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Hướng NCS\Các bài viết cho NCS_ICE_QT_ĐHQG HN\Viết bài cho NCS 2022-2024\Bài 1. Distance of IFS based on score function\Trao đổi với nhóm SV_BK_a Hải\"/>
    </mc:Choice>
  </mc:AlternateContent>
  <bookViews>
    <workbookView xWindow="0" yWindow="0" windowWidth="20490" windowHeight="6450" tabRatio="902" firstSheet="1" activeTab="1"/>
  </bookViews>
  <sheets>
    <sheet name="Information" sheetId="9" r:id="rId1"/>
    <sheet name="Training_Data" sheetId="2" r:id="rId2"/>
    <sheet name="Sheet7" sheetId="40" r:id="rId3"/>
    <sheet name="Train_80%" sheetId="38" r:id="rId4"/>
    <sheet name="validate_20%" sheetId="39" r:id="rId5"/>
    <sheet name="Test_TB+tree dicision" sheetId="11" r:id="rId6"/>
    <sheet name="Test_IF-có_validate" sheetId="16" r:id="rId7"/>
    <sheet name="Test_IF_dd" sheetId="29" r:id="rId8"/>
    <sheet name="H_max _ngân" sheetId="22" r:id="rId9"/>
    <sheet name="H_WX_max_Ngân" sheetId="25" r:id="rId10"/>
    <sheet name="Hamming" sheetId="23" r:id="rId11"/>
    <sheet name="Mahanta" sheetId="26" r:id="rId12"/>
    <sheet name="He" sheetId="27" r:id="rId13"/>
    <sheet name="hamming_2D" sheetId="24" r:id="rId14"/>
    <sheet name="Wang en xin" sheetId="30" r:id="rId15"/>
    <sheet name="Chen and Deng" sheetId="32" r:id="rId16"/>
    <sheet name="Song et al" sheetId="36" r:id="rId17"/>
    <sheet name="Garg and Rani" sheetId="35" r:id="rId18"/>
    <sheet name="Jiang et al" sheetId="37" r:id="rId19"/>
    <sheet name="Chen and Deng 2" sheetId="34" r:id="rId20"/>
    <sheet name="Sheet3" sheetId="31" state="hidden" r:id="rId21"/>
    <sheet name="Euclid" sheetId="28" r:id="rId22"/>
    <sheet name="Sheet1" sheetId="17" r:id="rId23"/>
    <sheet name="Lọc" sheetId="12" r:id="rId24"/>
    <sheet name="Hight" sheetId="15" r:id="rId25"/>
    <sheet name="Low" sheetId="13" r:id="rId26"/>
    <sheet name="Middle" sheetId="14" r:id="rId27"/>
    <sheet name="Verylow" sheetId="10" r:id="rId28"/>
    <sheet name="Test_Data" sheetId="5" r:id="rId29"/>
    <sheet name="Test_3" sheetId="21" r:id="rId30"/>
  </sheets>
  <definedNames>
    <definedName name="_xlnm._FilterDatabase" localSheetId="23" hidden="1">Lọc!$G$2:$G$262</definedName>
    <definedName name="_xlnm._FilterDatabase" localSheetId="25" hidden="1">Low!$G$1:$G$86</definedName>
    <definedName name="Fazla">#REF!</definedName>
  </definedNames>
  <calcPr calcId="162913"/>
</workbook>
</file>

<file path=xl/calcChain.xml><?xml version="1.0" encoding="utf-8"?>
<calcChain xmlns="http://schemas.openxmlformats.org/spreadsheetml/2006/main">
  <c r="AM262" i="2" l="1"/>
  <c r="AM4" i="2"/>
  <c r="AG4" i="2"/>
  <c r="AB4" i="2"/>
  <c r="AC4" i="2"/>
  <c r="AD4" i="2"/>
  <c r="AE4" i="2"/>
  <c r="AA4" i="2"/>
  <c r="U5" i="2"/>
  <c r="V5" i="2"/>
  <c r="W5" i="2"/>
  <c r="X5" i="2"/>
  <c r="Y5" i="2"/>
  <c r="U6" i="2"/>
  <c r="V6" i="2"/>
  <c r="W6" i="2"/>
  <c r="X6" i="2"/>
  <c r="Y6" i="2"/>
  <c r="U7" i="2"/>
  <c r="V7" i="2"/>
  <c r="W7" i="2"/>
  <c r="X7" i="2"/>
  <c r="Y7" i="2"/>
  <c r="U8" i="2"/>
  <c r="V8" i="2"/>
  <c r="W8" i="2"/>
  <c r="X8" i="2"/>
  <c r="Y8" i="2"/>
  <c r="U9" i="2"/>
  <c r="V9" i="2"/>
  <c r="W9" i="2"/>
  <c r="X9" i="2"/>
  <c r="Y9" i="2"/>
  <c r="V4" i="2"/>
  <c r="W4" i="2"/>
  <c r="X4" i="2"/>
  <c r="Y4" i="2"/>
  <c r="U4" i="2"/>
  <c r="P4" i="2"/>
  <c r="Q4" i="2"/>
  <c r="R4" i="2"/>
  <c r="S4" i="2"/>
  <c r="O4" i="2"/>
  <c r="B262" i="2"/>
  <c r="M76" i="39" l="1"/>
  <c r="M75" i="39"/>
  <c r="M74" i="39"/>
  <c r="M72" i="39"/>
  <c r="M73" i="39"/>
  <c r="N69" i="39"/>
  <c r="M69" i="39"/>
  <c r="AG3" i="26"/>
  <c r="M3" i="16" l="1"/>
  <c r="O154" i="16" l="1"/>
  <c r="P154" i="16"/>
  <c r="Q154" i="16"/>
  <c r="R154" i="16"/>
  <c r="X154" i="16" s="1"/>
  <c r="S154" i="16"/>
  <c r="O155" i="16"/>
  <c r="P155" i="16"/>
  <c r="Q155" i="16"/>
  <c r="Q155" i="22" s="1"/>
  <c r="W155" i="22" s="1"/>
  <c r="R155" i="16"/>
  <c r="S155" i="16"/>
  <c r="O156" i="16"/>
  <c r="P156" i="16"/>
  <c r="V156" i="16" s="1"/>
  <c r="Q156" i="16"/>
  <c r="R156" i="16"/>
  <c r="S156" i="16"/>
  <c r="O157" i="16"/>
  <c r="U157" i="16" s="1"/>
  <c r="P157" i="16"/>
  <c r="Q157" i="16"/>
  <c r="R157" i="16"/>
  <c r="S157" i="16"/>
  <c r="S157" i="22" s="1"/>
  <c r="Y157" i="22" s="1"/>
  <c r="U154" i="16"/>
  <c r="V154" i="16"/>
  <c r="W154" i="16"/>
  <c r="AC154" i="16" s="1"/>
  <c r="Y154" i="16"/>
  <c r="AA154" i="16"/>
  <c r="AB154" i="16"/>
  <c r="AE154" i="16"/>
  <c r="U155" i="16"/>
  <c r="Y155" i="16"/>
  <c r="V155" i="16"/>
  <c r="AB155" i="16" s="1"/>
  <c r="W155" i="16"/>
  <c r="X155" i="16"/>
  <c r="AD155" i="16" s="1"/>
  <c r="U156" i="16"/>
  <c r="AA156" i="16" s="1"/>
  <c r="W156" i="16"/>
  <c r="X156" i="16"/>
  <c r="AD156" i="16" s="1"/>
  <c r="Y156" i="16"/>
  <c r="AE156" i="16" s="1"/>
  <c r="AC156" i="16"/>
  <c r="W157" i="16"/>
  <c r="V157" i="16"/>
  <c r="AB157" i="16" s="1"/>
  <c r="X157" i="16"/>
  <c r="AD157" i="16" s="1"/>
  <c r="O154" i="22"/>
  <c r="U154" i="22" s="1"/>
  <c r="P154" i="22"/>
  <c r="V154" i="22" s="1"/>
  <c r="Q154" i="22"/>
  <c r="W154" i="22" s="1"/>
  <c r="S154" i="22"/>
  <c r="Y154" i="22"/>
  <c r="P155" i="22"/>
  <c r="V155" i="22" s="1"/>
  <c r="R155" i="22"/>
  <c r="O156" i="22"/>
  <c r="Q156" i="22"/>
  <c r="R156" i="22"/>
  <c r="X156" i="22" s="1"/>
  <c r="S156" i="22"/>
  <c r="U156" i="22"/>
  <c r="W156" i="22"/>
  <c r="Y156" i="22"/>
  <c r="AE156" i="22" s="1"/>
  <c r="P157" i="22"/>
  <c r="V157" i="22" s="1"/>
  <c r="R157" i="22"/>
  <c r="P61" i="39"/>
  <c r="Q61" i="39"/>
  <c r="R61" i="39"/>
  <c r="S61" i="39"/>
  <c r="P62" i="39"/>
  <c r="Q62" i="39"/>
  <c r="R62" i="39"/>
  <c r="S62" i="39"/>
  <c r="P63" i="39"/>
  <c r="Q63" i="39"/>
  <c r="R63" i="39"/>
  <c r="S63" i="39"/>
  <c r="P64" i="39"/>
  <c r="Q64" i="39"/>
  <c r="R64" i="39"/>
  <c r="S64" i="39"/>
  <c r="O62" i="39"/>
  <c r="O63" i="39"/>
  <c r="O64" i="39"/>
  <c r="O61" i="39"/>
  <c r="P266" i="2"/>
  <c r="Q266" i="2"/>
  <c r="R266" i="2"/>
  <c r="S266" i="2"/>
  <c r="P267" i="2"/>
  <c r="Q267" i="2"/>
  <c r="R267" i="2"/>
  <c r="S267" i="2"/>
  <c r="P268" i="2"/>
  <c r="Q268" i="2"/>
  <c r="R268" i="2"/>
  <c r="S268" i="2"/>
  <c r="P269" i="2"/>
  <c r="Q269" i="2"/>
  <c r="R269" i="2"/>
  <c r="S269" i="2"/>
  <c r="O267" i="2"/>
  <c r="O268" i="2"/>
  <c r="O269" i="2"/>
  <c r="O266" i="2"/>
  <c r="O157" i="22" l="1"/>
  <c r="U157" i="22" s="1"/>
  <c r="AA157" i="16"/>
  <c r="AA156" i="22"/>
  <c r="Y157" i="16"/>
  <c r="AE157" i="16" s="1"/>
  <c r="AC155" i="16"/>
  <c r="AC154" i="22"/>
  <c r="X155" i="22"/>
  <c r="X157" i="22"/>
  <c r="AC156" i="22"/>
  <c r="Q157" i="22"/>
  <c r="P156" i="22"/>
  <c r="V156" i="22" s="1"/>
  <c r="AE154" i="22"/>
  <c r="AA154" i="22"/>
  <c r="AC157" i="16"/>
  <c r="AB156" i="16"/>
  <c r="AE155" i="16"/>
  <c r="AA155" i="16"/>
  <c r="AD154" i="16"/>
  <c r="S155" i="22"/>
  <c r="O155" i="22"/>
  <c r="R154" i="22"/>
  <c r="AB155" i="22"/>
  <c r="AB157" i="22"/>
  <c r="AE157" i="22"/>
  <c r="AA157" i="22"/>
  <c r="AC155" i="22"/>
  <c r="AB154" i="22"/>
  <c r="P148" i="11"/>
  <c r="P149" i="11"/>
  <c r="P1" i="11" s="1"/>
  <c r="P4" i="11"/>
  <c r="P5" i="11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86" i="11"/>
  <c r="P87" i="11"/>
  <c r="P88" i="11"/>
  <c r="P89" i="11"/>
  <c r="P90" i="11"/>
  <c r="P91" i="11"/>
  <c r="P92" i="11"/>
  <c r="P93" i="11"/>
  <c r="P94" i="11"/>
  <c r="P95" i="11"/>
  <c r="P96" i="11"/>
  <c r="P97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P125" i="11"/>
  <c r="P126" i="11"/>
  <c r="P127" i="11"/>
  <c r="P128" i="11"/>
  <c r="P129" i="11"/>
  <c r="P130" i="11"/>
  <c r="P131" i="11"/>
  <c r="P132" i="11"/>
  <c r="P133" i="11"/>
  <c r="P134" i="11"/>
  <c r="P135" i="11"/>
  <c r="P136" i="11"/>
  <c r="P137" i="11"/>
  <c r="P138" i="11"/>
  <c r="P139" i="11"/>
  <c r="P140" i="11"/>
  <c r="P141" i="11"/>
  <c r="P142" i="11"/>
  <c r="P143" i="11"/>
  <c r="P144" i="11"/>
  <c r="P145" i="11"/>
  <c r="P146" i="11"/>
  <c r="P147" i="11"/>
  <c r="P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O102" i="11"/>
  <c r="O103" i="11"/>
  <c r="O104" i="11"/>
  <c r="O105" i="11"/>
  <c r="O106" i="11"/>
  <c r="O107" i="11"/>
  <c r="O108" i="11"/>
  <c r="O109" i="11"/>
  <c r="O110" i="11"/>
  <c r="O111" i="11"/>
  <c r="O112" i="11"/>
  <c r="O113" i="11"/>
  <c r="O114" i="11"/>
  <c r="O115" i="11"/>
  <c r="O116" i="11"/>
  <c r="O117" i="11"/>
  <c r="O118" i="11"/>
  <c r="O119" i="11"/>
  <c r="O120" i="11"/>
  <c r="O121" i="11"/>
  <c r="O122" i="11"/>
  <c r="O123" i="11"/>
  <c r="O124" i="11"/>
  <c r="O125" i="11"/>
  <c r="O126" i="11"/>
  <c r="O127" i="11"/>
  <c r="O128" i="11"/>
  <c r="O129" i="11"/>
  <c r="O130" i="11"/>
  <c r="O131" i="11"/>
  <c r="O132" i="11"/>
  <c r="O133" i="11"/>
  <c r="O134" i="11"/>
  <c r="O135" i="11"/>
  <c r="O136" i="11"/>
  <c r="O137" i="11"/>
  <c r="O138" i="11"/>
  <c r="O139" i="11"/>
  <c r="O140" i="11"/>
  <c r="O141" i="11"/>
  <c r="O142" i="11"/>
  <c r="O143" i="11"/>
  <c r="O144" i="11"/>
  <c r="O145" i="11"/>
  <c r="O146" i="11"/>
  <c r="O147" i="11"/>
  <c r="O3" i="11"/>
  <c r="U155" i="22" l="1"/>
  <c r="AA155" i="22" s="1"/>
  <c r="W157" i="22"/>
  <c r="AC157" i="22" s="1"/>
  <c r="Y155" i="22"/>
  <c r="AE155" i="22" s="1"/>
  <c r="AB156" i="22"/>
  <c r="X154" i="22"/>
  <c r="AD156" i="22" s="1"/>
  <c r="S157" i="28"/>
  <c r="R157" i="28"/>
  <c r="Q157" i="28"/>
  <c r="P157" i="28"/>
  <c r="O157" i="28"/>
  <c r="S156" i="28"/>
  <c r="R156" i="28"/>
  <c r="Q156" i="28"/>
  <c r="P156" i="28"/>
  <c r="O156" i="28"/>
  <c r="S155" i="28"/>
  <c r="R155" i="28"/>
  <c r="Q155" i="28"/>
  <c r="P155" i="28"/>
  <c r="O155" i="28"/>
  <c r="S154" i="28"/>
  <c r="R154" i="28"/>
  <c r="Q154" i="28"/>
  <c r="P154" i="28"/>
  <c r="O154" i="28"/>
  <c r="S157" i="34"/>
  <c r="R157" i="34"/>
  <c r="Q157" i="34"/>
  <c r="P157" i="34"/>
  <c r="O157" i="34"/>
  <c r="S156" i="34"/>
  <c r="R156" i="34"/>
  <c r="Q156" i="34"/>
  <c r="P156" i="34"/>
  <c r="O156" i="34"/>
  <c r="S155" i="34"/>
  <c r="R155" i="34"/>
  <c r="Q155" i="34"/>
  <c r="P155" i="34"/>
  <c r="O155" i="34"/>
  <c r="S154" i="34"/>
  <c r="R154" i="34"/>
  <c r="Q154" i="34"/>
  <c r="P154" i="34"/>
  <c r="O154" i="34"/>
  <c r="S157" i="37"/>
  <c r="R157" i="37"/>
  <c r="Q157" i="37"/>
  <c r="P157" i="37"/>
  <c r="O157" i="37"/>
  <c r="S156" i="37"/>
  <c r="R156" i="37"/>
  <c r="Q156" i="37"/>
  <c r="P156" i="37"/>
  <c r="O156" i="37"/>
  <c r="S155" i="37"/>
  <c r="R155" i="37"/>
  <c r="Q155" i="37"/>
  <c r="P155" i="37"/>
  <c r="O155" i="37"/>
  <c r="S154" i="37"/>
  <c r="R154" i="37"/>
  <c r="Q154" i="37"/>
  <c r="P154" i="37"/>
  <c r="O154" i="37"/>
  <c r="S157" i="35"/>
  <c r="R157" i="35"/>
  <c r="Q157" i="35"/>
  <c r="P157" i="35"/>
  <c r="O157" i="35"/>
  <c r="S156" i="35"/>
  <c r="R156" i="35"/>
  <c r="Q156" i="35"/>
  <c r="P156" i="35"/>
  <c r="O156" i="35"/>
  <c r="S155" i="35"/>
  <c r="R155" i="35"/>
  <c r="Q155" i="35"/>
  <c r="P155" i="35"/>
  <c r="O155" i="35"/>
  <c r="S154" i="35"/>
  <c r="R154" i="35"/>
  <c r="Q154" i="35"/>
  <c r="P154" i="35"/>
  <c r="O154" i="35"/>
  <c r="S157" i="36"/>
  <c r="R157" i="36"/>
  <c r="Q157" i="36"/>
  <c r="P157" i="36"/>
  <c r="O157" i="36"/>
  <c r="S156" i="36"/>
  <c r="R156" i="36"/>
  <c r="Q156" i="36"/>
  <c r="P156" i="36"/>
  <c r="O156" i="36"/>
  <c r="S155" i="36"/>
  <c r="R155" i="36"/>
  <c r="Q155" i="36"/>
  <c r="P155" i="36"/>
  <c r="O155" i="36"/>
  <c r="S154" i="36"/>
  <c r="R154" i="36"/>
  <c r="Q154" i="36"/>
  <c r="P154" i="36"/>
  <c r="O154" i="36"/>
  <c r="S157" i="32"/>
  <c r="R157" i="32"/>
  <c r="Q157" i="32"/>
  <c r="P157" i="32"/>
  <c r="O157" i="32"/>
  <c r="S156" i="32"/>
  <c r="R156" i="32"/>
  <c r="Q156" i="32"/>
  <c r="P156" i="32"/>
  <c r="O156" i="32"/>
  <c r="S155" i="32"/>
  <c r="R155" i="32"/>
  <c r="Q155" i="32"/>
  <c r="P155" i="32"/>
  <c r="O155" i="32"/>
  <c r="S154" i="32"/>
  <c r="R154" i="32"/>
  <c r="Q154" i="32"/>
  <c r="P154" i="32"/>
  <c r="O154" i="32"/>
  <c r="S157" i="30"/>
  <c r="R157" i="30"/>
  <c r="Q157" i="30"/>
  <c r="P157" i="30"/>
  <c r="O157" i="30"/>
  <c r="S156" i="30"/>
  <c r="R156" i="30"/>
  <c r="Q156" i="30"/>
  <c r="P156" i="30"/>
  <c r="O156" i="30"/>
  <c r="S155" i="30"/>
  <c r="R155" i="30"/>
  <c r="Q155" i="30"/>
  <c r="P155" i="30"/>
  <c r="O155" i="30"/>
  <c r="S154" i="30"/>
  <c r="R154" i="30"/>
  <c r="Q154" i="30"/>
  <c r="P154" i="30"/>
  <c r="O154" i="30"/>
  <c r="S157" i="24"/>
  <c r="R157" i="24"/>
  <c r="Q157" i="24"/>
  <c r="P157" i="24"/>
  <c r="O157" i="24"/>
  <c r="S156" i="24"/>
  <c r="R156" i="24"/>
  <c r="Q156" i="24"/>
  <c r="P156" i="24"/>
  <c r="O156" i="24"/>
  <c r="S155" i="24"/>
  <c r="R155" i="24"/>
  <c r="Q155" i="24"/>
  <c r="P155" i="24"/>
  <c r="O155" i="24"/>
  <c r="S154" i="24"/>
  <c r="R154" i="24"/>
  <c r="Q154" i="24"/>
  <c r="P154" i="24"/>
  <c r="O154" i="24"/>
  <c r="S157" i="27"/>
  <c r="R157" i="27"/>
  <c r="Q157" i="27"/>
  <c r="P157" i="27"/>
  <c r="O157" i="27"/>
  <c r="S156" i="27"/>
  <c r="R156" i="27"/>
  <c r="Q156" i="27"/>
  <c r="P156" i="27"/>
  <c r="O156" i="27"/>
  <c r="S155" i="27"/>
  <c r="R155" i="27"/>
  <c r="Q155" i="27"/>
  <c r="P155" i="27"/>
  <c r="O155" i="27"/>
  <c r="S154" i="27"/>
  <c r="R154" i="27"/>
  <c r="Q154" i="27"/>
  <c r="P154" i="27"/>
  <c r="O154" i="27"/>
  <c r="P154" i="26"/>
  <c r="Q154" i="26"/>
  <c r="R154" i="26"/>
  <c r="S154" i="26"/>
  <c r="P155" i="26"/>
  <c r="Q155" i="26"/>
  <c r="R155" i="26"/>
  <c r="S155" i="26"/>
  <c r="P156" i="26"/>
  <c r="Q156" i="26"/>
  <c r="R156" i="26"/>
  <c r="S156" i="26"/>
  <c r="P157" i="26"/>
  <c r="Q157" i="26"/>
  <c r="R157" i="26"/>
  <c r="S157" i="26"/>
  <c r="O155" i="26"/>
  <c r="O156" i="26"/>
  <c r="O157" i="26"/>
  <c r="O154" i="26"/>
  <c r="P154" i="23"/>
  <c r="Q154" i="23"/>
  <c r="R154" i="23"/>
  <c r="S154" i="23"/>
  <c r="P155" i="23"/>
  <c r="Q155" i="23"/>
  <c r="R155" i="23"/>
  <c r="S155" i="23"/>
  <c r="P156" i="23"/>
  <c r="Q156" i="23"/>
  <c r="R156" i="23"/>
  <c r="S156" i="23"/>
  <c r="P157" i="23"/>
  <c r="Q157" i="23"/>
  <c r="R157" i="23"/>
  <c r="S157" i="23"/>
  <c r="O155" i="23"/>
  <c r="O156" i="23"/>
  <c r="O157" i="23"/>
  <c r="O154" i="23"/>
  <c r="P154" i="25"/>
  <c r="Q154" i="25"/>
  <c r="R154" i="25"/>
  <c r="S154" i="25"/>
  <c r="P155" i="25"/>
  <c r="Q155" i="25"/>
  <c r="R155" i="25"/>
  <c r="S155" i="25"/>
  <c r="P156" i="25"/>
  <c r="Q156" i="25"/>
  <c r="R156" i="25"/>
  <c r="S156" i="25"/>
  <c r="P157" i="25"/>
  <c r="Q157" i="25"/>
  <c r="R157" i="25"/>
  <c r="S157" i="25"/>
  <c r="O155" i="25"/>
  <c r="O156" i="25"/>
  <c r="O157" i="25"/>
  <c r="O154" i="25"/>
  <c r="O214" i="38"/>
  <c r="V61" i="39"/>
  <c r="AB61" i="39" s="1"/>
  <c r="W61" i="39"/>
  <c r="AC61" i="39" s="1"/>
  <c r="X61" i="39"/>
  <c r="AD61" i="39" s="1"/>
  <c r="Y61" i="39"/>
  <c r="AE61" i="39" s="1"/>
  <c r="V62" i="39"/>
  <c r="AB62" i="39" s="1"/>
  <c r="W62" i="39"/>
  <c r="AC62" i="39" s="1"/>
  <c r="X62" i="39"/>
  <c r="AD62" i="39" s="1"/>
  <c r="Y62" i="39"/>
  <c r="AE62" i="39" s="1"/>
  <c r="V63" i="39"/>
  <c r="AB63" i="39" s="1"/>
  <c r="W63" i="39"/>
  <c r="AC63" i="39" s="1"/>
  <c r="X63" i="39"/>
  <c r="AD63" i="39" s="1"/>
  <c r="Y63" i="39"/>
  <c r="AE63" i="39" s="1"/>
  <c r="V64" i="39"/>
  <c r="AB64" i="39" s="1"/>
  <c r="W64" i="39"/>
  <c r="AC64" i="39" s="1"/>
  <c r="X64" i="39"/>
  <c r="AD64" i="39" s="1"/>
  <c r="Y64" i="39"/>
  <c r="AE64" i="39" s="1"/>
  <c r="U62" i="39"/>
  <c r="AA62" i="39" s="1"/>
  <c r="U63" i="39"/>
  <c r="AA63" i="39" s="1"/>
  <c r="U64" i="39"/>
  <c r="AA64" i="39" s="1"/>
  <c r="U61" i="39"/>
  <c r="AA61" i="39" s="1"/>
  <c r="O4" i="39"/>
  <c r="P4" i="39"/>
  <c r="Q4" i="39"/>
  <c r="R4" i="39"/>
  <c r="S4" i="39"/>
  <c r="O5" i="39"/>
  <c r="P5" i="39"/>
  <c r="Q5" i="39"/>
  <c r="R5" i="39"/>
  <c r="S5" i="39"/>
  <c r="O6" i="39"/>
  <c r="P6" i="39"/>
  <c r="Q6" i="39"/>
  <c r="R6" i="39"/>
  <c r="S6" i="39"/>
  <c r="O7" i="39"/>
  <c r="P7" i="39"/>
  <c r="Q7" i="39"/>
  <c r="R7" i="39"/>
  <c r="S7" i="39"/>
  <c r="O8" i="39"/>
  <c r="P8" i="39"/>
  <c r="Q8" i="39"/>
  <c r="R8" i="39"/>
  <c r="S8" i="39"/>
  <c r="O9" i="39"/>
  <c r="P9" i="39"/>
  <c r="Q9" i="39"/>
  <c r="R9" i="39"/>
  <c r="S9" i="39"/>
  <c r="O10" i="39"/>
  <c r="P10" i="39"/>
  <c r="Q10" i="39"/>
  <c r="R10" i="39"/>
  <c r="S10" i="39"/>
  <c r="O11" i="39"/>
  <c r="P11" i="39"/>
  <c r="Q11" i="39"/>
  <c r="R11" i="39"/>
  <c r="S11" i="39"/>
  <c r="O12" i="39"/>
  <c r="P12" i="39"/>
  <c r="Q12" i="39"/>
  <c r="R12" i="39"/>
  <c r="S12" i="39"/>
  <c r="O13" i="39"/>
  <c r="P13" i="39"/>
  <c r="Q13" i="39"/>
  <c r="R13" i="39"/>
  <c r="S13" i="39"/>
  <c r="O14" i="39"/>
  <c r="P14" i="39"/>
  <c r="Q14" i="39"/>
  <c r="R14" i="39"/>
  <c r="S14" i="39"/>
  <c r="O15" i="39"/>
  <c r="P15" i="39"/>
  <c r="Q15" i="39"/>
  <c r="R15" i="39"/>
  <c r="S15" i="39"/>
  <c r="O16" i="39"/>
  <c r="P16" i="39"/>
  <c r="Q16" i="39"/>
  <c r="R16" i="39"/>
  <c r="S16" i="39"/>
  <c r="O17" i="39"/>
  <c r="P17" i="39"/>
  <c r="Q17" i="39"/>
  <c r="R17" i="39"/>
  <c r="S17" i="39"/>
  <c r="O18" i="39"/>
  <c r="P18" i="39"/>
  <c r="Q18" i="39"/>
  <c r="R18" i="39"/>
  <c r="S18" i="39"/>
  <c r="O19" i="39"/>
  <c r="P19" i="39"/>
  <c r="Q19" i="39"/>
  <c r="R19" i="39"/>
  <c r="S19" i="39"/>
  <c r="O20" i="39"/>
  <c r="P20" i="39"/>
  <c r="Q20" i="39"/>
  <c r="R20" i="39"/>
  <c r="S20" i="39"/>
  <c r="O21" i="39"/>
  <c r="P21" i="39"/>
  <c r="Q21" i="39"/>
  <c r="R21" i="39"/>
  <c r="S21" i="39"/>
  <c r="O22" i="39"/>
  <c r="P22" i="39"/>
  <c r="Q22" i="39"/>
  <c r="R22" i="39"/>
  <c r="S22" i="39"/>
  <c r="O23" i="39"/>
  <c r="P23" i="39"/>
  <c r="Q23" i="39"/>
  <c r="R23" i="39"/>
  <c r="S23" i="39"/>
  <c r="O24" i="39"/>
  <c r="P24" i="39"/>
  <c r="Q24" i="39"/>
  <c r="R24" i="39"/>
  <c r="S24" i="39"/>
  <c r="O25" i="39"/>
  <c r="P25" i="39"/>
  <c r="Q25" i="39"/>
  <c r="R25" i="39"/>
  <c r="S25" i="39"/>
  <c r="O26" i="39"/>
  <c r="P26" i="39"/>
  <c r="Q26" i="39"/>
  <c r="R26" i="39"/>
  <c r="S26" i="39"/>
  <c r="O27" i="39"/>
  <c r="P27" i="39"/>
  <c r="Q27" i="39"/>
  <c r="R27" i="39"/>
  <c r="S27" i="39"/>
  <c r="O28" i="39"/>
  <c r="P28" i="39"/>
  <c r="Q28" i="39"/>
  <c r="R28" i="39"/>
  <c r="S28" i="39"/>
  <c r="O29" i="39"/>
  <c r="P29" i="39"/>
  <c r="Q29" i="39"/>
  <c r="R29" i="39"/>
  <c r="S29" i="39"/>
  <c r="O30" i="39"/>
  <c r="P30" i="39"/>
  <c r="Q30" i="39"/>
  <c r="R30" i="39"/>
  <c r="S30" i="39"/>
  <c r="O31" i="39"/>
  <c r="P31" i="39"/>
  <c r="Q31" i="39"/>
  <c r="R31" i="39"/>
  <c r="S31" i="39"/>
  <c r="O32" i="39"/>
  <c r="P32" i="39"/>
  <c r="Q32" i="39"/>
  <c r="R32" i="39"/>
  <c r="S32" i="39"/>
  <c r="O33" i="39"/>
  <c r="P33" i="39"/>
  <c r="Q33" i="39"/>
  <c r="R33" i="39"/>
  <c r="S33" i="39"/>
  <c r="O34" i="39"/>
  <c r="P34" i="39"/>
  <c r="Q34" i="39"/>
  <c r="R34" i="39"/>
  <c r="S34" i="39"/>
  <c r="O35" i="39"/>
  <c r="P35" i="39"/>
  <c r="Q35" i="39"/>
  <c r="R35" i="39"/>
  <c r="S35" i="39"/>
  <c r="O36" i="39"/>
  <c r="P36" i="39"/>
  <c r="Q36" i="39"/>
  <c r="R36" i="39"/>
  <c r="S36" i="39"/>
  <c r="O37" i="39"/>
  <c r="P37" i="39"/>
  <c r="Q37" i="39"/>
  <c r="R37" i="39"/>
  <c r="S37" i="39"/>
  <c r="O38" i="39"/>
  <c r="P38" i="39"/>
  <c r="Q38" i="39"/>
  <c r="R38" i="39"/>
  <c r="S38" i="39"/>
  <c r="O39" i="39"/>
  <c r="P39" i="39"/>
  <c r="Q39" i="39"/>
  <c r="R39" i="39"/>
  <c r="S39" i="39"/>
  <c r="O40" i="39"/>
  <c r="P40" i="39"/>
  <c r="Q40" i="39"/>
  <c r="R40" i="39"/>
  <c r="S40" i="39"/>
  <c r="O41" i="39"/>
  <c r="P41" i="39"/>
  <c r="Q41" i="39"/>
  <c r="R41" i="39"/>
  <c r="S41" i="39"/>
  <c r="O42" i="39"/>
  <c r="P42" i="39"/>
  <c r="Q42" i="39"/>
  <c r="R42" i="39"/>
  <c r="S42" i="39"/>
  <c r="O43" i="39"/>
  <c r="P43" i="39"/>
  <c r="Q43" i="39"/>
  <c r="R43" i="39"/>
  <c r="S43" i="39"/>
  <c r="O44" i="39"/>
  <c r="P44" i="39"/>
  <c r="Q44" i="39"/>
  <c r="R44" i="39"/>
  <c r="S44" i="39"/>
  <c r="O45" i="39"/>
  <c r="P45" i="39"/>
  <c r="Q45" i="39"/>
  <c r="R45" i="39"/>
  <c r="S45" i="39"/>
  <c r="O46" i="39"/>
  <c r="P46" i="39"/>
  <c r="Q46" i="39"/>
  <c r="R46" i="39"/>
  <c r="S46" i="39"/>
  <c r="O47" i="39"/>
  <c r="P47" i="39"/>
  <c r="Q47" i="39"/>
  <c r="R47" i="39"/>
  <c r="S47" i="39"/>
  <c r="O48" i="39"/>
  <c r="P48" i="39"/>
  <c r="Q48" i="39"/>
  <c r="R48" i="39"/>
  <c r="S48" i="39"/>
  <c r="O49" i="39"/>
  <c r="P49" i="39"/>
  <c r="Q49" i="39"/>
  <c r="R49" i="39"/>
  <c r="S49" i="39"/>
  <c r="O50" i="39"/>
  <c r="P50" i="39"/>
  <c r="Q50" i="39"/>
  <c r="R50" i="39"/>
  <c r="S50" i="39"/>
  <c r="O51" i="39"/>
  <c r="P51" i="39"/>
  <c r="Q51" i="39"/>
  <c r="R51" i="39"/>
  <c r="S51" i="39"/>
  <c r="O52" i="39"/>
  <c r="P52" i="39"/>
  <c r="Q52" i="39"/>
  <c r="R52" i="39"/>
  <c r="S52" i="39"/>
  <c r="O53" i="39"/>
  <c r="P53" i="39"/>
  <c r="Q53" i="39"/>
  <c r="R53" i="39"/>
  <c r="S53" i="39"/>
  <c r="O54" i="39"/>
  <c r="P54" i="39"/>
  <c r="Q54" i="39"/>
  <c r="R54" i="39"/>
  <c r="S54" i="39"/>
  <c r="O55" i="39"/>
  <c r="P55" i="39"/>
  <c r="Q55" i="39"/>
  <c r="R55" i="39"/>
  <c r="S55" i="39"/>
  <c r="P3" i="39"/>
  <c r="Q3" i="39"/>
  <c r="R3" i="39"/>
  <c r="S3" i="39"/>
  <c r="O3" i="39"/>
  <c r="O5" i="38"/>
  <c r="P5" i="38"/>
  <c r="Q5" i="38"/>
  <c r="R5" i="38"/>
  <c r="S5" i="38"/>
  <c r="O6" i="38"/>
  <c r="P6" i="38"/>
  <c r="Q6" i="38"/>
  <c r="R6" i="38"/>
  <c r="S6" i="38"/>
  <c r="O7" i="38"/>
  <c r="P7" i="38"/>
  <c r="Q7" i="38"/>
  <c r="R7" i="38"/>
  <c r="S7" i="38"/>
  <c r="O8" i="38"/>
  <c r="P8" i="38"/>
  <c r="Q8" i="38"/>
  <c r="R8" i="38"/>
  <c r="S8" i="38"/>
  <c r="O9" i="38"/>
  <c r="P9" i="38"/>
  <c r="Q9" i="38"/>
  <c r="R9" i="38"/>
  <c r="S9" i="38"/>
  <c r="O10" i="38"/>
  <c r="P10" i="38"/>
  <c r="Q10" i="38"/>
  <c r="R10" i="38"/>
  <c r="S10" i="38"/>
  <c r="O11" i="38"/>
  <c r="P11" i="38"/>
  <c r="Q11" i="38"/>
  <c r="R11" i="38"/>
  <c r="S11" i="38"/>
  <c r="O12" i="38"/>
  <c r="P12" i="38"/>
  <c r="Q12" i="38"/>
  <c r="R12" i="38"/>
  <c r="S12" i="38"/>
  <c r="O13" i="38"/>
  <c r="P13" i="38"/>
  <c r="Q13" i="38"/>
  <c r="R13" i="38"/>
  <c r="S13" i="38"/>
  <c r="O14" i="38"/>
  <c r="P14" i="38"/>
  <c r="Q14" i="38"/>
  <c r="R14" i="38"/>
  <c r="S14" i="38"/>
  <c r="O15" i="38"/>
  <c r="P15" i="38"/>
  <c r="Q15" i="38"/>
  <c r="R15" i="38"/>
  <c r="S15" i="38"/>
  <c r="O16" i="38"/>
  <c r="P16" i="38"/>
  <c r="Q16" i="38"/>
  <c r="R16" i="38"/>
  <c r="S16" i="38"/>
  <c r="O17" i="38"/>
  <c r="P17" i="38"/>
  <c r="Q17" i="38"/>
  <c r="R17" i="38"/>
  <c r="S17" i="38"/>
  <c r="O18" i="38"/>
  <c r="P18" i="38"/>
  <c r="Q18" i="38"/>
  <c r="R18" i="38"/>
  <c r="S18" i="38"/>
  <c r="O19" i="38"/>
  <c r="P19" i="38"/>
  <c r="Q19" i="38"/>
  <c r="R19" i="38"/>
  <c r="S19" i="38"/>
  <c r="O20" i="38"/>
  <c r="P20" i="38"/>
  <c r="Q20" i="38"/>
  <c r="R20" i="38"/>
  <c r="S20" i="38"/>
  <c r="O21" i="38"/>
  <c r="P21" i="38"/>
  <c r="Q21" i="38"/>
  <c r="R21" i="38"/>
  <c r="S21" i="38"/>
  <c r="O22" i="38"/>
  <c r="P22" i="38"/>
  <c r="Q22" i="38"/>
  <c r="R22" i="38"/>
  <c r="S22" i="38"/>
  <c r="O23" i="38"/>
  <c r="P23" i="38"/>
  <c r="Q23" i="38"/>
  <c r="R23" i="38"/>
  <c r="S23" i="38"/>
  <c r="O24" i="38"/>
  <c r="P24" i="38"/>
  <c r="Q24" i="38"/>
  <c r="R24" i="38"/>
  <c r="S24" i="38"/>
  <c r="O25" i="38"/>
  <c r="P25" i="38"/>
  <c r="Q25" i="38"/>
  <c r="R25" i="38"/>
  <c r="S25" i="38"/>
  <c r="O26" i="38"/>
  <c r="P26" i="38"/>
  <c r="Q26" i="38"/>
  <c r="R26" i="38"/>
  <c r="S26" i="38"/>
  <c r="O27" i="38"/>
  <c r="P27" i="38"/>
  <c r="Q27" i="38"/>
  <c r="R27" i="38"/>
  <c r="S27" i="38"/>
  <c r="O28" i="38"/>
  <c r="P28" i="38"/>
  <c r="Q28" i="38"/>
  <c r="R28" i="38"/>
  <c r="S28" i="38"/>
  <c r="O29" i="38"/>
  <c r="P29" i="38"/>
  <c r="Q29" i="38"/>
  <c r="R29" i="38"/>
  <c r="S29" i="38"/>
  <c r="O30" i="38"/>
  <c r="P30" i="38"/>
  <c r="Q30" i="38"/>
  <c r="R30" i="38"/>
  <c r="S30" i="38"/>
  <c r="O31" i="38"/>
  <c r="P31" i="38"/>
  <c r="Q31" i="38"/>
  <c r="R31" i="38"/>
  <c r="S31" i="38"/>
  <c r="O32" i="38"/>
  <c r="P32" i="38"/>
  <c r="Q32" i="38"/>
  <c r="R32" i="38"/>
  <c r="S32" i="38"/>
  <c r="O33" i="38"/>
  <c r="P33" i="38"/>
  <c r="Q33" i="38"/>
  <c r="R33" i="38"/>
  <c r="S33" i="38"/>
  <c r="O34" i="38"/>
  <c r="P34" i="38"/>
  <c r="Q34" i="38"/>
  <c r="R34" i="38"/>
  <c r="S34" i="38"/>
  <c r="O35" i="38"/>
  <c r="P35" i="38"/>
  <c r="Q35" i="38"/>
  <c r="R35" i="38"/>
  <c r="S35" i="38"/>
  <c r="O36" i="38"/>
  <c r="P36" i="38"/>
  <c r="Q36" i="38"/>
  <c r="R36" i="38"/>
  <c r="S36" i="38"/>
  <c r="O37" i="38"/>
  <c r="P37" i="38"/>
  <c r="Q37" i="38"/>
  <c r="R37" i="38"/>
  <c r="S37" i="38"/>
  <c r="O38" i="38"/>
  <c r="P38" i="38"/>
  <c r="Q38" i="38"/>
  <c r="R38" i="38"/>
  <c r="S38" i="38"/>
  <c r="O39" i="38"/>
  <c r="P39" i="38"/>
  <c r="Q39" i="38"/>
  <c r="R39" i="38"/>
  <c r="S39" i="38"/>
  <c r="O40" i="38"/>
  <c r="P40" i="38"/>
  <c r="Q40" i="38"/>
  <c r="R40" i="38"/>
  <c r="S40" i="38"/>
  <c r="O41" i="38"/>
  <c r="P41" i="38"/>
  <c r="Q41" i="38"/>
  <c r="R41" i="38"/>
  <c r="S41" i="38"/>
  <c r="O42" i="38"/>
  <c r="P42" i="38"/>
  <c r="Q42" i="38"/>
  <c r="R42" i="38"/>
  <c r="S42" i="38"/>
  <c r="O43" i="38"/>
  <c r="P43" i="38"/>
  <c r="Q43" i="38"/>
  <c r="R43" i="38"/>
  <c r="S43" i="38"/>
  <c r="O44" i="38"/>
  <c r="P44" i="38"/>
  <c r="Q44" i="38"/>
  <c r="R44" i="38"/>
  <c r="S44" i="38"/>
  <c r="O45" i="38"/>
  <c r="P45" i="38"/>
  <c r="Q45" i="38"/>
  <c r="R45" i="38"/>
  <c r="S45" i="38"/>
  <c r="O46" i="38"/>
  <c r="P46" i="38"/>
  <c r="Q46" i="38"/>
  <c r="R46" i="38"/>
  <c r="S46" i="38"/>
  <c r="O47" i="38"/>
  <c r="P47" i="38"/>
  <c r="Q47" i="38"/>
  <c r="R47" i="38"/>
  <c r="S47" i="38"/>
  <c r="O48" i="38"/>
  <c r="P48" i="38"/>
  <c r="Q48" i="38"/>
  <c r="R48" i="38"/>
  <c r="S48" i="38"/>
  <c r="O49" i="38"/>
  <c r="P49" i="38"/>
  <c r="Q49" i="38"/>
  <c r="R49" i="38"/>
  <c r="S49" i="38"/>
  <c r="O50" i="38"/>
  <c r="P50" i="38"/>
  <c r="Q50" i="38"/>
  <c r="R50" i="38"/>
  <c r="S50" i="38"/>
  <c r="O51" i="38"/>
  <c r="P51" i="38"/>
  <c r="Q51" i="38"/>
  <c r="R51" i="38"/>
  <c r="S51" i="38"/>
  <c r="O52" i="38"/>
  <c r="P52" i="38"/>
  <c r="Q52" i="38"/>
  <c r="R52" i="38"/>
  <c r="S52" i="38"/>
  <c r="O53" i="38"/>
  <c r="P53" i="38"/>
  <c r="Q53" i="38"/>
  <c r="R53" i="38"/>
  <c r="S53" i="38"/>
  <c r="O54" i="38"/>
  <c r="P54" i="38"/>
  <c r="Q54" i="38"/>
  <c r="R54" i="38"/>
  <c r="S54" i="38"/>
  <c r="O55" i="38"/>
  <c r="P55" i="38"/>
  <c r="Q55" i="38"/>
  <c r="R55" i="38"/>
  <c r="S55" i="38"/>
  <c r="O56" i="38"/>
  <c r="P56" i="38"/>
  <c r="Q56" i="38"/>
  <c r="R56" i="38"/>
  <c r="S56" i="38"/>
  <c r="O57" i="38"/>
  <c r="P57" i="38"/>
  <c r="Q57" i="38"/>
  <c r="R57" i="38"/>
  <c r="S57" i="38"/>
  <c r="O58" i="38"/>
  <c r="P58" i="38"/>
  <c r="Q58" i="38"/>
  <c r="R58" i="38"/>
  <c r="S58" i="38"/>
  <c r="O59" i="38"/>
  <c r="P59" i="38"/>
  <c r="Q59" i="38"/>
  <c r="R59" i="38"/>
  <c r="S59" i="38"/>
  <c r="O60" i="38"/>
  <c r="P60" i="38"/>
  <c r="Q60" i="38"/>
  <c r="R60" i="38"/>
  <c r="S60" i="38"/>
  <c r="O61" i="38"/>
  <c r="P61" i="38"/>
  <c r="Q61" i="38"/>
  <c r="R61" i="38"/>
  <c r="S61" i="38"/>
  <c r="O62" i="38"/>
  <c r="P62" i="38"/>
  <c r="Q62" i="38"/>
  <c r="R62" i="38"/>
  <c r="S62" i="38"/>
  <c r="O63" i="38"/>
  <c r="P63" i="38"/>
  <c r="Q63" i="38"/>
  <c r="R63" i="38"/>
  <c r="S63" i="38"/>
  <c r="O64" i="38"/>
  <c r="P64" i="38"/>
  <c r="Q64" i="38"/>
  <c r="R64" i="38"/>
  <c r="S64" i="38"/>
  <c r="O65" i="38"/>
  <c r="P65" i="38"/>
  <c r="Q65" i="38"/>
  <c r="R65" i="38"/>
  <c r="S65" i="38"/>
  <c r="O66" i="38"/>
  <c r="P66" i="38"/>
  <c r="Q66" i="38"/>
  <c r="R66" i="38"/>
  <c r="S66" i="38"/>
  <c r="O67" i="38"/>
  <c r="P67" i="38"/>
  <c r="Q67" i="38"/>
  <c r="R67" i="38"/>
  <c r="S67" i="38"/>
  <c r="O68" i="38"/>
  <c r="P68" i="38"/>
  <c r="Q68" i="38"/>
  <c r="R68" i="38"/>
  <c r="S68" i="38"/>
  <c r="O69" i="38"/>
  <c r="P69" i="38"/>
  <c r="Q69" i="38"/>
  <c r="R69" i="38"/>
  <c r="S69" i="38"/>
  <c r="O70" i="38"/>
  <c r="P70" i="38"/>
  <c r="Q70" i="38"/>
  <c r="R70" i="38"/>
  <c r="S70" i="38"/>
  <c r="O71" i="38"/>
  <c r="P71" i="38"/>
  <c r="Q71" i="38"/>
  <c r="R71" i="38"/>
  <c r="S71" i="38"/>
  <c r="O72" i="38"/>
  <c r="P72" i="38"/>
  <c r="Q72" i="38"/>
  <c r="R72" i="38"/>
  <c r="S72" i="38"/>
  <c r="O73" i="38"/>
  <c r="P73" i="38"/>
  <c r="Q73" i="38"/>
  <c r="R73" i="38"/>
  <c r="S73" i="38"/>
  <c r="O74" i="38"/>
  <c r="P74" i="38"/>
  <c r="Q74" i="38"/>
  <c r="R74" i="38"/>
  <c r="S74" i="38"/>
  <c r="O75" i="38"/>
  <c r="P75" i="38"/>
  <c r="Q75" i="38"/>
  <c r="R75" i="38"/>
  <c r="S75" i="38"/>
  <c r="O76" i="38"/>
  <c r="P76" i="38"/>
  <c r="Q76" i="38"/>
  <c r="R76" i="38"/>
  <c r="S76" i="38"/>
  <c r="O77" i="38"/>
  <c r="P77" i="38"/>
  <c r="Q77" i="38"/>
  <c r="R77" i="38"/>
  <c r="S77" i="38"/>
  <c r="O78" i="38"/>
  <c r="P78" i="38"/>
  <c r="Q78" i="38"/>
  <c r="R78" i="38"/>
  <c r="S78" i="38"/>
  <c r="O79" i="38"/>
  <c r="P79" i="38"/>
  <c r="Q79" i="38"/>
  <c r="R79" i="38"/>
  <c r="S79" i="38"/>
  <c r="O80" i="38"/>
  <c r="P80" i="38"/>
  <c r="Q80" i="38"/>
  <c r="R80" i="38"/>
  <c r="S80" i="38"/>
  <c r="O81" i="38"/>
  <c r="P81" i="38"/>
  <c r="Q81" i="38"/>
  <c r="R81" i="38"/>
  <c r="S81" i="38"/>
  <c r="O82" i="38"/>
  <c r="P82" i="38"/>
  <c r="Q82" i="38"/>
  <c r="R82" i="38"/>
  <c r="S82" i="38"/>
  <c r="O83" i="38"/>
  <c r="P83" i="38"/>
  <c r="Q83" i="38"/>
  <c r="R83" i="38"/>
  <c r="S83" i="38"/>
  <c r="O84" i="38"/>
  <c r="P84" i="38"/>
  <c r="Q84" i="38"/>
  <c r="R84" i="38"/>
  <c r="S84" i="38"/>
  <c r="O85" i="38"/>
  <c r="P85" i="38"/>
  <c r="Q85" i="38"/>
  <c r="R85" i="38"/>
  <c r="S85" i="38"/>
  <c r="O86" i="38"/>
  <c r="P86" i="38"/>
  <c r="Q86" i="38"/>
  <c r="R86" i="38"/>
  <c r="S86" i="38"/>
  <c r="O87" i="38"/>
  <c r="P87" i="38"/>
  <c r="Q87" i="38"/>
  <c r="R87" i="38"/>
  <c r="S87" i="38"/>
  <c r="O88" i="38"/>
  <c r="P88" i="38"/>
  <c r="Q88" i="38"/>
  <c r="R88" i="38"/>
  <c r="S88" i="38"/>
  <c r="O89" i="38"/>
  <c r="P89" i="38"/>
  <c r="Q89" i="38"/>
  <c r="R89" i="38"/>
  <c r="S89" i="38"/>
  <c r="O90" i="38"/>
  <c r="P90" i="38"/>
  <c r="Q90" i="38"/>
  <c r="R90" i="38"/>
  <c r="S90" i="38"/>
  <c r="O91" i="38"/>
  <c r="P91" i="38"/>
  <c r="Q91" i="38"/>
  <c r="R91" i="38"/>
  <c r="S91" i="38"/>
  <c r="O92" i="38"/>
  <c r="P92" i="38"/>
  <c r="Q92" i="38"/>
  <c r="R92" i="38"/>
  <c r="S92" i="38"/>
  <c r="O93" i="38"/>
  <c r="P93" i="38"/>
  <c r="Q93" i="38"/>
  <c r="R93" i="38"/>
  <c r="S93" i="38"/>
  <c r="O94" i="38"/>
  <c r="P94" i="38"/>
  <c r="Q94" i="38"/>
  <c r="R94" i="38"/>
  <c r="S94" i="38"/>
  <c r="O95" i="38"/>
  <c r="P95" i="38"/>
  <c r="Q95" i="38"/>
  <c r="R95" i="38"/>
  <c r="S95" i="38"/>
  <c r="O96" i="38"/>
  <c r="P96" i="38"/>
  <c r="Q96" i="38"/>
  <c r="R96" i="38"/>
  <c r="S96" i="38"/>
  <c r="O97" i="38"/>
  <c r="P97" i="38"/>
  <c r="Q97" i="38"/>
  <c r="R97" i="38"/>
  <c r="S97" i="38"/>
  <c r="O98" i="38"/>
  <c r="P98" i="38"/>
  <c r="Q98" i="38"/>
  <c r="R98" i="38"/>
  <c r="S98" i="38"/>
  <c r="O99" i="38"/>
  <c r="P99" i="38"/>
  <c r="Q99" i="38"/>
  <c r="R99" i="38"/>
  <c r="S99" i="38"/>
  <c r="O100" i="38"/>
  <c r="P100" i="38"/>
  <c r="Q100" i="38"/>
  <c r="R100" i="38"/>
  <c r="S100" i="38"/>
  <c r="O101" i="38"/>
  <c r="P101" i="38"/>
  <c r="Q101" i="38"/>
  <c r="R101" i="38"/>
  <c r="S101" i="38"/>
  <c r="O102" i="38"/>
  <c r="P102" i="38"/>
  <c r="Q102" i="38"/>
  <c r="R102" i="38"/>
  <c r="S102" i="38"/>
  <c r="O103" i="38"/>
  <c r="P103" i="38"/>
  <c r="Q103" i="38"/>
  <c r="R103" i="38"/>
  <c r="S103" i="38"/>
  <c r="O104" i="38"/>
  <c r="P104" i="38"/>
  <c r="Q104" i="38"/>
  <c r="R104" i="38"/>
  <c r="S104" i="38"/>
  <c r="O105" i="38"/>
  <c r="P105" i="38"/>
  <c r="Q105" i="38"/>
  <c r="R105" i="38"/>
  <c r="S105" i="38"/>
  <c r="O106" i="38"/>
  <c r="P106" i="38"/>
  <c r="Q106" i="38"/>
  <c r="R106" i="38"/>
  <c r="S106" i="38"/>
  <c r="O107" i="38"/>
  <c r="P107" i="38"/>
  <c r="Q107" i="38"/>
  <c r="R107" i="38"/>
  <c r="S107" i="38"/>
  <c r="O108" i="38"/>
  <c r="P108" i="38"/>
  <c r="Q108" i="38"/>
  <c r="R108" i="38"/>
  <c r="S108" i="38"/>
  <c r="O109" i="38"/>
  <c r="P109" i="38"/>
  <c r="Q109" i="38"/>
  <c r="R109" i="38"/>
  <c r="S109" i="38"/>
  <c r="O110" i="38"/>
  <c r="P110" i="38"/>
  <c r="Q110" i="38"/>
  <c r="R110" i="38"/>
  <c r="S110" i="38"/>
  <c r="O111" i="38"/>
  <c r="P111" i="38"/>
  <c r="Q111" i="38"/>
  <c r="R111" i="38"/>
  <c r="S111" i="38"/>
  <c r="O112" i="38"/>
  <c r="P112" i="38"/>
  <c r="Q112" i="38"/>
  <c r="R112" i="38"/>
  <c r="S112" i="38"/>
  <c r="O113" i="38"/>
  <c r="P113" i="38"/>
  <c r="Q113" i="38"/>
  <c r="R113" i="38"/>
  <c r="S113" i="38"/>
  <c r="O114" i="38"/>
  <c r="P114" i="38"/>
  <c r="Q114" i="38"/>
  <c r="R114" i="38"/>
  <c r="S114" i="38"/>
  <c r="O115" i="38"/>
  <c r="P115" i="38"/>
  <c r="Q115" i="38"/>
  <c r="R115" i="38"/>
  <c r="S115" i="38"/>
  <c r="O116" i="38"/>
  <c r="P116" i="38"/>
  <c r="Q116" i="38"/>
  <c r="R116" i="38"/>
  <c r="S116" i="38"/>
  <c r="O117" i="38"/>
  <c r="P117" i="38"/>
  <c r="Q117" i="38"/>
  <c r="R117" i="38"/>
  <c r="S117" i="38"/>
  <c r="O118" i="38"/>
  <c r="P118" i="38"/>
  <c r="Q118" i="38"/>
  <c r="R118" i="38"/>
  <c r="S118" i="38"/>
  <c r="O119" i="38"/>
  <c r="P119" i="38"/>
  <c r="Q119" i="38"/>
  <c r="R119" i="38"/>
  <c r="S119" i="38"/>
  <c r="O120" i="38"/>
  <c r="P120" i="38"/>
  <c r="Q120" i="38"/>
  <c r="R120" i="38"/>
  <c r="S120" i="38"/>
  <c r="O121" i="38"/>
  <c r="P121" i="38"/>
  <c r="Q121" i="38"/>
  <c r="R121" i="38"/>
  <c r="S121" i="38"/>
  <c r="O122" i="38"/>
  <c r="P122" i="38"/>
  <c r="Q122" i="38"/>
  <c r="R122" i="38"/>
  <c r="S122" i="38"/>
  <c r="O123" i="38"/>
  <c r="P123" i="38"/>
  <c r="Q123" i="38"/>
  <c r="R123" i="38"/>
  <c r="S123" i="38"/>
  <c r="O124" i="38"/>
  <c r="P124" i="38"/>
  <c r="Q124" i="38"/>
  <c r="R124" i="38"/>
  <c r="S124" i="38"/>
  <c r="O125" i="38"/>
  <c r="P125" i="38"/>
  <c r="Q125" i="38"/>
  <c r="R125" i="38"/>
  <c r="S125" i="38"/>
  <c r="O126" i="38"/>
  <c r="P126" i="38"/>
  <c r="Q126" i="38"/>
  <c r="R126" i="38"/>
  <c r="S126" i="38"/>
  <c r="O127" i="38"/>
  <c r="P127" i="38"/>
  <c r="Q127" i="38"/>
  <c r="R127" i="38"/>
  <c r="S127" i="38"/>
  <c r="O128" i="38"/>
  <c r="P128" i="38"/>
  <c r="Q128" i="38"/>
  <c r="R128" i="38"/>
  <c r="S128" i="38"/>
  <c r="O129" i="38"/>
  <c r="P129" i="38"/>
  <c r="Q129" i="38"/>
  <c r="R129" i="38"/>
  <c r="S129" i="38"/>
  <c r="O130" i="38"/>
  <c r="P130" i="38"/>
  <c r="Q130" i="38"/>
  <c r="R130" i="38"/>
  <c r="S130" i="38"/>
  <c r="O131" i="38"/>
  <c r="P131" i="38"/>
  <c r="Q131" i="38"/>
  <c r="R131" i="38"/>
  <c r="S131" i="38"/>
  <c r="O132" i="38"/>
  <c r="P132" i="38"/>
  <c r="Q132" i="38"/>
  <c r="R132" i="38"/>
  <c r="S132" i="38"/>
  <c r="O133" i="38"/>
  <c r="P133" i="38"/>
  <c r="Q133" i="38"/>
  <c r="R133" i="38"/>
  <c r="S133" i="38"/>
  <c r="O134" i="38"/>
  <c r="P134" i="38"/>
  <c r="Q134" i="38"/>
  <c r="R134" i="38"/>
  <c r="S134" i="38"/>
  <c r="O135" i="38"/>
  <c r="P135" i="38"/>
  <c r="Q135" i="38"/>
  <c r="R135" i="38"/>
  <c r="S135" i="38"/>
  <c r="O136" i="38"/>
  <c r="P136" i="38"/>
  <c r="Q136" i="38"/>
  <c r="R136" i="38"/>
  <c r="S136" i="38"/>
  <c r="O137" i="38"/>
  <c r="P137" i="38"/>
  <c r="Q137" i="38"/>
  <c r="R137" i="38"/>
  <c r="S137" i="38"/>
  <c r="O138" i="38"/>
  <c r="P138" i="38"/>
  <c r="Q138" i="38"/>
  <c r="R138" i="38"/>
  <c r="S138" i="38"/>
  <c r="O139" i="38"/>
  <c r="P139" i="38"/>
  <c r="Q139" i="38"/>
  <c r="R139" i="38"/>
  <c r="S139" i="38"/>
  <c r="O140" i="38"/>
  <c r="P140" i="38"/>
  <c r="Q140" i="38"/>
  <c r="R140" i="38"/>
  <c r="S140" i="38"/>
  <c r="O141" i="38"/>
  <c r="P141" i="38"/>
  <c r="Q141" i="38"/>
  <c r="R141" i="38"/>
  <c r="S141" i="38"/>
  <c r="O142" i="38"/>
  <c r="P142" i="38"/>
  <c r="Q142" i="38"/>
  <c r="R142" i="38"/>
  <c r="S142" i="38"/>
  <c r="O143" i="38"/>
  <c r="P143" i="38"/>
  <c r="Q143" i="38"/>
  <c r="R143" i="38"/>
  <c r="S143" i="38"/>
  <c r="O144" i="38"/>
  <c r="P144" i="38"/>
  <c r="Q144" i="38"/>
  <c r="R144" i="38"/>
  <c r="S144" i="38"/>
  <c r="O145" i="38"/>
  <c r="P145" i="38"/>
  <c r="Q145" i="38"/>
  <c r="R145" i="38"/>
  <c r="S145" i="38"/>
  <c r="O146" i="38"/>
  <c r="P146" i="38"/>
  <c r="Q146" i="38"/>
  <c r="R146" i="38"/>
  <c r="S146" i="38"/>
  <c r="O147" i="38"/>
  <c r="P147" i="38"/>
  <c r="Q147" i="38"/>
  <c r="R147" i="38"/>
  <c r="S147" i="38"/>
  <c r="O148" i="38"/>
  <c r="P148" i="38"/>
  <c r="Q148" i="38"/>
  <c r="R148" i="38"/>
  <c r="S148" i="38"/>
  <c r="O149" i="38"/>
  <c r="P149" i="38"/>
  <c r="Q149" i="38"/>
  <c r="R149" i="38"/>
  <c r="S149" i="38"/>
  <c r="O150" i="38"/>
  <c r="P150" i="38"/>
  <c r="Q150" i="38"/>
  <c r="R150" i="38"/>
  <c r="S150" i="38"/>
  <c r="O151" i="38"/>
  <c r="P151" i="38"/>
  <c r="Q151" i="38"/>
  <c r="R151" i="38"/>
  <c r="S151" i="38"/>
  <c r="O152" i="38"/>
  <c r="P152" i="38"/>
  <c r="Q152" i="38"/>
  <c r="R152" i="38"/>
  <c r="S152" i="38"/>
  <c r="O153" i="38"/>
  <c r="P153" i="38"/>
  <c r="Q153" i="38"/>
  <c r="R153" i="38"/>
  <c r="S153" i="38"/>
  <c r="O154" i="38"/>
  <c r="P154" i="38"/>
  <c r="Q154" i="38"/>
  <c r="R154" i="38"/>
  <c r="S154" i="38"/>
  <c r="O155" i="38"/>
  <c r="P155" i="38"/>
  <c r="Q155" i="38"/>
  <c r="R155" i="38"/>
  <c r="S155" i="38"/>
  <c r="O156" i="38"/>
  <c r="P156" i="38"/>
  <c r="Q156" i="38"/>
  <c r="R156" i="38"/>
  <c r="S156" i="38"/>
  <c r="O157" i="38"/>
  <c r="P157" i="38"/>
  <c r="Q157" i="38"/>
  <c r="R157" i="38"/>
  <c r="S157" i="38"/>
  <c r="O158" i="38"/>
  <c r="P158" i="38"/>
  <c r="Q158" i="38"/>
  <c r="R158" i="38"/>
  <c r="S158" i="38"/>
  <c r="O159" i="38"/>
  <c r="P159" i="38"/>
  <c r="Q159" i="38"/>
  <c r="R159" i="38"/>
  <c r="S159" i="38"/>
  <c r="O160" i="38"/>
  <c r="P160" i="38"/>
  <c r="Q160" i="38"/>
  <c r="R160" i="38"/>
  <c r="S160" i="38"/>
  <c r="O161" i="38"/>
  <c r="P161" i="38"/>
  <c r="Q161" i="38"/>
  <c r="R161" i="38"/>
  <c r="S161" i="38"/>
  <c r="O162" i="38"/>
  <c r="P162" i="38"/>
  <c r="Q162" i="38"/>
  <c r="R162" i="38"/>
  <c r="S162" i="38"/>
  <c r="O163" i="38"/>
  <c r="P163" i="38"/>
  <c r="Q163" i="38"/>
  <c r="R163" i="38"/>
  <c r="S163" i="38"/>
  <c r="O164" i="38"/>
  <c r="P164" i="38"/>
  <c r="Q164" i="38"/>
  <c r="R164" i="38"/>
  <c r="S164" i="38"/>
  <c r="O165" i="38"/>
  <c r="P165" i="38"/>
  <c r="Q165" i="38"/>
  <c r="R165" i="38"/>
  <c r="S165" i="38"/>
  <c r="O166" i="38"/>
  <c r="P166" i="38"/>
  <c r="Q166" i="38"/>
  <c r="R166" i="38"/>
  <c r="S166" i="38"/>
  <c r="O167" i="38"/>
  <c r="P167" i="38"/>
  <c r="Q167" i="38"/>
  <c r="R167" i="38"/>
  <c r="S167" i="38"/>
  <c r="O168" i="38"/>
  <c r="P168" i="38"/>
  <c r="Q168" i="38"/>
  <c r="R168" i="38"/>
  <c r="S168" i="38"/>
  <c r="O169" i="38"/>
  <c r="P169" i="38"/>
  <c r="Q169" i="38"/>
  <c r="R169" i="38"/>
  <c r="S169" i="38"/>
  <c r="O170" i="38"/>
  <c r="P170" i="38"/>
  <c r="Q170" i="38"/>
  <c r="R170" i="38"/>
  <c r="S170" i="38"/>
  <c r="O171" i="38"/>
  <c r="P171" i="38"/>
  <c r="Q171" i="38"/>
  <c r="R171" i="38"/>
  <c r="S171" i="38"/>
  <c r="O172" i="38"/>
  <c r="P172" i="38"/>
  <c r="Q172" i="38"/>
  <c r="R172" i="38"/>
  <c r="S172" i="38"/>
  <c r="O173" i="38"/>
  <c r="P173" i="38"/>
  <c r="Q173" i="38"/>
  <c r="R173" i="38"/>
  <c r="S173" i="38"/>
  <c r="O174" i="38"/>
  <c r="P174" i="38"/>
  <c r="Q174" i="38"/>
  <c r="R174" i="38"/>
  <c r="S174" i="38"/>
  <c r="O175" i="38"/>
  <c r="P175" i="38"/>
  <c r="Q175" i="38"/>
  <c r="R175" i="38"/>
  <c r="S175" i="38"/>
  <c r="O176" i="38"/>
  <c r="P176" i="38"/>
  <c r="Q176" i="38"/>
  <c r="R176" i="38"/>
  <c r="S176" i="38"/>
  <c r="O177" i="38"/>
  <c r="P177" i="38"/>
  <c r="Q177" i="38"/>
  <c r="R177" i="38"/>
  <c r="S177" i="38"/>
  <c r="O178" i="38"/>
  <c r="P178" i="38"/>
  <c r="Q178" i="38"/>
  <c r="R178" i="38"/>
  <c r="S178" i="38"/>
  <c r="O179" i="38"/>
  <c r="P179" i="38"/>
  <c r="Q179" i="38"/>
  <c r="R179" i="38"/>
  <c r="S179" i="38"/>
  <c r="O180" i="38"/>
  <c r="P180" i="38"/>
  <c r="Q180" i="38"/>
  <c r="R180" i="38"/>
  <c r="S180" i="38"/>
  <c r="O181" i="38"/>
  <c r="P181" i="38"/>
  <c r="Q181" i="38"/>
  <c r="R181" i="38"/>
  <c r="S181" i="38"/>
  <c r="O182" i="38"/>
  <c r="P182" i="38"/>
  <c r="Q182" i="38"/>
  <c r="R182" i="38"/>
  <c r="S182" i="38"/>
  <c r="O183" i="38"/>
  <c r="P183" i="38"/>
  <c r="Q183" i="38"/>
  <c r="R183" i="38"/>
  <c r="S183" i="38"/>
  <c r="O184" i="38"/>
  <c r="P184" i="38"/>
  <c r="Q184" i="38"/>
  <c r="R184" i="38"/>
  <c r="S184" i="38"/>
  <c r="O185" i="38"/>
  <c r="P185" i="38"/>
  <c r="Q185" i="38"/>
  <c r="R185" i="38"/>
  <c r="S185" i="38"/>
  <c r="O186" i="38"/>
  <c r="P186" i="38"/>
  <c r="Q186" i="38"/>
  <c r="R186" i="38"/>
  <c r="S186" i="38"/>
  <c r="O187" i="38"/>
  <c r="P187" i="38"/>
  <c r="Q187" i="38"/>
  <c r="R187" i="38"/>
  <c r="S187" i="38"/>
  <c r="O188" i="38"/>
  <c r="P188" i="38"/>
  <c r="Q188" i="38"/>
  <c r="R188" i="38"/>
  <c r="S188" i="38"/>
  <c r="O189" i="38"/>
  <c r="P189" i="38"/>
  <c r="Q189" i="38"/>
  <c r="R189" i="38"/>
  <c r="S189" i="38"/>
  <c r="O190" i="38"/>
  <c r="P190" i="38"/>
  <c r="Q190" i="38"/>
  <c r="R190" i="38"/>
  <c r="S190" i="38"/>
  <c r="O191" i="38"/>
  <c r="P191" i="38"/>
  <c r="Q191" i="38"/>
  <c r="R191" i="38"/>
  <c r="S191" i="38"/>
  <c r="O192" i="38"/>
  <c r="P192" i="38"/>
  <c r="Q192" i="38"/>
  <c r="R192" i="38"/>
  <c r="S192" i="38"/>
  <c r="O193" i="38"/>
  <c r="P193" i="38"/>
  <c r="Q193" i="38"/>
  <c r="R193" i="38"/>
  <c r="S193" i="38"/>
  <c r="O194" i="38"/>
  <c r="P194" i="38"/>
  <c r="Q194" i="38"/>
  <c r="R194" i="38"/>
  <c r="S194" i="38"/>
  <c r="O195" i="38"/>
  <c r="P195" i="38"/>
  <c r="Q195" i="38"/>
  <c r="R195" i="38"/>
  <c r="S195" i="38"/>
  <c r="O196" i="38"/>
  <c r="P196" i="38"/>
  <c r="Q196" i="38"/>
  <c r="R196" i="38"/>
  <c r="S196" i="38"/>
  <c r="O197" i="38"/>
  <c r="P197" i="38"/>
  <c r="Q197" i="38"/>
  <c r="R197" i="38"/>
  <c r="S197" i="38"/>
  <c r="O198" i="38"/>
  <c r="P198" i="38"/>
  <c r="Q198" i="38"/>
  <c r="R198" i="38"/>
  <c r="S198" i="38"/>
  <c r="O199" i="38"/>
  <c r="P199" i="38"/>
  <c r="Q199" i="38"/>
  <c r="R199" i="38"/>
  <c r="S199" i="38"/>
  <c r="O200" i="38"/>
  <c r="P200" i="38"/>
  <c r="Q200" i="38"/>
  <c r="R200" i="38"/>
  <c r="S200" i="38"/>
  <c r="O201" i="38"/>
  <c r="P201" i="38"/>
  <c r="Q201" i="38"/>
  <c r="R201" i="38"/>
  <c r="S201" i="38"/>
  <c r="O202" i="38"/>
  <c r="P202" i="38"/>
  <c r="Q202" i="38"/>
  <c r="R202" i="38"/>
  <c r="S202" i="38"/>
  <c r="O203" i="38"/>
  <c r="P203" i="38"/>
  <c r="Q203" i="38"/>
  <c r="R203" i="38"/>
  <c r="S203" i="38"/>
  <c r="O204" i="38"/>
  <c r="P204" i="38"/>
  <c r="Q204" i="38"/>
  <c r="R204" i="38"/>
  <c r="S204" i="38"/>
  <c r="O205" i="38"/>
  <c r="P205" i="38"/>
  <c r="Q205" i="38"/>
  <c r="R205" i="38"/>
  <c r="S205" i="38"/>
  <c r="O206" i="38"/>
  <c r="P206" i="38"/>
  <c r="Q206" i="38"/>
  <c r="R206" i="38"/>
  <c r="S206" i="38"/>
  <c r="O207" i="38"/>
  <c r="P207" i="38"/>
  <c r="Q207" i="38"/>
  <c r="R207" i="38"/>
  <c r="S207" i="38"/>
  <c r="O208" i="38"/>
  <c r="P208" i="38"/>
  <c r="Q208" i="38"/>
  <c r="R208" i="38"/>
  <c r="S208" i="38"/>
  <c r="P214" i="38"/>
  <c r="Q214" i="38"/>
  <c r="R214" i="38"/>
  <c r="S214" i="38"/>
  <c r="O215" i="38"/>
  <c r="P215" i="38"/>
  <c r="Q215" i="38"/>
  <c r="R215" i="38"/>
  <c r="S215" i="38"/>
  <c r="O216" i="38"/>
  <c r="P216" i="38"/>
  <c r="Q216" i="38"/>
  <c r="R216" i="38"/>
  <c r="S216" i="38"/>
  <c r="O217" i="38"/>
  <c r="P217" i="38"/>
  <c r="Q217" i="38"/>
  <c r="R217" i="38"/>
  <c r="S217" i="38"/>
  <c r="P4" i="38"/>
  <c r="Q4" i="38"/>
  <c r="R4" i="38"/>
  <c r="S4" i="38"/>
  <c r="O4" i="38"/>
  <c r="S147" i="17"/>
  <c r="R147" i="17"/>
  <c r="Q147" i="17"/>
  <c r="P147" i="17"/>
  <c r="O147" i="17"/>
  <c r="S146" i="17"/>
  <c r="R146" i="17"/>
  <c r="Q146" i="17"/>
  <c r="P146" i="17"/>
  <c r="O146" i="17"/>
  <c r="S145" i="17"/>
  <c r="R145" i="17"/>
  <c r="Q145" i="17"/>
  <c r="P145" i="17"/>
  <c r="O145" i="17"/>
  <c r="S144" i="17"/>
  <c r="R144" i="17"/>
  <c r="Q144" i="17"/>
  <c r="P144" i="17"/>
  <c r="O144" i="17"/>
  <c r="S143" i="17"/>
  <c r="R143" i="17"/>
  <c r="Q143" i="17"/>
  <c r="P143" i="17"/>
  <c r="O143" i="17"/>
  <c r="S142" i="17"/>
  <c r="R142" i="17"/>
  <c r="Q142" i="17"/>
  <c r="P142" i="17"/>
  <c r="O142" i="17"/>
  <c r="S141" i="17"/>
  <c r="R141" i="17"/>
  <c r="Q141" i="17"/>
  <c r="P141" i="17"/>
  <c r="O141" i="17"/>
  <c r="S140" i="17"/>
  <c r="R140" i="17"/>
  <c r="Q140" i="17"/>
  <c r="P140" i="17"/>
  <c r="O140" i="17"/>
  <c r="S139" i="17"/>
  <c r="R139" i="17"/>
  <c r="Q139" i="17"/>
  <c r="P139" i="17"/>
  <c r="O139" i="17"/>
  <c r="S138" i="17"/>
  <c r="R138" i="17"/>
  <c r="Q138" i="17"/>
  <c r="P138" i="17"/>
  <c r="O138" i="17"/>
  <c r="S137" i="17"/>
  <c r="R137" i="17"/>
  <c r="Q137" i="17"/>
  <c r="P137" i="17"/>
  <c r="O137" i="17"/>
  <c r="S136" i="17"/>
  <c r="R136" i="17"/>
  <c r="Q136" i="17"/>
  <c r="P136" i="17"/>
  <c r="O136" i="17"/>
  <c r="S135" i="17"/>
  <c r="R135" i="17"/>
  <c r="Q135" i="17"/>
  <c r="P135" i="17"/>
  <c r="O135" i="17"/>
  <c r="S134" i="17"/>
  <c r="R134" i="17"/>
  <c r="Q134" i="17"/>
  <c r="P134" i="17"/>
  <c r="O134" i="17"/>
  <c r="S133" i="17"/>
  <c r="R133" i="17"/>
  <c r="Q133" i="17"/>
  <c r="P133" i="17"/>
  <c r="O133" i="17"/>
  <c r="S132" i="17"/>
  <c r="R132" i="17"/>
  <c r="Q132" i="17"/>
  <c r="P132" i="17"/>
  <c r="O132" i="17"/>
  <c r="S131" i="17"/>
  <c r="R131" i="17"/>
  <c r="Q131" i="17"/>
  <c r="P131" i="17"/>
  <c r="O131" i="17"/>
  <c r="S130" i="17"/>
  <c r="R130" i="17"/>
  <c r="Q130" i="17"/>
  <c r="P130" i="17"/>
  <c r="O130" i="17"/>
  <c r="S129" i="17"/>
  <c r="R129" i="17"/>
  <c r="Q129" i="17"/>
  <c r="P129" i="17"/>
  <c r="O129" i="17"/>
  <c r="S128" i="17"/>
  <c r="R128" i="17"/>
  <c r="Q128" i="17"/>
  <c r="P128" i="17"/>
  <c r="O128" i="17"/>
  <c r="S127" i="17"/>
  <c r="R127" i="17"/>
  <c r="Q127" i="17"/>
  <c r="P127" i="17"/>
  <c r="O127" i="17"/>
  <c r="S126" i="17"/>
  <c r="R126" i="17"/>
  <c r="Q126" i="17"/>
  <c r="P126" i="17"/>
  <c r="O126" i="17"/>
  <c r="S125" i="17"/>
  <c r="R125" i="17"/>
  <c r="Q125" i="17"/>
  <c r="P125" i="17"/>
  <c r="O125" i="17"/>
  <c r="S124" i="17"/>
  <c r="R124" i="17"/>
  <c r="Q124" i="17"/>
  <c r="P124" i="17"/>
  <c r="O124" i="17"/>
  <c r="S123" i="17"/>
  <c r="R123" i="17"/>
  <c r="Q123" i="17"/>
  <c r="P123" i="17"/>
  <c r="O123" i="17"/>
  <c r="S122" i="17"/>
  <c r="R122" i="17"/>
  <c r="Q122" i="17"/>
  <c r="P122" i="17"/>
  <c r="O122" i="17"/>
  <c r="S121" i="17"/>
  <c r="R121" i="17"/>
  <c r="Q121" i="17"/>
  <c r="P121" i="17"/>
  <c r="O121" i="17"/>
  <c r="S120" i="17"/>
  <c r="R120" i="17"/>
  <c r="Q120" i="17"/>
  <c r="P120" i="17"/>
  <c r="O120" i="17"/>
  <c r="S119" i="17"/>
  <c r="R119" i="17"/>
  <c r="Q119" i="17"/>
  <c r="P119" i="17"/>
  <c r="O119" i="17"/>
  <c r="S118" i="17"/>
  <c r="R118" i="17"/>
  <c r="Q118" i="17"/>
  <c r="P118" i="17"/>
  <c r="O118" i="17"/>
  <c r="S117" i="17"/>
  <c r="R117" i="17"/>
  <c r="Q117" i="17"/>
  <c r="P117" i="17"/>
  <c r="O117" i="17"/>
  <c r="S116" i="17"/>
  <c r="R116" i="17"/>
  <c r="Q116" i="17"/>
  <c r="P116" i="17"/>
  <c r="O116" i="17"/>
  <c r="S115" i="17"/>
  <c r="R115" i="17"/>
  <c r="Q115" i="17"/>
  <c r="P115" i="17"/>
  <c r="O115" i="17"/>
  <c r="S114" i="17"/>
  <c r="R114" i="17"/>
  <c r="Q114" i="17"/>
  <c r="P114" i="17"/>
  <c r="O114" i="17"/>
  <c r="S113" i="17"/>
  <c r="R113" i="17"/>
  <c r="Q113" i="17"/>
  <c r="P113" i="17"/>
  <c r="O113" i="17"/>
  <c r="S112" i="17"/>
  <c r="R112" i="17"/>
  <c r="Q112" i="17"/>
  <c r="P112" i="17"/>
  <c r="O112" i="17"/>
  <c r="S111" i="17"/>
  <c r="R111" i="17"/>
  <c r="Q111" i="17"/>
  <c r="P111" i="17"/>
  <c r="O111" i="17"/>
  <c r="S110" i="17"/>
  <c r="R110" i="17"/>
  <c r="Q110" i="17"/>
  <c r="P110" i="17"/>
  <c r="O110" i="17"/>
  <c r="S109" i="17"/>
  <c r="R109" i="17"/>
  <c r="Q109" i="17"/>
  <c r="P109" i="17"/>
  <c r="O109" i="17"/>
  <c r="S108" i="17"/>
  <c r="R108" i="17"/>
  <c r="Q108" i="17"/>
  <c r="P108" i="17"/>
  <c r="O108" i="17"/>
  <c r="S107" i="17"/>
  <c r="R107" i="17"/>
  <c r="Q107" i="17"/>
  <c r="P107" i="17"/>
  <c r="O107" i="17"/>
  <c r="S106" i="17"/>
  <c r="R106" i="17"/>
  <c r="Q106" i="17"/>
  <c r="P106" i="17"/>
  <c r="O106" i="17"/>
  <c r="S105" i="17"/>
  <c r="R105" i="17"/>
  <c r="Q105" i="17"/>
  <c r="P105" i="17"/>
  <c r="O105" i="17"/>
  <c r="S104" i="17"/>
  <c r="R104" i="17"/>
  <c r="Q104" i="17"/>
  <c r="P104" i="17"/>
  <c r="O104" i="17"/>
  <c r="S103" i="17"/>
  <c r="R103" i="17"/>
  <c r="Q103" i="17"/>
  <c r="P103" i="17"/>
  <c r="O103" i="17"/>
  <c r="S102" i="17"/>
  <c r="R102" i="17"/>
  <c r="Q102" i="17"/>
  <c r="P102" i="17"/>
  <c r="O102" i="17"/>
  <c r="S101" i="17"/>
  <c r="R101" i="17"/>
  <c r="Q101" i="17"/>
  <c r="P101" i="17"/>
  <c r="O101" i="17"/>
  <c r="S100" i="17"/>
  <c r="R100" i="17"/>
  <c r="Q100" i="17"/>
  <c r="P100" i="17"/>
  <c r="O100" i="17"/>
  <c r="S99" i="17"/>
  <c r="R99" i="17"/>
  <c r="Q99" i="17"/>
  <c r="P99" i="17"/>
  <c r="O99" i="17"/>
  <c r="S98" i="17"/>
  <c r="R98" i="17"/>
  <c r="Q98" i="17"/>
  <c r="P98" i="17"/>
  <c r="O98" i="17"/>
  <c r="S97" i="17"/>
  <c r="R97" i="17"/>
  <c r="Q97" i="17"/>
  <c r="P97" i="17"/>
  <c r="O97" i="17"/>
  <c r="S96" i="17"/>
  <c r="R96" i="17"/>
  <c r="Q96" i="17"/>
  <c r="P96" i="17"/>
  <c r="O96" i="17"/>
  <c r="S95" i="17"/>
  <c r="R95" i="17"/>
  <c r="Q95" i="17"/>
  <c r="P95" i="17"/>
  <c r="O95" i="17"/>
  <c r="S94" i="17"/>
  <c r="R94" i="17"/>
  <c r="Q94" i="17"/>
  <c r="P94" i="17"/>
  <c r="O94" i="17"/>
  <c r="S93" i="17"/>
  <c r="R93" i="17"/>
  <c r="Q93" i="17"/>
  <c r="P93" i="17"/>
  <c r="O93" i="17"/>
  <c r="S92" i="17"/>
  <c r="R92" i="17"/>
  <c r="Q92" i="17"/>
  <c r="P92" i="17"/>
  <c r="O92" i="17"/>
  <c r="S91" i="17"/>
  <c r="R91" i="17"/>
  <c r="Q91" i="17"/>
  <c r="P91" i="17"/>
  <c r="O91" i="17"/>
  <c r="S90" i="17"/>
  <c r="R90" i="17"/>
  <c r="Q90" i="17"/>
  <c r="P90" i="17"/>
  <c r="O90" i="17"/>
  <c r="S89" i="17"/>
  <c r="R89" i="17"/>
  <c r="Q89" i="17"/>
  <c r="P89" i="17"/>
  <c r="O89" i="17"/>
  <c r="S88" i="17"/>
  <c r="R88" i="17"/>
  <c r="Q88" i="17"/>
  <c r="P88" i="17"/>
  <c r="O88" i="17"/>
  <c r="S87" i="17"/>
  <c r="R87" i="17"/>
  <c r="Q87" i="17"/>
  <c r="P87" i="17"/>
  <c r="O87" i="17"/>
  <c r="S86" i="17"/>
  <c r="R86" i="17"/>
  <c r="Q86" i="17"/>
  <c r="P86" i="17"/>
  <c r="O86" i="17"/>
  <c r="S85" i="17"/>
  <c r="R85" i="17"/>
  <c r="Q85" i="17"/>
  <c r="P85" i="17"/>
  <c r="O85" i="17"/>
  <c r="S84" i="17"/>
  <c r="R84" i="17"/>
  <c r="Q84" i="17"/>
  <c r="P84" i="17"/>
  <c r="O84" i="17"/>
  <c r="S83" i="17"/>
  <c r="R83" i="17"/>
  <c r="Q83" i="17"/>
  <c r="P83" i="17"/>
  <c r="O83" i="17"/>
  <c r="S82" i="17"/>
  <c r="R82" i="17"/>
  <c r="Q82" i="17"/>
  <c r="P82" i="17"/>
  <c r="O82" i="17"/>
  <c r="S81" i="17"/>
  <c r="R81" i="17"/>
  <c r="Q81" i="17"/>
  <c r="P81" i="17"/>
  <c r="O81" i="17"/>
  <c r="S80" i="17"/>
  <c r="R80" i="17"/>
  <c r="Q80" i="17"/>
  <c r="P80" i="17"/>
  <c r="O80" i="17"/>
  <c r="S79" i="17"/>
  <c r="R79" i="17"/>
  <c r="Q79" i="17"/>
  <c r="P79" i="17"/>
  <c r="O79" i="17"/>
  <c r="S78" i="17"/>
  <c r="R78" i="17"/>
  <c r="Q78" i="17"/>
  <c r="P78" i="17"/>
  <c r="O78" i="17"/>
  <c r="S77" i="17"/>
  <c r="R77" i="17"/>
  <c r="Q77" i="17"/>
  <c r="P77" i="17"/>
  <c r="O77" i="17"/>
  <c r="S76" i="17"/>
  <c r="R76" i="17"/>
  <c r="Q76" i="17"/>
  <c r="P76" i="17"/>
  <c r="O76" i="17"/>
  <c r="S75" i="17"/>
  <c r="R75" i="17"/>
  <c r="Q75" i="17"/>
  <c r="P75" i="17"/>
  <c r="O75" i="17"/>
  <c r="S74" i="17"/>
  <c r="R74" i="17"/>
  <c r="Q74" i="17"/>
  <c r="P74" i="17"/>
  <c r="O74" i="17"/>
  <c r="S73" i="17"/>
  <c r="R73" i="17"/>
  <c r="Q73" i="17"/>
  <c r="P73" i="17"/>
  <c r="O73" i="17"/>
  <c r="S72" i="17"/>
  <c r="R72" i="17"/>
  <c r="Q72" i="17"/>
  <c r="P72" i="17"/>
  <c r="O72" i="17"/>
  <c r="S71" i="17"/>
  <c r="R71" i="17"/>
  <c r="Q71" i="17"/>
  <c r="P71" i="17"/>
  <c r="O71" i="17"/>
  <c r="S70" i="17"/>
  <c r="R70" i="17"/>
  <c r="Q70" i="17"/>
  <c r="P70" i="17"/>
  <c r="O70" i="17"/>
  <c r="S69" i="17"/>
  <c r="R69" i="17"/>
  <c r="Q69" i="17"/>
  <c r="P69" i="17"/>
  <c r="O69" i="17"/>
  <c r="S68" i="17"/>
  <c r="R68" i="17"/>
  <c r="Q68" i="17"/>
  <c r="P68" i="17"/>
  <c r="O68" i="17"/>
  <c r="S67" i="17"/>
  <c r="R67" i="17"/>
  <c r="Q67" i="17"/>
  <c r="P67" i="17"/>
  <c r="O67" i="17"/>
  <c r="S66" i="17"/>
  <c r="R66" i="17"/>
  <c r="Q66" i="17"/>
  <c r="P66" i="17"/>
  <c r="O66" i="17"/>
  <c r="S65" i="17"/>
  <c r="R65" i="17"/>
  <c r="Q65" i="17"/>
  <c r="P65" i="17"/>
  <c r="O65" i="17"/>
  <c r="S64" i="17"/>
  <c r="R64" i="17"/>
  <c r="Q64" i="17"/>
  <c r="P64" i="17"/>
  <c r="O64" i="17"/>
  <c r="S63" i="17"/>
  <c r="R63" i="17"/>
  <c r="Q63" i="17"/>
  <c r="P63" i="17"/>
  <c r="O63" i="17"/>
  <c r="S62" i="17"/>
  <c r="R62" i="17"/>
  <c r="Q62" i="17"/>
  <c r="P62" i="17"/>
  <c r="O62" i="17"/>
  <c r="S61" i="17"/>
  <c r="R61" i="17"/>
  <c r="Q61" i="17"/>
  <c r="P61" i="17"/>
  <c r="O61" i="17"/>
  <c r="S60" i="17"/>
  <c r="R60" i="17"/>
  <c r="Q60" i="17"/>
  <c r="P60" i="17"/>
  <c r="O60" i="17"/>
  <c r="S59" i="17"/>
  <c r="R59" i="17"/>
  <c r="Q59" i="17"/>
  <c r="P59" i="17"/>
  <c r="O59" i="17"/>
  <c r="S58" i="17"/>
  <c r="R58" i="17"/>
  <c r="Q58" i="17"/>
  <c r="P58" i="17"/>
  <c r="O58" i="17"/>
  <c r="S57" i="17"/>
  <c r="R57" i="17"/>
  <c r="Q57" i="17"/>
  <c r="P57" i="17"/>
  <c r="O57" i="17"/>
  <c r="S56" i="17"/>
  <c r="R56" i="17"/>
  <c r="Q56" i="17"/>
  <c r="P56" i="17"/>
  <c r="O56" i="17"/>
  <c r="S55" i="17"/>
  <c r="R55" i="17"/>
  <c r="Q55" i="17"/>
  <c r="P55" i="17"/>
  <c r="O55" i="17"/>
  <c r="S54" i="17"/>
  <c r="R54" i="17"/>
  <c r="Q54" i="17"/>
  <c r="P54" i="17"/>
  <c r="O54" i="17"/>
  <c r="S53" i="17"/>
  <c r="R53" i="17"/>
  <c r="Q53" i="17"/>
  <c r="P53" i="17"/>
  <c r="O53" i="17"/>
  <c r="S52" i="17"/>
  <c r="R52" i="17"/>
  <c r="Q52" i="17"/>
  <c r="P52" i="17"/>
  <c r="O52" i="17"/>
  <c r="S51" i="17"/>
  <c r="R51" i="17"/>
  <c r="Q51" i="17"/>
  <c r="P51" i="17"/>
  <c r="O51" i="17"/>
  <c r="S50" i="17"/>
  <c r="R50" i="17"/>
  <c r="Q50" i="17"/>
  <c r="P50" i="17"/>
  <c r="O50" i="17"/>
  <c r="S49" i="17"/>
  <c r="R49" i="17"/>
  <c r="Q49" i="17"/>
  <c r="P49" i="17"/>
  <c r="O49" i="17"/>
  <c r="S48" i="17"/>
  <c r="R48" i="17"/>
  <c r="Q48" i="17"/>
  <c r="P48" i="17"/>
  <c r="O48" i="17"/>
  <c r="S47" i="17"/>
  <c r="R47" i="17"/>
  <c r="Q47" i="17"/>
  <c r="P47" i="17"/>
  <c r="O47" i="17"/>
  <c r="S46" i="17"/>
  <c r="R46" i="17"/>
  <c r="Q46" i="17"/>
  <c r="P46" i="17"/>
  <c r="O46" i="17"/>
  <c r="S45" i="17"/>
  <c r="R45" i="17"/>
  <c r="Q45" i="17"/>
  <c r="P45" i="17"/>
  <c r="O45" i="17"/>
  <c r="S44" i="17"/>
  <c r="R44" i="17"/>
  <c r="Q44" i="17"/>
  <c r="P44" i="17"/>
  <c r="O44" i="17"/>
  <c r="S43" i="17"/>
  <c r="R43" i="17"/>
  <c r="Q43" i="17"/>
  <c r="P43" i="17"/>
  <c r="O43" i="17"/>
  <c r="S42" i="17"/>
  <c r="R42" i="17"/>
  <c r="Q42" i="17"/>
  <c r="P42" i="17"/>
  <c r="O42" i="17"/>
  <c r="S41" i="17"/>
  <c r="R41" i="17"/>
  <c r="Q41" i="17"/>
  <c r="P41" i="17"/>
  <c r="O41" i="17"/>
  <c r="S40" i="17"/>
  <c r="R40" i="17"/>
  <c r="Q40" i="17"/>
  <c r="P40" i="17"/>
  <c r="O40" i="17"/>
  <c r="S39" i="17"/>
  <c r="R39" i="17"/>
  <c r="Q39" i="17"/>
  <c r="P39" i="17"/>
  <c r="O39" i="17"/>
  <c r="S38" i="17"/>
  <c r="R38" i="17"/>
  <c r="Q38" i="17"/>
  <c r="P38" i="17"/>
  <c r="O38" i="17"/>
  <c r="S37" i="17"/>
  <c r="R37" i="17"/>
  <c r="Q37" i="17"/>
  <c r="P37" i="17"/>
  <c r="O37" i="17"/>
  <c r="S36" i="17"/>
  <c r="R36" i="17"/>
  <c r="Q36" i="17"/>
  <c r="P36" i="17"/>
  <c r="O36" i="17"/>
  <c r="S35" i="17"/>
  <c r="R35" i="17"/>
  <c r="Q35" i="17"/>
  <c r="P35" i="17"/>
  <c r="O35" i="17"/>
  <c r="S34" i="17"/>
  <c r="R34" i="17"/>
  <c r="Q34" i="17"/>
  <c r="P34" i="17"/>
  <c r="O34" i="17"/>
  <c r="S33" i="17"/>
  <c r="R33" i="17"/>
  <c r="Q33" i="17"/>
  <c r="P33" i="17"/>
  <c r="O33" i="17"/>
  <c r="S32" i="17"/>
  <c r="R32" i="17"/>
  <c r="Q32" i="17"/>
  <c r="P32" i="17"/>
  <c r="O32" i="17"/>
  <c r="S31" i="17"/>
  <c r="R31" i="17"/>
  <c r="Q31" i="17"/>
  <c r="P31" i="17"/>
  <c r="O31" i="17"/>
  <c r="S30" i="17"/>
  <c r="R30" i="17"/>
  <c r="Q30" i="17"/>
  <c r="P30" i="17"/>
  <c r="O30" i="17"/>
  <c r="S29" i="17"/>
  <c r="R29" i="17"/>
  <c r="Q29" i="17"/>
  <c r="P29" i="17"/>
  <c r="O29" i="17"/>
  <c r="S28" i="17"/>
  <c r="R28" i="17"/>
  <c r="Q28" i="17"/>
  <c r="P28" i="17"/>
  <c r="O28" i="17"/>
  <c r="S27" i="17"/>
  <c r="R27" i="17"/>
  <c r="Q27" i="17"/>
  <c r="P27" i="17"/>
  <c r="O27" i="17"/>
  <c r="S26" i="17"/>
  <c r="R26" i="17"/>
  <c r="Q26" i="17"/>
  <c r="P26" i="17"/>
  <c r="O26" i="17"/>
  <c r="S25" i="17"/>
  <c r="R25" i="17"/>
  <c r="Q25" i="17"/>
  <c r="P25" i="17"/>
  <c r="O25" i="17"/>
  <c r="S24" i="17"/>
  <c r="R24" i="17"/>
  <c r="Q24" i="17"/>
  <c r="P24" i="17"/>
  <c r="O24" i="17"/>
  <c r="S23" i="17"/>
  <c r="R23" i="17"/>
  <c r="Q23" i="17"/>
  <c r="P23" i="17"/>
  <c r="O23" i="17"/>
  <c r="S22" i="17"/>
  <c r="R22" i="17"/>
  <c r="Q22" i="17"/>
  <c r="P22" i="17"/>
  <c r="O22" i="17"/>
  <c r="S21" i="17"/>
  <c r="R21" i="17"/>
  <c r="Q21" i="17"/>
  <c r="P21" i="17"/>
  <c r="O21" i="17"/>
  <c r="S20" i="17"/>
  <c r="R20" i="17"/>
  <c r="Q20" i="17"/>
  <c r="P20" i="17"/>
  <c r="O20" i="17"/>
  <c r="S19" i="17"/>
  <c r="R19" i="17"/>
  <c r="Q19" i="17"/>
  <c r="P19" i="17"/>
  <c r="O19" i="17"/>
  <c r="S18" i="17"/>
  <c r="R18" i="17"/>
  <c r="Q18" i="17"/>
  <c r="P18" i="17"/>
  <c r="O18" i="17"/>
  <c r="S17" i="17"/>
  <c r="R17" i="17"/>
  <c r="Q17" i="17"/>
  <c r="P17" i="17"/>
  <c r="O17" i="17"/>
  <c r="S16" i="17"/>
  <c r="R16" i="17"/>
  <c r="Q16" i="17"/>
  <c r="P16" i="17"/>
  <c r="O16" i="17"/>
  <c r="S15" i="17"/>
  <c r="R15" i="17"/>
  <c r="Q15" i="17"/>
  <c r="P15" i="17"/>
  <c r="O15" i="17"/>
  <c r="S14" i="17"/>
  <c r="R14" i="17"/>
  <c r="Q14" i="17"/>
  <c r="P14" i="17"/>
  <c r="O14" i="17"/>
  <c r="S13" i="17"/>
  <c r="R13" i="17"/>
  <c r="Q13" i="17"/>
  <c r="P13" i="17"/>
  <c r="O13" i="17"/>
  <c r="S12" i="17"/>
  <c r="R12" i="17"/>
  <c r="Q12" i="17"/>
  <c r="P12" i="17"/>
  <c r="O12" i="17"/>
  <c r="S11" i="17"/>
  <c r="R11" i="17"/>
  <c r="Q11" i="17"/>
  <c r="P11" i="17"/>
  <c r="O11" i="17"/>
  <c r="S10" i="17"/>
  <c r="R10" i="17"/>
  <c r="Q10" i="17"/>
  <c r="P10" i="17"/>
  <c r="O10" i="17"/>
  <c r="S9" i="17"/>
  <c r="R9" i="17"/>
  <c r="Q9" i="17"/>
  <c r="P9" i="17"/>
  <c r="O9" i="17"/>
  <c r="S8" i="17"/>
  <c r="R8" i="17"/>
  <c r="Q8" i="17"/>
  <c r="P8" i="17"/>
  <c r="O8" i="17"/>
  <c r="S7" i="17"/>
  <c r="R7" i="17"/>
  <c r="Q7" i="17"/>
  <c r="P7" i="17"/>
  <c r="O7" i="17"/>
  <c r="S6" i="17"/>
  <c r="R6" i="17"/>
  <c r="Q6" i="17"/>
  <c r="P6" i="17"/>
  <c r="O6" i="17"/>
  <c r="S5" i="17"/>
  <c r="R5" i="17"/>
  <c r="Q5" i="17"/>
  <c r="P5" i="17"/>
  <c r="O5" i="17"/>
  <c r="S4" i="17"/>
  <c r="R4" i="17"/>
  <c r="Q4" i="17"/>
  <c r="P4" i="17"/>
  <c r="O4" i="17"/>
  <c r="S3" i="17"/>
  <c r="R3" i="17"/>
  <c r="Q3" i="17"/>
  <c r="P3" i="17"/>
  <c r="O3" i="17"/>
  <c r="S147" i="28"/>
  <c r="R147" i="28"/>
  <c r="Q147" i="28"/>
  <c r="P147" i="28"/>
  <c r="O147" i="28"/>
  <c r="S146" i="28"/>
  <c r="R146" i="28"/>
  <c r="Q146" i="28"/>
  <c r="P146" i="28"/>
  <c r="O146" i="28"/>
  <c r="S145" i="28"/>
  <c r="R145" i="28"/>
  <c r="Q145" i="28"/>
  <c r="P145" i="28"/>
  <c r="O145" i="28"/>
  <c r="S144" i="28"/>
  <c r="R144" i="28"/>
  <c r="Q144" i="28"/>
  <c r="P144" i="28"/>
  <c r="O144" i="28"/>
  <c r="S143" i="28"/>
  <c r="R143" i="28"/>
  <c r="Q143" i="28"/>
  <c r="P143" i="28"/>
  <c r="O143" i="28"/>
  <c r="S142" i="28"/>
  <c r="R142" i="28"/>
  <c r="Q142" i="28"/>
  <c r="P142" i="28"/>
  <c r="O142" i="28"/>
  <c r="S141" i="28"/>
  <c r="R141" i="28"/>
  <c r="Q141" i="28"/>
  <c r="P141" i="28"/>
  <c r="O141" i="28"/>
  <c r="S140" i="28"/>
  <c r="R140" i="28"/>
  <c r="Q140" i="28"/>
  <c r="P140" i="28"/>
  <c r="O140" i="28"/>
  <c r="S139" i="28"/>
  <c r="R139" i="28"/>
  <c r="Q139" i="28"/>
  <c r="P139" i="28"/>
  <c r="O139" i="28"/>
  <c r="S138" i="28"/>
  <c r="R138" i="28"/>
  <c r="Q138" i="28"/>
  <c r="P138" i="28"/>
  <c r="O138" i="28"/>
  <c r="S137" i="28"/>
  <c r="R137" i="28"/>
  <c r="Q137" i="28"/>
  <c r="P137" i="28"/>
  <c r="O137" i="28"/>
  <c r="S136" i="28"/>
  <c r="R136" i="28"/>
  <c r="Q136" i="28"/>
  <c r="P136" i="28"/>
  <c r="O136" i="28"/>
  <c r="S135" i="28"/>
  <c r="R135" i="28"/>
  <c r="Q135" i="28"/>
  <c r="P135" i="28"/>
  <c r="O135" i="28"/>
  <c r="S134" i="28"/>
  <c r="R134" i="28"/>
  <c r="Q134" i="28"/>
  <c r="P134" i="28"/>
  <c r="O134" i="28"/>
  <c r="S133" i="28"/>
  <c r="R133" i="28"/>
  <c r="Q133" i="28"/>
  <c r="P133" i="28"/>
  <c r="O133" i="28"/>
  <c r="S132" i="28"/>
  <c r="R132" i="28"/>
  <c r="Q132" i="28"/>
  <c r="P132" i="28"/>
  <c r="O132" i="28"/>
  <c r="S131" i="28"/>
  <c r="R131" i="28"/>
  <c r="Q131" i="28"/>
  <c r="P131" i="28"/>
  <c r="O131" i="28"/>
  <c r="S130" i="28"/>
  <c r="R130" i="28"/>
  <c r="Q130" i="28"/>
  <c r="P130" i="28"/>
  <c r="O130" i="28"/>
  <c r="S129" i="28"/>
  <c r="R129" i="28"/>
  <c r="Q129" i="28"/>
  <c r="P129" i="28"/>
  <c r="O129" i="28"/>
  <c r="S128" i="28"/>
  <c r="R128" i="28"/>
  <c r="Q128" i="28"/>
  <c r="P128" i="28"/>
  <c r="O128" i="28"/>
  <c r="S127" i="28"/>
  <c r="R127" i="28"/>
  <c r="Q127" i="28"/>
  <c r="P127" i="28"/>
  <c r="O127" i="28"/>
  <c r="S126" i="28"/>
  <c r="R126" i="28"/>
  <c r="Q126" i="28"/>
  <c r="P126" i="28"/>
  <c r="O126" i="28"/>
  <c r="S125" i="28"/>
  <c r="R125" i="28"/>
  <c r="Q125" i="28"/>
  <c r="P125" i="28"/>
  <c r="O125" i="28"/>
  <c r="S124" i="28"/>
  <c r="R124" i="28"/>
  <c r="Q124" i="28"/>
  <c r="P124" i="28"/>
  <c r="O124" i="28"/>
  <c r="S123" i="28"/>
  <c r="R123" i="28"/>
  <c r="Q123" i="28"/>
  <c r="P123" i="28"/>
  <c r="O123" i="28"/>
  <c r="S122" i="28"/>
  <c r="R122" i="28"/>
  <c r="Q122" i="28"/>
  <c r="P122" i="28"/>
  <c r="O122" i="28"/>
  <c r="S121" i="28"/>
  <c r="R121" i="28"/>
  <c r="Q121" i="28"/>
  <c r="P121" i="28"/>
  <c r="O121" i="28"/>
  <c r="S120" i="28"/>
  <c r="R120" i="28"/>
  <c r="Q120" i="28"/>
  <c r="P120" i="28"/>
  <c r="O120" i="28"/>
  <c r="S119" i="28"/>
  <c r="R119" i="28"/>
  <c r="Q119" i="28"/>
  <c r="P119" i="28"/>
  <c r="O119" i="28"/>
  <c r="S118" i="28"/>
  <c r="R118" i="28"/>
  <c r="Q118" i="28"/>
  <c r="P118" i="28"/>
  <c r="O118" i="28"/>
  <c r="S117" i="28"/>
  <c r="R117" i="28"/>
  <c r="Q117" i="28"/>
  <c r="P117" i="28"/>
  <c r="O117" i="28"/>
  <c r="S116" i="28"/>
  <c r="R116" i="28"/>
  <c r="Q116" i="28"/>
  <c r="P116" i="28"/>
  <c r="O116" i="28"/>
  <c r="S115" i="28"/>
  <c r="R115" i="28"/>
  <c r="Q115" i="28"/>
  <c r="P115" i="28"/>
  <c r="O115" i="28"/>
  <c r="S114" i="28"/>
  <c r="R114" i="28"/>
  <c r="Q114" i="28"/>
  <c r="P114" i="28"/>
  <c r="O114" i="28"/>
  <c r="S113" i="28"/>
  <c r="R113" i="28"/>
  <c r="Q113" i="28"/>
  <c r="P113" i="28"/>
  <c r="O113" i="28"/>
  <c r="S112" i="28"/>
  <c r="R112" i="28"/>
  <c r="Q112" i="28"/>
  <c r="P112" i="28"/>
  <c r="O112" i="28"/>
  <c r="S111" i="28"/>
  <c r="R111" i="28"/>
  <c r="Q111" i="28"/>
  <c r="P111" i="28"/>
  <c r="O111" i="28"/>
  <c r="S110" i="28"/>
  <c r="R110" i="28"/>
  <c r="Q110" i="28"/>
  <c r="P110" i="28"/>
  <c r="O110" i="28"/>
  <c r="S109" i="28"/>
  <c r="R109" i="28"/>
  <c r="Q109" i="28"/>
  <c r="P109" i="28"/>
  <c r="O109" i="28"/>
  <c r="S108" i="28"/>
  <c r="R108" i="28"/>
  <c r="Q108" i="28"/>
  <c r="P108" i="28"/>
  <c r="O108" i="28"/>
  <c r="S107" i="28"/>
  <c r="R107" i="28"/>
  <c r="Q107" i="28"/>
  <c r="P107" i="28"/>
  <c r="O107" i="28"/>
  <c r="S106" i="28"/>
  <c r="R106" i="28"/>
  <c r="Q106" i="28"/>
  <c r="P106" i="28"/>
  <c r="O106" i="28"/>
  <c r="S105" i="28"/>
  <c r="R105" i="28"/>
  <c r="Q105" i="28"/>
  <c r="P105" i="28"/>
  <c r="O105" i="28"/>
  <c r="S104" i="28"/>
  <c r="R104" i="28"/>
  <c r="Q104" i="28"/>
  <c r="P104" i="28"/>
  <c r="O104" i="28"/>
  <c r="S103" i="28"/>
  <c r="R103" i="28"/>
  <c r="Q103" i="28"/>
  <c r="P103" i="28"/>
  <c r="O103" i="28"/>
  <c r="S102" i="28"/>
  <c r="R102" i="28"/>
  <c r="Q102" i="28"/>
  <c r="P102" i="28"/>
  <c r="O102" i="28"/>
  <c r="S101" i="28"/>
  <c r="R101" i="28"/>
  <c r="Q101" i="28"/>
  <c r="P101" i="28"/>
  <c r="O101" i="28"/>
  <c r="S100" i="28"/>
  <c r="R100" i="28"/>
  <c r="Q100" i="28"/>
  <c r="P100" i="28"/>
  <c r="O100" i="28"/>
  <c r="S99" i="28"/>
  <c r="R99" i="28"/>
  <c r="Q99" i="28"/>
  <c r="P99" i="28"/>
  <c r="O99" i="28"/>
  <c r="S98" i="28"/>
  <c r="R98" i="28"/>
  <c r="Q98" i="28"/>
  <c r="P98" i="28"/>
  <c r="O98" i="28"/>
  <c r="S97" i="28"/>
  <c r="R97" i="28"/>
  <c r="Q97" i="28"/>
  <c r="P97" i="28"/>
  <c r="O97" i="28"/>
  <c r="S96" i="28"/>
  <c r="R96" i="28"/>
  <c r="Q96" i="28"/>
  <c r="P96" i="28"/>
  <c r="O96" i="28"/>
  <c r="S95" i="28"/>
  <c r="R95" i="28"/>
  <c r="Q95" i="28"/>
  <c r="P95" i="28"/>
  <c r="O95" i="28"/>
  <c r="S94" i="28"/>
  <c r="R94" i="28"/>
  <c r="Q94" i="28"/>
  <c r="P94" i="28"/>
  <c r="O94" i="28"/>
  <c r="S93" i="28"/>
  <c r="R93" i="28"/>
  <c r="Q93" i="28"/>
  <c r="P93" i="28"/>
  <c r="O93" i="28"/>
  <c r="S92" i="28"/>
  <c r="R92" i="28"/>
  <c r="Q92" i="28"/>
  <c r="P92" i="28"/>
  <c r="O92" i="28"/>
  <c r="S91" i="28"/>
  <c r="R91" i="28"/>
  <c r="Q91" i="28"/>
  <c r="P91" i="28"/>
  <c r="O91" i="28"/>
  <c r="S90" i="28"/>
  <c r="R90" i="28"/>
  <c r="Q90" i="28"/>
  <c r="P90" i="28"/>
  <c r="O90" i="28"/>
  <c r="S89" i="28"/>
  <c r="R89" i="28"/>
  <c r="Q89" i="28"/>
  <c r="P89" i="28"/>
  <c r="O89" i="28"/>
  <c r="S88" i="28"/>
  <c r="R88" i="28"/>
  <c r="Q88" i="28"/>
  <c r="P88" i="28"/>
  <c r="O88" i="28"/>
  <c r="S87" i="28"/>
  <c r="R87" i="28"/>
  <c r="Q87" i="28"/>
  <c r="P87" i="28"/>
  <c r="O87" i="28"/>
  <c r="S86" i="28"/>
  <c r="R86" i="28"/>
  <c r="Q86" i="28"/>
  <c r="P86" i="28"/>
  <c r="O86" i="28"/>
  <c r="S85" i="28"/>
  <c r="R85" i="28"/>
  <c r="Q85" i="28"/>
  <c r="P85" i="28"/>
  <c r="O85" i="28"/>
  <c r="S84" i="28"/>
  <c r="R84" i="28"/>
  <c r="Q84" i="28"/>
  <c r="P84" i="28"/>
  <c r="O84" i="28"/>
  <c r="S83" i="28"/>
  <c r="R83" i="28"/>
  <c r="Q83" i="28"/>
  <c r="P83" i="28"/>
  <c r="O83" i="28"/>
  <c r="S82" i="28"/>
  <c r="R82" i="28"/>
  <c r="Q82" i="28"/>
  <c r="P82" i="28"/>
  <c r="O82" i="28"/>
  <c r="S81" i="28"/>
  <c r="R81" i="28"/>
  <c r="Q81" i="28"/>
  <c r="P81" i="28"/>
  <c r="O81" i="28"/>
  <c r="S80" i="28"/>
  <c r="R80" i="28"/>
  <c r="Q80" i="28"/>
  <c r="P80" i="28"/>
  <c r="O80" i="28"/>
  <c r="S79" i="28"/>
  <c r="R79" i="28"/>
  <c r="Q79" i="28"/>
  <c r="P79" i="28"/>
  <c r="O79" i="28"/>
  <c r="S78" i="28"/>
  <c r="R78" i="28"/>
  <c r="Q78" i="28"/>
  <c r="P78" i="28"/>
  <c r="O78" i="28"/>
  <c r="S77" i="28"/>
  <c r="R77" i="28"/>
  <c r="Q77" i="28"/>
  <c r="P77" i="28"/>
  <c r="O77" i="28"/>
  <c r="S76" i="28"/>
  <c r="R76" i="28"/>
  <c r="Q76" i="28"/>
  <c r="P76" i="28"/>
  <c r="O76" i="28"/>
  <c r="S75" i="28"/>
  <c r="R75" i="28"/>
  <c r="Q75" i="28"/>
  <c r="P75" i="28"/>
  <c r="O75" i="28"/>
  <c r="S74" i="28"/>
  <c r="R74" i="28"/>
  <c r="Q74" i="28"/>
  <c r="P74" i="28"/>
  <c r="O74" i="28"/>
  <c r="S73" i="28"/>
  <c r="R73" i="28"/>
  <c r="Q73" i="28"/>
  <c r="P73" i="28"/>
  <c r="O73" i="28"/>
  <c r="S72" i="28"/>
  <c r="R72" i="28"/>
  <c r="Q72" i="28"/>
  <c r="P72" i="28"/>
  <c r="O72" i="28"/>
  <c r="S71" i="28"/>
  <c r="R71" i="28"/>
  <c r="Q71" i="28"/>
  <c r="P71" i="28"/>
  <c r="O71" i="28"/>
  <c r="S70" i="28"/>
  <c r="R70" i="28"/>
  <c r="Q70" i="28"/>
  <c r="P70" i="28"/>
  <c r="O70" i="28"/>
  <c r="S69" i="28"/>
  <c r="R69" i="28"/>
  <c r="Q69" i="28"/>
  <c r="P69" i="28"/>
  <c r="O69" i="28"/>
  <c r="S68" i="28"/>
  <c r="R68" i="28"/>
  <c r="Q68" i="28"/>
  <c r="P68" i="28"/>
  <c r="O68" i="28"/>
  <c r="S67" i="28"/>
  <c r="R67" i="28"/>
  <c r="Q67" i="28"/>
  <c r="P67" i="28"/>
  <c r="O67" i="28"/>
  <c r="S66" i="28"/>
  <c r="R66" i="28"/>
  <c r="Q66" i="28"/>
  <c r="P66" i="28"/>
  <c r="O66" i="28"/>
  <c r="S65" i="28"/>
  <c r="R65" i="28"/>
  <c r="Q65" i="28"/>
  <c r="P65" i="28"/>
  <c r="O65" i="28"/>
  <c r="S64" i="28"/>
  <c r="R64" i="28"/>
  <c r="Q64" i="28"/>
  <c r="P64" i="28"/>
  <c r="O64" i="28"/>
  <c r="S63" i="28"/>
  <c r="R63" i="28"/>
  <c r="Q63" i="28"/>
  <c r="P63" i="28"/>
  <c r="O63" i="28"/>
  <c r="S62" i="28"/>
  <c r="R62" i="28"/>
  <c r="Q62" i="28"/>
  <c r="P62" i="28"/>
  <c r="O62" i="28"/>
  <c r="S61" i="28"/>
  <c r="R61" i="28"/>
  <c r="Q61" i="28"/>
  <c r="P61" i="28"/>
  <c r="O61" i="28"/>
  <c r="S60" i="28"/>
  <c r="R60" i="28"/>
  <c r="Q60" i="28"/>
  <c r="P60" i="28"/>
  <c r="O60" i="28"/>
  <c r="S59" i="28"/>
  <c r="R59" i="28"/>
  <c r="Q59" i="28"/>
  <c r="P59" i="28"/>
  <c r="O59" i="28"/>
  <c r="S58" i="28"/>
  <c r="R58" i="28"/>
  <c r="Q58" i="28"/>
  <c r="P58" i="28"/>
  <c r="O58" i="28"/>
  <c r="S57" i="28"/>
  <c r="R57" i="28"/>
  <c r="Q57" i="28"/>
  <c r="P57" i="28"/>
  <c r="O57" i="28"/>
  <c r="S56" i="28"/>
  <c r="R56" i="28"/>
  <c r="Q56" i="28"/>
  <c r="P56" i="28"/>
  <c r="O56" i="28"/>
  <c r="S55" i="28"/>
  <c r="R55" i="28"/>
  <c r="Q55" i="28"/>
  <c r="P55" i="28"/>
  <c r="O55" i="28"/>
  <c r="S54" i="28"/>
  <c r="R54" i="28"/>
  <c r="Q54" i="28"/>
  <c r="P54" i="28"/>
  <c r="O54" i="28"/>
  <c r="S53" i="28"/>
  <c r="R53" i="28"/>
  <c r="Q53" i="28"/>
  <c r="P53" i="28"/>
  <c r="O53" i="28"/>
  <c r="S52" i="28"/>
  <c r="R52" i="28"/>
  <c r="Q52" i="28"/>
  <c r="P52" i="28"/>
  <c r="O52" i="28"/>
  <c r="S51" i="28"/>
  <c r="R51" i="28"/>
  <c r="Q51" i="28"/>
  <c r="P51" i="28"/>
  <c r="O51" i="28"/>
  <c r="S50" i="28"/>
  <c r="R50" i="28"/>
  <c r="Q50" i="28"/>
  <c r="P50" i="28"/>
  <c r="O50" i="28"/>
  <c r="S49" i="28"/>
  <c r="R49" i="28"/>
  <c r="Q49" i="28"/>
  <c r="P49" i="28"/>
  <c r="O49" i="28"/>
  <c r="S48" i="28"/>
  <c r="R48" i="28"/>
  <c r="Q48" i="28"/>
  <c r="P48" i="28"/>
  <c r="O48" i="28"/>
  <c r="S47" i="28"/>
  <c r="R47" i="28"/>
  <c r="Q47" i="28"/>
  <c r="P47" i="28"/>
  <c r="O47" i="28"/>
  <c r="S46" i="28"/>
  <c r="R46" i="28"/>
  <c r="Q46" i="28"/>
  <c r="P46" i="28"/>
  <c r="O46" i="28"/>
  <c r="S45" i="28"/>
  <c r="R45" i="28"/>
  <c r="Q45" i="28"/>
  <c r="P45" i="28"/>
  <c r="O45" i="28"/>
  <c r="S44" i="28"/>
  <c r="R44" i="28"/>
  <c r="Q44" i="28"/>
  <c r="P44" i="28"/>
  <c r="O44" i="28"/>
  <c r="S43" i="28"/>
  <c r="R43" i="28"/>
  <c r="Q43" i="28"/>
  <c r="P43" i="28"/>
  <c r="O43" i="28"/>
  <c r="S42" i="28"/>
  <c r="R42" i="28"/>
  <c r="Q42" i="28"/>
  <c r="P42" i="28"/>
  <c r="O42" i="28"/>
  <c r="S41" i="28"/>
  <c r="R41" i="28"/>
  <c r="Q41" i="28"/>
  <c r="P41" i="28"/>
  <c r="O41" i="28"/>
  <c r="S40" i="28"/>
  <c r="R40" i="28"/>
  <c r="Q40" i="28"/>
  <c r="P40" i="28"/>
  <c r="O40" i="28"/>
  <c r="S39" i="28"/>
  <c r="R39" i="28"/>
  <c r="Q39" i="28"/>
  <c r="P39" i="28"/>
  <c r="O39" i="28"/>
  <c r="S38" i="28"/>
  <c r="R38" i="28"/>
  <c r="Q38" i="28"/>
  <c r="P38" i="28"/>
  <c r="O38" i="28"/>
  <c r="S37" i="28"/>
  <c r="R37" i="28"/>
  <c r="Q37" i="28"/>
  <c r="P37" i="28"/>
  <c r="O37" i="28"/>
  <c r="S36" i="28"/>
  <c r="R36" i="28"/>
  <c r="Q36" i="28"/>
  <c r="P36" i="28"/>
  <c r="O36" i="28"/>
  <c r="S35" i="28"/>
  <c r="R35" i="28"/>
  <c r="Q35" i="28"/>
  <c r="P35" i="28"/>
  <c r="O35" i="28"/>
  <c r="S34" i="28"/>
  <c r="R34" i="28"/>
  <c r="Q34" i="28"/>
  <c r="P34" i="28"/>
  <c r="O34" i="28"/>
  <c r="S33" i="28"/>
  <c r="R33" i="28"/>
  <c r="Q33" i="28"/>
  <c r="P33" i="28"/>
  <c r="O33" i="28"/>
  <c r="S32" i="28"/>
  <c r="R32" i="28"/>
  <c r="Q32" i="28"/>
  <c r="P32" i="28"/>
  <c r="O32" i="28"/>
  <c r="S31" i="28"/>
  <c r="R31" i="28"/>
  <c r="Q31" i="28"/>
  <c r="P31" i="28"/>
  <c r="O31" i="28"/>
  <c r="S30" i="28"/>
  <c r="R30" i="28"/>
  <c r="Q30" i="28"/>
  <c r="P30" i="28"/>
  <c r="O30" i="28"/>
  <c r="S29" i="28"/>
  <c r="R29" i="28"/>
  <c r="Q29" i="28"/>
  <c r="P29" i="28"/>
  <c r="O29" i="28"/>
  <c r="S28" i="28"/>
  <c r="R28" i="28"/>
  <c r="Q28" i="28"/>
  <c r="P28" i="28"/>
  <c r="O28" i="28"/>
  <c r="S27" i="28"/>
  <c r="R27" i="28"/>
  <c r="Q27" i="28"/>
  <c r="P27" i="28"/>
  <c r="O27" i="28"/>
  <c r="S26" i="28"/>
  <c r="R26" i="28"/>
  <c r="Q26" i="28"/>
  <c r="P26" i="28"/>
  <c r="O26" i="28"/>
  <c r="S25" i="28"/>
  <c r="R25" i="28"/>
  <c r="Q25" i="28"/>
  <c r="P25" i="28"/>
  <c r="O25" i="28"/>
  <c r="S24" i="28"/>
  <c r="R24" i="28"/>
  <c r="Q24" i="28"/>
  <c r="P24" i="28"/>
  <c r="O24" i="28"/>
  <c r="S23" i="28"/>
  <c r="R23" i="28"/>
  <c r="Q23" i="28"/>
  <c r="P23" i="28"/>
  <c r="O23" i="28"/>
  <c r="S22" i="28"/>
  <c r="R22" i="28"/>
  <c r="Q22" i="28"/>
  <c r="P22" i="28"/>
  <c r="O22" i="28"/>
  <c r="S21" i="28"/>
  <c r="R21" i="28"/>
  <c r="Q21" i="28"/>
  <c r="P21" i="28"/>
  <c r="O21" i="28"/>
  <c r="S20" i="28"/>
  <c r="R20" i="28"/>
  <c r="Q20" i="28"/>
  <c r="P20" i="28"/>
  <c r="O20" i="28"/>
  <c r="S19" i="28"/>
  <c r="R19" i="28"/>
  <c r="Q19" i="28"/>
  <c r="P19" i="28"/>
  <c r="O19" i="28"/>
  <c r="S18" i="28"/>
  <c r="R18" i="28"/>
  <c r="Q18" i="28"/>
  <c r="P18" i="28"/>
  <c r="O18" i="28"/>
  <c r="S17" i="28"/>
  <c r="R17" i="28"/>
  <c r="Q17" i="28"/>
  <c r="P17" i="28"/>
  <c r="O17" i="28"/>
  <c r="S16" i="28"/>
  <c r="R16" i="28"/>
  <c r="Q16" i="28"/>
  <c r="P16" i="28"/>
  <c r="O16" i="28"/>
  <c r="S15" i="28"/>
  <c r="R15" i="28"/>
  <c r="Q15" i="28"/>
  <c r="P15" i="28"/>
  <c r="O15" i="28"/>
  <c r="S14" i="28"/>
  <c r="R14" i="28"/>
  <c r="Q14" i="28"/>
  <c r="P14" i="28"/>
  <c r="O14" i="28"/>
  <c r="S13" i="28"/>
  <c r="R13" i="28"/>
  <c r="Q13" i="28"/>
  <c r="P13" i="28"/>
  <c r="O13" i="28"/>
  <c r="S12" i="28"/>
  <c r="R12" i="28"/>
  <c r="Q12" i="28"/>
  <c r="P12" i="28"/>
  <c r="O12" i="28"/>
  <c r="S11" i="28"/>
  <c r="R11" i="28"/>
  <c r="Q11" i="28"/>
  <c r="P11" i="28"/>
  <c r="O11" i="28"/>
  <c r="S10" i="28"/>
  <c r="R10" i="28"/>
  <c r="Q10" i="28"/>
  <c r="P10" i="28"/>
  <c r="O10" i="28"/>
  <c r="S9" i="28"/>
  <c r="R9" i="28"/>
  <c r="Q9" i="28"/>
  <c r="P9" i="28"/>
  <c r="O9" i="28"/>
  <c r="S8" i="28"/>
  <c r="R8" i="28"/>
  <c r="Q8" i="28"/>
  <c r="P8" i="28"/>
  <c r="O8" i="28"/>
  <c r="S7" i="28"/>
  <c r="R7" i="28"/>
  <c r="Q7" i="28"/>
  <c r="P7" i="28"/>
  <c r="O7" i="28"/>
  <c r="S6" i="28"/>
  <c r="R6" i="28"/>
  <c r="Q6" i="28"/>
  <c r="P6" i="28"/>
  <c r="O6" i="28"/>
  <c r="S5" i="28"/>
  <c r="R5" i="28"/>
  <c r="Q5" i="28"/>
  <c r="P5" i="28"/>
  <c r="O5" i="28"/>
  <c r="S4" i="28"/>
  <c r="R4" i="28"/>
  <c r="Q4" i="28"/>
  <c r="P4" i="28"/>
  <c r="O4" i="28"/>
  <c r="S3" i="28"/>
  <c r="R3" i="28"/>
  <c r="Q3" i="28"/>
  <c r="P3" i="28"/>
  <c r="O3" i="28"/>
  <c r="S147" i="34"/>
  <c r="R147" i="34"/>
  <c r="Q147" i="34"/>
  <c r="P147" i="34"/>
  <c r="O147" i="34"/>
  <c r="S146" i="34"/>
  <c r="R146" i="34"/>
  <c r="Q146" i="34"/>
  <c r="P146" i="34"/>
  <c r="O146" i="34"/>
  <c r="S145" i="34"/>
  <c r="R145" i="34"/>
  <c r="Q145" i="34"/>
  <c r="P145" i="34"/>
  <c r="O145" i="34"/>
  <c r="S144" i="34"/>
  <c r="R144" i="34"/>
  <c r="Q144" i="34"/>
  <c r="P144" i="34"/>
  <c r="O144" i="34"/>
  <c r="S143" i="34"/>
  <c r="R143" i="34"/>
  <c r="Q143" i="34"/>
  <c r="P143" i="34"/>
  <c r="O143" i="34"/>
  <c r="S142" i="34"/>
  <c r="R142" i="34"/>
  <c r="Q142" i="34"/>
  <c r="P142" i="34"/>
  <c r="O142" i="34"/>
  <c r="S141" i="34"/>
  <c r="R141" i="34"/>
  <c r="Q141" i="34"/>
  <c r="P141" i="34"/>
  <c r="O141" i="34"/>
  <c r="S140" i="34"/>
  <c r="R140" i="34"/>
  <c r="Q140" i="34"/>
  <c r="P140" i="34"/>
  <c r="O140" i="34"/>
  <c r="S139" i="34"/>
  <c r="R139" i="34"/>
  <c r="Q139" i="34"/>
  <c r="P139" i="34"/>
  <c r="O139" i="34"/>
  <c r="S138" i="34"/>
  <c r="R138" i="34"/>
  <c r="Q138" i="34"/>
  <c r="P138" i="34"/>
  <c r="O138" i="34"/>
  <c r="S137" i="34"/>
  <c r="R137" i="34"/>
  <c r="Q137" i="34"/>
  <c r="P137" i="34"/>
  <c r="O137" i="34"/>
  <c r="S136" i="34"/>
  <c r="R136" i="34"/>
  <c r="Q136" i="34"/>
  <c r="P136" i="34"/>
  <c r="O136" i="34"/>
  <c r="S135" i="34"/>
  <c r="R135" i="34"/>
  <c r="Q135" i="34"/>
  <c r="P135" i="34"/>
  <c r="O135" i="34"/>
  <c r="S134" i="34"/>
  <c r="R134" i="34"/>
  <c r="Q134" i="34"/>
  <c r="P134" i="34"/>
  <c r="O134" i="34"/>
  <c r="S133" i="34"/>
  <c r="R133" i="34"/>
  <c r="Q133" i="34"/>
  <c r="P133" i="34"/>
  <c r="O133" i="34"/>
  <c r="S132" i="34"/>
  <c r="R132" i="34"/>
  <c r="Q132" i="34"/>
  <c r="P132" i="34"/>
  <c r="O132" i="34"/>
  <c r="S131" i="34"/>
  <c r="R131" i="34"/>
  <c r="Q131" i="34"/>
  <c r="P131" i="34"/>
  <c r="O131" i="34"/>
  <c r="S130" i="34"/>
  <c r="R130" i="34"/>
  <c r="Q130" i="34"/>
  <c r="P130" i="34"/>
  <c r="O130" i="34"/>
  <c r="S129" i="34"/>
  <c r="R129" i="34"/>
  <c r="Q129" i="34"/>
  <c r="P129" i="34"/>
  <c r="O129" i="34"/>
  <c r="S128" i="34"/>
  <c r="R128" i="34"/>
  <c r="Q128" i="34"/>
  <c r="P128" i="34"/>
  <c r="O128" i="34"/>
  <c r="S127" i="34"/>
  <c r="R127" i="34"/>
  <c r="Q127" i="34"/>
  <c r="P127" i="34"/>
  <c r="O127" i="34"/>
  <c r="S126" i="34"/>
  <c r="R126" i="34"/>
  <c r="Q126" i="34"/>
  <c r="P126" i="34"/>
  <c r="O126" i="34"/>
  <c r="S125" i="34"/>
  <c r="R125" i="34"/>
  <c r="Q125" i="34"/>
  <c r="P125" i="34"/>
  <c r="O125" i="34"/>
  <c r="S124" i="34"/>
  <c r="R124" i="34"/>
  <c r="Q124" i="34"/>
  <c r="P124" i="34"/>
  <c r="O124" i="34"/>
  <c r="S123" i="34"/>
  <c r="R123" i="34"/>
  <c r="Q123" i="34"/>
  <c r="P123" i="34"/>
  <c r="O123" i="34"/>
  <c r="S122" i="34"/>
  <c r="R122" i="34"/>
  <c r="Q122" i="34"/>
  <c r="P122" i="34"/>
  <c r="O122" i="34"/>
  <c r="S121" i="34"/>
  <c r="R121" i="34"/>
  <c r="Q121" i="34"/>
  <c r="P121" i="34"/>
  <c r="O121" i="34"/>
  <c r="S120" i="34"/>
  <c r="R120" i="34"/>
  <c r="Q120" i="34"/>
  <c r="P120" i="34"/>
  <c r="O120" i="34"/>
  <c r="S119" i="34"/>
  <c r="R119" i="34"/>
  <c r="Q119" i="34"/>
  <c r="P119" i="34"/>
  <c r="O119" i="34"/>
  <c r="S118" i="34"/>
  <c r="R118" i="34"/>
  <c r="Q118" i="34"/>
  <c r="P118" i="34"/>
  <c r="O118" i="34"/>
  <c r="S117" i="34"/>
  <c r="R117" i="34"/>
  <c r="Q117" i="34"/>
  <c r="P117" i="34"/>
  <c r="O117" i="34"/>
  <c r="S116" i="34"/>
  <c r="R116" i="34"/>
  <c r="Q116" i="34"/>
  <c r="P116" i="34"/>
  <c r="O116" i="34"/>
  <c r="S115" i="34"/>
  <c r="R115" i="34"/>
  <c r="Q115" i="34"/>
  <c r="P115" i="34"/>
  <c r="O115" i="34"/>
  <c r="S114" i="34"/>
  <c r="R114" i="34"/>
  <c r="Q114" i="34"/>
  <c r="P114" i="34"/>
  <c r="O114" i="34"/>
  <c r="S113" i="34"/>
  <c r="R113" i="34"/>
  <c r="Q113" i="34"/>
  <c r="P113" i="34"/>
  <c r="O113" i="34"/>
  <c r="S112" i="34"/>
  <c r="R112" i="34"/>
  <c r="Q112" i="34"/>
  <c r="P112" i="34"/>
  <c r="O112" i="34"/>
  <c r="S111" i="34"/>
  <c r="R111" i="34"/>
  <c r="Q111" i="34"/>
  <c r="P111" i="34"/>
  <c r="O111" i="34"/>
  <c r="S110" i="34"/>
  <c r="R110" i="34"/>
  <c r="Q110" i="34"/>
  <c r="P110" i="34"/>
  <c r="O110" i="34"/>
  <c r="S109" i="34"/>
  <c r="R109" i="34"/>
  <c r="Q109" i="34"/>
  <c r="P109" i="34"/>
  <c r="O109" i="34"/>
  <c r="S108" i="34"/>
  <c r="R108" i="34"/>
  <c r="Q108" i="34"/>
  <c r="P108" i="34"/>
  <c r="O108" i="34"/>
  <c r="S107" i="34"/>
  <c r="R107" i="34"/>
  <c r="Q107" i="34"/>
  <c r="P107" i="34"/>
  <c r="O107" i="34"/>
  <c r="S106" i="34"/>
  <c r="R106" i="34"/>
  <c r="Q106" i="34"/>
  <c r="P106" i="34"/>
  <c r="O106" i="34"/>
  <c r="S105" i="34"/>
  <c r="R105" i="34"/>
  <c r="Q105" i="34"/>
  <c r="P105" i="34"/>
  <c r="O105" i="34"/>
  <c r="S104" i="34"/>
  <c r="R104" i="34"/>
  <c r="Q104" i="34"/>
  <c r="P104" i="34"/>
  <c r="O104" i="34"/>
  <c r="S103" i="34"/>
  <c r="R103" i="34"/>
  <c r="Q103" i="34"/>
  <c r="P103" i="34"/>
  <c r="O103" i="34"/>
  <c r="S102" i="34"/>
  <c r="R102" i="34"/>
  <c r="Q102" i="34"/>
  <c r="P102" i="34"/>
  <c r="O102" i="34"/>
  <c r="S101" i="34"/>
  <c r="R101" i="34"/>
  <c r="Q101" i="34"/>
  <c r="P101" i="34"/>
  <c r="O101" i="34"/>
  <c r="S100" i="34"/>
  <c r="R100" i="34"/>
  <c r="Q100" i="34"/>
  <c r="P100" i="34"/>
  <c r="O100" i="34"/>
  <c r="S99" i="34"/>
  <c r="R99" i="34"/>
  <c r="Q99" i="34"/>
  <c r="P99" i="34"/>
  <c r="O99" i="34"/>
  <c r="S98" i="34"/>
  <c r="R98" i="34"/>
  <c r="Q98" i="34"/>
  <c r="P98" i="34"/>
  <c r="O98" i="34"/>
  <c r="S97" i="34"/>
  <c r="R97" i="34"/>
  <c r="Q97" i="34"/>
  <c r="P97" i="34"/>
  <c r="O97" i="34"/>
  <c r="S96" i="34"/>
  <c r="R96" i="34"/>
  <c r="Q96" i="34"/>
  <c r="P96" i="34"/>
  <c r="O96" i="34"/>
  <c r="S95" i="34"/>
  <c r="R95" i="34"/>
  <c r="Q95" i="34"/>
  <c r="P95" i="34"/>
  <c r="O95" i="34"/>
  <c r="S94" i="34"/>
  <c r="R94" i="34"/>
  <c r="Q94" i="34"/>
  <c r="P94" i="34"/>
  <c r="O94" i="34"/>
  <c r="S93" i="34"/>
  <c r="R93" i="34"/>
  <c r="Q93" i="34"/>
  <c r="P93" i="34"/>
  <c r="O93" i="34"/>
  <c r="S92" i="34"/>
  <c r="R92" i="34"/>
  <c r="Q92" i="34"/>
  <c r="P92" i="34"/>
  <c r="O92" i="34"/>
  <c r="S91" i="34"/>
  <c r="R91" i="34"/>
  <c r="Q91" i="34"/>
  <c r="P91" i="34"/>
  <c r="O91" i="34"/>
  <c r="S90" i="34"/>
  <c r="R90" i="34"/>
  <c r="Q90" i="34"/>
  <c r="P90" i="34"/>
  <c r="O90" i="34"/>
  <c r="S89" i="34"/>
  <c r="R89" i="34"/>
  <c r="Q89" i="34"/>
  <c r="P89" i="34"/>
  <c r="O89" i="34"/>
  <c r="S88" i="34"/>
  <c r="R88" i="34"/>
  <c r="Q88" i="34"/>
  <c r="P88" i="34"/>
  <c r="O88" i="34"/>
  <c r="S87" i="34"/>
  <c r="R87" i="34"/>
  <c r="Q87" i="34"/>
  <c r="P87" i="34"/>
  <c r="O87" i="34"/>
  <c r="S86" i="34"/>
  <c r="R86" i="34"/>
  <c r="Q86" i="34"/>
  <c r="P86" i="34"/>
  <c r="O86" i="34"/>
  <c r="S85" i="34"/>
  <c r="R85" i="34"/>
  <c r="Q85" i="34"/>
  <c r="P85" i="34"/>
  <c r="O85" i="34"/>
  <c r="S84" i="34"/>
  <c r="R84" i="34"/>
  <c r="Q84" i="34"/>
  <c r="P84" i="34"/>
  <c r="O84" i="34"/>
  <c r="S83" i="34"/>
  <c r="R83" i="34"/>
  <c r="Q83" i="34"/>
  <c r="P83" i="34"/>
  <c r="O83" i="34"/>
  <c r="S82" i="34"/>
  <c r="R82" i="34"/>
  <c r="Q82" i="34"/>
  <c r="P82" i="34"/>
  <c r="O82" i="34"/>
  <c r="S81" i="34"/>
  <c r="R81" i="34"/>
  <c r="Q81" i="34"/>
  <c r="P81" i="34"/>
  <c r="O81" i="34"/>
  <c r="S80" i="34"/>
  <c r="R80" i="34"/>
  <c r="Q80" i="34"/>
  <c r="P80" i="34"/>
  <c r="O80" i="34"/>
  <c r="S79" i="34"/>
  <c r="R79" i="34"/>
  <c r="Q79" i="34"/>
  <c r="P79" i="34"/>
  <c r="O79" i="34"/>
  <c r="S78" i="34"/>
  <c r="R78" i="34"/>
  <c r="Q78" i="34"/>
  <c r="P78" i="34"/>
  <c r="O78" i="34"/>
  <c r="S77" i="34"/>
  <c r="R77" i="34"/>
  <c r="Q77" i="34"/>
  <c r="P77" i="34"/>
  <c r="O77" i="34"/>
  <c r="S76" i="34"/>
  <c r="R76" i="34"/>
  <c r="Q76" i="34"/>
  <c r="P76" i="34"/>
  <c r="O76" i="34"/>
  <c r="S75" i="34"/>
  <c r="R75" i="34"/>
  <c r="Q75" i="34"/>
  <c r="P75" i="34"/>
  <c r="O75" i="34"/>
  <c r="S74" i="34"/>
  <c r="R74" i="34"/>
  <c r="Q74" i="34"/>
  <c r="P74" i="34"/>
  <c r="O74" i="34"/>
  <c r="S73" i="34"/>
  <c r="R73" i="34"/>
  <c r="Q73" i="34"/>
  <c r="P73" i="34"/>
  <c r="O73" i="34"/>
  <c r="S72" i="34"/>
  <c r="R72" i="34"/>
  <c r="Q72" i="34"/>
  <c r="P72" i="34"/>
  <c r="O72" i="34"/>
  <c r="S71" i="34"/>
  <c r="R71" i="34"/>
  <c r="Q71" i="34"/>
  <c r="P71" i="34"/>
  <c r="O71" i="34"/>
  <c r="S70" i="34"/>
  <c r="R70" i="34"/>
  <c r="Q70" i="34"/>
  <c r="P70" i="34"/>
  <c r="O70" i="34"/>
  <c r="S69" i="34"/>
  <c r="R69" i="34"/>
  <c r="Q69" i="34"/>
  <c r="P69" i="34"/>
  <c r="O69" i="34"/>
  <c r="S68" i="34"/>
  <c r="R68" i="34"/>
  <c r="Q68" i="34"/>
  <c r="P68" i="34"/>
  <c r="O68" i="34"/>
  <c r="S67" i="34"/>
  <c r="R67" i="34"/>
  <c r="Q67" i="34"/>
  <c r="P67" i="34"/>
  <c r="O67" i="34"/>
  <c r="S66" i="34"/>
  <c r="R66" i="34"/>
  <c r="Q66" i="34"/>
  <c r="P66" i="34"/>
  <c r="O66" i="34"/>
  <c r="S65" i="34"/>
  <c r="R65" i="34"/>
  <c r="Q65" i="34"/>
  <c r="P65" i="34"/>
  <c r="O65" i="34"/>
  <c r="S64" i="34"/>
  <c r="R64" i="34"/>
  <c r="Q64" i="34"/>
  <c r="P64" i="34"/>
  <c r="O64" i="34"/>
  <c r="S63" i="34"/>
  <c r="R63" i="34"/>
  <c r="Q63" i="34"/>
  <c r="P63" i="34"/>
  <c r="O63" i="34"/>
  <c r="S62" i="34"/>
  <c r="R62" i="34"/>
  <c r="Q62" i="34"/>
  <c r="P62" i="34"/>
  <c r="O62" i="34"/>
  <c r="S61" i="34"/>
  <c r="R61" i="34"/>
  <c r="Q61" i="34"/>
  <c r="P61" i="34"/>
  <c r="O61" i="34"/>
  <c r="S60" i="34"/>
  <c r="R60" i="34"/>
  <c r="Q60" i="34"/>
  <c r="P60" i="34"/>
  <c r="O60" i="34"/>
  <c r="S59" i="34"/>
  <c r="R59" i="34"/>
  <c r="Q59" i="34"/>
  <c r="P59" i="34"/>
  <c r="O59" i="34"/>
  <c r="S58" i="34"/>
  <c r="R58" i="34"/>
  <c r="Q58" i="34"/>
  <c r="P58" i="34"/>
  <c r="O58" i="34"/>
  <c r="S57" i="34"/>
  <c r="R57" i="34"/>
  <c r="Q57" i="34"/>
  <c r="P57" i="34"/>
  <c r="O57" i="34"/>
  <c r="S56" i="34"/>
  <c r="R56" i="34"/>
  <c r="Q56" i="34"/>
  <c r="P56" i="34"/>
  <c r="O56" i="34"/>
  <c r="S55" i="34"/>
  <c r="R55" i="34"/>
  <c r="Q55" i="34"/>
  <c r="P55" i="34"/>
  <c r="O55" i="34"/>
  <c r="S54" i="34"/>
  <c r="R54" i="34"/>
  <c r="Q54" i="34"/>
  <c r="P54" i="34"/>
  <c r="O54" i="34"/>
  <c r="S53" i="34"/>
  <c r="R53" i="34"/>
  <c r="Q53" i="34"/>
  <c r="P53" i="34"/>
  <c r="O53" i="34"/>
  <c r="S52" i="34"/>
  <c r="R52" i="34"/>
  <c r="Q52" i="34"/>
  <c r="P52" i="34"/>
  <c r="O52" i="34"/>
  <c r="S51" i="34"/>
  <c r="R51" i="34"/>
  <c r="Q51" i="34"/>
  <c r="P51" i="34"/>
  <c r="O51" i="34"/>
  <c r="S50" i="34"/>
  <c r="R50" i="34"/>
  <c r="Q50" i="34"/>
  <c r="P50" i="34"/>
  <c r="O50" i="34"/>
  <c r="S49" i="34"/>
  <c r="R49" i="34"/>
  <c r="Q49" i="34"/>
  <c r="P49" i="34"/>
  <c r="O49" i="34"/>
  <c r="S48" i="34"/>
  <c r="R48" i="34"/>
  <c r="Q48" i="34"/>
  <c r="P48" i="34"/>
  <c r="O48" i="34"/>
  <c r="S47" i="34"/>
  <c r="R47" i="34"/>
  <c r="Q47" i="34"/>
  <c r="P47" i="34"/>
  <c r="O47" i="34"/>
  <c r="S46" i="34"/>
  <c r="R46" i="34"/>
  <c r="Q46" i="34"/>
  <c r="P46" i="34"/>
  <c r="O46" i="34"/>
  <c r="S45" i="34"/>
  <c r="R45" i="34"/>
  <c r="Q45" i="34"/>
  <c r="P45" i="34"/>
  <c r="O45" i="34"/>
  <c r="S44" i="34"/>
  <c r="R44" i="34"/>
  <c r="Q44" i="34"/>
  <c r="P44" i="34"/>
  <c r="O44" i="34"/>
  <c r="S43" i="34"/>
  <c r="R43" i="34"/>
  <c r="Q43" i="34"/>
  <c r="P43" i="34"/>
  <c r="O43" i="34"/>
  <c r="S42" i="34"/>
  <c r="R42" i="34"/>
  <c r="Q42" i="34"/>
  <c r="P42" i="34"/>
  <c r="O42" i="34"/>
  <c r="S41" i="34"/>
  <c r="R41" i="34"/>
  <c r="Q41" i="34"/>
  <c r="P41" i="34"/>
  <c r="O41" i="34"/>
  <c r="S40" i="34"/>
  <c r="R40" i="34"/>
  <c r="Q40" i="34"/>
  <c r="P40" i="34"/>
  <c r="O40" i="34"/>
  <c r="S39" i="34"/>
  <c r="R39" i="34"/>
  <c r="Q39" i="34"/>
  <c r="P39" i="34"/>
  <c r="O39" i="34"/>
  <c r="S38" i="34"/>
  <c r="R38" i="34"/>
  <c r="Q38" i="34"/>
  <c r="P38" i="34"/>
  <c r="O38" i="34"/>
  <c r="S37" i="34"/>
  <c r="R37" i="34"/>
  <c r="Q37" i="34"/>
  <c r="P37" i="34"/>
  <c r="O37" i="34"/>
  <c r="S36" i="34"/>
  <c r="R36" i="34"/>
  <c r="Q36" i="34"/>
  <c r="P36" i="34"/>
  <c r="O36" i="34"/>
  <c r="S35" i="34"/>
  <c r="R35" i="34"/>
  <c r="Q35" i="34"/>
  <c r="P35" i="34"/>
  <c r="O35" i="34"/>
  <c r="S34" i="34"/>
  <c r="R34" i="34"/>
  <c r="Q34" i="34"/>
  <c r="P34" i="34"/>
  <c r="O34" i="34"/>
  <c r="S33" i="34"/>
  <c r="R33" i="34"/>
  <c r="Q33" i="34"/>
  <c r="P33" i="34"/>
  <c r="O33" i="34"/>
  <c r="S32" i="34"/>
  <c r="R32" i="34"/>
  <c r="Q32" i="34"/>
  <c r="P32" i="34"/>
  <c r="O32" i="34"/>
  <c r="S31" i="34"/>
  <c r="R31" i="34"/>
  <c r="Q31" i="34"/>
  <c r="P31" i="34"/>
  <c r="O31" i="34"/>
  <c r="S30" i="34"/>
  <c r="R30" i="34"/>
  <c r="Q30" i="34"/>
  <c r="P30" i="34"/>
  <c r="O30" i="34"/>
  <c r="S29" i="34"/>
  <c r="R29" i="34"/>
  <c r="Q29" i="34"/>
  <c r="P29" i="34"/>
  <c r="O29" i="34"/>
  <c r="S28" i="34"/>
  <c r="R28" i="34"/>
  <c r="Q28" i="34"/>
  <c r="P28" i="34"/>
  <c r="O28" i="34"/>
  <c r="S27" i="34"/>
  <c r="R27" i="34"/>
  <c r="Q27" i="34"/>
  <c r="P27" i="34"/>
  <c r="O27" i="34"/>
  <c r="S26" i="34"/>
  <c r="R26" i="34"/>
  <c r="Q26" i="34"/>
  <c r="P26" i="34"/>
  <c r="O26" i="34"/>
  <c r="S25" i="34"/>
  <c r="R25" i="34"/>
  <c r="Q25" i="34"/>
  <c r="P25" i="34"/>
  <c r="O25" i="34"/>
  <c r="S24" i="34"/>
  <c r="R24" i="34"/>
  <c r="Q24" i="34"/>
  <c r="P24" i="34"/>
  <c r="O24" i="34"/>
  <c r="S23" i="34"/>
  <c r="R23" i="34"/>
  <c r="Q23" i="34"/>
  <c r="P23" i="34"/>
  <c r="O23" i="34"/>
  <c r="S22" i="34"/>
  <c r="R22" i="34"/>
  <c r="Q22" i="34"/>
  <c r="P22" i="34"/>
  <c r="O22" i="34"/>
  <c r="S21" i="34"/>
  <c r="R21" i="34"/>
  <c r="Q21" i="34"/>
  <c r="P21" i="34"/>
  <c r="O21" i="34"/>
  <c r="S20" i="34"/>
  <c r="R20" i="34"/>
  <c r="Q20" i="34"/>
  <c r="P20" i="34"/>
  <c r="O20" i="34"/>
  <c r="S19" i="34"/>
  <c r="R19" i="34"/>
  <c r="Q19" i="34"/>
  <c r="P19" i="34"/>
  <c r="O19" i="34"/>
  <c r="S18" i="34"/>
  <c r="R18" i="34"/>
  <c r="Q18" i="34"/>
  <c r="P18" i="34"/>
  <c r="O18" i="34"/>
  <c r="S17" i="34"/>
  <c r="R17" i="34"/>
  <c r="Q17" i="34"/>
  <c r="P17" i="34"/>
  <c r="O17" i="34"/>
  <c r="S16" i="34"/>
  <c r="R16" i="34"/>
  <c r="Q16" i="34"/>
  <c r="P16" i="34"/>
  <c r="O16" i="34"/>
  <c r="S15" i="34"/>
  <c r="R15" i="34"/>
  <c r="Q15" i="34"/>
  <c r="P15" i="34"/>
  <c r="O15" i="34"/>
  <c r="S14" i="34"/>
  <c r="R14" i="34"/>
  <c r="Q14" i="34"/>
  <c r="P14" i="34"/>
  <c r="O14" i="34"/>
  <c r="S13" i="34"/>
  <c r="R13" i="34"/>
  <c r="Q13" i="34"/>
  <c r="P13" i="34"/>
  <c r="O13" i="34"/>
  <c r="S12" i="34"/>
  <c r="R12" i="34"/>
  <c r="Q12" i="34"/>
  <c r="P12" i="34"/>
  <c r="O12" i="34"/>
  <c r="S11" i="34"/>
  <c r="R11" i="34"/>
  <c r="Q11" i="34"/>
  <c r="P11" i="34"/>
  <c r="O11" i="34"/>
  <c r="S10" i="34"/>
  <c r="R10" i="34"/>
  <c r="Q10" i="34"/>
  <c r="P10" i="34"/>
  <c r="O10" i="34"/>
  <c r="S9" i="34"/>
  <c r="R9" i="34"/>
  <c r="Q9" i="34"/>
  <c r="P9" i="34"/>
  <c r="O9" i="34"/>
  <c r="S8" i="34"/>
  <c r="R8" i="34"/>
  <c r="Q8" i="34"/>
  <c r="P8" i="34"/>
  <c r="O8" i="34"/>
  <c r="S7" i="34"/>
  <c r="R7" i="34"/>
  <c r="Q7" i="34"/>
  <c r="P7" i="34"/>
  <c r="O7" i="34"/>
  <c r="S6" i="34"/>
  <c r="R6" i="34"/>
  <c r="Q6" i="34"/>
  <c r="P6" i="34"/>
  <c r="O6" i="34"/>
  <c r="S5" i="34"/>
  <c r="R5" i="34"/>
  <c r="Q5" i="34"/>
  <c r="P5" i="34"/>
  <c r="O5" i="34"/>
  <c r="S4" i="34"/>
  <c r="R4" i="34"/>
  <c r="Q4" i="34"/>
  <c r="P4" i="34"/>
  <c r="O4" i="34"/>
  <c r="S3" i="34"/>
  <c r="R3" i="34"/>
  <c r="Q3" i="34"/>
  <c r="P3" i="34"/>
  <c r="O3" i="34"/>
  <c r="S147" i="37"/>
  <c r="R147" i="37"/>
  <c r="Q147" i="37"/>
  <c r="P147" i="37"/>
  <c r="O147" i="37"/>
  <c r="S146" i="37"/>
  <c r="R146" i="37"/>
  <c r="Q146" i="37"/>
  <c r="P146" i="37"/>
  <c r="O146" i="37"/>
  <c r="S145" i="37"/>
  <c r="R145" i="37"/>
  <c r="Q145" i="37"/>
  <c r="P145" i="37"/>
  <c r="O145" i="37"/>
  <c r="S144" i="37"/>
  <c r="R144" i="37"/>
  <c r="Q144" i="37"/>
  <c r="P144" i="37"/>
  <c r="O144" i="37"/>
  <c r="S143" i="37"/>
  <c r="R143" i="37"/>
  <c r="Q143" i="37"/>
  <c r="P143" i="37"/>
  <c r="O143" i="37"/>
  <c r="S142" i="37"/>
  <c r="R142" i="37"/>
  <c r="Q142" i="37"/>
  <c r="P142" i="37"/>
  <c r="O142" i="37"/>
  <c r="S141" i="37"/>
  <c r="R141" i="37"/>
  <c r="Q141" i="37"/>
  <c r="P141" i="37"/>
  <c r="O141" i="37"/>
  <c r="S140" i="37"/>
  <c r="R140" i="37"/>
  <c r="Q140" i="37"/>
  <c r="P140" i="37"/>
  <c r="O140" i="37"/>
  <c r="S139" i="37"/>
  <c r="R139" i="37"/>
  <c r="Q139" i="37"/>
  <c r="P139" i="37"/>
  <c r="O139" i="37"/>
  <c r="S138" i="37"/>
  <c r="R138" i="37"/>
  <c r="Q138" i="37"/>
  <c r="P138" i="37"/>
  <c r="O138" i="37"/>
  <c r="S137" i="37"/>
  <c r="R137" i="37"/>
  <c r="Q137" i="37"/>
  <c r="P137" i="37"/>
  <c r="O137" i="37"/>
  <c r="S136" i="37"/>
  <c r="R136" i="37"/>
  <c r="Q136" i="37"/>
  <c r="P136" i="37"/>
  <c r="O136" i="37"/>
  <c r="S135" i="37"/>
  <c r="R135" i="37"/>
  <c r="Q135" i="37"/>
  <c r="P135" i="37"/>
  <c r="O135" i="37"/>
  <c r="S134" i="37"/>
  <c r="R134" i="37"/>
  <c r="Q134" i="37"/>
  <c r="P134" i="37"/>
  <c r="O134" i="37"/>
  <c r="S133" i="37"/>
  <c r="R133" i="37"/>
  <c r="Q133" i="37"/>
  <c r="P133" i="37"/>
  <c r="O133" i="37"/>
  <c r="S132" i="37"/>
  <c r="R132" i="37"/>
  <c r="Q132" i="37"/>
  <c r="P132" i="37"/>
  <c r="O132" i="37"/>
  <c r="S131" i="37"/>
  <c r="R131" i="37"/>
  <c r="Q131" i="37"/>
  <c r="P131" i="37"/>
  <c r="O131" i="37"/>
  <c r="S130" i="37"/>
  <c r="R130" i="37"/>
  <c r="Q130" i="37"/>
  <c r="P130" i="37"/>
  <c r="O130" i="37"/>
  <c r="S129" i="37"/>
  <c r="R129" i="37"/>
  <c r="Q129" i="37"/>
  <c r="P129" i="37"/>
  <c r="O129" i="37"/>
  <c r="S128" i="37"/>
  <c r="R128" i="37"/>
  <c r="Q128" i="37"/>
  <c r="P128" i="37"/>
  <c r="O128" i="37"/>
  <c r="S127" i="37"/>
  <c r="R127" i="37"/>
  <c r="Q127" i="37"/>
  <c r="P127" i="37"/>
  <c r="O127" i="37"/>
  <c r="S126" i="37"/>
  <c r="R126" i="37"/>
  <c r="Q126" i="37"/>
  <c r="P126" i="37"/>
  <c r="O126" i="37"/>
  <c r="S125" i="37"/>
  <c r="R125" i="37"/>
  <c r="Q125" i="37"/>
  <c r="P125" i="37"/>
  <c r="O125" i="37"/>
  <c r="S124" i="37"/>
  <c r="R124" i="37"/>
  <c r="Q124" i="37"/>
  <c r="P124" i="37"/>
  <c r="O124" i="37"/>
  <c r="S123" i="37"/>
  <c r="R123" i="37"/>
  <c r="Q123" i="37"/>
  <c r="P123" i="37"/>
  <c r="O123" i="37"/>
  <c r="S122" i="37"/>
  <c r="R122" i="37"/>
  <c r="Q122" i="37"/>
  <c r="P122" i="37"/>
  <c r="O122" i="37"/>
  <c r="S121" i="37"/>
  <c r="R121" i="37"/>
  <c r="Q121" i="37"/>
  <c r="P121" i="37"/>
  <c r="O121" i="37"/>
  <c r="S120" i="37"/>
  <c r="R120" i="37"/>
  <c r="Q120" i="37"/>
  <c r="P120" i="37"/>
  <c r="O120" i="37"/>
  <c r="S119" i="37"/>
  <c r="R119" i="37"/>
  <c r="Q119" i="37"/>
  <c r="P119" i="37"/>
  <c r="O119" i="37"/>
  <c r="S118" i="37"/>
  <c r="R118" i="37"/>
  <c r="Q118" i="37"/>
  <c r="P118" i="37"/>
  <c r="O118" i="37"/>
  <c r="S117" i="37"/>
  <c r="R117" i="37"/>
  <c r="Q117" i="37"/>
  <c r="P117" i="37"/>
  <c r="O117" i="37"/>
  <c r="S116" i="37"/>
  <c r="R116" i="37"/>
  <c r="Q116" i="37"/>
  <c r="P116" i="37"/>
  <c r="O116" i="37"/>
  <c r="S115" i="37"/>
  <c r="R115" i="37"/>
  <c r="Q115" i="37"/>
  <c r="P115" i="37"/>
  <c r="O115" i="37"/>
  <c r="S114" i="37"/>
  <c r="R114" i="37"/>
  <c r="Q114" i="37"/>
  <c r="P114" i="37"/>
  <c r="O114" i="37"/>
  <c r="S113" i="37"/>
  <c r="R113" i="37"/>
  <c r="Q113" i="37"/>
  <c r="P113" i="37"/>
  <c r="O113" i="37"/>
  <c r="S112" i="37"/>
  <c r="R112" i="37"/>
  <c r="Q112" i="37"/>
  <c r="P112" i="37"/>
  <c r="O112" i="37"/>
  <c r="S111" i="37"/>
  <c r="R111" i="37"/>
  <c r="Q111" i="37"/>
  <c r="P111" i="37"/>
  <c r="O111" i="37"/>
  <c r="S110" i="37"/>
  <c r="R110" i="37"/>
  <c r="Q110" i="37"/>
  <c r="P110" i="37"/>
  <c r="O110" i="37"/>
  <c r="S109" i="37"/>
  <c r="R109" i="37"/>
  <c r="Q109" i="37"/>
  <c r="P109" i="37"/>
  <c r="O109" i="37"/>
  <c r="S108" i="37"/>
  <c r="R108" i="37"/>
  <c r="Q108" i="37"/>
  <c r="P108" i="37"/>
  <c r="O108" i="37"/>
  <c r="S107" i="37"/>
  <c r="R107" i="37"/>
  <c r="Q107" i="37"/>
  <c r="P107" i="37"/>
  <c r="O107" i="37"/>
  <c r="S106" i="37"/>
  <c r="R106" i="37"/>
  <c r="Q106" i="37"/>
  <c r="P106" i="37"/>
  <c r="O106" i="37"/>
  <c r="S105" i="37"/>
  <c r="R105" i="37"/>
  <c r="Q105" i="37"/>
  <c r="P105" i="37"/>
  <c r="O105" i="37"/>
  <c r="S104" i="37"/>
  <c r="R104" i="37"/>
  <c r="Q104" i="37"/>
  <c r="P104" i="37"/>
  <c r="O104" i="37"/>
  <c r="S103" i="37"/>
  <c r="R103" i="37"/>
  <c r="Q103" i="37"/>
  <c r="P103" i="37"/>
  <c r="O103" i="37"/>
  <c r="S102" i="37"/>
  <c r="R102" i="37"/>
  <c r="Q102" i="37"/>
  <c r="P102" i="37"/>
  <c r="O102" i="37"/>
  <c r="S101" i="37"/>
  <c r="R101" i="37"/>
  <c r="Q101" i="37"/>
  <c r="P101" i="37"/>
  <c r="O101" i="37"/>
  <c r="S100" i="37"/>
  <c r="R100" i="37"/>
  <c r="Q100" i="37"/>
  <c r="P100" i="37"/>
  <c r="O100" i="37"/>
  <c r="S99" i="37"/>
  <c r="R99" i="37"/>
  <c r="Q99" i="37"/>
  <c r="P99" i="37"/>
  <c r="O99" i="37"/>
  <c r="S98" i="37"/>
  <c r="R98" i="37"/>
  <c r="Q98" i="37"/>
  <c r="P98" i="37"/>
  <c r="O98" i="37"/>
  <c r="S97" i="37"/>
  <c r="R97" i="37"/>
  <c r="Q97" i="37"/>
  <c r="P97" i="37"/>
  <c r="O97" i="37"/>
  <c r="S96" i="37"/>
  <c r="R96" i="37"/>
  <c r="Q96" i="37"/>
  <c r="P96" i="37"/>
  <c r="O96" i="37"/>
  <c r="S95" i="37"/>
  <c r="R95" i="37"/>
  <c r="Q95" i="37"/>
  <c r="P95" i="37"/>
  <c r="O95" i="37"/>
  <c r="S94" i="37"/>
  <c r="R94" i="37"/>
  <c r="Q94" i="37"/>
  <c r="P94" i="37"/>
  <c r="O94" i="37"/>
  <c r="S93" i="37"/>
  <c r="R93" i="37"/>
  <c r="Q93" i="37"/>
  <c r="P93" i="37"/>
  <c r="O93" i="37"/>
  <c r="S92" i="37"/>
  <c r="R92" i="37"/>
  <c r="Q92" i="37"/>
  <c r="P92" i="37"/>
  <c r="O92" i="37"/>
  <c r="S91" i="37"/>
  <c r="R91" i="37"/>
  <c r="Q91" i="37"/>
  <c r="P91" i="37"/>
  <c r="O91" i="37"/>
  <c r="S90" i="37"/>
  <c r="R90" i="37"/>
  <c r="Q90" i="37"/>
  <c r="P90" i="37"/>
  <c r="O90" i="37"/>
  <c r="S89" i="37"/>
  <c r="R89" i="37"/>
  <c r="Q89" i="37"/>
  <c r="P89" i="37"/>
  <c r="O89" i="37"/>
  <c r="S88" i="37"/>
  <c r="R88" i="37"/>
  <c r="Q88" i="37"/>
  <c r="P88" i="37"/>
  <c r="O88" i="37"/>
  <c r="S87" i="37"/>
  <c r="R87" i="37"/>
  <c r="Q87" i="37"/>
  <c r="P87" i="37"/>
  <c r="O87" i="37"/>
  <c r="S86" i="37"/>
  <c r="R86" i="37"/>
  <c r="Q86" i="37"/>
  <c r="P86" i="37"/>
  <c r="O86" i="37"/>
  <c r="S85" i="37"/>
  <c r="R85" i="37"/>
  <c r="Q85" i="37"/>
  <c r="P85" i="37"/>
  <c r="O85" i="37"/>
  <c r="S84" i="37"/>
  <c r="R84" i="37"/>
  <c r="Q84" i="37"/>
  <c r="P84" i="37"/>
  <c r="O84" i="37"/>
  <c r="S83" i="37"/>
  <c r="R83" i="37"/>
  <c r="Q83" i="37"/>
  <c r="P83" i="37"/>
  <c r="O83" i="37"/>
  <c r="S82" i="37"/>
  <c r="R82" i="37"/>
  <c r="Q82" i="37"/>
  <c r="P82" i="37"/>
  <c r="O82" i="37"/>
  <c r="S81" i="37"/>
  <c r="R81" i="37"/>
  <c r="Q81" i="37"/>
  <c r="P81" i="37"/>
  <c r="O81" i="37"/>
  <c r="S80" i="37"/>
  <c r="R80" i="37"/>
  <c r="Q80" i="37"/>
  <c r="P80" i="37"/>
  <c r="O80" i="37"/>
  <c r="S79" i="37"/>
  <c r="R79" i="37"/>
  <c r="Q79" i="37"/>
  <c r="P79" i="37"/>
  <c r="O79" i="37"/>
  <c r="S78" i="37"/>
  <c r="R78" i="37"/>
  <c r="Q78" i="37"/>
  <c r="P78" i="37"/>
  <c r="O78" i="37"/>
  <c r="S77" i="37"/>
  <c r="R77" i="37"/>
  <c r="Q77" i="37"/>
  <c r="P77" i="37"/>
  <c r="O77" i="37"/>
  <c r="S76" i="37"/>
  <c r="R76" i="37"/>
  <c r="Q76" i="37"/>
  <c r="P76" i="37"/>
  <c r="O76" i="37"/>
  <c r="S75" i="37"/>
  <c r="R75" i="37"/>
  <c r="Q75" i="37"/>
  <c r="P75" i="37"/>
  <c r="O75" i="37"/>
  <c r="S74" i="37"/>
  <c r="R74" i="37"/>
  <c r="Q74" i="37"/>
  <c r="P74" i="37"/>
  <c r="O74" i="37"/>
  <c r="S73" i="37"/>
  <c r="R73" i="37"/>
  <c r="Q73" i="37"/>
  <c r="P73" i="37"/>
  <c r="O73" i="37"/>
  <c r="S72" i="37"/>
  <c r="R72" i="37"/>
  <c r="Q72" i="37"/>
  <c r="P72" i="37"/>
  <c r="O72" i="37"/>
  <c r="S71" i="37"/>
  <c r="R71" i="37"/>
  <c r="Q71" i="37"/>
  <c r="P71" i="37"/>
  <c r="O71" i="37"/>
  <c r="S70" i="37"/>
  <c r="R70" i="37"/>
  <c r="Q70" i="37"/>
  <c r="P70" i="37"/>
  <c r="O70" i="37"/>
  <c r="S69" i="37"/>
  <c r="R69" i="37"/>
  <c r="Q69" i="37"/>
  <c r="P69" i="37"/>
  <c r="O69" i="37"/>
  <c r="S68" i="37"/>
  <c r="R68" i="37"/>
  <c r="Q68" i="37"/>
  <c r="P68" i="37"/>
  <c r="O68" i="37"/>
  <c r="S67" i="37"/>
  <c r="R67" i="37"/>
  <c r="Q67" i="37"/>
  <c r="P67" i="37"/>
  <c r="O67" i="37"/>
  <c r="S66" i="37"/>
  <c r="R66" i="37"/>
  <c r="Q66" i="37"/>
  <c r="P66" i="37"/>
  <c r="O66" i="37"/>
  <c r="S65" i="37"/>
  <c r="R65" i="37"/>
  <c r="Q65" i="37"/>
  <c r="P65" i="37"/>
  <c r="O65" i="37"/>
  <c r="S64" i="37"/>
  <c r="R64" i="37"/>
  <c r="Q64" i="37"/>
  <c r="P64" i="37"/>
  <c r="O64" i="37"/>
  <c r="S63" i="37"/>
  <c r="R63" i="37"/>
  <c r="Q63" i="37"/>
  <c r="P63" i="37"/>
  <c r="O63" i="37"/>
  <c r="S62" i="37"/>
  <c r="R62" i="37"/>
  <c r="Q62" i="37"/>
  <c r="P62" i="37"/>
  <c r="O62" i="37"/>
  <c r="S61" i="37"/>
  <c r="R61" i="37"/>
  <c r="Q61" i="37"/>
  <c r="P61" i="37"/>
  <c r="O61" i="37"/>
  <c r="S60" i="37"/>
  <c r="R60" i="37"/>
  <c r="Q60" i="37"/>
  <c r="P60" i="37"/>
  <c r="O60" i="37"/>
  <c r="S59" i="37"/>
  <c r="R59" i="37"/>
  <c r="Q59" i="37"/>
  <c r="P59" i="37"/>
  <c r="O59" i="37"/>
  <c r="S58" i="37"/>
  <c r="R58" i="37"/>
  <c r="Q58" i="37"/>
  <c r="P58" i="37"/>
  <c r="O58" i="37"/>
  <c r="S57" i="37"/>
  <c r="R57" i="37"/>
  <c r="Q57" i="37"/>
  <c r="P57" i="37"/>
  <c r="O57" i="37"/>
  <c r="S56" i="37"/>
  <c r="R56" i="37"/>
  <c r="Q56" i="37"/>
  <c r="P56" i="37"/>
  <c r="O56" i="37"/>
  <c r="S55" i="37"/>
  <c r="R55" i="37"/>
  <c r="Q55" i="37"/>
  <c r="P55" i="37"/>
  <c r="O55" i="37"/>
  <c r="S54" i="37"/>
  <c r="R54" i="37"/>
  <c r="Q54" i="37"/>
  <c r="P54" i="37"/>
  <c r="O54" i="37"/>
  <c r="S53" i="37"/>
  <c r="R53" i="37"/>
  <c r="Q53" i="37"/>
  <c r="P53" i="37"/>
  <c r="O53" i="37"/>
  <c r="S52" i="37"/>
  <c r="R52" i="37"/>
  <c r="Q52" i="37"/>
  <c r="P52" i="37"/>
  <c r="O52" i="37"/>
  <c r="S51" i="37"/>
  <c r="R51" i="37"/>
  <c r="Q51" i="37"/>
  <c r="P51" i="37"/>
  <c r="O51" i="37"/>
  <c r="S50" i="37"/>
  <c r="R50" i="37"/>
  <c r="Q50" i="37"/>
  <c r="P50" i="37"/>
  <c r="O50" i="37"/>
  <c r="S49" i="37"/>
  <c r="R49" i="37"/>
  <c r="Q49" i="37"/>
  <c r="P49" i="37"/>
  <c r="O49" i="37"/>
  <c r="S48" i="37"/>
  <c r="R48" i="37"/>
  <c r="Q48" i="37"/>
  <c r="P48" i="37"/>
  <c r="O48" i="37"/>
  <c r="S47" i="37"/>
  <c r="R47" i="37"/>
  <c r="Q47" i="37"/>
  <c r="P47" i="37"/>
  <c r="O47" i="37"/>
  <c r="S46" i="37"/>
  <c r="R46" i="37"/>
  <c r="Q46" i="37"/>
  <c r="P46" i="37"/>
  <c r="O46" i="37"/>
  <c r="S45" i="37"/>
  <c r="R45" i="37"/>
  <c r="Q45" i="37"/>
  <c r="P45" i="37"/>
  <c r="O45" i="37"/>
  <c r="S44" i="37"/>
  <c r="R44" i="37"/>
  <c r="Q44" i="37"/>
  <c r="P44" i="37"/>
  <c r="O44" i="37"/>
  <c r="S43" i="37"/>
  <c r="R43" i="37"/>
  <c r="Q43" i="37"/>
  <c r="P43" i="37"/>
  <c r="O43" i="37"/>
  <c r="S42" i="37"/>
  <c r="R42" i="37"/>
  <c r="Q42" i="37"/>
  <c r="P42" i="37"/>
  <c r="O42" i="37"/>
  <c r="S41" i="37"/>
  <c r="R41" i="37"/>
  <c r="Q41" i="37"/>
  <c r="P41" i="37"/>
  <c r="O41" i="37"/>
  <c r="S40" i="37"/>
  <c r="R40" i="37"/>
  <c r="Q40" i="37"/>
  <c r="P40" i="37"/>
  <c r="O40" i="37"/>
  <c r="S39" i="37"/>
  <c r="R39" i="37"/>
  <c r="Q39" i="37"/>
  <c r="P39" i="37"/>
  <c r="O39" i="37"/>
  <c r="S38" i="37"/>
  <c r="R38" i="37"/>
  <c r="Q38" i="37"/>
  <c r="P38" i="37"/>
  <c r="O38" i="37"/>
  <c r="S37" i="37"/>
  <c r="R37" i="37"/>
  <c r="Q37" i="37"/>
  <c r="P37" i="37"/>
  <c r="O37" i="37"/>
  <c r="S36" i="37"/>
  <c r="R36" i="37"/>
  <c r="Q36" i="37"/>
  <c r="P36" i="37"/>
  <c r="O36" i="37"/>
  <c r="S35" i="37"/>
  <c r="R35" i="37"/>
  <c r="Q35" i="37"/>
  <c r="P35" i="37"/>
  <c r="O35" i="37"/>
  <c r="S34" i="37"/>
  <c r="R34" i="37"/>
  <c r="Q34" i="37"/>
  <c r="P34" i="37"/>
  <c r="O34" i="37"/>
  <c r="S33" i="37"/>
  <c r="R33" i="37"/>
  <c r="Q33" i="37"/>
  <c r="P33" i="37"/>
  <c r="O33" i="37"/>
  <c r="S32" i="37"/>
  <c r="R32" i="37"/>
  <c r="Q32" i="37"/>
  <c r="P32" i="37"/>
  <c r="O32" i="37"/>
  <c r="S31" i="37"/>
  <c r="R31" i="37"/>
  <c r="Q31" i="37"/>
  <c r="P31" i="37"/>
  <c r="O31" i="37"/>
  <c r="S30" i="37"/>
  <c r="R30" i="37"/>
  <c r="Q30" i="37"/>
  <c r="P30" i="37"/>
  <c r="O30" i="37"/>
  <c r="S29" i="37"/>
  <c r="R29" i="37"/>
  <c r="Q29" i="37"/>
  <c r="P29" i="37"/>
  <c r="O29" i="37"/>
  <c r="S28" i="37"/>
  <c r="R28" i="37"/>
  <c r="Q28" i="37"/>
  <c r="P28" i="37"/>
  <c r="O28" i="37"/>
  <c r="S27" i="37"/>
  <c r="R27" i="37"/>
  <c r="Q27" i="37"/>
  <c r="P27" i="37"/>
  <c r="O27" i="37"/>
  <c r="S26" i="37"/>
  <c r="R26" i="37"/>
  <c r="Q26" i="37"/>
  <c r="P26" i="37"/>
  <c r="O26" i="37"/>
  <c r="S25" i="37"/>
  <c r="R25" i="37"/>
  <c r="Q25" i="37"/>
  <c r="P25" i="37"/>
  <c r="O25" i="37"/>
  <c r="S24" i="37"/>
  <c r="R24" i="37"/>
  <c r="Q24" i="37"/>
  <c r="P24" i="37"/>
  <c r="O24" i="37"/>
  <c r="S23" i="37"/>
  <c r="R23" i="37"/>
  <c r="Q23" i="37"/>
  <c r="P23" i="37"/>
  <c r="O23" i="37"/>
  <c r="S22" i="37"/>
  <c r="R22" i="37"/>
  <c r="Q22" i="37"/>
  <c r="P22" i="37"/>
  <c r="O22" i="37"/>
  <c r="S21" i="37"/>
  <c r="R21" i="37"/>
  <c r="Q21" i="37"/>
  <c r="P21" i="37"/>
  <c r="O21" i="37"/>
  <c r="S20" i="37"/>
  <c r="R20" i="37"/>
  <c r="Q20" i="37"/>
  <c r="P20" i="37"/>
  <c r="O20" i="37"/>
  <c r="S19" i="37"/>
  <c r="R19" i="37"/>
  <c r="Q19" i="37"/>
  <c r="P19" i="37"/>
  <c r="O19" i="37"/>
  <c r="S18" i="37"/>
  <c r="R18" i="37"/>
  <c r="Q18" i="37"/>
  <c r="P18" i="37"/>
  <c r="O18" i="37"/>
  <c r="S17" i="37"/>
  <c r="R17" i="37"/>
  <c r="Q17" i="37"/>
  <c r="P17" i="37"/>
  <c r="O17" i="37"/>
  <c r="S16" i="37"/>
  <c r="R16" i="37"/>
  <c r="Q16" i="37"/>
  <c r="P16" i="37"/>
  <c r="O16" i="37"/>
  <c r="S15" i="37"/>
  <c r="R15" i="37"/>
  <c r="Q15" i="37"/>
  <c r="P15" i="37"/>
  <c r="O15" i="37"/>
  <c r="S14" i="37"/>
  <c r="R14" i="37"/>
  <c r="Q14" i="37"/>
  <c r="P14" i="37"/>
  <c r="O14" i="37"/>
  <c r="S13" i="37"/>
  <c r="R13" i="37"/>
  <c r="Q13" i="37"/>
  <c r="P13" i="37"/>
  <c r="O13" i="37"/>
  <c r="S12" i="37"/>
  <c r="R12" i="37"/>
  <c r="Q12" i="37"/>
  <c r="P12" i="37"/>
  <c r="O12" i="37"/>
  <c r="S11" i="37"/>
  <c r="R11" i="37"/>
  <c r="Q11" i="37"/>
  <c r="P11" i="37"/>
  <c r="O11" i="37"/>
  <c r="S10" i="37"/>
  <c r="R10" i="37"/>
  <c r="Q10" i="37"/>
  <c r="P10" i="37"/>
  <c r="O10" i="37"/>
  <c r="S9" i="37"/>
  <c r="R9" i="37"/>
  <c r="Q9" i="37"/>
  <c r="P9" i="37"/>
  <c r="O9" i="37"/>
  <c r="S8" i="37"/>
  <c r="R8" i="37"/>
  <c r="Q8" i="37"/>
  <c r="P8" i="37"/>
  <c r="O8" i="37"/>
  <c r="S7" i="37"/>
  <c r="R7" i="37"/>
  <c r="Q7" i="37"/>
  <c r="P7" i="37"/>
  <c r="O7" i="37"/>
  <c r="S6" i="37"/>
  <c r="R6" i="37"/>
  <c r="Q6" i="37"/>
  <c r="P6" i="37"/>
  <c r="O6" i="37"/>
  <c r="S5" i="37"/>
  <c r="R5" i="37"/>
  <c r="Q5" i="37"/>
  <c r="P5" i="37"/>
  <c r="O5" i="37"/>
  <c r="S4" i="37"/>
  <c r="R4" i="37"/>
  <c r="Q4" i="37"/>
  <c r="P4" i="37"/>
  <c r="O4" i="37"/>
  <c r="S3" i="37"/>
  <c r="R3" i="37"/>
  <c r="Q3" i="37"/>
  <c r="P3" i="37"/>
  <c r="O3" i="37"/>
  <c r="S147" i="35"/>
  <c r="R147" i="35"/>
  <c r="Q147" i="35"/>
  <c r="P147" i="35"/>
  <c r="O147" i="35"/>
  <c r="S146" i="35"/>
  <c r="R146" i="35"/>
  <c r="Q146" i="35"/>
  <c r="P146" i="35"/>
  <c r="O146" i="35"/>
  <c r="S145" i="35"/>
  <c r="R145" i="35"/>
  <c r="Q145" i="35"/>
  <c r="P145" i="35"/>
  <c r="O145" i="35"/>
  <c r="S144" i="35"/>
  <c r="R144" i="35"/>
  <c r="Q144" i="35"/>
  <c r="P144" i="35"/>
  <c r="O144" i="35"/>
  <c r="S143" i="35"/>
  <c r="R143" i="35"/>
  <c r="Q143" i="35"/>
  <c r="P143" i="35"/>
  <c r="O143" i="35"/>
  <c r="S142" i="35"/>
  <c r="R142" i="35"/>
  <c r="Q142" i="35"/>
  <c r="P142" i="35"/>
  <c r="O142" i="35"/>
  <c r="S141" i="35"/>
  <c r="R141" i="35"/>
  <c r="Q141" i="35"/>
  <c r="P141" i="35"/>
  <c r="O141" i="35"/>
  <c r="S140" i="35"/>
  <c r="R140" i="35"/>
  <c r="Q140" i="35"/>
  <c r="P140" i="35"/>
  <c r="O140" i="35"/>
  <c r="S139" i="35"/>
  <c r="R139" i="35"/>
  <c r="Q139" i="35"/>
  <c r="P139" i="35"/>
  <c r="O139" i="35"/>
  <c r="S138" i="35"/>
  <c r="R138" i="35"/>
  <c r="Q138" i="35"/>
  <c r="P138" i="35"/>
  <c r="O138" i="35"/>
  <c r="S137" i="35"/>
  <c r="R137" i="35"/>
  <c r="Q137" i="35"/>
  <c r="P137" i="35"/>
  <c r="O137" i="35"/>
  <c r="S136" i="35"/>
  <c r="R136" i="35"/>
  <c r="Q136" i="35"/>
  <c r="P136" i="35"/>
  <c r="O136" i="35"/>
  <c r="S135" i="35"/>
  <c r="R135" i="35"/>
  <c r="Q135" i="35"/>
  <c r="P135" i="35"/>
  <c r="O135" i="35"/>
  <c r="S134" i="35"/>
  <c r="R134" i="35"/>
  <c r="Q134" i="35"/>
  <c r="P134" i="35"/>
  <c r="O134" i="35"/>
  <c r="S133" i="35"/>
  <c r="R133" i="35"/>
  <c r="Q133" i="35"/>
  <c r="P133" i="35"/>
  <c r="O133" i="35"/>
  <c r="S132" i="35"/>
  <c r="R132" i="35"/>
  <c r="Q132" i="35"/>
  <c r="P132" i="35"/>
  <c r="O132" i="35"/>
  <c r="S131" i="35"/>
  <c r="R131" i="35"/>
  <c r="Q131" i="35"/>
  <c r="P131" i="35"/>
  <c r="O131" i="35"/>
  <c r="S130" i="35"/>
  <c r="R130" i="35"/>
  <c r="Q130" i="35"/>
  <c r="P130" i="35"/>
  <c r="O130" i="35"/>
  <c r="S129" i="35"/>
  <c r="R129" i="35"/>
  <c r="Q129" i="35"/>
  <c r="P129" i="35"/>
  <c r="O129" i="35"/>
  <c r="S128" i="35"/>
  <c r="R128" i="35"/>
  <c r="Q128" i="35"/>
  <c r="P128" i="35"/>
  <c r="O128" i="35"/>
  <c r="S127" i="35"/>
  <c r="R127" i="35"/>
  <c r="Q127" i="35"/>
  <c r="P127" i="35"/>
  <c r="O127" i="35"/>
  <c r="S126" i="35"/>
  <c r="R126" i="35"/>
  <c r="Q126" i="35"/>
  <c r="P126" i="35"/>
  <c r="O126" i="35"/>
  <c r="S125" i="35"/>
  <c r="R125" i="35"/>
  <c r="Q125" i="35"/>
  <c r="P125" i="35"/>
  <c r="O125" i="35"/>
  <c r="S124" i="35"/>
  <c r="R124" i="35"/>
  <c r="Q124" i="35"/>
  <c r="P124" i="35"/>
  <c r="O124" i="35"/>
  <c r="S123" i="35"/>
  <c r="R123" i="35"/>
  <c r="Q123" i="35"/>
  <c r="P123" i="35"/>
  <c r="O123" i="35"/>
  <c r="S122" i="35"/>
  <c r="R122" i="35"/>
  <c r="Q122" i="35"/>
  <c r="P122" i="35"/>
  <c r="O122" i="35"/>
  <c r="S121" i="35"/>
  <c r="R121" i="35"/>
  <c r="Q121" i="35"/>
  <c r="P121" i="35"/>
  <c r="O121" i="35"/>
  <c r="S120" i="35"/>
  <c r="R120" i="35"/>
  <c r="Q120" i="35"/>
  <c r="P120" i="35"/>
  <c r="O120" i="35"/>
  <c r="S119" i="35"/>
  <c r="R119" i="35"/>
  <c r="Q119" i="35"/>
  <c r="P119" i="35"/>
  <c r="O119" i="35"/>
  <c r="S118" i="35"/>
  <c r="R118" i="35"/>
  <c r="Q118" i="35"/>
  <c r="P118" i="35"/>
  <c r="O118" i="35"/>
  <c r="S117" i="35"/>
  <c r="R117" i="35"/>
  <c r="Q117" i="35"/>
  <c r="P117" i="35"/>
  <c r="O117" i="35"/>
  <c r="S116" i="35"/>
  <c r="R116" i="35"/>
  <c r="Q116" i="35"/>
  <c r="P116" i="35"/>
  <c r="O116" i="35"/>
  <c r="S115" i="35"/>
  <c r="R115" i="35"/>
  <c r="Q115" i="35"/>
  <c r="P115" i="35"/>
  <c r="O115" i="35"/>
  <c r="S114" i="35"/>
  <c r="R114" i="35"/>
  <c r="Q114" i="35"/>
  <c r="P114" i="35"/>
  <c r="O114" i="35"/>
  <c r="S113" i="35"/>
  <c r="R113" i="35"/>
  <c r="Q113" i="35"/>
  <c r="P113" i="35"/>
  <c r="O113" i="35"/>
  <c r="S112" i="35"/>
  <c r="R112" i="35"/>
  <c r="Q112" i="35"/>
  <c r="P112" i="35"/>
  <c r="O112" i="35"/>
  <c r="S111" i="35"/>
  <c r="R111" i="35"/>
  <c r="Q111" i="35"/>
  <c r="P111" i="35"/>
  <c r="O111" i="35"/>
  <c r="S110" i="35"/>
  <c r="R110" i="35"/>
  <c r="Q110" i="35"/>
  <c r="P110" i="35"/>
  <c r="O110" i="35"/>
  <c r="S109" i="35"/>
  <c r="R109" i="35"/>
  <c r="Q109" i="35"/>
  <c r="P109" i="35"/>
  <c r="O109" i="35"/>
  <c r="S108" i="35"/>
  <c r="R108" i="35"/>
  <c r="Q108" i="35"/>
  <c r="P108" i="35"/>
  <c r="O108" i="35"/>
  <c r="S107" i="35"/>
  <c r="R107" i="35"/>
  <c r="Q107" i="35"/>
  <c r="P107" i="35"/>
  <c r="O107" i="35"/>
  <c r="S106" i="35"/>
  <c r="R106" i="35"/>
  <c r="Q106" i="35"/>
  <c r="P106" i="35"/>
  <c r="O106" i="35"/>
  <c r="S105" i="35"/>
  <c r="R105" i="35"/>
  <c r="Q105" i="35"/>
  <c r="P105" i="35"/>
  <c r="O105" i="35"/>
  <c r="S104" i="35"/>
  <c r="R104" i="35"/>
  <c r="Q104" i="35"/>
  <c r="P104" i="35"/>
  <c r="O104" i="35"/>
  <c r="S103" i="35"/>
  <c r="R103" i="35"/>
  <c r="Q103" i="35"/>
  <c r="P103" i="35"/>
  <c r="O103" i="35"/>
  <c r="S102" i="35"/>
  <c r="R102" i="35"/>
  <c r="Q102" i="35"/>
  <c r="P102" i="35"/>
  <c r="O102" i="35"/>
  <c r="S101" i="35"/>
  <c r="R101" i="35"/>
  <c r="Q101" i="35"/>
  <c r="P101" i="35"/>
  <c r="O101" i="35"/>
  <c r="S100" i="35"/>
  <c r="R100" i="35"/>
  <c r="Q100" i="35"/>
  <c r="P100" i="35"/>
  <c r="O100" i="35"/>
  <c r="S99" i="35"/>
  <c r="R99" i="35"/>
  <c r="Q99" i="35"/>
  <c r="P99" i="35"/>
  <c r="O99" i="35"/>
  <c r="S98" i="35"/>
  <c r="R98" i="35"/>
  <c r="Q98" i="35"/>
  <c r="P98" i="35"/>
  <c r="O98" i="35"/>
  <c r="S97" i="35"/>
  <c r="R97" i="35"/>
  <c r="Q97" i="35"/>
  <c r="P97" i="35"/>
  <c r="O97" i="35"/>
  <c r="S96" i="35"/>
  <c r="R96" i="35"/>
  <c r="Q96" i="35"/>
  <c r="P96" i="35"/>
  <c r="O96" i="35"/>
  <c r="S95" i="35"/>
  <c r="R95" i="35"/>
  <c r="Q95" i="35"/>
  <c r="P95" i="35"/>
  <c r="O95" i="35"/>
  <c r="S94" i="35"/>
  <c r="R94" i="35"/>
  <c r="Q94" i="35"/>
  <c r="P94" i="35"/>
  <c r="O94" i="35"/>
  <c r="S93" i="35"/>
  <c r="R93" i="35"/>
  <c r="Q93" i="35"/>
  <c r="P93" i="35"/>
  <c r="O93" i="35"/>
  <c r="S92" i="35"/>
  <c r="R92" i="35"/>
  <c r="Q92" i="35"/>
  <c r="P92" i="35"/>
  <c r="O92" i="35"/>
  <c r="S91" i="35"/>
  <c r="R91" i="35"/>
  <c r="Q91" i="35"/>
  <c r="P91" i="35"/>
  <c r="O91" i="35"/>
  <c r="S90" i="35"/>
  <c r="R90" i="35"/>
  <c r="Q90" i="35"/>
  <c r="P90" i="35"/>
  <c r="O90" i="35"/>
  <c r="S89" i="35"/>
  <c r="R89" i="35"/>
  <c r="Q89" i="35"/>
  <c r="P89" i="35"/>
  <c r="O89" i="35"/>
  <c r="S88" i="35"/>
  <c r="R88" i="35"/>
  <c r="Q88" i="35"/>
  <c r="P88" i="35"/>
  <c r="O88" i="35"/>
  <c r="S87" i="35"/>
  <c r="R87" i="35"/>
  <c r="Q87" i="35"/>
  <c r="P87" i="35"/>
  <c r="O87" i="35"/>
  <c r="S86" i="35"/>
  <c r="R86" i="35"/>
  <c r="Q86" i="35"/>
  <c r="P86" i="35"/>
  <c r="O86" i="35"/>
  <c r="S85" i="35"/>
  <c r="R85" i="35"/>
  <c r="Q85" i="35"/>
  <c r="P85" i="35"/>
  <c r="O85" i="35"/>
  <c r="S84" i="35"/>
  <c r="R84" i="35"/>
  <c r="Q84" i="35"/>
  <c r="P84" i="35"/>
  <c r="O84" i="35"/>
  <c r="S83" i="35"/>
  <c r="R83" i="35"/>
  <c r="Q83" i="35"/>
  <c r="P83" i="35"/>
  <c r="O83" i="35"/>
  <c r="S82" i="35"/>
  <c r="R82" i="35"/>
  <c r="Q82" i="35"/>
  <c r="P82" i="35"/>
  <c r="O82" i="35"/>
  <c r="S81" i="35"/>
  <c r="R81" i="35"/>
  <c r="Q81" i="35"/>
  <c r="P81" i="35"/>
  <c r="O81" i="35"/>
  <c r="S80" i="35"/>
  <c r="R80" i="35"/>
  <c r="Q80" i="35"/>
  <c r="P80" i="35"/>
  <c r="O80" i="35"/>
  <c r="S79" i="35"/>
  <c r="R79" i="35"/>
  <c r="Q79" i="35"/>
  <c r="P79" i="35"/>
  <c r="O79" i="35"/>
  <c r="S78" i="35"/>
  <c r="R78" i="35"/>
  <c r="Q78" i="35"/>
  <c r="P78" i="35"/>
  <c r="O78" i="35"/>
  <c r="S77" i="35"/>
  <c r="R77" i="35"/>
  <c r="Q77" i="35"/>
  <c r="P77" i="35"/>
  <c r="O77" i="35"/>
  <c r="S76" i="35"/>
  <c r="R76" i="35"/>
  <c r="Q76" i="35"/>
  <c r="P76" i="35"/>
  <c r="O76" i="35"/>
  <c r="S75" i="35"/>
  <c r="R75" i="35"/>
  <c r="Q75" i="35"/>
  <c r="P75" i="35"/>
  <c r="O75" i="35"/>
  <c r="S74" i="35"/>
  <c r="R74" i="35"/>
  <c r="Q74" i="35"/>
  <c r="P74" i="35"/>
  <c r="O74" i="35"/>
  <c r="S73" i="35"/>
  <c r="R73" i="35"/>
  <c r="Q73" i="35"/>
  <c r="P73" i="35"/>
  <c r="O73" i="35"/>
  <c r="S72" i="35"/>
  <c r="R72" i="35"/>
  <c r="Q72" i="35"/>
  <c r="P72" i="35"/>
  <c r="O72" i="35"/>
  <c r="S71" i="35"/>
  <c r="R71" i="35"/>
  <c r="Q71" i="35"/>
  <c r="P71" i="35"/>
  <c r="O71" i="35"/>
  <c r="S70" i="35"/>
  <c r="R70" i="35"/>
  <c r="Q70" i="35"/>
  <c r="P70" i="35"/>
  <c r="O70" i="35"/>
  <c r="S69" i="35"/>
  <c r="R69" i="35"/>
  <c r="Q69" i="35"/>
  <c r="P69" i="35"/>
  <c r="O69" i="35"/>
  <c r="S68" i="35"/>
  <c r="R68" i="35"/>
  <c r="Q68" i="35"/>
  <c r="P68" i="35"/>
  <c r="O68" i="35"/>
  <c r="S67" i="35"/>
  <c r="R67" i="35"/>
  <c r="Q67" i="35"/>
  <c r="P67" i="35"/>
  <c r="O67" i="35"/>
  <c r="S66" i="35"/>
  <c r="R66" i="35"/>
  <c r="Q66" i="35"/>
  <c r="P66" i="35"/>
  <c r="O66" i="35"/>
  <c r="S65" i="35"/>
  <c r="R65" i="35"/>
  <c r="Q65" i="35"/>
  <c r="P65" i="35"/>
  <c r="O65" i="35"/>
  <c r="S64" i="35"/>
  <c r="R64" i="35"/>
  <c r="Q64" i="35"/>
  <c r="P64" i="35"/>
  <c r="O64" i="35"/>
  <c r="S63" i="35"/>
  <c r="R63" i="35"/>
  <c r="Q63" i="35"/>
  <c r="P63" i="35"/>
  <c r="O63" i="35"/>
  <c r="S62" i="35"/>
  <c r="R62" i="35"/>
  <c r="Q62" i="35"/>
  <c r="P62" i="35"/>
  <c r="O62" i="35"/>
  <c r="S61" i="35"/>
  <c r="R61" i="35"/>
  <c r="Q61" i="35"/>
  <c r="P61" i="35"/>
  <c r="O61" i="35"/>
  <c r="S60" i="35"/>
  <c r="R60" i="35"/>
  <c r="Q60" i="35"/>
  <c r="P60" i="35"/>
  <c r="O60" i="35"/>
  <c r="S59" i="35"/>
  <c r="R59" i="35"/>
  <c r="Q59" i="35"/>
  <c r="P59" i="35"/>
  <c r="O59" i="35"/>
  <c r="S58" i="35"/>
  <c r="R58" i="35"/>
  <c r="Q58" i="35"/>
  <c r="P58" i="35"/>
  <c r="O58" i="35"/>
  <c r="S57" i="35"/>
  <c r="R57" i="35"/>
  <c r="Q57" i="35"/>
  <c r="P57" i="35"/>
  <c r="O57" i="35"/>
  <c r="S56" i="35"/>
  <c r="R56" i="35"/>
  <c r="Q56" i="35"/>
  <c r="P56" i="35"/>
  <c r="O56" i="35"/>
  <c r="S55" i="35"/>
  <c r="R55" i="35"/>
  <c r="Q55" i="35"/>
  <c r="P55" i="35"/>
  <c r="O55" i="35"/>
  <c r="S54" i="35"/>
  <c r="R54" i="35"/>
  <c r="Q54" i="35"/>
  <c r="P54" i="35"/>
  <c r="O54" i="35"/>
  <c r="S53" i="35"/>
  <c r="R53" i="35"/>
  <c r="Q53" i="35"/>
  <c r="P53" i="35"/>
  <c r="O53" i="35"/>
  <c r="S52" i="35"/>
  <c r="R52" i="35"/>
  <c r="Q52" i="35"/>
  <c r="P52" i="35"/>
  <c r="O52" i="35"/>
  <c r="S51" i="35"/>
  <c r="R51" i="35"/>
  <c r="Q51" i="35"/>
  <c r="P51" i="35"/>
  <c r="O51" i="35"/>
  <c r="S50" i="35"/>
  <c r="R50" i="35"/>
  <c r="Q50" i="35"/>
  <c r="P50" i="35"/>
  <c r="O50" i="35"/>
  <c r="S49" i="35"/>
  <c r="R49" i="35"/>
  <c r="Q49" i="35"/>
  <c r="P49" i="35"/>
  <c r="O49" i="35"/>
  <c r="S48" i="35"/>
  <c r="R48" i="35"/>
  <c r="Q48" i="35"/>
  <c r="P48" i="35"/>
  <c r="O48" i="35"/>
  <c r="S47" i="35"/>
  <c r="R47" i="35"/>
  <c r="Q47" i="35"/>
  <c r="P47" i="35"/>
  <c r="O47" i="35"/>
  <c r="S46" i="35"/>
  <c r="R46" i="35"/>
  <c r="Q46" i="35"/>
  <c r="P46" i="35"/>
  <c r="O46" i="35"/>
  <c r="S45" i="35"/>
  <c r="R45" i="35"/>
  <c r="Q45" i="35"/>
  <c r="P45" i="35"/>
  <c r="O45" i="35"/>
  <c r="S44" i="35"/>
  <c r="R44" i="35"/>
  <c r="Q44" i="35"/>
  <c r="P44" i="35"/>
  <c r="O44" i="35"/>
  <c r="S43" i="35"/>
  <c r="R43" i="35"/>
  <c r="Q43" i="35"/>
  <c r="P43" i="35"/>
  <c r="O43" i="35"/>
  <c r="S42" i="35"/>
  <c r="R42" i="35"/>
  <c r="Q42" i="35"/>
  <c r="P42" i="35"/>
  <c r="O42" i="35"/>
  <c r="S41" i="35"/>
  <c r="R41" i="35"/>
  <c r="Q41" i="35"/>
  <c r="P41" i="35"/>
  <c r="O41" i="35"/>
  <c r="S40" i="35"/>
  <c r="R40" i="35"/>
  <c r="Q40" i="35"/>
  <c r="P40" i="35"/>
  <c r="O40" i="35"/>
  <c r="S39" i="35"/>
  <c r="R39" i="35"/>
  <c r="Q39" i="35"/>
  <c r="P39" i="35"/>
  <c r="O39" i="35"/>
  <c r="S38" i="35"/>
  <c r="R38" i="35"/>
  <c r="Q38" i="35"/>
  <c r="P38" i="35"/>
  <c r="O38" i="35"/>
  <c r="S37" i="35"/>
  <c r="R37" i="35"/>
  <c r="Q37" i="35"/>
  <c r="P37" i="35"/>
  <c r="O37" i="35"/>
  <c r="S36" i="35"/>
  <c r="R36" i="35"/>
  <c r="Q36" i="35"/>
  <c r="P36" i="35"/>
  <c r="O36" i="35"/>
  <c r="S35" i="35"/>
  <c r="R35" i="35"/>
  <c r="Q35" i="35"/>
  <c r="P35" i="35"/>
  <c r="O35" i="35"/>
  <c r="S34" i="35"/>
  <c r="R34" i="35"/>
  <c r="Q34" i="35"/>
  <c r="P34" i="35"/>
  <c r="O34" i="35"/>
  <c r="S33" i="35"/>
  <c r="R33" i="35"/>
  <c r="Q33" i="35"/>
  <c r="P33" i="35"/>
  <c r="O33" i="35"/>
  <c r="S32" i="35"/>
  <c r="R32" i="35"/>
  <c r="Q32" i="35"/>
  <c r="P32" i="35"/>
  <c r="O32" i="35"/>
  <c r="S31" i="35"/>
  <c r="R31" i="35"/>
  <c r="Q31" i="35"/>
  <c r="P31" i="35"/>
  <c r="O31" i="35"/>
  <c r="S30" i="35"/>
  <c r="R30" i="35"/>
  <c r="Q30" i="35"/>
  <c r="P30" i="35"/>
  <c r="O30" i="35"/>
  <c r="S29" i="35"/>
  <c r="R29" i="35"/>
  <c r="Q29" i="35"/>
  <c r="P29" i="35"/>
  <c r="O29" i="35"/>
  <c r="S28" i="35"/>
  <c r="R28" i="35"/>
  <c r="Q28" i="35"/>
  <c r="P28" i="35"/>
  <c r="O28" i="35"/>
  <c r="S27" i="35"/>
  <c r="R27" i="35"/>
  <c r="Q27" i="35"/>
  <c r="P27" i="35"/>
  <c r="O27" i="35"/>
  <c r="S26" i="35"/>
  <c r="R26" i="35"/>
  <c r="Q26" i="35"/>
  <c r="P26" i="35"/>
  <c r="O26" i="35"/>
  <c r="S25" i="35"/>
  <c r="R25" i="35"/>
  <c r="Q25" i="35"/>
  <c r="P25" i="35"/>
  <c r="O25" i="35"/>
  <c r="S24" i="35"/>
  <c r="R24" i="35"/>
  <c r="Q24" i="35"/>
  <c r="P24" i="35"/>
  <c r="O24" i="35"/>
  <c r="S23" i="35"/>
  <c r="R23" i="35"/>
  <c r="Q23" i="35"/>
  <c r="P23" i="35"/>
  <c r="O23" i="35"/>
  <c r="S22" i="35"/>
  <c r="R22" i="35"/>
  <c r="Q22" i="35"/>
  <c r="P22" i="35"/>
  <c r="O22" i="35"/>
  <c r="S21" i="35"/>
  <c r="R21" i="35"/>
  <c r="Q21" i="35"/>
  <c r="P21" i="35"/>
  <c r="O21" i="35"/>
  <c r="S20" i="35"/>
  <c r="R20" i="35"/>
  <c r="Q20" i="35"/>
  <c r="P20" i="35"/>
  <c r="O20" i="35"/>
  <c r="S19" i="35"/>
  <c r="R19" i="35"/>
  <c r="Q19" i="35"/>
  <c r="P19" i="35"/>
  <c r="O19" i="35"/>
  <c r="S18" i="35"/>
  <c r="R18" i="35"/>
  <c r="Q18" i="35"/>
  <c r="P18" i="35"/>
  <c r="O18" i="35"/>
  <c r="S17" i="35"/>
  <c r="R17" i="35"/>
  <c r="Q17" i="35"/>
  <c r="P17" i="35"/>
  <c r="O17" i="35"/>
  <c r="S16" i="35"/>
  <c r="R16" i="35"/>
  <c r="Q16" i="35"/>
  <c r="P16" i="35"/>
  <c r="O16" i="35"/>
  <c r="S15" i="35"/>
  <c r="R15" i="35"/>
  <c r="Q15" i="35"/>
  <c r="P15" i="35"/>
  <c r="O15" i="35"/>
  <c r="S14" i="35"/>
  <c r="R14" i="35"/>
  <c r="Q14" i="35"/>
  <c r="P14" i="35"/>
  <c r="O14" i="35"/>
  <c r="S13" i="35"/>
  <c r="R13" i="35"/>
  <c r="Q13" i="35"/>
  <c r="P13" i="35"/>
  <c r="O13" i="35"/>
  <c r="S12" i="35"/>
  <c r="R12" i="35"/>
  <c r="Q12" i="35"/>
  <c r="P12" i="35"/>
  <c r="O12" i="35"/>
  <c r="S11" i="35"/>
  <c r="R11" i="35"/>
  <c r="Q11" i="35"/>
  <c r="P11" i="35"/>
  <c r="O11" i="35"/>
  <c r="S10" i="35"/>
  <c r="R10" i="35"/>
  <c r="Q10" i="35"/>
  <c r="P10" i="35"/>
  <c r="O10" i="35"/>
  <c r="S9" i="35"/>
  <c r="R9" i="35"/>
  <c r="Q9" i="35"/>
  <c r="P9" i="35"/>
  <c r="O9" i="35"/>
  <c r="S8" i="35"/>
  <c r="R8" i="35"/>
  <c r="Q8" i="35"/>
  <c r="P8" i="35"/>
  <c r="O8" i="35"/>
  <c r="S7" i="35"/>
  <c r="R7" i="35"/>
  <c r="Q7" i="35"/>
  <c r="P7" i="35"/>
  <c r="O7" i="35"/>
  <c r="S6" i="35"/>
  <c r="R6" i="35"/>
  <c r="Q6" i="35"/>
  <c r="P6" i="35"/>
  <c r="O6" i="35"/>
  <c r="S5" i="35"/>
  <c r="R5" i="35"/>
  <c r="Q5" i="35"/>
  <c r="P5" i="35"/>
  <c r="O5" i="35"/>
  <c r="S4" i="35"/>
  <c r="R4" i="35"/>
  <c r="Q4" i="35"/>
  <c r="P4" i="35"/>
  <c r="O4" i="35"/>
  <c r="S3" i="35"/>
  <c r="R3" i="35"/>
  <c r="Q3" i="35"/>
  <c r="P3" i="35"/>
  <c r="O3" i="35"/>
  <c r="S147" i="36"/>
  <c r="R147" i="36"/>
  <c r="Q147" i="36"/>
  <c r="P147" i="36"/>
  <c r="O147" i="36"/>
  <c r="S146" i="36"/>
  <c r="R146" i="36"/>
  <c r="Q146" i="36"/>
  <c r="P146" i="36"/>
  <c r="O146" i="36"/>
  <c r="S145" i="36"/>
  <c r="R145" i="36"/>
  <c r="Q145" i="36"/>
  <c r="P145" i="36"/>
  <c r="O145" i="36"/>
  <c r="S144" i="36"/>
  <c r="R144" i="36"/>
  <c r="Q144" i="36"/>
  <c r="P144" i="36"/>
  <c r="O144" i="36"/>
  <c r="S143" i="36"/>
  <c r="R143" i="36"/>
  <c r="Q143" i="36"/>
  <c r="P143" i="36"/>
  <c r="O143" i="36"/>
  <c r="S142" i="36"/>
  <c r="R142" i="36"/>
  <c r="Q142" i="36"/>
  <c r="P142" i="36"/>
  <c r="O142" i="36"/>
  <c r="S141" i="36"/>
  <c r="R141" i="36"/>
  <c r="Q141" i="36"/>
  <c r="P141" i="36"/>
  <c r="O141" i="36"/>
  <c r="S140" i="36"/>
  <c r="R140" i="36"/>
  <c r="Q140" i="36"/>
  <c r="P140" i="36"/>
  <c r="O140" i="36"/>
  <c r="S139" i="36"/>
  <c r="R139" i="36"/>
  <c r="Q139" i="36"/>
  <c r="P139" i="36"/>
  <c r="O139" i="36"/>
  <c r="S138" i="36"/>
  <c r="R138" i="36"/>
  <c r="Q138" i="36"/>
  <c r="P138" i="36"/>
  <c r="O138" i="36"/>
  <c r="S137" i="36"/>
  <c r="R137" i="36"/>
  <c r="Q137" i="36"/>
  <c r="P137" i="36"/>
  <c r="O137" i="36"/>
  <c r="S136" i="36"/>
  <c r="R136" i="36"/>
  <c r="Q136" i="36"/>
  <c r="P136" i="36"/>
  <c r="O136" i="36"/>
  <c r="S135" i="36"/>
  <c r="R135" i="36"/>
  <c r="Q135" i="36"/>
  <c r="P135" i="36"/>
  <c r="O135" i="36"/>
  <c r="S134" i="36"/>
  <c r="R134" i="36"/>
  <c r="Q134" i="36"/>
  <c r="P134" i="36"/>
  <c r="O134" i="36"/>
  <c r="S133" i="36"/>
  <c r="R133" i="36"/>
  <c r="Q133" i="36"/>
  <c r="P133" i="36"/>
  <c r="O133" i="36"/>
  <c r="S132" i="36"/>
  <c r="R132" i="36"/>
  <c r="Q132" i="36"/>
  <c r="P132" i="36"/>
  <c r="O132" i="36"/>
  <c r="S131" i="36"/>
  <c r="R131" i="36"/>
  <c r="Q131" i="36"/>
  <c r="P131" i="36"/>
  <c r="O131" i="36"/>
  <c r="S130" i="36"/>
  <c r="R130" i="36"/>
  <c r="Q130" i="36"/>
  <c r="P130" i="36"/>
  <c r="O130" i="36"/>
  <c r="S129" i="36"/>
  <c r="R129" i="36"/>
  <c r="Q129" i="36"/>
  <c r="P129" i="36"/>
  <c r="O129" i="36"/>
  <c r="S128" i="36"/>
  <c r="R128" i="36"/>
  <c r="Q128" i="36"/>
  <c r="P128" i="36"/>
  <c r="O128" i="36"/>
  <c r="S127" i="36"/>
  <c r="R127" i="36"/>
  <c r="Q127" i="36"/>
  <c r="P127" i="36"/>
  <c r="O127" i="36"/>
  <c r="S126" i="36"/>
  <c r="R126" i="36"/>
  <c r="Q126" i="36"/>
  <c r="P126" i="36"/>
  <c r="O126" i="36"/>
  <c r="S125" i="36"/>
  <c r="R125" i="36"/>
  <c r="Q125" i="36"/>
  <c r="P125" i="36"/>
  <c r="O125" i="36"/>
  <c r="S124" i="36"/>
  <c r="R124" i="36"/>
  <c r="Q124" i="36"/>
  <c r="P124" i="36"/>
  <c r="O124" i="36"/>
  <c r="S123" i="36"/>
  <c r="R123" i="36"/>
  <c r="Q123" i="36"/>
  <c r="P123" i="36"/>
  <c r="O123" i="36"/>
  <c r="S122" i="36"/>
  <c r="R122" i="36"/>
  <c r="Q122" i="36"/>
  <c r="P122" i="36"/>
  <c r="O122" i="36"/>
  <c r="S121" i="36"/>
  <c r="R121" i="36"/>
  <c r="Q121" i="36"/>
  <c r="P121" i="36"/>
  <c r="O121" i="36"/>
  <c r="S120" i="36"/>
  <c r="R120" i="36"/>
  <c r="Q120" i="36"/>
  <c r="P120" i="36"/>
  <c r="O120" i="36"/>
  <c r="S119" i="36"/>
  <c r="R119" i="36"/>
  <c r="Q119" i="36"/>
  <c r="P119" i="36"/>
  <c r="O119" i="36"/>
  <c r="S118" i="36"/>
  <c r="R118" i="36"/>
  <c r="Q118" i="36"/>
  <c r="P118" i="36"/>
  <c r="O118" i="36"/>
  <c r="S117" i="36"/>
  <c r="R117" i="36"/>
  <c r="Q117" i="36"/>
  <c r="P117" i="36"/>
  <c r="O117" i="36"/>
  <c r="S116" i="36"/>
  <c r="R116" i="36"/>
  <c r="Q116" i="36"/>
  <c r="P116" i="36"/>
  <c r="O116" i="36"/>
  <c r="S115" i="36"/>
  <c r="R115" i="36"/>
  <c r="Q115" i="36"/>
  <c r="P115" i="36"/>
  <c r="O115" i="36"/>
  <c r="S114" i="36"/>
  <c r="R114" i="36"/>
  <c r="Q114" i="36"/>
  <c r="P114" i="36"/>
  <c r="O114" i="36"/>
  <c r="S113" i="36"/>
  <c r="R113" i="36"/>
  <c r="Q113" i="36"/>
  <c r="P113" i="36"/>
  <c r="O113" i="36"/>
  <c r="S112" i="36"/>
  <c r="R112" i="36"/>
  <c r="Q112" i="36"/>
  <c r="P112" i="36"/>
  <c r="O112" i="36"/>
  <c r="S111" i="36"/>
  <c r="R111" i="36"/>
  <c r="Q111" i="36"/>
  <c r="P111" i="36"/>
  <c r="O111" i="36"/>
  <c r="S110" i="36"/>
  <c r="R110" i="36"/>
  <c r="Q110" i="36"/>
  <c r="P110" i="36"/>
  <c r="O110" i="36"/>
  <c r="S109" i="36"/>
  <c r="R109" i="36"/>
  <c r="Q109" i="36"/>
  <c r="P109" i="36"/>
  <c r="O109" i="36"/>
  <c r="S108" i="36"/>
  <c r="R108" i="36"/>
  <c r="Q108" i="36"/>
  <c r="P108" i="36"/>
  <c r="O108" i="36"/>
  <c r="S107" i="36"/>
  <c r="R107" i="36"/>
  <c r="Q107" i="36"/>
  <c r="P107" i="36"/>
  <c r="O107" i="36"/>
  <c r="S106" i="36"/>
  <c r="R106" i="36"/>
  <c r="Q106" i="36"/>
  <c r="P106" i="36"/>
  <c r="O106" i="36"/>
  <c r="S105" i="36"/>
  <c r="R105" i="36"/>
  <c r="Q105" i="36"/>
  <c r="P105" i="36"/>
  <c r="O105" i="36"/>
  <c r="S104" i="36"/>
  <c r="R104" i="36"/>
  <c r="Q104" i="36"/>
  <c r="P104" i="36"/>
  <c r="O104" i="36"/>
  <c r="S103" i="36"/>
  <c r="R103" i="36"/>
  <c r="Q103" i="36"/>
  <c r="P103" i="36"/>
  <c r="O103" i="36"/>
  <c r="S102" i="36"/>
  <c r="R102" i="36"/>
  <c r="Q102" i="36"/>
  <c r="P102" i="36"/>
  <c r="O102" i="36"/>
  <c r="S101" i="36"/>
  <c r="R101" i="36"/>
  <c r="Q101" i="36"/>
  <c r="P101" i="36"/>
  <c r="O101" i="36"/>
  <c r="S100" i="36"/>
  <c r="R100" i="36"/>
  <c r="Q100" i="36"/>
  <c r="P100" i="36"/>
  <c r="O100" i="36"/>
  <c r="S99" i="36"/>
  <c r="R99" i="36"/>
  <c r="Q99" i="36"/>
  <c r="P99" i="36"/>
  <c r="O99" i="36"/>
  <c r="S98" i="36"/>
  <c r="R98" i="36"/>
  <c r="Q98" i="36"/>
  <c r="P98" i="36"/>
  <c r="O98" i="36"/>
  <c r="S97" i="36"/>
  <c r="R97" i="36"/>
  <c r="Q97" i="36"/>
  <c r="P97" i="36"/>
  <c r="O97" i="36"/>
  <c r="S96" i="36"/>
  <c r="R96" i="36"/>
  <c r="Q96" i="36"/>
  <c r="P96" i="36"/>
  <c r="O96" i="36"/>
  <c r="S95" i="36"/>
  <c r="R95" i="36"/>
  <c r="Q95" i="36"/>
  <c r="P95" i="36"/>
  <c r="O95" i="36"/>
  <c r="S94" i="36"/>
  <c r="R94" i="36"/>
  <c r="Q94" i="36"/>
  <c r="P94" i="36"/>
  <c r="O94" i="36"/>
  <c r="S93" i="36"/>
  <c r="R93" i="36"/>
  <c r="Q93" i="36"/>
  <c r="P93" i="36"/>
  <c r="O93" i="36"/>
  <c r="S92" i="36"/>
  <c r="R92" i="36"/>
  <c r="Q92" i="36"/>
  <c r="P92" i="36"/>
  <c r="O92" i="36"/>
  <c r="S91" i="36"/>
  <c r="R91" i="36"/>
  <c r="Q91" i="36"/>
  <c r="P91" i="36"/>
  <c r="O91" i="36"/>
  <c r="S90" i="36"/>
  <c r="R90" i="36"/>
  <c r="Q90" i="36"/>
  <c r="P90" i="36"/>
  <c r="O90" i="36"/>
  <c r="S89" i="36"/>
  <c r="R89" i="36"/>
  <c r="Q89" i="36"/>
  <c r="P89" i="36"/>
  <c r="O89" i="36"/>
  <c r="S88" i="36"/>
  <c r="R88" i="36"/>
  <c r="Q88" i="36"/>
  <c r="P88" i="36"/>
  <c r="O88" i="36"/>
  <c r="S87" i="36"/>
  <c r="R87" i="36"/>
  <c r="Q87" i="36"/>
  <c r="P87" i="36"/>
  <c r="O87" i="36"/>
  <c r="S86" i="36"/>
  <c r="R86" i="36"/>
  <c r="Q86" i="36"/>
  <c r="P86" i="36"/>
  <c r="O86" i="36"/>
  <c r="S85" i="36"/>
  <c r="R85" i="36"/>
  <c r="Q85" i="36"/>
  <c r="P85" i="36"/>
  <c r="O85" i="36"/>
  <c r="S84" i="36"/>
  <c r="R84" i="36"/>
  <c r="Q84" i="36"/>
  <c r="P84" i="36"/>
  <c r="O84" i="36"/>
  <c r="S83" i="36"/>
  <c r="R83" i="36"/>
  <c r="Q83" i="36"/>
  <c r="P83" i="36"/>
  <c r="O83" i="36"/>
  <c r="S82" i="36"/>
  <c r="R82" i="36"/>
  <c r="Q82" i="36"/>
  <c r="P82" i="36"/>
  <c r="O82" i="36"/>
  <c r="S81" i="36"/>
  <c r="R81" i="36"/>
  <c r="Q81" i="36"/>
  <c r="P81" i="36"/>
  <c r="O81" i="36"/>
  <c r="S80" i="36"/>
  <c r="R80" i="36"/>
  <c r="Q80" i="36"/>
  <c r="P80" i="36"/>
  <c r="O80" i="36"/>
  <c r="S79" i="36"/>
  <c r="R79" i="36"/>
  <c r="Q79" i="36"/>
  <c r="P79" i="36"/>
  <c r="O79" i="36"/>
  <c r="S78" i="36"/>
  <c r="R78" i="36"/>
  <c r="Q78" i="36"/>
  <c r="P78" i="36"/>
  <c r="O78" i="36"/>
  <c r="S77" i="36"/>
  <c r="R77" i="36"/>
  <c r="Q77" i="36"/>
  <c r="P77" i="36"/>
  <c r="O77" i="36"/>
  <c r="S76" i="36"/>
  <c r="R76" i="36"/>
  <c r="Q76" i="36"/>
  <c r="P76" i="36"/>
  <c r="O76" i="36"/>
  <c r="S75" i="36"/>
  <c r="R75" i="36"/>
  <c r="Q75" i="36"/>
  <c r="P75" i="36"/>
  <c r="O75" i="36"/>
  <c r="S74" i="36"/>
  <c r="R74" i="36"/>
  <c r="Q74" i="36"/>
  <c r="P74" i="36"/>
  <c r="O74" i="36"/>
  <c r="S73" i="36"/>
  <c r="R73" i="36"/>
  <c r="Q73" i="36"/>
  <c r="P73" i="36"/>
  <c r="O73" i="36"/>
  <c r="S72" i="36"/>
  <c r="R72" i="36"/>
  <c r="Q72" i="36"/>
  <c r="P72" i="36"/>
  <c r="O72" i="36"/>
  <c r="S71" i="36"/>
  <c r="R71" i="36"/>
  <c r="Q71" i="36"/>
  <c r="P71" i="36"/>
  <c r="O71" i="36"/>
  <c r="S70" i="36"/>
  <c r="R70" i="36"/>
  <c r="Q70" i="36"/>
  <c r="P70" i="36"/>
  <c r="O70" i="36"/>
  <c r="S69" i="36"/>
  <c r="R69" i="36"/>
  <c r="Q69" i="36"/>
  <c r="P69" i="36"/>
  <c r="O69" i="36"/>
  <c r="S68" i="36"/>
  <c r="R68" i="36"/>
  <c r="Q68" i="36"/>
  <c r="P68" i="36"/>
  <c r="O68" i="36"/>
  <c r="S67" i="36"/>
  <c r="R67" i="36"/>
  <c r="Q67" i="36"/>
  <c r="P67" i="36"/>
  <c r="O67" i="36"/>
  <c r="S66" i="36"/>
  <c r="R66" i="36"/>
  <c r="Q66" i="36"/>
  <c r="P66" i="36"/>
  <c r="O66" i="36"/>
  <c r="S65" i="36"/>
  <c r="R65" i="36"/>
  <c r="Q65" i="36"/>
  <c r="P65" i="36"/>
  <c r="O65" i="36"/>
  <c r="S64" i="36"/>
  <c r="R64" i="36"/>
  <c r="Q64" i="36"/>
  <c r="P64" i="36"/>
  <c r="O64" i="36"/>
  <c r="S63" i="36"/>
  <c r="R63" i="36"/>
  <c r="Q63" i="36"/>
  <c r="P63" i="36"/>
  <c r="O63" i="36"/>
  <c r="S62" i="36"/>
  <c r="R62" i="36"/>
  <c r="Q62" i="36"/>
  <c r="P62" i="36"/>
  <c r="O62" i="36"/>
  <c r="S61" i="36"/>
  <c r="R61" i="36"/>
  <c r="Q61" i="36"/>
  <c r="P61" i="36"/>
  <c r="O61" i="36"/>
  <c r="S60" i="36"/>
  <c r="R60" i="36"/>
  <c r="Q60" i="36"/>
  <c r="P60" i="36"/>
  <c r="O60" i="36"/>
  <c r="S59" i="36"/>
  <c r="R59" i="36"/>
  <c r="Q59" i="36"/>
  <c r="P59" i="36"/>
  <c r="O59" i="36"/>
  <c r="S58" i="36"/>
  <c r="R58" i="36"/>
  <c r="Q58" i="36"/>
  <c r="P58" i="36"/>
  <c r="O58" i="36"/>
  <c r="S57" i="36"/>
  <c r="R57" i="36"/>
  <c r="Q57" i="36"/>
  <c r="P57" i="36"/>
  <c r="O57" i="36"/>
  <c r="S56" i="36"/>
  <c r="R56" i="36"/>
  <c r="Q56" i="36"/>
  <c r="P56" i="36"/>
  <c r="O56" i="36"/>
  <c r="S55" i="36"/>
  <c r="R55" i="36"/>
  <c r="Q55" i="36"/>
  <c r="P55" i="36"/>
  <c r="O55" i="36"/>
  <c r="S54" i="36"/>
  <c r="R54" i="36"/>
  <c r="Q54" i="36"/>
  <c r="P54" i="36"/>
  <c r="O54" i="36"/>
  <c r="S53" i="36"/>
  <c r="R53" i="36"/>
  <c r="Q53" i="36"/>
  <c r="P53" i="36"/>
  <c r="O53" i="36"/>
  <c r="S52" i="36"/>
  <c r="R52" i="36"/>
  <c r="Q52" i="36"/>
  <c r="P52" i="36"/>
  <c r="O52" i="36"/>
  <c r="S51" i="36"/>
  <c r="R51" i="36"/>
  <c r="Q51" i="36"/>
  <c r="P51" i="36"/>
  <c r="O51" i="36"/>
  <c r="S50" i="36"/>
  <c r="R50" i="36"/>
  <c r="Q50" i="36"/>
  <c r="P50" i="36"/>
  <c r="O50" i="36"/>
  <c r="S49" i="36"/>
  <c r="R49" i="36"/>
  <c r="Q49" i="36"/>
  <c r="P49" i="36"/>
  <c r="O49" i="36"/>
  <c r="S48" i="36"/>
  <c r="R48" i="36"/>
  <c r="Q48" i="36"/>
  <c r="P48" i="36"/>
  <c r="O48" i="36"/>
  <c r="S47" i="36"/>
  <c r="R47" i="36"/>
  <c r="Q47" i="36"/>
  <c r="P47" i="36"/>
  <c r="O47" i="36"/>
  <c r="S46" i="36"/>
  <c r="R46" i="36"/>
  <c r="Q46" i="36"/>
  <c r="P46" i="36"/>
  <c r="O46" i="36"/>
  <c r="S45" i="36"/>
  <c r="R45" i="36"/>
  <c r="Q45" i="36"/>
  <c r="P45" i="36"/>
  <c r="O45" i="36"/>
  <c r="S44" i="36"/>
  <c r="R44" i="36"/>
  <c r="Q44" i="36"/>
  <c r="P44" i="36"/>
  <c r="O44" i="36"/>
  <c r="S43" i="36"/>
  <c r="R43" i="36"/>
  <c r="Q43" i="36"/>
  <c r="P43" i="36"/>
  <c r="O43" i="36"/>
  <c r="S42" i="36"/>
  <c r="R42" i="36"/>
  <c r="Q42" i="36"/>
  <c r="P42" i="36"/>
  <c r="O42" i="36"/>
  <c r="S41" i="36"/>
  <c r="R41" i="36"/>
  <c r="Q41" i="36"/>
  <c r="P41" i="36"/>
  <c r="O41" i="36"/>
  <c r="S40" i="36"/>
  <c r="R40" i="36"/>
  <c r="Q40" i="36"/>
  <c r="P40" i="36"/>
  <c r="O40" i="36"/>
  <c r="S39" i="36"/>
  <c r="R39" i="36"/>
  <c r="Q39" i="36"/>
  <c r="P39" i="36"/>
  <c r="O39" i="36"/>
  <c r="S38" i="36"/>
  <c r="R38" i="36"/>
  <c r="Q38" i="36"/>
  <c r="P38" i="36"/>
  <c r="O38" i="36"/>
  <c r="S37" i="36"/>
  <c r="R37" i="36"/>
  <c r="Q37" i="36"/>
  <c r="P37" i="36"/>
  <c r="O37" i="36"/>
  <c r="S36" i="36"/>
  <c r="R36" i="36"/>
  <c r="Q36" i="36"/>
  <c r="P36" i="36"/>
  <c r="O36" i="36"/>
  <c r="S35" i="36"/>
  <c r="R35" i="36"/>
  <c r="Q35" i="36"/>
  <c r="P35" i="36"/>
  <c r="O35" i="36"/>
  <c r="S34" i="36"/>
  <c r="R34" i="36"/>
  <c r="Q34" i="36"/>
  <c r="P34" i="36"/>
  <c r="O34" i="36"/>
  <c r="S33" i="36"/>
  <c r="R33" i="36"/>
  <c r="Q33" i="36"/>
  <c r="P33" i="36"/>
  <c r="O33" i="36"/>
  <c r="S32" i="36"/>
  <c r="R32" i="36"/>
  <c r="Q32" i="36"/>
  <c r="P32" i="36"/>
  <c r="O32" i="36"/>
  <c r="S31" i="36"/>
  <c r="R31" i="36"/>
  <c r="Q31" i="36"/>
  <c r="P31" i="36"/>
  <c r="O31" i="36"/>
  <c r="S30" i="36"/>
  <c r="R30" i="36"/>
  <c r="Q30" i="36"/>
  <c r="P30" i="36"/>
  <c r="O30" i="36"/>
  <c r="S29" i="36"/>
  <c r="R29" i="36"/>
  <c r="Q29" i="36"/>
  <c r="P29" i="36"/>
  <c r="O29" i="36"/>
  <c r="S28" i="36"/>
  <c r="R28" i="36"/>
  <c r="Q28" i="36"/>
  <c r="P28" i="36"/>
  <c r="O28" i="36"/>
  <c r="S27" i="36"/>
  <c r="R27" i="36"/>
  <c r="Q27" i="36"/>
  <c r="P27" i="36"/>
  <c r="O27" i="36"/>
  <c r="S26" i="36"/>
  <c r="R26" i="36"/>
  <c r="Q26" i="36"/>
  <c r="P26" i="36"/>
  <c r="O26" i="36"/>
  <c r="S25" i="36"/>
  <c r="R25" i="36"/>
  <c r="Q25" i="36"/>
  <c r="P25" i="36"/>
  <c r="O25" i="36"/>
  <c r="S24" i="36"/>
  <c r="R24" i="36"/>
  <c r="Q24" i="36"/>
  <c r="P24" i="36"/>
  <c r="O24" i="36"/>
  <c r="S23" i="36"/>
  <c r="R23" i="36"/>
  <c r="Q23" i="36"/>
  <c r="P23" i="36"/>
  <c r="O23" i="36"/>
  <c r="S22" i="36"/>
  <c r="R22" i="36"/>
  <c r="Q22" i="36"/>
  <c r="P22" i="36"/>
  <c r="O22" i="36"/>
  <c r="S21" i="36"/>
  <c r="R21" i="36"/>
  <c r="Q21" i="36"/>
  <c r="P21" i="36"/>
  <c r="O21" i="36"/>
  <c r="S20" i="36"/>
  <c r="R20" i="36"/>
  <c r="Q20" i="36"/>
  <c r="P20" i="36"/>
  <c r="O20" i="36"/>
  <c r="S19" i="36"/>
  <c r="R19" i="36"/>
  <c r="Q19" i="36"/>
  <c r="P19" i="36"/>
  <c r="O19" i="36"/>
  <c r="S18" i="36"/>
  <c r="R18" i="36"/>
  <c r="Q18" i="36"/>
  <c r="P18" i="36"/>
  <c r="O18" i="36"/>
  <c r="S17" i="36"/>
  <c r="R17" i="36"/>
  <c r="Q17" i="36"/>
  <c r="P17" i="36"/>
  <c r="O17" i="36"/>
  <c r="S16" i="36"/>
  <c r="R16" i="36"/>
  <c r="Q16" i="36"/>
  <c r="P16" i="36"/>
  <c r="O16" i="36"/>
  <c r="S15" i="36"/>
  <c r="R15" i="36"/>
  <c r="Q15" i="36"/>
  <c r="P15" i="36"/>
  <c r="O15" i="36"/>
  <c r="S14" i="36"/>
  <c r="R14" i="36"/>
  <c r="Q14" i="36"/>
  <c r="P14" i="36"/>
  <c r="O14" i="36"/>
  <c r="S13" i="36"/>
  <c r="R13" i="36"/>
  <c r="Q13" i="36"/>
  <c r="P13" i="36"/>
  <c r="O13" i="36"/>
  <c r="S12" i="36"/>
  <c r="R12" i="36"/>
  <c r="Q12" i="36"/>
  <c r="P12" i="36"/>
  <c r="O12" i="36"/>
  <c r="S11" i="36"/>
  <c r="R11" i="36"/>
  <c r="Q11" i="36"/>
  <c r="P11" i="36"/>
  <c r="O11" i="36"/>
  <c r="S10" i="36"/>
  <c r="R10" i="36"/>
  <c r="Q10" i="36"/>
  <c r="P10" i="36"/>
  <c r="O10" i="36"/>
  <c r="S9" i="36"/>
  <c r="R9" i="36"/>
  <c r="Q9" i="36"/>
  <c r="P9" i="36"/>
  <c r="O9" i="36"/>
  <c r="S8" i="36"/>
  <c r="R8" i="36"/>
  <c r="Q8" i="36"/>
  <c r="P8" i="36"/>
  <c r="O8" i="36"/>
  <c r="S7" i="36"/>
  <c r="R7" i="36"/>
  <c r="Q7" i="36"/>
  <c r="P7" i="36"/>
  <c r="O7" i="36"/>
  <c r="S6" i="36"/>
  <c r="R6" i="36"/>
  <c r="Q6" i="36"/>
  <c r="P6" i="36"/>
  <c r="O6" i="36"/>
  <c r="S5" i="36"/>
  <c r="R5" i="36"/>
  <c r="Q5" i="36"/>
  <c r="P5" i="36"/>
  <c r="O5" i="36"/>
  <c r="S4" i="36"/>
  <c r="R4" i="36"/>
  <c r="Q4" i="36"/>
  <c r="P4" i="36"/>
  <c r="O4" i="36"/>
  <c r="S3" i="36"/>
  <c r="R3" i="36"/>
  <c r="Q3" i="36"/>
  <c r="P3" i="36"/>
  <c r="O3" i="36"/>
  <c r="S147" i="32"/>
  <c r="R147" i="32"/>
  <c r="Q147" i="32"/>
  <c r="P147" i="32"/>
  <c r="O147" i="32"/>
  <c r="S146" i="32"/>
  <c r="R146" i="32"/>
  <c r="Q146" i="32"/>
  <c r="P146" i="32"/>
  <c r="O146" i="32"/>
  <c r="S145" i="32"/>
  <c r="R145" i="32"/>
  <c r="Q145" i="32"/>
  <c r="P145" i="32"/>
  <c r="O145" i="32"/>
  <c r="S144" i="32"/>
  <c r="R144" i="32"/>
  <c r="Q144" i="32"/>
  <c r="P144" i="32"/>
  <c r="O144" i="32"/>
  <c r="S143" i="32"/>
  <c r="R143" i="32"/>
  <c r="Q143" i="32"/>
  <c r="P143" i="32"/>
  <c r="O143" i="32"/>
  <c r="S142" i="32"/>
  <c r="R142" i="32"/>
  <c r="Q142" i="32"/>
  <c r="P142" i="32"/>
  <c r="O142" i="32"/>
  <c r="S141" i="32"/>
  <c r="R141" i="32"/>
  <c r="Q141" i="32"/>
  <c r="P141" i="32"/>
  <c r="O141" i="32"/>
  <c r="S140" i="32"/>
  <c r="R140" i="32"/>
  <c r="Q140" i="32"/>
  <c r="P140" i="32"/>
  <c r="O140" i="32"/>
  <c r="S139" i="32"/>
  <c r="R139" i="32"/>
  <c r="Q139" i="32"/>
  <c r="P139" i="32"/>
  <c r="O139" i="32"/>
  <c r="S138" i="32"/>
  <c r="R138" i="32"/>
  <c r="Q138" i="32"/>
  <c r="P138" i="32"/>
  <c r="O138" i="32"/>
  <c r="S137" i="32"/>
  <c r="R137" i="32"/>
  <c r="Q137" i="32"/>
  <c r="P137" i="32"/>
  <c r="O137" i="32"/>
  <c r="S136" i="32"/>
  <c r="R136" i="32"/>
  <c r="Q136" i="32"/>
  <c r="P136" i="32"/>
  <c r="O136" i="32"/>
  <c r="S135" i="32"/>
  <c r="R135" i="32"/>
  <c r="Q135" i="32"/>
  <c r="P135" i="32"/>
  <c r="O135" i="32"/>
  <c r="S134" i="32"/>
  <c r="R134" i="32"/>
  <c r="Q134" i="32"/>
  <c r="P134" i="32"/>
  <c r="O134" i="32"/>
  <c r="S133" i="32"/>
  <c r="R133" i="32"/>
  <c r="Q133" i="32"/>
  <c r="P133" i="32"/>
  <c r="O133" i="32"/>
  <c r="S132" i="32"/>
  <c r="R132" i="32"/>
  <c r="Q132" i="32"/>
  <c r="P132" i="32"/>
  <c r="O132" i="32"/>
  <c r="S131" i="32"/>
  <c r="R131" i="32"/>
  <c r="Q131" i="32"/>
  <c r="P131" i="32"/>
  <c r="O131" i="32"/>
  <c r="S130" i="32"/>
  <c r="R130" i="32"/>
  <c r="Q130" i="32"/>
  <c r="P130" i="32"/>
  <c r="O130" i="32"/>
  <c r="S129" i="32"/>
  <c r="R129" i="32"/>
  <c r="Q129" i="32"/>
  <c r="P129" i="32"/>
  <c r="O129" i="32"/>
  <c r="S128" i="32"/>
  <c r="R128" i="32"/>
  <c r="Q128" i="32"/>
  <c r="P128" i="32"/>
  <c r="O128" i="32"/>
  <c r="S127" i="32"/>
  <c r="R127" i="32"/>
  <c r="Q127" i="32"/>
  <c r="P127" i="32"/>
  <c r="O127" i="32"/>
  <c r="S126" i="32"/>
  <c r="R126" i="32"/>
  <c r="Q126" i="32"/>
  <c r="P126" i="32"/>
  <c r="O126" i="32"/>
  <c r="S125" i="32"/>
  <c r="R125" i="32"/>
  <c r="Q125" i="32"/>
  <c r="P125" i="32"/>
  <c r="O125" i="32"/>
  <c r="S124" i="32"/>
  <c r="R124" i="32"/>
  <c r="Q124" i="32"/>
  <c r="P124" i="32"/>
  <c r="O124" i="32"/>
  <c r="S123" i="32"/>
  <c r="R123" i="32"/>
  <c r="Q123" i="32"/>
  <c r="P123" i="32"/>
  <c r="O123" i="32"/>
  <c r="S122" i="32"/>
  <c r="R122" i="32"/>
  <c r="Q122" i="32"/>
  <c r="P122" i="32"/>
  <c r="O122" i="32"/>
  <c r="S121" i="32"/>
  <c r="R121" i="32"/>
  <c r="Q121" i="32"/>
  <c r="P121" i="32"/>
  <c r="O121" i="32"/>
  <c r="S120" i="32"/>
  <c r="R120" i="32"/>
  <c r="Q120" i="32"/>
  <c r="P120" i="32"/>
  <c r="O120" i="32"/>
  <c r="S119" i="32"/>
  <c r="R119" i="32"/>
  <c r="Q119" i="32"/>
  <c r="P119" i="32"/>
  <c r="O119" i="32"/>
  <c r="S118" i="32"/>
  <c r="R118" i="32"/>
  <c r="Q118" i="32"/>
  <c r="P118" i="32"/>
  <c r="O118" i="32"/>
  <c r="S117" i="32"/>
  <c r="R117" i="32"/>
  <c r="Q117" i="32"/>
  <c r="P117" i="32"/>
  <c r="O117" i="32"/>
  <c r="S116" i="32"/>
  <c r="R116" i="32"/>
  <c r="Q116" i="32"/>
  <c r="P116" i="32"/>
  <c r="O116" i="32"/>
  <c r="S115" i="32"/>
  <c r="R115" i="32"/>
  <c r="Q115" i="32"/>
  <c r="P115" i="32"/>
  <c r="O115" i="32"/>
  <c r="S114" i="32"/>
  <c r="R114" i="32"/>
  <c r="Q114" i="32"/>
  <c r="P114" i="32"/>
  <c r="O114" i="32"/>
  <c r="S113" i="32"/>
  <c r="R113" i="32"/>
  <c r="Q113" i="32"/>
  <c r="P113" i="32"/>
  <c r="O113" i="32"/>
  <c r="S112" i="32"/>
  <c r="R112" i="32"/>
  <c r="Q112" i="32"/>
  <c r="P112" i="32"/>
  <c r="O112" i="32"/>
  <c r="S111" i="32"/>
  <c r="R111" i="32"/>
  <c r="Q111" i="32"/>
  <c r="P111" i="32"/>
  <c r="O111" i="32"/>
  <c r="S110" i="32"/>
  <c r="R110" i="32"/>
  <c r="Q110" i="32"/>
  <c r="P110" i="32"/>
  <c r="O110" i="32"/>
  <c r="S109" i="32"/>
  <c r="R109" i="32"/>
  <c r="Q109" i="32"/>
  <c r="P109" i="32"/>
  <c r="O109" i="32"/>
  <c r="S108" i="32"/>
  <c r="R108" i="32"/>
  <c r="Q108" i="32"/>
  <c r="P108" i="32"/>
  <c r="O108" i="32"/>
  <c r="S107" i="32"/>
  <c r="R107" i="32"/>
  <c r="Q107" i="32"/>
  <c r="P107" i="32"/>
  <c r="O107" i="32"/>
  <c r="S106" i="32"/>
  <c r="R106" i="32"/>
  <c r="Q106" i="32"/>
  <c r="P106" i="32"/>
  <c r="O106" i="32"/>
  <c r="S105" i="32"/>
  <c r="R105" i="32"/>
  <c r="Q105" i="32"/>
  <c r="P105" i="32"/>
  <c r="O105" i="32"/>
  <c r="S104" i="32"/>
  <c r="R104" i="32"/>
  <c r="Q104" i="32"/>
  <c r="P104" i="32"/>
  <c r="O104" i="32"/>
  <c r="S103" i="32"/>
  <c r="R103" i="32"/>
  <c r="Q103" i="32"/>
  <c r="P103" i="32"/>
  <c r="O103" i="32"/>
  <c r="S102" i="32"/>
  <c r="R102" i="32"/>
  <c r="Q102" i="32"/>
  <c r="P102" i="32"/>
  <c r="O102" i="32"/>
  <c r="S101" i="32"/>
  <c r="R101" i="32"/>
  <c r="Q101" i="32"/>
  <c r="P101" i="32"/>
  <c r="O101" i="32"/>
  <c r="S100" i="32"/>
  <c r="R100" i="32"/>
  <c r="Q100" i="32"/>
  <c r="P100" i="32"/>
  <c r="O100" i="32"/>
  <c r="S99" i="32"/>
  <c r="R99" i="32"/>
  <c r="Q99" i="32"/>
  <c r="P99" i="32"/>
  <c r="O99" i="32"/>
  <c r="S98" i="32"/>
  <c r="R98" i="32"/>
  <c r="Q98" i="32"/>
  <c r="P98" i="32"/>
  <c r="O98" i="32"/>
  <c r="S97" i="32"/>
  <c r="R97" i="32"/>
  <c r="Q97" i="32"/>
  <c r="P97" i="32"/>
  <c r="O97" i="32"/>
  <c r="S96" i="32"/>
  <c r="R96" i="32"/>
  <c r="Q96" i="32"/>
  <c r="P96" i="32"/>
  <c r="O96" i="32"/>
  <c r="S95" i="32"/>
  <c r="R95" i="32"/>
  <c r="Q95" i="32"/>
  <c r="P95" i="32"/>
  <c r="O95" i="32"/>
  <c r="S94" i="32"/>
  <c r="R94" i="32"/>
  <c r="Q94" i="32"/>
  <c r="P94" i="32"/>
  <c r="O94" i="32"/>
  <c r="S93" i="32"/>
  <c r="R93" i="32"/>
  <c r="Q93" i="32"/>
  <c r="P93" i="32"/>
  <c r="O93" i="32"/>
  <c r="S92" i="32"/>
  <c r="R92" i="32"/>
  <c r="Q92" i="32"/>
  <c r="P92" i="32"/>
  <c r="O92" i="32"/>
  <c r="S91" i="32"/>
  <c r="R91" i="32"/>
  <c r="Q91" i="32"/>
  <c r="P91" i="32"/>
  <c r="O91" i="32"/>
  <c r="S90" i="32"/>
  <c r="R90" i="32"/>
  <c r="Q90" i="32"/>
  <c r="P90" i="32"/>
  <c r="O90" i="32"/>
  <c r="S89" i="32"/>
  <c r="R89" i="32"/>
  <c r="Q89" i="32"/>
  <c r="P89" i="32"/>
  <c r="O89" i="32"/>
  <c r="S88" i="32"/>
  <c r="R88" i="32"/>
  <c r="Q88" i="32"/>
  <c r="P88" i="32"/>
  <c r="O88" i="32"/>
  <c r="S87" i="32"/>
  <c r="R87" i="32"/>
  <c r="Q87" i="32"/>
  <c r="P87" i="32"/>
  <c r="O87" i="32"/>
  <c r="S86" i="32"/>
  <c r="R86" i="32"/>
  <c r="Q86" i="32"/>
  <c r="P86" i="32"/>
  <c r="O86" i="32"/>
  <c r="S85" i="32"/>
  <c r="R85" i="32"/>
  <c r="Q85" i="32"/>
  <c r="P85" i="32"/>
  <c r="O85" i="32"/>
  <c r="S84" i="32"/>
  <c r="R84" i="32"/>
  <c r="Q84" i="32"/>
  <c r="P84" i="32"/>
  <c r="O84" i="32"/>
  <c r="S83" i="32"/>
  <c r="R83" i="32"/>
  <c r="Q83" i="32"/>
  <c r="P83" i="32"/>
  <c r="O83" i="32"/>
  <c r="S82" i="32"/>
  <c r="R82" i="32"/>
  <c r="Q82" i="32"/>
  <c r="P82" i="32"/>
  <c r="O82" i="32"/>
  <c r="S81" i="32"/>
  <c r="R81" i="32"/>
  <c r="Q81" i="32"/>
  <c r="P81" i="32"/>
  <c r="O81" i="32"/>
  <c r="S80" i="32"/>
  <c r="R80" i="32"/>
  <c r="Q80" i="32"/>
  <c r="P80" i="32"/>
  <c r="O80" i="32"/>
  <c r="S79" i="32"/>
  <c r="R79" i="32"/>
  <c r="Q79" i="32"/>
  <c r="P79" i="32"/>
  <c r="O79" i="32"/>
  <c r="S78" i="32"/>
  <c r="R78" i="32"/>
  <c r="Q78" i="32"/>
  <c r="P78" i="32"/>
  <c r="O78" i="32"/>
  <c r="S77" i="32"/>
  <c r="R77" i="32"/>
  <c r="Q77" i="32"/>
  <c r="P77" i="32"/>
  <c r="O77" i="32"/>
  <c r="S76" i="32"/>
  <c r="R76" i="32"/>
  <c r="Q76" i="32"/>
  <c r="P76" i="32"/>
  <c r="O76" i="32"/>
  <c r="S75" i="32"/>
  <c r="R75" i="32"/>
  <c r="Q75" i="32"/>
  <c r="P75" i="32"/>
  <c r="O75" i="32"/>
  <c r="S74" i="32"/>
  <c r="R74" i="32"/>
  <c r="Q74" i="32"/>
  <c r="P74" i="32"/>
  <c r="O74" i="32"/>
  <c r="S73" i="32"/>
  <c r="R73" i="32"/>
  <c r="Q73" i="32"/>
  <c r="P73" i="32"/>
  <c r="O73" i="32"/>
  <c r="S72" i="32"/>
  <c r="R72" i="32"/>
  <c r="Q72" i="32"/>
  <c r="P72" i="32"/>
  <c r="O72" i="32"/>
  <c r="S71" i="32"/>
  <c r="R71" i="32"/>
  <c r="Q71" i="32"/>
  <c r="P71" i="32"/>
  <c r="O71" i="32"/>
  <c r="S70" i="32"/>
  <c r="R70" i="32"/>
  <c r="Q70" i="32"/>
  <c r="P70" i="32"/>
  <c r="O70" i="32"/>
  <c r="S69" i="32"/>
  <c r="R69" i="32"/>
  <c r="Q69" i="32"/>
  <c r="P69" i="32"/>
  <c r="O69" i="32"/>
  <c r="S68" i="32"/>
  <c r="R68" i="32"/>
  <c r="Q68" i="32"/>
  <c r="P68" i="32"/>
  <c r="O68" i="32"/>
  <c r="S67" i="32"/>
  <c r="R67" i="32"/>
  <c r="Q67" i="32"/>
  <c r="P67" i="32"/>
  <c r="O67" i="32"/>
  <c r="S66" i="32"/>
  <c r="R66" i="32"/>
  <c r="Q66" i="32"/>
  <c r="P66" i="32"/>
  <c r="O66" i="32"/>
  <c r="S65" i="32"/>
  <c r="R65" i="32"/>
  <c r="Q65" i="32"/>
  <c r="P65" i="32"/>
  <c r="O65" i="32"/>
  <c r="S64" i="32"/>
  <c r="R64" i="32"/>
  <c r="Q64" i="32"/>
  <c r="P64" i="32"/>
  <c r="O64" i="32"/>
  <c r="S63" i="32"/>
  <c r="R63" i="32"/>
  <c r="Q63" i="32"/>
  <c r="P63" i="32"/>
  <c r="O63" i="32"/>
  <c r="S62" i="32"/>
  <c r="R62" i="32"/>
  <c r="Q62" i="32"/>
  <c r="P62" i="32"/>
  <c r="O62" i="32"/>
  <c r="S61" i="32"/>
  <c r="R61" i="32"/>
  <c r="Q61" i="32"/>
  <c r="P61" i="32"/>
  <c r="O61" i="32"/>
  <c r="S60" i="32"/>
  <c r="R60" i="32"/>
  <c r="Q60" i="32"/>
  <c r="P60" i="32"/>
  <c r="O60" i="32"/>
  <c r="S59" i="32"/>
  <c r="R59" i="32"/>
  <c r="Q59" i="32"/>
  <c r="P59" i="32"/>
  <c r="O59" i="32"/>
  <c r="S58" i="32"/>
  <c r="R58" i="32"/>
  <c r="Q58" i="32"/>
  <c r="P58" i="32"/>
  <c r="O58" i="32"/>
  <c r="S57" i="32"/>
  <c r="R57" i="32"/>
  <c r="Q57" i="32"/>
  <c r="P57" i="32"/>
  <c r="O57" i="32"/>
  <c r="S56" i="32"/>
  <c r="R56" i="32"/>
  <c r="Q56" i="32"/>
  <c r="P56" i="32"/>
  <c r="O56" i="32"/>
  <c r="S55" i="32"/>
  <c r="R55" i="32"/>
  <c r="Q55" i="32"/>
  <c r="P55" i="32"/>
  <c r="O55" i="32"/>
  <c r="S54" i="32"/>
  <c r="R54" i="32"/>
  <c r="Q54" i="32"/>
  <c r="P54" i="32"/>
  <c r="O54" i="32"/>
  <c r="S53" i="32"/>
  <c r="R53" i="32"/>
  <c r="Q53" i="32"/>
  <c r="P53" i="32"/>
  <c r="O53" i="32"/>
  <c r="S52" i="32"/>
  <c r="R52" i="32"/>
  <c r="Q52" i="32"/>
  <c r="P52" i="32"/>
  <c r="O52" i="32"/>
  <c r="S51" i="32"/>
  <c r="R51" i="32"/>
  <c r="Q51" i="32"/>
  <c r="P51" i="32"/>
  <c r="O51" i="32"/>
  <c r="S50" i="32"/>
  <c r="R50" i="32"/>
  <c r="Q50" i="32"/>
  <c r="P50" i="32"/>
  <c r="O50" i="32"/>
  <c r="S49" i="32"/>
  <c r="R49" i="32"/>
  <c r="Q49" i="32"/>
  <c r="P49" i="32"/>
  <c r="O49" i="32"/>
  <c r="S48" i="32"/>
  <c r="R48" i="32"/>
  <c r="Q48" i="32"/>
  <c r="P48" i="32"/>
  <c r="O48" i="32"/>
  <c r="S47" i="32"/>
  <c r="R47" i="32"/>
  <c r="Q47" i="32"/>
  <c r="P47" i="32"/>
  <c r="O47" i="32"/>
  <c r="S46" i="32"/>
  <c r="R46" i="32"/>
  <c r="Q46" i="32"/>
  <c r="P46" i="32"/>
  <c r="O46" i="32"/>
  <c r="S45" i="32"/>
  <c r="R45" i="32"/>
  <c r="Q45" i="32"/>
  <c r="P45" i="32"/>
  <c r="O45" i="32"/>
  <c r="S44" i="32"/>
  <c r="R44" i="32"/>
  <c r="Q44" i="32"/>
  <c r="P44" i="32"/>
  <c r="O44" i="32"/>
  <c r="S43" i="32"/>
  <c r="R43" i="32"/>
  <c r="Q43" i="32"/>
  <c r="P43" i="32"/>
  <c r="O43" i="32"/>
  <c r="S42" i="32"/>
  <c r="R42" i="32"/>
  <c r="Q42" i="32"/>
  <c r="P42" i="32"/>
  <c r="O42" i="32"/>
  <c r="S41" i="32"/>
  <c r="R41" i="32"/>
  <c r="Q41" i="32"/>
  <c r="P41" i="32"/>
  <c r="O41" i="32"/>
  <c r="S40" i="32"/>
  <c r="R40" i="32"/>
  <c r="Q40" i="32"/>
  <c r="P40" i="32"/>
  <c r="O40" i="32"/>
  <c r="S39" i="32"/>
  <c r="R39" i="32"/>
  <c r="Q39" i="32"/>
  <c r="P39" i="32"/>
  <c r="O39" i="32"/>
  <c r="S38" i="32"/>
  <c r="R38" i="32"/>
  <c r="Q38" i="32"/>
  <c r="P38" i="32"/>
  <c r="O38" i="32"/>
  <c r="S37" i="32"/>
  <c r="R37" i="32"/>
  <c r="Q37" i="32"/>
  <c r="P37" i="32"/>
  <c r="O37" i="32"/>
  <c r="S36" i="32"/>
  <c r="R36" i="32"/>
  <c r="Q36" i="32"/>
  <c r="P36" i="32"/>
  <c r="O36" i="32"/>
  <c r="S35" i="32"/>
  <c r="R35" i="32"/>
  <c r="Q35" i="32"/>
  <c r="P35" i="32"/>
  <c r="O35" i="32"/>
  <c r="S34" i="32"/>
  <c r="R34" i="32"/>
  <c r="Q34" i="32"/>
  <c r="P34" i="32"/>
  <c r="O34" i="32"/>
  <c r="S33" i="32"/>
  <c r="R33" i="32"/>
  <c r="Q33" i="32"/>
  <c r="P33" i="32"/>
  <c r="O33" i="32"/>
  <c r="S32" i="32"/>
  <c r="R32" i="32"/>
  <c r="Q32" i="32"/>
  <c r="P32" i="32"/>
  <c r="O32" i="32"/>
  <c r="S31" i="32"/>
  <c r="R31" i="32"/>
  <c r="Q31" i="32"/>
  <c r="P31" i="32"/>
  <c r="O31" i="32"/>
  <c r="S30" i="32"/>
  <c r="R30" i="32"/>
  <c r="Q30" i="32"/>
  <c r="P30" i="32"/>
  <c r="O30" i="32"/>
  <c r="S29" i="32"/>
  <c r="R29" i="32"/>
  <c r="Q29" i="32"/>
  <c r="P29" i="32"/>
  <c r="O29" i="32"/>
  <c r="S28" i="32"/>
  <c r="R28" i="32"/>
  <c r="Q28" i="32"/>
  <c r="P28" i="32"/>
  <c r="O28" i="32"/>
  <c r="S27" i="32"/>
  <c r="R27" i="32"/>
  <c r="Q27" i="32"/>
  <c r="P27" i="32"/>
  <c r="O27" i="32"/>
  <c r="S26" i="32"/>
  <c r="R26" i="32"/>
  <c r="Q26" i="32"/>
  <c r="P26" i="32"/>
  <c r="O26" i="32"/>
  <c r="S25" i="32"/>
  <c r="R25" i="32"/>
  <c r="Q25" i="32"/>
  <c r="P25" i="32"/>
  <c r="O25" i="32"/>
  <c r="S24" i="32"/>
  <c r="R24" i="32"/>
  <c r="Q24" i="32"/>
  <c r="P24" i="32"/>
  <c r="O24" i="32"/>
  <c r="S23" i="32"/>
  <c r="R23" i="32"/>
  <c r="Q23" i="32"/>
  <c r="P23" i="32"/>
  <c r="O23" i="32"/>
  <c r="S22" i="32"/>
  <c r="R22" i="32"/>
  <c r="Q22" i="32"/>
  <c r="P22" i="32"/>
  <c r="O22" i="32"/>
  <c r="S21" i="32"/>
  <c r="R21" i="32"/>
  <c r="Q21" i="32"/>
  <c r="P21" i="32"/>
  <c r="O21" i="32"/>
  <c r="S20" i="32"/>
  <c r="R20" i="32"/>
  <c r="Q20" i="32"/>
  <c r="P20" i="32"/>
  <c r="O20" i="32"/>
  <c r="S19" i="32"/>
  <c r="R19" i="32"/>
  <c r="Q19" i="32"/>
  <c r="P19" i="32"/>
  <c r="O19" i="32"/>
  <c r="S18" i="32"/>
  <c r="R18" i="32"/>
  <c r="Q18" i="32"/>
  <c r="P18" i="32"/>
  <c r="O18" i="32"/>
  <c r="S17" i="32"/>
  <c r="R17" i="32"/>
  <c r="Q17" i="32"/>
  <c r="P17" i="32"/>
  <c r="O17" i="32"/>
  <c r="S16" i="32"/>
  <c r="R16" i="32"/>
  <c r="Q16" i="32"/>
  <c r="P16" i="32"/>
  <c r="O16" i="32"/>
  <c r="S15" i="32"/>
  <c r="R15" i="32"/>
  <c r="Q15" i="32"/>
  <c r="P15" i="32"/>
  <c r="O15" i="32"/>
  <c r="S14" i="32"/>
  <c r="R14" i="32"/>
  <c r="Q14" i="32"/>
  <c r="P14" i="32"/>
  <c r="O14" i="32"/>
  <c r="S13" i="32"/>
  <c r="R13" i="32"/>
  <c r="Q13" i="32"/>
  <c r="P13" i="32"/>
  <c r="O13" i="32"/>
  <c r="S12" i="32"/>
  <c r="R12" i="32"/>
  <c r="Q12" i="32"/>
  <c r="P12" i="32"/>
  <c r="O12" i="32"/>
  <c r="S11" i="32"/>
  <c r="R11" i="32"/>
  <c r="Q11" i="32"/>
  <c r="P11" i="32"/>
  <c r="O11" i="32"/>
  <c r="S10" i="32"/>
  <c r="R10" i="32"/>
  <c r="Q10" i="32"/>
  <c r="P10" i="32"/>
  <c r="O10" i="32"/>
  <c r="S9" i="32"/>
  <c r="R9" i="32"/>
  <c r="Q9" i="32"/>
  <c r="P9" i="32"/>
  <c r="O9" i="32"/>
  <c r="S8" i="32"/>
  <c r="R8" i="32"/>
  <c r="Q8" i="32"/>
  <c r="P8" i="32"/>
  <c r="O8" i="32"/>
  <c r="S7" i="32"/>
  <c r="R7" i="32"/>
  <c r="Q7" i="32"/>
  <c r="P7" i="32"/>
  <c r="O7" i="32"/>
  <c r="S6" i="32"/>
  <c r="R6" i="32"/>
  <c r="Q6" i="32"/>
  <c r="P6" i="32"/>
  <c r="O6" i="32"/>
  <c r="S5" i="32"/>
  <c r="R5" i="32"/>
  <c r="Q5" i="32"/>
  <c r="P5" i="32"/>
  <c r="O5" i="32"/>
  <c r="S4" i="32"/>
  <c r="R4" i="32"/>
  <c r="Q4" i="32"/>
  <c r="P4" i="32"/>
  <c r="O4" i="32"/>
  <c r="S3" i="32"/>
  <c r="R3" i="32"/>
  <c r="Q3" i="32"/>
  <c r="P3" i="32"/>
  <c r="O3" i="32"/>
  <c r="S147" i="30"/>
  <c r="R147" i="30"/>
  <c r="Q147" i="30"/>
  <c r="P147" i="30"/>
  <c r="O147" i="30"/>
  <c r="S146" i="30"/>
  <c r="R146" i="30"/>
  <c r="Q146" i="30"/>
  <c r="P146" i="30"/>
  <c r="O146" i="30"/>
  <c r="S145" i="30"/>
  <c r="R145" i="30"/>
  <c r="Q145" i="30"/>
  <c r="P145" i="30"/>
  <c r="O145" i="30"/>
  <c r="S144" i="30"/>
  <c r="R144" i="30"/>
  <c r="Q144" i="30"/>
  <c r="P144" i="30"/>
  <c r="O144" i="30"/>
  <c r="S143" i="30"/>
  <c r="R143" i="30"/>
  <c r="Q143" i="30"/>
  <c r="P143" i="30"/>
  <c r="O143" i="30"/>
  <c r="S142" i="30"/>
  <c r="R142" i="30"/>
  <c r="Q142" i="30"/>
  <c r="P142" i="30"/>
  <c r="O142" i="30"/>
  <c r="S141" i="30"/>
  <c r="R141" i="30"/>
  <c r="Q141" i="30"/>
  <c r="P141" i="30"/>
  <c r="O141" i="30"/>
  <c r="S140" i="30"/>
  <c r="R140" i="30"/>
  <c r="Q140" i="30"/>
  <c r="P140" i="30"/>
  <c r="O140" i="30"/>
  <c r="S139" i="30"/>
  <c r="R139" i="30"/>
  <c r="Q139" i="30"/>
  <c r="P139" i="30"/>
  <c r="O139" i="30"/>
  <c r="S138" i="30"/>
  <c r="R138" i="30"/>
  <c r="Q138" i="30"/>
  <c r="P138" i="30"/>
  <c r="O138" i="30"/>
  <c r="S137" i="30"/>
  <c r="R137" i="30"/>
  <c r="Q137" i="30"/>
  <c r="P137" i="30"/>
  <c r="O137" i="30"/>
  <c r="S136" i="30"/>
  <c r="R136" i="30"/>
  <c r="Q136" i="30"/>
  <c r="P136" i="30"/>
  <c r="O136" i="30"/>
  <c r="S135" i="30"/>
  <c r="R135" i="30"/>
  <c r="Q135" i="30"/>
  <c r="P135" i="30"/>
  <c r="O135" i="30"/>
  <c r="S134" i="30"/>
  <c r="R134" i="30"/>
  <c r="Q134" i="30"/>
  <c r="P134" i="30"/>
  <c r="O134" i="30"/>
  <c r="S133" i="30"/>
  <c r="R133" i="30"/>
  <c r="Q133" i="30"/>
  <c r="P133" i="30"/>
  <c r="O133" i="30"/>
  <c r="S132" i="30"/>
  <c r="R132" i="30"/>
  <c r="Q132" i="30"/>
  <c r="P132" i="30"/>
  <c r="O132" i="30"/>
  <c r="S131" i="30"/>
  <c r="R131" i="30"/>
  <c r="Q131" i="30"/>
  <c r="P131" i="30"/>
  <c r="O131" i="30"/>
  <c r="S130" i="30"/>
  <c r="R130" i="30"/>
  <c r="Q130" i="30"/>
  <c r="P130" i="30"/>
  <c r="O130" i="30"/>
  <c r="S129" i="30"/>
  <c r="R129" i="30"/>
  <c r="Q129" i="30"/>
  <c r="P129" i="30"/>
  <c r="O129" i="30"/>
  <c r="S128" i="30"/>
  <c r="R128" i="30"/>
  <c r="Q128" i="30"/>
  <c r="P128" i="30"/>
  <c r="O128" i="30"/>
  <c r="S127" i="30"/>
  <c r="R127" i="30"/>
  <c r="Q127" i="30"/>
  <c r="P127" i="30"/>
  <c r="O127" i="30"/>
  <c r="S126" i="30"/>
  <c r="R126" i="30"/>
  <c r="Q126" i="30"/>
  <c r="P126" i="30"/>
  <c r="O126" i="30"/>
  <c r="S125" i="30"/>
  <c r="R125" i="30"/>
  <c r="Q125" i="30"/>
  <c r="P125" i="30"/>
  <c r="O125" i="30"/>
  <c r="S124" i="30"/>
  <c r="R124" i="30"/>
  <c r="Q124" i="30"/>
  <c r="P124" i="30"/>
  <c r="O124" i="30"/>
  <c r="S123" i="30"/>
  <c r="R123" i="30"/>
  <c r="Q123" i="30"/>
  <c r="P123" i="30"/>
  <c r="O123" i="30"/>
  <c r="S122" i="30"/>
  <c r="R122" i="30"/>
  <c r="Q122" i="30"/>
  <c r="P122" i="30"/>
  <c r="O122" i="30"/>
  <c r="S121" i="30"/>
  <c r="R121" i="30"/>
  <c r="Q121" i="30"/>
  <c r="P121" i="30"/>
  <c r="O121" i="30"/>
  <c r="S120" i="30"/>
  <c r="R120" i="30"/>
  <c r="Q120" i="30"/>
  <c r="P120" i="30"/>
  <c r="O120" i="30"/>
  <c r="S119" i="30"/>
  <c r="R119" i="30"/>
  <c r="Q119" i="30"/>
  <c r="P119" i="30"/>
  <c r="O119" i="30"/>
  <c r="S118" i="30"/>
  <c r="R118" i="30"/>
  <c r="Q118" i="30"/>
  <c r="P118" i="30"/>
  <c r="O118" i="30"/>
  <c r="S117" i="30"/>
  <c r="R117" i="30"/>
  <c r="Q117" i="30"/>
  <c r="P117" i="30"/>
  <c r="O117" i="30"/>
  <c r="S116" i="30"/>
  <c r="R116" i="30"/>
  <c r="Q116" i="30"/>
  <c r="P116" i="30"/>
  <c r="O116" i="30"/>
  <c r="S115" i="30"/>
  <c r="R115" i="30"/>
  <c r="Q115" i="30"/>
  <c r="P115" i="30"/>
  <c r="O115" i="30"/>
  <c r="S114" i="30"/>
  <c r="R114" i="30"/>
  <c r="Q114" i="30"/>
  <c r="P114" i="30"/>
  <c r="O114" i="30"/>
  <c r="S113" i="30"/>
  <c r="R113" i="30"/>
  <c r="Q113" i="30"/>
  <c r="P113" i="30"/>
  <c r="O113" i="30"/>
  <c r="S112" i="30"/>
  <c r="R112" i="30"/>
  <c r="Q112" i="30"/>
  <c r="P112" i="30"/>
  <c r="O112" i="30"/>
  <c r="S111" i="30"/>
  <c r="R111" i="30"/>
  <c r="Q111" i="30"/>
  <c r="P111" i="30"/>
  <c r="O111" i="30"/>
  <c r="S110" i="30"/>
  <c r="R110" i="30"/>
  <c r="Q110" i="30"/>
  <c r="P110" i="30"/>
  <c r="O110" i="30"/>
  <c r="S109" i="30"/>
  <c r="R109" i="30"/>
  <c r="Q109" i="30"/>
  <c r="P109" i="30"/>
  <c r="O109" i="30"/>
  <c r="S108" i="30"/>
  <c r="R108" i="30"/>
  <c r="Q108" i="30"/>
  <c r="P108" i="30"/>
  <c r="O108" i="30"/>
  <c r="S107" i="30"/>
  <c r="R107" i="30"/>
  <c r="Q107" i="30"/>
  <c r="P107" i="30"/>
  <c r="O107" i="30"/>
  <c r="S106" i="30"/>
  <c r="R106" i="30"/>
  <c r="Q106" i="30"/>
  <c r="P106" i="30"/>
  <c r="O106" i="30"/>
  <c r="S105" i="30"/>
  <c r="R105" i="30"/>
  <c r="Q105" i="30"/>
  <c r="P105" i="30"/>
  <c r="O105" i="30"/>
  <c r="S104" i="30"/>
  <c r="R104" i="30"/>
  <c r="Q104" i="30"/>
  <c r="P104" i="30"/>
  <c r="O104" i="30"/>
  <c r="S103" i="30"/>
  <c r="R103" i="30"/>
  <c r="Q103" i="30"/>
  <c r="P103" i="30"/>
  <c r="O103" i="30"/>
  <c r="S102" i="30"/>
  <c r="R102" i="30"/>
  <c r="Q102" i="30"/>
  <c r="P102" i="30"/>
  <c r="O102" i="30"/>
  <c r="S101" i="30"/>
  <c r="R101" i="30"/>
  <c r="Q101" i="30"/>
  <c r="P101" i="30"/>
  <c r="O101" i="30"/>
  <c r="S100" i="30"/>
  <c r="R100" i="30"/>
  <c r="Q100" i="30"/>
  <c r="P100" i="30"/>
  <c r="O100" i="30"/>
  <c r="S99" i="30"/>
  <c r="R99" i="30"/>
  <c r="Q99" i="30"/>
  <c r="P99" i="30"/>
  <c r="O99" i="30"/>
  <c r="S98" i="30"/>
  <c r="R98" i="30"/>
  <c r="Q98" i="30"/>
  <c r="P98" i="30"/>
  <c r="O98" i="30"/>
  <c r="S97" i="30"/>
  <c r="R97" i="30"/>
  <c r="Q97" i="30"/>
  <c r="P97" i="30"/>
  <c r="O97" i="30"/>
  <c r="S96" i="30"/>
  <c r="R96" i="30"/>
  <c r="Q96" i="30"/>
  <c r="P96" i="30"/>
  <c r="O96" i="30"/>
  <c r="S95" i="30"/>
  <c r="R95" i="30"/>
  <c r="Q95" i="30"/>
  <c r="P95" i="30"/>
  <c r="O95" i="30"/>
  <c r="S94" i="30"/>
  <c r="R94" i="30"/>
  <c r="Q94" i="30"/>
  <c r="P94" i="30"/>
  <c r="O94" i="30"/>
  <c r="S93" i="30"/>
  <c r="R93" i="30"/>
  <c r="Q93" i="30"/>
  <c r="P93" i="30"/>
  <c r="O93" i="30"/>
  <c r="S92" i="30"/>
  <c r="R92" i="30"/>
  <c r="Q92" i="30"/>
  <c r="P92" i="30"/>
  <c r="O92" i="30"/>
  <c r="S91" i="30"/>
  <c r="R91" i="30"/>
  <c r="Q91" i="30"/>
  <c r="P91" i="30"/>
  <c r="O91" i="30"/>
  <c r="S90" i="30"/>
  <c r="R90" i="30"/>
  <c r="Q90" i="30"/>
  <c r="P90" i="30"/>
  <c r="O90" i="30"/>
  <c r="S89" i="30"/>
  <c r="R89" i="30"/>
  <c r="Q89" i="30"/>
  <c r="P89" i="30"/>
  <c r="O89" i="30"/>
  <c r="S88" i="30"/>
  <c r="R88" i="30"/>
  <c r="Q88" i="30"/>
  <c r="P88" i="30"/>
  <c r="O88" i="30"/>
  <c r="S87" i="30"/>
  <c r="R87" i="30"/>
  <c r="Q87" i="30"/>
  <c r="P87" i="30"/>
  <c r="O87" i="30"/>
  <c r="S86" i="30"/>
  <c r="R86" i="30"/>
  <c r="Q86" i="30"/>
  <c r="P86" i="30"/>
  <c r="O86" i="30"/>
  <c r="S85" i="30"/>
  <c r="R85" i="30"/>
  <c r="Q85" i="30"/>
  <c r="P85" i="30"/>
  <c r="O85" i="30"/>
  <c r="S84" i="30"/>
  <c r="R84" i="30"/>
  <c r="Q84" i="30"/>
  <c r="P84" i="30"/>
  <c r="O84" i="30"/>
  <c r="S83" i="30"/>
  <c r="R83" i="30"/>
  <c r="Q83" i="30"/>
  <c r="P83" i="30"/>
  <c r="O83" i="30"/>
  <c r="S82" i="30"/>
  <c r="R82" i="30"/>
  <c r="Q82" i="30"/>
  <c r="P82" i="30"/>
  <c r="O82" i="30"/>
  <c r="S81" i="30"/>
  <c r="R81" i="30"/>
  <c r="Q81" i="30"/>
  <c r="P81" i="30"/>
  <c r="O81" i="30"/>
  <c r="S80" i="30"/>
  <c r="R80" i="30"/>
  <c r="Q80" i="30"/>
  <c r="P80" i="30"/>
  <c r="O80" i="30"/>
  <c r="S79" i="30"/>
  <c r="R79" i="30"/>
  <c r="Q79" i="30"/>
  <c r="P79" i="30"/>
  <c r="O79" i="30"/>
  <c r="S78" i="30"/>
  <c r="R78" i="30"/>
  <c r="Q78" i="30"/>
  <c r="P78" i="30"/>
  <c r="O78" i="30"/>
  <c r="S77" i="30"/>
  <c r="R77" i="30"/>
  <c r="Q77" i="30"/>
  <c r="P77" i="30"/>
  <c r="O77" i="30"/>
  <c r="S76" i="30"/>
  <c r="R76" i="30"/>
  <c r="Q76" i="30"/>
  <c r="P76" i="30"/>
  <c r="O76" i="30"/>
  <c r="S75" i="30"/>
  <c r="R75" i="30"/>
  <c r="Q75" i="30"/>
  <c r="P75" i="30"/>
  <c r="O75" i="30"/>
  <c r="S74" i="30"/>
  <c r="R74" i="30"/>
  <c r="Q74" i="30"/>
  <c r="P74" i="30"/>
  <c r="O74" i="30"/>
  <c r="S73" i="30"/>
  <c r="R73" i="30"/>
  <c r="Q73" i="30"/>
  <c r="P73" i="30"/>
  <c r="O73" i="30"/>
  <c r="S72" i="30"/>
  <c r="R72" i="30"/>
  <c r="Q72" i="30"/>
  <c r="P72" i="30"/>
  <c r="O72" i="30"/>
  <c r="S71" i="30"/>
  <c r="R71" i="30"/>
  <c r="Q71" i="30"/>
  <c r="P71" i="30"/>
  <c r="O71" i="30"/>
  <c r="S70" i="30"/>
  <c r="R70" i="30"/>
  <c r="Q70" i="30"/>
  <c r="P70" i="30"/>
  <c r="O70" i="30"/>
  <c r="S69" i="30"/>
  <c r="R69" i="30"/>
  <c r="Q69" i="30"/>
  <c r="P69" i="30"/>
  <c r="O69" i="30"/>
  <c r="S68" i="30"/>
  <c r="R68" i="30"/>
  <c r="Q68" i="30"/>
  <c r="P68" i="30"/>
  <c r="O68" i="30"/>
  <c r="S67" i="30"/>
  <c r="R67" i="30"/>
  <c r="Q67" i="30"/>
  <c r="P67" i="30"/>
  <c r="O67" i="30"/>
  <c r="S66" i="30"/>
  <c r="R66" i="30"/>
  <c r="Q66" i="30"/>
  <c r="P66" i="30"/>
  <c r="O66" i="30"/>
  <c r="S65" i="30"/>
  <c r="R65" i="30"/>
  <c r="Q65" i="30"/>
  <c r="P65" i="30"/>
  <c r="O65" i="30"/>
  <c r="S64" i="30"/>
  <c r="R64" i="30"/>
  <c r="Q64" i="30"/>
  <c r="P64" i="30"/>
  <c r="O64" i="30"/>
  <c r="S63" i="30"/>
  <c r="R63" i="30"/>
  <c r="Q63" i="30"/>
  <c r="P63" i="30"/>
  <c r="O63" i="30"/>
  <c r="S62" i="30"/>
  <c r="R62" i="30"/>
  <c r="Q62" i="30"/>
  <c r="P62" i="30"/>
  <c r="O62" i="30"/>
  <c r="S61" i="30"/>
  <c r="R61" i="30"/>
  <c r="Q61" i="30"/>
  <c r="P61" i="30"/>
  <c r="O61" i="30"/>
  <c r="S60" i="30"/>
  <c r="R60" i="30"/>
  <c r="Q60" i="30"/>
  <c r="P60" i="30"/>
  <c r="O60" i="30"/>
  <c r="S59" i="30"/>
  <c r="R59" i="30"/>
  <c r="Q59" i="30"/>
  <c r="P59" i="30"/>
  <c r="O59" i="30"/>
  <c r="S58" i="30"/>
  <c r="R58" i="30"/>
  <c r="Q58" i="30"/>
  <c r="P58" i="30"/>
  <c r="O58" i="30"/>
  <c r="S57" i="30"/>
  <c r="R57" i="30"/>
  <c r="Q57" i="30"/>
  <c r="P57" i="30"/>
  <c r="O57" i="30"/>
  <c r="S56" i="30"/>
  <c r="R56" i="30"/>
  <c r="Q56" i="30"/>
  <c r="P56" i="30"/>
  <c r="O56" i="30"/>
  <c r="S55" i="30"/>
  <c r="R55" i="30"/>
  <c r="Q55" i="30"/>
  <c r="P55" i="30"/>
  <c r="O55" i="30"/>
  <c r="S54" i="30"/>
  <c r="R54" i="30"/>
  <c r="Q54" i="30"/>
  <c r="P54" i="30"/>
  <c r="O54" i="30"/>
  <c r="S53" i="30"/>
  <c r="R53" i="30"/>
  <c r="Q53" i="30"/>
  <c r="P53" i="30"/>
  <c r="O53" i="30"/>
  <c r="S52" i="30"/>
  <c r="R52" i="30"/>
  <c r="Q52" i="30"/>
  <c r="P52" i="30"/>
  <c r="O52" i="30"/>
  <c r="S51" i="30"/>
  <c r="R51" i="30"/>
  <c r="Q51" i="30"/>
  <c r="P51" i="30"/>
  <c r="O51" i="30"/>
  <c r="S50" i="30"/>
  <c r="R50" i="30"/>
  <c r="Q50" i="30"/>
  <c r="P50" i="30"/>
  <c r="O50" i="30"/>
  <c r="S49" i="30"/>
  <c r="R49" i="30"/>
  <c r="Q49" i="30"/>
  <c r="P49" i="30"/>
  <c r="O49" i="30"/>
  <c r="S48" i="30"/>
  <c r="R48" i="30"/>
  <c r="Q48" i="30"/>
  <c r="P48" i="30"/>
  <c r="O48" i="30"/>
  <c r="S47" i="30"/>
  <c r="R47" i="30"/>
  <c r="Q47" i="30"/>
  <c r="P47" i="30"/>
  <c r="O47" i="30"/>
  <c r="S46" i="30"/>
  <c r="R46" i="30"/>
  <c r="Q46" i="30"/>
  <c r="P46" i="30"/>
  <c r="O46" i="30"/>
  <c r="S45" i="30"/>
  <c r="R45" i="30"/>
  <c r="Q45" i="30"/>
  <c r="P45" i="30"/>
  <c r="O45" i="30"/>
  <c r="S44" i="30"/>
  <c r="R44" i="30"/>
  <c r="Q44" i="30"/>
  <c r="P44" i="30"/>
  <c r="O44" i="30"/>
  <c r="S43" i="30"/>
  <c r="R43" i="30"/>
  <c r="Q43" i="30"/>
  <c r="P43" i="30"/>
  <c r="O43" i="30"/>
  <c r="S42" i="30"/>
  <c r="R42" i="30"/>
  <c r="Q42" i="30"/>
  <c r="P42" i="30"/>
  <c r="O42" i="30"/>
  <c r="S41" i="30"/>
  <c r="R41" i="30"/>
  <c r="Q41" i="30"/>
  <c r="P41" i="30"/>
  <c r="O41" i="30"/>
  <c r="S40" i="30"/>
  <c r="R40" i="30"/>
  <c r="Q40" i="30"/>
  <c r="P40" i="30"/>
  <c r="O40" i="30"/>
  <c r="S39" i="30"/>
  <c r="R39" i="30"/>
  <c r="Q39" i="30"/>
  <c r="P39" i="30"/>
  <c r="O39" i="30"/>
  <c r="S38" i="30"/>
  <c r="R38" i="30"/>
  <c r="Q38" i="30"/>
  <c r="P38" i="30"/>
  <c r="O38" i="30"/>
  <c r="S37" i="30"/>
  <c r="R37" i="30"/>
  <c r="Q37" i="30"/>
  <c r="P37" i="30"/>
  <c r="O37" i="30"/>
  <c r="S36" i="30"/>
  <c r="R36" i="30"/>
  <c r="Q36" i="30"/>
  <c r="P36" i="30"/>
  <c r="O36" i="30"/>
  <c r="S35" i="30"/>
  <c r="R35" i="30"/>
  <c r="Q35" i="30"/>
  <c r="P35" i="30"/>
  <c r="O35" i="30"/>
  <c r="S34" i="30"/>
  <c r="R34" i="30"/>
  <c r="Q34" i="30"/>
  <c r="P34" i="30"/>
  <c r="O34" i="30"/>
  <c r="S33" i="30"/>
  <c r="R33" i="30"/>
  <c r="Q33" i="30"/>
  <c r="P33" i="30"/>
  <c r="O33" i="30"/>
  <c r="S32" i="30"/>
  <c r="R32" i="30"/>
  <c r="Q32" i="30"/>
  <c r="P32" i="30"/>
  <c r="O32" i="30"/>
  <c r="S31" i="30"/>
  <c r="R31" i="30"/>
  <c r="Q31" i="30"/>
  <c r="P31" i="30"/>
  <c r="O31" i="30"/>
  <c r="S30" i="30"/>
  <c r="R30" i="30"/>
  <c r="Q30" i="30"/>
  <c r="P30" i="30"/>
  <c r="O30" i="30"/>
  <c r="S29" i="30"/>
  <c r="R29" i="30"/>
  <c r="Q29" i="30"/>
  <c r="P29" i="30"/>
  <c r="O29" i="30"/>
  <c r="S28" i="30"/>
  <c r="R28" i="30"/>
  <c r="Q28" i="30"/>
  <c r="P28" i="30"/>
  <c r="O28" i="30"/>
  <c r="S27" i="30"/>
  <c r="R27" i="30"/>
  <c r="Q27" i="30"/>
  <c r="P27" i="30"/>
  <c r="O27" i="30"/>
  <c r="S26" i="30"/>
  <c r="R26" i="30"/>
  <c r="Q26" i="30"/>
  <c r="P26" i="30"/>
  <c r="O26" i="30"/>
  <c r="S25" i="30"/>
  <c r="R25" i="30"/>
  <c r="Q25" i="30"/>
  <c r="P25" i="30"/>
  <c r="O25" i="30"/>
  <c r="S24" i="30"/>
  <c r="R24" i="30"/>
  <c r="Q24" i="30"/>
  <c r="P24" i="30"/>
  <c r="O24" i="30"/>
  <c r="S23" i="30"/>
  <c r="R23" i="30"/>
  <c r="Q23" i="30"/>
  <c r="P23" i="30"/>
  <c r="O23" i="30"/>
  <c r="S22" i="30"/>
  <c r="R22" i="30"/>
  <c r="Q22" i="30"/>
  <c r="P22" i="30"/>
  <c r="O22" i="30"/>
  <c r="S21" i="30"/>
  <c r="R21" i="30"/>
  <c r="Q21" i="30"/>
  <c r="P21" i="30"/>
  <c r="O21" i="30"/>
  <c r="S20" i="30"/>
  <c r="R20" i="30"/>
  <c r="Q20" i="30"/>
  <c r="P20" i="30"/>
  <c r="O20" i="30"/>
  <c r="S19" i="30"/>
  <c r="R19" i="30"/>
  <c r="Q19" i="30"/>
  <c r="P19" i="30"/>
  <c r="O19" i="30"/>
  <c r="S18" i="30"/>
  <c r="R18" i="30"/>
  <c r="Q18" i="30"/>
  <c r="P18" i="30"/>
  <c r="O18" i="30"/>
  <c r="S17" i="30"/>
  <c r="R17" i="30"/>
  <c r="Q17" i="30"/>
  <c r="P17" i="30"/>
  <c r="O17" i="30"/>
  <c r="S16" i="30"/>
  <c r="R16" i="30"/>
  <c r="Q16" i="30"/>
  <c r="P16" i="30"/>
  <c r="O16" i="30"/>
  <c r="S15" i="30"/>
  <c r="R15" i="30"/>
  <c r="Q15" i="30"/>
  <c r="P15" i="30"/>
  <c r="O15" i="30"/>
  <c r="S14" i="30"/>
  <c r="R14" i="30"/>
  <c r="Q14" i="30"/>
  <c r="P14" i="30"/>
  <c r="O14" i="30"/>
  <c r="S13" i="30"/>
  <c r="R13" i="30"/>
  <c r="Q13" i="30"/>
  <c r="P13" i="30"/>
  <c r="O13" i="30"/>
  <c r="S12" i="30"/>
  <c r="R12" i="30"/>
  <c r="Q12" i="30"/>
  <c r="P12" i="30"/>
  <c r="O12" i="30"/>
  <c r="S11" i="30"/>
  <c r="R11" i="30"/>
  <c r="Q11" i="30"/>
  <c r="P11" i="30"/>
  <c r="O11" i="30"/>
  <c r="S10" i="30"/>
  <c r="R10" i="30"/>
  <c r="Q10" i="30"/>
  <c r="P10" i="30"/>
  <c r="O10" i="30"/>
  <c r="S9" i="30"/>
  <c r="R9" i="30"/>
  <c r="Q9" i="30"/>
  <c r="P9" i="30"/>
  <c r="O9" i="30"/>
  <c r="S8" i="30"/>
  <c r="R8" i="30"/>
  <c r="Q8" i="30"/>
  <c r="P8" i="30"/>
  <c r="O8" i="30"/>
  <c r="S7" i="30"/>
  <c r="R7" i="30"/>
  <c r="Q7" i="30"/>
  <c r="P7" i="30"/>
  <c r="O7" i="30"/>
  <c r="S6" i="30"/>
  <c r="R6" i="30"/>
  <c r="Q6" i="30"/>
  <c r="P6" i="30"/>
  <c r="O6" i="30"/>
  <c r="S5" i="30"/>
  <c r="R5" i="30"/>
  <c r="Q5" i="30"/>
  <c r="P5" i="30"/>
  <c r="O5" i="30"/>
  <c r="S4" i="30"/>
  <c r="R4" i="30"/>
  <c r="Q4" i="30"/>
  <c r="P4" i="30"/>
  <c r="O4" i="30"/>
  <c r="S3" i="30"/>
  <c r="R3" i="30"/>
  <c r="Q3" i="30"/>
  <c r="P3" i="30"/>
  <c r="O3" i="30"/>
  <c r="S147" i="24"/>
  <c r="R147" i="24"/>
  <c r="Q147" i="24"/>
  <c r="P147" i="24"/>
  <c r="O147" i="24"/>
  <c r="S146" i="24"/>
  <c r="R146" i="24"/>
  <c r="Q146" i="24"/>
  <c r="P146" i="24"/>
  <c r="O146" i="24"/>
  <c r="S145" i="24"/>
  <c r="R145" i="24"/>
  <c r="Q145" i="24"/>
  <c r="P145" i="24"/>
  <c r="O145" i="24"/>
  <c r="S144" i="24"/>
  <c r="R144" i="24"/>
  <c r="Q144" i="24"/>
  <c r="P144" i="24"/>
  <c r="O144" i="24"/>
  <c r="S143" i="24"/>
  <c r="R143" i="24"/>
  <c r="Q143" i="24"/>
  <c r="P143" i="24"/>
  <c r="O143" i="24"/>
  <c r="S142" i="24"/>
  <c r="R142" i="24"/>
  <c r="Q142" i="24"/>
  <c r="P142" i="24"/>
  <c r="O142" i="24"/>
  <c r="S141" i="24"/>
  <c r="R141" i="24"/>
  <c r="Q141" i="24"/>
  <c r="P141" i="24"/>
  <c r="O141" i="24"/>
  <c r="S140" i="24"/>
  <c r="R140" i="24"/>
  <c r="Q140" i="24"/>
  <c r="P140" i="24"/>
  <c r="O140" i="24"/>
  <c r="S139" i="24"/>
  <c r="R139" i="24"/>
  <c r="Q139" i="24"/>
  <c r="P139" i="24"/>
  <c r="O139" i="24"/>
  <c r="S138" i="24"/>
  <c r="R138" i="24"/>
  <c r="Q138" i="24"/>
  <c r="P138" i="24"/>
  <c r="O138" i="24"/>
  <c r="S137" i="24"/>
  <c r="R137" i="24"/>
  <c r="Q137" i="24"/>
  <c r="P137" i="24"/>
  <c r="O137" i="24"/>
  <c r="S136" i="24"/>
  <c r="R136" i="24"/>
  <c r="Q136" i="24"/>
  <c r="P136" i="24"/>
  <c r="O136" i="24"/>
  <c r="S135" i="24"/>
  <c r="R135" i="24"/>
  <c r="Q135" i="24"/>
  <c r="P135" i="24"/>
  <c r="O135" i="24"/>
  <c r="S134" i="24"/>
  <c r="R134" i="24"/>
  <c r="Q134" i="24"/>
  <c r="P134" i="24"/>
  <c r="O134" i="24"/>
  <c r="S133" i="24"/>
  <c r="R133" i="24"/>
  <c r="Q133" i="24"/>
  <c r="P133" i="24"/>
  <c r="O133" i="24"/>
  <c r="S132" i="24"/>
  <c r="R132" i="24"/>
  <c r="Q132" i="24"/>
  <c r="P132" i="24"/>
  <c r="O132" i="24"/>
  <c r="S131" i="24"/>
  <c r="R131" i="24"/>
  <c r="Q131" i="24"/>
  <c r="P131" i="24"/>
  <c r="O131" i="24"/>
  <c r="S130" i="24"/>
  <c r="R130" i="24"/>
  <c r="Q130" i="24"/>
  <c r="P130" i="24"/>
  <c r="O130" i="24"/>
  <c r="S129" i="24"/>
  <c r="R129" i="24"/>
  <c r="Q129" i="24"/>
  <c r="P129" i="24"/>
  <c r="O129" i="24"/>
  <c r="S128" i="24"/>
  <c r="R128" i="24"/>
  <c r="Q128" i="24"/>
  <c r="P128" i="24"/>
  <c r="O128" i="24"/>
  <c r="S127" i="24"/>
  <c r="R127" i="24"/>
  <c r="Q127" i="24"/>
  <c r="P127" i="24"/>
  <c r="O127" i="24"/>
  <c r="S126" i="24"/>
  <c r="R126" i="24"/>
  <c r="Q126" i="24"/>
  <c r="P126" i="24"/>
  <c r="O126" i="24"/>
  <c r="S125" i="24"/>
  <c r="R125" i="24"/>
  <c r="Q125" i="24"/>
  <c r="P125" i="24"/>
  <c r="O125" i="24"/>
  <c r="S124" i="24"/>
  <c r="R124" i="24"/>
  <c r="Q124" i="24"/>
  <c r="P124" i="24"/>
  <c r="O124" i="24"/>
  <c r="S123" i="24"/>
  <c r="R123" i="24"/>
  <c r="Q123" i="24"/>
  <c r="P123" i="24"/>
  <c r="O123" i="24"/>
  <c r="S122" i="24"/>
  <c r="R122" i="24"/>
  <c r="Q122" i="24"/>
  <c r="P122" i="24"/>
  <c r="O122" i="24"/>
  <c r="S121" i="24"/>
  <c r="R121" i="24"/>
  <c r="Q121" i="24"/>
  <c r="P121" i="24"/>
  <c r="O121" i="24"/>
  <c r="S120" i="24"/>
  <c r="R120" i="24"/>
  <c r="Q120" i="24"/>
  <c r="P120" i="24"/>
  <c r="O120" i="24"/>
  <c r="S119" i="24"/>
  <c r="R119" i="24"/>
  <c r="Q119" i="24"/>
  <c r="P119" i="24"/>
  <c r="O119" i="24"/>
  <c r="S118" i="24"/>
  <c r="R118" i="24"/>
  <c r="Q118" i="24"/>
  <c r="P118" i="24"/>
  <c r="O118" i="24"/>
  <c r="S117" i="24"/>
  <c r="R117" i="24"/>
  <c r="Q117" i="24"/>
  <c r="P117" i="24"/>
  <c r="O117" i="24"/>
  <c r="S116" i="24"/>
  <c r="R116" i="24"/>
  <c r="Q116" i="24"/>
  <c r="P116" i="24"/>
  <c r="O116" i="24"/>
  <c r="S115" i="24"/>
  <c r="R115" i="24"/>
  <c r="Q115" i="24"/>
  <c r="P115" i="24"/>
  <c r="O115" i="24"/>
  <c r="S114" i="24"/>
  <c r="R114" i="24"/>
  <c r="Q114" i="24"/>
  <c r="P114" i="24"/>
  <c r="O114" i="24"/>
  <c r="S113" i="24"/>
  <c r="R113" i="24"/>
  <c r="Q113" i="24"/>
  <c r="P113" i="24"/>
  <c r="O113" i="24"/>
  <c r="S112" i="24"/>
  <c r="R112" i="24"/>
  <c r="Q112" i="24"/>
  <c r="P112" i="24"/>
  <c r="O112" i="24"/>
  <c r="S111" i="24"/>
  <c r="R111" i="24"/>
  <c r="Q111" i="24"/>
  <c r="P111" i="24"/>
  <c r="O111" i="24"/>
  <c r="S110" i="24"/>
  <c r="R110" i="24"/>
  <c r="Q110" i="24"/>
  <c r="P110" i="24"/>
  <c r="O110" i="24"/>
  <c r="S109" i="24"/>
  <c r="R109" i="24"/>
  <c r="Q109" i="24"/>
  <c r="P109" i="24"/>
  <c r="O109" i="24"/>
  <c r="S108" i="24"/>
  <c r="R108" i="24"/>
  <c r="Q108" i="24"/>
  <c r="P108" i="24"/>
  <c r="O108" i="24"/>
  <c r="S107" i="24"/>
  <c r="R107" i="24"/>
  <c r="Q107" i="24"/>
  <c r="P107" i="24"/>
  <c r="O107" i="24"/>
  <c r="S106" i="24"/>
  <c r="R106" i="24"/>
  <c r="Q106" i="24"/>
  <c r="P106" i="24"/>
  <c r="O106" i="24"/>
  <c r="S105" i="24"/>
  <c r="R105" i="24"/>
  <c r="Q105" i="24"/>
  <c r="P105" i="24"/>
  <c r="O105" i="24"/>
  <c r="S104" i="24"/>
  <c r="R104" i="24"/>
  <c r="Q104" i="24"/>
  <c r="P104" i="24"/>
  <c r="O104" i="24"/>
  <c r="S103" i="24"/>
  <c r="R103" i="24"/>
  <c r="Q103" i="24"/>
  <c r="P103" i="24"/>
  <c r="O103" i="24"/>
  <c r="S102" i="24"/>
  <c r="R102" i="24"/>
  <c r="Q102" i="24"/>
  <c r="P102" i="24"/>
  <c r="O102" i="24"/>
  <c r="S101" i="24"/>
  <c r="R101" i="24"/>
  <c r="Q101" i="24"/>
  <c r="P101" i="24"/>
  <c r="O101" i="24"/>
  <c r="S100" i="24"/>
  <c r="R100" i="24"/>
  <c r="Q100" i="24"/>
  <c r="P100" i="24"/>
  <c r="O100" i="24"/>
  <c r="S99" i="24"/>
  <c r="R99" i="24"/>
  <c r="Q99" i="24"/>
  <c r="P99" i="24"/>
  <c r="O99" i="24"/>
  <c r="S98" i="24"/>
  <c r="R98" i="24"/>
  <c r="Q98" i="24"/>
  <c r="P98" i="24"/>
  <c r="O98" i="24"/>
  <c r="S97" i="24"/>
  <c r="R97" i="24"/>
  <c r="Q97" i="24"/>
  <c r="P97" i="24"/>
  <c r="O97" i="24"/>
  <c r="S96" i="24"/>
  <c r="R96" i="24"/>
  <c r="Q96" i="24"/>
  <c r="P96" i="24"/>
  <c r="O96" i="24"/>
  <c r="S95" i="24"/>
  <c r="R95" i="24"/>
  <c r="Q95" i="24"/>
  <c r="P95" i="24"/>
  <c r="O95" i="24"/>
  <c r="S94" i="24"/>
  <c r="R94" i="24"/>
  <c r="Q94" i="24"/>
  <c r="P94" i="24"/>
  <c r="O94" i="24"/>
  <c r="S93" i="24"/>
  <c r="R93" i="24"/>
  <c r="Q93" i="24"/>
  <c r="P93" i="24"/>
  <c r="O93" i="24"/>
  <c r="S92" i="24"/>
  <c r="R92" i="24"/>
  <c r="Q92" i="24"/>
  <c r="P92" i="24"/>
  <c r="O92" i="24"/>
  <c r="S91" i="24"/>
  <c r="R91" i="24"/>
  <c r="Q91" i="24"/>
  <c r="P91" i="24"/>
  <c r="O91" i="24"/>
  <c r="S90" i="24"/>
  <c r="R90" i="24"/>
  <c r="Q90" i="24"/>
  <c r="P90" i="24"/>
  <c r="O90" i="24"/>
  <c r="S89" i="24"/>
  <c r="R89" i="24"/>
  <c r="Q89" i="24"/>
  <c r="P89" i="24"/>
  <c r="O89" i="24"/>
  <c r="S88" i="24"/>
  <c r="R88" i="24"/>
  <c r="Q88" i="24"/>
  <c r="P88" i="24"/>
  <c r="O88" i="24"/>
  <c r="S87" i="24"/>
  <c r="R87" i="24"/>
  <c r="Q87" i="24"/>
  <c r="P87" i="24"/>
  <c r="O87" i="24"/>
  <c r="S86" i="24"/>
  <c r="R86" i="24"/>
  <c r="Q86" i="24"/>
  <c r="P86" i="24"/>
  <c r="O86" i="24"/>
  <c r="S85" i="24"/>
  <c r="R85" i="24"/>
  <c r="Q85" i="24"/>
  <c r="P85" i="24"/>
  <c r="O85" i="24"/>
  <c r="S84" i="24"/>
  <c r="R84" i="24"/>
  <c r="Q84" i="24"/>
  <c r="P84" i="24"/>
  <c r="O84" i="24"/>
  <c r="S83" i="24"/>
  <c r="R83" i="24"/>
  <c r="Q83" i="24"/>
  <c r="P83" i="24"/>
  <c r="O83" i="24"/>
  <c r="S82" i="24"/>
  <c r="R82" i="24"/>
  <c r="Q82" i="24"/>
  <c r="P82" i="24"/>
  <c r="O82" i="24"/>
  <c r="S81" i="24"/>
  <c r="R81" i="24"/>
  <c r="Q81" i="24"/>
  <c r="P81" i="24"/>
  <c r="O81" i="24"/>
  <c r="S80" i="24"/>
  <c r="R80" i="24"/>
  <c r="Q80" i="24"/>
  <c r="P80" i="24"/>
  <c r="O80" i="24"/>
  <c r="S79" i="24"/>
  <c r="R79" i="24"/>
  <c r="Q79" i="24"/>
  <c r="P79" i="24"/>
  <c r="O79" i="24"/>
  <c r="S78" i="24"/>
  <c r="R78" i="24"/>
  <c r="Q78" i="24"/>
  <c r="P78" i="24"/>
  <c r="O78" i="24"/>
  <c r="S77" i="24"/>
  <c r="R77" i="24"/>
  <c r="Q77" i="24"/>
  <c r="P77" i="24"/>
  <c r="O77" i="24"/>
  <c r="S76" i="24"/>
  <c r="R76" i="24"/>
  <c r="Q76" i="24"/>
  <c r="P76" i="24"/>
  <c r="O76" i="24"/>
  <c r="S75" i="24"/>
  <c r="R75" i="24"/>
  <c r="Q75" i="24"/>
  <c r="P75" i="24"/>
  <c r="O75" i="24"/>
  <c r="S74" i="24"/>
  <c r="R74" i="24"/>
  <c r="Q74" i="24"/>
  <c r="P74" i="24"/>
  <c r="O74" i="24"/>
  <c r="S73" i="24"/>
  <c r="R73" i="24"/>
  <c r="Q73" i="24"/>
  <c r="P73" i="24"/>
  <c r="O73" i="24"/>
  <c r="S72" i="24"/>
  <c r="R72" i="24"/>
  <c r="Q72" i="24"/>
  <c r="P72" i="24"/>
  <c r="O72" i="24"/>
  <c r="S71" i="24"/>
  <c r="R71" i="24"/>
  <c r="Q71" i="24"/>
  <c r="P71" i="24"/>
  <c r="O71" i="24"/>
  <c r="S70" i="24"/>
  <c r="R70" i="24"/>
  <c r="Q70" i="24"/>
  <c r="P70" i="24"/>
  <c r="O70" i="24"/>
  <c r="S69" i="24"/>
  <c r="R69" i="24"/>
  <c r="Q69" i="24"/>
  <c r="P69" i="24"/>
  <c r="O69" i="24"/>
  <c r="S68" i="24"/>
  <c r="R68" i="24"/>
  <c r="Q68" i="24"/>
  <c r="P68" i="24"/>
  <c r="O68" i="24"/>
  <c r="S67" i="24"/>
  <c r="R67" i="24"/>
  <c r="Q67" i="24"/>
  <c r="P67" i="24"/>
  <c r="O67" i="24"/>
  <c r="S66" i="24"/>
  <c r="R66" i="24"/>
  <c r="Q66" i="24"/>
  <c r="P66" i="24"/>
  <c r="O66" i="24"/>
  <c r="S65" i="24"/>
  <c r="R65" i="24"/>
  <c r="Q65" i="24"/>
  <c r="P65" i="24"/>
  <c r="O65" i="24"/>
  <c r="S64" i="24"/>
  <c r="R64" i="24"/>
  <c r="Q64" i="24"/>
  <c r="P64" i="24"/>
  <c r="O64" i="24"/>
  <c r="S63" i="24"/>
  <c r="R63" i="24"/>
  <c r="Q63" i="24"/>
  <c r="P63" i="24"/>
  <c r="O63" i="24"/>
  <c r="S62" i="24"/>
  <c r="R62" i="24"/>
  <c r="Q62" i="24"/>
  <c r="P62" i="24"/>
  <c r="O62" i="24"/>
  <c r="S61" i="24"/>
  <c r="R61" i="24"/>
  <c r="Q61" i="24"/>
  <c r="P61" i="24"/>
  <c r="O61" i="24"/>
  <c r="S60" i="24"/>
  <c r="R60" i="24"/>
  <c r="Q60" i="24"/>
  <c r="P60" i="24"/>
  <c r="O60" i="24"/>
  <c r="S59" i="24"/>
  <c r="R59" i="24"/>
  <c r="Q59" i="24"/>
  <c r="P59" i="24"/>
  <c r="O59" i="24"/>
  <c r="S58" i="24"/>
  <c r="R58" i="24"/>
  <c r="Q58" i="24"/>
  <c r="P58" i="24"/>
  <c r="O58" i="24"/>
  <c r="S57" i="24"/>
  <c r="R57" i="24"/>
  <c r="Q57" i="24"/>
  <c r="P57" i="24"/>
  <c r="O57" i="24"/>
  <c r="S56" i="24"/>
  <c r="R56" i="24"/>
  <c r="Q56" i="24"/>
  <c r="P56" i="24"/>
  <c r="O56" i="24"/>
  <c r="S55" i="24"/>
  <c r="R55" i="24"/>
  <c r="Q55" i="24"/>
  <c r="P55" i="24"/>
  <c r="O55" i="24"/>
  <c r="S54" i="24"/>
  <c r="R54" i="24"/>
  <c r="Q54" i="24"/>
  <c r="P54" i="24"/>
  <c r="O54" i="24"/>
  <c r="S53" i="24"/>
  <c r="R53" i="24"/>
  <c r="Q53" i="24"/>
  <c r="P53" i="24"/>
  <c r="O53" i="24"/>
  <c r="S52" i="24"/>
  <c r="R52" i="24"/>
  <c r="Q52" i="24"/>
  <c r="P52" i="24"/>
  <c r="O52" i="24"/>
  <c r="S51" i="24"/>
  <c r="R51" i="24"/>
  <c r="Q51" i="24"/>
  <c r="P51" i="24"/>
  <c r="O51" i="24"/>
  <c r="S50" i="24"/>
  <c r="R50" i="24"/>
  <c r="Q50" i="24"/>
  <c r="P50" i="24"/>
  <c r="O50" i="24"/>
  <c r="S49" i="24"/>
  <c r="R49" i="24"/>
  <c r="Q49" i="24"/>
  <c r="P49" i="24"/>
  <c r="O49" i="24"/>
  <c r="S48" i="24"/>
  <c r="R48" i="24"/>
  <c r="Q48" i="24"/>
  <c r="P48" i="24"/>
  <c r="O48" i="24"/>
  <c r="S47" i="24"/>
  <c r="R47" i="24"/>
  <c r="Q47" i="24"/>
  <c r="P47" i="24"/>
  <c r="O47" i="24"/>
  <c r="S46" i="24"/>
  <c r="R46" i="24"/>
  <c r="Q46" i="24"/>
  <c r="P46" i="24"/>
  <c r="O46" i="24"/>
  <c r="S45" i="24"/>
  <c r="R45" i="24"/>
  <c r="Q45" i="24"/>
  <c r="P45" i="24"/>
  <c r="O45" i="24"/>
  <c r="S44" i="24"/>
  <c r="R44" i="24"/>
  <c r="Q44" i="24"/>
  <c r="P44" i="24"/>
  <c r="O44" i="24"/>
  <c r="S43" i="24"/>
  <c r="R43" i="24"/>
  <c r="Q43" i="24"/>
  <c r="P43" i="24"/>
  <c r="O43" i="24"/>
  <c r="S42" i="24"/>
  <c r="R42" i="24"/>
  <c r="Q42" i="24"/>
  <c r="P42" i="24"/>
  <c r="O42" i="24"/>
  <c r="S41" i="24"/>
  <c r="R41" i="24"/>
  <c r="Q41" i="24"/>
  <c r="P41" i="24"/>
  <c r="O41" i="24"/>
  <c r="S40" i="24"/>
  <c r="R40" i="24"/>
  <c r="Q40" i="24"/>
  <c r="P40" i="24"/>
  <c r="O40" i="24"/>
  <c r="S39" i="24"/>
  <c r="R39" i="24"/>
  <c r="Q39" i="24"/>
  <c r="P39" i="24"/>
  <c r="O39" i="24"/>
  <c r="S38" i="24"/>
  <c r="R38" i="24"/>
  <c r="Q38" i="24"/>
  <c r="P38" i="24"/>
  <c r="O38" i="24"/>
  <c r="S37" i="24"/>
  <c r="R37" i="24"/>
  <c r="Q37" i="24"/>
  <c r="P37" i="24"/>
  <c r="O37" i="24"/>
  <c r="S36" i="24"/>
  <c r="R36" i="24"/>
  <c r="Q36" i="24"/>
  <c r="P36" i="24"/>
  <c r="O36" i="24"/>
  <c r="S35" i="24"/>
  <c r="R35" i="24"/>
  <c r="Q35" i="24"/>
  <c r="P35" i="24"/>
  <c r="O35" i="24"/>
  <c r="S34" i="24"/>
  <c r="R34" i="24"/>
  <c r="Q34" i="24"/>
  <c r="P34" i="24"/>
  <c r="O34" i="24"/>
  <c r="S33" i="24"/>
  <c r="R33" i="24"/>
  <c r="Q33" i="24"/>
  <c r="P33" i="24"/>
  <c r="O33" i="24"/>
  <c r="S32" i="24"/>
  <c r="R32" i="24"/>
  <c r="Q32" i="24"/>
  <c r="P32" i="24"/>
  <c r="O32" i="24"/>
  <c r="S31" i="24"/>
  <c r="R31" i="24"/>
  <c r="Q31" i="24"/>
  <c r="P31" i="24"/>
  <c r="O31" i="24"/>
  <c r="S30" i="24"/>
  <c r="R30" i="24"/>
  <c r="Q30" i="24"/>
  <c r="P30" i="24"/>
  <c r="O30" i="24"/>
  <c r="S29" i="24"/>
  <c r="R29" i="24"/>
  <c r="Q29" i="24"/>
  <c r="P29" i="24"/>
  <c r="O29" i="24"/>
  <c r="S28" i="24"/>
  <c r="R28" i="24"/>
  <c r="Q28" i="24"/>
  <c r="P28" i="24"/>
  <c r="O28" i="24"/>
  <c r="S27" i="24"/>
  <c r="R27" i="24"/>
  <c r="Q27" i="24"/>
  <c r="P27" i="24"/>
  <c r="O27" i="24"/>
  <c r="S26" i="24"/>
  <c r="R26" i="24"/>
  <c r="Q26" i="24"/>
  <c r="P26" i="24"/>
  <c r="O26" i="24"/>
  <c r="S25" i="24"/>
  <c r="R25" i="24"/>
  <c r="Q25" i="24"/>
  <c r="P25" i="24"/>
  <c r="O25" i="24"/>
  <c r="S24" i="24"/>
  <c r="R24" i="24"/>
  <c r="Q24" i="24"/>
  <c r="P24" i="24"/>
  <c r="O24" i="24"/>
  <c r="S23" i="24"/>
  <c r="R23" i="24"/>
  <c r="Q23" i="24"/>
  <c r="P23" i="24"/>
  <c r="O23" i="24"/>
  <c r="S22" i="24"/>
  <c r="R22" i="24"/>
  <c r="Q22" i="24"/>
  <c r="P22" i="24"/>
  <c r="O22" i="24"/>
  <c r="S21" i="24"/>
  <c r="R21" i="24"/>
  <c r="Q21" i="24"/>
  <c r="P21" i="24"/>
  <c r="O21" i="24"/>
  <c r="S20" i="24"/>
  <c r="R20" i="24"/>
  <c r="Q20" i="24"/>
  <c r="P20" i="24"/>
  <c r="O20" i="24"/>
  <c r="S19" i="24"/>
  <c r="R19" i="24"/>
  <c r="Q19" i="24"/>
  <c r="P19" i="24"/>
  <c r="O19" i="24"/>
  <c r="S18" i="24"/>
  <c r="R18" i="24"/>
  <c r="Q18" i="24"/>
  <c r="P18" i="24"/>
  <c r="O18" i="24"/>
  <c r="S17" i="24"/>
  <c r="R17" i="24"/>
  <c r="Q17" i="24"/>
  <c r="P17" i="24"/>
  <c r="O17" i="24"/>
  <c r="S16" i="24"/>
  <c r="R16" i="24"/>
  <c r="Q16" i="24"/>
  <c r="P16" i="24"/>
  <c r="O16" i="24"/>
  <c r="S15" i="24"/>
  <c r="R15" i="24"/>
  <c r="Q15" i="24"/>
  <c r="P15" i="24"/>
  <c r="O15" i="24"/>
  <c r="S14" i="24"/>
  <c r="R14" i="24"/>
  <c r="Q14" i="24"/>
  <c r="P14" i="24"/>
  <c r="O14" i="24"/>
  <c r="S13" i="24"/>
  <c r="R13" i="24"/>
  <c r="Q13" i="24"/>
  <c r="P13" i="24"/>
  <c r="O13" i="24"/>
  <c r="S12" i="24"/>
  <c r="R12" i="24"/>
  <c r="Q12" i="24"/>
  <c r="P12" i="24"/>
  <c r="O12" i="24"/>
  <c r="S11" i="24"/>
  <c r="R11" i="24"/>
  <c r="Q11" i="24"/>
  <c r="P11" i="24"/>
  <c r="O11" i="24"/>
  <c r="S10" i="24"/>
  <c r="R10" i="24"/>
  <c r="Q10" i="24"/>
  <c r="P10" i="24"/>
  <c r="O10" i="24"/>
  <c r="S9" i="24"/>
  <c r="R9" i="24"/>
  <c r="Q9" i="24"/>
  <c r="P9" i="24"/>
  <c r="O9" i="24"/>
  <c r="S8" i="24"/>
  <c r="R8" i="24"/>
  <c r="Q8" i="24"/>
  <c r="P8" i="24"/>
  <c r="O8" i="24"/>
  <c r="S7" i="24"/>
  <c r="R7" i="24"/>
  <c r="Q7" i="24"/>
  <c r="P7" i="24"/>
  <c r="O7" i="24"/>
  <c r="S6" i="24"/>
  <c r="R6" i="24"/>
  <c r="Q6" i="24"/>
  <c r="P6" i="24"/>
  <c r="O6" i="24"/>
  <c r="S5" i="24"/>
  <c r="R5" i="24"/>
  <c r="Q5" i="24"/>
  <c r="P5" i="24"/>
  <c r="O5" i="24"/>
  <c r="S4" i="24"/>
  <c r="R4" i="24"/>
  <c r="Q4" i="24"/>
  <c r="P4" i="24"/>
  <c r="O4" i="24"/>
  <c r="S3" i="24"/>
  <c r="R3" i="24"/>
  <c r="Q3" i="24"/>
  <c r="P3" i="24"/>
  <c r="O3" i="24"/>
  <c r="S147" i="27"/>
  <c r="R147" i="27"/>
  <c r="Q147" i="27"/>
  <c r="P147" i="27"/>
  <c r="O147" i="27"/>
  <c r="S146" i="27"/>
  <c r="R146" i="27"/>
  <c r="Q146" i="27"/>
  <c r="P146" i="27"/>
  <c r="O146" i="27"/>
  <c r="S145" i="27"/>
  <c r="R145" i="27"/>
  <c r="Q145" i="27"/>
  <c r="P145" i="27"/>
  <c r="O145" i="27"/>
  <c r="S144" i="27"/>
  <c r="R144" i="27"/>
  <c r="Q144" i="27"/>
  <c r="P144" i="27"/>
  <c r="O144" i="27"/>
  <c r="S143" i="27"/>
  <c r="R143" i="27"/>
  <c r="Q143" i="27"/>
  <c r="P143" i="27"/>
  <c r="O143" i="27"/>
  <c r="S142" i="27"/>
  <c r="R142" i="27"/>
  <c r="Q142" i="27"/>
  <c r="P142" i="27"/>
  <c r="O142" i="27"/>
  <c r="S141" i="27"/>
  <c r="R141" i="27"/>
  <c r="Q141" i="27"/>
  <c r="P141" i="27"/>
  <c r="O141" i="27"/>
  <c r="S140" i="27"/>
  <c r="R140" i="27"/>
  <c r="Q140" i="27"/>
  <c r="P140" i="27"/>
  <c r="O140" i="27"/>
  <c r="S139" i="27"/>
  <c r="R139" i="27"/>
  <c r="Q139" i="27"/>
  <c r="P139" i="27"/>
  <c r="O139" i="27"/>
  <c r="S138" i="27"/>
  <c r="R138" i="27"/>
  <c r="Q138" i="27"/>
  <c r="P138" i="27"/>
  <c r="O138" i="27"/>
  <c r="S137" i="27"/>
  <c r="R137" i="27"/>
  <c r="Q137" i="27"/>
  <c r="P137" i="27"/>
  <c r="O137" i="27"/>
  <c r="S136" i="27"/>
  <c r="R136" i="27"/>
  <c r="Q136" i="27"/>
  <c r="P136" i="27"/>
  <c r="O136" i="27"/>
  <c r="S135" i="27"/>
  <c r="R135" i="27"/>
  <c r="Q135" i="27"/>
  <c r="P135" i="27"/>
  <c r="O135" i="27"/>
  <c r="S134" i="27"/>
  <c r="R134" i="27"/>
  <c r="Q134" i="27"/>
  <c r="P134" i="27"/>
  <c r="O134" i="27"/>
  <c r="S133" i="27"/>
  <c r="R133" i="27"/>
  <c r="Q133" i="27"/>
  <c r="P133" i="27"/>
  <c r="O133" i="27"/>
  <c r="S132" i="27"/>
  <c r="R132" i="27"/>
  <c r="Q132" i="27"/>
  <c r="P132" i="27"/>
  <c r="O132" i="27"/>
  <c r="S131" i="27"/>
  <c r="R131" i="27"/>
  <c r="Q131" i="27"/>
  <c r="P131" i="27"/>
  <c r="O131" i="27"/>
  <c r="S130" i="27"/>
  <c r="R130" i="27"/>
  <c r="Q130" i="27"/>
  <c r="P130" i="27"/>
  <c r="O130" i="27"/>
  <c r="S129" i="27"/>
  <c r="R129" i="27"/>
  <c r="Q129" i="27"/>
  <c r="P129" i="27"/>
  <c r="O129" i="27"/>
  <c r="S128" i="27"/>
  <c r="R128" i="27"/>
  <c r="Q128" i="27"/>
  <c r="P128" i="27"/>
  <c r="O128" i="27"/>
  <c r="S127" i="27"/>
  <c r="R127" i="27"/>
  <c r="Q127" i="27"/>
  <c r="P127" i="27"/>
  <c r="O127" i="27"/>
  <c r="S126" i="27"/>
  <c r="R126" i="27"/>
  <c r="Q126" i="27"/>
  <c r="P126" i="27"/>
  <c r="O126" i="27"/>
  <c r="S125" i="27"/>
  <c r="R125" i="27"/>
  <c r="Q125" i="27"/>
  <c r="P125" i="27"/>
  <c r="O125" i="27"/>
  <c r="S124" i="27"/>
  <c r="R124" i="27"/>
  <c r="Q124" i="27"/>
  <c r="P124" i="27"/>
  <c r="O124" i="27"/>
  <c r="S123" i="27"/>
  <c r="R123" i="27"/>
  <c r="Q123" i="27"/>
  <c r="P123" i="27"/>
  <c r="O123" i="27"/>
  <c r="S122" i="27"/>
  <c r="R122" i="27"/>
  <c r="Q122" i="27"/>
  <c r="P122" i="27"/>
  <c r="O122" i="27"/>
  <c r="S121" i="27"/>
  <c r="R121" i="27"/>
  <c r="Q121" i="27"/>
  <c r="P121" i="27"/>
  <c r="O121" i="27"/>
  <c r="S120" i="27"/>
  <c r="R120" i="27"/>
  <c r="Q120" i="27"/>
  <c r="P120" i="27"/>
  <c r="O120" i="27"/>
  <c r="S119" i="27"/>
  <c r="R119" i="27"/>
  <c r="Q119" i="27"/>
  <c r="P119" i="27"/>
  <c r="O119" i="27"/>
  <c r="S118" i="27"/>
  <c r="R118" i="27"/>
  <c r="Q118" i="27"/>
  <c r="P118" i="27"/>
  <c r="O118" i="27"/>
  <c r="S117" i="27"/>
  <c r="R117" i="27"/>
  <c r="Q117" i="27"/>
  <c r="P117" i="27"/>
  <c r="O117" i="27"/>
  <c r="S116" i="27"/>
  <c r="R116" i="27"/>
  <c r="Q116" i="27"/>
  <c r="P116" i="27"/>
  <c r="O116" i="27"/>
  <c r="S115" i="27"/>
  <c r="R115" i="27"/>
  <c r="Q115" i="27"/>
  <c r="P115" i="27"/>
  <c r="O115" i="27"/>
  <c r="S114" i="27"/>
  <c r="R114" i="27"/>
  <c r="Q114" i="27"/>
  <c r="P114" i="27"/>
  <c r="O114" i="27"/>
  <c r="S113" i="27"/>
  <c r="R113" i="27"/>
  <c r="Q113" i="27"/>
  <c r="P113" i="27"/>
  <c r="O113" i="27"/>
  <c r="S112" i="27"/>
  <c r="R112" i="27"/>
  <c r="Q112" i="27"/>
  <c r="P112" i="27"/>
  <c r="O112" i="27"/>
  <c r="S111" i="27"/>
  <c r="R111" i="27"/>
  <c r="Q111" i="27"/>
  <c r="P111" i="27"/>
  <c r="O111" i="27"/>
  <c r="S110" i="27"/>
  <c r="R110" i="27"/>
  <c r="Q110" i="27"/>
  <c r="P110" i="27"/>
  <c r="O110" i="27"/>
  <c r="S109" i="27"/>
  <c r="R109" i="27"/>
  <c r="Q109" i="27"/>
  <c r="P109" i="27"/>
  <c r="O109" i="27"/>
  <c r="S108" i="27"/>
  <c r="R108" i="27"/>
  <c r="Q108" i="27"/>
  <c r="P108" i="27"/>
  <c r="O108" i="27"/>
  <c r="S107" i="27"/>
  <c r="R107" i="27"/>
  <c r="Q107" i="27"/>
  <c r="P107" i="27"/>
  <c r="O107" i="27"/>
  <c r="S106" i="27"/>
  <c r="R106" i="27"/>
  <c r="Q106" i="27"/>
  <c r="P106" i="27"/>
  <c r="O106" i="27"/>
  <c r="S105" i="27"/>
  <c r="R105" i="27"/>
  <c r="Q105" i="27"/>
  <c r="P105" i="27"/>
  <c r="O105" i="27"/>
  <c r="S104" i="27"/>
  <c r="R104" i="27"/>
  <c r="Q104" i="27"/>
  <c r="P104" i="27"/>
  <c r="O104" i="27"/>
  <c r="S103" i="27"/>
  <c r="R103" i="27"/>
  <c r="Q103" i="27"/>
  <c r="P103" i="27"/>
  <c r="O103" i="27"/>
  <c r="S102" i="27"/>
  <c r="R102" i="27"/>
  <c r="Q102" i="27"/>
  <c r="P102" i="27"/>
  <c r="O102" i="27"/>
  <c r="S101" i="27"/>
  <c r="R101" i="27"/>
  <c r="Q101" i="27"/>
  <c r="P101" i="27"/>
  <c r="O101" i="27"/>
  <c r="S100" i="27"/>
  <c r="R100" i="27"/>
  <c r="Q100" i="27"/>
  <c r="P100" i="27"/>
  <c r="O100" i="27"/>
  <c r="S99" i="27"/>
  <c r="R99" i="27"/>
  <c r="Q99" i="27"/>
  <c r="P99" i="27"/>
  <c r="O99" i="27"/>
  <c r="S98" i="27"/>
  <c r="R98" i="27"/>
  <c r="Q98" i="27"/>
  <c r="P98" i="27"/>
  <c r="O98" i="27"/>
  <c r="S97" i="27"/>
  <c r="R97" i="27"/>
  <c r="Q97" i="27"/>
  <c r="P97" i="27"/>
  <c r="O97" i="27"/>
  <c r="S96" i="27"/>
  <c r="R96" i="27"/>
  <c r="Q96" i="27"/>
  <c r="P96" i="27"/>
  <c r="O96" i="27"/>
  <c r="S95" i="27"/>
  <c r="R95" i="27"/>
  <c r="Q95" i="27"/>
  <c r="P95" i="27"/>
  <c r="O95" i="27"/>
  <c r="S94" i="27"/>
  <c r="R94" i="27"/>
  <c r="Q94" i="27"/>
  <c r="P94" i="27"/>
  <c r="O94" i="27"/>
  <c r="S93" i="27"/>
  <c r="R93" i="27"/>
  <c r="Q93" i="27"/>
  <c r="P93" i="27"/>
  <c r="O93" i="27"/>
  <c r="S92" i="27"/>
  <c r="R92" i="27"/>
  <c r="Q92" i="27"/>
  <c r="P92" i="27"/>
  <c r="O92" i="27"/>
  <c r="S91" i="27"/>
  <c r="R91" i="27"/>
  <c r="Q91" i="27"/>
  <c r="P91" i="27"/>
  <c r="O91" i="27"/>
  <c r="S90" i="27"/>
  <c r="R90" i="27"/>
  <c r="Q90" i="27"/>
  <c r="P90" i="27"/>
  <c r="O90" i="27"/>
  <c r="S89" i="27"/>
  <c r="R89" i="27"/>
  <c r="Q89" i="27"/>
  <c r="P89" i="27"/>
  <c r="O89" i="27"/>
  <c r="S88" i="27"/>
  <c r="R88" i="27"/>
  <c r="Q88" i="27"/>
  <c r="P88" i="27"/>
  <c r="O88" i="27"/>
  <c r="S87" i="27"/>
  <c r="R87" i="27"/>
  <c r="Q87" i="27"/>
  <c r="P87" i="27"/>
  <c r="O87" i="27"/>
  <c r="S86" i="27"/>
  <c r="R86" i="27"/>
  <c r="Q86" i="27"/>
  <c r="P86" i="27"/>
  <c r="O86" i="27"/>
  <c r="S85" i="27"/>
  <c r="R85" i="27"/>
  <c r="Q85" i="27"/>
  <c r="P85" i="27"/>
  <c r="O85" i="27"/>
  <c r="S84" i="27"/>
  <c r="R84" i="27"/>
  <c r="Q84" i="27"/>
  <c r="P84" i="27"/>
  <c r="O84" i="27"/>
  <c r="S83" i="27"/>
  <c r="R83" i="27"/>
  <c r="Q83" i="27"/>
  <c r="P83" i="27"/>
  <c r="O83" i="27"/>
  <c r="S82" i="27"/>
  <c r="R82" i="27"/>
  <c r="Q82" i="27"/>
  <c r="P82" i="27"/>
  <c r="O82" i="27"/>
  <c r="S81" i="27"/>
  <c r="R81" i="27"/>
  <c r="Q81" i="27"/>
  <c r="P81" i="27"/>
  <c r="O81" i="27"/>
  <c r="S80" i="27"/>
  <c r="R80" i="27"/>
  <c r="Q80" i="27"/>
  <c r="P80" i="27"/>
  <c r="O80" i="27"/>
  <c r="S79" i="27"/>
  <c r="R79" i="27"/>
  <c r="Q79" i="27"/>
  <c r="P79" i="27"/>
  <c r="O79" i="27"/>
  <c r="S78" i="27"/>
  <c r="R78" i="27"/>
  <c r="Q78" i="27"/>
  <c r="P78" i="27"/>
  <c r="O78" i="27"/>
  <c r="S77" i="27"/>
  <c r="R77" i="27"/>
  <c r="Q77" i="27"/>
  <c r="P77" i="27"/>
  <c r="O77" i="27"/>
  <c r="S76" i="27"/>
  <c r="R76" i="27"/>
  <c r="Q76" i="27"/>
  <c r="P76" i="27"/>
  <c r="O76" i="27"/>
  <c r="S75" i="27"/>
  <c r="R75" i="27"/>
  <c r="Q75" i="27"/>
  <c r="P75" i="27"/>
  <c r="O75" i="27"/>
  <c r="S74" i="27"/>
  <c r="R74" i="27"/>
  <c r="Q74" i="27"/>
  <c r="P74" i="27"/>
  <c r="O74" i="27"/>
  <c r="S73" i="27"/>
  <c r="R73" i="27"/>
  <c r="Q73" i="27"/>
  <c r="P73" i="27"/>
  <c r="O73" i="27"/>
  <c r="S72" i="27"/>
  <c r="R72" i="27"/>
  <c r="Q72" i="27"/>
  <c r="P72" i="27"/>
  <c r="O72" i="27"/>
  <c r="S71" i="27"/>
  <c r="R71" i="27"/>
  <c r="Q71" i="27"/>
  <c r="P71" i="27"/>
  <c r="O71" i="27"/>
  <c r="S70" i="27"/>
  <c r="R70" i="27"/>
  <c r="Q70" i="27"/>
  <c r="P70" i="27"/>
  <c r="O70" i="27"/>
  <c r="S69" i="27"/>
  <c r="R69" i="27"/>
  <c r="Q69" i="27"/>
  <c r="P69" i="27"/>
  <c r="O69" i="27"/>
  <c r="S68" i="27"/>
  <c r="R68" i="27"/>
  <c r="Q68" i="27"/>
  <c r="P68" i="27"/>
  <c r="O68" i="27"/>
  <c r="S67" i="27"/>
  <c r="R67" i="27"/>
  <c r="Q67" i="27"/>
  <c r="P67" i="27"/>
  <c r="O67" i="27"/>
  <c r="S66" i="27"/>
  <c r="R66" i="27"/>
  <c r="Q66" i="27"/>
  <c r="P66" i="27"/>
  <c r="O66" i="27"/>
  <c r="S65" i="27"/>
  <c r="R65" i="27"/>
  <c r="Q65" i="27"/>
  <c r="P65" i="27"/>
  <c r="O65" i="27"/>
  <c r="S64" i="27"/>
  <c r="R64" i="27"/>
  <c r="Q64" i="27"/>
  <c r="P64" i="27"/>
  <c r="O64" i="27"/>
  <c r="S63" i="27"/>
  <c r="R63" i="27"/>
  <c r="Q63" i="27"/>
  <c r="P63" i="27"/>
  <c r="O63" i="27"/>
  <c r="S62" i="27"/>
  <c r="R62" i="27"/>
  <c r="Q62" i="27"/>
  <c r="P62" i="27"/>
  <c r="O62" i="27"/>
  <c r="S61" i="27"/>
  <c r="R61" i="27"/>
  <c r="Q61" i="27"/>
  <c r="P61" i="27"/>
  <c r="O61" i="27"/>
  <c r="S60" i="27"/>
  <c r="R60" i="27"/>
  <c r="Q60" i="27"/>
  <c r="P60" i="27"/>
  <c r="O60" i="27"/>
  <c r="S59" i="27"/>
  <c r="R59" i="27"/>
  <c r="Q59" i="27"/>
  <c r="P59" i="27"/>
  <c r="O59" i="27"/>
  <c r="S58" i="27"/>
  <c r="R58" i="27"/>
  <c r="Q58" i="27"/>
  <c r="P58" i="27"/>
  <c r="O58" i="27"/>
  <c r="S57" i="27"/>
  <c r="R57" i="27"/>
  <c r="Q57" i="27"/>
  <c r="P57" i="27"/>
  <c r="O57" i="27"/>
  <c r="S56" i="27"/>
  <c r="R56" i="27"/>
  <c r="Q56" i="27"/>
  <c r="P56" i="27"/>
  <c r="O56" i="27"/>
  <c r="S55" i="27"/>
  <c r="R55" i="27"/>
  <c r="Q55" i="27"/>
  <c r="P55" i="27"/>
  <c r="O55" i="27"/>
  <c r="S54" i="27"/>
  <c r="R54" i="27"/>
  <c r="Q54" i="27"/>
  <c r="P54" i="27"/>
  <c r="O54" i="27"/>
  <c r="S53" i="27"/>
  <c r="R53" i="27"/>
  <c r="Q53" i="27"/>
  <c r="P53" i="27"/>
  <c r="O53" i="27"/>
  <c r="S52" i="27"/>
  <c r="R52" i="27"/>
  <c r="Q52" i="27"/>
  <c r="P52" i="27"/>
  <c r="O52" i="27"/>
  <c r="S51" i="27"/>
  <c r="R51" i="27"/>
  <c r="Q51" i="27"/>
  <c r="P51" i="27"/>
  <c r="O51" i="27"/>
  <c r="S50" i="27"/>
  <c r="R50" i="27"/>
  <c r="Q50" i="27"/>
  <c r="P50" i="27"/>
  <c r="O50" i="27"/>
  <c r="S49" i="27"/>
  <c r="R49" i="27"/>
  <c r="Q49" i="27"/>
  <c r="P49" i="27"/>
  <c r="O49" i="27"/>
  <c r="S48" i="27"/>
  <c r="R48" i="27"/>
  <c r="Q48" i="27"/>
  <c r="P48" i="27"/>
  <c r="O48" i="27"/>
  <c r="S47" i="27"/>
  <c r="R47" i="27"/>
  <c r="Q47" i="27"/>
  <c r="P47" i="27"/>
  <c r="O47" i="27"/>
  <c r="S46" i="27"/>
  <c r="R46" i="27"/>
  <c r="Q46" i="27"/>
  <c r="P46" i="27"/>
  <c r="O46" i="27"/>
  <c r="S45" i="27"/>
  <c r="R45" i="27"/>
  <c r="Q45" i="27"/>
  <c r="P45" i="27"/>
  <c r="O45" i="27"/>
  <c r="S44" i="27"/>
  <c r="R44" i="27"/>
  <c r="Q44" i="27"/>
  <c r="P44" i="27"/>
  <c r="O44" i="27"/>
  <c r="S43" i="27"/>
  <c r="R43" i="27"/>
  <c r="Q43" i="27"/>
  <c r="P43" i="27"/>
  <c r="O43" i="27"/>
  <c r="S42" i="27"/>
  <c r="R42" i="27"/>
  <c r="Q42" i="27"/>
  <c r="P42" i="27"/>
  <c r="O42" i="27"/>
  <c r="S41" i="27"/>
  <c r="R41" i="27"/>
  <c r="Q41" i="27"/>
  <c r="P41" i="27"/>
  <c r="O41" i="27"/>
  <c r="S40" i="27"/>
  <c r="R40" i="27"/>
  <c r="Q40" i="27"/>
  <c r="P40" i="27"/>
  <c r="O40" i="27"/>
  <c r="S39" i="27"/>
  <c r="R39" i="27"/>
  <c r="Q39" i="27"/>
  <c r="P39" i="27"/>
  <c r="O39" i="27"/>
  <c r="S38" i="27"/>
  <c r="R38" i="27"/>
  <c r="Q38" i="27"/>
  <c r="P38" i="27"/>
  <c r="O38" i="27"/>
  <c r="S37" i="27"/>
  <c r="R37" i="27"/>
  <c r="Q37" i="27"/>
  <c r="P37" i="27"/>
  <c r="O37" i="27"/>
  <c r="S36" i="27"/>
  <c r="R36" i="27"/>
  <c r="Q36" i="27"/>
  <c r="P36" i="27"/>
  <c r="O36" i="27"/>
  <c r="S35" i="27"/>
  <c r="R35" i="27"/>
  <c r="Q35" i="27"/>
  <c r="P35" i="27"/>
  <c r="O35" i="27"/>
  <c r="S34" i="27"/>
  <c r="R34" i="27"/>
  <c r="Q34" i="27"/>
  <c r="P34" i="27"/>
  <c r="O34" i="27"/>
  <c r="S33" i="27"/>
  <c r="R33" i="27"/>
  <c r="Q33" i="27"/>
  <c r="P33" i="27"/>
  <c r="O33" i="27"/>
  <c r="S32" i="27"/>
  <c r="R32" i="27"/>
  <c r="Q32" i="27"/>
  <c r="P32" i="27"/>
  <c r="O32" i="27"/>
  <c r="S31" i="27"/>
  <c r="R31" i="27"/>
  <c r="Q31" i="27"/>
  <c r="P31" i="27"/>
  <c r="O31" i="27"/>
  <c r="S30" i="27"/>
  <c r="R30" i="27"/>
  <c r="Q30" i="27"/>
  <c r="P30" i="27"/>
  <c r="O30" i="27"/>
  <c r="S29" i="27"/>
  <c r="R29" i="27"/>
  <c r="Q29" i="27"/>
  <c r="P29" i="27"/>
  <c r="O29" i="27"/>
  <c r="S28" i="27"/>
  <c r="R28" i="27"/>
  <c r="Q28" i="27"/>
  <c r="P28" i="27"/>
  <c r="O28" i="27"/>
  <c r="S27" i="27"/>
  <c r="R27" i="27"/>
  <c r="Q27" i="27"/>
  <c r="P27" i="27"/>
  <c r="O27" i="27"/>
  <c r="S26" i="27"/>
  <c r="R26" i="27"/>
  <c r="Q26" i="27"/>
  <c r="P26" i="27"/>
  <c r="O26" i="27"/>
  <c r="S25" i="27"/>
  <c r="R25" i="27"/>
  <c r="Q25" i="27"/>
  <c r="P25" i="27"/>
  <c r="O25" i="27"/>
  <c r="S24" i="27"/>
  <c r="R24" i="27"/>
  <c r="Q24" i="27"/>
  <c r="P24" i="27"/>
  <c r="O24" i="27"/>
  <c r="S23" i="27"/>
  <c r="R23" i="27"/>
  <c r="Q23" i="27"/>
  <c r="P23" i="27"/>
  <c r="O23" i="27"/>
  <c r="S22" i="27"/>
  <c r="R22" i="27"/>
  <c r="Q22" i="27"/>
  <c r="P22" i="27"/>
  <c r="O22" i="27"/>
  <c r="S21" i="27"/>
  <c r="R21" i="27"/>
  <c r="Q21" i="27"/>
  <c r="P21" i="27"/>
  <c r="O21" i="27"/>
  <c r="S20" i="27"/>
  <c r="R20" i="27"/>
  <c r="Q20" i="27"/>
  <c r="P20" i="27"/>
  <c r="O20" i="27"/>
  <c r="S19" i="27"/>
  <c r="R19" i="27"/>
  <c r="Q19" i="27"/>
  <c r="P19" i="27"/>
  <c r="O19" i="27"/>
  <c r="S18" i="27"/>
  <c r="R18" i="27"/>
  <c r="Q18" i="27"/>
  <c r="P18" i="27"/>
  <c r="O18" i="27"/>
  <c r="S17" i="27"/>
  <c r="R17" i="27"/>
  <c r="Q17" i="27"/>
  <c r="P17" i="27"/>
  <c r="O17" i="27"/>
  <c r="S16" i="27"/>
  <c r="R16" i="27"/>
  <c r="Q16" i="27"/>
  <c r="P16" i="27"/>
  <c r="O16" i="27"/>
  <c r="S15" i="27"/>
  <c r="R15" i="27"/>
  <c r="Q15" i="27"/>
  <c r="P15" i="27"/>
  <c r="O15" i="27"/>
  <c r="S14" i="27"/>
  <c r="R14" i="27"/>
  <c r="Q14" i="27"/>
  <c r="P14" i="27"/>
  <c r="O14" i="27"/>
  <c r="S13" i="27"/>
  <c r="R13" i="27"/>
  <c r="Q13" i="27"/>
  <c r="P13" i="27"/>
  <c r="O13" i="27"/>
  <c r="S12" i="27"/>
  <c r="R12" i="27"/>
  <c r="Q12" i="27"/>
  <c r="P12" i="27"/>
  <c r="O12" i="27"/>
  <c r="S11" i="27"/>
  <c r="R11" i="27"/>
  <c r="Q11" i="27"/>
  <c r="P11" i="27"/>
  <c r="O11" i="27"/>
  <c r="S10" i="27"/>
  <c r="R10" i="27"/>
  <c r="Q10" i="27"/>
  <c r="P10" i="27"/>
  <c r="O10" i="27"/>
  <c r="S9" i="27"/>
  <c r="R9" i="27"/>
  <c r="Q9" i="27"/>
  <c r="P9" i="27"/>
  <c r="O9" i="27"/>
  <c r="S8" i="27"/>
  <c r="R8" i="27"/>
  <c r="Q8" i="27"/>
  <c r="P8" i="27"/>
  <c r="O8" i="27"/>
  <c r="S7" i="27"/>
  <c r="R7" i="27"/>
  <c r="Q7" i="27"/>
  <c r="P7" i="27"/>
  <c r="O7" i="27"/>
  <c r="S6" i="27"/>
  <c r="R6" i="27"/>
  <c r="Q6" i="27"/>
  <c r="P6" i="27"/>
  <c r="O6" i="27"/>
  <c r="S5" i="27"/>
  <c r="R5" i="27"/>
  <c r="Q5" i="27"/>
  <c r="P5" i="27"/>
  <c r="O5" i="27"/>
  <c r="S4" i="27"/>
  <c r="R4" i="27"/>
  <c r="Q4" i="27"/>
  <c r="P4" i="27"/>
  <c r="O4" i="27"/>
  <c r="S3" i="27"/>
  <c r="R3" i="27"/>
  <c r="Q3" i="27"/>
  <c r="P3" i="27"/>
  <c r="O3" i="27"/>
  <c r="S147" i="26"/>
  <c r="R147" i="26"/>
  <c r="Q147" i="26"/>
  <c r="P147" i="26"/>
  <c r="O147" i="26"/>
  <c r="S146" i="26"/>
  <c r="R146" i="26"/>
  <c r="Q146" i="26"/>
  <c r="P146" i="26"/>
  <c r="O146" i="26"/>
  <c r="S145" i="26"/>
  <c r="R145" i="26"/>
  <c r="Q145" i="26"/>
  <c r="P145" i="26"/>
  <c r="O145" i="26"/>
  <c r="S144" i="26"/>
  <c r="R144" i="26"/>
  <c r="Q144" i="26"/>
  <c r="P144" i="26"/>
  <c r="O144" i="26"/>
  <c r="S143" i="26"/>
  <c r="R143" i="26"/>
  <c r="Q143" i="26"/>
  <c r="P143" i="26"/>
  <c r="O143" i="26"/>
  <c r="S142" i="26"/>
  <c r="R142" i="26"/>
  <c r="Q142" i="26"/>
  <c r="P142" i="26"/>
  <c r="O142" i="26"/>
  <c r="S141" i="26"/>
  <c r="R141" i="26"/>
  <c r="Q141" i="26"/>
  <c r="P141" i="26"/>
  <c r="O141" i="26"/>
  <c r="S140" i="26"/>
  <c r="R140" i="26"/>
  <c r="Q140" i="26"/>
  <c r="P140" i="26"/>
  <c r="O140" i="26"/>
  <c r="S139" i="26"/>
  <c r="R139" i="26"/>
  <c r="Q139" i="26"/>
  <c r="P139" i="26"/>
  <c r="O139" i="26"/>
  <c r="S138" i="26"/>
  <c r="R138" i="26"/>
  <c r="Q138" i="26"/>
  <c r="P138" i="26"/>
  <c r="O138" i="26"/>
  <c r="S137" i="26"/>
  <c r="R137" i="26"/>
  <c r="Q137" i="26"/>
  <c r="P137" i="26"/>
  <c r="O137" i="26"/>
  <c r="S136" i="26"/>
  <c r="R136" i="26"/>
  <c r="Q136" i="26"/>
  <c r="P136" i="26"/>
  <c r="O136" i="26"/>
  <c r="S135" i="26"/>
  <c r="R135" i="26"/>
  <c r="Q135" i="26"/>
  <c r="P135" i="26"/>
  <c r="O135" i="26"/>
  <c r="S134" i="26"/>
  <c r="R134" i="26"/>
  <c r="Q134" i="26"/>
  <c r="P134" i="26"/>
  <c r="O134" i="26"/>
  <c r="S133" i="26"/>
  <c r="R133" i="26"/>
  <c r="Q133" i="26"/>
  <c r="P133" i="26"/>
  <c r="O133" i="26"/>
  <c r="S132" i="26"/>
  <c r="R132" i="26"/>
  <c r="Q132" i="26"/>
  <c r="P132" i="26"/>
  <c r="O132" i="26"/>
  <c r="S131" i="26"/>
  <c r="R131" i="26"/>
  <c r="Q131" i="26"/>
  <c r="P131" i="26"/>
  <c r="O131" i="26"/>
  <c r="S130" i="26"/>
  <c r="R130" i="26"/>
  <c r="Q130" i="26"/>
  <c r="P130" i="26"/>
  <c r="O130" i="26"/>
  <c r="S129" i="26"/>
  <c r="R129" i="26"/>
  <c r="Q129" i="26"/>
  <c r="P129" i="26"/>
  <c r="O129" i="26"/>
  <c r="S128" i="26"/>
  <c r="R128" i="26"/>
  <c r="Q128" i="26"/>
  <c r="P128" i="26"/>
  <c r="O128" i="26"/>
  <c r="S127" i="26"/>
  <c r="R127" i="26"/>
  <c r="Q127" i="26"/>
  <c r="P127" i="26"/>
  <c r="O127" i="26"/>
  <c r="S126" i="26"/>
  <c r="R126" i="26"/>
  <c r="Q126" i="26"/>
  <c r="P126" i="26"/>
  <c r="O126" i="26"/>
  <c r="S125" i="26"/>
  <c r="R125" i="26"/>
  <c r="Q125" i="26"/>
  <c r="P125" i="26"/>
  <c r="O125" i="26"/>
  <c r="S124" i="26"/>
  <c r="R124" i="26"/>
  <c r="Q124" i="26"/>
  <c r="P124" i="26"/>
  <c r="O124" i="26"/>
  <c r="S123" i="26"/>
  <c r="R123" i="26"/>
  <c r="Q123" i="26"/>
  <c r="P123" i="26"/>
  <c r="O123" i="26"/>
  <c r="S122" i="26"/>
  <c r="R122" i="26"/>
  <c r="Q122" i="26"/>
  <c r="P122" i="26"/>
  <c r="O122" i="26"/>
  <c r="S121" i="26"/>
  <c r="R121" i="26"/>
  <c r="Q121" i="26"/>
  <c r="P121" i="26"/>
  <c r="O121" i="26"/>
  <c r="S120" i="26"/>
  <c r="R120" i="26"/>
  <c r="Q120" i="26"/>
  <c r="P120" i="26"/>
  <c r="O120" i="26"/>
  <c r="S119" i="26"/>
  <c r="R119" i="26"/>
  <c r="Q119" i="26"/>
  <c r="P119" i="26"/>
  <c r="O119" i="26"/>
  <c r="S118" i="26"/>
  <c r="R118" i="26"/>
  <c r="Q118" i="26"/>
  <c r="P118" i="26"/>
  <c r="O118" i="26"/>
  <c r="S117" i="26"/>
  <c r="R117" i="26"/>
  <c r="Q117" i="26"/>
  <c r="P117" i="26"/>
  <c r="O117" i="26"/>
  <c r="S116" i="26"/>
  <c r="R116" i="26"/>
  <c r="Q116" i="26"/>
  <c r="P116" i="26"/>
  <c r="O116" i="26"/>
  <c r="S115" i="26"/>
  <c r="R115" i="26"/>
  <c r="Q115" i="26"/>
  <c r="P115" i="26"/>
  <c r="O115" i="26"/>
  <c r="S114" i="26"/>
  <c r="R114" i="26"/>
  <c r="Q114" i="26"/>
  <c r="P114" i="26"/>
  <c r="O114" i="26"/>
  <c r="S113" i="26"/>
  <c r="R113" i="26"/>
  <c r="Q113" i="26"/>
  <c r="P113" i="26"/>
  <c r="O113" i="26"/>
  <c r="S112" i="26"/>
  <c r="R112" i="26"/>
  <c r="Q112" i="26"/>
  <c r="P112" i="26"/>
  <c r="O112" i="26"/>
  <c r="S111" i="26"/>
  <c r="R111" i="26"/>
  <c r="Q111" i="26"/>
  <c r="P111" i="26"/>
  <c r="O111" i="26"/>
  <c r="S110" i="26"/>
  <c r="R110" i="26"/>
  <c r="Q110" i="26"/>
  <c r="P110" i="26"/>
  <c r="O110" i="26"/>
  <c r="S109" i="26"/>
  <c r="R109" i="26"/>
  <c r="Q109" i="26"/>
  <c r="P109" i="26"/>
  <c r="O109" i="26"/>
  <c r="S108" i="26"/>
  <c r="R108" i="26"/>
  <c r="Q108" i="26"/>
  <c r="P108" i="26"/>
  <c r="O108" i="26"/>
  <c r="S107" i="26"/>
  <c r="R107" i="26"/>
  <c r="Q107" i="26"/>
  <c r="P107" i="26"/>
  <c r="O107" i="26"/>
  <c r="S106" i="26"/>
  <c r="R106" i="26"/>
  <c r="Q106" i="26"/>
  <c r="P106" i="26"/>
  <c r="O106" i="26"/>
  <c r="S105" i="26"/>
  <c r="R105" i="26"/>
  <c r="Q105" i="26"/>
  <c r="P105" i="26"/>
  <c r="O105" i="26"/>
  <c r="S104" i="26"/>
  <c r="R104" i="26"/>
  <c r="Q104" i="26"/>
  <c r="P104" i="26"/>
  <c r="O104" i="26"/>
  <c r="S103" i="26"/>
  <c r="R103" i="26"/>
  <c r="Q103" i="26"/>
  <c r="P103" i="26"/>
  <c r="O103" i="26"/>
  <c r="S102" i="26"/>
  <c r="R102" i="26"/>
  <c r="Q102" i="26"/>
  <c r="P102" i="26"/>
  <c r="O102" i="26"/>
  <c r="S101" i="26"/>
  <c r="R101" i="26"/>
  <c r="Q101" i="26"/>
  <c r="P101" i="26"/>
  <c r="O101" i="26"/>
  <c r="S100" i="26"/>
  <c r="R100" i="26"/>
  <c r="Q100" i="26"/>
  <c r="P100" i="26"/>
  <c r="O100" i="26"/>
  <c r="S99" i="26"/>
  <c r="R99" i="26"/>
  <c r="Q99" i="26"/>
  <c r="P99" i="26"/>
  <c r="O99" i="26"/>
  <c r="S98" i="26"/>
  <c r="R98" i="26"/>
  <c r="Q98" i="26"/>
  <c r="P98" i="26"/>
  <c r="O98" i="26"/>
  <c r="S97" i="26"/>
  <c r="R97" i="26"/>
  <c r="Q97" i="26"/>
  <c r="P97" i="26"/>
  <c r="O97" i="26"/>
  <c r="S96" i="26"/>
  <c r="R96" i="26"/>
  <c r="Q96" i="26"/>
  <c r="P96" i="26"/>
  <c r="O96" i="26"/>
  <c r="S95" i="26"/>
  <c r="R95" i="26"/>
  <c r="Q95" i="26"/>
  <c r="P95" i="26"/>
  <c r="O95" i="26"/>
  <c r="S94" i="26"/>
  <c r="R94" i="26"/>
  <c r="Q94" i="26"/>
  <c r="P94" i="26"/>
  <c r="O94" i="26"/>
  <c r="S93" i="26"/>
  <c r="R93" i="26"/>
  <c r="Q93" i="26"/>
  <c r="P93" i="26"/>
  <c r="O93" i="26"/>
  <c r="S92" i="26"/>
  <c r="R92" i="26"/>
  <c r="Q92" i="26"/>
  <c r="P92" i="26"/>
  <c r="O92" i="26"/>
  <c r="S91" i="26"/>
  <c r="R91" i="26"/>
  <c r="Q91" i="26"/>
  <c r="P91" i="26"/>
  <c r="O91" i="26"/>
  <c r="S90" i="26"/>
  <c r="R90" i="26"/>
  <c r="Q90" i="26"/>
  <c r="P90" i="26"/>
  <c r="O90" i="26"/>
  <c r="S89" i="26"/>
  <c r="R89" i="26"/>
  <c r="Q89" i="26"/>
  <c r="P89" i="26"/>
  <c r="O89" i="26"/>
  <c r="S88" i="26"/>
  <c r="R88" i="26"/>
  <c r="Q88" i="26"/>
  <c r="P88" i="26"/>
  <c r="O88" i="26"/>
  <c r="S87" i="26"/>
  <c r="R87" i="26"/>
  <c r="Q87" i="26"/>
  <c r="P87" i="26"/>
  <c r="O87" i="26"/>
  <c r="S86" i="26"/>
  <c r="R86" i="26"/>
  <c r="Q86" i="26"/>
  <c r="P86" i="26"/>
  <c r="O86" i="26"/>
  <c r="S85" i="26"/>
  <c r="R85" i="26"/>
  <c r="Q85" i="26"/>
  <c r="P85" i="26"/>
  <c r="O85" i="26"/>
  <c r="S84" i="26"/>
  <c r="R84" i="26"/>
  <c r="Q84" i="26"/>
  <c r="P84" i="26"/>
  <c r="O84" i="26"/>
  <c r="S83" i="26"/>
  <c r="R83" i="26"/>
  <c r="Q83" i="26"/>
  <c r="P83" i="26"/>
  <c r="O83" i="26"/>
  <c r="S82" i="26"/>
  <c r="R82" i="26"/>
  <c r="Q82" i="26"/>
  <c r="P82" i="26"/>
  <c r="O82" i="26"/>
  <c r="S81" i="26"/>
  <c r="R81" i="26"/>
  <c r="Q81" i="26"/>
  <c r="P81" i="26"/>
  <c r="O81" i="26"/>
  <c r="S80" i="26"/>
  <c r="R80" i="26"/>
  <c r="Q80" i="26"/>
  <c r="P80" i="26"/>
  <c r="O80" i="26"/>
  <c r="S79" i="26"/>
  <c r="R79" i="26"/>
  <c r="Q79" i="26"/>
  <c r="P79" i="26"/>
  <c r="O79" i="26"/>
  <c r="S78" i="26"/>
  <c r="R78" i="26"/>
  <c r="Q78" i="26"/>
  <c r="P78" i="26"/>
  <c r="O78" i="26"/>
  <c r="S77" i="26"/>
  <c r="R77" i="26"/>
  <c r="Q77" i="26"/>
  <c r="P77" i="26"/>
  <c r="O77" i="26"/>
  <c r="S76" i="26"/>
  <c r="R76" i="26"/>
  <c r="Q76" i="26"/>
  <c r="P76" i="26"/>
  <c r="O76" i="26"/>
  <c r="S75" i="26"/>
  <c r="R75" i="26"/>
  <c r="Q75" i="26"/>
  <c r="P75" i="26"/>
  <c r="O75" i="26"/>
  <c r="S74" i="26"/>
  <c r="R74" i="26"/>
  <c r="Q74" i="26"/>
  <c r="P74" i="26"/>
  <c r="O74" i="26"/>
  <c r="S73" i="26"/>
  <c r="R73" i="26"/>
  <c r="Q73" i="26"/>
  <c r="P73" i="26"/>
  <c r="O73" i="26"/>
  <c r="S72" i="26"/>
  <c r="R72" i="26"/>
  <c r="Q72" i="26"/>
  <c r="P72" i="26"/>
  <c r="O72" i="26"/>
  <c r="S71" i="26"/>
  <c r="R71" i="26"/>
  <c r="Q71" i="26"/>
  <c r="P71" i="26"/>
  <c r="O71" i="26"/>
  <c r="S70" i="26"/>
  <c r="R70" i="26"/>
  <c r="Q70" i="26"/>
  <c r="P70" i="26"/>
  <c r="O70" i="26"/>
  <c r="S69" i="26"/>
  <c r="R69" i="26"/>
  <c r="Q69" i="26"/>
  <c r="P69" i="26"/>
  <c r="O69" i="26"/>
  <c r="S68" i="26"/>
  <c r="R68" i="26"/>
  <c r="Q68" i="26"/>
  <c r="P68" i="26"/>
  <c r="O68" i="26"/>
  <c r="S67" i="26"/>
  <c r="R67" i="26"/>
  <c r="Q67" i="26"/>
  <c r="P67" i="26"/>
  <c r="O67" i="26"/>
  <c r="S66" i="26"/>
  <c r="R66" i="26"/>
  <c r="Q66" i="26"/>
  <c r="P66" i="26"/>
  <c r="O66" i="26"/>
  <c r="S65" i="26"/>
  <c r="R65" i="26"/>
  <c r="Q65" i="26"/>
  <c r="P65" i="26"/>
  <c r="O65" i="26"/>
  <c r="S64" i="26"/>
  <c r="R64" i="26"/>
  <c r="Q64" i="26"/>
  <c r="P64" i="26"/>
  <c r="O64" i="26"/>
  <c r="S63" i="26"/>
  <c r="R63" i="26"/>
  <c r="Q63" i="26"/>
  <c r="P63" i="26"/>
  <c r="O63" i="26"/>
  <c r="S62" i="26"/>
  <c r="R62" i="26"/>
  <c r="Q62" i="26"/>
  <c r="P62" i="26"/>
  <c r="O62" i="26"/>
  <c r="S61" i="26"/>
  <c r="R61" i="26"/>
  <c r="Q61" i="26"/>
  <c r="P61" i="26"/>
  <c r="O61" i="26"/>
  <c r="S60" i="26"/>
  <c r="R60" i="26"/>
  <c r="Q60" i="26"/>
  <c r="P60" i="26"/>
  <c r="O60" i="26"/>
  <c r="S59" i="26"/>
  <c r="R59" i="26"/>
  <c r="Q59" i="26"/>
  <c r="P59" i="26"/>
  <c r="O59" i="26"/>
  <c r="S58" i="26"/>
  <c r="R58" i="26"/>
  <c r="Q58" i="26"/>
  <c r="P58" i="26"/>
  <c r="O58" i="26"/>
  <c r="S57" i="26"/>
  <c r="R57" i="26"/>
  <c r="Q57" i="26"/>
  <c r="P57" i="26"/>
  <c r="O57" i="26"/>
  <c r="S56" i="26"/>
  <c r="R56" i="26"/>
  <c r="Q56" i="26"/>
  <c r="P56" i="26"/>
  <c r="O56" i="26"/>
  <c r="S55" i="26"/>
  <c r="R55" i="26"/>
  <c r="Q55" i="26"/>
  <c r="P55" i="26"/>
  <c r="O55" i="26"/>
  <c r="S54" i="26"/>
  <c r="R54" i="26"/>
  <c r="Q54" i="26"/>
  <c r="P54" i="26"/>
  <c r="O54" i="26"/>
  <c r="S53" i="26"/>
  <c r="R53" i="26"/>
  <c r="Q53" i="26"/>
  <c r="P53" i="26"/>
  <c r="O53" i="26"/>
  <c r="S52" i="26"/>
  <c r="R52" i="26"/>
  <c r="Q52" i="26"/>
  <c r="P52" i="26"/>
  <c r="O52" i="26"/>
  <c r="S51" i="26"/>
  <c r="R51" i="26"/>
  <c r="Q51" i="26"/>
  <c r="P51" i="26"/>
  <c r="O51" i="26"/>
  <c r="S50" i="26"/>
  <c r="R50" i="26"/>
  <c r="Q50" i="26"/>
  <c r="P50" i="26"/>
  <c r="O50" i="26"/>
  <c r="S49" i="26"/>
  <c r="R49" i="26"/>
  <c r="Q49" i="26"/>
  <c r="P49" i="26"/>
  <c r="O49" i="26"/>
  <c r="S48" i="26"/>
  <c r="R48" i="26"/>
  <c r="Q48" i="26"/>
  <c r="P48" i="26"/>
  <c r="O48" i="26"/>
  <c r="S47" i="26"/>
  <c r="R47" i="26"/>
  <c r="Q47" i="26"/>
  <c r="P47" i="26"/>
  <c r="O47" i="26"/>
  <c r="S46" i="26"/>
  <c r="R46" i="26"/>
  <c r="Q46" i="26"/>
  <c r="P46" i="26"/>
  <c r="O46" i="26"/>
  <c r="S45" i="26"/>
  <c r="R45" i="26"/>
  <c r="Q45" i="26"/>
  <c r="P45" i="26"/>
  <c r="O45" i="26"/>
  <c r="S44" i="26"/>
  <c r="R44" i="26"/>
  <c r="Q44" i="26"/>
  <c r="P44" i="26"/>
  <c r="O44" i="26"/>
  <c r="S43" i="26"/>
  <c r="R43" i="26"/>
  <c r="Q43" i="26"/>
  <c r="P43" i="26"/>
  <c r="O43" i="26"/>
  <c r="S42" i="26"/>
  <c r="R42" i="26"/>
  <c r="Q42" i="26"/>
  <c r="P42" i="26"/>
  <c r="O42" i="26"/>
  <c r="S41" i="26"/>
  <c r="R41" i="26"/>
  <c r="Q41" i="26"/>
  <c r="P41" i="26"/>
  <c r="O41" i="26"/>
  <c r="S40" i="26"/>
  <c r="R40" i="26"/>
  <c r="Q40" i="26"/>
  <c r="P40" i="26"/>
  <c r="O40" i="26"/>
  <c r="S39" i="26"/>
  <c r="R39" i="26"/>
  <c r="Q39" i="26"/>
  <c r="P39" i="26"/>
  <c r="O39" i="26"/>
  <c r="S38" i="26"/>
  <c r="R38" i="26"/>
  <c r="Q38" i="26"/>
  <c r="P38" i="26"/>
  <c r="O38" i="26"/>
  <c r="S37" i="26"/>
  <c r="R37" i="26"/>
  <c r="Q37" i="26"/>
  <c r="P37" i="26"/>
  <c r="O37" i="26"/>
  <c r="S36" i="26"/>
  <c r="R36" i="26"/>
  <c r="Q36" i="26"/>
  <c r="P36" i="26"/>
  <c r="O36" i="26"/>
  <c r="S35" i="26"/>
  <c r="R35" i="26"/>
  <c r="Q35" i="26"/>
  <c r="P35" i="26"/>
  <c r="O35" i="26"/>
  <c r="S34" i="26"/>
  <c r="R34" i="26"/>
  <c r="Q34" i="26"/>
  <c r="P34" i="26"/>
  <c r="O34" i="26"/>
  <c r="S33" i="26"/>
  <c r="R33" i="26"/>
  <c r="Q33" i="26"/>
  <c r="P33" i="26"/>
  <c r="O33" i="26"/>
  <c r="S32" i="26"/>
  <c r="R32" i="26"/>
  <c r="Q32" i="26"/>
  <c r="P32" i="26"/>
  <c r="O32" i="26"/>
  <c r="S31" i="26"/>
  <c r="R31" i="26"/>
  <c r="Q31" i="26"/>
  <c r="P31" i="26"/>
  <c r="O31" i="26"/>
  <c r="S30" i="26"/>
  <c r="R30" i="26"/>
  <c r="Q30" i="26"/>
  <c r="P30" i="26"/>
  <c r="O30" i="26"/>
  <c r="S29" i="26"/>
  <c r="R29" i="26"/>
  <c r="Q29" i="26"/>
  <c r="P29" i="26"/>
  <c r="O29" i="26"/>
  <c r="S28" i="26"/>
  <c r="R28" i="26"/>
  <c r="Q28" i="26"/>
  <c r="P28" i="26"/>
  <c r="O28" i="26"/>
  <c r="S27" i="26"/>
  <c r="R27" i="26"/>
  <c r="Q27" i="26"/>
  <c r="P27" i="26"/>
  <c r="O27" i="26"/>
  <c r="S26" i="26"/>
  <c r="R26" i="26"/>
  <c r="Q26" i="26"/>
  <c r="P26" i="26"/>
  <c r="O26" i="26"/>
  <c r="S25" i="26"/>
  <c r="R25" i="26"/>
  <c r="Q25" i="26"/>
  <c r="P25" i="26"/>
  <c r="O25" i="26"/>
  <c r="S24" i="26"/>
  <c r="R24" i="26"/>
  <c r="Q24" i="26"/>
  <c r="P24" i="26"/>
  <c r="O24" i="26"/>
  <c r="S23" i="26"/>
  <c r="R23" i="26"/>
  <c r="Q23" i="26"/>
  <c r="P23" i="26"/>
  <c r="O23" i="26"/>
  <c r="S22" i="26"/>
  <c r="R22" i="26"/>
  <c r="Q22" i="26"/>
  <c r="P22" i="26"/>
  <c r="O22" i="26"/>
  <c r="S21" i="26"/>
  <c r="R21" i="26"/>
  <c r="Q21" i="26"/>
  <c r="P21" i="26"/>
  <c r="O21" i="26"/>
  <c r="S20" i="26"/>
  <c r="R20" i="26"/>
  <c r="Q20" i="26"/>
  <c r="P20" i="26"/>
  <c r="O20" i="26"/>
  <c r="S19" i="26"/>
  <c r="R19" i="26"/>
  <c r="Q19" i="26"/>
  <c r="P19" i="26"/>
  <c r="O19" i="26"/>
  <c r="S18" i="26"/>
  <c r="R18" i="26"/>
  <c r="Q18" i="26"/>
  <c r="P18" i="26"/>
  <c r="O18" i="26"/>
  <c r="S17" i="26"/>
  <c r="R17" i="26"/>
  <c r="Q17" i="26"/>
  <c r="P17" i="26"/>
  <c r="O17" i="26"/>
  <c r="S16" i="26"/>
  <c r="R16" i="26"/>
  <c r="Q16" i="26"/>
  <c r="P16" i="26"/>
  <c r="O16" i="26"/>
  <c r="S15" i="26"/>
  <c r="R15" i="26"/>
  <c r="Q15" i="26"/>
  <c r="P15" i="26"/>
  <c r="O15" i="26"/>
  <c r="S14" i="26"/>
  <c r="R14" i="26"/>
  <c r="Q14" i="26"/>
  <c r="P14" i="26"/>
  <c r="O14" i="26"/>
  <c r="S13" i="26"/>
  <c r="R13" i="26"/>
  <c r="Q13" i="26"/>
  <c r="P13" i="26"/>
  <c r="O13" i="26"/>
  <c r="S12" i="26"/>
  <c r="R12" i="26"/>
  <c r="Q12" i="26"/>
  <c r="P12" i="26"/>
  <c r="O12" i="26"/>
  <c r="S11" i="26"/>
  <c r="R11" i="26"/>
  <c r="Q11" i="26"/>
  <c r="P11" i="26"/>
  <c r="O11" i="26"/>
  <c r="S10" i="26"/>
  <c r="R10" i="26"/>
  <c r="Q10" i="26"/>
  <c r="P10" i="26"/>
  <c r="O10" i="26"/>
  <c r="S9" i="26"/>
  <c r="R9" i="26"/>
  <c r="Q9" i="26"/>
  <c r="P9" i="26"/>
  <c r="O9" i="26"/>
  <c r="S8" i="26"/>
  <c r="R8" i="26"/>
  <c r="Q8" i="26"/>
  <c r="P8" i="26"/>
  <c r="O8" i="26"/>
  <c r="S7" i="26"/>
  <c r="R7" i="26"/>
  <c r="Q7" i="26"/>
  <c r="P7" i="26"/>
  <c r="O7" i="26"/>
  <c r="S6" i="26"/>
  <c r="R6" i="26"/>
  <c r="Q6" i="26"/>
  <c r="P6" i="26"/>
  <c r="O6" i="26"/>
  <c r="S5" i="26"/>
  <c r="R5" i="26"/>
  <c r="Q5" i="26"/>
  <c r="P5" i="26"/>
  <c r="O5" i="26"/>
  <c r="S4" i="26"/>
  <c r="R4" i="26"/>
  <c r="Q4" i="26"/>
  <c r="P4" i="26"/>
  <c r="O4" i="26"/>
  <c r="S3" i="26"/>
  <c r="R3" i="26"/>
  <c r="Q3" i="26"/>
  <c r="P3" i="26"/>
  <c r="O3" i="26"/>
  <c r="S147" i="23"/>
  <c r="R147" i="23"/>
  <c r="Q147" i="23"/>
  <c r="P147" i="23"/>
  <c r="O147" i="23"/>
  <c r="S146" i="23"/>
  <c r="R146" i="23"/>
  <c r="Q146" i="23"/>
  <c r="P146" i="23"/>
  <c r="O146" i="23"/>
  <c r="S145" i="23"/>
  <c r="R145" i="23"/>
  <c r="Q145" i="23"/>
  <c r="P145" i="23"/>
  <c r="O145" i="23"/>
  <c r="S144" i="23"/>
  <c r="R144" i="23"/>
  <c r="Q144" i="23"/>
  <c r="P144" i="23"/>
  <c r="O144" i="23"/>
  <c r="S143" i="23"/>
  <c r="R143" i="23"/>
  <c r="Q143" i="23"/>
  <c r="P143" i="23"/>
  <c r="O143" i="23"/>
  <c r="S142" i="23"/>
  <c r="R142" i="23"/>
  <c r="Q142" i="23"/>
  <c r="P142" i="23"/>
  <c r="O142" i="23"/>
  <c r="S141" i="23"/>
  <c r="R141" i="23"/>
  <c r="Q141" i="23"/>
  <c r="P141" i="23"/>
  <c r="O141" i="23"/>
  <c r="S140" i="23"/>
  <c r="R140" i="23"/>
  <c r="Q140" i="23"/>
  <c r="P140" i="23"/>
  <c r="O140" i="23"/>
  <c r="S139" i="23"/>
  <c r="R139" i="23"/>
  <c r="Q139" i="23"/>
  <c r="P139" i="23"/>
  <c r="O139" i="23"/>
  <c r="S138" i="23"/>
  <c r="R138" i="23"/>
  <c r="Q138" i="23"/>
  <c r="P138" i="23"/>
  <c r="O138" i="23"/>
  <c r="S137" i="23"/>
  <c r="R137" i="23"/>
  <c r="Q137" i="23"/>
  <c r="P137" i="23"/>
  <c r="O137" i="23"/>
  <c r="S136" i="23"/>
  <c r="R136" i="23"/>
  <c r="Q136" i="23"/>
  <c r="P136" i="23"/>
  <c r="O136" i="23"/>
  <c r="S135" i="23"/>
  <c r="R135" i="23"/>
  <c r="Q135" i="23"/>
  <c r="P135" i="23"/>
  <c r="O135" i="23"/>
  <c r="S134" i="23"/>
  <c r="R134" i="23"/>
  <c r="Q134" i="23"/>
  <c r="P134" i="23"/>
  <c r="O134" i="23"/>
  <c r="S133" i="23"/>
  <c r="R133" i="23"/>
  <c r="Q133" i="23"/>
  <c r="P133" i="23"/>
  <c r="O133" i="23"/>
  <c r="S132" i="23"/>
  <c r="R132" i="23"/>
  <c r="Q132" i="23"/>
  <c r="P132" i="23"/>
  <c r="O132" i="23"/>
  <c r="S131" i="23"/>
  <c r="R131" i="23"/>
  <c r="Q131" i="23"/>
  <c r="P131" i="23"/>
  <c r="O131" i="23"/>
  <c r="S130" i="23"/>
  <c r="R130" i="23"/>
  <c r="Q130" i="23"/>
  <c r="P130" i="23"/>
  <c r="O130" i="23"/>
  <c r="S129" i="23"/>
  <c r="R129" i="23"/>
  <c r="Q129" i="23"/>
  <c r="P129" i="23"/>
  <c r="O129" i="23"/>
  <c r="S128" i="23"/>
  <c r="R128" i="23"/>
  <c r="Q128" i="23"/>
  <c r="P128" i="23"/>
  <c r="O128" i="23"/>
  <c r="S127" i="23"/>
  <c r="R127" i="23"/>
  <c r="Q127" i="23"/>
  <c r="P127" i="23"/>
  <c r="O127" i="23"/>
  <c r="S126" i="23"/>
  <c r="R126" i="23"/>
  <c r="Q126" i="23"/>
  <c r="P126" i="23"/>
  <c r="O126" i="23"/>
  <c r="S125" i="23"/>
  <c r="R125" i="23"/>
  <c r="Q125" i="23"/>
  <c r="P125" i="23"/>
  <c r="O125" i="23"/>
  <c r="S124" i="23"/>
  <c r="R124" i="23"/>
  <c r="Q124" i="23"/>
  <c r="P124" i="23"/>
  <c r="O124" i="23"/>
  <c r="S123" i="23"/>
  <c r="R123" i="23"/>
  <c r="Q123" i="23"/>
  <c r="P123" i="23"/>
  <c r="O123" i="23"/>
  <c r="S122" i="23"/>
  <c r="R122" i="23"/>
  <c r="Q122" i="23"/>
  <c r="P122" i="23"/>
  <c r="O122" i="23"/>
  <c r="S121" i="23"/>
  <c r="R121" i="23"/>
  <c r="Q121" i="23"/>
  <c r="P121" i="23"/>
  <c r="O121" i="23"/>
  <c r="S120" i="23"/>
  <c r="R120" i="23"/>
  <c r="Q120" i="23"/>
  <c r="P120" i="23"/>
  <c r="O120" i="23"/>
  <c r="S119" i="23"/>
  <c r="R119" i="23"/>
  <c r="Q119" i="23"/>
  <c r="P119" i="23"/>
  <c r="O119" i="23"/>
  <c r="S118" i="23"/>
  <c r="R118" i="23"/>
  <c r="Q118" i="23"/>
  <c r="P118" i="23"/>
  <c r="O118" i="23"/>
  <c r="S117" i="23"/>
  <c r="R117" i="23"/>
  <c r="Q117" i="23"/>
  <c r="P117" i="23"/>
  <c r="O117" i="23"/>
  <c r="S116" i="23"/>
  <c r="R116" i="23"/>
  <c r="Q116" i="23"/>
  <c r="P116" i="23"/>
  <c r="O116" i="23"/>
  <c r="S115" i="23"/>
  <c r="R115" i="23"/>
  <c r="Q115" i="23"/>
  <c r="P115" i="23"/>
  <c r="O115" i="23"/>
  <c r="S114" i="23"/>
  <c r="R114" i="23"/>
  <c r="Q114" i="23"/>
  <c r="P114" i="23"/>
  <c r="O114" i="23"/>
  <c r="S113" i="23"/>
  <c r="R113" i="23"/>
  <c r="Q113" i="23"/>
  <c r="P113" i="23"/>
  <c r="O113" i="23"/>
  <c r="S112" i="23"/>
  <c r="R112" i="23"/>
  <c r="Q112" i="23"/>
  <c r="P112" i="23"/>
  <c r="O112" i="23"/>
  <c r="S111" i="23"/>
  <c r="R111" i="23"/>
  <c r="Q111" i="23"/>
  <c r="P111" i="23"/>
  <c r="O111" i="23"/>
  <c r="S110" i="23"/>
  <c r="R110" i="23"/>
  <c r="Q110" i="23"/>
  <c r="P110" i="23"/>
  <c r="O110" i="23"/>
  <c r="S109" i="23"/>
  <c r="R109" i="23"/>
  <c r="Q109" i="23"/>
  <c r="P109" i="23"/>
  <c r="O109" i="23"/>
  <c r="S108" i="23"/>
  <c r="R108" i="23"/>
  <c r="Q108" i="23"/>
  <c r="P108" i="23"/>
  <c r="O108" i="23"/>
  <c r="S107" i="23"/>
  <c r="R107" i="23"/>
  <c r="Q107" i="23"/>
  <c r="P107" i="23"/>
  <c r="O107" i="23"/>
  <c r="S106" i="23"/>
  <c r="R106" i="23"/>
  <c r="Q106" i="23"/>
  <c r="P106" i="23"/>
  <c r="O106" i="23"/>
  <c r="S105" i="23"/>
  <c r="R105" i="23"/>
  <c r="Q105" i="23"/>
  <c r="P105" i="23"/>
  <c r="O105" i="23"/>
  <c r="S104" i="23"/>
  <c r="R104" i="23"/>
  <c r="Q104" i="23"/>
  <c r="P104" i="23"/>
  <c r="O104" i="23"/>
  <c r="S103" i="23"/>
  <c r="R103" i="23"/>
  <c r="Q103" i="23"/>
  <c r="P103" i="23"/>
  <c r="O103" i="23"/>
  <c r="S102" i="23"/>
  <c r="R102" i="23"/>
  <c r="Q102" i="23"/>
  <c r="P102" i="23"/>
  <c r="O102" i="23"/>
  <c r="S101" i="23"/>
  <c r="R101" i="23"/>
  <c r="Q101" i="23"/>
  <c r="P101" i="23"/>
  <c r="O101" i="23"/>
  <c r="S100" i="23"/>
  <c r="R100" i="23"/>
  <c r="Q100" i="23"/>
  <c r="P100" i="23"/>
  <c r="O100" i="23"/>
  <c r="S99" i="23"/>
  <c r="R99" i="23"/>
  <c r="Q99" i="23"/>
  <c r="P99" i="23"/>
  <c r="O99" i="23"/>
  <c r="S98" i="23"/>
  <c r="R98" i="23"/>
  <c r="Q98" i="23"/>
  <c r="P98" i="23"/>
  <c r="O98" i="23"/>
  <c r="S97" i="23"/>
  <c r="R97" i="23"/>
  <c r="Q97" i="23"/>
  <c r="P97" i="23"/>
  <c r="O97" i="23"/>
  <c r="S96" i="23"/>
  <c r="R96" i="23"/>
  <c r="Q96" i="23"/>
  <c r="P96" i="23"/>
  <c r="O96" i="23"/>
  <c r="S95" i="23"/>
  <c r="R95" i="23"/>
  <c r="Q95" i="23"/>
  <c r="P95" i="23"/>
  <c r="O95" i="23"/>
  <c r="S94" i="23"/>
  <c r="R94" i="23"/>
  <c r="Q94" i="23"/>
  <c r="P94" i="23"/>
  <c r="O94" i="23"/>
  <c r="S93" i="23"/>
  <c r="R93" i="23"/>
  <c r="Q93" i="23"/>
  <c r="P93" i="23"/>
  <c r="O93" i="23"/>
  <c r="S92" i="23"/>
  <c r="R92" i="23"/>
  <c r="Q92" i="23"/>
  <c r="P92" i="23"/>
  <c r="O92" i="23"/>
  <c r="S91" i="23"/>
  <c r="R91" i="23"/>
  <c r="Q91" i="23"/>
  <c r="P91" i="23"/>
  <c r="O91" i="23"/>
  <c r="S90" i="23"/>
  <c r="R90" i="23"/>
  <c r="Q90" i="23"/>
  <c r="P90" i="23"/>
  <c r="O90" i="23"/>
  <c r="S89" i="23"/>
  <c r="R89" i="23"/>
  <c r="Q89" i="23"/>
  <c r="P89" i="23"/>
  <c r="O89" i="23"/>
  <c r="S88" i="23"/>
  <c r="R88" i="23"/>
  <c r="Q88" i="23"/>
  <c r="P88" i="23"/>
  <c r="O88" i="23"/>
  <c r="S87" i="23"/>
  <c r="R87" i="23"/>
  <c r="Q87" i="23"/>
  <c r="P87" i="23"/>
  <c r="O87" i="23"/>
  <c r="S86" i="23"/>
  <c r="R86" i="23"/>
  <c r="Q86" i="23"/>
  <c r="P86" i="23"/>
  <c r="O86" i="23"/>
  <c r="S85" i="23"/>
  <c r="R85" i="23"/>
  <c r="Q85" i="23"/>
  <c r="P85" i="23"/>
  <c r="O85" i="23"/>
  <c r="S84" i="23"/>
  <c r="R84" i="23"/>
  <c r="Q84" i="23"/>
  <c r="P84" i="23"/>
  <c r="O84" i="23"/>
  <c r="S83" i="23"/>
  <c r="R83" i="23"/>
  <c r="Q83" i="23"/>
  <c r="P83" i="23"/>
  <c r="O83" i="23"/>
  <c r="S82" i="23"/>
  <c r="R82" i="23"/>
  <c r="Q82" i="23"/>
  <c r="P82" i="23"/>
  <c r="O82" i="23"/>
  <c r="S81" i="23"/>
  <c r="R81" i="23"/>
  <c r="Q81" i="23"/>
  <c r="P81" i="23"/>
  <c r="O81" i="23"/>
  <c r="S80" i="23"/>
  <c r="R80" i="23"/>
  <c r="Q80" i="23"/>
  <c r="P80" i="23"/>
  <c r="O80" i="23"/>
  <c r="S79" i="23"/>
  <c r="R79" i="23"/>
  <c r="Q79" i="23"/>
  <c r="P79" i="23"/>
  <c r="O79" i="23"/>
  <c r="S78" i="23"/>
  <c r="R78" i="23"/>
  <c r="Q78" i="23"/>
  <c r="P78" i="23"/>
  <c r="O78" i="23"/>
  <c r="S77" i="23"/>
  <c r="R77" i="23"/>
  <c r="Q77" i="23"/>
  <c r="P77" i="23"/>
  <c r="O77" i="23"/>
  <c r="S76" i="23"/>
  <c r="R76" i="23"/>
  <c r="Q76" i="23"/>
  <c r="P76" i="23"/>
  <c r="O76" i="23"/>
  <c r="S75" i="23"/>
  <c r="R75" i="23"/>
  <c r="Q75" i="23"/>
  <c r="P75" i="23"/>
  <c r="O75" i="23"/>
  <c r="S74" i="23"/>
  <c r="R74" i="23"/>
  <c r="Q74" i="23"/>
  <c r="P74" i="23"/>
  <c r="O74" i="23"/>
  <c r="S73" i="23"/>
  <c r="R73" i="23"/>
  <c r="Q73" i="23"/>
  <c r="P73" i="23"/>
  <c r="O73" i="23"/>
  <c r="S72" i="23"/>
  <c r="R72" i="23"/>
  <c r="Q72" i="23"/>
  <c r="P72" i="23"/>
  <c r="O72" i="23"/>
  <c r="S71" i="23"/>
  <c r="R71" i="23"/>
  <c r="Q71" i="23"/>
  <c r="P71" i="23"/>
  <c r="O71" i="23"/>
  <c r="S70" i="23"/>
  <c r="R70" i="23"/>
  <c r="Q70" i="23"/>
  <c r="P70" i="23"/>
  <c r="O70" i="23"/>
  <c r="S69" i="23"/>
  <c r="R69" i="23"/>
  <c r="Q69" i="23"/>
  <c r="P69" i="23"/>
  <c r="O69" i="23"/>
  <c r="S68" i="23"/>
  <c r="R68" i="23"/>
  <c r="Q68" i="23"/>
  <c r="P68" i="23"/>
  <c r="O68" i="23"/>
  <c r="S67" i="23"/>
  <c r="R67" i="23"/>
  <c r="Q67" i="23"/>
  <c r="P67" i="23"/>
  <c r="O67" i="23"/>
  <c r="S66" i="23"/>
  <c r="R66" i="23"/>
  <c r="Q66" i="23"/>
  <c r="P66" i="23"/>
  <c r="O66" i="23"/>
  <c r="S65" i="23"/>
  <c r="R65" i="23"/>
  <c r="Q65" i="23"/>
  <c r="P65" i="23"/>
  <c r="O65" i="23"/>
  <c r="S64" i="23"/>
  <c r="R64" i="23"/>
  <c r="Q64" i="23"/>
  <c r="P64" i="23"/>
  <c r="O64" i="23"/>
  <c r="S63" i="23"/>
  <c r="R63" i="23"/>
  <c r="Q63" i="23"/>
  <c r="P63" i="23"/>
  <c r="O63" i="23"/>
  <c r="S62" i="23"/>
  <c r="R62" i="23"/>
  <c r="Q62" i="23"/>
  <c r="P62" i="23"/>
  <c r="O62" i="23"/>
  <c r="S61" i="23"/>
  <c r="R61" i="23"/>
  <c r="Q61" i="23"/>
  <c r="P61" i="23"/>
  <c r="O61" i="23"/>
  <c r="S60" i="23"/>
  <c r="R60" i="23"/>
  <c r="Q60" i="23"/>
  <c r="P60" i="23"/>
  <c r="O60" i="23"/>
  <c r="S59" i="23"/>
  <c r="R59" i="23"/>
  <c r="Q59" i="23"/>
  <c r="P59" i="23"/>
  <c r="O59" i="23"/>
  <c r="S58" i="23"/>
  <c r="R58" i="23"/>
  <c r="Q58" i="23"/>
  <c r="P58" i="23"/>
  <c r="O58" i="23"/>
  <c r="S57" i="23"/>
  <c r="R57" i="23"/>
  <c r="Q57" i="23"/>
  <c r="P57" i="23"/>
  <c r="O57" i="23"/>
  <c r="S56" i="23"/>
  <c r="R56" i="23"/>
  <c r="Q56" i="23"/>
  <c r="P56" i="23"/>
  <c r="O56" i="23"/>
  <c r="S55" i="23"/>
  <c r="R55" i="23"/>
  <c r="Q55" i="23"/>
  <c r="P55" i="23"/>
  <c r="O55" i="23"/>
  <c r="S54" i="23"/>
  <c r="R54" i="23"/>
  <c r="Q54" i="23"/>
  <c r="P54" i="23"/>
  <c r="O54" i="23"/>
  <c r="S53" i="23"/>
  <c r="R53" i="23"/>
  <c r="Q53" i="23"/>
  <c r="P53" i="23"/>
  <c r="O53" i="23"/>
  <c r="S52" i="23"/>
  <c r="R52" i="23"/>
  <c r="Q52" i="23"/>
  <c r="P52" i="23"/>
  <c r="O52" i="23"/>
  <c r="S51" i="23"/>
  <c r="R51" i="23"/>
  <c r="Q51" i="23"/>
  <c r="P51" i="23"/>
  <c r="O51" i="23"/>
  <c r="S50" i="23"/>
  <c r="R50" i="23"/>
  <c r="Q50" i="23"/>
  <c r="P50" i="23"/>
  <c r="O50" i="23"/>
  <c r="S49" i="23"/>
  <c r="R49" i="23"/>
  <c r="Q49" i="23"/>
  <c r="P49" i="23"/>
  <c r="O49" i="23"/>
  <c r="S48" i="23"/>
  <c r="R48" i="23"/>
  <c r="Q48" i="23"/>
  <c r="P48" i="23"/>
  <c r="O48" i="23"/>
  <c r="S47" i="23"/>
  <c r="R47" i="23"/>
  <c r="Q47" i="23"/>
  <c r="P47" i="23"/>
  <c r="O47" i="23"/>
  <c r="S46" i="23"/>
  <c r="R46" i="23"/>
  <c r="Q46" i="23"/>
  <c r="P46" i="23"/>
  <c r="O46" i="23"/>
  <c r="S45" i="23"/>
  <c r="R45" i="23"/>
  <c r="Q45" i="23"/>
  <c r="P45" i="23"/>
  <c r="O45" i="23"/>
  <c r="S44" i="23"/>
  <c r="R44" i="23"/>
  <c r="Q44" i="23"/>
  <c r="P44" i="23"/>
  <c r="O44" i="23"/>
  <c r="S43" i="23"/>
  <c r="R43" i="23"/>
  <c r="Q43" i="23"/>
  <c r="P43" i="23"/>
  <c r="O43" i="23"/>
  <c r="S42" i="23"/>
  <c r="R42" i="23"/>
  <c r="Q42" i="23"/>
  <c r="P42" i="23"/>
  <c r="O42" i="23"/>
  <c r="S41" i="23"/>
  <c r="R41" i="23"/>
  <c r="Q41" i="23"/>
  <c r="P41" i="23"/>
  <c r="O41" i="23"/>
  <c r="S40" i="23"/>
  <c r="R40" i="23"/>
  <c r="Q40" i="23"/>
  <c r="P40" i="23"/>
  <c r="O40" i="23"/>
  <c r="S39" i="23"/>
  <c r="R39" i="23"/>
  <c r="Q39" i="23"/>
  <c r="P39" i="23"/>
  <c r="O39" i="23"/>
  <c r="S38" i="23"/>
  <c r="R38" i="23"/>
  <c r="Q38" i="23"/>
  <c r="P38" i="23"/>
  <c r="O38" i="23"/>
  <c r="S37" i="23"/>
  <c r="R37" i="23"/>
  <c r="Q37" i="23"/>
  <c r="P37" i="23"/>
  <c r="O37" i="23"/>
  <c r="S36" i="23"/>
  <c r="R36" i="23"/>
  <c r="Q36" i="23"/>
  <c r="P36" i="23"/>
  <c r="O36" i="23"/>
  <c r="S35" i="23"/>
  <c r="R35" i="23"/>
  <c r="Q35" i="23"/>
  <c r="P35" i="23"/>
  <c r="O35" i="23"/>
  <c r="S34" i="23"/>
  <c r="R34" i="23"/>
  <c r="Q34" i="23"/>
  <c r="P34" i="23"/>
  <c r="O34" i="23"/>
  <c r="S33" i="23"/>
  <c r="R33" i="23"/>
  <c r="Q33" i="23"/>
  <c r="P33" i="23"/>
  <c r="O33" i="23"/>
  <c r="S32" i="23"/>
  <c r="R32" i="23"/>
  <c r="Q32" i="23"/>
  <c r="P32" i="23"/>
  <c r="O32" i="23"/>
  <c r="S31" i="23"/>
  <c r="R31" i="23"/>
  <c r="Q31" i="23"/>
  <c r="P31" i="23"/>
  <c r="O31" i="23"/>
  <c r="S30" i="23"/>
  <c r="R30" i="23"/>
  <c r="Q30" i="23"/>
  <c r="P30" i="23"/>
  <c r="O30" i="23"/>
  <c r="S29" i="23"/>
  <c r="R29" i="23"/>
  <c r="Q29" i="23"/>
  <c r="P29" i="23"/>
  <c r="O29" i="23"/>
  <c r="S28" i="23"/>
  <c r="R28" i="23"/>
  <c r="Q28" i="23"/>
  <c r="P28" i="23"/>
  <c r="O28" i="23"/>
  <c r="S27" i="23"/>
  <c r="R27" i="23"/>
  <c r="Q27" i="23"/>
  <c r="P27" i="23"/>
  <c r="O27" i="23"/>
  <c r="S26" i="23"/>
  <c r="R26" i="23"/>
  <c r="Q26" i="23"/>
  <c r="P26" i="23"/>
  <c r="O26" i="23"/>
  <c r="S25" i="23"/>
  <c r="R25" i="23"/>
  <c r="Q25" i="23"/>
  <c r="P25" i="23"/>
  <c r="O25" i="23"/>
  <c r="S24" i="23"/>
  <c r="R24" i="23"/>
  <c r="Q24" i="23"/>
  <c r="P24" i="23"/>
  <c r="O24" i="23"/>
  <c r="S23" i="23"/>
  <c r="R23" i="23"/>
  <c r="Q23" i="23"/>
  <c r="P23" i="23"/>
  <c r="O23" i="23"/>
  <c r="S22" i="23"/>
  <c r="R22" i="23"/>
  <c r="Q22" i="23"/>
  <c r="P22" i="23"/>
  <c r="O22" i="23"/>
  <c r="S21" i="23"/>
  <c r="R21" i="23"/>
  <c r="Q21" i="23"/>
  <c r="P21" i="23"/>
  <c r="O21" i="23"/>
  <c r="S20" i="23"/>
  <c r="R20" i="23"/>
  <c r="Q20" i="23"/>
  <c r="P20" i="23"/>
  <c r="O20" i="23"/>
  <c r="S19" i="23"/>
  <c r="R19" i="23"/>
  <c r="Q19" i="23"/>
  <c r="P19" i="23"/>
  <c r="O19" i="23"/>
  <c r="S18" i="23"/>
  <c r="R18" i="23"/>
  <c r="Q18" i="23"/>
  <c r="P18" i="23"/>
  <c r="O18" i="23"/>
  <c r="S17" i="23"/>
  <c r="R17" i="23"/>
  <c r="Q17" i="23"/>
  <c r="P17" i="23"/>
  <c r="O17" i="23"/>
  <c r="S16" i="23"/>
  <c r="R16" i="23"/>
  <c r="Q16" i="23"/>
  <c r="P16" i="23"/>
  <c r="O16" i="23"/>
  <c r="S15" i="23"/>
  <c r="R15" i="23"/>
  <c r="Q15" i="23"/>
  <c r="P15" i="23"/>
  <c r="O15" i="23"/>
  <c r="S14" i="23"/>
  <c r="R14" i="23"/>
  <c r="Q14" i="23"/>
  <c r="P14" i="23"/>
  <c r="O14" i="23"/>
  <c r="S13" i="23"/>
  <c r="R13" i="23"/>
  <c r="Q13" i="23"/>
  <c r="P13" i="23"/>
  <c r="O13" i="23"/>
  <c r="S12" i="23"/>
  <c r="R12" i="23"/>
  <c r="Q12" i="23"/>
  <c r="P12" i="23"/>
  <c r="O12" i="23"/>
  <c r="S11" i="23"/>
  <c r="R11" i="23"/>
  <c r="Q11" i="23"/>
  <c r="P11" i="23"/>
  <c r="O11" i="23"/>
  <c r="S10" i="23"/>
  <c r="R10" i="23"/>
  <c r="Q10" i="23"/>
  <c r="P10" i="23"/>
  <c r="O10" i="23"/>
  <c r="S9" i="23"/>
  <c r="R9" i="23"/>
  <c r="Q9" i="23"/>
  <c r="P9" i="23"/>
  <c r="O9" i="23"/>
  <c r="S8" i="23"/>
  <c r="R8" i="23"/>
  <c r="Q8" i="23"/>
  <c r="P8" i="23"/>
  <c r="O8" i="23"/>
  <c r="S7" i="23"/>
  <c r="R7" i="23"/>
  <c r="Q7" i="23"/>
  <c r="P7" i="23"/>
  <c r="O7" i="23"/>
  <c r="S6" i="23"/>
  <c r="R6" i="23"/>
  <c r="Q6" i="23"/>
  <c r="P6" i="23"/>
  <c r="O6" i="23"/>
  <c r="S5" i="23"/>
  <c r="R5" i="23"/>
  <c r="Q5" i="23"/>
  <c r="P5" i="23"/>
  <c r="O5" i="23"/>
  <c r="S4" i="23"/>
  <c r="R4" i="23"/>
  <c r="Q4" i="23"/>
  <c r="P4" i="23"/>
  <c r="O4" i="23"/>
  <c r="S3" i="23"/>
  <c r="R3" i="23"/>
  <c r="Q3" i="23"/>
  <c r="P3" i="23"/>
  <c r="O3" i="23"/>
  <c r="S147" i="25"/>
  <c r="R147" i="25"/>
  <c r="Q147" i="25"/>
  <c r="P147" i="25"/>
  <c r="O147" i="25"/>
  <c r="S146" i="25"/>
  <c r="R146" i="25"/>
  <c r="Q146" i="25"/>
  <c r="P146" i="25"/>
  <c r="O146" i="25"/>
  <c r="S145" i="25"/>
  <c r="R145" i="25"/>
  <c r="Q145" i="25"/>
  <c r="P145" i="25"/>
  <c r="O145" i="25"/>
  <c r="S144" i="25"/>
  <c r="R144" i="25"/>
  <c r="Q144" i="25"/>
  <c r="P144" i="25"/>
  <c r="O144" i="25"/>
  <c r="S143" i="25"/>
  <c r="R143" i="25"/>
  <c r="Q143" i="25"/>
  <c r="P143" i="25"/>
  <c r="O143" i="25"/>
  <c r="S142" i="25"/>
  <c r="R142" i="25"/>
  <c r="Q142" i="25"/>
  <c r="P142" i="25"/>
  <c r="O142" i="25"/>
  <c r="S141" i="25"/>
  <c r="R141" i="25"/>
  <c r="Q141" i="25"/>
  <c r="P141" i="25"/>
  <c r="O141" i="25"/>
  <c r="S140" i="25"/>
  <c r="R140" i="25"/>
  <c r="Q140" i="25"/>
  <c r="P140" i="25"/>
  <c r="O140" i="25"/>
  <c r="S139" i="25"/>
  <c r="R139" i="25"/>
  <c r="Q139" i="25"/>
  <c r="P139" i="25"/>
  <c r="O139" i="25"/>
  <c r="S138" i="25"/>
  <c r="R138" i="25"/>
  <c r="Q138" i="25"/>
  <c r="P138" i="25"/>
  <c r="O138" i="25"/>
  <c r="S137" i="25"/>
  <c r="R137" i="25"/>
  <c r="Q137" i="25"/>
  <c r="P137" i="25"/>
  <c r="O137" i="25"/>
  <c r="S136" i="25"/>
  <c r="R136" i="25"/>
  <c r="Q136" i="25"/>
  <c r="P136" i="25"/>
  <c r="O136" i="25"/>
  <c r="S135" i="25"/>
  <c r="R135" i="25"/>
  <c r="Q135" i="25"/>
  <c r="P135" i="25"/>
  <c r="O135" i="25"/>
  <c r="S134" i="25"/>
  <c r="R134" i="25"/>
  <c r="Q134" i="25"/>
  <c r="P134" i="25"/>
  <c r="O134" i="25"/>
  <c r="S133" i="25"/>
  <c r="R133" i="25"/>
  <c r="Q133" i="25"/>
  <c r="P133" i="25"/>
  <c r="O133" i="25"/>
  <c r="S132" i="25"/>
  <c r="R132" i="25"/>
  <c r="Q132" i="25"/>
  <c r="P132" i="25"/>
  <c r="O132" i="25"/>
  <c r="S131" i="25"/>
  <c r="R131" i="25"/>
  <c r="Q131" i="25"/>
  <c r="P131" i="25"/>
  <c r="O131" i="25"/>
  <c r="S130" i="25"/>
  <c r="R130" i="25"/>
  <c r="Q130" i="25"/>
  <c r="P130" i="25"/>
  <c r="O130" i="25"/>
  <c r="S129" i="25"/>
  <c r="R129" i="25"/>
  <c r="Q129" i="25"/>
  <c r="P129" i="25"/>
  <c r="O129" i="25"/>
  <c r="S128" i="25"/>
  <c r="R128" i="25"/>
  <c r="Q128" i="25"/>
  <c r="P128" i="25"/>
  <c r="O128" i="25"/>
  <c r="S127" i="25"/>
  <c r="R127" i="25"/>
  <c r="Q127" i="25"/>
  <c r="P127" i="25"/>
  <c r="O127" i="25"/>
  <c r="S126" i="25"/>
  <c r="R126" i="25"/>
  <c r="Q126" i="25"/>
  <c r="P126" i="25"/>
  <c r="O126" i="25"/>
  <c r="S125" i="25"/>
  <c r="R125" i="25"/>
  <c r="Q125" i="25"/>
  <c r="P125" i="25"/>
  <c r="O125" i="25"/>
  <c r="S124" i="25"/>
  <c r="R124" i="25"/>
  <c r="Q124" i="25"/>
  <c r="P124" i="25"/>
  <c r="O124" i="25"/>
  <c r="S123" i="25"/>
  <c r="R123" i="25"/>
  <c r="Q123" i="25"/>
  <c r="P123" i="25"/>
  <c r="O123" i="25"/>
  <c r="S122" i="25"/>
  <c r="R122" i="25"/>
  <c r="Q122" i="25"/>
  <c r="P122" i="25"/>
  <c r="O122" i="25"/>
  <c r="S121" i="25"/>
  <c r="R121" i="25"/>
  <c r="Q121" i="25"/>
  <c r="P121" i="25"/>
  <c r="O121" i="25"/>
  <c r="S120" i="25"/>
  <c r="R120" i="25"/>
  <c r="Q120" i="25"/>
  <c r="P120" i="25"/>
  <c r="O120" i="25"/>
  <c r="S119" i="25"/>
  <c r="R119" i="25"/>
  <c r="Q119" i="25"/>
  <c r="P119" i="25"/>
  <c r="O119" i="25"/>
  <c r="S118" i="25"/>
  <c r="R118" i="25"/>
  <c r="Q118" i="25"/>
  <c r="P118" i="25"/>
  <c r="O118" i="25"/>
  <c r="S117" i="25"/>
  <c r="R117" i="25"/>
  <c r="Q117" i="25"/>
  <c r="P117" i="25"/>
  <c r="O117" i="25"/>
  <c r="S116" i="25"/>
  <c r="R116" i="25"/>
  <c r="Q116" i="25"/>
  <c r="P116" i="25"/>
  <c r="O116" i="25"/>
  <c r="S115" i="25"/>
  <c r="R115" i="25"/>
  <c r="Q115" i="25"/>
  <c r="P115" i="25"/>
  <c r="O115" i="25"/>
  <c r="S114" i="25"/>
  <c r="R114" i="25"/>
  <c r="Q114" i="25"/>
  <c r="P114" i="25"/>
  <c r="O114" i="25"/>
  <c r="S113" i="25"/>
  <c r="R113" i="25"/>
  <c r="Q113" i="25"/>
  <c r="P113" i="25"/>
  <c r="O113" i="25"/>
  <c r="S112" i="25"/>
  <c r="R112" i="25"/>
  <c r="Q112" i="25"/>
  <c r="P112" i="25"/>
  <c r="O112" i="25"/>
  <c r="S111" i="25"/>
  <c r="R111" i="25"/>
  <c r="Q111" i="25"/>
  <c r="P111" i="25"/>
  <c r="O111" i="25"/>
  <c r="S110" i="25"/>
  <c r="R110" i="25"/>
  <c r="Q110" i="25"/>
  <c r="P110" i="25"/>
  <c r="O110" i="25"/>
  <c r="S109" i="25"/>
  <c r="R109" i="25"/>
  <c r="Q109" i="25"/>
  <c r="P109" i="25"/>
  <c r="O109" i="25"/>
  <c r="S108" i="25"/>
  <c r="R108" i="25"/>
  <c r="Q108" i="25"/>
  <c r="P108" i="25"/>
  <c r="O108" i="25"/>
  <c r="S107" i="25"/>
  <c r="R107" i="25"/>
  <c r="Q107" i="25"/>
  <c r="P107" i="25"/>
  <c r="O107" i="25"/>
  <c r="S106" i="25"/>
  <c r="R106" i="25"/>
  <c r="Q106" i="25"/>
  <c r="P106" i="25"/>
  <c r="O106" i="25"/>
  <c r="S105" i="25"/>
  <c r="R105" i="25"/>
  <c r="Q105" i="25"/>
  <c r="P105" i="25"/>
  <c r="O105" i="25"/>
  <c r="S104" i="25"/>
  <c r="R104" i="25"/>
  <c r="Q104" i="25"/>
  <c r="P104" i="25"/>
  <c r="O104" i="25"/>
  <c r="S103" i="25"/>
  <c r="R103" i="25"/>
  <c r="Q103" i="25"/>
  <c r="P103" i="25"/>
  <c r="O103" i="25"/>
  <c r="S102" i="25"/>
  <c r="R102" i="25"/>
  <c r="Q102" i="25"/>
  <c r="P102" i="25"/>
  <c r="O102" i="25"/>
  <c r="S101" i="25"/>
  <c r="R101" i="25"/>
  <c r="Q101" i="25"/>
  <c r="P101" i="25"/>
  <c r="O101" i="25"/>
  <c r="S100" i="25"/>
  <c r="R100" i="25"/>
  <c r="Q100" i="25"/>
  <c r="P100" i="25"/>
  <c r="O100" i="25"/>
  <c r="S99" i="25"/>
  <c r="R99" i="25"/>
  <c r="Q99" i="25"/>
  <c r="P99" i="25"/>
  <c r="O99" i="25"/>
  <c r="S98" i="25"/>
  <c r="R98" i="25"/>
  <c r="Q98" i="25"/>
  <c r="P98" i="25"/>
  <c r="O98" i="25"/>
  <c r="S97" i="25"/>
  <c r="R97" i="25"/>
  <c r="Q97" i="25"/>
  <c r="P97" i="25"/>
  <c r="O97" i="25"/>
  <c r="S96" i="25"/>
  <c r="R96" i="25"/>
  <c r="Q96" i="25"/>
  <c r="P96" i="25"/>
  <c r="O96" i="25"/>
  <c r="S95" i="25"/>
  <c r="R95" i="25"/>
  <c r="Q95" i="25"/>
  <c r="P95" i="25"/>
  <c r="O95" i="25"/>
  <c r="S94" i="25"/>
  <c r="R94" i="25"/>
  <c r="Q94" i="25"/>
  <c r="P94" i="25"/>
  <c r="O94" i="25"/>
  <c r="S93" i="25"/>
  <c r="R93" i="25"/>
  <c r="Q93" i="25"/>
  <c r="P93" i="25"/>
  <c r="O93" i="25"/>
  <c r="S92" i="25"/>
  <c r="R92" i="25"/>
  <c r="Q92" i="25"/>
  <c r="P92" i="25"/>
  <c r="O92" i="25"/>
  <c r="S91" i="25"/>
  <c r="R91" i="25"/>
  <c r="Q91" i="25"/>
  <c r="P91" i="25"/>
  <c r="O91" i="25"/>
  <c r="S90" i="25"/>
  <c r="R90" i="25"/>
  <c r="Q90" i="25"/>
  <c r="P90" i="25"/>
  <c r="O90" i="25"/>
  <c r="S89" i="25"/>
  <c r="R89" i="25"/>
  <c r="Q89" i="25"/>
  <c r="P89" i="25"/>
  <c r="O89" i="25"/>
  <c r="S88" i="25"/>
  <c r="R88" i="25"/>
  <c r="Q88" i="25"/>
  <c r="P88" i="25"/>
  <c r="O88" i="25"/>
  <c r="S87" i="25"/>
  <c r="R87" i="25"/>
  <c r="Q87" i="25"/>
  <c r="P87" i="25"/>
  <c r="O87" i="25"/>
  <c r="S86" i="25"/>
  <c r="R86" i="25"/>
  <c r="Q86" i="25"/>
  <c r="P86" i="25"/>
  <c r="O86" i="25"/>
  <c r="S85" i="25"/>
  <c r="R85" i="25"/>
  <c r="Q85" i="25"/>
  <c r="P85" i="25"/>
  <c r="O85" i="25"/>
  <c r="S84" i="25"/>
  <c r="R84" i="25"/>
  <c r="Q84" i="25"/>
  <c r="P84" i="25"/>
  <c r="O84" i="25"/>
  <c r="S83" i="25"/>
  <c r="R83" i="25"/>
  <c r="Q83" i="25"/>
  <c r="P83" i="25"/>
  <c r="O83" i="25"/>
  <c r="S82" i="25"/>
  <c r="R82" i="25"/>
  <c r="Q82" i="25"/>
  <c r="P82" i="25"/>
  <c r="O82" i="25"/>
  <c r="S81" i="25"/>
  <c r="R81" i="25"/>
  <c r="Q81" i="25"/>
  <c r="P81" i="25"/>
  <c r="O81" i="25"/>
  <c r="S80" i="25"/>
  <c r="R80" i="25"/>
  <c r="Q80" i="25"/>
  <c r="P80" i="25"/>
  <c r="O80" i="25"/>
  <c r="S79" i="25"/>
  <c r="R79" i="25"/>
  <c r="Q79" i="25"/>
  <c r="P79" i="25"/>
  <c r="O79" i="25"/>
  <c r="S78" i="25"/>
  <c r="R78" i="25"/>
  <c r="Q78" i="25"/>
  <c r="P78" i="25"/>
  <c r="O78" i="25"/>
  <c r="S77" i="25"/>
  <c r="R77" i="25"/>
  <c r="Q77" i="25"/>
  <c r="P77" i="25"/>
  <c r="O77" i="25"/>
  <c r="S76" i="25"/>
  <c r="R76" i="25"/>
  <c r="Q76" i="25"/>
  <c r="P76" i="25"/>
  <c r="O76" i="25"/>
  <c r="S75" i="25"/>
  <c r="R75" i="25"/>
  <c r="Q75" i="25"/>
  <c r="P75" i="25"/>
  <c r="O75" i="25"/>
  <c r="S74" i="25"/>
  <c r="R74" i="25"/>
  <c r="Q74" i="25"/>
  <c r="P74" i="25"/>
  <c r="O74" i="25"/>
  <c r="S73" i="25"/>
  <c r="R73" i="25"/>
  <c r="Q73" i="25"/>
  <c r="P73" i="25"/>
  <c r="O73" i="25"/>
  <c r="S72" i="25"/>
  <c r="R72" i="25"/>
  <c r="Q72" i="25"/>
  <c r="P72" i="25"/>
  <c r="O72" i="25"/>
  <c r="S71" i="25"/>
  <c r="R71" i="25"/>
  <c r="Q71" i="25"/>
  <c r="P71" i="25"/>
  <c r="O71" i="25"/>
  <c r="S70" i="25"/>
  <c r="R70" i="25"/>
  <c r="Q70" i="25"/>
  <c r="P70" i="25"/>
  <c r="O70" i="25"/>
  <c r="S69" i="25"/>
  <c r="R69" i="25"/>
  <c r="Q69" i="25"/>
  <c r="P69" i="25"/>
  <c r="O69" i="25"/>
  <c r="S68" i="25"/>
  <c r="R68" i="25"/>
  <c r="Q68" i="25"/>
  <c r="P68" i="25"/>
  <c r="O68" i="25"/>
  <c r="S67" i="25"/>
  <c r="R67" i="25"/>
  <c r="Q67" i="25"/>
  <c r="P67" i="25"/>
  <c r="O67" i="25"/>
  <c r="S66" i="25"/>
  <c r="R66" i="25"/>
  <c r="Q66" i="25"/>
  <c r="P66" i="25"/>
  <c r="O66" i="25"/>
  <c r="S65" i="25"/>
  <c r="R65" i="25"/>
  <c r="Q65" i="25"/>
  <c r="P65" i="25"/>
  <c r="O65" i="25"/>
  <c r="S64" i="25"/>
  <c r="R64" i="25"/>
  <c r="Q64" i="25"/>
  <c r="P64" i="25"/>
  <c r="O64" i="25"/>
  <c r="S63" i="25"/>
  <c r="R63" i="25"/>
  <c r="Q63" i="25"/>
  <c r="P63" i="25"/>
  <c r="O63" i="25"/>
  <c r="S62" i="25"/>
  <c r="R62" i="25"/>
  <c r="Q62" i="25"/>
  <c r="P62" i="25"/>
  <c r="O62" i="25"/>
  <c r="S61" i="25"/>
  <c r="R61" i="25"/>
  <c r="Q61" i="25"/>
  <c r="P61" i="25"/>
  <c r="O61" i="25"/>
  <c r="S60" i="25"/>
  <c r="R60" i="25"/>
  <c r="Q60" i="25"/>
  <c r="P60" i="25"/>
  <c r="O60" i="25"/>
  <c r="S59" i="25"/>
  <c r="R59" i="25"/>
  <c r="Q59" i="25"/>
  <c r="P59" i="25"/>
  <c r="O59" i="25"/>
  <c r="S58" i="25"/>
  <c r="R58" i="25"/>
  <c r="Q58" i="25"/>
  <c r="P58" i="25"/>
  <c r="O58" i="25"/>
  <c r="S57" i="25"/>
  <c r="R57" i="25"/>
  <c r="Q57" i="25"/>
  <c r="P57" i="25"/>
  <c r="O57" i="25"/>
  <c r="S56" i="25"/>
  <c r="R56" i="25"/>
  <c r="Q56" i="25"/>
  <c r="P56" i="25"/>
  <c r="O56" i="25"/>
  <c r="S55" i="25"/>
  <c r="R55" i="25"/>
  <c r="Q55" i="25"/>
  <c r="P55" i="25"/>
  <c r="O55" i="25"/>
  <c r="S54" i="25"/>
  <c r="R54" i="25"/>
  <c r="Q54" i="25"/>
  <c r="P54" i="25"/>
  <c r="O54" i="25"/>
  <c r="S53" i="25"/>
  <c r="R53" i="25"/>
  <c r="Q53" i="25"/>
  <c r="P53" i="25"/>
  <c r="O53" i="25"/>
  <c r="S52" i="25"/>
  <c r="R52" i="25"/>
  <c r="Q52" i="25"/>
  <c r="P52" i="25"/>
  <c r="O52" i="25"/>
  <c r="S51" i="25"/>
  <c r="R51" i="25"/>
  <c r="Q51" i="25"/>
  <c r="P51" i="25"/>
  <c r="O51" i="25"/>
  <c r="S50" i="25"/>
  <c r="R50" i="25"/>
  <c r="Q50" i="25"/>
  <c r="P50" i="25"/>
  <c r="O50" i="25"/>
  <c r="S49" i="25"/>
  <c r="R49" i="25"/>
  <c r="Q49" i="25"/>
  <c r="P49" i="25"/>
  <c r="O49" i="25"/>
  <c r="S48" i="25"/>
  <c r="R48" i="25"/>
  <c r="Q48" i="25"/>
  <c r="P48" i="25"/>
  <c r="O48" i="25"/>
  <c r="S47" i="25"/>
  <c r="R47" i="25"/>
  <c r="Q47" i="25"/>
  <c r="P47" i="25"/>
  <c r="O47" i="25"/>
  <c r="S46" i="25"/>
  <c r="R46" i="25"/>
  <c r="Q46" i="25"/>
  <c r="P46" i="25"/>
  <c r="O46" i="25"/>
  <c r="S45" i="25"/>
  <c r="R45" i="25"/>
  <c r="Q45" i="25"/>
  <c r="P45" i="25"/>
  <c r="O45" i="25"/>
  <c r="S44" i="25"/>
  <c r="R44" i="25"/>
  <c r="Q44" i="25"/>
  <c r="P44" i="25"/>
  <c r="O44" i="25"/>
  <c r="S43" i="25"/>
  <c r="R43" i="25"/>
  <c r="Q43" i="25"/>
  <c r="P43" i="25"/>
  <c r="O43" i="25"/>
  <c r="S42" i="25"/>
  <c r="R42" i="25"/>
  <c r="Q42" i="25"/>
  <c r="P42" i="25"/>
  <c r="O42" i="25"/>
  <c r="S41" i="25"/>
  <c r="R41" i="25"/>
  <c r="Q41" i="25"/>
  <c r="P41" i="25"/>
  <c r="O41" i="25"/>
  <c r="S40" i="25"/>
  <c r="R40" i="25"/>
  <c r="Q40" i="25"/>
  <c r="P40" i="25"/>
  <c r="O40" i="25"/>
  <c r="S39" i="25"/>
  <c r="R39" i="25"/>
  <c r="Q39" i="25"/>
  <c r="P39" i="25"/>
  <c r="O39" i="25"/>
  <c r="S38" i="25"/>
  <c r="R38" i="25"/>
  <c r="Q38" i="25"/>
  <c r="P38" i="25"/>
  <c r="O38" i="25"/>
  <c r="S37" i="25"/>
  <c r="R37" i="25"/>
  <c r="Q37" i="25"/>
  <c r="P37" i="25"/>
  <c r="O37" i="25"/>
  <c r="S36" i="25"/>
  <c r="R36" i="25"/>
  <c r="Q36" i="25"/>
  <c r="P36" i="25"/>
  <c r="O36" i="25"/>
  <c r="S35" i="25"/>
  <c r="R35" i="25"/>
  <c r="Q35" i="25"/>
  <c r="P35" i="25"/>
  <c r="O35" i="25"/>
  <c r="S34" i="25"/>
  <c r="R34" i="25"/>
  <c r="Q34" i="25"/>
  <c r="P34" i="25"/>
  <c r="O34" i="25"/>
  <c r="S33" i="25"/>
  <c r="R33" i="25"/>
  <c r="Q33" i="25"/>
  <c r="P33" i="25"/>
  <c r="O33" i="25"/>
  <c r="S32" i="25"/>
  <c r="R32" i="25"/>
  <c r="Q32" i="25"/>
  <c r="P32" i="25"/>
  <c r="O32" i="25"/>
  <c r="S31" i="25"/>
  <c r="R31" i="25"/>
  <c r="Q31" i="25"/>
  <c r="P31" i="25"/>
  <c r="O31" i="25"/>
  <c r="S30" i="25"/>
  <c r="R30" i="25"/>
  <c r="Q30" i="25"/>
  <c r="P30" i="25"/>
  <c r="O30" i="25"/>
  <c r="S29" i="25"/>
  <c r="R29" i="25"/>
  <c r="Q29" i="25"/>
  <c r="P29" i="25"/>
  <c r="O29" i="25"/>
  <c r="S28" i="25"/>
  <c r="R28" i="25"/>
  <c r="Q28" i="25"/>
  <c r="P28" i="25"/>
  <c r="O28" i="25"/>
  <c r="S27" i="25"/>
  <c r="R27" i="25"/>
  <c r="Q27" i="25"/>
  <c r="P27" i="25"/>
  <c r="O27" i="25"/>
  <c r="S26" i="25"/>
  <c r="R26" i="25"/>
  <c r="Q26" i="25"/>
  <c r="P26" i="25"/>
  <c r="O26" i="25"/>
  <c r="S25" i="25"/>
  <c r="R25" i="25"/>
  <c r="Q25" i="25"/>
  <c r="P25" i="25"/>
  <c r="O25" i="25"/>
  <c r="S24" i="25"/>
  <c r="R24" i="25"/>
  <c r="Q24" i="25"/>
  <c r="P24" i="25"/>
  <c r="O24" i="25"/>
  <c r="S23" i="25"/>
  <c r="R23" i="25"/>
  <c r="Q23" i="25"/>
  <c r="P23" i="25"/>
  <c r="O23" i="25"/>
  <c r="S22" i="25"/>
  <c r="R22" i="25"/>
  <c r="Q22" i="25"/>
  <c r="P22" i="25"/>
  <c r="O22" i="25"/>
  <c r="S21" i="25"/>
  <c r="R21" i="25"/>
  <c r="Q21" i="25"/>
  <c r="P21" i="25"/>
  <c r="O21" i="25"/>
  <c r="S20" i="25"/>
  <c r="R20" i="25"/>
  <c r="Q20" i="25"/>
  <c r="P20" i="25"/>
  <c r="O20" i="25"/>
  <c r="S19" i="25"/>
  <c r="R19" i="25"/>
  <c r="Q19" i="25"/>
  <c r="P19" i="25"/>
  <c r="O19" i="25"/>
  <c r="S18" i="25"/>
  <c r="R18" i="25"/>
  <c r="Q18" i="25"/>
  <c r="P18" i="25"/>
  <c r="O18" i="25"/>
  <c r="S17" i="25"/>
  <c r="R17" i="25"/>
  <c r="Q17" i="25"/>
  <c r="P17" i="25"/>
  <c r="O17" i="25"/>
  <c r="S16" i="25"/>
  <c r="R16" i="25"/>
  <c r="Q16" i="25"/>
  <c r="P16" i="25"/>
  <c r="O16" i="25"/>
  <c r="S15" i="25"/>
  <c r="R15" i="25"/>
  <c r="Q15" i="25"/>
  <c r="P15" i="25"/>
  <c r="O15" i="25"/>
  <c r="S14" i="25"/>
  <c r="R14" i="25"/>
  <c r="Q14" i="25"/>
  <c r="P14" i="25"/>
  <c r="O14" i="25"/>
  <c r="S13" i="25"/>
  <c r="R13" i="25"/>
  <c r="Q13" i="25"/>
  <c r="P13" i="25"/>
  <c r="O13" i="25"/>
  <c r="S12" i="25"/>
  <c r="R12" i="25"/>
  <c r="Q12" i="25"/>
  <c r="P12" i="25"/>
  <c r="O12" i="25"/>
  <c r="S11" i="25"/>
  <c r="R11" i="25"/>
  <c r="Q11" i="25"/>
  <c r="P11" i="25"/>
  <c r="O11" i="25"/>
  <c r="S10" i="25"/>
  <c r="R10" i="25"/>
  <c r="Q10" i="25"/>
  <c r="P10" i="25"/>
  <c r="O10" i="25"/>
  <c r="S9" i="25"/>
  <c r="R9" i="25"/>
  <c r="Q9" i="25"/>
  <c r="P9" i="25"/>
  <c r="O9" i="25"/>
  <c r="S8" i="25"/>
  <c r="R8" i="25"/>
  <c r="Q8" i="25"/>
  <c r="P8" i="25"/>
  <c r="O8" i="25"/>
  <c r="S7" i="25"/>
  <c r="R7" i="25"/>
  <c r="Q7" i="25"/>
  <c r="P7" i="25"/>
  <c r="O7" i="25"/>
  <c r="S6" i="25"/>
  <c r="R6" i="25"/>
  <c r="Q6" i="25"/>
  <c r="P6" i="25"/>
  <c r="O6" i="25"/>
  <c r="S5" i="25"/>
  <c r="R5" i="25"/>
  <c r="Q5" i="25"/>
  <c r="P5" i="25"/>
  <c r="O5" i="25"/>
  <c r="S4" i="25"/>
  <c r="R4" i="25"/>
  <c r="Q4" i="25"/>
  <c r="P4" i="25"/>
  <c r="O4" i="25"/>
  <c r="S3" i="25"/>
  <c r="R3" i="25"/>
  <c r="Q3" i="25"/>
  <c r="P3" i="25"/>
  <c r="O3" i="25"/>
  <c r="S147" i="22"/>
  <c r="R147" i="22"/>
  <c r="Q147" i="22"/>
  <c r="P147" i="22"/>
  <c r="O147" i="22"/>
  <c r="S146" i="22"/>
  <c r="R146" i="22"/>
  <c r="Q146" i="22"/>
  <c r="P146" i="22"/>
  <c r="O146" i="22"/>
  <c r="S145" i="22"/>
  <c r="R145" i="22"/>
  <c r="Q145" i="22"/>
  <c r="P145" i="22"/>
  <c r="O145" i="22"/>
  <c r="S144" i="22"/>
  <c r="R144" i="22"/>
  <c r="Q144" i="22"/>
  <c r="P144" i="22"/>
  <c r="O144" i="22"/>
  <c r="S143" i="22"/>
  <c r="R143" i="22"/>
  <c r="Q143" i="22"/>
  <c r="P143" i="22"/>
  <c r="O143" i="22"/>
  <c r="S142" i="22"/>
  <c r="R142" i="22"/>
  <c r="Q142" i="22"/>
  <c r="P142" i="22"/>
  <c r="O142" i="22"/>
  <c r="S141" i="22"/>
  <c r="R141" i="22"/>
  <c r="Q141" i="22"/>
  <c r="P141" i="22"/>
  <c r="O141" i="22"/>
  <c r="S140" i="22"/>
  <c r="R140" i="22"/>
  <c r="Q140" i="22"/>
  <c r="P140" i="22"/>
  <c r="O140" i="22"/>
  <c r="S139" i="22"/>
  <c r="R139" i="22"/>
  <c r="Q139" i="22"/>
  <c r="P139" i="22"/>
  <c r="O139" i="22"/>
  <c r="S138" i="22"/>
  <c r="R138" i="22"/>
  <c r="Q138" i="22"/>
  <c r="P138" i="22"/>
  <c r="O138" i="22"/>
  <c r="S137" i="22"/>
  <c r="R137" i="22"/>
  <c r="Q137" i="22"/>
  <c r="P137" i="22"/>
  <c r="O137" i="22"/>
  <c r="S136" i="22"/>
  <c r="R136" i="22"/>
  <c r="Q136" i="22"/>
  <c r="P136" i="22"/>
  <c r="O136" i="22"/>
  <c r="S135" i="22"/>
  <c r="R135" i="22"/>
  <c r="Q135" i="22"/>
  <c r="P135" i="22"/>
  <c r="O135" i="22"/>
  <c r="S134" i="22"/>
  <c r="R134" i="22"/>
  <c r="Q134" i="22"/>
  <c r="P134" i="22"/>
  <c r="O134" i="22"/>
  <c r="S133" i="22"/>
  <c r="R133" i="22"/>
  <c r="Q133" i="22"/>
  <c r="P133" i="22"/>
  <c r="O133" i="22"/>
  <c r="S132" i="22"/>
  <c r="R132" i="22"/>
  <c r="Q132" i="22"/>
  <c r="P132" i="22"/>
  <c r="O132" i="22"/>
  <c r="S131" i="22"/>
  <c r="R131" i="22"/>
  <c r="Q131" i="22"/>
  <c r="P131" i="22"/>
  <c r="O131" i="22"/>
  <c r="S130" i="22"/>
  <c r="R130" i="22"/>
  <c r="Q130" i="22"/>
  <c r="P130" i="22"/>
  <c r="O130" i="22"/>
  <c r="S129" i="22"/>
  <c r="R129" i="22"/>
  <c r="Q129" i="22"/>
  <c r="P129" i="22"/>
  <c r="O129" i="22"/>
  <c r="S128" i="22"/>
  <c r="R128" i="22"/>
  <c r="Q128" i="22"/>
  <c r="P128" i="22"/>
  <c r="O128" i="22"/>
  <c r="S127" i="22"/>
  <c r="R127" i="22"/>
  <c r="Q127" i="22"/>
  <c r="P127" i="22"/>
  <c r="O127" i="22"/>
  <c r="S126" i="22"/>
  <c r="R126" i="22"/>
  <c r="Q126" i="22"/>
  <c r="P126" i="22"/>
  <c r="O126" i="22"/>
  <c r="S125" i="22"/>
  <c r="R125" i="22"/>
  <c r="Q125" i="22"/>
  <c r="P125" i="22"/>
  <c r="O125" i="22"/>
  <c r="S124" i="22"/>
  <c r="R124" i="22"/>
  <c r="Q124" i="22"/>
  <c r="P124" i="22"/>
  <c r="O124" i="22"/>
  <c r="S123" i="22"/>
  <c r="R123" i="22"/>
  <c r="Q123" i="22"/>
  <c r="P123" i="22"/>
  <c r="O123" i="22"/>
  <c r="S122" i="22"/>
  <c r="R122" i="22"/>
  <c r="Q122" i="22"/>
  <c r="P122" i="22"/>
  <c r="O122" i="22"/>
  <c r="S121" i="22"/>
  <c r="R121" i="22"/>
  <c r="Q121" i="22"/>
  <c r="P121" i="22"/>
  <c r="O121" i="22"/>
  <c r="S120" i="22"/>
  <c r="R120" i="22"/>
  <c r="Q120" i="22"/>
  <c r="P120" i="22"/>
  <c r="O120" i="22"/>
  <c r="S119" i="22"/>
  <c r="R119" i="22"/>
  <c r="Q119" i="22"/>
  <c r="P119" i="22"/>
  <c r="O119" i="22"/>
  <c r="S118" i="22"/>
  <c r="R118" i="22"/>
  <c r="Q118" i="22"/>
  <c r="P118" i="22"/>
  <c r="O118" i="22"/>
  <c r="S117" i="22"/>
  <c r="R117" i="22"/>
  <c r="Q117" i="22"/>
  <c r="P117" i="22"/>
  <c r="O117" i="22"/>
  <c r="S116" i="22"/>
  <c r="R116" i="22"/>
  <c r="Q116" i="22"/>
  <c r="P116" i="22"/>
  <c r="O116" i="22"/>
  <c r="S115" i="22"/>
  <c r="R115" i="22"/>
  <c r="Q115" i="22"/>
  <c r="P115" i="22"/>
  <c r="O115" i="22"/>
  <c r="S114" i="22"/>
  <c r="R114" i="22"/>
  <c r="Q114" i="22"/>
  <c r="P114" i="22"/>
  <c r="O114" i="22"/>
  <c r="S113" i="22"/>
  <c r="R113" i="22"/>
  <c r="Q113" i="22"/>
  <c r="P113" i="22"/>
  <c r="O113" i="22"/>
  <c r="S112" i="22"/>
  <c r="R112" i="22"/>
  <c r="Q112" i="22"/>
  <c r="P112" i="22"/>
  <c r="O112" i="22"/>
  <c r="S111" i="22"/>
  <c r="R111" i="22"/>
  <c r="Q111" i="22"/>
  <c r="P111" i="22"/>
  <c r="O111" i="22"/>
  <c r="S110" i="22"/>
  <c r="R110" i="22"/>
  <c r="Q110" i="22"/>
  <c r="P110" i="22"/>
  <c r="O110" i="22"/>
  <c r="S109" i="22"/>
  <c r="R109" i="22"/>
  <c r="Q109" i="22"/>
  <c r="P109" i="22"/>
  <c r="O109" i="22"/>
  <c r="S108" i="22"/>
  <c r="R108" i="22"/>
  <c r="Q108" i="22"/>
  <c r="P108" i="22"/>
  <c r="O108" i="22"/>
  <c r="S107" i="22"/>
  <c r="R107" i="22"/>
  <c r="Q107" i="22"/>
  <c r="P107" i="22"/>
  <c r="O107" i="22"/>
  <c r="S106" i="22"/>
  <c r="R106" i="22"/>
  <c r="Q106" i="22"/>
  <c r="P106" i="22"/>
  <c r="O106" i="22"/>
  <c r="S105" i="22"/>
  <c r="R105" i="22"/>
  <c r="Q105" i="22"/>
  <c r="P105" i="22"/>
  <c r="O105" i="22"/>
  <c r="S104" i="22"/>
  <c r="R104" i="22"/>
  <c r="Q104" i="22"/>
  <c r="P104" i="22"/>
  <c r="O104" i="22"/>
  <c r="S103" i="22"/>
  <c r="R103" i="22"/>
  <c r="Q103" i="22"/>
  <c r="P103" i="22"/>
  <c r="O103" i="22"/>
  <c r="S102" i="22"/>
  <c r="R102" i="22"/>
  <c r="Q102" i="22"/>
  <c r="P102" i="22"/>
  <c r="O102" i="22"/>
  <c r="S101" i="22"/>
  <c r="R101" i="22"/>
  <c r="Q101" i="22"/>
  <c r="P101" i="22"/>
  <c r="O101" i="22"/>
  <c r="S100" i="22"/>
  <c r="R100" i="22"/>
  <c r="Q100" i="22"/>
  <c r="P100" i="22"/>
  <c r="O100" i="22"/>
  <c r="S99" i="22"/>
  <c r="R99" i="22"/>
  <c r="Q99" i="22"/>
  <c r="P99" i="22"/>
  <c r="O99" i="22"/>
  <c r="S98" i="22"/>
  <c r="R98" i="22"/>
  <c r="Q98" i="22"/>
  <c r="P98" i="22"/>
  <c r="O98" i="22"/>
  <c r="S97" i="22"/>
  <c r="R97" i="22"/>
  <c r="Q97" i="22"/>
  <c r="P97" i="22"/>
  <c r="O97" i="22"/>
  <c r="S96" i="22"/>
  <c r="R96" i="22"/>
  <c r="Q96" i="22"/>
  <c r="P96" i="22"/>
  <c r="O96" i="22"/>
  <c r="S95" i="22"/>
  <c r="R95" i="22"/>
  <c r="Q95" i="22"/>
  <c r="P95" i="22"/>
  <c r="O95" i="22"/>
  <c r="S94" i="22"/>
  <c r="R94" i="22"/>
  <c r="Q94" i="22"/>
  <c r="P94" i="22"/>
  <c r="O94" i="22"/>
  <c r="S93" i="22"/>
  <c r="R93" i="22"/>
  <c r="Q93" i="22"/>
  <c r="P93" i="22"/>
  <c r="O93" i="22"/>
  <c r="S92" i="22"/>
  <c r="R92" i="22"/>
  <c r="Q92" i="22"/>
  <c r="P92" i="22"/>
  <c r="O92" i="22"/>
  <c r="S91" i="22"/>
  <c r="R91" i="22"/>
  <c r="Q91" i="22"/>
  <c r="P91" i="22"/>
  <c r="O91" i="22"/>
  <c r="S90" i="22"/>
  <c r="R90" i="22"/>
  <c r="Q90" i="22"/>
  <c r="P90" i="22"/>
  <c r="O90" i="22"/>
  <c r="S89" i="22"/>
  <c r="R89" i="22"/>
  <c r="Q89" i="22"/>
  <c r="P89" i="22"/>
  <c r="O89" i="22"/>
  <c r="S88" i="22"/>
  <c r="R88" i="22"/>
  <c r="Q88" i="22"/>
  <c r="P88" i="22"/>
  <c r="O88" i="22"/>
  <c r="S87" i="22"/>
  <c r="R87" i="22"/>
  <c r="Q87" i="22"/>
  <c r="P87" i="22"/>
  <c r="O87" i="22"/>
  <c r="S86" i="22"/>
  <c r="R86" i="22"/>
  <c r="Q86" i="22"/>
  <c r="P86" i="22"/>
  <c r="O86" i="22"/>
  <c r="S85" i="22"/>
  <c r="R85" i="22"/>
  <c r="Q85" i="22"/>
  <c r="P85" i="22"/>
  <c r="O85" i="22"/>
  <c r="S84" i="22"/>
  <c r="R84" i="22"/>
  <c r="Q84" i="22"/>
  <c r="P84" i="22"/>
  <c r="O84" i="22"/>
  <c r="S83" i="22"/>
  <c r="R83" i="22"/>
  <c r="Q83" i="22"/>
  <c r="P83" i="22"/>
  <c r="O83" i="22"/>
  <c r="S82" i="22"/>
  <c r="R82" i="22"/>
  <c r="Q82" i="22"/>
  <c r="P82" i="22"/>
  <c r="O82" i="22"/>
  <c r="S81" i="22"/>
  <c r="R81" i="22"/>
  <c r="Q81" i="22"/>
  <c r="P81" i="22"/>
  <c r="O81" i="22"/>
  <c r="S80" i="22"/>
  <c r="R80" i="22"/>
  <c r="Q80" i="22"/>
  <c r="P80" i="22"/>
  <c r="O80" i="22"/>
  <c r="S79" i="22"/>
  <c r="R79" i="22"/>
  <c r="Q79" i="22"/>
  <c r="P79" i="22"/>
  <c r="O79" i="22"/>
  <c r="S78" i="22"/>
  <c r="R78" i="22"/>
  <c r="Q78" i="22"/>
  <c r="P78" i="22"/>
  <c r="O78" i="22"/>
  <c r="S77" i="22"/>
  <c r="R77" i="22"/>
  <c r="Q77" i="22"/>
  <c r="P77" i="22"/>
  <c r="O77" i="22"/>
  <c r="S76" i="22"/>
  <c r="R76" i="22"/>
  <c r="Q76" i="22"/>
  <c r="P76" i="22"/>
  <c r="O76" i="22"/>
  <c r="S75" i="22"/>
  <c r="R75" i="22"/>
  <c r="Q75" i="22"/>
  <c r="P75" i="22"/>
  <c r="O75" i="22"/>
  <c r="S74" i="22"/>
  <c r="R74" i="22"/>
  <c r="Q74" i="22"/>
  <c r="P74" i="22"/>
  <c r="O74" i="22"/>
  <c r="S73" i="22"/>
  <c r="R73" i="22"/>
  <c r="Q73" i="22"/>
  <c r="P73" i="22"/>
  <c r="O73" i="22"/>
  <c r="S72" i="22"/>
  <c r="R72" i="22"/>
  <c r="Q72" i="22"/>
  <c r="P72" i="22"/>
  <c r="O72" i="22"/>
  <c r="S71" i="22"/>
  <c r="R71" i="22"/>
  <c r="Q71" i="22"/>
  <c r="P71" i="22"/>
  <c r="O71" i="22"/>
  <c r="S70" i="22"/>
  <c r="R70" i="22"/>
  <c r="Q70" i="22"/>
  <c r="P70" i="22"/>
  <c r="O70" i="22"/>
  <c r="S69" i="22"/>
  <c r="R69" i="22"/>
  <c r="Q69" i="22"/>
  <c r="P69" i="22"/>
  <c r="O69" i="22"/>
  <c r="S68" i="22"/>
  <c r="R68" i="22"/>
  <c r="Q68" i="22"/>
  <c r="P68" i="22"/>
  <c r="O68" i="22"/>
  <c r="S67" i="22"/>
  <c r="R67" i="22"/>
  <c r="Q67" i="22"/>
  <c r="P67" i="22"/>
  <c r="O67" i="22"/>
  <c r="S66" i="22"/>
  <c r="R66" i="22"/>
  <c r="Q66" i="22"/>
  <c r="P66" i="22"/>
  <c r="O66" i="22"/>
  <c r="S65" i="22"/>
  <c r="R65" i="22"/>
  <c r="Q65" i="22"/>
  <c r="P65" i="22"/>
  <c r="O65" i="22"/>
  <c r="S64" i="22"/>
  <c r="R64" i="22"/>
  <c r="Q64" i="22"/>
  <c r="P64" i="22"/>
  <c r="O64" i="22"/>
  <c r="S63" i="22"/>
  <c r="R63" i="22"/>
  <c r="Q63" i="22"/>
  <c r="P63" i="22"/>
  <c r="O63" i="22"/>
  <c r="S62" i="22"/>
  <c r="R62" i="22"/>
  <c r="Q62" i="22"/>
  <c r="P62" i="22"/>
  <c r="O62" i="22"/>
  <c r="S61" i="22"/>
  <c r="R61" i="22"/>
  <c r="Q61" i="22"/>
  <c r="P61" i="22"/>
  <c r="O61" i="22"/>
  <c r="S60" i="22"/>
  <c r="R60" i="22"/>
  <c r="Q60" i="22"/>
  <c r="P60" i="22"/>
  <c r="O60" i="22"/>
  <c r="S59" i="22"/>
  <c r="R59" i="22"/>
  <c r="Q59" i="22"/>
  <c r="P59" i="22"/>
  <c r="O59" i="22"/>
  <c r="S58" i="22"/>
  <c r="R58" i="22"/>
  <c r="Q58" i="22"/>
  <c r="P58" i="22"/>
  <c r="O58" i="22"/>
  <c r="S57" i="22"/>
  <c r="R57" i="22"/>
  <c r="Q57" i="22"/>
  <c r="P57" i="22"/>
  <c r="O57" i="22"/>
  <c r="S56" i="22"/>
  <c r="R56" i="22"/>
  <c r="Q56" i="22"/>
  <c r="P56" i="22"/>
  <c r="O56" i="22"/>
  <c r="S55" i="22"/>
  <c r="R55" i="22"/>
  <c r="Q55" i="22"/>
  <c r="P55" i="22"/>
  <c r="O55" i="22"/>
  <c r="S54" i="22"/>
  <c r="R54" i="22"/>
  <c r="Q54" i="22"/>
  <c r="P54" i="22"/>
  <c r="O54" i="22"/>
  <c r="S53" i="22"/>
  <c r="R53" i="22"/>
  <c r="Q53" i="22"/>
  <c r="P53" i="22"/>
  <c r="O53" i="22"/>
  <c r="S52" i="22"/>
  <c r="R52" i="22"/>
  <c r="Q52" i="22"/>
  <c r="P52" i="22"/>
  <c r="O52" i="22"/>
  <c r="S51" i="22"/>
  <c r="R51" i="22"/>
  <c r="Q51" i="22"/>
  <c r="P51" i="22"/>
  <c r="O51" i="22"/>
  <c r="S50" i="22"/>
  <c r="R50" i="22"/>
  <c r="Q50" i="22"/>
  <c r="P50" i="22"/>
  <c r="O50" i="22"/>
  <c r="S49" i="22"/>
  <c r="R49" i="22"/>
  <c r="Q49" i="22"/>
  <c r="P49" i="22"/>
  <c r="O49" i="22"/>
  <c r="S48" i="22"/>
  <c r="R48" i="22"/>
  <c r="Q48" i="22"/>
  <c r="P48" i="22"/>
  <c r="O48" i="22"/>
  <c r="S47" i="22"/>
  <c r="R47" i="22"/>
  <c r="Q47" i="22"/>
  <c r="P47" i="22"/>
  <c r="O47" i="22"/>
  <c r="S46" i="22"/>
  <c r="R46" i="22"/>
  <c r="Q46" i="22"/>
  <c r="P46" i="22"/>
  <c r="O46" i="22"/>
  <c r="S45" i="22"/>
  <c r="R45" i="22"/>
  <c r="Q45" i="22"/>
  <c r="P45" i="22"/>
  <c r="O45" i="22"/>
  <c r="S44" i="22"/>
  <c r="R44" i="22"/>
  <c r="Q44" i="22"/>
  <c r="P44" i="22"/>
  <c r="O44" i="22"/>
  <c r="S43" i="22"/>
  <c r="R43" i="22"/>
  <c r="Q43" i="22"/>
  <c r="P43" i="22"/>
  <c r="O43" i="22"/>
  <c r="S42" i="22"/>
  <c r="R42" i="22"/>
  <c r="Q42" i="22"/>
  <c r="P42" i="22"/>
  <c r="O42" i="22"/>
  <c r="S41" i="22"/>
  <c r="R41" i="22"/>
  <c r="Q41" i="22"/>
  <c r="P41" i="22"/>
  <c r="O41" i="22"/>
  <c r="S40" i="22"/>
  <c r="R40" i="22"/>
  <c r="Q40" i="22"/>
  <c r="P40" i="22"/>
  <c r="O40" i="22"/>
  <c r="S39" i="22"/>
  <c r="R39" i="22"/>
  <c r="Q39" i="22"/>
  <c r="P39" i="22"/>
  <c r="O39" i="22"/>
  <c r="S38" i="22"/>
  <c r="R38" i="22"/>
  <c r="Q38" i="22"/>
  <c r="P38" i="22"/>
  <c r="O38" i="22"/>
  <c r="S37" i="22"/>
  <c r="R37" i="22"/>
  <c r="Q37" i="22"/>
  <c r="P37" i="22"/>
  <c r="O37" i="22"/>
  <c r="S36" i="22"/>
  <c r="R36" i="22"/>
  <c r="Q36" i="22"/>
  <c r="P36" i="22"/>
  <c r="O36" i="22"/>
  <c r="S35" i="22"/>
  <c r="R35" i="22"/>
  <c r="Q35" i="22"/>
  <c r="P35" i="22"/>
  <c r="O35" i="22"/>
  <c r="S34" i="22"/>
  <c r="R34" i="22"/>
  <c r="Q34" i="22"/>
  <c r="P34" i="22"/>
  <c r="O34" i="22"/>
  <c r="S33" i="22"/>
  <c r="R33" i="22"/>
  <c r="Q33" i="22"/>
  <c r="P33" i="22"/>
  <c r="O33" i="22"/>
  <c r="S32" i="22"/>
  <c r="R32" i="22"/>
  <c r="Q32" i="22"/>
  <c r="P32" i="22"/>
  <c r="O32" i="22"/>
  <c r="S31" i="22"/>
  <c r="R31" i="22"/>
  <c r="Q31" i="22"/>
  <c r="P31" i="22"/>
  <c r="O31" i="22"/>
  <c r="S30" i="22"/>
  <c r="R30" i="22"/>
  <c r="Q30" i="22"/>
  <c r="P30" i="22"/>
  <c r="O30" i="22"/>
  <c r="S29" i="22"/>
  <c r="R29" i="22"/>
  <c r="Q29" i="22"/>
  <c r="P29" i="22"/>
  <c r="O29" i="22"/>
  <c r="S28" i="22"/>
  <c r="R28" i="22"/>
  <c r="Q28" i="22"/>
  <c r="P28" i="22"/>
  <c r="O28" i="22"/>
  <c r="S27" i="22"/>
  <c r="R27" i="22"/>
  <c r="Q27" i="22"/>
  <c r="P27" i="22"/>
  <c r="O27" i="22"/>
  <c r="S26" i="22"/>
  <c r="R26" i="22"/>
  <c r="Q26" i="22"/>
  <c r="P26" i="22"/>
  <c r="O26" i="22"/>
  <c r="S25" i="22"/>
  <c r="R25" i="22"/>
  <c r="Q25" i="22"/>
  <c r="P25" i="22"/>
  <c r="O25" i="22"/>
  <c r="S24" i="22"/>
  <c r="R24" i="22"/>
  <c r="Q24" i="22"/>
  <c r="P24" i="22"/>
  <c r="O24" i="22"/>
  <c r="S23" i="22"/>
  <c r="R23" i="22"/>
  <c r="Q23" i="22"/>
  <c r="P23" i="22"/>
  <c r="O23" i="22"/>
  <c r="S22" i="22"/>
  <c r="R22" i="22"/>
  <c r="Q22" i="22"/>
  <c r="P22" i="22"/>
  <c r="O22" i="22"/>
  <c r="S21" i="22"/>
  <c r="R21" i="22"/>
  <c r="Q21" i="22"/>
  <c r="P21" i="22"/>
  <c r="O21" i="22"/>
  <c r="S20" i="22"/>
  <c r="R20" i="22"/>
  <c r="Q20" i="22"/>
  <c r="P20" i="22"/>
  <c r="O20" i="22"/>
  <c r="S19" i="22"/>
  <c r="R19" i="22"/>
  <c r="Q19" i="22"/>
  <c r="P19" i="22"/>
  <c r="O19" i="22"/>
  <c r="S18" i="22"/>
  <c r="R18" i="22"/>
  <c r="Q18" i="22"/>
  <c r="P18" i="22"/>
  <c r="O18" i="22"/>
  <c r="S17" i="22"/>
  <c r="R17" i="22"/>
  <c r="Q17" i="22"/>
  <c r="P17" i="22"/>
  <c r="O17" i="22"/>
  <c r="S16" i="22"/>
  <c r="R16" i="22"/>
  <c r="Q16" i="22"/>
  <c r="P16" i="22"/>
  <c r="O16" i="22"/>
  <c r="S15" i="22"/>
  <c r="R15" i="22"/>
  <c r="Q15" i="22"/>
  <c r="P15" i="22"/>
  <c r="O15" i="22"/>
  <c r="S14" i="22"/>
  <c r="R14" i="22"/>
  <c r="Q14" i="22"/>
  <c r="P14" i="22"/>
  <c r="O14" i="22"/>
  <c r="S13" i="22"/>
  <c r="R13" i="22"/>
  <c r="Q13" i="22"/>
  <c r="P13" i="22"/>
  <c r="O13" i="22"/>
  <c r="S12" i="22"/>
  <c r="R12" i="22"/>
  <c r="Q12" i="22"/>
  <c r="P12" i="22"/>
  <c r="O12" i="22"/>
  <c r="S11" i="22"/>
  <c r="R11" i="22"/>
  <c r="Q11" i="22"/>
  <c r="P11" i="22"/>
  <c r="O11" i="22"/>
  <c r="S10" i="22"/>
  <c r="R10" i="22"/>
  <c r="Q10" i="22"/>
  <c r="P10" i="22"/>
  <c r="O10" i="22"/>
  <c r="S9" i="22"/>
  <c r="R9" i="22"/>
  <c r="Q9" i="22"/>
  <c r="P9" i="22"/>
  <c r="O9" i="22"/>
  <c r="S8" i="22"/>
  <c r="R8" i="22"/>
  <c r="Q8" i="22"/>
  <c r="P8" i="22"/>
  <c r="O8" i="22"/>
  <c r="S7" i="22"/>
  <c r="R7" i="22"/>
  <c r="Q7" i="22"/>
  <c r="P7" i="22"/>
  <c r="O7" i="22"/>
  <c r="S6" i="22"/>
  <c r="R6" i="22"/>
  <c r="Q6" i="22"/>
  <c r="P6" i="22"/>
  <c r="O6" i="22"/>
  <c r="S5" i="22"/>
  <c r="R5" i="22"/>
  <c r="Q5" i="22"/>
  <c r="P5" i="22"/>
  <c r="O5" i="22"/>
  <c r="S4" i="22"/>
  <c r="R4" i="22"/>
  <c r="Q4" i="22"/>
  <c r="P4" i="22"/>
  <c r="O4" i="22"/>
  <c r="S3" i="22"/>
  <c r="R3" i="22"/>
  <c r="Q3" i="22"/>
  <c r="P3" i="22"/>
  <c r="O3" i="22"/>
  <c r="O4" i="29"/>
  <c r="P4" i="29"/>
  <c r="Q4" i="29"/>
  <c r="R4" i="29"/>
  <c r="S4" i="29"/>
  <c r="O5" i="29"/>
  <c r="P5" i="29"/>
  <c r="Q5" i="29"/>
  <c r="R5" i="29"/>
  <c r="S5" i="29"/>
  <c r="O6" i="29"/>
  <c r="P6" i="29"/>
  <c r="Q6" i="29"/>
  <c r="R6" i="29"/>
  <c r="S6" i="29"/>
  <c r="O7" i="29"/>
  <c r="P7" i="29"/>
  <c r="Q7" i="29"/>
  <c r="R7" i="29"/>
  <c r="S7" i="29"/>
  <c r="O8" i="29"/>
  <c r="P8" i="29"/>
  <c r="Q8" i="29"/>
  <c r="R8" i="29"/>
  <c r="S8" i="29"/>
  <c r="O9" i="29"/>
  <c r="P9" i="29"/>
  <c r="Q9" i="29"/>
  <c r="R9" i="29"/>
  <c r="S9" i="29"/>
  <c r="O10" i="29"/>
  <c r="P10" i="29"/>
  <c r="Q10" i="29"/>
  <c r="R10" i="29"/>
  <c r="S10" i="29"/>
  <c r="O11" i="29"/>
  <c r="P11" i="29"/>
  <c r="Q11" i="29"/>
  <c r="R11" i="29"/>
  <c r="S11" i="29"/>
  <c r="O12" i="29"/>
  <c r="P12" i="29"/>
  <c r="Q12" i="29"/>
  <c r="R12" i="29"/>
  <c r="S12" i="29"/>
  <c r="O13" i="29"/>
  <c r="P13" i="29"/>
  <c r="Q13" i="29"/>
  <c r="R13" i="29"/>
  <c r="S13" i="29"/>
  <c r="O14" i="29"/>
  <c r="P14" i="29"/>
  <c r="Q14" i="29"/>
  <c r="R14" i="29"/>
  <c r="S14" i="29"/>
  <c r="O15" i="29"/>
  <c r="P15" i="29"/>
  <c r="Q15" i="29"/>
  <c r="R15" i="29"/>
  <c r="S15" i="29"/>
  <c r="O16" i="29"/>
  <c r="P16" i="29"/>
  <c r="Q16" i="29"/>
  <c r="R16" i="29"/>
  <c r="S16" i="29"/>
  <c r="O17" i="29"/>
  <c r="P17" i="29"/>
  <c r="Q17" i="29"/>
  <c r="R17" i="29"/>
  <c r="S17" i="29"/>
  <c r="O18" i="29"/>
  <c r="P18" i="29"/>
  <c r="Q18" i="29"/>
  <c r="R18" i="29"/>
  <c r="S18" i="29"/>
  <c r="O19" i="29"/>
  <c r="P19" i="29"/>
  <c r="Q19" i="29"/>
  <c r="R19" i="29"/>
  <c r="S19" i="29"/>
  <c r="O20" i="29"/>
  <c r="P20" i="29"/>
  <c r="Q20" i="29"/>
  <c r="R20" i="29"/>
  <c r="S20" i="29"/>
  <c r="O21" i="29"/>
  <c r="P21" i="29"/>
  <c r="Q21" i="29"/>
  <c r="R21" i="29"/>
  <c r="S21" i="29"/>
  <c r="O22" i="29"/>
  <c r="P22" i="29"/>
  <c r="Q22" i="29"/>
  <c r="R22" i="29"/>
  <c r="S22" i="29"/>
  <c r="O23" i="29"/>
  <c r="P23" i="29"/>
  <c r="Q23" i="29"/>
  <c r="R23" i="29"/>
  <c r="S23" i="29"/>
  <c r="O24" i="29"/>
  <c r="P24" i="29"/>
  <c r="Q24" i="29"/>
  <c r="R24" i="29"/>
  <c r="S24" i="29"/>
  <c r="O25" i="29"/>
  <c r="P25" i="29"/>
  <c r="Q25" i="29"/>
  <c r="R25" i="29"/>
  <c r="S25" i="29"/>
  <c r="O26" i="29"/>
  <c r="P26" i="29"/>
  <c r="Q26" i="29"/>
  <c r="R26" i="29"/>
  <c r="S26" i="29"/>
  <c r="O27" i="29"/>
  <c r="P27" i="29"/>
  <c r="Q27" i="29"/>
  <c r="R27" i="29"/>
  <c r="S27" i="29"/>
  <c r="O28" i="29"/>
  <c r="P28" i="29"/>
  <c r="Q28" i="29"/>
  <c r="R28" i="29"/>
  <c r="S28" i="29"/>
  <c r="O29" i="29"/>
  <c r="P29" i="29"/>
  <c r="Q29" i="29"/>
  <c r="R29" i="29"/>
  <c r="S29" i="29"/>
  <c r="O30" i="29"/>
  <c r="P30" i="29"/>
  <c r="Q30" i="29"/>
  <c r="R30" i="29"/>
  <c r="S30" i="29"/>
  <c r="O31" i="29"/>
  <c r="P31" i="29"/>
  <c r="Q31" i="29"/>
  <c r="R31" i="29"/>
  <c r="S31" i="29"/>
  <c r="O32" i="29"/>
  <c r="P32" i="29"/>
  <c r="Q32" i="29"/>
  <c r="R32" i="29"/>
  <c r="S32" i="29"/>
  <c r="O33" i="29"/>
  <c r="P33" i="29"/>
  <c r="Q33" i="29"/>
  <c r="R33" i="29"/>
  <c r="S33" i="29"/>
  <c r="O34" i="29"/>
  <c r="P34" i="29"/>
  <c r="Q34" i="29"/>
  <c r="R34" i="29"/>
  <c r="S34" i="29"/>
  <c r="O35" i="29"/>
  <c r="P35" i="29"/>
  <c r="Q35" i="29"/>
  <c r="R35" i="29"/>
  <c r="S35" i="29"/>
  <c r="O36" i="29"/>
  <c r="P36" i="29"/>
  <c r="Q36" i="29"/>
  <c r="R36" i="29"/>
  <c r="S36" i="29"/>
  <c r="O37" i="29"/>
  <c r="P37" i="29"/>
  <c r="Q37" i="29"/>
  <c r="R37" i="29"/>
  <c r="S37" i="29"/>
  <c r="O38" i="29"/>
  <c r="P38" i="29"/>
  <c r="Q38" i="29"/>
  <c r="R38" i="29"/>
  <c r="S38" i="29"/>
  <c r="O39" i="29"/>
  <c r="P39" i="29"/>
  <c r="Q39" i="29"/>
  <c r="R39" i="29"/>
  <c r="S39" i="29"/>
  <c r="O40" i="29"/>
  <c r="P40" i="29"/>
  <c r="Q40" i="29"/>
  <c r="R40" i="29"/>
  <c r="S40" i="29"/>
  <c r="O41" i="29"/>
  <c r="P41" i="29"/>
  <c r="Q41" i="29"/>
  <c r="R41" i="29"/>
  <c r="S41" i="29"/>
  <c r="O42" i="29"/>
  <c r="P42" i="29"/>
  <c r="Q42" i="29"/>
  <c r="R42" i="29"/>
  <c r="S42" i="29"/>
  <c r="O43" i="29"/>
  <c r="P43" i="29"/>
  <c r="Q43" i="29"/>
  <c r="R43" i="29"/>
  <c r="S43" i="29"/>
  <c r="O44" i="29"/>
  <c r="P44" i="29"/>
  <c r="Q44" i="29"/>
  <c r="R44" i="29"/>
  <c r="S44" i="29"/>
  <c r="O45" i="29"/>
  <c r="P45" i="29"/>
  <c r="Q45" i="29"/>
  <c r="R45" i="29"/>
  <c r="S45" i="29"/>
  <c r="O46" i="29"/>
  <c r="P46" i="29"/>
  <c r="Q46" i="29"/>
  <c r="R46" i="29"/>
  <c r="S46" i="29"/>
  <c r="O47" i="29"/>
  <c r="P47" i="29"/>
  <c r="Q47" i="29"/>
  <c r="R47" i="29"/>
  <c r="S47" i="29"/>
  <c r="O48" i="29"/>
  <c r="P48" i="29"/>
  <c r="Q48" i="29"/>
  <c r="R48" i="29"/>
  <c r="S48" i="29"/>
  <c r="O49" i="29"/>
  <c r="P49" i="29"/>
  <c r="Q49" i="29"/>
  <c r="R49" i="29"/>
  <c r="S49" i="29"/>
  <c r="O50" i="29"/>
  <c r="P50" i="29"/>
  <c r="Q50" i="29"/>
  <c r="R50" i="29"/>
  <c r="S50" i="29"/>
  <c r="O51" i="29"/>
  <c r="P51" i="29"/>
  <c r="Q51" i="29"/>
  <c r="R51" i="29"/>
  <c r="S51" i="29"/>
  <c r="O52" i="29"/>
  <c r="P52" i="29"/>
  <c r="Q52" i="29"/>
  <c r="R52" i="29"/>
  <c r="S52" i="29"/>
  <c r="O53" i="29"/>
  <c r="P53" i="29"/>
  <c r="Q53" i="29"/>
  <c r="R53" i="29"/>
  <c r="S53" i="29"/>
  <c r="O54" i="29"/>
  <c r="P54" i="29"/>
  <c r="Q54" i="29"/>
  <c r="R54" i="29"/>
  <c r="S54" i="29"/>
  <c r="O55" i="29"/>
  <c r="P55" i="29"/>
  <c r="Q55" i="29"/>
  <c r="R55" i="29"/>
  <c r="S55" i="29"/>
  <c r="O56" i="29"/>
  <c r="P56" i="29"/>
  <c r="Q56" i="29"/>
  <c r="R56" i="29"/>
  <c r="S56" i="29"/>
  <c r="O57" i="29"/>
  <c r="P57" i="29"/>
  <c r="Q57" i="29"/>
  <c r="R57" i="29"/>
  <c r="S57" i="29"/>
  <c r="O58" i="29"/>
  <c r="P58" i="29"/>
  <c r="Q58" i="29"/>
  <c r="R58" i="29"/>
  <c r="S58" i="29"/>
  <c r="O59" i="29"/>
  <c r="P59" i="29"/>
  <c r="Q59" i="29"/>
  <c r="R59" i="29"/>
  <c r="S59" i="29"/>
  <c r="O60" i="29"/>
  <c r="P60" i="29"/>
  <c r="Q60" i="29"/>
  <c r="R60" i="29"/>
  <c r="S60" i="29"/>
  <c r="O61" i="29"/>
  <c r="P61" i="29"/>
  <c r="Q61" i="29"/>
  <c r="R61" i="29"/>
  <c r="S61" i="29"/>
  <c r="O62" i="29"/>
  <c r="P62" i="29"/>
  <c r="Q62" i="29"/>
  <c r="R62" i="29"/>
  <c r="S62" i="29"/>
  <c r="O63" i="29"/>
  <c r="P63" i="29"/>
  <c r="Q63" i="29"/>
  <c r="R63" i="29"/>
  <c r="S63" i="29"/>
  <c r="O64" i="29"/>
  <c r="P64" i="29"/>
  <c r="Q64" i="29"/>
  <c r="R64" i="29"/>
  <c r="S64" i="29"/>
  <c r="O65" i="29"/>
  <c r="P65" i="29"/>
  <c r="Q65" i="29"/>
  <c r="R65" i="29"/>
  <c r="S65" i="29"/>
  <c r="O66" i="29"/>
  <c r="P66" i="29"/>
  <c r="Q66" i="29"/>
  <c r="R66" i="29"/>
  <c r="S66" i="29"/>
  <c r="O67" i="29"/>
  <c r="P67" i="29"/>
  <c r="Q67" i="29"/>
  <c r="R67" i="29"/>
  <c r="S67" i="29"/>
  <c r="O68" i="29"/>
  <c r="P68" i="29"/>
  <c r="Q68" i="29"/>
  <c r="R68" i="29"/>
  <c r="S68" i="29"/>
  <c r="O69" i="29"/>
  <c r="P69" i="29"/>
  <c r="Q69" i="29"/>
  <c r="R69" i="29"/>
  <c r="S69" i="29"/>
  <c r="O70" i="29"/>
  <c r="P70" i="29"/>
  <c r="Q70" i="29"/>
  <c r="R70" i="29"/>
  <c r="S70" i="29"/>
  <c r="O71" i="29"/>
  <c r="P71" i="29"/>
  <c r="Q71" i="29"/>
  <c r="R71" i="29"/>
  <c r="S71" i="29"/>
  <c r="O72" i="29"/>
  <c r="P72" i="29"/>
  <c r="Q72" i="29"/>
  <c r="R72" i="29"/>
  <c r="S72" i="29"/>
  <c r="O73" i="29"/>
  <c r="P73" i="29"/>
  <c r="Q73" i="29"/>
  <c r="R73" i="29"/>
  <c r="S73" i="29"/>
  <c r="O74" i="29"/>
  <c r="P74" i="29"/>
  <c r="Q74" i="29"/>
  <c r="R74" i="29"/>
  <c r="S74" i="29"/>
  <c r="O75" i="29"/>
  <c r="P75" i="29"/>
  <c r="Q75" i="29"/>
  <c r="R75" i="29"/>
  <c r="S75" i="29"/>
  <c r="O76" i="29"/>
  <c r="P76" i="29"/>
  <c r="Q76" i="29"/>
  <c r="R76" i="29"/>
  <c r="S76" i="29"/>
  <c r="O77" i="29"/>
  <c r="P77" i="29"/>
  <c r="Q77" i="29"/>
  <c r="R77" i="29"/>
  <c r="S77" i="29"/>
  <c r="O78" i="29"/>
  <c r="P78" i="29"/>
  <c r="Q78" i="29"/>
  <c r="R78" i="29"/>
  <c r="S78" i="29"/>
  <c r="O79" i="29"/>
  <c r="P79" i="29"/>
  <c r="Q79" i="29"/>
  <c r="R79" i="29"/>
  <c r="S79" i="29"/>
  <c r="O80" i="29"/>
  <c r="P80" i="29"/>
  <c r="Q80" i="29"/>
  <c r="R80" i="29"/>
  <c r="S80" i="29"/>
  <c r="O81" i="29"/>
  <c r="P81" i="29"/>
  <c r="Q81" i="29"/>
  <c r="R81" i="29"/>
  <c r="S81" i="29"/>
  <c r="O82" i="29"/>
  <c r="P82" i="29"/>
  <c r="Q82" i="29"/>
  <c r="R82" i="29"/>
  <c r="S82" i="29"/>
  <c r="O83" i="29"/>
  <c r="P83" i="29"/>
  <c r="Q83" i="29"/>
  <c r="R83" i="29"/>
  <c r="S83" i="29"/>
  <c r="O84" i="29"/>
  <c r="P84" i="29"/>
  <c r="Q84" i="29"/>
  <c r="R84" i="29"/>
  <c r="S84" i="29"/>
  <c r="O85" i="29"/>
  <c r="P85" i="29"/>
  <c r="Q85" i="29"/>
  <c r="R85" i="29"/>
  <c r="S85" i="29"/>
  <c r="O86" i="29"/>
  <c r="P86" i="29"/>
  <c r="Q86" i="29"/>
  <c r="R86" i="29"/>
  <c r="S86" i="29"/>
  <c r="O87" i="29"/>
  <c r="P87" i="29"/>
  <c r="Q87" i="29"/>
  <c r="R87" i="29"/>
  <c r="S87" i="29"/>
  <c r="O88" i="29"/>
  <c r="P88" i="29"/>
  <c r="Q88" i="29"/>
  <c r="R88" i="29"/>
  <c r="S88" i="29"/>
  <c r="O89" i="29"/>
  <c r="P89" i="29"/>
  <c r="Q89" i="29"/>
  <c r="R89" i="29"/>
  <c r="S89" i="29"/>
  <c r="O90" i="29"/>
  <c r="P90" i="29"/>
  <c r="Q90" i="29"/>
  <c r="R90" i="29"/>
  <c r="S90" i="29"/>
  <c r="O91" i="29"/>
  <c r="P91" i="29"/>
  <c r="Q91" i="29"/>
  <c r="R91" i="29"/>
  <c r="S91" i="29"/>
  <c r="O92" i="29"/>
  <c r="P92" i="29"/>
  <c r="Q92" i="29"/>
  <c r="R92" i="29"/>
  <c r="S92" i="29"/>
  <c r="O93" i="29"/>
  <c r="P93" i="29"/>
  <c r="Q93" i="29"/>
  <c r="R93" i="29"/>
  <c r="S93" i="29"/>
  <c r="O94" i="29"/>
  <c r="P94" i="29"/>
  <c r="Q94" i="29"/>
  <c r="R94" i="29"/>
  <c r="S94" i="29"/>
  <c r="O95" i="29"/>
  <c r="P95" i="29"/>
  <c r="Q95" i="29"/>
  <c r="R95" i="29"/>
  <c r="S95" i="29"/>
  <c r="O96" i="29"/>
  <c r="P96" i="29"/>
  <c r="Q96" i="29"/>
  <c r="R96" i="29"/>
  <c r="S96" i="29"/>
  <c r="O97" i="29"/>
  <c r="P97" i="29"/>
  <c r="Q97" i="29"/>
  <c r="R97" i="29"/>
  <c r="S97" i="29"/>
  <c r="O98" i="29"/>
  <c r="P98" i="29"/>
  <c r="Q98" i="29"/>
  <c r="R98" i="29"/>
  <c r="S98" i="29"/>
  <c r="O99" i="29"/>
  <c r="P99" i="29"/>
  <c r="Q99" i="29"/>
  <c r="R99" i="29"/>
  <c r="S99" i="29"/>
  <c r="O100" i="29"/>
  <c r="P100" i="29"/>
  <c r="Q100" i="29"/>
  <c r="R100" i="29"/>
  <c r="S100" i="29"/>
  <c r="O101" i="29"/>
  <c r="P101" i="29"/>
  <c r="Q101" i="29"/>
  <c r="R101" i="29"/>
  <c r="S101" i="29"/>
  <c r="O102" i="29"/>
  <c r="P102" i="29"/>
  <c r="Q102" i="29"/>
  <c r="R102" i="29"/>
  <c r="S102" i="29"/>
  <c r="O103" i="29"/>
  <c r="P103" i="29"/>
  <c r="Q103" i="29"/>
  <c r="R103" i="29"/>
  <c r="S103" i="29"/>
  <c r="O104" i="29"/>
  <c r="P104" i="29"/>
  <c r="Q104" i="29"/>
  <c r="R104" i="29"/>
  <c r="S104" i="29"/>
  <c r="O105" i="29"/>
  <c r="P105" i="29"/>
  <c r="Q105" i="29"/>
  <c r="R105" i="29"/>
  <c r="S105" i="29"/>
  <c r="O106" i="29"/>
  <c r="P106" i="29"/>
  <c r="Q106" i="29"/>
  <c r="R106" i="29"/>
  <c r="S106" i="29"/>
  <c r="O107" i="29"/>
  <c r="P107" i="29"/>
  <c r="Q107" i="29"/>
  <c r="R107" i="29"/>
  <c r="S107" i="29"/>
  <c r="O108" i="29"/>
  <c r="P108" i="29"/>
  <c r="Q108" i="29"/>
  <c r="R108" i="29"/>
  <c r="S108" i="29"/>
  <c r="O109" i="29"/>
  <c r="P109" i="29"/>
  <c r="Q109" i="29"/>
  <c r="R109" i="29"/>
  <c r="S109" i="29"/>
  <c r="O110" i="29"/>
  <c r="P110" i="29"/>
  <c r="Q110" i="29"/>
  <c r="R110" i="29"/>
  <c r="S110" i="29"/>
  <c r="O111" i="29"/>
  <c r="P111" i="29"/>
  <c r="Q111" i="29"/>
  <c r="R111" i="29"/>
  <c r="S111" i="29"/>
  <c r="O112" i="29"/>
  <c r="P112" i="29"/>
  <c r="Q112" i="29"/>
  <c r="R112" i="29"/>
  <c r="S112" i="29"/>
  <c r="O113" i="29"/>
  <c r="P113" i="29"/>
  <c r="Q113" i="29"/>
  <c r="R113" i="29"/>
  <c r="S113" i="29"/>
  <c r="O114" i="29"/>
  <c r="P114" i="29"/>
  <c r="Q114" i="29"/>
  <c r="R114" i="29"/>
  <c r="S114" i="29"/>
  <c r="O115" i="29"/>
  <c r="P115" i="29"/>
  <c r="Q115" i="29"/>
  <c r="R115" i="29"/>
  <c r="S115" i="29"/>
  <c r="O116" i="29"/>
  <c r="P116" i="29"/>
  <c r="Q116" i="29"/>
  <c r="R116" i="29"/>
  <c r="S116" i="29"/>
  <c r="O117" i="29"/>
  <c r="P117" i="29"/>
  <c r="Q117" i="29"/>
  <c r="R117" i="29"/>
  <c r="S117" i="29"/>
  <c r="O118" i="29"/>
  <c r="P118" i="29"/>
  <c r="Q118" i="29"/>
  <c r="R118" i="29"/>
  <c r="S118" i="29"/>
  <c r="O119" i="29"/>
  <c r="P119" i="29"/>
  <c r="Q119" i="29"/>
  <c r="R119" i="29"/>
  <c r="S119" i="29"/>
  <c r="O120" i="29"/>
  <c r="P120" i="29"/>
  <c r="Q120" i="29"/>
  <c r="R120" i="29"/>
  <c r="S120" i="29"/>
  <c r="O121" i="29"/>
  <c r="P121" i="29"/>
  <c r="Q121" i="29"/>
  <c r="R121" i="29"/>
  <c r="S121" i="29"/>
  <c r="O122" i="29"/>
  <c r="P122" i="29"/>
  <c r="Q122" i="29"/>
  <c r="R122" i="29"/>
  <c r="S122" i="29"/>
  <c r="O123" i="29"/>
  <c r="P123" i="29"/>
  <c r="Q123" i="29"/>
  <c r="R123" i="29"/>
  <c r="S123" i="29"/>
  <c r="O124" i="29"/>
  <c r="P124" i="29"/>
  <c r="Q124" i="29"/>
  <c r="R124" i="29"/>
  <c r="S124" i="29"/>
  <c r="O125" i="29"/>
  <c r="P125" i="29"/>
  <c r="Q125" i="29"/>
  <c r="R125" i="29"/>
  <c r="S125" i="29"/>
  <c r="O126" i="29"/>
  <c r="P126" i="29"/>
  <c r="Q126" i="29"/>
  <c r="R126" i="29"/>
  <c r="S126" i="29"/>
  <c r="O127" i="29"/>
  <c r="P127" i="29"/>
  <c r="Q127" i="29"/>
  <c r="R127" i="29"/>
  <c r="S127" i="29"/>
  <c r="O128" i="29"/>
  <c r="P128" i="29"/>
  <c r="Q128" i="29"/>
  <c r="R128" i="29"/>
  <c r="S128" i="29"/>
  <c r="O129" i="29"/>
  <c r="P129" i="29"/>
  <c r="Q129" i="29"/>
  <c r="R129" i="29"/>
  <c r="S129" i="29"/>
  <c r="O130" i="29"/>
  <c r="P130" i="29"/>
  <c r="Q130" i="29"/>
  <c r="R130" i="29"/>
  <c r="S130" i="29"/>
  <c r="O131" i="29"/>
  <c r="P131" i="29"/>
  <c r="Q131" i="29"/>
  <c r="R131" i="29"/>
  <c r="S131" i="29"/>
  <c r="O132" i="29"/>
  <c r="P132" i="29"/>
  <c r="Q132" i="29"/>
  <c r="R132" i="29"/>
  <c r="S132" i="29"/>
  <c r="O133" i="29"/>
  <c r="P133" i="29"/>
  <c r="Q133" i="29"/>
  <c r="R133" i="29"/>
  <c r="S133" i="29"/>
  <c r="O134" i="29"/>
  <c r="P134" i="29"/>
  <c r="Q134" i="29"/>
  <c r="R134" i="29"/>
  <c r="S134" i="29"/>
  <c r="O135" i="29"/>
  <c r="P135" i="29"/>
  <c r="Q135" i="29"/>
  <c r="R135" i="29"/>
  <c r="S135" i="29"/>
  <c r="O136" i="29"/>
  <c r="P136" i="29"/>
  <c r="Q136" i="29"/>
  <c r="R136" i="29"/>
  <c r="S136" i="29"/>
  <c r="O137" i="29"/>
  <c r="P137" i="29"/>
  <c r="Q137" i="29"/>
  <c r="R137" i="29"/>
  <c r="S137" i="29"/>
  <c r="O138" i="29"/>
  <c r="P138" i="29"/>
  <c r="Q138" i="29"/>
  <c r="R138" i="29"/>
  <c r="S138" i="29"/>
  <c r="O139" i="29"/>
  <c r="P139" i="29"/>
  <c r="Q139" i="29"/>
  <c r="R139" i="29"/>
  <c r="S139" i="29"/>
  <c r="O140" i="29"/>
  <c r="P140" i="29"/>
  <c r="Q140" i="29"/>
  <c r="R140" i="29"/>
  <c r="S140" i="29"/>
  <c r="O141" i="29"/>
  <c r="P141" i="29"/>
  <c r="Q141" i="29"/>
  <c r="R141" i="29"/>
  <c r="S141" i="29"/>
  <c r="O142" i="29"/>
  <c r="P142" i="29"/>
  <c r="Q142" i="29"/>
  <c r="R142" i="29"/>
  <c r="S142" i="29"/>
  <c r="O143" i="29"/>
  <c r="P143" i="29"/>
  <c r="Q143" i="29"/>
  <c r="R143" i="29"/>
  <c r="S143" i="29"/>
  <c r="O144" i="29"/>
  <c r="P144" i="29"/>
  <c r="Q144" i="29"/>
  <c r="R144" i="29"/>
  <c r="S144" i="29"/>
  <c r="O145" i="29"/>
  <c r="P145" i="29"/>
  <c r="Q145" i="29"/>
  <c r="R145" i="29"/>
  <c r="S145" i="29"/>
  <c r="O146" i="29"/>
  <c r="P146" i="29"/>
  <c r="Q146" i="29"/>
  <c r="R146" i="29"/>
  <c r="S146" i="29"/>
  <c r="O147" i="29"/>
  <c r="P147" i="29"/>
  <c r="Q147" i="29"/>
  <c r="R147" i="29"/>
  <c r="S147" i="29"/>
  <c r="P3" i="29"/>
  <c r="Q3" i="29"/>
  <c r="R3" i="29"/>
  <c r="S3" i="29"/>
  <c r="O3" i="29"/>
  <c r="O4" i="16"/>
  <c r="P4" i="16"/>
  <c r="Q4" i="16"/>
  <c r="R4" i="16"/>
  <c r="S4" i="16"/>
  <c r="O5" i="16"/>
  <c r="P5" i="16"/>
  <c r="Q5" i="16"/>
  <c r="R5" i="16"/>
  <c r="S5" i="16"/>
  <c r="O6" i="16"/>
  <c r="P6" i="16"/>
  <c r="Q6" i="16"/>
  <c r="R6" i="16"/>
  <c r="S6" i="16"/>
  <c r="O7" i="16"/>
  <c r="P7" i="16"/>
  <c r="Q7" i="16"/>
  <c r="R7" i="16"/>
  <c r="S7" i="16"/>
  <c r="O8" i="16"/>
  <c r="P8" i="16"/>
  <c r="Q8" i="16"/>
  <c r="R8" i="16"/>
  <c r="S8" i="16"/>
  <c r="O9" i="16"/>
  <c r="P9" i="16"/>
  <c r="Q9" i="16"/>
  <c r="R9" i="16"/>
  <c r="S9" i="16"/>
  <c r="O10" i="16"/>
  <c r="P10" i="16"/>
  <c r="Q10" i="16"/>
  <c r="R10" i="16"/>
  <c r="S10" i="16"/>
  <c r="O11" i="16"/>
  <c r="P11" i="16"/>
  <c r="Q11" i="16"/>
  <c r="R11" i="16"/>
  <c r="S11" i="16"/>
  <c r="O12" i="16"/>
  <c r="P12" i="16"/>
  <c r="Q12" i="16"/>
  <c r="R12" i="16"/>
  <c r="S12" i="16"/>
  <c r="O13" i="16"/>
  <c r="P13" i="16"/>
  <c r="Q13" i="16"/>
  <c r="R13" i="16"/>
  <c r="S13" i="16"/>
  <c r="O14" i="16"/>
  <c r="P14" i="16"/>
  <c r="Q14" i="16"/>
  <c r="R14" i="16"/>
  <c r="S14" i="16"/>
  <c r="O15" i="16"/>
  <c r="P15" i="16"/>
  <c r="Q15" i="16"/>
  <c r="R15" i="16"/>
  <c r="S15" i="16"/>
  <c r="O16" i="16"/>
  <c r="P16" i="16"/>
  <c r="Q16" i="16"/>
  <c r="R16" i="16"/>
  <c r="S16" i="16"/>
  <c r="O17" i="16"/>
  <c r="P17" i="16"/>
  <c r="Q17" i="16"/>
  <c r="R17" i="16"/>
  <c r="S17" i="16"/>
  <c r="O18" i="16"/>
  <c r="P18" i="16"/>
  <c r="Q18" i="16"/>
  <c r="R18" i="16"/>
  <c r="S18" i="16"/>
  <c r="O19" i="16"/>
  <c r="P19" i="16"/>
  <c r="Q19" i="16"/>
  <c r="R19" i="16"/>
  <c r="S19" i="16"/>
  <c r="O20" i="16"/>
  <c r="P20" i="16"/>
  <c r="Q20" i="16"/>
  <c r="R20" i="16"/>
  <c r="S20" i="16"/>
  <c r="O21" i="16"/>
  <c r="P21" i="16"/>
  <c r="Q21" i="16"/>
  <c r="R21" i="16"/>
  <c r="S21" i="16"/>
  <c r="O22" i="16"/>
  <c r="P22" i="16"/>
  <c r="Q22" i="16"/>
  <c r="R22" i="16"/>
  <c r="S22" i="16"/>
  <c r="O23" i="16"/>
  <c r="P23" i="16"/>
  <c r="Q23" i="16"/>
  <c r="R23" i="16"/>
  <c r="S23" i="16"/>
  <c r="O24" i="16"/>
  <c r="P24" i="16"/>
  <c r="Q24" i="16"/>
  <c r="R24" i="16"/>
  <c r="S24" i="16"/>
  <c r="O25" i="16"/>
  <c r="P25" i="16"/>
  <c r="Q25" i="16"/>
  <c r="R25" i="16"/>
  <c r="S25" i="16"/>
  <c r="O26" i="16"/>
  <c r="P26" i="16"/>
  <c r="Q26" i="16"/>
  <c r="R26" i="16"/>
  <c r="S26" i="16"/>
  <c r="O27" i="16"/>
  <c r="P27" i="16"/>
  <c r="Q27" i="16"/>
  <c r="R27" i="16"/>
  <c r="S27" i="16"/>
  <c r="O28" i="16"/>
  <c r="P28" i="16"/>
  <c r="Q28" i="16"/>
  <c r="R28" i="16"/>
  <c r="S28" i="16"/>
  <c r="O29" i="16"/>
  <c r="P29" i="16"/>
  <c r="Q29" i="16"/>
  <c r="R29" i="16"/>
  <c r="S29" i="16"/>
  <c r="O30" i="16"/>
  <c r="P30" i="16"/>
  <c r="Q30" i="16"/>
  <c r="R30" i="16"/>
  <c r="S30" i="16"/>
  <c r="O31" i="16"/>
  <c r="P31" i="16"/>
  <c r="Q31" i="16"/>
  <c r="R31" i="16"/>
  <c r="S31" i="16"/>
  <c r="O32" i="16"/>
  <c r="P32" i="16"/>
  <c r="Q32" i="16"/>
  <c r="R32" i="16"/>
  <c r="S32" i="16"/>
  <c r="O33" i="16"/>
  <c r="P33" i="16"/>
  <c r="Q33" i="16"/>
  <c r="R33" i="16"/>
  <c r="S33" i="16"/>
  <c r="O34" i="16"/>
  <c r="P34" i="16"/>
  <c r="Q34" i="16"/>
  <c r="R34" i="16"/>
  <c r="S34" i="16"/>
  <c r="O35" i="16"/>
  <c r="P35" i="16"/>
  <c r="Q35" i="16"/>
  <c r="R35" i="16"/>
  <c r="S35" i="16"/>
  <c r="O36" i="16"/>
  <c r="P36" i="16"/>
  <c r="Q36" i="16"/>
  <c r="R36" i="16"/>
  <c r="S36" i="16"/>
  <c r="O37" i="16"/>
  <c r="P37" i="16"/>
  <c r="Q37" i="16"/>
  <c r="R37" i="16"/>
  <c r="S37" i="16"/>
  <c r="O38" i="16"/>
  <c r="P38" i="16"/>
  <c r="Q38" i="16"/>
  <c r="R38" i="16"/>
  <c r="S38" i="16"/>
  <c r="O39" i="16"/>
  <c r="P39" i="16"/>
  <c r="Q39" i="16"/>
  <c r="R39" i="16"/>
  <c r="S39" i="16"/>
  <c r="O40" i="16"/>
  <c r="P40" i="16"/>
  <c r="Q40" i="16"/>
  <c r="R40" i="16"/>
  <c r="S40" i="16"/>
  <c r="O41" i="16"/>
  <c r="P41" i="16"/>
  <c r="Q41" i="16"/>
  <c r="R41" i="16"/>
  <c r="S41" i="16"/>
  <c r="O42" i="16"/>
  <c r="P42" i="16"/>
  <c r="Q42" i="16"/>
  <c r="R42" i="16"/>
  <c r="S42" i="16"/>
  <c r="O43" i="16"/>
  <c r="P43" i="16"/>
  <c r="Q43" i="16"/>
  <c r="R43" i="16"/>
  <c r="S43" i="16"/>
  <c r="O44" i="16"/>
  <c r="P44" i="16"/>
  <c r="Q44" i="16"/>
  <c r="R44" i="16"/>
  <c r="S44" i="16"/>
  <c r="O45" i="16"/>
  <c r="P45" i="16"/>
  <c r="Q45" i="16"/>
  <c r="R45" i="16"/>
  <c r="S45" i="16"/>
  <c r="O46" i="16"/>
  <c r="P46" i="16"/>
  <c r="Q46" i="16"/>
  <c r="R46" i="16"/>
  <c r="S46" i="16"/>
  <c r="O47" i="16"/>
  <c r="P47" i="16"/>
  <c r="Q47" i="16"/>
  <c r="R47" i="16"/>
  <c r="S47" i="16"/>
  <c r="O48" i="16"/>
  <c r="P48" i="16"/>
  <c r="Q48" i="16"/>
  <c r="R48" i="16"/>
  <c r="S48" i="16"/>
  <c r="O49" i="16"/>
  <c r="P49" i="16"/>
  <c r="Q49" i="16"/>
  <c r="R49" i="16"/>
  <c r="S49" i="16"/>
  <c r="O50" i="16"/>
  <c r="P50" i="16"/>
  <c r="Q50" i="16"/>
  <c r="R50" i="16"/>
  <c r="S50" i="16"/>
  <c r="O51" i="16"/>
  <c r="P51" i="16"/>
  <c r="Q51" i="16"/>
  <c r="R51" i="16"/>
  <c r="S51" i="16"/>
  <c r="O52" i="16"/>
  <c r="P52" i="16"/>
  <c r="Q52" i="16"/>
  <c r="R52" i="16"/>
  <c r="S52" i="16"/>
  <c r="O53" i="16"/>
  <c r="P53" i="16"/>
  <c r="Q53" i="16"/>
  <c r="R53" i="16"/>
  <c r="S53" i="16"/>
  <c r="O54" i="16"/>
  <c r="P54" i="16"/>
  <c r="Q54" i="16"/>
  <c r="R54" i="16"/>
  <c r="S54" i="16"/>
  <c r="O55" i="16"/>
  <c r="P55" i="16"/>
  <c r="Q55" i="16"/>
  <c r="R55" i="16"/>
  <c r="S55" i="16"/>
  <c r="O56" i="16"/>
  <c r="P56" i="16"/>
  <c r="Q56" i="16"/>
  <c r="R56" i="16"/>
  <c r="S56" i="16"/>
  <c r="O57" i="16"/>
  <c r="P57" i="16"/>
  <c r="Q57" i="16"/>
  <c r="R57" i="16"/>
  <c r="S57" i="16"/>
  <c r="O58" i="16"/>
  <c r="P58" i="16"/>
  <c r="Q58" i="16"/>
  <c r="R58" i="16"/>
  <c r="S58" i="16"/>
  <c r="O59" i="16"/>
  <c r="P59" i="16"/>
  <c r="Q59" i="16"/>
  <c r="R59" i="16"/>
  <c r="S59" i="16"/>
  <c r="O60" i="16"/>
  <c r="P60" i="16"/>
  <c r="Q60" i="16"/>
  <c r="R60" i="16"/>
  <c r="S60" i="16"/>
  <c r="O61" i="16"/>
  <c r="P61" i="16"/>
  <c r="Q61" i="16"/>
  <c r="R61" i="16"/>
  <c r="S61" i="16"/>
  <c r="O62" i="16"/>
  <c r="P62" i="16"/>
  <c r="Q62" i="16"/>
  <c r="R62" i="16"/>
  <c r="S62" i="16"/>
  <c r="O63" i="16"/>
  <c r="P63" i="16"/>
  <c r="Q63" i="16"/>
  <c r="R63" i="16"/>
  <c r="S63" i="16"/>
  <c r="O64" i="16"/>
  <c r="P64" i="16"/>
  <c r="Q64" i="16"/>
  <c r="R64" i="16"/>
  <c r="S64" i="16"/>
  <c r="O65" i="16"/>
  <c r="P65" i="16"/>
  <c r="Q65" i="16"/>
  <c r="R65" i="16"/>
  <c r="S65" i="16"/>
  <c r="O66" i="16"/>
  <c r="P66" i="16"/>
  <c r="Q66" i="16"/>
  <c r="R66" i="16"/>
  <c r="S66" i="16"/>
  <c r="O67" i="16"/>
  <c r="P67" i="16"/>
  <c r="Q67" i="16"/>
  <c r="R67" i="16"/>
  <c r="S67" i="16"/>
  <c r="O68" i="16"/>
  <c r="P68" i="16"/>
  <c r="Q68" i="16"/>
  <c r="R68" i="16"/>
  <c r="S68" i="16"/>
  <c r="O69" i="16"/>
  <c r="P69" i="16"/>
  <c r="Q69" i="16"/>
  <c r="R69" i="16"/>
  <c r="S69" i="16"/>
  <c r="O70" i="16"/>
  <c r="P70" i="16"/>
  <c r="Q70" i="16"/>
  <c r="R70" i="16"/>
  <c r="S70" i="16"/>
  <c r="O71" i="16"/>
  <c r="P71" i="16"/>
  <c r="Q71" i="16"/>
  <c r="R71" i="16"/>
  <c r="S71" i="16"/>
  <c r="O72" i="16"/>
  <c r="P72" i="16"/>
  <c r="Q72" i="16"/>
  <c r="R72" i="16"/>
  <c r="S72" i="16"/>
  <c r="O73" i="16"/>
  <c r="P73" i="16"/>
  <c r="Q73" i="16"/>
  <c r="R73" i="16"/>
  <c r="S73" i="16"/>
  <c r="O74" i="16"/>
  <c r="P74" i="16"/>
  <c r="Q74" i="16"/>
  <c r="R74" i="16"/>
  <c r="S74" i="16"/>
  <c r="O75" i="16"/>
  <c r="P75" i="16"/>
  <c r="Q75" i="16"/>
  <c r="R75" i="16"/>
  <c r="S75" i="16"/>
  <c r="O76" i="16"/>
  <c r="P76" i="16"/>
  <c r="Q76" i="16"/>
  <c r="R76" i="16"/>
  <c r="S76" i="16"/>
  <c r="O77" i="16"/>
  <c r="P77" i="16"/>
  <c r="Q77" i="16"/>
  <c r="R77" i="16"/>
  <c r="S77" i="16"/>
  <c r="O78" i="16"/>
  <c r="P78" i="16"/>
  <c r="Q78" i="16"/>
  <c r="R78" i="16"/>
  <c r="S78" i="16"/>
  <c r="O79" i="16"/>
  <c r="P79" i="16"/>
  <c r="Q79" i="16"/>
  <c r="R79" i="16"/>
  <c r="S79" i="16"/>
  <c r="O80" i="16"/>
  <c r="P80" i="16"/>
  <c r="Q80" i="16"/>
  <c r="R80" i="16"/>
  <c r="S80" i="16"/>
  <c r="O81" i="16"/>
  <c r="P81" i="16"/>
  <c r="Q81" i="16"/>
  <c r="R81" i="16"/>
  <c r="S81" i="16"/>
  <c r="O82" i="16"/>
  <c r="P82" i="16"/>
  <c r="Q82" i="16"/>
  <c r="R82" i="16"/>
  <c r="S82" i="16"/>
  <c r="O83" i="16"/>
  <c r="P83" i="16"/>
  <c r="Q83" i="16"/>
  <c r="R83" i="16"/>
  <c r="S83" i="16"/>
  <c r="O84" i="16"/>
  <c r="P84" i="16"/>
  <c r="Q84" i="16"/>
  <c r="R84" i="16"/>
  <c r="S84" i="16"/>
  <c r="O85" i="16"/>
  <c r="P85" i="16"/>
  <c r="Q85" i="16"/>
  <c r="R85" i="16"/>
  <c r="S85" i="16"/>
  <c r="O86" i="16"/>
  <c r="P86" i="16"/>
  <c r="Q86" i="16"/>
  <c r="R86" i="16"/>
  <c r="S86" i="16"/>
  <c r="O87" i="16"/>
  <c r="P87" i="16"/>
  <c r="Q87" i="16"/>
  <c r="R87" i="16"/>
  <c r="S87" i="16"/>
  <c r="O88" i="16"/>
  <c r="P88" i="16"/>
  <c r="Q88" i="16"/>
  <c r="R88" i="16"/>
  <c r="S88" i="16"/>
  <c r="O89" i="16"/>
  <c r="P89" i="16"/>
  <c r="Q89" i="16"/>
  <c r="R89" i="16"/>
  <c r="S89" i="16"/>
  <c r="O90" i="16"/>
  <c r="P90" i="16"/>
  <c r="Q90" i="16"/>
  <c r="R90" i="16"/>
  <c r="S90" i="16"/>
  <c r="O91" i="16"/>
  <c r="P91" i="16"/>
  <c r="Q91" i="16"/>
  <c r="R91" i="16"/>
  <c r="S91" i="16"/>
  <c r="O92" i="16"/>
  <c r="P92" i="16"/>
  <c r="Q92" i="16"/>
  <c r="R92" i="16"/>
  <c r="S92" i="16"/>
  <c r="O93" i="16"/>
  <c r="P93" i="16"/>
  <c r="Q93" i="16"/>
  <c r="R93" i="16"/>
  <c r="S93" i="16"/>
  <c r="O94" i="16"/>
  <c r="P94" i="16"/>
  <c r="Q94" i="16"/>
  <c r="R94" i="16"/>
  <c r="S94" i="16"/>
  <c r="O95" i="16"/>
  <c r="P95" i="16"/>
  <c r="Q95" i="16"/>
  <c r="R95" i="16"/>
  <c r="S95" i="16"/>
  <c r="O96" i="16"/>
  <c r="P96" i="16"/>
  <c r="Q96" i="16"/>
  <c r="R96" i="16"/>
  <c r="S96" i="16"/>
  <c r="O97" i="16"/>
  <c r="P97" i="16"/>
  <c r="Q97" i="16"/>
  <c r="R97" i="16"/>
  <c r="S97" i="16"/>
  <c r="O98" i="16"/>
  <c r="P98" i="16"/>
  <c r="Q98" i="16"/>
  <c r="R98" i="16"/>
  <c r="S98" i="16"/>
  <c r="O99" i="16"/>
  <c r="P99" i="16"/>
  <c r="Q99" i="16"/>
  <c r="R99" i="16"/>
  <c r="S99" i="16"/>
  <c r="O100" i="16"/>
  <c r="P100" i="16"/>
  <c r="Q100" i="16"/>
  <c r="R100" i="16"/>
  <c r="S100" i="16"/>
  <c r="O101" i="16"/>
  <c r="P101" i="16"/>
  <c r="Q101" i="16"/>
  <c r="R101" i="16"/>
  <c r="S101" i="16"/>
  <c r="O102" i="16"/>
  <c r="P102" i="16"/>
  <c r="Q102" i="16"/>
  <c r="R102" i="16"/>
  <c r="S102" i="16"/>
  <c r="O103" i="16"/>
  <c r="P103" i="16"/>
  <c r="Q103" i="16"/>
  <c r="R103" i="16"/>
  <c r="S103" i="16"/>
  <c r="O104" i="16"/>
  <c r="P104" i="16"/>
  <c r="Q104" i="16"/>
  <c r="R104" i="16"/>
  <c r="S104" i="16"/>
  <c r="O105" i="16"/>
  <c r="P105" i="16"/>
  <c r="Q105" i="16"/>
  <c r="R105" i="16"/>
  <c r="S105" i="16"/>
  <c r="O106" i="16"/>
  <c r="P106" i="16"/>
  <c r="Q106" i="16"/>
  <c r="R106" i="16"/>
  <c r="S106" i="16"/>
  <c r="O107" i="16"/>
  <c r="P107" i="16"/>
  <c r="Q107" i="16"/>
  <c r="R107" i="16"/>
  <c r="S107" i="16"/>
  <c r="O108" i="16"/>
  <c r="P108" i="16"/>
  <c r="Q108" i="16"/>
  <c r="R108" i="16"/>
  <c r="S108" i="16"/>
  <c r="O109" i="16"/>
  <c r="P109" i="16"/>
  <c r="Q109" i="16"/>
  <c r="R109" i="16"/>
  <c r="S109" i="16"/>
  <c r="O110" i="16"/>
  <c r="P110" i="16"/>
  <c r="Q110" i="16"/>
  <c r="R110" i="16"/>
  <c r="S110" i="16"/>
  <c r="O111" i="16"/>
  <c r="P111" i="16"/>
  <c r="Q111" i="16"/>
  <c r="R111" i="16"/>
  <c r="S111" i="16"/>
  <c r="O112" i="16"/>
  <c r="P112" i="16"/>
  <c r="Q112" i="16"/>
  <c r="R112" i="16"/>
  <c r="S112" i="16"/>
  <c r="O113" i="16"/>
  <c r="P113" i="16"/>
  <c r="Q113" i="16"/>
  <c r="R113" i="16"/>
  <c r="S113" i="16"/>
  <c r="O114" i="16"/>
  <c r="P114" i="16"/>
  <c r="Q114" i="16"/>
  <c r="R114" i="16"/>
  <c r="S114" i="16"/>
  <c r="O115" i="16"/>
  <c r="P115" i="16"/>
  <c r="Q115" i="16"/>
  <c r="R115" i="16"/>
  <c r="S115" i="16"/>
  <c r="O116" i="16"/>
  <c r="P116" i="16"/>
  <c r="Q116" i="16"/>
  <c r="R116" i="16"/>
  <c r="S116" i="16"/>
  <c r="O117" i="16"/>
  <c r="P117" i="16"/>
  <c r="Q117" i="16"/>
  <c r="R117" i="16"/>
  <c r="S117" i="16"/>
  <c r="O118" i="16"/>
  <c r="P118" i="16"/>
  <c r="Q118" i="16"/>
  <c r="R118" i="16"/>
  <c r="S118" i="16"/>
  <c r="O119" i="16"/>
  <c r="P119" i="16"/>
  <c r="Q119" i="16"/>
  <c r="R119" i="16"/>
  <c r="S119" i="16"/>
  <c r="O120" i="16"/>
  <c r="P120" i="16"/>
  <c r="Q120" i="16"/>
  <c r="R120" i="16"/>
  <c r="S120" i="16"/>
  <c r="O121" i="16"/>
  <c r="P121" i="16"/>
  <c r="Q121" i="16"/>
  <c r="R121" i="16"/>
  <c r="S121" i="16"/>
  <c r="O122" i="16"/>
  <c r="P122" i="16"/>
  <c r="Q122" i="16"/>
  <c r="R122" i="16"/>
  <c r="S122" i="16"/>
  <c r="O123" i="16"/>
  <c r="P123" i="16"/>
  <c r="Q123" i="16"/>
  <c r="R123" i="16"/>
  <c r="S123" i="16"/>
  <c r="O124" i="16"/>
  <c r="P124" i="16"/>
  <c r="Q124" i="16"/>
  <c r="R124" i="16"/>
  <c r="S124" i="16"/>
  <c r="O125" i="16"/>
  <c r="P125" i="16"/>
  <c r="Q125" i="16"/>
  <c r="R125" i="16"/>
  <c r="S125" i="16"/>
  <c r="O126" i="16"/>
  <c r="P126" i="16"/>
  <c r="Q126" i="16"/>
  <c r="R126" i="16"/>
  <c r="S126" i="16"/>
  <c r="O127" i="16"/>
  <c r="P127" i="16"/>
  <c r="Q127" i="16"/>
  <c r="R127" i="16"/>
  <c r="S127" i="16"/>
  <c r="O128" i="16"/>
  <c r="P128" i="16"/>
  <c r="Q128" i="16"/>
  <c r="R128" i="16"/>
  <c r="S128" i="16"/>
  <c r="O129" i="16"/>
  <c r="P129" i="16"/>
  <c r="Q129" i="16"/>
  <c r="R129" i="16"/>
  <c r="S129" i="16"/>
  <c r="O130" i="16"/>
  <c r="P130" i="16"/>
  <c r="Q130" i="16"/>
  <c r="R130" i="16"/>
  <c r="S130" i="16"/>
  <c r="O131" i="16"/>
  <c r="P131" i="16"/>
  <c r="Q131" i="16"/>
  <c r="R131" i="16"/>
  <c r="S131" i="16"/>
  <c r="O132" i="16"/>
  <c r="P132" i="16"/>
  <c r="Q132" i="16"/>
  <c r="R132" i="16"/>
  <c r="S132" i="16"/>
  <c r="O133" i="16"/>
  <c r="P133" i="16"/>
  <c r="Q133" i="16"/>
  <c r="R133" i="16"/>
  <c r="S133" i="16"/>
  <c r="O134" i="16"/>
  <c r="P134" i="16"/>
  <c r="Q134" i="16"/>
  <c r="R134" i="16"/>
  <c r="S134" i="16"/>
  <c r="O135" i="16"/>
  <c r="P135" i="16"/>
  <c r="Q135" i="16"/>
  <c r="R135" i="16"/>
  <c r="S135" i="16"/>
  <c r="O136" i="16"/>
  <c r="P136" i="16"/>
  <c r="Q136" i="16"/>
  <c r="R136" i="16"/>
  <c r="S136" i="16"/>
  <c r="O137" i="16"/>
  <c r="P137" i="16"/>
  <c r="Q137" i="16"/>
  <c r="R137" i="16"/>
  <c r="S137" i="16"/>
  <c r="O138" i="16"/>
  <c r="P138" i="16"/>
  <c r="Q138" i="16"/>
  <c r="R138" i="16"/>
  <c r="S138" i="16"/>
  <c r="O139" i="16"/>
  <c r="P139" i="16"/>
  <c r="Q139" i="16"/>
  <c r="R139" i="16"/>
  <c r="S139" i="16"/>
  <c r="O140" i="16"/>
  <c r="P140" i="16"/>
  <c r="Q140" i="16"/>
  <c r="R140" i="16"/>
  <c r="S140" i="16"/>
  <c r="O141" i="16"/>
  <c r="P141" i="16"/>
  <c r="Q141" i="16"/>
  <c r="R141" i="16"/>
  <c r="S141" i="16"/>
  <c r="O142" i="16"/>
  <c r="P142" i="16"/>
  <c r="Q142" i="16"/>
  <c r="R142" i="16"/>
  <c r="S142" i="16"/>
  <c r="O143" i="16"/>
  <c r="P143" i="16"/>
  <c r="Q143" i="16"/>
  <c r="R143" i="16"/>
  <c r="S143" i="16"/>
  <c r="O144" i="16"/>
  <c r="P144" i="16"/>
  <c r="Q144" i="16"/>
  <c r="R144" i="16"/>
  <c r="S144" i="16"/>
  <c r="O145" i="16"/>
  <c r="P145" i="16"/>
  <c r="Q145" i="16"/>
  <c r="R145" i="16"/>
  <c r="S145" i="16"/>
  <c r="O146" i="16"/>
  <c r="P146" i="16"/>
  <c r="Q146" i="16"/>
  <c r="R146" i="16"/>
  <c r="S146" i="16"/>
  <c r="O147" i="16"/>
  <c r="P147" i="16"/>
  <c r="Q147" i="16"/>
  <c r="R147" i="16"/>
  <c r="S147" i="16"/>
  <c r="P3" i="16"/>
  <c r="Q3" i="16"/>
  <c r="R3" i="16"/>
  <c r="S3" i="16"/>
  <c r="O3" i="16"/>
  <c r="O5" i="2"/>
  <c r="P5" i="2"/>
  <c r="Q5" i="2"/>
  <c r="R5" i="2"/>
  <c r="S5" i="2"/>
  <c r="O6" i="2"/>
  <c r="P6" i="2"/>
  <c r="Q6" i="2"/>
  <c r="R6" i="2"/>
  <c r="S6" i="2"/>
  <c r="O7" i="2"/>
  <c r="P7" i="2"/>
  <c r="Q7" i="2"/>
  <c r="R7" i="2"/>
  <c r="S7" i="2"/>
  <c r="O8" i="2"/>
  <c r="P8" i="2"/>
  <c r="Q8" i="2"/>
  <c r="R8" i="2"/>
  <c r="S8" i="2"/>
  <c r="O9" i="2"/>
  <c r="P9" i="2"/>
  <c r="Q9" i="2"/>
  <c r="R9" i="2"/>
  <c r="S9" i="2"/>
  <c r="O10" i="2"/>
  <c r="P10" i="2"/>
  <c r="Q10" i="2"/>
  <c r="R10" i="2"/>
  <c r="S10" i="2"/>
  <c r="O11" i="2"/>
  <c r="P11" i="2"/>
  <c r="Q11" i="2"/>
  <c r="R11" i="2"/>
  <c r="S11" i="2"/>
  <c r="O12" i="2"/>
  <c r="P12" i="2"/>
  <c r="Q12" i="2"/>
  <c r="R12" i="2"/>
  <c r="S12" i="2"/>
  <c r="O13" i="2"/>
  <c r="P13" i="2"/>
  <c r="Q13" i="2"/>
  <c r="R13" i="2"/>
  <c r="S13" i="2"/>
  <c r="O14" i="2"/>
  <c r="P14" i="2"/>
  <c r="Q14" i="2"/>
  <c r="R14" i="2"/>
  <c r="S14" i="2"/>
  <c r="O15" i="2"/>
  <c r="P15" i="2"/>
  <c r="Q15" i="2"/>
  <c r="R15" i="2"/>
  <c r="S15" i="2"/>
  <c r="O16" i="2"/>
  <c r="P16" i="2"/>
  <c r="Q16" i="2"/>
  <c r="R16" i="2"/>
  <c r="S16" i="2"/>
  <c r="O17" i="2"/>
  <c r="P17" i="2"/>
  <c r="Q17" i="2"/>
  <c r="R17" i="2"/>
  <c r="S17" i="2"/>
  <c r="O18" i="2"/>
  <c r="P18" i="2"/>
  <c r="Q18" i="2"/>
  <c r="R18" i="2"/>
  <c r="S18" i="2"/>
  <c r="O19" i="2"/>
  <c r="P19" i="2"/>
  <c r="Q19" i="2"/>
  <c r="R19" i="2"/>
  <c r="S19" i="2"/>
  <c r="O20" i="2"/>
  <c r="P20" i="2"/>
  <c r="Q20" i="2"/>
  <c r="R20" i="2"/>
  <c r="S20" i="2"/>
  <c r="O21" i="2"/>
  <c r="P21" i="2"/>
  <c r="Q21" i="2"/>
  <c r="R21" i="2"/>
  <c r="S21" i="2"/>
  <c r="O22" i="2"/>
  <c r="P22" i="2"/>
  <c r="Q22" i="2"/>
  <c r="R22" i="2"/>
  <c r="S22" i="2"/>
  <c r="O23" i="2"/>
  <c r="P23" i="2"/>
  <c r="Q23" i="2"/>
  <c r="R23" i="2"/>
  <c r="S23" i="2"/>
  <c r="O24" i="2"/>
  <c r="P24" i="2"/>
  <c r="Q24" i="2"/>
  <c r="R24" i="2"/>
  <c r="S24" i="2"/>
  <c r="O25" i="2"/>
  <c r="P25" i="2"/>
  <c r="Q25" i="2"/>
  <c r="R25" i="2"/>
  <c r="S25" i="2"/>
  <c r="O26" i="2"/>
  <c r="P26" i="2"/>
  <c r="Q26" i="2"/>
  <c r="R26" i="2"/>
  <c r="S26" i="2"/>
  <c r="O27" i="2"/>
  <c r="P27" i="2"/>
  <c r="Q27" i="2"/>
  <c r="R27" i="2"/>
  <c r="S27" i="2"/>
  <c r="O28" i="2"/>
  <c r="P28" i="2"/>
  <c r="Q28" i="2"/>
  <c r="R28" i="2"/>
  <c r="S28" i="2"/>
  <c r="O29" i="2"/>
  <c r="P29" i="2"/>
  <c r="Q29" i="2"/>
  <c r="R29" i="2"/>
  <c r="S29" i="2"/>
  <c r="O30" i="2"/>
  <c r="P30" i="2"/>
  <c r="Q30" i="2"/>
  <c r="R30" i="2"/>
  <c r="S30" i="2"/>
  <c r="O31" i="2"/>
  <c r="P31" i="2"/>
  <c r="Q31" i="2"/>
  <c r="R31" i="2"/>
  <c r="S31" i="2"/>
  <c r="O32" i="2"/>
  <c r="P32" i="2"/>
  <c r="Q32" i="2"/>
  <c r="R32" i="2"/>
  <c r="S32" i="2"/>
  <c r="O33" i="2"/>
  <c r="P33" i="2"/>
  <c r="Q33" i="2"/>
  <c r="R33" i="2"/>
  <c r="S33" i="2"/>
  <c r="O34" i="2"/>
  <c r="P34" i="2"/>
  <c r="Q34" i="2"/>
  <c r="R34" i="2"/>
  <c r="S34" i="2"/>
  <c r="O35" i="2"/>
  <c r="P35" i="2"/>
  <c r="Q35" i="2"/>
  <c r="R35" i="2"/>
  <c r="S35" i="2"/>
  <c r="O36" i="2"/>
  <c r="P36" i="2"/>
  <c r="Q36" i="2"/>
  <c r="R36" i="2"/>
  <c r="S36" i="2"/>
  <c r="O37" i="2"/>
  <c r="P37" i="2"/>
  <c r="Q37" i="2"/>
  <c r="R37" i="2"/>
  <c r="S37" i="2"/>
  <c r="O38" i="2"/>
  <c r="P38" i="2"/>
  <c r="Q38" i="2"/>
  <c r="R38" i="2"/>
  <c r="S38" i="2"/>
  <c r="O39" i="2"/>
  <c r="P39" i="2"/>
  <c r="Q39" i="2"/>
  <c r="R39" i="2"/>
  <c r="S39" i="2"/>
  <c r="O40" i="2"/>
  <c r="P40" i="2"/>
  <c r="Q40" i="2"/>
  <c r="R40" i="2"/>
  <c r="S40" i="2"/>
  <c r="O41" i="2"/>
  <c r="P41" i="2"/>
  <c r="Q41" i="2"/>
  <c r="R41" i="2"/>
  <c r="S41" i="2"/>
  <c r="O42" i="2"/>
  <c r="P42" i="2"/>
  <c r="Q42" i="2"/>
  <c r="R42" i="2"/>
  <c r="S42" i="2"/>
  <c r="O43" i="2"/>
  <c r="P43" i="2"/>
  <c r="Q43" i="2"/>
  <c r="R43" i="2"/>
  <c r="S43" i="2"/>
  <c r="O44" i="2"/>
  <c r="P44" i="2"/>
  <c r="Q44" i="2"/>
  <c r="R44" i="2"/>
  <c r="S44" i="2"/>
  <c r="O45" i="2"/>
  <c r="P45" i="2"/>
  <c r="Q45" i="2"/>
  <c r="R45" i="2"/>
  <c r="S45" i="2"/>
  <c r="O46" i="2"/>
  <c r="P46" i="2"/>
  <c r="Q46" i="2"/>
  <c r="R46" i="2"/>
  <c r="S46" i="2"/>
  <c r="O47" i="2"/>
  <c r="P47" i="2"/>
  <c r="Q47" i="2"/>
  <c r="R47" i="2"/>
  <c r="S47" i="2"/>
  <c r="O48" i="2"/>
  <c r="P48" i="2"/>
  <c r="Q48" i="2"/>
  <c r="R48" i="2"/>
  <c r="S48" i="2"/>
  <c r="O49" i="2"/>
  <c r="P49" i="2"/>
  <c r="Q49" i="2"/>
  <c r="R49" i="2"/>
  <c r="S49" i="2"/>
  <c r="O50" i="2"/>
  <c r="P50" i="2"/>
  <c r="Q50" i="2"/>
  <c r="R50" i="2"/>
  <c r="S50" i="2"/>
  <c r="O51" i="2"/>
  <c r="P51" i="2"/>
  <c r="Q51" i="2"/>
  <c r="R51" i="2"/>
  <c r="S51" i="2"/>
  <c r="O52" i="2"/>
  <c r="P52" i="2"/>
  <c r="Q52" i="2"/>
  <c r="R52" i="2"/>
  <c r="S52" i="2"/>
  <c r="O53" i="2"/>
  <c r="P53" i="2"/>
  <c r="Q53" i="2"/>
  <c r="R53" i="2"/>
  <c r="S53" i="2"/>
  <c r="O54" i="2"/>
  <c r="P54" i="2"/>
  <c r="Q54" i="2"/>
  <c r="R54" i="2"/>
  <c r="S54" i="2"/>
  <c r="O55" i="2"/>
  <c r="P55" i="2"/>
  <c r="Q55" i="2"/>
  <c r="R55" i="2"/>
  <c r="S55" i="2"/>
  <c r="O56" i="2"/>
  <c r="P56" i="2"/>
  <c r="Q56" i="2"/>
  <c r="R56" i="2"/>
  <c r="S56" i="2"/>
  <c r="O57" i="2"/>
  <c r="P57" i="2"/>
  <c r="Q57" i="2"/>
  <c r="R57" i="2"/>
  <c r="S57" i="2"/>
  <c r="O58" i="2"/>
  <c r="P58" i="2"/>
  <c r="Q58" i="2"/>
  <c r="R58" i="2"/>
  <c r="S58" i="2"/>
  <c r="O59" i="2"/>
  <c r="P59" i="2"/>
  <c r="Q59" i="2"/>
  <c r="R59" i="2"/>
  <c r="S59" i="2"/>
  <c r="O60" i="2"/>
  <c r="P60" i="2"/>
  <c r="Q60" i="2"/>
  <c r="R60" i="2"/>
  <c r="S60" i="2"/>
  <c r="O61" i="2"/>
  <c r="P61" i="2"/>
  <c r="Q61" i="2"/>
  <c r="R61" i="2"/>
  <c r="S61" i="2"/>
  <c r="O62" i="2"/>
  <c r="P62" i="2"/>
  <c r="Q62" i="2"/>
  <c r="R62" i="2"/>
  <c r="S62" i="2"/>
  <c r="O63" i="2"/>
  <c r="P63" i="2"/>
  <c r="Q63" i="2"/>
  <c r="R63" i="2"/>
  <c r="S63" i="2"/>
  <c r="O64" i="2"/>
  <c r="P64" i="2"/>
  <c r="Q64" i="2"/>
  <c r="R64" i="2"/>
  <c r="S64" i="2"/>
  <c r="O65" i="2"/>
  <c r="P65" i="2"/>
  <c r="Q65" i="2"/>
  <c r="R65" i="2"/>
  <c r="S65" i="2"/>
  <c r="O66" i="2"/>
  <c r="P66" i="2"/>
  <c r="Q66" i="2"/>
  <c r="R66" i="2"/>
  <c r="S66" i="2"/>
  <c r="O67" i="2"/>
  <c r="P67" i="2"/>
  <c r="Q67" i="2"/>
  <c r="R67" i="2"/>
  <c r="S67" i="2"/>
  <c r="O68" i="2"/>
  <c r="P68" i="2"/>
  <c r="Q68" i="2"/>
  <c r="R68" i="2"/>
  <c r="S68" i="2"/>
  <c r="O69" i="2"/>
  <c r="P69" i="2"/>
  <c r="Q69" i="2"/>
  <c r="R69" i="2"/>
  <c r="S69" i="2"/>
  <c r="O70" i="2"/>
  <c r="P70" i="2"/>
  <c r="Q70" i="2"/>
  <c r="R70" i="2"/>
  <c r="S70" i="2"/>
  <c r="O71" i="2"/>
  <c r="P71" i="2"/>
  <c r="Q71" i="2"/>
  <c r="R71" i="2"/>
  <c r="S71" i="2"/>
  <c r="O72" i="2"/>
  <c r="P72" i="2"/>
  <c r="Q72" i="2"/>
  <c r="R72" i="2"/>
  <c r="S72" i="2"/>
  <c r="O73" i="2"/>
  <c r="P73" i="2"/>
  <c r="Q73" i="2"/>
  <c r="R73" i="2"/>
  <c r="S73" i="2"/>
  <c r="O74" i="2"/>
  <c r="P74" i="2"/>
  <c r="Q74" i="2"/>
  <c r="R74" i="2"/>
  <c r="S74" i="2"/>
  <c r="O75" i="2"/>
  <c r="P75" i="2"/>
  <c r="Q75" i="2"/>
  <c r="R75" i="2"/>
  <c r="S75" i="2"/>
  <c r="O76" i="2"/>
  <c r="P76" i="2"/>
  <c r="Q76" i="2"/>
  <c r="R76" i="2"/>
  <c r="S76" i="2"/>
  <c r="O77" i="2"/>
  <c r="P77" i="2"/>
  <c r="Q77" i="2"/>
  <c r="R77" i="2"/>
  <c r="S77" i="2"/>
  <c r="O78" i="2"/>
  <c r="P78" i="2"/>
  <c r="Q78" i="2"/>
  <c r="R78" i="2"/>
  <c r="S78" i="2"/>
  <c r="O79" i="2"/>
  <c r="P79" i="2"/>
  <c r="Q79" i="2"/>
  <c r="R79" i="2"/>
  <c r="S79" i="2"/>
  <c r="O80" i="2"/>
  <c r="P80" i="2"/>
  <c r="Q80" i="2"/>
  <c r="R80" i="2"/>
  <c r="S80" i="2"/>
  <c r="O81" i="2"/>
  <c r="P81" i="2"/>
  <c r="Q81" i="2"/>
  <c r="R81" i="2"/>
  <c r="S81" i="2"/>
  <c r="O82" i="2"/>
  <c r="P82" i="2"/>
  <c r="Q82" i="2"/>
  <c r="R82" i="2"/>
  <c r="S82" i="2"/>
  <c r="O83" i="2"/>
  <c r="P83" i="2"/>
  <c r="Q83" i="2"/>
  <c r="R83" i="2"/>
  <c r="S83" i="2"/>
  <c r="O84" i="2"/>
  <c r="P84" i="2"/>
  <c r="Q84" i="2"/>
  <c r="R84" i="2"/>
  <c r="S84" i="2"/>
  <c r="O85" i="2"/>
  <c r="P85" i="2"/>
  <c r="Q85" i="2"/>
  <c r="R85" i="2"/>
  <c r="S85" i="2"/>
  <c r="O86" i="2"/>
  <c r="P86" i="2"/>
  <c r="Q86" i="2"/>
  <c r="R86" i="2"/>
  <c r="S86" i="2"/>
  <c r="O87" i="2"/>
  <c r="P87" i="2"/>
  <c r="Q87" i="2"/>
  <c r="R87" i="2"/>
  <c r="S87" i="2"/>
  <c r="O88" i="2"/>
  <c r="P88" i="2"/>
  <c r="Q88" i="2"/>
  <c r="R88" i="2"/>
  <c r="S88" i="2"/>
  <c r="O89" i="2"/>
  <c r="P89" i="2"/>
  <c r="Q89" i="2"/>
  <c r="R89" i="2"/>
  <c r="S89" i="2"/>
  <c r="O90" i="2"/>
  <c r="P90" i="2"/>
  <c r="Q90" i="2"/>
  <c r="R90" i="2"/>
  <c r="S90" i="2"/>
  <c r="O91" i="2"/>
  <c r="P91" i="2"/>
  <c r="Q91" i="2"/>
  <c r="R91" i="2"/>
  <c r="S91" i="2"/>
  <c r="O92" i="2"/>
  <c r="P92" i="2"/>
  <c r="Q92" i="2"/>
  <c r="R92" i="2"/>
  <c r="S92" i="2"/>
  <c r="O93" i="2"/>
  <c r="P93" i="2"/>
  <c r="Q93" i="2"/>
  <c r="R93" i="2"/>
  <c r="S93" i="2"/>
  <c r="O94" i="2"/>
  <c r="P94" i="2"/>
  <c r="Q94" i="2"/>
  <c r="R94" i="2"/>
  <c r="S94" i="2"/>
  <c r="O95" i="2"/>
  <c r="P95" i="2"/>
  <c r="Q95" i="2"/>
  <c r="R95" i="2"/>
  <c r="S95" i="2"/>
  <c r="O96" i="2"/>
  <c r="P96" i="2"/>
  <c r="Q96" i="2"/>
  <c r="R96" i="2"/>
  <c r="S96" i="2"/>
  <c r="O97" i="2"/>
  <c r="P97" i="2"/>
  <c r="Q97" i="2"/>
  <c r="R97" i="2"/>
  <c r="S97" i="2"/>
  <c r="O98" i="2"/>
  <c r="P98" i="2"/>
  <c r="Q98" i="2"/>
  <c r="R98" i="2"/>
  <c r="S98" i="2"/>
  <c r="O99" i="2"/>
  <c r="P99" i="2"/>
  <c r="Q99" i="2"/>
  <c r="R99" i="2"/>
  <c r="S99" i="2"/>
  <c r="O100" i="2"/>
  <c r="P100" i="2"/>
  <c r="Q100" i="2"/>
  <c r="R100" i="2"/>
  <c r="S100" i="2"/>
  <c r="O101" i="2"/>
  <c r="P101" i="2"/>
  <c r="Q101" i="2"/>
  <c r="R101" i="2"/>
  <c r="S101" i="2"/>
  <c r="O102" i="2"/>
  <c r="P102" i="2"/>
  <c r="Q102" i="2"/>
  <c r="R102" i="2"/>
  <c r="S102" i="2"/>
  <c r="O103" i="2"/>
  <c r="P103" i="2"/>
  <c r="Q103" i="2"/>
  <c r="R103" i="2"/>
  <c r="S103" i="2"/>
  <c r="O104" i="2"/>
  <c r="P104" i="2"/>
  <c r="Q104" i="2"/>
  <c r="R104" i="2"/>
  <c r="S104" i="2"/>
  <c r="O105" i="2"/>
  <c r="P105" i="2"/>
  <c r="Q105" i="2"/>
  <c r="R105" i="2"/>
  <c r="S105" i="2"/>
  <c r="O106" i="2"/>
  <c r="P106" i="2"/>
  <c r="Q106" i="2"/>
  <c r="R106" i="2"/>
  <c r="S106" i="2"/>
  <c r="O107" i="2"/>
  <c r="P107" i="2"/>
  <c r="Q107" i="2"/>
  <c r="R107" i="2"/>
  <c r="S107" i="2"/>
  <c r="O108" i="2"/>
  <c r="P108" i="2"/>
  <c r="Q108" i="2"/>
  <c r="R108" i="2"/>
  <c r="S108" i="2"/>
  <c r="O109" i="2"/>
  <c r="P109" i="2"/>
  <c r="Q109" i="2"/>
  <c r="R109" i="2"/>
  <c r="S109" i="2"/>
  <c r="O110" i="2"/>
  <c r="P110" i="2"/>
  <c r="Q110" i="2"/>
  <c r="R110" i="2"/>
  <c r="S110" i="2"/>
  <c r="O111" i="2"/>
  <c r="P111" i="2"/>
  <c r="Q111" i="2"/>
  <c r="R111" i="2"/>
  <c r="S111" i="2"/>
  <c r="O112" i="2"/>
  <c r="P112" i="2"/>
  <c r="Q112" i="2"/>
  <c r="R112" i="2"/>
  <c r="S112" i="2"/>
  <c r="O113" i="2"/>
  <c r="P113" i="2"/>
  <c r="Q113" i="2"/>
  <c r="R113" i="2"/>
  <c r="S113" i="2"/>
  <c r="O114" i="2"/>
  <c r="P114" i="2"/>
  <c r="Q114" i="2"/>
  <c r="R114" i="2"/>
  <c r="S114" i="2"/>
  <c r="O115" i="2"/>
  <c r="P115" i="2"/>
  <c r="Q115" i="2"/>
  <c r="R115" i="2"/>
  <c r="S115" i="2"/>
  <c r="O116" i="2"/>
  <c r="P116" i="2"/>
  <c r="Q116" i="2"/>
  <c r="R116" i="2"/>
  <c r="S116" i="2"/>
  <c r="O117" i="2"/>
  <c r="P117" i="2"/>
  <c r="Q117" i="2"/>
  <c r="R117" i="2"/>
  <c r="S117" i="2"/>
  <c r="O118" i="2"/>
  <c r="P118" i="2"/>
  <c r="Q118" i="2"/>
  <c r="R118" i="2"/>
  <c r="S118" i="2"/>
  <c r="O119" i="2"/>
  <c r="P119" i="2"/>
  <c r="Q119" i="2"/>
  <c r="R119" i="2"/>
  <c r="S119" i="2"/>
  <c r="O120" i="2"/>
  <c r="P120" i="2"/>
  <c r="Q120" i="2"/>
  <c r="R120" i="2"/>
  <c r="S120" i="2"/>
  <c r="O121" i="2"/>
  <c r="P121" i="2"/>
  <c r="Q121" i="2"/>
  <c r="R121" i="2"/>
  <c r="S121" i="2"/>
  <c r="O122" i="2"/>
  <c r="P122" i="2"/>
  <c r="Q122" i="2"/>
  <c r="R122" i="2"/>
  <c r="S122" i="2"/>
  <c r="O123" i="2"/>
  <c r="P123" i="2"/>
  <c r="Q123" i="2"/>
  <c r="R123" i="2"/>
  <c r="S123" i="2"/>
  <c r="O124" i="2"/>
  <c r="P124" i="2"/>
  <c r="Q124" i="2"/>
  <c r="R124" i="2"/>
  <c r="S124" i="2"/>
  <c r="O125" i="2"/>
  <c r="P125" i="2"/>
  <c r="Q125" i="2"/>
  <c r="R125" i="2"/>
  <c r="S125" i="2"/>
  <c r="O126" i="2"/>
  <c r="P126" i="2"/>
  <c r="Q126" i="2"/>
  <c r="R126" i="2"/>
  <c r="S126" i="2"/>
  <c r="O127" i="2"/>
  <c r="P127" i="2"/>
  <c r="Q127" i="2"/>
  <c r="R127" i="2"/>
  <c r="S127" i="2"/>
  <c r="O128" i="2"/>
  <c r="P128" i="2"/>
  <c r="Q128" i="2"/>
  <c r="R128" i="2"/>
  <c r="S128" i="2"/>
  <c r="O129" i="2"/>
  <c r="P129" i="2"/>
  <c r="Q129" i="2"/>
  <c r="R129" i="2"/>
  <c r="S129" i="2"/>
  <c r="O130" i="2"/>
  <c r="P130" i="2"/>
  <c r="Q130" i="2"/>
  <c r="R130" i="2"/>
  <c r="S130" i="2"/>
  <c r="O131" i="2"/>
  <c r="P131" i="2"/>
  <c r="Q131" i="2"/>
  <c r="R131" i="2"/>
  <c r="S131" i="2"/>
  <c r="O132" i="2"/>
  <c r="P132" i="2"/>
  <c r="Q132" i="2"/>
  <c r="R132" i="2"/>
  <c r="S132" i="2"/>
  <c r="O133" i="2"/>
  <c r="P133" i="2"/>
  <c r="Q133" i="2"/>
  <c r="R133" i="2"/>
  <c r="S133" i="2"/>
  <c r="O134" i="2"/>
  <c r="P134" i="2"/>
  <c r="Q134" i="2"/>
  <c r="R134" i="2"/>
  <c r="S134" i="2"/>
  <c r="O135" i="2"/>
  <c r="P135" i="2"/>
  <c r="Q135" i="2"/>
  <c r="R135" i="2"/>
  <c r="S135" i="2"/>
  <c r="O136" i="2"/>
  <c r="P136" i="2"/>
  <c r="Q136" i="2"/>
  <c r="R136" i="2"/>
  <c r="S136" i="2"/>
  <c r="O137" i="2"/>
  <c r="P137" i="2"/>
  <c r="Q137" i="2"/>
  <c r="R137" i="2"/>
  <c r="S137" i="2"/>
  <c r="O138" i="2"/>
  <c r="P138" i="2"/>
  <c r="Q138" i="2"/>
  <c r="R138" i="2"/>
  <c r="S138" i="2"/>
  <c r="O139" i="2"/>
  <c r="P139" i="2"/>
  <c r="Q139" i="2"/>
  <c r="R139" i="2"/>
  <c r="S139" i="2"/>
  <c r="O140" i="2"/>
  <c r="P140" i="2"/>
  <c r="Q140" i="2"/>
  <c r="R140" i="2"/>
  <c r="S140" i="2"/>
  <c r="O141" i="2"/>
  <c r="P141" i="2"/>
  <c r="Q141" i="2"/>
  <c r="R141" i="2"/>
  <c r="S141" i="2"/>
  <c r="O142" i="2"/>
  <c r="P142" i="2"/>
  <c r="Q142" i="2"/>
  <c r="R142" i="2"/>
  <c r="S142" i="2"/>
  <c r="O143" i="2"/>
  <c r="P143" i="2"/>
  <c r="Q143" i="2"/>
  <c r="R143" i="2"/>
  <c r="S143" i="2"/>
  <c r="O144" i="2"/>
  <c r="P144" i="2"/>
  <c r="Q144" i="2"/>
  <c r="R144" i="2"/>
  <c r="S144" i="2"/>
  <c r="O145" i="2"/>
  <c r="P145" i="2"/>
  <c r="Q145" i="2"/>
  <c r="R145" i="2"/>
  <c r="S145" i="2"/>
  <c r="O146" i="2"/>
  <c r="P146" i="2"/>
  <c r="Q146" i="2"/>
  <c r="R146" i="2"/>
  <c r="S146" i="2"/>
  <c r="O147" i="2"/>
  <c r="P147" i="2"/>
  <c r="Q147" i="2"/>
  <c r="R147" i="2"/>
  <c r="S147" i="2"/>
  <c r="O148" i="2"/>
  <c r="P148" i="2"/>
  <c r="Q148" i="2"/>
  <c r="R148" i="2"/>
  <c r="S148" i="2"/>
  <c r="O149" i="2"/>
  <c r="P149" i="2"/>
  <c r="Q149" i="2"/>
  <c r="R149" i="2"/>
  <c r="S149" i="2"/>
  <c r="O150" i="2"/>
  <c r="P150" i="2"/>
  <c r="Q150" i="2"/>
  <c r="R150" i="2"/>
  <c r="S150" i="2"/>
  <c r="O151" i="2"/>
  <c r="P151" i="2"/>
  <c r="Q151" i="2"/>
  <c r="R151" i="2"/>
  <c r="S151" i="2"/>
  <c r="O152" i="2"/>
  <c r="P152" i="2"/>
  <c r="Q152" i="2"/>
  <c r="R152" i="2"/>
  <c r="S152" i="2"/>
  <c r="O153" i="2"/>
  <c r="P153" i="2"/>
  <c r="Q153" i="2"/>
  <c r="R153" i="2"/>
  <c r="S153" i="2"/>
  <c r="O154" i="2"/>
  <c r="P154" i="2"/>
  <c r="Q154" i="2"/>
  <c r="R154" i="2"/>
  <c r="S154" i="2"/>
  <c r="O155" i="2"/>
  <c r="P155" i="2"/>
  <c r="Q155" i="2"/>
  <c r="R155" i="2"/>
  <c r="S155" i="2"/>
  <c r="O156" i="2"/>
  <c r="P156" i="2"/>
  <c r="Q156" i="2"/>
  <c r="R156" i="2"/>
  <c r="S156" i="2"/>
  <c r="O157" i="2"/>
  <c r="P157" i="2"/>
  <c r="Q157" i="2"/>
  <c r="R157" i="2"/>
  <c r="S157" i="2"/>
  <c r="O158" i="2"/>
  <c r="P158" i="2"/>
  <c r="Q158" i="2"/>
  <c r="R158" i="2"/>
  <c r="S158" i="2"/>
  <c r="O159" i="2"/>
  <c r="P159" i="2"/>
  <c r="Q159" i="2"/>
  <c r="R159" i="2"/>
  <c r="S159" i="2"/>
  <c r="O160" i="2"/>
  <c r="P160" i="2"/>
  <c r="Q160" i="2"/>
  <c r="R160" i="2"/>
  <c r="S160" i="2"/>
  <c r="O161" i="2"/>
  <c r="P161" i="2"/>
  <c r="Q161" i="2"/>
  <c r="R161" i="2"/>
  <c r="S161" i="2"/>
  <c r="O162" i="2"/>
  <c r="P162" i="2"/>
  <c r="Q162" i="2"/>
  <c r="R162" i="2"/>
  <c r="S162" i="2"/>
  <c r="O163" i="2"/>
  <c r="P163" i="2"/>
  <c r="Q163" i="2"/>
  <c r="R163" i="2"/>
  <c r="S163" i="2"/>
  <c r="O164" i="2"/>
  <c r="P164" i="2"/>
  <c r="Q164" i="2"/>
  <c r="R164" i="2"/>
  <c r="S164" i="2"/>
  <c r="O165" i="2"/>
  <c r="P165" i="2"/>
  <c r="Q165" i="2"/>
  <c r="R165" i="2"/>
  <c r="S165" i="2"/>
  <c r="O166" i="2"/>
  <c r="P166" i="2"/>
  <c r="Q166" i="2"/>
  <c r="R166" i="2"/>
  <c r="S166" i="2"/>
  <c r="O167" i="2"/>
  <c r="P167" i="2"/>
  <c r="Q167" i="2"/>
  <c r="R167" i="2"/>
  <c r="S167" i="2"/>
  <c r="O168" i="2"/>
  <c r="P168" i="2"/>
  <c r="Q168" i="2"/>
  <c r="R168" i="2"/>
  <c r="S168" i="2"/>
  <c r="O169" i="2"/>
  <c r="P169" i="2"/>
  <c r="Q169" i="2"/>
  <c r="R169" i="2"/>
  <c r="S169" i="2"/>
  <c r="O170" i="2"/>
  <c r="P170" i="2"/>
  <c r="Q170" i="2"/>
  <c r="R170" i="2"/>
  <c r="S170" i="2"/>
  <c r="O171" i="2"/>
  <c r="P171" i="2"/>
  <c r="Q171" i="2"/>
  <c r="R171" i="2"/>
  <c r="S171" i="2"/>
  <c r="O172" i="2"/>
  <c r="P172" i="2"/>
  <c r="Q172" i="2"/>
  <c r="R172" i="2"/>
  <c r="S172" i="2"/>
  <c r="O173" i="2"/>
  <c r="P173" i="2"/>
  <c r="Q173" i="2"/>
  <c r="R173" i="2"/>
  <c r="S173" i="2"/>
  <c r="O174" i="2"/>
  <c r="P174" i="2"/>
  <c r="Q174" i="2"/>
  <c r="R174" i="2"/>
  <c r="S174" i="2"/>
  <c r="O175" i="2"/>
  <c r="P175" i="2"/>
  <c r="Q175" i="2"/>
  <c r="R175" i="2"/>
  <c r="S175" i="2"/>
  <c r="O176" i="2"/>
  <c r="P176" i="2"/>
  <c r="Q176" i="2"/>
  <c r="R176" i="2"/>
  <c r="S176" i="2"/>
  <c r="O177" i="2"/>
  <c r="P177" i="2"/>
  <c r="Q177" i="2"/>
  <c r="R177" i="2"/>
  <c r="S177" i="2"/>
  <c r="O178" i="2"/>
  <c r="P178" i="2"/>
  <c r="Q178" i="2"/>
  <c r="R178" i="2"/>
  <c r="S178" i="2"/>
  <c r="O179" i="2"/>
  <c r="P179" i="2"/>
  <c r="Q179" i="2"/>
  <c r="R179" i="2"/>
  <c r="S179" i="2"/>
  <c r="O180" i="2"/>
  <c r="P180" i="2"/>
  <c r="Q180" i="2"/>
  <c r="R180" i="2"/>
  <c r="S180" i="2"/>
  <c r="O181" i="2"/>
  <c r="P181" i="2"/>
  <c r="Q181" i="2"/>
  <c r="R181" i="2"/>
  <c r="S181" i="2"/>
  <c r="O182" i="2"/>
  <c r="P182" i="2"/>
  <c r="Q182" i="2"/>
  <c r="R182" i="2"/>
  <c r="S182" i="2"/>
  <c r="O183" i="2"/>
  <c r="P183" i="2"/>
  <c r="Q183" i="2"/>
  <c r="R183" i="2"/>
  <c r="S183" i="2"/>
  <c r="O184" i="2"/>
  <c r="P184" i="2"/>
  <c r="Q184" i="2"/>
  <c r="R184" i="2"/>
  <c r="S184" i="2"/>
  <c r="O185" i="2"/>
  <c r="P185" i="2"/>
  <c r="Q185" i="2"/>
  <c r="R185" i="2"/>
  <c r="S185" i="2"/>
  <c r="O186" i="2"/>
  <c r="P186" i="2"/>
  <c r="Q186" i="2"/>
  <c r="R186" i="2"/>
  <c r="S186" i="2"/>
  <c r="O187" i="2"/>
  <c r="P187" i="2"/>
  <c r="Q187" i="2"/>
  <c r="R187" i="2"/>
  <c r="S187" i="2"/>
  <c r="O188" i="2"/>
  <c r="P188" i="2"/>
  <c r="Q188" i="2"/>
  <c r="R188" i="2"/>
  <c r="S188" i="2"/>
  <c r="O189" i="2"/>
  <c r="P189" i="2"/>
  <c r="Q189" i="2"/>
  <c r="R189" i="2"/>
  <c r="S189" i="2"/>
  <c r="O190" i="2"/>
  <c r="P190" i="2"/>
  <c r="Q190" i="2"/>
  <c r="R190" i="2"/>
  <c r="S190" i="2"/>
  <c r="O191" i="2"/>
  <c r="P191" i="2"/>
  <c r="Q191" i="2"/>
  <c r="R191" i="2"/>
  <c r="S191" i="2"/>
  <c r="O192" i="2"/>
  <c r="P192" i="2"/>
  <c r="Q192" i="2"/>
  <c r="R192" i="2"/>
  <c r="S192" i="2"/>
  <c r="O193" i="2"/>
  <c r="P193" i="2"/>
  <c r="Q193" i="2"/>
  <c r="R193" i="2"/>
  <c r="S193" i="2"/>
  <c r="O194" i="2"/>
  <c r="P194" i="2"/>
  <c r="Q194" i="2"/>
  <c r="R194" i="2"/>
  <c r="S194" i="2"/>
  <c r="O195" i="2"/>
  <c r="P195" i="2"/>
  <c r="Q195" i="2"/>
  <c r="R195" i="2"/>
  <c r="S195" i="2"/>
  <c r="O196" i="2"/>
  <c r="P196" i="2"/>
  <c r="Q196" i="2"/>
  <c r="R196" i="2"/>
  <c r="S196" i="2"/>
  <c r="O197" i="2"/>
  <c r="P197" i="2"/>
  <c r="Q197" i="2"/>
  <c r="R197" i="2"/>
  <c r="S197" i="2"/>
  <c r="O198" i="2"/>
  <c r="P198" i="2"/>
  <c r="Q198" i="2"/>
  <c r="R198" i="2"/>
  <c r="S198" i="2"/>
  <c r="O199" i="2"/>
  <c r="P199" i="2"/>
  <c r="Q199" i="2"/>
  <c r="R199" i="2"/>
  <c r="S199" i="2"/>
  <c r="O200" i="2"/>
  <c r="P200" i="2"/>
  <c r="Q200" i="2"/>
  <c r="R200" i="2"/>
  <c r="S200" i="2"/>
  <c r="O201" i="2"/>
  <c r="P201" i="2"/>
  <c r="Q201" i="2"/>
  <c r="R201" i="2"/>
  <c r="S201" i="2"/>
  <c r="O202" i="2"/>
  <c r="P202" i="2"/>
  <c r="Q202" i="2"/>
  <c r="R202" i="2"/>
  <c r="S202" i="2"/>
  <c r="O203" i="2"/>
  <c r="P203" i="2"/>
  <c r="Q203" i="2"/>
  <c r="R203" i="2"/>
  <c r="S203" i="2"/>
  <c r="O204" i="2"/>
  <c r="P204" i="2"/>
  <c r="Q204" i="2"/>
  <c r="R204" i="2"/>
  <c r="S204" i="2"/>
  <c r="O205" i="2"/>
  <c r="P205" i="2"/>
  <c r="Q205" i="2"/>
  <c r="R205" i="2"/>
  <c r="S205" i="2"/>
  <c r="O206" i="2"/>
  <c r="P206" i="2"/>
  <c r="Q206" i="2"/>
  <c r="R206" i="2"/>
  <c r="S206" i="2"/>
  <c r="O207" i="2"/>
  <c r="P207" i="2"/>
  <c r="Q207" i="2"/>
  <c r="R207" i="2"/>
  <c r="S207" i="2"/>
  <c r="O208" i="2"/>
  <c r="P208" i="2"/>
  <c r="Q208" i="2"/>
  <c r="R208" i="2"/>
  <c r="S208" i="2"/>
  <c r="O209" i="2"/>
  <c r="P209" i="2"/>
  <c r="Q209" i="2"/>
  <c r="R209" i="2"/>
  <c r="S209" i="2"/>
  <c r="O210" i="2"/>
  <c r="P210" i="2"/>
  <c r="Q210" i="2"/>
  <c r="R210" i="2"/>
  <c r="S210" i="2"/>
  <c r="O211" i="2"/>
  <c r="P211" i="2"/>
  <c r="Q211" i="2"/>
  <c r="R211" i="2"/>
  <c r="S211" i="2"/>
  <c r="O212" i="2"/>
  <c r="P212" i="2"/>
  <c r="Q212" i="2"/>
  <c r="R212" i="2"/>
  <c r="S212" i="2"/>
  <c r="O213" i="2"/>
  <c r="P213" i="2"/>
  <c r="Q213" i="2"/>
  <c r="R213" i="2"/>
  <c r="S213" i="2"/>
  <c r="O214" i="2"/>
  <c r="P214" i="2"/>
  <c r="Q214" i="2"/>
  <c r="R214" i="2"/>
  <c r="S214" i="2"/>
  <c r="O215" i="2"/>
  <c r="P215" i="2"/>
  <c r="Q215" i="2"/>
  <c r="R215" i="2"/>
  <c r="S215" i="2"/>
  <c r="O216" i="2"/>
  <c r="P216" i="2"/>
  <c r="Q216" i="2"/>
  <c r="R216" i="2"/>
  <c r="S216" i="2"/>
  <c r="O217" i="2"/>
  <c r="P217" i="2"/>
  <c r="Q217" i="2"/>
  <c r="R217" i="2"/>
  <c r="S217" i="2"/>
  <c r="O218" i="2"/>
  <c r="P218" i="2"/>
  <c r="Q218" i="2"/>
  <c r="R218" i="2"/>
  <c r="S218" i="2"/>
  <c r="O219" i="2"/>
  <c r="P219" i="2"/>
  <c r="Q219" i="2"/>
  <c r="R219" i="2"/>
  <c r="S219" i="2"/>
  <c r="O220" i="2"/>
  <c r="P220" i="2"/>
  <c r="Q220" i="2"/>
  <c r="R220" i="2"/>
  <c r="S220" i="2"/>
  <c r="O221" i="2"/>
  <c r="P221" i="2"/>
  <c r="Q221" i="2"/>
  <c r="R221" i="2"/>
  <c r="S221" i="2"/>
  <c r="O222" i="2"/>
  <c r="P222" i="2"/>
  <c r="Q222" i="2"/>
  <c r="R222" i="2"/>
  <c r="S222" i="2"/>
  <c r="O223" i="2"/>
  <c r="P223" i="2"/>
  <c r="Q223" i="2"/>
  <c r="R223" i="2"/>
  <c r="S223" i="2"/>
  <c r="O224" i="2"/>
  <c r="P224" i="2"/>
  <c r="Q224" i="2"/>
  <c r="R224" i="2"/>
  <c r="S224" i="2"/>
  <c r="O225" i="2"/>
  <c r="P225" i="2"/>
  <c r="Q225" i="2"/>
  <c r="R225" i="2"/>
  <c r="S225" i="2"/>
  <c r="O226" i="2"/>
  <c r="P226" i="2"/>
  <c r="Q226" i="2"/>
  <c r="R226" i="2"/>
  <c r="S226" i="2"/>
  <c r="O227" i="2"/>
  <c r="P227" i="2"/>
  <c r="Q227" i="2"/>
  <c r="R227" i="2"/>
  <c r="S227" i="2"/>
  <c r="O228" i="2"/>
  <c r="P228" i="2"/>
  <c r="Q228" i="2"/>
  <c r="R228" i="2"/>
  <c r="S228" i="2"/>
  <c r="O229" i="2"/>
  <c r="P229" i="2"/>
  <c r="Q229" i="2"/>
  <c r="R229" i="2"/>
  <c r="S229" i="2"/>
  <c r="O230" i="2"/>
  <c r="P230" i="2"/>
  <c r="Q230" i="2"/>
  <c r="R230" i="2"/>
  <c r="S230" i="2"/>
  <c r="O231" i="2"/>
  <c r="P231" i="2"/>
  <c r="Q231" i="2"/>
  <c r="R231" i="2"/>
  <c r="S231" i="2"/>
  <c r="O232" i="2"/>
  <c r="P232" i="2"/>
  <c r="Q232" i="2"/>
  <c r="R232" i="2"/>
  <c r="S232" i="2"/>
  <c r="O233" i="2"/>
  <c r="P233" i="2"/>
  <c r="Q233" i="2"/>
  <c r="R233" i="2"/>
  <c r="S233" i="2"/>
  <c r="O234" i="2"/>
  <c r="P234" i="2"/>
  <c r="Q234" i="2"/>
  <c r="R234" i="2"/>
  <c r="S234" i="2"/>
  <c r="O235" i="2"/>
  <c r="P235" i="2"/>
  <c r="Q235" i="2"/>
  <c r="R235" i="2"/>
  <c r="S235" i="2"/>
  <c r="O236" i="2"/>
  <c r="P236" i="2"/>
  <c r="Q236" i="2"/>
  <c r="R236" i="2"/>
  <c r="S236" i="2"/>
  <c r="O237" i="2"/>
  <c r="P237" i="2"/>
  <c r="Q237" i="2"/>
  <c r="R237" i="2"/>
  <c r="S237" i="2"/>
  <c r="O238" i="2"/>
  <c r="P238" i="2"/>
  <c r="Q238" i="2"/>
  <c r="R238" i="2"/>
  <c r="S238" i="2"/>
  <c r="O239" i="2"/>
  <c r="P239" i="2"/>
  <c r="Q239" i="2"/>
  <c r="R239" i="2"/>
  <c r="S239" i="2"/>
  <c r="O240" i="2"/>
  <c r="P240" i="2"/>
  <c r="Q240" i="2"/>
  <c r="R240" i="2"/>
  <c r="S240" i="2"/>
  <c r="O241" i="2"/>
  <c r="P241" i="2"/>
  <c r="Q241" i="2"/>
  <c r="R241" i="2"/>
  <c r="S241" i="2"/>
  <c r="O242" i="2"/>
  <c r="P242" i="2"/>
  <c r="Q242" i="2"/>
  <c r="R242" i="2"/>
  <c r="S242" i="2"/>
  <c r="O243" i="2"/>
  <c r="P243" i="2"/>
  <c r="Q243" i="2"/>
  <c r="R243" i="2"/>
  <c r="S243" i="2"/>
  <c r="O244" i="2"/>
  <c r="P244" i="2"/>
  <c r="Q244" i="2"/>
  <c r="R244" i="2"/>
  <c r="S244" i="2"/>
  <c r="O245" i="2"/>
  <c r="P245" i="2"/>
  <c r="Q245" i="2"/>
  <c r="R245" i="2"/>
  <c r="S245" i="2"/>
  <c r="O246" i="2"/>
  <c r="P246" i="2"/>
  <c r="Q246" i="2"/>
  <c r="R246" i="2"/>
  <c r="S246" i="2"/>
  <c r="O247" i="2"/>
  <c r="P247" i="2"/>
  <c r="Q247" i="2"/>
  <c r="R247" i="2"/>
  <c r="S247" i="2"/>
  <c r="O248" i="2"/>
  <c r="P248" i="2"/>
  <c r="Q248" i="2"/>
  <c r="R248" i="2"/>
  <c r="S248" i="2"/>
  <c r="O249" i="2"/>
  <c r="P249" i="2"/>
  <c r="Q249" i="2"/>
  <c r="R249" i="2"/>
  <c r="S249" i="2"/>
  <c r="O250" i="2"/>
  <c r="P250" i="2"/>
  <c r="Q250" i="2"/>
  <c r="R250" i="2"/>
  <c r="S250" i="2"/>
  <c r="O251" i="2"/>
  <c r="P251" i="2"/>
  <c r="Q251" i="2"/>
  <c r="R251" i="2"/>
  <c r="S251" i="2"/>
  <c r="O252" i="2"/>
  <c r="P252" i="2"/>
  <c r="Q252" i="2"/>
  <c r="R252" i="2"/>
  <c r="S252" i="2"/>
  <c r="O253" i="2"/>
  <c r="P253" i="2"/>
  <c r="Q253" i="2"/>
  <c r="R253" i="2"/>
  <c r="S253" i="2"/>
  <c r="O254" i="2"/>
  <c r="P254" i="2"/>
  <c r="Q254" i="2"/>
  <c r="R254" i="2"/>
  <c r="S254" i="2"/>
  <c r="O255" i="2"/>
  <c r="P255" i="2"/>
  <c r="Q255" i="2"/>
  <c r="R255" i="2"/>
  <c r="S255" i="2"/>
  <c r="O256" i="2"/>
  <c r="P256" i="2"/>
  <c r="Q256" i="2"/>
  <c r="R256" i="2"/>
  <c r="S256" i="2"/>
  <c r="O257" i="2"/>
  <c r="P257" i="2"/>
  <c r="Q257" i="2"/>
  <c r="R257" i="2"/>
  <c r="S257" i="2"/>
  <c r="O258" i="2"/>
  <c r="P258" i="2"/>
  <c r="Q258" i="2"/>
  <c r="R258" i="2"/>
  <c r="S258" i="2"/>
  <c r="O259" i="2"/>
  <c r="P259" i="2"/>
  <c r="Q259" i="2"/>
  <c r="R259" i="2"/>
  <c r="S259" i="2"/>
  <c r="O260" i="2"/>
  <c r="P260" i="2"/>
  <c r="Q260" i="2"/>
  <c r="R260" i="2"/>
  <c r="S260" i="2"/>
  <c r="O261" i="2"/>
  <c r="P261" i="2"/>
  <c r="Q261" i="2"/>
  <c r="R261" i="2"/>
  <c r="S261" i="2"/>
  <c r="AA269" i="2"/>
  <c r="V266" i="2"/>
  <c r="AB266" i="2" s="1"/>
  <c r="W266" i="2"/>
  <c r="AC266" i="2" s="1"/>
  <c r="X266" i="2"/>
  <c r="AD266" i="2" s="1"/>
  <c r="Y266" i="2"/>
  <c r="AE266" i="2" s="1"/>
  <c r="V267" i="2"/>
  <c r="AB267" i="2" s="1"/>
  <c r="W267" i="2"/>
  <c r="AC267" i="2" s="1"/>
  <c r="X267" i="2"/>
  <c r="AD267" i="2" s="1"/>
  <c r="Y267" i="2"/>
  <c r="AE267" i="2" s="1"/>
  <c r="V268" i="2"/>
  <c r="AB268" i="2" s="1"/>
  <c r="W268" i="2"/>
  <c r="AC268" i="2" s="1"/>
  <c r="X268" i="2"/>
  <c r="AD268" i="2" s="1"/>
  <c r="Y268" i="2"/>
  <c r="AE268" i="2" s="1"/>
  <c r="V269" i="2"/>
  <c r="AB269" i="2" s="1"/>
  <c r="W269" i="2"/>
  <c r="AC269" i="2" s="1"/>
  <c r="X269" i="2"/>
  <c r="AD269" i="2" s="1"/>
  <c r="Y269" i="2"/>
  <c r="AE269" i="2" s="1"/>
  <c r="U267" i="2"/>
  <c r="AA267" i="2" s="1"/>
  <c r="U268" i="2"/>
  <c r="AA268" i="2" s="1"/>
  <c r="U269" i="2"/>
  <c r="U266" i="2"/>
  <c r="AA266" i="2" s="1"/>
  <c r="AD155" i="22" l="1"/>
  <c r="AD154" i="22"/>
  <c r="AD157" i="22"/>
  <c r="H10" i="40"/>
  <c r="I10" i="40"/>
  <c r="G10" i="40"/>
  <c r="AN212" i="38"/>
  <c r="D1" i="11"/>
  <c r="E1" i="29"/>
  <c r="AY8" i="39"/>
  <c r="BF34" i="39"/>
  <c r="BA35" i="39"/>
  <c r="BF38" i="39"/>
  <c r="BA39" i="39"/>
  <c r="AV40" i="39"/>
  <c r="BK41" i="39"/>
  <c r="BF42" i="39"/>
  <c r="BA43" i="39"/>
  <c r="BA47" i="39"/>
  <c r="BF47" i="39"/>
  <c r="BK47" i="39"/>
  <c r="BO47" i="39"/>
  <c r="BA48" i="39"/>
  <c r="BA49" i="39"/>
  <c r="BK49" i="39"/>
  <c r="BA50" i="39"/>
  <c r="AV51" i="39"/>
  <c r="BA52" i="39"/>
  <c r="BK52" i="39"/>
  <c r="BF53" i="39"/>
  <c r="BA54" i="39"/>
  <c r="BF54" i="39"/>
  <c r="BK54" i="39"/>
  <c r="BE3" i="39"/>
  <c r="AZ3" i="39"/>
  <c r="AT3" i="39"/>
  <c r="X4" i="39"/>
  <c r="W5" i="39"/>
  <c r="X8" i="39"/>
  <c r="W9" i="39"/>
  <c r="U3" i="39"/>
  <c r="AG3" i="39"/>
  <c r="Y8" i="39"/>
  <c r="U8" i="39"/>
  <c r="AG8" i="39" s="1"/>
  <c r="AM8" i="39"/>
  <c r="U7" i="39"/>
  <c r="AM7" i="39" s="1"/>
  <c r="X7" i="39"/>
  <c r="AJ7" i="39" s="1"/>
  <c r="Y6" i="39"/>
  <c r="AK6" i="39" s="1"/>
  <c r="X6" i="39"/>
  <c r="U6" i="39"/>
  <c r="AG6" i="39" s="1"/>
  <c r="Y5" i="39"/>
  <c r="AK5" i="39" s="1"/>
  <c r="X5" i="39"/>
  <c r="U5" i="39"/>
  <c r="AG5" i="39" s="1"/>
  <c r="AQ5" i="39"/>
  <c r="Y4" i="39"/>
  <c r="AK4" i="39"/>
  <c r="U4" i="39"/>
  <c r="AG4" i="39"/>
  <c r="W4" i="39"/>
  <c r="AC4" i="39"/>
  <c r="Y3" i="39"/>
  <c r="AK3" i="39" s="1"/>
  <c r="X3" i="39"/>
  <c r="AJ3" i="39" s="1"/>
  <c r="W3" i="39"/>
  <c r="AC3" i="39" s="1"/>
  <c r="X9" i="39"/>
  <c r="AJ9" i="39" s="1"/>
  <c r="AP9" i="39"/>
  <c r="BL118" i="38"/>
  <c r="BA123" i="38"/>
  <c r="BO135" i="38"/>
  <c r="AY153" i="38"/>
  <c r="AZ170" i="38"/>
  <c r="BK198" i="38"/>
  <c r="AY204" i="38"/>
  <c r="BC208" i="38"/>
  <c r="AS6" i="38"/>
  <c r="AV15" i="38"/>
  <c r="AS22" i="38"/>
  <c r="AU28" i="38"/>
  <c r="AW34" i="38"/>
  <c r="AS54" i="38"/>
  <c r="AU92" i="38"/>
  <c r="AS118" i="38"/>
  <c r="AT121" i="38"/>
  <c r="AW130" i="38"/>
  <c r="AT137" i="38"/>
  <c r="AT174" i="38"/>
  <c r="AT179" i="38"/>
  <c r="AV185" i="38"/>
  <c r="AS192" i="38"/>
  <c r="AT195" i="38"/>
  <c r="AU198" i="38"/>
  <c r="AW204" i="38"/>
  <c r="AS208" i="38"/>
  <c r="X4" i="38"/>
  <c r="U4" i="38"/>
  <c r="AA4" i="38" s="1"/>
  <c r="V4" i="38"/>
  <c r="W4" i="38"/>
  <c r="AC4" i="38" s="1"/>
  <c r="Y4" i="38"/>
  <c r="AB4" i="38"/>
  <c r="BL4" i="38" s="1"/>
  <c r="AE4" i="38"/>
  <c r="BO4" i="38" s="1"/>
  <c r="AH4" i="38"/>
  <c r="AK4" i="38"/>
  <c r="AN4" i="38"/>
  <c r="AQ4" i="38"/>
  <c r="W5" i="38"/>
  <c r="X5" i="38"/>
  <c r="U5" i="38"/>
  <c r="AG5" i="38" s="1"/>
  <c r="Y5" i="38"/>
  <c r="V6" i="38"/>
  <c r="U6" i="38"/>
  <c r="AG6" i="38"/>
  <c r="W6" i="38"/>
  <c r="AO6" i="38"/>
  <c r="X6" i="38"/>
  <c r="AJ6" i="38"/>
  <c r="Y6" i="38"/>
  <c r="AK6" i="38"/>
  <c r="AC6" i="38"/>
  <c r="AI6" i="38"/>
  <c r="V7" i="38"/>
  <c r="U9" i="38"/>
  <c r="AG9" i="38" s="1"/>
  <c r="V11" i="38"/>
  <c r="Y12" i="38"/>
  <c r="AK12" i="38" s="1"/>
  <c r="U13" i="38"/>
  <c r="Y13" i="38"/>
  <c r="AK13" i="38" s="1"/>
  <c r="X14" i="38"/>
  <c r="V15" i="38"/>
  <c r="AH15" i="38" s="1"/>
  <c r="Y16" i="38"/>
  <c r="AE16" i="38" s="1"/>
  <c r="U17" i="38"/>
  <c r="AG17" i="38" s="1"/>
  <c r="X17" i="38"/>
  <c r="Y17" i="38"/>
  <c r="AK17" i="38" s="1"/>
  <c r="Y20" i="38"/>
  <c r="Y22" i="38"/>
  <c r="AK22" i="38" s="1"/>
  <c r="V23" i="38"/>
  <c r="U24" i="38"/>
  <c r="AG24" i="38" s="1"/>
  <c r="U25" i="38"/>
  <c r="Y26" i="38"/>
  <c r="AK26" i="38" s="1"/>
  <c r="V27" i="38"/>
  <c r="AH27" i="38" s="1"/>
  <c r="U28" i="38"/>
  <c r="AG28" i="38" s="1"/>
  <c r="Y28" i="38"/>
  <c r="AK28" i="38" s="1"/>
  <c r="Y29" i="38"/>
  <c r="AK29" i="38" s="1"/>
  <c r="Y30" i="38"/>
  <c r="U32" i="38"/>
  <c r="AG32" i="38" s="1"/>
  <c r="U33" i="38"/>
  <c r="Y34" i="38"/>
  <c r="AK34" i="38" s="1"/>
  <c r="U36" i="38"/>
  <c r="V36" i="38"/>
  <c r="Y36" i="38"/>
  <c r="V37" i="38"/>
  <c r="X37" i="38"/>
  <c r="AJ37" i="38" s="1"/>
  <c r="Y37" i="38"/>
  <c r="X38" i="38"/>
  <c r="AJ38" i="38"/>
  <c r="V39" i="38"/>
  <c r="X39" i="38"/>
  <c r="AJ39" i="38" s="1"/>
  <c r="V40" i="38"/>
  <c r="AH40" i="38" s="1"/>
  <c r="Y40" i="38"/>
  <c r="AE40" i="38"/>
  <c r="X41" i="38"/>
  <c r="AJ41" i="38"/>
  <c r="Y41" i="38"/>
  <c r="X42" i="38"/>
  <c r="AJ42" i="38" s="1"/>
  <c r="V43" i="38"/>
  <c r="U44" i="38"/>
  <c r="V44" i="38"/>
  <c r="Y44" i="38"/>
  <c r="AE44" i="38"/>
  <c r="Y45" i="38"/>
  <c r="AE45" i="38"/>
  <c r="V47" i="38"/>
  <c r="U48" i="38"/>
  <c r="V48" i="38"/>
  <c r="X49" i="38"/>
  <c r="AJ49" i="38" s="1"/>
  <c r="Y49" i="38"/>
  <c r="X50" i="38"/>
  <c r="AJ50" i="38" s="1"/>
  <c r="Y50" i="38"/>
  <c r="V51" i="38"/>
  <c r="V52" i="38"/>
  <c r="Y52" i="38"/>
  <c r="AK52" i="38" s="1"/>
  <c r="X53" i="38"/>
  <c r="AJ53" i="38"/>
  <c r="Y53" i="38"/>
  <c r="AE53" i="38"/>
  <c r="X54" i="38"/>
  <c r="AJ54" i="38"/>
  <c r="U56" i="38"/>
  <c r="V56" i="38"/>
  <c r="X57" i="38"/>
  <c r="AJ57" i="38"/>
  <c r="Y57" i="38"/>
  <c r="AE57" i="38"/>
  <c r="W58" i="38"/>
  <c r="AI58" i="38"/>
  <c r="V59" i="38"/>
  <c r="AH59" i="38"/>
  <c r="V60" i="38"/>
  <c r="AH60" i="38"/>
  <c r="W62" i="38"/>
  <c r="AI62" i="38"/>
  <c r="V64" i="38"/>
  <c r="AH64" i="38"/>
  <c r="Y64" i="38"/>
  <c r="AK64" i="38"/>
  <c r="X65" i="38"/>
  <c r="AJ65" i="38"/>
  <c r="U66" i="38"/>
  <c r="AG66" i="38"/>
  <c r="X66" i="38"/>
  <c r="AJ66" i="38"/>
  <c r="W67" i="38"/>
  <c r="AI67" i="38"/>
  <c r="U68" i="38"/>
  <c r="AG68" i="38"/>
  <c r="X70" i="38"/>
  <c r="AJ70" i="38"/>
  <c r="V71" i="38"/>
  <c r="AH71" i="38"/>
  <c r="U72" i="38"/>
  <c r="U73" i="38"/>
  <c r="X73" i="38"/>
  <c r="Y73" i="38"/>
  <c r="AK73" i="38"/>
  <c r="U76" i="38"/>
  <c r="Y76" i="38"/>
  <c r="X77" i="38"/>
  <c r="AD77" i="38"/>
  <c r="V79" i="38"/>
  <c r="AH79" i="38"/>
  <c r="U80" i="38"/>
  <c r="AG80" i="38"/>
  <c r="V80" i="38"/>
  <c r="AH80" i="38"/>
  <c r="X81" i="38"/>
  <c r="AD81" i="38"/>
  <c r="V83" i="38"/>
  <c r="AH83" i="38"/>
  <c r="U84" i="38"/>
  <c r="AG84" i="38"/>
  <c r="Y84" i="38"/>
  <c r="AK84" i="38"/>
  <c r="Y85" i="38"/>
  <c r="AK85" i="38"/>
  <c r="X86" i="38"/>
  <c r="AD86" i="38"/>
  <c r="Y86" i="38"/>
  <c r="AK86" i="38"/>
  <c r="V87" i="38"/>
  <c r="AH87" i="38"/>
  <c r="U88" i="38"/>
  <c r="AG88" i="38"/>
  <c r="V88" i="38"/>
  <c r="AH88" i="38"/>
  <c r="Y88" i="38"/>
  <c r="AK88" i="38"/>
  <c r="Y89" i="38"/>
  <c r="AK89" i="38"/>
  <c r="X90" i="38"/>
  <c r="AD90" i="38"/>
  <c r="V91" i="38"/>
  <c r="AH91" i="38"/>
  <c r="U92" i="38"/>
  <c r="AG92" i="38"/>
  <c r="Y93" i="38"/>
  <c r="X94" i="38"/>
  <c r="AJ94" i="38" s="1"/>
  <c r="Y96" i="38"/>
  <c r="U97" i="38"/>
  <c r="X97" i="38"/>
  <c r="AJ97" i="38" s="1"/>
  <c r="X98" i="38"/>
  <c r="AJ98" i="38" s="1"/>
  <c r="X99" i="38"/>
  <c r="AJ99" i="38" s="1"/>
  <c r="Y100" i="38"/>
  <c r="X101" i="38"/>
  <c r="AJ101" i="38"/>
  <c r="Y101" i="38"/>
  <c r="U102" i="38"/>
  <c r="X102" i="38"/>
  <c r="AJ102" i="38"/>
  <c r="U105" i="38"/>
  <c r="AG105" i="38"/>
  <c r="X106" i="38"/>
  <c r="X109" i="38"/>
  <c r="X110" i="38"/>
  <c r="V111" i="38"/>
  <c r="AH111" i="38" s="1"/>
  <c r="V112" i="38"/>
  <c r="AH112" i="38" s="1"/>
  <c r="V113" i="38"/>
  <c r="AH113" i="38" s="1"/>
  <c r="W114" i="38"/>
  <c r="AI114" i="38" s="1"/>
  <c r="W115" i="38"/>
  <c r="AI115" i="38" s="1"/>
  <c r="V116" i="38"/>
  <c r="AH116" i="38" s="1"/>
  <c r="U117" i="38"/>
  <c r="X117" i="38"/>
  <c r="AJ117" i="38" s="1"/>
  <c r="Y117" i="38"/>
  <c r="AK117" i="38" s="1"/>
  <c r="W118" i="38"/>
  <c r="AC118" i="38" s="1"/>
  <c r="U120" i="38"/>
  <c r="V121" i="38"/>
  <c r="AH121" i="38" s="1"/>
  <c r="X121" i="38"/>
  <c r="Y121" i="38"/>
  <c r="AK121" i="38" s="1"/>
  <c r="U122" i="38"/>
  <c r="AG122" i="38" s="1"/>
  <c r="Y122" i="38"/>
  <c r="AK122" i="38" s="1"/>
  <c r="U124" i="38"/>
  <c r="V124" i="38"/>
  <c r="AH124" i="38" s="1"/>
  <c r="Y124" i="38"/>
  <c r="AK124" i="38" s="1"/>
  <c r="X125" i="38"/>
  <c r="AJ125" i="38" s="1"/>
  <c r="Y125" i="38"/>
  <c r="AK125" i="38" s="1"/>
  <c r="X126" i="38"/>
  <c r="AJ126" i="38" s="1"/>
  <c r="V128" i="38"/>
  <c r="Y128" i="38"/>
  <c r="AK128" i="38" s="1"/>
  <c r="U129" i="38"/>
  <c r="X129" i="38"/>
  <c r="AJ129" i="38" s="1"/>
  <c r="Y129" i="38"/>
  <c r="AK129" i="38" s="1"/>
  <c r="V131" i="38"/>
  <c r="AH131" i="38" s="1"/>
  <c r="U132" i="38"/>
  <c r="V132" i="38"/>
  <c r="AH132" i="38" s="1"/>
  <c r="U133" i="38"/>
  <c r="AG133" i="38" s="1"/>
  <c r="Y133" i="38"/>
  <c r="AK133" i="38" s="1"/>
  <c r="U134" i="38"/>
  <c r="AG134" i="38" s="1"/>
  <c r="Y136" i="38"/>
  <c r="AK136" i="38" s="1"/>
  <c r="X137" i="38"/>
  <c r="AJ137" i="38" s="1"/>
  <c r="Y137" i="38"/>
  <c r="AK137" i="38" s="1"/>
  <c r="U138" i="38"/>
  <c r="AG138" i="38" s="1"/>
  <c r="X139" i="38"/>
  <c r="AJ139" i="38" s="1"/>
  <c r="U140" i="38"/>
  <c r="AG140" i="38" s="1"/>
  <c r="Y140" i="38"/>
  <c r="AK140" i="38" s="1"/>
  <c r="U141" i="38"/>
  <c r="AG141" i="38" s="1"/>
  <c r="W142" i="38"/>
  <c r="AI142" i="38" s="1"/>
  <c r="X142" i="38"/>
  <c r="W143" i="38"/>
  <c r="AI143" i="38" s="1"/>
  <c r="X143" i="38"/>
  <c r="U144" i="38"/>
  <c r="AG144" i="38" s="1"/>
  <c r="X145" i="38"/>
  <c r="AP145" i="38" s="1"/>
  <c r="U146" i="38"/>
  <c r="AG146" i="38" s="1"/>
  <c r="W146" i="38"/>
  <c r="AI146" i="38" s="1"/>
  <c r="X146" i="38"/>
  <c r="AJ146" i="38" s="1"/>
  <c r="W147" i="38"/>
  <c r="AI147" i="38" s="1"/>
  <c r="U148" i="38"/>
  <c r="AG148" i="38" s="1"/>
  <c r="W148" i="38"/>
  <c r="AI148" i="38" s="1"/>
  <c r="U149" i="38"/>
  <c r="AG149" i="38" s="1"/>
  <c r="X149" i="38"/>
  <c r="U150" i="38"/>
  <c r="AG150" i="38" s="1"/>
  <c r="W150" i="38"/>
  <c r="AI150" i="38" s="1"/>
  <c r="X150" i="38"/>
  <c r="AJ150" i="38" s="1"/>
  <c r="W151" i="38"/>
  <c r="AI151" i="38" s="1"/>
  <c r="W152" i="38"/>
  <c r="AI152" i="38" s="1"/>
  <c r="X153" i="38"/>
  <c r="AJ153" i="38" s="1"/>
  <c r="W154" i="38"/>
  <c r="AI154" i="38" s="1"/>
  <c r="X154" i="38"/>
  <c r="AJ154" i="38" s="1"/>
  <c r="W155" i="38"/>
  <c r="AI155" i="38" s="1"/>
  <c r="W156" i="38"/>
  <c r="W158" i="38"/>
  <c r="AI158" i="38" s="1"/>
  <c r="X158" i="38"/>
  <c r="AJ158" i="38" s="1"/>
  <c r="W159" i="38"/>
  <c r="AI159" i="38" s="1"/>
  <c r="W160" i="38"/>
  <c r="X161" i="38"/>
  <c r="AJ161" i="38" s="1"/>
  <c r="W162" i="38"/>
  <c r="AI162" i="38" s="1"/>
  <c r="X162" i="38"/>
  <c r="AJ162" i="38" s="1"/>
  <c r="X163" i="38"/>
  <c r="AJ163" i="38" s="1"/>
  <c r="W164" i="38"/>
  <c r="AI164" i="38" s="1"/>
  <c r="X165" i="38"/>
  <c r="AJ165" i="38" s="1"/>
  <c r="W166" i="38"/>
  <c r="AI166" i="38" s="1"/>
  <c r="X166" i="38"/>
  <c r="AJ166" i="38" s="1"/>
  <c r="W167" i="38"/>
  <c r="AI167" i="38" s="1"/>
  <c r="X167" i="38"/>
  <c r="AJ167" i="38" s="1"/>
  <c r="W168" i="38"/>
  <c r="AI168" i="38" s="1"/>
  <c r="W170" i="38"/>
  <c r="AI170" i="38" s="1"/>
  <c r="X170" i="38"/>
  <c r="W171" i="38"/>
  <c r="AI171" i="38"/>
  <c r="W172" i="38"/>
  <c r="AI172" i="38"/>
  <c r="W174" i="38"/>
  <c r="AI174" i="38"/>
  <c r="X174" i="38"/>
  <c r="W175" i="38"/>
  <c r="AI175" i="38" s="1"/>
  <c r="X178" i="38"/>
  <c r="AD178" i="38" s="1"/>
  <c r="W179" i="38"/>
  <c r="AI179" i="38"/>
  <c r="W180" i="38"/>
  <c r="AI180" i="38"/>
  <c r="W182" i="38"/>
  <c r="AI182" i="38"/>
  <c r="X182" i="38"/>
  <c r="W183" i="38"/>
  <c r="AI183" i="38" s="1"/>
  <c r="X186" i="38"/>
  <c r="AJ186" i="38" s="1"/>
  <c r="X187" i="38"/>
  <c r="AJ187" i="38" s="1"/>
  <c r="U188" i="38"/>
  <c r="AG188" i="38" s="1"/>
  <c r="Y188" i="38"/>
  <c r="U189" i="38"/>
  <c r="AA189" i="38" s="1"/>
  <c r="V189" i="38"/>
  <c r="Y189" i="38"/>
  <c r="U190" i="38"/>
  <c r="AA190" i="38"/>
  <c r="X191" i="38"/>
  <c r="AJ191" i="38"/>
  <c r="U192" i="38"/>
  <c r="Y192" i="38"/>
  <c r="AE192" i="38" s="1"/>
  <c r="V193" i="38"/>
  <c r="AH193" i="38" s="1"/>
  <c r="Y194" i="38"/>
  <c r="U198" i="38"/>
  <c r="AG198" i="38"/>
  <c r="U200" i="38"/>
  <c r="AG200" i="38"/>
  <c r="Y200" i="38"/>
  <c r="AK200" i="38"/>
  <c r="Y202" i="38"/>
  <c r="AK202" i="38"/>
  <c r="U204" i="38"/>
  <c r="AG204" i="38"/>
  <c r="Y204" i="38"/>
  <c r="AK204" i="38"/>
  <c r="Y206" i="38"/>
  <c r="AK206" i="38"/>
  <c r="Y208" i="38"/>
  <c r="AK208" i="38"/>
  <c r="U11" i="38"/>
  <c r="AG11" i="38"/>
  <c r="U12" i="38"/>
  <c r="AG12" i="38"/>
  <c r="U20" i="38"/>
  <c r="AG20" i="38"/>
  <c r="W26" i="38"/>
  <c r="W34" i="38"/>
  <c r="U40" i="38"/>
  <c r="X45" i="38"/>
  <c r="AJ45" i="38"/>
  <c r="U52" i="38"/>
  <c r="Y56" i="38"/>
  <c r="U64" i="38"/>
  <c r="AG64" i="38"/>
  <c r="Y68" i="38"/>
  <c r="AK68" i="38"/>
  <c r="V75" i="38"/>
  <c r="AH75" i="38"/>
  <c r="Y80" i="38"/>
  <c r="AK80" i="38"/>
  <c r="X85" i="38"/>
  <c r="Y92" i="38"/>
  <c r="AK92" i="38" s="1"/>
  <c r="X105" i="38"/>
  <c r="V115" i="38"/>
  <c r="AH115" i="38"/>
  <c r="Y120" i="38"/>
  <c r="AK120" i="38"/>
  <c r="U152" i="38"/>
  <c r="AG152" i="38"/>
  <c r="W178" i="38"/>
  <c r="AI178" i="38"/>
  <c r="V10" i="38"/>
  <c r="AH10" i="38"/>
  <c r="Y11" i="38"/>
  <c r="AK11" i="38"/>
  <c r="X12" i="38"/>
  <c r="AJ12" i="38"/>
  <c r="V14" i="38"/>
  <c r="AH14" i="38"/>
  <c r="U15" i="38"/>
  <c r="AG15" i="38"/>
  <c r="Y15" i="38"/>
  <c r="AK15" i="38"/>
  <c r="X16" i="38"/>
  <c r="AJ16" i="38"/>
  <c r="U19" i="38"/>
  <c r="AG19" i="38"/>
  <c r="U21" i="38"/>
  <c r="AG21" i="38"/>
  <c r="V22" i="38"/>
  <c r="AH22" i="38"/>
  <c r="U23" i="38"/>
  <c r="AG23" i="38"/>
  <c r="Y23" i="38"/>
  <c r="AK23" i="38"/>
  <c r="V24" i="38"/>
  <c r="AH24" i="38"/>
  <c r="V26" i="38"/>
  <c r="AH26" i="38"/>
  <c r="W29" i="38"/>
  <c r="AI29" i="38"/>
  <c r="Y31" i="38"/>
  <c r="AK31" i="38"/>
  <c r="V34" i="38"/>
  <c r="AH34" i="38"/>
  <c r="U35" i="38"/>
  <c r="AG35" i="38"/>
  <c r="X36" i="38"/>
  <c r="AJ36" i="38"/>
  <c r="V38" i="38"/>
  <c r="X40" i="38"/>
  <c r="AJ40" i="38" s="1"/>
  <c r="V41" i="38"/>
  <c r="V42" i="38"/>
  <c r="U43" i="38"/>
  <c r="V46" i="38"/>
  <c r="U47" i="38"/>
  <c r="Y47" i="38"/>
  <c r="X48" i="38"/>
  <c r="AJ48" i="38" s="1"/>
  <c r="U51" i="38"/>
  <c r="Y51" i="38"/>
  <c r="X52" i="38"/>
  <c r="AJ52" i="38" s="1"/>
  <c r="U55" i="38"/>
  <c r="AG55" i="38" s="1"/>
  <c r="Y55" i="38"/>
  <c r="X56" i="38"/>
  <c r="AJ56" i="38" s="1"/>
  <c r="V62" i="38"/>
  <c r="Y63" i="38"/>
  <c r="AK63" i="38" s="1"/>
  <c r="X64" i="38"/>
  <c r="Y67" i="38"/>
  <c r="AK67" i="38" s="1"/>
  <c r="W69" i="38"/>
  <c r="AI69" i="38" s="1"/>
  <c r="Y69" i="38"/>
  <c r="AK69" i="38" s="1"/>
  <c r="U70" i="38"/>
  <c r="AG70" i="38" s="1"/>
  <c r="Y71" i="38"/>
  <c r="AK71" i="38"/>
  <c r="X72" i="38"/>
  <c r="AJ72" i="38"/>
  <c r="U75" i="38"/>
  <c r="AG75" i="38"/>
  <c r="X76" i="38"/>
  <c r="AJ76" i="38"/>
  <c r="Y78" i="38"/>
  <c r="AK78" i="38"/>
  <c r="Y83" i="38"/>
  <c r="AK83" i="38"/>
  <c r="V84" i="38"/>
  <c r="AH84" i="38"/>
  <c r="X84" i="38"/>
  <c r="AD84" i="38"/>
  <c r="U87" i="38"/>
  <c r="AG87" i="38"/>
  <c r="X88" i="38"/>
  <c r="AD88" i="38"/>
  <c r="U90" i="38"/>
  <c r="AG90" i="38"/>
  <c r="U91" i="38"/>
  <c r="AG91" i="38"/>
  <c r="X92" i="38"/>
  <c r="AD92" i="38"/>
  <c r="U95" i="38"/>
  <c r="Y95" i="38"/>
  <c r="AQ95" i="38" s="1"/>
  <c r="X96" i="38"/>
  <c r="AJ96" i="38"/>
  <c r="X100" i="38"/>
  <c r="AJ100" i="38"/>
  <c r="U101" i="38"/>
  <c r="U103" i="38"/>
  <c r="AG103" i="38" s="1"/>
  <c r="Y103" i="38"/>
  <c r="X104" i="38"/>
  <c r="Y107" i="38"/>
  <c r="AK107" i="38"/>
  <c r="X108" i="38"/>
  <c r="W113" i="38"/>
  <c r="AI113" i="38" s="1"/>
  <c r="V114" i="38"/>
  <c r="AH114" i="38" s="1"/>
  <c r="Y118" i="38"/>
  <c r="AK118" i="38" s="1"/>
  <c r="U119" i="38"/>
  <c r="X120" i="38"/>
  <c r="AJ120" i="38" s="1"/>
  <c r="V122" i="38"/>
  <c r="AH122" i="38" s="1"/>
  <c r="Y123" i="38"/>
  <c r="AK123" i="38" s="1"/>
  <c r="X124" i="38"/>
  <c r="AJ124" i="38" s="1"/>
  <c r="V126" i="38"/>
  <c r="AH126" i="38" s="1"/>
  <c r="Y127" i="38"/>
  <c r="X128" i="38"/>
  <c r="AJ128" i="38" s="1"/>
  <c r="U131" i="38"/>
  <c r="X132" i="38"/>
  <c r="AJ132" i="38" s="1"/>
  <c r="V134" i="38"/>
  <c r="AH134" i="38" s="1"/>
  <c r="U135" i="38"/>
  <c r="AG135" i="38" s="1"/>
  <c r="X136" i="38"/>
  <c r="AJ136" i="38" s="1"/>
  <c r="U139" i="38"/>
  <c r="AG139" i="38" s="1"/>
  <c r="W141" i="38"/>
  <c r="AO141" i="38" s="1"/>
  <c r="W145" i="38"/>
  <c r="AI145" i="38" s="1"/>
  <c r="U147" i="38"/>
  <c r="X148" i="38"/>
  <c r="AJ148" i="38" s="1"/>
  <c r="W149" i="38"/>
  <c r="AI149" i="38" s="1"/>
  <c r="U151" i="38"/>
  <c r="AG151" i="38" s="1"/>
  <c r="X152" i="38"/>
  <c r="X156" i="38"/>
  <c r="AJ156" i="38" s="1"/>
  <c r="W157" i="38"/>
  <c r="AI157" i="38" s="1"/>
  <c r="X160" i="38"/>
  <c r="AJ160" i="38" s="1"/>
  <c r="W161" i="38"/>
  <c r="W163" i="38"/>
  <c r="AI163" i="38" s="1"/>
  <c r="W165" i="38"/>
  <c r="AI165" i="38" s="1"/>
  <c r="X168" i="38"/>
  <c r="X172" i="38"/>
  <c r="W173" i="38"/>
  <c r="AI173" i="38" s="1"/>
  <c r="X176" i="38"/>
  <c r="W177" i="38"/>
  <c r="AI177" i="38"/>
  <c r="X180" i="38"/>
  <c r="W181" i="38"/>
  <c r="AI181" i="38" s="1"/>
  <c r="X184" i="38"/>
  <c r="W185" i="38"/>
  <c r="AI185" i="38"/>
  <c r="Y187" i="38"/>
  <c r="AK187" i="38"/>
  <c r="V190" i="38"/>
  <c r="AH190" i="38"/>
  <c r="Y190" i="38"/>
  <c r="Y191" i="38"/>
  <c r="AE191" i="38" s="1"/>
  <c r="V194" i="38"/>
  <c r="AH194" i="38" s="1"/>
  <c r="U195" i="38"/>
  <c r="Y195" i="38"/>
  <c r="U199" i="38"/>
  <c r="X8" i="38"/>
  <c r="W13" i="38"/>
  <c r="AC13" i="38" s="1"/>
  <c r="Y19" i="38"/>
  <c r="V30" i="38"/>
  <c r="AH30" i="38" s="1"/>
  <c r="U39" i="38"/>
  <c r="X44" i="38"/>
  <c r="AJ44" i="38"/>
  <c r="V50" i="38"/>
  <c r="V54" i="38"/>
  <c r="U63" i="38"/>
  <c r="AG63" i="38"/>
  <c r="X68" i="38"/>
  <c r="AJ68" i="38"/>
  <c r="X80" i="38"/>
  <c r="AD80" i="38"/>
  <c r="Y87" i="38"/>
  <c r="U99" i="38"/>
  <c r="U107" i="38"/>
  <c r="AG107" i="38"/>
  <c r="V118" i="38"/>
  <c r="AH118" i="38"/>
  <c r="V130" i="38"/>
  <c r="AH130" i="38"/>
  <c r="Y135" i="38"/>
  <c r="AK135" i="38"/>
  <c r="U143" i="38"/>
  <c r="AG143" i="38"/>
  <c r="X164" i="38"/>
  <c r="AJ164" i="38"/>
  <c r="U187" i="38"/>
  <c r="AA187" i="38"/>
  <c r="AS187" i="38" s="1"/>
  <c r="U207" i="38"/>
  <c r="AG207" i="38"/>
  <c r="D1" i="39"/>
  <c r="E1" i="39"/>
  <c r="F1" i="39"/>
  <c r="AQ212" i="38"/>
  <c r="AP212" i="38"/>
  <c r="AO212" i="38"/>
  <c r="Y210" i="38"/>
  <c r="AK210" i="38"/>
  <c r="U210" i="38"/>
  <c r="AG210" i="38" s="1"/>
  <c r="U208" i="38"/>
  <c r="AG208" i="38"/>
  <c r="U206" i="38"/>
  <c r="AG206" i="38"/>
  <c r="U202" i="38"/>
  <c r="AG202" i="38"/>
  <c r="X195" i="38"/>
  <c r="AJ195" i="38"/>
  <c r="X188" i="38"/>
  <c r="AJ188" i="38"/>
  <c r="V188" i="38"/>
  <c r="AH188" i="38"/>
  <c r="Y186" i="38"/>
  <c r="AK186" i="38"/>
  <c r="W184" i="38"/>
  <c r="AI184" i="38"/>
  <c r="W176" i="38"/>
  <c r="AI176" i="38"/>
  <c r="W169" i="38"/>
  <c r="AI169" i="38"/>
  <c r="X159" i="38"/>
  <c r="AJ159" i="38"/>
  <c r="X157" i="38"/>
  <c r="AJ157" i="38"/>
  <c r="X155" i="38"/>
  <c r="AJ155" i="38"/>
  <c r="W153" i="38"/>
  <c r="AI153" i="38"/>
  <c r="X151" i="38"/>
  <c r="AJ151" i="38"/>
  <c r="X147" i="38"/>
  <c r="AJ147" i="38"/>
  <c r="W144" i="38"/>
  <c r="AI144" i="38"/>
  <c r="U142" i="38"/>
  <c r="AG142" i="38"/>
  <c r="Y141" i="38"/>
  <c r="AK141" i="38"/>
  <c r="Y138" i="38"/>
  <c r="AK138" i="38"/>
  <c r="V137" i="38"/>
  <c r="AH137" i="38"/>
  <c r="U136" i="38"/>
  <c r="AG136" i="38"/>
  <c r="X135" i="38"/>
  <c r="AJ135" i="38"/>
  <c r="Y134" i="38"/>
  <c r="AK134" i="38"/>
  <c r="V133" i="38"/>
  <c r="AH133" i="38"/>
  <c r="Y132" i="38"/>
  <c r="AK132" i="38"/>
  <c r="X131" i="38"/>
  <c r="AJ131" i="38"/>
  <c r="Y130" i="38"/>
  <c r="AK130" i="38"/>
  <c r="U130" i="38"/>
  <c r="AG130" i="38"/>
  <c r="U126" i="38"/>
  <c r="AG126" i="38"/>
  <c r="Y126" i="38"/>
  <c r="AK126" i="38"/>
  <c r="V125" i="38"/>
  <c r="AH125" i="38"/>
  <c r="U123" i="38"/>
  <c r="AG123" i="38"/>
  <c r="X119" i="38"/>
  <c r="AJ119" i="38"/>
  <c r="V119" i="38"/>
  <c r="AH119" i="38"/>
  <c r="U118" i="38"/>
  <c r="AG118" i="38"/>
  <c r="W116" i="38"/>
  <c r="AI116" i="38"/>
  <c r="W112" i="38"/>
  <c r="AI112" i="38"/>
  <c r="W111" i="38"/>
  <c r="AI111" i="38"/>
  <c r="Y110" i="38"/>
  <c r="AK110" i="38"/>
  <c r="X107" i="38"/>
  <c r="Y106" i="38"/>
  <c r="X103" i="38"/>
  <c r="Y102" i="38"/>
  <c r="Y99" i="38"/>
  <c r="AQ99" i="38" s="1"/>
  <c r="Y98" i="38"/>
  <c r="Y97" i="38"/>
  <c r="X95" i="38"/>
  <c r="AJ95" i="38"/>
  <c r="Y94" i="38"/>
  <c r="U94" i="38"/>
  <c r="U93" i="38"/>
  <c r="V93" i="38"/>
  <c r="AH93" i="38" s="1"/>
  <c r="V92" i="38"/>
  <c r="AH92" i="38" s="1"/>
  <c r="X91" i="38"/>
  <c r="AJ91" i="38" s="1"/>
  <c r="Y90" i="38"/>
  <c r="AK90" i="38" s="1"/>
  <c r="X89" i="38"/>
  <c r="V89" i="38"/>
  <c r="AH89" i="38" s="1"/>
  <c r="U86" i="38"/>
  <c r="AG86" i="38" s="1"/>
  <c r="V85" i="38"/>
  <c r="AH85" i="38" s="1"/>
  <c r="Y82" i="38"/>
  <c r="AK82" i="38" s="1"/>
  <c r="U82" i="38"/>
  <c r="AG82" i="38" s="1"/>
  <c r="X82" i="38"/>
  <c r="AD82" i="38" s="1"/>
  <c r="V81" i="38"/>
  <c r="AH81" i="38" s="1"/>
  <c r="X79" i="38"/>
  <c r="U78" i="38"/>
  <c r="AG78" i="38" s="1"/>
  <c r="V77" i="38"/>
  <c r="AH77" i="38" s="1"/>
  <c r="X75" i="38"/>
  <c r="AJ75" i="38" s="1"/>
  <c r="Y74" i="38"/>
  <c r="AK74" i="38" s="1"/>
  <c r="X74" i="38"/>
  <c r="AJ74" i="38"/>
  <c r="U74" i="38"/>
  <c r="V73" i="38"/>
  <c r="AH73" i="38" s="1"/>
  <c r="Y72" i="38"/>
  <c r="Y70" i="38"/>
  <c r="U69" i="38"/>
  <c r="X67" i="38"/>
  <c r="AJ67" i="38" s="1"/>
  <c r="Y66" i="38"/>
  <c r="AK66" i="38" s="1"/>
  <c r="V66" i="38"/>
  <c r="AH66" i="38" s="1"/>
  <c r="V65" i="38"/>
  <c r="AN65" i="38" s="1"/>
  <c r="X63" i="38"/>
  <c r="AJ63" i="38" s="1"/>
  <c r="V61" i="38"/>
  <c r="W60" i="38"/>
  <c r="AI60" i="38" s="1"/>
  <c r="Y58" i="38"/>
  <c r="U58" i="38"/>
  <c r="AM58" i="38" s="1"/>
  <c r="V57" i="38"/>
  <c r="X55" i="38"/>
  <c r="AJ55" i="38"/>
  <c r="V55" i="38"/>
  <c r="Y54" i="38"/>
  <c r="AE54" i="38" s="1"/>
  <c r="U54" i="38"/>
  <c r="V53" i="38"/>
  <c r="X51" i="38"/>
  <c r="AJ51" i="38" s="1"/>
  <c r="U50" i="38"/>
  <c r="V49" i="38"/>
  <c r="Y48" i="38"/>
  <c r="AE48" i="38" s="1"/>
  <c r="X47" i="38"/>
  <c r="AJ47" i="38"/>
  <c r="Y46" i="38"/>
  <c r="AE46" i="38"/>
  <c r="X46" i="38"/>
  <c r="AJ46" i="38"/>
  <c r="U46" i="38"/>
  <c r="V45" i="38"/>
  <c r="X43" i="38"/>
  <c r="AJ43" i="38"/>
  <c r="Y42" i="38"/>
  <c r="AE42" i="38"/>
  <c r="U42" i="38"/>
  <c r="Y38" i="38"/>
  <c r="AE38" i="38" s="1"/>
  <c r="U38" i="38"/>
  <c r="Y33" i="38"/>
  <c r="AK33" i="38"/>
  <c r="V31" i="38"/>
  <c r="AH31" i="38"/>
  <c r="U30" i="38"/>
  <c r="AG30" i="38"/>
  <c r="U27" i="38"/>
  <c r="AG27" i="38"/>
  <c r="Y25" i="38"/>
  <c r="AK25" i="38"/>
  <c r="U22" i="38"/>
  <c r="AG22" i="38"/>
  <c r="V21" i="38"/>
  <c r="AH21" i="38"/>
  <c r="X19" i="38"/>
  <c r="AJ19" i="38"/>
  <c r="Y18" i="38"/>
  <c r="AK18" i="38"/>
  <c r="X18" i="38"/>
  <c r="AJ18" i="38"/>
  <c r="U18" i="38"/>
  <c r="AG18" i="38"/>
  <c r="V17" i="38"/>
  <c r="AH17" i="38"/>
  <c r="W16" i="38"/>
  <c r="AC16" i="38"/>
  <c r="V16" i="38"/>
  <c r="AH16" i="38"/>
  <c r="X15" i="38"/>
  <c r="AJ15" i="38"/>
  <c r="U14" i="38"/>
  <c r="AG14" i="38"/>
  <c r="V13" i="38"/>
  <c r="AH13" i="38"/>
  <c r="X11" i="38"/>
  <c r="AJ11" i="38"/>
  <c r="U10" i="38"/>
  <c r="AG10" i="38"/>
  <c r="V9" i="38"/>
  <c r="AH9" i="38"/>
  <c r="W8" i="38"/>
  <c r="AC8" i="38"/>
  <c r="AU8" i="38" s="1"/>
  <c r="V8" i="38"/>
  <c r="X7" i="38"/>
  <c r="AM263" i="2"/>
  <c r="U7" i="29"/>
  <c r="U11" i="29"/>
  <c r="W13" i="29"/>
  <c r="V18" i="29"/>
  <c r="W21" i="29"/>
  <c r="Y23" i="29"/>
  <c r="V26" i="29"/>
  <c r="X28" i="29"/>
  <c r="Y35" i="29"/>
  <c r="W37" i="29"/>
  <c r="Y39" i="29"/>
  <c r="V42" i="29"/>
  <c r="X44" i="29"/>
  <c r="V46" i="29"/>
  <c r="U47" i="29"/>
  <c r="X48" i="29"/>
  <c r="V50" i="29"/>
  <c r="X56" i="29"/>
  <c r="V58" i="29"/>
  <c r="U59" i="29"/>
  <c r="X60" i="29"/>
  <c r="U63" i="29"/>
  <c r="X64" i="29"/>
  <c r="U67" i="29"/>
  <c r="X68" i="29"/>
  <c r="U79" i="29"/>
  <c r="V106" i="29"/>
  <c r="W113" i="29"/>
  <c r="W121" i="29"/>
  <c r="Y123" i="29"/>
  <c r="V126" i="29"/>
  <c r="X128" i="29"/>
  <c r="V138" i="29"/>
  <c r="Y139" i="29"/>
  <c r="X140" i="29"/>
  <c r="V146" i="29"/>
  <c r="Y3" i="29"/>
  <c r="Y3" i="28"/>
  <c r="X4" i="34"/>
  <c r="Y11" i="34"/>
  <c r="U55" i="34"/>
  <c r="W61" i="34"/>
  <c r="Y71" i="34"/>
  <c r="X88" i="34"/>
  <c r="Y115" i="34"/>
  <c r="V146" i="34"/>
  <c r="Y147" i="34"/>
  <c r="Y3" i="34"/>
  <c r="V6" i="37"/>
  <c r="W9" i="37"/>
  <c r="W25" i="37"/>
  <c r="V38" i="37"/>
  <c r="V54" i="37"/>
  <c r="V62" i="37"/>
  <c r="V78" i="37"/>
  <c r="X80" i="37"/>
  <c r="V94" i="37"/>
  <c r="W105" i="37"/>
  <c r="V118" i="37"/>
  <c r="Y123" i="37"/>
  <c r="V126" i="37"/>
  <c r="V134" i="37"/>
  <c r="W137" i="37"/>
  <c r="Y139" i="37"/>
  <c r="U131" i="35"/>
  <c r="U147" i="35"/>
  <c r="Y3" i="35"/>
  <c r="V74" i="30"/>
  <c r="W77" i="30"/>
  <c r="Y87" i="30"/>
  <c r="V90" i="30"/>
  <c r="U95" i="30"/>
  <c r="U99" i="30"/>
  <c r="W17" i="26"/>
  <c r="V26" i="26"/>
  <c r="U47" i="26"/>
  <c r="X48" i="26"/>
  <c r="W69" i="26"/>
  <c r="V70" i="26"/>
  <c r="X88" i="26"/>
  <c r="V94" i="26"/>
  <c r="V118" i="26"/>
  <c r="V130" i="26"/>
  <c r="X132" i="26"/>
  <c r="U135" i="26"/>
  <c r="Y139" i="26"/>
  <c r="X144" i="26"/>
  <c r="V146" i="26"/>
  <c r="W5" i="25"/>
  <c r="X8" i="25"/>
  <c r="U11" i="25"/>
  <c r="U15" i="25"/>
  <c r="V18" i="25"/>
  <c r="X20" i="25"/>
  <c r="Y27" i="25"/>
  <c r="V30" i="25"/>
  <c r="V34" i="25"/>
  <c r="W37" i="25"/>
  <c r="V38" i="25"/>
  <c r="U47" i="25"/>
  <c r="U51" i="25"/>
  <c r="W53" i="25"/>
  <c r="Y55" i="25"/>
  <c r="X56" i="25"/>
  <c r="V58" i="25"/>
  <c r="X64" i="25"/>
  <c r="V66" i="25"/>
  <c r="Y75" i="25"/>
  <c r="X80" i="25"/>
  <c r="U119" i="25"/>
  <c r="W133" i="25"/>
  <c r="Y3" i="25"/>
  <c r="B1" i="25"/>
  <c r="B1" i="35" s="1"/>
  <c r="B1" i="22"/>
  <c r="B1" i="11"/>
  <c r="C262" i="2"/>
  <c r="D262" i="2"/>
  <c r="E262" i="2"/>
  <c r="F262" i="2"/>
  <c r="C263" i="2"/>
  <c r="D263" i="2"/>
  <c r="E263" i="2"/>
  <c r="F263" i="2"/>
  <c r="B263" i="2"/>
  <c r="Y19" i="2"/>
  <c r="AK19" i="2"/>
  <c r="W49" i="2"/>
  <c r="AO49" i="2" s="1"/>
  <c r="W81" i="2"/>
  <c r="W85" i="2"/>
  <c r="AI85" i="2" s="1"/>
  <c r="V110" i="2"/>
  <c r="AN110" i="2" s="1"/>
  <c r="V114" i="2"/>
  <c r="V122" i="2"/>
  <c r="AB122" i="2" s="1"/>
  <c r="X140" i="2"/>
  <c r="V150" i="2"/>
  <c r="V154" i="2"/>
  <c r="AH154" i="2"/>
  <c r="V162" i="2"/>
  <c r="X175" i="2"/>
  <c r="AJ175" i="2"/>
  <c r="W182" i="2"/>
  <c r="AI182" i="2" s="1"/>
  <c r="V183" i="2"/>
  <c r="AN183" i="2" s="1"/>
  <c r="AH183" i="2"/>
  <c r="U184" i="2"/>
  <c r="AG184" i="2" s="1"/>
  <c r="W186" i="2"/>
  <c r="AI186" i="2" s="1"/>
  <c r="V187" i="2"/>
  <c r="AH187" i="2"/>
  <c r="U188" i="2"/>
  <c r="AG188" i="2" s="1"/>
  <c r="W190" i="2"/>
  <c r="AI190" i="2"/>
  <c r="V191" i="2"/>
  <c r="AH191" i="2" s="1"/>
  <c r="V192" i="2"/>
  <c r="AH192" i="2"/>
  <c r="V195" i="2"/>
  <c r="AH195" i="2" s="1"/>
  <c r="U197" i="2"/>
  <c r="V208" i="2"/>
  <c r="AH208" i="2"/>
  <c r="W210" i="2"/>
  <c r="AI210" i="2"/>
  <c r="V211" i="2"/>
  <c r="AH211" i="2"/>
  <c r="U213" i="2"/>
  <c r="X213" i="2"/>
  <c r="AJ213" i="2"/>
  <c r="W214" i="2"/>
  <c r="AI214" i="2" s="1"/>
  <c r="V224" i="2"/>
  <c r="AH224" i="2"/>
  <c r="V227" i="2"/>
  <c r="AH227" i="2" s="1"/>
  <c r="U229" i="2"/>
  <c r="X229" i="2"/>
  <c r="AJ229" i="2"/>
  <c r="V231" i="2"/>
  <c r="AH231" i="2"/>
  <c r="U236" i="2"/>
  <c r="AG236" i="2"/>
  <c r="W238" i="2"/>
  <c r="AI238" i="2"/>
  <c r="V239" i="2"/>
  <c r="AH239" i="2"/>
  <c r="U240" i="2"/>
  <c r="AG240" i="2"/>
  <c r="V243" i="2"/>
  <c r="AH243" i="2"/>
  <c r="U244" i="2"/>
  <c r="AG244" i="2"/>
  <c r="W247" i="2"/>
  <c r="U248" i="2"/>
  <c r="AG248" i="2" s="1"/>
  <c r="U253" i="2"/>
  <c r="X253" i="2"/>
  <c r="AJ253" i="2"/>
  <c r="W254" i="2"/>
  <c r="AI254" i="2"/>
  <c r="V255" i="2"/>
  <c r="AH255" i="2"/>
  <c r="U256" i="2"/>
  <c r="AG256" i="2"/>
  <c r="W258" i="2"/>
  <c r="AI258" i="2"/>
  <c r="V259" i="2"/>
  <c r="AH259" i="2"/>
  <c r="U260" i="2"/>
  <c r="AG260" i="2"/>
  <c r="K3" i="2"/>
  <c r="J3" i="2"/>
  <c r="I3" i="2"/>
  <c r="Y157" i="37"/>
  <c r="X157" i="37"/>
  <c r="W157" i="37"/>
  <c r="V157" i="37"/>
  <c r="U157" i="37"/>
  <c r="Y156" i="37"/>
  <c r="X156" i="37"/>
  <c r="W156" i="37"/>
  <c r="V156" i="37"/>
  <c r="U156" i="37"/>
  <c r="AM140" i="37" s="1"/>
  <c r="Y155" i="37"/>
  <c r="AK128" i="37" s="1"/>
  <c r="X155" i="37"/>
  <c r="W155" i="37"/>
  <c r="V155" i="37"/>
  <c r="U155" i="37"/>
  <c r="AG109" i="37" s="1"/>
  <c r="Y154" i="37"/>
  <c r="AE140" i="37" s="1"/>
  <c r="X154" i="37"/>
  <c r="AD93" i="37" s="1"/>
  <c r="W154" i="37"/>
  <c r="V154" i="37"/>
  <c r="AB44" i="37" s="1"/>
  <c r="U154" i="37"/>
  <c r="S149" i="37"/>
  <c r="Y149" i="37"/>
  <c r="O149" i="37"/>
  <c r="F149" i="37"/>
  <c r="E149" i="37"/>
  <c r="R149" i="37"/>
  <c r="X149" i="37"/>
  <c r="D149" i="37"/>
  <c r="Q149" i="37"/>
  <c r="W149" i="37"/>
  <c r="C149" i="37"/>
  <c r="P149" i="37"/>
  <c r="V149" i="37"/>
  <c r="B149" i="37"/>
  <c r="X148" i="37"/>
  <c r="S148" i="37"/>
  <c r="Y148" i="37"/>
  <c r="R148" i="37"/>
  <c r="O148" i="37"/>
  <c r="F148" i="37"/>
  <c r="E148" i="37"/>
  <c r="D148" i="37"/>
  <c r="C148" i="37"/>
  <c r="B148" i="37"/>
  <c r="X145" i="37"/>
  <c r="AD145" i="37" s="1"/>
  <c r="Y144" i="37"/>
  <c r="U144" i="37"/>
  <c r="V143" i="37"/>
  <c r="Y142" i="37"/>
  <c r="W142" i="37"/>
  <c r="U142" i="37"/>
  <c r="X141" i="37"/>
  <c r="V141" i="37"/>
  <c r="Y140" i="37"/>
  <c r="W140" i="37"/>
  <c r="U140" i="37"/>
  <c r="X139" i="37"/>
  <c r="AD139" i="37" s="1"/>
  <c r="V139" i="37"/>
  <c r="U133" i="37"/>
  <c r="V132" i="37"/>
  <c r="Y132" i="37"/>
  <c r="W131" i="37"/>
  <c r="U131" i="37"/>
  <c r="Y130" i="37"/>
  <c r="W130" i="37"/>
  <c r="U130" i="37"/>
  <c r="X129" i="37"/>
  <c r="AD129" i="37" s="1"/>
  <c r="V129" i="37"/>
  <c r="Y128" i="37"/>
  <c r="W128" i="37"/>
  <c r="U128" i="37"/>
  <c r="X127" i="37"/>
  <c r="AD127" i="37" s="1"/>
  <c r="V127" i="37"/>
  <c r="Y126" i="37"/>
  <c r="W126" i="37"/>
  <c r="U126" i="37"/>
  <c r="X125" i="37"/>
  <c r="AD125" i="37" s="1"/>
  <c r="Y125" i="37"/>
  <c r="Y124" i="37"/>
  <c r="V124" i="37"/>
  <c r="U124" i="37"/>
  <c r="V123" i="37"/>
  <c r="X122" i="37"/>
  <c r="W122" i="37"/>
  <c r="AI122" i="37" s="1"/>
  <c r="X121" i="37"/>
  <c r="AD121" i="37" s="1"/>
  <c r="Y121" i="37"/>
  <c r="Y120" i="37"/>
  <c r="U120" i="37"/>
  <c r="X119" i="37"/>
  <c r="V119" i="37"/>
  <c r="AH119" i="37" s="1"/>
  <c r="X118" i="37"/>
  <c r="W118" i="37"/>
  <c r="Y117" i="37"/>
  <c r="X117" i="37"/>
  <c r="AD117" i="37" s="1"/>
  <c r="X116" i="37"/>
  <c r="Y109" i="37"/>
  <c r="Y108" i="37"/>
  <c r="U108" i="37"/>
  <c r="X107" i="37"/>
  <c r="V107" i="37"/>
  <c r="Y106" i="37"/>
  <c r="W106" i="37"/>
  <c r="AI106" i="37" s="1"/>
  <c r="U106" i="37"/>
  <c r="V105" i="37"/>
  <c r="W104" i="37"/>
  <c r="U104" i="37"/>
  <c r="X103" i="37"/>
  <c r="V103" i="37"/>
  <c r="Y102" i="37"/>
  <c r="W102" i="37"/>
  <c r="AI102" i="37" s="1"/>
  <c r="U102" i="37"/>
  <c r="V101" i="37"/>
  <c r="W100" i="37"/>
  <c r="U100" i="37"/>
  <c r="X99" i="37"/>
  <c r="W99" i="37"/>
  <c r="Y98" i="37"/>
  <c r="X98" i="37"/>
  <c r="U98" i="37"/>
  <c r="Y97" i="37"/>
  <c r="V97" i="37"/>
  <c r="U97" i="37"/>
  <c r="W96" i="37"/>
  <c r="AC96" i="37" s="1"/>
  <c r="V96" i="37"/>
  <c r="X95" i="37"/>
  <c r="W95" i="37"/>
  <c r="Y94" i="37"/>
  <c r="X94" i="37"/>
  <c r="U94" i="37"/>
  <c r="Y93" i="37"/>
  <c r="V93" i="37"/>
  <c r="U93" i="37"/>
  <c r="W92" i="37"/>
  <c r="V92" i="37"/>
  <c r="X91" i="37"/>
  <c r="W91" i="37"/>
  <c r="Y90" i="37"/>
  <c r="X90" i="37"/>
  <c r="U90" i="37"/>
  <c r="Y89" i="37"/>
  <c r="V89" i="37"/>
  <c r="U89" i="37"/>
  <c r="V88" i="37"/>
  <c r="W87" i="37"/>
  <c r="X86" i="37"/>
  <c r="U86" i="37"/>
  <c r="Y85" i="37"/>
  <c r="V85" i="37"/>
  <c r="U85" i="37"/>
  <c r="V84" i="37"/>
  <c r="W83" i="37"/>
  <c r="X82" i="37"/>
  <c r="U82" i="37"/>
  <c r="Y81" i="37"/>
  <c r="V81" i="37"/>
  <c r="U81" i="37"/>
  <c r="V80" i="37"/>
  <c r="W79" i="37"/>
  <c r="X78" i="37"/>
  <c r="U78" i="37"/>
  <c r="Y77" i="37"/>
  <c r="V77" i="37"/>
  <c r="U77" i="37"/>
  <c r="V76" i="37"/>
  <c r="W75" i="37"/>
  <c r="X74" i="37"/>
  <c r="U74" i="37"/>
  <c r="Y73" i="37"/>
  <c r="V73" i="37"/>
  <c r="U73" i="37"/>
  <c r="V72" i="37"/>
  <c r="W71" i="37"/>
  <c r="Y70" i="37"/>
  <c r="W70" i="37"/>
  <c r="AI70" i="37"/>
  <c r="U70" i="37"/>
  <c r="V69" i="37"/>
  <c r="W68" i="37"/>
  <c r="U68" i="37"/>
  <c r="X67" i="37"/>
  <c r="V67" i="37"/>
  <c r="Y66" i="37"/>
  <c r="W66" i="37"/>
  <c r="U66" i="37"/>
  <c r="V65" i="37"/>
  <c r="W64" i="37"/>
  <c r="U64" i="37"/>
  <c r="X63" i="37"/>
  <c r="V63" i="37"/>
  <c r="Y62" i="37"/>
  <c r="W62" i="37"/>
  <c r="U62" i="37"/>
  <c r="V61" i="37"/>
  <c r="W60" i="37"/>
  <c r="U60" i="37"/>
  <c r="Y59" i="37"/>
  <c r="X59" i="37"/>
  <c r="AD59" i="37" s="1"/>
  <c r="V59" i="37"/>
  <c r="Y58" i="37"/>
  <c r="W58" i="37"/>
  <c r="U58" i="37"/>
  <c r="V57" i="37"/>
  <c r="W56" i="37"/>
  <c r="U56" i="37"/>
  <c r="X55" i="37"/>
  <c r="Y54" i="37"/>
  <c r="U54" i="37"/>
  <c r="V53" i="37"/>
  <c r="W52" i="37"/>
  <c r="U52" i="37"/>
  <c r="V51" i="37"/>
  <c r="W50" i="37"/>
  <c r="U50" i="37"/>
  <c r="V49" i="37"/>
  <c r="W48" i="37"/>
  <c r="X47" i="37"/>
  <c r="Y46" i="37"/>
  <c r="U46" i="37"/>
  <c r="V45" i="37"/>
  <c r="W44" i="37"/>
  <c r="X43" i="37"/>
  <c r="Y42" i="37"/>
  <c r="U42" i="37"/>
  <c r="V41" i="37"/>
  <c r="W40" i="37"/>
  <c r="X39" i="37"/>
  <c r="Y38" i="37"/>
  <c r="U38" i="37"/>
  <c r="V37" i="37"/>
  <c r="W36" i="37"/>
  <c r="X35" i="37"/>
  <c r="Y34" i="37"/>
  <c r="U34" i="37"/>
  <c r="V33" i="37"/>
  <c r="W32" i="37"/>
  <c r="X31" i="37"/>
  <c r="Y30" i="37"/>
  <c r="U30" i="37"/>
  <c r="V29" i="37"/>
  <c r="W28" i="37"/>
  <c r="X27" i="37"/>
  <c r="Y26" i="37"/>
  <c r="U26" i="37"/>
  <c r="V25" i="37"/>
  <c r="W24" i="37"/>
  <c r="X23" i="37"/>
  <c r="Y22" i="37"/>
  <c r="U22" i="37"/>
  <c r="V21" i="37"/>
  <c r="W20" i="37"/>
  <c r="X19" i="37"/>
  <c r="Y18" i="37"/>
  <c r="U18" i="37"/>
  <c r="V17" i="37"/>
  <c r="W16" i="37"/>
  <c r="X15" i="37"/>
  <c r="Y14" i="37"/>
  <c r="U14" i="37"/>
  <c r="V13" i="37"/>
  <c r="W12" i="37"/>
  <c r="X11" i="37"/>
  <c r="Y10" i="37"/>
  <c r="U10" i="37"/>
  <c r="V9" i="37"/>
  <c r="W8" i="37"/>
  <c r="Y7" i="37"/>
  <c r="X7" i="37"/>
  <c r="Y6" i="37"/>
  <c r="U6" i="37"/>
  <c r="V5" i="37"/>
  <c r="W4" i="37"/>
  <c r="X3" i="37"/>
  <c r="U3" i="37"/>
  <c r="Y157" i="36"/>
  <c r="X157" i="36"/>
  <c r="W157" i="36"/>
  <c r="AU147" i="36" s="1"/>
  <c r="V157" i="36"/>
  <c r="U157" i="36"/>
  <c r="Y156" i="36"/>
  <c r="X156" i="36"/>
  <c r="W156" i="36"/>
  <c r="V156" i="36"/>
  <c r="U156" i="36"/>
  <c r="Y155" i="36"/>
  <c r="AK12" i="36" s="1"/>
  <c r="X155" i="36"/>
  <c r="W155" i="36"/>
  <c r="V155" i="36"/>
  <c r="U155" i="36"/>
  <c r="AG125" i="36" s="1"/>
  <c r="Y154" i="36"/>
  <c r="X154" i="36"/>
  <c r="AD154" i="36" s="1"/>
  <c r="W154" i="36"/>
  <c r="AC154" i="36" s="1"/>
  <c r="V154" i="36"/>
  <c r="U154" i="36"/>
  <c r="AA154" i="36" s="1"/>
  <c r="S149" i="36"/>
  <c r="Y149" i="36"/>
  <c r="O149" i="36"/>
  <c r="F149" i="36"/>
  <c r="E149" i="36"/>
  <c r="R149" i="36"/>
  <c r="X149" i="36"/>
  <c r="D149" i="36"/>
  <c r="C149" i="36"/>
  <c r="B149" i="36"/>
  <c r="S148" i="36"/>
  <c r="Y148" i="36"/>
  <c r="Q148" i="36"/>
  <c r="W148" i="36"/>
  <c r="O148" i="36"/>
  <c r="F148" i="36"/>
  <c r="E148" i="36"/>
  <c r="R148" i="36"/>
  <c r="X148" i="36"/>
  <c r="D148" i="36"/>
  <c r="Q149" i="36"/>
  <c r="W149" i="36"/>
  <c r="C148" i="36"/>
  <c r="B148" i="36"/>
  <c r="W147" i="36"/>
  <c r="AO147" i="36" s="1"/>
  <c r="X146" i="36"/>
  <c r="Y145" i="36"/>
  <c r="W145" i="36"/>
  <c r="U145" i="36"/>
  <c r="X144" i="36"/>
  <c r="Y143" i="36"/>
  <c r="W143" i="36"/>
  <c r="U143" i="36"/>
  <c r="X142" i="36"/>
  <c r="Y141" i="36"/>
  <c r="W141" i="36"/>
  <c r="U141" i="36"/>
  <c r="X140" i="36"/>
  <c r="V140" i="36"/>
  <c r="Y139" i="36"/>
  <c r="X139" i="36"/>
  <c r="U139" i="36"/>
  <c r="Y138" i="36"/>
  <c r="V138" i="36"/>
  <c r="U138" i="36"/>
  <c r="Y137" i="36"/>
  <c r="W137" i="36"/>
  <c r="V137" i="36"/>
  <c r="U137" i="36"/>
  <c r="W136" i="36"/>
  <c r="V136" i="36"/>
  <c r="X135" i="36"/>
  <c r="W135" i="36"/>
  <c r="U135" i="36"/>
  <c r="X134" i="36"/>
  <c r="AJ134" i="36" s="1"/>
  <c r="V134" i="36"/>
  <c r="Y133" i="36"/>
  <c r="W133" i="36"/>
  <c r="U133" i="36"/>
  <c r="X132" i="36"/>
  <c r="V132" i="36"/>
  <c r="Y131" i="36"/>
  <c r="W131" i="36"/>
  <c r="U131" i="36"/>
  <c r="X130" i="36"/>
  <c r="V130" i="36"/>
  <c r="Y129" i="36"/>
  <c r="W129" i="36"/>
  <c r="U129" i="36"/>
  <c r="X128" i="36"/>
  <c r="V128" i="36"/>
  <c r="X127" i="36"/>
  <c r="W127" i="36"/>
  <c r="Y126" i="36"/>
  <c r="X126" i="36"/>
  <c r="U126" i="36"/>
  <c r="Y125" i="36"/>
  <c r="V125" i="36"/>
  <c r="U125" i="36"/>
  <c r="W124" i="36"/>
  <c r="V124" i="36"/>
  <c r="X123" i="36"/>
  <c r="W123" i="36"/>
  <c r="Y122" i="36"/>
  <c r="X122" i="36"/>
  <c r="U122" i="36"/>
  <c r="Y121" i="36"/>
  <c r="V121" i="36"/>
  <c r="U121" i="36"/>
  <c r="W120" i="36"/>
  <c r="V120" i="36"/>
  <c r="X119" i="36"/>
  <c r="W119" i="36"/>
  <c r="U119" i="36"/>
  <c r="Y118" i="36"/>
  <c r="X118" i="36"/>
  <c r="V118" i="36"/>
  <c r="U118" i="36"/>
  <c r="Y117" i="36"/>
  <c r="V117" i="36"/>
  <c r="U117" i="36"/>
  <c r="W116" i="36"/>
  <c r="V116" i="36"/>
  <c r="X115" i="36"/>
  <c r="W115" i="36"/>
  <c r="U115" i="36"/>
  <c r="Y114" i="36"/>
  <c r="X114" i="36"/>
  <c r="U114" i="36"/>
  <c r="Y113" i="36"/>
  <c r="U113" i="36"/>
  <c r="V112" i="36"/>
  <c r="X111" i="36"/>
  <c r="W111" i="36"/>
  <c r="Y110" i="36"/>
  <c r="X110" i="36"/>
  <c r="U110" i="36"/>
  <c r="Y109" i="36"/>
  <c r="AK109" i="36" s="1"/>
  <c r="V109" i="36"/>
  <c r="U109" i="36"/>
  <c r="W108" i="36"/>
  <c r="V108" i="36"/>
  <c r="X107" i="36"/>
  <c r="W107" i="36"/>
  <c r="Y106" i="36"/>
  <c r="X106" i="36"/>
  <c r="U106" i="36"/>
  <c r="Y105" i="36"/>
  <c r="AE105" i="36" s="1"/>
  <c r="V105" i="36"/>
  <c r="U105" i="36"/>
  <c r="W104" i="36"/>
  <c r="V104" i="36"/>
  <c r="X103" i="36"/>
  <c r="W103" i="36"/>
  <c r="Y102" i="36"/>
  <c r="X102" i="36"/>
  <c r="U102" i="36"/>
  <c r="Y101" i="36"/>
  <c r="AK101" i="36" s="1"/>
  <c r="V101" i="36"/>
  <c r="U101" i="36"/>
  <c r="W100" i="36"/>
  <c r="V100" i="36"/>
  <c r="X99" i="36"/>
  <c r="W99" i="36"/>
  <c r="Y98" i="36"/>
  <c r="X98" i="36"/>
  <c r="U98" i="36"/>
  <c r="Y97" i="36"/>
  <c r="U97" i="36"/>
  <c r="V96" i="36"/>
  <c r="W95" i="36"/>
  <c r="X95" i="36"/>
  <c r="Y94" i="36"/>
  <c r="X94" i="36"/>
  <c r="Y93" i="36"/>
  <c r="U93" i="36"/>
  <c r="V92" i="36"/>
  <c r="W91" i="36"/>
  <c r="X91" i="36"/>
  <c r="Y90" i="36"/>
  <c r="X90" i="36"/>
  <c r="Y89" i="36"/>
  <c r="AK89" i="36" s="1"/>
  <c r="U89" i="36"/>
  <c r="V88" i="36"/>
  <c r="W87" i="36"/>
  <c r="X87" i="36"/>
  <c r="Y86" i="36"/>
  <c r="X86" i="36"/>
  <c r="Y85" i="36"/>
  <c r="U85" i="36"/>
  <c r="V84" i="36"/>
  <c r="W83" i="36"/>
  <c r="X83" i="36"/>
  <c r="X82" i="36"/>
  <c r="W82" i="36"/>
  <c r="X81" i="36"/>
  <c r="U81" i="36"/>
  <c r="AG81" i="36"/>
  <c r="Y81" i="36"/>
  <c r="Y80" i="36"/>
  <c r="V80" i="36"/>
  <c r="U80" i="36"/>
  <c r="Y79" i="36"/>
  <c r="X79" i="36"/>
  <c r="U79" i="36"/>
  <c r="Y78" i="36"/>
  <c r="W78" i="36"/>
  <c r="V78" i="36"/>
  <c r="U78" i="36"/>
  <c r="X77" i="36"/>
  <c r="V77" i="36"/>
  <c r="W76" i="36"/>
  <c r="X75" i="36"/>
  <c r="V75" i="36"/>
  <c r="U75" i="36"/>
  <c r="Y74" i="36"/>
  <c r="V74" i="36"/>
  <c r="U74" i="36"/>
  <c r="V73" i="36"/>
  <c r="W72" i="36"/>
  <c r="U72" i="36"/>
  <c r="Y72" i="36"/>
  <c r="X71" i="36"/>
  <c r="V71" i="36"/>
  <c r="U71" i="36"/>
  <c r="Y70" i="36"/>
  <c r="V70" i="36"/>
  <c r="U70" i="36"/>
  <c r="V69" i="36"/>
  <c r="X69" i="36"/>
  <c r="Y68" i="36"/>
  <c r="W68" i="36"/>
  <c r="U68" i="36"/>
  <c r="X67" i="36"/>
  <c r="U67" i="36"/>
  <c r="AA67" i="36" s="1"/>
  <c r="Y66" i="36"/>
  <c r="W66" i="36"/>
  <c r="V66" i="36"/>
  <c r="U66" i="36"/>
  <c r="X65" i="36"/>
  <c r="V65" i="36"/>
  <c r="Y64" i="36"/>
  <c r="W64" i="36"/>
  <c r="X63" i="36"/>
  <c r="U63" i="36"/>
  <c r="Y62" i="36"/>
  <c r="W62" i="36"/>
  <c r="V62" i="36"/>
  <c r="U62" i="36"/>
  <c r="X61" i="36"/>
  <c r="V61" i="36"/>
  <c r="W60" i="36"/>
  <c r="X59" i="36"/>
  <c r="V59" i="36"/>
  <c r="U59" i="36"/>
  <c r="Y58" i="36"/>
  <c r="W58" i="36"/>
  <c r="V58" i="36"/>
  <c r="U58" i="36"/>
  <c r="V57" i="36"/>
  <c r="Y56" i="36"/>
  <c r="W56" i="36"/>
  <c r="U56" i="36"/>
  <c r="X55" i="36"/>
  <c r="U55" i="36"/>
  <c r="Y54" i="36"/>
  <c r="V54" i="36"/>
  <c r="U54" i="36"/>
  <c r="X53" i="36"/>
  <c r="V53" i="36"/>
  <c r="W52" i="36"/>
  <c r="Y52" i="36"/>
  <c r="X51" i="36"/>
  <c r="V51" i="36"/>
  <c r="U51" i="36"/>
  <c r="Y50" i="36"/>
  <c r="W50" i="36"/>
  <c r="V50" i="36"/>
  <c r="U50" i="36"/>
  <c r="Y49" i="36"/>
  <c r="V49" i="36"/>
  <c r="U49" i="36"/>
  <c r="W48" i="36"/>
  <c r="V48" i="36"/>
  <c r="Y47" i="36"/>
  <c r="X47" i="36"/>
  <c r="W47" i="36"/>
  <c r="AI47" i="36"/>
  <c r="Y46" i="36"/>
  <c r="X46" i="36"/>
  <c r="V46" i="36"/>
  <c r="U46" i="36"/>
  <c r="Y45" i="36"/>
  <c r="W45" i="36"/>
  <c r="V45" i="36"/>
  <c r="U45" i="36"/>
  <c r="W44" i="36"/>
  <c r="V44" i="36"/>
  <c r="X43" i="36"/>
  <c r="W43" i="36"/>
  <c r="U43" i="36"/>
  <c r="Y42" i="36"/>
  <c r="X42" i="36"/>
  <c r="U42" i="36"/>
  <c r="Y41" i="36"/>
  <c r="V41" i="36"/>
  <c r="U41" i="36"/>
  <c r="W40" i="36"/>
  <c r="V40" i="36"/>
  <c r="X39" i="36"/>
  <c r="W39" i="36"/>
  <c r="Y39" i="36"/>
  <c r="Y38" i="36"/>
  <c r="AW38" i="36" s="1"/>
  <c r="X38" i="36"/>
  <c r="V38" i="36"/>
  <c r="U38" i="36"/>
  <c r="Y37" i="36"/>
  <c r="AW37" i="36" s="1"/>
  <c r="W37" i="36"/>
  <c r="V37" i="36"/>
  <c r="U37" i="36"/>
  <c r="W36" i="36"/>
  <c r="V36" i="36"/>
  <c r="W35" i="36"/>
  <c r="U35" i="36"/>
  <c r="X34" i="36"/>
  <c r="V34" i="36"/>
  <c r="Y34" i="36"/>
  <c r="Y33" i="36"/>
  <c r="W33" i="36"/>
  <c r="U33" i="36"/>
  <c r="V32" i="36"/>
  <c r="W31" i="36"/>
  <c r="U31" i="36"/>
  <c r="AS31" i="36" s="1"/>
  <c r="X30" i="36"/>
  <c r="V30" i="36"/>
  <c r="Y30" i="36"/>
  <c r="Y29" i="36"/>
  <c r="AW29" i="36" s="1"/>
  <c r="W29" i="36"/>
  <c r="U29" i="36"/>
  <c r="V28" i="36"/>
  <c r="W27" i="36"/>
  <c r="U27" i="36"/>
  <c r="Y26" i="36"/>
  <c r="W26" i="36"/>
  <c r="U26" i="36"/>
  <c r="AS26" i="36" s="1"/>
  <c r="X25" i="36"/>
  <c r="V25" i="36"/>
  <c r="Y24" i="36"/>
  <c r="W24" i="36"/>
  <c r="U24" i="36"/>
  <c r="X23" i="36"/>
  <c r="V23" i="36"/>
  <c r="Y22" i="36"/>
  <c r="AW22" i="36" s="1"/>
  <c r="W22" i="36"/>
  <c r="U22" i="36"/>
  <c r="X21" i="36"/>
  <c r="V21" i="36"/>
  <c r="AT21" i="36" s="1"/>
  <c r="Y20" i="36"/>
  <c r="W20" i="36"/>
  <c r="U20" i="36"/>
  <c r="X19" i="36"/>
  <c r="V19" i="36"/>
  <c r="Y18" i="36"/>
  <c r="W18" i="36"/>
  <c r="U18" i="36"/>
  <c r="AS18" i="36" s="1"/>
  <c r="X17" i="36"/>
  <c r="V17" i="36"/>
  <c r="Y16" i="36"/>
  <c r="W16" i="36"/>
  <c r="U16" i="36"/>
  <c r="X15" i="36"/>
  <c r="V15" i="36"/>
  <c r="Y14" i="36"/>
  <c r="AW14" i="36" s="1"/>
  <c r="W14" i="36"/>
  <c r="U14" i="36"/>
  <c r="X13" i="36"/>
  <c r="V13" i="36"/>
  <c r="AT13" i="36" s="1"/>
  <c r="Y12" i="36"/>
  <c r="W12" i="36"/>
  <c r="U12" i="36"/>
  <c r="X11" i="36"/>
  <c r="V11" i="36"/>
  <c r="Y10" i="36"/>
  <c r="W10" i="36"/>
  <c r="U10" i="36"/>
  <c r="AS10" i="36" s="1"/>
  <c r="V9" i="36"/>
  <c r="W8" i="36"/>
  <c r="X7" i="36"/>
  <c r="U7" i="36"/>
  <c r="AS7" i="36" s="1"/>
  <c r="Y6" i="36"/>
  <c r="V6" i="36"/>
  <c r="U6" i="36"/>
  <c r="X5" i="36"/>
  <c r="V5" i="36"/>
  <c r="Y4" i="36"/>
  <c r="W4" i="36"/>
  <c r="U4" i="36"/>
  <c r="AS4" i="36" s="1"/>
  <c r="X3" i="36"/>
  <c r="V3" i="36"/>
  <c r="AT3" i="36"/>
  <c r="Y157" i="35"/>
  <c r="X157" i="35"/>
  <c r="AV21" i="35" s="1"/>
  <c r="W157" i="35"/>
  <c r="AU147" i="35" s="1"/>
  <c r="V157" i="35"/>
  <c r="AT86" i="35" s="1"/>
  <c r="U157" i="35"/>
  <c r="AS128" i="35" s="1"/>
  <c r="Y156" i="35"/>
  <c r="AQ47" i="35" s="1"/>
  <c r="X156" i="35"/>
  <c r="AP44" i="35" s="1"/>
  <c r="W156" i="35"/>
  <c r="V156" i="35"/>
  <c r="U156" i="35"/>
  <c r="Y155" i="35"/>
  <c r="AK116" i="35" s="1"/>
  <c r="X155" i="35"/>
  <c r="W155" i="35"/>
  <c r="V155" i="35"/>
  <c r="AH107" i="35" s="1"/>
  <c r="U155" i="35"/>
  <c r="AG136" i="35" s="1"/>
  <c r="Y154" i="35"/>
  <c r="X154" i="35"/>
  <c r="W154" i="35"/>
  <c r="AC154" i="35" s="1"/>
  <c r="V154" i="35"/>
  <c r="AB81" i="35" s="1"/>
  <c r="U154" i="35"/>
  <c r="S149" i="35"/>
  <c r="Y149" i="35"/>
  <c r="O149" i="35"/>
  <c r="F149" i="35"/>
  <c r="E149" i="35"/>
  <c r="R149" i="35"/>
  <c r="X149" i="35"/>
  <c r="D149" i="35"/>
  <c r="Q149" i="35"/>
  <c r="W149" i="35"/>
  <c r="C149" i="35"/>
  <c r="B149" i="35"/>
  <c r="X148" i="35"/>
  <c r="S148" i="35"/>
  <c r="Y148" i="35"/>
  <c r="R148" i="35"/>
  <c r="O148" i="35"/>
  <c r="F148" i="35"/>
  <c r="E148" i="35"/>
  <c r="D148" i="35"/>
  <c r="Q148" i="35"/>
  <c r="W148" i="35"/>
  <c r="C148" i="35"/>
  <c r="B148" i="35"/>
  <c r="W147" i="35"/>
  <c r="X146" i="35"/>
  <c r="W146" i="35"/>
  <c r="Y145" i="35"/>
  <c r="X145" i="35"/>
  <c r="U145" i="35"/>
  <c r="Y144" i="35"/>
  <c r="U144" i="35"/>
  <c r="W143" i="35"/>
  <c r="AI143" i="35" s="1"/>
  <c r="X142" i="35"/>
  <c r="W142" i="35"/>
  <c r="Y141" i="35"/>
  <c r="X141" i="35"/>
  <c r="Y140" i="35"/>
  <c r="U140" i="35"/>
  <c r="W139" i="35"/>
  <c r="Y138" i="35"/>
  <c r="U138" i="35"/>
  <c r="W136" i="35"/>
  <c r="X135" i="35"/>
  <c r="Y134" i="35"/>
  <c r="U134" i="35"/>
  <c r="Y132" i="35"/>
  <c r="AK132" i="35" s="1"/>
  <c r="AE132" i="35"/>
  <c r="W132" i="35"/>
  <c r="U132" i="35"/>
  <c r="X131" i="35"/>
  <c r="V131" i="35"/>
  <c r="Y130" i="35"/>
  <c r="W130" i="35"/>
  <c r="U130" i="35"/>
  <c r="X129" i="35"/>
  <c r="V129" i="35"/>
  <c r="Y128" i="35"/>
  <c r="W128" i="35"/>
  <c r="U128" i="35"/>
  <c r="X127" i="35"/>
  <c r="U127" i="35"/>
  <c r="Y126" i="35"/>
  <c r="W126" i="35"/>
  <c r="U126" i="35"/>
  <c r="X125" i="35"/>
  <c r="V125" i="35"/>
  <c r="Y124" i="35"/>
  <c r="W124" i="35"/>
  <c r="U124" i="35"/>
  <c r="X123" i="35"/>
  <c r="V123" i="35"/>
  <c r="Y122" i="35"/>
  <c r="W122" i="35"/>
  <c r="U122" i="35"/>
  <c r="X121" i="35"/>
  <c r="V121" i="35"/>
  <c r="Y120" i="35"/>
  <c r="W120" i="35"/>
  <c r="U120" i="35"/>
  <c r="X119" i="35"/>
  <c r="V119" i="35"/>
  <c r="Y118" i="35"/>
  <c r="W118" i="35"/>
  <c r="U118" i="35"/>
  <c r="X117" i="35"/>
  <c r="V117" i="35"/>
  <c r="Y116" i="35"/>
  <c r="W116" i="35"/>
  <c r="U116" i="35"/>
  <c r="X115" i="35"/>
  <c r="V115" i="35"/>
  <c r="Y114" i="35"/>
  <c r="W114" i="35"/>
  <c r="U114" i="35"/>
  <c r="X113" i="35"/>
  <c r="V113" i="35"/>
  <c r="Y112" i="35"/>
  <c r="W112" i="35"/>
  <c r="U112" i="35"/>
  <c r="X111" i="35"/>
  <c r="V111" i="35"/>
  <c r="Y110" i="35"/>
  <c r="W110" i="35"/>
  <c r="U110" i="35"/>
  <c r="X109" i="35"/>
  <c r="V109" i="35"/>
  <c r="Y108" i="35"/>
  <c r="W108" i="35"/>
  <c r="U108" i="35"/>
  <c r="X107" i="35"/>
  <c r="V107" i="35"/>
  <c r="Y106" i="35"/>
  <c r="W106" i="35"/>
  <c r="U106" i="35"/>
  <c r="X105" i="35"/>
  <c r="V105" i="35"/>
  <c r="Y104" i="35"/>
  <c r="W104" i="35"/>
  <c r="U104" i="35"/>
  <c r="X103" i="35"/>
  <c r="V103" i="35"/>
  <c r="Y102" i="35"/>
  <c r="W102" i="35"/>
  <c r="U102" i="35"/>
  <c r="X101" i="35"/>
  <c r="V101" i="35"/>
  <c r="Y100" i="35"/>
  <c r="W100" i="35"/>
  <c r="U100" i="35"/>
  <c r="X99" i="35"/>
  <c r="V99" i="35"/>
  <c r="Y98" i="35"/>
  <c r="W98" i="35"/>
  <c r="U98" i="35"/>
  <c r="X97" i="35"/>
  <c r="V97" i="35"/>
  <c r="Y96" i="35"/>
  <c r="AK96" i="35" s="1"/>
  <c r="W96" i="35"/>
  <c r="U96" i="35"/>
  <c r="X95" i="35"/>
  <c r="U95" i="35"/>
  <c r="Y94" i="35"/>
  <c r="V94" i="35"/>
  <c r="U94" i="35"/>
  <c r="V93" i="35"/>
  <c r="X92" i="35"/>
  <c r="V92" i="35"/>
  <c r="AT92" i="35" s="1"/>
  <c r="Y92" i="35"/>
  <c r="U92" i="35"/>
  <c r="Y91" i="35"/>
  <c r="W91" i="35"/>
  <c r="U91" i="35"/>
  <c r="X90" i="35"/>
  <c r="V90" i="35"/>
  <c r="Y89" i="35"/>
  <c r="W89" i="35"/>
  <c r="U89" i="35"/>
  <c r="X88" i="35"/>
  <c r="V88" i="35"/>
  <c r="Y87" i="35"/>
  <c r="W87" i="35"/>
  <c r="U87" i="35"/>
  <c r="X86" i="35"/>
  <c r="V86" i="35"/>
  <c r="Y85" i="35"/>
  <c r="W85" i="35"/>
  <c r="U85" i="35"/>
  <c r="X84" i="35"/>
  <c r="V84" i="35"/>
  <c r="Y83" i="35"/>
  <c r="W83" i="35"/>
  <c r="U83" i="35"/>
  <c r="X82" i="35"/>
  <c r="V82" i="35"/>
  <c r="Y81" i="35"/>
  <c r="W81" i="35"/>
  <c r="U81" i="35"/>
  <c r="X80" i="35"/>
  <c r="V80" i="35"/>
  <c r="Y79" i="35"/>
  <c r="W79" i="35"/>
  <c r="U79" i="35"/>
  <c r="X78" i="35"/>
  <c r="V78" i="35"/>
  <c r="Y77" i="35"/>
  <c r="W77" i="35"/>
  <c r="U77" i="35"/>
  <c r="X76" i="35"/>
  <c r="V76" i="35"/>
  <c r="Y75" i="35"/>
  <c r="W75" i="35"/>
  <c r="U75" i="35"/>
  <c r="X74" i="35"/>
  <c r="V74" i="35"/>
  <c r="Y73" i="35"/>
  <c r="W73" i="35"/>
  <c r="U73" i="35"/>
  <c r="X72" i="35"/>
  <c r="V72" i="35"/>
  <c r="Y71" i="35"/>
  <c r="W71" i="35"/>
  <c r="U71" i="35"/>
  <c r="X70" i="35"/>
  <c r="V70" i="35"/>
  <c r="Y69" i="35"/>
  <c r="W69" i="35"/>
  <c r="U69" i="35"/>
  <c r="X68" i="35"/>
  <c r="V68" i="35"/>
  <c r="Y67" i="35"/>
  <c r="W67" i="35"/>
  <c r="U67" i="35"/>
  <c r="X66" i="35"/>
  <c r="V66" i="35"/>
  <c r="Y65" i="35"/>
  <c r="W65" i="35"/>
  <c r="U65" i="35"/>
  <c r="X64" i="35"/>
  <c r="V64" i="35"/>
  <c r="Y63" i="35"/>
  <c r="W63" i="35"/>
  <c r="U63" i="35"/>
  <c r="X62" i="35"/>
  <c r="V62" i="35"/>
  <c r="Y61" i="35"/>
  <c r="W61" i="35"/>
  <c r="U61" i="35"/>
  <c r="V60" i="35"/>
  <c r="W59" i="35"/>
  <c r="U59" i="35"/>
  <c r="Y58" i="35"/>
  <c r="AK58" i="35" s="1"/>
  <c r="X58" i="35"/>
  <c r="Y57" i="35"/>
  <c r="U57" i="35"/>
  <c r="V56" i="35"/>
  <c r="Y55" i="35"/>
  <c r="X55" i="35"/>
  <c r="W55" i="35"/>
  <c r="W54" i="35"/>
  <c r="V54" i="35"/>
  <c r="X53" i="35"/>
  <c r="W53" i="35"/>
  <c r="Y53" i="35"/>
  <c r="Y52" i="35"/>
  <c r="X52" i="35"/>
  <c r="V52" i="35"/>
  <c r="U52" i="35"/>
  <c r="Y51" i="35"/>
  <c r="V51" i="35"/>
  <c r="U51" i="35"/>
  <c r="W50" i="35"/>
  <c r="V50" i="35"/>
  <c r="X49" i="35"/>
  <c r="W49" i="35"/>
  <c r="U49" i="35"/>
  <c r="Y48" i="35"/>
  <c r="X48" i="35"/>
  <c r="U48" i="35"/>
  <c r="Y47" i="35"/>
  <c r="V47" i="35"/>
  <c r="U47" i="35"/>
  <c r="W46" i="35"/>
  <c r="V46" i="35"/>
  <c r="X45" i="35"/>
  <c r="W45" i="35"/>
  <c r="Y44" i="35"/>
  <c r="X44" i="35"/>
  <c r="AV44" i="35"/>
  <c r="U44" i="35"/>
  <c r="Y43" i="35"/>
  <c r="W43" i="35"/>
  <c r="V43" i="35"/>
  <c r="U43" i="35"/>
  <c r="W42" i="35"/>
  <c r="V42" i="35"/>
  <c r="X41" i="35"/>
  <c r="W41" i="35"/>
  <c r="Y40" i="35"/>
  <c r="X40" i="35"/>
  <c r="U40" i="35"/>
  <c r="Y39" i="35"/>
  <c r="U39" i="35"/>
  <c r="V38" i="35"/>
  <c r="W37" i="35"/>
  <c r="X36" i="35"/>
  <c r="Y35" i="35"/>
  <c r="U35" i="35"/>
  <c r="V34" i="35"/>
  <c r="W33" i="35"/>
  <c r="X32" i="35"/>
  <c r="Y31" i="35"/>
  <c r="U31" i="35"/>
  <c r="V30" i="35"/>
  <c r="W29" i="35"/>
  <c r="X28" i="35"/>
  <c r="Y27" i="35"/>
  <c r="U27" i="35"/>
  <c r="V26" i="35"/>
  <c r="W25" i="35"/>
  <c r="Y24" i="35"/>
  <c r="U24" i="35"/>
  <c r="V23" i="35"/>
  <c r="W22" i="35"/>
  <c r="X21" i="35"/>
  <c r="Y20" i="35"/>
  <c r="U20" i="35"/>
  <c r="V19" i="35"/>
  <c r="W18" i="35"/>
  <c r="X17" i="35"/>
  <c r="Y16" i="35"/>
  <c r="U16" i="35"/>
  <c r="V15" i="35"/>
  <c r="W14" i="35"/>
  <c r="X13" i="35"/>
  <c r="Y12" i="35"/>
  <c r="U12" i="35"/>
  <c r="V11" i="35"/>
  <c r="W10" i="35"/>
  <c r="X9" i="35"/>
  <c r="Y8" i="35"/>
  <c r="U8" i="35"/>
  <c r="V7" i="35"/>
  <c r="X6" i="35"/>
  <c r="W6" i="35"/>
  <c r="Y5" i="35"/>
  <c r="X5" i="35"/>
  <c r="U5" i="35"/>
  <c r="Y4" i="35"/>
  <c r="V4" i="35"/>
  <c r="U4" i="35"/>
  <c r="V3" i="35"/>
  <c r="Y157" i="34"/>
  <c r="AW92" i="34" s="1"/>
  <c r="X157" i="34"/>
  <c r="W157" i="34"/>
  <c r="V157" i="34"/>
  <c r="U157" i="34"/>
  <c r="AS77" i="34" s="1"/>
  <c r="Y156" i="34"/>
  <c r="AQ77" i="34" s="1"/>
  <c r="X156" i="34"/>
  <c r="W156" i="34"/>
  <c r="AO90" i="34" s="1"/>
  <c r="V156" i="34"/>
  <c r="AN7" i="34" s="1"/>
  <c r="U156" i="34"/>
  <c r="AM128" i="34" s="1"/>
  <c r="Y155" i="34"/>
  <c r="X155" i="34"/>
  <c r="W155" i="34"/>
  <c r="V155" i="34"/>
  <c r="U155" i="34"/>
  <c r="Y154" i="34"/>
  <c r="AE154" i="34" s="1"/>
  <c r="X154" i="34"/>
  <c r="W154" i="34"/>
  <c r="AI146" i="34" s="1"/>
  <c r="V154" i="34"/>
  <c r="U154" i="34"/>
  <c r="S149" i="34"/>
  <c r="Y149" i="34"/>
  <c r="O149" i="34"/>
  <c r="F149" i="34"/>
  <c r="E149" i="34"/>
  <c r="R149" i="34"/>
  <c r="X149" i="34"/>
  <c r="D149" i="34"/>
  <c r="Q149" i="34"/>
  <c r="W149" i="34"/>
  <c r="C149" i="34"/>
  <c r="B149" i="34"/>
  <c r="X148" i="34"/>
  <c r="S148" i="34"/>
  <c r="Y148" i="34"/>
  <c r="R148" i="34"/>
  <c r="O148" i="34"/>
  <c r="F148" i="34"/>
  <c r="E148" i="34"/>
  <c r="D148" i="34"/>
  <c r="Q148" i="34"/>
  <c r="W148" i="34"/>
  <c r="C148" i="34"/>
  <c r="B148" i="34"/>
  <c r="X147" i="34"/>
  <c r="W147" i="34"/>
  <c r="X146" i="34"/>
  <c r="W146" i="34"/>
  <c r="Y145" i="34"/>
  <c r="X145" i="34"/>
  <c r="U145" i="34"/>
  <c r="Y144" i="34"/>
  <c r="W144" i="34"/>
  <c r="U144" i="34"/>
  <c r="W143" i="34"/>
  <c r="Y142" i="34"/>
  <c r="X142" i="34"/>
  <c r="U142" i="34"/>
  <c r="Y141" i="34"/>
  <c r="AE141" i="34"/>
  <c r="U141" i="34"/>
  <c r="X139" i="34"/>
  <c r="W139" i="34"/>
  <c r="X138" i="34"/>
  <c r="U138" i="34"/>
  <c r="Y137" i="34"/>
  <c r="X137" i="34"/>
  <c r="Y136" i="34"/>
  <c r="W134" i="34"/>
  <c r="X133" i="34"/>
  <c r="Y132" i="34"/>
  <c r="W132" i="34"/>
  <c r="U132" i="34"/>
  <c r="W130" i="34"/>
  <c r="X129" i="34"/>
  <c r="U129" i="34"/>
  <c r="Y128" i="34"/>
  <c r="U128" i="34"/>
  <c r="X127" i="34"/>
  <c r="Y126" i="34"/>
  <c r="X126" i="34"/>
  <c r="W126" i="34"/>
  <c r="Y125" i="34"/>
  <c r="X125" i="34"/>
  <c r="Y124" i="34"/>
  <c r="U124" i="34"/>
  <c r="W123" i="34"/>
  <c r="Y122" i="34"/>
  <c r="X122" i="34"/>
  <c r="W122" i="34"/>
  <c r="X121" i="34"/>
  <c r="Y120" i="34"/>
  <c r="W120" i="34"/>
  <c r="U120" i="34"/>
  <c r="Y118" i="34"/>
  <c r="W118" i="34"/>
  <c r="X117" i="34"/>
  <c r="U117" i="34"/>
  <c r="Y116" i="34"/>
  <c r="U116" i="34"/>
  <c r="X115" i="34"/>
  <c r="Y114" i="34"/>
  <c r="U114" i="34"/>
  <c r="W112" i="34"/>
  <c r="X111" i="34"/>
  <c r="Y110" i="34"/>
  <c r="U110" i="34"/>
  <c r="W108" i="34"/>
  <c r="X107" i="34"/>
  <c r="Y106" i="34"/>
  <c r="U106" i="34"/>
  <c r="W104" i="34"/>
  <c r="X103" i="34"/>
  <c r="U103" i="34"/>
  <c r="Y102" i="34"/>
  <c r="U102" i="34"/>
  <c r="W100" i="34"/>
  <c r="X99" i="34"/>
  <c r="AP99" i="34" s="1"/>
  <c r="Y98" i="34"/>
  <c r="U98" i="34"/>
  <c r="W96" i="34"/>
  <c r="U96" i="34"/>
  <c r="X95" i="34"/>
  <c r="V95" i="34"/>
  <c r="Y94" i="34"/>
  <c r="W94" i="34"/>
  <c r="U94" i="34"/>
  <c r="Y92" i="34"/>
  <c r="W92" i="34"/>
  <c r="U92" i="34"/>
  <c r="X91" i="34"/>
  <c r="Y90" i="34"/>
  <c r="W90" i="34"/>
  <c r="U90" i="34"/>
  <c r="X89" i="34"/>
  <c r="Y88" i="34"/>
  <c r="W88" i="34"/>
  <c r="X87" i="34"/>
  <c r="Y86" i="34"/>
  <c r="U86" i="34"/>
  <c r="Y85" i="34"/>
  <c r="V85" i="34"/>
  <c r="U85" i="34"/>
  <c r="X85" i="34"/>
  <c r="V84" i="34"/>
  <c r="X83" i="34"/>
  <c r="W83" i="34"/>
  <c r="Y82" i="34"/>
  <c r="X82" i="34"/>
  <c r="U82" i="34"/>
  <c r="Y81" i="34"/>
  <c r="V81" i="34"/>
  <c r="U81" i="34"/>
  <c r="AG81" i="34"/>
  <c r="V80" i="34"/>
  <c r="X79" i="34"/>
  <c r="W79" i="34"/>
  <c r="Y78" i="34"/>
  <c r="X78" i="34"/>
  <c r="U78" i="34"/>
  <c r="Y77" i="34"/>
  <c r="V77" i="34"/>
  <c r="U77" i="34"/>
  <c r="V76" i="34"/>
  <c r="W75" i="34"/>
  <c r="X74" i="34"/>
  <c r="AP74" i="34" s="1"/>
  <c r="U74" i="34"/>
  <c r="Y73" i="34"/>
  <c r="V73" i="34"/>
  <c r="AB73" i="34"/>
  <c r="Y72" i="34"/>
  <c r="W72" i="34"/>
  <c r="U72" i="34"/>
  <c r="V71" i="34"/>
  <c r="W70" i="34"/>
  <c r="U70" i="34"/>
  <c r="X69" i="34"/>
  <c r="Y68" i="34"/>
  <c r="U68" i="34"/>
  <c r="V67" i="34"/>
  <c r="W66" i="34"/>
  <c r="X65" i="34"/>
  <c r="Y64" i="34"/>
  <c r="U64" i="34"/>
  <c r="V63" i="34"/>
  <c r="W62" i="34"/>
  <c r="AU62" i="34" s="1"/>
  <c r="X61" i="34"/>
  <c r="Y60" i="34"/>
  <c r="U60" i="34"/>
  <c r="V59" i="34"/>
  <c r="W58" i="34"/>
  <c r="X57" i="34"/>
  <c r="Y56" i="34"/>
  <c r="U56" i="34"/>
  <c r="V55" i="34"/>
  <c r="W54" i="34"/>
  <c r="X53" i="34"/>
  <c r="Y52" i="34"/>
  <c r="U52" i="34"/>
  <c r="V51" i="34"/>
  <c r="W50" i="34"/>
  <c r="X49" i="34"/>
  <c r="Y48" i="34"/>
  <c r="X48" i="34"/>
  <c r="U48" i="34"/>
  <c r="V47" i="34"/>
  <c r="X45" i="34"/>
  <c r="Y44" i="34"/>
  <c r="U44" i="34"/>
  <c r="V43" i="34"/>
  <c r="X41" i="34"/>
  <c r="Y40" i="34"/>
  <c r="U40" i="34"/>
  <c r="V39" i="34"/>
  <c r="V38" i="34"/>
  <c r="X37" i="34"/>
  <c r="Y36" i="34"/>
  <c r="U36" i="34"/>
  <c r="V35" i="34"/>
  <c r="W34" i="34"/>
  <c r="X33" i="34"/>
  <c r="Y32" i="34"/>
  <c r="U32" i="34"/>
  <c r="V31" i="34"/>
  <c r="W30" i="34"/>
  <c r="X29" i="34"/>
  <c r="Y28" i="34"/>
  <c r="U28" i="34"/>
  <c r="V27" i="34"/>
  <c r="W26" i="34"/>
  <c r="X25" i="34"/>
  <c r="Y24" i="34"/>
  <c r="U24" i="34"/>
  <c r="V23" i="34"/>
  <c r="W22" i="34"/>
  <c r="X21" i="34"/>
  <c r="Y20" i="34"/>
  <c r="U20" i="34"/>
  <c r="V19" i="34"/>
  <c r="X17" i="34"/>
  <c r="U16" i="34"/>
  <c r="Y16" i="34"/>
  <c r="V15" i="34"/>
  <c r="X13" i="34"/>
  <c r="U12" i="34"/>
  <c r="Y12" i="34"/>
  <c r="V11" i="34"/>
  <c r="X9" i="34"/>
  <c r="V8" i="34"/>
  <c r="U8" i="34"/>
  <c r="W7" i="34"/>
  <c r="V7" i="34"/>
  <c r="U5" i="34"/>
  <c r="Y4" i="34"/>
  <c r="V4" i="34"/>
  <c r="U4" i="34"/>
  <c r="W3" i="34"/>
  <c r="V3" i="34"/>
  <c r="AH3" i="34" s="1"/>
  <c r="Y157" i="32"/>
  <c r="AW146" i="32" s="1"/>
  <c r="X157" i="32"/>
  <c r="W157" i="32"/>
  <c r="AU104" i="32" s="1"/>
  <c r="V157" i="32"/>
  <c r="AT92" i="32" s="1"/>
  <c r="U157" i="32"/>
  <c r="AS55" i="32" s="1"/>
  <c r="Y156" i="32"/>
  <c r="X156" i="32"/>
  <c r="W156" i="32"/>
  <c r="V156" i="32"/>
  <c r="AN54" i="32" s="1"/>
  <c r="U156" i="32"/>
  <c r="AM77" i="32" s="1"/>
  <c r="Y155" i="32"/>
  <c r="X155" i="32"/>
  <c r="W155" i="32"/>
  <c r="AI75" i="32" s="1"/>
  <c r="V155" i="32"/>
  <c r="U155" i="32"/>
  <c r="Y154" i="32"/>
  <c r="X154" i="32"/>
  <c r="AD46" i="32" s="1"/>
  <c r="W154" i="32"/>
  <c r="V154" i="32"/>
  <c r="AB154" i="32" s="1"/>
  <c r="U154" i="32"/>
  <c r="Y149" i="32"/>
  <c r="X149" i="32"/>
  <c r="S149" i="32"/>
  <c r="O149" i="32"/>
  <c r="F149" i="32"/>
  <c r="E149" i="32"/>
  <c r="R149" i="32"/>
  <c r="D149" i="32"/>
  <c r="C149" i="32"/>
  <c r="B149" i="32"/>
  <c r="X148" i="32"/>
  <c r="S148" i="32"/>
  <c r="Y148" i="32"/>
  <c r="R148" i="32"/>
  <c r="O148" i="32"/>
  <c r="U148" i="32"/>
  <c r="F148" i="32"/>
  <c r="E148" i="32"/>
  <c r="D148" i="32"/>
  <c r="C148" i="32"/>
  <c r="B148" i="32"/>
  <c r="X147" i="32"/>
  <c r="X146" i="32"/>
  <c r="U146" i="32"/>
  <c r="Y146" i="32"/>
  <c r="Y145" i="32"/>
  <c r="X145" i="32"/>
  <c r="U145" i="32"/>
  <c r="Y144" i="32"/>
  <c r="U144" i="32"/>
  <c r="X143" i="32"/>
  <c r="X142" i="32"/>
  <c r="U142" i="32"/>
  <c r="Y141" i="32"/>
  <c r="X141" i="32"/>
  <c r="U141" i="32"/>
  <c r="Y140" i="32"/>
  <c r="W140" i="32"/>
  <c r="U140" i="32"/>
  <c r="Y138" i="32"/>
  <c r="U138" i="32"/>
  <c r="X137" i="32"/>
  <c r="W137" i="32"/>
  <c r="X136" i="32"/>
  <c r="W136" i="32"/>
  <c r="Y135" i="32"/>
  <c r="X135" i="32"/>
  <c r="U135" i="32"/>
  <c r="Y134" i="32"/>
  <c r="U134" i="32"/>
  <c r="X133" i="32"/>
  <c r="W133" i="32"/>
  <c r="W132" i="32"/>
  <c r="U132" i="32"/>
  <c r="X131" i="32"/>
  <c r="V131" i="32"/>
  <c r="Y130" i="32"/>
  <c r="U130" i="32"/>
  <c r="V129" i="32"/>
  <c r="W128" i="32"/>
  <c r="X127" i="32"/>
  <c r="Y126" i="32"/>
  <c r="V126" i="32"/>
  <c r="U126" i="32"/>
  <c r="V125" i="32"/>
  <c r="W124" i="32"/>
  <c r="X123" i="32"/>
  <c r="U123" i="32"/>
  <c r="Y122" i="32"/>
  <c r="V122" i="32"/>
  <c r="U122" i="32"/>
  <c r="V121" i="32"/>
  <c r="W120" i="32"/>
  <c r="X119" i="32"/>
  <c r="Y118" i="32"/>
  <c r="U118" i="32"/>
  <c r="V117" i="32"/>
  <c r="W116" i="32"/>
  <c r="X115" i="32"/>
  <c r="U115" i="32"/>
  <c r="Y115" i="32"/>
  <c r="Y114" i="32"/>
  <c r="V114" i="32"/>
  <c r="U114" i="32"/>
  <c r="V113" i="32"/>
  <c r="W112" i="32"/>
  <c r="X112" i="32"/>
  <c r="X111" i="32"/>
  <c r="U111" i="32"/>
  <c r="Y111" i="32"/>
  <c r="Y110" i="32"/>
  <c r="W110" i="32"/>
  <c r="U110" i="32"/>
  <c r="V109" i="32"/>
  <c r="W108" i="32"/>
  <c r="U108" i="32"/>
  <c r="X107" i="32"/>
  <c r="V107" i="32"/>
  <c r="Y106" i="32"/>
  <c r="AW106" i="32" s="1"/>
  <c r="V106" i="32"/>
  <c r="U106" i="32"/>
  <c r="W105" i="32"/>
  <c r="V105" i="32"/>
  <c r="X104" i="32"/>
  <c r="W104" i="32"/>
  <c r="Y103" i="32"/>
  <c r="X103" i="32"/>
  <c r="U103" i="32"/>
  <c r="Y102" i="32"/>
  <c r="V102" i="32"/>
  <c r="U102" i="32"/>
  <c r="W101" i="32"/>
  <c r="V101" i="32"/>
  <c r="X100" i="32"/>
  <c r="W100" i="32"/>
  <c r="Y99" i="32"/>
  <c r="X99" i="32"/>
  <c r="U99" i="32"/>
  <c r="Y98" i="32"/>
  <c r="V98" i="32"/>
  <c r="U98" i="32"/>
  <c r="V97" i="32"/>
  <c r="X96" i="32"/>
  <c r="W96" i="32"/>
  <c r="Y95" i="32"/>
  <c r="X95" i="32"/>
  <c r="U95" i="32"/>
  <c r="Y94" i="32"/>
  <c r="V94" i="32"/>
  <c r="U94" i="32"/>
  <c r="Y93" i="32"/>
  <c r="W93" i="32"/>
  <c r="U93" i="32"/>
  <c r="X92" i="32"/>
  <c r="V92" i="32"/>
  <c r="Y91" i="32"/>
  <c r="W91" i="32"/>
  <c r="U91" i="32"/>
  <c r="X90" i="32"/>
  <c r="V90" i="32"/>
  <c r="Y89" i="32"/>
  <c r="W89" i="32"/>
  <c r="U89" i="32"/>
  <c r="X88" i="32"/>
  <c r="V88" i="32"/>
  <c r="Y87" i="32"/>
  <c r="W87" i="32"/>
  <c r="U87" i="32"/>
  <c r="X86" i="32"/>
  <c r="V86" i="32"/>
  <c r="Y85" i="32"/>
  <c r="W85" i="32"/>
  <c r="U85" i="32"/>
  <c r="X84" i="32"/>
  <c r="V84" i="32"/>
  <c r="Y83" i="32"/>
  <c r="W83" i="32"/>
  <c r="U83" i="32"/>
  <c r="X82" i="32"/>
  <c r="V82" i="32"/>
  <c r="Y81" i="32"/>
  <c r="W81" i="32"/>
  <c r="AI81" i="32"/>
  <c r="U81" i="32"/>
  <c r="X80" i="32"/>
  <c r="V80" i="32"/>
  <c r="Y79" i="32"/>
  <c r="W79" i="32"/>
  <c r="U79" i="32"/>
  <c r="X78" i="32"/>
  <c r="V78" i="32"/>
  <c r="Y77" i="32"/>
  <c r="W77" i="32"/>
  <c r="U77" i="32"/>
  <c r="X76" i="32"/>
  <c r="V76" i="32"/>
  <c r="Y75" i="32"/>
  <c r="W75" i="32"/>
  <c r="U75" i="32"/>
  <c r="X74" i="32"/>
  <c r="V74" i="32"/>
  <c r="Y73" i="32"/>
  <c r="W73" i="32"/>
  <c r="U73" i="32"/>
  <c r="X72" i="32"/>
  <c r="V72" i="32"/>
  <c r="Y71" i="32"/>
  <c r="W71" i="32"/>
  <c r="U71" i="32"/>
  <c r="X70" i="32"/>
  <c r="AD70" i="32" s="1"/>
  <c r="V70" i="32"/>
  <c r="Y69" i="32"/>
  <c r="W69" i="32"/>
  <c r="U69" i="32"/>
  <c r="X68" i="32"/>
  <c r="V68" i="32"/>
  <c r="Y67" i="32"/>
  <c r="W67" i="32"/>
  <c r="U67" i="32"/>
  <c r="X66" i="32"/>
  <c r="V66" i="32"/>
  <c r="Y65" i="32"/>
  <c r="W65" i="32"/>
  <c r="U65" i="32"/>
  <c r="X64" i="32"/>
  <c r="V64" i="32"/>
  <c r="Y63" i="32"/>
  <c r="W63" i="32"/>
  <c r="U63" i="32"/>
  <c r="X62" i="32"/>
  <c r="V62" i="32"/>
  <c r="Y61" i="32"/>
  <c r="W61" i="32"/>
  <c r="U61" i="32"/>
  <c r="X60" i="32"/>
  <c r="V60" i="32"/>
  <c r="Y59" i="32"/>
  <c r="W59" i="32"/>
  <c r="U59" i="32"/>
  <c r="V58" i="32"/>
  <c r="W57" i="32"/>
  <c r="X56" i="32"/>
  <c r="U56" i="32"/>
  <c r="Y55" i="32"/>
  <c r="V55" i="32"/>
  <c r="U55" i="32"/>
  <c r="V54" i="32"/>
  <c r="Y53" i="32"/>
  <c r="W53" i="32"/>
  <c r="U53" i="32"/>
  <c r="X52" i="32"/>
  <c r="V52" i="32"/>
  <c r="Y51" i="32"/>
  <c r="W51" i="32"/>
  <c r="U51" i="32"/>
  <c r="X50" i="32"/>
  <c r="V50" i="32"/>
  <c r="Y49" i="32"/>
  <c r="W49" i="32"/>
  <c r="U49" i="32"/>
  <c r="X48" i="32"/>
  <c r="V48" i="32"/>
  <c r="Y47" i="32"/>
  <c r="W47" i="32"/>
  <c r="U47" i="32"/>
  <c r="X46" i="32"/>
  <c r="V46" i="32"/>
  <c r="Y45" i="32"/>
  <c r="W45" i="32"/>
  <c r="U45" i="32"/>
  <c r="X44" i="32"/>
  <c r="V44" i="32"/>
  <c r="Y43" i="32"/>
  <c r="W43" i="32"/>
  <c r="U43" i="32"/>
  <c r="X42" i="32"/>
  <c r="V42" i="32"/>
  <c r="Y41" i="32"/>
  <c r="W41" i="32"/>
  <c r="U41" i="32"/>
  <c r="X40" i="32"/>
  <c r="V40" i="32"/>
  <c r="Y39" i="32"/>
  <c r="W39" i="32"/>
  <c r="U39" i="32"/>
  <c r="X38" i="32"/>
  <c r="V38" i="32"/>
  <c r="Y37" i="32"/>
  <c r="W37" i="32"/>
  <c r="U37" i="32"/>
  <c r="X36" i="32"/>
  <c r="V36" i="32"/>
  <c r="Y35" i="32"/>
  <c r="W35" i="32"/>
  <c r="U35" i="32"/>
  <c r="X34" i="32"/>
  <c r="V34" i="32"/>
  <c r="Y33" i="32"/>
  <c r="W33" i="32"/>
  <c r="U33" i="32"/>
  <c r="X32" i="32"/>
  <c r="V32" i="32"/>
  <c r="Y31" i="32"/>
  <c r="W31" i="32"/>
  <c r="U31" i="32"/>
  <c r="X30" i="32"/>
  <c r="V30" i="32"/>
  <c r="Y29" i="32"/>
  <c r="W29" i="32"/>
  <c r="U29" i="32"/>
  <c r="X28" i="32"/>
  <c r="V28" i="32"/>
  <c r="Y27" i="32"/>
  <c r="W27" i="32"/>
  <c r="U27" i="32"/>
  <c r="X26" i="32"/>
  <c r="V26" i="32"/>
  <c r="Y25" i="32"/>
  <c r="W25" i="32"/>
  <c r="U25" i="32"/>
  <c r="X24" i="32"/>
  <c r="V24" i="32"/>
  <c r="Y23" i="32"/>
  <c r="W23" i="32"/>
  <c r="U23" i="32"/>
  <c r="X22" i="32"/>
  <c r="V22" i="32"/>
  <c r="Y21" i="32"/>
  <c r="W21" i="32"/>
  <c r="U21" i="32"/>
  <c r="V20" i="32"/>
  <c r="W19" i="32"/>
  <c r="U19" i="32"/>
  <c r="X18" i="32"/>
  <c r="V18" i="32"/>
  <c r="Y18" i="32"/>
  <c r="Y17" i="32"/>
  <c r="W17" i="32"/>
  <c r="U17" i="32"/>
  <c r="V16" i="32"/>
  <c r="W15" i="32"/>
  <c r="U15" i="32"/>
  <c r="X14" i="32"/>
  <c r="V14" i="32"/>
  <c r="W13" i="32"/>
  <c r="U13" i="32"/>
  <c r="X12" i="32"/>
  <c r="V12" i="32"/>
  <c r="U12" i="32"/>
  <c r="Y11" i="32"/>
  <c r="W11" i="32"/>
  <c r="V11" i="32"/>
  <c r="U11" i="32"/>
  <c r="V10" i="32"/>
  <c r="W9" i="32"/>
  <c r="U9" i="32"/>
  <c r="X8" i="32"/>
  <c r="V8" i="32"/>
  <c r="U8" i="32"/>
  <c r="Y7" i="32"/>
  <c r="W7" i="32"/>
  <c r="V7" i="32"/>
  <c r="U7" i="32"/>
  <c r="V6" i="32"/>
  <c r="W5" i="32"/>
  <c r="U5" i="32"/>
  <c r="X4" i="32"/>
  <c r="W4" i="32"/>
  <c r="Y3" i="32"/>
  <c r="X3" i="32"/>
  <c r="U3" i="32"/>
  <c r="U4" i="31"/>
  <c r="O3" i="31"/>
  <c r="AA4" i="31"/>
  <c r="AB4" i="31"/>
  <c r="AC4" i="31"/>
  <c r="AD4" i="31"/>
  <c r="AE4" i="31"/>
  <c r="AA5" i="31"/>
  <c r="AB5" i="31"/>
  <c r="AC5" i="31"/>
  <c r="AD5" i="31"/>
  <c r="AE5" i="31"/>
  <c r="AA6" i="31"/>
  <c r="AB6" i="31"/>
  <c r="AC6" i="31"/>
  <c r="AD6" i="31"/>
  <c r="AE6" i="31"/>
  <c r="AA7" i="31"/>
  <c r="AB7" i="31"/>
  <c r="AC7" i="31"/>
  <c r="AD7" i="31"/>
  <c r="AE7" i="31"/>
  <c r="AA8" i="31"/>
  <c r="AB8" i="31"/>
  <c r="AC8" i="31"/>
  <c r="AD8" i="31"/>
  <c r="AE8" i="31"/>
  <c r="AA9" i="31"/>
  <c r="AB9" i="31"/>
  <c r="AC9" i="31"/>
  <c r="AD9" i="31"/>
  <c r="AE9" i="31"/>
  <c r="AA10" i="31"/>
  <c r="AB10" i="31"/>
  <c r="AC10" i="31"/>
  <c r="AD10" i="31"/>
  <c r="AE10" i="31"/>
  <c r="AA11" i="31"/>
  <c r="AB11" i="31"/>
  <c r="AC11" i="31"/>
  <c r="AD11" i="31"/>
  <c r="AE11" i="31"/>
  <c r="AA12" i="31"/>
  <c r="AB12" i="31"/>
  <c r="AC12" i="31"/>
  <c r="AD12" i="31"/>
  <c r="AE12" i="31"/>
  <c r="AA13" i="31"/>
  <c r="AB13" i="31"/>
  <c r="AC13" i="31"/>
  <c r="AD13" i="31"/>
  <c r="AE13" i="31"/>
  <c r="AA14" i="31"/>
  <c r="AB14" i="31"/>
  <c r="AC14" i="31"/>
  <c r="AD14" i="31"/>
  <c r="AE14" i="31"/>
  <c r="AA15" i="31"/>
  <c r="AB15" i="31"/>
  <c r="AC15" i="31"/>
  <c r="AD15" i="31"/>
  <c r="AE15" i="31"/>
  <c r="AA16" i="31"/>
  <c r="AB16" i="31"/>
  <c r="AC16" i="31"/>
  <c r="AD16" i="31"/>
  <c r="AE16" i="31"/>
  <c r="AA17" i="31"/>
  <c r="AB17" i="31"/>
  <c r="AC17" i="31"/>
  <c r="AD17" i="31"/>
  <c r="AE17" i="31"/>
  <c r="AA18" i="31"/>
  <c r="AB18" i="31"/>
  <c r="AC18" i="31"/>
  <c r="AD18" i="31"/>
  <c r="AE18" i="31"/>
  <c r="AA19" i="31"/>
  <c r="AB19" i="31"/>
  <c r="AC19" i="31"/>
  <c r="AD19" i="31"/>
  <c r="AE19" i="31"/>
  <c r="AA20" i="31"/>
  <c r="AB20" i="31"/>
  <c r="AC20" i="31"/>
  <c r="AD20" i="31"/>
  <c r="AE20" i="31"/>
  <c r="AA21" i="31"/>
  <c r="AB21" i="31"/>
  <c r="AC21" i="31"/>
  <c r="AD21" i="31"/>
  <c r="AE21" i="31"/>
  <c r="AA22" i="31"/>
  <c r="AB22" i="31"/>
  <c r="AC22" i="31"/>
  <c r="AD22" i="31"/>
  <c r="AE22" i="31"/>
  <c r="AA23" i="31"/>
  <c r="AB23" i="31"/>
  <c r="AC23" i="31"/>
  <c r="AD23" i="31"/>
  <c r="AE23" i="31"/>
  <c r="AA24" i="31"/>
  <c r="AB24" i="31"/>
  <c r="AC24" i="31"/>
  <c r="AD24" i="31"/>
  <c r="AE24" i="31"/>
  <c r="AA25" i="31"/>
  <c r="AB25" i="31"/>
  <c r="AC25" i="31"/>
  <c r="AD25" i="31"/>
  <c r="AE25" i="31"/>
  <c r="AA26" i="31"/>
  <c r="AB26" i="31"/>
  <c r="AC26" i="31"/>
  <c r="AD26" i="31"/>
  <c r="AE26" i="31"/>
  <c r="AA27" i="31"/>
  <c r="AB27" i="31"/>
  <c r="AC27" i="31"/>
  <c r="AD27" i="31"/>
  <c r="AE27" i="31"/>
  <c r="AA28" i="31"/>
  <c r="AB28" i="31"/>
  <c r="AC28" i="31"/>
  <c r="AD28" i="31"/>
  <c r="AE28" i="31"/>
  <c r="AA29" i="31"/>
  <c r="AB29" i="31"/>
  <c r="AC29" i="31"/>
  <c r="AD29" i="31"/>
  <c r="AE29" i="31"/>
  <c r="AA30" i="31"/>
  <c r="AB30" i="31"/>
  <c r="AC30" i="31"/>
  <c r="AD30" i="31"/>
  <c r="AE30" i="31"/>
  <c r="AA31" i="31"/>
  <c r="AB31" i="31"/>
  <c r="AC31" i="31"/>
  <c r="AD31" i="31"/>
  <c r="AE31" i="31"/>
  <c r="AA32" i="31"/>
  <c r="AB32" i="31"/>
  <c r="AC32" i="31"/>
  <c r="AD32" i="31"/>
  <c r="AE32" i="31"/>
  <c r="AA33" i="31"/>
  <c r="AB33" i="31"/>
  <c r="AC33" i="31"/>
  <c r="AD33" i="31"/>
  <c r="AE33" i="31"/>
  <c r="AA34" i="31"/>
  <c r="AB34" i="31"/>
  <c r="AC34" i="31"/>
  <c r="AD34" i="31"/>
  <c r="AE34" i="31"/>
  <c r="AA35" i="31"/>
  <c r="AB35" i="31"/>
  <c r="AC35" i="31"/>
  <c r="AD35" i="31"/>
  <c r="AE35" i="31"/>
  <c r="AA36" i="31"/>
  <c r="AB36" i="31"/>
  <c r="AC36" i="31"/>
  <c r="AD36" i="31"/>
  <c r="AE36" i="31"/>
  <c r="AA37" i="31"/>
  <c r="AB37" i="31"/>
  <c r="AC37" i="31"/>
  <c r="AD37" i="31"/>
  <c r="AE37" i="31"/>
  <c r="AA38" i="31"/>
  <c r="AB38" i="31"/>
  <c r="AC38" i="31"/>
  <c r="AD38" i="31"/>
  <c r="AE38" i="31"/>
  <c r="AA39" i="31"/>
  <c r="AB39" i="31"/>
  <c r="AC39" i="31"/>
  <c r="AD39" i="31"/>
  <c r="AE39" i="31"/>
  <c r="AA40" i="31"/>
  <c r="AB40" i="31"/>
  <c r="AC40" i="31"/>
  <c r="AD40" i="31"/>
  <c r="AE40" i="31"/>
  <c r="AA41" i="31"/>
  <c r="AB41" i="31"/>
  <c r="AC41" i="31"/>
  <c r="AD41" i="31"/>
  <c r="AE41" i="31"/>
  <c r="AA42" i="31"/>
  <c r="AB42" i="31"/>
  <c r="AC42" i="31"/>
  <c r="AD42" i="31"/>
  <c r="AE42" i="31"/>
  <c r="AA43" i="31"/>
  <c r="AB43" i="31"/>
  <c r="AC43" i="31"/>
  <c r="AD43" i="31"/>
  <c r="AE43" i="31"/>
  <c r="AA44" i="31"/>
  <c r="AB44" i="31"/>
  <c r="AC44" i="31"/>
  <c r="AD44" i="31"/>
  <c r="AE44" i="31"/>
  <c r="AA45" i="31"/>
  <c r="AB45" i="31"/>
  <c r="AC45" i="31"/>
  <c r="AD45" i="31"/>
  <c r="AE45" i="31"/>
  <c r="AA46" i="31"/>
  <c r="AB46" i="31"/>
  <c r="AC46" i="31"/>
  <c r="AD46" i="31"/>
  <c r="AE46" i="31"/>
  <c r="AA47" i="31"/>
  <c r="AB47" i="31"/>
  <c r="AC47" i="31"/>
  <c r="AD47" i="31"/>
  <c r="AE47" i="31"/>
  <c r="AA48" i="31"/>
  <c r="AB48" i="31"/>
  <c r="AC48" i="31"/>
  <c r="AD48" i="31"/>
  <c r="AE48" i="31"/>
  <c r="AA49" i="31"/>
  <c r="AB49" i="31"/>
  <c r="AC49" i="31"/>
  <c r="AD49" i="31"/>
  <c r="AE49" i="31"/>
  <c r="AA50" i="31"/>
  <c r="AB50" i="31"/>
  <c r="AC50" i="31"/>
  <c r="AD50" i="31"/>
  <c r="AE50" i="31"/>
  <c r="AA51" i="31"/>
  <c r="AB51" i="31"/>
  <c r="AC51" i="31"/>
  <c r="AD51" i="31"/>
  <c r="AE51" i="31"/>
  <c r="AA52" i="31"/>
  <c r="AB52" i="31"/>
  <c r="AC52" i="31"/>
  <c r="AD52" i="31"/>
  <c r="AE52" i="31"/>
  <c r="AA53" i="31"/>
  <c r="AB53" i="31"/>
  <c r="AC53" i="31"/>
  <c r="AD53" i="31"/>
  <c r="AE53" i="31"/>
  <c r="AA54" i="31"/>
  <c r="AB54" i="31"/>
  <c r="AC54" i="31"/>
  <c r="AD54" i="31"/>
  <c r="AE54" i="31"/>
  <c r="AA55" i="31"/>
  <c r="AB55" i="31"/>
  <c r="AC55" i="31"/>
  <c r="AD55" i="31"/>
  <c r="AE55" i="31"/>
  <c r="AA56" i="31"/>
  <c r="AB56" i="31"/>
  <c r="AC56" i="31"/>
  <c r="AD56" i="31"/>
  <c r="AE56" i="31"/>
  <c r="AA57" i="31"/>
  <c r="AB57" i="31"/>
  <c r="AC57" i="31"/>
  <c r="AD57" i="31"/>
  <c r="AE57" i="31"/>
  <c r="AA58" i="31"/>
  <c r="AB58" i="31"/>
  <c r="AC58" i="31"/>
  <c r="AD58" i="31"/>
  <c r="AE58" i="31"/>
  <c r="AA59" i="31"/>
  <c r="AB59" i="31"/>
  <c r="AC59" i="31"/>
  <c r="AD59" i="31"/>
  <c r="AE59" i="31"/>
  <c r="AA60" i="31"/>
  <c r="AB60" i="31"/>
  <c r="AC60" i="31"/>
  <c r="AD60" i="31"/>
  <c r="AE60" i="31"/>
  <c r="AA61" i="31"/>
  <c r="AB61" i="31"/>
  <c r="AC61" i="31"/>
  <c r="AD61" i="31"/>
  <c r="AE61" i="31"/>
  <c r="AA62" i="31"/>
  <c r="AB62" i="31"/>
  <c r="AC62" i="31"/>
  <c r="AD62" i="31"/>
  <c r="AE62" i="31"/>
  <c r="AA63" i="31"/>
  <c r="AB63" i="31"/>
  <c r="AC63" i="31"/>
  <c r="AD63" i="31"/>
  <c r="AE63" i="31"/>
  <c r="AA64" i="31"/>
  <c r="AB64" i="31"/>
  <c r="AC64" i="31"/>
  <c r="AD64" i="31"/>
  <c r="AE64" i="31"/>
  <c r="AA65" i="31"/>
  <c r="AB65" i="31"/>
  <c r="AC65" i="31"/>
  <c r="AD65" i="31"/>
  <c r="AE65" i="31"/>
  <c r="AA66" i="31"/>
  <c r="AB66" i="31"/>
  <c r="AC66" i="31"/>
  <c r="AD66" i="31"/>
  <c r="AE66" i="31"/>
  <c r="AA67" i="31"/>
  <c r="AB67" i="31"/>
  <c r="AC67" i="31"/>
  <c r="AD67" i="31"/>
  <c r="AE67" i="31"/>
  <c r="AA68" i="31"/>
  <c r="AB68" i="31"/>
  <c r="AC68" i="31"/>
  <c r="AD68" i="31"/>
  <c r="AE68" i="31"/>
  <c r="AA69" i="31"/>
  <c r="AB69" i="31"/>
  <c r="AC69" i="31"/>
  <c r="AD69" i="31"/>
  <c r="AE69" i="31"/>
  <c r="AA70" i="31"/>
  <c r="AB70" i="31"/>
  <c r="AC70" i="31"/>
  <c r="AD70" i="31"/>
  <c r="AE70" i="31"/>
  <c r="AA71" i="31"/>
  <c r="AB71" i="31"/>
  <c r="AC71" i="31"/>
  <c r="AD71" i="31"/>
  <c r="AE71" i="31"/>
  <c r="AA72" i="31"/>
  <c r="AB72" i="31"/>
  <c r="AC72" i="31"/>
  <c r="AD72" i="31"/>
  <c r="AE72" i="31"/>
  <c r="AA73" i="31"/>
  <c r="AB73" i="31"/>
  <c r="AC73" i="31"/>
  <c r="AD73" i="31"/>
  <c r="AE73" i="31"/>
  <c r="AA74" i="31"/>
  <c r="AB74" i="31"/>
  <c r="AC74" i="31"/>
  <c r="AD74" i="31"/>
  <c r="AE74" i="31"/>
  <c r="AA75" i="31"/>
  <c r="AB75" i="31"/>
  <c r="AC75" i="31"/>
  <c r="AD75" i="31"/>
  <c r="AE75" i="31"/>
  <c r="AA76" i="31"/>
  <c r="AB76" i="31"/>
  <c r="AC76" i="31"/>
  <c r="AD76" i="31"/>
  <c r="AE76" i="31"/>
  <c r="AA77" i="31"/>
  <c r="AB77" i="31"/>
  <c r="AC77" i="31"/>
  <c r="AD77" i="31"/>
  <c r="AE77" i="31"/>
  <c r="AA78" i="31"/>
  <c r="AB78" i="31"/>
  <c r="AC78" i="31"/>
  <c r="AD78" i="31"/>
  <c r="AE78" i="31"/>
  <c r="AA79" i="31"/>
  <c r="AB79" i="31"/>
  <c r="AC79" i="31"/>
  <c r="AD79" i="31"/>
  <c r="AE79" i="31"/>
  <c r="AA80" i="31"/>
  <c r="AB80" i="31"/>
  <c r="AC80" i="31"/>
  <c r="AD80" i="31"/>
  <c r="AE80" i="31"/>
  <c r="AA81" i="31"/>
  <c r="AB81" i="31"/>
  <c r="AC81" i="31"/>
  <c r="AD81" i="31"/>
  <c r="AE81" i="31"/>
  <c r="AA82" i="31"/>
  <c r="AB82" i="31"/>
  <c r="AC82" i="31"/>
  <c r="AD82" i="31"/>
  <c r="AE82" i="31"/>
  <c r="AA83" i="31"/>
  <c r="AB83" i="31"/>
  <c r="AC83" i="31"/>
  <c r="AD83" i="31"/>
  <c r="AE83" i="31"/>
  <c r="AA84" i="31"/>
  <c r="AB84" i="31"/>
  <c r="AC84" i="31"/>
  <c r="AD84" i="31"/>
  <c r="AE84" i="31"/>
  <c r="AA85" i="31"/>
  <c r="AB85" i="31"/>
  <c r="AC85" i="31"/>
  <c r="AD85" i="31"/>
  <c r="AE85" i="31"/>
  <c r="AA86" i="31"/>
  <c r="AB86" i="31"/>
  <c r="AC86" i="31"/>
  <c r="AD86" i="31"/>
  <c r="AE86" i="31"/>
  <c r="AA87" i="31"/>
  <c r="AB87" i="31"/>
  <c r="AC87" i="31"/>
  <c r="AD87" i="31"/>
  <c r="AE87" i="31"/>
  <c r="AA88" i="31"/>
  <c r="AB88" i="31"/>
  <c r="AC88" i="31"/>
  <c r="AD88" i="31"/>
  <c r="AE88" i="31"/>
  <c r="AA89" i="31"/>
  <c r="AB89" i="31"/>
  <c r="AC89" i="31"/>
  <c r="AD89" i="31"/>
  <c r="AE89" i="31"/>
  <c r="AA90" i="31"/>
  <c r="AB90" i="31"/>
  <c r="AC90" i="31"/>
  <c r="AD90" i="31"/>
  <c r="AE90" i="31"/>
  <c r="AA91" i="31"/>
  <c r="AB91" i="31"/>
  <c r="AC91" i="31"/>
  <c r="AD91" i="31"/>
  <c r="AE91" i="31"/>
  <c r="AA92" i="31"/>
  <c r="AB92" i="31"/>
  <c r="AC92" i="31"/>
  <c r="AD92" i="31"/>
  <c r="AE92" i="31"/>
  <c r="AA93" i="31"/>
  <c r="AB93" i="31"/>
  <c r="AC93" i="31"/>
  <c r="AD93" i="31"/>
  <c r="AE93" i="31"/>
  <c r="AA94" i="31"/>
  <c r="AB94" i="31"/>
  <c r="AC94" i="31"/>
  <c r="AD94" i="31"/>
  <c r="AE94" i="31"/>
  <c r="AA95" i="31"/>
  <c r="AB95" i="31"/>
  <c r="AC95" i="31"/>
  <c r="AD95" i="31"/>
  <c r="AE95" i="31"/>
  <c r="AA96" i="31"/>
  <c r="AB96" i="31"/>
  <c r="AC96" i="31"/>
  <c r="AD96" i="31"/>
  <c r="AE96" i="31"/>
  <c r="AA97" i="31"/>
  <c r="AB97" i="31"/>
  <c r="AC97" i="31"/>
  <c r="AD97" i="31"/>
  <c r="AE97" i="31"/>
  <c r="AA98" i="31"/>
  <c r="AB98" i="31"/>
  <c r="AC98" i="31"/>
  <c r="AD98" i="31"/>
  <c r="AE98" i="31"/>
  <c r="AA99" i="31"/>
  <c r="AB99" i="31"/>
  <c r="AC99" i="31"/>
  <c r="AD99" i="31"/>
  <c r="AE99" i="31"/>
  <c r="AA100" i="31"/>
  <c r="AB100" i="31"/>
  <c r="AC100" i="31"/>
  <c r="AD100" i="31"/>
  <c r="AE100" i="31"/>
  <c r="AA101" i="31"/>
  <c r="AB101" i="31"/>
  <c r="AC101" i="31"/>
  <c r="AD101" i="31"/>
  <c r="AE101" i="31"/>
  <c r="AA102" i="31"/>
  <c r="AB102" i="31"/>
  <c r="AC102" i="31"/>
  <c r="AD102" i="31"/>
  <c r="AE102" i="31"/>
  <c r="AA103" i="31"/>
  <c r="AB103" i="31"/>
  <c r="AC103" i="31"/>
  <c r="AD103" i="31"/>
  <c r="AE103" i="31"/>
  <c r="AA104" i="31"/>
  <c r="AB104" i="31"/>
  <c r="AC104" i="31"/>
  <c r="AD104" i="31"/>
  <c r="AE104" i="31"/>
  <c r="AA105" i="31"/>
  <c r="AB105" i="31"/>
  <c r="AC105" i="31"/>
  <c r="AD105" i="31"/>
  <c r="AE105" i="31"/>
  <c r="AA106" i="31"/>
  <c r="AB106" i="31"/>
  <c r="AC106" i="31"/>
  <c r="AD106" i="31"/>
  <c r="AE106" i="31"/>
  <c r="AA107" i="31"/>
  <c r="AB107" i="31"/>
  <c r="AC107" i="31"/>
  <c r="AD107" i="31"/>
  <c r="AE107" i="31"/>
  <c r="AA108" i="31"/>
  <c r="AB108" i="31"/>
  <c r="AC108" i="31"/>
  <c r="AD108" i="31"/>
  <c r="AE108" i="31"/>
  <c r="AA109" i="31"/>
  <c r="AB109" i="31"/>
  <c r="AC109" i="31"/>
  <c r="AD109" i="31"/>
  <c r="AE109" i="31"/>
  <c r="AA110" i="31"/>
  <c r="AB110" i="31"/>
  <c r="AC110" i="31"/>
  <c r="AD110" i="31"/>
  <c r="AE110" i="31"/>
  <c r="AA111" i="31"/>
  <c r="AB111" i="31"/>
  <c r="AC111" i="31"/>
  <c r="AD111" i="31"/>
  <c r="AE111" i="31"/>
  <c r="AA112" i="31"/>
  <c r="AB112" i="31"/>
  <c r="AC112" i="31"/>
  <c r="AD112" i="31"/>
  <c r="AE112" i="31"/>
  <c r="AA113" i="31"/>
  <c r="AB113" i="31"/>
  <c r="AC113" i="31"/>
  <c r="AD113" i="31"/>
  <c r="AE113" i="31"/>
  <c r="AA114" i="31"/>
  <c r="AB114" i="31"/>
  <c r="AC114" i="31"/>
  <c r="AD114" i="31"/>
  <c r="AE114" i="31"/>
  <c r="AA115" i="31"/>
  <c r="AB115" i="31"/>
  <c r="AC115" i="31"/>
  <c r="AD115" i="31"/>
  <c r="AE115" i="31"/>
  <c r="AA116" i="31"/>
  <c r="AB116" i="31"/>
  <c r="AC116" i="31"/>
  <c r="AD116" i="31"/>
  <c r="AE116" i="31"/>
  <c r="AA117" i="31"/>
  <c r="AB117" i="31"/>
  <c r="AC117" i="31"/>
  <c r="AD117" i="31"/>
  <c r="AE117" i="31"/>
  <c r="AA118" i="31"/>
  <c r="AB118" i="31"/>
  <c r="AC118" i="31"/>
  <c r="AD118" i="31"/>
  <c r="AE118" i="31"/>
  <c r="AA119" i="31"/>
  <c r="AB119" i="31"/>
  <c r="AC119" i="31"/>
  <c r="AD119" i="31"/>
  <c r="AE119" i="31"/>
  <c r="AA120" i="31"/>
  <c r="AB120" i="31"/>
  <c r="AC120" i="31"/>
  <c r="AD120" i="31"/>
  <c r="AE120" i="31"/>
  <c r="AA121" i="31"/>
  <c r="AB121" i="31"/>
  <c r="AC121" i="31"/>
  <c r="AD121" i="31"/>
  <c r="AE121" i="31"/>
  <c r="AA122" i="31"/>
  <c r="AB122" i="31"/>
  <c r="AC122" i="31"/>
  <c r="AD122" i="31"/>
  <c r="AE122" i="31"/>
  <c r="AA123" i="31"/>
  <c r="AB123" i="31"/>
  <c r="AC123" i="31"/>
  <c r="AD123" i="31"/>
  <c r="AE123" i="31"/>
  <c r="AA124" i="31"/>
  <c r="AB124" i="31"/>
  <c r="AC124" i="31"/>
  <c r="AD124" i="31"/>
  <c r="AE124" i="31"/>
  <c r="AA125" i="31"/>
  <c r="AB125" i="31"/>
  <c r="AC125" i="31"/>
  <c r="AD125" i="31"/>
  <c r="AE125" i="31"/>
  <c r="AA126" i="31"/>
  <c r="AB126" i="31"/>
  <c r="AC126" i="31"/>
  <c r="AD126" i="31"/>
  <c r="AE126" i="31"/>
  <c r="AA127" i="31"/>
  <c r="AB127" i="31"/>
  <c r="AC127" i="31"/>
  <c r="AD127" i="31"/>
  <c r="AE127" i="31"/>
  <c r="AA128" i="31"/>
  <c r="AB128" i="31"/>
  <c r="AC128" i="31"/>
  <c r="AD128" i="31"/>
  <c r="AE128" i="31"/>
  <c r="AA129" i="31"/>
  <c r="AB129" i="31"/>
  <c r="AC129" i="31"/>
  <c r="AD129" i="31"/>
  <c r="AE129" i="31"/>
  <c r="AA130" i="31"/>
  <c r="AB130" i="31"/>
  <c r="AC130" i="31"/>
  <c r="AD130" i="31"/>
  <c r="AE130" i="31"/>
  <c r="AA131" i="31"/>
  <c r="AB131" i="31"/>
  <c r="AC131" i="31"/>
  <c r="AD131" i="31"/>
  <c r="AE131" i="31"/>
  <c r="AA132" i="31"/>
  <c r="AB132" i="31"/>
  <c r="AC132" i="31"/>
  <c r="AD132" i="31"/>
  <c r="AE132" i="31"/>
  <c r="AA133" i="31"/>
  <c r="AB133" i="31"/>
  <c r="AC133" i="31"/>
  <c r="AD133" i="31"/>
  <c r="AE133" i="31"/>
  <c r="AA134" i="31"/>
  <c r="AB134" i="31"/>
  <c r="AC134" i="31"/>
  <c r="AD134" i="31"/>
  <c r="AE134" i="31"/>
  <c r="AA135" i="31"/>
  <c r="AB135" i="31"/>
  <c r="AC135" i="31"/>
  <c r="AD135" i="31"/>
  <c r="AE135" i="31"/>
  <c r="AA136" i="31"/>
  <c r="AB136" i="31"/>
  <c r="AC136" i="31"/>
  <c r="AD136" i="31"/>
  <c r="AE136" i="31"/>
  <c r="AA137" i="31"/>
  <c r="AB137" i="31"/>
  <c r="AC137" i="31"/>
  <c r="AD137" i="31"/>
  <c r="AE137" i="31"/>
  <c r="AA138" i="31"/>
  <c r="AB138" i="31"/>
  <c r="AC138" i="31"/>
  <c r="AD138" i="31"/>
  <c r="AE138" i="31"/>
  <c r="AA139" i="31"/>
  <c r="AB139" i="31"/>
  <c r="AC139" i="31"/>
  <c r="AD139" i="31"/>
  <c r="AE139" i="31"/>
  <c r="AA140" i="31"/>
  <c r="AB140" i="31"/>
  <c r="AC140" i="31"/>
  <c r="AD140" i="31"/>
  <c r="AE140" i="31"/>
  <c r="AA141" i="31"/>
  <c r="AB141" i="31"/>
  <c r="AC141" i="31"/>
  <c r="AD141" i="31"/>
  <c r="AE141" i="31"/>
  <c r="AA142" i="31"/>
  <c r="AB142" i="31"/>
  <c r="AC142" i="31"/>
  <c r="AD142" i="31"/>
  <c r="AE142" i="31"/>
  <c r="AA143" i="31"/>
  <c r="AB143" i="31"/>
  <c r="AC143" i="31"/>
  <c r="AD143" i="31"/>
  <c r="AE143" i="31"/>
  <c r="AA144" i="31"/>
  <c r="AB144" i="31"/>
  <c r="AC144" i="31"/>
  <c r="AD144" i="31"/>
  <c r="AE144" i="31"/>
  <c r="AA145" i="31"/>
  <c r="AB145" i="31"/>
  <c r="AC145" i="31"/>
  <c r="AD145" i="31"/>
  <c r="AE145" i="31"/>
  <c r="AA146" i="31"/>
  <c r="AB146" i="31"/>
  <c r="AC146" i="31"/>
  <c r="AD146" i="31"/>
  <c r="AE146" i="31"/>
  <c r="AA147" i="31"/>
  <c r="AB147" i="31"/>
  <c r="AC147" i="31"/>
  <c r="AD147" i="31"/>
  <c r="AE147" i="31"/>
  <c r="AB3" i="31"/>
  <c r="AC3" i="31"/>
  <c r="AD3" i="31"/>
  <c r="AE3" i="31"/>
  <c r="AA3" i="31"/>
  <c r="AG4" i="31"/>
  <c r="AH4" i="31"/>
  <c r="AI4" i="31"/>
  <c r="AJ4" i="31"/>
  <c r="AK4" i="31"/>
  <c r="AG5" i="31"/>
  <c r="AH5" i="31"/>
  <c r="AI5" i="31"/>
  <c r="AJ5" i="31"/>
  <c r="AK5" i="31"/>
  <c r="AG6" i="31"/>
  <c r="AH6" i="31"/>
  <c r="AI6" i="31"/>
  <c r="AJ6" i="31"/>
  <c r="AK6" i="31"/>
  <c r="AG7" i="31"/>
  <c r="AH7" i="31"/>
  <c r="AI7" i="31"/>
  <c r="AJ7" i="31"/>
  <c r="AK7" i="31"/>
  <c r="AG8" i="31"/>
  <c r="AH8" i="31"/>
  <c r="AI8" i="31"/>
  <c r="AJ8" i="31"/>
  <c r="AK8" i="31"/>
  <c r="AG9" i="31"/>
  <c r="AH9" i="31"/>
  <c r="AI9" i="31"/>
  <c r="AJ9" i="31"/>
  <c r="AK9" i="31"/>
  <c r="AG10" i="31"/>
  <c r="AH10" i="31"/>
  <c r="AI10" i="31"/>
  <c r="AJ10" i="31"/>
  <c r="AK10" i="31"/>
  <c r="AG11" i="31"/>
  <c r="AH11" i="31"/>
  <c r="AI11" i="31"/>
  <c r="AJ11" i="31"/>
  <c r="AK11" i="31"/>
  <c r="AG12" i="31"/>
  <c r="AH12" i="31"/>
  <c r="AI12" i="31"/>
  <c r="AJ12" i="31"/>
  <c r="AK12" i="31"/>
  <c r="AG13" i="31"/>
  <c r="AH13" i="31"/>
  <c r="AI13" i="31"/>
  <c r="AJ13" i="31"/>
  <c r="AK13" i="31"/>
  <c r="AG14" i="31"/>
  <c r="AH14" i="31"/>
  <c r="AI14" i="31"/>
  <c r="AJ14" i="31"/>
  <c r="AK14" i="31"/>
  <c r="AG15" i="31"/>
  <c r="AH15" i="31"/>
  <c r="AI15" i="31"/>
  <c r="AJ15" i="31"/>
  <c r="AK15" i="31"/>
  <c r="AG16" i="31"/>
  <c r="AH16" i="31"/>
  <c r="AI16" i="31"/>
  <c r="AJ16" i="31"/>
  <c r="AK16" i="31"/>
  <c r="AG17" i="31"/>
  <c r="AH17" i="31"/>
  <c r="AI17" i="31"/>
  <c r="AJ17" i="31"/>
  <c r="AK17" i="31"/>
  <c r="AG18" i="31"/>
  <c r="AH18" i="31"/>
  <c r="AI18" i="31"/>
  <c r="AJ18" i="31"/>
  <c r="AK18" i="31"/>
  <c r="AG19" i="31"/>
  <c r="AH19" i="31"/>
  <c r="AI19" i="31"/>
  <c r="AJ19" i="31"/>
  <c r="AK19" i="31"/>
  <c r="AG20" i="31"/>
  <c r="AH20" i="31"/>
  <c r="AI20" i="31"/>
  <c r="AJ20" i="31"/>
  <c r="AK20" i="31"/>
  <c r="AG21" i="31"/>
  <c r="AH21" i="31"/>
  <c r="AI21" i="31"/>
  <c r="AJ21" i="31"/>
  <c r="AK21" i="31"/>
  <c r="AG22" i="31"/>
  <c r="AH22" i="31"/>
  <c r="AI22" i="31"/>
  <c r="AJ22" i="31"/>
  <c r="AK22" i="31"/>
  <c r="AG23" i="31"/>
  <c r="AH23" i="31"/>
  <c r="AI23" i="31"/>
  <c r="AJ23" i="31"/>
  <c r="AK23" i="31"/>
  <c r="AG24" i="31"/>
  <c r="AH24" i="31"/>
  <c r="AI24" i="31"/>
  <c r="AJ24" i="31"/>
  <c r="AK24" i="31"/>
  <c r="AG25" i="31"/>
  <c r="AH25" i="31"/>
  <c r="AI25" i="31"/>
  <c r="AJ25" i="31"/>
  <c r="AK25" i="31"/>
  <c r="AG26" i="31"/>
  <c r="AH26" i="31"/>
  <c r="AI26" i="31"/>
  <c r="AJ26" i="31"/>
  <c r="AK26" i="31"/>
  <c r="AG27" i="31"/>
  <c r="AH27" i="31"/>
  <c r="AI27" i="31"/>
  <c r="AJ27" i="31"/>
  <c r="AK27" i="31"/>
  <c r="AG28" i="31"/>
  <c r="AH28" i="31"/>
  <c r="AI28" i="31"/>
  <c r="AJ28" i="31"/>
  <c r="AK28" i="31"/>
  <c r="AG29" i="31"/>
  <c r="AH29" i="31"/>
  <c r="AI29" i="31"/>
  <c r="AJ29" i="31"/>
  <c r="AK29" i="31"/>
  <c r="AG30" i="31"/>
  <c r="AH30" i="31"/>
  <c r="AI30" i="31"/>
  <c r="AJ30" i="31"/>
  <c r="AK30" i="31"/>
  <c r="AG31" i="31"/>
  <c r="AH31" i="31"/>
  <c r="AI31" i="31"/>
  <c r="AJ31" i="31"/>
  <c r="AK31" i="31"/>
  <c r="AG32" i="31"/>
  <c r="AH32" i="31"/>
  <c r="AI32" i="31"/>
  <c r="AJ32" i="31"/>
  <c r="AK32" i="31"/>
  <c r="AG33" i="31"/>
  <c r="AH33" i="31"/>
  <c r="AI33" i="31"/>
  <c r="AJ33" i="31"/>
  <c r="AK33" i="31"/>
  <c r="AG34" i="31"/>
  <c r="AH34" i="31"/>
  <c r="AI34" i="31"/>
  <c r="AJ34" i="31"/>
  <c r="AK34" i="31"/>
  <c r="AG35" i="31"/>
  <c r="AH35" i="31"/>
  <c r="AI35" i="31"/>
  <c r="AJ35" i="31"/>
  <c r="AK35" i="31"/>
  <c r="AG36" i="31"/>
  <c r="AH36" i="31"/>
  <c r="AI36" i="31"/>
  <c r="AJ36" i="31"/>
  <c r="AK36" i="31"/>
  <c r="AG37" i="31"/>
  <c r="AH37" i="31"/>
  <c r="AI37" i="31"/>
  <c r="AJ37" i="31"/>
  <c r="AK37" i="31"/>
  <c r="AG38" i="31"/>
  <c r="AH38" i="31"/>
  <c r="AI38" i="31"/>
  <c r="AJ38" i="31"/>
  <c r="AK38" i="31"/>
  <c r="AG39" i="31"/>
  <c r="AH39" i="31"/>
  <c r="AI39" i="31"/>
  <c r="AJ39" i="31"/>
  <c r="AK39" i="31"/>
  <c r="AG40" i="31"/>
  <c r="AH40" i="31"/>
  <c r="AI40" i="31"/>
  <c r="AJ40" i="31"/>
  <c r="AK40" i="31"/>
  <c r="AG41" i="31"/>
  <c r="AH41" i="31"/>
  <c r="AI41" i="31"/>
  <c r="AJ41" i="31"/>
  <c r="AK41" i="31"/>
  <c r="AG42" i="31"/>
  <c r="AH42" i="31"/>
  <c r="AI42" i="31"/>
  <c r="AJ42" i="31"/>
  <c r="AK42" i="31"/>
  <c r="AG43" i="31"/>
  <c r="AH43" i="31"/>
  <c r="AI43" i="31"/>
  <c r="AJ43" i="31"/>
  <c r="AK43" i="31"/>
  <c r="AG44" i="31"/>
  <c r="AH44" i="31"/>
  <c r="AI44" i="31"/>
  <c r="AJ44" i="31"/>
  <c r="AK44" i="31"/>
  <c r="AG45" i="31"/>
  <c r="AH45" i="31"/>
  <c r="AI45" i="31"/>
  <c r="AJ45" i="31"/>
  <c r="AK45" i="31"/>
  <c r="AG46" i="31"/>
  <c r="AH46" i="31"/>
  <c r="AI46" i="31"/>
  <c r="AJ46" i="31"/>
  <c r="AK46" i="31"/>
  <c r="AG47" i="31"/>
  <c r="AH47" i="31"/>
  <c r="AI47" i="31"/>
  <c r="AJ47" i="31"/>
  <c r="AK47" i="31"/>
  <c r="AG48" i="31"/>
  <c r="AH48" i="31"/>
  <c r="AI48" i="31"/>
  <c r="AJ48" i="31"/>
  <c r="AK48" i="31"/>
  <c r="AG49" i="31"/>
  <c r="AH49" i="31"/>
  <c r="AI49" i="31"/>
  <c r="AJ49" i="31"/>
  <c r="AK49" i="31"/>
  <c r="AG50" i="31"/>
  <c r="AH50" i="31"/>
  <c r="AI50" i="31"/>
  <c r="AJ50" i="31"/>
  <c r="AK50" i="31"/>
  <c r="AG51" i="31"/>
  <c r="AH51" i="31"/>
  <c r="AI51" i="31"/>
  <c r="AJ51" i="31"/>
  <c r="AK51" i="31"/>
  <c r="AG52" i="31"/>
  <c r="AH52" i="31"/>
  <c r="AI52" i="31"/>
  <c r="AJ52" i="31"/>
  <c r="AK52" i="31"/>
  <c r="AG53" i="31"/>
  <c r="AH53" i="31"/>
  <c r="AI53" i="31"/>
  <c r="AJ53" i="31"/>
  <c r="AK53" i="31"/>
  <c r="AG54" i="31"/>
  <c r="AH54" i="31"/>
  <c r="AI54" i="31"/>
  <c r="AJ54" i="31"/>
  <c r="AK54" i="31"/>
  <c r="AG55" i="31"/>
  <c r="AH55" i="31"/>
  <c r="AI55" i="31"/>
  <c r="AJ55" i="31"/>
  <c r="AK55" i="31"/>
  <c r="AG56" i="31"/>
  <c r="AH56" i="31"/>
  <c r="AI56" i="31"/>
  <c r="AJ56" i="31"/>
  <c r="AK56" i="31"/>
  <c r="AG57" i="31"/>
  <c r="AH57" i="31"/>
  <c r="AI57" i="31"/>
  <c r="AJ57" i="31"/>
  <c r="AK57" i="31"/>
  <c r="AG58" i="31"/>
  <c r="AH58" i="31"/>
  <c r="AI58" i="31"/>
  <c r="AJ58" i="31"/>
  <c r="AK58" i="31"/>
  <c r="AG59" i="31"/>
  <c r="AH59" i="31"/>
  <c r="AI59" i="31"/>
  <c r="AJ59" i="31"/>
  <c r="AK59" i="31"/>
  <c r="AG60" i="31"/>
  <c r="AH60" i="31"/>
  <c r="AI60" i="31"/>
  <c r="AJ60" i="31"/>
  <c r="AK60" i="31"/>
  <c r="AG61" i="31"/>
  <c r="AH61" i="31"/>
  <c r="AI61" i="31"/>
  <c r="AJ61" i="31"/>
  <c r="AK61" i="31"/>
  <c r="AG62" i="31"/>
  <c r="AH62" i="31"/>
  <c r="AI62" i="31"/>
  <c r="AJ62" i="31"/>
  <c r="AK62" i="31"/>
  <c r="AG63" i="31"/>
  <c r="AH63" i="31"/>
  <c r="AI63" i="31"/>
  <c r="AJ63" i="31"/>
  <c r="AK63" i="31"/>
  <c r="AG64" i="31"/>
  <c r="AH64" i="31"/>
  <c r="AI64" i="31"/>
  <c r="AJ64" i="31"/>
  <c r="AK64" i="31"/>
  <c r="AG65" i="31"/>
  <c r="AH65" i="31"/>
  <c r="AI65" i="31"/>
  <c r="AJ65" i="31"/>
  <c r="AK65" i="31"/>
  <c r="AG66" i="31"/>
  <c r="AH66" i="31"/>
  <c r="AI66" i="31"/>
  <c r="AJ66" i="31"/>
  <c r="AK66" i="31"/>
  <c r="AG67" i="31"/>
  <c r="AH67" i="31"/>
  <c r="AI67" i="31"/>
  <c r="AJ67" i="31"/>
  <c r="AK67" i="31"/>
  <c r="AG68" i="31"/>
  <c r="AH68" i="31"/>
  <c r="AI68" i="31"/>
  <c r="AJ68" i="31"/>
  <c r="AK68" i="31"/>
  <c r="AG69" i="31"/>
  <c r="AH69" i="31"/>
  <c r="AI69" i="31"/>
  <c r="AJ69" i="31"/>
  <c r="AK69" i="31"/>
  <c r="AG70" i="31"/>
  <c r="AH70" i="31"/>
  <c r="AI70" i="31"/>
  <c r="AJ70" i="31"/>
  <c r="AK70" i="31"/>
  <c r="AG71" i="31"/>
  <c r="AH71" i="31"/>
  <c r="AI71" i="31"/>
  <c r="AJ71" i="31"/>
  <c r="AK71" i="31"/>
  <c r="AG72" i="31"/>
  <c r="AH72" i="31"/>
  <c r="AI72" i="31"/>
  <c r="AJ72" i="31"/>
  <c r="AK72" i="31"/>
  <c r="AG73" i="31"/>
  <c r="AH73" i="31"/>
  <c r="AI73" i="31"/>
  <c r="AJ73" i="31"/>
  <c r="AK73" i="31"/>
  <c r="AG74" i="31"/>
  <c r="AH74" i="31"/>
  <c r="AI74" i="31"/>
  <c r="AJ74" i="31"/>
  <c r="AK74" i="31"/>
  <c r="AG75" i="31"/>
  <c r="AH75" i="31"/>
  <c r="AI75" i="31"/>
  <c r="AJ75" i="31"/>
  <c r="AK75" i="31"/>
  <c r="AG76" i="31"/>
  <c r="AH76" i="31"/>
  <c r="AI76" i="31"/>
  <c r="AJ76" i="31"/>
  <c r="AK76" i="31"/>
  <c r="AG77" i="31"/>
  <c r="AH77" i="31"/>
  <c r="AI77" i="31"/>
  <c r="AJ77" i="31"/>
  <c r="AK77" i="31"/>
  <c r="AG78" i="31"/>
  <c r="AH78" i="31"/>
  <c r="AI78" i="31"/>
  <c r="AJ78" i="31"/>
  <c r="AK78" i="31"/>
  <c r="AG79" i="31"/>
  <c r="AH79" i="31"/>
  <c r="AI79" i="31"/>
  <c r="AJ79" i="31"/>
  <c r="AK79" i="31"/>
  <c r="AG80" i="31"/>
  <c r="AH80" i="31"/>
  <c r="AI80" i="31"/>
  <c r="AJ80" i="31"/>
  <c r="AK80" i="31"/>
  <c r="AG81" i="31"/>
  <c r="AH81" i="31"/>
  <c r="AI81" i="31"/>
  <c r="AJ81" i="31"/>
  <c r="AK81" i="31"/>
  <c r="AG82" i="31"/>
  <c r="AH82" i="31"/>
  <c r="AI82" i="31"/>
  <c r="AJ82" i="31"/>
  <c r="AK82" i="31"/>
  <c r="AG83" i="31"/>
  <c r="AH83" i="31"/>
  <c r="AI83" i="31"/>
  <c r="AJ83" i="31"/>
  <c r="AK83" i="31"/>
  <c r="AG84" i="31"/>
  <c r="AH84" i="31"/>
  <c r="AI84" i="31"/>
  <c r="AJ84" i="31"/>
  <c r="AK84" i="31"/>
  <c r="AG85" i="31"/>
  <c r="AH85" i="31"/>
  <c r="AI85" i="31"/>
  <c r="AJ85" i="31"/>
  <c r="AK85" i="31"/>
  <c r="AG86" i="31"/>
  <c r="AH86" i="31"/>
  <c r="AI86" i="31"/>
  <c r="AJ86" i="31"/>
  <c r="AK86" i="31"/>
  <c r="AG87" i="31"/>
  <c r="AH87" i="31"/>
  <c r="AI87" i="31"/>
  <c r="AJ87" i="31"/>
  <c r="AK87" i="31"/>
  <c r="AG88" i="31"/>
  <c r="AH88" i="31"/>
  <c r="AI88" i="31"/>
  <c r="AJ88" i="31"/>
  <c r="AK88" i="31"/>
  <c r="AG89" i="31"/>
  <c r="AH89" i="31"/>
  <c r="AI89" i="31"/>
  <c r="AJ89" i="31"/>
  <c r="AK89" i="31"/>
  <c r="AG90" i="31"/>
  <c r="AH90" i="31"/>
  <c r="AI90" i="31"/>
  <c r="AJ90" i="31"/>
  <c r="AK90" i="31"/>
  <c r="AG91" i="31"/>
  <c r="AH91" i="31"/>
  <c r="AI91" i="31"/>
  <c r="AJ91" i="31"/>
  <c r="AK91" i="31"/>
  <c r="AG92" i="31"/>
  <c r="AH92" i="31"/>
  <c r="AI92" i="31"/>
  <c r="AJ92" i="31"/>
  <c r="AK92" i="31"/>
  <c r="AG93" i="31"/>
  <c r="AH93" i="31"/>
  <c r="AI93" i="31"/>
  <c r="AJ93" i="31"/>
  <c r="AK93" i="31"/>
  <c r="AG94" i="31"/>
  <c r="AH94" i="31"/>
  <c r="AI94" i="31"/>
  <c r="AJ94" i="31"/>
  <c r="AK94" i="31"/>
  <c r="AG95" i="31"/>
  <c r="AH95" i="31"/>
  <c r="AI95" i="31"/>
  <c r="AJ95" i="31"/>
  <c r="AK95" i="31"/>
  <c r="AG96" i="31"/>
  <c r="AH96" i="31"/>
  <c r="AI96" i="31"/>
  <c r="AJ96" i="31"/>
  <c r="AK96" i="31"/>
  <c r="AG97" i="31"/>
  <c r="AH97" i="31"/>
  <c r="AI97" i="31"/>
  <c r="AJ97" i="31"/>
  <c r="AK97" i="31"/>
  <c r="AG98" i="31"/>
  <c r="AH98" i="31"/>
  <c r="AI98" i="31"/>
  <c r="AJ98" i="31"/>
  <c r="AK98" i="31"/>
  <c r="AG99" i="31"/>
  <c r="AH99" i="31"/>
  <c r="AI99" i="31"/>
  <c r="AJ99" i="31"/>
  <c r="AK99" i="31"/>
  <c r="AG100" i="31"/>
  <c r="AH100" i="31"/>
  <c r="AI100" i="31"/>
  <c r="AJ100" i="31"/>
  <c r="AK100" i="31"/>
  <c r="AG101" i="31"/>
  <c r="AH101" i="31"/>
  <c r="AI101" i="31"/>
  <c r="AJ101" i="31"/>
  <c r="AK101" i="31"/>
  <c r="AG102" i="31"/>
  <c r="AH102" i="31"/>
  <c r="AI102" i="31"/>
  <c r="AJ102" i="31"/>
  <c r="AK102" i="31"/>
  <c r="AG103" i="31"/>
  <c r="AH103" i="31"/>
  <c r="AI103" i="31"/>
  <c r="AJ103" i="31"/>
  <c r="AK103" i="31"/>
  <c r="AG104" i="31"/>
  <c r="AH104" i="31"/>
  <c r="AI104" i="31"/>
  <c r="AJ104" i="31"/>
  <c r="AK104" i="31"/>
  <c r="AG105" i="31"/>
  <c r="AH105" i="31"/>
  <c r="AI105" i="31"/>
  <c r="AJ105" i="31"/>
  <c r="AK105" i="31"/>
  <c r="AG106" i="31"/>
  <c r="AH106" i="31"/>
  <c r="AI106" i="31"/>
  <c r="AJ106" i="31"/>
  <c r="AK106" i="31"/>
  <c r="AG107" i="31"/>
  <c r="AH107" i="31"/>
  <c r="AI107" i="31"/>
  <c r="AJ107" i="31"/>
  <c r="AK107" i="31"/>
  <c r="AG108" i="31"/>
  <c r="AH108" i="31"/>
  <c r="AI108" i="31"/>
  <c r="AJ108" i="31"/>
  <c r="AK108" i="31"/>
  <c r="AG109" i="31"/>
  <c r="AH109" i="31"/>
  <c r="AI109" i="31"/>
  <c r="AJ109" i="31"/>
  <c r="AK109" i="31"/>
  <c r="AG110" i="31"/>
  <c r="AH110" i="31"/>
  <c r="AI110" i="31"/>
  <c r="AJ110" i="31"/>
  <c r="AK110" i="31"/>
  <c r="AG111" i="31"/>
  <c r="AH111" i="31"/>
  <c r="AI111" i="31"/>
  <c r="AJ111" i="31"/>
  <c r="AK111" i="31"/>
  <c r="AG112" i="31"/>
  <c r="AH112" i="31"/>
  <c r="AI112" i="31"/>
  <c r="AJ112" i="31"/>
  <c r="AK112" i="31"/>
  <c r="AG113" i="31"/>
  <c r="AH113" i="31"/>
  <c r="AI113" i="31"/>
  <c r="AJ113" i="31"/>
  <c r="AK113" i="31"/>
  <c r="AG114" i="31"/>
  <c r="AH114" i="31"/>
  <c r="AI114" i="31"/>
  <c r="AJ114" i="31"/>
  <c r="AK114" i="31"/>
  <c r="AG115" i="31"/>
  <c r="AH115" i="31"/>
  <c r="AI115" i="31"/>
  <c r="AJ115" i="31"/>
  <c r="AK115" i="31"/>
  <c r="AG116" i="31"/>
  <c r="AH116" i="31"/>
  <c r="AI116" i="31"/>
  <c r="AJ116" i="31"/>
  <c r="AK116" i="31"/>
  <c r="AG117" i="31"/>
  <c r="AH117" i="31"/>
  <c r="AI117" i="31"/>
  <c r="AJ117" i="31"/>
  <c r="AK117" i="31"/>
  <c r="AG118" i="31"/>
  <c r="AH118" i="31"/>
  <c r="AI118" i="31"/>
  <c r="AJ118" i="31"/>
  <c r="AK118" i="31"/>
  <c r="AG119" i="31"/>
  <c r="AH119" i="31"/>
  <c r="AI119" i="31"/>
  <c r="AJ119" i="31"/>
  <c r="AK119" i="31"/>
  <c r="AG120" i="31"/>
  <c r="AH120" i="31"/>
  <c r="AI120" i="31"/>
  <c r="AJ120" i="31"/>
  <c r="AK120" i="31"/>
  <c r="AG121" i="31"/>
  <c r="AH121" i="31"/>
  <c r="AI121" i="31"/>
  <c r="AJ121" i="31"/>
  <c r="AK121" i="31"/>
  <c r="AG122" i="31"/>
  <c r="AH122" i="31"/>
  <c r="AI122" i="31"/>
  <c r="AJ122" i="31"/>
  <c r="AK122" i="31"/>
  <c r="AG123" i="31"/>
  <c r="AH123" i="31"/>
  <c r="AI123" i="31"/>
  <c r="AJ123" i="31"/>
  <c r="AK123" i="31"/>
  <c r="AG124" i="31"/>
  <c r="AH124" i="31"/>
  <c r="AI124" i="31"/>
  <c r="AJ124" i="31"/>
  <c r="AK124" i="31"/>
  <c r="AG125" i="31"/>
  <c r="AH125" i="31"/>
  <c r="AI125" i="31"/>
  <c r="AJ125" i="31"/>
  <c r="AK125" i="31"/>
  <c r="AG126" i="31"/>
  <c r="AH126" i="31"/>
  <c r="AI126" i="31"/>
  <c r="AJ126" i="31"/>
  <c r="AK126" i="31"/>
  <c r="AG127" i="31"/>
  <c r="AH127" i="31"/>
  <c r="AI127" i="31"/>
  <c r="AJ127" i="31"/>
  <c r="AK127" i="31"/>
  <c r="AG128" i="31"/>
  <c r="AH128" i="31"/>
  <c r="AI128" i="31"/>
  <c r="AJ128" i="31"/>
  <c r="AK128" i="31"/>
  <c r="AG129" i="31"/>
  <c r="AH129" i="31"/>
  <c r="AI129" i="31"/>
  <c r="AJ129" i="31"/>
  <c r="AK129" i="31"/>
  <c r="AG130" i="31"/>
  <c r="AH130" i="31"/>
  <c r="AI130" i="31"/>
  <c r="AJ130" i="31"/>
  <c r="AK130" i="31"/>
  <c r="AG131" i="31"/>
  <c r="AH131" i="31"/>
  <c r="AI131" i="31"/>
  <c r="AJ131" i="31"/>
  <c r="AK131" i="31"/>
  <c r="AG132" i="31"/>
  <c r="AH132" i="31"/>
  <c r="AI132" i="31"/>
  <c r="AJ132" i="31"/>
  <c r="AK132" i="31"/>
  <c r="AG133" i="31"/>
  <c r="AH133" i="31"/>
  <c r="AI133" i="31"/>
  <c r="AJ133" i="31"/>
  <c r="AK133" i="31"/>
  <c r="AG134" i="31"/>
  <c r="AH134" i="31"/>
  <c r="AI134" i="31"/>
  <c r="AJ134" i="31"/>
  <c r="AK134" i="31"/>
  <c r="AG135" i="31"/>
  <c r="AH135" i="31"/>
  <c r="AI135" i="31"/>
  <c r="AJ135" i="31"/>
  <c r="AK135" i="31"/>
  <c r="AG136" i="31"/>
  <c r="AH136" i="31"/>
  <c r="AI136" i="31"/>
  <c r="AJ136" i="31"/>
  <c r="AK136" i="31"/>
  <c r="AG137" i="31"/>
  <c r="AH137" i="31"/>
  <c r="AI137" i="31"/>
  <c r="AJ137" i="31"/>
  <c r="AK137" i="31"/>
  <c r="AG138" i="31"/>
  <c r="AH138" i="31"/>
  <c r="AI138" i="31"/>
  <c r="AJ138" i="31"/>
  <c r="AK138" i="31"/>
  <c r="AG139" i="31"/>
  <c r="AH139" i="31"/>
  <c r="AI139" i="31"/>
  <c r="AJ139" i="31"/>
  <c r="AK139" i="31"/>
  <c r="AG140" i="31"/>
  <c r="AH140" i="31"/>
  <c r="AI140" i="31"/>
  <c r="AJ140" i="31"/>
  <c r="AK140" i="31"/>
  <c r="AG141" i="31"/>
  <c r="AH141" i="31"/>
  <c r="AI141" i="31"/>
  <c r="AJ141" i="31"/>
  <c r="AK141" i="31"/>
  <c r="AG142" i="31"/>
  <c r="AH142" i="31"/>
  <c r="AI142" i="31"/>
  <c r="AJ142" i="31"/>
  <c r="AK142" i="31"/>
  <c r="AG143" i="31"/>
  <c r="AH143" i="31"/>
  <c r="AI143" i="31"/>
  <c r="AJ143" i="31"/>
  <c r="AK143" i="31"/>
  <c r="AG144" i="31"/>
  <c r="AH144" i="31"/>
  <c r="AI144" i="31"/>
  <c r="AJ144" i="31"/>
  <c r="AK144" i="31"/>
  <c r="AG145" i="31"/>
  <c r="AH145" i="31"/>
  <c r="AI145" i="31"/>
  <c r="AJ145" i="31"/>
  <c r="AK145" i="31"/>
  <c r="AG146" i="31"/>
  <c r="AH146" i="31"/>
  <c r="AI146" i="31"/>
  <c r="AJ146" i="31"/>
  <c r="AK146" i="31"/>
  <c r="AG147" i="31"/>
  <c r="AH147" i="31"/>
  <c r="AI147" i="31"/>
  <c r="AJ147" i="31"/>
  <c r="AK147" i="31"/>
  <c r="AH3" i="31"/>
  <c r="AI3" i="31"/>
  <c r="AJ3" i="31"/>
  <c r="AK3" i="31"/>
  <c r="AG3" i="31"/>
  <c r="AM4" i="31"/>
  <c r="AN4" i="31"/>
  <c r="AO4" i="31"/>
  <c r="AP4" i="31"/>
  <c r="AQ4" i="31"/>
  <c r="AM5" i="31"/>
  <c r="AN5" i="31"/>
  <c r="AO5" i="31"/>
  <c r="AP5" i="31"/>
  <c r="AQ5" i="31"/>
  <c r="AM6" i="31"/>
  <c r="AN6" i="31"/>
  <c r="AO6" i="31"/>
  <c r="AP6" i="31"/>
  <c r="AQ6" i="31"/>
  <c r="AM7" i="31"/>
  <c r="AN7" i="31"/>
  <c r="AO7" i="31"/>
  <c r="AP7" i="31"/>
  <c r="AQ7" i="31"/>
  <c r="AM8" i="31"/>
  <c r="AN8" i="31"/>
  <c r="AO8" i="31"/>
  <c r="AP8" i="31"/>
  <c r="AQ8" i="31"/>
  <c r="AM9" i="31"/>
  <c r="AN9" i="31"/>
  <c r="AO9" i="31"/>
  <c r="AP9" i="31"/>
  <c r="AQ9" i="31"/>
  <c r="AM10" i="31"/>
  <c r="AN10" i="31"/>
  <c r="AO10" i="31"/>
  <c r="AP10" i="31"/>
  <c r="AQ10" i="31"/>
  <c r="AM11" i="31"/>
  <c r="AN11" i="31"/>
  <c r="AO11" i="31"/>
  <c r="AP11" i="31"/>
  <c r="AQ11" i="31"/>
  <c r="AM12" i="31"/>
  <c r="AN12" i="31"/>
  <c r="AO12" i="31"/>
  <c r="AP12" i="31"/>
  <c r="AQ12" i="31"/>
  <c r="AM13" i="31"/>
  <c r="AN13" i="31"/>
  <c r="AO13" i="31"/>
  <c r="AP13" i="31"/>
  <c r="AQ13" i="31"/>
  <c r="AM14" i="31"/>
  <c r="AN14" i="31"/>
  <c r="AO14" i="31"/>
  <c r="AP14" i="31"/>
  <c r="AQ14" i="31"/>
  <c r="AM15" i="31"/>
  <c r="AN15" i="31"/>
  <c r="AO15" i="31"/>
  <c r="AP15" i="31"/>
  <c r="AQ15" i="31"/>
  <c r="AM16" i="31"/>
  <c r="AN16" i="31"/>
  <c r="AO16" i="31"/>
  <c r="AP16" i="31"/>
  <c r="AQ16" i="31"/>
  <c r="AM17" i="31"/>
  <c r="AN17" i="31"/>
  <c r="AO17" i="31"/>
  <c r="AP17" i="31"/>
  <c r="AQ17" i="31"/>
  <c r="AM18" i="31"/>
  <c r="AN18" i="31"/>
  <c r="AO18" i="31"/>
  <c r="AP18" i="31"/>
  <c r="AQ18" i="31"/>
  <c r="AM19" i="31"/>
  <c r="AN19" i="31"/>
  <c r="AO19" i="31"/>
  <c r="AP19" i="31"/>
  <c r="AQ19" i="31"/>
  <c r="AM20" i="31"/>
  <c r="AN20" i="31"/>
  <c r="AO20" i="31"/>
  <c r="AP20" i="31"/>
  <c r="AQ20" i="31"/>
  <c r="AM21" i="31"/>
  <c r="AN21" i="31"/>
  <c r="AO21" i="31"/>
  <c r="AP21" i="31"/>
  <c r="AQ21" i="31"/>
  <c r="AM22" i="31"/>
  <c r="AN22" i="31"/>
  <c r="AO22" i="31"/>
  <c r="AP22" i="31"/>
  <c r="AQ22" i="31"/>
  <c r="AM23" i="31"/>
  <c r="AN23" i="31"/>
  <c r="AO23" i="31"/>
  <c r="AP23" i="31"/>
  <c r="AQ23" i="31"/>
  <c r="AM24" i="31"/>
  <c r="AN24" i="31"/>
  <c r="AO24" i="31"/>
  <c r="AP24" i="31"/>
  <c r="AQ24" i="31"/>
  <c r="AM25" i="31"/>
  <c r="AN25" i="31"/>
  <c r="AO25" i="31"/>
  <c r="AP25" i="31"/>
  <c r="AQ25" i="31"/>
  <c r="AM26" i="31"/>
  <c r="AN26" i="31"/>
  <c r="AO26" i="31"/>
  <c r="AP26" i="31"/>
  <c r="AQ26" i="31"/>
  <c r="AM27" i="31"/>
  <c r="AN27" i="31"/>
  <c r="AO27" i="31"/>
  <c r="AP27" i="31"/>
  <c r="AQ27" i="31"/>
  <c r="AM28" i="31"/>
  <c r="AN28" i="31"/>
  <c r="AO28" i="31"/>
  <c r="AP28" i="31"/>
  <c r="AQ28" i="31"/>
  <c r="AM29" i="31"/>
  <c r="AN29" i="31"/>
  <c r="AO29" i="31"/>
  <c r="AP29" i="31"/>
  <c r="AQ29" i="31"/>
  <c r="AM30" i="31"/>
  <c r="AN30" i="31"/>
  <c r="AO30" i="31"/>
  <c r="AP30" i="31"/>
  <c r="AQ30" i="31"/>
  <c r="AM31" i="31"/>
  <c r="AN31" i="31"/>
  <c r="AO31" i="31"/>
  <c r="AP31" i="31"/>
  <c r="AQ31" i="31"/>
  <c r="AM32" i="31"/>
  <c r="AN32" i="31"/>
  <c r="AO32" i="31"/>
  <c r="AP32" i="31"/>
  <c r="AQ32" i="31"/>
  <c r="AM33" i="31"/>
  <c r="AN33" i="31"/>
  <c r="AO33" i="31"/>
  <c r="AP33" i="31"/>
  <c r="AQ33" i="31"/>
  <c r="AM34" i="31"/>
  <c r="AN34" i="31"/>
  <c r="AO34" i="31"/>
  <c r="AP34" i="31"/>
  <c r="AQ34" i="31"/>
  <c r="AM35" i="31"/>
  <c r="AN35" i="31"/>
  <c r="AO35" i="31"/>
  <c r="AP35" i="31"/>
  <c r="AQ35" i="31"/>
  <c r="AM36" i="31"/>
  <c r="AN36" i="31"/>
  <c r="AO36" i="31"/>
  <c r="AP36" i="31"/>
  <c r="AQ36" i="31"/>
  <c r="AM37" i="31"/>
  <c r="AN37" i="31"/>
  <c r="AO37" i="31"/>
  <c r="AP37" i="31"/>
  <c r="AQ37" i="31"/>
  <c r="AM38" i="31"/>
  <c r="AN38" i="31"/>
  <c r="AO38" i="31"/>
  <c r="AP38" i="31"/>
  <c r="AQ38" i="31"/>
  <c r="AM39" i="31"/>
  <c r="AN39" i="31"/>
  <c r="AO39" i="31"/>
  <c r="AP39" i="31"/>
  <c r="AQ39" i="31"/>
  <c r="AM40" i="31"/>
  <c r="AN40" i="31"/>
  <c r="AO40" i="31"/>
  <c r="AP40" i="31"/>
  <c r="AQ40" i="31"/>
  <c r="AM41" i="31"/>
  <c r="AN41" i="31"/>
  <c r="AO41" i="31"/>
  <c r="AP41" i="31"/>
  <c r="AQ41" i="31"/>
  <c r="AM42" i="31"/>
  <c r="AN42" i="31"/>
  <c r="AO42" i="31"/>
  <c r="AP42" i="31"/>
  <c r="AQ42" i="31"/>
  <c r="AM43" i="31"/>
  <c r="AN43" i="31"/>
  <c r="AO43" i="31"/>
  <c r="AP43" i="31"/>
  <c r="AQ43" i="31"/>
  <c r="AM44" i="31"/>
  <c r="AN44" i="31"/>
  <c r="AO44" i="31"/>
  <c r="AP44" i="31"/>
  <c r="AQ44" i="31"/>
  <c r="AM45" i="31"/>
  <c r="AN45" i="31"/>
  <c r="AO45" i="31"/>
  <c r="AP45" i="31"/>
  <c r="AQ45" i="31"/>
  <c r="AM46" i="31"/>
  <c r="AN46" i="31"/>
  <c r="AO46" i="31"/>
  <c r="AP46" i="31"/>
  <c r="AQ46" i="31"/>
  <c r="AM47" i="31"/>
  <c r="AN47" i="31"/>
  <c r="AO47" i="31"/>
  <c r="AP47" i="31"/>
  <c r="AQ47" i="31"/>
  <c r="AM48" i="31"/>
  <c r="AN48" i="31"/>
  <c r="AO48" i="31"/>
  <c r="AP48" i="31"/>
  <c r="AQ48" i="31"/>
  <c r="AM49" i="31"/>
  <c r="AN49" i="31"/>
  <c r="AO49" i="31"/>
  <c r="AP49" i="31"/>
  <c r="AQ49" i="31"/>
  <c r="AM50" i="31"/>
  <c r="AN50" i="31"/>
  <c r="AO50" i="31"/>
  <c r="AP50" i="31"/>
  <c r="AQ50" i="31"/>
  <c r="AM51" i="31"/>
  <c r="AN51" i="31"/>
  <c r="AO51" i="31"/>
  <c r="AP51" i="31"/>
  <c r="AQ51" i="31"/>
  <c r="AM52" i="31"/>
  <c r="AN52" i="31"/>
  <c r="AO52" i="31"/>
  <c r="AP52" i="31"/>
  <c r="AQ52" i="31"/>
  <c r="AM53" i="31"/>
  <c r="AN53" i="31"/>
  <c r="AO53" i="31"/>
  <c r="AP53" i="31"/>
  <c r="AQ53" i="31"/>
  <c r="AM54" i="31"/>
  <c r="AN54" i="31"/>
  <c r="AO54" i="31"/>
  <c r="AP54" i="31"/>
  <c r="AQ54" i="31"/>
  <c r="AM55" i="31"/>
  <c r="AN55" i="31"/>
  <c r="AO55" i="31"/>
  <c r="AP55" i="31"/>
  <c r="AQ55" i="31"/>
  <c r="AM56" i="31"/>
  <c r="AN56" i="31"/>
  <c r="AO56" i="31"/>
  <c r="AP56" i="31"/>
  <c r="AQ56" i="31"/>
  <c r="AM57" i="31"/>
  <c r="AN57" i="31"/>
  <c r="AO57" i="31"/>
  <c r="AP57" i="31"/>
  <c r="AQ57" i="31"/>
  <c r="AM58" i="31"/>
  <c r="AN58" i="31"/>
  <c r="AO58" i="31"/>
  <c r="AP58" i="31"/>
  <c r="AQ58" i="31"/>
  <c r="AM59" i="31"/>
  <c r="AN59" i="31"/>
  <c r="AO59" i="31"/>
  <c r="AP59" i="31"/>
  <c r="AQ59" i="31"/>
  <c r="AM60" i="31"/>
  <c r="AN60" i="31"/>
  <c r="AO60" i="31"/>
  <c r="AP60" i="31"/>
  <c r="AQ60" i="31"/>
  <c r="AM61" i="31"/>
  <c r="AN61" i="31"/>
  <c r="AO61" i="31"/>
  <c r="AP61" i="31"/>
  <c r="AQ61" i="31"/>
  <c r="AM62" i="31"/>
  <c r="AN62" i="31"/>
  <c r="AO62" i="31"/>
  <c r="AP62" i="31"/>
  <c r="AQ62" i="31"/>
  <c r="AM63" i="31"/>
  <c r="AN63" i="31"/>
  <c r="AO63" i="31"/>
  <c r="AP63" i="31"/>
  <c r="AQ63" i="31"/>
  <c r="AM64" i="31"/>
  <c r="AN64" i="31"/>
  <c r="AO64" i="31"/>
  <c r="AP64" i="31"/>
  <c r="AQ64" i="31"/>
  <c r="AM65" i="31"/>
  <c r="AN65" i="31"/>
  <c r="AO65" i="31"/>
  <c r="AP65" i="31"/>
  <c r="AQ65" i="31"/>
  <c r="AM66" i="31"/>
  <c r="AN66" i="31"/>
  <c r="AO66" i="31"/>
  <c r="AP66" i="31"/>
  <c r="AQ66" i="31"/>
  <c r="AM67" i="31"/>
  <c r="AN67" i="31"/>
  <c r="AO67" i="31"/>
  <c r="AP67" i="31"/>
  <c r="AQ67" i="31"/>
  <c r="AM68" i="31"/>
  <c r="AN68" i="31"/>
  <c r="AO68" i="31"/>
  <c r="AP68" i="31"/>
  <c r="AQ68" i="31"/>
  <c r="AM69" i="31"/>
  <c r="AN69" i="31"/>
  <c r="AO69" i="31"/>
  <c r="AP69" i="31"/>
  <c r="AQ69" i="31"/>
  <c r="AM70" i="31"/>
  <c r="AN70" i="31"/>
  <c r="AO70" i="31"/>
  <c r="AP70" i="31"/>
  <c r="AQ70" i="31"/>
  <c r="AM71" i="31"/>
  <c r="AN71" i="31"/>
  <c r="AO71" i="31"/>
  <c r="AP71" i="31"/>
  <c r="AQ71" i="31"/>
  <c r="AM72" i="31"/>
  <c r="AN72" i="31"/>
  <c r="AO72" i="31"/>
  <c r="AP72" i="31"/>
  <c r="AQ72" i="31"/>
  <c r="AM73" i="31"/>
  <c r="AN73" i="31"/>
  <c r="AO73" i="31"/>
  <c r="AP73" i="31"/>
  <c r="AQ73" i="31"/>
  <c r="AM74" i="31"/>
  <c r="AN74" i="31"/>
  <c r="AO74" i="31"/>
  <c r="AP74" i="31"/>
  <c r="AQ74" i="31"/>
  <c r="AM75" i="31"/>
  <c r="AN75" i="31"/>
  <c r="AO75" i="31"/>
  <c r="AP75" i="31"/>
  <c r="AQ75" i="31"/>
  <c r="AM76" i="31"/>
  <c r="AN76" i="31"/>
  <c r="AO76" i="31"/>
  <c r="AP76" i="31"/>
  <c r="AQ76" i="31"/>
  <c r="AM77" i="31"/>
  <c r="AN77" i="31"/>
  <c r="AO77" i="31"/>
  <c r="AP77" i="31"/>
  <c r="AQ77" i="31"/>
  <c r="AM78" i="31"/>
  <c r="AN78" i="31"/>
  <c r="AO78" i="31"/>
  <c r="AP78" i="31"/>
  <c r="AQ78" i="31"/>
  <c r="AM79" i="31"/>
  <c r="AN79" i="31"/>
  <c r="AO79" i="31"/>
  <c r="AP79" i="31"/>
  <c r="AQ79" i="31"/>
  <c r="AM80" i="31"/>
  <c r="AN80" i="31"/>
  <c r="AO80" i="31"/>
  <c r="AP80" i="31"/>
  <c r="AQ80" i="31"/>
  <c r="AM81" i="31"/>
  <c r="AN81" i="31"/>
  <c r="AO81" i="31"/>
  <c r="AP81" i="31"/>
  <c r="AQ81" i="31"/>
  <c r="AM82" i="31"/>
  <c r="AN82" i="31"/>
  <c r="AO82" i="31"/>
  <c r="AP82" i="31"/>
  <c r="AQ82" i="31"/>
  <c r="AM83" i="31"/>
  <c r="AN83" i="31"/>
  <c r="AO83" i="31"/>
  <c r="AP83" i="31"/>
  <c r="AQ83" i="31"/>
  <c r="AM84" i="31"/>
  <c r="AN84" i="31"/>
  <c r="AO84" i="31"/>
  <c r="AP84" i="31"/>
  <c r="AQ84" i="31"/>
  <c r="AM85" i="31"/>
  <c r="AN85" i="31"/>
  <c r="AO85" i="31"/>
  <c r="AP85" i="31"/>
  <c r="AQ85" i="31"/>
  <c r="AM86" i="31"/>
  <c r="AN86" i="31"/>
  <c r="AO86" i="31"/>
  <c r="AP86" i="31"/>
  <c r="AQ86" i="31"/>
  <c r="AM87" i="31"/>
  <c r="AN87" i="31"/>
  <c r="AO87" i="31"/>
  <c r="AP87" i="31"/>
  <c r="AQ87" i="31"/>
  <c r="AM88" i="31"/>
  <c r="AN88" i="31"/>
  <c r="AO88" i="31"/>
  <c r="AP88" i="31"/>
  <c r="AQ88" i="31"/>
  <c r="AM89" i="31"/>
  <c r="AN89" i="31"/>
  <c r="AO89" i="31"/>
  <c r="AP89" i="31"/>
  <c r="AQ89" i="31"/>
  <c r="AM90" i="31"/>
  <c r="AN90" i="31"/>
  <c r="AO90" i="31"/>
  <c r="AP90" i="31"/>
  <c r="AQ90" i="31"/>
  <c r="AM91" i="31"/>
  <c r="AN91" i="31"/>
  <c r="AO91" i="31"/>
  <c r="AP91" i="31"/>
  <c r="AQ91" i="31"/>
  <c r="AM92" i="31"/>
  <c r="AN92" i="31"/>
  <c r="AO92" i="31"/>
  <c r="AP92" i="31"/>
  <c r="AQ92" i="31"/>
  <c r="AM93" i="31"/>
  <c r="AN93" i="31"/>
  <c r="AO93" i="31"/>
  <c r="AP93" i="31"/>
  <c r="AQ93" i="31"/>
  <c r="AM94" i="31"/>
  <c r="AN94" i="31"/>
  <c r="AO94" i="31"/>
  <c r="AP94" i="31"/>
  <c r="AQ94" i="31"/>
  <c r="AM95" i="31"/>
  <c r="AN95" i="31"/>
  <c r="AO95" i="31"/>
  <c r="AP95" i="31"/>
  <c r="AQ95" i="31"/>
  <c r="AM96" i="31"/>
  <c r="AN96" i="31"/>
  <c r="AO96" i="31"/>
  <c r="AP96" i="31"/>
  <c r="AQ96" i="31"/>
  <c r="AM97" i="31"/>
  <c r="AN97" i="31"/>
  <c r="AO97" i="31"/>
  <c r="AP97" i="31"/>
  <c r="AQ97" i="31"/>
  <c r="AM98" i="31"/>
  <c r="AN98" i="31"/>
  <c r="AO98" i="31"/>
  <c r="AP98" i="31"/>
  <c r="AQ98" i="31"/>
  <c r="AM99" i="31"/>
  <c r="AN99" i="31"/>
  <c r="AO99" i="31"/>
  <c r="AP99" i="31"/>
  <c r="AQ99" i="31"/>
  <c r="AM100" i="31"/>
  <c r="AN100" i="31"/>
  <c r="AO100" i="31"/>
  <c r="AP100" i="31"/>
  <c r="AQ100" i="31"/>
  <c r="AM101" i="31"/>
  <c r="AN101" i="31"/>
  <c r="AO101" i="31"/>
  <c r="AP101" i="31"/>
  <c r="AQ101" i="31"/>
  <c r="AM102" i="31"/>
  <c r="AN102" i="31"/>
  <c r="AO102" i="31"/>
  <c r="AP102" i="31"/>
  <c r="AQ102" i="31"/>
  <c r="AM103" i="31"/>
  <c r="AN103" i="31"/>
  <c r="AO103" i="31"/>
  <c r="AP103" i="31"/>
  <c r="AQ103" i="31"/>
  <c r="AM104" i="31"/>
  <c r="AN104" i="31"/>
  <c r="AO104" i="31"/>
  <c r="AP104" i="31"/>
  <c r="AQ104" i="31"/>
  <c r="AM105" i="31"/>
  <c r="AN105" i="31"/>
  <c r="AO105" i="31"/>
  <c r="AP105" i="31"/>
  <c r="AQ105" i="31"/>
  <c r="AM106" i="31"/>
  <c r="AN106" i="31"/>
  <c r="AO106" i="31"/>
  <c r="AP106" i="31"/>
  <c r="AQ106" i="31"/>
  <c r="AM107" i="31"/>
  <c r="AN107" i="31"/>
  <c r="AO107" i="31"/>
  <c r="AP107" i="31"/>
  <c r="AQ107" i="31"/>
  <c r="AM108" i="31"/>
  <c r="AN108" i="31"/>
  <c r="AO108" i="31"/>
  <c r="AP108" i="31"/>
  <c r="AQ108" i="31"/>
  <c r="AM109" i="31"/>
  <c r="AN109" i="31"/>
  <c r="AO109" i="31"/>
  <c r="AP109" i="31"/>
  <c r="AQ109" i="31"/>
  <c r="AM110" i="31"/>
  <c r="AN110" i="31"/>
  <c r="AO110" i="31"/>
  <c r="AP110" i="31"/>
  <c r="AQ110" i="31"/>
  <c r="AM111" i="31"/>
  <c r="AN111" i="31"/>
  <c r="AO111" i="31"/>
  <c r="AP111" i="31"/>
  <c r="AQ111" i="31"/>
  <c r="AM112" i="31"/>
  <c r="AN112" i="31"/>
  <c r="AO112" i="31"/>
  <c r="AP112" i="31"/>
  <c r="AQ112" i="31"/>
  <c r="AM113" i="31"/>
  <c r="AN113" i="31"/>
  <c r="AO113" i="31"/>
  <c r="AP113" i="31"/>
  <c r="AQ113" i="31"/>
  <c r="AM114" i="31"/>
  <c r="AN114" i="31"/>
  <c r="AO114" i="31"/>
  <c r="AP114" i="31"/>
  <c r="AQ114" i="31"/>
  <c r="AM115" i="31"/>
  <c r="AN115" i="31"/>
  <c r="AO115" i="31"/>
  <c r="AP115" i="31"/>
  <c r="AQ115" i="31"/>
  <c r="AM116" i="31"/>
  <c r="AN116" i="31"/>
  <c r="AO116" i="31"/>
  <c r="AP116" i="31"/>
  <c r="AQ116" i="31"/>
  <c r="AM117" i="31"/>
  <c r="AN117" i="31"/>
  <c r="AO117" i="31"/>
  <c r="AP117" i="31"/>
  <c r="AQ117" i="31"/>
  <c r="AM118" i="31"/>
  <c r="AN118" i="31"/>
  <c r="AO118" i="31"/>
  <c r="AP118" i="31"/>
  <c r="AQ118" i="31"/>
  <c r="AM119" i="31"/>
  <c r="AN119" i="31"/>
  <c r="AO119" i="31"/>
  <c r="AP119" i="31"/>
  <c r="AQ119" i="31"/>
  <c r="AM120" i="31"/>
  <c r="AN120" i="31"/>
  <c r="AO120" i="31"/>
  <c r="AP120" i="31"/>
  <c r="AQ120" i="31"/>
  <c r="AM121" i="31"/>
  <c r="AN121" i="31"/>
  <c r="AO121" i="31"/>
  <c r="AP121" i="31"/>
  <c r="AQ121" i="31"/>
  <c r="AM122" i="31"/>
  <c r="AN122" i="31"/>
  <c r="AO122" i="31"/>
  <c r="AP122" i="31"/>
  <c r="AQ122" i="31"/>
  <c r="AM123" i="31"/>
  <c r="AN123" i="31"/>
  <c r="AO123" i="31"/>
  <c r="AP123" i="31"/>
  <c r="AQ123" i="31"/>
  <c r="AM124" i="31"/>
  <c r="AN124" i="31"/>
  <c r="AO124" i="31"/>
  <c r="AP124" i="31"/>
  <c r="AQ124" i="31"/>
  <c r="AM125" i="31"/>
  <c r="AN125" i="31"/>
  <c r="AO125" i="31"/>
  <c r="AP125" i="31"/>
  <c r="AQ125" i="31"/>
  <c r="AM126" i="31"/>
  <c r="AN126" i="31"/>
  <c r="AO126" i="31"/>
  <c r="AP126" i="31"/>
  <c r="AQ126" i="31"/>
  <c r="AM127" i="31"/>
  <c r="AN127" i="31"/>
  <c r="AO127" i="31"/>
  <c r="AP127" i="31"/>
  <c r="AQ127" i="31"/>
  <c r="AM128" i="31"/>
  <c r="AN128" i="31"/>
  <c r="AO128" i="31"/>
  <c r="AP128" i="31"/>
  <c r="AQ128" i="31"/>
  <c r="AM129" i="31"/>
  <c r="AN129" i="31"/>
  <c r="AO129" i="31"/>
  <c r="AP129" i="31"/>
  <c r="AQ129" i="31"/>
  <c r="AM130" i="31"/>
  <c r="AN130" i="31"/>
  <c r="AO130" i="31"/>
  <c r="AP130" i="31"/>
  <c r="AQ130" i="31"/>
  <c r="AM131" i="31"/>
  <c r="AN131" i="31"/>
  <c r="AO131" i="31"/>
  <c r="AP131" i="31"/>
  <c r="AQ131" i="31"/>
  <c r="AM132" i="31"/>
  <c r="AN132" i="31"/>
  <c r="AO132" i="31"/>
  <c r="AP132" i="31"/>
  <c r="AQ132" i="31"/>
  <c r="AM133" i="31"/>
  <c r="AN133" i="31"/>
  <c r="AO133" i="31"/>
  <c r="AP133" i="31"/>
  <c r="AQ133" i="31"/>
  <c r="AM134" i="31"/>
  <c r="AN134" i="31"/>
  <c r="AO134" i="31"/>
  <c r="AP134" i="31"/>
  <c r="AQ134" i="31"/>
  <c r="AM135" i="31"/>
  <c r="AN135" i="31"/>
  <c r="AO135" i="31"/>
  <c r="AP135" i="31"/>
  <c r="AQ135" i="31"/>
  <c r="AM136" i="31"/>
  <c r="AN136" i="31"/>
  <c r="AO136" i="31"/>
  <c r="AP136" i="31"/>
  <c r="AQ136" i="31"/>
  <c r="AM137" i="31"/>
  <c r="AN137" i="31"/>
  <c r="AO137" i="31"/>
  <c r="AP137" i="31"/>
  <c r="AQ137" i="31"/>
  <c r="AM138" i="31"/>
  <c r="AN138" i="31"/>
  <c r="AO138" i="31"/>
  <c r="AP138" i="31"/>
  <c r="AQ138" i="31"/>
  <c r="AM139" i="31"/>
  <c r="AN139" i="31"/>
  <c r="AO139" i="31"/>
  <c r="AP139" i="31"/>
  <c r="AQ139" i="31"/>
  <c r="AM140" i="31"/>
  <c r="AN140" i="31"/>
  <c r="AO140" i="31"/>
  <c r="AP140" i="31"/>
  <c r="AQ140" i="31"/>
  <c r="AM141" i="31"/>
  <c r="AN141" i="31"/>
  <c r="AO141" i="31"/>
  <c r="AP141" i="31"/>
  <c r="AQ141" i="31"/>
  <c r="AM142" i="31"/>
  <c r="AN142" i="31"/>
  <c r="AO142" i="31"/>
  <c r="AP142" i="31"/>
  <c r="AQ142" i="31"/>
  <c r="AM143" i="31"/>
  <c r="AN143" i="31"/>
  <c r="AO143" i="31"/>
  <c r="AP143" i="31"/>
  <c r="AQ143" i="31"/>
  <c r="AM144" i="31"/>
  <c r="AN144" i="31"/>
  <c r="AO144" i="31"/>
  <c r="AP144" i="31"/>
  <c r="AQ144" i="31"/>
  <c r="AM145" i="31"/>
  <c r="AN145" i="31"/>
  <c r="AO145" i="31"/>
  <c r="AP145" i="31"/>
  <c r="AQ145" i="31"/>
  <c r="AM146" i="31"/>
  <c r="AN146" i="31"/>
  <c r="AO146" i="31"/>
  <c r="AP146" i="31"/>
  <c r="AQ146" i="31"/>
  <c r="AM147" i="31"/>
  <c r="AN147" i="31"/>
  <c r="AO147" i="31"/>
  <c r="AP147" i="31"/>
  <c r="AQ147" i="31"/>
  <c r="AN3" i="31"/>
  <c r="AO3" i="31"/>
  <c r="AP3" i="31"/>
  <c r="AQ3" i="31"/>
  <c r="AM3" i="31"/>
  <c r="AS4" i="31"/>
  <c r="AT4" i="31"/>
  <c r="AU4" i="31"/>
  <c r="AV4" i="31"/>
  <c r="AW4" i="31"/>
  <c r="AS5" i="31"/>
  <c r="AT5" i="31"/>
  <c r="AU5" i="31"/>
  <c r="AV5" i="31"/>
  <c r="AW5" i="31"/>
  <c r="AS6" i="31"/>
  <c r="AT6" i="31"/>
  <c r="AU6" i="31"/>
  <c r="AV6" i="31"/>
  <c r="AW6" i="31"/>
  <c r="AS7" i="31"/>
  <c r="AT7" i="31"/>
  <c r="AU7" i="31"/>
  <c r="AV7" i="31"/>
  <c r="AW7" i="31"/>
  <c r="AS8" i="31"/>
  <c r="AT8" i="31"/>
  <c r="AU8" i="31"/>
  <c r="AV8" i="31"/>
  <c r="AW8" i="31"/>
  <c r="AS9" i="31"/>
  <c r="AT9" i="31"/>
  <c r="AU9" i="31"/>
  <c r="AV9" i="31"/>
  <c r="AW9" i="31"/>
  <c r="AS10" i="31"/>
  <c r="AT10" i="31"/>
  <c r="AU10" i="31"/>
  <c r="AV10" i="31"/>
  <c r="AW10" i="31"/>
  <c r="AS11" i="31"/>
  <c r="AT11" i="31"/>
  <c r="AU11" i="31"/>
  <c r="AV11" i="31"/>
  <c r="AW11" i="31"/>
  <c r="AS12" i="31"/>
  <c r="AT12" i="31"/>
  <c r="AU12" i="31"/>
  <c r="AV12" i="31"/>
  <c r="AW12" i="31"/>
  <c r="AS13" i="31"/>
  <c r="AT13" i="31"/>
  <c r="AU13" i="31"/>
  <c r="AV13" i="31"/>
  <c r="AW13" i="31"/>
  <c r="AS14" i="31"/>
  <c r="AT14" i="31"/>
  <c r="AU14" i="31"/>
  <c r="AV14" i="31"/>
  <c r="AW14" i="31"/>
  <c r="AS15" i="31"/>
  <c r="AT15" i="31"/>
  <c r="AU15" i="31"/>
  <c r="AV15" i="31"/>
  <c r="AW15" i="31"/>
  <c r="AS16" i="31"/>
  <c r="AT16" i="31"/>
  <c r="AU16" i="31"/>
  <c r="AV16" i="31"/>
  <c r="AW16" i="31"/>
  <c r="AS17" i="31"/>
  <c r="AT17" i="31"/>
  <c r="AU17" i="31"/>
  <c r="AV17" i="31"/>
  <c r="AW17" i="31"/>
  <c r="AS18" i="31"/>
  <c r="AT18" i="31"/>
  <c r="AU18" i="31"/>
  <c r="AV18" i="31"/>
  <c r="AW18" i="31"/>
  <c r="AS19" i="31"/>
  <c r="AT19" i="31"/>
  <c r="AU19" i="31"/>
  <c r="AV19" i="31"/>
  <c r="AW19" i="31"/>
  <c r="AS20" i="31"/>
  <c r="AT20" i="31"/>
  <c r="AU20" i="31"/>
  <c r="AV20" i="31"/>
  <c r="AW20" i="31"/>
  <c r="AS21" i="31"/>
  <c r="AT21" i="31"/>
  <c r="AU21" i="31"/>
  <c r="AV21" i="31"/>
  <c r="AW21" i="31"/>
  <c r="AS22" i="31"/>
  <c r="AT22" i="31"/>
  <c r="AU22" i="31"/>
  <c r="AV22" i="31"/>
  <c r="AW22" i="31"/>
  <c r="AS23" i="31"/>
  <c r="AT23" i="31"/>
  <c r="AU23" i="31"/>
  <c r="AV23" i="31"/>
  <c r="AW23" i="31"/>
  <c r="AS24" i="31"/>
  <c r="AT24" i="31"/>
  <c r="AU24" i="31"/>
  <c r="AV24" i="31"/>
  <c r="AW24" i="31"/>
  <c r="AS25" i="31"/>
  <c r="AT25" i="31"/>
  <c r="AU25" i="31"/>
  <c r="AV25" i="31"/>
  <c r="AW25" i="31"/>
  <c r="AS26" i="31"/>
  <c r="AT26" i="31"/>
  <c r="AU26" i="31"/>
  <c r="AV26" i="31"/>
  <c r="AW26" i="31"/>
  <c r="AS27" i="31"/>
  <c r="AT27" i="31"/>
  <c r="AU27" i="31"/>
  <c r="AV27" i="31"/>
  <c r="AW27" i="31"/>
  <c r="AS28" i="31"/>
  <c r="AT28" i="31"/>
  <c r="AU28" i="31"/>
  <c r="AV28" i="31"/>
  <c r="AW28" i="31"/>
  <c r="AS29" i="31"/>
  <c r="AT29" i="31"/>
  <c r="AU29" i="31"/>
  <c r="AV29" i="31"/>
  <c r="AW29" i="31"/>
  <c r="AS30" i="31"/>
  <c r="AT30" i="31"/>
  <c r="AU30" i="31"/>
  <c r="AV30" i="31"/>
  <c r="AW30" i="31"/>
  <c r="AS31" i="31"/>
  <c r="AT31" i="31"/>
  <c r="AU31" i="31"/>
  <c r="AV31" i="31"/>
  <c r="AW31" i="31"/>
  <c r="AS32" i="31"/>
  <c r="AT32" i="31"/>
  <c r="AU32" i="31"/>
  <c r="AV32" i="31"/>
  <c r="AW32" i="31"/>
  <c r="AS33" i="31"/>
  <c r="AT33" i="31"/>
  <c r="AU33" i="31"/>
  <c r="AV33" i="31"/>
  <c r="AW33" i="31"/>
  <c r="AS34" i="31"/>
  <c r="AT34" i="31"/>
  <c r="AU34" i="31"/>
  <c r="AV34" i="31"/>
  <c r="AW34" i="31"/>
  <c r="AS35" i="31"/>
  <c r="AT35" i="31"/>
  <c r="AU35" i="31"/>
  <c r="AV35" i="31"/>
  <c r="AW35" i="31"/>
  <c r="AS36" i="31"/>
  <c r="AT36" i="31"/>
  <c r="AU36" i="31"/>
  <c r="AV36" i="31"/>
  <c r="AW36" i="31"/>
  <c r="AS37" i="31"/>
  <c r="AT37" i="31"/>
  <c r="AU37" i="31"/>
  <c r="AV37" i="31"/>
  <c r="AW37" i="31"/>
  <c r="AS38" i="31"/>
  <c r="AT38" i="31"/>
  <c r="AU38" i="31"/>
  <c r="AV38" i="31"/>
  <c r="AW38" i="31"/>
  <c r="AS39" i="31"/>
  <c r="AT39" i="31"/>
  <c r="AU39" i="31"/>
  <c r="AV39" i="31"/>
  <c r="AW39" i="31"/>
  <c r="AS40" i="31"/>
  <c r="AT40" i="31"/>
  <c r="AU40" i="31"/>
  <c r="AV40" i="31"/>
  <c r="AW40" i="31"/>
  <c r="AS41" i="31"/>
  <c r="AT41" i="31"/>
  <c r="AU41" i="31"/>
  <c r="AV41" i="31"/>
  <c r="AW41" i="31"/>
  <c r="AS42" i="31"/>
  <c r="AT42" i="31"/>
  <c r="AU42" i="31"/>
  <c r="AV42" i="31"/>
  <c r="AW42" i="31"/>
  <c r="AS43" i="31"/>
  <c r="AT43" i="31"/>
  <c r="AU43" i="31"/>
  <c r="AV43" i="31"/>
  <c r="AW43" i="31"/>
  <c r="AS44" i="31"/>
  <c r="AT44" i="31"/>
  <c r="AU44" i="31"/>
  <c r="AV44" i="31"/>
  <c r="AW44" i="31"/>
  <c r="AS45" i="31"/>
  <c r="AT45" i="31"/>
  <c r="AU45" i="31"/>
  <c r="AV45" i="31"/>
  <c r="AW45" i="31"/>
  <c r="AS46" i="31"/>
  <c r="AT46" i="31"/>
  <c r="AU46" i="31"/>
  <c r="AV46" i="31"/>
  <c r="AW46" i="31"/>
  <c r="AS47" i="31"/>
  <c r="AT47" i="31"/>
  <c r="AU47" i="31"/>
  <c r="AV47" i="31"/>
  <c r="AW47" i="31"/>
  <c r="AS48" i="31"/>
  <c r="AT48" i="31"/>
  <c r="AU48" i="31"/>
  <c r="AV48" i="31"/>
  <c r="AW48" i="31"/>
  <c r="AS49" i="31"/>
  <c r="AT49" i="31"/>
  <c r="AU49" i="31"/>
  <c r="AV49" i="31"/>
  <c r="AW49" i="31"/>
  <c r="AS50" i="31"/>
  <c r="AT50" i="31"/>
  <c r="AU50" i="31"/>
  <c r="AV50" i="31"/>
  <c r="AW50" i="31"/>
  <c r="AS51" i="31"/>
  <c r="AT51" i="31"/>
  <c r="AU51" i="31"/>
  <c r="AV51" i="31"/>
  <c r="AW51" i="31"/>
  <c r="AS52" i="31"/>
  <c r="AT52" i="31"/>
  <c r="AU52" i="31"/>
  <c r="AV52" i="31"/>
  <c r="AW52" i="31"/>
  <c r="AS53" i="31"/>
  <c r="AT53" i="31"/>
  <c r="AU53" i="31"/>
  <c r="AV53" i="31"/>
  <c r="AW53" i="31"/>
  <c r="AS54" i="31"/>
  <c r="AT54" i="31"/>
  <c r="AU54" i="31"/>
  <c r="AV54" i="31"/>
  <c r="AW54" i="31"/>
  <c r="AS55" i="31"/>
  <c r="AT55" i="31"/>
  <c r="AU55" i="31"/>
  <c r="AV55" i="31"/>
  <c r="AW55" i="31"/>
  <c r="AS56" i="31"/>
  <c r="AT56" i="31"/>
  <c r="AU56" i="31"/>
  <c r="AV56" i="31"/>
  <c r="AW56" i="31"/>
  <c r="AS57" i="31"/>
  <c r="AT57" i="31"/>
  <c r="AU57" i="31"/>
  <c r="AV57" i="31"/>
  <c r="AW57" i="31"/>
  <c r="AS58" i="31"/>
  <c r="AT58" i="31"/>
  <c r="AU58" i="31"/>
  <c r="AV58" i="31"/>
  <c r="AW58" i="31"/>
  <c r="AS59" i="31"/>
  <c r="AT59" i="31"/>
  <c r="AU59" i="31"/>
  <c r="AV59" i="31"/>
  <c r="AW59" i="31"/>
  <c r="AS60" i="31"/>
  <c r="AT60" i="31"/>
  <c r="AU60" i="31"/>
  <c r="AV60" i="31"/>
  <c r="AW60" i="31"/>
  <c r="AS61" i="31"/>
  <c r="AT61" i="31"/>
  <c r="AU61" i="31"/>
  <c r="AV61" i="31"/>
  <c r="AW61" i="31"/>
  <c r="AS62" i="31"/>
  <c r="AT62" i="31"/>
  <c r="AU62" i="31"/>
  <c r="AV62" i="31"/>
  <c r="AW62" i="31"/>
  <c r="AS63" i="31"/>
  <c r="AT63" i="31"/>
  <c r="AU63" i="31"/>
  <c r="AV63" i="31"/>
  <c r="AW63" i="31"/>
  <c r="AS64" i="31"/>
  <c r="AT64" i="31"/>
  <c r="AU64" i="31"/>
  <c r="AV64" i="31"/>
  <c r="AW64" i="31"/>
  <c r="AS65" i="31"/>
  <c r="AT65" i="31"/>
  <c r="AU65" i="31"/>
  <c r="AV65" i="31"/>
  <c r="AW65" i="31"/>
  <c r="AS66" i="31"/>
  <c r="AT66" i="31"/>
  <c r="AU66" i="31"/>
  <c r="AV66" i="31"/>
  <c r="AW66" i="31"/>
  <c r="AS67" i="31"/>
  <c r="AT67" i="31"/>
  <c r="AU67" i="31"/>
  <c r="AV67" i="31"/>
  <c r="AW67" i="31"/>
  <c r="AS68" i="31"/>
  <c r="AT68" i="31"/>
  <c r="AU68" i="31"/>
  <c r="AV68" i="31"/>
  <c r="AW68" i="31"/>
  <c r="AS69" i="31"/>
  <c r="AT69" i="31"/>
  <c r="AU69" i="31"/>
  <c r="AV69" i="31"/>
  <c r="AW69" i="31"/>
  <c r="AS70" i="31"/>
  <c r="AT70" i="31"/>
  <c r="AU70" i="31"/>
  <c r="AV70" i="31"/>
  <c r="AW70" i="31"/>
  <c r="AS71" i="31"/>
  <c r="AT71" i="31"/>
  <c r="AU71" i="31"/>
  <c r="AV71" i="31"/>
  <c r="AW71" i="31"/>
  <c r="AS72" i="31"/>
  <c r="AT72" i="31"/>
  <c r="AU72" i="31"/>
  <c r="AV72" i="31"/>
  <c r="AW72" i="31"/>
  <c r="AS73" i="31"/>
  <c r="AT73" i="31"/>
  <c r="AU73" i="31"/>
  <c r="AV73" i="31"/>
  <c r="AW73" i="31"/>
  <c r="AS74" i="31"/>
  <c r="AT74" i="31"/>
  <c r="AU74" i="31"/>
  <c r="AV74" i="31"/>
  <c r="AW74" i="31"/>
  <c r="AS75" i="31"/>
  <c r="AT75" i="31"/>
  <c r="AU75" i="31"/>
  <c r="AV75" i="31"/>
  <c r="AW75" i="31"/>
  <c r="AS76" i="31"/>
  <c r="AT76" i="31"/>
  <c r="AU76" i="31"/>
  <c r="AV76" i="31"/>
  <c r="AW76" i="31"/>
  <c r="AS77" i="31"/>
  <c r="AT77" i="31"/>
  <c r="AU77" i="31"/>
  <c r="AV77" i="31"/>
  <c r="AW77" i="31"/>
  <c r="AS78" i="31"/>
  <c r="AT78" i="31"/>
  <c r="AU78" i="31"/>
  <c r="AV78" i="31"/>
  <c r="AW78" i="31"/>
  <c r="AS79" i="31"/>
  <c r="AT79" i="31"/>
  <c r="AU79" i="31"/>
  <c r="AV79" i="31"/>
  <c r="AW79" i="31"/>
  <c r="AS80" i="31"/>
  <c r="AT80" i="31"/>
  <c r="AU80" i="31"/>
  <c r="AV80" i="31"/>
  <c r="AW80" i="31"/>
  <c r="AS81" i="31"/>
  <c r="AT81" i="31"/>
  <c r="AU81" i="31"/>
  <c r="AV81" i="31"/>
  <c r="AW81" i="31"/>
  <c r="AS82" i="31"/>
  <c r="AT82" i="31"/>
  <c r="AU82" i="31"/>
  <c r="AV82" i="31"/>
  <c r="AW82" i="31"/>
  <c r="AS83" i="31"/>
  <c r="AT83" i="31"/>
  <c r="AU83" i="31"/>
  <c r="AV83" i="31"/>
  <c r="AW83" i="31"/>
  <c r="AS84" i="31"/>
  <c r="AT84" i="31"/>
  <c r="AU84" i="31"/>
  <c r="AV84" i="31"/>
  <c r="AW84" i="31"/>
  <c r="AS85" i="31"/>
  <c r="AT85" i="31"/>
  <c r="AU85" i="31"/>
  <c r="AV85" i="31"/>
  <c r="AW85" i="31"/>
  <c r="AS86" i="31"/>
  <c r="AT86" i="31"/>
  <c r="AU86" i="31"/>
  <c r="AV86" i="31"/>
  <c r="AW86" i="31"/>
  <c r="AS87" i="31"/>
  <c r="AT87" i="31"/>
  <c r="AU87" i="31"/>
  <c r="AV87" i="31"/>
  <c r="AW87" i="31"/>
  <c r="AS88" i="31"/>
  <c r="AT88" i="31"/>
  <c r="AU88" i="31"/>
  <c r="AV88" i="31"/>
  <c r="AW88" i="31"/>
  <c r="AS89" i="31"/>
  <c r="AT89" i="31"/>
  <c r="AU89" i="31"/>
  <c r="AV89" i="31"/>
  <c r="AW89" i="31"/>
  <c r="AS90" i="31"/>
  <c r="AT90" i="31"/>
  <c r="AU90" i="31"/>
  <c r="AV90" i="31"/>
  <c r="AW90" i="31"/>
  <c r="AS91" i="31"/>
  <c r="AT91" i="31"/>
  <c r="AU91" i="31"/>
  <c r="AV91" i="31"/>
  <c r="AW91" i="31"/>
  <c r="AS92" i="31"/>
  <c r="AT92" i="31"/>
  <c r="AU92" i="31"/>
  <c r="AV92" i="31"/>
  <c r="AW92" i="31"/>
  <c r="AS93" i="31"/>
  <c r="AT93" i="31"/>
  <c r="AU93" i="31"/>
  <c r="AV93" i="31"/>
  <c r="AW93" i="31"/>
  <c r="AS94" i="31"/>
  <c r="AT94" i="31"/>
  <c r="AU94" i="31"/>
  <c r="AV94" i="31"/>
  <c r="AW94" i="31"/>
  <c r="AS95" i="31"/>
  <c r="AT95" i="31"/>
  <c r="AU95" i="31"/>
  <c r="AV95" i="31"/>
  <c r="AW95" i="31"/>
  <c r="AS96" i="31"/>
  <c r="AT96" i="31"/>
  <c r="AU96" i="31"/>
  <c r="AV96" i="31"/>
  <c r="AW96" i="31"/>
  <c r="AS97" i="31"/>
  <c r="AT97" i="31"/>
  <c r="AU97" i="31"/>
  <c r="AV97" i="31"/>
  <c r="AW97" i="31"/>
  <c r="AS98" i="31"/>
  <c r="AT98" i="31"/>
  <c r="AU98" i="31"/>
  <c r="AV98" i="31"/>
  <c r="AW98" i="31"/>
  <c r="AS99" i="31"/>
  <c r="AT99" i="31"/>
  <c r="AU99" i="31"/>
  <c r="AV99" i="31"/>
  <c r="AW99" i="31"/>
  <c r="AS100" i="31"/>
  <c r="AT100" i="31"/>
  <c r="AU100" i="31"/>
  <c r="AV100" i="31"/>
  <c r="AW100" i="31"/>
  <c r="AS101" i="31"/>
  <c r="AT101" i="31"/>
  <c r="AU101" i="31"/>
  <c r="AV101" i="31"/>
  <c r="AW101" i="31"/>
  <c r="AS102" i="31"/>
  <c r="AT102" i="31"/>
  <c r="AU102" i="31"/>
  <c r="AV102" i="31"/>
  <c r="AW102" i="31"/>
  <c r="AS103" i="31"/>
  <c r="AT103" i="31"/>
  <c r="AU103" i="31"/>
  <c r="AV103" i="31"/>
  <c r="AW103" i="31"/>
  <c r="AS104" i="31"/>
  <c r="AT104" i="31"/>
  <c r="AU104" i="31"/>
  <c r="AV104" i="31"/>
  <c r="AW104" i="31"/>
  <c r="AS105" i="31"/>
  <c r="AT105" i="31"/>
  <c r="AU105" i="31"/>
  <c r="AV105" i="31"/>
  <c r="AW105" i="31"/>
  <c r="AS106" i="31"/>
  <c r="AT106" i="31"/>
  <c r="AU106" i="31"/>
  <c r="AV106" i="31"/>
  <c r="AW106" i="31"/>
  <c r="AS107" i="31"/>
  <c r="AT107" i="31"/>
  <c r="AU107" i="31"/>
  <c r="AV107" i="31"/>
  <c r="AW107" i="31"/>
  <c r="AS108" i="31"/>
  <c r="AT108" i="31"/>
  <c r="AU108" i="31"/>
  <c r="AV108" i="31"/>
  <c r="AW108" i="31"/>
  <c r="AS109" i="31"/>
  <c r="AT109" i="31"/>
  <c r="AU109" i="31"/>
  <c r="AV109" i="31"/>
  <c r="AW109" i="31"/>
  <c r="AS110" i="31"/>
  <c r="AT110" i="31"/>
  <c r="AU110" i="31"/>
  <c r="AV110" i="31"/>
  <c r="AW110" i="31"/>
  <c r="AS111" i="31"/>
  <c r="AT111" i="31"/>
  <c r="AU111" i="31"/>
  <c r="AV111" i="31"/>
  <c r="AW111" i="31"/>
  <c r="AS112" i="31"/>
  <c r="AT112" i="31"/>
  <c r="AU112" i="31"/>
  <c r="AV112" i="31"/>
  <c r="AW112" i="31"/>
  <c r="AS113" i="31"/>
  <c r="AT113" i="31"/>
  <c r="AU113" i="31"/>
  <c r="AV113" i="31"/>
  <c r="AW113" i="31"/>
  <c r="AS114" i="31"/>
  <c r="AT114" i="31"/>
  <c r="AU114" i="31"/>
  <c r="AV114" i="31"/>
  <c r="AW114" i="31"/>
  <c r="AS115" i="31"/>
  <c r="AT115" i="31"/>
  <c r="AU115" i="31"/>
  <c r="AV115" i="31"/>
  <c r="AW115" i="31"/>
  <c r="AS116" i="31"/>
  <c r="AT116" i="31"/>
  <c r="AU116" i="31"/>
  <c r="AV116" i="31"/>
  <c r="AW116" i="31"/>
  <c r="AS117" i="31"/>
  <c r="AT117" i="31"/>
  <c r="AU117" i="31"/>
  <c r="AV117" i="31"/>
  <c r="AW117" i="31"/>
  <c r="AS118" i="31"/>
  <c r="AT118" i="31"/>
  <c r="AU118" i="31"/>
  <c r="AV118" i="31"/>
  <c r="AW118" i="31"/>
  <c r="AS119" i="31"/>
  <c r="AT119" i="31"/>
  <c r="AU119" i="31"/>
  <c r="AV119" i="31"/>
  <c r="AW119" i="31"/>
  <c r="AS120" i="31"/>
  <c r="AT120" i="31"/>
  <c r="AU120" i="31"/>
  <c r="AV120" i="31"/>
  <c r="AW120" i="31"/>
  <c r="AS121" i="31"/>
  <c r="AT121" i="31"/>
  <c r="AU121" i="31"/>
  <c r="AV121" i="31"/>
  <c r="AW121" i="31"/>
  <c r="AS122" i="31"/>
  <c r="AT122" i="31"/>
  <c r="AU122" i="31"/>
  <c r="AV122" i="31"/>
  <c r="AW122" i="31"/>
  <c r="AS123" i="31"/>
  <c r="AT123" i="31"/>
  <c r="AU123" i="31"/>
  <c r="AV123" i="31"/>
  <c r="AW123" i="31"/>
  <c r="AS124" i="31"/>
  <c r="AT124" i="31"/>
  <c r="AU124" i="31"/>
  <c r="AV124" i="31"/>
  <c r="AW124" i="31"/>
  <c r="AS125" i="31"/>
  <c r="AT125" i="31"/>
  <c r="AU125" i="31"/>
  <c r="AV125" i="31"/>
  <c r="AW125" i="31"/>
  <c r="AS126" i="31"/>
  <c r="AT126" i="31"/>
  <c r="AU126" i="31"/>
  <c r="AV126" i="31"/>
  <c r="AW126" i="31"/>
  <c r="AS127" i="31"/>
  <c r="AT127" i="31"/>
  <c r="AU127" i="31"/>
  <c r="AV127" i="31"/>
  <c r="AW127" i="31"/>
  <c r="AS128" i="31"/>
  <c r="AT128" i="31"/>
  <c r="AU128" i="31"/>
  <c r="AV128" i="31"/>
  <c r="AW128" i="31"/>
  <c r="AS129" i="31"/>
  <c r="AT129" i="31"/>
  <c r="AU129" i="31"/>
  <c r="AV129" i="31"/>
  <c r="AW129" i="31"/>
  <c r="AS130" i="31"/>
  <c r="AT130" i="31"/>
  <c r="AU130" i="31"/>
  <c r="AV130" i="31"/>
  <c r="AW130" i="31"/>
  <c r="AS131" i="31"/>
  <c r="AT131" i="31"/>
  <c r="AU131" i="31"/>
  <c r="AV131" i="31"/>
  <c r="AW131" i="31"/>
  <c r="AS132" i="31"/>
  <c r="AT132" i="31"/>
  <c r="AU132" i="31"/>
  <c r="AV132" i="31"/>
  <c r="AW132" i="31"/>
  <c r="AS133" i="31"/>
  <c r="AT133" i="31"/>
  <c r="AU133" i="31"/>
  <c r="AV133" i="31"/>
  <c r="AW133" i="31"/>
  <c r="AS134" i="31"/>
  <c r="AT134" i="31"/>
  <c r="AU134" i="31"/>
  <c r="AV134" i="31"/>
  <c r="AW134" i="31"/>
  <c r="AS135" i="31"/>
  <c r="AT135" i="31"/>
  <c r="AU135" i="31"/>
  <c r="AV135" i="31"/>
  <c r="AW135" i="31"/>
  <c r="AS136" i="31"/>
  <c r="AT136" i="31"/>
  <c r="AU136" i="31"/>
  <c r="AV136" i="31"/>
  <c r="AW136" i="31"/>
  <c r="AS137" i="31"/>
  <c r="AT137" i="31"/>
  <c r="AU137" i="31"/>
  <c r="AV137" i="31"/>
  <c r="AW137" i="31"/>
  <c r="AS138" i="31"/>
  <c r="AT138" i="31"/>
  <c r="AU138" i="31"/>
  <c r="AV138" i="31"/>
  <c r="AW138" i="31"/>
  <c r="AS139" i="31"/>
  <c r="AT139" i="31"/>
  <c r="AU139" i="31"/>
  <c r="AV139" i="31"/>
  <c r="AW139" i="31"/>
  <c r="AS140" i="31"/>
  <c r="AT140" i="31"/>
  <c r="AU140" i="31"/>
  <c r="AV140" i="31"/>
  <c r="AW140" i="31"/>
  <c r="AS141" i="31"/>
  <c r="AT141" i="31"/>
  <c r="AU141" i="31"/>
  <c r="AV141" i="31"/>
  <c r="AW141" i="31"/>
  <c r="AS142" i="31"/>
  <c r="AT142" i="31"/>
  <c r="AU142" i="31"/>
  <c r="AV142" i="31"/>
  <c r="AW142" i="31"/>
  <c r="AS143" i="31"/>
  <c r="AT143" i="31"/>
  <c r="AU143" i="31"/>
  <c r="AV143" i="31"/>
  <c r="AW143" i="31"/>
  <c r="AS144" i="31"/>
  <c r="AT144" i="31"/>
  <c r="AU144" i="31"/>
  <c r="AV144" i="31"/>
  <c r="AW144" i="31"/>
  <c r="AS145" i="31"/>
  <c r="AT145" i="31"/>
  <c r="AU145" i="31"/>
  <c r="AV145" i="31"/>
  <c r="AW145" i="31"/>
  <c r="AS146" i="31"/>
  <c r="AT146" i="31"/>
  <c r="AU146" i="31"/>
  <c r="AV146" i="31"/>
  <c r="AW146" i="31"/>
  <c r="AS147" i="31"/>
  <c r="AT147" i="31"/>
  <c r="AU147" i="31"/>
  <c r="AV147" i="31"/>
  <c r="AW147" i="31"/>
  <c r="AS3" i="31"/>
  <c r="AT3" i="31"/>
  <c r="AU3" i="31"/>
  <c r="AV3" i="31"/>
  <c r="AW3" i="31"/>
  <c r="Y157" i="31"/>
  <c r="X157" i="31"/>
  <c r="AD157" i="31"/>
  <c r="W157" i="31"/>
  <c r="AC157" i="31"/>
  <c r="V157" i="31"/>
  <c r="U157" i="31"/>
  <c r="AE156" i="31"/>
  <c r="AD156" i="31"/>
  <c r="Y156" i="31"/>
  <c r="X156" i="31"/>
  <c r="W156" i="31"/>
  <c r="AC156" i="31"/>
  <c r="V156" i="31"/>
  <c r="U156" i="31"/>
  <c r="Y155" i="31"/>
  <c r="X155" i="31"/>
  <c r="AD155" i="31"/>
  <c r="W155" i="31"/>
  <c r="V155" i="31"/>
  <c r="U155" i="31"/>
  <c r="AD154" i="31"/>
  <c r="AA154" i="31"/>
  <c r="Y154" i="31"/>
  <c r="AE154" i="31"/>
  <c r="X154" i="31"/>
  <c r="W154" i="31"/>
  <c r="AC154" i="31"/>
  <c r="V154" i="31"/>
  <c r="AB154" i="31"/>
  <c r="U154" i="31"/>
  <c r="AA156" i="31"/>
  <c r="X149" i="31"/>
  <c r="S149" i="31"/>
  <c r="Y149" i="31"/>
  <c r="O149" i="31"/>
  <c r="F149" i="31"/>
  <c r="E149" i="31"/>
  <c r="R149" i="31"/>
  <c r="D149" i="31"/>
  <c r="C149" i="31"/>
  <c r="B149" i="31"/>
  <c r="X148" i="31"/>
  <c r="U148" i="31"/>
  <c r="S148" i="31"/>
  <c r="Y148" i="31"/>
  <c r="R148" i="31"/>
  <c r="O148" i="31"/>
  <c r="F148" i="31"/>
  <c r="E148" i="31"/>
  <c r="D148" i="31"/>
  <c r="C148" i="31"/>
  <c r="B148" i="31"/>
  <c r="X147" i="31"/>
  <c r="S147" i="31"/>
  <c r="R147" i="31"/>
  <c r="O147" i="31"/>
  <c r="X146" i="31"/>
  <c r="U146" i="31"/>
  <c r="S146" i="31"/>
  <c r="Y146" i="31"/>
  <c r="R146" i="31"/>
  <c r="O146" i="31"/>
  <c r="Y145" i="31"/>
  <c r="X145" i="31"/>
  <c r="U145" i="31"/>
  <c r="S145" i="31"/>
  <c r="R145" i="31"/>
  <c r="Q145" i="31"/>
  <c r="P145" i="31"/>
  <c r="O145" i="31"/>
  <c r="Y144" i="31"/>
  <c r="W144" i="31"/>
  <c r="U144" i="31"/>
  <c r="S144" i="31"/>
  <c r="R144" i="31"/>
  <c r="Q144" i="31"/>
  <c r="O144" i="31"/>
  <c r="S143" i="31"/>
  <c r="R143" i="31"/>
  <c r="Q143" i="31"/>
  <c r="O143" i="31"/>
  <c r="S142" i="31"/>
  <c r="R142" i="31"/>
  <c r="O142" i="31"/>
  <c r="X141" i="31"/>
  <c r="U141" i="31"/>
  <c r="S141" i="31"/>
  <c r="R141" i="31"/>
  <c r="Q141" i="31"/>
  <c r="O141" i="31"/>
  <c r="Y140" i="31"/>
  <c r="U140" i="31"/>
  <c r="S140" i="31"/>
  <c r="R140" i="31"/>
  <c r="Q140" i="31"/>
  <c r="O140" i="31"/>
  <c r="X139" i="31"/>
  <c r="S139" i="31"/>
  <c r="R139" i="31"/>
  <c r="Q139" i="31"/>
  <c r="O139" i="31"/>
  <c r="X138" i="31"/>
  <c r="W138" i="31"/>
  <c r="S138" i="31"/>
  <c r="R138" i="31"/>
  <c r="Q138" i="31"/>
  <c r="O138" i="31"/>
  <c r="X137" i="31"/>
  <c r="S137" i="31"/>
  <c r="R137" i="31"/>
  <c r="Q137" i="31"/>
  <c r="O137" i="31"/>
  <c r="Y136" i="31"/>
  <c r="U136" i="31"/>
  <c r="S136" i="31"/>
  <c r="R136" i="31"/>
  <c r="Q136" i="31"/>
  <c r="P136" i="31"/>
  <c r="O136" i="31"/>
  <c r="S135" i="31"/>
  <c r="R135" i="31"/>
  <c r="Q135" i="31"/>
  <c r="O135" i="31"/>
  <c r="X134" i="31"/>
  <c r="W134" i="31"/>
  <c r="S134" i="31"/>
  <c r="R134" i="31"/>
  <c r="Q134" i="31"/>
  <c r="O134" i="31"/>
  <c r="Y133" i="31"/>
  <c r="X133" i="31"/>
  <c r="U133" i="31"/>
  <c r="S133" i="31"/>
  <c r="R133" i="31"/>
  <c r="Q133" i="31"/>
  <c r="P133" i="31"/>
  <c r="O133" i="31"/>
  <c r="Y132" i="31"/>
  <c r="U132" i="31"/>
  <c r="S132" i="31"/>
  <c r="R132" i="31"/>
  <c r="Q132" i="31"/>
  <c r="O132" i="31"/>
  <c r="S131" i="31"/>
  <c r="R131" i="31"/>
  <c r="Q131" i="31"/>
  <c r="O131" i="31"/>
  <c r="W130" i="31"/>
  <c r="S130" i="31"/>
  <c r="R130" i="31"/>
  <c r="Q130" i="31"/>
  <c r="P130" i="31"/>
  <c r="O130" i="31"/>
  <c r="X129" i="31"/>
  <c r="S129" i="31"/>
  <c r="R129" i="31"/>
  <c r="Q129" i="31"/>
  <c r="P129" i="31"/>
  <c r="O129" i="31"/>
  <c r="Y128" i="31"/>
  <c r="U128" i="31"/>
  <c r="S128" i="31"/>
  <c r="R128" i="31"/>
  <c r="Q128" i="31"/>
  <c r="P128" i="31"/>
  <c r="O128" i="31"/>
  <c r="V127" i="31"/>
  <c r="S127" i="31"/>
  <c r="R127" i="31"/>
  <c r="Q127" i="31"/>
  <c r="P127" i="31"/>
  <c r="O127" i="31"/>
  <c r="X126" i="31"/>
  <c r="W126" i="31"/>
  <c r="S126" i="31"/>
  <c r="R126" i="31"/>
  <c r="Q126" i="31"/>
  <c r="P126" i="31"/>
  <c r="O126" i="31"/>
  <c r="Y125" i="31"/>
  <c r="X125" i="31"/>
  <c r="U125" i="31"/>
  <c r="S125" i="31"/>
  <c r="R125" i="31"/>
  <c r="Q125" i="31"/>
  <c r="P125" i="31"/>
  <c r="O125" i="31"/>
  <c r="Y124" i="31"/>
  <c r="U124" i="31"/>
  <c r="S124" i="31"/>
  <c r="R124" i="31"/>
  <c r="Q124" i="31"/>
  <c r="P124" i="31"/>
  <c r="O124" i="31"/>
  <c r="V123" i="31"/>
  <c r="S123" i="31"/>
  <c r="R123" i="31"/>
  <c r="Q123" i="31"/>
  <c r="P123" i="31"/>
  <c r="O123" i="31"/>
  <c r="Y122" i="31"/>
  <c r="X122" i="31"/>
  <c r="W122" i="31"/>
  <c r="S122" i="31"/>
  <c r="R122" i="31"/>
  <c r="Q122" i="31"/>
  <c r="P122" i="31"/>
  <c r="O122" i="31"/>
  <c r="X121" i="31"/>
  <c r="S121" i="31"/>
  <c r="R121" i="31"/>
  <c r="Q121" i="31"/>
  <c r="P121" i="31"/>
  <c r="O121" i="31"/>
  <c r="Y120" i="31"/>
  <c r="U120" i="31"/>
  <c r="S120" i="31"/>
  <c r="R120" i="31"/>
  <c r="Q120" i="31"/>
  <c r="P120" i="31"/>
  <c r="O120" i="31"/>
  <c r="V119" i="31"/>
  <c r="S119" i="31"/>
  <c r="R119" i="31"/>
  <c r="X119" i="31"/>
  <c r="Q119" i="31"/>
  <c r="P119" i="31"/>
  <c r="O119" i="31"/>
  <c r="Y118" i="31"/>
  <c r="X118" i="31"/>
  <c r="W118" i="31"/>
  <c r="S118" i="31"/>
  <c r="R118" i="31"/>
  <c r="Q118" i="31"/>
  <c r="P118" i="31"/>
  <c r="O118" i="31"/>
  <c r="Y117" i="31"/>
  <c r="X117" i="31"/>
  <c r="S117" i="31"/>
  <c r="R117" i="31"/>
  <c r="Q117" i="31"/>
  <c r="P117" i="31"/>
  <c r="O117" i="31"/>
  <c r="Y116" i="31"/>
  <c r="U116" i="31"/>
  <c r="S116" i="31"/>
  <c r="R116" i="31"/>
  <c r="Q116" i="31"/>
  <c r="P116" i="31"/>
  <c r="O116" i="31"/>
  <c r="W115" i="31"/>
  <c r="V115" i="31"/>
  <c r="S115" i="31"/>
  <c r="R115" i="31"/>
  <c r="Q115" i="31"/>
  <c r="P115" i="31"/>
  <c r="O115" i="31"/>
  <c r="X114" i="31"/>
  <c r="W114" i="31"/>
  <c r="U114" i="31"/>
  <c r="S114" i="31"/>
  <c r="R114" i="31"/>
  <c r="Q114" i="31"/>
  <c r="P114" i="31"/>
  <c r="O114" i="31"/>
  <c r="Y113" i="31"/>
  <c r="X113" i="31"/>
  <c r="U113" i="31"/>
  <c r="S113" i="31"/>
  <c r="R113" i="31"/>
  <c r="Q113" i="31"/>
  <c r="P113" i="31"/>
  <c r="O113" i="31"/>
  <c r="Y112" i="31"/>
  <c r="W112" i="31"/>
  <c r="V112" i="31"/>
  <c r="U112" i="31"/>
  <c r="S112" i="31"/>
  <c r="R112" i="31"/>
  <c r="Q112" i="31"/>
  <c r="P112" i="31"/>
  <c r="O112" i="31"/>
  <c r="V111" i="31"/>
  <c r="S111" i="31"/>
  <c r="R111" i="31"/>
  <c r="Q111" i="31"/>
  <c r="P111" i="31"/>
  <c r="O111" i="31"/>
  <c r="Y110" i="31"/>
  <c r="W110" i="31"/>
  <c r="U110" i="31"/>
  <c r="S110" i="31"/>
  <c r="R110" i="31"/>
  <c r="Q110" i="31"/>
  <c r="P110" i="31"/>
  <c r="O110" i="31"/>
  <c r="X109" i="31"/>
  <c r="U109" i="31"/>
  <c r="S109" i="31"/>
  <c r="R109" i="31"/>
  <c r="Q109" i="31"/>
  <c r="P109" i="31"/>
  <c r="O109" i="31"/>
  <c r="Y108" i="31"/>
  <c r="W108" i="31"/>
  <c r="V108" i="31"/>
  <c r="U108" i="31"/>
  <c r="S108" i="31"/>
  <c r="R108" i="31"/>
  <c r="Q108" i="31"/>
  <c r="P108" i="31"/>
  <c r="O108" i="31"/>
  <c r="V107" i="31"/>
  <c r="S107" i="31"/>
  <c r="R107" i="31"/>
  <c r="X107" i="31"/>
  <c r="Q107" i="31"/>
  <c r="P107" i="31"/>
  <c r="O107" i="31"/>
  <c r="Y106" i="31"/>
  <c r="W106" i="31"/>
  <c r="U106" i="31"/>
  <c r="S106" i="31"/>
  <c r="R106" i="31"/>
  <c r="Q106" i="31"/>
  <c r="P106" i="31"/>
  <c r="O106" i="31"/>
  <c r="X105" i="31"/>
  <c r="W105" i="31"/>
  <c r="S105" i="31"/>
  <c r="R105" i="31"/>
  <c r="Q105" i="31"/>
  <c r="P105" i="31"/>
  <c r="V105" i="31"/>
  <c r="O105" i="31"/>
  <c r="Y104" i="31"/>
  <c r="X104" i="31"/>
  <c r="U104" i="31"/>
  <c r="S104" i="31"/>
  <c r="R104" i="31"/>
  <c r="Q104" i="31"/>
  <c r="P104" i="31"/>
  <c r="O104" i="31"/>
  <c r="Y103" i="31"/>
  <c r="V103" i="31"/>
  <c r="U103" i="31"/>
  <c r="S103" i="31"/>
  <c r="R103" i="31"/>
  <c r="Q103" i="31"/>
  <c r="P103" i="31"/>
  <c r="O103" i="31"/>
  <c r="V102" i="31"/>
  <c r="S102" i="31"/>
  <c r="R102" i="31"/>
  <c r="Q102" i="31"/>
  <c r="P102" i="31"/>
  <c r="O102" i="31"/>
  <c r="X101" i="31"/>
  <c r="W101" i="31"/>
  <c r="S101" i="31"/>
  <c r="R101" i="31"/>
  <c r="Q101" i="31"/>
  <c r="P101" i="31"/>
  <c r="O101" i="31"/>
  <c r="Y100" i="31"/>
  <c r="X100" i="31"/>
  <c r="U100" i="31"/>
  <c r="S100" i="31"/>
  <c r="R100" i="31"/>
  <c r="Q100" i="31"/>
  <c r="P100" i="31"/>
  <c r="O100" i="31"/>
  <c r="Y99" i="31"/>
  <c r="V99" i="31"/>
  <c r="U99" i="31"/>
  <c r="S99" i="31"/>
  <c r="R99" i="31"/>
  <c r="Q99" i="31"/>
  <c r="P99" i="31"/>
  <c r="O99" i="31"/>
  <c r="V98" i="31"/>
  <c r="S98" i="31"/>
  <c r="R98" i="31"/>
  <c r="Q98" i="31"/>
  <c r="P98" i="31"/>
  <c r="O98" i="31"/>
  <c r="X97" i="31"/>
  <c r="W97" i="31"/>
  <c r="S97" i="31"/>
  <c r="R97" i="31"/>
  <c r="Q97" i="31"/>
  <c r="P97" i="31"/>
  <c r="O97" i="31"/>
  <c r="Y96" i="31"/>
  <c r="X96" i="31"/>
  <c r="U96" i="31"/>
  <c r="S96" i="31"/>
  <c r="R96" i="31"/>
  <c r="Q96" i="31"/>
  <c r="P96" i="31"/>
  <c r="O96" i="31"/>
  <c r="Y95" i="31"/>
  <c r="V95" i="31"/>
  <c r="U95" i="31"/>
  <c r="S95" i="31"/>
  <c r="R95" i="31"/>
  <c r="Q95" i="31"/>
  <c r="P95" i="31"/>
  <c r="O95" i="31"/>
  <c r="V94" i="31"/>
  <c r="S94" i="31"/>
  <c r="R94" i="31"/>
  <c r="Q94" i="31"/>
  <c r="P94" i="31"/>
  <c r="O94" i="31"/>
  <c r="X93" i="31"/>
  <c r="W93" i="31"/>
  <c r="S93" i="31"/>
  <c r="R93" i="31"/>
  <c r="Q93" i="31"/>
  <c r="P93" i="31"/>
  <c r="O93" i="31"/>
  <c r="Y92" i="31"/>
  <c r="X92" i="31"/>
  <c r="U92" i="31"/>
  <c r="S92" i="31"/>
  <c r="R92" i="31"/>
  <c r="Q92" i="31"/>
  <c r="P92" i="31"/>
  <c r="O92" i="31"/>
  <c r="Y91" i="31"/>
  <c r="V91" i="31"/>
  <c r="U91" i="31"/>
  <c r="S91" i="31"/>
  <c r="R91" i="31"/>
  <c r="Q91" i="31"/>
  <c r="P91" i="31"/>
  <c r="O91" i="31"/>
  <c r="V90" i="31"/>
  <c r="S90" i="31"/>
  <c r="R90" i="31"/>
  <c r="Q90" i="31"/>
  <c r="P90" i="31"/>
  <c r="O90" i="31"/>
  <c r="X89" i="31"/>
  <c r="W89" i="31"/>
  <c r="S89" i="31"/>
  <c r="R89" i="31"/>
  <c r="Q89" i="31"/>
  <c r="P89" i="31"/>
  <c r="O89" i="31"/>
  <c r="Y88" i="31"/>
  <c r="X88" i="31"/>
  <c r="U88" i="31"/>
  <c r="S88" i="31"/>
  <c r="R88" i="31"/>
  <c r="Q88" i="31"/>
  <c r="P88" i="31"/>
  <c r="O88" i="31"/>
  <c r="Y87" i="31"/>
  <c r="V87" i="31"/>
  <c r="U87" i="31"/>
  <c r="S87" i="31"/>
  <c r="R87" i="31"/>
  <c r="Q87" i="31"/>
  <c r="P87" i="31"/>
  <c r="O87" i="31"/>
  <c r="X86" i="31"/>
  <c r="V86" i="31"/>
  <c r="S86" i="31"/>
  <c r="R86" i="31"/>
  <c r="Q86" i="31"/>
  <c r="P86" i="31"/>
  <c r="O86" i="31"/>
  <c r="Y85" i="31"/>
  <c r="W85" i="31"/>
  <c r="S85" i="31"/>
  <c r="R85" i="31"/>
  <c r="Q85" i="31"/>
  <c r="P85" i="31"/>
  <c r="O85" i="31"/>
  <c r="X84" i="31"/>
  <c r="U84" i="31"/>
  <c r="S84" i="31"/>
  <c r="R84" i="31"/>
  <c r="Q84" i="31"/>
  <c r="P84" i="31"/>
  <c r="O84" i="31"/>
  <c r="Y83" i="31"/>
  <c r="V83" i="31"/>
  <c r="U83" i="31"/>
  <c r="S83" i="31"/>
  <c r="R83" i="31"/>
  <c r="Q83" i="31"/>
  <c r="P83" i="31"/>
  <c r="O83" i="31"/>
  <c r="X82" i="31"/>
  <c r="V82" i="31"/>
  <c r="S82" i="31"/>
  <c r="R82" i="31"/>
  <c r="Q82" i="31"/>
  <c r="P82" i="31"/>
  <c r="O82" i="31"/>
  <c r="W81" i="31"/>
  <c r="S81" i="31"/>
  <c r="R81" i="31"/>
  <c r="Q81" i="31"/>
  <c r="P81" i="31"/>
  <c r="O81" i="31"/>
  <c r="X80" i="31"/>
  <c r="U80" i="31"/>
  <c r="S80" i="31"/>
  <c r="R80" i="31"/>
  <c r="Q80" i="31"/>
  <c r="P80" i="31"/>
  <c r="O80" i="31"/>
  <c r="Y79" i="31"/>
  <c r="V79" i="31"/>
  <c r="U79" i="31"/>
  <c r="S79" i="31"/>
  <c r="R79" i="31"/>
  <c r="Q79" i="31"/>
  <c r="P79" i="31"/>
  <c r="O79" i="31"/>
  <c r="V78" i="31"/>
  <c r="S78" i="31"/>
  <c r="R78" i="31"/>
  <c r="X78" i="31"/>
  <c r="Q78" i="31"/>
  <c r="P78" i="31"/>
  <c r="O78" i="31"/>
  <c r="W77" i="31"/>
  <c r="S77" i="31"/>
  <c r="R77" i="31"/>
  <c r="Q77" i="31"/>
  <c r="P77" i="31"/>
  <c r="O77" i="31"/>
  <c r="X76" i="31"/>
  <c r="V76" i="31"/>
  <c r="U76" i="31"/>
  <c r="S76" i="31"/>
  <c r="R76" i="31"/>
  <c r="Q76" i="31"/>
  <c r="P76" i="31"/>
  <c r="O76" i="31"/>
  <c r="X75" i="31"/>
  <c r="V75" i="31"/>
  <c r="U75" i="31"/>
  <c r="S75" i="31"/>
  <c r="R75" i="31"/>
  <c r="Q75" i="31"/>
  <c r="P75" i="31"/>
  <c r="O75" i="31"/>
  <c r="Y74" i="31"/>
  <c r="W74" i="31"/>
  <c r="V74" i="31"/>
  <c r="U74" i="31"/>
  <c r="S74" i="31"/>
  <c r="R74" i="31"/>
  <c r="Q74" i="31"/>
  <c r="P74" i="31"/>
  <c r="O74" i="31"/>
  <c r="V73" i="31"/>
  <c r="S73" i="31"/>
  <c r="R73" i="31"/>
  <c r="Q73" i="31"/>
  <c r="P73" i="31"/>
  <c r="O73" i="31"/>
  <c r="Y72" i="31"/>
  <c r="W72" i="31"/>
  <c r="U72" i="31"/>
  <c r="S72" i="31"/>
  <c r="R72" i="31"/>
  <c r="Q72" i="31"/>
  <c r="P72" i="31"/>
  <c r="O72" i="31"/>
  <c r="X71" i="31"/>
  <c r="U71" i="31"/>
  <c r="S71" i="31"/>
  <c r="R71" i="31"/>
  <c r="Q71" i="31"/>
  <c r="P71" i="31"/>
  <c r="O71" i="31"/>
  <c r="Y70" i="31"/>
  <c r="V70" i="31"/>
  <c r="U70" i="31"/>
  <c r="S70" i="31"/>
  <c r="R70" i="31"/>
  <c r="Q70" i="31"/>
  <c r="P70" i="31"/>
  <c r="O70" i="31"/>
  <c r="V69" i="31"/>
  <c r="S69" i="31"/>
  <c r="R69" i="31"/>
  <c r="Q69" i="31"/>
  <c r="P69" i="31"/>
  <c r="O69" i="31"/>
  <c r="Y68" i="31"/>
  <c r="W68" i="31"/>
  <c r="S68" i="31"/>
  <c r="R68" i="31"/>
  <c r="Q68" i="31"/>
  <c r="P68" i="31"/>
  <c r="O68" i="31"/>
  <c r="X67" i="31"/>
  <c r="U67" i="31"/>
  <c r="S67" i="31"/>
  <c r="R67" i="31"/>
  <c r="Q67" i="31"/>
  <c r="P67" i="31"/>
  <c r="O67" i="31"/>
  <c r="Y66" i="31"/>
  <c r="V66" i="31"/>
  <c r="U66" i="31"/>
  <c r="S66" i="31"/>
  <c r="R66" i="31"/>
  <c r="Q66" i="31"/>
  <c r="P66" i="31"/>
  <c r="O66" i="31"/>
  <c r="X65" i="31"/>
  <c r="V65" i="31"/>
  <c r="S65" i="31"/>
  <c r="R65" i="31"/>
  <c r="Q65" i="31"/>
  <c r="P65" i="31"/>
  <c r="O65" i="31"/>
  <c r="Y64" i="31"/>
  <c r="W64" i="31"/>
  <c r="S64" i="31"/>
  <c r="R64" i="31"/>
  <c r="Q64" i="31"/>
  <c r="P64" i="31"/>
  <c r="O64" i="31"/>
  <c r="X63" i="31"/>
  <c r="V63" i="31"/>
  <c r="U63" i="31"/>
  <c r="S63" i="31"/>
  <c r="R63" i="31"/>
  <c r="Q63" i="31"/>
  <c r="P63" i="31"/>
  <c r="O63" i="31"/>
  <c r="Y62" i="31"/>
  <c r="V62" i="31"/>
  <c r="U62" i="31"/>
  <c r="S62" i="31"/>
  <c r="R62" i="31"/>
  <c r="Q62" i="31"/>
  <c r="P62" i="31"/>
  <c r="O62" i="31"/>
  <c r="X61" i="31"/>
  <c r="V61" i="31"/>
  <c r="S61" i="31"/>
  <c r="R61" i="31"/>
  <c r="Q61" i="31"/>
  <c r="P61" i="31"/>
  <c r="O61" i="31"/>
  <c r="W60" i="31"/>
  <c r="S60" i="31"/>
  <c r="R60" i="31"/>
  <c r="Q60" i="31"/>
  <c r="P60" i="31"/>
  <c r="O60" i="31"/>
  <c r="X59" i="31"/>
  <c r="U59" i="31"/>
  <c r="S59" i="31"/>
  <c r="R59" i="31"/>
  <c r="Q59" i="31"/>
  <c r="P59" i="31"/>
  <c r="O59" i="31"/>
  <c r="Y58" i="31"/>
  <c r="W58" i="31"/>
  <c r="V58" i="31"/>
  <c r="U58" i="31"/>
  <c r="S58" i="31"/>
  <c r="R58" i="31"/>
  <c r="Q58" i="31"/>
  <c r="P58" i="31"/>
  <c r="O58" i="31"/>
  <c r="X57" i="31"/>
  <c r="V57" i="31"/>
  <c r="S57" i="31"/>
  <c r="R57" i="31"/>
  <c r="Q57" i="31"/>
  <c r="P57" i="31"/>
  <c r="O57" i="31"/>
  <c r="Y56" i="31"/>
  <c r="W56" i="31"/>
  <c r="U56" i="31"/>
  <c r="S56" i="31"/>
  <c r="R56" i="31"/>
  <c r="Q56" i="31"/>
  <c r="P56" i="31"/>
  <c r="O56" i="31"/>
  <c r="X55" i="31"/>
  <c r="U55" i="31"/>
  <c r="S55" i="31"/>
  <c r="R55" i="31"/>
  <c r="Q55" i="31"/>
  <c r="P55" i="31"/>
  <c r="O55" i="31"/>
  <c r="X54" i="31"/>
  <c r="W54" i="31"/>
  <c r="S54" i="31"/>
  <c r="R54" i="31"/>
  <c r="Q54" i="31"/>
  <c r="P54" i="31"/>
  <c r="O54" i="31"/>
  <c r="X53" i="31"/>
  <c r="S53" i="31"/>
  <c r="R53" i="31"/>
  <c r="Q53" i="31"/>
  <c r="P53" i="31"/>
  <c r="O53" i="31"/>
  <c r="Y52" i="31"/>
  <c r="U52" i="31"/>
  <c r="S52" i="31"/>
  <c r="R52" i="31"/>
  <c r="Q52" i="31"/>
  <c r="P52" i="31"/>
  <c r="O52" i="31"/>
  <c r="V51" i="31"/>
  <c r="S51" i="31"/>
  <c r="R51" i="31"/>
  <c r="Q51" i="31"/>
  <c r="P51" i="31"/>
  <c r="O51" i="31"/>
  <c r="X50" i="31"/>
  <c r="W50" i="31"/>
  <c r="S50" i="31"/>
  <c r="R50" i="31"/>
  <c r="Q50" i="31"/>
  <c r="P50" i="31"/>
  <c r="O50" i="31"/>
  <c r="X49" i="31"/>
  <c r="S49" i="31"/>
  <c r="R49" i="31"/>
  <c r="Q49" i="31"/>
  <c r="P49" i="31"/>
  <c r="O49" i="31"/>
  <c r="Y48" i="31"/>
  <c r="U48" i="31"/>
  <c r="S48" i="31"/>
  <c r="R48" i="31"/>
  <c r="Q48" i="31"/>
  <c r="P48" i="31"/>
  <c r="O48" i="31"/>
  <c r="V47" i="31"/>
  <c r="S47" i="31"/>
  <c r="R47" i="31"/>
  <c r="Q47" i="31"/>
  <c r="P47" i="31"/>
  <c r="O47" i="31"/>
  <c r="X46" i="31"/>
  <c r="W46" i="31"/>
  <c r="S46" i="31"/>
  <c r="R46" i="31"/>
  <c r="Q46" i="31"/>
  <c r="P46" i="31"/>
  <c r="O46" i="31"/>
  <c r="X45" i="31"/>
  <c r="S45" i="31"/>
  <c r="R45" i="31"/>
  <c r="Q45" i="31"/>
  <c r="P45" i="31"/>
  <c r="O45" i="31"/>
  <c r="Y44" i="31"/>
  <c r="U44" i="31"/>
  <c r="S44" i="31"/>
  <c r="R44" i="31"/>
  <c r="Q44" i="31"/>
  <c r="P44" i="31"/>
  <c r="O44" i="31"/>
  <c r="V43" i="31"/>
  <c r="S43" i="31"/>
  <c r="R43" i="31"/>
  <c r="Q43" i="31"/>
  <c r="P43" i="31"/>
  <c r="O43" i="31"/>
  <c r="X42" i="31"/>
  <c r="W42" i="31"/>
  <c r="S42" i="31"/>
  <c r="R42" i="31"/>
  <c r="Q42" i="31"/>
  <c r="P42" i="31"/>
  <c r="O42" i="31"/>
  <c r="X41" i="31"/>
  <c r="S41" i="31"/>
  <c r="R41" i="31"/>
  <c r="Q41" i="31"/>
  <c r="P41" i="31"/>
  <c r="O41" i="31"/>
  <c r="X40" i="31"/>
  <c r="S40" i="31"/>
  <c r="R40" i="31"/>
  <c r="Q40" i="31"/>
  <c r="W40" i="31"/>
  <c r="P40" i="31"/>
  <c r="O40" i="31"/>
  <c r="Y39" i="31"/>
  <c r="U39" i="31"/>
  <c r="S39" i="31"/>
  <c r="R39" i="31"/>
  <c r="Q39" i="31"/>
  <c r="P39" i="31"/>
  <c r="O39" i="31"/>
  <c r="V38" i="31"/>
  <c r="S38" i="31"/>
  <c r="R38" i="31"/>
  <c r="Q38" i="31"/>
  <c r="P38" i="31"/>
  <c r="O38" i="31"/>
  <c r="W37" i="31"/>
  <c r="S37" i="31"/>
  <c r="R37" i="31"/>
  <c r="Q37" i="31"/>
  <c r="P37" i="31"/>
  <c r="O37" i="31"/>
  <c r="X36" i="31"/>
  <c r="S36" i="31"/>
  <c r="R36" i="31"/>
  <c r="Q36" i="31"/>
  <c r="P36" i="31"/>
  <c r="O36" i="31"/>
  <c r="Y35" i="31"/>
  <c r="U35" i="31"/>
  <c r="S35" i="31"/>
  <c r="R35" i="31"/>
  <c r="Q35" i="31"/>
  <c r="P35" i="31"/>
  <c r="O35" i="31"/>
  <c r="V34" i="31"/>
  <c r="S34" i="31"/>
  <c r="R34" i="31"/>
  <c r="Q34" i="31"/>
  <c r="P34" i="31"/>
  <c r="O34" i="31"/>
  <c r="W33" i="31"/>
  <c r="S33" i="31"/>
  <c r="R33" i="31"/>
  <c r="Q33" i="31"/>
  <c r="P33" i="31"/>
  <c r="O33" i="31"/>
  <c r="X32" i="31"/>
  <c r="S32" i="31"/>
  <c r="R32" i="31"/>
  <c r="Q32" i="31"/>
  <c r="P32" i="31"/>
  <c r="O32" i="31"/>
  <c r="Y31" i="31"/>
  <c r="U31" i="31"/>
  <c r="S31" i="31"/>
  <c r="R31" i="31"/>
  <c r="Q31" i="31"/>
  <c r="P31" i="31"/>
  <c r="O31" i="31"/>
  <c r="V30" i="31"/>
  <c r="S30" i="31"/>
  <c r="R30" i="31"/>
  <c r="Q30" i="31"/>
  <c r="P30" i="31"/>
  <c r="O30" i="31"/>
  <c r="W29" i="31"/>
  <c r="S29" i="31"/>
  <c r="R29" i="31"/>
  <c r="Q29" i="31"/>
  <c r="P29" i="31"/>
  <c r="O29" i="31"/>
  <c r="X28" i="31"/>
  <c r="S28" i="31"/>
  <c r="R28" i="31"/>
  <c r="Q28" i="31"/>
  <c r="P28" i="31"/>
  <c r="O28" i="31"/>
  <c r="Y27" i="31"/>
  <c r="U27" i="31"/>
  <c r="S27" i="31"/>
  <c r="R27" i="31"/>
  <c r="Q27" i="31"/>
  <c r="P27" i="31"/>
  <c r="O27" i="31"/>
  <c r="V26" i="31"/>
  <c r="S26" i="31"/>
  <c r="R26" i="31"/>
  <c r="Q26" i="31"/>
  <c r="P26" i="31"/>
  <c r="O26" i="31"/>
  <c r="W25" i="31"/>
  <c r="S25" i="31"/>
  <c r="R25" i="31"/>
  <c r="Q25" i="31"/>
  <c r="P25" i="31"/>
  <c r="O25" i="31"/>
  <c r="X24" i="31"/>
  <c r="S24" i="31"/>
  <c r="R24" i="31"/>
  <c r="Q24" i="31"/>
  <c r="P24" i="31"/>
  <c r="O24" i="31"/>
  <c r="Y23" i="31"/>
  <c r="V23" i="31"/>
  <c r="U23" i="31"/>
  <c r="S23" i="31"/>
  <c r="R23" i="31"/>
  <c r="Q23" i="31"/>
  <c r="P23" i="31"/>
  <c r="O23" i="31"/>
  <c r="V22" i="31"/>
  <c r="S22" i="31"/>
  <c r="R22" i="31"/>
  <c r="Q22" i="31"/>
  <c r="P22" i="31"/>
  <c r="O22" i="31"/>
  <c r="X21" i="31"/>
  <c r="W21" i="31"/>
  <c r="S21" i="31"/>
  <c r="R21" i="31"/>
  <c r="Q21" i="31"/>
  <c r="P21" i="31"/>
  <c r="O21" i="31"/>
  <c r="Y20" i="31"/>
  <c r="X20" i="31"/>
  <c r="U20" i="31"/>
  <c r="S20" i="31"/>
  <c r="R20" i="31"/>
  <c r="Q20" i="31"/>
  <c r="P20" i="31"/>
  <c r="O20" i="31"/>
  <c r="Y19" i="31"/>
  <c r="V19" i="31"/>
  <c r="U19" i="31"/>
  <c r="S19" i="31"/>
  <c r="R19" i="31"/>
  <c r="Q19" i="31"/>
  <c r="P19" i="31"/>
  <c r="O19" i="31"/>
  <c r="V18" i="31"/>
  <c r="S18" i="31"/>
  <c r="R18" i="31"/>
  <c r="Q18" i="31"/>
  <c r="P18" i="31"/>
  <c r="O18" i="31"/>
  <c r="X17" i="31"/>
  <c r="W17" i="31"/>
  <c r="S17" i="31"/>
  <c r="R17" i="31"/>
  <c r="Q17" i="31"/>
  <c r="P17" i="31"/>
  <c r="O17" i="31"/>
  <c r="Y16" i="31"/>
  <c r="X16" i="31"/>
  <c r="U16" i="31"/>
  <c r="S16" i="31"/>
  <c r="R16" i="31"/>
  <c r="Q16" i="31"/>
  <c r="P16" i="31"/>
  <c r="O16" i="31"/>
  <c r="Y15" i="31"/>
  <c r="V15" i="31"/>
  <c r="U15" i="31"/>
  <c r="S15" i="31"/>
  <c r="R15" i="31"/>
  <c r="Q15" i="31"/>
  <c r="P15" i="31"/>
  <c r="O15" i="31"/>
  <c r="V14" i="31"/>
  <c r="S14" i="31"/>
  <c r="R14" i="31"/>
  <c r="Q14" i="31"/>
  <c r="P14" i="31"/>
  <c r="O14" i="31"/>
  <c r="X13" i="31"/>
  <c r="W13" i="31"/>
  <c r="S13" i="31"/>
  <c r="R13" i="31"/>
  <c r="Q13" i="31"/>
  <c r="P13" i="31"/>
  <c r="O13" i="31"/>
  <c r="Y12" i="31"/>
  <c r="X12" i="31"/>
  <c r="U12" i="31"/>
  <c r="S12" i="31"/>
  <c r="R12" i="31"/>
  <c r="Q12" i="31"/>
  <c r="P12" i="31"/>
  <c r="O12" i="31"/>
  <c r="Y11" i="31"/>
  <c r="V11" i="31"/>
  <c r="U11" i="31"/>
  <c r="S11" i="31"/>
  <c r="R11" i="31"/>
  <c r="Q11" i="31"/>
  <c r="P11" i="31"/>
  <c r="O11" i="31"/>
  <c r="V10" i="31"/>
  <c r="S10" i="31"/>
  <c r="R10" i="31"/>
  <c r="Q10" i="31"/>
  <c r="P10" i="31"/>
  <c r="O10" i="31"/>
  <c r="X9" i="31"/>
  <c r="W9" i="31"/>
  <c r="S9" i="31"/>
  <c r="R9" i="31"/>
  <c r="Q9" i="31"/>
  <c r="P9" i="31"/>
  <c r="O9" i="31"/>
  <c r="Y8" i="31"/>
  <c r="X8" i="31"/>
  <c r="U8" i="31"/>
  <c r="S8" i="31"/>
  <c r="R8" i="31"/>
  <c r="Q8" i="31"/>
  <c r="P8" i="31"/>
  <c r="O8" i="31"/>
  <c r="Y7" i="31"/>
  <c r="V7" i="31"/>
  <c r="U7" i="31"/>
  <c r="S7" i="31"/>
  <c r="R7" i="31"/>
  <c r="Q7" i="31"/>
  <c r="P7" i="31"/>
  <c r="O7" i="31"/>
  <c r="V6" i="31"/>
  <c r="S6" i="31"/>
  <c r="R6" i="31"/>
  <c r="Q6" i="31"/>
  <c r="P6" i="31"/>
  <c r="O6" i="31"/>
  <c r="X5" i="31"/>
  <c r="W5" i="31"/>
  <c r="S5" i="31"/>
  <c r="R5" i="31"/>
  <c r="Q5" i="31"/>
  <c r="P5" i="31"/>
  <c r="O5" i="31"/>
  <c r="Y4" i="31"/>
  <c r="X4" i="31"/>
  <c r="S4" i="31"/>
  <c r="R4" i="31"/>
  <c r="Q4" i="31"/>
  <c r="P4" i="31"/>
  <c r="O4" i="31"/>
  <c r="Y3" i="31"/>
  <c r="V3" i="31"/>
  <c r="U3" i="31"/>
  <c r="S3" i="31"/>
  <c r="R3" i="31"/>
  <c r="Q3" i="31"/>
  <c r="P3" i="31"/>
  <c r="Y157" i="30"/>
  <c r="X157" i="30"/>
  <c r="AV106" i="30" s="1"/>
  <c r="W157" i="30"/>
  <c r="V157" i="30"/>
  <c r="U157" i="30"/>
  <c r="Y156" i="30"/>
  <c r="AQ39" i="30" s="1"/>
  <c r="X156" i="30"/>
  <c r="W156" i="30"/>
  <c r="V156" i="30"/>
  <c r="U156" i="30"/>
  <c r="AM113" i="30" s="1"/>
  <c r="Y155" i="30"/>
  <c r="AK102" i="30" s="1"/>
  <c r="X155" i="30"/>
  <c r="AJ61" i="30" s="1"/>
  <c r="W155" i="30"/>
  <c r="AI52" i="30" s="1"/>
  <c r="V155" i="30"/>
  <c r="U155" i="30"/>
  <c r="AG97" i="30" s="1"/>
  <c r="Y154" i="30"/>
  <c r="X154" i="30"/>
  <c r="W154" i="30"/>
  <c r="AC47" i="30" s="1"/>
  <c r="V154" i="30"/>
  <c r="U154" i="30"/>
  <c r="AA100" i="30" s="1"/>
  <c r="S149" i="30"/>
  <c r="Y149" i="30"/>
  <c r="O149" i="30"/>
  <c r="F149" i="30"/>
  <c r="E149" i="30"/>
  <c r="R149" i="30"/>
  <c r="X149" i="30"/>
  <c r="D149" i="30"/>
  <c r="Q149" i="30"/>
  <c r="W149" i="30"/>
  <c r="C149" i="30"/>
  <c r="P149" i="30"/>
  <c r="V149" i="30"/>
  <c r="B149" i="30"/>
  <c r="S148" i="30"/>
  <c r="Y148" i="30"/>
  <c r="O148" i="30"/>
  <c r="F148" i="30"/>
  <c r="E148" i="30"/>
  <c r="R148" i="30"/>
  <c r="X148" i="30"/>
  <c r="D148" i="30"/>
  <c r="Q148" i="30"/>
  <c r="W148" i="30"/>
  <c r="C148" i="30"/>
  <c r="B148" i="30"/>
  <c r="W147" i="30"/>
  <c r="X146" i="30"/>
  <c r="W146" i="30"/>
  <c r="Y145" i="30"/>
  <c r="X145" i="30"/>
  <c r="U145" i="30"/>
  <c r="Y144" i="30"/>
  <c r="U144" i="30"/>
  <c r="W143" i="30"/>
  <c r="U143" i="30"/>
  <c r="X142" i="30"/>
  <c r="AD142" i="30" s="1"/>
  <c r="W142" i="30"/>
  <c r="X141" i="30"/>
  <c r="W141" i="30"/>
  <c r="W134" i="30"/>
  <c r="U133" i="30"/>
  <c r="Y132" i="30"/>
  <c r="V132" i="30"/>
  <c r="U132" i="30"/>
  <c r="W131" i="30"/>
  <c r="AU131" i="30"/>
  <c r="V131" i="30"/>
  <c r="X130" i="30"/>
  <c r="AD130" i="30" s="1"/>
  <c r="W130" i="30"/>
  <c r="Y129" i="30"/>
  <c r="X129" i="30"/>
  <c r="U129" i="30"/>
  <c r="Y128" i="30"/>
  <c r="V128" i="30"/>
  <c r="U128" i="30"/>
  <c r="V127" i="30"/>
  <c r="X126" i="30"/>
  <c r="Y125" i="30"/>
  <c r="U125" i="30"/>
  <c r="V124" i="30"/>
  <c r="W123" i="30"/>
  <c r="X122" i="30"/>
  <c r="Y121" i="30"/>
  <c r="U121" i="30"/>
  <c r="V120" i="30"/>
  <c r="W119" i="30"/>
  <c r="X118" i="30"/>
  <c r="Y117" i="30"/>
  <c r="U117" i="30"/>
  <c r="V116" i="30"/>
  <c r="W115" i="30"/>
  <c r="X114" i="30"/>
  <c r="AD114" i="30" s="1"/>
  <c r="Y113" i="30"/>
  <c r="U113" i="30"/>
  <c r="V112" i="30"/>
  <c r="W111" i="30"/>
  <c r="X110" i="30"/>
  <c r="Y109" i="30"/>
  <c r="AK109" i="30" s="1"/>
  <c r="U109" i="30"/>
  <c r="Y108" i="30"/>
  <c r="U108" i="30"/>
  <c r="V107" i="30"/>
  <c r="W106" i="30"/>
  <c r="X105" i="30"/>
  <c r="U105" i="30"/>
  <c r="Y104" i="30"/>
  <c r="V104" i="30"/>
  <c r="U104" i="30"/>
  <c r="V103" i="30"/>
  <c r="X102" i="30"/>
  <c r="W102" i="30"/>
  <c r="Y101" i="30"/>
  <c r="X101" i="30"/>
  <c r="U101" i="30"/>
  <c r="Y100" i="30"/>
  <c r="V100" i="30"/>
  <c r="U100" i="30"/>
  <c r="X99" i="30"/>
  <c r="V99" i="30"/>
  <c r="W98" i="30"/>
  <c r="AI98" i="30" s="1"/>
  <c r="X97" i="30"/>
  <c r="V97" i="30"/>
  <c r="U97" i="30"/>
  <c r="Y96" i="30"/>
  <c r="V96" i="30"/>
  <c r="U96" i="30"/>
  <c r="V95" i="30"/>
  <c r="W94" i="30"/>
  <c r="U94" i="30"/>
  <c r="Y94" i="30"/>
  <c r="X93" i="30"/>
  <c r="U93" i="30"/>
  <c r="Y93" i="30"/>
  <c r="Y92" i="30"/>
  <c r="V92" i="30"/>
  <c r="U92" i="30"/>
  <c r="V91" i="30"/>
  <c r="W90" i="30"/>
  <c r="X90" i="30"/>
  <c r="X89" i="30"/>
  <c r="U89" i="30"/>
  <c r="Y89" i="30"/>
  <c r="Y88" i="30"/>
  <c r="V88" i="30"/>
  <c r="U88" i="30"/>
  <c r="V87" i="30"/>
  <c r="W86" i="30"/>
  <c r="X86" i="30"/>
  <c r="X85" i="30"/>
  <c r="U85" i="30"/>
  <c r="Y85" i="30"/>
  <c r="Y84" i="30"/>
  <c r="W84" i="30"/>
  <c r="V84" i="30"/>
  <c r="U84" i="30"/>
  <c r="V83" i="30"/>
  <c r="W82" i="30"/>
  <c r="U82" i="30"/>
  <c r="X81" i="30"/>
  <c r="V81" i="30"/>
  <c r="U81" i="30"/>
  <c r="Y80" i="30"/>
  <c r="W80" i="30"/>
  <c r="V80" i="30"/>
  <c r="U80" i="30"/>
  <c r="V79" i="30"/>
  <c r="W78" i="30"/>
  <c r="U78" i="30"/>
  <c r="X77" i="30"/>
  <c r="V77" i="30"/>
  <c r="U77" i="30"/>
  <c r="Y76" i="30"/>
  <c r="W76" i="30"/>
  <c r="V76" i="30"/>
  <c r="U76" i="30"/>
  <c r="AA76" i="30" s="1"/>
  <c r="V75" i="30"/>
  <c r="W74" i="30"/>
  <c r="U74" i="30"/>
  <c r="X73" i="30"/>
  <c r="Y72" i="30"/>
  <c r="X72" i="30"/>
  <c r="U72" i="30"/>
  <c r="Y71" i="30"/>
  <c r="W71" i="30"/>
  <c r="V71" i="30"/>
  <c r="U71" i="30"/>
  <c r="W70" i="30"/>
  <c r="V70" i="30"/>
  <c r="Y69" i="30"/>
  <c r="X69" i="30"/>
  <c r="W69" i="30"/>
  <c r="Y68" i="30"/>
  <c r="X68" i="30"/>
  <c r="V68" i="30"/>
  <c r="U68" i="30"/>
  <c r="Y67" i="30"/>
  <c r="V67" i="30"/>
  <c r="U67" i="30"/>
  <c r="W66" i="30"/>
  <c r="V66" i="30"/>
  <c r="X65" i="30"/>
  <c r="W65" i="30"/>
  <c r="U65" i="30"/>
  <c r="Y64" i="30"/>
  <c r="X64" i="30"/>
  <c r="V64" i="30"/>
  <c r="U64" i="30"/>
  <c r="Y63" i="30"/>
  <c r="V63" i="30"/>
  <c r="U63" i="30"/>
  <c r="W62" i="30"/>
  <c r="V62" i="30"/>
  <c r="X61" i="30"/>
  <c r="W61" i="30"/>
  <c r="U61" i="30"/>
  <c r="Y60" i="30"/>
  <c r="X60" i="30"/>
  <c r="U60" i="30"/>
  <c r="Y59" i="30"/>
  <c r="W59" i="30"/>
  <c r="V59" i="30"/>
  <c r="U59" i="30"/>
  <c r="W58" i="30"/>
  <c r="V58" i="30"/>
  <c r="X57" i="30"/>
  <c r="W57" i="30"/>
  <c r="Y56" i="30"/>
  <c r="X56" i="30"/>
  <c r="U56" i="30"/>
  <c r="Y55" i="30"/>
  <c r="W55" i="30"/>
  <c r="U55" i="30"/>
  <c r="V54" i="30"/>
  <c r="W53" i="30"/>
  <c r="U53" i="30"/>
  <c r="X52" i="30"/>
  <c r="W52" i="30"/>
  <c r="Y52" i="30"/>
  <c r="Y51" i="30"/>
  <c r="X51" i="30"/>
  <c r="V51" i="30"/>
  <c r="U51" i="30"/>
  <c r="Y50" i="30"/>
  <c r="W50" i="30"/>
  <c r="V50" i="30"/>
  <c r="U50" i="30"/>
  <c r="W49" i="30"/>
  <c r="V49" i="30"/>
  <c r="X48" i="30"/>
  <c r="W48" i="30"/>
  <c r="U48" i="30"/>
  <c r="Y47" i="30"/>
  <c r="X47" i="30"/>
  <c r="U47" i="30"/>
  <c r="Y46" i="30"/>
  <c r="V46" i="30"/>
  <c r="U46" i="30"/>
  <c r="W45" i="30"/>
  <c r="V45" i="30"/>
  <c r="X44" i="30"/>
  <c r="W44" i="30"/>
  <c r="Y43" i="30"/>
  <c r="X43" i="30"/>
  <c r="V43" i="30"/>
  <c r="U43" i="30"/>
  <c r="Y42" i="30"/>
  <c r="W42" i="30"/>
  <c r="V42" i="30"/>
  <c r="U42" i="30"/>
  <c r="W41" i="30"/>
  <c r="V41" i="30"/>
  <c r="X40" i="30"/>
  <c r="W40" i="30"/>
  <c r="U40" i="30"/>
  <c r="Y39" i="30"/>
  <c r="X39" i="30"/>
  <c r="U39" i="30"/>
  <c r="Y38" i="30"/>
  <c r="V38" i="30"/>
  <c r="U38" i="30"/>
  <c r="W37" i="30"/>
  <c r="X37" i="30"/>
  <c r="X36" i="30"/>
  <c r="Y36" i="30"/>
  <c r="Y35" i="30"/>
  <c r="U35" i="30"/>
  <c r="V34" i="30"/>
  <c r="W33" i="30"/>
  <c r="X33" i="30"/>
  <c r="X32" i="30"/>
  <c r="Y32" i="30"/>
  <c r="Y31" i="30"/>
  <c r="U31" i="30"/>
  <c r="V30" i="30"/>
  <c r="W29" i="30"/>
  <c r="Y29" i="30"/>
  <c r="X28" i="30"/>
  <c r="U28" i="30"/>
  <c r="X27" i="30"/>
  <c r="V27" i="30"/>
  <c r="U27" i="30"/>
  <c r="Y26" i="30"/>
  <c r="W26" i="30"/>
  <c r="U26" i="30"/>
  <c r="X25" i="30"/>
  <c r="V25" i="30"/>
  <c r="Y24" i="30"/>
  <c r="W24" i="30"/>
  <c r="U24" i="30"/>
  <c r="X23" i="30"/>
  <c r="V23" i="30"/>
  <c r="Y22" i="30"/>
  <c r="W22" i="30"/>
  <c r="U22" i="30"/>
  <c r="X21" i="30"/>
  <c r="V21" i="30"/>
  <c r="Y20" i="30"/>
  <c r="W20" i="30"/>
  <c r="U20" i="30"/>
  <c r="X19" i="30"/>
  <c r="V19" i="30"/>
  <c r="Y18" i="30"/>
  <c r="W18" i="30"/>
  <c r="U18" i="30"/>
  <c r="X17" i="30"/>
  <c r="V17" i="30"/>
  <c r="Y16" i="30"/>
  <c r="W16" i="30"/>
  <c r="U16" i="30"/>
  <c r="X15" i="30"/>
  <c r="V15" i="30"/>
  <c r="Y14" i="30"/>
  <c r="W14" i="30"/>
  <c r="U14" i="30"/>
  <c r="X13" i="30"/>
  <c r="V13" i="30"/>
  <c r="Y12" i="30"/>
  <c r="W12" i="30"/>
  <c r="U12" i="30"/>
  <c r="X11" i="30"/>
  <c r="V11" i="30"/>
  <c r="Y10" i="30"/>
  <c r="W10" i="30"/>
  <c r="U10" i="30"/>
  <c r="X9" i="30"/>
  <c r="V9" i="30"/>
  <c r="Y8" i="30"/>
  <c r="W8" i="30"/>
  <c r="U8" i="30"/>
  <c r="X7" i="30"/>
  <c r="V7" i="30"/>
  <c r="Y6" i="30"/>
  <c r="W6" i="30"/>
  <c r="U6" i="30"/>
  <c r="X5" i="30"/>
  <c r="V5" i="30"/>
  <c r="Y4" i="30"/>
  <c r="W4" i="30"/>
  <c r="U4" i="30"/>
  <c r="X3" i="30"/>
  <c r="W3" i="30"/>
  <c r="F149" i="29"/>
  <c r="E149" i="29"/>
  <c r="D149" i="29"/>
  <c r="C149" i="29"/>
  <c r="B149" i="29"/>
  <c r="F148" i="29"/>
  <c r="E148" i="29"/>
  <c r="D148" i="29"/>
  <c r="Q148" i="29" s="1"/>
  <c r="W148" i="29" s="1"/>
  <c r="C148" i="29"/>
  <c r="B148" i="29"/>
  <c r="W147" i="29"/>
  <c r="Y146" i="29"/>
  <c r="U146" i="29"/>
  <c r="X145" i="29"/>
  <c r="W145" i="29"/>
  <c r="Y144" i="29"/>
  <c r="U144" i="29"/>
  <c r="X143" i="29"/>
  <c r="Y143" i="29"/>
  <c r="Y142" i="29"/>
  <c r="W142" i="29"/>
  <c r="X141" i="29"/>
  <c r="Y141" i="29"/>
  <c r="Y140" i="29"/>
  <c r="W140" i="29"/>
  <c r="X139" i="29"/>
  <c r="U139" i="29"/>
  <c r="Y138" i="29"/>
  <c r="X138" i="29"/>
  <c r="W138" i="29"/>
  <c r="Y137" i="29"/>
  <c r="V136" i="29"/>
  <c r="U136" i="29"/>
  <c r="W136" i="29"/>
  <c r="X135" i="29"/>
  <c r="Y134" i="29"/>
  <c r="W134" i="29"/>
  <c r="Y133" i="29"/>
  <c r="V133" i="29"/>
  <c r="U133" i="29"/>
  <c r="W132" i="29"/>
  <c r="V131" i="29"/>
  <c r="X130" i="29"/>
  <c r="W130" i="29"/>
  <c r="Y129" i="29"/>
  <c r="V129" i="29"/>
  <c r="U129" i="29"/>
  <c r="W128" i="29"/>
  <c r="W127" i="29"/>
  <c r="W126" i="29"/>
  <c r="U126" i="29"/>
  <c r="X126" i="29"/>
  <c r="Y125" i="29"/>
  <c r="U125" i="29"/>
  <c r="X125" i="29"/>
  <c r="W124" i="29"/>
  <c r="U124" i="29"/>
  <c r="V124" i="29"/>
  <c r="W123" i="29"/>
  <c r="X123" i="29"/>
  <c r="W122" i="29"/>
  <c r="U122" i="29"/>
  <c r="X122" i="29"/>
  <c r="U121" i="29"/>
  <c r="X121" i="29"/>
  <c r="Y120" i="29"/>
  <c r="W120" i="29"/>
  <c r="U120" i="29"/>
  <c r="V120" i="29"/>
  <c r="W119" i="29"/>
  <c r="U119" i="29"/>
  <c r="X119" i="29"/>
  <c r="Y118" i="29"/>
  <c r="W118" i="29"/>
  <c r="U118" i="29"/>
  <c r="Y117" i="29"/>
  <c r="U117" i="29"/>
  <c r="X117" i="29"/>
  <c r="Y116" i="29"/>
  <c r="W116" i="29"/>
  <c r="U116" i="29"/>
  <c r="V116" i="29"/>
  <c r="W115" i="29"/>
  <c r="U115" i="29"/>
  <c r="X115" i="29"/>
  <c r="Y114" i="29"/>
  <c r="W114" i="29"/>
  <c r="U114" i="29"/>
  <c r="Y113" i="29"/>
  <c r="U113" i="29"/>
  <c r="X113" i="29"/>
  <c r="Y112" i="29"/>
  <c r="W112" i="29"/>
  <c r="U112" i="29"/>
  <c r="V112" i="29"/>
  <c r="W111" i="29"/>
  <c r="U111" i="29"/>
  <c r="X111" i="29"/>
  <c r="Y110" i="29"/>
  <c r="W110" i="29"/>
  <c r="U110" i="29"/>
  <c r="Y109" i="29"/>
  <c r="U109" i="29"/>
  <c r="X109" i="29"/>
  <c r="Y108" i="29"/>
  <c r="W108" i="29"/>
  <c r="U108" i="29"/>
  <c r="V108" i="29"/>
  <c r="W107" i="29"/>
  <c r="U107" i="29"/>
  <c r="X107" i="29"/>
  <c r="Y106" i="29"/>
  <c r="W106" i="29"/>
  <c r="U106" i="29"/>
  <c r="X106" i="29"/>
  <c r="U105" i="29"/>
  <c r="V105" i="29"/>
  <c r="Y104" i="29"/>
  <c r="W104" i="29"/>
  <c r="U104" i="29"/>
  <c r="X104" i="29"/>
  <c r="W103" i="29"/>
  <c r="V103" i="29"/>
  <c r="Y102" i="29"/>
  <c r="W102" i="29"/>
  <c r="U102" i="29"/>
  <c r="X102" i="29"/>
  <c r="Y101" i="29"/>
  <c r="U101" i="29"/>
  <c r="V101" i="29"/>
  <c r="Y100" i="29"/>
  <c r="W100" i="29"/>
  <c r="U100" i="29"/>
  <c r="X100" i="29"/>
  <c r="W99" i="29"/>
  <c r="V99" i="29"/>
  <c r="Y98" i="29"/>
  <c r="W98" i="29"/>
  <c r="U98" i="29"/>
  <c r="X98" i="29"/>
  <c r="Y97" i="29"/>
  <c r="U97" i="29"/>
  <c r="V97" i="29"/>
  <c r="Y96" i="29"/>
  <c r="W96" i="29"/>
  <c r="U96" i="29"/>
  <c r="X96" i="29"/>
  <c r="W95" i="29"/>
  <c r="V95" i="29"/>
  <c r="Y94" i="29"/>
  <c r="W94" i="29"/>
  <c r="U94" i="29"/>
  <c r="X94" i="29"/>
  <c r="Y93" i="29"/>
  <c r="U93" i="29"/>
  <c r="V93" i="29"/>
  <c r="Y92" i="29"/>
  <c r="W92" i="29"/>
  <c r="U92" i="29"/>
  <c r="X92" i="29"/>
  <c r="W91" i="29"/>
  <c r="V91" i="29"/>
  <c r="Y90" i="29"/>
  <c r="W90" i="29"/>
  <c r="U90" i="29"/>
  <c r="X90" i="29"/>
  <c r="Y89" i="29"/>
  <c r="U89" i="29"/>
  <c r="V89" i="29"/>
  <c r="Y88" i="29"/>
  <c r="W88" i="29"/>
  <c r="U88" i="29"/>
  <c r="X88" i="29"/>
  <c r="W87" i="29"/>
  <c r="V87" i="29"/>
  <c r="Y86" i="29"/>
  <c r="W86" i="29"/>
  <c r="U86" i="29"/>
  <c r="X86" i="29"/>
  <c r="Y85" i="29"/>
  <c r="U85" i="29"/>
  <c r="V85" i="29"/>
  <c r="Y84" i="29"/>
  <c r="W84" i="29"/>
  <c r="U84" i="29"/>
  <c r="X84" i="29"/>
  <c r="W83" i="29"/>
  <c r="V83" i="29"/>
  <c r="Y82" i="29"/>
  <c r="W82" i="29"/>
  <c r="U82" i="29"/>
  <c r="X82" i="29"/>
  <c r="Y81" i="29"/>
  <c r="U81" i="29"/>
  <c r="V81" i="29"/>
  <c r="Y80" i="29"/>
  <c r="W80" i="29"/>
  <c r="U80" i="29"/>
  <c r="X80" i="29"/>
  <c r="W79" i="29"/>
  <c r="V79" i="29"/>
  <c r="Y78" i="29"/>
  <c r="W78" i="29"/>
  <c r="U78" i="29"/>
  <c r="X78" i="29"/>
  <c r="Y77" i="29"/>
  <c r="U77" i="29"/>
  <c r="V77" i="29"/>
  <c r="Y76" i="29"/>
  <c r="W76" i="29"/>
  <c r="U76" i="29"/>
  <c r="X76" i="29"/>
  <c r="V75" i="29"/>
  <c r="X75" i="29"/>
  <c r="W74" i="29"/>
  <c r="Y73" i="29"/>
  <c r="V73" i="29"/>
  <c r="U73" i="29"/>
  <c r="X73" i="29"/>
  <c r="W72" i="29"/>
  <c r="Y72" i="29"/>
  <c r="V72" i="29"/>
  <c r="V71" i="29"/>
  <c r="U71" i="29"/>
  <c r="X71" i="29"/>
  <c r="Y70" i="29"/>
  <c r="W70" i="29"/>
  <c r="U70" i="29"/>
  <c r="X70" i="29"/>
  <c r="Y69" i="29"/>
  <c r="W69" i="29"/>
  <c r="U69" i="29"/>
  <c r="X69" i="29"/>
  <c r="V69" i="29"/>
  <c r="Y68" i="29"/>
  <c r="W68" i="29"/>
  <c r="U68" i="29"/>
  <c r="V68" i="29"/>
  <c r="W67" i="29"/>
  <c r="X67" i="29"/>
  <c r="V67" i="29"/>
  <c r="Y66" i="29"/>
  <c r="W66" i="29"/>
  <c r="U66" i="29"/>
  <c r="X66" i="29"/>
  <c r="Y65" i="29"/>
  <c r="W65" i="29"/>
  <c r="U65" i="29"/>
  <c r="X65" i="29"/>
  <c r="V65" i="29"/>
  <c r="Y64" i="29"/>
  <c r="W64" i="29"/>
  <c r="U64" i="29"/>
  <c r="V64" i="29"/>
  <c r="W63" i="29"/>
  <c r="X63" i="29"/>
  <c r="V63" i="29"/>
  <c r="Y62" i="29"/>
  <c r="W62" i="29"/>
  <c r="U62" i="29"/>
  <c r="X62" i="29"/>
  <c r="Y61" i="29"/>
  <c r="W61" i="29"/>
  <c r="U61" i="29"/>
  <c r="X61" i="29"/>
  <c r="V61" i="29"/>
  <c r="Y60" i="29"/>
  <c r="W60" i="29"/>
  <c r="U60" i="29"/>
  <c r="V60" i="29"/>
  <c r="W59" i="29"/>
  <c r="X59" i="29"/>
  <c r="V59" i="29"/>
  <c r="Y58" i="29"/>
  <c r="W58" i="29"/>
  <c r="U58" i="29"/>
  <c r="X58" i="29"/>
  <c r="Y57" i="29"/>
  <c r="W57" i="29"/>
  <c r="U57" i="29"/>
  <c r="X57" i="29"/>
  <c r="V57" i="29"/>
  <c r="Y56" i="29"/>
  <c r="W56" i="29"/>
  <c r="U56" i="29"/>
  <c r="V56" i="29"/>
  <c r="W55" i="29"/>
  <c r="X55" i="29"/>
  <c r="V55" i="29"/>
  <c r="Y54" i="29"/>
  <c r="W54" i="29"/>
  <c r="U54" i="29"/>
  <c r="X54" i="29"/>
  <c r="Y53" i="29"/>
  <c r="W53" i="29"/>
  <c r="U53" i="29"/>
  <c r="X53" i="29"/>
  <c r="V53" i="29"/>
  <c r="Y52" i="29"/>
  <c r="W52" i="29"/>
  <c r="U52" i="29"/>
  <c r="V52" i="29"/>
  <c r="W51" i="29"/>
  <c r="X51" i="29"/>
  <c r="V51" i="29"/>
  <c r="Y50" i="29"/>
  <c r="W50" i="29"/>
  <c r="U50" i="29"/>
  <c r="X50" i="29"/>
  <c r="Y49" i="29"/>
  <c r="W49" i="29"/>
  <c r="U49" i="29"/>
  <c r="X49" i="29"/>
  <c r="V49" i="29"/>
  <c r="Y48" i="29"/>
  <c r="W48" i="29"/>
  <c r="U48" i="29"/>
  <c r="V48" i="29"/>
  <c r="W47" i="29"/>
  <c r="X47" i="29"/>
  <c r="V47" i="29"/>
  <c r="X46" i="29"/>
  <c r="X45" i="29"/>
  <c r="V45" i="29"/>
  <c r="V44" i="29"/>
  <c r="Y44" i="29"/>
  <c r="U44" i="29"/>
  <c r="X43" i="29"/>
  <c r="V43" i="29"/>
  <c r="W43" i="29"/>
  <c r="X42" i="29"/>
  <c r="Y42" i="29"/>
  <c r="U42" i="29"/>
  <c r="X41" i="29"/>
  <c r="V41" i="29"/>
  <c r="W41" i="29"/>
  <c r="V40" i="29"/>
  <c r="Y40" i="29"/>
  <c r="U40" i="29"/>
  <c r="X39" i="29"/>
  <c r="V39" i="29"/>
  <c r="W39" i="29"/>
  <c r="X38" i="29"/>
  <c r="Y38" i="29"/>
  <c r="U38" i="29"/>
  <c r="X37" i="29"/>
  <c r="V37" i="29"/>
  <c r="V36" i="29"/>
  <c r="Y36" i="29"/>
  <c r="U36" i="29"/>
  <c r="X35" i="29"/>
  <c r="V35" i="29"/>
  <c r="W35" i="29"/>
  <c r="X34" i="29"/>
  <c r="Y34" i="29"/>
  <c r="U34" i="29"/>
  <c r="X33" i="29"/>
  <c r="V33" i="29"/>
  <c r="W33" i="29"/>
  <c r="V32" i="29"/>
  <c r="Y32" i="29"/>
  <c r="U32" i="29"/>
  <c r="X31" i="29"/>
  <c r="V31" i="29"/>
  <c r="W31" i="29"/>
  <c r="X30" i="29"/>
  <c r="Y30" i="29"/>
  <c r="U30" i="29"/>
  <c r="X29" i="29"/>
  <c r="V29" i="29"/>
  <c r="V28" i="29"/>
  <c r="Y28" i="29"/>
  <c r="U28" i="29"/>
  <c r="X27" i="29"/>
  <c r="V27" i="29"/>
  <c r="W27" i="29"/>
  <c r="X26" i="29"/>
  <c r="Y26" i="29"/>
  <c r="U26" i="29"/>
  <c r="X25" i="29"/>
  <c r="V25" i="29"/>
  <c r="W25" i="29"/>
  <c r="V24" i="29"/>
  <c r="Y24" i="29"/>
  <c r="U24" i="29"/>
  <c r="X23" i="29"/>
  <c r="V23" i="29"/>
  <c r="W23" i="29"/>
  <c r="X22" i="29"/>
  <c r="Y22" i="29"/>
  <c r="U22" i="29"/>
  <c r="X21" i="29"/>
  <c r="V21" i="29"/>
  <c r="V20" i="29"/>
  <c r="Y20" i="29"/>
  <c r="U20" i="29"/>
  <c r="X19" i="29"/>
  <c r="V19" i="29"/>
  <c r="W19" i="29"/>
  <c r="X18" i="29"/>
  <c r="Y18" i="29"/>
  <c r="U18" i="29"/>
  <c r="X17" i="29"/>
  <c r="V17" i="29"/>
  <c r="W17" i="29"/>
  <c r="V16" i="29"/>
  <c r="Y16" i="29"/>
  <c r="U16" i="29"/>
  <c r="X15" i="29"/>
  <c r="V15" i="29"/>
  <c r="W15" i="29"/>
  <c r="X14" i="29"/>
  <c r="Y14" i="29"/>
  <c r="U14" i="29"/>
  <c r="X13" i="29"/>
  <c r="V13" i="29"/>
  <c r="V12" i="29"/>
  <c r="Y12" i="29"/>
  <c r="U12" i="29"/>
  <c r="X11" i="29"/>
  <c r="V11" i="29"/>
  <c r="W11" i="29"/>
  <c r="X10" i="29"/>
  <c r="Y10" i="29"/>
  <c r="U10" i="29"/>
  <c r="X9" i="29"/>
  <c r="V9" i="29"/>
  <c r="W9" i="29"/>
  <c r="V8" i="29"/>
  <c r="Y8" i="29"/>
  <c r="U8" i="29"/>
  <c r="X7" i="29"/>
  <c r="V7" i="29"/>
  <c r="W7" i="29"/>
  <c r="X6" i="29"/>
  <c r="Y6" i="29"/>
  <c r="W6" i="29"/>
  <c r="U6" i="29"/>
  <c r="X5" i="29"/>
  <c r="V5" i="29"/>
  <c r="Y5" i="29"/>
  <c r="W5" i="29"/>
  <c r="U5" i="29"/>
  <c r="V4" i="29"/>
  <c r="Y4" i="29"/>
  <c r="W4" i="29"/>
  <c r="U4" i="29"/>
  <c r="X3" i="29"/>
  <c r="V3" i="29"/>
  <c r="W3" i="29"/>
  <c r="U3" i="29"/>
  <c r="Y157" i="28"/>
  <c r="X157" i="28"/>
  <c r="AV3" i="28" s="1"/>
  <c r="W157" i="28"/>
  <c r="V157" i="28"/>
  <c r="U157" i="28"/>
  <c r="Y156" i="28"/>
  <c r="X156" i="28"/>
  <c r="W156" i="28"/>
  <c r="V156" i="28"/>
  <c r="U156" i="28"/>
  <c r="Y155" i="28"/>
  <c r="X155" i="28"/>
  <c r="W155" i="28"/>
  <c r="AI93" i="28" s="1"/>
  <c r="V155" i="28"/>
  <c r="AH3" i="28" s="1"/>
  <c r="U155" i="28"/>
  <c r="Y154" i="28"/>
  <c r="AE118" i="28" s="1"/>
  <c r="X154" i="28"/>
  <c r="W154" i="28"/>
  <c r="V154" i="28"/>
  <c r="U154" i="28"/>
  <c r="AA67" i="28" s="1"/>
  <c r="X149" i="28"/>
  <c r="S149" i="28"/>
  <c r="Y149" i="28"/>
  <c r="Q149" i="28"/>
  <c r="W149" i="28"/>
  <c r="O149" i="28"/>
  <c r="F149" i="28"/>
  <c r="E149" i="28"/>
  <c r="R149" i="28"/>
  <c r="D149" i="28"/>
  <c r="C149" i="28"/>
  <c r="B149" i="28"/>
  <c r="X148" i="28"/>
  <c r="S148" i="28"/>
  <c r="Y148" i="28"/>
  <c r="Q148" i="28"/>
  <c r="W148" i="28"/>
  <c r="O148" i="28"/>
  <c r="F148" i="28"/>
  <c r="E148" i="28"/>
  <c r="R148" i="28"/>
  <c r="D148" i="28"/>
  <c r="C148" i="28"/>
  <c r="B148" i="28"/>
  <c r="W147" i="28"/>
  <c r="X146" i="28"/>
  <c r="W146" i="28"/>
  <c r="Y145" i="28"/>
  <c r="X145" i="28"/>
  <c r="W145" i="28"/>
  <c r="U145" i="28"/>
  <c r="Y144" i="28"/>
  <c r="X144" i="28"/>
  <c r="U144" i="28"/>
  <c r="Y143" i="28"/>
  <c r="W143" i="28"/>
  <c r="U143" i="28"/>
  <c r="W142" i="28"/>
  <c r="W141" i="28"/>
  <c r="Y140" i="28"/>
  <c r="X140" i="28"/>
  <c r="Y139" i="28"/>
  <c r="W138" i="28"/>
  <c r="X137" i="28"/>
  <c r="Y136" i="28"/>
  <c r="U136" i="28"/>
  <c r="Y135" i="28"/>
  <c r="U135" i="28"/>
  <c r="AA135" i="28" s="1"/>
  <c r="X134" i="28"/>
  <c r="W134" i="28"/>
  <c r="Y133" i="28"/>
  <c r="W133" i="28"/>
  <c r="U133" i="28"/>
  <c r="X132" i="28"/>
  <c r="Y131" i="28"/>
  <c r="W131" i="28"/>
  <c r="U131" i="28"/>
  <c r="X130" i="28"/>
  <c r="Y129" i="28"/>
  <c r="W129" i="28"/>
  <c r="U129" i="28"/>
  <c r="X128" i="28"/>
  <c r="Y127" i="28"/>
  <c r="W127" i="28"/>
  <c r="U127" i="28"/>
  <c r="Y126" i="28"/>
  <c r="W126" i="28"/>
  <c r="U126" i="28"/>
  <c r="X125" i="28"/>
  <c r="AD125" i="28" s="1"/>
  <c r="Y124" i="28"/>
  <c r="W124" i="28"/>
  <c r="U124" i="28"/>
  <c r="X123" i="28"/>
  <c r="Y122" i="28"/>
  <c r="W122" i="28"/>
  <c r="U122" i="28"/>
  <c r="X121" i="28"/>
  <c r="Y120" i="28"/>
  <c r="W120" i="28"/>
  <c r="U120" i="28"/>
  <c r="X119" i="28"/>
  <c r="Y118" i="28"/>
  <c r="W118" i="28"/>
  <c r="U118" i="28"/>
  <c r="X117" i="28"/>
  <c r="Y116" i="28"/>
  <c r="W116" i="28"/>
  <c r="U116" i="28"/>
  <c r="X115" i="28"/>
  <c r="Y114" i="28"/>
  <c r="W114" i="28"/>
  <c r="U114" i="28"/>
  <c r="X113" i="28"/>
  <c r="Y112" i="28"/>
  <c r="W112" i="28"/>
  <c r="U112" i="28"/>
  <c r="W110" i="28"/>
  <c r="U110" i="28"/>
  <c r="X109" i="28"/>
  <c r="Y108" i="28"/>
  <c r="W108" i="28"/>
  <c r="U108" i="28"/>
  <c r="X107" i="28"/>
  <c r="Y106" i="28"/>
  <c r="W106" i="28"/>
  <c r="U106" i="28"/>
  <c r="X105" i="28"/>
  <c r="Y104" i="28"/>
  <c r="W104" i="28"/>
  <c r="U104" i="28"/>
  <c r="X103" i="28"/>
  <c r="Y102" i="28"/>
  <c r="W102" i="28"/>
  <c r="U102" i="28"/>
  <c r="X101" i="28"/>
  <c r="Y100" i="28"/>
  <c r="W100" i="28"/>
  <c r="U100" i="28"/>
  <c r="X99" i="28"/>
  <c r="Y98" i="28"/>
  <c r="W98" i="28"/>
  <c r="U98" i="28"/>
  <c r="X97" i="28"/>
  <c r="W96" i="28"/>
  <c r="X96" i="28"/>
  <c r="X95" i="28"/>
  <c r="W94" i="28"/>
  <c r="X93" i="28"/>
  <c r="W93" i="28"/>
  <c r="Y92" i="28"/>
  <c r="X92" i="28"/>
  <c r="U92" i="28"/>
  <c r="Y91" i="28"/>
  <c r="U91" i="28"/>
  <c r="W90" i="28"/>
  <c r="X89" i="28"/>
  <c r="W89" i="28"/>
  <c r="Y88" i="28"/>
  <c r="X88" i="28"/>
  <c r="U88" i="28"/>
  <c r="Y87" i="28"/>
  <c r="U87" i="28"/>
  <c r="W85" i="28"/>
  <c r="Y84" i="28"/>
  <c r="X84" i="28"/>
  <c r="U84" i="28"/>
  <c r="Y83" i="28"/>
  <c r="U83" i="28"/>
  <c r="X82" i="28"/>
  <c r="Y81" i="28"/>
  <c r="W81" i="28"/>
  <c r="U81" i="28"/>
  <c r="X80" i="28"/>
  <c r="Y79" i="28"/>
  <c r="W79" i="28"/>
  <c r="U79" i="28"/>
  <c r="X78" i="28"/>
  <c r="Y77" i="28"/>
  <c r="W77" i="28"/>
  <c r="U77" i="28"/>
  <c r="X76" i="28"/>
  <c r="Y75" i="28"/>
  <c r="W75" i="28"/>
  <c r="U75" i="28"/>
  <c r="X74" i="28"/>
  <c r="Y73" i="28"/>
  <c r="W73" i="28"/>
  <c r="U73" i="28"/>
  <c r="X72" i="28"/>
  <c r="Y71" i="28"/>
  <c r="W71" i="28"/>
  <c r="U71" i="28"/>
  <c r="X70" i="28"/>
  <c r="Y69" i="28"/>
  <c r="W69" i="28"/>
  <c r="U69" i="28"/>
  <c r="X68" i="28"/>
  <c r="Y67" i="28"/>
  <c r="W67" i="28"/>
  <c r="U67" i="28"/>
  <c r="X66" i="28"/>
  <c r="Y65" i="28"/>
  <c r="W65" i="28"/>
  <c r="U65" i="28"/>
  <c r="X64" i="28"/>
  <c r="Y63" i="28"/>
  <c r="W63" i="28"/>
  <c r="U63" i="28"/>
  <c r="X62" i="28"/>
  <c r="Y61" i="28"/>
  <c r="W61" i="28"/>
  <c r="U61" i="28"/>
  <c r="X60" i="28"/>
  <c r="Y59" i="28"/>
  <c r="W59" i="28"/>
  <c r="U59" i="28"/>
  <c r="X58" i="28"/>
  <c r="Y57" i="28"/>
  <c r="W57" i="28"/>
  <c r="U57" i="28"/>
  <c r="X56" i="28"/>
  <c r="AD56" i="28" s="1"/>
  <c r="Y55" i="28"/>
  <c r="W55" i="28"/>
  <c r="U55" i="28"/>
  <c r="X54" i="28"/>
  <c r="Y53" i="28"/>
  <c r="W53" i="28"/>
  <c r="U53" i="28"/>
  <c r="X52" i="28"/>
  <c r="Y51" i="28"/>
  <c r="AE51" i="28"/>
  <c r="W51" i="28"/>
  <c r="U51" i="28"/>
  <c r="X50" i="28"/>
  <c r="Y49" i="28"/>
  <c r="W49" i="28"/>
  <c r="U49" i="28"/>
  <c r="X48" i="28"/>
  <c r="Y47" i="28"/>
  <c r="AE47" i="28" s="1"/>
  <c r="U47" i="28"/>
  <c r="W45" i="28"/>
  <c r="X44" i="28"/>
  <c r="Y43" i="28"/>
  <c r="U43" i="28"/>
  <c r="W41" i="28"/>
  <c r="X40" i="28"/>
  <c r="Y39" i="28"/>
  <c r="AE39" i="28"/>
  <c r="U39" i="28"/>
  <c r="W37" i="28"/>
  <c r="X36" i="28"/>
  <c r="Y35" i="28"/>
  <c r="U35" i="28"/>
  <c r="W33" i="28"/>
  <c r="X32" i="28"/>
  <c r="Y31" i="28"/>
  <c r="U31" i="28"/>
  <c r="W29" i="28"/>
  <c r="X28" i="28"/>
  <c r="Y27" i="28"/>
  <c r="U27" i="28"/>
  <c r="X25" i="28"/>
  <c r="W25" i="28"/>
  <c r="X24" i="28"/>
  <c r="Y23" i="28"/>
  <c r="U23" i="28"/>
  <c r="W21" i="28"/>
  <c r="U21" i="28"/>
  <c r="X20" i="28"/>
  <c r="U20" i="28"/>
  <c r="X19" i="28"/>
  <c r="W19" i="28"/>
  <c r="Y18" i="28"/>
  <c r="W18" i="28"/>
  <c r="U18" i="28"/>
  <c r="X17" i="28"/>
  <c r="Y16" i="28"/>
  <c r="W16" i="28"/>
  <c r="U16" i="28"/>
  <c r="X15" i="28"/>
  <c r="Y14" i="28"/>
  <c r="W14" i="28"/>
  <c r="U14" i="28"/>
  <c r="X13" i="28"/>
  <c r="Y12" i="28"/>
  <c r="W12" i="28"/>
  <c r="U12" i="28"/>
  <c r="X11" i="28"/>
  <c r="Y10" i="28"/>
  <c r="W10" i="28"/>
  <c r="U10" i="28"/>
  <c r="X9" i="28"/>
  <c r="Y8" i="28"/>
  <c r="W8" i="28"/>
  <c r="U8" i="28"/>
  <c r="X7" i="28"/>
  <c r="Y6" i="28"/>
  <c r="W6" i="28"/>
  <c r="U6" i="28"/>
  <c r="X5" i="28"/>
  <c r="Y4" i="28"/>
  <c r="W4" i="28"/>
  <c r="U4" i="28"/>
  <c r="AS4" i="28" s="1"/>
  <c r="X3" i="28"/>
  <c r="Y157" i="27"/>
  <c r="X157" i="27"/>
  <c r="W157" i="27"/>
  <c r="V157" i="27"/>
  <c r="U157" i="27"/>
  <c r="Y156" i="27"/>
  <c r="X156" i="27"/>
  <c r="W156" i="27"/>
  <c r="V156" i="27"/>
  <c r="U156" i="27"/>
  <c r="Y155" i="27"/>
  <c r="X155" i="27"/>
  <c r="W155" i="27"/>
  <c r="AI3" i="27" s="1"/>
  <c r="V155" i="27"/>
  <c r="U155" i="27"/>
  <c r="Y154" i="27"/>
  <c r="AE154" i="27" s="1"/>
  <c r="X154" i="27"/>
  <c r="AD126" i="27" s="1"/>
  <c r="W154" i="27"/>
  <c r="V154" i="27"/>
  <c r="U154" i="27"/>
  <c r="AA154" i="27" s="1"/>
  <c r="R149" i="27"/>
  <c r="X149" i="27"/>
  <c r="F149" i="27"/>
  <c r="E149" i="27"/>
  <c r="D149" i="27"/>
  <c r="Q149" i="27"/>
  <c r="W149" i="27"/>
  <c r="C149" i="27"/>
  <c r="P149" i="27"/>
  <c r="V149" i="27"/>
  <c r="B149" i="27"/>
  <c r="R148" i="27"/>
  <c r="X148" i="27"/>
  <c r="F148" i="27"/>
  <c r="E148" i="27"/>
  <c r="D148" i="27"/>
  <c r="Q148" i="27"/>
  <c r="W148" i="27"/>
  <c r="C148" i="27"/>
  <c r="P148" i="27"/>
  <c r="V148" i="27"/>
  <c r="B148" i="27"/>
  <c r="V147" i="27"/>
  <c r="AB147" i="27" s="1"/>
  <c r="W146" i="27"/>
  <c r="X145" i="27"/>
  <c r="W145" i="27"/>
  <c r="X144" i="27"/>
  <c r="V143" i="27"/>
  <c r="W142" i="27"/>
  <c r="V142" i="27"/>
  <c r="W141" i="27"/>
  <c r="X141" i="27"/>
  <c r="X140" i="27"/>
  <c r="U140" i="27"/>
  <c r="Y140" i="27"/>
  <c r="AE140" i="27" s="1"/>
  <c r="X139" i="27"/>
  <c r="AD139" i="27"/>
  <c r="V139" i="27"/>
  <c r="X138" i="27"/>
  <c r="W138" i="27"/>
  <c r="Y137" i="27"/>
  <c r="AE137" i="27" s="1"/>
  <c r="X137" i="27"/>
  <c r="U137" i="27"/>
  <c r="Y136" i="27"/>
  <c r="AE136" i="27" s="1"/>
  <c r="V136" i="27"/>
  <c r="U136" i="27"/>
  <c r="W135" i="27"/>
  <c r="V135" i="27"/>
  <c r="X134" i="27"/>
  <c r="W134" i="27"/>
  <c r="X133" i="27"/>
  <c r="U133" i="27"/>
  <c r="AA133" i="27" s="1"/>
  <c r="Y132" i="27"/>
  <c r="V132" i="27"/>
  <c r="U132" i="27"/>
  <c r="Y131" i="27"/>
  <c r="W131" i="27"/>
  <c r="U131" i="27"/>
  <c r="X130" i="27"/>
  <c r="V130" i="27"/>
  <c r="Y129" i="27"/>
  <c r="AE129" i="27" s="1"/>
  <c r="W129" i="27"/>
  <c r="U129" i="27"/>
  <c r="X128" i="27"/>
  <c r="V128" i="27"/>
  <c r="Y127" i="27"/>
  <c r="W127" i="27"/>
  <c r="U127" i="27"/>
  <c r="X126" i="27"/>
  <c r="V126" i="27"/>
  <c r="Y125" i="27"/>
  <c r="W125" i="27"/>
  <c r="U125" i="27"/>
  <c r="V124" i="27"/>
  <c r="X124" i="27"/>
  <c r="Y123" i="27"/>
  <c r="W123" i="27"/>
  <c r="W122" i="27"/>
  <c r="X121" i="27"/>
  <c r="Y120" i="27"/>
  <c r="AE120" i="27" s="1"/>
  <c r="U120" i="27"/>
  <c r="V119" i="27"/>
  <c r="W118" i="27"/>
  <c r="X117" i="27"/>
  <c r="Y116" i="27"/>
  <c r="U116" i="27"/>
  <c r="V115" i="27"/>
  <c r="W114" i="27"/>
  <c r="X113" i="27"/>
  <c r="Y112" i="27"/>
  <c r="U112" i="27"/>
  <c r="V111" i="27"/>
  <c r="X110" i="27"/>
  <c r="W110" i="27"/>
  <c r="Y109" i="27"/>
  <c r="X109" i="27"/>
  <c r="Y108" i="27"/>
  <c r="U108" i="27"/>
  <c r="V107" i="27"/>
  <c r="W105" i="27"/>
  <c r="X104" i="27"/>
  <c r="Y103" i="27"/>
  <c r="AE103" i="27"/>
  <c r="U103" i="27"/>
  <c r="V102" i="27"/>
  <c r="W101" i="27"/>
  <c r="X100" i="27"/>
  <c r="Y99" i="27"/>
  <c r="U99" i="27"/>
  <c r="V98" i="27"/>
  <c r="W97" i="27"/>
  <c r="X97" i="27"/>
  <c r="X96" i="27"/>
  <c r="AJ96" i="27" s="1"/>
  <c r="U96" i="27"/>
  <c r="Y96" i="27"/>
  <c r="Y95" i="27"/>
  <c r="V95" i="27"/>
  <c r="AN95" i="27" s="1"/>
  <c r="U95" i="27"/>
  <c r="V94" i="27"/>
  <c r="W93" i="27"/>
  <c r="X93" i="27"/>
  <c r="X92" i="27"/>
  <c r="V92" i="27"/>
  <c r="U92" i="27"/>
  <c r="Y91" i="27"/>
  <c r="V91" i="27"/>
  <c r="U91" i="27"/>
  <c r="V90" i="27"/>
  <c r="W89" i="27"/>
  <c r="AO89" i="27" s="1"/>
  <c r="Y88" i="27"/>
  <c r="W88" i="27"/>
  <c r="U88" i="27"/>
  <c r="X87" i="27"/>
  <c r="AD87" i="27" s="1"/>
  <c r="V87" i="27"/>
  <c r="Y86" i="27"/>
  <c r="W86" i="27"/>
  <c r="U86" i="27"/>
  <c r="X85" i="27"/>
  <c r="V85" i="27"/>
  <c r="Y84" i="27"/>
  <c r="W84" i="27"/>
  <c r="U84" i="27"/>
  <c r="X83" i="27"/>
  <c r="V83" i="27"/>
  <c r="Y82" i="27"/>
  <c r="AE82" i="27" s="1"/>
  <c r="W82" i="27"/>
  <c r="U82" i="27"/>
  <c r="X81" i="27"/>
  <c r="V81" i="27"/>
  <c r="U81" i="27"/>
  <c r="Y80" i="27"/>
  <c r="W80" i="27"/>
  <c r="V80" i="27"/>
  <c r="U80" i="27"/>
  <c r="V79" i="27"/>
  <c r="U78" i="27"/>
  <c r="Y77" i="27"/>
  <c r="AE77" i="27" s="1"/>
  <c r="V77" i="27"/>
  <c r="U77" i="27"/>
  <c r="W76" i="27"/>
  <c r="V76" i="27"/>
  <c r="X75" i="27"/>
  <c r="W75" i="27"/>
  <c r="Y74" i="27"/>
  <c r="X74" i="27"/>
  <c r="AD74" i="27" s="1"/>
  <c r="U74" i="27"/>
  <c r="Y73" i="27"/>
  <c r="V73" i="27"/>
  <c r="U73" i="27"/>
  <c r="W72" i="27"/>
  <c r="V72" i="27"/>
  <c r="X71" i="27"/>
  <c r="W71" i="27"/>
  <c r="Y70" i="27"/>
  <c r="X70" i="27"/>
  <c r="U70" i="27"/>
  <c r="Y69" i="27"/>
  <c r="AE69" i="27" s="1"/>
  <c r="V69" i="27"/>
  <c r="U69" i="27"/>
  <c r="W68" i="27"/>
  <c r="V68" i="27"/>
  <c r="X67" i="27"/>
  <c r="W67" i="27"/>
  <c r="Y66" i="27"/>
  <c r="X66" i="27"/>
  <c r="AD66" i="27" s="1"/>
  <c r="U66" i="27"/>
  <c r="Y65" i="27"/>
  <c r="V65" i="27"/>
  <c r="U65" i="27"/>
  <c r="W64" i="27"/>
  <c r="V64" i="27"/>
  <c r="X63" i="27"/>
  <c r="W63" i="27"/>
  <c r="Y62" i="27"/>
  <c r="X62" i="27"/>
  <c r="U62" i="27"/>
  <c r="Y61" i="27"/>
  <c r="AE61" i="27" s="1"/>
  <c r="V61" i="27"/>
  <c r="U61" i="27"/>
  <c r="W60" i="27"/>
  <c r="V60" i="27"/>
  <c r="X59" i="27"/>
  <c r="W59" i="27"/>
  <c r="Y58" i="27"/>
  <c r="X58" i="27"/>
  <c r="AD58" i="27" s="1"/>
  <c r="U58" i="27"/>
  <c r="Y57" i="27"/>
  <c r="V57" i="27"/>
  <c r="U57" i="27"/>
  <c r="W56" i="27"/>
  <c r="V56" i="27"/>
  <c r="X55" i="27"/>
  <c r="W55" i="27"/>
  <c r="U55" i="27"/>
  <c r="X54" i="27"/>
  <c r="V54" i="27"/>
  <c r="Y53" i="27"/>
  <c r="AE53" i="27" s="1"/>
  <c r="W53" i="27"/>
  <c r="U53" i="27"/>
  <c r="V52" i="27"/>
  <c r="W51" i="27"/>
  <c r="U51" i="27"/>
  <c r="X50" i="27"/>
  <c r="V50" i="27"/>
  <c r="Y49" i="27"/>
  <c r="AE49" i="27" s="1"/>
  <c r="W49" i="27"/>
  <c r="U49" i="27"/>
  <c r="V48" i="27"/>
  <c r="W47" i="27"/>
  <c r="U47" i="27"/>
  <c r="X46" i="27"/>
  <c r="V46" i="27"/>
  <c r="Y45" i="27"/>
  <c r="AE45" i="27" s="1"/>
  <c r="W45" i="27"/>
  <c r="U45" i="27"/>
  <c r="V44" i="27"/>
  <c r="W43" i="27"/>
  <c r="V43" i="27"/>
  <c r="X42" i="27"/>
  <c r="W42" i="27"/>
  <c r="Y41" i="27"/>
  <c r="AE41" i="27" s="1"/>
  <c r="X41" i="27"/>
  <c r="U41" i="27"/>
  <c r="Y40" i="27"/>
  <c r="V40" i="27"/>
  <c r="U40" i="27"/>
  <c r="W39" i="27"/>
  <c r="V39" i="27"/>
  <c r="X38" i="27"/>
  <c r="AD38" i="27" s="1"/>
  <c r="W38" i="27"/>
  <c r="Y37" i="27"/>
  <c r="X37" i="27"/>
  <c r="U37" i="27"/>
  <c r="Y36" i="27"/>
  <c r="V36" i="27"/>
  <c r="U36" i="27"/>
  <c r="W35" i="27"/>
  <c r="V35" i="27"/>
  <c r="X34" i="27"/>
  <c r="W34" i="27"/>
  <c r="Y33" i="27"/>
  <c r="AE33" i="27" s="1"/>
  <c r="X33" i="27"/>
  <c r="U33" i="27"/>
  <c r="Y32" i="27"/>
  <c r="V32" i="27"/>
  <c r="U32" i="27"/>
  <c r="W31" i="27"/>
  <c r="V31" i="27"/>
  <c r="X30" i="27"/>
  <c r="AD30" i="27" s="1"/>
  <c r="W30" i="27"/>
  <c r="Y29" i="27"/>
  <c r="X29" i="27"/>
  <c r="U29" i="27"/>
  <c r="Y28" i="27"/>
  <c r="V28" i="27"/>
  <c r="U28" i="27"/>
  <c r="V27" i="27"/>
  <c r="W26" i="27"/>
  <c r="X26" i="27"/>
  <c r="X25" i="27"/>
  <c r="U25" i="27"/>
  <c r="Y25" i="27"/>
  <c r="Y24" i="27"/>
  <c r="V24" i="27"/>
  <c r="U24" i="27"/>
  <c r="V23" i="27"/>
  <c r="W22" i="27"/>
  <c r="X22" i="27"/>
  <c r="X21" i="27"/>
  <c r="AD21" i="27" s="1"/>
  <c r="U21" i="27"/>
  <c r="Y21" i="27"/>
  <c r="Y20" i="27"/>
  <c r="V20" i="27"/>
  <c r="U20" i="27"/>
  <c r="V19" i="27"/>
  <c r="W18" i="27"/>
  <c r="U18" i="27"/>
  <c r="X17" i="27"/>
  <c r="U17" i="27"/>
  <c r="V17" i="27"/>
  <c r="Y16" i="27"/>
  <c r="AE16" i="27" s="1"/>
  <c r="V16" i="27"/>
  <c r="U16" i="27"/>
  <c r="W16" i="27"/>
  <c r="V15" i="27"/>
  <c r="X15" i="27"/>
  <c r="W14" i="27"/>
  <c r="U14" i="27"/>
  <c r="X13" i="27"/>
  <c r="AD13" i="27" s="1"/>
  <c r="U13" i="27"/>
  <c r="V13" i="27"/>
  <c r="X12" i="27"/>
  <c r="W12" i="27"/>
  <c r="Y11" i="27"/>
  <c r="X11" i="27"/>
  <c r="U11" i="27"/>
  <c r="Y10" i="27"/>
  <c r="AE10" i="27" s="1"/>
  <c r="V10" i="27"/>
  <c r="U10" i="27"/>
  <c r="W9" i="27"/>
  <c r="V9" i="27"/>
  <c r="X8" i="27"/>
  <c r="W8" i="27"/>
  <c r="Y7" i="27"/>
  <c r="X7" i="27"/>
  <c r="AD7" i="27" s="1"/>
  <c r="U7" i="27"/>
  <c r="Y6" i="27"/>
  <c r="V6" i="27"/>
  <c r="U6" i="27"/>
  <c r="W5" i="27"/>
  <c r="V5" i="27"/>
  <c r="X4" i="27"/>
  <c r="W4" i="27"/>
  <c r="Y3" i="27"/>
  <c r="X3" i="27"/>
  <c r="U3" i="27"/>
  <c r="AA3" i="27" s="1"/>
  <c r="Y157" i="26"/>
  <c r="X157" i="26"/>
  <c r="W157" i="26"/>
  <c r="AU3" i="26" s="1"/>
  <c r="V157" i="26"/>
  <c r="U157" i="26"/>
  <c r="AS4" i="26" s="1"/>
  <c r="Y156" i="26"/>
  <c r="X156" i="26"/>
  <c r="W156" i="26"/>
  <c r="V156" i="26"/>
  <c r="U156" i="26"/>
  <c r="AM41" i="26" s="1"/>
  <c r="Y155" i="26"/>
  <c r="X155" i="26"/>
  <c r="W155" i="26"/>
  <c r="V155" i="26"/>
  <c r="AH45" i="26" s="1"/>
  <c r="U155" i="26"/>
  <c r="AG38" i="26" s="1"/>
  <c r="Y154" i="26"/>
  <c r="AE110" i="26" s="1"/>
  <c r="X154" i="26"/>
  <c r="AD42" i="26" s="1"/>
  <c r="W154" i="26"/>
  <c r="AC47" i="26" s="1"/>
  <c r="V154" i="26"/>
  <c r="U154" i="26"/>
  <c r="AA20" i="26" s="1"/>
  <c r="Y149" i="26"/>
  <c r="X149" i="26"/>
  <c r="S149" i="26"/>
  <c r="O149" i="26"/>
  <c r="F149" i="26"/>
  <c r="E149" i="26"/>
  <c r="R149" i="26"/>
  <c r="D149" i="26"/>
  <c r="Q149" i="26"/>
  <c r="W149" i="26"/>
  <c r="C149" i="26"/>
  <c r="B149" i="26"/>
  <c r="X148" i="26"/>
  <c r="U148" i="26"/>
  <c r="S148" i="26"/>
  <c r="Y148" i="26"/>
  <c r="O148" i="26"/>
  <c r="F148" i="26"/>
  <c r="E148" i="26"/>
  <c r="R148" i="26"/>
  <c r="D148" i="26"/>
  <c r="C148" i="26"/>
  <c r="B148" i="26"/>
  <c r="X147" i="26"/>
  <c r="X146" i="26"/>
  <c r="Y145" i="26"/>
  <c r="X145" i="26"/>
  <c r="U145" i="26"/>
  <c r="Y144" i="26"/>
  <c r="W144" i="26"/>
  <c r="U144" i="26"/>
  <c r="X141" i="26"/>
  <c r="U141" i="26"/>
  <c r="Y140" i="26"/>
  <c r="U140" i="26"/>
  <c r="X139" i="26"/>
  <c r="X138" i="26"/>
  <c r="W138" i="26"/>
  <c r="Y137" i="26"/>
  <c r="X137" i="26"/>
  <c r="U137" i="26"/>
  <c r="Y136" i="26"/>
  <c r="V136" i="26"/>
  <c r="U136" i="26"/>
  <c r="W134" i="26"/>
  <c r="U134" i="26"/>
  <c r="X133" i="26"/>
  <c r="V133" i="26"/>
  <c r="Y132" i="26"/>
  <c r="W132" i="26"/>
  <c r="U132" i="26"/>
  <c r="X131" i="26"/>
  <c r="V131" i="26"/>
  <c r="Y130" i="26"/>
  <c r="W130" i="26"/>
  <c r="U130" i="26"/>
  <c r="AA130" i="26" s="1"/>
  <c r="X129" i="26"/>
  <c r="V129" i="26"/>
  <c r="Y128" i="26"/>
  <c r="W128" i="26"/>
  <c r="U128" i="26"/>
  <c r="X127" i="26"/>
  <c r="V127" i="26"/>
  <c r="AB127" i="26" s="1"/>
  <c r="X126" i="26"/>
  <c r="W126" i="26"/>
  <c r="X125" i="26"/>
  <c r="Y124" i="26"/>
  <c r="U124" i="26"/>
  <c r="V123" i="26"/>
  <c r="X122" i="26"/>
  <c r="W122" i="26"/>
  <c r="Y121" i="26"/>
  <c r="X121" i="26"/>
  <c r="Y120" i="26"/>
  <c r="U120" i="26"/>
  <c r="V119" i="26"/>
  <c r="X118" i="26"/>
  <c r="W118" i="26"/>
  <c r="X117" i="26"/>
  <c r="Y116" i="26"/>
  <c r="U116" i="26"/>
  <c r="V115" i="26"/>
  <c r="W114" i="26"/>
  <c r="X114" i="26"/>
  <c r="Y113" i="26"/>
  <c r="X113" i="26"/>
  <c r="Y112" i="26"/>
  <c r="AE112" i="26"/>
  <c r="U112" i="26"/>
  <c r="V111" i="26"/>
  <c r="X110" i="26"/>
  <c r="W110" i="26"/>
  <c r="V109" i="26"/>
  <c r="W108" i="26"/>
  <c r="X107" i="26"/>
  <c r="Y106" i="26"/>
  <c r="U106" i="26"/>
  <c r="V105" i="26"/>
  <c r="W104" i="26"/>
  <c r="X103" i="26"/>
  <c r="Y102" i="26"/>
  <c r="U102" i="26"/>
  <c r="V101" i="26"/>
  <c r="W100" i="26"/>
  <c r="X99" i="26"/>
  <c r="Y98" i="26"/>
  <c r="U98" i="26"/>
  <c r="V97" i="26"/>
  <c r="X97" i="26"/>
  <c r="W96" i="26"/>
  <c r="U96" i="26"/>
  <c r="X95" i="26"/>
  <c r="V95" i="26"/>
  <c r="Y94" i="26"/>
  <c r="W94" i="26"/>
  <c r="U94" i="26"/>
  <c r="V93" i="26"/>
  <c r="W92" i="26"/>
  <c r="X91" i="26"/>
  <c r="Y90" i="26"/>
  <c r="U90" i="26"/>
  <c r="V89" i="26"/>
  <c r="W88" i="26"/>
  <c r="X87" i="26"/>
  <c r="Y86" i="26"/>
  <c r="U86" i="26"/>
  <c r="V85" i="26"/>
  <c r="W84" i="26"/>
  <c r="X83" i="26"/>
  <c r="Y82" i="26"/>
  <c r="U82" i="26"/>
  <c r="V81" i="26"/>
  <c r="W80" i="26"/>
  <c r="Y79" i="26"/>
  <c r="X79" i="26"/>
  <c r="Y78" i="26"/>
  <c r="U78" i="26"/>
  <c r="V77" i="26"/>
  <c r="W76" i="26"/>
  <c r="X75" i="26"/>
  <c r="Y74" i="26"/>
  <c r="U74" i="26"/>
  <c r="V73" i="26"/>
  <c r="X73" i="26"/>
  <c r="Y72" i="26"/>
  <c r="W72" i="26"/>
  <c r="U72" i="26"/>
  <c r="X71" i="26"/>
  <c r="Y70" i="26"/>
  <c r="W70" i="26"/>
  <c r="U70" i="26"/>
  <c r="X69" i="26"/>
  <c r="V69" i="26"/>
  <c r="W68" i="26"/>
  <c r="X67" i="26"/>
  <c r="Y66" i="26"/>
  <c r="U66" i="26"/>
  <c r="V65" i="26"/>
  <c r="W64" i="26"/>
  <c r="X63" i="26"/>
  <c r="Y62" i="26"/>
  <c r="U62" i="26"/>
  <c r="V61" i="26"/>
  <c r="W60" i="26"/>
  <c r="X59" i="26"/>
  <c r="Y58" i="26"/>
  <c r="U58" i="26"/>
  <c r="V57" i="26"/>
  <c r="W56" i="26"/>
  <c r="X55" i="26"/>
  <c r="Y54" i="26"/>
  <c r="U54" i="26"/>
  <c r="V53" i="26"/>
  <c r="W52" i="26"/>
  <c r="X51" i="26"/>
  <c r="Y50" i="26"/>
  <c r="U50" i="26"/>
  <c r="V49" i="26"/>
  <c r="W48" i="26"/>
  <c r="X47" i="26"/>
  <c r="Y46" i="26"/>
  <c r="U46" i="26"/>
  <c r="V45" i="26"/>
  <c r="W44" i="26"/>
  <c r="U44" i="26"/>
  <c r="X43" i="26"/>
  <c r="V43" i="26"/>
  <c r="Y42" i="26"/>
  <c r="W42" i="26"/>
  <c r="U42" i="26"/>
  <c r="V41" i="26"/>
  <c r="W40" i="26"/>
  <c r="U40" i="26"/>
  <c r="X39" i="26"/>
  <c r="V39" i="26"/>
  <c r="Y38" i="26"/>
  <c r="W38" i="26"/>
  <c r="U38" i="26"/>
  <c r="V37" i="26"/>
  <c r="W36" i="26"/>
  <c r="U36" i="26"/>
  <c r="X35" i="26"/>
  <c r="V35" i="26"/>
  <c r="Y34" i="26"/>
  <c r="W34" i="26"/>
  <c r="U34" i="26"/>
  <c r="V33" i="26"/>
  <c r="W32" i="26"/>
  <c r="U32" i="26"/>
  <c r="X31" i="26"/>
  <c r="V31" i="26"/>
  <c r="Y30" i="26"/>
  <c r="W30" i="26"/>
  <c r="U30" i="26"/>
  <c r="V29" i="26"/>
  <c r="W28" i="26"/>
  <c r="U28" i="26"/>
  <c r="X27" i="26"/>
  <c r="V27" i="26"/>
  <c r="Y26" i="26"/>
  <c r="W26" i="26"/>
  <c r="U26" i="26"/>
  <c r="X25" i="26"/>
  <c r="Y24" i="26"/>
  <c r="V24" i="26"/>
  <c r="U24" i="26"/>
  <c r="W23" i="26"/>
  <c r="V23" i="26"/>
  <c r="W22" i="26"/>
  <c r="X21" i="26"/>
  <c r="U21" i="26"/>
  <c r="Y20" i="26"/>
  <c r="U20" i="26"/>
  <c r="V19" i="26"/>
  <c r="U19" i="26"/>
  <c r="W18" i="26"/>
  <c r="X17" i="26"/>
  <c r="Y16" i="26"/>
  <c r="V16" i="26"/>
  <c r="U16" i="26"/>
  <c r="W15" i="26"/>
  <c r="V15" i="26"/>
  <c r="W14" i="26"/>
  <c r="AC14" i="26" s="1"/>
  <c r="X13" i="26"/>
  <c r="W13" i="26"/>
  <c r="U13" i="26"/>
  <c r="Y12" i="26"/>
  <c r="U12" i="26"/>
  <c r="V11" i="26"/>
  <c r="W10" i="26"/>
  <c r="X9" i="26"/>
  <c r="Y8" i="26"/>
  <c r="V8" i="26"/>
  <c r="U8" i="26"/>
  <c r="W7" i="26"/>
  <c r="AC7" i="26" s="1"/>
  <c r="V7" i="26"/>
  <c r="W6" i="26"/>
  <c r="X5" i="26"/>
  <c r="U5" i="26"/>
  <c r="Y4" i="26"/>
  <c r="U4" i="26"/>
  <c r="Y3" i="26"/>
  <c r="V3" i="26"/>
  <c r="U3" i="26"/>
  <c r="Y157" i="25"/>
  <c r="X157" i="25"/>
  <c r="W157" i="25"/>
  <c r="V157" i="25"/>
  <c r="U157" i="25"/>
  <c r="AS4" i="25" s="1"/>
  <c r="Y156" i="25"/>
  <c r="X156" i="25"/>
  <c r="AP106" i="25" s="1"/>
  <c r="W156" i="25"/>
  <c r="V156" i="25"/>
  <c r="U156" i="25"/>
  <c r="Y155" i="25"/>
  <c r="X155" i="25"/>
  <c r="W155" i="25"/>
  <c r="AI117" i="25" s="1"/>
  <c r="V155" i="25"/>
  <c r="AH38" i="25" s="1"/>
  <c r="U155" i="25"/>
  <c r="AG51" i="25" s="1"/>
  <c r="Y154" i="25"/>
  <c r="X154" i="25"/>
  <c r="W154" i="25"/>
  <c r="AC154" i="25" s="1"/>
  <c r="V154" i="25"/>
  <c r="AB103" i="25" s="1"/>
  <c r="U154" i="25"/>
  <c r="AA101" i="25" s="1"/>
  <c r="S149" i="25"/>
  <c r="O149" i="25"/>
  <c r="F149" i="25"/>
  <c r="E149" i="25"/>
  <c r="R149" i="25"/>
  <c r="D149" i="25"/>
  <c r="Q149" i="25"/>
  <c r="C149" i="25"/>
  <c r="B149" i="25"/>
  <c r="X148" i="25"/>
  <c r="S148" i="25"/>
  <c r="R148" i="25"/>
  <c r="O148" i="25"/>
  <c r="F148" i="25"/>
  <c r="E148" i="25"/>
  <c r="D148" i="25"/>
  <c r="Q148" i="25"/>
  <c r="W148" i="25"/>
  <c r="C148" i="25"/>
  <c r="B148" i="25"/>
  <c r="W147" i="25"/>
  <c r="X146" i="25"/>
  <c r="W146" i="25"/>
  <c r="Y145" i="25"/>
  <c r="X145" i="25"/>
  <c r="U145" i="25"/>
  <c r="Y144" i="25"/>
  <c r="U144" i="25"/>
  <c r="W142" i="25"/>
  <c r="Y141" i="25"/>
  <c r="X141" i="25"/>
  <c r="Y140" i="25"/>
  <c r="U140" i="25"/>
  <c r="W139" i="25"/>
  <c r="AC139" i="25" s="1"/>
  <c r="V139" i="25"/>
  <c r="X138" i="25"/>
  <c r="W138" i="25"/>
  <c r="AC138" i="25"/>
  <c r="X137" i="25"/>
  <c r="Y137" i="25"/>
  <c r="Y136" i="25"/>
  <c r="W136" i="25"/>
  <c r="U136" i="25"/>
  <c r="V135" i="25"/>
  <c r="W134" i="25"/>
  <c r="U134" i="25"/>
  <c r="Y133" i="25"/>
  <c r="X133" i="25"/>
  <c r="V133" i="25"/>
  <c r="U133" i="25"/>
  <c r="Y132" i="25"/>
  <c r="W132" i="25"/>
  <c r="V132" i="25"/>
  <c r="U132" i="25"/>
  <c r="X131" i="25"/>
  <c r="W131" i="25"/>
  <c r="V131" i="25"/>
  <c r="Y130" i="25"/>
  <c r="X130" i="25"/>
  <c r="W130" i="25"/>
  <c r="U130" i="25"/>
  <c r="Y129" i="25"/>
  <c r="X129" i="25"/>
  <c r="V129" i="25"/>
  <c r="U129" i="25"/>
  <c r="Y128" i="25"/>
  <c r="W128" i="25"/>
  <c r="V128" i="25"/>
  <c r="U128" i="25"/>
  <c r="X127" i="25"/>
  <c r="W127" i="25"/>
  <c r="V127" i="25"/>
  <c r="X126" i="25"/>
  <c r="AD126" i="25" s="1"/>
  <c r="W126" i="25"/>
  <c r="U126" i="25"/>
  <c r="Y125" i="25"/>
  <c r="X125" i="25"/>
  <c r="V125" i="25"/>
  <c r="U125" i="25"/>
  <c r="Y124" i="25"/>
  <c r="W124" i="25"/>
  <c r="V124" i="25"/>
  <c r="U124" i="25"/>
  <c r="W123" i="25"/>
  <c r="V123" i="25"/>
  <c r="X122" i="25"/>
  <c r="W122" i="25"/>
  <c r="U122" i="25"/>
  <c r="Y121" i="25"/>
  <c r="X121" i="25"/>
  <c r="U121" i="25"/>
  <c r="Y120" i="25"/>
  <c r="V120" i="25"/>
  <c r="U120" i="25"/>
  <c r="V119" i="25"/>
  <c r="X119" i="25"/>
  <c r="W118" i="25"/>
  <c r="X117" i="25"/>
  <c r="V117" i="25"/>
  <c r="Y116" i="25"/>
  <c r="W116" i="25"/>
  <c r="U116" i="25"/>
  <c r="X115" i="25"/>
  <c r="V115" i="25"/>
  <c r="W114" i="25"/>
  <c r="Y114" i="25"/>
  <c r="X113" i="25"/>
  <c r="U113" i="25"/>
  <c r="Y112" i="25"/>
  <c r="V112" i="25"/>
  <c r="U112" i="25"/>
  <c r="V111" i="25"/>
  <c r="W110" i="25"/>
  <c r="X109" i="25"/>
  <c r="Y108" i="25"/>
  <c r="U108" i="25"/>
  <c r="V107" i="25"/>
  <c r="W106" i="25"/>
  <c r="X105" i="25"/>
  <c r="Y104" i="25"/>
  <c r="U104" i="25"/>
  <c r="V103" i="25"/>
  <c r="W102" i="25"/>
  <c r="Y101" i="25"/>
  <c r="X101" i="25"/>
  <c r="Y100" i="25"/>
  <c r="U100" i="25"/>
  <c r="V99" i="25"/>
  <c r="W98" i="25"/>
  <c r="U98" i="25"/>
  <c r="X97" i="25"/>
  <c r="V97" i="25"/>
  <c r="W96" i="25"/>
  <c r="V96" i="25"/>
  <c r="X95" i="25"/>
  <c r="W95" i="25"/>
  <c r="X94" i="25"/>
  <c r="Y93" i="25"/>
  <c r="U93" i="25"/>
  <c r="V92" i="25"/>
  <c r="W91" i="25"/>
  <c r="X90" i="25"/>
  <c r="Y89" i="25"/>
  <c r="U89" i="25"/>
  <c r="V88" i="25"/>
  <c r="W87" i="25"/>
  <c r="X86" i="25"/>
  <c r="U86" i="25"/>
  <c r="Y85" i="25"/>
  <c r="V85" i="25"/>
  <c r="U85" i="25"/>
  <c r="W84" i="25"/>
  <c r="X83" i="25"/>
  <c r="Y82" i="25"/>
  <c r="U82" i="25"/>
  <c r="V81" i="25"/>
  <c r="W80" i="25"/>
  <c r="X79" i="25"/>
  <c r="Y78" i="25"/>
  <c r="U78" i="25"/>
  <c r="V77" i="25"/>
  <c r="W76" i="25"/>
  <c r="X75" i="25"/>
  <c r="Y74" i="25"/>
  <c r="U74" i="25"/>
  <c r="V73" i="25"/>
  <c r="W72" i="25"/>
  <c r="X71" i="25"/>
  <c r="Y70" i="25"/>
  <c r="U70" i="25"/>
  <c r="V69" i="25"/>
  <c r="W68" i="25"/>
  <c r="X67" i="25"/>
  <c r="Y66" i="25"/>
  <c r="U66" i="25"/>
  <c r="V65" i="25"/>
  <c r="W64" i="25"/>
  <c r="X63" i="25"/>
  <c r="Y62" i="25"/>
  <c r="U62" i="25"/>
  <c r="V61" i="25"/>
  <c r="X60" i="25"/>
  <c r="W60" i="25"/>
  <c r="X59" i="25"/>
  <c r="U59" i="25"/>
  <c r="Y58" i="25"/>
  <c r="U58" i="25"/>
  <c r="V57" i="25"/>
  <c r="W56" i="25"/>
  <c r="U56" i="25"/>
  <c r="X55" i="25"/>
  <c r="V55" i="25"/>
  <c r="Y54" i="25"/>
  <c r="W54" i="25"/>
  <c r="U54" i="25"/>
  <c r="V53" i="25"/>
  <c r="W52" i="25"/>
  <c r="U52" i="25"/>
  <c r="X51" i="25"/>
  <c r="V51" i="25"/>
  <c r="Y50" i="25"/>
  <c r="W50" i="25"/>
  <c r="U50" i="25"/>
  <c r="X49" i="25"/>
  <c r="V49" i="25"/>
  <c r="Y48" i="25"/>
  <c r="W48" i="25"/>
  <c r="U48" i="25"/>
  <c r="X47" i="25"/>
  <c r="V47" i="25"/>
  <c r="Y46" i="25"/>
  <c r="W46" i="25"/>
  <c r="U46" i="25"/>
  <c r="X45" i="25"/>
  <c r="V45" i="25"/>
  <c r="Y44" i="25"/>
  <c r="W44" i="25"/>
  <c r="U44" i="25"/>
  <c r="X43" i="25"/>
  <c r="V43" i="25"/>
  <c r="Y42" i="25"/>
  <c r="W42" i="25"/>
  <c r="U42" i="25"/>
  <c r="X41" i="25"/>
  <c r="V41" i="25"/>
  <c r="Y40" i="25"/>
  <c r="W40" i="25"/>
  <c r="U40" i="25"/>
  <c r="X39" i="25"/>
  <c r="AD39" i="25" s="1"/>
  <c r="V39" i="25"/>
  <c r="Y38" i="25"/>
  <c r="W38" i="25"/>
  <c r="U38" i="25"/>
  <c r="X37" i="25"/>
  <c r="V37" i="25"/>
  <c r="Y36" i="25"/>
  <c r="W36" i="25"/>
  <c r="U36" i="25"/>
  <c r="X35" i="25"/>
  <c r="V35" i="25"/>
  <c r="Y34" i="25"/>
  <c r="W34" i="25"/>
  <c r="U34" i="25"/>
  <c r="X33" i="25"/>
  <c r="V33" i="25"/>
  <c r="Y32" i="25"/>
  <c r="W32" i="25"/>
  <c r="U32" i="25"/>
  <c r="X31" i="25"/>
  <c r="V31" i="25"/>
  <c r="Y30" i="25"/>
  <c r="W30" i="25"/>
  <c r="U30" i="25"/>
  <c r="X29" i="25"/>
  <c r="V29" i="25"/>
  <c r="Y28" i="25"/>
  <c r="W28" i="25"/>
  <c r="U28" i="25"/>
  <c r="X27" i="25"/>
  <c r="V27" i="25"/>
  <c r="Y26" i="25"/>
  <c r="W26" i="25"/>
  <c r="U26" i="25"/>
  <c r="Y25" i="25"/>
  <c r="U25" i="25"/>
  <c r="X25" i="25"/>
  <c r="V25" i="25"/>
  <c r="V24" i="25"/>
  <c r="W23" i="25"/>
  <c r="X22" i="25"/>
  <c r="Y21" i="25"/>
  <c r="U21" i="25"/>
  <c r="V20" i="25"/>
  <c r="W19" i="25"/>
  <c r="X18" i="25"/>
  <c r="Y17" i="25"/>
  <c r="U17" i="25"/>
  <c r="V16" i="25"/>
  <c r="W15" i="25"/>
  <c r="X14" i="25"/>
  <c r="Y13" i="25"/>
  <c r="U13" i="25"/>
  <c r="V12" i="25"/>
  <c r="W11" i="25"/>
  <c r="X10" i="25"/>
  <c r="Y9" i="25"/>
  <c r="U9" i="25"/>
  <c r="V8" i="25"/>
  <c r="W7" i="25"/>
  <c r="X6" i="25"/>
  <c r="Y5" i="25"/>
  <c r="U5" i="25"/>
  <c r="V4" i="25"/>
  <c r="W3" i="25"/>
  <c r="Y157" i="24"/>
  <c r="X157" i="24"/>
  <c r="W157" i="24"/>
  <c r="V157" i="24"/>
  <c r="AT3" i="24" s="1"/>
  <c r="U157" i="24"/>
  <c r="Y156" i="24"/>
  <c r="X156" i="24"/>
  <c r="W156" i="24"/>
  <c r="V156" i="24"/>
  <c r="U156" i="24"/>
  <c r="Y155" i="24"/>
  <c r="X155" i="24"/>
  <c r="W155" i="24"/>
  <c r="V155" i="24"/>
  <c r="U155" i="24"/>
  <c r="Y154" i="24"/>
  <c r="AE134" i="24" s="1"/>
  <c r="X154" i="24"/>
  <c r="W154" i="24"/>
  <c r="AC154" i="24" s="1"/>
  <c r="V154" i="24"/>
  <c r="AB154" i="24" s="1"/>
  <c r="U154" i="24"/>
  <c r="S149" i="24"/>
  <c r="Y149" i="24"/>
  <c r="O149" i="24"/>
  <c r="F149" i="24"/>
  <c r="E149" i="24"/>
  <c r="R149" i="24"/>
  <c r="X149" i="24"/>
  <c r="D149" i="24"/>
  <c r="Q149" i="24"/>
  <c r="W149" i="24"/>
  <c r="C149" i="24"/>
  <c r="B149" i="24"/>
  <c r="S148" i="24"/>
  <c r="Y148" i="24"/>
  <c r="O148" i="24"/>
  <c r="F148" i="24"/>
  <c r="E148" i="24"/>
  <c r="R148" i="24"/>
  <c r="X148" i="24"/>
  <c r="D148" i="24"/>
  <c r="Q148" i="24"/>
  <c r="W148" i="24"/>
  <c r="C148" i="24"/>
  <c r="B148" i="24"/>
  <c r="W147" i="24"/>
  <c r="X146" i="24"/>
  <c r="W146" i="24"/>
  <c r="Y145" i="24"/>
  <c r="X145" i="24"/>
  <c r="U145" i="24"/>
  <c r="Y144" i="24"/>
  <c r="U144" i="24"/>
  <c r="W143" i="24"/>
  <c r="W142" i="24"/>
  <c r="X141" i="24"/>
  <c r="Y140" i="24"/>
  <c r="U140" i="24"/>
  <c r="X139" i="24"/>
  <c r="W139" i="24"/>
  <c r="Y138" i="24"/>
  <c r="X138" i="24"/>
  <c r="U138" i="24"/>
  <c r="Y137" i="24"/>
  <c r="W137" i="24"/>
  <c r="U137" i="24"/>
  <c r="W136" i="24"/>
  <c r="X135" i="24"/>
  <c r="W135" i="24"/>
  <c r="U135" i="24"/>
  <c r="Y134" i="24"/>
  <c r="X134" i="24"/>
  <c r="Y133" i="24"/>
  <c r="W133" i="24"/>
  <c r="U133" i="24"/>
  <c r="W131" i="24"/>
  <c r="X131" i="24"/>
  <c r="Y130" i="24"/>
  <c r="X130" i="24"/>
  <c r="U130" i="24"/>
  <c r="Y129" i="24"/>
  <c r="U129" i="24"/>
  <c r="Y128" i="24"/>
  <c r="U128" i="24"/>
  <c r="X128" i="24"/>
  <c r="X126" i="24"/>
  <c r="W126" i="24"/>
  <c r="X125" i="24"/>
  <c r="U125" i="24"/>
  <c r="Y125" i="24"/>
  <c r="Y124" i="24"/>
  <c r="V124" i="24"/>
  <c r="U124" i="24"/>
  <c r="W122" i="24"/>
  <c r="U122" i="24"/>
  <c r="X121" i="24"/>
  <c r="V121" i="24"/>
  <c r="U121" i="24"/>
  <c r="Y120" i="24"/>
  <c r="W120" i="24"/>
  <c r="U120" i="24"/>
  <c r="W118" i="24"/>
  <c r="X117" i="24"/>
  <c r="V117" i="24"/>
  <c r="U117" i="24"/>
  <c r="Y116" i="24"/>
  <c r="U116" i="24"/>
  <c r="W115" i="24"/>
  <c r="X114" i="24"/>
  <c r="V114" i="24"/>
  <c r="Y113" i="24"/>
  <c r="W113" i="24"/>
  <c r="U113" i="24"/>
  <c r="V112" i="24"/>
  <c r="W111" i="24"/>
  <c r="U111" i="24"/>
  <c r="X110" i="24"/>
  <c r="V110" i="24"/>
  <c r="Y109" i="24"/>
  <c r="AE109" i="24" s="1"/>
  <c r="W109" i="24"/>
  <c r="U109" i="24"/>
  <c r="V108" i="24"/>
  <c r="W107" i="24"/>
  <c r="U107" i="24"/>
  <c r="Y106" i="24"/>
  <c r="X106" i="24"/>
  <c r="U106" i="24"/>
  <c r="Y105" i="24"/>
  <c r="V105" i="24"/>
  <c r="U105" i="24"/>
  <c r="W104" i="24"/>
  <c r="V104" i="24"/>
  <c r="X103" i="24"/>
  <c r="W103" i="24"/>
  <c r="Y102" i="24"/>
  <c r="X102" i="24"/>
  <c r="U102" i="24"/>
  <c r="Y101" i="24"/>
  <c r="V101" i="24"/>
  <c r="U101" i="24"/>
  <c r="W100" i="24"/>
  <c r="V100" i="24"/>
  <c r="X99" i="24"/>
  <c r="W99" i="24"/>
  <c r="Y98" i="24"/>
  <c r="X98" i="24"/>
  <c r="U98" i="24"/>
  <c r="Y97" i="24"/>
  <c r="V97" i="24"/>
  <c r="U97" i="24"/>
  <c r="W96" i="24"/>
  <c r="V96" i="24"/>
  <c r="X95" i="24"/>
  <c r="W95" i="24"/>
  <c r="Y94" i="24"/>
  <c r="X94" i="24"/>
  <c r="V94" i="24"/>
  <c r="U94" i="24"/>
  <c r="Y93" i="24"/>
  <c r="W93" i="24"/>
  <c r="V93" i="24"/>
  <c r="U93" i="24"/>
  <c r="W92" i="24"/>
  <c r="V92" i="24"/>
  <c r="X91" i="24"/>
  <c r="W91" i="24"/>
  <c r="U91" i="24"/>
  <c r="Y90" i="24"/>
  <c r="X90" i="24"/>
  <c r="U90" i="24"/>
  <c r="Y89" i="24"/>
  <c r="V89" i="24"/>
  <c r="U89" i="24"/>
  <c r="W88" i="24"/>
  <c r="V88" i="24"/>
  <c r="Y87" i="24"/>
  <c r="X87" i="24"/>
  <c r="W87" i="24"/>
  <c r="Y86" i="24"/>
  <c r="X86" i="24"/>
  <c r="V86" i="24"/>
  <c r="U86" i="24"/>
  <c r="Y85" i="24"/>
  <c r="W85" i="24"/>
  <c r="V85" i="24"/>
  <c r="U85" i="24"/>
  <c r="W84" i="24"/>
  <c r="V84" i="24"/>
  <c r="X83" i="24"/>
  <c r="W83" i="24"/>
  <c r="U83" i="24"/>
  <c r="X82" i="24"/>
  <c r="U82" i="24"/>
  <c r="Y81" i="24"/>
  <c r="V81" i="24"/>
  <c r="U81" i="24"/>
  <c r="V80" i="24"/>
  <c r="W79" i="24"/>
  <c r="X78" i="24"/>
  <c r="U78" i="24"/>
  <c r="Y77" i="24"/>
  <c r="V77" i="24"/>
  <c r="U77" i="24"/>
  <c r="Y76" i="24"/>
  <c r="W76" i="24"/>
  <c r="U76" i="24"/>
  <c r="X75" i="24"/>
  <c r="V75" i="24"/>
  <c r="Y74" i="24"/>
  <c r="W74" i="24"/>
  <c r="U74" i="24"/>
  <c r="X73" i="24"/>
  <c r="V73" i="24"/>
  <c r="W72" i="24"/>
  <c r="U72" i="24"/>
  <c r="X71" i="24"/>
  <c r="V71" i="24"/>
  <c r="U71" i="24"/>
  <c r="Y70" i="24"/>
  <c r="W70" i="24"/>
  <c r="V70" i="24"/>
  <c r="U70" i="24"/>
  <c r="V69" i="24"/>
  <c r="W68" i="24"/>
  <c r="U68" i="24"/>
  <c r="X67" i="24"/>
  <c r="V67" i="24"/>
  <c r="U67" i="24"/>
  <c r="Y66" i="24"/>
  <c r="X66" i="24"/>
  <c r="W66" i="24"/>
  <c r="U66" i="24"/>
  <c r="Y65" i="24"/>
  <c r="X65" i="24"/>
  <c r="V65" i="24"/>
  <c r="U65" i="24"/>
  <c r="Y64" i="24"/>
  <c r="W64" i="24"/>
  <c r="V64" i="24"/>
  <c r="U64" i="24"/>
  <c r="X63" i="24"/>
  <c r="W63" i="24"/>
  <c r="V63" i="24"/>
  <c r="Y62" i="24"/>
  <c r="X62" i="24"/>
  <c r="W62" i="24"/>
  <c r="U62" i="24"/>
  <c r="Y61" i="24"/>
  <c r="X61" i="24"/>
  <c r="V61" i="24"/>
  <c r="U61" i="24"/>
  <c r="Y60" i="24"/>
  <c r="W60" i="24"/>
  <c r="V60" i="24"/>
  <c r="U60" i="24"/>
  <c r="X59" i="24"/>
  <c r="W59" i="24"/>
  <c r="V59" i="24"/>
  <c r="Y58" i="24"/>
  <c r="X58" i="24"/>
  <c r="W58" i="24"/>
  <c r="U58" i="24"/>
  <c r="Y57" i="24"/>
  <c r="X57" i="24"/>
  <c r="V57" i="24"/>
  <c r="U57" i="24"/>
  <c r="Y56" i="24"/>
  <c r="W56" i="24"/>
  <c r="V56" i="24"/>
  <c r="U56" i="24"/>
  <c r="X55" i="24"/>
  <c r="W55" i="24"/>
  <c r="V55" i="24"/>
  <c r="X54" i="24"/>
  <c r="W54" i="24"/>
  <c r="U54" i="24"/>
  <c r="Y53" i="24"/>
  <c r="X53" i="24"/>
  <c r="U53" i="24"/>
  <c r="Y52" i="24"/>
  <c r="W52" i="24"/>
  <c r="V52" i="24"/>
  <c r="U52" i="24"/>
  <c r="W51" i="24"/>
  <c r="V51" i="24"/>
  <c r="X50" i="24"/>
  <c r="W50" i="24"/>
  <c r="Y49" i="24"/>
  <c r="X49" i="24"/>
  <c r="U49" i="24"/>
  <c r="Y48" i="24"/>
  <c r="W48" i="24"/>
  <c r="V48" i="24"/>
  <c r="U48" i="24"/>
  <c r="W47" i="24"/>
  <c r="V47" i="24"/>
  <c r="Y46" i="24"/>
  <c r="X46" i="24"/>
  <c r="W46" i="24"/>
  <c r="Y45" i="24"/>
  <c r="X45" i="24"/>
  <c r="V45" i="24"/>
  <c r="U45" i="24"/>
  <c r="Y44" i="24"/>
  <c r="W44" i="24"/>
  <c r="U44" i="24"/>
  <c r="V43" i="24"/>
  <c r="W42" i="24"/>
  <c r="U42" i="24"/>
  <c r="X41" i="24"/>
  <c r="V41" i="24"/>
  <c r="Y40" i="24"/>
  <c r="W40" i="24"/>
  <c r="U40" i="24"/>
  <c r="V39" i="24"/>
  <c r="W38" i="24"/>
  <c r="U38" i="24"/>
  <c r="X37" i="24"/>
  <c r="V37" i="24"/>
  <c r="Y36" i="24"/>
  <c r="W36" i="24"/>
  <c r="U36" i="24"/>
  <c r="Y34" i="24"/>
  <c r="V34" i="24"/>
  <c r="U34" i="24"/>
  <c r="W33" i="24"/>
  <c r="V33" i="24"/>
  <c r="X32" i="24"/>
  <c r="W32" i="24"/>
  <c r="Y31" i="24"/>
  <c r="X31" i="24"/>
  <c r="U31" i="24"/>
  <c r="Y30" i="24"/>
  <c r="V30" i="24"/>
  <c r="U30" i="24"/>
  <c r="W29" i="24"/>
  <c r="V29" i="24"/>
  <c r="X28" i="24"/>
  <c r="W28" i="24"/>
  <c r="Y27" i="24"/>
  <c r="X27" i="24"/>
  <c r="U27" i="24"/>
  <c r="Y26" i="24"/>
  <c r="V26" i="24"/>
  <c r="U26" i="24"/>
  <c r="W25" i="24"/>
  <c r="V25" i="24"/>
  <c r="X24" i="24"/>
  <c r="W24" i="24"/>
  <c r="Y23" i="24"/>
  <c r="X23" i="24"/>
  <c r="U23" i="24"/>
  <c r="Y22" i="24"/>
  <c r="V22" i="24"/>
  <c r="U22" i="24"/>
  <c r="W21" i="24"/>
  <c r="V21" i="24"/>
  <c r="X20" i="24"/>
  <c r="W20" i="24"/>
  <c r="Y19" i="24"/>
  <c r="X19" i="24"/>
  <c r="U19" i="24"/>
  <c r="Y18" i="24"/>
  <c r="V18" i="24"/>
  <c r="U18" i="24"/>
  <c r="W17" i="24"/>
  <c r="V17" i="24"/>
  <c r="X16" i="24"/>
  <c r="W16" i="24"/>
  <c r="Y15" i="24"/>
  <c r="X15" i="24"/>
  <c r="U15" i="24"/>
  <c r="Y14" i="24"/>
  <c r="V14" i="24"/>
  <c r="U14" i="24"/>
  <c r="W13" i="24"/>
  <c r="V13" i="24"/>
  <c r="X12" i="24"/>
  <c r="W12" i="24"/>
  <c r="Y11" i="24"/>
  <c r="X11" i="24"/>
  <c r="V11" i="24"/>
  <c r="U11" i="24"/>
  <c r="Y10" i="24"/>
  <c r="V10" i="24"/>
  <c r="U10" i="24"/>
  <c r="W9" i="24"/>
  <c r="V9" i="24"/>
  <c r="X9" i="24"/>
  <c r="X8" i="24"/>
  <c r="W8" i="24"/>
  <c r="U8" i="24"/>
  <c r="Y7" i="24"/>
  <c r="X7" i="24"/>
  <c r="U7" i="24"/>
  <c r="Y6" i="24"/>
  <c r="U6" i="24"/>
  <c r="V5" i="24"/>
  <c r="W4" i="24"/>
  <c r="X3" i="24"/>
  <c r="Y157" i="23"/>
  <c r="X157" i="23"/>
  <c r="W157" i="23"/>
  <c r="V157" i="23"/>
  <c r="U157" i="23"/>
  <c r="Y156" i="23"/>
  <c r="X156" i="23"/>
  <c r="W156" i="23"/>
  <c r="V156" i="23"/>
  <c r="U156" i="23"/>
  <c r="Y155" i="23"/>
  <c r="AK115" i="23" s="1"/>
  <c r="X155" i="23"/>
  <c r="AJ128" i="23" s="1"/>
  <c r="W155" i="23"/>
  <c r="V155" i="23"/>
  <c r="U155" i="23"/>
  <c r="AG3" i="23" s="1"/>
  <c r="Y154" i="23"/>
  <c r="AE154" i="23" s="1"/>
  <c r="X154" i="23"/>
  <c r="W154" i="23"/>
  <c r="V154" i="23"/>
  <c r="U154" i="23"/>
  <c r="AA154" i="23" s="1"/>
  <c r="S149" i="23"/>
  <c r="O149" i="23"/>
  <c r="F149" i="23"/>
  <c r="E149" i="23"/>
  <c r="R149" i="23"/>
  <c r="D149" i="23"/>
  <c r="Q149" i="23"/>
  <c r="W149" i="23"/>
  <c r="C149" i="23"/>
  <c r="B149" i="23"/>
  <c r="X148" i="23"/>
  <c r="S148" i="23"/>
  <c r="R148" i="23"/>
  <c r="O148" i="23"/>
  <c r="F148" i="23"/>
  <c r="E148" i="23"/>
  <c r="D148" i="23"/>
  <c r="Q148" i="23"/>
  <c r="W148" i="23"/>
  <c r="C148" i="23"/>
  <c r="B148" i="23"/>
  <c r="W147" i="23"/>
  <c r="X146" i="23"/>
  <c r="W146" i="23"/>
  <c r="Y145" i="23"/>
  <c r="X145" i="23"/>
  <c r="U145" i="23"/>
  <c r="Y144" i="23"/>
  <c r="U144" i="23"/>
  <c r="W143" i="23"/>
  <c r="X142" i="23"/>
  <c r="W142" i="23"/>
  <c r="X141" i="23"/>
  <c r="Y140" i="23"/>
  <c r="U140" i="23"/>
  <c r="X139" i="23"/>
  <c r="X138" i="23"/>
  <c r="Y137" i="23"/>
  <c r="W137" i="23"/>
  <c r="U137" i="23"/>
  <c r="X136" i="23"/>
  <c r="W135" i="23"/>
  <c r="X134" i="23"/>
  <c r="Y133" i="23"/>
  <c r="U133" i="23"/>
  <c r="X132" i="23"/>
  <c r="W132" i="23"/>
  <c r="Y131" i="23"/>
  <c r="X131" i="23"/>
  <c r="U131" i="23"/>
  <c r="Y130" i="23"/>
  <c r="V130" i="23"/>
  <c r="U130" i="23"/>
  <c r="W129" i="23"/>
  <c r="V129" i="23"/>
  <c r="X128" i="23"/>
  <c r="W128" i="23"/>
  <c r="Y127" i="23"/>
  <c r="X127" i="23"/>
  <c r="U127" i="23"/>
  <c r="Y126" i="23"/>
  <c r="W126" i="23"/>
  <c r="U126" i="23"/>
  <c r="V125" i="23"/>
  <c r="W124" i="23"/>
  <c r="U124" i="23"/>
  <c r="X123" i="23"/>
  <c r="V123" i="23"/>
  <c r="Y122" i="23"/>
  <c r="W122" i="23"/>
  <c r="U122" i="23"/>
  <c r="V121" i="23"/>
  <c r="W120" i="23"/>
  <c r="U120" i="23"/>
  <c r="X119" i="23"/>
  <c r="V119" i="23"/>
  <c r="Y118" i="23"/>
  <c r="W118" i="23"/>
  <c r="U118" i="23"/>
  <c r="X117" i="23"/>
  <c r="W117" i="23"/>
  <c r="Y115" i="23"/>
  <c r="Y114" i="23"/>
  <c r="U114" i="23"/>
  <c r="V113" i="23"/>
  <c r="W112" i="23"/>
  <c r="X111" i="23"/>
  <c r="Y110" i="23"/>
  <c r="U110" i="23"/>
  <c r="V109" i="23"/>
  <c r="W108" i="23"/>
  <c r="X107" i="23"/>
  <c r="Y106" i="23"/>
  <c r="U106" i="23"/>
  <c r="V105" i="23"/>
  <c r="W104" i="23"/>
  <c r="X103" i="23"/>
  <c r="Y102" i="23"/>
  <c r="W102" i="23"/>
  <c r="U102" i="23"/>
  <c r="V101" i="23"/>
  <c r="W100" i="23"/>
  <c r="U100" i="23"/>
  <c r="X99" i="23"/>
  <c r="V99" i="23"/>
  <c r="U99" i="23"/>
  <c r="Y98" i="23"/>
  <c r="X98" i="23"/>
  <c r="W98" i="23"/>
  <c r="U98" i="23"/>
  <c r="Y97" i="23"/>
  <c r="X97" i="23"/>
  <c r="V97" i="23"/>
  <c r="U97" i="23"/>
  <c r="Y96" i="23"/>
  <c r="V96" i="23"/>
  <c r="U96" i="23"/>
  <c r="W95" i="23"/>
  <c r="V95" i="23"/>
  <c r="X94" i="23"/>
  <c r="W94" i="23"/>
  <c r="Y93" i="23"/>
  <c r="X93" i="23"/>
  <c r="V93" i="23"/>
  <c r="U93" i="23"/>
  <c r="Y92" i="23"/>
  <c r="W92" i="23"/>
  <c r="V92" i="23"/>
  <c r="U92" i="23"/>
  <c r="W91" i="23"/>
  <c r="V91" i="23"/>
  <c r="X90" i="23"/>
  <c r="W90" i="23"/>
  <c r="U90" i="23"/>
  <c r="AG90" i="23"/>
  <c r="Y89" i="23"/>
  <c r="X89" i="23"/>
  <c r="U89" i="23"/>
  <c r="Y88" i="23"/>
  <c r="W88" i="23"/>
  <c r="V88" i="23"/>
  <c r="U88" i="23"/>
  <c r="V87" i="23"/>
  <c r="W86" i="23"/>
  <c r="U86" i="23"/>
  <c r="X85" i="23"/>
  <c r="V85" i="23"/>
  <c r="U85" i="23"/>
  <c r="Y84" i="23"/>
  <c r="V84" i="23"/>
  <c r="U84" i="23"/>
  <c r="W83" i="23"/>
  <c r="V83" i="23"/>
  <c r="X82" i="23"/>
  <c r="W82" i="23"/>
  <c r="Y81" i="23"/>
  <c r="X81" i="23"/>
  <c r="U81" i="23"/>
  <c r="Y80" i="23"/>
  <c r="V80" i="23"/>
  <c r="U80" i="23"/>
  <c r="W79" i="23"/>
  <c r="V79" i="23"/>
  <c r="X78" i="23"/>
  <c r="W78" i="23"/>
  <c r="Y77" i="23"/>
  <c r="X77" i="23"/>
  <c r="U77" i="23"/>
  <c r="Y76" i="23"/>
  <c r="U76" i="23"/>
  <c r="V75" i="23"/>
  <c r="W74" i="23"/>
  <c r="X73" i="23"/>
  <c r="Y72" i="23"/>
  <c r="U72" i="23"/>
  <c r="V71" i="23"/>
  <c r="Y70" i="23"/>
  <c r="W70" i="23"/>
  <c r="X69" i="23"/>
  <c r="U69" i="23"/>
  <c r="Y68" i="23"/>
  <c r="V68" i="23"/>
  <c r="U68" i="23"/>
  <c r="V67" i="23"/>
  <c r="W66" i="23"/>
  <c r="X65" i="23"/>
  <c r="U65" i="23"/>
  <c r="Y64" i="23"/>
  <c r="V64" i="23"/>
  <c r="U64" i="23"/>
  <c r="W63" i="23"/>
  <c r="X62" i="23"/>
  <c r="Y61" i="23"/>
  <c r="U61" i="23"/>
  <c r="V60" i="23"/>
  <c r="W59" i="23"/>
  <c r="Y58" i="23"/>
  <c r="X58" i="23"/>
  <c r="U58" i="23"/>
  <c r="Y57" i="23"/>
  <c r="V57" i="23"/>
  <c r="U57" i="23"/>
  <c r="V56" i="23"/>
  <c r="X55" i="23"/>
  <c r="W55" i="23"/>
  <c r="X54" i="23"/>
  <c r="Y54" i="23"/>
  <c r="Y53" i="23"/>
  <c r="U53" i="23"/>
  <c r="V52" i="23"/>
  <c r="W51" i="23"/>
  <c r="X50" i="23"/>
  <c r="Y49" i="23"/>
  <c r="U49" i="23"/>
  <c r="V48" i="23"/>
  <c r="W47" i="23"/>
  <c r="Y46" i="23"/>
  <c r="X46" i="23"/>
  <c r="V46" i="23"/>
  <c r="Y45" i="23"/>
  <c r="W45" i="23"/>
  <c r="U45" i="23"/>
  <c r="V44" i="23"/>
  <c r="W43" i="23"/>
  <c r="U43" i="23"/>
  <c r="X42" i="23"/>
  <c r="V42" i="23"/>
  <c r="Y41" i="23"/>
  <c r="W41" i="23"/>
  <c r="U41" i="23"/>
  <c r="X40" i="23"/>
  <c r="V40" i="23"/>
  <c r="Y39" i="23"/>
  <c r="W39" i="23"/>
  <c r="U39" i="23"/>
  <c r="X38" i="23"/>
  <c r="V38" i="23"/>
  <c r="Y37" i="23"/>
  <c r="W37" i="23"/>
  <c r="U37" i="23"/>
  <c r="X36" i="23"/>
  <c r="V36" i="23"/>
  <c r="Y35" i="23"/>
  <c r="W35" i="23"/>
  <c r="U35" i="23"/>
  <c r="X34" i="23"/>
  <c r="V34" i="23"/>
  <c r="Y33" i="23"/>
  <c r="W33" i="23"/>
  <c r="U33" i="23"/>
  <c r="X32" i="23"/>
  <c r="V32" i="23"/>
  <c r="Y31" i="23"/>
  <c r="W31" i="23"/>
  <c r="U31" i="23"/>
  <c r="X30" i="23"/>
  <c r="V30" i="23"/>
  <c r="Y29" i="23"/>
  <c r="W29" i="23"/>
  <c r="U29" i="23"/>
  <c r="X28" i="23"/>
  <c r="V28" i="23"/>
  <c r="Y27" i="23"/>
  <c r="W27" i="23"/>
  <c r="U27" i="23"/>
  <c r="X26" i="23"/>
  <c r="V26" i="23"/>
  <c r="Y25" i="23"/>
  <c r="W25" i="23"/>
  <c r="U25" i="23"/>
  <c r="X24" i="23"/>
  <c r="V24" i="23"/>
  <c r="Y23" i="23"/>
  <c r="W23" i="23"/>
  <c r="U23" i="23"/>
  <c r="X22" i="23"/>
  <c r="V22" i="23"/>
  <c r="Y21" i="23"/>
  <c r="W21" i="23"/>
  <c r="U21" i="23"/>
  <c r="X20" i="23"/>
  <c r="V20" i="23"/>
  <c r="Y19" i="23"/>
  <c r="W19" i="23"/>
  <c r="U19" i="23"/>
  <c r="X18" i="23"/>
  <c r="V18" i="23"/>
  <c r="Y17" i="23"/>
  <c r="W17" i="23"/>
  <c r="U17" i="23"/>
  <c r="X16" i="23"/>
  <c r="V16" i="23"/>
  <c r="Y15" i="23"/>
  <c r="X15" i="23"/>
  <c r="U15" i="23"/>
  <c r="Y14" i="23"/>
  <c r="V14" i="23"/>
  <c r="U14" i="23"/>
  <c r="W13" i="23"/>
  <c r="V13" i="23"/>
  <c r="X12" i="23"/>
  <c r="W12" i="23"/>
  <c r="Y11" i="23"/>
  <c r="X11" i="23"/>
  <c r="U11" i="23"/>
  <c r="Y10" i="23"/>
  <c r="V10" i="23"/>
  <c r="U10" i="23"/>
  <c r="W9" i="23"/>
  <c r="V9" i="23"/>
  <c r="X8" i="23"/>
  <c r="W8" i="23"/>
  <c r="Y7" i="23"/>
  <c r="X7" i="23"/>
  <c r="U7" i="23"/>
  <c r="Y6" i="23"/>
  <c r="V6" i="23"/>
  <c r="U6" i="23"/>
  <c r="W5" i="23"/>
  <c r="V5" i="23"/>
  <c r="X4" i="23"/>
  <c r="W4" i="23"/>
  <c r="X3" i="23"/>
  <c r="U3" i="23"/>
  <c r="AK7" i="22"/>
  <c r="AJ68" i="22"/>
  <c r="AG43" i="22"/>
  <c r="AC148" i="22"/>
  <c r="R149" i="22"/>
  <c r="F149" i="22"/>
  <c r="E149" i="22"/>
  <c r="D149" i="22"/>
  <c r="Q149" i="22"/>
  <c r="C149" i="22"/>
  <c r="P149" i="22"/>
  <c r="V149" i="22"/>
  <c r="B149" i="22"/>
  <c r="R148" i="22"/>
  <c r="F148" i="22"/>
  <c r="E148" i="22"/>
  <c r="D148" i="22"/>
  <c r="Q148" i="22"/>
  <c r="C148" i="22"/>
  <c r="P148" i="22"/>
  <c r="V148" i="22"/>
  <c r="B148" i="22"/>
  <c r="W147" i="22"/>
  <c r="AC147" i="22" s="1"/>
  <c r="V147" i="22"/>
  <c r="W146" i="22"/>
  <c r="X146" i="22"/>
  <c r="W145" i="22"/>
  <c r="AC145" i="22" s="1"/>
  <c r="V145" i="22"/>
  <c r="W144" i="22"/>
  <c r="X144" i="22"/>
  <c r="AD144" i="22"/>
  <c r="W143" i="22"/>
  <c r="V143" i="22"/>
  <c r="W142" i="22"/>
  <c r="X142" i="22"/>
  <c r="W141" i="22"/>
  <c r="AC141" i="22" s="1"/>
  <c r="V141" i="22"/>
  <c r="W140" i="22"/>
  <c r="X140" i="22"/>
  <c r="W139" i="22"/>
  <c r="AC139" i="22"/>
  <c r="V139" i="22"/>
  <c r="W138" i="22"/>
  <c r="X138" i="22"/>
  <c r="W137" i="22"/>
  <c r="AC137" i="22" s="1"/>
  <c r="X137" i="22"/>
  <c r="V137" i="22"/>
  <c r="W136" i="22"/>
  <c r="X136" i="22"/>
  <c r="V136" i="22"/>
  <c r="AH136" i="22" s="1"/>
  <c r="X135" i="22"/>
  <c r="W134" i="22"/>
  <c r="U134" i="22"/>
  <c r="V134" i="22"/>
  <c r="X133" i="22"/>
  <c r="W133" i="22"/>
  <c r="AC133" i="22" s="1"/>
  <c r="X132" i="22"/>
  <c r="V132" i="22"/>
  <c r="W132" i="22"/>
  <c r="V131" i="22"/>
  <c r="Y131" i="22"/>
  <c r="X131" i="22"/>
  <c r="AD131" i="22" s="1"/>
  <c r="U131" i="22"/>
  <c r="X130" i="22"/>
  <c r="U130" i="22"/>
  <c r="W130" i="22"/>
  <c r="V129" i="22"/>
  <c r="Y129" i="22"/>
  <c r="U129" i="22"/>
  <c r="X128" i="22"/>
  <c r="AD128" i="22" s="1"/>
  <c r="V128" i="22"/>
  <c r="W128" i="22"/>
  <c r="V127" i="22"/>
  <c r="Y127" i="22"/>
  <c r="U127" i="22"/>
  <c r="X126" i="22"/>
  <c r="U126" i="22"/>
  <c r="W126" i="22"/>
  <c r="V125" i="22"/>
  <c r="U125" i="22"/>
  <c r="X124" i="22"/>
  <c r="AD124" i="22" s="1"/>
  <c r="V124" i="22"/>
  <c r="AH124" i="22" s="1"/>
  <c r="V123" i="22"/>
  <c r="Y123" i="22"/>
  <c r="U123" i="22"/>
  <c r="X122" i="22"/>
  <c r="U122" i="22"/>
  <c r="W122" i="22"/>
  <c r="V121" i="22"/>
  <c r="Y121" i="22"/>
  <c r="U121" i="22"/>
  <c r="Y120" i="22"/>
  <c r="W120" i="22"/>
  <c r="U120" i="22"/>
  <c r="V120" i="22"/>
  <c r="Y119" i="22"/>
  <c r="W119" i="22"/>
  <c r="AI119" i="22"/>
  <c r="U119" i="22"/>
  <c r="X119" i="22"/>
  <c r="Y118" i="22"/>
  <c r="W118" i="22"/>
  <c r="U118" i="22"/>
  <c r="V118" i="22"/>
  <c r="Y117" i="22"/>
  <c r="W117" i="22"/>
  <c r="AC117" i="22" s="1"/>
  <c r="U117" i="22"/>
  <c r="X117" i="22"/>
  <c r="Y116" i="22"/>
  <c r="W116" i="22"/>
  <c r="AC116" i="22"/>
  <c r="U116" i="22"/>
  <c r="V116" i="22"/>
  <c r="Y115" i="22"/>
  <c r="W115" i="22"/>
  <c r="AC115" i="22" s="1"/>
  <c r="U115" i="22"/>
  <c r="X115" i="22"/>
  <c r="Y114" i="22"/>
  <c r="W114" i="22"/>
  <c r="U114" i="22"/>
  <c r="X114" i="22"/>
  <c r="V114" i="22"/>
  <c r="Y113" i="22"/>
  <c r="W113" i="22"/>
  <c r="AC113" i="22" s="1"/>
  <c r="U113" i="22"/>
  <c r="X113" i="22"/>
  <c r="V113" i="22"/>
  <c r="Y112" i="22"/>
  <c r="W112" i="22"/>
  <c r="V112" i="22"/>
  <c r="U112" i="22"/>
  <c r="Y111" i="22"/>
  <c r="X111" i="22"/>
  <c r="W111" i="22"/>
  <c r="U111" i="22"/>
  <c r="Y110" i="22"/>
  <c r="W110" i="22"/>
  <c r="V110" i="22"/>
  <c r="U110" i="22"/>
  <c r="Y109" i="22"/>
  <c r="X109" i="22"/>
  <c r="W109" i="22"/>
  <c r="AC109" i="22"/>
  <c r="U109" i="22"/>
  <c r="Y108" i="22"/>
  <c r="W108" i="22"/>
  <c r="AI108" i="22" s="1"/>
  <c r="V108" i="22"/>
  <c r="U108" i="22"/>
  <c r="Y107" i="22"/>
  <c r="X107" i="22"/>
  <c r="W107" i="22"/>
  <c r="U107" i="22"/>
  <c r="Y106" i="22"/>
  <c r="W106" i="22"/>
  <c r="V106" i="22"/>
  <c r="AB106" i="22"/>
  <c r="U106" i="22"/>
  <c r="Y105" i="22"/>
  <c r="X105" i="22"/>
  <c r="W105" i="22"/>
  <c r="AC105" i="22" s="1"/>
  <c r="U105" i="22"/>
  <c r="Y104" i="22"/>
  <c r="W104" i="22"/>
  <c r="V104" i="22"/>
  <c r="U104" i="22"/>
  <c r="Y103" i="22"/>
  <c r="X103" i="22"/>
  <c r="W103" i="22"/>
  <c r="U103" i="22"/>
  <c r="Y102" i="22"/>
  <c r="W102" i="22"/>
  <c r="V102" i="22"/>
  <c r="U102" i="22"/>
  <c r="X101" i="22"/>
  <c r="W101" i="22"/>
  <c r="AC101" i="22" s="1"/>
  <c r="U101" i="22"/>
  <c r="Y100" i="22"/>
  <c r="W100" i="22"/>
  <c r="AC100" i="22"/>
  <c r="V100" i="22"/>
  <c r="U100" i="22"/>
  <c r="X99" i="22"/>
  <c r="W99" i="22"/>
  <c r="Y98" i="22"/>
  <c r="V98" i="22"/>
  <c r="U98" i="22"/>
  <c r="X97" i="22"/>
  <c r="W97" i="22"/>
  <c r="AC97" i="22" s="1"/>
  <c r="U97" i="22"/>
  <c r="Y96" i="22"/>
  <c r="W96" i="22"/>
  <c r="AC96" i="22"/>
  <c r="V96" i="22"/>
  <c r="U96" i="22"/>
  <c r="X95" i="22"/>
  <c r="W95" i="22"/>
  <c r="AI95" i="22" s="1"/>
  <c r="Y94" i="22"/>
  <c r="V94" i="22"/>
  <c r="U94" i="22"/>
  <c r="X93" i="22"/>
  <c r="W93" i="22"/>
  <c r="AC93" i="22" s="1"/>
  <c r="U93" i="22"/>
  <c r="Y92" i="22"/>
  <c r="W92" i="22"/>
  <c r="AC92" i="22"/>
  <c r="V92" i="22"/>
  <c r="AH92" i="22" s="1"/>
  <c r="U92" i="22"/>
  <c r="Y91" i="22"/>
  <c r="W91" i="22"/>
  <c r="AI91" i="22" s="1"/>
  <c r="V91" i="22"/>
  <c r="Y90" i="22"/>
  <c r="V90" i="22"/>
  <c r="U90" i="22"/>
  <c r="X90" i="22"/>
  <c r="W89" i="22"/>
  <c r="Y89" i="22"/>
  <c r="V89" i="22"/>
  <c r="Y88" i="22"/>
  <c r="V88" i="22"/>
  <c r="U88" i="22"/>
  <c r="X88" i="22"/>
  <c r="W87" i="22"/>
  <c r="V87" i="22"/>
  <c r="Y86" i="22"/>
  <c r="V86" i="22"/>
  <c r="U86" i="22"/>
  <c r="X86" i="22"/>
  <c r="Y85" i="22"/>
  <c r="W85" i="22"/>
  <c r="AC85" i="22" s="1"/>
  <c r="V85" i="22"/>
  <c r="Y84" i="22"/>
  <c r="V84" i="22"/>
  <c r="U84" i="22"/>
  <c r="X84" i="22"/>
  <c r="AD84" i="22" s="1"/>
  <c r="Y83" i="22"/>
  <c r="W83" i="22"/>
  <c r="AC83" i="22" s="1"/>
  <c r="V83" i="22"/>
  <c r="Y82" i="22"/>
  <c r="V82" i="22"/>
  <c r="U82" i="22"/>
  <c r="X82" i="22"/>
  <c r="W81" i="22"/>
  <c r="AC81" i="22" s="1"/>
  <c r="Y81" i="22"/>
  <c r="V81" i="22"/>
  <c r="Y80" i="22"/>
  <c r="V80" i="22"/>
  <c r="U80" i="22"/>
  <c r="X80" i="22"/>
  <c r="X79" i="22"/>
  <c r="AD79" i="22" s="1"/>
  <c r="W79" i="22"/>
  <c r="Y78" i="22"/>
  <c r="V78" i="22"/>
  <c r="U78" i="22"/>
  <c r="X77" i="22"/>
  <c r="W77" i="22"/>
  <c r="AC77" i="22"/>
  <c r="Y76" i="22"/>
  <c r="V76" i="22"/>
  <c r="U76" i="22"/>
  <c r="X75" i="22"/>
  <c r="W75" i="22"/>
  <c r="AC75" i="22"/>
  <c r="Y74" i="22"/>
  <c r="V74" i="22"/>
  <c r="U74" i="22"/>
  <c r="X73" i="22"/>
  <c r="W73" i="22"/>
  <c r="AC73" i="22" s="1"/>
  <c r="Y72" i="22"/>
  <c r="V72" i="22"/>
  <c r="U72" i="22"/>
  <c r="X72" i="22"/>
  <c r="AD72" i="22" s="1"/>
  <c r="X71" i="22"/>
  <c r="W71" i="22"/>
  <c r="V71" i="22"/>
  <c r="Y70" i="22"/>
  <c r="V70" i="22"/>
  <c r="U70" i="22"/>
  <c r="X70" i="22"/>
  <c r="X69" i="22"/>
  <c r="W69" i="22"/>
  <c r="AC69" i="22" s="1"/>
  <c r="V69" i="22"/>
  <c r="Y68" i="22"/>
  <c r="U68" i="22"/>
  <c r="X68" i="22"/>
  <c r="X67" i="22"/>
  <c r="W67" i="22"/>
  <c r="AC67" i="22" s="1"/>
  <c r="V67" i="22"/>
  <c r="Y66" i="22"/>
  <c r="V66" i="22"/>
  <c r="U66" i="22"/>
  <c r="X66" i="22"/>
  <c r="W65" i="22"/>
  <c r="AC65" i="22" s="1"/>
  <c r="AI65" i="22"/>
  <c r="V65" i="22"/>
  <c r="Y64" i="22"/>
  <c r="V64" i="22"/>
  <c r="U64" i="22"/>
  <c r="X64" i="22"/>
  <c r="AD64" i="22"/>
  <c r="W63" i="22"/>
  <c r="AC63" i="22"/>
  <c r="V63" i="22"/>
  <c r="Y62" i="22"/>
  <c r="V62" i="22"/>
  <c r="AH62" i="22"/>
  <c r="U62" i="22"/>
  <c r="X62" i="22"/>
  <c r="Y61" i="22"/>
  <c r="W61" i="22"/>
  <c r="AC61" i="22"/>
  <c r="V61" i="22"/>
  <c r="Y60" i="22"/>
  <c r="V60" i="22"/>
  <c r="U60" i="22"/>
  <c r="X60" i="22"/>
  <c r="AD60" i="22" s="1"/>
  <c r="Y59" i="22"/>
  <c r="W59" i="22"/>
  <c r="V59" i="22"/>
  <c r="Y58" i="22"/>
  <c r="V58" i="22"/>
  <c r="U58" i="22"/>
  <c r="X58" i="22"/>
  <c r="W57" i="22"/>
  <c r="AC57" i="22" s="1"/>
  <c r="V57" i="22"/>
  <c r="Y56" i="22"/>
  <c r="V56" i="22"/>
  <c r="U56" i="22"/>
  <c r="X56" i="22"/>
  <c r="W55" i="22"/>
  <c r="V55" i="22"/>
  <c r="W54" i="22"/>
  <c r="V54" i="22"/>
  <c r="U54" i="22"/>
  <c r="Y53" i="22"/>
  <c r="X53" i="22"/>
  <c r="U53" i="22"/>
  <c r="W53" i="22"/>
  <c r="W52" i="22"/>
  <c r="V52" i="22"/>
  <c r="Y52" i="22"/>
  <c r="U52" i="22"/>
  <c r="Y51" i="22"/>
  <c r="X51" i="22"/>
  <c r="AD51" i="22" s="1"/>
  <c r="U51" i="22"/>
  <c r="W51" i="22"/>
  <c r="W50" i="22"/>
  <c r="V50" i="22"/>
  <c r="Y50" i="22"/>
  <c r="U50" i="22"/>
  <c r="Y49" i="22"/>
  <c r="X49" i="22"/>
  <c r="U49" i="22"/>
  <c r="W49" i="22"/>
  <c r="AI49" i="22" s="1"/>
  <c r="W48" i="22"/>
  <c r="V48" i="22"/>
  <c r="Y48" i="22"/>
  <c r="U48" i="22"/>
  <c r="Y47" i="22"/>
  <c r="X47" i="22"/>
  <c r="AD47" i="22" s="1"/>
  <c r="U47" i="22"/>
  <c r="W47" i="22"/>
  <c r="W46" i="22"/>
  <c r="V46" i="22"/>
  <c r="AH46" i="22"/>
  <c r="Y46" i="22"/>
  <c r="U46" i="22"/>
  <c r="Y45" i="22"/>
  <c r="X45" i="22"/>
  <c r="U45" i="22"/>
  <c r="W45" i="22"/>
  <c r="AC45" i="22" s="1"/>
  <c r="W44" i="22"/>
  <c r="V44" i="22"/>
  <c r="Y44" i="22"/>
  <c r="U44" i="22"/>
  <c r="Y43" i="22"/>
  <c r="X43" i="22"/>
  <c r="U43" i="22"/>
  <c r="W43" i="22"/>
  <c r="W42" i="22"/>
  <c r="V42" i="22"/>
  <c r="Y42" i="22"/>
  <c r="U42" i="22"/>
  <c r="Y41" i="22"/>
  <c r="X41" i="22"/>
  <c r="AD41" i="22"/>
  <c r="U41" i="22"/>
  <c r="W41" i="22"/>
  <c r="W40" i="22"/>
  <c r="V40" i="22"/>
  <c r="Y40" i="22"/>
  <c r="U40" i="22"/>
  <c r="Y39" i="22"/>
  <c r="X39" i="22"/>
  <c r="AD39" i="22" s="1"/>
  <c r="U39" i="22"/>
  <c r="W39" i="22"/>
  <c r="V38" i="22"/>
  <c r="Y38" i="22"/>
  <c r="U38" i="22"/>
  <c r="X37" i="22"/>
  <c r="AD37" i="22" s="1"/>
  <c r="W37" i="22"/>
  <c r="U37" i="22"/>
  <c r="V36" i="22"/>
  <c r="Y36" i="22"/>
  <c r="U36" i="22"/>
  <c r="Y35" i="22"/>
  <c r="X35" i="22"/>
  <c r="W35" i="22"/>
  <c r="AC35" i="22" s="1"/>
  <c r="V34" i="22"/>
  <c r="Y34" i="22"/>
  <c r="U34" i="22"/>
  <c r="Y33" i="22"/>
  <c r="X33" i="22"/>
  <c r="W33" i="22"/>
  <c r="AI33" i="22" s="1"/>
  <c r="V32" i="22"/>
  <c r="Y32" i="22"/>
  <c r="U32" i="22"/>
  <c r="Y31" i="22"/>
  <c r="X31" i="22"/>
  <c r="U31" i="22"/>
  <c r="W31" i="22"/>
  <c r="V30" i="22"/>
  <c r="AH30" i="22"/>
  <c r="Y30" i="22"/>
  <c r="W30" i="22"/>
  <c r="U30" i="22"/>
  <c r="X29" i="22"/>
  <c r="AD29" i="22"/>
  <c r="Y29" i="22"/>
  <c r="W29" i="22"/>
  <c r="V28" i="22"/>
  <c r="U28" i="22"/>
  <c r="X27" i="22"/>
  <c r="V27" i="22"/>
  <c r="W27" i="22"/>
  <c r="X26" i="22"/>
  <c r="AD26" i="22" s="1"/>
  <c r="V26" i="22"/>
  <c r="Y26" i="22"/>
  <c r="U26" i="22"/>
  <c r="X25" i="22"/>
  <c r="V25" i="22"/>
  <c r="U25" i="22"/>
  <c r="W25" i="22"/>
  <c r="V24" i="22"/>
  <c r="Y24" i="22"/>
  <c r="U24" i="22"/>
  <c r="Y23" i="22"/>
  <c r="X23" i="22"/>
  <c r="W23" i="22"/>
  <c r="AC23" i="22" s="1"/>
  <c r="U23" i="22"/>
  <c r="V22" i="22"/>
  <c r="Y22" i="22"/>
  <c r="W22" i="22"/>
  <c r="U22" i="22"/>
  <c r="Y21" i="22"/>
  <c r="X21" i="22"/>
  <c r="W21" i="22"/>
  <c r="V20" i="22"/>
  <c r="U20" i="22"/>
  <c r="X19" i="22"/>
  <c r="V19" i="22"/>
  <c r="W19" i="22"/>
  <c r="Y18" i="22"/>
  <c r="X18" i="22"/>
  <c r="U18" i="22"/>
  <c r="W18" i="22"/>
  <c r="V17" i="22"/>
  <c r="Y17" i="22"/>
  <c r="U17" i="22"/>
  <c r="X16" i="22"/>
  <c r="U16" i="22"/>
  <c r="Y16" i="22"/>
  <c r="W16" i="22"/>
  <c r="V15" i="22"/>
  <c r="Y15" i="22"/>
  <c r="U15" i="22"/>
  <c r="X14" i="22"/>
  <c r="W14" i="22"/>
  <c r="U14" i="22"/>
  <c r="V13" i="22"/>
  <c r="Y13" i="22"/>
  <c r="U13" i="22"/>
  <c r="Y12" i="22"/>
  <c r="X12" i="22"/>
  <c r="W12" i="22"/>
  <c r="V11" i="22"/>
  <c r="Y11" i="22"/>
  <c r="U11" i="22"/>
  <c r="Y10" i="22"/>
  <c r="X10" i="22"/>
  <c r="U10" i="22"/>
  <c r="W10" i="22"/>
  <c r="V9" i="22"/>
  <c r="Y9" i="22"/>
  <c r="U9" i="22"/>
  <c r="X8" i="22"/>
  <c r="U8" i="22"/>
  <c r="Y8" i="22"/>
  <c r="W8" i="22"/>
  <c r="V7" i="22"/>
  <c r="Y7" i="22"/>
  <c r="U7" i="22"/>
  <c r="X6" i="22"/>
  <c r="W6" i="22"/>
  <c r="V5" i="22"/>
  <c r="Y5" i="22"/>
  <c r="U5" i="22"/>
  <c r="Y4" i="22"/>
  <c r="X4" i="22"/>
  <c r="W4" i="22"/>
  <c r="V3" i="22"/>
  <c r="AN3" i="22" s="1"/>
  <c r="U3" i="22"/>
  <c r="AM3" i="22"/>
  <c r="AA148" i="16"/>
  <c r="AB148" i="16"/>
  <c r="AC148" i="16"/>
  <c r="AD148" i="16"/>
  <c r="AE148" i="16"/>
  <c r="AA149" i="16"/>
  <c r="AB149" i="16"/>
  <c r="AC149" i="16"/>
  <c r="AD149" i="16"/>
  <c r="AE149" i="16"/>
  <c r="I91" i="21"/>
  <c r="H82" i="21"/>
  <c r="K93" i="21"/>
  <c r="AA157" i="17"/>
  <c r="AE157" i="17"/>
  <c r="AD157" i="17"/>
  <c r="AC157" i="17"/>
  <c r="AB157" i="17"/>
  <c r="AE156" i="17"/>
  <c r="AD156" i="17"/>
  <c r="AC156" i="17"/>
  <c r="AB156" i="17"/>
  <c r="AA156" i="17"/>
  <c r="AE155" i="17"/>
  <c r="AD155" i="17"/>
  <c r="AC155" i="17"/>
  <c r="AB155" i="17"/>
  <c r="AA155" i="17"/>
  <c r="AE154" i="17"/>
  <c r="AD154" i="17"/>
  <c r="AC154" i="17"/>
  <c r="AB154" i="17"/>
  <c r="AA154" i="17"/>
  <c r="AB8" i="17"/>
  <c r="AA21" i="17"/>
  <c r="AE33" i="17"/>
  <c r="AD46" i="17"/>
  <c r="AA72" i="17"/>
  <c r="AC78" i="17"/>
  <c r="AE84" i="17"/>
  <c r="AA88" i="17"/>
  <c r="AB91" i="17"/>
  <c r="AC94" i="17"/>
  <c r="AA104" i="17"/>
  <c r="AB107" i="17"/>
  <c r="AE116" i="17"/>
  <c r="AD118" i="17"/>
  <c r="AB120" i="17"/>
  <c r="AE121" i="17"/>
  <c r="AC123" i="17"/>
  <c r="AB124" i="17"/>
  <c r="AA125" i="17"/>
  <c r="AE125" i="17"/>
  <c r="AD126" i="17"/>
  <c r="AC127" i="17"/>
  <c r="AB128" i="17"/>
  <c r="AE129" i="17"/>
  <c r="AD130" i="17"/>
  <c r="AB132" i="17"/>
  <c r="AA133" i="17"/>
  <c r="AE133" i="17"/>
  <c r="AD134" i="17"/>
  <c r="AC135" i="17"/>
  <c r="AA137" i="17"/>
  <c r="AE137" i="17"/>
  <c r="AD138" i="17"/>
  <c r="AC139" i="17"/>
  <c r="AB140" i="17"/>
  <c r="AA141" i="17"/>
  <c r="AE141" i="17"/>
  <c r="AD142" i="17"/>
  <c r="AC143" i="17"/>
  <c r="AB144" i="17"/>
  <c r="AA145" i="17"/>
  <c r="AE145" i="17"/>
  <c r="AD146" i="17"/>
  <c r="AC147" i="17"/>
  <c r="AA148" i="17"/>
  <c r="AB148" i="17"/>
  <c r="AC148" i="17"/>
  <c r="AD148" i="17"/>
  <c r="AE148" i="17"/>
  <c r="AA149" i="17"/>
  <c r="AB149" i="17"/>
  <c r="AC149" i="17"/>
  <c r="AD149" i="17"/>
  <c r="AE149" i="17"/>
  <c r="S157" i="17"/>
  <c r="Y157" i="17"/>
  <c r="P157" i="17"/>
  <c r="O157" i="17"/>
  <c r="S156" i="17"/>
  <c r="O156" i="17"/>
  <c r="P154" i="17"/>
  <c r="V154" i="17"/>
  <c r="V149" i="17"/>
  <c r="P149" i="17"/>
  <c r="F149" i="17"/>
  <c r="S149" i="17"/>
  <c r="Y149" i="17"/>
  <c r="E149" i="17"/>
  <c r="D149" i="17"/>
  <c r="Q155" i="17"/>
  <c r="C149" i="17"/>
  <c r="B149" i="17"/>
  <c r="O149" i="17"/>
  <c r="P148" i="17"/>
  <c r="F148" i="17"/>
  <c r="S155" i="17"/>
  <c r="Y155" i="17"/>
  <c r="E148" i="17"/>
  <c r="D148" i="17"/>
  <c r="C148" i="17"/>
  <c r="P156" i="17"/>
  <c r="B148" i="17"/>
  <c r="O155" i="17"/>
  <c r="U155" i="17"/>
  <c r="V147" i="17"/>
  <c r="AB147" i="17" s="1"/>
  <c r="V146" i="17"/>
  <c r="AB146" i="17" s="1"/>
  <c r="V145" i="17"/>
  <c r="AB145" i="17" s="1"/>
  <c r="V144" i="17"/>
  <c r="V143" i="17"/>
  <c r="AB143" i="17" s="1"/>
  <c r="V142" i="17"/>
  <c r="AB142" i="17" s="1"/>
  <c r="V141" i="17"/>
  <c r="AB141" i="17" s="1"/>
  <c r="Y140" i="17"/>
  <c r="AE140" i="17" s="1"/>
  <c r="Y139" i="17"/>
  <c r="AE139" i="17" s="1"/>
  <c r="U139" i="17"/>
  <c r="AA139" i="17" s="1"/>
  <c r="Y138" i="17"/>
  <c r="AE138" i="17" s="1"/>
  <c r="U138" i="17"/>
  <c r="AA138" i="17" s="1"/>
  <c r="Y137" i="17"/>
  <c r="U137" i="17"/>
  <c r="Y136" i="17"/>
  <c r="AE136" i="17" s="1"/>
  <c r="U136" i="17"/>
  <c r="AA136" i="17" s="1"/>
  <c r="Y135" i="17"/>
  <c r="AE135" i="17" s="1"/>
  <c r="U135" i="17"/>
  <c r="AA135" i="17" s="1"/>
  <c r="Y134" i="17"/>
  <c r="AE134" i="17" s="1"/>
  <c r="V134" i="17"/>
  <c r="AB134" i="17" s="1"/>
  <c r="V133" i="17"/>
  <c r="AB133" i="17" s="1"/>
  <c r="Y133" i="17"/>
  <c r="W133" i="17"/>
  <c r="AC133" i="17" s="1"/>
  <c r="V132" i="17"/>
  <c r="W132" i="17"/>
  <c r="AC132" i="17" s="1"/>
  <c r="U132" i="17"/>
  <c r="AA132" i="17" s="1"/>
  <c r="V131" i="17"/>
  <c r="AB131" i="17" s="1"/>
  <c r="Y131" i="17"/>
  <c r="AE131" i="17" s="1"/>
  <c r="U131" i="17"/>
  <c r="AA131" i="17" s="1"/>
  <c r="V130" i="17"/>
  <c r="AB130" i="17" s="1"/>
  <c r="Y130" i="17"/>
  <c r="AE130" i="17" s="1"/>
  <c r="W130" i="17"/>
  <c r="AC130" i="17" s="1"/>
  <c r="V129" i="17"/>
  <c r="AB129" i="17" s="1"/>
  <c r="Y129" i="17"/>
  <c r="W129" i="17"/>
  <c r="AC129" i="17" s="1"/>
  <c r="V128" i="17"/>
  <c r="W128" i="17"/>
  <c r="AC128" i="17" s="1"/>
  <c r="U128" i="17"/>
  <c r="AA128" i="17" s="1"/>
  <c r="V127" i="17"/>
  <c r="AB127" i="17" s="1"/>
  <c r="Y127" i="17"/>
  <c r="AE127" i="17" s="1"/>
  <c r="U127" i="17"/>
  <c r="AA127" i="17" s="1"/>
  <c r="V126" i="17"/>
  <c r="AB126" i="17" s="1"/>
  <c r="Y126" i="17"/>
  <c r="AE126" i="17" s="1"/>
  <c r="W126" i="17"/>
  <c r="AC126" i="17" s="1"/>
  <c r="V125" i="17"/>
  <c r="AB125" i="17" s="1"/>
  <c r="Y125" i="17"/>
  <c r="W125" i="17"/>
  <c r="AC125" i="17" s="1"/>
  <c r="Y124" i="17"/>
  <c r="AE124" i="17" s="1"/>
  <c r="W124" i="17"/>
  <c r="AC124" i="17" s="1"/>
  <c r="U124" i="17"/>
  <c r="AA124" i="17" s="1"/>
  <c r="Y123" i="17"/>
  <c r="AE123" i="17" s="1"/>
  <c r="W123" i="17"/>
  <c r="Y122" i="17"/>
  <c r="AE122" i="17" s="1"/>
  <c r="V121" i="17"/>
  <c r="AB121" i="17" s="1"/>
  <c r="W120" i="17"/>
  <c r="AC120" i="17" s="1"/>
  <c r="V120" i="17"/>
  <c r="Y119" i="17"/>
  <c r="AE119" i="17" s="1"/>
  <c r="W119" i="17"/>
  <c r="AC119" i="17" s="1"/>
  <c r="Y118" i="17"/>
  <c r="AE118" i="17" s="1"/>
  <c r="W117" i="17"/>
  <c r="AC117" i="17" s="1"/>
  <c r="W116" i="17"/>
  <c r="AC116" i="17" s="1"/>
  <c r="V116" i="17"/>
  <c r="AB116" i="17" s="1"/>
  <c r="W115" i="17"/>
  <c r="AC115" i="17" s="1"/>
  <c r="U115" i="17"/>
  <c r="AA115" i="17" s="1"/>
  <c r="Y114" i="17"/>
  <c r="AE114" i="17" s="1"/>
  <c r="V113" i="17"/>
  <c r="AB113" i="17" s="1"/>
  <c r="W113" i="17"/>
  <c r="AC113" i="17" s="1"/>
  <c r="W112" i="17"/>
  <c r="AC112" i="17" s="1"/>
  <c r="Y111" i="17"/>
  <c r="AE111" i="17" s="1"/>
  <c r="Y110" i="17"/>
  <c r="AE110" i="17" s="1"/>
  <c r="W109" i="17"/>
  <c r="AC109" i="17" s="1"/>
  <c r="X109" i="17"/>
  <c r="AD109" i="17" s="1"/>
  <c r="V109" i="17"/>
  <c r="AB109" i="17" s="1"/>
  <c r="Y108" i="17"/>
  <c r="AE108" i="17" s="1"/>
  <c r="W108" i="17"/>
  <c r="AC108" i="17" s="1"/>
  <c r="U108" i="17"/>
  <c r="AA108" i="17" s="1"/>
  <c r="X108" i="17"/>
  <c r="AD108" i="17" s="1"/>
  <c r="V108" i="17"/>
  <c r="AB108" i="17" s="1"/>
  <c r="W107" i="17"/>
  <c r="AC107" i="17" s="1"/>
  <c r="X107" i="17"/>
  <c r="AD107" i="17" s="1"/>
  <c r="V107" i="17"/>
  <c r="Y106" i="17"/>
  <c r="AE106" i="17" s="1"/>
  <c r="W106" i="17"/>
  <c r="AC106" i="17" s="1"/>
  <c r="U106" i="17"/>
  <c r="AA106" i="17" s="1"/>
  <c r="X106" i="17"/>
  <c r="AD106" i="17" s="1"/>
  <c r="V106" i="17"/>
  <c r="AB106" i="17" s="1"/>
  <c r="W105" i="17"/>
  <c r="AC105" i="17" s="1"/>
  <c r="X105" i="17"/>
  <c r="AD105" i="17" s="1"/>
  <c r="V105" i="17"/>
  <c r="AB105" i="17" s="1"/>
  <c r="V104" i="17"/>
  <c r="AB104" i="17" s="1"/>
  <c r="Y104" i="17"/>
  <c r="AE104" i="17" s="1"/>
  <c r="W104" i="17"/>
  <c r="AC104" i="17" s="1"/>
  <c r="U104" i="17"/>
  <c r="V103" i="17"/>
  <c r="AB103" i="17" s="1"/>
  <c r="Y103" i="17"/>
  <c r="AE103" i="17" s="1"/>
  <c r="W103" i="17"/>
  <c r="AC103" i="17" s="1"/>
  <c r="U103" i="17"/>
  <c r="AA103" i="17" s="1"/>
  <c r="V102" i="17"/>
  <c r="AB102" i="17" s="1"/>
  <c r="Y102" i="17"/>
  <c r="AE102" i="17" s="1"/>
  <c r="W102" i="17"/>
  <c r="AC102" i="17" s="1"/>
  <c r="U102" i="17"/>
  <c r="AA102" i="17" s="1"/>
  <c r="V101" i="17"/>
  <c r="AB101" i="17" s="1"/>
  <c r="Y101" i="17"/>
  <c r="AE101" i="17" s="1"/>
  <c r="W101" i="17"/>
  <c r="AC101" i="17" s="1"/>
  <c r="U101" i="17"/>
  <c r="AA101" i="17" s="1"/>
  <c r="V100" i="17"/>
  <c r="AB100" i="17" s="1"/>
  <c r="Y100" i="17"/>
  <c r="AE100" i="17" s="1"/>
  <c r="W100" i="17"/>
  <c r="AC100" i="17" s="1"/>
  <c r="U100" i="17"/>
  <c r="AA100" i="17" s="1"/>
  <c r="V99" i="17"/>
  <c r="AB99" i="17" s="1"/>
  <c r="Y99" i="17"/>
  <c r="AE99" i="17" s="1"/>
  <c r="W99" i="17"/>
  <c r="AC99" i="17" s="1"/>
  <c r="U99" i="17"/>
  <c r="AA99" i="17" s="1"/>
  <c r="V98" i="17"/>
  <c r="AB98" i="17" s="1"/>
  <c r="Y98" i="17"/>
  <c r="AE98" i="17" s="1"/>
  <c r="W98" i="17"/>
  <c r="AC98" i="17" s="1"/>
  <c r="U98" i="17"/>
  <c r="AA98" i="17" s="1"/>
  <c r="V97" i="17"/>
  <c r="AB97" i="17" s="1"/>
  <c r="Y97" i="17"/>
  <c r="AE97" i="17" s="1"/>
  <c r="W97" i="17"/>
  <c r="AC97" i="17" s="1"/>
  <c r="U97" i="17"/>
  <c r="AA97" i="17" s="1"/>
  <c r="V96" i="17"/>
  <c r="AB96" i="17" s="1"/>
  <c r="Y96" i="17"/>
  <c r="AE96" i="17" s="1"/>
  <c r="W96" i="17"/>
  <c r="AC96" i="17" s="1"/>
  <c r="U96" i="17"/>
  <c r="AA96" i="17" s="1"/>
  <c r="V95" i="17"/>
  <c r="AB95" i="17" s="1"/>
  <c r="Y95" i="17"/>
  <c r="AE95" i="17" s="1"/>
  <c r="W95" i="17"/>
  <c r="AC95" i="17" s="1"/>
  <c r="U95" i="17"/>
  <c r="AA95" i="17" s="1"/>
  <c r="V94" i="17"/>
  <c r="AB94" i="17" s="1"/>
  <c r="Y94" i="17"/>
  <c r="AE94" i="17" s="1"/>
  <c r="W94" i="17"/>
  <c r="U94" i="17"/>
  <c r="AA94" i="17" s="1"/>
  <c r="V93" i="17"/>
  <c r="AB93" i="17" s="1"/>
  <c r="Y93" i="17"/>
  <c r="AE93" i="17" s="1"/>
  <c r="W93" i="17"/>
  <c r="AC93" i="17" s="1"/>
  <c r="U93" i="17"/>
  <c r="AA93" i="17" s="1"/>
  <c r="V92" i="17"/>
  <c r="AB92" i="17" s="1"/>
  <c r="Y92" i="17"/>
  <c r="AE92" i="17" s="1"/>
  <c r="W92" i="17"/>
  <c r="AC92" i="17" s="1"/>
  <c r="U92" i="17"/>
  <c r="AA92" i="17" s="1"/>
  <c r="V91" i="17"/>
  <c r="Y91" i="17"/>
  <c r="AE91" i="17" s="1"/>
  <c r="U91" i="17"/>
  <c r="AA91" i="17" s="1"/>
  <c r="V90" i="17"/>
  <c r="AB90" i="17" s="1"/>
  <c r="W90" i="17"/>
  <c r="AC90" i="17" s="1"/>
  <c r="U90" i="17"/>
  <c r="AA90" i="17" s="1"/>
  <c r="V89" i="17"/>
  <c r="AB89" i="17" s="1"/>
  <c r="W89" i="17"/>
  <c r="AC89" i="17" s="1"/>
  <c r="V88" i="17"/>
  <c r="AB88" i="17" s="1"/>
  <c r="W88" i="17"/>
  <c r="AC88" i="17" s="1"/>
  <c r="U88" i="17"/>
  <c r="V87" i="17"/>
  <c r="AB87" i="17" s="1"/>
  <c r="U87" i="17"/>
  <c r="AA87" i="17" s="1"/>
  <c r="V86" i="17"/>
  <c r="AB86" i="17" s="1"/>
  <c r="W86" i="17"/>
  <c r="AC86" i="17" s="1"/>
  <c r="U86" i="17"/>
  <c r="AA86" i="17" s="1"/>
  <c r="V85" i="17"/>
  <c r="AB85" i="17" s="1"/>
  <c r="W85" i="17"/>
  <c r="AC85" i="17" s="1"/>
  <c r="V84" i="17"/>
  <c r="AB84" i="17" s="1"/>
  <c r="W84" i="17"/>
  <c r="AC84" i="17" s="1"/>
  <c r="U84" i="17"/>
  <c r="AA84" i="17" s="1"/>
  <c r="V83" i="17"/>
  <c r="AB83" i="17" s="1"/>
  <c r="U83" i="17"/>
  <c r="AA83" i="17" s="1"/>
  <c r="V82" i="17"/>
  <c r="AB82" i="17" s="1"/>
  <c r="W82" i="17"/>
  <c r="AC82" i="17" s="1"/>
  <c r="U82" i="17"/>
  <c r="AA82" i="17" s="1"/>
  <c r="V81" i="17"/>
  <c r="AB81" i="17" s="1"/>
  <c r="W81" i="17"/>
  <c r="AC81" i="17" s="1"/>
  <c r="V80" i="17"/>
  <c r="AB80" i="17" s="1"/>
  <c r="W80" i="17"/>
  <c r="AC80" i="17" s="1"/>
  <c r="U80" i="17"/>
  <c r="AA80" i="17" s="1"/>
  <c r="V79" i="17"/>
  <c r="AB79" i="17" s="1"/>
  <c r="U79" i="17"/>
  <c r="AA79" i="17" s="1"/>
  <c r="V78" i="17"/>
  <c r="AB78" i="17" s="1"/>
  <c r="W78" i="17"/>
  <c r="U78" i="17"/>
  <c r="AA78" i="17" s="1"/>
  <c r="V77" i="17"/>
  <c r="AB77" i="17" s="1"/>
  <c r="W77" i="17"/>
  <c r="AC77" i="17" s="1"/>
  <c r="V76" i="17"/>
  <c r="AB76" i="17" s="1"/>
  <c r="W76" i="17"/>
  <c r="AC76" i="17" s="1"/>
  <c r="U76" i="17"/>
  <c r="AA76" i="17" s="1"/>
  <c r="V75" i="17"/>
  <c r="AB75" i="17" s="1"/>
  <c r="U75" i="17"/>
  <c r="AA75" i="17" s="1"/>
  <c r="V74" i="17"/>
  <c r="AB74" i="17" s="1"/>
  <c r="U74" i="17"/>
  <c r="AA74" i="17" s="1"/>
  <c r="V73" i="17"/>
  <c r="AB73" i="17" s="1"/>
  <c r="U73" i="17"/>
  <c r="AA73" i="17" s="1"/>
  <c r="V72" i="17"/>
  <c r="AB72" i="17" s="1"/>
  <c r="U72" i="17"/>
  <c r="V71" i="17"/>
  <c r="AB71" i="17" s="1"/>
  <c r="U71" i="17"/>
  <c r="AA71" i="17" s="1"/>
  <c r="U70" i="17"/>
  <c r="AA70" i="17" s="1"/>
  <c r="X69" i="17"/>
  <c r="AD69" i="17" s="1"/>
  <c r="W69" i="17"/>
  <c r="AC69" i="17" s="1"/>
  <c r="X68" i="17"/>
  <c r="AD68" i="17" s="1"/>
  <c r="W68" i="17"/>
  <c r="AC68" i="17" s="1"/>
  <c r="X67" i="17"/>
  <c r="AD67" i="17" s="1"/>
  <c r="W67" i="17"/>
  <c r="AC67" i="17" s="1"/>
  <c r="X66" i="17"/>
  <c r="AD66" i="17" s="1"/>
  <c r="W66" i="17"/>
  <c r="AC66" i="17" s="1"/>
  <c r="X65" i="17"/>
  <c r="AD65" i="17" s="1"/>
  <c r="W65" i="17"/>
  <c r="AC65" i="17" s="1"/>
  <c r="X64" i="17"/>
  <c r="AD64" i="17" s="1"/>
  <c r="W64" i="17"/>
  <c r="AC64" i="17" s="1"/>
  <c r="X63" i="17"/>
  <c r="AD63" i="17" s="1"/>
  <c r="W63" i="17"/>
  <c r="AC63" i="17" s="1"/>
  <c r="X62" i="17"/>
  <c r="AD62" i="17" s="1"/>
  <c r="W62" i="17"/>
  <c r="AC62" i="17" s="1"/>
  <c r="X61" i="17"/>
  <c r="AD61" i="17" s="1"/>
  <c r="W61" i="17"/>
  <c r="AC61" i="17" s="1"/>
  <c r="X60" i="17"/>
  <c r="AD60" i="17" s="1"/>
  <c r="W60" i="17"/>
  <c r="AC60" i="17" s="1"/>
  <c r="X59" i="17"/>
  <c r="AD59" i="17" s="1"/>
  <c r="W59" i="17"/>
  <c r="AC59" i="17" s="1"/>
  <c r="X58" i="17"/>
  <c r="AD58" i="17" s="1"/>
  <c r="W58" i="17"/>
  <c r="AC58" i="17" s="1"/>
  <c r="X57" i="17"/>
  <c r="AD57" i="17" s="1"/>
  <c r="W57" i="17"/>
  <c r="AC57" i="17" s="1"/>
  <c r="X56" i="17"/>
  <c r="AD56" i="17" s="1"/>
  <c r="W56" i="17"/>
  <c r="AC56" i="17" s="1"/>
  <c r="X55" i="17"/>
  <c r="AD55" i="17" s="1"/>
  <c r="W55" i="17"/>
  <c r="AC55" i="17" s="1"/>
  <c r="X54" i="17"/>
  <c r="AD54" i="17" s="1"/>
  <c r="W54" i="17"/>
  <c r="AC54" i="17" s="1"/>
  <c r="X53" i="17"/>
  <c r="AD53" i="17" s="1"/>
  <c r="W53" i="17"/>
  <c r="AC53" i="17" s="1"/>
  <c r="X52" i="17"/>
  <c r="AD52" i="17" s="1"/>
  <c r="W52" i="17"/>
  <c r="AC52" i="17" s="1"/>
  <c r="X51" i="17"/>
  <c r="AD51" i="17" s="1"/>
  <c r="W51" i="17"/>
  <c r="AC51" i="17" s="1"/>
  <c r="V51" i="17"/>
  <c r="AB51" i="17" s="1"/>
  <c r="X50" i="17"/>
  <c r="AD50" i="17" s="1"/>
  <c r="W50" i="17"/>
  <c r="AC50" i="17" s="1"/>
  <c r="V50" i="17"/>
  <c r="AB50" i="17" s="1"/>
  <c r="X49" i="17"/>
  <c r="AD49" i="17" s="1"/>
  <c r="W49" i="17"/>
  <c r="AC49" i="17" s="1"/>
  <c r="V49" i="17"/>
  <c r="AB49" i="17" s="1"/>
  <c r="X48" i="17"/>
  <c r="AD48" i="17" s="1"/>
  <c r="W48" i="17"/>
  <c r="AC48" i="17" s="1"/>
  <c r="V48" i="17"/>
  <c r="AB48" i="17" s="1"/>
  <c r="X47" i="17"/>
  <c r="AD47" i="17" s="1"/>
  <c r="W47" i="17"/>
  <c r="AC47" i="17" s="1"/>
  <c r="V47" i="17"/>
  <c r="AB47" i="17" s="1"/>
  <c r="X46" i="17"/>
  <c r="W46" i="17"/>
  <c r="AC46" i="17" s="1"/>
  <c r="V46" i="17"/>
  <c r="AB46" i="17" s="1"/>
  <c r="X45" i="17"/>
  <c r="AD45" i="17" s="1"/>
  <c r="W45" i="17"/>
  <c r="AC45" i="17" s="1"/>
  <c r="V45" i="17"/>
  <c r="AB45" i="17" s="1"/>
  <c r="X44" i="17"/>
  <c r="AD44" i="17" s="1"/>
  <c r="W44" i="17"/>
  <c r="AC44" i="17" s="1"/>
  <c r="V44" i="17"/>
  <c r="AB44" i="17" s="1"/>
  <c r="X43" i="17"/>
  <c r="AD43" i="17" s="1"/>
  <c r="W43" i="17"/>
  <c r="AC43" i="17" s="1"/>
  <c r="V43" i="17"/>
  <c r="AB43" i="17" s="1"/>
  <c r="X42" i="17"/>
  <c r="AD42" i="17" s="1"/>
  <c r="W42" i="17"/>
  <c r="AC42" i="17" s="1"/>
  <c r="V42" i="17"/>
  <c r="AB42" i="17" s="1"/>
  <c r="W41" i="17"/>
  <c r="AC41" i="17" s="1"/>
  <c r="Y41" i="17"/>
  <c r="AE41" i="17" s="1"/>
  <c r="V41" i="17"/>
  <c r="AB41" i="17" s="1"/>
  <c r="W40" i="17"/>
  <c r="AC40" i="17" s="1"/>
  <c r="Y40" i="17"/>
  <c r="AE40" i="17" s="1"/>
  <c r="V40" i="17"/>
  <c r="AB40" i="17" s="1"/>
  <c r="W39" i="17"/>
  <c r="AC39" i="17" s="1"/>
  <c r="Y39" i="17"/>
  <c r="AE39" i="17" s="1"/>
  <c r="V39" i="17"/>
  <c r="AB39" i="17" s="1"/>
  <c r="W38" i="17"/>
  <c r="AC38" i="17" s="1"/>
  <c r="Y38" i="17"/>
  <c r="AE38" i="17" s="1"/>
  <c r="V38" i="17"/>
  <c r="AB38" i="17" s="1"/>
  <c r="W37" i="17"/>
  <c r="AC37" i="17" s="1"/>
  <c r="Y37" i="17"/>
  <c r="AE37" i="17" s="1"/>
  <c r="V37" i="17"/>
  <c r="AB37" i="17" s="1"/>
  <c r="W36" i="17"/>
  <c r="AC36" i="17" s="1"/>
  <c r="Y36" i="17"/>
  <c r="AE36" i="17" s="1"/>
  <c r="V36" i="17"/>
  <c r="AB36" i="17" s="1"/>
  <c r="W35" i="17"/>
  <c r="AC35" i="17" s="1"/>
  <c r="V35" i="17"/>
  <c r="AB35" i="17" s="1"/>
  <c r="W34" i="17"/>
  <c r="AC34" i="17" s="1"/>
  <c r="V34" i="17"/>
  <c r="AB34" i="17" s="1"/>
  <c r="W33" i="17"/>
  <c r="AC33" i="17" s="1"/>
  <c r="V33" i="17"/>
  <c r="AB33" i="17" s="1"/>
  <c r="W32" i="17"/>
  <c r="AC32" i="17" s="1"/>
  <c r="Y32" i="17"/>
  <c r="AE32" i="17" s="1"/>
  <c r="V32" i="17"/>
  <c r="AB32" i="17" s="1"/>
  <c r="Y31" i="17"/>
  <c r="AE31" i="17" s="1"/>
  <c r="W31" i="17"/>
  <c r="AC31" i="17" s="1"/>
  <c r="V31" i="17"/>
  <c r="AB31" i="17" s="1"/>
  <c r="Y30" i="17"/>
  <c r="AE30" i="17" s="1"/>
  <c r="W30" i="17"/>
  <c r="AC30" i="17" s="1"/>
  <c r="V30" i="17"/>
  <c r="AB30" i="17" s="1"/>
  <c r="Y29" i="17"/>
  <c r="AE29" i="17" s="1"/>
  <c r="W29" i="17"/>
  <c r="AC29" i="17" s="1"/>
  <c r="V29" i="17"/>
  <c r="AB29" i="17" s="1"/>
  <c r="Y28" i="17"/>
  <c r="AE28" i="17" s="1"/>
  <c r="W28" i="17"/>
  <c r="AC28" i="17" s="1"/>
  <c r="V28" i="17"/>
  <c r="AB28" i="17" s="1"/>
  <c r="Y27" i="17"/>
  <c r="AE27" i="17" s="1"/>
  <c r="W27" i="17"/>
  <c r="AC27" i="17" s="1"/>
  <c r="V27" i="17"/>
  <c r="AB27" i="17" s="1"/>
  <c r="Y26" i="17"/>
  <c r="AE26" i="17" s="1"/>
  <c r="W26" i="17"/>
  <c r="AC26" i="17" s="1"/>
  <c r="V26" i="17"/>
  <c r="AB26" i="17" s="1"/>
  <c r="Y25" i="17"/>
  <c r="AE25" i="17" s="1"/>
  <c r="W25" i="17"/>
  <c r="AC25" i="17" s="1"/>
  <c r="V25" i="17"/>
  <c r="AB25" i="17" s="1"/>
  <c r="Y24" i="17"/>
  <c r="AE24" i="17" s="1"/>
  <c r="W24" i="17"/>
  <c r="AC24" i="17" s="1"/>
  <c r="V24" i="17"/>
  <c r="AB24" i="17" s="1"/>
  <c r="Y23" i="17"/>
  <c r="AE23" i="17" s="1"/>
  <c r="W23" i="17"/>
  <c r="AC23" i="17" s="1"/>
  <c r="V23" i="17"/>
  <c r="AB23" i="17" s="1"/>
  <c r="Y22" i="17"/>
  <c r="AE22" i="17" s="1"/>
  <c r="W22" i="17"/>
  <c r="AC22" i="17" s="1"/>
  <c r="V22" i="17"/>
  <c r="AB22" i="17" s="1"/>
  <c r="Y21" i="17"/>
  <c r="AE21" i="17" s="1"/>
  <c r="W21" i="17"/>
  <c r="AC21" i="17" s="1"/>
  <c r="V21" i="17"/>
  <c r="AB21" i="17" s="1"/>
  <c r="Y20" i="17"/>
  <c r="AE20" i="17" s="1"/>
  <c r="W20" i="17"/>
  <c r="AC20" i="17" s="1"/>
  <c r="V20" i="17"/>
  <c r="AB20" i="17" s="1"/>
  <c r="Y19" i="17"/>
  <c r="AE19" i="17" s="1"/>
  <c r="W19" i="17"/>
  <c r="AC19" i="17" s="1"/>
  <c r="V19" i="17"/>
  <c r="AB19" i="17" s="1"/>
  <c r="Y18" i="17"/>
  <c r="AE18" i="17" s="1"/>
  <c r="W18" i="17"/>
  <c r="AC18" i="17" s="1"/>
  <c r="V18" i="17"/>
  <c r="AB18" i="17" s="1"/>
  <c r="Y17" i="17"/>
  <c r="AE17" i="17" s="1"/>
  <c r="W17" i="17"/>
  <c r="AC17" i="17" s="1"/>
  <c r="V17" i="17"/>
  <c r="AB17" i="17" s="1"/>
  <c r="Y16" i="17"/>
  <c r="AE16" i="17" s="1"/>
  <c r="W16" i="17"/>
  <c r="AC16" i="17" s="1"/>
  <c r="V16" i="17"/>
  <c r="AB16" i="17" s="1"/>
  <c r="Y15" i="17"/>
  <c r="AE15" i="17" s="1"/>
  <c r="W15" i="17"/>
  <c r="AC15" i="17" s="1"/>
  <c r="V15" i="17"/>
  <c r="AB15" i="17" s="1"/>
  <c r="Y14" i="17"/>
  <c r="AE14" i="17" s="1"/>
  <c r="W14" i="17"/>
  <c r="AC14" i="17" s="1"/>
  <c r="V14" i="17"/>
  <c r="AB14" i="17" s="1"/>
  <c r="Y13" i="17"/>
  <c r="AE13" i="17" s="1"/>
  <c r="W13" i="17"/>
  <c r="AC13" i="17" s="1"/>
  <c r="V13" i="17"/>
  <c r="AB13" i="17" s="1"/>
  <c r="Y12" i="17"/>
  <c r="AE12" i="17" s="1"/>
  <c r="W12" i="17"/>
  <c r="AC12" i="17" s="1"/>
  <c r="V12" i="17"/>
  <c r="AB12" i="17" s="1"/>
  <c r="Y11" i="17"/>
  <c r="AE11" i="17" s="1"/>
  <c r="W11" i="17"/>
  <c r="AC11" i="17" s="1"/>
  <c r="V11" i="17"/>
  <c r="AB11" i="17" s="1"/>
  <c r="Y10" i="17"/>
  <c r="AE10" i="17" s="1"/>
  <c r="W10" i="17"/>
  <c r="AC10" i="17" s="1"/>
  <c r="V10" i="17"/>
  <c r="AB10" i="17" s="1"/>
  <c r="Y9" i="17"/>
  <c r="AE9" i="17" s="1"/>
  <c r="W9" i="17"/>
  <c r="AC9" i="17" s="1"/>
  <c r="V9" i="17"/>
  <c r="AB9" i="17" s="1"/>
  <c r="Y8" i="17"/>
  <c r="AE8" i="17" s="1"/>
  <c r="W8" i="17"/>
  <c r="AC8" i="17" s="1"/>
  <c r="V8" i="17"/>
  <c r="Y7" i="17"/>
  <c r="AE7" i="17" s="1"/>
  <c r="W7" i="17"/>
  <c r="AC7" i="17" s="1"/>
  <c r="V7" i="17"/>
  <c r="AB7" i="17" s="1"/>
  <c r="Y6" i="17"/>
  <c r="AE6" i="17" s="1"/>
  <c r="W6" i="17"/>
  <c r="AC6" i="17" s="1"/>
  <c r="V6" i="17"/>
  <c r="AB6" i="17" s="1"/>
  <c r="Y5" i="17"/>
  <c r="AE5" i="17" s="1"/>
  <c r="W5" i="17"/>
  <c r="AC5" i="17" s="1"/>
  <c r="V5" i="17"/>
  <c r="AB5" i="17" s="1"/>
  <c r="Y4" i="17"/>
  <c r="AE4" i="17" s="1"/>
  <c r="W4" i="17"/>
  <c r="AC4" i="17" s="1"/>
  <c r="V4" i="17"/>
  <c r="AB4" i="17" s="1"/>
  <c r="Y3" i="17"/>
  <c r="AE3" i="17" s="1"/>
  <c r="W3" i="17"/>
  <c r="AC3" i="17" s="1"/>
  <c r="V3" i="17"/>
  <c r="AB3" i="17" s="1"/>
  <c r="U4" i="16"/>
  <c r="AA4" i="16" s="1"/>
  <c r="U5" i="16"/>
  <c r="AA5" i="16"/>
  <c r="U6" i="16"/>
  <c r="AA6" i="16" s="1"/>
  <c r="U7" i="16"/>
  <c r="U8" i="16"/>
  <c r="AA8" i="16" s="1"/>
  <c r="U9" i="16"/>
  <c r="AA9" i="16"/>
  <c r="U10" i="16"/>
  <c r="AA10" i="16" s="1"/>
  <c r="U11" i="16"/>
  <c r="U12" i="16"/>
  <c r="AA12" i="16"/>
  <c r="U13" i="16"/>
  <c r="AA13" i="16" s="1"/>
  <c r="U14" i="16"/>
  <c r="AA14" i="16"/>
  <c r="U15" i="16"/>
  <c r="U16" i="16"/>
  <c r="AA16" i="16"/>
  <c r="U17" i="16"/>
  <c r="AA17" i="16" s="1"/>
  <c r="U18" i="16"/>
  <c r="AA18" i="16"/>
  <c r="U19" i="16"/>
  <c r="AA19" i="16" s="1"/>
  <c r="U20" i="16"/>
  <c r="AA20" i="16"/>
  <c r="U21" i="16"/>
  <c r="AA21" i="16"/>
  <c r="U22" i="16"/>
  <c r="AA22" i="16"/>
  <c r="U23" i="16"/>
  <c r="U24" i="16"/>
  <c r="AA24" i="16" s="1"/>
  <c r="U25" i="16"/>
  <c r="AA25" i="16" s="1"/>
  <c r="U26" i="16"/>
  <c r="AA26" i="16" s="1"/>
  <c r="U27" i="16"/>
  <c r="U28" i="16"/>
  <c r="AA28" i="16"/>
  <c r="U29" i="16"/>
  <c r="AA29" i="16"/>
  <c r="U30" i="16"/>
  <c r="AA30" i="16"/>
  <c r="U31" i="16"/>
  <c r="U32" i="16"/>
  <c r="AA32" i="16" s="1"/>
  <c r="U33" i="16"/>
  <c r="AA33" i="16" s="1"/>
  <c r="U34" i="16"/>
  <c r="AA34" i="16" s="1"/>
  <c r="U35" i="16"/>
  <c r="U36" i="16"/>
  <c r="AA36" i="16"/>
  <c r="U37" i="16"/>
  <c r="AA37" i="16"/>
  <c r="U38" i="16"/>
  <c r="AA38" i="16"/>
  <c r="U39" i="16"/>
  <c r="U40" i="16"/>
  <c r="AA40" i="16" s="1"/>
  <c r="U41" i="16"/>
  <c r="AA41" i="16" s="1"/>
  <c r="U42" i="16"/>
  <c r="AA42" i="16" s="1"/>
  <c r="U43" i="16"/>
  <c r="U44" i="16"/>
  <c r="AA44" i="16"/>
  <c r="U45" i="16"/>
  <c r="AA45" i="16"/>
  <c r="U46" i="16"/>
  <c r="AA46" i="16"/>
  <c r="U47" i="16"/>
  <c r="U48" i="16"/>
  <c r="AA48" i="16" s="1"/>
  <c r="U49" i="16"/>
  <c r="AA49" i="16" s="1"/>
  <c r="U50" i="16"/>
  <c r="AA50" i="16" s="1"/>
  <c r="U51" i="16"/>
  <c r="AA51" i="16" s="1"/>
  <c r="U52" i="16"/>
  <c r="AA52" i="16"/>
  <c r="U53" i="16"/>
  <c r="AA53" i="16"/>
  <c r="U54" i="16"/>
  <c r="AA54" i="16"/>
  <c r="U55" i="16"/>
  <c r="U56" i="16"/>
  <c r="AA56" i="16" s="1"/>
  <c r="U57" i="16"/>
  <c r="AA57" i="16" s="1"/>
  <c r="U58" i="16"/>
  <c r="AA58" i="16" s="1"/>
  <c r="U59" i="16"/>
  <c r="U60" i="16"/>
  <c r="AA60" i="16"/>
  <c r="U61" i="16"/>
  <c r="AA61" i="16"/>
  <c r="U62" i="16"/>
  <c r="AA62" i="16"/>
  <c r="U63" i="16"/>
  <c r="U64" i="16"/>
  <c r="AA64" i="16" s="1"/>
  <c r="U65" i="16"/>
  <c r="AA65" i="16" s="1"/>
  <c r="U66" i="16"/>
  <c r="AA66" i="16" s="1"/>
  <c r="U67" i="16"/>
  <c r="U68" i="16"/>
  <c r="AA68" i="16"/>
  <c r="U69" i="16"/>
  <c r="AA69" i="16"/>
  <c r="U70" i="16"/>
  <c r="AA70" i="16"/>
  <c r="U71" i="16"/>
  <c r="U72" i="16"/>
  <c r="AA72" i="16" s="1"/>
  <c r="U73" i="16"/>
  <c r="AA73" i="16" s="1"/>
  <c r="U74" i="16"/>
  <c r="AA74" i="16" s="1"/>
  <c r="U75" i="16"/>
  <c r="AA75" i="16" s="1"/>
  <c r="U76" i="16"/>
  <c r="AA76" i="16" s="1"/>
  <c r="U77" i="16"/>
  <c r="AA77" i="16" s="1"/>
  <c r="U78" i="16"/>
  <c r="AA78" i="16" s="1"/>
  <c r="U79" i="16"/>
  <c r="AA79" i="16" s="1"/>
  <c r="U80" i="16"/>
  <c r="AA80" i="16" s="1"/>
  <c r="U81" i="16"/>
  <c r="AA81" i="16" s="1"/>
  <c r="U82" i="16"/>
  <c r="AA82" i="16" s="1"/>
  <c r="U83" i="16"/>
  <c r="AA83" i="16" s="1"/>
  <c r="U84" i="16"/>
  <c r="AA84" i="16" s="1"/>
  <c r="U85" i="16"/>
  <c r="AA85" i="16" s="1"/>
  <c r="U86" i="16"/>
  <c r="AA86" i="16" s="1"/>
  <c r="U87" i="16"/>
  <c r="AA87" i="16" s="1"/>
  <c r="U88" i="16"/>
  <c r="AA88" i="16" s="1"/>
  <c r="U89" i="16"/>
  <c r="AA89" i="16" s="1"/>
  <c r="U90" i="16"/>
  <c r="AA90" i="16" s="1"/>
  <c r="U91" i="16"/>
  <c r="AA91" i="16" s="1"/>
  <c r="U92" i="16"/>
  <c r="AA92" i="16" s="1"/>
  <c r="U93" i="16"/>
  <c r="AA93" i="16" s="1"/>
  <c r="U94" i="16"/>
  <c r="AA94" i="16" s="1"/>
  <c r="U95" i="16"/>
  <c r="AA95" i="16" s="1"/>
  <c r="U96" i="16"/>
  <c r="AA96" i="16" s="1"/>
  <c r="U97" i="16"/>
  <c r="AA97" i="16" s="1"/>
  <c r="U98" i="16"/>
  <c r="AA98" i="16" s="1"/>
  <c r="U99" i="16"/>
  <c r="AA99" i="16" s="1"/>
  <c r="U100" i="16"/>
  <c r="AA100" i="16" s="1"/>
  <c r="U101" i="16"/>
  <c r="AA101" i="16" s="1"/>
  <c r="U102" i="16"/>
  <c r="AA102" i="16" s="1"/>
  <c r="U103" i="16"/>
  <c r="AA103" i="16" s="1"/>
  <c r="U104" i="16"/>
  <c r="AA104" i="16" s="1"/>
  <c r="U105" i="16"/>
  <c r="AA105" i="16" s="1"/>
  <c r="U106" i="16"/>
  <c r="AA106" i="16" s="1"/>
  <c r="U107" i="16"/>
  <c r="AA107" i="16" s="1"/>
  <c r="U108" i="16"/>
  <c r="AA108" i="16" s="1"/>
  <c r="U109" i="16"/>
  <c r="AA109" i="16" s="1"/>
  <c r="U110" i="16"/>
  <c r="AA110" i="16" s="1"/>
  <c r="U111" i="16"/>
  <c r="AA111" i="16" s="1"/>
  <c r="U112" i="16"/>
  <c r="AA112" i="16" s="1"/>
  <c r="U113" i="16"/>
  <c r="AA113" i="16" s="1"/>
  <c r="U114" i="16"/>
  <c r="AA114" i="16" s="1"/>
  <c r="U115" i="16"/>
  <c r="AA115" i="16" s="1"/>
  <c r="U116" i="16"/>
  <c r="AA116" i="16" s="1"/>
  <c r="U117" i="16"/>
  <c r="AA117" i="16" s="1"/>
  <c r="U118" i="16"/>
  <c r="AA118" i="16" s="1"/>
  <c r="U119" i="16"/>
  <c r="AA119" i="16" s="1"/>
  <c r="U120" i="16"/>
  <c r="AA120" i="16" s="1"/>
  <c r="U121" i="16"/>
  <c r="AA121" i="16" s="1"/>
  <c r="U122" i="16"/>
  <c r="AA122" i="16" s="1"/>
  <c r="U123" i="16"/>
  <c r="AA123" i="16" s="1"/>
  <c r="U124" i="16"/>
  <c r="AA124" i="16" s="1"/>
  <c r="U125" i="16"/>
  <c r="AA125" i="16" s="1"/>
  <c r="U126" i="16"/>
  <c r="AA126" i="16" s="1"/>
  <c r="U127" i="16"/>
  <c r="AA127" i="16" s="1"/>
  <c r="U128" i="16"/>
  <c r="AA128" i="16" s="1"/>
  <c r="U129" i="16"/>
  <c r="AA129" i="16" s="1"/>
  <c r="U130" i="16"/>
  <c r="AA130" i="16" s="1"/>
  <c r="U131" i="16"/>
  <c r="AA131" i="16" s="1"/>
  <c r="U132" i="16"/>
  <c r="AA132" i="16" s="1"/>
  <c r="U133" i="16"/>
  <c r="AA133" i="16" s="1"/>
  <c r="U134" i="16"/>
  <c r="AA134" i="16" s="1"/>
  <c r="U135" i="16"/>
  <c r="AA135" i="16" s="1"/>
  <c r="U136" i="16"/>
  <c r="AA136" i="16" s="1"/>
  <c r="U137" i="16"/>
  <c r="AA137" i="16" s="1"/>
  <c r="U138" i="16"/>
  <c r="AA138" i="16" s="1"/>
  <c r="U139" i="16"/>
  <c r="AA139" i="16" s="1"/>
  <c r="U140" i="16"/>
  <c r="AA140" i="16" s="1"/>
  <c r="U141" i="16"/>
  <c r="AA141" i="16" s="1"/>
  <c r="U142" i="16"/>
  <c r="AA142" i="16" s="1"/>
  <c r="U143" i="16"/>
  <c r="AA143" i="16" s="1"/>
  <c r="U144" i="16"/>
  <c r="AA144" i="16" s="1"/>
  <c r="U145" i="16"/>
  <c r="AA145" i="16" s="1"/>
  <c r="U146" i="16"/>
  <c r="AA146" i="16" s="1"/>
  <c r="U147" i="16"/>
  <c r="AA147" i="16" s="1"/>
  <c r="U148" i="16"/>
  <c r="U149" i="16"/>
  <c r="U3" i="16"/>
  <c r="AA3" i="16"/>
  <c r="O148" i="16"/>
  <c r="O149" i="16"/>
  <c r="C149" i="16"/>
  <c r="D149" i="16"/>
  <c r="E149" i="16"/>
  <c r="F149" i="16"/>
  <c r="B149" i="16"/>
  <c r="B148" i="16"/>
  <c r="C148" i="16"/>
  <c r="D148" i="16"/>
  <c r="E148" i="16"/>
  <c r="F148" i="16"/>
  <c r="C27" i="10"/>
  <c r="D27" i="10"/>
  <c r="E27" i="10"/>
  <c r="F27" i="10"/>
  <c r="B27" i="10"/>
  <c r="D69" i="15"/>
  <c r="E69" i="15"/>
  <c r="F69" i="15"/>
  <c r="G69" i="15"/>
  <c r="C69" i="15"/>
  <c r="C87" i="13"/>
  <c r="D87" i="13"/>
  <c r="E87" i="13"/>
  <c r="F87" i="13"/>
  <c r="M4" i="13"/>
  <c r="B87" i="13"/>
  <c r="D93" i="14"/>
  <c r="E93" i="14"/>
  <c r="F93" i="14"/>
  <c r="G93" i="14"/>
  <c r="C93" i="14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3" i="15"/>
  <c r="I4" i="15"/>
  <c r="J4" i="15"/>
  <c r="K4" i="15"/>
  <c r="L4" i="15"/>
  <c r="M4" i="15"/>
  <c r="I5" i="15"/>
  <c r="J5" i="15"/>
  <c r="K5" i="15"/>
  <c r="L5" i="15"/>
  <c r="M5" i="15"/>
  <c r="I6" i="15"/>
  <c r="J6" i="15"/>
  <c r="K6" i="15"/>
  <c r="L6" i="15"/>
  <c r="M6" i="15"/>
  <c r="I7" i="15"/>
  <c r="J7" i="15"/>
  <c r="K7" i="15"/>
  <c r="L7" i="15"/>
  <c r="M7" i="15"/>
  <c r="I8" i="15"/>
  <c r="J8" i="15"/>
  <c r="K8" i="15"/>
  <c r="L8" i="15"/>
  <c r="M8" i="15"/>
  <c r="I9" i="15"/>
  <c r="J9" i="15"/>
  <c r="K9" i="15"/>
  <c r="L9" i="15"/>
  <c r="M9" i="15"/>
  <c r="I10" i="15"/>
  <c r="J10" i="15"/>
  <c r="K10" i="15"/>
  <c r="L10" i="15"/>
  <c r="M10" i="15"/>
  <c r="I11" i="15"/>
  <c r="J11" i="15"/>
  <c r="K11" i="15"/>
  <c r="L11" i="15"/>
  <c r="M11" i="15"/>
  <c r="I12" i="15"/>
  <c r="J12" i="15"/>
  <c r="K12" i="15"/>
  <c r="L12" i="15"/>
  <c r="M12" i="15"/>
  <c r="I13" i="15"/>
  <c r="J13" i="15"/>
  <c r="K13" i="15"/>
  <c r="L13" i="15"/>
  <c r="M13" i="15"/>
  <c r="I14" i="15"/>
  <c r="J14" i="15"/>
  <c r="K14" i="15"/>
  <c r="L14" i="15"/>
  <c r="M14" i="15"/>
  <c r="I15" i="15"/>
  <c r="J15" i="15"/>
  <c r="K15" i="15"/>
  <c r="L15" i="15"/>
  <c r="M15" i="15"/>
  <c r="I16" i="15"/>
  <c r="J16" i="15"/>
  <c r="K16" i="15"/>
  <c r="L16" i="15"/>
  <c r="M16" i="15"/>
  <c r="I17" i="15"/>
  <c r="J17" i="15"/>
  <c r="K17" i="15"/>
  <c r="L17" i="15"/>
  <c r="M17" i="15"/>
  <c r="I18" i="15"/>
  <c r="J18" i="15"/>
  <c r="K18" i="15"/>
  <c r="L18" i="15"/>
  <c r="M18" i="15"/>
  <c r="I19" i="15"/>
  <c r="J19" i="15"/>
  <c r="K19" i="15"/>
  <c r="L19" i="15"/>
  <c r="M19" i="15"/>
  <c r="I20" i="15"/>
  <c r="J20" i="15"/>
  <c r="K20" i="15"/>
  <c r="L20" i="15"/>
  <c r="M20" i="15"/>
  <c r="I21" i="15"/>
  <c r="J21" i="15"/>
  <c r="K21" i="15"/>
  <c r="L21" i="15"/>
  <c r="M21" i="15"/>
  <c r="I22" i="15"/>
  <c r="J22" i="15"/>
  <c r="K22" i="15"/>
  <c r="L22" i="15"/>
  <c r="M22" i="15"/>
  <c r="I23" i="15"/>
  <c r="J23" i="15"/>
  <c r="K23" i="15"/>
  <c r="L23" i="15"/>
  <c r="M23" i="15"/>
  <c r="I24" i="15"/>
  <c r="J24" i="15"/>
  <c r="K24" i="15"/>
  <c r="L24" i="15"/>
  <c r="M24" i="15"/>
  <c r="I25" i="15"/>
  <c r="J25" i="15"/>
  <c r="K25" i="15"/>
  <c r="L25" i="15"/>
  <c r="M25" i="15"/>
  <c r="I26" i="15"/>
  <c r="J26" i="15"/>
  <c r="K26" i="15"/>
  <c r="L26" i="15"/>
  <c r="M26" i="15"/>
  <c r="I27" i="15"/>
  <c r="J27" i="15"/>
  <c r="K27" i="15"/>
  <c r="L27" i="15"/>
  <c r="M27" i="15"/>
  <c r="I28" i="15"/>
  <c r="J28" i="15"/>
  <c r="K28" i="15"/>
  <c r="L28" i="15"/>
  <c r="M28" i="15"/>
  <c r="I29" i="15"/>
  <c r="J29" i="15"/>
  <c r="K29" i="15"/>
  <c r="L29" i="15"/>
  <c r="M29" i="15"/>
  <c r="I30" i="15"/>
  <c r="J30" i="15"/>
  <c r="K30" i="15"/>
  <c r="L30" i="15"/>
  <c r="M30" i="15"/>
  <c r="I31" i="15"/>
  <c r="J31" i="15"/>
  <c r="K31" i="15"/>
  <c r="L31" i="15"/>
  <c r="M31" i="15"/>
  <c r="I32" i="15"/>
  <c r="J32" i="15"/>
  <c r="K32" i="15"/>
  <c r="L32" i="15"/>
  <c r="M32" i="15"/>
  <c r="I33" i="15"/>
  <c r="J33" i="15"/>
  <c r="K33" i="15"/>
  <c r="L33" i="15"/>
  <c r="M33" i="15"/>
  <c r="I34" i="15"/>
  <c r="J34" i="15"/>
  <c r="K34" i="15"/>
  <c r="L34" i="15"/>
  <c r="M34" i="15"/>
  <c r="I35" i="15"/>
  <c r="J35" i="15"/>
  <c r="K35" i="15"/>
  <c r="L35" i="15"/>
  <c r="M35" i="15"/>
  <c r="I36" i="15"/>
  <c r="J36" i="15"/>
  <c r="K36" i="15"/>
  <c r="L36" i="15"/>
  <c r="M36" i="15"/>
  <c r="I37" i="15"/>
  <c r="J37" i="15"/>
  <c r="K37" i="15"/>
  <c r="L37" i="15"/>
  <c r="M37" i="15"/>
  <c r="I38" i="15"/>
  <c r="J38" i="15"/>
  <c r="K38" i="15"/>
  <c r="L38" i="15"/>
  <c r="M38" i="15"/>
  <c r="I39" i="15"/>
  <c r="J39" i="15"/>
  <c r="K39" i="15"/>
  <c r="L39" i="15"/>
  <c r="M39" i="15"/>
  <c r="I40" i="15"/>
  <c r="J40" i="15"/>
  <c r="K40" i="15"/>
  <c r="L40" i="15"/>
  <c r="M40" i="15"/>
  <c r="I41" i="15"/>
  <c r="J41" i="15"/>
  <c r="K41" i="15"/>
  <c r="L41" i="15"/>
  <c r="M41" i="15"/>
  <c r="I42" i="15"/>
  <c r="J42" i="15"/>
  <c r="K42" i="15"/>
  <c r="L42" i="15"/>
  <c r="M42" i="15"/>
  <c r="I43" i="15"/>
  <c r="J43" i="15"/>
  <c r="K43" i="15"/>
  <c r="L43" i="15"/>
  <c r="M43" i="15"/>
  <c r="I44" i="15"/>
  <c r="J44" i="15"/>
  <c r="K44" i="15"/>
  <c r="L44" i="15"/>
  <c r="M44" i="15"/>
  <c r="I45" i="15"/>
  <c r="J45" i="15"/>
  <c r="K45" i="15"/>
  <c r="L45" i="15"/>
  <c r="M45" i="15"/>
  <c r="I46" i="15"/>
  <c r="J46" i="15"/>
  <c r="K46" i="15"/>
  <c r="L46" i="15"/>
  <c r="M46" i="15"/>
  <c r="I47" i="15"/>
  <c r="J47" i="15"/>
  <c r="K47" i="15"/>
  <c r="L47" i="15"/>
  <c r="M47" i="15"/>
  <c r="I48" i="15"/>
  <c r="J48" i="15"/>
  <c r="K48" i="15"/>
  <c r="L48" i="15"/>
  <c r="M48" i="15"/>
  <c r="I49" i="15"/>
  <c r="J49" i="15"/>
  <c r="K49" i="15"/>
  <c r="L49" i="15"/>
  <c r="M49" i="15"/>
  <c r="I50" i="15"/>
  <c r="J50" i="15"/>
  <c r="K50" i="15"/>
  <c r="L50" i="15"/>
  <c r="M50" i="15"/>
  <c r="I51" i="15"/>
  <c r="J51" i="15"/>
  <c r="K51" i="15"/>
  <c r="L51" i="15"/>
  <c r="M51" i="15"/>
  <c r="I52" i="15"/>
  <c r="J52" i="15"/>
  <c r="K52" i="15"/>
  <c r="L52" i="15"/>
  <c r="M52" i="15"/>
  <c r="I53" i="15"/>
  <c r="J53" i="15"/>
  <c r="K53" i="15"/>
  <c r="L53" i="15"/>
  <c r="M53" i="15"/>
  <c r="I54" i="15"/>
  <c r="J54" i="15"/>
  <c r="K54" i="15"/>
  <c r="L54" i="15"/>
  <c r="M54" i="15"/>
  <c r="I55" i="15"/>
  <c r="J55" i="15"/>
  <c r="K55" i="15"/>
  <c r="L55" i="15"/>
  <c r="M55" i="15"/>
  <c r="I56" i="15"/>
  <c r="J56" i="15"/>
  <c r="K56" i="15"/>
  <c r="L56" i="15"/>
  <c r="M56" i="15"/>
  <c r="I57" i="15"/>
  <c r="J57" i="15"/>
  <c r="K57" i="15"/>
  <c r="L57" i="15"/>
  <c r="M57" i="15"/>
  <c r="I58" i="15"/>
  <c r="J58" i="15"/>
  <c r="K58" i="15"/>
  <c r="L58" i="15"/>
  <c r="M58" i="15"/>
  <c r="I59" i="15"/>
  <c r="J59" i="15"/>
  <c r="K59" i="15"/>
  <c r="L59" i="15"/>
  <c r="M59" i="15"/>
  <c r="I60" i="15"/>
  <c r="J60" i="15"/>
  <c r="K60" i="15"/>
  <c r="L60" i="15"/>
  <c r="M60" i="15"/>
  <c r="I61" i="15"/>
  <c r="J61" i="15"/>
  <c r="K61" i="15"/>
  <c r="L61" i="15"/>
  <c r="M61" i="15"/>
  <c r="I62" i="15"/>
  <c r="J62" i="15"/>
  <c r="K62" i="15"/>
  <c r="L62" i="15"/>
  <c r="M62" i="15"/>
  <c r="I63" i="15"/>
  <c r="J63" i="15"/>
  <c r="K63" i="15"/>
  <c r="L63" i="15"/>
  <c r="M63" i="15"/>
  <c r="I64" i="15"/>
  <c r="J64" i="15"/>
  <c r="K64" i="15"/>
  <c r="L64" i="15"/>
  <c r="M64" i="15"/>
  <c r="I65" i="15"/>
  <c r="J65" i="15"/>
  <c r="K65" i="15"/>
  <c r="L65" i="15"/>
  <c r="M65" i="15"/>
  <c r="I66" i="15"/>
  <c r="J66" i="15"/>
  <c r="K66" i="15"/>
  <c r="L66" i="15"/>
  <c r="M66" i="15"/>
  <c r="J3" i="15"/>
  <c r="K3" i="15"/>
  <c r="L3" i="15"/>
  <c r="M3" i="15"/>
  <c r="I3" i="15"/>
  <c r="D67" i="15"/>
  <c r="E67" i="15"/>
  <c r="F67" i="15"/>
  <c r="G67" i="15"/>
  <c r="C67" i="15"/>
  <c r="O9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3" i="14"/>
  <c r="J4" i="14"/>
  <c r="K4" i="14"/>
  <c r="L4" i="14"/>
  <c r="M4" i="14"/>
  <c r="N4" i="14"/>
  <c r="J5" i="14"/>
  <c r="K5" i="14"/>
  <c r="L5" i="14"/>
  <c r="M5" i="14"/>
  <c r="N5" i="14"/>
  <c r="J6" i="14"/>
  <c r="K6" i="14"/>
  <c r="L6" i="14"/>
  <c r="M6" i="14"/>
  <c r="N6" i="14"/>
  <c r="J7" i="14"/>
  <c r="K7" i="14"/>
  <c r="L7" i="14"/>
  <c r="M7" i="14"/>
  <c r="N7" i="14"/>
  <c r="J8" i="14"/>
  <c r="K8" i="14"/>
  <c r="L8" i="14"/>
  <c r="M8" i="14"/>
  <c r="N8" i="14"/>
  <c r="J9" i="14"/>
  <c r="K9" i="14"/>
  <c r="L9" i="14"/>
  <c r="M9" i="14"/>
  <c r="N9" i="14"/>
  <c r="J10" i="14"/>
  <c r="K10" i="14"/>
  <c r="L10" i="14"/>
  <c r="M10" i="14"/>
  <c r="N10" i="14"/>
  <c r="J11" i="14"/>
  <c r="K11" i="14"/>
  <c r="L11" i="14"/>
  <c r="M11" i="14"/>
  <c r="N11" i="14"/>
  <c r="J12" i="14"/>
  <c r="K12" i="14"/>
  <c r="L12" i="14"/>
  <c r="M12" i="14"/>
  <c r="N12" i="14"/>
  <c r="J13" i="14"/>
  <c r="K13" i="14"/>
  <c r="L13" i="14"/>
  <c r="M13" i="14"/>
  <c r="N13" i="14"/>
  <c r="J14" i="14"/>
  <c r="K14" i="14"/>
  <c r="L14" i="14"/>
  <c r="M14" i="14"/>
  <c r="N14" i="14"/>
  <c r="J15" i="14"/>
  <c r="K15" i="14"/>
  <c r="L15" i="14"/>
  <c r="M15" i="14"/>
  <c r="N15" i="14"/>
  <c r="J16" i="14"/>
  <c r="K16" i="14"/>
  <c r="L16" i="14"/>
  <c r="M16" i="14"/>
  <c r="N16" i="14"/>
  <c r="J17" i="14"/>
  <c r="K17" i="14"/>
  <c r="L17" i="14"/>
  <c r="M17" i="14"/>
  <c r="N17" i="14"/>
  <c r="J18" i="14"/>
  <c r="K18" i="14"/>
  <c r="L18" i="14"/>
  <c r="M18" i="14"/>
  <c r="N18" i="14"/>
  <c r="J19" i="14"/>
  <c r="K19" i="14"/>
  <c r="L19" i="14"/>
  <c r="M19" i="14"/>
  <c r="N19" i="14"/>
  <c r="J20" i="14"/>
  <c r="K20" i="14"/>
  <c r="L20" i="14"/>
  <c r="M20" i="14"/>
  <c r="N20" i="14"/>
  <c r="J21" i="14"/>
  <c r="K21" i="14"/>
  <c r="L21" i="14"/>
  <c r="M21" i="14"/>
  <c r="N21" i="14"/>
  <c r="J22" i="14"/>
  <c r="K22" i="14"/>
  <c r="L22" i="14"/>
  <c r="M22" i="14"/>
  <c r="N22" i="14"/>
  <c r="J23" i="14"/>
  <c r="K23" i="14"/>
  <c r="L23" i="14"/>
  <c r="M23" i="14"/>
  <c r="N23" i="14"/>
  <c r="J24" i="14"/>
  <c r="K24" i="14"/>
  <c r="L24" i="14"/>
  <c r="M24" i="14"/>
  <c r="N24" i="14"/>
  <c r="J25" i="14"/>
  <c r="K25" i="14"/>
  <c r="L25" i="14"/>
  <c r="M25" i="14"/>
  <c r="N25" i="14"/>
  <c r="J26" i="14"/>
  <c r="K26" i="14"/>
  <c r="L26" i="14"/>
  <c r="M26" i="14"/>
  <c r="N26" i="14"/>
  <c r="J27" i="14"/>
  <c r="K27" i="14"/>
  <c r="L27" i="14"/>
  <c r="M27" i="14"/>
  <c r="N27" i="14"/>
  <c r="J28" i="14"/>
  <c r="K28" i="14"/>
  <c r="L28" i="14"/>
  <c r="M28" i="14"/>
  <c r="N28" i="14"/>
  <c r="J29" i="14"/>
  <c r="K29" i="14"/>
  <c r="L29" i="14"/>
  <c r="M29" i="14"/>
  <c r="N29" i="14"/>
  <c r="J30" i="14"/>
  <c r="K30" i="14"/>
  <c r="L30" i="14"/>
  <c r="M30" i="14"/>
  <c r="N30" i="14"/>
  <c r="J31" i="14"/>
  <c r="K31" i="14"/>
  <c r="L31" i="14"/>
  <c r="M31" i="14"/>
  <c r="N31" i="14"/>
  <c r="J32" i="14"/>
  <c r="K32" i="14"/>
  <c r="L32" i="14"/>
  <c r="M32" i="14"/>
  <c r="N32" i="14"/>
  <c r="J33" i="14"/>
  <c r="K33" i="14"/>
  <c r="L33" i="14"/>
  <c r="M33" i="14"/>
  <c r="N33" i="14"/>
  <c r="J34" i="14"/>
  <c r="K34" i="14"/>
  <c r="L34" i="14"/>
  <c r="M34" i="14"/>
  <c r="N34" i="14"/>
  <c r="J35" i="14"/>
  <c r="K35" i="14"/>
  <c r="L35" i="14"/>
  <c r="M35" i="14"/>
  <c r="N35" i="14"/>
  <c r="J36" i="14"/>
  <c r="K36" i="14"/>
  <c r="L36" i="14"/>
  <c r="M36" i="14"/>
  <c r="N36" i="14"/>
  <c r="J37" i="14"/>
  <c r="K37" i="14"/>
  <c r="L37" i="14"/>
  <c r="M37" i="14"/>
  <c r="N37" i="14"/>
  <c r="J38" i="14"/>
  <c r="K38" i="14"/>
  <c r="L38" i="14"/>
  <c r="M38" i="14"/>
  <c r="N38" i="14"/>
  <c r="J39" i="14"/>
  <c r="K39" i="14"/>
  <c r="L39" i="14"/>
  <c r="M39" i="14"/>
  <c r="N39" i="14"/>
  <c r="J40" i="14"/>
  <c r="K40" i="14"/>
  <c r="L40" i="14"/>
  <c r="M40" i="14"/>
  <c r="N40" i="14"/>
  <c r="J41" i="14"/>
  <c r="K41" i="14"/>
  <c r="L41" i="14"/>
  <c r="M41" i="14"/>
  <c r="N41" i="14"/>
  <c r="J42" i="14"/>
  <c r="K42" i="14"/>
  <c r="L42" i="14"/>
  <c r="M42" i="14"/>
  <c r="N42" i="14"/>
  <c r="J43" i="14"/>
  <c r="K43" i="14"/>
  <c r="L43" i="14"/>
  <c r="M43" i="14"/>
  <c r="N43" i="14"/>
  <c r="J44" i="14"/>
  <c r="K44" i="14"/>
  <c r="L44" i="14"/>
  <c r="M44" i="14"/>
  <c r="N44" i="14"/>
  <c r="J45" i="14"/>
  <c r="K45" i="14"/>
  <c r="L45" i="14"/>
  <c r="M45" i="14"/>
  <c r="N45" i="14"/>
  <c r="J46" i="14"/>
  <c r="K46" i="14"/>
  <c r="L46" i="14"/>
  <c r="M46" i="14"/>
  <c r="N46" i="14"/>
  <c r="J47" i="14"/>
  <c r="K47" i="14"/>
  <c r="L47" i="14"/>
  <c r="M47" i="14"/>
  <c r="N47" i="14"/>
  <c r="J48" i="14"/>
  <c r="K48" i="14"/>
  <c r="L48" i="14"/>
  <c r="M48" i="14"/>
  <c r="N48" i="14"/>
  <c r="J49" i="14"/>
  <c r="K49" i="14"/>
  <c r="L49" i="14"/>
  <c r="M49" i="14"/>
  <c r="N49" i="14"/>
  <c r="J50" i="14"/>
  <c r="K50" i="14"/>
  <c r="L50" i="14"/>
  <c r="M50" i="14"/>
  <c r="N50" i="14"/>
  <c r="J51" i="14"/>
  <c r="K51" i="14"/>
  <c r="L51" i="14"/>
  <c r="M51" i="14"/>
  <c r="N51" i="14"/>
  <c r="J52" i="14"/>
  <c r="K52" i="14"/>
  <c r="L52" i="14"/>
  <c r="M52" i="14"/>
  <c r="N52" i="14"/>
  <c r="J53" i="14"/>
  <c r="K53" i="14"/>
  <c r="L53" i="14"/>
  <c r="M53" i="14"/>
  <c r="N53" i="14"/>
  <c r="J54" i="14"/>
  <c r="K54" i="14"/>
  <c r="L54" i="14"/>
  <c r="M54" i="14"/>
  <c r="N54" i="14"/>
  <c r="J55" i="14"/>
  <c r="K55" i="14"/>
  <c r="L55" i="14"/>
  <c r="M55" i="14"/>
  <c r="N55" i="14"/>
  <c r="J56" i="14"/>
  <c r="K56" i="14"/>
  <c r="L56" i="14"/>
  <c r="M56" i="14"/>
  <c r="N56" i="14"/>
  <c r="J57" i="14"/>
  <c r="K57" i="14"/>
  <c r="L57" i="14"/>
  <c r="M57" i="14"/>
  <c r="N57" i="14"/>
  <c r="J58" i="14"/>
  <c r="K58" i="14"/>
  <c r="L58" i="14"/>
  <c r="M58" i="14"/>
  <c r="N58" i="14"/>
  <c r="J59" i="14"/>
  <c r="K59" i="14"/>
  <c r="L59" i="14"/>
  <c r="M59" i="14"/>
  <c r="N59" i="14"/>
  <c r="J60" i="14"/>
  <c r="K60" i="14"/>
  <c r="L60" i="14"/>
  <c r="M60" i="14"/>
  <c r="N60" i="14"/>
  <c r="J61" i="14"/>
  <c r="K61" i="14"/>
  <c r="L61" i="14"/>
  <c r="M61" i="14"/>
  <c r="N61" i="14"/>
  <c r="J62" i="14"/>
  <c r="K62" i="14"/>
  <c r="L62" i="14"/>
  <c r="M62" i="14"/>
  <c r="N62" i="14"/>
  <c r="J63" i="14"/>
  <c r="K63" i="14"/>
  <c r="L63" i="14"/>
  <c r="M63" i="14"/>
  <c r="N63" i="14"/>
  <c r="J64" i="14"/>
  <c r="K64" i="14"/>
  <c r="L64" i="14"/>
  <c r="M64" i="14"/>
  <c r="N64" i="14"/>
  <c r="J65" i="14"/>
  <c r="K65" i="14"/>
  <c r="L65" i="14"/>
  <c r="M65" i="14"/>
  <c r="N65" i="14"/>
  <c r="J66" i="14"/>
  <c r="K66" i="14"/>
  <c r="L66" i="14"/>
  <c r="M66" i="14"/>
  <c r="N66" i="14"/>
  <c r="J67" i="14"/>
  <c r="K67" i="14"/>
  <c r="L67" i="14"/>
  <c r="M67" i="14"/>
  <c r="N67" i="14"/>
  <c r="J68" i="14"/>
  <c r="K68" i="14"/>
  <c r="L68" i="14"/>
  <c r="M68" i="14"/>
  <c r="N68" i="14"/>
  <c r="J69" i="14"/>
  <c r="K69" i="14"/>
  <c r="L69" i="14"/>
  <c r="M69" i="14"/>
  <c r="N69" i="14"/>
  <c r="J70" i="14"/>
  <c r="K70" i="14"/>
  <c r="L70" i="14"/>
  <c r="M70" i="14"/>
  <c r="N70" i="14"/>
  <c r="J71" i="14"/>
  <c r="K71" i="14"/>
  <c r="L71" i="14"/>
  <c r="M71" i="14"/>
  <c r="N71" i="14"/>
  <c r="J72" i="14"/>
  <c r="K72" i="14"/>
  <c r="L72" i="14"/>
  <c r="M72" i="14"/>
  <c r="N72" i="14"/>
  <c r="J73" i="14"/>
  <c r="K73" i="14"/>
  <c r="L73" i="14"/>
  <c r="M73" i="14"/>
  <c r="N73" i="14"/>
  <c r="J74" i="14"/>
  <c r="K74" i="14"/>
  <c r="L74" i="14"/>
  <c r="M74" i="14"/>
  <c r="N74" i="14"/>
  <c r="J75" i="14"/>
  <c r="K75" i="14"/>
  <c r="L75" i="14"/>
  <c r="M75" i="14"/>
  <c r="N75" i="14"/>
  <c r="J76" i="14"/>
  <c r="K76" i="14"/>
  <c r="L76" i="14"/>
  <c r="M76" i="14"/>
  <c r="N76" i="14"/>
  <c r="J77" i="14"/>
  <c r="K77" i="14"/>
  <c r="L77" i="14"/>
  <c r="M77" i="14"/>
  <c r="N77" i="14"/>
  <c r="J78" i="14"/>
  <c r="K78" i="14"/>
  <c r="L78" i="14"/>
  <c r="M78" i="14"/>
  <c r="N78" i="14"/>
  <c r="J79" i="14"/>
  <c r="K79" i="14"/>
  <c r="L79" i="14"/>
  <c r="M79" i="14"/>
  <c r="N79" i="14"/>
  <c r="J80" i="14"/>
  <c r="K80" i="14"/>
  <c r="L80" i="14"/>
  <c r="M80" i="14"/>
  <c r="N80" i="14"/>
  <c r="J81" i="14"/>
  <c r="K81" i="14"/>
  <c r="L81" i="14"/>
  <c r="M81" i="14"/>
  <c r="N81" i="14"/>
  <c r="J82" i="14"/>
  <c r="K82" i="14"/>
  <c r="L82" i="14"/>
  <c r="M82" i="14"/>
  <c r="N82" i="14"/>
  <c r="J83" i="14"/>
  <c r="K83" i="14"/>
  <c r="L83" i="14"/>
  <c r="M83" i="14"/>
  <c r="N83" i="14"/>
  <c r="J84" i="14"/>
  <c r="K84" i="14"/>
  <c r="L84" i="14"/>
  <c r="M84" i="14"/>
  <c r="N84" i="14"/>
  <c r="J85" i="14"/>
  <c r="K85" i="14"/>
  <c r="L85" i="14"/>
  <c r="M85" i="14"/>
  <c r="N85" i="14"/>
  <c r="J86" i="14"/>
  <c r="K86" i="14"/>
  <c r="L86" i="14"/>
  <c r="M86" i="14"/>
  <c r="N86" i="14"/>
  <c r="J87" i="14"/>
  <c r="K87" i="14"/>
  <c r="L87" i="14"/>
  <c r="M87" i="14"/>
  <c r="N87" i="14"/>
  <c r="J88" i="14"/>
  <c r="K88" i="14"/>
  <c r="L88" i="14"/>
  <c r="M88" i="14"/>
  <c r="N88" i="14"/>
  <c r="J89" i="14"/>
  <c r="K89" i="14"/>
  <c r="L89" i="14"/>
  <c r="M89" i="14"/>
  <c r="N89" i="14"/>
  <c r="J90" i="14"/>
  <c r="K90" i="14"/>
  <c r="L90" i="14"/>
  <c r="M90" i="14"/>
  <c r="N90" i="14"/>
  <c r="J91" i="14"/>
  <c r="K91" i="14"/>
  <c r="L91" i="14"/>
  <c r="M91" i="14"/>
  <c r="N91" i="14"/>
  <c r="K3" i="14"/>
  <c r="L3" i="14"/>
  <c r="M3" i="14"/>
  <c r="N3" i="14"/>
  <c r="J3" i="14"/>
  <c r="D92" i="14"/>
  <c r="E92" i="14"/>
  <c r="F92" i="14"/>
  <c r="C92" i="14"/>
  <c r="I4" i="13"/>
  <c r="J4" i="13"/>
  <c r="K4" i="13"/>
  <c r="L4" i="13"/>
  <c r="I5" i="13"/>
  <c r="J5" i="13"/>
  <c r="K5" i="13"/>
  <c r="L5" i="13"/>
  <c r="M5" i="13"/>
  <c r="I6" i="13"/>
  <c r="J6" i="13"/>
  <c r="K6" i="13"/>
  <c r="L6" i="13"/>
  <c r="M6" i="13"/>
  <c r="I7" i="13"/>
  <c r="J7" i="13"/>
  <c r="K7" i="13"/>
  <c r="L7" i="13"/>
  <c r="M7" i="13"/>
  <c r="I8" i="13"/>
  <c r="J8" i="13"/>
  <c r="K8" i="13"/>
  <c r="L8" i="13"/>
  <c r="M8" i="13"/>
  <c r="I9" i="13"/>
  <c r="J9" i="13"/>
  <c r="K9" i="13"/>
  <c r="L9" i="13"/>
  <c r="M9" i="13"/>
  <c r="I10" i="13"/>
  <c r="J10" i="13"/>
  <c r="K10" i="13"/>
  <c r="L10" i="13"/>
  <c r="M10" i="13"/>
  <c r="I11" i="13"/>
  <c r="J11" i="13"/>
  <c r="K11" i="13"/>
  <c r="L11" i="13"/>
  <c r="M11" i="13"/>
  <c r="I12" i="13"/>
  <c r="J12" i="13"/>
  <c r="K12" i="13"/>
  <c r="L12" i="13"/>
  <c r="M12" i="13"/>
  <c r="I13" i="13"/>
  <c r="J13" i="13"/>
  <c r="K13" i="13"/>
  <c r="L13" i="13"/>
  <c r="M13" i="13"/>
  <c r="I14" i="13"/>
  <c r="J14" i="13"/>
  <c r="K14" i="13"/>
  <c r="L14" i="13"/>
  <c r="M14" i="13"/>
  <c r="I15" i="13"/>
  <c r="J15" i="13"/>
  <c r="K15" i="13"/>
  <c r="L15" i="13"/>
  <c r="M15" i="13"/>
  <c r="I16" i="13"/>
  <c r="J16" i="13"/>
  <c r="K16" i="13"/>
  <c r="L16" i="13"/>
  <c r="M16" i="13"/>
  <c r="I17" i="13"/>
  <c r="J17" i="13"/>
  <c r="K17" i="13"/>
  <c r="L17" i="13"/>
  <c r="M17" i="13"/>
  <c r="I18" i="13"/>
  <c r="J18" i="13"/>
  <c r="K18" i="13"/>
  <c r="L18" i="13"/>
  <c r="M18" i="13"/>
  <c r="I19" i="13"/>
  <c r="J19" i="13"/>
  <c r="K19" i="13"/>
  <c r="L19" i="13"/>
  <c r="M19" i="13"/>
  <c r="I20" i="13"/>
  <c r="J20" i="13"/>
  <c r="K20" i="13"/>
  <c r="L20" i="13"/>
  <c r="M20" i="13"/>
  <c r="I21" i="13"/>
  <c r="J21" i="13"/>
  <c r="K21" i="13"/>
  <c r="L21" i="13"/>
  <c r="M21" i="13"/>
  <c r="I22" i="13"/>
  <c r="J22" i="13"/>
  <c r="K22" i="13"/>
  <c r="L22" i="13"/>
  <c r="M22" i="13"/>
  <c r="I23" i="13"/>
  <c r="J23" i="13"/>
  <c r="K23" i="13"/>
  <c r="L23" i="13"/>
  <c r="M23" i="13"/>
  <c r="I24" i="13"/>
  <c r="J24" i="13"/>
  <c r="K24" i="13"/>
  <c r="L24" i="13"/>
  <c r="M24" i="13"/>
  <c r="I25" i="13"/>
  <c r="J25" i="13"/>
  <c r="K25" i="13"/>
  <c r="L25" i="13"/>
  <c r="M25" i="13"/>
  <c r="I26" i="13"/>
  <c r="J26" i="13"/>
  <c r="K26" i="13"/>
  <c r="L26" i="13"/>
  <c r="M26" i="13"/>
  <c r="I27" i="13"/>
  <c r="J27" i="13"/>
  <c r="K27" i="13"/>
  <c r="L27" i="13"/>
  <c r="M27" i="13"/>
  <c r="I28" i="13"/>
  <c r="J28" i="13"/>
  <c r="K28" i="13"/>
  <c r="L28" i="13"/>
  <c r="M28" i="13"/>
  <c r="I29" i="13"/>
  <c r="J29" i="13"/>
  <c r="K29" i="13"/>
  <c r="L29" i="13"/>
  <c r="M29" i="13"/>
  <c r="I30" i="13"/>
  <c r="J30" i="13"/>
  <c r="K30" i="13"/>
  <c r="L30" i="13"/>
  <c r="M30" i="13"/>
  <c r="I31" i="13"/>
  <c r="J31" i="13"/>
  <c r="K31" i="13"/>
  <c r="L31" i="13"/>
  <c r="M31" i="13"/>
  <c r="I32" i="13"/>
  <c r="J32" i="13"/>
  <c r="K32" i="13"/>
  <c r="L32" i="13"/>
  <c r="M32" i="13"/>
  <c r="I33" i="13"/>
  <c r="J33" i="13"/>
  <c r="K33" i="13"/>
  <c r="L33" i="13"/>
  <c r="M33" i="13"/>
  <c r="I34" i="13"/>
  <c r="J34" i="13"/>
  <c r="K34" i="13"/>
  <c r="L34" i="13"/>
  <c r="M34" i="13"/>
  <c r="I35" i="13"/>
  <c r="J35" i="13"/>
  <c r="K35" i="13"/>
  <c r="L35" i="13"/>
  <c r="M35" i="13"/>
  <c r="I36" i="13"/>
  <c r="J36" i="13"/>
  <c r="K36" i="13"/>
  <c r="L36" i="13"/>
  <c r="M36" i="13"/>
  <c r="I37" i="13"/>
  <c r="J37" i="13"/>
  <c r="K37" i="13"/>
  <c r="L37" i="13"/>
  <c r="M37" i="13"/>
  <c r="I38" i="13"/>
  <c r="J38" i="13"/>
  <c r="K38" i="13"/>
  <c r="L38" i="13"/>
  <c r="M38" i="13"/>
  <c r="I39" i="13"/>
  <c r="J39" i="13"/>
  <c r="K39" i="13"/>
  <c r="L39" i="13"/>
  <c r="M39" i="13"/>
  <c r="I40" i="13"/>
  <c r="J40" i="13"/>
  <c r="K40" i="13"/>
  <c r="L40" i="13"/>
  <c r="M40" i="13"/>
  <c r="I41" i="13"/>
  <c r="J41" i="13"/>
  <c r="K41" i="13"/>
  <c r="L41" i="13"/>
  <c r="M41" i="13"/>
  <c r="I42" i="13"/>
  <c r="J42" i="13"/>
  <c r="K42" i="13"/>
  <c r="L42" i="13"/>
  <c r="M42" i="13"/>
  <c r="I43" i="13"/>
  <c r="J43" i="13"/>
  <c r="K43" i="13"/>
  <c r="L43" i="13"/>
  <c r="M43" i="13"/>
  <c r="I44" i="13"/>
  <c r="J44" i="13"/>
  <c r="K44" i="13"/>
  <c r="L44" i="13"/>
  <c r="M44" i="13"/>
  <c r="I45" i="13"/>
  <c r="J45" i="13"/>
  <c r="K45" i="13"/>
  <c r="L45" i="13"/>
  <c r="M45" i="13"/>
  <c r="I46" i="13"/>
  <c r="J46" i="13"/>
  <c r="K46" i="13"/>
  <c r="L46" i="13"/>
  <c r="M46" i="13"/>
  <c r="I47" i="13"/>
  <c r="J47" i="13"/>
  <c r="K47" i="13"/>
  <c r="L47" i="13"/>
  <c r="M47" i="13"/>
  <c r="I48" i="13"/>
  <c r="J48" i="13"/>
  <c r="K48" i="13"/>
  <c r="L48" i="13"/>
  <c r="M48" i="13"/>
  <c r="I49" i="13"/>
  <c r="J49" i="13"/>
  <c r="K49" i="13"/>
  <c r="L49" i="13"/>
  <c r="M49" i="13"/>
  <c r="I50" i="13"/>
  <c r="J50" i="13"/>
  <c r="K50" i="13"/>
  <c r="L50" i="13"/>
  <c r="M50" i="13"/>
  <c r="I51" i="13"/>
  <c r="J51" i="13"/>
  <c r="K51" i="13"/>
  <c r="L51" i="13"/>
  <c r="M51" i="13"/>
  <c r="I52" i="13"/>
  <c r="J52" i="13"/>
  <c r="K52" i="13"/>
  <c r="L52" i="13"/>
  <c r="M52" i="13"/>
  <c r="I53" i="13"/>
  <c r="J53" i="13"/>
  <c r="K53" i="13"/>
  <c r="L53" i="13"/>
  <c r="M53" i="13"/>
  <c r="I54" i="13"/>
  <c r="J54" i="13"/>
  <c r="K54" i="13"/>
  <c r="L54" i="13"/>
  <c r="M54" i="13"/>
  <c r="I55" i="13"/>
  <c r="J55" i="13"/>
  <c r="K55" i="13"/>
  <c r="L55" i="13"/>
  <c r="M55" i="13"/>
  <c r="I56" i="13"/>
  <c r="J56" i="13"/>
  <c r="K56" i="13"/>
  <c r="L56" i="13"/>
  <c r="M56" i="13"/>
  <c r="I57" i="13"/>
  <c r="J57" i="13"/>
  <c r="K57" i="13"/>
  <c r="L57" i="13"/>
  <c r="M57" i="13"/>
  <c r="I58" i="13"/>
  <c r="J58" i="13"/>
  <c r="K58" i="13"/>
  <c r="L58" i="13"/>
  <c r="M58" i="13"/>
  <c r="I59" i="13"/>
  <c r="J59" i="13"/>
  <c r="K59" i="13"/>
  <c r="L59" i="13"/>
  <c r="M59" i="13"/>
  <c r="I60" i="13"/>
  <c r="J60" i="13"/>
  <c r="K60" i="13"/>
  <c r="L60" i="13"/>
  <c r="M60" i="13"/>
  <c r="I61" i="13"/>
  <c r="J61" i="13"/>
  <c r="K61" i="13"/>
  <c r="L61" i="13"/>
  <c r="M61" i="13"/>
  <c r="I62" i="13"/>
  <c r="J62" i="13"/>
  <c r="K62" i="13"/>
  <c r="L62" i="13"/>
  <c r="M62" i="13"/>
  <c r="I63" i="13"/>
  <c r="J63" i="13"/>
  <c r="K63" i="13"/>
  <c r="L63" i="13"/>
  <c r="M63" i="13"/>
  <c r="I64" i="13"/>
  <c r="J64" i="13"/>
  <c r="K64" i="13"/>
  <c r="L64" i="13"/>
  <c r="M64" i="13"/>
  <c r="I65" i="13"/>
  <c r="J65" i="13"/>
  <c r="K65" i="13"/>
  <c r="L65" i="13"/>
  <c r="M65" i="13"/>
  <c r="I66" i="13"/>
  <c r="J66" i="13"/>
  <c r="K66" i="13"/>
  <c r="L66" i="13"/>
  <c r="M66" i="13"/>
  <c r="I67" i="13"/>
  <c r="J67" i="13"/>
  <c r="K67" i="13"/>
  <c r="L67" i="13"/>
  <c r="M67" i="13"/>
  <c r="I68" i="13"/>
  <c r="J68" i="13"/>
  <c r="K68" i="13"/>
  <c r="L68" i="13"/>
  <c r="M68" i="13"/>
  <c r="I69" i="13"/>
  <c r="J69" i="13"/>
  <c r="K69" i="13"/>
  <c r="L69" i="13"/>
  <c r="M69" i="13"/>
  <c r="I70" i="13"/>
  <c r="J70" i="13"/>
  <c r="K70" i="13"/>
  <c r="L70" i="13"/>
  <c r="M70" i="13"/>
  <c r="I71" i="13"/>
  <c r="J71" i="13"/>
  <c r="K71" i="13"/>
  <c r="L71" i="13"/>
  <c r="M71" i="13"/>
  <c r="I72" i="13"/>
  <c r="J72" i="13"/>
  <c r="K72" i="13"/>
  <c r="L72" i="13"/>
  <c r="M72" i="13"/>
  <c r="I73" i="13"/>
  <c r="J73" i="13"/>
  <c r="K73" i="13"/>
  <c r="L73" i="13"/>
  <c r="M73" i="13"/>
  <c r="I74" i="13"/>
  <c r="J74" i="13"/>
  <c r="K74" i="13"/>
  <c r="L74" i="13"/>
  <c r="M74" i="13"/>
  <c r="I75" i="13"/>
  <c r="J75" i="13"/>
  <c r="K75" i="13"/>
  <c r="L75" i="13"/>
  <c r="M75" i="13"/>
  <c r="I76" i="13"/>
  <c r="J76" i="13"/>
  <c r="K76" i="13"/>
  <c r="L76" i="13"/>
  <c r="M76" i="13"/>
  <c r="I77" i="13"/>
  <c r="J77" i="13"/>
  <c r="K77" i="13"/>
  <c r="L77" i="13"/>
  <c r="M77" i="13"/>
  <c r="I78" i="13"/>
  <c r="J78" i="13"/>
  <c r="K78" i="13"/>
  <c r="L78" i="13"/>
  <c r="M78" i="13"/>
  <c r="I79" i="13"/>
  <c r="J79" i="13"/>
  <c r="K79" i="13"/>
  <c r="L79" i="13"/>
  <c r="M79" i="13"/>
  <c r="I80" i="13"/>
  <c r="J80" i="13"/>
  <c r="K80" i="13"/>
  <c r="L80" i="13"/>
  <c r="M80" i="13"/>
  <c r="I81" i="13"/>
  <c r="J81" i="13"/>
  <c r="K81" i="13"/>
  <c r="L81" i="13"/>
  <c r="M81" i="13"/>
  <c r="I82" i="13"/>
  <c r="J82" i="13"/>
  <c r="K82" i="13"/>
  <c r="L82" i="13"/>
  <c r="M82" i="13"/>
  <c r="I83" i="13"/>
  <c r="J83" i="13"/>
  <c r="K83" i="13"/>
  <c r="L83" i="13"/>
  <c r="M83" i="13"/>
  <c r="I84" i="13"/>
  <c r="J84" i="13"/>
  <c r="K84" i="13"/>
  <c r="L84" i="13"/>
  <c r="M84" i="13"/>
  <c r="I85" i="13"/>
  <c r="J85" i="13"/>
  <c r="K85" i="13"/>
  <c r="L85" i="13"/>
  <c r="M85" i="13"/>
  <c r="J2" i="13"/>
  <c r="K2" i="13"/>
  <c r="L2" i="13"/>
  <c r="M2" i="13"/>
  <c r="I2" i="13"/>
  <c r="J3" i="13"/>
  <c r="K3" i="13"/>
  <c r="L3" i="13"/>
  <c r="M3" i="13"/>
  <c r="I3" i="13"/>
  <c r="C86" i="13"/>
  <c r="D86" i="13"/>
  <c r="E86" i="13"/>
  <c r="F86" i="13"/>
  <c r="B86" i="13"/>
  <c r="B262" i="12"/>
  <c r="K31" i="5"/>
  <c r="W175" i="2"/>
  <c r="AI175" i="2" s="1"/>
  <c r="X178" i="2"/>
  <c r="AJ178" i="2"/>
  <c r="W179" i="2"/>
  <c r="AI179" i="2" s="1"/>
  <c r="V180" i="2"/>
  <c r="AH180" i="2"/>
  <c r="V184" i="2"/>
  <c r="AH184" i="2" s="1"/>
  <c r="V188" i="2"/>
  <c r="AH188" i="2"/>
  <c r="W191" i="2"/>
  <c r="AI191" i="2" s="1"/>
  <c r="W195" i="2"/>
  <c r="AI195" i="2"/>
  <c r="V196" i="2"/>
  <c r="AH196" i="2" s="1"/>
  <c r="V200" i="2"/>
  <c r="AH200" i="2"/>
  <c r="W203" i="2"/>
  <c r="AI203" i="2" s="1"/>
  <c r="V204" i="2"/>
  <c r="AH204" i="2"/>
  <c r="W207" i="2"/>
  <c r="AI207" i="2" s="1"/>
  <c r="W211" i="2"/>
  <c r="AI211" i="2"/>
  <c r="V212" i="2"/>
  <c r="AH212" i="2" s="1"/>
  <c r="X214" i="2"/>
  <c r="AJ214" i="2"/>
  <c r="W215" i="2"/>
  <c r="AI215" i="2" s="1"/>
  <c r="V216" i="2"/>
  <c r="AH216" i="2"/>
  <c r="X218" i="2"/>
  <c r="AJ218" i="2" s="1"/>
  <c r="W219" i="2"/>
  <c r="AI219" i="2"/>
  <c r="V220" i="2"/>
  <c r="AH220" i="2" s="1"/>
  <c r="W223" i="2"/>
  <c r="AI223" i="2"/>
  <c r="W227" i="2"/>
  <c r="AI227" i="2" s="1"/>
  <c r="V228" i="2"/>
  <c r="AH228" i="2"/>
  <c r="X230" i="2"/>
  <c r="AJ230" i="2" s="1"/>
  <c r="W231" i="2"/>
  <c r="AI231" i="2"/>
  <c r="V232" i="2"/>
  <c r="AH232" i="2" s="1"/>
  <c r="X234" i="2"/>
  <c r="AJ234" i="2"/>
  <c r="W235" i="2"/>
  <c r="V236" i="2"/>
  <c r="AH236" i="2"/>
  <c r="U237" i="2"/>
  <c r="AA237" i="2" s="1"/>
  <c r="W239" i="2"/>
  <c r="AI239" i="2" s="1"/>
  <c r="V240" i="2"/>
  <c r="AH240" i="2"/>
  <c r="X242" i="2"/>
  <c r="AJ242" i="2" s="1"/>
  <c r="W243" i="2"/>
  <c r="V244" i="2"/>
  <c r="AH244" i="2" s="1"/>
  <c r="AI247" i="2"/>
  <c r="V248" i="2"/>
  <c r="AH248" i="2"/>
  <c r="W251" i="2"/>
  <c r="AI251" i="2" s="1"/>
  <c r="V252" i="2"/>
  <c r="AH252" i="2"/>
  <c r="V256" i="2"/>
  <c r="AH256" i="2" s="1"/>
  <c r="V260" i="2"/>
  <c r="AH260" i="2"/>
  <c r="U261" i="2"/>
  <c r="AJ4" i="2"/>
  <c r="V83" i="16"/>
  <c r="AB83" i="16" s="1"/>
  <c r="X103" i="16"/>
  <c r="AD103" i="16" s="1"/>
  <c r="V42" i="16"/>
  <c r="P149" i="16"/>
  <c r="V147" i="16"/>
  <c r="AB147" i="16" s="1"/>
  <c r="V115" i="16"/>
  <c r="AB115" i="16" s="1"/>
  <c r="V89" i="16"/>
  <c r="AB89" i="16" s="1"/>
  <c r="V57" i="16"/>
  <c r="AB57" i="16" s="1"/>
  <c r="Y43" i="16"/>
  <c r="AE43" i="16" s="1"/>
  <c r="W90" i="16"/>
  <c r="AC90" i="16"/>
  <c r="W19" i="16"/>
  <c r="AC19" i="16"/>
  <c r="W73" i="16"/>
  <c r="AC73" i="16"/>
  <c r="W102" i="16"/>
  <c r="AC102" i="16"/>
  <c r="W65" i="16"/>
  <c r="W81" i="16"/>
  <c r="AC81" i="16" s="1"/>
  <c r="W66" i="16"/>
  <c r="AC66" i="16" s="1"/>
  <c r="W69" i="16"/>
  <c r="W82" i="16"/>
  <c r="AC82" i="16"/>
  <c r="W98" i="16"/>
  <c r="AC98" i="16"/>
  <c r="W101" i="16"/>
  <c r="AC101" i="16"/>
  <c r="W130" i="16"/>
  <c r="AC130" i="16"/>
  <c r="W133" i="16"/>
  <c r="AC133" i="16"/>
  <c r="W27" i="16"/>
  <c r="AC27" i="16"/>
  <c r="W62" i="16"/>
  <c r="AC62" i="16"/>
  <c r="W78" i="16"/>
  <c r="AC78" i="16"/>
  <c r="W94" i="16"/>
  <c r="AC94" i="16"/>
  <c r="W113" i="16"/>
  <c r="AC113" i="16"/>
  <c r="W23" i="16"/>
  <c r="AC23" i="16"/>
  <c r="W26" i="16"/>
  <c r="AC26" i="16"/>
  <c r="W58" i="16"/>
  <c r="AC58" i="16"/>
  <c r="Y51" i="16"/>
  <c r="W125" i="16"/>
  <c r="AC125" i="16" s="1"/>
  <c r="W122" i="16"/>
  <c r="AC122" i="16" s="1"/>
  <c r="R148" i="16"/>
  <c r="X139" i="16"/>
  <c r="AD139" i="16"/>
  <c r="X132" i="16"/>
  <c r="AD132" i="16"/>
  <c r="X123" i="16"/>
  <c r="AD123" i="16"/>
  <c r="V106" i="16"/>
  <c r="AB106" i="16"/>
  <c r="X100" i="16"/>
  <c r="AD100" i="16"/>
  <c r="X75" i="16"/>
  <c r="AD75" i="16"/>
  <c r="X68" i="16"/>
  <c r="W4" i="16"/>
  <c r="AC4" i="16" s="1"/>
  <c r="Q149" i="16"/>
  <c r="W149" i="16"/>
  <c r="V142" i="16"/>
  <c r="AB142" i="16" s="1"/>
  <c r="V139" i="16"/>
  <c r="AB139" i="16" s="1"/>
  <c r="X127" i="16"/>
  <c r="AD127" i="16" s="1"/>
  <c r="V113" i="16"/>
  <c r="AB113" i="16" s="1"/>
  <c r="X111" i="16"/>
  <c r="AD111" i="16" s="1"/>
  <c r="X104" i="16"/>
  <c r="AD104" i="16" s="1"/>
  <c r="V91" i="16"/>
  <c r="AB91" i="16" s="1"/>
  <c r="X88" i="16"/>
  <c r="AD88" i="16" s="1"/>
  <c r="V75" i="16"/>
  <c r="AB75" i="16" s="1"/>
  <c r="X63" i="16"/>
  <c r="AD63" i="16" s="1"/>
  <c r="V62" i="16"/>
  <c r="X56" i="16"/>
  <c r="Y47" i="16"/>
  <c r="V11" i="16"/>
  <c r="AB11" i="16"/>
  <c r="X3" i="16"/>
  <c r="AD3" i="16" s="1"/>
  <c r="V135" i="16"/>
  <c r="AB135" i="16" s="1"/>
  <c r="V125" i="16"/>
  <c r="AB125" i="16" s="1"/>
  <c r="V103" i="16"/>
  <c r="AB103" i="16" s="1"/>
  <c r="V90" i="16"/>
  <c r="AB90" i="16" s="1"/>
  <c r="V87" i="16"/>
  <c r="AB87" i="16" s="1"/>
  <c r="V77" i="16"/>
  <c r="AB77" i="16" s="1"/>
  <c r="V71" i="16"/>
  <c r="AB71" i="16" s="1"/>
  <c r="V55" i="16"/>
  <c r="AB55" i="16" s="1"/>
  <c r="V46" i="16"/>
  <c r="V39" i="16"/>
  <c r="AB39" i="16"/>
  <c r="V23" i="16"/>
  <c r="AB23" i="16"/>
  <c r="V7" i="16"/>
  <c r="AB7" i="16"/>
  <c r="X147" i="16"/>
  <c r="AD147" i="16"/>
  <c r="X131" i="16"/>
  <c r="AD131" i="16"/>
  <c r="V130" i="16"/>
  <c r="AB130" i="16"/>
  <c r="V127" i="16"/>
  <c r="AB127" i="16"/>
  <c r="X124" i="16"/>
  <c r="AD124" i="16"/>
  <c r="X115" i="16"/>
  <c r="AD115" i="16"/>
  <c r="V114" i="16"/>
  <c r="AB114" i="16"/>
  <c r="V111" i="16"/>
  <c r="AB111" i="16"/>
  <c r="X99" i="16"/>
  <c r="AD99" i="16"/>
  <c r="V98" i="16"/>
  <c r="AB98" i="16"/>
  <c r="V85" i="16"/>
  <c r="AB85" i="16"/>
  <c r="V82" i="16"/>
  <c r="AB82" i="16"/>
  <c r="X76" i="16"/>
  <c r="AD76" i="16"/>
  <c r="V66" i="16"/>
  <c r="V63" i="16"/>
  <c r="AB63" i="16" s="1"/>
  <c r="V38" i="16"/>
  <c r="X143" i="16"/>
  <c r="AD143" i="16"/>
  <c r="X135" i="16"/>
  <c r="AD135" i="16"/>
  <c r="X119" i="16"/>
  <c r="AD119" i="16"/>
  <c r="X107" i="16"/>
  <c r="AD107" i="16"/>
  <c r="X95" i="16"/>
  <c r="AD95" i="16"/>
  <c r="W93" i="16"/>
  <c r="AC93" i="16"/>
  <c r="X91" i="16"/>
  <c r="AD91" i="16"/>
  <c r="W89" i="16"/>
  <c r="AC89" i="16"/>
  <c r="X87" i="16"/>
  <c r="AD87" i="16"/>
  <c r="W86" i="16"/>
  <c r="AC86" i="16"/>
  <c r="W85" i="16"/>
  <c r="AC85" i="16"/>
  <c r="X83" i="16"/>
  <c r="AD83" i="16"/>
  <c r="X80" i="16"/>
  <c r="AD80" i="16"/>
  <c r="X79" i="16"/>
  <c r="AD79" i="16"/>
  <c r="W77" i="16"/>
  <c r="AC77" i="16"/>
  <c r="W74" i="16"/>
  <c r="AC74" i="16"/>
  <c r="X72" i="16"/>
  <c r="AD72" i="16"/>
  <c r="X71" i="16"/>
  <c r="AD71" i="16"/>
  <c r="X67" i="16"/>
  <c r="AD67" i="16"/>
  <c r="X64" i="16"/>
  <c r="W61" i="16"/>
  <c r="X59" i="16"/>
  <c r="AD59" i="16"/>
  <c r="W57" i="16"/>
  <c r="X55" i="16"/>
  <c r="AD55" i="16" s="1"/>
  <c r="V54" i="16"/>
  <c r="W35" i="16"/>
  <c r="AC35" i="16"/>
  <c r="W34" i="16"/>
  <c r="AC34" i="16"/>
  <c r="W31" i="16"/>
  <c r="AC31" i="16"/>
  <c r="W30" i="16"/>
  <c r="AC30" i="16"/>
  <c r="W22" i="16"/>
  <c r="AC22" i="16"/>
  <c r="W15" i="16"/>
  <c r="AC15" i="16"/>
  <c r="W14" i="16"/>
  <c r="AC14" i="16"/>
  <c r="W11" i="16"/>
  <c r="AC11" i="16"/>
  <c r="W10" i="16"/>
  <c r="AC10" i="16"/>
  <c r="W7" i="16"/>
  <c r="AC7" i="16"/>
  <c r="W6" i="16"/>
  <c r="AC6" i="16"/>
  <c r="W146" i="16"/>
  <c r="AC146" i="16"/>
  <c r="W142" i="16"/>
  <c r="AC142" i="16"/>
  <c r="W141" i="16"/>
  <c r="AC141" i="16"/>
  <c r="W138" i="16"/>
  <c r="AC138" i="16"/>
  <c r="W129" i="16"/>
  <c r="AC129" i="16"/>
  <c r="W126" i="16"/>
  <c r="AC126" i="16"/>
  <c r="W121" i="16"/>
  <c r="AC121" i="16"/>
  <c r="W118" i="16"/>
  <c r="AC118" i="16"/>
  <c r="W117" i="16"/>
  <c r="AC117" i="16"/>
  <c r="W114" i="16"/>
  <c r="AC114" i="16"/>
  <c r="W110" i="16"/>
  <c r="AC110" i="16"/>
  <c r="W109" i="16"/>
  <c r="AC109" i="16"/>
  <c r="W106" i="16"/>
  <c r="AC106" i="16"/>
  <c r="W97" i="16"/>
  <c r="AC97" i="16"/>
  <c r="V50" i="16"/>
  <c r="V149" i="16"/>
  <c r="Q148" i="16"/>
  <c r="V145" i="16"/>
  <c r="AB145" i="16" s="1"/>
  <c r="V141" i="16"/>
  <c r="AB141" i="16" s="1"/>
  <c r="V137" i="16"/>
  <c r="AB137" i="16" s="1"/>
  <c r="V133" i="16"/>
  <c r="AB133" i="16" s="1"/>
  <c r="V129" i="16"/>
  <c r="AB129" i="16" s="1"/>
  <c r="V121" i="16"/>
  <c r="AB121" i="16" s="1"/>
  <c r="V117" i="16"/>
  <c r="AB117" i="16" s="1"/>
  <c r="V109" i="16"/>
  <c r="AB109" i="16" s="1"/>
  <c r="V105" i="16"/>
  <c r="AB105" i="16" s="1"/>
  <c r="V101" i="16"/>
  <c r="AB101" i="16" s="1"/>
  <c r="V94" i="16"/>
  <c r="AB94" i="16" s="1"/>
  <c r="V93" i="16"/>
  <c r="AB93" i="16" s="1"/>
  <c r="V86" i="16"/>
  <c r="AB86" i="16" s="1"/>
  <c r="V81" i="16"/>
  <c r="AB81" i="16" s="1"/>
  <c r="V73" i="16"/>
  <c r="AB73" i="16" s="1"/>
  <c r="V70" i="16"/>
  <c r="AB70" i="16" s="1"/>
  <c r="V69" i="16"/>
  <c r="AB69" i="16"/>
  <c r="V67" i="16"/>
  <c r="AB67" i="16"/>
  <c r="V65" i="16"/>
  <c r="AB65" i="16"/>
  <c r="V61" i="16"/>
  <c r="AB61" i="16"/>
  <c r="V59" i="16"/>
  <c r="AB59" i="16"/>
  <c r="V51" i="16"/>
  <c r="AB51" i="16"/>
  <c r="V43" i="16"/>
  <c r="AB43" i="16"/>
  <c r="V35" i="16"/>
  <c r="AB35" i="16"/>
  <c r="V27" i="16"/>
  <c r="AB27" i="16"/>
  <c r="V19" i="16"/>
  <c r="AB19" i="16"/>
  <c r="V146" i="16"/>
  <c r="AB146" i="16"/>
  <c r="V138" i="16"/>
  <c r="AB138" i="16"/>
  <c r="V134" i="16"/>
  <c r="AB134" i="16"/>
  <c r="V126" i="16"/>
  <c r="AB126" i="16"/>
  <c r="V122" i="16"/>
  <c r="AB122" i="16"/>
  <c r="V118" i="16"/>
  <c r="AB118" i="16"/>
  <c r="V110" i="16"/>
  <c r="AB110" i="16"/>
  <c r="V102" i="16"/>
  <c r="AB102" i="16"/>
  <c r="X84" i="16"/>
  <c r="AD84" i="16"/>
  <c r="X148" i="16"/>
  <c r="X144" i="16"/>
  <c r="AD144" i="16" s="1"/>
  <c r="V143" i="16"/>
  <c r="AB143" i="16" s="1"/>
  <c r="X140" i="16"/>
  <c r="AD140" i="16" s="1"/>
  <c r="X136" i="16"/>
  <c r="AD136" i="16" s="1"/>
  <c r="V131" i="16"/>
  <c r="AB131" i="16" s="1"/>
  <c r="X128" i="16"/>
  <c r="AD128" i="16" s="1"/>
  <c r="V123" i="16"/>
  <c r="AB123" i="16" s="1"/>
  <c r="X120" i="16"/>
  <c r="AD120" i="16" s="1"/>
  <c r="V119" i="16"/>
  <c r="AB119" i="16" s="1"/>
  <c r="X116" i="16"/>
  <c r="AD116" i="16" s="1"/>
  <c r="X112" i="16"/>
  <c r="AD112" i="16" s="1"/>
  <c r="X108" i="16"/>
  <c r="AD108" i="16" s="1"/>
  <c r="V107" i="16"/>
  <c r="AB107" i="16" s="1"/>
  <c r="V99" i="16"/>
  <c r="AB99" i="16" s="1"/>
  <c r="X96" i="16"/>
  <c r="AD96" i="16" s="1"/>
  <c r="V95" i="16"/>
  <c r="AB95" i="16" s="1"/>
  <c r="V74" i="16"/>
  <c r="AB74" i="16" s="1"/>
  <c r="V58" i="16"/>
  <c r="V47" i="16"/>
  <c r="AB47" i="16"/>
  <c r="V15" i="16"/>
  <c r="AB15" i="16"/>
  <c r="S149" i="16"/>
  <c r="R149" i="16"/>
  <c r="S148" i="16"/>
  <c r="X92" i="16"/>
  <c r="AD92" i="16" s="1"/>
  <c r="X60" i="16"/>
  <c r="Y39" i="16"/>
  <c r="P148" i="16"/>
  <c r="N4" i="13"/>
  <c r="J121" i="5"/>
  <c r="N7" i="13"/>
  <c r="N83" i="13"/>
  <c r="N75" i="13"/>
  <c r="N67" i="13"/>
  <c r="N59" i="13"/>
  <c r="N51" i="13"/>
  <c r="N43" i="13"/>
  <c r="N35" i="13"/>
  <c r="N11" i="13"/>
  <c r="N3" i="13"/>
  <c r="N82" i="13"/>
  <c r="N78" i="13"/>
  <c r="N74" i="13"/>
  <c r="N70" i="13"/>
  <c r="N66" i="13"/>
  <c r="N62" i="13"/>
  <c r="N58" i="13"/>
  <c r="N54" i="13"/>
  <c r="N50" i="13"/>
  <c r="N46" i="13"/>
  <c r="N42" i="13"/>
  <c r="N38" i="13"/>
  <c r="N34" i="13"/>
  <c r="N30" i="13"/>
  <c r="N26" i="13"/>
  <c r="N22" i="13"/>
  <c r="N18" i="13"/>
  <c r="N14" i="13"/>
  <c r="N10" i="13"/>
  <c r="N6" i="13"/>
  <c r="N79" i="13"/>
  <c r="N71" i="13"/>
  <c r="N63" i="13"/>
  <c r="N55" i="13"/>
  <c r="N47" i="13"/>
  <c r="N39" i="13"/>
  <c r="N31" i="13"/>
  <c r="N27" i="13"/>
  <c r="N23" i="13"/>
  <c r="N19" i="13"/>
  <c r="N15" i="13"/>
  <c r="N85" i="13"/>
  <c r="N81" i="13"/>
  <c r="N77" i="13"/>
  <c r="N73" i="13"/>
  <c r="N69" i="13"/>
  <c r="N65" i="13"/>
  <c r="N61" i="13"/>
  <c r="N57" i="13"/>
  <c r="N53" i="13"/>
  <c r="N49" i="13"/>
  <c r="N45" i="13"/>
  <c r="N41" i="13"/>
  <c r="N37" i="13"/>
  <c r="N33" i="13"/>
  <c r="N29" i="13"/>
  <c r="N25" i="13"/>
  <c r="N21" i="13"/>
  <c r="N17" i="13"/>
  <c r="N13" i="13"/>
  <c r="N9" i="13"/>
  <c r="N5" i="13"/>
  <c r="N84" i="13"/>
  <c r="N80" i="13"/>
  <c r="N76" i="13"/>
  <c r="N72" i="13"/>
  <c r="N68" i="13"/>
  <c r="N64" i="13"/>
  <c r="N60" i="13"/>
  <c r="N56" i="13"/>
  <c r="N52" i="13"/>
  <c r="N48" i="13"/>
  <c r="N44" i="13"/>
  <c r="N40" i="13"/>
  <c r="N36" i="13"/>
  <c r="N32" i="13"/>
  <c r="N28" i="13"/>
  <c r="N24" i="13"/>
  <c r="N20" i="13"/>
  <c r="N16" i="13"/>
  <c r="N12" i="13"/>
  <c r="N8" i="13"/>
  <c r="I90" i="5"/>
  <c r="K95" i="5"/>
  <c r="I146" i="5"/>
  <c r="I114" i="5"/>
  <c r="I82" i="5"/>
  <c r="I39" i="5"/>
  <c r="J100" i="5"/>
  <c r="L100" i="5"/>
  <c r="M100" i="5"/>
  <c r="N100" i="5"/>
  <c r="J14" i="5"/>
  <c r="K74" i="5"/>
  <c r="K26" i="5"/>
  <c r="I138" i="5"/>
  <c r="L138" i="5"/>
  <c r="M138" i="5"/>
  <c r="N138" i="5"/>
  <c r="I106" i="5"/>
  <c r="I74" i="5"/>
  <c r="I18" i="5"/>
  <c r="J78" i="5"/>
  <c r="K138" i="5"/>
  <c r="K53" i="5"/>
  <c r="I122" i="5"/>
  <c r="I58" i="5"/>
  <c r="L58" i="5"/>
  <c r="M58" i="5"/>
  <c r="N58" i="5"/>
  <c r="J36" i="5"/>
  <c r="K42" i="5"/>
  <c r="I130" i="5"/>
  <c r="I98" i="5"/>
  <c r="I66" i="5"/>
  <c r="J142" i="5"/>
  <c r="J57" i="5"/>
  <c r="K117" i="5"/>
  <c r="I137" i="5"/>
  <c r="I121" i="5"/>
  <c r="I97" i="5"/>
  <c r="I81" i="5"/>
  <c r="I65" i="5"/>
  <c r="I34" i="5"/>
  <c r="J137" i="5"/>
  <c r="J73" i="5"/>
  <c r="J30" i="5"/>
  <c r="K133" i="5"/>
  <c r="K90" i="5"/>
  <c r="K47" i="5"/>
  <c r="I134" i="5"/>
  <c r="I118" i="5"/>
  <c r="I102" i="5"/>
  <c r="I86" i="5"/>
  <c r="I70" i="5"/>
  <c r="I50" i="5"/>
  <c r="I28" i="5"/>
  <c r="I7" i="5"/>
  <c r="L7" i="5"/>
  <c r="M7" i="5"/>
  <c r="N7" i="5"/>
  <c r="J132" i="5"/>
  <c r="J110" i="5"/>
  <c r="J89" i="5"/>
  <c r="J68" i="5"/>
  <c r="J46" i="5"/>
  <c r="J25" i="5"/>
  <c r="L25" i="5"/>
  <c r="M25" i="5"/>
  <c r="N25" i="5"/>
  <c r="J4" i="5"/>
  <c r="K127" i="5"/>
  <c r="K106" i="5"/>
  <c r="K85" i="5"/>
  <c r="L85" i="5"/>
  <c r="K63" i="5"/>
  <c r="I145" i="5"/>
  <c r="I129" i="5"/>
  <c r="I113" i="5"/>
  <c r="I105" i="5"/>
  <c r="I89" i="5"/>
  <c r="I73" i="5"/>
  <c r="I54" i="5"/>
  <c r="L54" i="5"/>
  <c r="I12" i="5"/>
  <c r="J116" i="5"/>
  <c r="J94" i="5"/>
  <c r="J52" i="5"/>
  <c r="J9" i="5"/>
  <c r="K111" i="5"/>
  <c r="K69" i="5"/>
  <c r="K10" i="5"/>
  <c r="K25" i="5"/>
  <c r="K30" i="5"/>
  <c r="K35" i="5"/>
  <c r="K46" i="5"/>
  <c r="K51" i="5"/>
  <c r="K62" i="5"/>
  <c r="K73" i="5"/>
  <c r="K83" i="5"/>
  <c r="K89" i="5"/>
  <c r="K99" i="5"/>
  <c r="K110" i="5"/>
  <c r="K121" i="5"/>
  <c r="K131" i="5"/>
  <c r="K142" i="5"/>
  <c r="K147" i="5"/>
  <c r="J13" i="5"/>
  <c r="J24" i="5"/>
  <c r="J34" i="5"/>
  <c r="J45" i="5"/>
  <c r="J56" i="5"/>
  <c r="J66" i="5"/>
  <c r="J77" i="5"/>
  <c r="J82" i="5"/>
  <c r="J93" i="5"/>
  <c r="J104" i="5"/>
  <c r="J114" i="5"/>
  <c r="J125" i="5"/>
  <c r="J136" i="5"/>
  <c r="J146" i="5"/>
  <c r="I11" i="5"/>
  <c r="I16" i="5"/>
  <c r="I27" i="5"/>
  <c r="I32" i="5"/>
  <c r="I43" i="5"/>
  <c r="I48" i="5"/>
  <c r="I57" i="5"/>
  <c r="K18" i="5"/>
  <c r="K41" i="5"/>
  <c r="K57" i="5"/>
  <c r="K67" i="5"/>
  <c r="K78" i="5"/>
  <c r="K94" i="5"/>
  <c r="K105" i="5"/>
  <c r="K115" i="5"/>
  <c r="K126" i="5"/>
  <c r="K137" i="5"/>
  <c r="J8" i="5"/>
  <c r="J18" i="5"/>
  <c r="J29" i="5"/>
  <c r="J40" i="5"/>
  <c r="J50" i="5"/>
  <c r="J61" i="5"/>
  <c r="J72" i="5"/>
  <c r="J88" i="5"/>
  <c r="J98" i="5"/>
  <c r="J109" i="5"/>
  <c r="L109" i="5"/>
  <c r="J120" i="5"/>
  <c r="J130" i="5"/>
  <c r="J141" i="5"/>
  <c r="I6" i="5"/>
  <c r="L6" i="5"/>
  <c r="I22" i="5"/>
  <c r="I38" i="5"/>
  <c r="I53" i="5"/>
  <c r="I142" i="5"/>
  <c r="L142" i="5"/>
  <c r="I126" i="5"/>
  <c r="I110" i="5"/>
  <c r="I94" i="5"/>
  <c r="I78" i="5"/>
  <c r="I62" i="5"/>
  <c r="K19" i="5"/>
  <c r="K15" i="5"/>
  <c r="I141" i="5"/>
  <c r="I133" i="5"/>
  <c r="I125" i="5"/>
  <c r="I117" i="5"/>
  <c r="I109" i="5"/>
  <c r="I101" i="5"/>
  <c r="I93" i="5"/>
  <c r="I85" i="5"/>
  <c r="I77" i="5"/>
  <c r="I69" i="5"/>
  <c r="I61" i="5"/>
  <c r="I44" i="5"/>
  <c r="I23" i="5"/>
  <c r="J3" i="5"/>
  <c r="J126" i="5"/>
  <c r="J105" i="5"/>
  <c r="J84" i="5"/>
  <c r="J62" i="5"/>
  <c r="J41" i="5"/>
  <c r="J20" i="5"/>
  <c r="K143" i="5"/>
  <c r="K122" i="5"/>
  <c r="K101" i="5"/>
  <c r="K79" i="5"/>
  <c r="K58" i="5"/>
  <c r="K37" i="5"/>
  <c r="K11" i="5"/>
  <c r="I140" i="5"/>
  <c r="I132" i="5"/>
  <c r="I120" i="5"/>
  <c r="I112" i="5"/>
  <c r="I104" i="5"/>
  <c r="I96" i="5"/>
  <c r="I88" i="5"/>
  <c r="I80" i="5"/>
  <c r="I72" i="5"/>
  <c r="I60" i="5"/>
  <c r="I52" i="5"/>
  <c r="I36" i="5"/>
  <c r="I15" i="5"/>
  <c r="I4" i="5"/>
  <c r="J140" i="5"/>
  <c r="J129" i="5"/>
  <c r="J113" i="5"/>
  <c r="J97" i="5"/>
  <c r="J86" i="5"/>
  <c r="J76" i="5"/>
  <c r="J60" i="5"/>
  <c r="J49" i="5"/>
  <c r="J38" i="5"/>
  <c r="J22" i="5"/>
  <c r="J6" i="5"/>
  <c r="K141" i="5"/>
  <c r="K125" i="5"/>
  <c r="K114" i="5"/>
  <c r="K103" i="5"/>
  <c r="K93" i="5"/>
  <c r="K82" i="5"/>
  <c r="K71" i="5"/>
  <c r="K61" i="5"/>
  <c r="K55" i="5"/>
  <c r="K45" i="5"/>
  <c r="K39" i="5"/>
  <c r="K34" i="5"/>
  <c r="K29" i="5"/>
  <c r="K23" i="5"/>
  <c r="L23" i="5"/>
  <c r="M23" i="5"/>
  <c r="K4" i="5"/>
  <c r="K8" i="5"/>
  <c r="K12" i="5"/>
  <c r="K16" i="5"/>
  <c r="K20" i="5"/>
  <c r="K24" i="5"/>
  <c r="K28" i="5"/>
  <c r="K32" i="5"/>
  <c r="K36" i="5"/>
  <c r="K40" i="5"/>
  <c r="K44" i="5"/>
  <c r="K48" i="5"/>
  <c r="K52" i="5"/>
  <c r="K56" i="5"/>
  <c r="K60" i="5"/>
  <c r="K64" i="5"/>
  <c r="L64" i="5"/>
  <c r="M64" i="5"/>
  <c r="K68" i="5"/>
  <c r="K72" i="5"/>
  <c r="K76" i="5"/>
  <c r="K80" i="5"/>
  <c r="L80" i="5"/>
  <c r="M80" i="5"/>
  <c r="N80" i="5"/>
  <c r="K84" i="5"/>
  <c r="K88" i="5"/>
  <c r="K92" i="5"/>
  <c r="K96" i="5"/>
  <c r="K100" i="5"/>
  <c r="K104" i="5"/>
  <c r="K108" i="5"/>
  <c r="K112" i="5"/>
  <c r="L112" i="5"/>
  <c r="M112" i="5"/>
  <c r="N112" i="5"/>
  <c r="K116" i="5"/>
  <c r="K120" i="5"/>
  <c r="K124" i="5"/>
  <c r="K128" i="5"/>
  <c r="K132" i="5"/>
  <c r="K136" i="5"/>
  <c r="K140" i="5"/>
  <c r="K144" i="5"/>
  <c r="K3" i="5"/>
  <c r="J7" i="5"/>
  <c r="J11" i="5"/>
  <c r="J15" i="5"/>
  <c r="J19" i="5"/>
  <c r="J23" i="5"/>
  <c r="J27" i="5"/>
  <c r="J31" i="5"/>
  <c r="L31" i="5"/>
  <c r="M31" i="5"/>
  <c r="J35" i="5"/>
  <c r="J39" i="5"/>
  <c r="J43" i="5"/>
  <c r="J47" i="5"/>
  <c r="J51" i="5"/>
  <c r="J55" i="5"/>
  <c r="J59" i="5"/>
  <c r="J63" i="5"/>
  <c r="J67" i="5"/>
  <c r="J71" i="5"/>
  <c r="J75" i="5"/>
  <c r="J79" i="5"/>
  <c r="J83" i="5"/>
  <c r="J87" i="5"/>
  <c r="J91" i="5"/>
  <c r="J95" i="5"/>
  <c r="J99" i="5"/>
  <c r="J103" i="5"/>
  <c r="J107" i="5"/>
  <c r="J111" i="5"/>
  <c r="J115" i="5"/>
  <c r="J119" i="5"/>
  <c r="J123" i="5"/>
  <c r="J127" i="5"/>
  <c r="J131" i="5"/>
  <c r="J135" i="5"/>
  <c r="J139" i="5"/>
  <c r="J143" i="5"/>
  <c r="J147" i="5"/>
  <c r="I5" i="5"/>
  <c r="I9" i="5"/>
  <c r="I13" i="5"/>
  <c r="L13" i="5"/>
  <c r="I17" i="5"/>
  <c r="I21" i="5"/>
  <c r="I25" i="5"/>
  <c r="I29" i="5"/>
  <c r="I33" i="5"/>
  <c r="I37" i="5"/>
  <c r="I41" i="5"/>
  <c r="I45" i="5"/>
  <c r="I49" i="5"/>
  <c r="K5" i="5"/>
  <c r="K9" i="5"/>
  <c r="K13" i="5"/>
  <c r="K17" i="5"/>
  <c r="K21" i="5"/>
  <c r="I144" i="5"/>
  <c r="I136" i="5"/>
  <c r="I128" i="5"/>
  <c r="I124" i="5"/>
  <c r="I116" i="5"/>
  <c r="I108" i="5"/>
  <c r="I100" i="5"/>
  <c r="I92" i="5"/>
  <c r="L92" i="5"/>
  <c r="M92" i="5"/>
  <c r="N92" i="5"/>
  <c r="I84" i="5"/>
  <c r="I76" i="5"/>
  <c r="I68" i="5"/>
  <c r="L68" i="5"/>
  <c r="M68" i="5"/>
  <c r="N68" i="5"/>
  <c r="I64" i="5"/>
  <c r="I56" i="5"/>
  <c r="I47" i="5"/>
  <c r="I42" i="5"/>
  <c r="I31" i="5"/>
  <c r="I26" i="5"/>
  <c r="I20" i="5"/>
  <c r="I10" i="5"/>
  <c r="J145" i="5"/>
  <c r="J134" i="5"/>
  <c r="J124" i="5"/>
  <c r="J118" i="5"/>
  <c r="J108" i="5"/>
  <c r="J102" i="5"/>
  <c r="J92" i="5"/>
  <c r="J81" i="5"/>
  <c r="J70" i="5"/>
  <c r="J65" i="5"/>
  <c r="J54" i="5"/>
  <c r="J44" i="5"/>
  <c r="J33" i="5"/>
  <c r="J28" i="5"/>
  <c r="J17" i="5"/>
  <c r="J12" i="5"/>
  <c r="L12" i="5"/>
  <c r="K146" i="5"/>
  <c r="K135" i="5"/>
  <c r="K130" i="5"/>
  <c r="K119" i="5"/>
  <c r="K109" i="5"/>
  <c r="K98" i="5"/>
  <c r="K87" i="5"/>
  <c r="K77" i="5"/>
  <c r="L77" i="5"/>
  <c r="M77" i="5"/>
  <c r="N77" i="5"/>
  <c r="K66" i="5"/>
  <c r="K50" i="5"/>
  <c r="K7" i="5"/>
  <c r="I147" i="5"/>
  <c r="I143" i="5"/>
  <c r="I139" i="5"/>
  <c r="I135" i="5"/>
  <c r="I131" i="5"/>
  <c r="I127" i="5"/>
  <c r="L127" i="5"/>
  <c r="I123" i="5"/>
  <c r="I119" i="5"/>
  <c r="I115" i="5"/>
  <c r="I111" i="5"/>
  <c r="L111" i="5"/>
  <c r="M111" i="5"/>
  <c r="I107" i="5"/>
  <c r="I103" i="5"/>
  <c r="I99" i="5"/>
  <c r="I95" i="5"/>
  <c r="L95" i="5"/>
  <c r="I91" i="5"/>
  <c r="I87" i="5"/>
  <c r="I83" i="5"/>
  <c r="L83" i="5"/>
  <c r="M83" i="5"/>
  <c r="N83" i="5"/>
  <c r="I79" i="5"/>
  <c r="I75" i="5"/>
  <c r="L75" i="5"/>
  <c r="I71" i="5"/>
  <c r="I67" i="5"/>
  <c r="M67" i="5"/>
  <c r="N67" i="5"/>
  <c r="I63" i="5"/>
  <c r="I59" i="5"/>
  <c r="I55" i="5"/>
  <c r="I51" i="5"/>
  <c r="I46" i="5"/>
  <c r="I40" i="5"/>
  <c r="I35" i="5"/>
  <c r="I30" i="5"/>
  <c r="I24" i="5"/>
  <c r="L24" i="5"/>
  <c r="M24" i="5"/>
  <c r="N24" i="5"/>
  <c r="I19" i="5"/>
  <c r="I14" i="5"/>
  <c r="I8" i="5"/>
  <c r="I3" i="5"/>
  <c r="L3" i="5"/>
  <c r="M3" i="5"/>
  <c r="J144" i="5"/>
  <c r="J138" i="5"/>
  <c r="J133" i="5"/>
  <c r="L133" i="5"/>
  <c r="M133" i="5"/>
  <c r="N133" i="5"/>
  <c r="J128" i="5"/>
  <c r="J122" i="5"/>
  <c r="L122" i="5"/>
  <c r="M122" i="5"/>
  <c r="N122" i="5"/>
  <c r="J117" i="5"/>
  <c r="J112" i="5"/>
  <c r="J106" i="5"/>
  <c r="J101" i="5"/>
  <c r="J96" i="5"/>
  <c r="J90" i="5"/>
  <c r="J85" i="5"/>
  <c r="J80" i="5"/>
  <c r="J74" i="5"/>
  <c r="L74" i="5"/>
  <c r="J69" i="5"/>
  <c r="J64" i="5"/>
  <c r="J58" i="5"/>
  <c r="J53" i="5"/>
  <c r="L53" i="5"/>
  <c r="M53" i="5"/>
  <c r="N53" i="5"/>
  <c r="J48" i="5"/>
  <c r="J42" i="5"/>
  <c r="J37" i="5"/>
  <c r="J32" i="5"/>
  <c r="L32" i="5"/>
  <c r="M32" i="5"/>
  <c r="J26" i="5"/>
  <c r="J21" i="5"/>
  <c r="J16" i="5"/>
  <c r="J10" i="5"/>
  <c r="J5" i="5"/>
  <c r="K145" i="5"/>
  <c r="K139" i="5"/>
  <c r="K134" i="5"/>
  <c r="K129" i="5"/>
  <c r="K123" i="5"/>
  <c r="K118" i="5"/>
  <c r="K113" i="5"/>
  <c r="K107" i="5"/>
  <c r="K102" i="5"/>
  <c r="K97" i="5"/>
  <c r="K91" i="5"/>
  <c r="L91" i="5"/>
  <c r="M91" i="5"/>
  <c r="K86" i="5"/>
  <c r="K81" i="5"/>
  <c r="K75" i="5"/>
  <c r="K70" i="5"/>
  <c r="K65" i="5"/>
  <c r="K59" i="5"/>
  <c r="K54" i="5"/>
  <c r="K49" i="5"/>
  <c r="K43" i="5"/>
  <c r="K38" i="5"/>
  <c r="K33" i="5"/>
  <c r="K27" i="5"/>
  <c r="K22" i="5"/>
  <c r="K14" i="5"/>
  <c r="K6" i="5"/>
  <c r="H10" i="5"/>
  <c r="H73" i="5"/>
  <c r="H3" i="5"/>
  <c r="H145" i="5"/>
  <c r="H141" i="5"/>
  <c r="L141" i="5"/>
  <c r="M141" i="5"/>
  <c r="H137" i="5"/>
  <c r="H133" i="5"/>
  <c r="H129" i="5"/>
  <c r="H125" i="5"/>
  <c r="L125" i="5"/>
  <c r="M125" i="5"/>
  <c r="N125" i="5"/>
  <c r="H121" i="5"/>
  <c r="H117" i="5"/>
  <c r="H113" i="5"/>
  <c r="L113" i="5"/>
  <c r="M113" i="5"/>
  <c r="N113" i="5"/>
  <c r="H109" i="5"/>
  <c r="H105" i="5"/>
  <c r="H101" i="5"/>
  <c r="H97" i="5"/>
  <c r="H93" i="5"/>
  <c r="H89" i="5"/>
  <c r="L89" i="5"/>
  <c r="M89" i="5"/>
  <c r="H85" i="5"/>
  <c r="H81" i="5"/>
  <c r="L81" i="5"/>
  <c r="M81" i="5"/>
  <c r="N81" i="5"/>
  <c r="H77" i="5"/>
  <c r="H69" i="5"/>
  <c r="H65" i="5"/>
  <c r="H61" i="5"/>
  <c r="H57" i="5"/>
  <c r="H53" i="5"/>
  <c r="H49" i="5"/>
  <c r="L49" i="5"/>
  <c r="H45" i="5"/>
  <c r="H41" i="5"/>
  <c r="H37" i="5"/>
  <c r="H33" i="5"/>
  <c r="L33" i="5"/>
  <c r="M33" i="5"/>
  <c r="N33" i="5"/>
  <c r="H29" i="5"/>
  <c r="H25" i="5"/>
  <c r="H21" i="5"/>
  <c r="H17" i="5"/>
  <c r="H13" i="5"/>
  <c r="H9" i="5"/>
  <c r="H5" i="5"/>
  <c r="H146" i="5"/>
  <c r="H142" i="5"/>
  <c r="H138" i="5"/>
  <c r="H134" i="5"/>
  <c r="H130" i="5"/>
  <c r="L130" i="5"/>
  <c r="M130" i="5"/>
  <c r="H126" i="5"/>
  <c r="H122" i="5"/>
  <c r="H118" i="5"/>
  <c r="L118" i="5"/>
  <c r="M118" i="5"/>
  <c r="N118" i="5"/>
  <c r="H114" i="5"/>
  <c r="H110" i="5"/>
  <c r="H106" i="5"/>
  <c r="H102" i="5"/>
  <c r="H98" i="5"/>
  <c r="H94" i="5"/>
  <c r="H90" i="5"/>
  <c r="H86" i="5"/>
  <c r="H82" i="5"/>
  <c r="L82" i="5"/>
  <c r="M82" i="5"/>
  <c r="H78" i="5"/>
  <c r="H74" i="5"/>
  <c r="H70" i="5"/>
  <c r="H66" i="5"/>
  <c r="H62" i="5"/>
  <c r="H58" i="5"/>
  <c r="H54" i="5"/>
  <c r="H50" i="5"/>
  <c r="L50" i="5"/>
  <c r="M50" i="5"/>
  <c r="N50" i="5"/>
  <c r="H46" i="5"/>
  <c r="H42" i="5"/>
  <c r="L42" i="5"/>
  <c r="M42" i="5"/>
  <c r="N42" i="5"/>
  <c r="H38" i="5"/>
  <c r="H34" i="5"/>
  <c r="H30" i="5"/>
  <c r="H26" i="5"/>
  <c r="H22" i="5"/>
  <c r="H18" i="5"/>
  <c r="H14" i="5"/>
  <c r="L14" i="5"/>
  <c r="H6" i="5"/>
  <c r="H144" i="5"/>
  <c r="H140" i="5"/>
  <c r="H136" i="5"/>
  <c r="H132" i="5"/>
  <c r="H128" i="5"/>
  <c r="L128" i="5"/>
  <c r="M128" i="5"/>
  <c r="N128" i="5"/>
  <c r="H124" i="5"/>
  <c r="H120" i="5"/>
  <c r="H116" i="5"/>
  <c r="H112" i="5"/>
  <c r="H108" i="5"/>
  <c r="H104" i="5"/>
  <c r="L104" i="5"/>
  <c r="H100" i="5"/>
  <c r="H96" i="5"/>
  <c r="L96" i="5"/>
  <c r="M96" i="5"/>
  <c r="N96" i="5"/>
  <c r="H92" i="5"/>
  <c r="H88" i="5"/>
  <c r="H84" i="5"/>
  <c r="H80" i="5"/>
  <c r="H76" i="5"/>
  <c r="H72" i="5"/>
  <c r="L72" i="5"/>
  <c r="M72" i="5"/>
  <c r="H68" i="5"/>
  <c r="H64" i="5"/>
  <c r="H60" i="5"/>
  <c r="L60" i="5"/>
  <c r="M60" i="5"/>
  <c r="N60" i="5"/>
  <c r="H56" i="5"/>
  <c r="H52" i="5"/>
  <c r="L52" i="5"/>
  <c r="M52" i="5"/>
  <c r="N52" i="5"/>
  <c r="H48" i="5"/>
  <c r="H44" i="5"/>
  <c r="H40" i="5"/>
  <c r="H36" i="5"/>
  <c r="L36" i="5"/>
  <c r="M36" i="5"/>
  <c r="N36" i="5"/>
  <c r="H32" i="5"/>
  <c r="H28" i="5"/>
  <c r="H24" i="5"/>
  <c r="H20" i="5"/>
  <c r="L20" i="5"/>
  <c r="M20" i="5"/>
  <c r="N20" i="5"/>
  <c r="H16" i="5"/>
  <c r="H12" i="5"/>
  <c r="H8" i="5"/>
  <c r="H4" i="5"/>
  <c r="H147" i="5"/>
  <c r="L147" i="5"/>
  <c r="M147" i="5"/>
  <c r="N147" i="5"/>
  <c r="H143" i="5"/>
  <c r="H139" i="5"/>
  <c r="L139" i="5"/>
  <c r="M139" i="5"/>
  <c r="N139" i="5"/>
  <c r="H135" i="5"/>
  <c r="H131" i="5"/>
  <c r="L131" i="5"/>
  <c r="M131" i="5"/>
  <c r="H127" i="5"/>
  <c r="H123" i="5"/>
  <c r="H119" i="5"/>
  <c r="H115" i="5"/>
  <c r="L115" i="5"/>
  <c r="M115" i="5"/>
  <c r="N115" i="5"/>
  <c r="H111" i="5"/>
  <c r="H107" i="5"/>
  <c r="H103" i="5"/>
  <c r="H99" i="5"/>
  <c r="H95" i="5"/>
  <c r="H91" i="5"/>
  <c r="H87" i="5"/>
  <c r="H83" i="5"/>
  <c r="H79" i="5"/>
  <c r="H75" i="5"/>
  <c r="H71" i="5"/>
  <c r="H67" i="5"/>
  <c r="L67" i="5"/>
  <c r="H63" i="5"/>
  <c r="H59" i="5"/>
  <c r="H55" i="5"/>
  <c r="L55" i="5"/>
  <c r="M55" i="5"/>
  <c r="N55" i="5"/>
  <c r="H51" i="5"/>
  <c r="H47" i="5"/>
  <c r="H43" i="5"/>
  <c r="H39" i="5"/>
  <c r="H35" i="5"/>
  <c r="L35" i="5"/>
  <c r="H31" i="5"/>
  <c r="H27" i="5"/>
  <c r="H23" i="5"/>
  <c r="H19" i="5"/>
  <c r="H15" i="5"/>
  <c r="H11" i="5"/>
  <c r="H7" i="5"/>
  <c r="W134" i="16"/>
  <c r="AC134" i="16"/>
  <c r="V79" i="16"/>
  <c r="AB79" i="16"/>
  <c r="W105" i="16"/>
  <c r="AC105" i="16"/>
  <c r="W137" i="16"/>
  <c r="AC137" i="16"/>
  <c r="W145" i="16"/>
  <c r="AC145" i="16"/>
  <c r="W18" i="16"/>
  <c r="AC18" i="16"/>
  <c r="V78" i="16"/>
  <c r="AB78" i="16"/>
  <c r="V97" i="16"/>
  <c r="AB97" i="16"/>
  <c r="W70" i="16"/>
  <c r="AC70" i="16"/>
  <c r="V31" i="16"/>
  <c r="AB31" i="16"/>
  <c r="V44" i="16"/>
  <c r="AB44" i="16"/>
  <c r="V76" i="16"/>
  <c r="AB76" i="16"/>
  <c r="V108" i="16"/>
  <c r="AB108" i="16"/>
  <c r="V140" i="16"/>
  <c r="AB140" i="16"/>
  <c r="V9" i="16"/>
  <c r="AB9" i="16"/>
  <c r="V25" i="16"/>
  <c r="AB25" i="16"/>
  <c r="V33" i="16"/>
  <c r="AB33" i="16"/>
  <c r="W49" i="16"/>
  <c r="Y59" i="16"/>
  <c r="Y67" i="16"/>
  <c r="Y75" i="16"/>
  <c r="AE75" i="16" s="1"/>
  <c r="Y79" i="16"/>
  <c r="AE79" i="16" s="1"/>
  <c r="Y87" i="16"/>
  <c r="AE87" i="16" s="1"/>
  <c r="Y95" i="16"/>
  <c r="AE95" i="16" s="1"/>
  <c r="Y103" i="16"/>
  <c r="AE103" i="16" s="1"/>
  <c r="Y111" i="16"/>
  <c r="AE111" i="16" s="1"/>
  <c r="Y119" i="16"/>
  <c r="AE119" i="16" s="1"/>
  <c r="Y127" i="16"/>
  <c r="AE127" i="16"/>
  <c r="Y131" i="16"/>
  <c r="AE131" i="16" s="1"/>
  <c r="Y139" i="16"/>
  <c r="AE139" i="16" s="1"/>
  <c r="Y147" i="16"/>
  <c r="AE147" i="16" s="1"/>
  <c r="W52" i="16"/>
  <c r="AC52" i="16" s="1"/>
  <c r="W131" i="16"/>
  <c r="AC131" i="16" s="1"/>
  <c r="W99" i="16"/>
  <c r="AC99" i="16" s="1"/>
  <c r="W67" i="16"/>
  <c r="AC67" i="16" s="1"/>
  <c r="W51" i="16"/>
  <c r="AC51" i="16" s="1"/>
  <c r="W21" i="16"/>
  <c r="AC21" i="16" s="1"/>
  <c r="X13" i="16"/>
  <c r="AD13" i="16"/>
  <c r="X29" i="16"/>
  <c r="AD29" i="16"/>
  <c r="X45" i="16"/>
  <c r="AD45" i="16"/>
  <c r="V45" i="16"/>
  <c r="AB45" i="16"/>
  <c r="X138" i="16"/>
  <c r="AD138" i="16"/>
  <c r="X122" i="16"/>
  <c r="AD122" i="16"/>
  <c r="X90" i="16"/>
  <c r="AD90" i="16"/>
  <c r="X58" i="16"/>
  <c r="AD58" i="16"/>
  <c r="X27" i="16"/>
  <c r="AD27" i="16"/>
  <c r="X28" i="16"/>
  <c r="Y48" i="16"/>
  <c r="AE48" i="16" s="1"/>
  <c r="Y46" i="16"/>
  <c r="AE46" i="16" s="1"/>
  <c r="Y129" i="16"/>
  <c r="AE129" i="16" s="1"/>
  <c r="Y97" i="16"/>
  <c r="AE97" i="16" s="1"/>
  <c r="Y81" i="16"/>
  <c r="AE81" i="16" s="1"/>
  <c r="Y49" i="16"/>
  <c r="AE49" i="16" s="1"/>
  <c r="Y30" i="16"/>
  <c r="AE30" i="16" s="1"/>
  <c r="Y20" i="16"/>
  <c r="AE20" i="16" s="1"/>
  <c r="Y9" i="16"/>
  <c r="AE9" i="16" s="1"/>
  <c r="Y4" i="16"/>
  <c r="AE4" i="16" s="1"/>
  <c r="Y7" i="16"/>
  <c r="AE7" i="16" s="1"/>
  <c r="V48" i="16"/>
  <c r="AB48" i="16"/>
  <c r="V80" i="16"/>
  <c r="AB80" i="16"/>
  <c r="V112" i="16"/>
  <c r="AB112" i="16"/>
  <c r="V128" i="16"/>
  <c r="AB128" i="16"/>
  <c r="V26" i="16"/>
  <c r="V10" i="16"/>
  <c r="X10" i="16"/>
  <c r="AD10" i="16"/>
  <c r="X26" i="16"/>
  <c r="AD26" i="16"/>
  <c r="W42" i="16"/>
  <c r="AC42" i="16"/>
  <c r="Y56" i="16"/>
  <c r="AE56" i="16"/>
  <c r="Y60" i="16"/>
  <c r="AE60" i="16"/>
  <c r="Y68" i="16"/>
  <c r="AE68" i="16"/>
  <c r="Y76" i="16"/>
  <c r="AE76" i="16"/>
  <c r="Y84" i="16"/>
  <c r="AE84" i="16"/>
  <c r="Y92" i="16"/>
  <c r="AE92" i="16"/>
  <c r="Y96" i="16"/>
  <c r="AE96" i="16"/>
  <c r="Y104" i="16"/>
  <c r="AE104" i="16"/>
  <c r="Y112" i="16"/>
  <c r="AE112" i="16"/>
  <c r="Y120" i="16"/>
  <c r="AE120" i="16"/>
  <c r="Y128" i="16"/>
  <c r="AE128" i="16"/>
  <c r="Y136" i="16"/>
  <c r="AE136" i="16"/>
  <c r="Y144" i="16"/>
  <c r="AE144" i="16"/>
  <c r="W48" i="16"/>
  <c r="AC48" i="16"/>
  <c r="W143" i="16"/>
  <c r="AC143" i="16"/>
  <c r="W111" i="16"/>
  <c r="AC111" i="16"/>
  <c r="W79" i="16"/>
  <c r="AC79" i="16"/>
  <c r="W47" i="16"/>
  <c r="AC47" i="16"/>
  <c r="W33" i="16"/>
  <c r="W17" i="16"/>
  <c r="V8" i="16"/>
  <c r="AB8" i="16"/>
  <c r="V24" i="16"/>
  <c r="AB24" i="16"/>
  <c r="X40" i="16"/>
  <c r="X48" i="16"/>
  <c r="V41" i="16"/>
  <c r="AB41" i="16"/>
  <c r="X134" i="16"/>
  <c r="AD134" i="16"/>
  <c r="X102" i="16"/>
  <c r="AD102" i="16"/>
  <c r="X70" i="16"/>
  <c r="AD70" i="16"/>
  <c r="X38" i="16"/>
  <c r="AD38" i="16"/>
  <c r="X23" i="16"/>
  <c r="AD23" i="16"/>
  <c r="X24" i="16"/>
  <c r="W24" i="16"/>
  <c r="AC24" i="16" s="1"/>
  <c r="W36" i="16"/>
  <c r="AC36" i="16" s="1"/>
  <c r="W64" i="16"/>
  <c r="AC64" i="16" s="1"/>
  <c r="W72" i="16"/>
  <c r="AC72" i="16" s="1"/>
  <c r="W80" i="16"/>
  <c r="AC80" i="16" s="1"/>
  <c r="W88" i="16"/>
  <c r="AC88" i="16" s="1"/>
  <c r="W96" i="16"/>
  <c r="AC96" i="16" s="1"/>
  <c r="W112" i="16"/>
  <c r="AC112" i="16" s="1"/>
  <c r="W128" i="16"/>
  <c r="AC128" i="16" s="1"/>
  <c r="W144" i="16"/>
  <c r="AC144" i="16" s="1"/>
  <c r="W3" i="16"/>
  <c r="AC3" i="16" s="1"/>
  <c r="Y42" i="16"/>
  <c r="AE42" i="16"/>
  <c r="Y141" i="16"/>
  <c r="AE141" i="16"/>
  <c r="Y125" i="16"/>
  <c r="AE125" i="16"/>
  <c r="Y109" i="16"/>
  <c r="AE109" i="16"/>
  <c r="Y93" i="16"/>
  <c r="AE93" i="16"/>
  <c r="Y77" i="16"/>
  <c r="AE77" i="16"/>
  <c r="Y61" i="16"/>
  <c r="AE61" i="16"/>
  <c r="Y45" i="16"/>
  <c r="AE45" i="16"/>
  <c r="Y34" i="16"/>
  <c r="AE34" i="16"/>
  <c r="Y29" i="16"/>
  <c r="AE29" i="16"/>
  <c r="Y24" i="16"/>
  <c r="AE24" i="16"/>
  <c r="Y18" i="16"/>
  <c r="AE18" i="16"/>
  <c r="Y13" i="16"/>
  <c r="AE13" i="16"/>
  <c r="Y8" i="16"/>
  <c r="AE8" i="16"/>
  <c r="Y35" i="16"/>
  <c r="Y19" i="16"/>
  <c r="V52" i="16"/>
  <c r="AB52" i="16"/>
  <c r="V68" i="16"/>
  <c r="AB68" i="16"/>
  <c r="V84" i="16"/>
  <c r="AB84" i="16"/>
  <c r="V100" i="16"/>
  <c r="AB100" i="16"/>
  <c r="V116" i="16"/>
  <c r="AB116" i="16"/>
  <c r="V132" i="16"/>
  <c r="AB132" i="16"/>
  <c r="V148" i="16"/>
  <c r="V22" i="16"/>
  <c r="V6" i="16"/>
  <c r="V5" i="16"/>
  <c r="AB5" i="16" s="1"/>
  <c r="V13" i="16"/>
  <c r="AB13" i="16" s="1"/>
  <c r="V21" i="16"/>
  <c r="AB21" i="16" s="1"/>
  <c r="V29" i="16"/>
  <c r="AB29" i="16" s="1"/>
  <c r="V37" i="16"/>
  <c r="AB37" i="16" s="1"/>
  <c r="W45" i="16"/>
  <c r="W53" i="16"/>
  <c r="X57" i="16"/>
  <c r="AD57" i="16" s="1"/>
  <c r="X61" i="16"/>
  <c r="AD61" i="16" s="1"/>
  <c r="X65" i="16"/>
  <c r="AD65" i="16" s="1"/>
  <c r="X69" i="16"/>
  <c r="AD69" i="16" s="1"/>
  <c r="X73" i="16"/>
  <c r="AD73" i="16" s="1"/>
  <c r="X77" i="16"/>
  <c r="AD77" i="16" s="1"/>
  <c r="X81" i="16"/>
  <c r="AD81" i="16" s="1"/>
  <c r="X85" i="16"/>
  <c r="AD85" i="16" s="1"/>
  <c r="X89" i="16"/>
  <c r="AD89" i="16" s="1"/>
  <c r="X93" i="16"/>
  <c r="AD93" i="16" s="1"/>
  <c r="X97" i="16"/>
  <c r="AD97" i="16" s="1"/>
  <c r="X101" i="16"/>
  <c r="AD101" i="16" s="1"/>
  <c r="X105" i="16"/>
  <c r="AD105" i="16" s="1"/>
  <c r="X109" i="16"/>
  <c r="AD109" i="16" s="1"/>
  <c r="X113" i="16"/>
  <c r="AD113" i="16" s="1"/>
  <c r="X117" i="16"/>
  <c r="AD117" i="16" s="1"/>
  <c r="X121" i="16"/>
  <c r="AD121" i="16" s="1"/>
  <c r="X125" i="16"/>
  <c r="AD125" i="16" s="1"/>
  <c r="X129" i="16"/>
  <c r="AD129" i="16" s="1"/>
  <c r="X133" i="16"/>
  <c r="AD133" i="16" s="1"/>
  <c r="X137" i="16"/>
  <c r="AD137" i="16" s="1"/>
  <c r="X141" i="16"/>
  <c r="AD141" i="16" s="1"/>
  <c r="X145" i="16"/>
  <c r="AD145" i="16" s="1"/>
  <c r="X149" i="16"/>
  <c r="W44" i="16"/>
  <c r="AC44" i="16"/>
  <c r="W139" i="16"/>
  <c r="AC139" i="16"/>
  <c r="W123" i="16"/>
  <c r="AC123" i="16"/>
  <c r="W107" i="16"/>
  <c r="AC107" i="16"/>
  <c r="W91" i="16"/>
  <c r="AC91" i="16"/>
  <c r="W75" i="16"/>
  <c r="AC75" i="16"/>
  <c r="W59" i="16"/>
  <c r="AC59" i="16"/>
  <c r="W43" i="16"/>
  <c r="AC43" i="16"/>
  <c r="W29" i="16"/>
  <c r="W13" i="16"/>
  <c r="X9" i="16"/>
  <c r="AD9" i="16"/>
  <c r="X17" i="16"/>
  <c r="AD17" i="16"/>
  <c r="X25" i="16"/>
  <c r="AD25" i="16"/>
  <c r="X33" i="16"/>
  <c r="AD33" i="16"/>
  <c r="X41" i="16"/>
  <c r="AD41" i="16"/>
  <c r="X49" i="16"/>
  <c r="AD49" i="16"/>
  <c r="V53" i="16"/>
  <c r="AB53" i="16"/>
  <c r="X51" i="16"/>
  <c r="AD51" i="16"/>
  <c r="X146" i="16"/>
  <c r="AD146" i="16"/>
  <c r="X130" i="16"/>
  <c r="AD130" i="16"/>
  <c r="X114" i="16"/>
  <c r="AD114" i="16"/>
  <c r="X98" i="16"/>
  <c r="AD98" i="16"/>
  <c r="X82" i="16"/>
  <c r="AD82" i="16"/>
  <c r="X66" i="16"/>
  <c r="AD66" i="16"/>
  <c r="X50" i="16"/>
  <c r="AD50" i="16"/>
  <c r="X35" i="16"/>
  <c r="AD35" i="16"/>
  <c r="X19" i="16"/>
  <c r="AD19" i="16"/>
  <c r="X36" i="16"/>
  <c r="X20" i="16"/>
  <c r="AD20" i="16" s="1"/>
  <c r="X4" i="16"/>
  <c r="W12" i="16"/>
  <c r="AC12" i="16" s="1"/>
  <c r="W32" i="16"/>
  <c r="AC32" i="16" s="1"/>
  <c r="Y44" i="16"/>
  <c r="AE44" i="16" s="1"/>
  <c r="W100" i="16"/>
  <c r="AC100" i="16" s="1"/>
  <c r="W116" i="16"/>
  <c r="AC116" i="16" s="1"/>
  <c r="W132" i="16"/>
  <c r="AC132" i="16" s="1"/>
  <c r="W148" i="16"/>
  <c r="Y54" i="16"/>
  <c r="AE54" i="16"/>
  <c r="Y38" i="16"/>
  <c r="AE38" i="16"/>
  <c r="Y137" i="16"/>
  <c r="AE137" i="16"/>
  <c r="Y121" i="16"/>
  <c r="AE121" i="16"/>
  <c r="Y105" i="16"/>
  <c r="AE105" i="16"/>
  <c r="Y89" i="16"/>
  <c r="AE89" i="16"/>
  <c r="Y73" i="16"/>
  <c r="AE73" i="16"/>
  <c r="Y57" i="16"/>
  <c r="AE57" i="16"/>
  <c r="Y41" i="16"/>
  <c r="AE41" i="16"/>
  <c r="Y33" i="16"/>
  <c r="AE33" i="16"/>
  <c r="Y28" i="16"/>
  <c r="AE28" i="16"/>
  <c r="Y22" i="16"/>
  <c r="AE22" i="16"/>
  <c r="Y17" i="16"/>
  <c r="AE17" i="16"/>
  <c r="Y12" i="16"/>
  <c r="AE12" i="16"/>
  <c r="Y6" i="16"/>
  <c r="AE6" i="16"/>
  <c r="Y31" i="16"/>
  <c r="Y15" i="16"/>
  <c r="V60" i="16"/>
  <c r="AB60" i="16"/>
  <c r="V92" i="16"/>
  <c r="AB92" i="16"/>
  <c r="V124" i="16"/>
  <c r="AB124" i="16"/>
  <c r="V30" i="16"/>
  <c r="V14" i="16"/>
  <c r="V17" i="16"/>
  <c r="AB17" i="16"/>
  <c r="W41" i="16"/>
  <c r="Y55" i="16"/>
  <c r="Y63" i="16"/>
  <c r="Y71" i="16"/>
  <c r="AE71" i="16" s="1"/>
  <c r="Y83" i="16"/>
  <c r="AE83" i="16"/>
  <c r="Y91" i="16"/>
  <c r="AE91" i="16"/>
  <c r="Y99" i="16"/>
  <c r="AE99" i="16"/>
  <c r="Y107" i="16"/>
  <c r="AE107" i="16"/>
  <c r="Y115" i="16"/>
  <c r="AE115" i="16"/>
  <c r="Y123" i="16"/>
  <c r="AE123" i="16"/>
  <c r="Y135" i="16"/>
  <c r="AE135" i="16"/>
  <c r="Y143" i="16"/>
  <c r="AE143" i="16"/>
  <c r="W147" i="16"/>
  <c r="AC147" i="16"/>
  <c r="W115" i="16"/>
  <c r="AC115" i="16"/>
  <c r="W83" i="16"/>
  <c r="AC83" i="16"/>
  <c r="W37" i="16"/>
  <c r="W5" i="16"/>
  <c r="AC5" i="16" s="1"/>
  <c r="X5" i="16"/>
  <c r="AD5" i="16"/>
  <c r="X21" i="16"/>
  <c r="AD21" i="16"/>
  <c r="X37" i="16"/>
  <c r="AD37" i="16"/>
  <c r="X53" i="16"/>
  <c r="AD53" i="16"/>
  <c r="X43" i="16"/>
  <c r="AD43" i="16"/>
  <c r="X106" i="16"/>
  <c r="AD106" i="16"/>
  <c r="X74" i="16"/>
  <c r="AD74" i="16"/>
  <c r="X42" i="16"/>
  <c r="AD42" i="16"/>
  <c r="X11" i="16"/>
  <c r="AD11" i="16"/>
  <c r="X12" i="16"/>
  <c r="W16" i="16"/>
  <c r="AC16" i="16" s="1"/>
  <c r="W28" i="16"/>
  <c r="AC28" i="16" s="1"/>
  <c r="W108" i="16"/>
  <c r="AC108" i="16" s="1"/>
  <c r="W124" i="16"/>
  <c r="AC124" i="16" s="1"/>
  <c r="W140" i="16"/>
  <c r="AC140" i="16" s="1"/>
  <c r="Y145" i="16"/>
  <c r="AE145" i="16" s="1"/>
  <c r="Y113" i="16"/>
  <c r="AE113" i="16" s="1"/>
  <c r="Y65" i="16"/>
  <c r="AE65" i="16" s="1"/>
  <c r="Y36" i="16"/>
  <c r="AE36" i="16" s="1"/>
  <c r="Y25" i="16"/>
  <c r="AE25" i="16" s="1"/>
  <c r="Y14" i="16"/>
  <c r="AE14" i="16" s="1"/>
  <c r="Y23" i="16"/>
  <c r="V64" i="16"/>
  <c r="AB64" i="16"/>
  <c r="V96" i="16"/>
  <c r="AB96" i="16"/>
  <c r="V144" i="16"/>
  <c r="AB144" i="16"/>
  <c r="X18" i="16"/>
  <c r="AD18" i="16"/>
  <c r="X34" i="16"/>
  <c r="AD34" i="16"/>
  <c r="W50" i="16"/>
  <c r="AC50" i="16"/>
  <c r="Y64" i="16"/>
  <c r="AE64" i="16"/>
  <c r="Y72" i="16"/>
  <c r="AE72" i="16"/>
  <c r="Y80" i="16"/>
  <c r="AE80" i="16"/>
  <c r="Y88" i="16"/>
  <c r="AE88" i="16"/>
  <c r="Y100" i="16"/>
  <c r="AE100" i="16"/>
  <c r="Y108" i="16"/>
  <c r="AE108" i="16"/>
  <c r="Y116" i="16"/>
  <c r="AE116" i="16"/>
  <c r="Y124" i="16"/>
  <c r="AE124" i="16"/>
  <c r="Y132" i="16"/>
  <c r="AE132" i="16"/>
  <c r="Y140" i="16"/>
  <c r="AE140" i="16"/>
  <c r="Y148" i="16"/>
  <c r="W127" i="16"/>
  <c r="AC127" i="16" s="1"/>
  <c r="W95" i="16"/>
  <c r="AC95" i="16" s="1"/>
  <c r="W63" i="16"/>
  <c r="AC63" i="16" s="1"/>
  <c r="V16" i="16"/>
  <c r="AB16" i="16" s="1"/>
  <c r="V32" i="16"/>
  <c r="AB32" i="16" s="1"/>
  <c r="V3" i="16"/>
  <c r="AB3" i="16"/>
  <c r="X39" i="16"/>
  <c r="AD39" i="16" s="1"/>
  <c r="X118" i="16"/>
  <c r="AD118" i="16" s="1"/>
  <c r="X86" i="16"/>
  <c r="AD86" i="16" s="1"/>
  <c r="X54" i="16"/>
  <c r="AD54" i="16" s="1"/>
  <c r="X7" i="16"/>
  <c r="AD7" i="16" s="1"/>
  <c r="X8" i="16"/>
  <c r="W56" i="16"/>
  <c r="AC56" i="16"/>
  <c r="V40" i="16"/>
  <c r="AB40" i="16"/>
  <c r="V56" i="16"/>
  <c r="AB56" i="16"/>
  <c r="V72" i="16"/>
  <c r="AB72" i="16"/>
  <c r="V88" i="16"/>
  <c r="AB88" i="16"/>
  <c r="V104" i="16"/>
  <c r="AB104" i="16"/>
  <c r="V120" i="16"/>
  <c r="AB120" i="16"/>
  <c r="V136" i="16"/>
  <c r="AB136" i="16"/>
  <c r="V34" i="16"/>
  <c r="V18" i="16"/>
  <c r="AB18" i="16" s="1"/>
  <c r="X6" i="16"/>
  <c r="AD6" i="16"/>
  <c r="X14" i="16"/>
  <c r="AD14" i="16"/>
  <c r="X22" i="16"/>
  <c r="AD22" i="16"/>
  <c r="X30" i="16"/>
  <c r="AD30" i="16"/>
  <c r="W38" i="16"/>
  <c r="AC38" i="16"/>
  <c r="W46" i="16"/>
  <c r="AC46" i="16"/>
  <c r="W54" i="16"/>
  <c r="AC54" i="16"/>
  <c r="Y58" i="16"/>
  <c r="AE58" i="16"/>
  <c r="Y62" i="16"/>
  <c r="AE62" i="16"/>
  <c r="Y66" i="16"/>
  <c r="AE66" i="16"/>
  <c r="Y70" i="16"/>
  <c r="AE70" i="16"/>
  <c r="Y74" i="16"/>
  <c r="AE74" i="16"/>
  <c r="Y78" i="16"/>
  <c r="AE78" i="16"/>
  <c r="Y82" i="16"/>
  <c r="AE82" i="16"/>
  <c r="Y86" i="16"/>
  <c r="AE86" i="16"/>
  <c r="Y90" i="16"/>
  <c r="AE90" i="16"/>
  <c r="Y94" i="16"/>
  <c r="AE94" i="16"/>
  <c r="Y98" i="16"/>
  <c r="AE98" i="16"/>
  <c r="Y102" i="16"/>
  <c r="AE102" i="16"/>
  <c r="Y106" i="16"/>
  <c r="AE106" i="16"/>
  <c r="Y110" i="16"/>
  <c r="AE110" i="16"/>
  <c r="Y114" i="16"/>
  <c r="AE114" i="16"/>
  <c r="Y118" i="16"/>
  <c r="AE118" i="16"/>
  <c r="Y122" i="16"/>
  <c r="AE122" i="16"/>
  <c r="Y126" i="16"/>
  <c r="AE126" i="16"/>
  <c r="Y130" i="16"/>
  <c r="AE130" i="16"/>
  <c r="Y134" i="16"/>
  <c r="AE134" i="16"/>
  <c r="Y138" i="16"/>
  <c r="AE138" i="16"/>
  <c r="Y142" i="16"/>
  <c r="AE142" i="16"/>
  <c r="Y146" i="16"/>
  <c r="AE146" i="16"/>
  <c r="Y149" i="16"/>
  <c r="W40" i="16"/>
  <c r="AC40" i="16" s="1"/>
  <c r="W135" i="16"/>
  <c r="AC135" i="16" s="1"/>
  <c r="W119" i="16"/>
  <c r="AC119" i="16" s="1"/>
  <c r="W103" i="16"/>
  <c r="AC103" i="16" s="1"/>
  <c r="W87" i="16"/>
  <c r="AC87" i="16" s="1"/>
  <c r="W71" i="16"/>
  <c r="AC71" i="16" s="1"/>
  <c r="W55" i="16"/>
  <c r="AC55" i="16" s="1"/>
  <c r="W39" i="16"/>
  <c r="AC39" i="16" s="1"/>
  <c r="W25" i="16"/>
  <c r="W9" i="16"/>
  <c r="V4" i="16"/>
  <c r="AB4" i="16" s="1"/>
  <c r="V12" i="16"/>
  <c r="AB12" i="16" s="1"/>
  <c r="V20" i="16"/>
  <c r="AB20" i="16" s="1"/>
  <c r="V28" i="16"/>
  <c r="AB28" i="16" s="1"/>
  <c r="V36" i="16"/>
  <c r="AB36" i="16" s="1"/>
  <c r="X44" i="16"/>
  <c r="X52" i="16"/>
  <c r="V49" i="16"/>
  <c r="AB49" i="16" s="1"/>
  <c r="X47" i="16"/>
  <c r="AD47" i="16" s="1"/>
  <c r="X142" i="16"/>
  <c r="AD142" i="16" s="1"/>
  <c r="X126" i="16"/>
  <c r="AD126" i="16" s="1"/>
  <c r="X110" i="16"/>
  <c r="AD110" i="16" s="1"/>
  <c r="X94" i="16"/>
  <c r="AD94" i="16" s="1"/>
  <c r="X78" i="16"/>
  <c r="AD78" i="16" s="1"/>
  <c r="X62" i="16"/>
  <c r="AD62" i="16" s="1"/>
  <c r="X46" i="16"/>
  <c r="AD46" i="16" s="1"/>
  <c r="X31" i="16"/>
  <c r="AD31" i="16" s="1"/>
  <c r="X15" i="16"/>
  <c r="AD15" i="16" s="1"/>
  <c r="X32" i="16"/>
  <c r="X16" i="16"/>
  <c r="W8" i="16"/>
  <c r="AC8" i="16" s="1"/>
  <c r="W20" i="16"/>
  <c r="AC20" i="16" s="1"/>
  <c r="Y40" i="16"/>
  <c r="AE40" i="16" s="1"/>
  <c r="Y52" i="16"/>
  <c r="AE52" i="16" s="1"/>
  <c r="W60" i="16"/>
  <c r="AC60" i="16" s="1"/>
  <c r="W68" i="16"/>
  <c r="AC68" i="16" s="1"/>
  <c r="W76" i="16"/>
  <c r="AC76" i="16" s="1"/>
  <c r="W84" i="16"/>
  <c r="AC84" i="16" s="1"/>
  <c r="W92" i="16"/>
  <c r="AC92" i="16" s="1"/>
  <c r="W104" i="16"/>
  <c r="AC104" i="16" s="1"/>
  <c r="W120" i="16"/>
  <c r="AC120" i="16" s="1"/>
  <c r="W136" i="16"/>
  <c r="AC136" i="16" s="1"/>
  <c r="Y50" i="16"/>
  <c r="AE50" i="16" s="1"/>
  <c r="Y3" i="16"/>
  <c r="AE3" i="16" s="1"/>
  <c r="Y133" i="16"/>
  <c r="AE133" i="16"/>
  <c r="Y117" i="16"/>
  <c r="AE117" i="16"/>
  <c r="Y101" i="16"/>
  <c r="AE101" i="16"/>
  <c r="Y85" i="16"/>
  <c r="AE85" i="16"/>
  <c r="Y69" i="16"/>
  <c r="AE69" i="16"/>
  <c r="Y53" i="16"/>
  <c r="AE53" i="16"/>
  <c r="Y37" i="16"/>
  <c r="AE37" i="16"/>
  <c r="Y32" i="16"/>
  <c r="AE32" i="16"/>
  <c r="Y26" i="16"/>
  <c r="AE26" i="16"/>
  <c r="Y21" i="16"/>
  <c r="AE21" i="16"/>
  <c r="Y16" i="16"/>
  <c r="AE16" i="16"/>
  <c r="Y10" i="16"/>
  <c r="AE10" i="16"/>
  <c r="Y5" i="16"/>
  <c r="AE5" i="16"/>
  <c r="Y27" i="16"/>
  <c r="Y11" i="16"/>
  <c r="M6" i="5"/>
  <c r="N6" i="5"/>
  <c r="N141" i="5"/>
  <c r="L11" i="5"/>
  <c r="M11" i="5"/>
  <c r="N11" i="5"/>
  <c r="M127" i="5"/>
  <c r="N127" i="5"/>
  <c r="I3" i="21"/>
  <c r="K5" i="21"/>
  <c r="J8" i="21"/>
  <c r="H10" i="21"/>
  <c r="I11" i="21"/>
  <c r="H14" i="21"/>
  <c r="I15" i="21"/>
  <c r="K17" i="21"/>
  <c r="J20" i="21"/>
  <c r="K21" i="21"/>
  <c r="J24" i="21"/>
  <c r="L24" i="21"/>
  <c r="K25" i="21"/>
  <c r="J28" i="21"/>
  <c r="K29" i="21"/>
  <c r="J32" i="21"/>
  <c r="L32" i="21"/>
  <c r="M32" i="21"/>
  <c r="N32" i="21"/>
  <c r="K33" i="21"/>
  <c r="K37" i="21"/>
  <c r="K49" i="21"/>
  <c r="J56" i="21"/>
  <c r="K65" i="21"/>
  <c r="J113" i="21"/>
  <c r="J3" i="21"/>
  <c r="K4" i="21"/>
  <c r="H5" i="21"/>
  <c r="I6" i="21"/>
  <c r="J7" i="21"/>
  <c r="K8" i="21"/>
  <c r="H9" i="21"/>
  <c r="I10" i="21"/>
  <c r="J11" i="21"/>
  <c r="K12" i="21"/>
  <c r="H13" i="21"/>
  <c r="L13" i="21"/>
  <c r="M13" i="21"/>
  <c r="N13" i="21"/>
  <c r="I14" i="21"/>
  <c r="J15" i="21"/>
  <c r="K16" i="21"/>
  <c r="H17" i="21"/>
  <c r="I18" i="21"/>
  <c r="J19" i="21"/>
  <c r="L19" i="21"/>
  <c r="M19" i="21"/>
  <c r="K20" i="21"/>
  <c r="H21" i="21"/>
  <c r="M21" i="21"/>
  <c r="N21" i="21"/>
  <c r="I22" i="21"/>
  <c r="J23" i="21"/>
  <c r="K24" i="21"/>
  <c r="H25" i="21"/>
  <c r="L25" i="21"/>
  <c r="M25" i="21"/>
  <c r="N25" i="21"/>
  <c r="I26" i="21"/>
  <c r="J27" i="21"/>
  <c r="K28" i="21"/>
  <c r="H29" i="21"/>
  <c r="I30" i="21"/>
  <c r="J31" i="21"/>
  <c r="K32" i="21"/>
  <c r="H33" i="21"/>
  <c r="L33" i="21"/>
  <c r="M33" i="21"/>
  <c r="N33" i="21"/>
  <c r="I34" i="21"/>
  <c r="J35" i="21"/>
  <c r="I36" i="21"/>
  <c r="I43" i="21"/>
  <c r="K45" i="21"/>
  <c r="H50" i="21"/>
  <c r="J52" i="21"/>
  <c r="I59" i="21"/>
  <c r="K61" i="21"/>
  <c r="H66" i="21"/>
  <c r="J68" i="21"/>
  <c r="I75" i="21"/>
  <c r="L75" i="21"/>
  <c r="M75" i="21"/>
  <c r="N75" i="21"/>
  <c r="J84" i="21"/>
  <c r="J4" i="21"/>
  <c r="H6" i="21"/>
  <c r="I7" i="21"/>
  <c r="K9" i="21"/>
  <c r="J12" i="21"/>
  <c r="K13" i="21"/>
  <c r="J16" i="21"/>
  <c r="H18" i="21"/>
  <c r="I19" i="21"/>
  <c r="H22" i="21"/>
  <c r="I23" i="21"/>
  <c r="L23" i="21"/>
  <c r="M23" i="21"/>
  <c r="N23" i="21"/>
  <c r="H26" i="21"/>
  <c r="I27" i="21"/>
  <c r="H30" i="21"/>
  <c r="I31" i="21"/>
  <c r="M31" i="21"/>
  <c r="N31" i="21"/>
  <c r="H34" i="21"/>
  <c r="I35" i="21"/>
  <c r="K38" i="21"/>
  <c r="I47" i="21"/>
  <c r="H54" i="21"/>
  <c r="I63" i="21"/>
  <c r="H70" i="21"/>
  <c r="H147" i="21"/>
  <c r="K146" i="21"/>
  <c r="J145" i="21"/>
  <c r="I144" i="21"/>
  <c r="H143" i="21"/>
  <c r="L143" i="21"/>
  <c r="M143" i="21"/>
  <c r="N143" i="21"/>
  <c r="K142" i="21"/>
  <c r="J141" i="21"/>
  <c r="L141" i="21"/>
  <c r="M141" i="21"/>
  <c r="N141" i="21"/>
  <c r="I140" i="21"/>
  <c r="H139" i="21"/>
  <c r="K138" i="21"/>
  <c r="J137" i="21"/>
  <c r="L137" i="21"/>
  <c r="M137" i="21"/>
  <c r="N137" i="21"/>
  <c r="I136" i="21"/>
  <c r="H135" i="21"/>
  <c r="K134" i="21"/>
  <c r="J133" i="21"/>
  <c r="L133" i="21"/>
  <c r="M133" i="21"/>
  <c r="N133" i="21"/>
  <c r="I132" i="21"/>
  <c r="H131" i="21"/>
  <c r="K130" i="21"/>
  <c r="J129" i="21"/>
  <c r="I128" i="21"/>
  <c r="H127" i="21"/>
  <c r="K126" i="21"/>
  <c r="J125" i="21"/>
  <c r="I124" i="21"/>
  <c r="H123" i="21"/>
  <c r="K122" i="21"/>
  <c r="J121" i="21"/>
  <c r="I120" i="21"/>
  <c r="H119" i="21"/>
  <c r="L119" i="21"/>
  <c r="M119" i="21"/>
  <c r="N119" i="21"/>
  <c r="K118" i="21"/>
  <c r="J117" i="21"/>
  <c r="I116" i="21"/>
  <c r="H115" i="21"/>
  <c r="K147" i="21"/>
  <c r="J146" i="21"/>
  <c r="I145" i="21"/>
  <c r="H144" i="21"/>
  <c r="K143" i="21"/>
  <c r="J142" i="21"/>
  <c r="I141" i="21"/>
  <c r="H140" i="21"/>
  <c r="K139" i="21"/>
  <c r="J138" i="21"/>
  <c r="I137" i="21"/>
  <c r="H136" i="21"/>
  <c r="K135" i="21"/>
  <c r="J134" i="21"/>
  <c r="I133" i="21"/>
  <c r="H132" i="21"/>
  <c r="K131" i="21"/>
  <c r="J130" i="21"/>
  <c r="I129" i="21"/>
  <c r="H128" i="21"/>
  <c r="K127" i="21"/>
  <c r="J126" i="21"/>
  <c r="I125" i="21"/>
  <c r="H124" i="21"/>
  <c r="K123" i="21"/>
  <c r="J122" i="21"/>
  <c r="I121" i="21"/>
  <c r="H120" i="21"/>
  <c r="K119" i="21"/>
  <c r="J118" i="21"/>
  <c r="I117" i="21"/>
  <c r="H116" i="21"/>
  <c r="K115" i="21"/>
  <c r="J114" i="21"/>
  <c r="I113" i="21"/>
  <c r="H112" i="21"/>
  <c r="J147" i="21"/>
  <c r="I146" i="21"/>
  <c r="H145" i="21"/>
  <c r="K144" i="21"/>
  <c r="J143" i="21"/>
  <c r="I142" i="21"/>
  <c r="H141" i="21"/>
  <c r="K140" i="21"/>
  <c r="J139" i="21"/>
  <c r="I138" i="21"/>
  <c r="L138" i="21"/>
  <c r="H137" i="21"/>
  <c r="K136" i="21"/>
  <c r="J135" i="21"/>
  <c r="I134" i="21"/>
  <c r="H133" i="21"/>
  <c r="K132" i="21"/>
  <c r="J131" i="21"/>
  <c r="I130" i="21"/>
  <c r="H129" i="21"/>
  <c r="K128" i="21"/>
  <c r="J127" i="21"/>
  <c r="I126" i="21"/>
  <c r="H125" i="21"/>
  <c r="K124" i="21"/>
  <c r="J123" i="21"/>
  <c r="I122" i="21"/>
  <c r="H121" i="21"/>
  <c r="K120" i="21"/>
  <c r="J119" i="21"/>
  <c r="I118" i="21"/>
  <c r="H117" i="21"/>
  <c r="K116" i="21"/>
  <c r="J115" i="21"/>
  <c r="I114" i="21"/>
  <c r="L114" i="21"/>
  <c r="M114" i="21"/>
  <c r="H113" i="21"/>
  <c r="K112" i="21"/>
  <c r="J111" i="21"/>
  <c r="I110" i="21"/>
  <c r="L110" i="21"/>
  <c r="H109" i="21"/>
  <c r="K108" i="21"/>
  <c r="J107" i="21"/>
  <c r="I106" i="21"/>
  <c r="H105" i="21"/>
  <c r="K104" i="21"/>
  <c r="J103" i="21"/>
  <c r="I102" i="21"/>
  <c r="H101" i="21"/>
  <c r="K100" i="21"/>
  <c r="K145" i="21"/>
  <c r="I143" i="21"/>
  <c r="J136" i="21"/>
  <c r="H134" i="21"/>
  <c r="L134" i="21"/>
  <c r="M134" i="21"/>
  <c r="N134" i="21"/>
  <c r="K129" i="21"/>
  <c r="I127" i="21"/>
  <c r="J120" i="21"/>
  <c r="H118" i="21"/>
  <c r="L118" i="21"/>
  <c r="M118" i="21"/>
  <c r="N118" i="21"/>
  <c r="H114" i="21"/>
  <c r="H111" i="21"/>
  <c r="J110" i="21"/>
  <c r="K109" i="21"/>
  <c r="H108" i="21"/>
  <c r="L108" i="21"/>
  <c r="M108" i="21"/>
  <c r="N108" i="21"/>
  <c r="I107" i="21"/>
  <c r="K106" i="21"/>
  <c r="I104" i="21"/>
  <c r="K103" i="21"/>
  <c r="I101" i="21"/>
  <c r="J100" i="21"/>
  <c r="H99" i="21"/>
  <c r="K98" i="21"/>
  <c r="J97" i="21"/>
  <c r="I96" i="21"/>
  <c r="H95" i="21"/>
  <c r="K94" i="21"/>
  <c r="J93" i="21"/>
  <c r="I92" i="21"/>
  <c r="H91" i="21"/>
  <c r="K90" i="21"/>
  <c r="J89" i="21"/>
  <c r="I88" i="21"/>
  <c r="H87" i="21"/>
  <c r="K86" i="21"/>
  <c r="J85" i="21"/>
  <c r="I84" i="21"/>
  <c r="H83" i="21"/>
  <c r="K82" i="21"/>
  <c r="J81" i="21"/>
  <c r="I80" i="21"/>
  <c r="H79" i="21"/>
  <c r="L79" i="21"/>
  <c r="M79" i="21"/>
  <c r="N79" i="21"/>
  <c r="K78" i="21"/>
  <c r="J77" i="21"/>
  <c r="I76" i="21"/>
  <c r="H75" i="21"/>
  <c r="K74" i="21"/>
  <c r="J73" i="21"/>
  <c r="I72" i="21"/>
  <c r="H71" i="21"/>
  <c r="K70" i="21"/>
  <c r="I147" i="21"/>
  <c r="J140" i="21"/>
  <c r="H138" i="21"/>
  <c r="M138" i="21"/>
  <c r="N138" i="21"/>
  <c r="K133" i="21"/>
  <c r="I131" i="21"/>
  <c r="L131" i="21"/>
  <c r="M131" i="21"/>
  <c r="N131" i="21"/>
  <c r="J124" i="21"/>
  <c r="L124" i="21"/>
  <c r="M124" i="21"/>
  <c r="N124" i="21"/>
  <c r="H122" i="21"/>
  <c r="K117" i="21"/>
  <c r="I115" i="21"/>
  <c r="H110" i="21"/>
  <c r="J109" i="21"/>
  <c r="H107" i="21"/>
  <c r="L107" i="21"/>
  <c r="J106" i="21"/>
  <c r="K105" i="21"/>
  <c r="H104" i="21"/>
  <c r="I103" i="21"/>
  <c r="K102" i="21"/>
  <c r="I100" i="21"/>
  <c r="K99" i="21"/>
  <c r="J98" i="21"/>
  <c r="I97" i="21"/>
  <c r="H96" i="21"/>
  <c r="K95" i="21"/>
  <c r="J94" i="21"/>
  <c r="I93" i="21"/>
  <c r="H92" i="21"/>
  <c r="K91" i="21"/>
  <c r="J90" i="21"/>
  <c r="I89" i="21"/>
  <c r="H88" i="21"/>
  <c r="K87" i="21"/>
  <c r="J86" i="21"/>
  <c r="I85" i="21"/>
  <c r="H84" i="21"/>
  <c r="K83" i="21"/>
  <c r="J82" i="21"/>
  <c r="I81" i="21"/>
  <c r="H80" i="21"/>
  <c r="K79" i="21"/>
  <c r="J78" i="21"/>
  <c r="I77" i="21"/>
  <c r="H76" i="21"/>
  <c r="K75" i="21"/>
  <c r="J144" i="21"/>
  <c r="H142" i="21"/>
  <c r="L142" i="21"/>
  <c r="M142" i="21"/>
  <c r="N142" i="21"/>
  <c r="K137" i="21"/>
  <c r="I135" i="21"/>
  <c r="J128" i="21"/>
  <c r="H126" i="21"/>
  <c r="L126" i="21"/>
  <c r="M126" i="21"/>
  <c r="N126" i="21"/>
  <c r="K121" i="21"/>
  <c r="L121" i="21"/>
  <c r="M121" i="21"/>
  <c r="N121" i="21"/>
  <c r="I119" i="21"/>
  <c r="K113" i="21"/>
  <c r="J112" i="21"/>
  <c r="K111" i="21"/>
  <c r="I109" i="21"/>
  <c r="J108" i="21"/>
  <c r="H106" i="21"/>
  <c r="L106" i="21"/>
  <c r="M106" i="21"/>
  <c r="N106" i="21"/>
  <c r="J105" i="21"/>
  <c r="H103" i="21"/>
  <c r="L103" i="21"/>
  <c r="M103" i="21"/>
  <c r="J102" i="21"/>
  <c r="K101" i="21"/>
  <c r="H100" i="21"/>
  <c r="J99" i="21"/>
  <c r="I98" i="21"/>
  <c r="H97" i="21"/>
  <c r="K96" i="21"/>
  <c r="J95" i="21"/>
  <c r="I94" i="21"/>
  <c r="H93" i="21"/>
  <c r="L93" i="21"/>
  <c r="M93" i="21"/>
  <c r="N93" i="21"/>
  <c r="K92" i="21"/>
  <c r="J91" i="21"/>
  <c r="I90" i="21"/>
  <c r="H89" i="21"/>
  <c r="L89" i="21"/>
  <c r="M89" i="21"/>
  <c r="K88" i="21"/>
  <c r="J87" i="21"/>
  <c r="I86" i="21"/>
  <c r="H85" i="21"/>
  <c r="K84" i="21"/>
  <c r="L84" i="21"/>
  <c r="M84" i="21"/>
  <c r="N84" i="21"/>
  <c r="J83" i="21"/>
  <c r="L83" i="21"/>
  <c r="M83" i="21"/>
  <c r="N83" i="21"/>
  <c r="I82" i="21"/>
  <c r="H81" i="21"/>
  <c r="K80" i="21"/>
  <c r="J79" i="21"/>
  <c r="I78" i="21"/>
  <c r="H77" i="21"/>
  <c r="L77" i="21"/>
  <c r="M77" i="21"/>
  <c r="N77" i="21"/>
  <c r="K76" i="21"/>
  <c r="J75" i="21"/>
  <c r="I74" i="21"/>
  <c r="L74" i="21"/>
  <c r="M74" i="21"/>
  <c r="N74" i="21"/>
  <c r="H73" i="21"/>
  <c r="K72" i="21"/>
  <c r="H146" i="21"/>
  <c r="I112" i="21"/>
  <c r="K97" i="21"/>
  <c r="L97" i="21"/>
  <c r="M97" i="21"/>
  <c r="N97" i="21"/>
  <c r="I95" i="21"/>
  <c r="J88" i="21"/>
  <c r="L88" i="21"/>
  <c r="M88" i="21"/>
  <c r="N88" i="21"/>
  <c r="H86" i="21"/>
  <c r="K81" i="21"/>
  <c r="L81" i="21"/>
  <c r="M81" i="21"/>
  <c r="N81" i="21"/>
  <c r="I79" i="21"/>
  <c r="K73" i="21"/>
  <c r="J72" i="21"/>
  <c r="J71" i="21"/>
  <c r="L71" i="21"/>
  <c r="M71" i="21"/>
  <c r="J69" i="21"/>
  <c r="I68" i="21"/>
  <c r="H67" i="21"/>
  <c r="K66" i="21"/>
  <c r="J65" i="21"/>
  <c r="I64" i="21"/>
  <c r="H63" i="21"/>
  <c r="K62" i="21"/>
  <c r="J61" i="21"/>
  <c r="I60" i="21"/>
  <c r="H59" i="21"/>
  <c r="K58" i="21"/>
  <c r="J57" i="21"/>
  <c r="L57" i="21"/>
  <c r="M57" i="21"/>
  <c r="N57" i="21"/>
  <c r="I56" i="21"/>
  <c r="H55" i="21"/>
  <c r="K54" i="21"/>
  <c r="J53" i="21"/>
  <c r="L53" i="21"/>
  <c r="M53" i="21"/>
  <c r="I52" i="21"/>
  <c r="H51" i="21"/>
  <c r="K50" i="21"/>
  <c r="J49" i="21"/>
  <c r="I48" i="21"/>
  <c r="H47" i="21"/>
  <c r="L47" i="21"/>
  <c r="M47" i="21"/>
  <c r="N47" i="21"/>
  <c r="K46" i="21"/>
  <c r="J45" i="21"/>
  <c r="I44" i="21"/>
  <c r="H43" i="21"/>
  <c r="L43" i="21"/>
  <c r="M43" i="21"/>
  <c r="N43" i="21"/>
  <c r="K42" i="21"/>
  <c r="J41" i="21"/>
  <c r="L41" i="21"/>
  <c r="K125" i="21"/>
  <c r="J116" i="21"/>
  <c r="I111" i="21"/>
  <c r="L111" i="21"/>
  <c r="M111" i="21"/>
  <c r="N111" i="21"/>
  <c r="I108" i="21"/>
  <c r="I105" i="21"/>
  <c r="H102" i="21"/>
  <c r="I99" i="21"/>
  <c r="J92" i="21"/>
  <c r="L92" i="21"/>
  <c r="M92" i="21"/>
  <c r="N92" i="21"/>
  <c r="H90" i="21"/>
  <c r="K85" i="21"/>
  <c r="I83" i="21"/>
  <c r="J76" i="21"/>
  <c r="J74" i="21"/>
  <c r="I73" i="21"/>
  <c r="H72" i="21"/>
  <c r="L72" i="21"/>
  <c r="M72" i="21"/>
  <c r="N72" i="21"/>
  <c r="I71" i="21"/>
  <c r="J70" i="21"/>
  <c r="I69" i="21"/>
  <c r="H68" i="21"/>
  <c r="L68" i="21"/>
  <c r="M68" i="21"/>
  <c r="N68" i="21"/>
  <c r="K67" i="21"/>
  <c r="J66" i="21"/>
  <c r="I65" i="21"/>
  <c r="H64" i="21"/>
  <c r="K63" i="21"/>
  <c r="J62" i="21"/>
  <c r="I61" i="21"/>
  <c r="H60" i="21"/>
  <c r="K59" i="21"/>
  <c r="J58" i="21"/>
  <c r="I57" i="21"/>
  <c r="H56" i="21"/>
  <c r="K55" i="21"/>
  <c r="J54" i="21"/>
  <c r="I53" i="21"/>
  <c r="H52" i="21"/>
  <c r="K51" i="21"/>
  <c r="J50" i="21"/>
  <c r="I49" i="21"/>
  <c r="L49" i="21"/>
  <c r="M49" i="21"/>
  <c r="N49" i="21"/>
  <c r="H48" i="21"/>
  <c r="K47" i="21"/>
  <c r="J46" i="21"/>
  <c r="I45" i="21"/>
  <c r="L45" i="21"/>
  <c r="M45" i="21"/>
  <c r="N45" i="21"/>
  <c r="H44" i="21"/>
  <c r="K43" i="21"/>
  <c r="J42" i="21"/>
  <c r="I41" i="21"/>
  <c r="H40" i="21"/>
  <c r="L40" i="21"/>
  <c r="M40" i="21"/>
  <c r="N40" i="21"/>
  <c r="K39" i="21"/>
  <c r="J38" i="21"/>
  <c r="I37" i="21"/>
  <c r="H36" i="21"/>
  <c r="L36" i="21"/>
  <c r="M36" i="21"/>
  <c r="K35" i="21"/>
  <c r="K141" i="21"/>
  <c r="J132" i="21"/>
  <c r="I123" i="21"/>
  <c r="K114" i="21"/>
  <c r="K110" i="21"/>
  <c r="K107" i="21"/>
  <c r="J104" i="21"/>
  <c r="J101" i="21"/>
  <c r="J96" i="21"/>
  <c r="H94" i="21"/>
  <c r="L94" i="21"/>
  <c r="M94" i="21"/>
  <c r="N94" i="21"/>
  <c r="K89" i="21"/>
  <c r="I87" i="21"/>
  <c r="J80" i="21"/>
  <c r="H78" i="21"/>
  <c r="L78" i="21"/>
  <c r="M78" i="21"/>
  <c r="N78" i="21"/>
  <c r="H74" i="21"/>
  <c r="I70" i="21"/>
  <c r="L70" i="21"/>
  <c r="M70" i="21"/>
  <c r="N70" i="21"/>
  <c r="H69" i="21"/>
  <c r="K68" i="21"/>
  <c r="J67" i="21"/>
  <c r="I66" i="21"/>
  <c r="L66" i="21"/>
  <c r="M66" i="21"/>
  <c r="N66" i="21"/>
  <c r="H65" i="21"/>
  <c r="K64" i="21"/>
  <c r="J63" i="21"/>
  <c r="I62" i="21"/>
  <c r="H61" i="21"/>
  <c r="K60" i="21"/>
  <c r="J59" i="21"/>
  <c r="I58" i="21"/>
  <c r="H57" i="21"/>
  <c r="K56" i="21"/>
  <c r="L56" i="21"/>
  <c r="M56" i="21"/>
  <c r="N56" i="21"/>
  <c r="J55" i="21"/>
  <c r="I54" i="21"/>
  <c r="H53" i="21"/>
  <c r="K52" i="21"/>
  <c r="J51" i="21"/>
  <c r="I50" i="21"/>
  <c r="H49" i="21"/>
  <c r="K48" i="21"/>
  <c r="L48" i="21"/>
  <c r="M48" i="21"/>
  <c r="J47" i="21"/>
  <c r="I46" i="21"/>
  <c r="H45" i="21"/>
  <c r="K44" i="21"/>
  <c r="J43" i="21"/>
  <c r="I42" i="21"/>
  <c r="H41" i="21"/>
  <c r="K40" i="21"/>
  <c r="J39" i="21"/>
  <c r="I38" i="21"/>
  <c r="K3" i="21"/>
  <c r="H4" i="21"/>
  <c r="L4" i="21"/>
  <c r="M4" i="21"/>
  <c r="N4" i="21"/>
  <c r="I5" i="21"/>
  <c r="J6" i="21"/>
  <c r="K7" i="21"/>
  <c r="H8" i="21"/>
  <c r="L8" i="21"/>
  <c r="M8" i="21"/>
  <c r="N8" i="21"/>
  <c r="I9" i="21"/>
  <c r="J10" i="21"/>
  <c r="K11" i="21"/>
  <c r="H12" i="21"/>
  <c r="I13" i="21"/>
  <c r="J14" i="21"/>
  <c r="K15" i="21"/>
  <c r="H16" i="21"/>
  <c r="L16" i="21"/>
  <c r="M16" i="21"/>
  <c r="N16" i="21"/>
  <c r="I17" i="21"/>
  <c r="L17" i="21"/>
  <c r="M17" i="21"/>
  <c r="N17" i="21"/>
  <c r="J18" i="21"/>
  <c r="K19" i="21"/>
  <c r="H20" i="21"/>
  <c r="I21" i="21"/>
  <c r="L21" i="21"/>
  <c r="J22" i="21"/>
  <c r="K23" i="21"/>
  <c r="H24" i="21"/>
  <c r="I25" i="21"/>
  <c r="J26" i="21"/>
  <c r="K27" i="21"/>
  <c r="H28" i="21"/>
  <c r="I29" i="21"/>
  <c r="J30" i="21"/>
  <c r="K31" i="21"/>
  <c r="H32" i="21"/>
  <c r="I33" i="21"/>
  <c r="J34" i="21"/>
  <c r="J36" i="21"/>
  <c r="H37" i="21"/>
  <c r="L37" i="21"/>
  <c r="M37" i="21"/>
  <c r="N37" i="21"/>
  <c r="H39" i="21"/>
  <c r="I40" i="21"/>
  <c r="K41" i="21"/>
  <c r="H46" i="21"/>
  <c r="J48" i="21"/>
  <c r="I55" i="21"/>
  <c r="L55" i="21"/>
  <c r="M55" i="21"/>
  <c r="N55" i="21"/>
  <c r="K57" i="21"/>
  <c r="H62" i="21"/>
  <c r="J64" i="21"/>
  <c r="K71" i="21"/>
  <c r="K77" i="21"/>
  <c r="H130" i="21"/>
  <c r="L130" i="21"/>
  <c r="M130" i="21"/>
  <c r="N130" i="21"/>
  <c r="H3" i="21"/>
  <c r="I4" i="21"/>
  <c r="J5" i="21"/>
  <c r="L5" i="21"/>
  <c r="M5" i="21"/>
  <c r="K6" i="21"/>
  <c r="L6" i="21"/>
  <c r="M6" i="21"/>
  <c r="N6" i="21"/>
  <c r="H7" i="21"/>
  <c r="L7" i="21"/>
  <c r="M7" i="21"/>
  <c r="N7" i="21"/>
  <c r="I8" i="21"/>
  <c r="J9" i="21"/>
  <c r="K10" i="21"/>
  <c r="H11" i="21"/>
  <c r="I12" i="21"/>
  <c r="J13" i="21"/>
  <c r="K14" i="21"/>
  <c r="H15" i="21"/>
  <c r="I16" i="21"/>
  <c r="J17" i="21"/>
  <c r="K18" i="21"/>
  <c r="H19" i="21"/>
  <c r="I20" i="21"/>
  <c r="J21" i="21"/>
  <c r="K22" i="21"/>
  <c r="H23" i="21"/>
  <c r="I24" i="21"/>
  <c r="J25" i="21"/>
  <c r="K26" i="21"/>
  <c r="L26" i="21"/>
  <c r="M26" i="21"/>
  <c r="N26" i="21"/>
  <c r="H27" i="21"/>
  <c r="L27" i="21"/>
  <c r="M27" i="21"/>
  <c r="N27" i="21"/>
  <c r="I28" i="21"/>
  <c r="J29" i="21"/>
  <c r="K30" i="21"/>
  <c r="H31" i="21"/>
  <c r="L31" i="21"/>
  <c r="I32" i="21"/>
  <c r="J33" i="21"/>
  <c r="K34" i="21"/>
  <c r="H35" i="21"/>
  <c r="L35" i="21"/>
  <c r="M35" i="21"/>
  <c r="N35" i="21"/>
  <c r="K36" i="21"/>
  <c r="J37" i="21"/>
  <c r="H38" i="21"/>
  <c r="I39" i="21"/>
  <c r="L39" i="21"/>
  <c r="M39" i="21"/>
  <c r="N39" i="21"/>
  <c r="J40" i="21"/>
  <c r="H42" i="21"/>
  <c r="J44" i="21"/>
  <c r="I51" i="21"/>
  <c r="L51" i="21"/>
  <c r="K53" i="21"/>
  <c r="N53" i="21"/>
  <c r="H58" i="21"/>
  <c r="J60" i="21"/>
  <c r="I67" i="21"/>
  <c r="K69" i="21"/>
  <c r="H98" i="21"/>
  <c r="L98" i="21"/>
  <c r="M98" i="21"/>
  <c r="N98" i="21"/>
  <c r="I139" i="21"/>
  <c r="L76" i="5"/>
  <c r="M76" i="5"/>
  <c r="N76" i="5"/>
  <c r="L22" i="5"/>
  <c r="M22" i="5"/>
  <c r="N22" i="5"/>
  <c r="L116" i="5"/>
  <c r="M116" i="5"/>
  <c r="N116" i="5"/>
  <c r="N131" i="5"/>
  <c r="L87" i="5"/>
  <c r="M87" i="5"/>
  <c r="N87" i="5"/>
  <c r="L135" i="5"/>
  <c r="M135" i="5"/>
  <c r="N135" i="5"/>
  <c r="L108" i="5"/>
  <c r="M108" i="5"/>
  <c r="N108" i="5"/>
  <c r="L29" i="5"/>
  <c r="M29" i="5"/>
  <c r="N29" i="5"/>
  <c r="M13" i="5"/>
  <c r="N13" i="5"/>
  <c r="N31" i="5"/>
  <c r="L38" i="5"/>
  <c r="M38" i="5"/>
  <c r="N38" i="5"/>
  <c r="L126" i="5"/>
  <c r="M126" i="5"/>
  <c r="N126" i="5"/>
  <c r="L9" i="5"/>
  <c r="M9" i="5"/>
  <c r="N9" i="5"/>
  <c r="M12" i="5"/>
  <c r="N12" i="5"/>
  <c r="N89" i="5"/>
  <c r="L28" i="5"/>
  <c r="M28" i="5"/>
  <c r="N28" i="5"/>
  <c r="L90" i="5"/>
  <c r="M90" i="5"/>
  <c r="N90" i="5"/>
  <c r="L97" i="5"/>
  <c r="M97" i="5"/>
  <c r="N97" i="5"/>
  <c r="N130" i="5"/>
  <c r="L39" i="5"/>
  <c r="M39" i="5"/>
  <c r="N39" i="5"/>
  <c r="M75" i="5"/>
  <c r="N75" i="5"/>
  <c r="N91" i="5"/>
  <c r="L26" i="5"/>
  <c r="M26" i="5"/>
  <c r="N26" i="5"/>
  <c r="L84" i="5"/>
  <c r="M84" i="5"/>
  <c r="N84" i="5"/>
  <c r="L43" i="5"/>
  <c r="M43" i="5"/>
  <c r="N43" i="5"/>
  <c r="N23" i="5"/>
  <c r="L78" i="5"/>
  <c r="M78" i="5"/>
  <c r="N78" i="5"/>
  <c r="M142" i="5"/>
  <c r="N142" i="5"/>
  <c r="N82" i="5"/>
  <c r="L145" i="5"/>
  <c r="M145" i="5"/>
  <c r="N145" i="5"/>
  <c r="L46" i="5"/>
  <c r="M46" i="5"/>
  <c r="N46" i="5"/>
  <c r="L94" i="5"/>
  <c r="M94" i="5"/>
  <c r="N94" i="5"/>
  <c r="N32" i="5"/>
  <c r="L121" i="5"/>
  <c r="M121" i="5"/>
  <c r="N121" i="5"/>
  <c r="M74" i="5"/>
  <c r="N74" i="5"/>
  <c r="N3" i="5"/>
  <c r="L63" i="5"/>
  <c r="M63" i="5"/>
  <c r="N63" i="5"/>
  <c r="M95" i="5"/>
  <c r="N95" i="5"/>
  <c r="N111" i="5"/>
  <c r="L66" i="5"/>
  <c r="M66" i="5"/>
  <c r="N66" i="5"/>
  <c r="N64" i="5"/>
  <c r="L37" i="5"/>
  <c r="M37" i="5"/>
  <c r="N37" i="5"/>
  <c r="M104" i="5"/>
  <c r="N104" i="5"/>
  <c r="N72" i="5"/>
  <c r="L140" i="5"/>
  <c r="M140" i="5"/>
  <c r="N140" i="5"/>
  <c r="L44" i="5"/>
  <c r="M44" i="5"/>
  <c r="N44" i="5"/>
  <c r="M85" i="5"/>
  <c r="N85" i="5"/>
  <c r="L117" i="5"/>
  <c r="M117" i="5"/>
  <c r="N117" i="5"/>
  <c r="L48" i="5"/>
  <c r="M48" i="5"/>
  <c r="N48" i="5"/>
  <c r="L16" i="5"/>
  <c r="M16" i="5"/>
  <c r="N16" i="5"/>
  <c r="L73" i="5"/>
  <c r="M73" i="5"/>
  <c r="N73" i="5"/>
  <c r="L129" i="5"/>
  <c r="M129" i="5"/>
  <c r="N129" i="5"/>
  <c r="L70" i="5"/>
  <c r="M70" i="5"/>
  <c r="N70" i="5"/>
  <c r="L65" i="5"/>
  <c r="M65" i="5"/>
  <c r="N65" i="5"/>
  <c r="L114" i="5"/>
  <c r="M114" i="5"/>
  <c r="N114" i="5"/>
  <c r="M54" i="5"/>
  <c r="N54" i="5"/>
  <c r="L144" i="5"/>
  <c r="M144" i="5"/>
  <c r="N144" i="5"/>
  <c r="L86" i="5"/>
  <c r="M86" i="5"/>
  <c r="N86" i="5"/>
  <c r="L10" i="5"/>
  <c r="M10" i="5"/>
  <c r="N10" i="5"/>
  <c r="M49" i="5"/>
  <c r="N49" i="5"/>
  <c r="L93" i="5"/>
  <c r="M93" i="5"/>
  <c r="N93" i="5"/>
  <c r="L45" i="5"/>
  <c r="M45" i="5"/>
  <c r="N45" i="5"/>
  <c r="M14" i="5"/>
  <c r="N14" i="5"/>
  <c r="L59" i="5"/>
  <c r="M59" i="5"/>
  <c r="N59" i="5"/>
  <c r="L102" i="5"/>
  <c r="M102" i="5"/>
  <c r="N102" i="5"/>
  <c r="L123" i="5"/>
  <c r="M123" i="5"/>
  <c r="N123" i="5"/>
  <c r="M109" i="5"/>
  <c r="N109" i="5"/>
  <c r="L120" i="5"/>
  <c r="M120" i="5"/>
  <c r="N120" i="5"/>
  <c r="L88" i="5"/>
  <c r="M88" i="5"/>
  <c r="N88" i="5"/>
  <c r="L56" i="5"/>
  <c r="M56" i="5"/>
  <c r="N56" i="5"/>
  <c r="L40" i="5"/>
  <c r="M40" i="5"/>
  <c r="N40" i="5"/>
  <c r="L8" i="5"/>
  <c r="M8" i="5"/>
  <c r="N8" i="5"/>
  <c r="L34" i="5"/>
  <c r="M34" i="5"/>
  <c r="N34" i="5"/>
  <c r="L61" i="5"/>
  <c r="M61" i="5"/>
  <c r="N61" i="5"/>
  <c r="L103" i="5"/>
  <c r="M103" i="5"/>
  <c r="N103" i="5"/>
  <c r="L105" i="5"/>
  <c r="M105" i="5"/>
  <c r="N105" i="5"/>
  <c r="L57" i="5"/>
  <c r="M57" i="5"/>
  <c r="N57" i="5"/>
  <c r="L110" i="5"/>
  <c r="M110" i="5"/>
  <c r="N110" i="5"/>
  <c r="M35" i="5"/>
  <c r="N35" i="5"/>
  <c r="L107" i="5"/>
  <c r="M107" i="5"/>
  <c r="N107" i="5"/>
  <c r="L119" i="5"/>
  <c r="M119" i="5"/>
  <c r="N119" i="5"/>
  <c r="L132" i="5"/>
  <c r="M132" i="5"/>
  <c r="N132" i="5"/>
  <c r="L4" i="5"/>
  <c r="M4" i="5"/>
  <c r="N4" i="5"/>
  <c r="L71" i="5"/>
  <c r="M71" i="5"/>
  <c r="N71" i="5"/>
  <c r="L19" i="5"/>
  <c r="M19" i="5"/>
  <c r="N19" i="5"/>
  <c r="L41" i="5"/>
  <c r="M41" i="5"/>
  <c r="N41" i="5"/>
  <c r="L30" i="5"/>
  <c r="M30" i="5"/>
  <c r="N30" i="5"/>
  <c r="L47" i="5"/>
  <c r="M47" i="5"/>
  <c r="N47" i="5"/>
  <c r="L21" i="5"/>
  <c r="M21" i="5"/>
  <c r="N21" i="5"/>
  <c r="L5" i="5"/>
  <c r="M5" i="5"/>
  <c r="N5" i="5"/>
  <c r="L106" i="5"/>
  <c r="M106" i="5"/>
  <c r="N106" i="5"/>
  <c r="L17" i="5"/>
  <c r="M17" i="5"/>
  <c r="N17" i="5"/>
  <c r="L136" i="5"/>
  <c r="M136" i="5"/>
  <c r="N136" i="5"/>
  <c r="L69" i="5"/>
  <c r="M69" i="5"/>
  <c r="N69" i="5"/>
  <c r="L62" i="5"/>
  <c r="M62" i="5"/>
  <c r="N62" i="5"/>
  <c r="L18" i="5"/>
  <c r="M18" i="5"/>
  <c r="N18" i="5"/>
  <c r="L15" i="5"/>
  <c r="M15" i="5"/>
  <c r="N15" i="5"/>
  <c r="L79" i="5"/>
  <c r="M79" i="5"/>
  <c r="N79" i="5"/>
  <c r="L137" i="5"/>
  <c r="M137" i="5"/>
  <c r="N137" i="5"/>
  <c r="L99" i="5"/>
  <c r="M99" i="5"/>
  <c r="N99" i="5"/>
  <c r="U3" i="17"/>
  <c r="AA3" i="17" s="1"/>
  <c r="U4" i="17"/>
  <c r="AA4" i="17" s="1"/>
  <c r="U5" i="17"/>
  <c r="AA5" i="17" s="1"/>
  <c r="U6" i="17"/>
  <c r="AA6" i="17" s="1"/>
  <c r="U7" i="17"/>
  <c r="AA7" i="17" s="1"/>
  <c r="U8" i="17"/>
  <c r="AA8" i="17" s="1"/>
  <c r="U9" i="17"/>
  <c r="AA9" i="17" s="1"/>
  <c r="U10" i="17"/>
  <c r="AA10" i="17" s="1"/>
  <c r="U11" i="17"/>
  <c r="AA11" i="17" s="1"/>
  <c r="U12" i="17"/>
  <c r="AA12" i="17" s="1"/>
  <c r="U13" i="17"/>
  <c r="AA13" i="17" s="1"/>
  <c r="U14" i="17"/>
  <c r="AA14" i="17" s="1"/>
  <c r="U15" i="17"/>
  <c r="AA15" i="17" s="1"/>
  <c r="U16" i="17"/>
  <c r="AA16" i="17" s="1"/>
  <c r="U17" i="17"/>
  <c r="AA17" i="17" s="1"/>
  <c r="U18" i="17"/>
  <c r="AA18" i="17" s="1"/>
  <c r="U19" i="17"/>
  <c r="AA19" i="17" s="1"/>
  <c r="U20" i="17"/>
  <c r="AA20" i="17" s="1"/>
  <c r="U21" i="17"/>
  <c r="U22" i="17"/>
  <c r="AA22" i="17" s="1"/>
  <c r="U23" i="17"/>
  <c r="AA23" i="17" s="1"/>
  <c r="U24" i="17"/>
  <c r="AA24" i="17" s="1"/>
  <c r="U25" i="17"/>
  <c r="AA25" i="17" s="1"/>
  <c r="U26" i="17"/>
  <c r="AA26" i="17" s="1"/>
  <c r="U27" i="17"/>
  <c r="AA27" i="17" s="1"/>
  <c r="U28" i="17"/>
  <c r="AA28" i="17" s="1"/>
  <c r="U29" i="17"/>
  <c r="AA29" i="17" s="1"/>
  <c r="U30" i="17"/>
  <c r="AA30" i="17" s="1"/>
  <c r="U31" i="17"/>
  <c r="AA31" i="17" s="1"/>
  <c r="Y54" i="17"/>
  <c r="AE54" i="17" s="1"/>
  <c r="U58" i="17"/>
  <c r="AA58" i="17" s="1"/>
  <c r="U62" i="17"/>
  <c r="AA62" i="17" s="1"/>
  <c r="U66" i="17"/>
  <c r="AA66" i="17" s="1"/>
  <c r="U81" i="17"/>
  <c r="AA81" i="17" s="1"/>
  <c r="U39" i="17"/>
  <c r="AA39" i="17" s="1"/>
  <c r="U55" i="17"/>
  <c r="AA55" i="17" s="1"/>
  <c r="Y59" i="17"/>
  <c r="AE59" i="17" s="1"/>
  <c r="U63" i="17"/>
  <c r="AA63" i="17" s="1"/>
  <c r="U67" i="17"/>
  <c r="AA67" i="17" s="1"/>
  <c r="U42" i="17"/>
  <c r="AA42" i="17" s="1"/>
  <c r="Y42" i="17"/>
  <c r="AE42" i="17" s="1"/>
  <c r="U43" i="17"/>
  <c r="AA43" i="17" s="1"/>
  <c r="Y43" i="17"/>
  <c r="AE43" i="17" s="1"/>
  <c r="U44" i="17"/>
  <c r="AA44" i="17" s="1"/>
  <c r="Y44" i="17"/>
  <c r="AE44" i="17" s="1"/>
  <c r="U45" i="17"/>
  <c r="AA45" i="17" s="1"/>
  <c r="Y45" i="17"/>
  <c r="AE45" i="17" s="1"/>
  <c r="U46" i="17"/>
  <c r="AA46" i="17" s="1"/>
  <c r="Y46" i="17"/>
  <c r="AE46" i="17" s="1"/>
  <c r="U47" i="17"/>
  <c r="AA47" i="17" s="1"/>
  <c r="Y47" i="17"/>
  <c r="AE47" i="17" s="1"/>
  <c r="U48" i="17"/>
  <c r="AA48" i="17" s="1"/>
  <c r="Y48" i="17"/>
  <c r="AE48" i="17" s="1"/>
  <c r="U49" i="17"/>
  <c r="AA49" i="17" s="1"/>
  <c r="Y49" i="17"/>
  <c r="AE49" i="17" s="1"/>
  <c r="U50" i="17"/>
  <c r="AA50" i="17" s="1"/>
  <c r="Y50" i="17"/>
  <c r="AE50" i="17" s="1"/>
  <c r="U51" i="17"/>
  <c r="AA51" i="17" s="1"/>
  <c r="Y51" i="17"/>
  <c r="AE51" i="17" s="1"/>
  <c r="U52" i="17"/>
  <c r="AA52" i="17" s="1"/>
  <c r="Y52" i="17"/>
  <c r="AE52" i="17" s="1"/>
  <c r="U56" i="17"/>
  <c r="AA56" i="17" s="1"/>
  <c r="Y56" i="17"/>
  <c r="AE56" i="17" s="1"/>
  <c r="U60" i="17"/>
  <c r="AA60" i="17" s="1"/>
  <c r="Y60" i="17"/>
  <c r="AE60" i="17" s="1"/>
  <c r="U64" i="17"/>
  <c r="AA64" i="17" s="1"/>
  <c r="Y64" i="17"/>
  <c r="AE64" i="17" s="1"/>
  <c r="U68" i="17"/>
  <c r="AA68" i="17" s="1"/>
  <c r="Y68" i="17"/>
  <c r="AE68" i="17" s="1"/>
  <c r="W79" i="17"/>
  <c r="AC79" i="17" s="1"/>
  <c r="U89" i="17"/>
  <c r="AA89" i="17" s="1"/>
  <c r="Y89" i="17"/>
  <c r="AE89" i="17" s="1"/>
  <c r="W110" i="17"/>
  <c r="AC110" i="17" s="1"/>
  <c r="W114" i="17"/>
  <c r="AC114" i="17" s="1"/>
  <c r="Y33" i="17"/>
  <c r="Y34" i="17"/>
  <c r="AE34" i="17" s="1"/>
  <c r="Y35" i="17"/>
  <c r="AE35" i="17" s="1"/>
  <c r="U54" i="17"/>
  <c r="AA54" i="17" s="1"/>
  <c r="Y58" i="17"/>
  <c r="AE58" i="17" s="1"/>
  <c r="Y62" i="17"/>
  <c r="AE62" i="17" s="1"/>
  <c r="Y66" i="17"/>
  <c r="AE66" i="17" s="1"/>
  <c r="Y70" i="17"/>
  <c r="AE70" i="17" s="1"/>
  <c r="Y81" i="17"/>
  <c r="AE81" i="17" s="1"/>
  <c r="W87" i="17"/>
  <c r="AC87" i="17" s="1"/>
  <c r="W145" i="17"/>
  <c r="AC145" i="17" s="1"/>
  <c r="U32" i="17"/>
  <c r="AA32" i="17" s="1"/>
  <c r="U33" i="17"/>
  <c r="AA33" i="17" s="1"/>
  <c r="U34" i="17"/>
  <c r="AA34" i="17" s="1"/>
  <c r="U35" i="17"/>
  <c r="AA35" i="17" s="1"/>
  <c r="U36" i="17"/>
  <c r="AA36" i="17" s="1"/>
  <c r="U37" i="17"/>
  <c r="AA37" i="17" s="1"/>
  <c r="U38" i="17"/>
  <c r="AA38" i="17" s="1"/>
  <c r="U40" i="17"/>
  <c r="AA40" i="17" s="1"/>
  <c r="U41" i="17"/>
  <c r="AA41" i="17" s="1"/>
  <c r="Y55" i="17"/>
  <c r="AE55" i="17" s="1"/>
  <c r="U59" i="17"/>
  <c r="AA59" i="17" s="1"/>
  <c r="Y63" i="17"/>
  <c r="AE63" i="17" s="1"/>
  <c r="Y67" i="17"/>
  <c r="AE67" i="17" s="1"/>
  <c r="W75" i="17"/>
  <c r="AC75" i="17" s="1"/>
  <c r="U85" i="17"/>
  <c r="AA85" i="17" s="1"/>
  <c r="Y85" i="17"/>
  <c r="AE85" i="17" s="1"/>
  <c r="W91" i="17"/>
  <c r="AC91" i="17" s="1"/>
  <c r="X3" i="17"/>
  <c r="AD3" i="17" s="1"/>
  <c r="X4" i="17"/>
  <c r="AD4" i="17" s="1"/>
  <c r="X5" i="17"/>
  <c r="AD5" i="17" s="1"/>
  <c r="X6" i="17"/>
  <c r="AD6" i="17" s="1"/>
  <c r="X7" i="17"/>
  <c r="AD7" i="17" s="1"/>
  <c r="X8" i="17"/>
  <c r="AD8" i="17" s="1"/>
  <c r="X9" i="17"/>
  <c r="AD9" i="17" s="1"/>
  <c r="X10" i="17"/>
  <c r="AD10" i="17" s="1"/>
  <c r="X11" i="17"/>
  <c r="AD11" i="17" s="1"/>
  <c r="X12" i="17"/>
  <c r="AD12" i="17" s="1"/>
  <c r="X13" i="17"/>
  <c r="AD13" i="17" s="1"/>
  <c r="X14" i="17"/>
  <c r="AD14" i="17" s="1"/>
  <c r="X15" i="17"/>
  <c r="AD15" i="17" s="1"/>
  <c r="X16" i="17"/>
  <c r="AD16" i="17" s="1"/>
  <c r="X17" i="17"/>
  <c r="AD17" i="17" s="1"/>
  <c r="X18" i="17"/>
  <c r="AD18" i="17" s="1"/>
  <c r="X19" i="17"/>
  <c r="AD19" i="17" s="1"/>
  <c r="X20" i="17"/>
  <c r="AD20" i="17" s="1"/>
  <c r="X21" i="17"/>
  <c r="AD21" i="17" s="1"/>
  <c r="X22" i="17"/>
  <c r="AD22" i="17" s="1"/>
  <c r="X23" i="17"/>
  <c r="AD23" i="17" s="1"/>
  <c r="X24" i="17"/>
  <c r="AD24" i="17" s="1"/>
  <c r="X25" i="17"/>
  <c r="AD25" i="17" s="1"/>
  <c r="X26" i="17"/>
  <c r="AD26" i="17" s="1"/>
  <c r="X27" i="17"/>
  <c r="AD27" i="17" s="1"/>
  <c r="X28" i="17"/>
  <c r="AD28" i="17" s="1"/>
  <c r="X29" i="17"/>
  <c r="AD29" i="17" s="1"/>
  <c r="X30" i="17"/>
  <c r="AD30" i="17" s="1"/>
  <c r="X31" i="17"/>
  <c r="AD31" i="17" s="1"/>
  <c r="X32" i="17"/>
  <c r="AD32" i="17" s="1"/>
  <c r="X33" i="17"/>
  <c r="AD33" i="17" s="1"/>
  <c r="X34" i="17"/>
  <c r="AD34" i="17" s="1"/>
  <c r="X35" i="17"/>
  <c r="AD35" i="17" s="1"/>
  <c r="X36" i="17"/>
  <c r="AD36" i="17" s="1"/>
  <c r="X37" i="17"/>
  <c r="AD37" i="17" s="1"/>
  <c r="X38" i="17"/>
  <c r="AD38" i="17" s="1"/>
  <c r="X39" i="17"/>
  <c r="AD39" i="17" s="1"/>
  <c r="X40" i="17"/>
  <c r="AD40" i="17" s="1"/>
  <c r="X41" i="17"/>
  <c r="AD41" i="17" s="1"/>
  <c r="U53" i="17"/>
  <c r="AA53" i="17" s="1"/>
  <c r="Y53" i="17"/>
  <c r="AE53" i="17" s="1"/>
  <c r="U57" i="17"/>
  <c r="AA57" i="17" s="1"/>
  <c r="Y57" i="17"/>
  <c r="AE57" i="17" s="1"/>
  <c r="U61" i="17"/>
  <c r="AA61" i="17" s="1"/>
  <c r="Y61" i="17"/>
  <c r="AE61" i="17" s="1"/>
  <c r="U65" i="17"/>
  <c r="AA65" i="17" s="1"/>
  <c r="Y65" i="17"/>
  <c r="AE65" i="17" s="1"/>
  <c r="U69" i="17"/>
  <c r="AA69" i="17" s="1"/>
  <c r="Y69" i="17"/>
  <c r="AE69" i="17" s="1"/>
  <c r="Y71" i="17"/>
  <c r="AE71" i="17" s="1"/>
  <c r="Y72" i="17"/>
  <c r="AE72" i="17" s="1"/>
  <c r="Y73" i="17"/>
  <c r="AE73" i="17" s="1"/>
  <c r="Y74" i="17"/>
  <c r="AE74" i="17" s="1"/>
  <c r="U77" i="17"/>
  <c r="AA77" i="17" s="1"/>
  <c r="Y77" i="17"/>
  <c r="AE77" i="17" s="1"/>
  <c r="W83" i="17"/>
  <c r="AC83" i="17" s="1"/>
  <c r="U119" i="17"/>
  <c r="AA119" i="17" s="1"/>
  <c r="V70" i="17"/>
  <c r="AB70" i="17" s="1"/>
  <c r="Y78" i="17"/>
  <c r="AE78" i="17" s="1"/>
  <c r="Y82" i="17"/>
  <c r="AE82" i="17" s="1"/>
  <c r="Y86" i="17"/>
  <c r="AE86" i="17" s="1"/>
  <c r="Y90" i="17"/>
  <c r="AE90" i="17" s="1"/>
  <c r="U111" i="17"/>
  <c r="AA111" i="17" s="1"/>
  <c r="V117" i="17"/>
  <c r="AB117" i="17" s="1"/>
  <c r="W121" i="17"/>
  <c r="AC121" i="17" s="1"/>
  <c r="V124" i="17"/>
  <c r="U129" i="17"/>
  <c r="AA129" i="17" s="1"/>
  <c r="V52" i="17"/>
  <c r="AB52" i="17" s="1"/>
  <c r="V53" i="17"/>
  <c r="AB53" i="17" s="1"/>
  <c r="V54" i="17"/>
  <c r="AB54" i="17" s="1"/>
  <c r="V55" i="17"/>
  <c r="AB55" i="17" s="1"/>
  <c r="V56" i="17"/>
  <c r="AB56" i="17" s="1"/>
  <c r="V57" i="17"/>
  <c r="AB57" i="17" s="1"/>
  <c r="V58" i="17"/>
  <c r="AB58" i="17" s="1"/>
  <c r="V59" i="17"/>
  <c r="AB59" i="17" s="1"/>
  <c r="V60" i="17"/>
  <c r="AB60" i="17" s="1"/>
  <c r="V61" i="17"/>
  <c r="AB61" i="17" s="1"/>
  <c r="V62" i="17"/>
  <c r="AB62" i="17" s="1"/>
  <c r="V63" i="17"/>
  <c r="AB63" i="17" s="1"/>
  <c r="V64" i="17"/>
  <c r="AB64" i="17" s="1"/>
  <c r="V65" i="17"/>
  <c r="AB65" i="17" s="1"/>
  <c r="V66" i="17"/>
  <c r="AB66" i="17" s="1"/>
  <c r="V67" i="17"/>
  <c r="AB67" i="17" s="1"/>
  <c r="V68" i="17"/>
  <c r="AB68" i="17" s="1"/>
  <c r="V69" i="17"/>
  <c r="AB69" i="17" s="1"/>
  <c r="W70" i="17"/>
  <c r="AC70" i="17" s="1"/>
  <c r="W71" i="17"/>
  <c r="AC71" i="17" s="1"/>
  <c r="W72" i="17"/>
  <c r="AC72" i="17" s="1"/>
  <c r="W73" i="17"/>
  <c r="AC73" i="17" s="1"/>
  <c r="W74" i="17"/>
  <c r="AC74" i="17" s="1"/>
  <c r="Y75" i="17"/>
  <c r="AE75" i="17" s="1"/>
  <c r="Y79" i="17"/>
  <c r="AE79" i="17" s="1"/>
  <c r="Y83" i="17"/>
  <c r="AE83" i="17" s="1"/>
  <c r="Y87" i="17"/>
  <c r="AE87" i="17" s="1"/>
  <c r="X70" i="17"/>
  <c r="AD70" i="17" s="1"/>
  <c r="X71" i="17"/>
  <c r="AD71" i="17" s="1"/>
  <c r="X72" i="17"/>
  <c r="AD72" i="17" s="1"/>
  <c r="X73" i="17"/>
  <c r="AD73" i="17" s="1"/>
  <c r="X74" i="17"/>
  <c r="AD74" i="17" s="1"/>
  <c r="Y76" i="17"/>
  <c r="AE76" i="17" s="1"/>
  <c r="Y80" i="17"/>
  <c r="AE80" i="17" s="1"/>
  <c r="Y84" i="17"/>
  <c r="Y88" i="17"/>
  <c r="AE88" i="17" s="1"/>
  <c r="V110" i="17"/>
  <c r="AB110" i="17" s="1"/>
  <c r="U120" i="17"/>
  <c r="AA120" i="17" s="1"/>
  <c r="W122" i="17"/>
  <c r="AC122" i="17" s="1"/>
  <c r="W131" i="17"/>
  <c r="AC131" i="17" s="1"/>
  <c r="W143" i="17"/>
  <c r="X75" i="17"/>
  <c r="AD75" i="17" s="1"/>
  <c r="X76" i="17"/>
  <c r="AD76" i="17" s="1"/>
  <c r="X77" i="17"/>
  <c r="AD77" i="17" s="1"/>
  <c r="X78" i="17"/>
  <c r="AD78" i="17" s="1"/>
  <c r="X79" i="17"/>
  <c r="AD79" i="17" s="1"/>
  <c r="X80" i="17"/>
  <c r="AD80" i="17" s="1"/>
  <c r="X81" i="17"/>
  <c r="AD81" i="17" s="1"/>
  <c r="X82" i="17"/>
  <c r="AD82" i="17" s="1"/>
  <c r="X83" i="17"/>
  <c r="AD83" i="17" s="1"/>
  <c r="X84" i="17"/>
  <c r="AD84" i="17" s="1"/>
  <c r="X85" i="17"/>
  <c r="AD85" i="17" s="1"/>
  <c r="X86" i="17"/>
  <c r="AD86" i="17" s="1"/>
  <c r="X87" i="17"/>
  <c r="AD87" i="17" s="1"/>
  <c r="X88" i="17"/>
  <c r="AD88" i="17" s="1"/>
  <c r="X89" i="17"/>
  <c r="AD89" i="17" s="1"/>
  <c r="X90" i="17"/>
  <c r="AD90" i="17" s="1"/>
  <c r="X91" i="17"/>
  <c r="AD91" i="17" s="1"/>
  <c r="X92" i="17"/>
  <c r="AD92" i="17" s="1"/>
  <c r="X93" i="17"/>
  <c r="AD93" i="17" s="1"/>
  <c r="X94" i="17"/>
  <c r="AD94" i="17" s="1"/>
  <c r="X95" i="17"/>
  <c r="AD95" i="17" s="1"/>
  <c r="X96" i="17"/>
  <c r="AD96" i="17" s="1"/>
  <c r="X97" i="17"/>
  <c r="AD97" i="17" s="1"/>
  <c r="X98" i="17"/>
  <c r="AD98" i="17" s="1"/>
  <c r="X99" i="17"/>
  <c r="AD99" i="17" s="1"/>
  <c r="X100" i="17"/>
  <c r="AD100" i="17" s="1"/>
  <c r="X101" i="17"/>
  <c r="AD101" i="17" s="1"/>
  <c r="X102" i="17"/>
  <c r="AD102" i="17" s="1"/>
  <c r="X103" i="17"/>
  <c r="AD103" i="17" s="1"/>
  <c r="X104" i="17"/>
  <c r="AD104" i="17" s="1"/>
  <c r="Y105" i="17"/>
  <c r="AE105" i="17" s="1"/>
  <c r="Y107" i="17"/>
  <c r="AE107" i="17" s="1"/>
  <c r="Y109" i="17"/>
  <c r="AE109" i="17" s="1"/>
  <c r="U112" i="17"/>
  <c r="AA112" i="17" s="1"/>
  <c r="U123" i="17"/>
  <c r="AA123" i="17" s="1"/>
  <c r="U125" i="17"/>
  <c r="U133" i="17"/>
  <c r="V140" i="17"/>
  <c r="R154" i="17"/>
  <c r="R148" i="17"/>
  <c r="R157" i="17"/>
  <c r="R155" i="17"/>
  <c r="R156" i="17"/>
  <c r="U105" i="17"/>
  <c r="AA105" i="17" s="1"/>
  <c r="U107" i="17"/>
  <c r="AA107" i="17" s="1"/>
  <c r="U109" i="17"/>
  <c r="AA109" i="17" s="1"/>
  <c r="W111" i="17"/>
  <c r="AC111" i="17" s="1"/>
  <c r="Y115" i="17"/>
  <c r="AE115" i="17" s="1"/>
  <c r="U116" i="17"/>
  <c r="AA116" i="17" s="1"/>
  <c r="W127" i="17"/>
  <c r="U157" i="17"/>
  <c r="W147" i="17"/>
  <c r="V112" i="17"/>
  <c r="AB112" i="17" s="1"/>
  <c r="W118" i="17"/>
  <c r="AC118" i="17" s="1"/>
  <c r="U126" i="17"/>
  <c r="AA126" i="17" s="1"/>
  <c r="Y128" i="17"/>
  <c r="AE128" i="17" s="1"/>
  <c r="U130" i="17"/>
  <c r="AA130" i="17" s="1"/>
  <c r="Y132" i="17"/>
  <c r="AE132" i="17" s="1"/>
  <c r="U134" i="17"/>
  <c r="AA134" i="17" s="1"/>
  <c r="W141" i="17"/>
  <c r="AC141" i="17" s="1"/>
  <c r="W155" i="17"/>
  <c r="U110" i="17"/>
  <c r="AA110" i="17" s="1"/>
  <c r="V111" i="17"/>
  <c r="AB111" i="17" s="1"/>
  <c r="Y113" i="17"/>
  <c r="AE113" i="17" s="1"/>
  <c r="U114" i="17"/>
  <c r="AA114" i="17" s="1"/>
  <c r="V115" i="17"/>
  <c r="AB115" i="17" s="1"/>
  <c r="Y117" i="17"/>
  <c r="AE117" i="17" s="1"/>
  <c r="U118" i="17"/>
  <c r="AA118" i="17" s="1"/>
  <c r="V119" i="17"/>
  <c r="AB119" i="17" s="1"/>
  <c r="Y121" i="17"/>
  <c r="U122" i="17"/>
  <c r="AA122" i="17" s="1"/>
  <c r="V123" i="17"/>
  <c r="AB123" i="17" s="1"/>
  <c r="W134" i="17"/>
  <c r="AC134" i="17" s="1"/>
  <c r="V156" i="17"/>
  <c r="V148" i="17"/>
  <c r="U149" i="17"/>
  <c r="Y112" i="17"/>
  <c r="AE112" i="17" s="1"/>
  <c r="U113" i="17"/>
  <c r="AA113" i="17" s="1"/>
  <c r="V114" i="17"/>
  <c r="AB114" i="17" s="1"/>
  <c r="Y116" i="17"/>
  <c r="U117" i="17"/>
  <c r="AA117" i="17" s="1"/>
  <c r="V118" i="17"/>
  <c r="AB118" i="17" s="1"/>
  <c r="Y120" i="17"/>
  <c r="AE120" i="17" s="1"/>
  <c r="U121" i="17"/>
  <c r="AA121" i="17" s="1"/>
  <c r="V122" i="17"/>
  <c r="AB122" i="17" s="1"/>
  <c r="W135" i="17"/>
  <c r="W136" i="17"/>
  <c r="AC136" i="17" s="1"/>
  <c r="W137" i="17"/>
  <c r="AC137" i="17" s="1"/>
  <c r="W138" i="17"/>
  <c r="AC138" i="17" s="1"/>
  <c r="W139" i="17"/>
  <c r="W142" i="17"/>
  <c r="AC142" i="17" s="1"/>
  <c r="W144" i="17"/>
  <c r="AC144" i="17" s="1"/>
  <c r="W146" i="17"/>
  <c r="AC146" i="17" s="1"/>
  <c r="V135" i="17"/>
  <c r="AB135" i="17" s="1"/>
  <c r="V136" i="17"/>
  <c r="AB136" i="17" s="1"/>
  <c r="V137" i="17"/>
  <c r="AB137" i="17" s="1"/>
  <c r="V138" i="17"/>
  <c r="AB138" i="17" s="1"/>
  <c r="V139" i="17"/>
  <c r="AB139" i="17" s="1"/>
  <c r="Q157" i="17"/>
  <c r="Q156" i="17"/>
  <c r="Q148" i="17"/>
  <c r="U156" i="17"/>
  <c r="V157" i="17"/>
  <c r="Q149" i="17"/>
  <c r="R149" i="17"/>
  <c r="Q154" i="17"/>
  <c r="Y156" i="17"/>
  <c r="O148" i="17"/>
  <c r="S148" i="17"/>
  <c r="O154" i="17"/>
  <c r="S154" i="17"/>
  <c r="P155" i="17"/>
  <c r="L90" i="21"/>
  <c r="M90" i="21"/>
  <c r="N90" i="21"/>
  <c r="N103" i="21"/>
  <c r="L102" i="21"/>
  <c r="M102" i="21"/>
  <c r="N102" i="21"/>
  <c r="M110" i="21"/>
  <c r="N110" i="21"/>
  <c r="L113" i="21"/>
  <c r="M113" i="21"/>
  <c r="N113" i="21"/>
  <c r="L117" i="21"/>
  <c r="M117" i="21"/>
  <c r="N117" i="21"/>
  <c r="L125" i="21"/>
  <c r="M125" i="21"/>
  <c r="N125" i="21"/>
  <c r="L129" i="21"/>
  <c r="M129" i="21"/>
  <c r="N129" i="21"/>
  <c r="L145" i="21"/>
  <c r="M145" i="21"/>
  <c r="N145" i="21"/>
  <c r="N19" i="21"/>
  <c r="L11" i="21"/>
  <c r="M11" i="21"/>
  <c r="N11" i="21"/>
  <c r="L3" i="21"/>
  <c r="M3" i="21"/>
  <c r="N3" i="21"/>
  <c r="L80" i="21"/>
  <c r="M80" i="21"/>
  <c r="N80" i="21"/>
  <c r="L15" i="21"/>
  <c r="M15" i="21"/>
  <c r="N15" i="21"/>
  <c r="N48" i="21"/>
  <c r="L85" i="21"/>
  <c r="M85" i="21"/>
  <c r="N85" i="21"/>
  <c r="N89" i="21"/>
  <c r="L96" i="21"/>
  <c r="M96" i="21"/>
  <c r="N96" i="21"/>
  <c r="L62" i="21"/>
  <c r="M62" i="21"/>
  <c r="N62" i="21"/>
  <c r="L63" i="21"/>
  <c r="M63" i="21"/>
  <c r="N63" i="21"/>
  <c r="M107" i="21"/>
  <c r="N107" i="21"/>
  <c r="N114" i="21"/>
  <c r="L76" i="21"/>
  <c r="M76" i="21"/>
  <c r="N76" i="21"/>
  <c r="M41" i="21"/>
  <c r="N41" i="21"/>
  <c r="L61" i="21"/>
  <c r="M61" i="21"/>
  <c r="N61" i="21"/>
  <c r="L115" i="21"/>
  <c r="M115" i="21"/>
  <c r="N115" i="21"/>
  <c r="N5" i="21"/>
  <c r="U154" i="17"/>
  <c r="U145" i="17"/>
  <c r="U141" i="17"/>
  <c r="W154" i="17"/>
  <c r="X110" i="17"/>
  <c r="AD110" i="17" s="1"/>
  <c r="X118" i="17"/>
  <c r="X126" i="17"/>
  <c r="X134" i="17"/>
  <c r="X136" i="17"/>
  <c r="AD136" i="17" s="1"/>
  <c r="X144" i="17"/>
  <c r="AD144" i="17" s="1"/>
  <c r="X148" i="17"/>
  <c r="U140" i="17"/>
  <c r="AA140" i="17" s="1"/>
  <c r="X149" i="17"/>
  <c r="W149" i="17"/>
  <c r="W157" i="17"/>
  <c r="X111" i="17"/>
  <c r="AD111" i="17" s="1"/>
  <c r="X119" i="17"/>
  <c r="AD119" i="17" s="1"/>
  <c r="X127" i="17"/>
  <c r="AD127" i="17" s="1"/>
  <c r="X155" i="17"/>
  <c r="X141" i="17"/>
  <c r="AD141" i="17" s="1"/>
  <c r="X154" i="17"/>
  <c r="V155" i="17"/>
  <c r="U148" i="17"/>
  <c r="U146" i="17"/>
  <c r="AA146" i="17" s="1"/>
  <c r="U144" i="17"/>
  <c r="AA144" i="17" s="1"/>
  <c r="U142" i="17"/>
  <c r="AA142" i="17" s="1"/>
  <c r="X112" i="17"/>
  <c r="AD112" i="17" s="1"/>
  <c r="X116" i="17"/>
  <c r="AD116" i="17" s="1"/>
  <c r="X120" i="17"/>
  <c r="AD120" i="17" s="1"/>
  <c r="X124" i="17"/>
  <c r="AD124" i="17" s="1"/>
  <c r="X128" i="17"/>
  <c r="AD128" i="17" s="1"/>
  <c r="X132" i="17"/>
  <c r="AD132" i="17" s="1"/>
  <c r="X157" i="17"/>
  <c r="X138" i="17"/>
  <c r="X142" i="17"/>
  <c r="X146" i="17"/>
  <c r="U147" i="17"/>
  <c r="AA147" i="17" s="1"/>
  <c r="U143" i="17"/>
  <c r="AA143" i="17" s="1"/>
  <c r="W156" i="17"/>
  <c r="X114" i="17"/>
  <c r="AD114" i="17" s="1"/>
  <c r="X122" i="17"/>
  <c r="AD122" i="17" s="1"/>
  <c r="X130" i="17"/>
  <c r="X140" i="17"/>
  <c r="AD140" i="17" s="1"/>
  <c r="Y148" i="17"/>
  <c r="Y146" i="17"/>
  <c r="AE146" i="17" s="1"/>
  <c r="Y144" i="17"/>
  <c r="AE144" i="17" s="1"/>
  <c r="Y142" i="17"/>
  <c r="AE142" i="17" s="1"/>
  <c r="W140" i="17"/>
  <c r="AC140" i="17" s="1"/>
  <c r="X115" i="17"/>
  <c r="AD115" i="17" s="1"/>
  <c r="X123" i="17"/>
  <c r="AD123" i="17" s="1"/>
  <c r="X131" i="17"/>
  <c r="AD131" i="17" s="1"/>
  <c r="X137" i="17"/>
  <c r="AD137" i="17" s="1"/>
  <c r="X145" i="17"/>
  <c r="AD145" i="17" s="1"/>
  <c r="Y154" i="17"/>
  <c r="Y147" i="17"/>
  <c r="AE147" i="17" s="1"/>
  <c r="Y145" i="17"/>
  <c r="Y143" i="17"/>
  <c r="AE143" i="17" s="1"/>
  <c r="Y141" i="17"/>
  <c r="W148" i="17"/>
  <c r="X156" i="17"/>
  <c r="X113" i="17"/>
  <c r="AD113" i="17" s="1"/>
  <c r="X117" i="17"/>
  <c r="AD117" i="17" s="1"/>
  <c r="X121" i="17"/>
  <c r="AD121" i="17" s="1"/>
  <c r="X125" i="17"/>
  <c r="AD125" i="17" s="1"/>
  <c r="X129" i="17"/>
  <c r="AD129" i="17" s="1"/>
  <c r="X133" i="17"/>
  <c r="AD133" i="17" s="1"/>
  <c r="X135" i="17"/>
  <c r="AD135" i="17" s="1"/>
  <c r="X139" i="17"/>
  <c r="AD139" i="17" s="1"/>
  <c r="X143" i="17"/>
  <c r="AD143" i="17" s="1"/>
  <c r="X147" i="17"/>
  <c r="AD147" i="17" s="1"/>
  <c r="U45" i="30"/>
  <c r="U3" i="30"/>
  <c r="AG3" i="30" s="1"/>
  <c r="W5" i="30"/>
  <c r="V6" i="30"/>
  <c r="U7" i="30"/>
  <c r="Y7" i="30"/>
  <c r="X8" i="30"/>
  <c r="W9" i="30"/>
  <c r="V10" i="30"/>
  <c r="U11" i="30"/>
  <c r="Y11" i="30"/>
  <c r="X12" i="30"/>
  <c r="W13" i="30"/>
  <c r="V14" i="30"/>
  <c r="U15" i="30"/>
  <c r="Y15" i="30"/>
  <c r="AE15" i="30"/>
  <c r="X16" i="30"/>
  <c r="W17" i="30"/>
  <c r="V18" i="30"/>
  <c r="AB18" i="30"/>
  <c r="U19" i="30"/>
  <c r="Y19" i="30"/>
  <c r="X22" i="30"/>
  <c r="U25" i="30"/>
  <c r="AA25" i="30" s="1"/>
  <c r="Y25" i="30"/>
  <c r="V39" i="30"/>
  <c r="V48" i="30"/>
  <c r="Y21" i="30"/>
  <c r="AE21" i="30" s="1"/>
  <c r="V24" i="30"/>
  <c r="W27" i="30"/>
  <c r="U90" i="30"/>
  <c r="V3" i="30"/>
  <c r="AB3" i="30"/>
  <c r="V4" i="30"/>
  <c r="X26" i="30"/>
  <c r="X42" i="30"/>
  <c r="W46" i="30"/>
  <c r="U21" i="30"/>
  <c r="V28" i="30"/>
  <c r="Y45" i="30"/>
  <c r="Y90" i="30"/>
  <c r="X4" i="30"/>
  <c r="U5" i="30"/>
  <c r="Y5" i="30"/>
  <c r="AK5" i="30" s="1"/>
  <c r="X6" i="30"/>
  <c r="W7" i="30"/>
  <c r="V8" i="30"/>
  <c r="AB8" i="30" s="1"/>
  <c r="U9" i="30"/>
  <c r="Y9" i="30"/>
  <c r="X10" i="30"/>
  <c r="W11" i="30"/>
  <c r="V12" i="30"/>
  <c r="U13" i="30"/>
  <c r="Y13" i="30"/>
  <c r="X14" i="30"/>
  <c r="AJ14" i="30" s="1"/>
  <c r="W15" i="30"/>
  <c r="V16" i="30"/>
  <c r="U17" i="30"/>
  <c r="Y17" i="30"/>
  <c r="X18" i="30"/>
  <c r="W19" i="30"/>
  <c r="V20" i="30"/>
  <c r="W23" i="30"/>
  <c r="U29" i="30"/>
  <c r="AA29" i="30" s="1"/>
  <c r="X49" i="30"/>
  <c r="W51" i="30"/>
  <c r="U52" i="30"/>
  <c r="X53" i="30"/>
  <c r="X91" i="30"/>
  <c r="AJ91" i="30"/>
  <c r="V101" i="30"/>
  <c r="W28" i="30"/>
  <c r="V29" i="30"/>
  <c r="W39" i="30"/>
  <c r="Y40" i="30"/>
  <c r="X46" i="30"/>
  <c r="U49" i="30"/>
  <c r="Y49" i="30"/>
  <c r="V52" i="30"/>
  <c r="V56" i="30"/>
  <c r="AB56" i="30" s="1"/>
  <c r="X59" i="30"/>
  <c r="W63" i="30"/>
  <c r="X66" i="30"/>
  <c r="V72" i="30"/>
  <c r="V89" i="30"/>
  <c r="U98" i="30"/>
  <c r="Y98" i="30"/>
  <c r="V105" i="30"/>
  <c r="AB105" i="30"/>
  <c r="W30" i="30"/>
  <c r="W34" i="30"/>
  <c r="V40" i="30"/>
  <c r="X41" i="30"/>
  <c r="W43" i="30"/>
  <c r="Y44" i="30"/>
  <c r="AE44" i="30"/>
  <c r="X50" i="30"/>
  <c r="U62" i="30"/>
  <c r="AG62" i="30" s="1"/>
  <c r="Y62" i="30"/>
  <c r="V65" i="30"/>
  <c r="X20" i="30"/>
  <c r="W21" i="30"/>
  <c r="V22" i="30"/>
  <c r="AB22" i="30"/>
  <c r="U23" i="30"/>
  <c r="AA23" i="30" s="1"/>
  <c r="Y23" i="30"/>
  <c r="X24" i="30"/>
  <c r="W25" i="30"/>
  <c r="V26" i="30"/>
  <c r="Y27" i="30"/>
  <c r="Y28" i="30"/>
  <c r="X29" i="30"/>
  <c r="X30" i="30"/>
  <c r="W31" i="30"/>
  <c r="V31" i="30"/>
  <c r="V32" i="30"/>
  <c r="U32" i="30"/>
  <c r="U33" i="30"/>
  <c r="Y33" i="30"/>
  <c r="AE33" i="30"/>
  <c r="X34" i="30"/>
  <c r="W35" i="30"/>
  <c r="V35" i="30"/>
  <c r="AB35" i="30" s="1"/>
  <c r="V36" i="30"/>
  <c r="AB36" i="30" s="1"/>
  <c r="U36" i="30"/>
  <c r="U37" i="30"/>
  <c r="Y37" i="30"/>
  <c r="X38" i="30"/>
  <c r="W38" i="30"/>
  <c r="U41" i="30"/>
  <c r="Y41" i="30"/>
  <c r="V44" i="30"/>
  <c r="U44" i="30"/>
  <c r="X45" i="30"/>
  <c r="W47" i="30"/>
  <c r="V47" i="30"/>
  <c r="Y48" i="30"/>
  <c r="W68" i="30"/>
  <c r="U69" i="30"/>
  <c r="W81" i="30"/>
  <c r="W54" i="30"/>
  <c r="W56" i="30"/>
  <c r="Y57" i="30"/>
  <c r="X63" i="30"/>
  <c r="U66" i="30"/>
  <c r="Y66" i="30"/>
  <c r="V69" i="30"/>
  <c r="X70" i="30"/>
  <c r="W72" i="30"/>
  <c r="Y73" i="30"/>
  <c r="V82" i="30"/>
  <c r="AB82" i="30"/>
  <c r="W92" i="30"/>
  <c r="X95" i="30"/>
  <c r="W96" i="30"/>
  <c r="Y53" i="30"/>
  <c r="X54" i="30"/>
  <c r="V55" i="30"/>
  <c r="AB55" i="30" s="1"/>
  <c r="V57" i="30"/>
  <c r="U57" i="30"/>
  <c r="X58" i="30"/>
  <c r="W60" i="30"/>
  <c r="V60" i="30"/>
  <c r="AB60" i="30" s="1"/>
  <c r="Y61" i="30"/>
  <c r="X67" i="30"/>
  <c r="W67" i="30"/>
  <c r="AU67" i="30" s="1"/>
  <c r="U70" i="30"/>
  <c r="Y70" i="30"/>
  <c r="V73" i="30"/>
  <c r="U73" i="30"/>
  <c r="U79" i="30"/>
  <c r="V85" i="30"/>
  <c r="AB85" i="30"/>
  <c r="U86" i="30"/>
  <c r="Y86" i="30"/>
  <c r="X87" i="30"/>
  <c r="AD87" i="30" s="1"/>
  <c r="V93" i="30"/>
  <c r="Y95" i="30"/>
  <c r="V108" i="30"/>
  <c r="AB108" i="30" s="1"/>
  <c r="U30" i="30"/>
  <c r="Y30" i="30"/>
  <c r="X31" i="30"/>
  <c r="W32" i="30"/>
  <c r="V33" i="30"/>
  <c r="AB33" i="30" s="1"/>
  <c r="U34" i="30"/>
  <c r="Y34" i="30"/>
  <c r="X35" i="30"/>
  <c r="W36" i="30"/>
  <c r="V37" i="30"/>
  <c r="V53" i="30"/>
  <c r="AB53" i="30" s="1"/>
  <c r="U54" i="30"/>
  <c r="Y54" i="30"/>
  <c r="X55" i="30"/>
  <c r="U58" i="30"/>
  <c r="Y58" i="30"/>
  <c r="AK58" i="30" s="1"/>
  <c r="V61" i="30"/>
  <c r="X62" i="30"/>
  <c r="W64" i="30"/>
  <c r="Y65" i="30"/>
  <c r="X71" i="30"/>
  <c r="U75" i="30"/>
  <c r="W88" i="30"/>
  <c r="W104" i="30"/>
  <c r="X109" i="30"/>
  <c r="U118" i="30"/>
  <c r="Y118" i="30"/>
  <c r="AE118" i="30" s="1"/>
  <c r="W124" i="30"/>
  <c r="X74" i="30"/>
  <c r="W75" i="30"/>
  <c r="Y77" i="30"/>
  <c r="X78" i="30"/>
  <c r="W79" i="30"/>
  <c r="Y81" i="30"/>
  <c r="AE81" i="30"/>
  <c r="X82" i="30"/>
  <c r="W83" i="30"/>
  <c r="U102" i="30"/>
  <c r="Y102" i="30"/>
  <c r="W108" i="30"/>
  <c r="W110" i="30"/>
  <c r="V111" i="30"/>
  <c r="X113" i="30"/>
  <c r="W120" i="30"/>
  <c r="Y74" i="30"/>
  <c r="X75" i="30"/>
  <c r="Y78" i="30"/>
  <c r="X79" i="30"/>
  <c r="Y82" i="30"/>
  <c r="X83" i="30"/>
  <c r="W87" i="30"/>
  <c r="W91" i="30"/>
  <c r="Y99" i="30"/>
  <c r="W100" i="30"/>
  <c r="X103" i="30"/>
  <c r="Y105" i="30"/>
  <c r="X106" i="30"/>
  <c r="AJ106" i="30" s="1"/>
  <c r="X115" i="30"/>
  <c r="U106" i="30"/>
  <c r="Y106" i="30"/>
  <c r="W114" i="30"/>
  <c r="V117" i="30"/>
  <c r="AB117" i="30" s="1"/>
  <c r="W127" i="30"/>
  <c r="W132" i="30"/>
  <c r="U91" i="30"/>
  <c r="X94" i="30"/>
  <c r="W95" i="30"/>
  <c r="Y97" i="30"/>
  <c r="AE97" i="30" s="1"/>
  <c r="X98" i="30"/>
  <c r="W99" i="30"/>
  <c r="W103" i="30"/>
  <c r="AU103" i="30"/>
  <c r="X107" i="30"/>
  <c r="W107" i="30"/>
  <c r="U112" i="30"/>
  <c r="Y112" i="30"/>
  <c r="V121" i="30"/>
  <c r="X119" i="30"/>
  <c r="U122" i="30"/>
  <c r="Y122" i="30"/>
  <c r="AE122" i="30" s="1"/>
  <c r="V125" i="30"/>
  <c r="V109" i="30"/>
  <c r="U110" i="30"/>
  <c r="Y110" i="30"/>
  <c r="AE110" i="30" s="1"/>
  <c r="X111" i="30"/>
  <c r="W112" i="30"/>
  <c r="V113" i="30"/>
  <c r="U114" i="30"/>
  <c r="AA114" i="30" s="1"/>
  <c r="AG114" i="30"/>
  <c r="Y114" i="30"/>
  <c r="W116" i="30"/>
  <c r="X123" i="30"/>
  <c r="U126" i="30"/>
  <c r="Y126" i="30"/>
  <c r="X127" i="30"/>
  <c r="V129" i="30"/>
  <c r="AB129" i="30" s="1"/>
  <c r="V135" i="30"/>
  <c r="W128" i="30"/>
  <c r="U130" i="30"/>
  <c r="Y130" i="30"/>
  <c r="AK130" i="30" s="1"/>
  <c r="V133" i="30"/>
  <c r="V115" i="30"/>
  <c r="AB115" i="30"/>
  <c r="U116" i="30"/>
  <c r="Y116" i="30"/>
  <c r="AW116" i="30" s="1"/>
  <c r="X117" i="30"/>
  <c r="W118" i="30"/>
  <c r="V119" i="30"/>
  <c r="U120" i="30"/>
  <c r="Y120" i="30"/>
  <c r="X121" i="30"/>
  <c r="W122" i="30"/>
  <c r="V123" i="30"/>
  <c r="U124" i="30"/>
  <c r="Y124" i="30"/>
  <c r="AK124" i="30" s="1"/>
  <c r="X125" i="30"/>
  <c r="W126" i="30"/>
  <c r="X131" i="30"/>
  <c r="U136" i="30"/>
  <c r="Y136" i="30"/>
  <c r="X134" i="30"/>
  <c r="AP134" i="30" s="1"/>
  <c r="W135" i="30"/>
  <c r="V136" i="30"/>
  <c r="W138" i="30"/>
  <c r="V139" i="30"/>
  <c r="U149" i="30"/>
  <c r="Y131" i="30"/>
  <c r="X133" i="30"/>
  <c r="X137" i="30"/>
  <c r="X147" i="30"/>
  <c r="P148" i="30"/>
  <c r="V148" i="30"/>
  <c r="U148" i="30"/>
  <c r="Y133" i="30"/>
  <c r="Y140" i="30"/>
  <c r="AK140" i="30"/>
  <c r="Y141" i="30"/>
  <c r="Y146" i="30"/>
  <c r="U137" i="30"/>
  <c r="Y137" i="30"/>
  <c r="X138" i="30"/>
  <c r="AP138" i="30"/>
  <c r="W139" i="30"/>
  <c r="U140" i="30"/>
  <c r="AG140" i="30" s="1"/>
  <c r="U141" i="30"/>
  <c r="Y142" i="30"/>
  <c r="X143" i="30"/>
  <c r="U146" i="30"/>
  <c r="AA155" i="30"/>
  <c r="U134" i="30"/>
  <c r="AG134" i="30" s="1"/>
  <c r="Y134" i="30"/>
  <c r="X135" i="30"/>
  <c r="W136" i="30"/>
  <c r="U138" i="30"/>
  <c r="Y138" i="30"/>
  <c r="X139" i="30"/>
  <c r="W140" i="30"/>
  <c r="U142" i="30"/>
  <c r="W144" i="30"/>
  <c r="U147" i="30"/>
  <c r="U9" i="29"/>
  <c r="W16" i="29"/>
  <c r="U17" i="29"/>
  <c r="Y17" i="29"/>
  <c r="W18" i="29"/>
  <c r="Y19" i="29"/>
  <c r="U21" i="29"/>
  <c r="W24" i="29"/>
  <c r="U25" i="29"/>
  <c r="W28" i="29"/>
  <c r="Y29" i="29"/>
  <c r="Y31" i="29"/>
  <c r="W32" i="29"/>
  <c r="U33" i="29"/>
  <c r="W34" i="29"/>
  <c r="U35" i="29"/>
  <c r="Y37" i="29"/>
  <c r="W38" i="29"/>
  <c r="Y41" i="29"/>
  <c r="W44" i="29"/>
  <c r="U45" i="29"/>
  <c r="V86" i="29"/>
  <c r="X87" i="29"/>
  <c r="U132" i="29"/>
  <c r="Y132" i="29"/>
  <c r="W73" i="29"/>
  <c r="V111" i="29"/>
  <c r="W8" i="29"/>
  <c r="Y9" i="29"/>
  <c r="U13" i="29"/>
  <c r="U19" i="29"/>
  <c r="Y21" i="29"/>
  <c r="W22" i="29"/>
  <c r="Y25" i="29"/>
  <c r="W26" i="29"/>
  <c r="U29" i="29"/>
  <c r="W30" i="29"/>
  <c r="Y33" i="29"/>
  <c r="W36" i="29"/>
  <c r="U37" i="29"/>
  <c r="W40" i="29"/>
  <c r="U41" i="29"/>
  <c r="W42" i="29"/>
  <c r="Y45" i="29"/>
  <c r="W46" i="29"/>
  <c r="X79" i="29"/>
  <c r="W10" i="29"/>
  <c r="Y11" i="29"/>
  <c r="W12" i="29"/>
  <c r="Y13" i="29"/>
  <c r="W14" i="29"/>
  <c r="Y15" i="29"/>
  <c r="W20" i="29"/>
  <c r="W71" i="29"/>
  <c r="V76" i="29"/>
  <c r="X77" i="29"/>
  <c r="V84" i="29"/>
  <c r="X85" i="29"/>
  <c r="Y46" i="29"/>
  <c r="X83" i="29"/>
  <c r="U46" i="29"/>
  <c r="U72" i="29"/>
  <c r="V80" i="29"/>
  <c r="X81" i="29"/>
  <c r="V88" i="29"/>
  <c r="X89" i="29"/>
  <c r="X93" i="29"/>
  <c r="X97" i="29"/>
  <c r="X101" i="29"/>
  <c r="X105" i="29"/>
  <c r="X74" i="29"/>
  <c r="V94" i="29"/>
  <c r="V109" i="29"/>
  <c r="X110" i="29"/>
  <c r="Y74" i="29"/>
  <c r="X91" i="29"/>
  <c r="X95" i="29"/>
  <c r="X99" i="29"/>
  <c r="X103" i="29"/>
  <c r="V107" i="29"/>
  <c r="X108" i="29"/>
  <c r="U74" i="29"/>
  <c r="W75" i="29"/>
  <c r="V92" i="29"/>
  <c r="V96" i="29"/>
  <c r="V100" i="29"/>
  <c r="V104" i="29"/>
  <c r="V113" i="29"/>
  <c r="X114" i="29"/>
  <c r="X118" i="29"/>
  <c r="V125" i="29"/>
  <c r="Y105" i="29"/>
  <c r="V115" i="29"/>
  <c r="V119" i="29"/>
  <c r="V127" i="29"/>
  <c r="X120" i="29"/>
  <c r="U142" i="29"/>
  <c r="V117" i="29"/>
  <c r="V121" i="29"/>
  <c r="V123" i="29"/>
  <c r="Y122" i="29"/>
  <c r="Y124" i="29"/>
  <c r="Y126" i="29"/>
  <c r="U134" i="29"/>
  <c r="U141" i="29"/>
  <c r="X127" i="29"/>
  <c r="U128" i="29"/>
  <c r="Y128" i="29"/>
  <c r="U138" i="29"/>
  <c r="U140" i="29"/>
  <c r="Y121" i="29"/>
  <c r="U130" i="29"/>
  <c r="Y130" i="29"/>
  <c r="W131" i="29"/>
  <c r="U137" i="29"/>
  <c r="W143" i="29"/>
  <c r="W144" i="29"/>
  <c r="W137" i="29"/>
  <c r="Y145" i="29"/>
  <c r="V128" i="29"/>
  <c r="X129" i="29"/>
  <c r="V130" i="29"/>
  <c r="X131" i="29"/>
  <c r="V132" i="29"/>
  <c r="X133" i="29"/>
  <c r="V134" i="29"/>
  <c r="Y136" i="29"/>
  <c r="X137" i="29"/>
  <c r="U145" i="29"/>
  <c r="X134" i="29"/>
  <c r="W135" i="29"/>
  <c r="W139" i="29"/>
  <c r="W146" i="29"/>
  <c r="P148" i="29"/>
  <c r="V92" i="28"/>
  <c r="Y22" i="28"/>
  <c r="Y25" i="28"/>
  <c r="W26" i="28"/>
  <c r="U28" i="28"/>
  <c r="Y32" i="28"/>
  <c r="V65" i="28"/>
  <c r="W68" i="28"/>
  <c r="U3" i="28"/>
  <c r="AS3" i="28"/>
  <c r="X4" i="28"/>
  <c r="W5" i="28"/>
  <c r="AC5" i="28"/>
  <c r="V6" i="28"/>
  <c r="U7" i="28"/>
  <c r="Y7" i="28"/>
  <c r="X8" i="28"/>
  <c r="W9" i="28"/>
  <c r="AC9" i="28" s="1"/>
  <c r="V10" i="28"/>
  <c r="U11" i="28"/>
  <c r="Y11" i="28"/>
  <c r="X12" i="28"/>
  <c r="AD12" i="28" s="1"/>
  <c r="W13" i="28"/>
  <c r="AC13" i="28"/>
  <c r="V14" i="28"/>
  <c r="U15" i="28"/>
  <c r="Y15" i="28"/>
  <c r="AE15" i="28"/>
  <c r="X16" i="28"/>
  <c r="AD16" i="28" s="1"/>
  <c r="W17" i="28"/>
  <c r="AC17" i="28"/>
  <c r="V18" i="28"/>
  <c r="U19" i="28"/>
  <c r="Y19" i="28"/>
  <c r="AE19" i="28"/>
  <c r="W20" i="28"/>
  <c r="V20" i="28"/>
  <c r="U22" i="28"/>
  <c r="W23" i="28"/>
  <c r="V23" i="28"/>
  <c r="U24" i="28"/>
  <c r="U25" i="28"/>
  <c r="W30" i="28"/>
  <c r="U32" i="28"/>
  <c r="Y36" i="28"/>
  <c r="X41" i="28"/>
  <c r="W46" i="28"/>
  <c r="X49" i="28"/>
  <c r="U54" i="28"/>
  <c r="Y56" i="28"/>
  <c r="X57" i="28"/>
  <c r="X71" i="28"/>
  <c r="AD71" i="28" s="1"/>
  <c r="U78" i="28"/>
  <c r="X86" i="28"/>
  <c r="V27" i="28"/>
  <c r="V43" i="28"/>
  <c r="Y66" i="28"/>
  <c r="U148" i="28"/>
  <c r="W22" i="28"/>
  <c r="X29" i="28"/>
  <c r="W34" i="28"/>
  <c r="U36" i="28"/>
  <c r="Y40" i="28"/>
  <c r="X45" i="28"/>
  <c r="Y82" i="28"/>
  <c r="AE82" i="28"/>
  <c r="Y21" i="28"/>
  <c r="X37" i="28"/>
  <c r="W42" i="28"/>
  <c r="U44" i="28"/>
  <c r="P148" i="28"/>
  <c r="V148" i="28"/>
  <c r="W3" i="28"/>
  <c r="U5" i="28"/>
  <c r="Y5" i="28"/>
  <c r="X6" i="28"/>
  <c r="W7" i="28"/>
  <c r="U9" i="28"/>
  <c r="Y9" i="28"/>
  <c r="X10" i="28"/>
  <c r="W11" i="28"/>
  <c r="U13" i="28"/>
  <c r="Y13" i="28"/>
  <c r="X14" i="28"/>
  <c r="W15" i="28"/>
  <c r="U17" i="28"/>
  <c r="Y17" i="28"/>
  <c r="X18" i="28"/>
  <c r="Y20" i="28"/>
  <c r="X21" i="28"/>
  <c r="X22" i="28"/>
  <c r="Y24" i="28"/>
  <c r="Y28" i="28"/>
  <c r="X33" i="28"/>
  <c r="W38" i="28"/>
  <c r="U40" i="28"/>
  <c r="Y44" i="28"/>
  <c r="W52" i="28"/>
  <c r="U62" i="28"/>
  <c r="Y48" i="28"/>
  <c r="Y50" i="28"/>
  <c r="X51" i="28"/>
  <c r="W54" i="28"/>
  <c r="U56" i="28"/>
  <c r="X59" i="28"/>
  <c r="U66" i="28"/>
  <c r="Y70" i="28"/>
  <c r="W72" i="28"/>
  <c r="X75" i="28"/>
  <c r="U82" i="28"/>
  <c r="U89" i="28"/>
  <c r="Y93" i="28"/>
  <c r="X94" i="28"/>
  <c r="Y95" i="28"/>
  <c r="X26" i="28"/>
  <c r="W27" i="28"/>
  <c r="U29" i="28"/>
  <c r="Y29" i="28"/>
  <c r="X30" i="28"/>
  <c r="W31" i="28"/>
  <c r="U33" i="28"/>
  <c r="Y33" i="28"/>
  <c r="X34" i="28"/>
  <c r="W35" i="28"/>
  <c r="U37" i="28"/>
  <c r="Y37" i="28"/>
  <c r="X38" i="28"/>
  <c r="W39" i="28"/>
  <c r="U41" i="28"/>
  <c r="Y41" i="28"/>
  <c r="X42" i="28"/>
  <c r="W43" i="28"/>
  <c r="U45" i="28"/>
  <c r="Y45" i="28"/>
  <c r="X46" i="28"/>
  <c r="W47" i="28"/>
  <c r="U48" i="28"/>
  <c r="U50" i="28"/>
  <c r="Y52" i="28"/>
  <c r="X53" i="28"/>
  <c r="W56" i="28"/>
  <c r="Y58" i="28"/>
  <c r="W60" i="28"/>
  <c r="X63" i="28"/>
  <c r="U70" i="28"/>
  <c r="Y74" i="28"/>
  <c r="W76" i="28"/>
  <c r="X79" i="28"/>
  <c r="X23" i="28"/>
  <c r="W24" i="28"/>
  <c r="U26" i="28"/>
  <c r="Y26" i="28"/>
  <c r="X27" i="28"/>
  <c r="W28" i="28"/>
  <c r="U30" i="28"/>
  <c r="Y30" i="28"/>
  <c r="X31" i="28"/>
  <c r="W32" i="28"/>
  <c r="U34" i="28"/>
  <c r="Y34" i="28"/>
  <c r="X35" i="28"/>
  <c r="W36" i="28"/>
  <c r="U38" i="28"/>
  <c r="Y38" i="28"/>
  <c r="X39" i="28"/>
  <c r="W40" i="28"/>
  <c r="U42" i="28"/>
  <c r="Y42" i="28"/>
  <c r="X43" i="28"/>
  <c r="W44" i="28"/>
  <c r="U46" i="28"/>
  <c r="Y46" i="28"/>
  <c r="X47" i="28"/>
  <c r="W48" i="28"/>
  <c r="W50" i="28"/>
  <c r="U52" i="28"/>
  <c r="Y54" i="28"/>
  <c r="X55" i="28"/>
  <c r="U58" i="28"/>
  <c r="Y62" i="28"/>
  <c r="W64" i="28"/>
  <c r="X67" i="28"/>
  <c r="U74" i="28"/>
  <c r="Y78" i="28"/>
  <c r="W80" i="28"/>
  <c r="X85" i="28"/>
  <c r="Y85" i="28"/>
  <c r="W87" i="28"/>
  <c r="U93" i="28"/>
  <c r="U95" i="28"/>
  <c r="W101" i="28"/>
  <c r="Y113" i="28"/>
  <c r="W83" i="28"/>
  <c r="U85" i="28"/>
  <c r="W91" i="28"/>
  <c r="Y97" i="28"/>
  <c r="X114" i="28"/>
  <c r="W58" i="28"/>
  <c r="U60" i="28"/>
  <c r="Y60" i="28"/>
  <c r="X61" i="28"/>
  <c r="W62" i="28"/>
  <c r="U64" i="28"/>
  <c r="Y64" i="28"/>
  <c r="X65" i="28"/>
  <c r="W66" i="28"/>
  <c r="U68" i="28"/>
  <c r="Y68" i="28"/>
  <c r="X69" i="28"/>
  <c r="W70" i="28"/>
  <c r="U72" i="28"/>
  <c r="Y72" i="28"/>
  <c r="X73" i="28"/>
  <c r="W74" i="28"/>
  <c r="AC74" i="28" s="1"/>
  <c r="U76" i="28"/>
  <c r="Y76" i="28"/>
  <c r="X77" i="28"/>
  <c r="W78" i="28"/>
  <c r="U80" i="28"/>
  <c r="Y80" i="28"/>
  <c r="X81" i="28"/>
  <c r="W82" i="28"/>
  <c r="AC82" i="28"/>
  <c r="W86" i="28"/>
  <c r="Y89" i="28"/>
  <c r="X90" i="28"/>
  <c r="X98" i="28"/>
  <c r="U107" i="28"/>
  <c r="Y96" i="28"/>
  <c r="U97" i="28"/>
  <c r="Y99" i="28"/>
  <c r="X100" i="28"/>
  <c r="X104" i="28"/>
  <c r="X110" i="28"/>
  <c r="X83" i="28"/>
  <c r="W84" i="28"/>
  <c r="AC84" i="28" s="1"/>
  <c r="U86" i="28"/>
  <c r="Y86" i="28"/>
  <c r="X87" i="28"/>
  <c r="W88" i="28"/>
  <c r="AC88" i="28" s="1"/>
  <c r="U90" i="28"/>
  <c r="Y90" i="28"/>
  <c r="X91" i="28"/>
  <c r="W92" i="28"/>
  <c r="U94" i="28"/>
  <c r="Y94" i="28"/>
  <c r="W95" i="28"/>
  <c r="U96" i="28"/>
  <c r="W97" i="28"/>
  <c r="U99" i="28"/>
  <c r="Y101" i="28"/>
  <c r="Y103" i="28"/>
  <c r="W105" i="28"/>
  <c r="X108" i="28"/>
  <c r="W119" i="28"/>
  <c r="X131" i="28"/>
  <c r="W99" i="28"/>
  <c r="U101" i="28"/>
  <c r="U103" i="28"/>
  <c r="AA103" i="28" s="1"/>
  <c r="Y107" i="28"/>
  <c r="W109" i="28"/>
  <c r="AC109" i="28"/>
  <c r="X111" i="28"/>
  <c r="W117" i="28"/>
  <c r="X122" i="28"/>
  <c r="W128" i="28"/>
  <c r="Y110" i="28"/>
  <c r="Y111" i="28"/>
  <c r="U113" i="28"/>
  <c r="Y115" i="28"/>
  <c r="X116" i="28"/>
  <c r="Y121" i="28"/>
  <c r="W123" i="28"/>
  <c r="X126" i="28"/>
  <c r="W135" i="28"/>
  <c r="U111" i="28"/>
  <c r="W113" i="28"/>
  <c r="U115" i="28"/>
  <c r="Y117" i="28"/>
  <c r="U121" i="28"/>
  <c r="Y125" i="28"/>
  <c r="X102" i="28"/>
  <c r="W103" i="28"/>
  <c r="U105" i="28"/>
  <c r="Y105" i="28"/>
  <c r="X106" i="28"/>
  <c r="W107" i="28"/>
  <c r="U109" i="28"/>
  <c r="Y109" i="28"/>
  <c r="W111" i="28"/>
  <c r="X112" i="28"/>
  <c r="AD112" i="28" s="1"/>
  <c r="W115" i="28"/>
  <c r="U117" i="28"/>
  <c r="X118" i="28"/>
  <c r="U125" i="28"/>
  <c r="X127" i="28"/>
  <c r="Y130" i="28"/>
  <c r="W132" i="28"/>
  <c r="U137" i="28"/>
  <c r="X141" i="28"/>
  <c r="X147" i="28"/>
  <c r="Y128" i="28"/>
  <c r="X129" i="28"/>
  <c r="U130" i="28"/>
  <c r="U119" i="28"/>
  <c r="Y119" i="28"/>
  <c r="X120" i="28"/>
  <c r="W121" i="28"/>
  <c r="U123" i="28"/>
  <c r="Y123" i="28"/>
  <c r="X124" i="28"/>
  <c r="W125" i="28"/>
  <c r="AC125" i="28"/>
  <c r="U128" i="28"/>
  <c r="X135" i="28"/>
  <c r="W139" i="28"/>
  <c r="Y134" i="28"/>
  <c r="X138" i="28"/>
  <c r="X142" i="28"/>
  <c r="W130" i="28"/>
  <c r="AC130" i="28"/>
  <c r="U132" i="28"/>
  <c r="Y132" i="28"/>
  <c r="X133" i="28"/>
  <c r="U134" i="28"/>
  <c r="Y137" i="28"/>
  <c r="U140" i="28"/>
  <c r="Y141" i="28"/>
  <c r="Y142" i="28"/>
  <c r="Y146" i="28"/>
  <c r="P149" i="28"/>
  <c r="V149" i="28"/>
  <c r="U149" i="28"/>
  <c r="AA154" i="28"/>
  <c r="AE154" i="28"/>
  <c r="W136" i="28"/>
  <c r="U138" i="28"/>
  <c r="Y138" i="28"/>
  <c r="X139" i="28"/>
  <c r="AD139" i="28"/>
  <c r="W140" i="28"/>
  <c r="AC140" i="28" s="1"/>
  <c r="U141" i="28"/>
  <c r="U142" i="28"/>
  <c r="X143" i="28"/>
  <c r="U146" i="28"/>
  <c r="X136" i="28"/>
  <c r="AD136" i="28"/>
  <c r="W137" i="28"/>
  <c r="U139" i="28"/>
  <c r="W144" i="28"/>
  <c r="U147" i="28"/>
  <c r="Y147" i="28"/>
  <c r="AE147" i="28"/>
  <c r="Y14" i="27"/>
  <c r="Y18" i="27"/>
  <c r="U22" i="27"/>
  <c r="U42" i="27"/>
  <c r="U93" i="27"/>
  <c r="V3" i="27"/>
  <c r="AT3" i="27" s="1"/>
  <c r="U4" i="27"/>
  <c r="Y4" i="27"/>
  <c r="X5" i="27"/>
  <c r="W6" i="27"/>
  <c r="V7" i="27"/>
  <c r="U8" i="27"/>
  <c r="Y8" i="27"/>
  <c r="X9" i="27"/>
  <c r="W10" i="27"/>
  <c r="V11" i="27"/>
  <c r="U12" i="27"/>
  <c r="Y12" i="27"/>
  <c r="W13" i="27"/>
  <c r="V14" i="27"/>
  <c r="U15" i="27"/>
  <c r="Y15" i="27"/>
  <c r="X16" i="27"/>
  <c r="W17" i="27"/>
  <c r="V18" i="27"/>
  <c r="U30" i="27"/>
  <c r="Y30" i="27"/>
  <c r="V33" i="27"/>
  <c r="W40" i="27"/>
  <c r="X43" i="27"/>
  <c r="V55" i="27"/>
  <c r="W20" i="27"/>
  <c r="V21" i="27"/>
  <c r="W24" i="27"/>
  <c r="U26" i="27"/>
  <c r="X27" i="27"/>
  <c r="W28" i="27"/>
  <c r="V29" i="27"/>
  <c r="W36" i="27"/>
  <c r="X39" i="27"/>
  <c r="Y93" i="27"/>
  <c r="AD155" i="27"/>
  <c r="AD154" i="27"/>
  <c r="W3" i="27"/>
  <c r="V4" i="27"/>
  <c r="U5" i="27"/>
  <c r="Y5" i="27"/>
  <c r="X6" i="27"/>
  <c r="W7" i="27"/>
  <c r="V8" i="27"/>
  <c r="U9" i="27"/>
  <c r="Y9" i="27"/>
  <c r="X10" i="27"/>
  <c r="W11" i="27"/>
  <c r="V12" i="27"/>
  <c r="X31" i="27"/>
  <c r="U34" i="27"/>
  <c r="Y34" i="27"/>
  <c r="V37" i="27"/>
  <c r="X80" i="27"/>
  <c r="X84" i="27"/>
  <c r="X19" i="27"/>
  <c r="Y22" i="27"/>
  <c r="X23" i="27"/>
  <c r="V25" i="27"/>
  <c r="Y26" i="27"/>
  <c r="Y42" i="27"/>
  <c r="X56" i="27"/>
  <c r="Y13" i="27"/>
  <c r="X14" i="27"/>
  <c r="W15" i="27"/>
  <c r="Y17" i="27"/>
  <c r="X18" i="27"/>
  <c r="W19" i="27"/>
  <c r="W23" i="27"/>
  <c r="W27" i="27"/>
  <c r="W32" i="27"/>
  <c r="X35" i="27"/>
  <c r="U38" i="27"/>
  <c r="Y38" i="27"/>
  <c r="V41" i="27"/>
  <c r="W44" i="27"/>
  <c r="Y46" i="27"/>
  <c r="X47" i="27"/>
  <c r="W48" i="27"/>
  <c r="Y50" i="27"/>
  <c r="X51" i="27"/>
  <c r="W52" i="27"/>
  <c r="Y54" i="27"/>
  <c r="U56" i="27"/>
  <c r="Y56" i="27"/>
  <c r="V58" i="27"/>
  <c r="X60" i="27"/>
  <c r="U63" i="27"/>
  <c r="Y63" i="27"/>
  <c r="W65" i="27"/>
  <c r="V66" i="27"/>
  <c r="X68" i="27"/>
  <c r="U71" i="27"/>
  <c r="Y71" i="27"/>
  <c r="W73" i="27"/>
  <c r="V74" i="27"/>
  <c r="X76" i="27"/>
  <c r="U79" i="27"/>
  <c r="Y79" i="27"/>
  <c r="U83" i="27"/>
  <c r="Y83" i="27"/>
  <c r="U97" i="27"/>
  <c r="Y97" i="27"/>
  <c r="W106" i="27"/>
  <c r="U19" i="27"/>
  <c r="Y19" i="27"/>
  <c r="X20" i="27"/>
  <c r="AJ20" i="27" s="1"/>
  <c r="W21" i="27"/>
  <c r="V22" i="27"/>
  <c r="U23" i="27"/>
  <c r="Y23" i="27"/>
  <c r="X24" i="27"/>
  <c r="W25" i="27"/>
  <c r="V26" i="27"/>
  <c r="U27" i="27"/>
  <c r="Y27" i="27"/>
  <c r="X28" i="27"/>
  <c r="W29" i="27"/>
  <c r="V30" i="27"/>
  <c r="U31" i="27"/>
  <c r="Y31" i="27"/>
  <c r="X32" i="27"/>
  <c r="W33" i="27"/>
  <c r="V34" i="27"/>
  <c r="U35" i="27"/>
  <c r="Y35" i="27"/>
  <c r="X36" i="27"/>
  <c r="W37" i="27"/>
  <c r="V38" i="27"/>
  <c r="U39" i="27"/>
  <c r="Y39" i="27"/>
  <c r="X40" i="27"/>
  <c r="W41" i="27"/>
  <c r="V42" i="27"/>
  <c r="U43" i="27"/>
  <c r="Y43" i="27"/>
  <c r="X44" i="27"/>
  <c r="V45" i="27"/>
  <c r="U46" i="27"/>
  <c r="Y47" i="27"/>
  <c r="X48" i="27"/>
  <c r="V49" i="27"/>
  <c r="U50" i="27"/>
  <c r="Y51" i="27"/>
  <c r="X52" i="27"/>
  <c r="V53" i="27"/>
  <c r="U54" i="27"/>
  <c r="X57" i="27"/>
  <c r="W57" i="27"/>
  <c r="W81" i="27"/>
  <c r="V82" i="27"/>
  <c r="U87" i="27"/>
  <c r="Y87" i="27"/>
  <c r="U44" i="27"/>
  <c r="Y44" i="27"/>
  <c r="X45" i="27"/>
  <c r="W46" i="27"/>
  <c r="V47" i="27"/>
  <c r="U48" i="27"/>
  <c r="Y48" i="27"/>
  <c r="X49" i="27"/>
  <c r="W50" i="27"/>
  <c r="V51" i="27"/>
  <c r="U52" i="27"/>
  <c r="Y52" i="27"/>
  <c r="X53" i="27"/>
  <c r="W54" i="27"/>
  <c r="Y55" i="27"/>
  <c r="U59" i="27"/>
  <c r="Y59" i="27"/>
  <c r="W61" i="27"/>
  <c r="V62" i="27"/>
  <c r="X64" i="27"/>
  <c r="U67" i="27"/>
  <c r="Y67" i="27"/>
  <c r="W69" i="27"/>
  <c r="V70" i="27"/>
  <c r="X72" i="27"/>
  <c r="U75" i="27"/>
  <c r="Y75" i="27"/>
  <c r="W77" i="27"/>
  <c r="V78" i="27"/>
  <c r="W98" i="27"/>
  <c r="W78" i="27"/>
  <c r="X88" i="27"/>
  <c r="V103" i="27"/>
  <c r="U104" i="27"/>
  <c r="Y104" i="27"/>
  <c r="X105" i="27"/>
  <c r="V127" i="27"/>
  <c r="W58" i="27"/>
  <c r="V59" i="27"/>
  <c r="U60" i="27"/>
  <c r="Y60" i="27"/>
  <c r="X61" i="27"/>
  <c r="W62" i="27"/>
  <c r="V63" i="27"/>
  <c r="U64" i="27"/>
  <c r="Y64" i="27"/>
  <c r="X65" i="27"/>
  <c r="W66" i="27"/>
  <c r="V67" i="27"/>
  <c r="U68" i="27"/>
  <c r="Y68" i="27"/>
  <c r="X69" i="27"/>
  <c r="W70" i="27"/>
  <c r="V71" i="27"/>
  <c r="U72" i="27"/>
  <c r="Y72" i="27"/>
  <c r="X73" i="27"/>
  <c r="W74" i="27"/>
  <c r="V75" i="27"/>
  <c r="U76" i="27"/>
  <c r="Y76" i="27"/>
  <c r="X77" i="27"/>
  <c r="X78" i="27"/>
  <c r="W79" i="27"/>
  <c r="Y81" i="27"/>
  <c r="X82" i="27"/>
  <c r="W83" i="27"/>
  <c r="W85" i="27"/>
  <c r="X94" i="27"/>
  <c r="V96" i="27"/>
  <c r="W102" i="27"/>
  <c r="Y78" i="27"/>
  <c r="X79" i="27"/>
  <c r="V86" i="27"/>
  <c r="W95" i="27"/>
  <c r="V99" i="27"/>
  <c r="U100" i="27"/>
  <c r="Y100" i="27"/>
  <c r="X101" i="27"/>
  <c r="X89" i="27"/>
  <c r="W90" i="27"/>
  <c r="Y92" i="27"/>
  <c r="Y89" i="27"/>
  <c r="X90" i="27"/>
  <c r="V84" i="27"/>
  <c r="U85" i="27"/>
  <c r="Y85" i="27"/>
  <c r="X86" i="27"/>
  <c r="W87" i="27"/>
  <c r="V88" i="27"/>
  <c r="V89" i="27"/>
  <c r="U89" i="27"/>
  <c r="U90" i="27"/>
  <c r="Y90" i="27"/>
  <c r="X91" i="27"/>
  <c r="W91" i="27"/>
  <c r="W92" i="27"/>
  <c r="W94" i="27"/>
  <c r="W130" i="27"/>
  <c r="X106" i="27"/>
  <c r="W107" i="27"/>
  <c r="W111" i="27"/>
  <c r="W132" i="27"/>
  <c r="V133" i="27"/>
  <c r="X135" i="27"/>
  <c r="X98" i="27"/>
  <c r="W99" i="27"/>
  <c r="V100" i="27"/>
  <c r="U101" i="27"/>
  <c r="Y101" i="27"/>
  <c r="X102" i="27"/>
  <c r="W103" i="27"/>
  <c r="AI103" i="27" s="1"/>
  <c r="V104" i="27"/>
  <c r="U105" i="27"/>
  <c r="Y105" i="27"/>
  <c r="Y106" i="27"/>
  <c r="AE106" i="27" s="1"/>
  <c r="X107" i="27"/>
  <c r="W108" i="27"/>
  <c r="V108" i="27"/>
  <c r="V109" i="27"/>
  <c r="U109" i="27"/>
  <c r="U110" i="27"/>
  <c r="Y110" i="27"/>
  <c r="X111" i="27"/>
  <c r="AD111" i="27" s="1"/>
  <c r="W112" i="27"/>
  <c r="V112" i="27"/>
  <c r="U113" i="27"/>
  <c r="Y113" i="27"/>
  <c r="AE113" i="27"/>
  <c r="X114" i="27"/>
  <c r="AD114" i="27" s="1"/>
  <c r="W115" i="27"/>
  <c r="V116" i="27"/>
  <c r="U117" i="27"/>
  <c r="AA117" i="27" s="1"/>
  <c r="Y117" i="27"/>
  <c r="AE117" i="27"/>
  <c r="X118" i="27"/>
  <c r="W119" i="27"/>
  <c r="V120" i="27"/>
  <c r="U121" i="27"/>
  <c r="Y121" i="27"/>
  <c r="X122" i="27"/>
  <c r="V93" i="27"/>
  <c r="U94" i="27"/>
  <c r="Y94" i="27"/>
  <c r="X95" i="27"/>
  <c r="W96" i="27"/>
  <c r="V97" i="27"/>
  <c r="U98" i="27"/>
  <c r="Y98" i="27"/>
  <c r="X99" i="27"/>
  <c r="W100" i="27"/>
  <c r="V101" i="27"/>
  <c r="U102" i="27"/>
  <c r="Y102" i="27"/>
  <c r="X103" i="27"/>
  <c r="W104" i="27"/>
  <c r="V105" i="27"/>
  <c r="V106" i="27"/>
  <c r="AB106" i="27" s="1"/>
  <c r="U106" i="27"/>
  <c r="U123" i="27"/>
  <c r="U138" i="27"/>
  <c r="Y138" i="27"/>
  <c r="AE138" i="27" s="1"/>
  <c r="V123" i="27"/>
  <c r="U124" i="27"/>
  <c r="Y124" i="27"/>
  <c r="V125" i="27"/>
  <c r="U128" i="27"/>
  <c r="Y128" i="27"/>
  <c r="V131" i="27"/>
  <c r="V113" i="27"/>
  <c r="U114" i="27"/>
  <c r="Y114" i="27"/>
  <c r="X115" i="27"/>
  <c r="AD115" i="27"/>
  <c r="W116" i="27"/>
  <c r="V117" i="27"/>
  <c r="U118" i="27"/>
  <c r="Y118" i="27"/>
  <c r="AE118" i="27" s="1"/>
  <c r="X119" i="27"/>
  <c r="AD119" i="27"/>
  <c r="W120" i="27"/>
  <c r="V121" i="27"/>
  <c r="U122" i="27"/>
  <c r="AA122" i="27"/>
  <c r="Y122" i="27"/>
  <c r="AE122" i="27"/>
  <c r="X129" i="27"/>
  <c r="U107" i="27"/>
  <c r="AA107" i="27" s="1"/>
  <c r="Y107" i="27"/>
  <c r="X108" i="27"/>
  <c r="AD108" i="27"/>
  <c r="W109" i="27"/>
  <c r="V110" i="27"/>
  <c r="U111" i="27"/>
  <c r="AM111" i="27" s="1"/>
  <c r="Y111" i="27"/>
  <c r="X112" i="27"/>
  <c r="W113" i="27"/>
  <c r="V114" i="27"/>
  <c r="U115" i="27"/>
  <c r="Y115" i="27"/>
  <c r="X116" i="27"/>
  <c r="W117" i="27"/>
  <c r="AO117" i="27" s="1"/>
  <c r="V118" i="27"/>
  <c r="U119" i="27"/>
  <c r="Y119" i="27"/>
  <c r="X120" i="27"/>
  <c r="W121" i="27"/>
  <c r="V122" i="27"/>
  <c r="X123" i="27"/>
  <c r="AD123" i="27"/>
  <c r="W124" i="27"/>
  <c r="X125" i="27"/>
  <c r="W126" i="27"/>
  <c r="AC126" i="27" s="1"/>
  <c r="X132" i="27"/>
  <c r="W133" i="27"/>
  <c r="W136" i="27"/>
  <c r="AC136" i="27"/>
  <c r="V140" i="27"/>
  <c r="X142" i="27"/>
  <c r="U141" i="27"/>
  <c r="Y141" i="27"/>
  <c r="AE141" i="27"/>
  <c r="U126" i="27"/>
  <c r="AA126" i="27"/>
  <c r="Y126" i="27"/>
  <c r="AE126" i="27"/>
  <c r="X127" i="27"/>
  <c r="W128" i="27"/>
  <c r="AC128" i="27" s="1"/>
  <c r="V129" i="27"/>
  <c r="U130" i="27"/>
  <c r="Y130" i="27"/>
  <c r="X131" i="27"/>
  <c r="AD131" i="27"/>
  <c r="Y133" i="27"/>
  <c r="U134" i="27"/>
  <c r="Y134" i="27"/>
  <c r="AE134" i="27"/>
  <c r="V137" i="27"/>
  <c r="Y139" i="27"/>
  <c r="V144" i="27"/>
  <c r="U145" i="27"/>
  <c r="Y145" i="27"/>
  <c r="AE145" i="27"/>
  <c r="X146" i="27"/>
  <c r="X147" i="27"/>
  <c r="O149" i="27"/>
  <c r="S149" i="27"/>
  <c r="Y149" i="27"/>
  <c r="V134" i="27"/>
  <c r="U135" i="27"/>
  <c r="Y135" i="27"/>
  <c r="X136" i="27"/>
  <c r="W137" i="27"/>
  <c r="V138" i="27"/>
  <c r="U139" i="27"/>
  <c r="O148" i="27"/>
  <c r="S148" i="27"/>
  <c r="Y148" i="27"/>
  <c r="W139" i="27"/>
  <c r="W143" i="27"/>
  <c r="W147" i="27"/>
  <c r="W140" i="27"/>
  <c r="V141" i="27"/>
  <c r="X143" i="27"/>
  <c r="AD143" i="27" s="1"/>
  <c r="W144" i="27"/>
  <c r="V145" i="27"/>
  <c r="V146" i="27"/>
  <c r="U10" i="26"/>
  <c r="Y10" i="26"/>
  <c r="V58" i="26"/>
  <c r="Y68" i="26"/>
  <c r="W82" i="26"/>
  <c r="Y88" i="26"/>
  <c r="W4" i="26"/>
  <c r="V4" i="26"/>
  <c r="Y5" i="26"/>
  <c r="X11" i="26"/>
  <c r="W11" i="26"/>
  <c r="U14" i="26"/>
  <c r="Y14" i="26"/>
  <c r="V17" i="26"/>
  <c r="U17" i="26"/>
  <c r="AA17" i="26"/>
  <c r="X18" i="26"/>
  <c r="W20" i="26"/>
  <c r="V20" i="26"/>
  <c r="Y21" i="26"/>
  <c r="U73" i="26"/>
  <c r="Y73" i="26"/>
  <c r="V75" i="26"/>
  <c r="AH75" i="26"/>
  <c r="V99" i="26"/>
  <c r="X7" i="26"/>
  <c r="V13" i="26"/>
  <c r="X14" i="26"/>
  <c r="W16" i="26"/>
  <c r="Y17" i="26"/>
  <c r="X23" i="26"/>
  <c r="U68" i="26"/>
  <c r="U88" i="26"/>
  <c r="AG88" i="26" s="1"/>
  <c r="V91" i="26"/>
  <c r="V5" i="26"/>
  <c r="X6" i="26"/>
  <c r="W8" i="26"/>
  <c r="Y9" i="26"/>
  <c r="X15" i="26"/>
  <c r="U18" i="26"/>
  <c r="Y18" i="26"/>
  <c r="V21" i="26"/>
  <c r="X22" i="26"/>
  <c r="W24" i="26"/>
  <c r="Y25" i="26"/>
  <c r="U51" i="26"/>
  <c r="X94" i="26"/>
  <c r="X3" i="26"/>
  <c r="AV3" i="26" s="1"/>
  <c r="W3" i="26"/>
  <c r="U6" i="26"/>
  <c r="Y6" i="26"/>
  <c r="V9" i="26"/>
  <c r="U9" i="26"/>
  <c r="X10" i="26"/>
  <c r="W12" i="26"/>
  <c r="V12" i="26"/>
  <c r="Y13" i="26"/>
  <c r="X19" i="26"/>
  <c r="AJ19" i="26" s="1"/>
  <c r="W19" i="26"/>
  <c r="U22" i="26"/>
  <c r="AG22" i="26"/>
  <c r="Y22" i="26"/>
  <c r="V25" i="26"/>
  <c r="U25" i="26"/>
  <c r="X85" i="26"/>
  <c r="X44" i="26"/>
  <c r="X45" i="26"/>
  <c r="W46" i="26"/>
  <c r="V47" i="26"/>
  <c r="U48" i="26"/>
  <c r="Y48" i="26"/>
  <c r="X49" i="26"/>
  <c r="W50" i="26"/>
  <c r="V51" i="26"/>
  <c r="U52" i="26"/>
  <c r="Y52" i="26"/>
  <c r="X53" i="26"/>
  <c r="W54" i="26"/>
  <c r="V55" i="26"/>
  <c r="U56" i="26"/>
  <c r="Y56" i="26"/>
  <c r="X57" i="26"/>
  <c r="W58" i="26"/>
  <c r="V59" i="26"/>
  <c r="U60" i="26"/>
  <c r="Y60" i="26"/>
  <c r="X61" i="26"/>
  <c r="W62" i="26"/>
  <c r="V63" i="26"/>
  <c r="U64" i="26"/>
  <c r="Y64" i="26"/>
  <c r="X65" i="26"/>
  <c r="W66" i="26"/>
  <c r="V67" i="26"/>
  <c r="V68" i="26"/>
  <c r="AB68" i="26" s="1"/>
  <c r="U76" i="26"/>
  <c r="Y76" i="26"/>
  <c r="V79" i="26"/>
  <c r="W86" i="26"/>
  <c r="X89" i="26"/>
  <c r="U92" i="26"/>
  <c r="Y92" i="26"/>
  <c r="V120" i="26"/>
  <c r="U129" i="26"/>
  <c r="Y129" i="26"/>
  <c r="U142" i="26"/>
  <c r="Y28" i="26"/>
  <c r="X29" i="26"/>
  <c r="Y32" i="26"/>
  <c r="X33" i="26"/>
  <c r="Y36" i="26"/>
  <c r="X37" i="26"/>
  <c r="Y40" i="26"/>
  <c r="X41" i="26"/>
  <c r="Y44" i="26"/>
  <c r="U69" i="26"/>
  <c r="Y69" i="26"/>
  <c r="W71" i="26"/>
  <c r="V71" i="26"/>
  <c r="W74" i="26"/>
  <c r="X77" i="26"/>
  <c r="U80" i="26"/>
  <c r="Y80" i="26"/>
  <c r="V83" i="26"/>
  <c r="W90" i="26"/>
  <c r="X93" i="26"/>
  <c r="Y96" i="26"/>
  <c r="X26" i="26"/>
  <c r="W27" i="26"/>
  <c r="V28" i="26"/>
  <c r="AB28" i="26" s="1"/>
  <c r="U29" i="26"/>
  <c r="Y29" i="26"/>
  <c r="X30" i="26"/>
  <c r="W31" i="26"/>
  <c r="V32" i="26"/>
  <c r="U33" i="26"/>
  <c r="Y33" i="26"/>
  <c r="X34" i="26"/>
  <c r="W35" i="26"/>
  <c r="V36" i="26"/>
  <c r="U37" i="26"/>
  <c r="Y37" i="26"/>
  <c r="X38" i="26"/>
  <c r="W39" i="26"/>
  <c r="V40" i="26"/>
  <c r="U41" i="26"/>
  <c r="Y41" i="26"/>
  <c r="X42" i="26"/>
  <c r="W43" i="26"/>
  <c r="V44" i="26"/>
  <c r="X70" i="26"/>
  <c r="V72" i="26"/>
  <c r="AB72" i="26" s="1"/>
  <c r="W78" i="26"/>
  <c r="X81" i="26"/>
  <c r="U84" i="26"/>
  <c r="Y84" i="26"/>
  <c r="V87" i="26"/>
  <c r="W95" i="26"/>
  <c r="V96" i="26"/>
  <c r="AB96" i="26"/>
  <c r="V102" i="26"/>
  <c r="W119" i="26"/>
  <c r="U125" i="26"/>
  <c r="Y125" i="26"/>
  <c r="U97" i="26"/>
  <c r="Y97" i="26"/>
  <c r="W99" i="26"/>
  <c r="AC99" i="26"/>
  <c r="U117" i="26"/>
  <c r="Y117" i="26"/>
  <c r="U45" i="26"/>
  <c r="Y45" i="26"/>
  <c r="X46" i="26"/>
  <c r="W47" i="26"/>
  <c r="V48" i="26"/>
  <c r="AB48" i="26"/>
  <c r="U49" i="26"/>
  <c r="Y49" i="26"/>
  <c r="X50" i="26"/>
  <c r="W51" i="26"/>
  <c r="V52" i="26"/>
  <c r="U53" i="26"/>
  <c r="Y53" i="26"/>
  <c r="X54" i="26"/>
  <c r="W55" i="26"/>
  <c r="V56" i="26"/>
  <c r="U57" i="26"/>
  <c r="AA57" i="26"/>
  <c r="Y57" i="26"/>
  <c r="X58" i="26"/>
  <c r="W59" i="26"/>
  <c r="V60" i="26"/>
  <c r="AB60" i="26" s="1"/>
  <c r="U61" i="26"/>
  <c r="Y61" i="26"/>
  <c r="X62" i="26"/>
  <c r="W63" i="26"/>
  <c r="AC63" i="26"/>
  <c r="V64" i="26"/>
  <c r="U65" i="26"/>
  <c r="Y65" i="26"/>
  <c r="X66" i="26"/>
  <c r="W67" i="26"/>
  <c r="X98" i="26"/>
  <c r="W98" i="26"/>
  <c r="V132" i="26"/>
  <c r="U100" i="26"/>
  <c r="Y100" i="26"/>
  <c r="X101" i="26"/>
  <c r="AD101" i="26" s="1"/>
  <c r="W102" i="26"/>
  <c r="V103" i="26"/>
  <c r="U104" i="26"/>
  <c r="Y104" i="26"/>
  <c r="X105" i="26"/>
  <c r="W106" i="26"/>
  <c r="V107" i="26"/>
  <c r="U108" i="26"/>
  <c r="Y108" i="26"/>
  <c r="X109" i="26"/>
  <c r="U126" i="26"/>
  <c r="Y126" i="26"/>
  <c r="U133" i="26"/>
  <c r="Y133" i="26"/>
  <c r="X74" i="26"/>
  <c r="W75" i="26"/>
  <c r="V76" i="26"/>
  <c r="U77" i="26"/>
  <c r="Y77" i="26"/>
  <c r="X78" i="26"/>
  <c r="W79" i="26"/>
  <c r="V80" i="26"/>
  <c r="U81" i="26"/>
  <c r="Y81" i="26"/>
  <c r="X82" i="26"/>
  <c r="W83" i="26"/>
  <c r="V84" i="26"/>
  <c r="U85" i="26"/>
  <c r="Y85" i="26"/>
  <c r="X86" i="26"/>
  <c r="W87" i="26"/>
  <c r="V88" i="26"/>
  <c r="U89" i="26"/>
  <c r="Y89" i="26"/>
  <c r="X90" i="26"/>
  <c r="AD90" i="26" s="1"/>
  <c r="W91" i="26"/>
  <c r="AC91" i="26"/>
  <c r="V92" i="26"/>
  <c r="U93" i="26"/>
  <c r="Y93" i="26"/>
  <c r="W111" i="26"/>
  <c r="V112" i="26"/>
  <c r="U113" i="26"/>
  <c r="W115" i="26"/>
  <c r="AC115" i="26" s="1"/>
  <c r="V116" i="26"/>
  <c r="U121" i="26"/>
  <c r="W123" i="26"/>
  <c r="AC123" i="26" s="1"/>
  <c r="V124" i="26"/>
  <c r="X130" i="26"/>
  <c r="Y110" i="26"/>
  <c r="X111" i="26"/>
  <c r="V113" i="26"/>
  <c r="U114" i="26"/>
  <c r="Y114" i="26"/>
  <c r="X115" i="26"/>
  <c r="W116" i="26"/>
  <c r="V117" i="26"/>
  <c r="U118" i="26"/>
  <c r="Y118" i="26"/>
  <c r="X119" i="26"/>
  <c r="W120" i="26"/>
  <c r="V121" i="26"/>
  <c r="U122" i="26"/>
  <c r="AG122" i="26"/>
  <c r="Y122" i="26"/>
  <c r="X123" i="26"/>
  <c r="W124" i="26"/>
  <c r="V125" i="26"/>
  <c r="W127" i="26"/>
  <c r="V100" i="26"/>
  <c r="U101" i="26"/>
  <c r="Y101" i="26"/>
  <c r="X102" i="26"/>
  <c r="W103" i="26"/>
  <c r="V104" i="26"/>
  <c r="U105" i="26"/>
  <c r="Y105" i="26"/>
  <c r="X106" i="26"/>
  <c r="W107" i="26"/>
  <c r="V108" i="26"/>
  <c r="U109" i="26"/>
  <c r="Y109" i="26"/>
  <c r="U110" i="26"/>
  <c r="AG110" i="26"/>
  <c r="W112" i="26"/>
  <c r="AC112" i="26" s="1"/>
  <c r="V128" i="26"/>
  <c r="W131" i="26"/>
  <c r="X134" i="26"/>
  <c r="X124" i="26"/>
  <c r="X135" i="26"/>
  <c r="AJ135" i="26" s="1"/>
  <c r="W136" i="26"/>
  <c r="U138" i="26"/>
  <c r="W140" i="26"/>
  <c r="AI140" i="26" s="1"/>
  <c r="Y134" i="26"/>
  <c r="V141" i="26"/>
  <c r="Y146" i="26"/>
  <c r="P149" i="26"/>
  <c r="V149" i="26"/>
  <c r="U149" i="26"/>
  <c r="W135" i="26"/>
  <c r="V137" i="26"/>
  <c r="Y138" i="26"/>
  <c r="V145" i="26"/>
  <c r="W143" i="26"/>
  <c r="W145" i="26"/>
  <c r="U146" i="26"/>
  <c r="X142" i="26"/>
  <c r="AD142" i="26" s="1"/>
  <c r="X143" i="26"/>
  <c r="Q148" i="26"/>
  <c r="W148" i="26"/>
  <c r="P148" i="26"/>
  <c r="V148" i="26"/>
  <c r="AB157" i="26"/>
  <c r="W139" i="26"/>
  <c r="Y141" i="26"/>
  <c r="Y142" i="26"/>
  <c r="AB155" i="26"/>
  <c r="X3" i="25"/>
  <c r="W4" i="25"/>
  <c r="V5" i="25"/>
  <c r="U6" i="25"/>
  <c r="Y6" i="25"/>
  <c r="X7" i="25"/>
  <c r="W8" i="25"/>
  <c r="V9" i="25"/>
  <c r="Y29" i="25"/>
  <c r="X30" i="25"/>
  <c r="V54" i="25"/>
  <c r="W74" i="25"/>
  <c r="AC157" i="25"/>
  <c r="U10" i="25"/>
  <c r="Y10" i="25"/>
  <c r="X11" i="25"/>
  <c r="W12" i="25"/>
  <c r="V13" i="25"/>
  <c r="AB13" i="25" s="1"/>
  <c r="U14" i="25"/>
  <c r="Y14" i="25"/>
  <c r="X15" i="25"/>
  <c r="W16" i="25"/>
  <c r="V17" i="25"/>
  <c r="U18" i="25"/>
  <c r="Y18" i="25"/>
  <c r="X19" i="25"/>
  <c r="W20" i="25"/>
  <c r="V21" i="25"/>
  <c r="U22" i="25"/>
  <c r="Y22" i="25"/>
  <c r="X23" i="25"/>
  <c r="W24" i="25"/>
  <c r="X42" i="25"/>
  <c r="U45" i="25"/>
  <c r="Y45" i="25"/>
  <c r="V48" i="25"/>
  <c r="W51" i="25"/>
  <c r="U55" i="25"/>
  <c r="U64" i="25"/>
  <c r="Y64" i="25"/>
  <c r="U105" i="25"/>
  <c r="Y105" i="25"/>
  <c r="X26" i="25"/>
  <c r="W27" i="25"/>
  <c r="U29" i="25"/>
  <c r="W31" i="25"/>
  <c r="U33" i="25"/>
  <c r="Y41" i="25"/>
  <c r="V44" i="25"/>
  <c r="V67" i="25"/>
  <c r="AB67" i="25"/>
  <c r="U3" i="25"/>
  <c r="V6" i="25"/>
  <c r="W9" i="25"/>
  <c r="X12" i="25"/>
  <c r="AJ12" i="25" s="1"/>
  <c r="Y15" i="25"/>
  <c r="U19" i="25"/>
  <c r="V22" i="25"/>
  <c r="W25" i="25"/>
  <c r="X28" i="25"/>
  <c r="Y31" i="25"/>
  <c r="U35" i="25"/>
  <c r="AG35" i="25" s="1"/>
  <c r="V36" i="25"/>
  <c r="W39" i="25"/>
  <c r="X46" i="25"/>
  <c r="U49" i="25"/>
  <c r="Y49" i="25"/>
  <c r="X77" i="25"/>
  <c r="V83" i="25"/>
  <c r="AB83" i="25" s="1"/>
  <c r="V28" i="25"/>
  <c r="V32" i="25"/>
  <c r="Y33" i="25"/>
  <c r="X34" i="25"/>
  <c r="W35" i="25"/>
  <c r="X38" i="25"/>
  <c r="U41" i="25"/>
  <c r="W47" i="25"/>
  <c r="V3" i="25"/>
  <c r="U4" i="25"/>
  <c r="Y4" i="25"/>
  <c r="X5" i="25"/>
  <c r="W6" i="25"/>
  <c r="V7" i="25"/>
  <c r="U8" i="25"/>
  <c r="Y8" i="25"/>
  <c r="X9" i="25"/>
  <c r="W10" i="25"/>
  <c r="V11" i="25"/>
  <c r="U12" i="25"/>
  <c r="Y12" i="25"/>
  <c r="X13" i="25"/>
  <c r="W14" i="25"/>
  <c r="V15" i="25"/>
  <c r="U16" i="25"/>
  <c r="Y16" i="25"/>
  <c r="X17" i="25"/>
  <c r="W18" i="25"/>
  <c r="V19" i="25"/>
  <c r="U20" i="25"/>
  <c r="Y20" i="25"/>
  <c r="X21" i="25"/>
  <c r="W22" i="25"/>
  <c r="V23" i="25"/>
  <c r="U24" i="25"/>
  <c r="Y24" i="25"/>
  <c r="U37" i="25"/>
  <c r="Y37" i="25"/>
  <c r="V40" i="25"/>
  <c r="W43" i="25"/>
  <c r="X50" i="25"/>
  <c r="U80" i="25"/>
  <c r="Y80" i="25"/>
  <c r="Y52" i="25"/>
  <c r="X53" i="25"/>
  <c r="Y56" i="25"/>
  <c r="X65" i="25"/>
  <c r="U68" i="25"/>
  <c r="Y68" i="25"/>
  <c r="V71" i="25"/>
  <c r="AB71" i="25"/>
  <c r="W78" i="25"/>
  <c r="X81" i="25"/>
  <c r="U84" i="25"/>
  <c r="Y84" i="25"/>
  <c r="X85" i="25"/>
  <c r="X87" i="25"/>
  <c r="V89" i="25"/>
  <c r="X91" i="25"/>
  <c r="V93" i="25"/>
  <c r="V52" i="25"/>
  <c r="U53" i="25"/>
  <c r="Y53" i="25"/>
  <c r="X54" i="25"/>
  <c r="W55" i="25"/>
  <c r="V56" i="25"/>
  <c r="X57" i="25"/>
  <c r="W58" i="25"/>
  <c r="V59" i="25"/>
  <c r="U60" i="25"/>
  <c r="Y60" i="25"/>
  <c r="X61" i="25"/>
  <c r="AP61" i="25" s="1"/>
  <c r="W62" i="25"/>
  <c r="W66" i="25"/>
  <c r="X69" i="25"/>
  <c r="U72" i="25"/>
  <c r="Y72" i="25"/>
  <c r="V75" i="25"/>
  <c r="AB75" i="25"/>
  <c r="W82" i="25"/>
  <c r="U109" i="25"/>
  <c r="Y109" i="25"/>
  <c r="U39" i="25"/>
  <c r="V42" i="25"/>
  <c r="W45" i="25"/>
  <c r="X48" i="25"/>
  <c r="Y51" i="25"/>
  <c r="V63" i="25"/>
  <c r="AB63" i="25" s="1"/>
  <c r="W70" i="25"/>
  <c r="AC70" i="25"/>
  <c r="X73" i="25"/>
  <c r="U76" i="25"/>
  <c r="Y76" i="25"/>
  <c r="V79" i="25"/>
  <c r="W86" i="25"/>
  <c r="W88" i="25"/>
  <c r="U90" i="25"/>
  <c r="Y90" i="25"/>
  <c r="W92" i="25"/>
  <c r="U94" i="25"/>
  <c r="Y94" i="25"/>
  <c r="X88" i="25"/>
  <c r="Y91" i="25"/>
  <c r="U95" i="25"/>
  <c r="AG95" i="25" s="1"/>
  <c r="V104" i="25"/>
  <c r="AB104" i="25" s="1"/>
  <c r="V108" i="25"/>
  <c r="AB108" i="25" s="1"/>
  <c r="U57" i="25"/>
  <c r="Y57" i="25"/>
  <c r="X58" i="25"/>
  <c r="W59" i="25"/>
  <c r="V60" i="25"/>
  <c r="U61" i="25"/>
  <c r="Y61" i="25"/>
  <c r="X62" i="25"/>
  <c r="W63" i="25"/>
  <c r="V64" i="25"/>
  <c r="AB64" i="25" s="1"/>
  <c r="U65" i="25"/>
  <c r="Y65" i="25"/>
  <c r="X66" i="25"/>
  <c r="W67" i="25"/>
  <c r="V68" i="25"/>
  <c r="AB68" i="25" s="1"/>
  <c r="U69" i="25"/>
  <c r="Y69" i="25"/>
  <c r="AE69" i="25" s="1"/>
  <c r="X70" i="25"/>
  <c r="W71" i="25"/>
  <c r="AC71" i="25" s="1"/>
  <c r="V72" i="25"/>
  <c r="U73" i="25"/>
  <c r="Y73" i="25"/>
  <c r="X74" i="25"/>
  <c r="W75" i="25"/>
  <c r="V76" i="25"/>
  <c r="U77" i="25"/>
  <c r="Y77" i="25"/>
  <c r="X78" i="25"/>
  <c r="W79" i="25"/>
  <c r="V80" i="25"/>
  <c r="AB80" i="25" s="1"/>
  <c r="U81" i="25"/>
  <c r="Y81" i="25"/>
  <c r="X82" i="25"/>
  <c r="W83" i="25"/>
  <c r="V84" i="25"/>
  <c r="Y86" i="25"/>
  <c r="X96" i="25"/>
  <c r="W103" i="25"/>
  <c r="W107" i="25"/>
  <c r="W111" i="25"/>
  <c r="X102" i="25"/>
  <c r="X106" i="25"/>
  <c r="X110" i="25"/>
  <c r="Y97" i="25"/>
  <c r="X98" i="25"/>
  <c r="W99" i="25"/>
  <c r="W112" i="25"/>
  <c r="V87" i="25"/>
  <c r="U88" i="25"/>
  <c r="Y88" i="25"/>
  <c r="X89" i="25"/>
  <c r="W90" i="25"/>
  <c r="V91" i="25"/>
  <c r="AB91" i="25"/>
  <c r="U92" i="25"/>
  <c r="Y92" i="25"/>
  <c r="X93" i="25"/>
  <c r="W94" i="25"/>
  <c r="V95" i="25"/>
  <c r="AB95" i="25"/>
  <c r="U96" i="25"/>
  <c r="Y96" i="25"/>
  <c r="U97" i="25"/>
  <c r="Y98" i="25"/>
  <c r="X99" i="25"/>
  <c r="W100" i="25"/>
  <c r="V100" i="25"/>
  <c r="AB100" i="25"/>
  <c r="V101" i="25"/>
  <c r="U101" i="25"/>
  <c r="U118" i="25"/>
  <c r="Y118" i="25"/>
  <c r="V113" i="25"/>
  <c r="U114" i="25"/>
  <c r="U115" i="25"/>
  <c r="V116" i="25"/>
  <c r="AB116" i="25" s="1"/>
  <c r="U102" i="25"/>
  <c r="Y102" i="25"/>
  <c r="X103" i="25"/>
  <c r="W104" i="25"/>
  <c r="V105" i="25"/>
  <c r="U106" i="25"/>
  <c r="Y106" i="25"/>
  <c r="X107" i="25"/>
  <c r="W108" i="25"/>
  <c r="AO108" i="25" s="1"/>
  <c r="V109" i="25"/>
  <c r="U110" i="25"/>
  <c r="Y110" i="25"/>
  <c r="X111" i="25"/>
  <c r="W117" i="25"/>
  <c r="W120" i="25"/>
  <c r="V121" i="25"/>
  <c r="X132" i="25"/>
  <c r="W101" i="25"/>
  <c r="X104" i="25"/>
  <c r="Y107" i="25"/>
  <c r="AK107" i="25"/>
  <c r="U111" i="25"/>
  <c r="Y113" i="25"/>
  <c r="X114" i="25"/>
  <c r="W115" i="25"/>
  <c r="Y119" i="25"/>
  <c r="Y122" i="25"/>
  <c r="X128" i="25"/>
  <c r="V122" i="25"/>
  <c r="AT122" i="25" s="1"/>
  <c r="X123" i="25"/>
  <c r="Y126" i="25"/>
  <c r="U127" i="25"/>
  <c r="AG127" i="25"/>
  <c r="V136" i="25"/>
  <c r="U117" i="25"/>
  <c r="Y117" i="25"/>
  <c r="X118" i="25"/>
  <c r="W119" i="25"/>
  <c r="X134" i="25"/>
  <c r="W135" i="25"/>
  <c r="Y134" i="25"/>
  <c r="X135" i="25"/>
  <c r="U138" i="25"/>
  <c r="Y138" i="25"/>
  <c r="X143" i="25"/>
  <c r="U135" i="25"/>
  <c r="AG135" i="25" s="1"/>
  <c r="X139" i="25"/>
  <c r="U147" i="25"/>
  <c r="W149" i="25"/>
  <c r="AC149" i="25"/>
  <c r="Y149" i="25"/>
  <c r="V137" i="25"/>
  <c r="U137" i="25"/>
  <c r="X142" i="25"/>
  <c r="W144" i="25"/>
  <c r="Y142" i="25"/>
  <c r="X147" i="25"/>
  <c r="P148" i="25"/>
  <c r="U148" i="25"/>
  <c r="AD149" i="25"/>
  <c r="X149" i="25"/>
  <c r="Y139" i="25"/>
  <c r="AK139" i="25"/>
  <c r="W140" i="25"/>
  <c r="V140" i="25"/>
  <c r="AB140" i="25" s="1"/>
  <c r="V141" i="25"/>
  <c r="U141" i="25"/>
  <c r="U142" i="25"/>
  <c r="Y146" i="25"/>
  <c r="W143" i="25"/>
  <c r="U146" i="25"/>
  <c r="AE148" i="25"/>
  <c r="Y148" i="25"/>
  <c r="P149" i="25"/>
  <c r="U149" i="25"/>
  <c r="W141" i="25"/>
  <c r="W145" i="25"/>
  <c r="V8" i="24"/>
  <c r="X21" i="24"/>
  <c r="U63" i="24"/>
  <c r="AC157" i="24"/>
  <c r="X4" i="24"/>
  <c r="W5" i="24"/>
  <c r="AO5" i="24" s="1"/>
  <c r="U9" i="24"/>
  <c r="Y9" i="24"/>
  <c r="V12" i="24"/>
  <c r="U12" i="24"/>
  <c r="X13" i="24"/>
  <c r="W15" i="24"/>
  <c r="V15" i="24"/>
  <c r="Y16" i="24"/>
  <c r="AE16" i="24" s="1"/>
  <c r="W18" i="24"/>
  <c r="V19" i="24"/>
  <c r="X25" i="24"/>
  <c r="U28" i="24"/>
  <c r="Y28" i="24"/>
  <c r="W34" i="24"/>
  <c r="V35" i="24"/>
  <c r="W45" i="24"/>
  <c r="U46" i="24"/>
  <c r="U69" i="24"/>
  <c r="Y69" i="24"/>
  <c r="W71" i="24"/>
  <c r="U79" i="24"/>
  <c r="Y79" i="24"/>
  <c r="W11" i="24"/>
  <c r="W30" i="24"/>
  <c r="AU30" i="24" s="1"/>
  <c r="V31" i="24"/>
  <c r="Y63" i="24"/>
  <c r="U3" i="24"/>
  <c r="Y4" i="24"/>
  <c r="X5" i="24"/>
  <c r="V6" i="24"/>
  <c r="X10" i="24"/>
  <c r="W10" i="24"/>
  <c r="U13" i="24"/>
  <c r="Y13" i="24"/>
  <c r="V16" i="24"/>
  <c r="U16" i="24"/>
  <c r="X17" i="24"/>
  <c r="W22" i="24"/>
  <c r="V23" i="24"/>
  <c r="X29" i="24"/>
  <c r="U32" i="24"/>
  <c r="Y32" i="24"/>
  <c r="X60" i="24"/>
  <c r="W65" i="24"/>
  <c r="V72" i="24"/>
  <c r="Y12" i="24"/>
  <c r="U24" i="24"/>
  <c r="Y24" i="24"/>
  <c r="W3" i="24"/>
  <c r="AU3" i="24"/>
  <c r="V3" i="24"/>
  <c r="V4" i="24"/>
  <c r="U4" i="24"/>
  <c r="U5" i="24"/>
  <c r="Y5" i="24"/>
  <c r="AE5" i="24" s="1"/>
  <c r="X6" i="24"/>
  <c r="W6" i="24"/>
  <c r="W7" i="24"/>
  <c r="V7" i="24"/>
  <c r="Y8" i="24"/>
  <c r="X14" i="24"/>
  <c r="W14" i="24"/>
  <c r="U17" i="24"/>
  <c r="Y17" i="24"/>
  <c r="U20" i="24"/>
  <c r="Y20" i="24"/>
  <c r="W26" i="24"/>
  <c r="AO26" i="24" s="1"/>
  <c r="V27" i="24"/>
  <c r="X33" i="24"/>
  <c r="V49" i="24"/>
  <c r="X52" i="24"/>
  <c r="V66" i="24"/>
  <c r="W35" i="24"/>
  <c r="Y37" i="24"/>
  <c r="X38" i="24"/>
  <c r="W39" i="24"/>
  <c r="Y41" i="24"/>
  <c r="X42" i="24"/>
  <c r="W43" i="24"/>
  <c r="V46" i="24"/>
  <c r="X47" i="24"/>
  <c r="W49" i="24"/>
  <c r="Y50" i="24"/>
  <c r="AE50" i="24" s="1"/>
  <c r="X56" i="24"/>
  <c r="U59" i="24"/>
  <c r="Y59" i="24"/>
  <c r="W61" i="24"/>
  <c r="AC61" i="24" s="1"/>
  <c r="V62" i="24"/>
  <c r="W67" i="24"/>
  <c r="V68" i="24"/>
  <c r="W73" i="24"/>
  <c r="AC73" i="24" s="1"/>
  <c r="U75" i="24"/>
  <c r="Y75" i="24"/>
  <c r="X80" i="24"/>
  <c r="W81" i="24"/>
  <c r="AO81" i="24" s="1"/>
  <c r="X93" i="24"/>
  <c r="X18" i="24"/>
  <c r="W19" i="24"/>
  <c r="V20" i="24"/>
  <c r="U21" i="24"/>
  <c r="Y21" i="24"/>
  <c r="X22" i="24"/>
  <c r="W23" i="24"/>
  <c r="V24" i="24"/>
  <c r="U25" i="24"/>
  <c r="Y25" i="24"/>
  <c r="X26" i="24"/>
  <c r="W27" i="24"/>
  <c r="V28" i="24"/>
  <c r="U29" i="24"/>
  <c r="Y29" i="24"/>
  <c r="X30" i="24"/>
  <c r="W31" i="24"/>
  <c r="V32" i="24"/>
  <c r="U33" i="24"/>
  <c r="Y33" i="24"/>
  <c r="X34" i="24"/>
  <c r="X35" i="24"/>
  <c r="V36" i="24"/>
  <c r="U37" i="24"/>
  <c r="Y38" i="24"/>
  <c r="X39" i="24"/>
  <c r="V40" i="24"/>
  <c r="U41" i="24"/>
  <c r="Y42" i="24"/>
  <c r="X43" i="24"/>
  <c r="V44" i="24"/>
  <c r="U47" i="24"/>
  <c r="Y47" i="24"/>
  <c r="V50" i="24"/>
  <c r="U50" i="24"/>
  <c r="X51" i="24"/>
  <c r="W53" i="24"/>
  <c r="V53" i="24"/>
  <c r="Y54" i="24"/>
  <c r="U55" i="24"/>
  <c r="Y55" i="24"/>
  <c r="W57" i="24"/>
  <c r="AC57" i="24" s="1"/>
  <c r="V58" i="24"/>
  <c r="V74" i="24"/>
  <c r="X76" i="24"/>
  <c r="X100" i="24"/>
  <c r="U35" i="24"/>
  <c r="Y35" i="24"/>
  <c r="X36" i="24"/>
  <c r="W37" i="24"/>
  <c r="AC37" i="24" s="1"/>
  <c r="V38" i="24"/>
  <c r="U39" i="24"/>
  <c r="Y39" i="24"/>
  <c r="X40" i="24"/>
  <c r="W41" i="24"/>
  <c r="V42" i="24"/>
  <c r="U43" i="24"/>
  <c r="Y43" i="24"/>
  <c r="AK43" i="24" s="1"/>
  <c r="X44" i="24"/>
  <c r="X48" i="24"/>
  <c r="U51" i="24"/>
  <c r="Y51" i="24"/>
  <c r="AK51" i="24" s="1"/>
  <c r="V54" i="24"/>
  <c r="X64" i="24"/>
  <c r="X70" i="24"/>
  <c r="V78" i="24"/>
  <c r="V83" i="24"/>
  <c r="AB83" i="24"/>
  <c r="V82" i="24"/>
  <c r="X84" i="24"/>
  <c r="W86" i="24"/>
  <c r="U87" i="24"/>
  <c r="Y67" i="24"/>
  <c r="X68" i="24"/>
  <c r="W69" i="24"/>
  <c r="Y71" i="24"/>
  <c r="X72" i="24"/>
  <c r="U73" i="24"/>
  <c r="Y73" i="24"/>
  <c r="X74" i="24"/>
  <c r="W75" i="24"/>
  <c r="V76" i="24"/>
  <c r="V90" i="24"/>
  <c r="X120" i="24"/>
  <c r="Y68" i="24"/>
  <c r="X69" i="24"/>
  <c r="Y72" i="24"/>
  <c r="W77" i="24"/>
  <c r="U103" i="24"/>
  <c r="Y103" i="24"/>
  <c r="Y78" i="24"/>
  <c r="AE78" i="24"/>
  <c r="X79" i="24"/>
  <c r="W80" i="24"/>
  <c r="Y82" i="24"/>
  <c r="U84" i="24"/>
  <c r="Y84" i="24"/>
  <c r="V87" i="24"/>
  <c r="X88" i="24"/>
  <c r="W90" i="24"/>
  <c r="Y91" i="24"/>
  <c r="W97" i="24"/>
  <c r="V98" i="24"/>
  <c r="X104" i="24"/>
  <c r="V116" i="24"/>
  <c r="W117" i="24"/>
  <c r="X85" i="24"/>
  <c r="U88" i="24"/>
  <c r="Y88" i="24"/>
  <c r="AE88" i="24"/>
  <c r="V91" i="24"/>
  <c r="X92" i="24"/>
  <c r="W94" i="24"/>
  <c r="AC94" i="24"/>
  <c r="Y95" i="24"/>
  <c r="W101" i="24"/>
  <c r="V102" i="24"/>
  <c r="Y115" i="24"/>
  <c r="U118" i="24"/>
  <c r="Y118" i="24"/>
  <c r="AE118" i="24" s="1"/>
  <c r="X133" i="24"/>
  <c r="X77" i="24"/>
  <c r="W78" i="24"/>
  <c r="V79" i="24"/>
  <c r="AB79" i="24" s="1"/>
  <c r="U80" i="24"/>
  <c r="Y80" i="24"/>
  <c r="AE80" i="24"/>
  <c r="X81" i="24"/>
  <c r="W82" i="24"/>
  <c r="AC82" i="24" s="1"/>
  <c r="Y83" i="24"/>
  <c r="X89" i="24"/>
  <c r="W89" i="24"/>
  <c r="U92" i="24"/>
  <c r="Y92" i="24"/>
  <c r="V95" i="24"/>
  <c r="U95" i="24"/>
  <c r="X96" i="24"/>
  <c r="U99" i="24"/>
  <c r="Y99" i="24"/>
  <c r="W105" i="24"/>
  <c r="V106" i="24"/>
  <c r="X107" i="24"/>
  <c r="W108" i="24"/>
  <c r="AC108" i="24" s="1"/>
  <c r="Y110" i="24"/>
  <c r="AE110" i="24" s="1"/>
  <c r="X111" i="24"/>
  <c r="W112" i="24"/>
  <c r="AC112" i="24"/>
  <c r="Y114" i="24"/>
  <c r="AE114" i="24"/>
  <c r="V118" i="24"/>
  <c r="Y119" i="24"/>
  <c r="W121" i="24"/>
  <c r="V129" i="24"/>
  <c r="X132" i="24"/>
  <c r="V135" i="24"/>
  <c r="U96" i="24"/>
  <c r="Y96" i="24"/>
  <c r="X97" i="24"/>
  <c r="W98" i="24"/>
  <c r="V99" i="24"/>
  <c r="U100" i="24"/>
  <c r="Y100" i="24"/>
  <c r="X101" i="24"/>
  <c r="W102" i="24"/>
  <c r="V103" i="24"/>
  <c r="AB103" i="24" s="1"/>
  <c r="U104" i="24"/>
  <c r="Y104" i="24"/>
  <c r="X105" i="24"/>
  <c r="W106" i="24"/>
  <c r="AC106" i="24"/>
  <c r="Y107" i="24"/>
  <c r="X108" i="24"/>
  <c r="V109" i="24"/>
  <c r="U110" i="24"/>
  <c r="Y111" i="24"/>
  <c r="X112" i="24"/>
  <c r="V113" i="24"/>
  <c r="U114" i="24"/>
  <c r="X115" i="24"/>
  <c r="X116" i="24"/>
  <c r="W116" i="24"/>
  <c r="U119" i="24"/>
  <c r="V122" i="24"/>
  <c r="X123" i="24"/>
  <c r="W124" i="24"/>
  <c r="V125" i="24"/>
  <c r="AB125" i="24" s="1"/>
  <c r="Y131" i="24"/>
  <c r="X136" i="24"/>
  <c r="V107" i="24"/>
  <c r="U108" i="24"/>
  <c r="Y108" i="24"/>
  <c r="X109" i="24"/>
  <c r="W110" i="24"/>
  <c r="AC110" i="24" s="1"/>
  <c r="V111" i="24"/>
  <c r="U112" i="24"/>
  <c r="Y112" i="24"/>
  <c r="X113" i="24"/>
  <c r="W114" i="24"/>
  <c r="U126" i="24"/>
  <c r="W127" i="24"/>
  <c r="W129" i="24"/>
  <c r="U131" i="24"/>
  <c r="Y132" i="24"/>
  <c r="Y136" i="24"/>
  <c r="P149" i="24"/>
  <c r="V149" i="24"/>
  <c r="U149" i="24"/>
  <c r="U115" i="24"/>
  <c r="W119" i="24"/>
  <c r="AC119" i="24" s="1"/>
  <c r="Y121" i="24"/>
  <c r="X122" i="24"/>
  <c r="X127" i="24"/>
  <c r="W128" i="24"/>
  <c r="AC128" i="24" s="1"/>
  <c r="V128" i="24"/>
  <c r="Y141" i="24"/>
  <c r="AE141" i="24"/>
  <c r="Y117" i="24"/>
  <c r="AE117" i="24"/>
  <c r="X118" i="24"/>
  <c r="X119" i="24"/>
  <c r="Y122" i="24"/>
  <c r="AE122" i="24"/>
  <c r="W123" i="24"/>
  <c r="Y126" i="24"/>
  <c r="AE126" i="24" s="1"/>
  <c r="V130" i="24"/>
  <c r="X137" i="24"/>
  <c r="X129" i="24"/>
  <c r="W130" i="24"/>
  <c r="U132" i="24"/>
  <c r="U136" i="24"/>
  <c r="U141" i="24"/>
  <c r="X142" i="24"/>
  <c r="X147" i="24"/>
  <c r="U123" i="24"/>
  <c r="Y123" i="24"/>
  <c r="X124" i="24"/>
  <c r="W125" i="24"/>
  <c r="U127" i="24"/>
  <c r="Y127" i="24"/>
  <c r="W132" i="24"/>
  <c r="AC132" i="24"/>
  <c r="U134" i="24"/>
  <c r="Y135" i="24"/>
  <c r="Y142" i="24"/>
  <c r="AE142" i="24" s="1"/>
  <c r="X143" i="24"/>
  <c r="AD143" i="24" s="1"/>
  <c r="Y146" i="24"/>
  <c r="W138" i="24"/>
  <c r="AC138" i="24"/>
  <c r="Y139" i="24"/>
  <c r="P148" i="24"/>
  <c r="V148" i="24"/>
  <c r="U148" i="24"/>
  <c r="W134" i="24"/>
  <c r="U139" i="24"/>
  <c r="W140" i="24"/>
  <c r="AC140" i="24" s="1"/>
  <c r="U142" i="24"/>
  <c r="U146" i="24"/>
  <c r="AE155" i="24"/>
  <c r="W144" i="24"/>
  <c r="U147" i="24"/>
  <c r="Y147" i="24"/>
  <c r="X140" i="24"/>
  <c r="W141" i="24"/>
  <c r="U143" i="24"/>
  <c r="Y143" i="24"/>
  <c r="X144" i="24"/>
  <c r="W145" i="24"/>
  <c r="U36" i="23"/>
  <c r="Y36" i="23"/>
  <c r="V39" i="23"/>
  <c r="W42" i="23"/>
  <c r="W44" i="23"/>
  <c r="V45" i="23"/>
  <c r="U50" i="23"/>
  <c r="V3" i="23"/>
  <c r="AT3" i="23"/>
  <c r="U4" i="23"/>
  <c r="Y4" i="23"/>
  <c r="X5" i="23"/>
  <c r="W6" i="23"/>
  <c r="V7" i="23"/>
  <c r="U8" i="23"/>
  <c r="Y8" i="23"/>
  <c r="X9" i="23"/>
  <c r="W10" i="23"/>
  <c r="V11" i="23"/>
  <c r="U12" i="23"/>
  <c r="Y12" i="23"/>
  <c r="X13" i="23"/>
  <c r="W14" i="23"/>
  <c r="V15" i="23"/>
  <c r="U16" i="23"/>
  <c r="Y16" i="23"/>
  <c r="X17" i="23"/>
  <c r="W18" i="23"/>
  <c r="V19" i="23"/>
  <c r="U20" i="23"/>
  <c r="Y20" i="23"/>
  <c r="X21" i="23"/>
  <c r="W22" i="23"/>
  <c r="V23" i="23"/>
  <c r="U24" i="23"/>
  <c r="Y24" i="23"/>
  <c r="X25" i="23"/>
  <c r="W26" i="23"/>
  <c r="V27" i="23"/>
  <c r="U28" i="23"/>
  <c r="Y28" i="23"/>
  <c r="X29" i="23"/>
  <c r="W30" i="23"/>
  <c r="V31" i="23"/>
  <c r="U32" i="23"/>
  <c r="Y32" i="23"/>
  <c r="X33" i="23"/>
  <c r="W34" i="23"/>
  <c r="X37" i="23"/>
  <c r="U40" i="23"/>
  <c r="Y40" i="23"/>
  <c r="U46" i="23"/>
  <c r="X51" i="23"/>
  <c r="AD51" i="23"/>
  <c r="W3" i="23"/>
  <c r="AU3" i="23"/>
  <c r="V4" i="23"/>
  <c r="U5" i="23"/>
  <c r="Y5" i="23"/>
  <c r="X6" i="23"/>
  <c r="W7" i="23"/>
  <c r="V8" i="23"/>
  <c r="U9" i="23"/>
  <c r="Y9" i="23"/>
  <c r="X10" i="23"/>
  <c r="W11" i="23"/>
  <c r="V12" i="23"/>
  <c r="U13" i="23"/>
  <c r="Y13" i="23"/>
  <c r="X14" i="23"/>
  <c r="W15" i="23"/>
  <c r="X41" i="23"/>
  <c r="X47" i="23"/>
  <c r="W52" i="23"/>
  <c r="W16" i="23"/>
  <c r="V17" i="23"/>
  <c r="U18" i="23"/>
  <c r="Y18" i="23"/>
  <c r="X19" i="23"/>
  <c r="W20" i="23"/>
  <c r="V21" i="23"/>
  <c r="U22" i="23"/>
  <c r="Y22" i="23"/>
  <c r="X23" i="23"/>
  <c r="W24" i="23"/>
  <c r="V25" i="23"/>
  <c r="U26" i="23"/>
  <c r="Y26" i="23"/>
  <c r="X27" i="23"/>
  <c r="W28" i="23"/>
  <c r="AI28" i="23"/>
  <c r="V29" i="23"/>
  <c r="U30" i="23"/>
  <c r="Y30" i="23"/>
  <c r="X31" i="23"/>
  <c r="W32" i="23"/>
  <c r="V33" i="23"/>
  <c r="U34" i="23"/>
  <c r="Y34" i="23"/>
  <c r="V35" i="23"/>
  <c r="W38" i="23"/>
  <c r="X43" i="23"/>
  <c r="W48" i="23"/>
  <c r="V49" i="23"/>
  <c r="Y50" i="23"/>
  <c r="V65" i="23"/>
  <c r="U66" i="23"/>
  <c r="W68" i="23"/>
  <c r="AO68" i="23" s="1"/>
  <c r="U73" i="23"/>
  <c r="Y73" i="23"/>
  <c r="W75" i="23"/>
  <c r="X44" i="23"/>
  <c r="X48" i="23"/>
  <c r="Y51" i="23"/>
  <c r="V43" i="23"/>
  <c r="U44" i="23"/>
  <c r="AM44" i="23" s="1"/>
  <c r="Y44" i="23"/>
  <c r="X45" i="23"/>
  <c r="W46" i="23"/>
  <c r="V47" i="23"/>
  <c r="U48" i="23"/>
  <c r="Y48" i="23"/>
  <c r="X49" i="23"/>
  <c r="W50" i="23"/>
  <c r="AI50" i="23" s="1"/>
  <c r="V51" i="23"/>
  <c r="U52" i="23"/>
  <c r="Y52" i="23"/>
  <c r="W56" i="23"/>
  <c r="AI56" i="23" s="1"/>
  <c r="X59" i="23"/>
  <c r="W60" i="23"/>
  <c r="V61" i="23"/>
  <c r="U62" i="23"/>
  <c r="AG62" i="23" s="1"/>
  <c r="Y62" i="23"/>
  <c r="X63" i="23"/>
  <c r="W64" i="23"/>
  <c r="AI64" i="23" s="1"/>
  <c r="Y66" i="23"/>
  <c r="V69" i="23"/>
  <c r="U70" i="23"/>
  <c r="V72" i="23"/>
  <c r="AT72" i="23" s="1"/>
  <c r="X74" i="23"/>
  <c r="X35" i="23"/>
  <c r="W36" i="23"/>
  <c r="V37" i="23"/>
  <c r="AT37" i="23" s="1"/>
  <c r="U38" i="23"/>
  <c r="Y38" i="23"/>
  <c r="X39" i="23"/>
  <c r="W40" i="23"/>
  <c r="V41" i="23"/>
  <c r="U42" i="23"/>
  <c r="Y42" i="23"/>
  <c r="V53" i="23"/>
  <c r="AN53" i="23" s="1"/>
  <c r="U54" i="23"/>
  <c r="U55" i="23"/>
  <c r="X56" i="23"/>
  <c r="V58" i="23"/>
  <c r="X67" i="23"/>
  <c r="W71" i="23"/>
  <c r="V76" i="23"/>
  <c r="U78" i="23"/>
  <c r="Y78" i="23"/>
  <c r="V81" i="23"/>
  <c r="U87" i="23"/>
  <c r="X64" i="23"/>
  <c r="V66" i="23"/>
  <c r="Y67" i="23"/>
  <c r="W69" i="23"/>
  <c r="X71" i="23"/>
  <c r="W72" i="23"/>
  <c r="V73" i="23"/>
  <c r="U74" i="23"/>
  <c r="AG74" i="23" s="1"/>
  <c r="Y74" i="23"/>
  <c r="X75" i="23"/>
  <c r="W76" i="23"/>
  <c r="X79" i="23"/>
  <c r="U82" i="23"/>
  <c r="Y82" i="23"/>
  <c r="W85" i="23"/>
  <c r="U59" i="23"/>
  <c r="X60" i="23"/>
  <c r="V62" i="23"/>
  <c r="Y63" i="23"/>
  <c r="W80" i="23"/>
  <c r="X83" i="23"/>
  <c r="AJ83" i="23" s="1"/>
  <c r="U91" i="23"/>
  <c r="X53" i="23"/>
  <c r="AD53" i="23" s="1"/>
  <c r="W54" i="23"/>
  <c r="V55" i="23"/>
  <c r="U56" i="23"/>
  <c r="Y56" i="23"/>
  <c r="X57" i="23"/>
  <c r="W58" i="23"/>
  <c r="V59" i="23"/>
  <c r="U60" i="23"/>
  <c r="Y60" i="23"/>
  <c r="X61" i="23"/>
  <c r="W62" i="23"/>
  <c r="V63" i="23"/>
  <c r="Y65" i="23"/>
  <c r="X66" i="23"/>
  <c r="W67" i="23"/>
  <c r="Y69" i="23"/>
  <c r="X70" i="23"/>
  <c r="V77" i="23"/>
  <c r="W84" i="23"/>
  <c r="X88" i="23"/>
  <c r="U95" i="23"/>
  <c r="W99" i="23"/>
  <c r="V100" i="23"/>
  <c r="U103" i="23"/>
  <c r="U107" i="23"/>
  <c r="V110" i="23"/>
  <c r="Y111" i="23"/>
  <c r="Y71" i="23"/>
  <c r="W73" i="23"/>
  <c r="AO73" i="23" s="1"/>
  <c r="U75" i="23"/>
  <c r="X76" i="23"/>
  <c r="V78" i="23"/>
  <c r="Y79" i="23"/>
  <c r="W81" i="23"/>
  <c r="U83" i="23"/>
  <c r="X84" i="23"/>
  <c r="Y85" i="23"/>
  <c r="X86" i="23"/>
  <c r="W87" i="23"/>
  <c r="W89" i="23"/>
  <c r="AI89" i="23" s="1"/>
  <c r="V89" i="23"/>
  <c r="Y90" i="23"/>
  <c r="W96" i="23"/>
  <c r="AI96" i="23" s="1"/>
  <c r="X104" i="23"/>
  <c r="W109" i="23"/>
  <c r="AI109" i="23"/>
  <c r="Y86" i="23"/>
  <c r="X87" i="23"/>
  <c r="X91" i="23"/>
  <c r="Y94" i="23"/>
  <c r="X102" i="23"/>
  <c r="AJ102" i="23" s="1"/>
  <c r="W105" i="23"/>
  <c r="U94" i="23"/>
  <c r="X95" i="23"/>
  <c r="U101" i="23"/>
  <c r="Y101" i="23"/>
  <c r="V106" i="23"/>
  <c r="V103" i="23"/>
  <c r="U104" i="23"/>
  <c r="Y104" i="23"/>
  <c r="X105" i="23"/>
  <c r="W106" i="23"/>
  <c r="V107" i="23"/>
  <c r="X100" i="23"/>
  <c r="Y100" i="23"/>
  <c r="X101" i="23"/>
  <c r="X112" i="23"/>
  <c r="AJ112" i="23"/>
  <c r="V114" i="23"/>
  <c r="Y116" i="23"/>
  <c r="X118" i="23"/>
  <c r="U108" i="23"/>
  <c r="Y108" i="23"/>
  <c r="X109" i="23"/>
  <c r="W110" i="23"/>
  <c r="V111" i="23"/>
  <c r="U112" i="23"/>
  <c r="Y112" i="23"/>
  <c r="X113" i="23"/>
  <c r="W114" i="23"/>
  <c r="AC114" i="23" s="1"/>
  <c r="V115" i="23"/>
  <c r="U116" i="23"/>
  <c r="U117" i="23"/>
  <c r="Y117" i="23"/>
  <c r="W103" i="23"/>
  <c r="V104" i="23"/>
  <c r="U105" i="23"/>
  <c r="Y105" i="23"/>
  <c r="X106" i="23"/>
  <c r="W107" i="23"/>
  <c r="V108" i="23"/>
  <c r="U109" i="23"/>
  <c r="Y109" i="23"/>
  <c r="X110" i="23"/>
  <c r="W111" i="23"/>
  <c r="V112" i="23"/>
  <c r="U113" i="23"/>
  <c r="Y113" i="23"/>
  <c r="X114" i="23"/>
  <c r="X115" i="23"/>
  <c r="W115" i="23"/>
  <c r="W116" i="23"/>
  <c r="V116" i="23"/>
  <c r="V127" i="23"/>
  <c r="Y119" i="23"/>
  <c r="W121" i="23"/>
  <c r="X124" i="23"/>
  <c r="W127" i="23"/>
  <c r="Y128" i="23"/>
  <c r="V117" i="23"/>
  <c r="U119" i="23"/>
  <c r="AG119" i="23"/>
  <c r="Y120" i="23"/>
  <c r="X121" i="23"/>
  <c r="U123" i="23"/>
  <c r="Y124" i="23"/>
  <c r="X125" i="23"/>
  <c r="V128" i="23"/>
  <c r="U128" i="23"/>
  <c r="X129" i="23"/>
  <c r="W119" i="23"/>
  <c r="V120" i="23"/>
  <c r="U121" i="23"/>
  <c r="Y121" i="23"/>
  <c r="X122" i="23"/>
  <c r="W123" i="23"/>
  <c r="V124" i="23"/>
  <c r="U125" i="23"/>
  <c r="Y125" i="23"/>
  <c r="X126" i="23"/>
  <c r="AD126" i="23"/>
  <c r="U129" i="23"/>
  <c r="Y129" i="23"/>
  <c r="W130" i="23"/>
  <c r="W136" i="23"/>
  <c r="AC136" i="23" s="1"/>
  <c r="V137" i="23"/>
  <c r="U138" i="23"/>
  <c r="Y141" i="23"/>
  <c r="Y134" i="23"/>
  <c r="X135" i="23"/>
  <c r="W138" i="23"/>
  <c r="V139" i="23"/>
  <c r="V140" i="23"/>
  <c r="U141" i="23"/>
  <c r="U146" i="23"/>
  <c r="V131" i="23"/>
  <c r="U132" i="23"/>
  <c r="Y132" i="23"/>
  <c r="V133" i="23"/>
  <c r="U134" i="23"/>
  <c r="Y136" i="23"/>
  <c r="X137" i="23"/>
  <c r="Y148" i="23"/>
  <c r="P149" i="23"/>
  <c r="U149" i="23"/>
  <c r="X130" i="23"/>
  <c r="W131" i="23"/>
  <c r="V132" i="23"/>
  <c r="X133" i="23"/>
  <c r="W134" i="23"/>
  <c r="V135" i="23"/>
  <c r="U136" i="23"/>
  <c r="Y138" i="23"/>
  <c r="U139" i="23"/>
  <c r="W140" i="23"/>
  <c r="W144" i="23"/>
  <c r="U147" i="23"/>
  <c r="Y149" i="23"/>
  <c r="Y142" i="23"/>
  <c r="X143" i="23"/>
  <c r="X147" i="23"/>
  <c r="P148" i="23"/>
  <c r="U148" i="23"/>
  <c r="X149" i="23"/>
  <c r="W139" i="23"/>
  <c r="U142" i="23"/>
  <c r="Y146" i="23"/>
  <c r="X140" i="23"/>
  <c r="U143" i="23"/>
  <c r="X144" i="23"/>
  <c r="AJ144" i="23"/>
  <c r="W7" i="22"/>
  <c r="V16" i="22"/>
  <c r="AB16" i="22" s="1"/>
  <c r="W24" i="22"/>
  <c r="Y37" i="22"/>
  <c r="X40" i="22"/>
  <c r="X48" i="22"/>
  <c r="AD48" i="22" s="1"/>
  <c r="X50" i="22"/>
  <c r="W56" i="22"/>
  <c r="Y63" i="22"/>
  <c r="Y65" i="22"/>
  <c r="W5" i="22"/>
  <c r="V6" i="22"/>
  <c r="U6" i="22"/>
  <c r="X7" i="22"/>
  <c r="W13" i="22"/>
  <c r="V14" i="22"/>
  <c r="AH14" i="22"/>
  <c r="X15" i="22"/>
  <c r="X24" i="22"/>
  <c r="U29" i="22"/>
  <c r="V31" i="22"/>
  <c r="V37" i="22"/>
  <c r="W38" i="22"/>
  <c r="AC38" i="22" s="1"/>
  <c r="W62" i="22"/>
  <c r="V8" i="22"/>
  <c r="W15" i="22"/>
  <c r="X17" i="22"/>
  <c r="U63" i="22"/>
  <c r="U65" i="22"/>
  <c r="W86" i="22"/>
  <c r="W3" i="22"/>
  <c r="V4" i="22"/>
  <c r="U4" i="22"/>
  <c r="X5" i="22"/>
  <c r="W11" i="22"/>
  <c r="AC11" i="22" s="1"/>
  <c r="V12" i="22"/>
  <c r="U12" i="22"/>
  <c r="X13" i="22"/>
  <c r="U21" i="22"/>
  <c r="V23" i="22"/>
  <c r="Y28" i="22"/>
  <c r="X32" i="22"/>
  <c r="X38" i="22"/>
  <c r="AD38" i="22" s="1"/>
  <c r="V43" i="22"/>
  <c r="V51" i="22"/>
  <c r="U55" i="22"/>
  <c r="Y55" i="22"/>
  <c r="AK55" i="22" s="1"/>
  <c r="U57" i="22"/>
  <c r="Y57" i="22"/>
  <c r="W64" i="22"/>
  <c r="W74" i="22"/>
  <c r="X9" i="22"/>
  <c r="W36" i="22"/>
  <c r="AC36" i="22" s="1"/>
  <c r="X42" i="22"/>
  <c r="X3" i="22"/>
  <c r="AV3" i="22"/>
  <c r="Y6" i="22"/>
  <c r="W9" i="22"/>
  <c r="V10" i="22"/>
  <c r="X11" i="22"/>
  <c r="Y14" i="22"/>
  <c r="W17" i="22"/>
  <c r="AI17" i="22" s="1"/>
  <c r="V18" i="22"/>
  <c r="Y20" i="22"/>
  <c r="U35" i="22"/>
  <c r="V39" i="22"/>
  <c r="V41" i="22"/>
  <c r="V49" i="22"/>
  <c r="U73" i="22"/>
  <c r="Y73" i="22"/>
  <c r="Y19" i="22"/>
  <c r="W20" i="22"/>
  <c r="X22" i="22"/>
  <c r="Y27" i="22"/>
  <c r="W28" i="22"/>
  <c r="X30" i="22"/>
  <c r="AD30" i="22" s="1"/>
  <c r="W34" i="22"/>
  <c r="V35" i="22"/>
  <c r="X36" i="22"/>
  <c r="X44" i="22"/>
  <c r="AD44" i="22" s="1"/>
  <c r="V45" i="22"/>
  <c r="X52" i="22"/>
  <c r="AD52" i="22" s="1"/>
  <c r="V53" i="22"/>
  <c r="W60" i="22"/>
  <c r="AC60" i="22" s="1"/>
  <c r="U61" i="22"/>
  <c r="U87" i="22"/>
  <c r="Y87" i="22"/>
  <c r="X108" i="22"/>
  <c r="AD108" i="22" s="1"/>
  <c r="U19" i="22"/>
  <c r="X20" i="22"/>
  <c r="V21" i="22"/>
  <c r="Y25" i="22"/>
  <c r="W26" i="22"/>
  <c r="U27" i="22"/>
  <c r="X28" i="22"/>
  <c r="V29" i="22"/>
  <c r="W32" i="22"/>
  <c r="V33" i="22"/>
  <c r="AB33" i="22" s="1"/>
  <c r="U33" i="22"/>
  <c r="X34" i="22"/>
  <c r="X46" i="22"/>
  <c r="V47" i="22"/>
  <c r="X54" i="22"/>
  <c r="W58" i="22"/>
  <c r="U59" i="22"/>
  <c r="AG59" i="22" s="1"/>
  <c r="U75" i="22"/>
  <c r="Y75" i="22"/>
  <c r="W76" i="22"/>
  <c r="AC76" i="22"/>
  <c r="W84" i="22"/>
  <c r="U85" i="22"/>
  <c r="AG85" i="22"/>
  <c r="Y54" i="22"/>
  <c r="W68" i="22"/>
  <c r="AC68" i="22" s="1"/>
  <c r="V68" i="22"/>
  <c r="U69" i="22"/>
  <c r="Y69" i="22"/>
  <c r="W70" i="22"/>
  <c r="U77" i="22"/>
  <c r="Y77" i="22"/>
  <c r="W78" i="22"/>
  <c r="W82" i="22"/>
  <c r="U83" i="22"/>
  <c r="W90" i="22"/>
  <c r="U91" i="22"/>
  <c r="AA91" i="22"/>
  <c r="V109" i="22"/>
  <c r="AB109" i="22" s="1"/>
  <c r="X55" i="22"/>
  <c r="X57" i="22"/>
  <c r="X59" i="22"/>
  <c r="X61" i="22"/>
  <c r="X63" i="22"/>
  <c r="X65" i="22"/>
  <c r="W66" i="22"/>
  <c r="U67" i="22"/>
  <c r="Y67" i="22"/>
  <c r="U71" i="22"/>
  <c r="Y71" i="22"/>
  <c r="AK71" i="22" s="1"/>
  <c r="W72" i="22"/>
  <c r="AC72" i="22"/>
  <c r="U79" i="22"/>
  <c r="Y79" i="22"/>
  <c r="W80" i="22"/>
  <c r="U81" i="22"/>
  <c r="W88" i="22"/>
  <c r="U89" i="22"/>
  <c r="V93" i="22"/>
  <c r="W94" i="22"/>
  <c r="V97" i="22"/>
  <c r="W98" i="22"/>
  <c r="V101" i="22"/>
  <c r="X118" i="22"/>
  <c r="AD118" i="22"/>
  <c r="X94" i="22"/>
  <c r="Y95" i="22"/>
  <c r="X98" i="22"/>
  <c r="Y99" i="22"/>
  <c r="X106" i="22"/>
  <c r="V107" i="22"/>
  <c r="W121" i="22"/>
  <c r="AC121" i="22"/>
  <c r="X123" i="22"/>
  <c r="AD123" i="22" s="1"/>
  <c r="V73" i="22"/>
  <c r="X74" i="22"/>
  <c r="V75" i="22"/>
  <c r="X76" i="22"/>
  <c r="AD76" i="22" s="1"/>
  <c r="V77" i="22"/>
  <c r="X78" i="22"/>
  <c r="V79" i="22"/>
  <c r="V95" i="22"/>
  <c r="U95" i="22"/>
  <c r="V99" i="22"/>
  <c r="U99" i="22"/>
  <c r="X104" i="22"/>
  <c r="AD104" i="22" s="1"/>
  <c r="V105" i="22"/>
  <c r="X112" i="22"/>
  <c r="AD112" i="22" s="1"/>
  <c r="W135" i="22"/>
  <c r="X81" i="22"/>
  <c r="X83" i="22"/>
  <c r="X85" i="22"/>
  <c r="X87" i="22"/>
  <c r="X89" i="22"/>
  <c r="X91" i="22"/>
  <c r="X92" i="22"/>
  <c r="AD92" i="22" s="1"/>
  <c r="Y93" i="22"/>
  <c r="X96" i="22"/>
  <c r="Y97" i="22"/>
  <c r="X100" i="22"/>
  <c r="AD100" i="22" s="1"/>
  <c r="Y101" i="22"/>
  <c r="X102" i="22"/>
  <c r="AD102" i="22"/>
  <c r="V103" i="22"/>
  <c r="X110" i="22"/>
  <c r="V111" i="22"/>
  <c r="V122" i="22"/>
  <c r="AB122" i="22" s="1"/>
  <c r="W124" i="22"/>
  <c r="V115" i="22"/>
  <c r="V119" i="22"/>
  <c r="Y128" i="22"/>
  <c r="U133" i="22"/>
  <c r="X116" i="22"/>
  <c r="X120" i="22"/>
  <c r="AD120" i="22"/>
  <c r="U128" i="22"/>
  <c r="W129" i="22"/>
  <c r="AC129" i="22"/>
  <c r="V130" i="22"/>
  <c r="AB130" i="22" s="1"/>
  <c r="X134" i="22"/>
  <c r="V117" i="22"/>
  <c r="AB117" i="22"/>
  <c r="Y125" i="22"/>
  <c r="X121" i="22"/>
  <c r="Y126" i="22"/>
  <c r="W127" i="22"/>
  <c r="AC127" i="22"/>
  <c r="X129" i="22"/>
  <c r="Y134" i="22"/>
  <c r="Y124" i="22"/>
  <c r="W125" i="22"/>
  <c r="AC125" i="22" s="1"/>
  <c r="X127" i="22"/>
  <c r="Y132" i="22"/>
  <c r="W149" i="22"/>
  <c r="Y122" i="22"/>
  <c r="W123" i="22"/>
  <c r="U124" i="22"/>
  <c r="X125" i="22"/>
  <c r="V126" i="22"/>
  <c r="Y130" i="22"/>
  <c r="W131" i="22"/>
  <c r="U132" i="22"/>
  <c r="V135" i="22"/>
  <c r="W148" i="22"/>
  <c r="V133" i="22"/>
  <c r="X139" i="22"/>
  <c r="X141" i="22"/>
  <c r="X143" i="22"/>
  <c r="X145" i="22"/>
  <c r="AP145" i="22"/>
  <c r="X147" i="22"/>
  <c r="O148" i="22"/>
  <c r="S148" i="22"/>
  <c r="O149" i="22"/>
  <c r="S149" i="22"/>
  <c r="V138" i="22"/>
  <c r="V140" i="22"/>
  <c r="V142" i="22"/>
  <c r="V144" i="22"/>
  <c r="V146" i="22"/>
  <c r="X148" i="22"/>
  <c r="X149" i="22"/>
  <c r="V137" i="30"/>
  <c r="V140" i="30"/>
  <c r="V145" i="30"/>
  <c r="V143" i="30"/>
  <c r="V144" i="30"/>
  <c r="V141" i="30"/>
  <c r="V147" i="30"/>
  <c r="V147" i="29"/>
  <c r="X147" i="29"/>
  <c r="V144" i="29"/>
  <c r="X146" i="29"/>
  <c r="V141" i="29"/>
  <c r="V148" i="29"/>
  <c r="V139" i="29"/>
  <c r="V135" i="29"/>
  <c r="V140" i="29"/>
  <c r="V143" i="29"/>
  <c r="X142" i="29"/>
  <c r="V137" i="29"/>
  <c r="V145" i="29"/>
  <c r="V142" i="29"/>
  <c r="V17" i="28"/>
  <c r="V41" i="28"/>
  <c r="V46" i="28"/>
  <c r="V82" i="28"/>
  <c r="V64" i="28"/>
  <c r="V102" i="28"/>
  <c r="V110" i="28"/>
  <c r="V136" i="28"/>
  <c r="V128" i="28"/>
  <c r="V7" i="28"/>
  <c r="V53" i="28"/>
  <c r="V39" i="28"/>
  <c r="V13" i="28"/>
  <c r="V28" i="28"/>
  <c r="V44" i="28"/>
  <c r="V29" i="28"/>
  <c r="V45" i="28"/>
  <c r="V73" i="28"/>
  <c r="V34" i="28"/>
  <c r="V51" i="28"/>
  <c r="V54" i="28"/>
  <c r="V70" i="28"/>
  <c r="V83" i="28"/>
  <c r="V71" i="28"/>
  <c r="V52" i="28"/>
  <c r="V68" i="28"/>
  <c r="V88" i="28"/>
  <c r="V95" i="28"/>
  <c r="V94" i="28"/>
  <c r="V87" i="28"/>
  <c r="V99" i="28"/>
  <c r="V120" i="28"/>
  <c r="V114" i="28"/>
  <c r="V105" i="28"/>
  <c r="V117" i="28"/>
  <c r="V118" i="28"/>
  <c r="V111" i="28"/>
  <c r="V127" i="28"/>
  <c r="V132" i="28"/>
  <c r="V138" i="28"/>
  <c r="V145" i="28"/>
  <c r="V143" i="28"/>
  <c r="V16" i="28"/>
  <c r="V11" i="28"/>
  <c r="V40" i="28"/>
  <c r="V30" i="28"/>
  <c r="V66" i="28"/>
  <c r="V84" i="28"/>
  <c r="V93" i="28"/>
  <c r="V106" i="28"/>
  <c r="V101" i="28"/>
  <c r="V133" i="28"/>
  <c r="V134" i="28"/>
  <c r="V35" i="28"/>
  <c r="V9" i="28"/>
  <c r="V32" i="28"/>
  <c r="V55" i="28"/>
  <c r="V33" i="28"/>
  <c r="V48" i="28"/>
  <c r="V22" i="28"/>
  <c r="V38" i="28"/>
  <c r="V61" i="28"/>
  <c r="V58" i="28"/>
  <c r="V74" i="28"/>
  <c r="V59" i="28"/>
  <c r="V75" i="28"/>
  <c r="V56" i="28"/>
  <c r="V72" i="28"/>
  <c r="V85" i="28"/>
  <c r="V129" i="28"/>
  <c r="V96" i="28"/>
  <c r="V91" i="28"/>
  <c r="V103" i="28"/>
  <c r="V104" i="28"/>
  <c r="V124" i="28"/>
  <c r="V109" i="28"/>
  <c r="V121" i="28"/>
  <c r="V122" i="28"/>
  <c r="V115" i="28"/>
  <c r="V130" i="28"/>
  <c r="V137" i="28"/>
  <c r="V141" i="28"/>
  <c r="V142" i="28"/>
  <c r="V147" i="28"/>
  <c r="V12" i="28"/>
  <c r="V8" i="28"/>
  <c r="V47" i="28"/>
  <c r="V31" i="28"/>
  <c r="V21" i="28"/>
  <c r="V15" i="28"/>
  <c r="V25" i="28"/>
  <c r="V57" i="28"/>
  <c r="V50" i="28"/>
  <c r="V67" i="28"/>
  <c r="V80" i="28"/>
  <c r="V90" i="28"/>
  <c r="V112" i="28"/>
  <c r="V113" i="28"/>
  <c r="V123" i="28"/>
  <c r="V139" i="28"/>
  <c r="V4" i="28"/>
  <c r="V5" i="28"/>
  <c r="V36" i="28"/>
  <c r="V69" i="28"/>
  <c r="V37" i="28"/>
  <c r="V49" i="28"/>
  <c r="V26" i="28"/>
  <c r="V42" i="28"/>
  <c r="V77" i="28"/>
  <c r="V62" i="28"/>
  <c r="V78" i="28"/>
  <c r="V63" i="28"/>
  <c r="V79" i="28"/>
  <c r="V60" i="28"/>
  <c r="V76" i="28"/>
  <c r="V89" i="28"/>
  <c r="V86" i="28"/>
  <c r="V98" i="28"/>
  <c r="V100" i="28"/>
  <c r="V107" i="28"/>
  <c r="V108" i="28"/>
  <c r="V97" i="28"/>
  <c r="V116" i="28"/>
  <c r="V125" i="28"/>
  <c r="V126" i="28"/>
  <c r="V119" i="28"/>
  <c r="V131" i="28"/>
  <c r="V140" i="28"/>
  <c r="V135" i="28"/>
  <c r="V146" i="28"/>
  <c r="V144" i="28"/>
  <c r="V81" i="28"/>
  <c r="V24" i="28"/>
  <c r="V19" i="28"/>
  <c r="V3" i="28"/>
  <c r="U149" i="27"/>
  <c r="Y146" i="27"/>
  <c r="AE146" i="27" s="1"/>
  <c r="Y144" i="27"/>
  <c r="AE144" i="27"/>
  <c r="U143" i="27"/>
  <c r="U142" i="27"/>
  <c r="U147" i="27"/>
  <c r="Y143" i="27"/>
  <c r="U146" i="27"/>
  <c r="U144" i="27"/>
  <c r="Y142" i="27"/>
  <c r="Y147" i="27"/>
  <c r="U148" i="27"/>
  <c r="W146" i="26"/>
  <c r="V144" i="26"/>
  <c r="AB144" i="26"/>
  <c r="V140" i="26"/>
  <c r="W147" i="26"/>
  <c r="V135" i="26"/>
  <c r="V147" i="26"/>
  <c r="W142" i="26"/>
  <c r="V143" i="26"/>
  <c r="V142" i="26"/>
  <c r="V139" i="26"/>
  <c r="V145" i="25"/>
  <c r="V144" i="25"/>
  <c r="AB144" i="25" s="1"/>
  <c r="AB149" i="25"/>
  <c r="V149" i="25"/>
  <c r="V148" i="25"/>
  <c r="AB148" i="25"/>
  <c r="V143" i="25"/>
  <c r="V147" i="25"/>
  <c r="V142" i="24"/>
  <c r="V147" i="24"/>
  <c r="AB147" i="24"/>
  <c r="V139" i="24"/>
  <c r="V136" i="24"/>
  <c r="V146" i="24"/>
  <c r="V144" i="24"/>
  <c r="V140" i="24"/>
  <c r="V126" i="24"/>
  <c r="V119" i="24"/>
  <c r="V134" i="24"/>
  <c r="V133" i="24"/>
  <c r="V131" i="24"/>
  <c r="V123" i="24"/>
  <c r="V132" i="24"/>
  <c r="V120" i="24"/>
  <c r="V115" i="24"/>
  <c r="V141" i="24"/>
  <c r="V145" i="24"/>
  <c r="V137" i="24"/>
  <c r="V143" i="24"/>
  <c r="V138" i="24"/>
  <c r="V127" i="24"/>
  <c r="V142" i="23"/>
  <c r="V143" i="23"/>
  <c r="V136" i="23"/>
  <c r="V145" i="23"/>
  <c r="V147" i="23"/>
  <c r="V149" i="23"/>
  <c r="V144" i="23"/>
  <c r="AB144" i="23" s="1"/>
  <c r="V148" i="23"/>
  <c r="V141" i="23"/>
  <c r="Y149" i="22"/>
  <c r="Y138" i="22"/>
  <c r="U142" i="22"/>
  <c r="U149" i="22"/>
  <c r="Y139" i="22"/>
  <c r="Y147" i="22"/>
  <c r="Y140" i="22"/>
  <c r="U135" i="22"/>
  <c r="U143" i="22"/>
  <c r="AA143" i="22"/>
  <c r="U136" i="22"/>
  <c r="U144" i="22"/>
  <c r="Y137" i="22"/>
  <c r="Y146" i="22"/>
  <c r="U148" i="22"/>
  <c r="Y133" i="22"/>
  <c r="Y141" i="22"/>
  <c r="Y148" i="22"/>
  <c r="Y142" i="22"/>
  <c r="U137" i="22"/>
  <c r="U145" i="22"/>
  <c r="U138" i="22"/>
  <c r="U146" i="22"/>
  <c r="Y145" i="22"/>
  <c r="U141" i="22"/>
  <c r="Y135" i="22"/>
  <c r="Y143" i="22"/>
  <c r="Y136" i="22"/>
  <c r="Y144" i="22"/>
  <c r="U139" i="22"/>
  <c r="U147" i="22"/>
  <c r="U140" i="22"/>
  <c r="AC155" i="34"/>
  <c r="X3" i="34"/>
  <c r="W4" i="34"/>
  <c r="V20" i="34"/>
  <c r="W27" i="34"/>
  <c r="X30" i="34"/>
  <c r="U33" i="34"/>
  <c r="AS33" i="34" s="1"/>
  <c r="Y33" i="34"/>
  <c r="X66" i="34"/>
  <c r="U69" i="34"/>
  <c r="Y69" i="34"/>
  <c r="AK69" i="34"/>
  <c r="V5" i="34"/>
  <c r="U6" i="34"/>
  <c r="Y6" i="34"/>
  <c r="X7" i="34"/>
  <c r="W8" i="34"/>
  <c r="U9" i="34"/>
  <c r="X10" i="34"/>
  <c r="W11" i="34"/>
  <c r="W15" i="34"/>
  <c r="U17" i="34"/>
  <c r="AS17" i="34" s="1"/>
  <c r="Y17" i="34"/>
  <c r="X18" i="34"/>
  <c r="W23" i="34"/>
  <c r="X26" i="34"/>
  <c r="AP26" i="34" s="1"/>
  <c r="Y29" i="34"/>
  <c r="W63" i="34"/>
  <c r="U3" i="34"/>
  <c r="AM3" i="34" s="1"/>
  <c r="X5" i="34"/>
  <c r="W6" i="34"/>
  <c r="Y8" i="34"/>
  <c r="AK8" i="34" s="1"/>
  <c r="U21" i="34"/>
  <c r="Y21" i="34"/>
  <c r="V24" i="34"/>
  <c r="W31" i="34"/>
  <c r="AI31" i="34" s="1"/>
  <c r="X34" i="34"/>
  <c r="Y9" i="34"/>
  <c r="V12" i="34"/>
  <c r="U13" i="34"/>
  <c r="Y13" i="34"/>
  <c r="X14" i="34"/>
  <c r="V16" i="34"/>
  <c r="U29" i="34"/>
  <c r="AS29" i="34" s="1"/>
  <c r="V32" i="34"/>
  <c r="Y5" i="34"/>
  <c r="X6" i="34"/>
  <c r="W10" i="34"/>
  <c r="W14" i="34"/>
  <c r="W18" i="34"/>
  <c r="W19" i="34"/>
  <c r="X22" i="34"/>
  <c r="U25" i="34"/>
  <c r="Y25" i="34"/>
  <c r="V28" i="34"/>
  <c r="W35" i="34"/>
  <c r="X50" i="34"/>
  <c r="U53" i="34"/>
  <c r="Y53" i="34"/>
  <c r="AQ53" i="34" s="1"/>
  <c r="V56" i="34"/>
  <c r="W51" i="34"/>
  <c r="X54" i="34"/>
  <c r="U57" i="34"/>
  <c r="Y57" i="34"/>
  <c r="V60" i="34"/>
  <c r="W67" i="34"/>
  <c r="V9" i="34"/>
  <c r="U10" i="34"/>
  <c r="Y10" i="34"/>
  <c r="X11" i="34"/>
  <c r="W12" i="34"/>
  <c r="V13" i="34"/>
  <c r="U14" i="34"/>
  <c r="Y14" i="34"/>
  <c r="X15" i="34"/>
  <c r="W16" i="34"/>
  <c r="V17" i="34"/>
  <c r="U18" i="34"/>
  <c r="Y18" i="34"/>
  <c r="X19" i="34"/>
  <c r="W20" i="34"/>
  <c r="V21" i="34"/>
  <c r="U22" i="34"/>
  <c r="Y22" i="34"/>
  <c r="X23" i="34"/>
  <c r="W24" i="34"/>
  <c r="AU24" i="34" s="1"/>
  <c r="V25" i="34"/>
  <c r="U26" i="34"/>
  <c r="Y26" i="34"/>
  <c r="X27" i="34"/>
  <c r="W28" i="34"/>
  <c r="V29" i="34"/>
  <c r="U30" i="34"/>
  <c r="Y30" i="34"/>
  <c r="X31" i="34"/>
  <c r="W32" i="34"/>
  <c r="V33" i="34"/>
  <c r="U34" i="34"/>
  <c r="Y34" i="34"/>
  <c r="X35" i="34"/>
  <c r="W38" i="34"/>
  <c r="W42" i="34"/>
  <c r="AC42" i="34" s="1"/>
  <c r="W46" i="34"/>
  <c r="V48" i="34"/>
  <c r="W55" i="34"/>
  <c r="X58" i="34"/>
  <c r="U61" i="34"/>
  <c r="AS61" i="34"/>
  <c r="Y61" i="34"/>
  <c r="V64" i="34"/>
  <c r="Y104" i="34"/>
  <c r="AQ104" i="34"/>
  <c r="Y121" i="34"/>
  <c r="V36" i="34"/>
  <c r="U37" i="34"/>
  <c r="Y37" i="34"/>
  <c r="X38" i="34"/>
  <c r="W39" i="34"/>
  <c r="V40" i="34"/>
  <c r="U41" i="34"/>
  <c r="AS41" i="34" s="1"/>
  <c r="Y41" i="34"/>
  <c r="X42" i="34"/>
  <c r="W43" i="34"/>
  <c r="V44" i="34"/>
  <c r="U45" i="34"/>
  <c r="AS45" i="34"/>
  <c r="Y45" i="34"/>
  <c r="X46" i="34"/>
  <c r="W47" i="34"/>
  <c r="U49" i="34"/>
  <c r="Y49" i="34"/>
  <c r="AQ49" i="34" s="1"/>
  <c r="V52" i="34"/>
  <c r="W59" i="34"/>
  <c r="X62" i="34"/>
  <c r="U65" i="34"/>
  <c r="Y65" i="34"/>
  <c r="AQ65" i="34"/>
  <c r="V68" i="34"/>
  <c r="AT68" i="34" s="1"/>
  <c r="X70" i="34"/>
  <c r="W71" i="34"/>
  <c r="W36" i="34"/>
  <c r="AU36" i="34" s="1"/>
  <c r="V37" i="34"/>
  <c r="U38" i="34"/>
  <c r="Y38" i="34"/>
  <c r="X39" i="34"/>
  <c r="W40" i="34"/>
  <c r="V41" i="34"/>
  <c r="U42" i="34"/>
  <c r="Y42" i="34"/>
  <c r="X43" i="34"/>
  <c r="W44" i="34"/>
  <c r="V45" i="34"/>
  <c r="U46" i="34"/>
  <c r="Y46" i="34"/>
  <c r="X47" i="34"/>
  <c r="AV47" i="34" s="1"/>
  <c r="W48" i="34"/>
  <c r="V49" i="34"/>
  <c r="U50" i="34"/>
  <c r="Y50" i="34"/>
  <c r="X51" i="34"/>
  <c r="W52" i="34"/>
  <c r="V53" i="34"/>
  <c r="U54" i="34"/>
  <c r="Y54" i="34"/>
  <c r="X55" i="34"/>
  <c r="AV55" i="34" s="1"/>
  <c r="W56" i="34"/>
  <c r="V57" i="34"/>
  <c r="U58" i="34"/>
  <c r="Y58" i="34"/>
  <c r="X59" i="34"/>
  <c r="AD59" i="34" s="1"/>
  <c r="W60" i="34"/>
  <c r="V61" i="34"/>
  <c r="U62" i="34"/>
  <c r="Y62" i="34"/>
  <c r="X63" i="34"/>
  <c r="AV63" i="34" s="1"/>
  <c r="W64" i="34"/>
  <c r="V65" i="34"/>
  <c r="U66" i="34"/>
  <c r="Y66" i="34"/>
  <c r="X67" i="34"/>
  <c r="W68" i="34"/>
  <c r="V69" i="34"/>
  <c r="Y70" i="34"/>
  <c r="X71" i="34"/>
  <c r="AV71" i="34" s="1"/>
  <c r="V72" i="34"/>
  <c r="U73" i="34"/>
  <c r="V91" i="34"/>
  <c r="V103" i="34"/>
  <c r="AN103" i="34" s="1"/>
  <c r="AT103" i="34"/>
  <c r="X73" i="34"/>
  <c r="W74" i="34"/>
  <c r="V75" i="34"/>
  <c r="U76" i="34"/>
  <c r="Y76" i="34"/>
  <c r="W80" i="34"/>
  <c r="AU80" i="34"/>
  <c r="W84" i="34"/>
  <c r="W86" i="34"/>
  <c r="U88" i="34"/>
  <c r="W91" i="34"/>
  <c r="U104" i="34"/>
  <c r="X123" i="34"/>
  <c r="Y83" i="34"/>
  <c r="Y89" i="34"/>
  <c r="X90" i="34"/>
  <c r="V92" i="34"/>
  <c r="Y93" i="34"/>
  <c r="AW93" i="34" s="1"/>
  <c r="X94" i="34"/>
  <c r="V117" i="34"/>
  <c r="Y74" i="34"/>
  <c r="X75" i="34"/>
  <c r="W76" i="34"/>
  <c r="V87" i="34"/>
  <c r="U93" i="34"/>
  <c r="AS93" i="34" s="1"/>
  <c r="W95" i="34"/>
  <c r="V96" i="34"/>
  <c r="AN96" i="34" s="1"/>
  <c r="U97" i="34"/>
  <c r="AM97" i="34" s="1"/>
  <c r="X101" i="34"/>
  <c r="W102" i="34"/>
  <c r="Y112" i="34"/>
  <c r="V124" i="34"/>
  <c r="AN124" i="34" s="1"/>
  <c r="X109" i="34"/>
  <c r="W110" i="34"/>
  <c r="V111" i="34"/>
  <c r="AN111" i="34" s="1"/>
  <c r="AT111" i="34"/>
  <c r="U112" i="34"/>
  <c r="X120" i="34"/>
  <c r="U121" i="34"/>
  <c r="AS121" i="34" s="1"/>
  <c r="Y138" i="34"/>
  <c r="AW138" i="34" s="1"/>
  <c r="P149" i="34"/>
  <c r="V149" i="34"/>
  <c r="U149" i="34"/>
  <c r="X86" i="34"/>
  <c r="W87" i="34"/>
  <c r="V88" i="34"/>
  <c r="AN88" i="34"/>
  <c r="U89" i="34"/>
  <c r="X97" i="34"/>
  <c r="Y100" i="34"/>
  <c r="Y108" i="34"/>
  <c r="W116" i="34"/>
  <c r="U118" i="34"/>
  <c r="AM118" i="34"/>
  <c r="U125" i="34"/>
  <c r="AS125" i="34"/>
  <c r="V129" i="34"/>
  <c r="U130" i="34"/>
  <c r="W140" i="34"/>
  <c r="U146" i="34"/>
  <c r="AM146" i="34" s="1"/>
  <c r="X77" i="34"/>
  <c r="W78" i="34"/>
  <c r="V79" i="34"/>
  <c r="U80" i="34"/>
  <c r="Y80" i="34"/>
  <c r="X81" i="34"/>
  <c r="W82" i="34"/>
  <c r="V83" i="34"/>
  <c r="U84" i="34"/>
  <c r="Y84" i="34"/>
  <c r="X93" i="34"/>
  <c r="Y96" i="34"/>
  <c r="Y97" i="34"/>
  <c r="X98" i="34"/>
  <c r="W98" i="34"/>
  <c r="W99" i="34"/>
  <c r="V99" i="34"/>
  <c r="U100" i="34"/>
  <c r="U101" i="34"/>
  <c r="AM101" i="34"/>
  <c r="X105" i="34"/>
  <c r="W106" i="34"/>
  <c r="U108" i="34"/>
  <c r="X113" i="34"/>
  <c r="AJ113" i="34" s="1"/>
  <c r="W114" i="34"/>
  <c r="U122" i="34"/>
  <c r="AM122" i="34"/>
  <c r="W128" i="34"/>
  <c r="Y130" i="34"/>
  <c r="X134" i="34"/>
  <c r="AV134" i="34"/>
  <c r="U137" i="34"/>
  <c r="AS137" i="34" s="1"/>
  <c r="W119" i="34"/>
  <c r="Y101" i="34"/>
  <c r="AQ101" i="34" s="1"/>
  <c r="X102" i="34"/>
  <c r="AP102" i="34" s="1"/>
  <c r="AV102" i="34"/>
  <c r="W103" i="34"/>
  <c r="U105" i="34"/>
  <c r="Y105" i="34"/>
  <c r="AW105" i="34" s="1"/>
  <c r="X106" i="34"/>
  <c r="W107" i="34"/>
  <c r="U109" i="34"/>
  <c r="AS109" i="34" s="1"/>
  <c r="Y109" i="34"/>
  <c r="AW109" i="34" s="1"/>
  <c r="X110" i="34"/>
  <c r="W111" i="34"/>
  <c r="U113" i="34"/>
  <c r="Y113" i="34"/>
  <c r="AW113" i="34"/>
  <c r="X114" i="34"/>
  <c r="W115" i="34"/>
  <c r="Y117" i="34"/>
  <c r="X118" i="34"/>
  <c r="AV118" i="34" s="1"/>
  <c r="X119" i="34"/>
  <c r="W124" i="34"/>
  <c r="U126" i="34"/>
  <c r="AM126" i="34" s="1"/>
  <c r="U143" i="34"/>
  <c r="W131" i="34"/>
  <c r="Y133" i="34"/>
  <c r="W135" i="34"/>
  <c r="W127" i="34"/>
  <c r="Y129" i="34"/>
  <c r="X130" i="34"/>
  <c r="X131" i="34"/>
  <c r="U133" i="34"/>
  <c r="U134" i="34"/>
  <c r="U136" i="34"/>
  <c r="W145" i="34"/>
  <c r="Y146" i="34"/>
  <c r="Y134" i="34"/>
  <c r="X135" i="34"/>
  <c r="W136" i="34"/>
  <c r="X143" i="34"/>
  <c r="X144" i="34"/>
  <c r="W138" i="34"/>
  <c r="P148" i="34"/>
  <c r="V148" i="34"/>
  <c r="U148" i="34"/>
  <c r="U140" i="34"/>
  <c r="Y140" i="34"/>
  <c r="X141" i="34"/>
  <c r="W142" i="34"/>
  <c r="V5" i="32"/>
  <c r="U6" i="32"/>
  <c r="Y6" i="32"/>
  <c r="X7" i="32"/>
  <c r="W8" i="32"/>
  <c r="AC8" i="32" s="1"/>
  <c r="V9" i="32"/>
  <c r="U10" i="32"/>
  <c r="Y10" i="32"/>
  <c r="AW10" i="32" s="1"/>
  <c r="X11" i="32"/>
  <c r="W12" i="32"/>
  <c r="V13" i="32"/>
  <c r="U14" i="32"/>
  <c r="AS14" i="32" s="1"/>
  <c r="V15" i="32"/>
  <c r="W16" i="32"/>
  <c r="AI16" i="32" s="1"/>
  <c r="W20" i="32"/>
  <c r="AC20" i="32" s="1"/>
  <c r="V3" i="32"/>
  <c r="U4" i="32"/>
  <c r="Y4" i="32"/>
  <c r="V17" i="32"/>
  <c r="X25" i="32"/>
  <c r="AD25" i="32" s="1"/>
  <c r="W3" i="32"/>
  <c r="AU3" i="32"/>
  <c r="V4" i="32"/>
  <c r="X5" i="32"/>
  <c r="W6" i="32"/>
  <c r="Y8" i="32"/>
  <c r="X9" i="32"/>
  <c r="W10" i="32"/>
  <c r="Y12" i="32"/>
  <c r="X13" i="32"/>
  <c r="W14" i="32"/>
  <c r="X15" i="32"/>
  <c r="U16" i="32"/>
  <c r="Y16" i="32"/>
  <c r="U18" i="32"/>
  <c r="X21" i="32"/>
  <c r="U24" i="32"/>
  <c r="Y24" i="32"/>
  <c r="W26" i="32"/>
  <c r="Y5" i="32"/>
  <c r="X6" i="32"/>
  <c r="Y9" i="32"/>
  <c r="X10" i="32"/>
  <c r="AD10" i="32" s="1"/>
  <c r="Y13" i="32"/>
  <c r="Y14" i="32"/>
  <c r="X19" i="32"/>
  <c r="W22" i="32"/>
  <c r="V23" i="32"/>
  <c r="V27" i="32"/>
  <c r="U28" i="32"/>
  <c r="AG28" i="32" s="1"/>
  <c r="Y28" i="32"/>
  <c r="X29" i="32"/>
  <c r="W30" i="32"/>
  <c r="V31" i="32"/>
  <c r="AB31" i="32"/>
  <c r="U32" i="32"/>
  <c r="Y32" i="32"/>
  <c r="X33" i="32"/>
  <c r="W34" i="32"/>
  <c r="V35" i="32"/>
  <c r="AB35" i="32" s="1"/>
  <c r="U36" i="32"/>
  <c r="Y36" i="32"/>
  <c r="X37" i="32"/>
  <c r="AD37" i="32" s="1"/>
  <c r="W38" i="32"/>
  <c r="AC38" i="32"/>
  <c r="V39" i="32"/>
  <c r="W42" i="32"/>
  <c r="X49" i="32"/>
  <c r="AD49" i="32"/>
  <c r="U52" i="32"/>
  <c r="AM52" i="32" s="1"/>
  <c r="Y52" i="32"/>
  <c r="U66" i="32"/>
  <c r="Y66" i="32"/>
  <c r="Y15" i="32"/>
  <c r="X16" i="32"/>
  <c r="Y19" i="32"/>
  <c r="X20" i="32"/>
  <c r="U40" i="32"/>
  <c r="Y40" i="32"/>
  <c r="V43" i="32"/>
  <c r="AB43" i="32" s="1"/>
  <c r="W46" i="32"/>
  <c r="X53" i="32"/>
  <c r="W68" i="32"/>
  <c r="AI68" i="32" s="1"/>
  <c r="V69" i="32"/>
  <c r="AB69" i="32"/>
  <c r="X17" i="32"/>
  <c r="W18" i="32"/>
  <c r="V19" i="32"/>
  <c r="U20" i="32"/>
  <c r="Y20" i="32"/>
  <c r="V21" i="32"/>
  <c r="U22" i="32"/>
  <c r="Y22" i="32"/>
  <c r="X23" i="32"/>
  <c r="W24" i="32"/>
  <c r="V25" i="32"/>
  <c r="U26" i="32"/>
  <c r="Y26" i="32"/>
  <c r="X27" i="32"/>
  <c r="W28" i="32"/>
  <c r="V29" i="32"/>
  <c r="U30" i="32"/>
  <c r="Y30" i="32"/>
  <c r="X31" i="32"/>
  <c r="AD31" i="32"/>
  <c r="W32" i="32"/>
  <c r="V33" i="32"/>
  <c r="U34" i="32"/>
  <c r="Y34" i="32"/>
  <c r="X35" i="32"/>
  <c r="W36" i="32"/>
  <c r="AI36" i="32" s="1"/>
  <c r="V37" i="32"/>
  <c r="AB37" i="32"/>
  <c r="U38" i="32"/>
  <c r="Y38" i="32"/>
  <c r="X41" i="32"/>
  <c r="AD41" i="32" s="1"/>
  <c r="U44" i="32"/>
  <c r="Y44" i="32"/>
  <c r="V47" i="32"/>
  <c r="W50" i="32"/>
  <c r="X63" i="32"/>
  <c r="X45" i="32"/>
  <c r="U48" i="32"/>
  <c r="Y48" i="32"/>
  <c r="V51" i="32"/>
  <c r="AB51" i="32"/>
  <c r="W54" i="32"/>
  <c r="AC54" i="32"/>
  <c r="Y56" i="32"/>
  <c r="X57" i="32"/>
  <c r="W58" i="32"/>
  <c r="X59" i="32"/>
  <c r="U62" i="32"/>
  <c r="Y62" i="32"/>
  <c r="W64" i="32"/>
  <c r="V65" i="32"/>
  <c r="X75" i="32"/>
  <c r="X81" i="32"/>
  <c r="U84" i="32"/>
  <c r="Y84" i="32"/>
  <c r="W86" i="32"/>
  <c r="X93" i="32"/>
  <c r="W102" i="32"/>
  <c r="AC102" i="32"/>
  <c r="X54" i="32"/>
  <c r="AD54" i="32" s="1"/>
  <c r="Y57" i="32"/>
  <c r="X58" i="32"/>
  <c r="W60" i="32"/>
  <c r="AC60" i="32"/>
  <c r="V61" i="32"/>
  <c r="X71" i="32"/>
  <c r="U74" i="32"/>
  <c r="Y74" i="32"/>
  <c r="W76" i="32"/>
  <c r="X39" i="32"/>
  <c r="W40" i="32"/>
  <c r="V41" i="32"/>
  <c r="U42" i="32"/>
  <c r="Y42" i="32"/>
  <c r="X43" i="32"/>
  <c r="W44" i="32"/>
  <c r="V45" i="32"/>
  <c r="U46" i="32"/>
  <c r="Y46" i="32"/>
  <c r="X47" i="32"/>
  <c r="W48" i="32"/>
  <c r="V49" i="32"/>
  <c r="U50" i="32"/>
  <c r="Y50" i="32"/>
  <c r="X51" i="32"/>
  <c r="W52" i="32"/>
  <c r="V53" i="32"/>
  <c r="U54" i="32"/>
  <c r="Y54" i="32"/>
  <c r="X55" i="32"/>
  <c r="W55" i="32"/>
  <c r="W56" i="32"/>
  <c r="V56" i="32"/>
  <c r="V57" i="32"/>
  <c r="U57" i="32"/>
  <c r="U58" i="32"/>
  <c r="Y58" i="32"/>
  <c r="X67" i="32"/>
  <c r="U70" i="32"/>
  <c r="Y70" i="32"/>
  <c r="W72" i="32"/>
  <c r="V73" i="32"/>
  <c r="X77" i="32"/>
  <c r="U80" i="32"/>
  <c r="Y80" i="32"/>
  <c r="V83" i="32"/>
  <c r="V87" i="32"/>
  <c r="W90" i="32"/>
  <c r="AC90" i="32" s="1"/>
  <c r="W78" i="32"/>
  <c r="X85" i="32"/>
  <c r="U88" i="32"/>
  <c r="Y88" i="32"/>
  <c r="V91" i="32"/>
  <c r="X105" i="32"/>
  <c r="W114" i="32"/>
  <c r="AC114" i="32" s="1"/>
  <c r="V59" i="32"/>
  <c r="U60" i="32"/>
  <c r="Y60" i="32"/>
  <c r="X61" i="32"/>
  <c r="W62" i="32"/>
  <c r="V63" i="32"/>
  <c r="U64" i="32"/>
  <c r="Y64" i="32"/>
  <c r="X65" i="32"/>
  <c r="W66" i="32"/>
  <c r="V67" i="32"/>
  <c r="AB67" i="32" s="1"/>
  <c r="U68" i="32"/>
  <c r="Y68" i="32"/>
  <c r="X69" i="32"/>
  <c r="AD69" i="32" s="1"/>
  <c r="W70" i="32"/>
  <c r="V71" i="32"/>
  <c r="U72" i="32"/>
  <c r="Y72" i="32"/>
  <c r="X73" i="32"/>
  <c r="W74" i="32"/>
  <c r="V75" i="32"/>
  <c r="U76" i="32"/>
  <c r="Y76" i="32"/>
  <c r="V79" i="32"/>
  <c r="W82" i="32"/>
  <c r="AC82" i="32" s="1"/>
  <c r="X89" i="32"/>
  <c r="U92" i="32"/>
  <c r="Y92" i="32"/>
  <c r="U112" i="32"/>
  <c r="Y112" i="32"/>
  <c r="W97" i="32"/>
  <c r="V99" i="32"/>
  <c r="W106" i="32"/>
  <c r="AC106" i="32" s="1"/>
  <c r="W94" i="32"/>
  <c r="V95" i="32"/>
  <c r="U96" i="32"/>
  <c r="Y96" i="32"/>
  <c r="AW96" i="32" s="1"/>
  <c r="X97" i="32"/>
  <c r="W98" i="32"/>
  <c r="AC98" i="32"/>
  <c r="U100" i="32"/>
  <c r="Y100" i="32"/>
  <c r="V103" i="32"/>
  <c r="V111" i="32"/>
  <c r="X113" i="32"/>
  <c r="V77" i="32"/>
  <c r="U78" i="32"/>
  <c r="Y78" i="32"/>
  <c r="X79" i="32"/>
  <c r="W80" i="32"/>
  <c r="AC80" i="32"/>
  <c r="V81" i="32"/>
  <c r="U82" i="32"/>
  <c r="Y82" i="32"/>
  <c r="X83" i="32"/>
  <c r="W84" i="32"/>
  <c r="V85" i="32"/>
  <c r="U86" i="32"/>
  <c r="Y86" i="32"/>
  <c r="X87" i="32"/>
  <c r="W88" i="32"/>
  <c r="AC88" i="32"/>
  <c r="V89" i="32"/>
  <c r="U90" i="32"/>
  <c r="Y90" i="32"/>
  <c r="X91" i="32"/>
  <c r="W92" i="32"/>
  <c r="V93" i="32"/>
  <c r="X101" i="32"/>
  <c r="U104" i="32"/>
  <c r="Y104" i="32"/>
  <c r="V115" i="32"/>
  <c r="Y107" i="32"/>
  <c r="X108" i="32"/>
  <c r="W109" i="32"/>
  <c r="X94" i="32"/>
  <c r="W95" i="32"/>
  <c r="V96" i="32"/>
  <c r="AH96" i="32"/>
  <c r="U97" i="32"/>
  <c r="Y97" i="32"/>
  <c r="X98" i="32"/>
  <c r="W99" i="32"/>
  <c r="V100" i="32"/>
  <c r="U101" i="32"/>
  <c r="Y101" i="32"/>
  <c r="X102" i="32"/>
  <c r="W103" i="32"/>
  <c r="V104" i="32"/>
  <c r="AH104" i="32" s="1"/>
  <c r="U105" i="32"/>
  <c r="Y105" i="32"/>
  <c r="X106" i="32"/>
  <c r="U107" i="32"/>
  <c r="Y108" i="32"/>
  <c r="X109" i="32"/>
  <c r="AD109" i="32" s="1"/>
  <c r="V110" i="32"/>
  <c r="AH110" i="32" s="1"/>
  <c r="X116" i="32"/>
  <c r="W117" i="32"/>
  <c r="V118" i="32"/>
  <c r="U119" i="32"/>
  <c r="Y119" i="32"/>
  <c r="X120" i="32"/>
  <c r="W107" i="32"/>
  <c r="V108" i="32"/>
  <c r="U109" i="32"/>
  <c r="Y109" i="32"/>
  <c r="X110" i="32"/>
  <c r="W113" i="32"/>
  <c r="X121" i="32"/>
  <c r="Y124" i="32"/>
  <c r="X125" i="32"/>
  <c r="W126" i="32"/>
  <c r="AC126" i="32"/>
  <c r="W131" i="32"/>
  <c r="W138" i="32"/>
  <c r="AC138" i="32" s="1"/>
  <c r="U121" i="32"/>
  <c r="Y121" i="32"/>
  <c r="X122" i="32"/>
  <c r="W122" i="32"/>
  <c r="AC122" i="32" s="1"/>
  <c r="W123" i="32"/>
  <c r="V123" i="32"/>
  <c r="V124" i="32"/>
  <c r="U124" i="32"/>
  <c r="U125" i="32"/>
  <c r="Y125" i="32"/>
  <c r="AE125" i="32" s="1"/>
  <c r="Y133" i="32"/>
  <c r="U116" i="32"/>
  <c r="Y116" i="32"/>
  <c r="X117" i="32"/>
  <c r="W118" i="32"/>
  <c r="V119" i="32"/>
  <c r="U120" i="32"/>
  <c r="Y120" i="32"/>
  <c r="AQ120" i="32"/>
  <c r="U127" i="32"/>
  <c r="Y127" i="32"/>
  <c r="X128" i="32"/>
  <c r="W129" i="32"/>
  <c r="V130" i="32"/>
  <c r="V135" i="32"/>
  <c r="W111" i="32"/>
  <c r="V112" i="32"/>
  <c r="AH112" i="32" s="1"/>
  <c r="U113" i="32"/>
  <c r="Y113" i="32"/>
  <c r="X114" i="32"/>
  <c r="W115" i="32"/>
  <c r="V116" i="32"/>
  <c r="U117" i="32"/>
  <c r="Y117" i="32"/>
  <c r="AE117" i="32" s="1"/>
  <c r="X118" i="32"/>
  <c r="W119" i="32"/>
  <c r="V120" i="32"/>
  <c r="W121" i="32"/>
  <c r="AI121" i="32" s="1"/>
  <c r="Y123" i="32"/>
  <c r="X124" i="32"/>
  <c r="W125" i="32"/>
  <c r="V132" i="32"/>
  <c r="V141" i="32"/>
  <c r="U133" i="32"/>
  <c r="W135" i="32"/>
  <c r="Y136" i="32"/>
  <c r="X138" i="32"/>
  <c r="AD138" i="32" s="1"/>
  <c r="W141" i="32"/>
  <c r="Y142" i="32"/>
  <c r="P148" i="32"/>
  <c r="V148" i="32"/>
  <c r="V127" i="32"/>
  <c r="U128" i="32"/>
  <c r="Y128" i="32"/>
  <c r="X129" i="32"/>
  <c r="W130" i="32"/>
  <c r="AC130" i="32" s="1"/>
  <c r="Y131" i="32"/>
  <c r="AW131" i="32" s="1"/>
  <c r="X132" i="32"/>
  <c r="V136" i="32"/>
  <c r="U136" i="32"/>
  <c r="Y137" i="32"/>
  <c r="V139" i="32"/>
  <c r="W145" i="32"/>
  <c r="U147" i="32"/>
  <c r="X126" i="32"/>
  <c r="W127" i="32"/>
  <c r="V128" i="32"/>
  <c r="U129" i="32"/>
  <c r="Y129" i="32"/>
  <c r="X130" i="32"/>
  <c r="U131" i="32"/>
  <c r="AM131" i="32" s="1"/>
  <c r="Y132" i="32"/>
  <c r="X134" i="32"/>
  <c r="W134" i="32"/>
  <c r="AI134" i="32" s="1"/>
  <c r="U137" i="32"/>
  <c r="W139" i="32"/>
  <c r="V140" i="32"/>
  <c r="U143" i="32"/>
  <c r="W144" i="32"/>
  <c r="P149" i="32"/>
  <c r="V149" i="32"/>
  <c r="Q148" i="32"/>
  <c r="W148" i="32"/>
  <c r="Q149" i="32"/>
  <c r="W149" i="32"/>
  <c r="AE157" i="32"/>
  <c r="X139" i="32"/>
  <c r="X144" i="32"/>
  <c r="AD144" i="32" s="1"/>
  <c r="Y147" i="32"/>
  <c r="U139" i="32"/>
  <c r="AS139" i="32"/>
  <c r="Y139" i="32"/>
  <c r="X140" i="32"/>
  <c r="Y143" i="32"/>
  <c r="U149" i="32"/>
  <c r="Y5" i="31"/>
  <c r="U9" i="31"/>
  <c r="W11" i="31"/>
  <c r="V12" i="31"/>
  <c r="U13" i="31"/>
  <c r="W15" i="31"/>
  <c r="U17" i="31"/>
  <c r="Y17" i="31"/>
  <c r="W19" i="31"/>
  <c r="U60" i="31"/>
  <c r="U65" i="31"/>
  <c r="X74" i="31"/>
  <c r="I112" i="31"/>
  <c r="U41" i="31"/>
  <c r="W43" i="31"/>
  <c r="V44" i="31"/>
  <c r="U45" i="31"/>
  <c r="W47" i="31"/>
  <c r="V48" i="31"/>
  <c r="U49" i="31"/>
  <c r="W51" i="31"/>
  <c r="V52" i="31"/>
  <c r="U53" i="31"/>
  <c r="V56" i="31"/>
  <c r="X58" i="31"/>
  <c r="K58" i="31"/>
  <c r="W62" i="31"/>
  <c r="X69" i="31"/>
  <c r="U5" i="31"/>
  <c r="V8" i="31"/>
  <c r="X10" i="31"/>
  <c r="X14" i="31"/>
  <c r="U21" i="31"/>
  <c r="Y60" i="31"/>
  <c r="W63" i="31"/>
  <c r="Y65" i="31"/>
  <c r="Y73" i="31"/>
  <c r="U24" i="31"/>
  <c r="Y24" i="31"/>
  <c r="X25" i="31"/>
  <c r="W26" i="31"/>
  <c r="V27" i="31"/>
  <c r="U28" i="31"/>
  <c r="Y28" i="31"/>
  <c r="X29" i="31"/>
  <c r="W30" i="31"/>
  <c r="V31" i="31"/>
  <c r="U32" i="31"/>
  <c r="Y32" i="31"/>
  <c r="X33" i="31"/>
  <c r="W34" i="31"/>
  <c r="V35" i="31"/>
  <c r="U36" i="31"/>
  <c r="Y36" i="31"/>
  <c r="X37" i="31"/>
  <c r="W38" i="31"/>
  <c r="V39" i="31"/>
  <c r="U40" i="31"/>
  <c r="Y40" i="31"/>
  <c r="V72" i="31"/>
  <c r="I72" i="31"/>
  <c r="W83" i="31"/>
  <c r="W3" i="31"/>
  <c r="V4" i="31"/>
  <c r="X6" i="31"/>
  <c r="W7" i="31"/>
  <c r="Y9" i="31"/>
  <c r="Y13" i="31"/>
  <c r="V16" i="31"/>
  <c r="X18" i="31"/>
  <c r="V20" i="31"/>
  <c r="Y21" i="31"/>
  <c r="X22" i="31"/>
  <c r="W23" i="31"/>
  <c r="U73" i="31"/>
  <c r="W6" i="31"/>
  <c r="K8" i="31"/>
  <c r="W10" i="31"/>
  <c r="K12" i="31"/>
  <c r="W14" i="31"/>
  <c r="J17" i="31"/>
  <c r="W18" i="31"/>
  <c r="K20" i="31"/>
  <c r="J21" i="31"/>
  <c r="W22" i="31"/>
  <c r="Y41" i="31"/>
  <c r="Y45" i="31"/>
  <c r="Y49" i="31"/>
  <c r="Y53" i="31"/>
  <c r="V67" i="31"/>
  <c r="W76" i="31"/>
  <c r="J76" i="31"/>
  <c r="Y42" i="31"/>
  <c r="X43" i="31"/>
  <c r="Y46" i="31"/>
  <c r="X47" i="31"/>
  <c r="Y50" i="31"/>
  <c r="X51" i="31"/>
  <c r="Y54" i="31"/>
  <c r="V60" i="31"/>
  <c r="X62" i="31"/>
  <c r="K62" i="31"/>
  <c r="W67" i="31"/>
  <c r="U69" i="31"/>
  <c r="Y69" i="31"/>
  <c r="U77" i="31"/>
  <c r="X102" i="31"/>
  <c r="W103" i="31"/>
  <c r="U115" i="31"/>
  <c r="Y115" i="31"/>
  <c r="V24" i="31"/>
  <c r="U25" i="31"/>
  <c r="Y25" i="31"/>
  <c r="X26" i="31"/>
  <c r="W27" i="31"/>
  <c r="V28" i="31"/>
  <c r="U29" i="31"/>
  <c r="Y29" i="31"/>
  <c r="X30" i="31"/>
  <c r="W31" i="31"/>
  <c r="V32" i="31"/>
  <c r="U33" i="31"/>
  <c r="Y33" i="31"/>
  <c r="X34" i="31"/>
  <c r="W35" i="31"/>
  <c r="V36" i="31"/>
  <c r="U37" i="31"/>
  <c r="Y37" i="31"/>
  <c r="X38" i="31"/>
  <c r="W39" i="31"/>
  <c r="V40" i="31"/>
  <c r="W41" i="31"/>
  <c r="V41" i="31"/>
  <c r="V42" i="31"/>
  <c r="U42" i="31"/>
  <c r="H42" i="31"/>
  <c r="U43" i="31"/>
  <c r="Y43" i="31"/>
  <c r="X44" i="31"/>
  <c r="K44" i="31"/>
  <c r="W44" i="31"/>
  <c r="W45" i="31"/>
  <c r="V45" i="31"/>
  <c r="I45" i="31"/>
  <c r="V46" i="31"/>
  <c r="I46" i="31"/>
  <c r="U46" i="31"/>
  <c r="H46" i="31"/>
  <c r="U47" i="31"/>
  <c r="Y47" i="31"/>
  <c r="X48" i="31"/>
  <c r="W48" i="31"/>
  <c r="W49" i="31"/>
  <c r="V49" i="31"/>
  <c r="I49" i="31"/>
  <c r="V50" i="31"/>
  <c r="I50" i="31"/>
  <c r="U50" i="31"/>
  <c r="H50" i="31"/>
  <c r="U51" i="31"/>
  <c r="Y51" i="31"/>
  <c r="X52" i="31"/>
  <c r="W52" i="31"/>
  <c r="J52" i="31"/>
  <c r="W53" i="31"/>
  <c r="J53" i="31"/>
  <c r="V53" i="31"/>
  <c r="V54" i="31"/>
  <c r="U54" i="31"/>
  <c r="H54" i="31"/>
  <c r="I54" i="31"/>
  <c r="W55" i="31"/>
  <c r="V55" i="31"/>
  <c r="U57" i="31"/>
  <c r="Y57" i="31"/>
  <c r="V64" i="31"/>
  <c r="U64" i="31"/>
  <c r="X66" i="31"/>
  <c r="W66" i="31"/>
  <c r="W71" i="31"/>
  <c r="V71" i="31"/>
  <c r="W75" i="31"/>
  <c r="U81" i="31"/>
  <c r="Y81" i="31"/>
  <c r="X3" i="31"/>
  <c r="W4" i="31"/>
  <c r="V5" i="31"/>
  <c r="U6" i="31"/>
  <c r="Y6" i="31"/>
  <c r="X7" i="31"/>
  <c r="W8" i="31"/>
  <c r="V9" i="31"/>
  <c r="U10" i="31"/>
  <c r="Y10" i="31"/>
  <c r="X11" i="31"/>
  <c r="W12" i="31"/>
  <c r="V13" i="31"/>
  <c r="U14" i="31"/>
  <c r="Y14" i="31"/>
  <c r="X15" i="31"/>
  <c r="W16" i="31"/>
  <c r="V17" i="31"/>
  <c r="U18" i="31"/>
  <c r="Y18" i="31"/>
  <c r="X19" i="31"/>
  <c r="W20" i="31"/>
  <c r="V21" i="31"/>
  <c r="U22" i="31"/>
  <c r="Y22" i="31"/>
  <c r="X23" i="31"/>
  <c r="W24" i="31"/>
  <c r="V25" i="31"/>
  <c r="U26" i="31"/>
  <c r="Y26" i="31"/>
  <c r="X27" i="31"/>
  <c r="W28" i="31"/>
  <c r="V29" i="31"/>
  <c r="U30" i="31"/>
  <c r="Y30" i="31"/>
  <c r="X31" i="31"/>
  <c r="W32" i="31"/>
  <c r="V33" i="31"/>
  <c r="U34" i="31"/>
  <c r="Y34" i="31"/>
  <c r="X35" i="31"/>
  <c r="W36" i="31"/>
  <c r="V37" i="31"/>
  <c r="U38" i="31"/>
  <c r="Y38" i="31"/>
  <c r="X39" i="31"/>
  <c r="J56" i="31"/>
  <c r="W59" i="31"/>
  <c r="V59" i="31"/>
  <c r="U61" i="31"/>
  <c r="Y61" i="31"/>
  <c r="V68" i="31"/>
  <c r="U68" i="31"/>
  <c r="X70" i="31"/>
  <c r="W70" i="31"/>
  <c r="Y77" i="31"/>
  <c r="U78" i="31"/>
  <c r="Y78" i="31"/>
  <c r="W79" i="31"/>
  <c r="V80" i="31"/>
  <c r="U89" i="31"/>
  <c r="Y89" i="31"/>
  <c r="V92" i="31"/>
  <c r="U105" i="31"/>
  <c r="Y105" i="31"/>
  <c r="V120" i="31"/>
  <c r="X90" i="31"/>
  <c r="W91" i="31"/>
  <c r="U93" i="31"/>
  <c r="Y93" i="31"/>
  <c r="V96" i="31"/>
  <c r="X111" i="31"/>
  <c r="X123" i="31"/>
  <c r="Y55" i="31"/>
  <c r="X56" i="31"/>
  <c r="W57" i="31"/>
  <c r="Y59" i="31"/>
  <c r="X60" i="31"/>
  <c r="W61" i="31"/>
  <c r="Y63" i="31"/>
  <c r="X64" i="31"/>
  <c r="W65" i="31"/>
  <c r="Y67" i="31"/>
  <c r="X68" i="31"/>
  <c r="W69" i="31"/>
  <c r="Y71" i="31"/>
  <c r="X72" i="31"/>
  <c r="W73" i="31"/>
  <c r="Y75" i="31"/>
  <c r="K75" i="31"/>
  <c r="V77" i="31"/>
  <c r="V84" i="31"/>
  <c r="U85" i="31"/>
  <c r="W87" i="31"/>
  <c r="X94" i="31"/>
  <c r="W95" i="31"/>
  <c r="U97" i="31"/>
  <c r="Y97" i="31"/>
  <c r="V100" i="31"/>
  <c r="X108" i="31"/>
  <c r="K108" i="31"/>
  <c r="X73" i="31"/>
  <c r="V88" i="31"/>
  <c r="X98" i="31"/>
  <c r="W99" i="31"/>
  <c r="U101" i="31"/>
  <c r="Y101" i="31"/>
  <c r="V104" i="31"/>
  <c r="V110" i="31"/>
  <c r="U121" i="31"/>
  <c r="Y121" i="31"/>
  <c r="X79" i="31"/>
  <c r="W80" i="31"/>
  <c r="J80" i="31"/>
  <c r="V81" i="31"/>
  <c r="U82" i="31"/>
  <c r="Y82" i="31"/>
  <c r="X83" i="31"/>
  <c r="K83" i="31"/>
  <c r="W84" i="31"/>
  <c r="V85" i="31"/>
  <c r="U86" i="31"/>
  <c r="Y86" i="31"/>
  <c r="X87" i="31"/>
  <c r="U111" i="31"/>
  <c r="Y111" i="31"/>
  <c r="J112" i="31"/>
  <c r="V114" i="31"/>
  <c r="W120" i="31"/>
  <c r="V106" i="31"/>
  <c r="X112" i="31"/>
  <c r="U117" i="31"/>
  <c r="Y76" i="31"/>
  <c r="X77" i="31"/>
  <c r="W78" i="31"/>
  <c r="Y80" i="31"/>
  <c r="X81" i="31"/>
  <c r="W82" i="31"/>
  <c r="Y84" i="31"/>
  <c r="X85" i="31"/>
  <c r="W86" i="31"/>
  <c r="W90" i="31"/>
  <c r="W94" i="31"/>
  <c r="K96" i="31"/>
  <c r="W98" i="31"/>
  <c r="K100" i="31"/>
  <c r="J101" i="31"/>
  <c r="W102" i="31"/>
  <c r="K104" i="31"/>
  <c r="U107" i="31"/>
  <c r="Y107" i="31"/>
  <c r="W109" i="31"/>
  <c r="V109" i="31"/>
  <c r="X115" i="31"/>
  <c r="W116" i="31"/>
  <c r="V116" i="31"/>
  <c r="W124" i="31"/>
  <c r="V124" i="31"/>
  <c r="V128" i="31"/>
  <c r="U129" i="31"/>
  <c r="Y129" i="31"/>
  <c r="X130" i="31"/>
  <c r="V117" i="31"/>
  <c r="V121" i="31"/>
  <c r="U131" i="31"/>
  <c r="U143" i="31"/>
  <c r="W88" i="31"/>
  <c r="V89" i="31"/>
  <c r="U90" i="31"/>
  <c r="Y90" i="31"/>
  <c r="X91" i="31"/>
  <c r="W92" i="31"/>
  <c r="V93" i="31"/>
  <c r="U94" i="31"/>
  <c r="Y94" i="31"/>
  <c r="X95" i="31"/>
  <c r="W96" i="31"/>
  <c r="V97" i="31"/>
  <c r="U98" i="31"/>
  <c r="Y98" i="31"/>
  <c r="X99" i="31"/>
  <c r="W100" i="31"/>
  <c r="V101" i="31"/>
  <c r="U102" i="31"/>
  <c r="Y102" i="31"/>
  <c r="X103" i="31"/>
  <c r="W104" i="31"/>
  <c r="X106" i="31"/>
  <c r="W107" i="31"/>
  <c r="Y109" i="31"/>
  <c r="X110" i="31"/>
  <c r="K110" i="31"/>
  <c r="W111" i="31"/>
  <c r="H112" i="31"/>
  <c r="W113" i="31"/>
  <c r="V113" i="31"/>
  <c r="Y114" i="31"/>
  <c r="U118" i="31"/>
  <c r="W119" i="31"/>
  <c r="U122" i="31"/>
  <c r="W123" i="31"/>
  <c r="K113" i="31"/>
  <c r="X116" i="31"/>
  <c r="W117" i="31"/>
  <c r="J117" i="31"/>
  <c r="V118" i="31"/>
  <c r="U119" i="31"/>
  <c r="Y119" i="31"/>
  <c r="X120" i="31"/>
  <c r="K120" i="31"/>
  <c r="W121" i="31"/>
  <c r="V122" i="31"/>
  <c r="I122" i="31"/>
  <c r="U123" i="31"/>
  <c r="Y123" i="31"/>
  <c r="X124" i="31"/>
  <c r="W127" i="31"/>
  <c r="U134" i="31"/>
  <c r="J134" i="31"/>
  <c r="V125" i="31"/>
  <c r="U126" i="31"/>
  <c r="Y126" i="31"/>
  <c r="X127" i="31"/>
  <c r="W132" i="31"/>
  <c r="V133" i="31"/>
  <c r="Y137" i="31"/>
  <c r="W131" i="31"/>
  <c r="W135" i="31"/>
  <c r="V136" i="31"/>
  <c r="U137" i="31"/>
  <c r="W140" i="31"/>
  <c r="W143" i="31"/>
  <c r="I145" i="31"/>
  <c r="P149" i="31"/>
  <c r="V149" i="31"/>
  <c r="P141" i="31"/>
  <c r="P138" i="31"/>
  <c r="P135" i="31"/>
  <c r="P131" i="31"/>
  <c r="P137" i="31"/>
  <c r="P134" i="31"/>
  <c r="U149" i="31"/>
  <c r="AC155" i="31"/>
  <c r="W128" i="31"/>
  <c r="V129" i="31"/>
  <c r="U130" i="31"/>
  <c r="Y130" i="31"/>
  <c r="X131" i="31"/>
  <c r="X135" i="31"/>
  <c r="U139" i="31"/>
  <c r="U142" i="31"/>
  <c r="W145" i="31"/>
  <c r="V145" i="31"/>
  <c r="W125" i="31"/>
  <c r="V126" i="31"/>
  <c r="U127" i="31"/>
  <c r="Y127" i="31"/>
  <c r="X128" i="31"/>
  <c r="W129" i="31"/>
  <c r="V130" i="31"/>
  <c r="Y131" i="31"/>
  <c r="P132" i="31"/>
  <c r="K133" i="31"/>
  <c r="Y134" i="31"/>
  <c r="W141" i="31"/>
  <c r="P142" i="31"/>
  <c r="Y135" i="31"/>
  <c r="Y138" i="31"/>
  <c r="X140" i="31"/>
  <c r="P144" i="31"/>
  <c r="P147" i="31"/>
  <c r="P143" i="31"/>
  <c r="P140" i="31"/>
  <c r="P148" i="31"/>
  <c r="V148" i="31"/>
  <c r="P146" i="31"/>
  <c r="P139" i="31"/>
  <c r="X132" i="31"/>
  <c r="W133" i="31"/>
  <c r="U135" i="31"/>
  <c r="X136" i="31"/>
  <c r="K136" i="31"/>
  <c r="W136" i="31"/>
  <c r="W137" i="31"/>
  <c r="J137" i="31"/>
  <c r="U138" i="31"/>
  <c r="J138" i="31"/>
  <c r="Y139" i="31"/>
  <c r="U147" i="31"/>
  <c r="X142" i="31"/>
  <c r="X143" i="31"/>
  <c r="Q147" i="31"/>
  <c r="Q148" i="31"/>
  <c r="W148" i="31"/>
  <c r="Q146" i="31"/>
  <c r="Q142" i="31"/>
  <c r="Q149" i="31"/>
  <c r="W149" i="31"/>
  <c r="AA157" i="31"/>
  <c r="AE157" i="31"/>
  <c r="W139" i="31"/>
  <c r="Y141" i="31"/>
  <c r="Y142" i="31"/>
  <c r="Y143" i="31"/>
  <c r="X144" i="31"/>
  <c r="Y147" i="31"/>
  <c r="AA155" i="31"/>
  <c r="AE155" i="31"/>
  <c r="AB156" i="31"/>
  <c r="AB157" i="31"/>
  <c r="AB155" i="31"/>
  <c r="V143" i="34"/>
  <c r="V130" i="34"/>
  <c r="V116" i="34"/>
  <c r="V133" i="34"/>
  <c r="V145" i="34"/>
  <c r="V112" i="34"/>
  <c r="V105" i="34"/>
  <c r="V119" i="34"/>
  <c r="V131" i="34"/>
  <c r="V140" i="34"/>
  <c r="V100" i="34"/>
  <c r="V120" i="34"/>
  <c r="V93" i="34"/>
  <c r="V109" i="34"/>
  <c r="V141" i="34"/>
  <c r="V137" i="34"/>
  <c r="V138" i="34"/>
  <c r="V107" i="34"/>
  <c r="V125" i="34"/>
  <c r="V108" i="34"/>
  <c r="V101" i="34"/>
  <c r="V115" i="34"/>
  <c r="AN115" i="34" s="1"/>
  <c r="V127" i="34"/>
  <c r="V147" i="34"/>
  <c r="AT147" i="34" s="1"/>
  <c r="V106" i="34"/>
  <c r="V89" i="34"/>
  <c r="V135" i="34"/>
  <c r="V136" i="34"/>
  <c r="V139" i="34"/>
  <c r="AN139" i="34" s="1"/>
  <c r="V144" i="34"/>
  <c r="V118" i="34"/>
  <c r="V104" i="34"/>
  <c r="V121" i="34"/>
  <c r="V97" i="34"/>
  <c r="V113" i="34"/>
  <c r="V132" i="34"/>
  <c r="V128" i="34"/>
  <c r="V123" i="34"/>
  <c r="V142" i="34"/>
  <c r="W147" i="32"/>
  <c r="V145" i="32"/>
  <c r="W146" i="32"/>
  <c r="V146" i="32"/>
  <c r="V142" i="32"/>
  <c r="V143" i="32"/>
  <c r="V134" i="32"/>
  <c r="W142" i="32"/>
  <c r="AC142" i="32" s="1"/>
  <c r="V137" i="32"/>
  <c r="V147" i="32"/>
  <c r="W143" i="32"/>
  <c r="V133" i="32"/>
  <c r="V138" i="32"/>
  <c r="V144" i="32"/>
  <c r="K48" i="31"/>
  <c r="J62" i="31"/>
  <c r="I62" i="31"/>
  <c r="K111" i="31"/>
  <c r="I53" i="31"/>
  <c r="J44" i="31"/>
  <c r="H122" i="31"/>
  <c r="J89" i="31"/>
  <c r="I55" i="31"/>
  <c r="I41" i="31"/>
  <c r="K80" i="31"/>
  <c r="I136" i="31"/>
  <c r="K77" i="31"/>
  <c r="J48" i="31"/>
  <c r="J41" i="31"/>
  <c r="K4" i="31"/>
  <c r="V139" i="31"/>
  <c r="K99" i="31"/>
  <c r="K115" i="31"/>
  <c r="J108" i="31"/>
  <c r="I108" i="31"/>
  <c r="I99" i="31"/>
  <c r="K107" i="31"/>
  <c r="K73" i="31"/>
  <c r="I68" i="31"/>
  <c r="K68" i="31"/>
  <c r="J42" i="31"/>
  <c r="K22" i="31"/>
  <c r="J16" i="31"/>
  <c r="I22" i="31"/>
  <c r="K54" i="31"/>
  <c r="H49" i="31"/>
  <c r="I48" i="31"/>
  <c r="I38" i="31"/>
  <c r="H140" i="31"/>
  <c r="W146" i="31"/>
  <c r="J146" i="31"/>
  <c r="J133" i="31"/>
  <c r="V146" i="31"/>
  <c r="K146" i="31"/>
  <c r="V147" i="31"/>
  <c r="J136" i="31"/>
  <c r="J127" i="31"/>
  <c r="V131" i="31"/>
  <c r="K145" i="31"/>
  <c r="J130" i="31"/>
  <c r="I115" i="31"/>
  <c r="K124" i="31"/>
  <c r="J121" i="31"/>
  <c r="I118" i="31"/>
  <c r="K116" i="31"/>
  <c r="H108" i="31"/>
  <c r="K95" i="31"/>
  <c r="J92" i="31"/>
  <c r="I89" i="31"/>
  <c r="H128" i="31"/>
  <c r="J110" i="31"/>
  <c r="J106" i="31"/>
  <c r="K105" i="31"/>
  <c r="K87" i="31"/>
  <c r="I85" i="31"/>
  <c r="K79" i="31"/>
  <c r="I116" i="31"/>
  <c r="K85" i="31"/>
  <c r="K84" i="31"/>
  <c r="I77" i="31"/>
  <c r="H70" i="31"/>
  <c r="H62" i="31"/>
  <c r="L62" i="31"/>
  <c r="M62" i="31"/>
  <c r="N62" i="31"/>
  <c r="H58" i="31"/>
  <c r="K92" i="31"/>
  <c r="J58" i="31"/>
  <c r="I58" i="31"/>
  <c r="H56" i="31"/>
  <c r="J54" i="31"/>
  <c r="L54" i="31"/>
  <c r="M54" i="31"/>
  <c r="N54" i="31"/>
  <c r="J38" i="31"/>
  <c r="K31" i="31"/>
  <c r="J22" i="31"/>
  <c r="H22" i="31"/>
  <c r="J18" i="31"/>
  <c r="K15" i="31"/>
  <c r="J12" i="31"/>
  <c r="I9" i="31"/>
  <c r="J6" i="31"/>
  <c r="K76" i="31"/>
  <c r="K61" i="31"/>
  <c r="K43" i="31"/>
  <c r="K40" i="31"/>
  <c r="K47" i="31"/>
  <c r="H44" i="31"/>
  <c r="J39" i="31"/>
  <c r="K36" i="31"/>
  <c r="I16" i="31"/>
  <c r="J43" i="31"/>
  <c r="H32" i="31"/>
  <c r="K29" i="31"/>
  <c r="I27" i="31"/>
  <c r="J68" i="31"/>
  <c r="I56" i="31"/>
  <c r="H53" i="31"/>
  <c r="I52" i="31"/>
  <c r="K42" i="31"/>
  <c r="K74" i="31"/>
  <c r="H60" i="31"/>
  <c r="J33" i="31"/>
  <c r="K16" i="31"/>
  <c r="J142" i="31"/>
  <c r="W142" i="31"/>
  <c r="I143" i="31"/>
  <c r="V143" i="31"/>
  <c r="K143" i="31"/>
  <c r="J125" i="31"/>
  <c r="V137" i="31"/>
  <c r="V141" i="31"/>
  <c r="K117" i="31"/>
  <c r="K123" i="31"/>
  <c r="I105" i="31"/>
  <c r="I103" i="31"/>
  <c r="H83" i="31"/>
  <c r="I109" i="31"/>
  <c r="J120" i="31"/>
  <c r="J77" i="31"/>
  <c r="H117" i="31"/>
  <c r="I92" i="31"/>
  <c r="K35" i="31"/>
  <c r="I13" i="31"/>
  <c r="K13" i="31"/>
  <c r="J75" i="31"/>
  <c r="J45" i="31"/>
  <c r="H23" i="31"/>
  <c r="H16" i="31"/>
  <c r="H8" i="31"/>
  <c r="I6" i="31"/>
  <c r="K78" i="31"/>
  <c r="K18" i="31"/>
  <c r="J83" i="31"/>
  <c r="V144" i="31"/>
  <c r="H145" i="31"/>
  <c r="J122" i="31"/>
  <c r="K125" i="31"/>
  <c r="J113" i="31"/>
  <c r="J104" i="31"/>
  <c r="I101" i="31"/>
  <c r="K91" i="31"/>
  <c r="J88" i="31"/>
  <c r="I127" i="31"/>
  <c r="H113" i="31"/>
  <c r="K130" i="31"/>
  <c r="H110" i="31"/>
  <c r="K101" i="31"/>
  <c r="K93" i="31"/>
  <c r="K89" i="31"/>
  <c r="K88" i="31"/>
  <c r="J82" i="31"/>
  <c r="I106" i="31"/>
  <c r="J84" i="31"/>
  <c r="J115" i="31"/>
  <c r="I76" i="31"/>
  <c r="I75" i="31"/>
  <c r="H75" i="31"/>
  <c r="L75" i="31"/>
  <c r="M75" i="31"/>
  <c r="N75" i="31"/>
  <c r="J74" i="31"/>
  <c r="I74" i="31"/>
  <c r="J97" i="31"/>
  <c r="K72" i="31"/>
  <c r="J72" i="31"/>
  <c r="J64" i="31"/>
  <c r="K60" i="31"/>
  <c r="J60" i="31"/>
  <c r="K56" i="31"/>
  <c r="H89" i="31"/>
  <c r="J78" i="31"/>
  <c r="H72" i="31"/>
  <c r="J50" i="31"/>
  <c r="K30" i="31"/>
  <c r="K27" i="31"/>
  <c r="J24" i="31"/>
  <c r="I21" i="31"/>
  <c r="H18" i="31"/>
  <c r="J14" i="31"/>
  <c r="K11" i="31"/>
  <c r="J8" i="31"/>
  <c r="K5" i="31"/>
  <c r="H95" i="31"/>
  <c r="H115" i="31"/>
  <c r="L115" i="31"/>
  <c r="M115" i="31"/>
  <c r="N115" i="31"/>
  <c r="H99" i="31"/>
  <c r="I82" i="31"/>
  <c r="K82" i="31"/>
  <c r="J67" i="31"/>
  <c r="I60" i="31"/>
  <c r="K53" i="31"/>
  <c r="K41" i="31"/>
  <c r="I40" i="31"/>
  <c r="K32" i="31"/>
  <c r="H29" i="31"/>
  <c r="J27" i="31"/>
  <c r="I18" i="31"/>
  <c r="I11" i="31"/>
  <c r="H11" i="31"/>
  <c r="K9" i="31"/>
  <c r="H4" i="31"/>
  <c r="J47" i="31"/>
  <c r="I39" i="31"/>
  <c r="K28" i="31"/>
  <c r="H28" i="31"/>
  <c r="K25" i="31"/>
  <c r="I78" i="31"/>
  <c r="K52" i="31"/>
  <c r="K46" i="31"/>
  <c r="H41" i="31"/>
  <c r="H9" i="31"/>
  <c r="J5" i="31"/>
  <c r="J13" i="31"/>
  <c r="V142" i="31"/>
  <c r="I142" i="31"/>
  <c r="H133" i="31"/>
  <c r="K128" i="31"/>
  <c r="J143" i="31"/>
  <c r="H118" i="31"/>
  <c r="J96" i="31"/>
  <c r="I93" i="31"/>
  <c r="I117" i="31"/>
  <c r="H96" i="31"/>
  <c r="I91" i="31"/>
  <c r="H91" i="31"/>
  <c r="I114" i="31"/>
  <c r="H82" i="31"/>
  <c r="H105" i="31"/>
  <c r="K65" i="31"/>
  <c r="K45" i="31"/>
  <c r="K19" i="31"/>
  <c r="K3" i="31"/>
  <c r="K81" i="31"/>
  <c r="H43" i="31"/>
  <c r="I86" i="31"/>
  <c r="I32" i="31"/>
  <c r="K21" i="31"/>
  <c r="I15" i="31"/>
  <c r="H15" i="31"/>
  <c r="J34" i="31"/>
  <c r="K135" i="31"/>
  <c r="J141" i="31"/>
  <c r="H127" i="31"/>
  <c r="K127" i="31"/>
  <c r="I135" i="31"/>
  <c r="V135" i="31"/>
  <c r="J131" i="31"/>
  <c r="I125" i="31"/>
  <c r="K122" i="31"/>
  <c r="I119" i="31"/>
  <c r="W147" i="31"/>
  <c r="J147" i="31"/>
  <c r="H135" i="31"/>
  <c r="I140" i="31"/>
  <c r="V140" i="31"/>
  <c r="J135" i="31"/>
  <c r="V132" i="31"/>
  <c r="J129" i="31"/>
  <c r="I126" i="31"/>
  <c r="K126" i="31"/>
  <c r="J145" i="31"/>
  <c r="V134" i="31"/>
  <c r="I134" i="31"/>
  <c r="V138" i="31"/>
  <c r="I133" i="31"/>
  <c r="K121" i="31"/>
  <c r="H123" i="31"/>
  <c r="K118" i="31"/>
  <c r="H114" i="31"/>
  <c r="J111" i="31"/>
  <c r="K109" i="31"/>
  <c r="J107" i="31"/>
  <c r="K103" i="31"/>
  <c r="J100" i="31"/>
  <c r="K94" i="31"/>
  <c r="K90" i="31"/>
  <c r="H143" i="31"/>
  <c r="K129" i="31"/>
  <c r="H121" i="31"/>
  <c r="K106" i="31"/>
  <c r="J102" i="31"/>
  <c r="J98" i="31"/>
  <c r="I94" i="31"/>
  <c r="J90" i="31"/>
  <c r="J126" i="31"/>
  <c r="H116" i="31"/>
  <c r="K112" i="31"/>
  <c r="L112" i="31"/>
  <c r="M112" i="31"/>
  <c r="N112" i="31"/>
  <c r="J86" i="31"/>
  <c r="I110" i="31"/>
  <c r="J105" i="31"/>
  <c r="I104" i="31"/>
  <c r="J99" i="31"/>
  <c r="K98" i="31"/>
  <c r="H109" i="31"/>
  <c r="J95" i="31"/>
  <c r="H85" i="31"/>
  <c r="H74" i="31"/>
  <c r="K71" i="31"/>
  <c r="K67" i="31"/>
  <c r="K63" i="31"/>
  <c r="K59" i="31"/>
  <c r="K55" i="31"/>
  <c r="H120" i="31"/>
  <c r="I120" i="31"/>
  <c r="H78" i="31"/>
  <c r="H76" i="31"/>
  <c r="K70" i="31"/>
  <c r="K49" i="31"/>
  <c r="J46" i="31"/>
  <c r="L46" i="31"/>
  <c r="M46" i="31"/>
  <c r="N46" i="31"/>
  <c r="I43" i="31"/>
  <c r="K39" i="31"/>
  <c r="J36" i="31"/>
  <c r="K33" i="31"/>
  <c r="I33" i="31"/>
  <c r="K23" i="31"/>
  <c r="J20" i="31"/>
  <c r="I17" i="31"/>
  <c r="K17" i="31"/>
  <c r="H14" i="31"/>
  <c r="J10" i="31"/>
  <c r="K7" i="31"/>
  <c r="J4" i="31"/>
  <c r="H81" i="31"/>
  <c r="H68" i="31"/>
  <c r="K66" i="31"/>
  <c r="I64" i="31"/>
  <c r="K64" i="31"/>
  <c r="K51" i="31"/>
  <c r="J49" i="31"/>
  <c r="I42" i="31"/>
  <c r="L42" i="31"/>
  <c r="M42" i="31"/>
  <c r="N42" i="31"/>
  <c r="K102" i="31"/>
  <c r="J93" i="31"/>
  <c r="H77" i="31"/>
  <c r="K57" i="31"/>
  <c r="H48" i="31"/>
  <c r="J37" i="31"/>
  <c r="I36" i="31"/>
  <c r="K34" i="31"/>
  <c r="J31" i="31"/>
  <c r="K26" i="31"/>
  <c r="K24" i="31"/>
  <c r="I83" i="31"/>
  <c r="J51" i="31"/>
  <c r="K37" i="31"/>
  <c r="K14" i="31"/>
  <c r="K50" i="31"/>
  <c r="H45" i="31"/>
  <c r="L45" i="31"/>
  <c r="M45" i="31"/>
  <c r="N45" i="31"/>
  <c r="I44" i="31"/>
  <c r="I30" i="31"/>
  <c r="I26" i="31"/>
  <c r="J9" i="31"/>
  <c r="J40" i="31"/>
  <c r="L89" i="31"/>
  <c r="M89" i="31"/>
  <c r="N89" i="31"/>
  <c r="L108" i="31"/>
  <c r="M108" i="31"/>
  <c r="N108" i="31"/>
  <c r="L120" i="31"/>
  <c r="M120" i="31"/>
  <c r="N120" i="31"/>
  <c r="L50" i="31"/>
  <c r="M50" i="31"/>
  <c r="N50" i="31"/>
  <c r="L110" i="31"/>
  <c r="M110" i="31"/>
  <c r="N110" i="31"/>
  <c r="I147" i="31"/>
  <c r="I132" i="31"/>
  <c r="H132" i="31"/>
  <c r="I146" i="31"/>
  <c r="H146" i="31"/>
  <c r="L78" i="31"/>
  <c r="M78" i="31"/>
  <c r="N78" i="31"/>
  <c r="L143" i="31"/>
  <c r="M143" i="31"/>
  <c r="N143" i="31"/>
  <c r="J118" i="31"/>
  <c r="L118" i="31"/>
  <c r="M118" i="31"/>
  <c r="N118" i="31"/>
  <c r="H125" i="31"/>
  <c r="L125" i="31"/>
  <c r="M125" i="31"/>
  <c r="N125" i="31"/>
  <c r="J7" i="31"/>
  <c r="I37" i="31"/>
  <c r="I141" i="31"/>
  <c r="H141" i="31"/>
  <c r="L56" i="31"/>
  <c r="M56" i="31"/>
  <c r="N56" i="31"/>
  <c r="I124" i="31"/>
  <c r="H93" i="31"/>
  <c r="L93" i="31"/>
  <c r="M93" i="31"/>
  <c r="N93" i="31"/>
  <c r="L122" i="31"/>
  <c r="M122" i="31"/>
  <c r="N122" i="31"/>
  <c r="I34" i="31"/>
  <c r="J23" i="31"/>
  <c r="H47" i="31"/>
  <c r="L68" i="31"/>
  <c r="M68" i="31"/>
  <c r="N68" i="31"/>
  <c r="H30" i="31"/>
  <c r="I98" i="31"/>
  <c r="I84" i="31"/>
  <c r="H84" i="31"/>
  <c r="H106" i="31"/>
  <c r="L106" i="31"/>
  <c r="M106" i="31"/>
  <c r="N106" i="31"/>
  <c r="H124" i="31"/>
  <c r="H126" i="31"/>
  <c r="L126" i="31"/>
  <c r="M126" i="31"/>
  <c r="N126" i="31"/>
  <c r="K140" i="31"/>
  <c r="H36" i="31"/>
  <c r="L36" i="31"/>
  <c r="M36" i="31"/>
  <c r="N36" i="31"/>
  <c r="H37" i="31"/>
  <c r="L43" i="31"/>
  <c r="M43" i="31"/>
  <c r="N43" i="31"/>
  <c r="H10" i="31"/>
  <c r="I29" i="31"/>
  <c r="H88" i="31"/>
  <c r="H100" i="31"/>
  <c r="H90" i="31"/>
  <c r="J29" i="31"/>
  <c r="L41" i="31"/>
  <c r="M41" i="31"/>
  <c r="N41" i="31"/>
  <c r="J26" i="31"/>
  <c r="H39" i="31"/>
  <c r="L39" i="31"/>
  <c r="M39" i="31"/>
  <c r="N39" i="31"/>
  <c r="L99" i="31"/>
  <c r="M99" i="31"/>
  <c r="N99" i="31"/>
  <c r="I5" i="31"/>
  <c r="J59" i="31"/>
  <c r="I102" i="31"/>
  <c r="H86" i="31"/>
  <c r="J124" i="31"/>
  <c r="I113" i="31"/>
  <c r="L113" i="31"/>
  <c r="M113" i="31"/>
  <c r="N113" i="31"/>
  <c r="H98" i="31"/>
  <c r="L98" i="31"/>
  <c r="M98" i="31"/>
  <c r="N98" i="31"/>
  <c r="K144" i="31"/>
  <c r="I14" i="31"/>
  <c r="I23" i="31"/>
  <c r="L23" i="31"/>
  <c r="M23" i="31"/>
  <c r="N23" i="31"/>
  <c r="J71" i="31"/>
  <c r="L117" i="31"/>
  <c r="M117" i="31"/>
  <c r="N117" i="31"/>
  <c r="I88" i="31"/>
  <c r="L83" i="31"/>
  <c r="M83" i="31"/>
  <c r="N83" i="31"/>
  <c r="K141" i="31"/>
  <c r="K137" i="31"/>
  <c r="H130" i="31"/>
  <c r="L60" i="31"/>
  <c r="M60" i="31"/>
  <c r="N60" i="31"/>
  <c r="K69" i="31"/>
  <c r="H27" i="31"/>
  <c r="L27" i="31"/>
  <c r="M27" i="31"/>
  <c r="N27" i="31"/>
  <c r="J30" i="31"/>
  <c r="K6" i="31"/>
  <c r="L44" i="31"/>
  <c r="M44" i="31"/>
  <c r="N44" i="31"/>
  <c r="L22" i="31"/>
  <c r="M22" i="31"/>
  <c r="N22" i="31"/>
  <c r="J28" i="31"/>
  <c r="H61" i="31"/>
  <c r="L58" i="31"/>
  <c r="M58" i="31"/>
  <c r="N58" i="31"/>
  <c r="H102" i="31"/>
  <c r="H119" i="31"/>
  <c r="H134" i="31"/>
  <c r="J15" i="31"/>
  <c r="L15" i="31"/>
  <c r="M15" i="31"/>
  <c r="N15" i="31"/>
  <c r="H5" i="31"/>
  <c r="L5" i="31"/>
  <c r="M5" i="31"/>
  <c r="N5" i="31"/>
  <c r="I31" i="31"/>
  <c r="J55" i="31"/>
  <c r="H63" i="31"/>
  <c r="H111" i="31"/>
  <c r="H79" i="31"/>
  <c r="H104" i="31"/>
  <c r="L104" i="31"/>
  <c r="M104" i="31"/>
  <c r="N104" i="31"/>
  <c r="J119" i="31"/>
  <c r="J11" i="31"/>
  <c r="L11" i="31"/>
  <c r="M11" i="31"/>
  <c r="N11" i="31"/>
  <c r="J85" i="31"/>
  <c r="J140" i="31"/>
  <c r="I66" i="31"/>
  <c r="I81" i="31"/>
  <c r="I12" i="31"/>
  <c r="J81" i="31"/>
  <c r="I79" i="31"/>
  <c r="J87" i="31"/>
  <c r="I87" i="31"/>
  <c r="K132" i="31"/>
  <c r="I7" i="31"/>
  <c r="H20" i="31"/>
  <c r="L18" i="31"/>
  <c r="M18" i="31"/>
  <c r="N18" i="31"/>
  <c r="J25" i="31"/>
  <c r="H24" i="31"/>
  <c r="L77" i="31"/>
  <c r="M77" i="31"/>
  <c r="N77" i="31"/>
  <c r="J70" i="31"/>
  <c r="I70" i="31"/>
  <c r="J57" i="31"/>
  <c r="I57" i="31"/>
  <c r="J61" i="31"/>
  <c r="J65" i="31"/>
  <c r="I65" i="31"/>
  <c r="J69" i="31"/>
  <c r="I69" i="31"/>
  <c r="J73" i="31"/>
  <c r="I73" i="31"/>
  <c r="L85" i="31"/>
  <c r="M85" i="31"/>
  <c r="N85" i="31"/>
  <c r="H101" i="31"/>
  <c r="L101" i="31"/>
  <c r="M101" i="31"/>
  <c r="N101" i="31"/>
  <c r="I121" i="31"/>
  <c r="L121" i="31"/>
  <c r="M121" i="31"/>
  <c r="N121" i="31"/>
  <c r="I97" i="31"/>
  <c r="K138" i="31"/>
  <c r="L135" i="31"/>
  <c r="M135" i="31"/>
  <c r="N135" i="31"/>
  <c r="J139" i="31"/>
  <c r="J116" i="31"/>
  <c r="L116" i="31"/>
  <c r="M116" i="31"/>
  <c r="N116" i="31"/>
  <c r="L133" i="31"/>
  <c r="M133" i="31"/>
  <c r="N133" i="31"/>
  <c r="J3" i="31"/>
  <c r="H3" i="31"/>
  <c r="I10" i="31"/>
  <c r="H12" i="31"/>
  <c r="L12" i="31"/>
  <c r="M12" i="31"/>
  <c r="N12" i="31"/>
  <c r="H19" i="31"/>
  <c r="J35" i="31"/>
  <c r="J103" i="31"/>
  <c r="H51" i="31"/>
  <c r="H34" i="31"/>
  <c r="L34" i="31"/>
  <c r="M34" i="31"/>
  <c r="N34" i="31"/>
  <c r="I47" i="31"/>
  <c r="L72" i="31"/>
  <c r="M72" i="31"/>
  <c r="N72" i="31"/>
  <c r="J109" i="31"/>
  <c r="L109" i="31"/>
  <c r="M109" i="31"/>
  <c r="N109" i="31"/>
  <c r="H129" i="31"/>
  <c r="I144" i="31"/>
  <c r="H144" i="31"/>
  <c r="H26" i="31"/>
  <c r="H87" i="31"/>
  <c r="I128" i="31"/>
  <c r="H142" i="31"/>
  <c r="L53" i="31"/>
  <c r="M53" i="31"/>
  <c r="N53" i="31"/>
  <c r="I8" i="31"/>
  <c r="H40" i="31"/>
  <c r="L40" i="31"/>
  <c r="M40" i="31"/>
  <c r="N40" i="31"/>
  <c r="H73" i="31"/>
  <c r="L73" i="31"/>
  <c r="M73" i="31"/>
  <c r="N73" i="31"/>
  <c r="H33" i="31"/>
  <c r="L33" i="31"/>
  <c r="M33" i="31"/>
  <c r="N33" i="31"/>
  <c r="H52" i="31"/>
  <c r="L52" i="31"/>
  <c r="M52" i="31"/>
  <c r="N52" i="31"/>
  <c r="I51" i="31"/>
  <c r="I100" i="31"/>
  <c r="K119" i="31"/>
  <c r="H107" i="31"/>
  <c r="J128" i="31"/>
  <c r="J114" i="31"/>
  <c r="K114" i="31"/>
  <c r="J123" i="31"/>
  <c r="K131" i="31"/>
  <c r="I130" i="31"/>
  <c r="K147" i="31"/>
  <c r="J144" i="31"/>
  <c r="H17" i="31"/>
  <c r="L17" i="31"/>
  <c r="M17" i="31"/>
  <c r="N17" i="31"/>
  <c r="K10" i="31"/>
  <c r="H71" i="31"/>
  <c r="H59" i="31"/>
  <c r="J32" i="31"/>
  <c r="L32" i="31"/>
  <c r="M32" i="31"/>
  <c r="N32" i="31"/>
  <c r="I63" i="31"/>
  <c r="H92" i="31"/>
  <c r="L92" i="31"/>
  <c r="M92" i="31"/>
  <c r="N92" i="31"/>
  <c r="J132" i="31"/>
  <c r="K139" i="31"/>
  <c r="H13" i="31"/>
  <c r="L13" i="31"/>
  <c r="M13" i="31"/>
  <c r="N13" i="31"/>
  <c r="H65" i="31"/>
  <c r="L65" i="31"/>
  <c r="M65" i="31"/>
  <c r="N65" i="31"/>
  <c r="J66" i="31"/>
  <c r="H64" i="31"/>
  <c r="L64" i="31"/>
  <c r="M64" i="31"/>
  <c r="N64" i="31"/>
  <c r="J79" i="31"/>
  <c r="L8" i="31"/>
  <c r="M8" i="31"/>
  <c r="N8" i="31"/>
  <c r="H25" i="31"/>
  <c r="I80" i="31"/>
  <c r="H80" i="31"/>
  <c r="L70" i="31"/>
  <c r="M70" i="31"/>
  <c r="N70" i="31"/>
  <c r="I35" i="31"/>
  <c r="L48" i="31"/>
  <c r="M48" i="31"/>
  <c r="N48" i="31"/>
  <c r="H35" i="31"/>
  <c r="L14" i="31"/>
  <c r="M14" i="31"/>
  <c r="N14" i="31"/>
  <c r="L76" i="31"/>
  <c r="M76" i="31"/>
  <c r="N76" i="31"/>
  <c r="L74" i="31"/>
  <c r="M74" i="31"/>
  <c r="N74" i="31"/>
  <c r="K86" i="31"/>
  <c r="J94" i="31"/>
  <c r="H94" i="31"/>
  <c r="K134" i="31"/>
  <c r="L127" i="31"/>
  <c r="M127" i="31"/>
  <c r="N127" i="31"/>
  <c r="H147" i="31"/>
  <c r="L147" i="31"/>
  <c r="M147" i="31"/>
  <c r="N147" i="31"/>
  <c r="H31" i="31"/>
  <c r="L31" i="31"/>
  <c r="M31" i="31"/>
  <c r="N31" i="31"/>
  <c r="H7" i="31"/>
  <c r="L7" i="31"/>
  <c r="M7" i="31"/>
  <c r="N7" i="31"/>
  <c r="H69" i="31"/>
  <c r="L105" i="31"/>
  <c r="M105" i="31"/>
  <c r="N105" i="31"/>
  <c r="L82" i="31"/>
  <c r="M82" i="31"/>
  <c r="N82" i="31"/>
  <c r="K142" i="31"/>
  <c r="L9" i="31"/>
  <c r="M9" i="31"/>
  <c r="N9" i="31"/>
  <c r="J19" i="31"/>
  <c r="I4" i="31"/>
  <c r="L4" i="31"/>
  <c r="M4" i="31"/>
  <c r="N4" i="31"/>
  <c r="I3" i="31"/>
  <c r="I19" i="31"/>
  <c r="I28" i="31"/>
  <c r="L28" i="31"/>
  <c r="M28" i="31"/>
  <c r="N28" i="31"/>
  <c r="K38" i="31"/>
  <c r="H97" i="31"/>
  <c r="I90" i="31"/>
  <c r="K97" i="31"/>
  <c r="L145" i="31"/>
  <c r="M145" i="31"/>
  <c r="N145" i="31"/>
  <c r="L16" i="31"/>
  <c r="M16" i="31"/>
  <c r="N16" i="31"/>
  <c r="H57" i="31"/>
  <c r="H103" i="31"/>
  <c r="L103" i="31"/>
  <c r="M103" i="31"/>
  <c r="N103" i="31"/>
  <c r="I107" i="31"/>
  <c r="I61" i="31"/>
  <c r="I24" i="31"/>
  <c r="I67" i="31"/>
  <c r="H67" i="31"/>
  <c r="H6" i="31"/>
  <c r="L6" i="31"/>
  <c r="M6" i="31"/>
  <c r="N6" i="31"/>
  <c r="I25" i="31"/>
  <c r="H38" i="31"/>
  <c r="L38" i="31"/>
  <c r="M38" i="31"/>
  <c r="N38" i="31"/>
  <c r="H66" i="31"/>
  <c r="I129" i="31"/>
  <c r="I123" i="31"/>
  <c r="L123" i="31"/>
  <c r="M123" i="31"/>
  <c r="N123" i="31"/>
  <c r="L49" i="31"/>
  <c r="M49" i="31"/>
  <c r="N49" i="31"/>
  <c r="H21" i="31"/>
  <c r="L21" i="31"/>
  <c r="M21" i="31"/>
  <c r="N21" i="31"/>
  <c r="I20" i="31"/>
  <c r="I71" i="31"/>
  <c r="I59" i="31"/>
  <c r="I95" i="31"/>
  <c r="L95" i="31"/>
  <c r="M95" i="31"/>
  <c r="N95" i="31"/>
  <c r="I111" i="31"/>
  <c r="J63" i="31"/>
  <c r="H136" i="31"/>
  <c r="L136" i="31"/>
  <c r="M136" i="31"/>
  <c r="N136" i="31"/>
  <c r="H55" i="31"/>
  <c r="L55" i="31"/>
  <c r="M55" i="31"/>
  <c r="N55" i="31"/>
  <c r="J91" i="31"/>
  <c r="L91" i="31"/>
  <c r="M91" i="31"/>
  <c r="N91" i="31"/>
  <c r="I96" i="31"/>
  <c r="L96" i="31"/>
  <c r="M96" i="31"/>
  <c r="N96" i="31"/>
  <c r="L146" i="31"/>
  <c r="M146" i="31"/>
  <c r="N146" i="31"/>
  <c r="L87" i="31"/>
  <c r="M87" i="31"/>
  <c r="N87" i="31"/>
  <c r="L81" i="31"/>
  <c r="M81" i="31"/>
  <c r="N81" i="31"/>
  <c r="L114" i="31"/>
  <c r="M114" i="31"/>
  <c r="N114" i="31"/>
  <c r="L26" i="31"/>
  <c r="M26" i="31"/>
  <c r="N26" i="31"/>
  <c r="L128" i="31"/>
  <c r="M128" i="31"/>
  <c r="N128" i="31"/>
  <c r="L140" i="31"/>
  <c r="M140" i="31"/>
  <c r="N140" i="31"/>
  <c r="L29" i="31"/>
  <c r="M29" i="31"/>
  <c r="N29" i="31"/>
  <c r="L47" i="31"/>
  <c r="M47" i="31"/>
  <c r="N47" i="31"/>
  <c r="L51" i="31"/>
  <c r="M51" i="31"/>
  <c r="N51" i="31"/>
  <c r="L119" i="31"/>
  <c r="M119" i="31"/>
  <c r="N119" i="31"/>
  <c r="L111" i="31"/>
  <c r="M111" i="31"/>
  <c r="N111" i="31"/>
  <c r="L59" i="31"/>
  <c r="M59" i="31"/>
  <c r="N59" i="31"/>
  <c r="I139" i="31"/>
  <c r="H139" i="31"/>
  <c r="L141" i="31"/>
  <c r="M141" i="31"/>
  <c r="N141" i="31"/>
  <c r="L94" i="31"/>
  <c r="M94" i="31"/>
  <c r="N94" i="31"/>
  <c r="L25" i="31"/>
  <c r="M25" i="31"/>
  <c r="N25" i="31"/>
  <c r="L71" i="31"/>
  <c r="M71" i="31"/>
  <c r="N71" i="31"/>
  <c r="I138" i="31"/>
  <c r="H138" i="31"/>
  <c r="L138" i="31"/>
  <c r="M138" i="31"/>
  <c r="N138" i="31"/>
  <c r="L24" i="31"/>
  <c r="M24" i="31"/>
  <c r="N24" i="31"/>
  <c r="L20" i="31"/>
  <c r="M20" i="31"/>
  <c r="N20" i="31"/>
  <c r="L63" i="31"/>
  <c r="M63" i="31"/>
  <c r="N63" i="31"/>
  <c r="L102" i="31"/>
  <c r="M102" i="31"/>
  <c r="N102" i="31"/>
  <c r="L130" i="31"/>
  <c r="M130" i="31"/>
  <c r="N130" i="31"/>
  <c r="L90" i="31"/>
  <c r="M90" i="31"/>
  <c r="N90" i="31"/>
  <c r="L10" i="31"/>
  <c r="M10" i="31"/>
  <c r="N10" i="31"/>
  <c r="L124" i="31"/>
  <c r="M124" i="31"/>
  <c r="N124" i="31"/>
  <c r="L144" i="31"/>
  <c r="M144" i="31"/>
  <c r="N144" i="31"/>
  <c r="L57" i="31"/>
  <c r="M57" i="31"/>
  <c r="N57" i="31"/>
  <c r="L107" i="31"/>
  <c r="M107" i="31"/>
  <c r="N107" i="31"/>
  <c r="L142" i="31"/>
  <c r="M142" i="31"/>
  <c r="N142" i="31"/>
  <c r="L129" i="31"/>
  <c r="M129" i="31"/>
  <c r="N129" i="31"/>
  <c r="L3" i="31"/>
  <c r="M3" i="31"/>
  <c r="N3" i="31"/>
  <c r="I131" i="31"/>
  <c r="H131" i="31"/>
  <c r="L131" i="31"/>
  <c r="M131" i="31"/>
  <c r="N131" i="31"/>
  <c r="I137" i="31"/>
  <c r="H137" i="31"/>
  <c r="L100" i="31"/>
  <c r="M100" i="31"/>
  <c r="N100" i="31"/>
  <c r="L30" i="31"/>
  <c r="M30" i="31"/>
  <c r="N30" i="31"/>
  <c r="L132" i="31"/>
  <c r="M132" i="31"/>
  <c r="N132" i="31"/>
  <c r="L66" i="31"/>
  <c r="M66" i="31"/>
  <c r="N66" i="31"/>
  <c r="L67" i="31"/>
  <c r="M67" i="31"/>
  <c r="N67" i="31"/>
  <c r="L97" i="31"/>
  <c r="M97" i="31"/>
  <c r="N97" i="31"/>
  <c r="L69" i="31"/>
  <c r="M69" i="31"/>
  <c r="N69" i="31"/>
  <c r="L35" i="31"/>
  <c r="M35" i="31"/>
  <c r="N35" i="31"/>
  <c r="L80" i="31"/>
  <c r="M80" i="31"/>
  <c r="N80" i="31"/>
  <c r="L19" i="31"/>
  <c r="M19" i="31"/>
  <c r="N19" i="31"/>
  <c r="L79" i="31"/>
  <c r="M79" i="31"/>
  <c r="N79" i="31"/>
  <c r="L134" i="31"/>
  <c r="M134" i="31"/>
  <c r="N134" i="31"/>
  <c r="L61" i="31"/>
  <c r="M61" i="31"/>
  <c r="N61" i="31"/>
  <c r="L86" i="31"/>
  <c r="M86" i="31"/>
  <c r="N86" i="31"/>
  <c r="L88" i="31"/>
  <c r="M88" i="31"/>
  <c r="N88" i="31"/>
  <c r="L37" i="31"/>
  <c r="M37" i="31"/>
  <c r="N37" i="31"/>
  <c r="L84" i="31"/>
  <c r="M84" i="31"/>
  <c r="N84" i="31"/>
  <c r="L137" i="31"/>
  <c r="M137" i="31"/>
  <c r="N137" i="31"/>
  <c r="L139" i="31"/>
  <c r="M139" i="31"/>
  <c r="N139" i="31"/>
  <c r="N150" i="31"/>
  <c r="N1" i="31"/>
  <c r="W15" i="36"/>
  <c r="Y17" i="36"/>
  <c r="X18" i="36"/>
  <c r="W23" i="36"/>
  <c r="W32" i="36"/>
  <c r="W34" i="36"/>
  <c r="U53" i="36"/>
  <c r="W59" i="36"/>
  <c r="W3" i="36"/>
  <c r="AU3" i="36"/>
  <c r="V4" i="36"/>
  <c r="U5" i="36"/>
  <c r="Y5" i="36"/>
  <c r="Y7" i="36"/>
  <c r="X8" i="36"/>
  <c r="W9" i="36"/>
  <c r="V27" i="36"/>
  <c r="V29" i="36"/>
  <c r="V31" i="36"/>
  <c r="V33" i="36"/>
  <c r="V35" i="36"/>
  <c r="U40" i="36"/>
  <c r="Y40" i="36"/>
  <c r="W54" i="36"/>
  <c r="V56" i="36"/>
  <c r="U69" i="36"/>
  <c r="Y69" i="36"/>
  <c r="W70" i="36"/>
  <c r="W75" i="36"/>
  <c r="X10" i="36"/>
  <c r="W11" i="36"/>
  <c r="U13" i="36"/>
  <c r="V16" i="36"/>
  <c r="U17" i="36"/>
  <c r="V20" i="36"/>
  <c r="U21" i="36"/>
  <c r="Y25" i="36"/>
  <c r="X26" i="36"/>
  <c r="W30" i="36"/>
  <c r="W38" i="36"/>
  <c r="V43" i="36"/>
  <c r="Y53" i="36"/>
  <c r="X73" i="36"/>
  <c r="Y8" i="36"/>
  <c r="X9" i="36"/>
  <c r="V10" i="36"/>
  <c r="U11" i="36"/>
  <c r="Y11" i="36"/>
  <c r="X12" i="36"/>
  <c r="W13" i="36"/>
  <c r="V14" i="36"/>
  <c r="U15" i="36"/>
  <c r="Y15" i="36"/>
  <c r="X16" i="36"/>
  <c r="W17" i="36"/>
  <c r="V18" i="36"/>
  <c r="U19" i="36"/>
  <c r="Y19" i="36"/>
  <c r="X20" i="36"/>
  <c r="W21" i="36"/>
  <c r="V22" i="36"/>
  <c r="U23" i="36"/>
  <c r="Y23" i="36"/>
  <c r="X24" i="36"/>
  <c r="W25" i="36"/>
  <c r="V26" i="36"/>
  <c r="U28" i="36"/>
  <c r="Y28" i="36"/>
  <c r="U30" i="36"/>
  <c r="U32" i="36"/>
  <c r="Y32" i="36"/>
  <c r="U34" i="36"/>
  <c r="U39" i="36"/>
  <c r="W41" i="36"/>
  <c r="V42" i="36"/>
  <c r="X50" i="36"/>
  <c r="X57" i="36"/>
  <c r="U60" i="36"/>
  <c r="Y60" i="36"/>
  <c r="U76" i="36"/>
  <c r="Y76" i="36"/>
  <c r="V12" i="36"/>
  <c r="Y13" i="36"/>
  <c r="X14" i="36"/>
  <c r="W19" i="36"/>
  <c r="Y21" i="36"/>
  <c r="X22" i="36"/>
  <c r="AD22" i="36" s="1"/>
  <c r="V24" i="36"/>
  <c r="U25" i="36"/>
  <c r="W28" i="36"/>
  <c r="V72" i="36"/>
  <c r="U3" i="36"/>
  <c r="AS3" i="36" s="1"/>
  <c r="X4" i="36"/>
  <c r="W5" i="36"/>
  <c r="X6" i="36"/>
  <c r="W6" i="36"/>
  <c r="AI6" i="36" s="1"/>
  <c r="W7" i="36"/>
  <c r="AO7" i="36" s="1"/>
  <c r="V7" i="36"/>
  <c r="V8" i="36"/>
  <c r="U8" i="36"/>
  <c r="U9" i="36"/>
  <c r="Y9" i="36"/>
  <c r="X27" i="36"/>
  <c r="X29" i="36"/>
  <c r="X31" i="36"/>
  <c r="X33" i="36"/>
  <c r="X35" i="36"/>
  <c r="X36" i="36"/>
  <c r="X37" i="36"/>
  <c r="X44" i="36"/>
  <c r="W46" i="36"/>
  <c r="U47" i="36"/>
  <c r="V63" i="36"/>
  <c r="AT63" i="36" s="1"/>
  <c r="X66" i="36"/>
  <c r="X41" i="36"/>
  <c r="U44" i="36"/>
  <c r="Y44" i="36"/>
  <c r="AK44" i="36" s="1"/>
  <c r="V47" i="36"/>
  <c r="X48" i="36"/>
  <c r="X54" i="36"/>
  <c r="AJ54" i="36"/>
  <c r="U57" i="36"/>
  <c r="Y57" i="36"/>
  <c r="V60" i="36"/>
  <c r="W63" i="36"/>
  <c r="X70" i="36"/>
  <c r="U73" i="36"/>
  <c r="Y73" i="36"/>
  <c r="AK73" i="36" s="1"/>
  <c r="V76" i="36"/>
  <c r="X45" i="36"/>
  <c r="U48" i="36"/>
  <c r="Y48" i="36"/>
  <c r="W51" i="36"/>
  <c r="AI51" i="36" s="1"/>
  <c r="X58" i="36"/>
  <c r="U61" i="36"/>
  <c r="Y61" i="36"/>
  <c r="AK61" i="36" s="1"/>
  <c r="V64" i="36"/>
  <c r="U64" i="36"/>
  <c r="W67" i="36"/>
  <c r="V67" i="36"/>
  <c r="X74" i="36"/>
  <c r="AJ74" i="36" s="1"/>
  <c r="W74" i="36"/>
  <c r="U77" i="36"/>
  <c r="Y77" i="36"/>
  <c r="AK77" i="36" s="1"/>
  <c r="W79" i="36"/>
  <c r="V79" i="36"/>
  <c r="X104" i="36"/>
  <c r="Y27" i="36"/>
  <c r="X28" i="36"/>
  <c r="Y31" i="36"/>
  <c r="X32" i="36"/>
  <c r="Y35" i="36"/>
  <c r="U36" i="36"/>
  <c r="Y36" i="36"/>
  <c r="V39" i="36"/>
  <c r="X40" i="36"/>
  <c r="W42" i="36"/>
  <c r="Y43" i="36"/>
  <c r="X49" i="36"/>
  <c r="W49" i="36"/>
  <c r="V52" i="36"/>
  <c r="U52" i="36"/>
  <c r="W55" i="36"/>
  <c r="V55" i="36"/>
  <c r="X62" i="36"/>
  <c r="U65" i="36"/>
  <c r="AG65" i="36" s="1"/>
  <c r="Y65" i="36"/>
  <c r="V68" i="36"/>
  <c r="W71" i="36"/>
  <c r="AI71" i="36" s="1"/>
  <c r="V81" i="36"/>
  <c r="W101" i="36"/>
  <c r="V110" i="36"/>
  <c r="Y51" i="36"/>
  <c r="X52" i="36"/>
  <c r="W53" i="36"/>
  <c r="Y55" i="36"/>
  <c r="X56" i="36"/>
  <c r="W57" i="36"/>
  <c r="Y59" i="36"/>
  <c r="X60" i="36"/>
  <c r="W61" i="36"/>
  <c r="Y63" i="36"/>
  <c r="X64" i="36"/>
  <c r="W65" i="36"/>
  <c r="Y67" i="36"/>
  <c r="X68" i="36"/>
  <c r="W69" i="36"/>
  <c r="Y71" i="36"/>
  <c r="X72" i="36"/>
  <c r="W73" i="36"/>
  <c r="Y75" i="36"/>
  <c r="X76" i="36"/>
  <c r="W77" i="36"/>
  <c r="X78" i="36"/>
  <c r="W80" i="36"/>
  <c r="U107" i="36"/>
  <c r="Y107" i="36"/>
  <c r="X80" i="36"/>
  <c r="W81" i="36"/>
  <c r="U99" i="36"/>
  <c r="Y99" i="36"/>
  <c r="V102" i="36"/>
  <c r="W109" i="36"/>
  <c r="U82" i="36"/>
  <c r="Y82" i="36"/>
  <c r="W84" i="36"/>
  <c r="V85" i="36"/>
  <c r="U86" i="36"/>
  <c r="W88" i="36"/>
  <c r="V89" i="36"/>
  <c r="U90" i="36"/>
  <c r="W92" i="36"/>
  <c r="V93" i="36"/>
  <c r="U94" i="36"/>
  <c r="W96" i="36"/>
  <c r="V113" i="36"/>
  <c r="W117" i="36"/>
  <c r="Y83" i="36"/>
  <c r="X84" i="36"/>
  <c r="Y87" i="36"/>
  <c r="X88" i="36"/>
  <c r="Y91" i="36"/>
  <c r="X92" i="36"/>
  <c r="Y95" i="36"/>
  <c r="X96" i="36"/>
  <c r="V98" i="36"/>
  <c r="X100" i="36"/>
  <c r="U103" i="36"/>
  <c r="Y103" i="36"/>
  <c r="W105" i="36"/>
  <c r="V106" i="36"/>
  <c r="X108" i="36"/>
  <c r="W112" i="36"/>
  <c r="U116" i="36"/>
  <c r="Y116" i="36"/>
  <c r="V119" i="36"/>
  <c r="X120" i="36"/>
  <c r="V82" i="36"/>
  <c r="V83" i="36"/>
  <c r="U83" i="36"/>
  <c r="U84" i="36"/>
  <c r="Y84" i="36"/>
  <c r="X85" i="36"/>
  <c r="W85" i="36"/>
  <c r="W86" i="36"/>
  <c r="V86" i="36"/>
  <c r="V87" i="36"/>
  <c r="U87" i="36"/>
  <c r="U88" i="36"/>
  <c r="Y88" i="36"/>
  <c r="X89" i="36"/>
  <c r="W89" i="36"/>
  <c r="W90" i="36"/>
  <c r="V90" i="36"/>
  <c r="V91" i="36"/>
  <c r="U91" i="36"/>
  <c r="U92" i="36"/>
  <c r="Y92" i="36"/>
  <c r="X93" i="36"/>
  <c r="W93" i="36"/>
  <c r="W94" i="36"/>
  <c r="V94" i="36"/>
  <c r="V95" i="36"/>
  <c r="U95" i="36"/>
  <c r="U96" i="36"/>
  <c r="Y96" i="36"/>
  <c r="W97" i="36"/>
  <c r="V97" i="36"/>
  <c r="Y111" i="36"/>
  <c r="X112" i="36"/>
  <c r="X117" i="36"/>
  <c r="U120" i="36"/>
  <c r="Y120" i="36"/>
  <c r="W121" i="36"/>
  <c r="V122" i="36"/>
  <c r="X124" i="36"/>
  <c r="U127" i="36"/>
  <c r="Y127" i="36"/>
  <c r="X137" i="36"/>
  <c r="X97" i="36"/>
  <c r="W98" i="36"/>
  <c r="V99" i="36"/>
  <c r="U100" i="36"/>
  <c r="Y100" i="36"/>
  <c r="X101" i="36"/>
  <c r="W102" i="36"/>
  <c r="V103" i="36"/>
  <c r="U104" i="36"/>
  <c r="Y104" i="36"/>
  <c r="X105" i="36"/>
  <c r="W106" i="36"/>
  <c r="V107" i="36"/>
  <c r="U108" i="36"/>
  <c r="Y108" i="36"/>
  <c r="X109" i="36"/>
  <c r="W110" i="36"/>
  <c r="V111" i="36"/>
  <c r="U111" i="36"/>
  <c r="U112" i="36"/>
  <c r="Y112" i="36"/>
  <c r="X113" i="36"/>
  <c r="W113" i="36"/>
  <c r="W114" i="36"/>
  <c r="V114" i="36"/>
  <c r="Y115" i="36"/>
  <c r="V115" i="36"/>
  <c r="X116" i="36"/>
  <c r="W118" i="36"/>
  <c r="Y119" i="36"/>
  <c r="U123" i="36"/>
  <c r="Y123" i="36"/>
  <c r="W125" i="36"/>
  <c r="V126" i="36"/>
  <c r="U128" i="36"/>
  <c r="Y128" i="36"/>
  <c r="V129" i="36"/>
  <c r="U130" i="36"/>
  <c r="Y130" i="36"/>
  <c r="X131" i="36"/>
  <c r="X133" i="36"/>
  <c r="W134" i="36"/>
  <c r="V145" i="36"/>
  <c r="X121" i="36"/>
  <c r="W122" i="36"/>
  <c r="V123" i="36"/>
  <c r="U124" i="36"/>
  <c r="Y124" i="36"/>
  <c r="X125" i="36"/>
  <c r="W126" i="36"/>
  <c r="V127" i="36"/>
  <c r="W132" i="36"/>
  <c r="W128" i="36"/>
  <c r="X129" i="36"/>
  <c r="W130" i="36"/>
  <c r="V131" i="36"/>
  <c r="Y135" i="36"/>
  <c r="W140" i="36"/>
  <c r="V141" i="36"/>
  <c r="Y146" i="36"/>
  <c r="Y134" i="36"/>
  <c r="V135" i="36"/>
  <c r="X136" i="36"/>
  <c r="W138" i="36"/>
  <c r="V139" i="36"/>
  <c r="U142" i="36"/>
  <c r="U146" i="36"/>
  <c r="U132" i="36"/>
  <c r="Y132" i="36"/>
  <c r="V133" i="36"/>
  <c r="U134" i="36"/>
  <c r="U136" i="36"/>
  <c r="Y136" i="36"/>
  <c r="U147" i="36"/>
  <c r="Y147" i="36"/>
  <c r="Y140" i="36"/>
  <c r="X141" i="36"/>
  <c r="X143" i="36"/>
  <c r="X147" i="36"/>
  <c r="P148" i="36"/>
  <c r="V148" i="36"/>
  <c r="AA148" i="36"/>
  <c r="U148" i="36"/>
  <c r="AA157" i="36"/>
  <c r="AE157" i="36"/>
  <c r="X138" i="36"/>
  <c r="AJ138" i="36" s="1"/>
  <c r="W139" i="36"/>
  <c r="U140" i="36"/>
  <c r="Y142" i="36"/>
  <c r="W144" i="36"/>
  <c r="P149" i="36"/>
  <c r="V149" i="36"/>
  <c r="U149" i="36"/>
  <c r="AA149" i="36"/>
  <c r="W142" i="36"/>
  <c r="U144" i="36"/>
  <c r="Y144" i="36"/>
  <c r="X145" i="36"/>
  <c r="W146" i="36"/>
  <c r="U46" i="35"/>
  <c r="X104" i="35"/>
  <c r="AC155" i="35"/>
  <c r="W52" i="35"/>
  <c r="U64" i="35"/>
  <c r="Y64" i="35"/>
  <c r="X3" i="35"/>
  <c r="AD3" i="35" s="1"/>
  <c r="W4" i="35"/>
  <c r="AC4" i="35" s="1"/>
  <c r="W7" i="35"/>
  <c r="V8" i="35"/>
  <c r="U9" i="35"/>
  <c r="Y9" i="35"/>
  <c r="X10" i="35"/>
  <c r="W11" i="35"/>
  <c r="V12" i="35"/>
  <c r="U13" i="35"/>
  <c r="Y13" i="35"/>
  <c r="X14" i="35"/>
  <c r="W15" i="35"/>
  <c r="V16" i="35"/>
  <c r="AT16" i="35" s="1"/>
  <c r="U17" i="35"/>
  <c r="Y17" i="35"/>
  <c r="X18" i="35"/>
  <c r="W19" i="35"/>
  <c r="AU19" i="35" s="1"/>
  <c r="V20" i="35"/>
  <c r="U21" i="35"/>
  <c r="Y21" i="35"/>
  <c r="X22" i="35"/>
  <c r="AV22" i="35" s="1"/>
  <c r="W23" i="35"/>
  <c r="V24" i="35"/>
  <c r="V40" i="35"/>
  <c r="X50" i="35"/>
  <c r="AP50" i="35" s="1"/>
  <c r="U53" i="35"/>
  <c r="U68" i="35"/>
  <c r="Y68" i="35"/>
  <c r="X77" i="35"/>
  <c r="V79" i="35"/>
  <c r="V5" i="35"/>
  <c r="U6" i="35"/>
  <c r="Y6" i="35"/>
  <c r="AE6" i="35" s="1"/>
  <c r="Y46" i="35"/>
  <c r="W3" i="35"/>
  <c r="AC3" i="35"/>
  <c r="X43" i="35"/>
  <c r="W47" i="35"/>
  <c r="V49" i="35"/>
  <c r="X56" i="35"/>
  <c r="V57" i="35"/>
  <c r="W92" i="35"/>
  <c r="X25" i="35"/>
  <c r="W26" i="35"/>
  <c r="Y28" i="35"/>
  <c r="X29" i="35"/>
  <c r="W30" i="35"/>
  <c r="Y32" i="35"/>
  <c r="X33" i="35"/>
  <c r="AP33" i="35" s="1"/>
  <c r="W34" i="35"/>
  <c r="Y36" i="35"/>
  <c r="X37" i="35"/>
  <c r="W38" i="35"/>
  <c r="W40" i="35"/>
  <c r="Y41" i="35"/>
  <c r="X47" i="35"/>
  <c r="U50" i="35"/>
  <c r="Y50" i="35"/>
  <c r="V53" i="35"/>
  <c r="X54" i="35"/>
  <c r="W57" i="35"/>
  <c r="U76" i="35"/>
  <c r="Y76" i="35"/>
  <c r="W88" i="35"/>
  <c r="X7" i="35"/>
  <c r="W8" i="35"/>
  <c r="V9" i="35"/>
  <c r="U10" i="35"/>
  <c r="Y10" i="35"/>
  <c r="X11" i="35"/>
  <c r="W12" i="35"/>
  <c r="V13" i="35"/>
  <c r="U14" i="35"/>
  <c r="Y14" i="35"/>
  <c r="X15" i="35"/>
  <c r="W16" i="35"/>
  <c r="V17" i="35"/>
  <c r="U18" i="35"/>
  <c r="Y18" i="35"/>
  <c r="X19" i="35"/>
  <c r="W20" i="35"/>
  <c r="V21" i="35"/>
  <c r="U22" i="35"/>
  <c r="Y22" i="35"/>
  <c r="X23" i="35"/>
  <c r="W24" i="35"/>
  <c r="Y25" i="35"/>
  <c r="X26" i="35"/>
  <c r="V27" i="35"/>
  <c r="U28" i="35"/>
  <c r="Y29" i="35"/>
  <c r="X30" i="35"/>
  <c r="V31" i="35"/>
  <c r="U32" i="35"/>
  <c r="Y33" i="35"/>
  <c r="X34" i="35"/>
  <c r="V35" i="35"/>
  <c r="U36" i="35"/>
  <c r="Y37" i="35"/>
  <c r="X38" i="35"/>
  <c r="V39" i="35"/>
  <c r="V41" i="35"/>
  <c r="U41" i="35"/>
  <c r="X42" i="35"/>
  <c r="W44" i="35"/>
  <c r="V44" i="35"/>
  <c r="AT44" i="35" s="1"/>
  <c r="Y45" i="35"/>
  <c r="X51" i="35"/>
  <c r="W51" i="35"/>
  <c r="U54" i="35"/>
  <c r="Y54" i="35"/>
  <c r="V58" i="35"/>
  <c r="U58" i="35"/>
  <c r="X73" i="35"/>
  <c r="X83" i="35"/>
  <c r="U3" i="35"/>
  <c r="AA3" i="35" s="1"/>
  <c r="X4" i="35"/>
  <c r="AV4" i="35" s="1"/>
  <c r="W5" i="35"/>
  <c r="V6" i="35"/>
  <c r="U7" i="35"/>
  <c r="Y7" i="35"/>
  <c r="AQ7" i="35" s="1"/>
  <c r="X8" i="35"/>
  <c r="W9" i="35"/>
  <c r="V10" i="35"/>
  <c r="U11" i="35"/>
  <c r="Y11" i="35"/>
  <c r="X12" i="35"/>
  <c r="W13" i="35"/>
  <c r="V14" i="35"/>
  <c r="U15" i="35"/>
  <c r="Y15" i="35"/>
  <c r="X16" i="35"/>
  <c r="W17" i="35"/>
  <c r="V18" i="35"/>
  <c r="U19" i="35"/>
  <c r="AM19" i="35"/>
  <c r="Y19" i="35"/>
  <c r="X20" i="35"/>
  <c r="W21" i="35"/>
  <c r="V22" i="35"/>
  <c r="U23" i="35"/>
  <c r="Y23" i="35"/>
  <c r="AQ23" i="35"/>
  <c r="X24" i="35"/>
  <c r="AV24" i="35" s="1"/>
  <c r="V25" i="35"/>
  <c r="U25" i="35"/>
  <c r="U26" i="35"/>
  <c r="Y26" i="35"/>
  <c r="X27" i="35"/>
  <c r="W27" i="35"/>
  <c r="W28" i="35"/>
  <c r="V28" i="35"/>
  <c r="V29" i="35"/>
  <c r="U29" i="35"/>
  <c r="U30" i="35"/>
  <c r="Y30" i="35"/>
  <c r="AQ30" i="35" s="1"/>
  <c r="X31" i="35"/>
  <c r="W31" i="35"/>
  <c r="W32" i="35"/>
  <c r="V32" i="35"/>
  <c r="AT32" i="35" s="1"/>
  <c r="V33" i="35"/>
  <c r="U33" i="35"/>
  <c r="U34" i="35"/>
  <c r="Y34" i="35"/>
  <c r="X35" i="35"/>
  <c r="W35" i="35"/>
  <c r="W36" i="35"/>
  <c r="V36" i="35"/>
  <c r="V37" i="35"/>
  <c r="U37" i="35"/>
  <c r="U38" i="35"/>
  <c r="Y38" i="35"/>
  <c r="AE38" i="35" s="1"/>
  <c r="X39" i="35"/>
  <c r="W39" i="35"/>
  <c r="U42" i="35"/>
  <c r="Y42" i="35"/>
  <c r="V45" i="35"/>
  <c r="U45" i="35"/>
  <c r="X46" i="35"/>
  <c r="W48" i="35"/>
  <c r="V48" i="35"/>
  <c r="Y49" i="35"/>
  <c r="U55" i="35"/>
  <c r="W56" i="35"/>
  <c r="V59" i="35"/>
  <c r="W60" i="35"/>
  <c r="X61" i="35"/>
  <c r="AP61" i="35" s="1"/>
  <c r="W70" i="35"/>
  <c r="U80" i="35"/>
  <c r="Y80" i="35"/>
  <c r="U86" i="35"/>
  <c r="Y86" i="35"/>
  <c r="V55" i="35"/>
  <c r="U56" i="35"/>
  <c r="Y56" i="35"/>
  <c r="AQ56" i="35" s="1"/>
  <c r="X57" i="35"/>
  <c r="W58" i="35"/>
  <c r="W62" i="35"/>
  <c r="W66" i="35"/>
  <c r="V71" i="35"/>
  <c r="W74" i="35"/>
  <c r="U82" i="35"/>
  <c r="Y82" i="35"/>
  <c r="AQ82" i="35" s="1"/>
  <c r="V85" i="35"/>
  <c r="X59" i="35"/>
  <c r="U60" i="35"/>
  <c r="Y60" i="35"/>
  <c r="AQ60" i="35" s="1"/>
  <c r="V61" i="35"/>
  <c r="V63" i="35"/>
  <c r="X65" i="35"/>
  <c r="V67" i="35"/>
  <c r="AT67" i="35" s="1"/>
  <c r="X69" i="35"/>
  <c r="U72" i="35"/>
  <c r="Y72" i="35"/>
  <c r="V75" i="35"/>
  <c r="AT75" i="35" s="1"/>
  <c r="W78" i="35"/>
  <c r="V89" i="35"/>
  <c r="Y59" i="35"/>
  <c r="X60" i="35"/>
  <c r="AV60" i="35"/>
  <c r="U62" i="35"/>
  <c r="Y62" i="35"/>
  <c r="X63" i="35"/>
  <c r="W64" i="35"/>
  <c r="V65" i="35"/>
  <c r="U66" i="35"/>
  <c r="Y66" i="35"/>
  <c r="X67" i="35"/>
  <c r="W68" i="35"/>
  <c r="V69" i="35"/>
  <c r="U70" i="35"/>
  <c r="Y70" i="35"/>
  <c r="X71" i="35"/>
  <c r="W72" i="35"/>
  <c r="V73" i="35"/>
  <c r="U74" i="35"/>
  <c r="Y74" i="35"/>
  <c r="X75" i="35"/>
  <c r="W76" i="35"/>
  <c r="V77" i="35"/>
  <c r="U78" i="35"/>
  <c r="Y78" i="35"/>
  <c r="X79" i="35"/>
  <c r="W80" i="35"/>
  <c r="X87" i="35"/>
  <c r="U90" i="35"/>
  <c r="Y90" i="35"/>
  <c r="U107" i="35"/>
  <c r="Y107" i="35"/>
  <c r="V124" i="35"/>
  <c r="V81" i="35"/>
  <c r="W84" i="35"/>
  <c r="X91" i="35"/>
  <c r="W93" i="35"/>
  <c r="Y95" i="35"/>
  <c r="AQ95" i="35" s="1"/>
  <c r="V96" i="35"/>
  <c r="U97" i="35"/>
  <c r="Y97" i="35"/>
  <c r="X98" i="35"/>
  <c r="AV98" i="35"/>
  <c r="W99" i="35"/>
  <c r="V100" i="35"/>
  <c r="U101" i="35"/>
  <c r="Y101" i="35"/>
  <c r="X102" i="35"/>
  <c r="X108" i="35"/>
  <c r="AP108" i="35" s="1"/>
  <c r="U121" i="35"/>
  <c r="Y121" i="35"/>
  <c r="X93" i="35"/>
  <c r="W105" i="35"/>
  <c r="X81" i="35"/>
  <c r="W82" i="35"/>
  <c r="V83" i="35"/>
  <c r="U84" i="35"/>
  <c r="Y84" i="35"/>
  <c r="X85" i="35"/>
  <c r="W86" i="35"/>
  <c r="V87" i="35"/>
  <c r="U88" i="35"/>
  <c r="Y88" i="35"/>
  <c r="X89" i="35"/>
  <c r="W90" i="35"/>
  <c r="V91" i="35"/>
  <c r="U93" i="35"/>
  <c r="Y93" i="35"/>
  <c r="X94" i="35"/>
  <c r="W94" i="35"/>
  <c r="W95" i="35"/>
  <c r="V95" i="35"/>
  <c r="X96" i="35"/>
  <c r="W97" i="35"/>
  <c r="V98" i="35"/>
  <c r="U99" i="35"/>
  <c r="AM99" i="35" s="1"/>
  <c r="Y99" i="35"/>
  <c r="X100" i="35"/>
  <c r="W101" i="35"/>
  <c r="V102" i="35"/>
  <c r="U103" i="35"/>
  <c r="Y103" i="35"/>
  <c r="V106" i="35"/>
  <c r="W109" i="35"/>
  <c r="V110" i="35"/>
  <c r="U111" i="35"/>
  <c r="Y111" i="35"/>
  <c r="AQ111" i="35" s="1"/>
  <c r="X112" i="35"/>
  <c r="W113" i="35"/>
  <c r="V114" i="35"/>
  <c r="AH114" i="35" s="1"/>
  <c r="U115" i="35"/>
  <c r="Y115" i="35"/>
  <c r="X116" i="35"/>
  <c r="W117" i="35"/>
  <c r="V118" i="35"/>
  <c r="X122" i="35"/>
  <c r="AV122" i="35" s="1"/>
  <c r="U125" i="35"/>
  <c r="Y125" i="35"/>
  <c r="W119" i="35"/>
  <c r="X126" i="35"/>
  <c r="V127" i="35"/>
  <c r="W103" i="35"/>
  <c r="V104" i="35"/>
  <c r="U105" i="35"/>
  <c r="Y105" i="35"/>
  <c r="X106" i="35"/>
  <c r="W107" i="35"/>
  <c r="V108" i="35"/>
  <c r="AT108" i="35" s="1"/>
  <c r="U109" i="35"/>
  <c r="Y109" i="35"/>
  <c r="AW109" i="35"/>
  <c r="X110" i="35"/>
  <c r="W111" i="35"/>
  <c r="V112" i="35"/>
  <c r="AT112" i="35"/>
  <c r="U113" i="35"/>
  <c r="Y113" i="35"/>
  <c r="X114" i="35"/>
  <c r="AV114" i="35" s="1"/>
  <c r="W115" i="35"/>
  <c r="V116" i="35"/>
  <c r="AT116" i="35" s="1"/>
  <c r="U117" i="35"/>
  <c r="Y117" i="35"/>
  <c r="X118" i="35"/>
  <c r="V120" i="35"/>
  <c r="AT120" i="35"/>
  <c r="W123" i="35"/>
  <c r="W138" i="35"/>
  <c r="W127" i="35"/>
  <c r="V128" i="35"/>
  <c r="AT128" i="35"/>
  <c r="U129" i="35"/>
  <c r="Y129" i="35"/>
  <c r="X130" i="35"/>
  <c r="W131" i="35"/>
  <c r="AU131" i="35" s="1"/>
  <c r="V132" i="35"/>
  <c r="Y136" i="35"/>
  <c r="U142" i="35"/>
  <c r="Y146" i="35"/>
  <c r="AQ146" i="35" s="1"/>
  <c r="U119" i="35"/>
  <c r="Y119" i="35"/>
  <c r="X120" i="35"/>
  <c r="W121" i="35"/>
  <c r="V122" i="35"/>
  <c r="U123" i="35"/>
  <c r="Y123" i="35"/>
  <c r="X124" i="35"/>
  <c r="AP124" i="35" s="1"/>
  <c r="W125" i="35"/>
  <c r="V126" i="35"/>
  <c r="Y133" i="35"/>
  <c r="V134" i="35"/>
  <c r="X133" i="35"/>
  <c r="W134" i="35"/>
  <c r="V135" i="35"/>
  <c r="U136" i="35"/>
  <c r="P149" i="35"/>
  <c r="V149" i="35"/>
  <c r="AA149" i="35"/>
  <c r="U149" i="35"/>
  <c r="V145" i="35"/>
  <c r="U133" i="35"/>
  <c r="X137" i="35"/>
  <c r="X139" i="35"/>
  <c r="U146" i="35"/>
  <c r="X134" i="35"/>
  <c r="W135" i="35"/>
  <c r="U137" i="35"/>
  <c r="AS137" i="35" s="1"/>
  <c r="Y137" i="35"/>
  <c r="X138" i="35"/>
  <c r="W140" i="35"/>
  <c r="U141" i="35"/>
  <c r="W144" i="35"/>
  <c r="Y142" i="35"/>
  <c r="X143" i="35"/>
  <c r="X147" i="35"/>
  <c r="P148" i="35"/>
  <c r="V148" i="35"/>
  <c r="U148" i="35"/>
  <c r="AA148" i="35"/>
  <c r="V142" i="36"/>
  <c r="V147" i="36"/>
  <c r="V143" i="36"/>
  <c r="V146" i="36"/>
  <c r="V144" i="36"/>
  <c r="V144" i="35"/>
  <c r="V137" i="35"/>
  <c r="V143" i="35"/>
  <c r="V140" i="35"/>
  <c r="AT140" i="35"/>
  <c r="V139" i="35"/>
  <c r="V133" i="35"/>
  <c r="V147" i="35"/>
  <c r="V136" i="35"/>
  <c r="V141" i="35"/>
  <c r="V60" i="37"/>
  <c r="V68" i="37"/>
  <c r="U51" i="37"/>
  <c r="V52" i="37"/>
  <c r="Y79" i="37"/>
  <c r="V64" i="37"/>
  <c r="W78" i="37"/>
  <c r="AC78" i="37" s="1"/>
  <c r="W17" i="37"/>
  <c r="U27" i="37"/>
  <c r="W33" i="37"/>
  <c r="Y39" i="37"/>
  <c r="V46" i="37"/>
  <c r="U84" i="37"/>
  <c r="Y84" i="37"/>
  <c r="AE84" i="37" s="1"/>
  <c r="V3" i="37"/>
  <c r="AT3" i="37"/>
  <c r="U4" i="37"/>
  <c r="Y4" i="37"/>
  <c r="X5" i="37"/>
  <c r="W6" i="37"/>
  <c r="V7" i="37"/>
  <c r="U8" i="37"/>
  <c r="Y8" i="37"/>
  <c r="X9" i="37"/>
  <c r="W10" i="37"/>
  <c r="V11" i="37"/>
  <c r="U12" i="37"/>
  <c r="Y12" i="37"/>
  <c r="X13" i="37"/>
  <c r="W14" i="37"/>
  <c r="V15" i="37"/>
  <c r="U16" i="37"/>
  <c r="Y16" i="37"/>
  <c r="X17" i="37"/>
  <c r="W18" i="37"/>
  <c r="V19" i="37"/>
  <c r="U20" i="37"/>
  <c r="Y20" i="37"/>
  <c r="V55" i="37"/>
  <c r="V56" i="37"/>
  <c r="X93" i="37"/>
  <c r="W55" i="37"/>
  <c r="W57" i="37"/>
  <c r="U61" i="37"/>
  <c r="Y61" i="37"/>
  <c r="U65" i="37"/>
  <c r="Y65" i="37"/>
  <c r="U69" i="37"/>
  <c r="Y69" i="37"/>
  <c r="U72" i="37"/>
  <c r="Y72" i="37"/>
  <c r="AE72" i="37" s="1"/>
  <c r="W82" i="37"/>
  <c r="AC82" i="37" s="1"/>
  <c r="U83" i="37"/>
  <c r="U118" i="37"/>
  <c r="Y118" i="37"/>
  <c r="AE118" i="37" s="1"/>
  <c r="X21" i="37"/>
  <c r="W22" i="37"/>
  <c r="V23" i="37"/>
  <c r="U24" i="37"/>
  <c r="Y24" i="37"/>
  <c r="X25" i="37"/>
  <c r="W26" i="37"/>
  <c r="V27" i="37"/>
  <c r="U28" i="37"/>
  <c r="Y28" i="37"/>
  <c r="X29" i="37"/>
  <c r="W30" i="37"/>
  <c r="AC30" i="37" s="1"/>
  <c r="V31" i="37"/>
  <c r="U32" i="37"/>
  <c r="Y32" i="37"/>
  <c r="X33" i="37"/>
  <c r="AD33" i="37" s="1"/>
  <c r="W34" i="37"/>
  <c r="V35" i="37"/>
  <c r="U36" i="37"/>
  <c r="Y36" i="37"/>
  <c r="AE36" i="37" s="1"/>
  <c r="X37" i="37"/>
  <c r="W38" i="37"/>
  <c r="V39" i="37"/>
  <c r="U40" i="37"/>
  <c r="Y40" i="37"/>
  <c r="X41" i="37"/>
  <c r="W42" i="37"/>
  <c r="V43" i="37"/>
  <c r="U44" i="37"/>
  <c r="Y44" i="37"/>
  <c r="X45" i="37"/>
  <c r="AV45" i="37" s="1"/>
  <c r="W46" i="37"/>
  <c r="AC46" i="37" s="1"/>
  <c r="V47" i="37"/>
  <c r="U48" i="37"/>
  <c r="Y48" i="37"/>
  <c r="AW48" i="37" s="1"/>
  <c r="X49" i="37"/>
  <c r="AD49" i="37" s="1"/>
  <c r="X50" i="37"/>
  <c r="W51" i="37"/>
  <c r="X53" i="37"/>
  <c r="AD53" i="37" s="1"/>
  <c r="X54" i="37"/>
  <c r="W54" i="37"/>
  <c r="X57" i="37"/>
  <c r="AD57" i="37" s="1"/>
  <c r="X58" i="37"/>
  <c r="X62" i="37"/>
  <c r="X66" i="37"/>
  <c r="X70" i="37"/>
  <c r="V71" i="37"/>
  <c r="AH71" i="37" s="1"/>
  <c r="U76" i="37"/>
  <c r="Y76" i="37"/>
  <c r="U96" i="37"/>
  <c r="Y96" i="37"/>
  <c r="AE96" i="37" s="1"/>
  <c r="W3" i="37"/>
  <c r="V4" i="37"/>
  <c r="U5" i="37"/>
  <c r="Y5" i="37"/>
  <c r="X6" i="37"/>
  <c r="W7" i="37"/>
  <c r="V8" i="37"/>
  <c r="U9" i="37"/>
  <c r="Y9" i="37"/>
  <c r="X10" i="37"/>
  <c r="W11" i="37"/>
  <c r="V12" i="37"/>
  <c r="U13" i="37"/>
  <c r="Y13" i="37"/>
  <c r="X14" i="37"/>
  <c r="W15" i="37"/>
  <c r="V16" i="37"/>
  <c r="U17" i="37"/>
  <c r="Y17" i="37"/>
  <c r="X18" i="37"/>
  <c r="W19" i="37"/>
  <c r="V20" i="37"/>
  <c r="U21" i="37"/>
  <c r="Y21" i="37"/>
  <c r="X22" i="37"/>
  <c r="W23" i="37"/>
  <c r="V24" i="37"/>
  <c r="U25" i="37"/>
  <c r="Y25" i="37"/>
  <c r="X26" i="37"/>
  <c r="AD26" i="37"/>
  <c r="W27" i="37"/>
  <c r="V28" i="37"/>
  <c r="U29" i="37"/>
  <c r="Y29" i="37"/>
  <c r="AE29" i="37" s="1"/>
  <c r="X30" i="37"/>
  <c r="W31" i="37"/>
  <c r="V32" i="37"/>
  <c r="U33" i="37"/>
  <c r="AA33" i="37"/>
  <c r="Y33" i="37"/>
  <c r="X34" i="37"/>
  <c r="AD34" i="37" s="1"/>
  <c r="W35" i="37"/>
  <c r="V36" i="37"/>
  <c r="U37" i="37"/>
  <c r="Y37" i="37"/>
  <c r="X38" i="37"/>
  <c r="W39" i="37"/>
  <c r="AC39" i="37"/>
  <c r="V40" i="37"/>
  <c r="U41" i="37"/>
  <c r="AA41" i="37" s="1"/>
  <c r="Y41" i="37"/>
  <c r="X42" i="37"/>
  <c r="AD42" i="37" s="1"/>
  <c r="W43" i="37"/>
  <c r="V44" i="37"/>
  <c r="U45" i="37"/>
  <c r="Y45" i="37"/>
  <c r="AE45" i="37"/>
  <c r="X46" i="37"/>
  <c r="W47" i="37"/>
  <c r="AC47" i="37" s="1"/>
  <c r="V48" i="37"/>
  <c r="U49" i="37"/>
  <c r="AA49" i="37" s="1"/>
  <c r="Y49" i="37"/>
  <c r="AW49" i="37" s="1"/>
  <c r="Y50" i="37"/>
  <c r="X51" i="37"/>
  <c r="Y52" i="37"/>
  <c r="AQ52" i="37" s="1"/>
  <c r="U53" i="37"/>
  <c r="Y53" i="37"/>
  <c r="AE53" i="37" s="1"/>
  <c r="Y56" i="37"/>
  <c r="AE56" i="37" s="1"/>
  <c r="U57" i="37"/>
  <c r="Y57" i="37"/>
  <c r="W59" i="37"/>
  <c r="W63" i="37"/>
  <c r="W67" i="37"/>
  <c r="X73" i="37"/>
  <c r="W74" i="37"/>
  <c r="AC74" i="37" s="1"/>
  <c r="U80" i="37"/>
  <c r="Y80" i="37"/>
  <c r="V87" i="37"/>
  <c r="Y60" i="37"/>
  <c r="AE60" i="37" s="1"/>
  <c r="X61" i="37"/>
  <c r="AD61" i="37" s="1"/>
  <c r="Y64" i="37"/>
  <c r="AE64" i="37" s="1"/>
  <c r="X65" i="37"/>
  <c r="AD65" i="37" s="1"/>
  <c r="Y68" i="37"/>
  <c r="AE68" i="37" s="1"/>
  <c r="X69" i="37"/>
  <c r="AD69" i="37" s="1"/>
  <c r="X77" i="37"/>
  <c r="AD77" i="37" s="1"/>
  <c r="V79" i="37"/>
  <c r="X85" i="37"/>
  <c r="U88" i="37"/>
  <c r="Y88" i="37"/>
  <c r="U92" i="37"/>
  <c r="AA92" i="37" s="1"/>
  <c r="Y92" i="37"/>
  <c r="AE92" i="37"/>
  <c r="V95" i="37"/>
  <c r="AH95" i="37"/>
  <c r="W123" i="37"/>
  <c r="V99" i="37"/>
  <c r="V75" i="37"/>
  <c r="X81" i="37"/>
  <c r="V83" i="37"/>
  <c r="W86" i="37"/>
  <c r="X89" i="37"/>
  <c r="W98" i="37"/>
  <c r="AC98" i="37" s="1"/>
  <c r="W101" i="37"/>
  <c r="U122" i="37"/>
  <c r="Y122" i="37"/>
  <c r="W90" i="37"/>
  <c r="X97" i="37"/>
  <c r="V111" i="37"/>
  <c r="U112" i="37"/>
  <c r="AA112" i="37" s="1"/>
  <c r="Y112" i="37"/>
  <c r="X113" i="37"/>
  <c r="AD113" i="37" s="1"/>
  <c r="W114" i="37"/>
  <c r="X71" i="37"/>
  <c r="AD71" i="37" s="1"/>
  <c r="W72" i="37"/>
  <c r="Y74" i="37"/>
  <c r="X75" i="37"/>
  <c r="W76" i="37"/>
  <c r="AC76" i="37"/>
  <c r="Y78" i="37"/>
  <c r="X79" i="37"/>
  <c r="W80" i="37"/>
  <c r="Y82" i="37"/>
  <c r="AE82" i="37" s="1"/>
  <c r="X83" i="37"/>
  <c r="W84" i="37"/>
  <c r="Y86" i="37"/>
  <c r="X87" i="37"/>
  <c r="AD87" i="37"/>
  <c r="W88" i="37"/>
  <c r="V91" i="37"/>
  <c r="W94" i="37"/>
  <c r="AC94" i="37" s="1"/>
  <c r="X109" i="37"/>
  <c r="AJ109" i="37" s="1"/>
  <c r="V115" i="37"/>
  <c r="U116" i="37"/>
  <c r="Y116" i="37"/>
  <c r="U109" i="37"/>
  <c r="W111" i="37"/>
  <c r="Y100" i="37"/>
  <c r="AE100" i="37" s="1"/>
  <c r="X101" i="37"/>
  <c r="Y104" i="37"/>
  <c r="AE104" i="37" s="1"/>
  <c r="X105" i="37"/>
  <c r="W110" i="37"/>
  <c r="AC110" i="37" s="1"/>
  <c r="V120" i="37"/>
  <c r="V100" i="37"/>
  <c r="U101" i="37"/>
  <c r="Y101" i="37"/>
  <c r="X102" i="37"/>
  <c r="W103" i="37"/>
  <c r="V104" i="37"/>
  <c r="U105" i="37"/>
  <c r="Y105" i="37"/>
  <c r="X106" i="37"/>
  <c r="W107" i="37"/>
  <c r="V108" i="37"/>
  <c r="X110" i="37"/>
  <c r="W119" i="37"/>
  <c r="X123" i="37"/>
  <c r="X130" i="37"/>
  <c r="V131" i="37"/>
  <c r="AH131" i="37" s="1"/>
  <c r="V133" i="37"/>
  <c r="AT133" i="37" s="1"/>
  <c r="Y113" i="37"/>
  <c r="X114" i="37"/>
  <c r="W120" i="37"/>
  <c r="AC120" i="37"/>
  <c r="W124" i="37"/>
  <c r="X126" i="37"/>
  <c r="U129" i="37"/>
  <c r="Y129" i="37"/>
  <c r="U132" i="37"/>
  <c r="W108" i="37"/>
  <c r="V109" i="37"/>
  <c r="U110" i="37"/>
  <c r="Y110" i="37"/>
  <c r="X111" i="37"/>
  <c r="AD111" i="37" s="1"/>
  <c r="W112" i="37"/>
  <c r="V112" i="37"/>
  <c r="V113" i="37"/>
  <c r="U113" i="37"/>
  <c r="U114" i="37"/>
  <c r="Y114" i="37"/>
  <c r="X115" i="37"/>
  <c r="AD115" i="37" s="1"/>
  <c r="W115" i="37"/>
  <c r="W116" i="37"/>
  <c r="V116" i="37"/>
  <c r="V117" i="37"/>
  <c r="U117" i="37"/>
  <c r="V121" i="37"/>
  <c r="U121" i="37"/>
  <c r="V125" i="37"/>
  <c r="U125" i="37"/>
  <c r="W127" i="37"/>
  <c r="V128" i="37"/>
  <c r="V135" i="37"/>
  <c r="U136" i="37"/>
  <c r="Y136" i="37"/>
  <c r="U119" i="37"/>
  <c r="W125" i="37"/>
  <c r="X131" i="37"/>
  <c r="X133" i="37"/>
  <c r="W132" i="37"/>
  <c r="W134" i="37"/>
  <c r="AC134" i="37"/>
  <c r="X137" i="37"/>
  <c r="AD137" i="37" s="1"/>
  <c r="AJ137" i="37"/>
  <c r="W138" i="37"/>
  <c r="X142" i="37"/>
  <c r="Y133" i="37"/>
  <c r="X134" i="37"/>
  <c r="W135" i="37"/>
  <c r="V136" i="37"/>
  <c r="W139" i="37"/>
  <c r="V140" i="37"/>
  <c r="X146" i="37"/>
  <c r="V147" i="37"/>
  <c r="AA148" i="37"/>
  <c r="U137" i="37"/>
  <c r="Y137" i="37"/>
  <c r="X138" i="37"/>
  <c r="W143" i="37"/>
  <c r="V144" i="37"/>
  <c r="U145" i="37"/>
  <c r="Y145" i="37"/>
  <c r="W147" i="37"/>
  <c r="U134" i="37"/>
  <c r="Y134" i="37"/>
  <c r="X135" i="37"/>
  <c r="W136" i="37"/>
  <c r="AC136" i="37" s="1"/>
  <c r="V137" i="37"/>
  <c r="U138" i="37"/>
  <c r="Y138" i="37"/>
  <c r="AW138" i="37" s="1"/>
  <c r="U141" i="37"/>
  <c r="Y141" i="37"/>
  <c r="X143" i="37"/>
  <c r="W144" i="37"/>
  <c r="AC144" i="37" s="1"/>
  <c r="V145" i="37"/>
  <c r="U146" i="37"/>
  <c r="Y146" i="37"/>
  <c r="X147" i="37"/>
  <c r="AD147" i="37"/>
  <c r="P148" i="37"/>
  <c r="V148" i="37"/>
  <c r="U148" i="37"/>
  <c r="U149" i="37"/>
  <c r="AA149" i="37"/>
  <c r="V142" i="37"/>
  <c r="Q148" i="37"/>
  <c r="W148" i="37"/>
  <c r="W146" i="37"/>
  <c r="M51" i="21"/>
  <c r="N51" i="21"/>
  <c r="L67" i="21"/>
  <c r="M67" i="21"/>
  <c r="N67" i="21"/>
  <c r="L101" i="21"/>
  <c r="M101" i="21"/>
  <c r="N101" i="21"/>
  <c r="N71" i="21"/>
  <c r="L95" i="21"/>
  <c r="M95" i="21"/>
  <c r="N95" i="21"/>
  <c r="L144" i="21"/>
  <c r="M144" i="21"/>
  <c r="N144" i="21"/>
  <c r="N36" i="21"/>
  <c r="L28" i="21"/>
  <c r="M28" i="21"/>
  <c r="N28" i="21"/>
  <c r="M24" i="21"/>
  <c r="N24" i="21"/>
  <c r="L20" i="21"/>
  <c r="M20" i="21"/>
  <c r="N20" i="21"/>
  <c r="L12" i="21"/>
  <c r="M12" i="21"/>
  <c r="N12" i="21"/>
  <c r="L34" i="21"/>
  <c r="M34" i="21"/>
  <c r="N34" i="21"/>
  <c r="L30" i="21"/>
  <c r="M30" i="21"/>
  <c r="N30" i="21"/>
  <c r="L22" i="21"/>
  <c r="M22" i="21"/>
  <c r="N22" i="21"/>
  <c r="L18" i="21"/>
  <c r="M18" i="21"/>
  <c r="N18" i="21"/>
  <c r="L14" i="21"/>
  <c r="M14" i="21"/>
  <c r="N14" i="21"/>
  <c r="L38" i="21"/>
  <c r="M38" i="21"/>
  <c r="N38" i="21"/>
  <c r="L42" i="21"/>
  <c r="M42" i="21"/>
  <c r="N42" i="21"/>
  <c r="L46" i="21"/>
  <c r="M46" i="21"/>
  <c r="N46" i="21"/>
  <c r="L50" i="21"/>
  <c r="M50" i="21"/>
  <c r="N50" i="21"/>
  <c r="L54" i="21"/>
  <c r="M54" i="21"/>
  <c r="N54" i="21"/>
  <c r="L99" i="21"/>
  <c r="M99" i="21"/>
  <c r="N99" i="21"/>
  <c r="L100" i="21"/>
  <c r="M100" i="21"/>
  <c r="N100" i="21"/>
  <c r="L112" i="21"/>
  <c r="M112" i="21"/>
  <c r="N112" i="21"/>
  <c r="L120" i="21"/>
  <c r="M120" i="21"/>
  <c r="N120" i="21"/>
  <c r="L128" i="21"/>
  <c r="M128" i="21"/>
  <c r="N128" i="21"/>
  <c r="L136" i="21"/>
  <c r="M136" i="21"/>
  <c r="N136" i="21"/>
  <c r="L140" i="21"/>
  <c r="M140" i="21"/>
  <c r="N140" i="21"/>
  <c r="L135" i="21"/>
  <c r="M135" i="21"/>
  <c r="N135" i="21"/>
  <c r="L139" i="21"/>
  <c r="M139" i="21"/>
  <c r="N139" i="21"/>
  <c r="L10" i="21"/>
  <c r="M10" i="21"/>
  <c r="N10" i="21"/>
  <c r="L91" i="21"/>
  <c r="M91" i="21"/>
  <c r="N91" i="21"/>
  <c r="L116" i="21"/>
  <c r="M116" i="21"/>
  <c r="N116" i="21"/>
  <c r="L132" i="21"/>
  <c r="M132" i="21"/>
  <c r="N132" i="21"/>
  <c r="L58" i="21"/>
  <c r="M58" i="21"/>
  <c r="N58" i="21"/>
  <c r="L65" i="21"/>
  <c r="M65" i="21"/>
  <c r="N65" i="21"/>
  <c r="L123" i="21"/>
  <c r="M123" i="21"/>
  <c r="N123" i="21"/>
  <c r="L44" i="21"/>
  <c r="M44" i="21"/>
  <c r="N44" i="21"/>
  <c r="L69" i="21"/>
  <c r="M69" i="21"/>
  <c r="N69" i="21"/>
  <c r="L109" i="21"/>
  <c r="M109" i="21"/>
  <c r="N109" i="21"/>
  <c r="L86" i="21"/>
  <c r="M86" i="21"/>
  <c r="N86" i="21"/>
  <c r="L87" i="21"/>
  <c r="M87" i="21"/>
  <c r="N87" i="21"/>
  <c r="L104" i="21"/>
  <c r="M104" i="21"/>
  <c r="N104" i="21"/>
  <c r="L146" i="21"/>
  <c r="M146" i="21"/>
  <c r="N146" i="21"/>
  <c r="L127" i="21"/>
  <c r="M127" i="21"/>
  <c r="N127" i="21"/>
  <c r="L29" i="21"/>
  <c r="M29" i="21"/>
  <c r="N29" i="21"/>
  <c r="L9" i="21"/>
  <c r="M9" i="21"/>
  <c r="N9" i="21"/>
  <c r="N148" i="21"/>
  <c r="N149" i="21"/>
  <c r="L52" i="21"/>
  <c r="M52" i="21"/>
  <c r="N52" i="21"/>
  <c r="L82" i="21"/>
  <c r="M82" i="21"/>
  <c r="N82" i="21"/>
  <c r="L60" i="21"/>
  <c r="M60" i="21"/>
  <c r="N60" i="21"/>
  <c r="L64" i="21"/>
  <c r="M64" i="21"/>
  <c r="N64" i="21"/>
  <c r="L59" i="21"/>
  <c r="M59" i="21"/>
  <c r="N59" i="21"/>
  <c r="L73" i="21"/>
  <c r="M73" i="21"/>
  <c r="N73" i="21"/>
  <c r="L122" i="21"/>
  <c r="M122" i="21"/>
  <c r="N122" i="21"/>
  <c r="L105" i="21"/>
  <c r="M105" i="21"/>
  <c r="N105" i="21"/>
  <c r="L147" i="21"/>
  <c r="M147" i="21"/>
  <c r="N147" i="21"/>
  <c r="L124" i="5"/>
  <c r="M124" i="5"/>
  <c r="N124" i="5"/>
  <c r="L143" i="5"/>
  <c r="M143" i="5"/>
  <c r="N143" i="5"/>
  <c r="L27" i="5"/>
  <c r="M27" i="5"/>
  <c r="N27" i="5"/>
  <c r="L51" i="5"/>
  <c r="M51" i="5"/>
  <c r="N51" i="5"/>
  <c r="N148" i="5"/>
  <c r="N149" i="5"/>
  <c r="L98" i="5"/>
  <c r="M98" i="5"/>
  <c r="N98" i="5"/>
  <c r="L146" i="5"/>
  <c r="M146" i="5"/>
  <c r="N146" i="5"/>
  <c r="L101" i="5"/>
  <c r="M101" i="5"/>
  <c r="N101" i="5"/>
  <c r="L134" i="5"/>
  <c r="M134" i="5"/>
  <c r="N134" i="5"/>
  <c r="V174" i="2"/>
  <c r="AH174" i="2" s="1"/>
  <c r="W173" i="2"/>
  <c r="AI173" i="2" s="1"/>
  <c r="V170" i="2"/>
  <c r="AH170" i="2"/>
  <c r="W169" i="2"/>
  <c r="V166" i="2"/>
  <c r="W165" i="2"/>
  <c r="AI165" i="2"/>
  <c r="AH162" i="2"/>
  <c r="W161" i="2"/>
  <c r="V158" i="2"/>
  <c r="AN158" i="2"/>
  <c r="W157" i="2"/>
  <c r="AI157" i="2" s="1"/>
  <c r="W153" i="2"/>
  <c r="V146" i="2"/>
  <c r="AH146" i="2" s="1"/>
  <c r="W145" i="2"/>
  <c r="V142" i="2"/>
  <c r="W141" i="2"/>
  <c r="AI141" i="2" s="1"/>
  <c r="V138" i="2"/>
  <c r="AH138" i="2" s="1"/>
  <c r="X136" i="2"/>
  <c r="AJ136" i="2"/>
  <c r="V134" i="2"/>
  <c r="V130" i="2"/>
  <c r="AH130" i="2"/>
  <c r="V126" i="2"/>
  <c r="AB126" i="2" s="1"/>
  <c r="W121" i="2"/>
  <c r="W117" i="2"/>
  <c r="AC117" i="2"/>
  <c r="V106" i="2"/>
  <c r="AH106" i="2" s="1"/>
  <c r="V102" i="2"/>
  <c r="V98" i="2"/>
  <c r="W97" i="2"/>
  <c r="V94" i="2"/>
  <c r="AH94" i="2" s="1"/>
  <c r="W93" i="2"/>
  <c r="V90" i="2"/>
  <c r="W89" i="2"/>
  <c r="V86" i="2"/>
  <c r="AN86" i="2" s="1"/>
  <c r="V82" i="2"/>
  <c r="V78" i="2"/>
  <c r="V74" i="2"/>
  <c r="V70" i="2"/>
  <c r="AB70" i="2" s="1"/>
  <c r="V66" i="2"/>
  <c r="V62" i="2"/>
  <c r="W61" i="2"/>
  <c r="AI61" i="2" s="1"/>
  <c r="V58" i="2"/>
  <c r="W57" i="2"/>
  <c r="V54" i="2"/>
  <c r="W53" i="2"/>
  <c r="AI53" i="2" s="1"/>
  <c r="V50" i="2"/>
  <c r="AB50" i="2" s="1"/>
  <c r="V46" i="2"/>
  <c r="V42" i="2"/>
  <c r="AB42" i="2" s="1"/>
  <c r="W41" i="2"/>
  <c r="V38" i="2"/>
  <c r="AH38" i="2"/>
  <c r="V34" i="2"/>
  <c r="AH34" i="2" s="1"/>
  <c r="V30" i="2"/>
  <c r="AH30" i="2"/>
  <c r="V26" i="2"/>
  <c r="AH26" i="2" s="1"/>
  <c r="V18" i="2"/>
  <c r="AH18" i="2"/>
  <c r="W17" i="2"/>
  <c r="AI17" i="2" s="1"/>
  <c r="V14" i="2"/>
  <c r="AH14" i="2"/>
  <c r="V10" i="2"/>
  <c r="AB10" i="2" s="1"/>
  <c r="AI9" i="2"/>
  <c r="AD175" i="2"/>
  <c r="V173" i="2"/>
  <c r="V169" i="2"/>
  <c r="AH169" i="2"/>
  <c r="W168" i="2"/>
  <c r="AI168" i="2" s="1"/>
  <c r="V165" i="2"/>
  <c r="W164" i="2"/>
  <c r="AI164" i="2"/>
  <c r="V161" i="2"/>
  <c r="W160" i="2"/>
  <c r="AI160" i="2"/>
  <c r="V157" i="2"/>
  <c r="AH157" i="2" s="1"/>
  <c r="W156" i="2"/>
  <c r="AI156" i="2" s="1"/>
  <c r="V153" i="2"/>
  <c r="AH153" i="2"/>
  <c r="W152" i="2"/>
  <c r="AI152" i="2" s="1"/>
  <c r="V149" i="2"/>
  <c r="W148" i="2"/>
  <c r="AI148" i="2" s="1"/>
  <c r="V145" i="2"/>
  <c r="W144" i="2"/>
  <c r="AI144" i="2"/>
  <c r="V141" i="2"/>
  <c r="AH141" i="2" s="1"/>
  <c r="W140" i="2"/>
  <c r="AI140" i="2"/>
  <c r="X139" i="2"/>
  <c r="AJ139" i="2" s="1"/>
  <c r="V137" i="2"/>
  <c r="W136" i="2"/>
  <c r="AI136" i="2" s="1"/>
  <c r="X135" i="2"/>
  <c r="V133" i="2"/>
  <c r="AH133" i="2"/>
  <c r="X131" i="2"/>
  <c r="AJ131" i="2" s="1"/>
  <c r="V129" i="2"/>
  <c r="AH129" i="2"/>
  <c r="V125" i="2"/>
  <c r="V121" i="2"/>
  <c r="AH121" i="2"/>
  <c r="V117" i="2"/>
  <c r="AH117" i="2" s="1"/>
  <c r="V113" i="2"/>
  <c r="AH113" i="2"/>
  <c r="W112" i="2"/>
  <c r="AI112" i="2" s="1"/>
  <c r="V109" i="2"/>
  <c r="AH109" i="2" s="1"/>
  <c r="W108" i="2"/>
  <c r="AI108" i="2"/>
  <c r="V105" i="2"/>
  <c r="AH105" i="2" s="1"/>
  <c r="W104" i="2"/>
  <c r="AI104" i="2"/>
  <c r="V101" i="2"/>
  <c r="AH101" i="2" s="1"/>
  <c r="V97" i="2"/>
  <c r="V93" i="2"/>
  <c r="AH93" i="2" s="1"/>
  <c r="V89" i="2"/>
  <c r="AH89" i="2" s="1"/>
  <c r="V85" i="2"/>
  <c r="V81" i="2"/>
  <c r="AH81" i="2" s="1"/>
  <c r="V77" i="2"/>
  <c r="AH77" i="2"/>
  <c r="V73" i="2"/>
  <c r="AN73" i="2" s="1"/>
  <c r="V69" i="2"/>
  <c r="AH69" i="2" s="1"/>
  <c r="V65" i="2"/>
  <c r="AH65" i="2"/>
  <c r="V61" i="2"/>
  <c r="AN61" i="2" s="1"/>
  <c r="AH61" i="2"/>
  <c r="V57" i="2"/>
  <c r="AH57" i="2" s="1"/>
  <c r="V53" i="2"/>
  <c r="AH53" i="2" s="1"/>
  <c r="V49" i="2"/>
  <c r="V45" i="2"/>
  <c r="AH45" i="2" s="1"/>
  <c r="W44" i="2"/>
  <c r="AI44" i="2" s="1"/>
  <c r="V41" i="2"/>
  <c r="V37" i="2"/>
  <c r="AH37" i="2" s="1"/>
  <c r="W36" i="2"/>
  <c r="AI36" i="2"/>
  <c r="V33" i="2"/>
  <c r="AH33" i="2" s="1"/>
  <c r="V29" i="2"/>
  <c r="AH29" i="2"/>
  <c r="V25" i="2"/>
  <c r="AH25" i="2" s="1"/>
  <c r="V21" i="2"/>
  <c r="AH21" i="2"/>
  <c r="V13" i="2"/>
  <c r="AH13" i="2" s="1"/>
  <c r="AH9" i="2"/>
  <c r="AB260" i="2"/>
  <c r="AB256" i="2"/>
  <c r="AB252" i="2"/>
  <c r="AC251" i="2"/>
  <c r="AB248" i="2"/>
  <c r="AC247" i="2"/>
  <c r="AD242" i="2"/>
  <c r="AB240" i="2"/>
  <c r="AC239" i="2"/>
  <c r="AB236" i="2"/>
  <c r="AD234" i="2"/>
  <c r="AB232" i="2"/>
  <c r="AC231" i="2"/>
  <c r="AD230" i="2"/>
  <c r="AB228" i="2"/>
  <c r="AC227" i="2"/>
  <c r="AB224" i="2"/>
  <c r="AC223" i="2"/>
  <c r="AB220" i="2"/>
  <c r="AC219" i="2"/>
  <c r="AD218" i="2"/>
  <c r="AB216" i="2"/>
  <c r="AC215" i="2"/>
  <c r="AD214" i="2"/>
  <c r="AB212" i="2"/>
  <c r="AC211" i="2"/>
  <c r="AB208" i="2"/>
  <c r="AC207" i="2"/>
  <c r="AB204" i="2"/>
  <c r="AC203" i="2"/>
  <c r="AB200" i="2"/>
  <c r="AB196" i="2"/>
  <c r="AC195" i="2"/>
  <c r="AB192" i="2"/>
  <c r="AC191" i="2"/>
  <c r="AB188" i="2"/>
  <c r="AB184" i="2"/>
  <c r="AB180" i="2"/>
  <c r="AC179" i="2"/>
  <c r="AD178" i="2"/>
  <c r="AC175" i="2"/>
  <c r="V172" i="2"/>
  <c r="AB172" i="2"/>
  <c r="W171" i="2"/>
  <c r="AI171" i="2" s="1"/>
  <c r="V168" i="2"/>
  <c r="AB168" i="2"/>
  <c r="AH168" i="2"/>
  <c r="W167" i="2"/>
  <c r="V164" i="2"/>
  <c r="V160" i="2"/>
  <c r="W159" i="2"/>
  <c r="AI159" i="2" s="1"/>
  <c r="V156" i="2"/>
  <c r="AB156" i="2" s="1"/>
  <c r="W155" i="2"/>
  <c r="AI155" i="2"/>
  <c r="V152" i="2"/>
  <c r="AH152" i="2" s="1"/>
  <c r="W151" i="2"/>
  <c r="V148" i="2"/>
  <c r="AB148" i="2" s="1"/>
  <c r="W147" i="2"/>
  <c r="AI147" i="2" s="1"/>
  <c r="V144" i="2"/>
  <c r="W143" i="2"/>
  <c r="AI143" i="2" s="1"/>
  <c r="V140" i="2"/>
  <c r="W139" i="2"/>
  <c r="AI139" i="2"/>
  <c r="V136" i="2"/>
  <c r="AH136" i="2" s="1"/>
  <c r="W135" i="2"/>
  <c r="V132" i="2"/>
  <c r="W131" i="2"/>
  <c r="AC131" i="2" s="1"/>
  <c r="V128" i="2"/>
  <c r="AH128" i="2" s="1"/>
  <c r="Y125" i="2"/>
  <c r="AE125" i="2"/>
  <c r="V124" i="2"/>
  <c r="AH124" i="2" s="1"/>
  <c r="V120" i="2"/>
  <c r="AH120" i="2"/>
  <c r="W119" i="2"/>
  <c r="V116" i="2"/>
  <c r="W115" i="2"/>
  <c r="AI115" i="2"/>
  <c r="V112" i="2"/>
  <c r="V108" i="2"/>
  <c r="AB108" i="2"/>
  <c r="W107" i="2"/>
  <c r="AC107" i="2" s="1"/>
  <c r="V104" i="2"/>
  <c r="AH104" i="2" s="1"/>
  <c r="X102" i="2"/>
  <c r="AJ102" i="2"/>
  <c r="V100" i="2"/>
  <c r="V96" i="2"/>
  <c r="AH96" i="2"/>
  <c r="V92" i="2"/>
  <c r="AN92" i="2" s="1"/>
  <c r="V88" i="2"/>
  <c r="AH88" i="2" s="1"/>
  <c r="V84" i="2"/>
  <c r="AH84" i="2" s="1"/>
  <c r="AB84" i="2"/>
  <c r="V80" i="2"/>
  <c r="V76" i="2"/>
  <c r="AH76" i="2"/>
  <c r="V72" i="2"/>
  <c r="AH72" i="2" s="1"/>
  <c r="V68" i="2"/>
  <c r="X66" i="2"/>
  <c r="AD66" i="2" s="1"/>
  <c r="V64" i="2"/>
  <c r="AH64" i="2" s="1"/>
  <c r="W63" i="2"/>
  <c r="V60" i="2"/>
  <c r="AH60" i="2" s="1"/>
  <c r="V56" i="2"/>
  <c r="V52" i="2"/>
  <c r="AH52" i="2" s="1"/>
  <c r="AB52" i="2"/>
  <c r="V48" i="2"/>
  <c r="AH48" i="2"/>
  <c r="V44" i="2"/>
  <c r="AB44" i="2" s="1"/>
  <c r="V40" i="2"/>
  <c r="W39" i="2"/>
  <c r="AI39" i="2" s="1"/>
  <c r="V36" i="2"/>
  <c r="V32" i="2"/>
  <c r="AH32" i="2"/>
  <c r="V28" i="2"/>
  <c r="AH28" i="2" s="1"/>
  <c r="V24" i="2"/>
  <c r="AH24" i="2"/>
  <c r="V20" i="2"/>
  <c r="AB20" i="2" s="1"/>
  <c r="AH20" i="2"/>
  <c r="V16" i="2"/>
  <c r="AH16" i="2" s="1"/>
  <c r="V12" i="2"/>
  <c r="AH12" i="2"/>
  <c r="AH8" i="2"/>
  <c r="AA5" i="2"/>
  <c r="AI4" i="2"/>
  <c r="W261" i="2"/>
  <c r="AI261" i="2"/>
  <c r="V258" i="2"/>
  <c r="AH258" i="2" s="1"/>
  <c r="V254" i="2"/>
  <c r="AH254" i="2"/>
  <c r="V250" i="2"/>
  <c r="AH250" i="2" s="1"/>
  <c r="W249" i="2"/>
  <c r="AI249" i="2"/>
  <c r="V246" i="2"/>
  <c r="AH246" i="2" s="1"/>
  <c r="W245" i="2"/>
  <c r="AI245" i="2"/>
  <c r="X244" i="2"/>
  <c r="AJ244" i="2" s="1"/>
  <c r="V242" i="2"/>
  <c r="AH242" i="2"/>
  <c r="W241" i="2"/>
  <c r="AI241" i="2" s="1"/>
  <c r="X240" i="2"/>
  <c r="AJ240" i="2"/>
  <c r="V238" i="2"/>
  <c r="AH238" i="2" s="1"/>
  <c r="W237" i="2"/>
  <c r="AI237" i="2"/>
  <c r="V234" i="2"/>
  <c r="AB234" i="2" s="1"/>
  <c r="W233" i="2"/>
  <c r="AI233" i="2"/>
  <c r="V230" i="2"/>
  <c r="AH230" i="2"/>
  <c r="W229" i="2"/>
  <c r="AI229" i="2"/>
  <c r="V226" i="2"/>
  <c r="AH226" i="2"/>
  <c r="W225" i="2"/>
  <c r="AI225" i="2"/>
  <c r="V222" i="2"/>
  <c r="AH222" i="2"/>
  <c r="W221" i="2"/>
  <c r="AI221" i="2"/>
  <c r="X220" i="2"/>
  <c r="AJ220" i="2"/>
  <c r="V218" i="2"/>
  <c r="AH218" i="2"/>
  <c r="W217" i="2"/>
  <c r="AI217" i="2"/>
  <c r="V214" i="2"/>
  <c r="AH214" i="2"/>
  <c r="W213" i="2"/>
  <c r="AI213" i="2"/>
  <c r="V210" i="2"/>
  <c r="AH210" i="2"/>
  <c r="W209" i="2"/>
  <c r="AI209" i="2"/>
  <c r="V206" i="2"/>
  <c r="AH206" i="2"/>
  <c r="W205" i="2"/>
  <c r="AI205" i="2"/>
  <c r="X204" i="2"/>
  <c r="AJ204" i="2"/>
  <c r="V202" i="2"/>
  <c r="AB202" i="2"/>
  <c r="AH202" i="2"/>
  <c r="W201" i="2"/>
  <c r="AI201" i="2" s="1"/>
  <c r="Y199" i="2"/>
  <c r="AK199" i="2"/>
  <c r="V198" i="2"/>
  <c r="AH198" i="2" s="1"/>
  <c r="W197" i="2"/>
  <c r="AI197" i="2"/>
  <c r="V194" i="2"/>
  <c r="AH194" i="2" s="1"/>
  <c r="W193" i="2"/>
  <c r="AI193" i="2"/>
  <c r="V190" i="2"/>
  <c r="AH190" i="2" s="1"/>
  <c r="W189" i="2"/>
  <c r="AI189" i="2"/>
  <c r="V186" i="2"/>
  <c r="AH186" i="2" s="1"/>
  <c r="V182" i="2"/>
  <c r="AN182" i="2"/>
  <c r="AH182" i="2"/>
  <c r="X180" i="2"/>
  <c r="AD180" i="2"/>
  <c r="AJ180" i="2"/>
  <c r="V178" i="2"/>
  <c r="AH178" i="2" s="1"/>
  <c r="W177" i="2"/>
  <c r="AI177" i="2"/>
  <c r="W176" i="2"/>
  <c r="AI176" i="2" s="1"/>
  <c r="AA260" i="2"/>
  <c r="AB259" i="2"/>
  <c r="AC258" i="2"/>
  <c r="AA256" i="2"/>
  <c r="AB255" i="2"/>
  <c r="AC254" i="2"/>
  <c r="AD253" i="2"/>
  <c r="AA244" i="2"/>
  <c r="AB243" i="2"/>
  <c r="AA240" i="2"/>
  <c r="AB239" i="2"/>
  <c r="AC238" i="2"/>
  <c r="AA236" i="2"/>
  <c r="AB231" i="2"/>
  <c r="AD229" i="2"/>
  <c r="AC214" i="2"/>
  <c r="AD213" i="2"/>
  <c r="AB211" i="2"/>
  <c r="AC210" i="2"/>
  <c r="AB195" i="2"/>
  <c r="AC190" i="2"/>
  <c r="AB187" i="2"/>
  <c r="AA184" i="2"/>
  <c r="AB183" i="2"/>
  <c r="AC182" i="2"/>
  <c r="V175" i="2"/>
  <c r="AH175" i="2"/>
  <c r="W174" i="2"/>
  <c r="AI174" i="2"/>
  <c r="U172" i="2"/>
  <c r="AG172" i="2"/>
  <c r="V171" i="2"/>
  <c r="AH171" i="2"/>
  <c r="W170" i="2"/>
  <c r="AI170" i="2"/>
  <c r="V167" i="2"/>
  <c r="AH167" i="2" s="1"/>
  <c r="AN167" i="2"/>
  <c r="W166" i="2"/>
  <c r="AI166" i="2"/>
  <c r="U164" i="2"/>
  <c r="AG164" i="2" s="1"/>
  <c r="V163" i="2"/>
  <c r="AH163" i="2"/>
  <c r="W162" i="2"/>
  <c r="AI162" i="2" s="1"/>
  <c r="V159" i="2"/>
  <c r="AH159" i="2"/>
  <c r="W158" i="2"/>
  <c r="AC158" i="2" s="1"/>
  <c r="V155" i="2"/>
  <c r="AH155" i="2"/>
  <c r="W154" i="2"/>
  <c r="AI154" i="2"/>
  <c r="V151" i="2"/>
  <c r="AH151" i="2"/>
  <c r="W150" i="2"/>
  <c r="AI150" i="2"/>
  <c r="U148" i="2"/>
  <c r="AA148" i="2"/>
  <c r="V147" i="2"/>
  <c r="AH147" i="2"/>
  <c r="X145" i="2"/>
  <c r="AJ145" i="2" s="1"/>
  <c r="AD145" i="2"/>
  <c r="U144" i="2"/>
  <c r="AG144" i="2"/>
  <c r="V143" i="2"/>
  <c r="AB143" i="2" s="1"/>
  <c r="X141" i="2"/>
  <c r="AJ141" i="2"/>
  <c r="V139" i="2"/>
  <c r="AH139" i="2"/>
  <c r="W138" i="2"/>
  <c r="AI138" i="2"/>
  <c r="V135" i="2"/>
  <c r="AH135" i="2"/>
  <c r="W134" i="2"/>
  <c r="AI134" i="2"/>
  <c r="V131" i="2"/>
  <c r="AH131" i="2"/>
  <c r="W130" i="2"/>
  <c r="AI130" i="2"/>
  <c r="U128" i="2"/>
  <c r="AG128" i="2"/>
  <c r="V127" i="2"/>
  <c r="AH127" i="2"/>
  <c r="U124" i="2"/>
  <c r="AA124" i="2"/>
  <c r="AG124" i="2"/>
  <c r="V123" i="2"/>
  <c r="AH123" i="2" s="1"/>
  <c r="W122" i="2"/>
  <c r="AC122" i="2"/>
  <c r="AI122" i="2"/>
  <c r="V119" i="2"/>
  <c r="AH119" i="2"/>
  <c r="V115" i="2"/>
  <c r="AH115" i="2"/>
  <c r="V111" i="2"/>
  <c r="AH111" i="2"/>
  <c r="W110" i="2"/>
  <c r="AI110" i="2"/>
  <c r="U108" i="2"/>
  <c r="AG108" i="2"/>
  <c r="V107" i="2"/>
  <c r="AH107" i="2"/>
  <c r="V103" i="2"/>
  <c r="AH103" i="2"/>
  <c r="W102" i="2"/>
  <c r="AI102" i="2"/>
  <c r="U100" i="2"/>
  <c r="AG100" i="2"/>
  <c r="V99" i="2"/>
  <c r="AH99" i="2"/>
  <c r="X97" i="2"/>
  <c r="AJ97" i="2"/>
  <c r="V95" i="2"/>
  <c r="AH95" i="2"/>
  <c r="X93" i="2"/>
  <c r="AJ93" i="2"/>
  <c r="V91" i="2"/>
  <c r="AH91" i="2"/>
  <c r="V87" i="2"/>
  <c r="AH87" i="2"/>
  <c r="U84" i="2"/>
  <c r="AA84" i="2"/>
  <c r="V83" i="2"/>
  <c r="AH83" i="2"/>
  <c r="U80" i="2"/>
  <c r="AG80" i="2"/>
  <c r="V79" i="2"/>
  <c r="AB79" i="2"/>
  <c r="AH79" i="2"/>
  <c r="Y76" i="2"/>
  <c r="AK76" i="2" s="1"/>
  <c r="V75" i="2"/>
  <c r="AH75" i="2"/>
  <c r="V71" i="2"/>
  <c r="AH71" i="2" s="1"/>
  <c r="Y68" i="2"/>
  <c r="AK68" i="2"/>
  <c r="V67" i="2"/>
  <c r="AH67" i="2" s="1"/>
  <c r="U64" i="2"/>
  <c r="AG64" i="2"/>
  <c r="V63" i="2"/>
  <c r="AH63" i="2" s="1"/>
  <c r="U60" i="2"/>
  <c r="AG60" i="2"/>
  <c r="V59" i="2"/>
  <c r="AH59" i="2" s="1"/>
  <c r="V55" i="2"/>
  <c r="AH55" i="2"/>
  <c r="V51" i="2"/>
  <c r="AH51" i="2" s="1"/>
  <c r="V47" i="2"/>
  <c r="AH47" i="2"/>
  <c r="U44" i="2"/>
  <c r="AG44" i="2" s="1"/>
  <c r="V43" i="2"/>
  <c r="AH43" i="2"/>
  <c r="V39" i="2"/>
  <c r="AH39" i="2" s="1"/>
  <c r="W38" i="2"/>
  <c r="AI38" i="2"/>
  <c r="U36" i="2"/>
  <c r="AG36" i="2" s="1"/>
  <c r="V35" i="2"/>
  <c r="AH35" i="2"/>
  <c r="V31" i="2"/>
  <c r="AH31" i="2" s="1"/>
  <c r="V27" i="2"/>
  <c r="AH27" i="2"/>
  <c r="V23" i="2"/>
  <c r="AH23" i="2" s="1"/>
  <c r="U20" i="2"/>
  <c r="AA20" i="2"/>
  <c r="U16" i="2"/>
  <c r="AG16" i="2" s="1"/>
  <c r="V15" i="2"/>
  <c r="AB15" i="2"/>
  <c r="AH15" i="2"/>
  <c r="V11" i="2"/>
  <c r="AH11" i="2"/>
  <c r="AH7" i="2"/>
  <c r="AH4" i="2"/>
  <c r="V261" i="2"/>
  <c r="AN261" i="2"/>
  <c r="AH261" i="2"/>
  <c r="W260" i="2"/>
  <c r="AI260" i="2"/>
  <c r="V257" i="2"/>
  <c r="AH257" i="2"/>
  <c r="W256" i="2"/>
  <c r="AI256" i="2"/>
  <c r="X255" i="2"/>
  <c r="AJ255" i="2" s="1"/>
  <c r="AD255" i="2"/>
  <c r="V253" i="2"/>
  <c r="AH253" i="2"/>
  <c r="W252" i="2"/>
  <c r="AC252" i="2" s="1"/>
  <c r="V249" i="2"/>
  <c r="AH249" i="2"/>
  <c r="V245" i="2"/>
  <c r="AH245" i="2"/>
  <c r="W244" i="2"/>
  <c r="AI244" i="2"/>
  <c r="V241" i="2"/>
  <c r="AH241" i="2"/>
  <c r="V237" i="2"/>
  <c r="AH237" i="2"/>
  <c r="X235" i="2"/>
  <c r="AJ235" i="2"/>
  <c r="V233" i="2"/>
  <c r="AH233" i="2"/>
  <c r="W232" i="2"/>
  <c r="AC232" i="2"/>
  <c r="AI232" i="2"/>
  <c r="X231" i="2"/>
  <c r="AJ231" i="2" s="1"/>
  <c r="V229" i="2"/>
  <c r="AN229" i="2"/>
  <c r="AH229" i="2"/>
  <c r="W228" i="2"/>
  <c r="AI228" i="2"/>
  <c r="V225" i="2"/>
  <c r="AH225" i="2"/>
  <c r="W224" i="2"/>
  <c r="AI224" i="2"/>
  <c r="V221" i="2"/>
  <c r="AH221" i="2" s="1"/>
  <c r="AB221" i="2"/>
  <c r="W220" i="2"/>
  <c r="AI220" i="2"/>
  <c r="X219" i="2"/>
  <c r="AJ219" i="2" s="1"/>
  <c r="V217" i="2"/>
  <c r="AH217" i="2"/>
  <c r="W216" i="2"/>
  <c r="AI216" i="2" s="1"/>
  <c r="X215" i="2"/>
  <c r="AJ215" i="2"/>
  <c r="V213" i="2"/>
  <c r="AB213" i="2" s="1"/>
  <c r="W212" i="2"/>
  <c r="AI212" i="2"/>
  <c r="V209" i="2"/>
  <c r="AH209" i="2"/>
  <c r="W208" i="2"/>
  <c r="AI208" i="2"/>
  <c r="V205" i="2"/>
  <c r="AH205" i="2"/>
  <c r="W204" i="2"/>
  <c r="AI204" i="2"/>
  <c r="X203" i="2"/>
  <c r="AD203" i="2"/>
  <c r="AJ203" i="2"/>
  <c r="V201" i="2"/>
  <c r="AH201" i="2" s="1"/>
  <c r="W200" i="2"/>
  <c r="AI200" i="2"/>
  <c r="X199" i="2"/>
  <c r="AJ199" i="2" s="1"/>
  <c r="Y198" i="2"/>
  <c r="AE198" i="2"/>
  <c r="AK198" i="2"/>
  <c r="V197" i="2"/>
  <c r="AH197" i="2"/>
  <c r="W196" i="2"/>
  <c r="AI196" i="2" s="1"/>
  <c r="AC196" i="2"/>
  <c r="V193" i="2"/>
  <c r="AH193" i="2"/>
  <c r="W192" i="2"/>
  <c r="AC192" i="2" s="1"/>
  <c r="V189" i="2"/>
  <c r="AH189" i="2"/>
  <c r="W188" i="2"/>
  <c r="AC188" i="2"/>
  <c r="AI188" i="2"/>
  <c r="V185" i="2"/>
  <c r="AH185" i="2" s="1"/>
  <c r="W184" i="2"/>
  <c r="AC184" i="2"/>
  <c r="AI184" i="2"/>
  <c r="V181" i="2"/>
  <c r="AB181" i="2"/>
  <c r="AH181" i="2"/>
  <c r="W180" i="2"/>
  <c r="AI180" i="2" s="1"/>
  <c r="X179" i="2"/>
  <c r="AJ179" i="2"/>
  <c r="V177" i="2"/>
  <c r="AH177" i="2" s="1"/>
  <c r="V176" i="2"/>
  <c r="AB176" i="2"/>
  <c r="AH176" i="2"/>
  <c r="X174" i="2"/>
  <c r="AJ174" i="2"/>
  <c r="AB28" i="2"/>
  <c r="AB60" i="2"/>
  <c r="AB12" i="2"/>
  <c r="AB76" i="2"/>
  <c r="AB104" i="2"/>
  <c r="AC155" i="2"/>
  <c r="AI119" i="2"/>
  <c r="AC119" i="2"/>
  <c r="AK125" i="2"/>
  <c r="AH132" i="2"/>
  <c r="AB132" i="2"/>
  <c r="AH164" i="2"/>
  <c r="AB164" i="2"/>
  <c r="AB24" i="2"/>
  <c r="AB32" i="2"/>
  <c r="AB48" i="2"/>
  <c r="AB64" i="2"/>
  <c r="AB72" i="2"/>
  <c r="AB88" i="2"/>
  <c r="AB96" i="2"/>
  <c r="AD102" i="2"/>
  <c r="AC115" i="2"/>
  <c r="AB124" i="2"/>
  <c r="AB128" i="2"/>
  <c r="AC147" i="2"/>
  <c r="AH156" i="2"/>
  <c r="AH116" i="2"/>
  <c r="AB116" i="2"/>
  <c r="AB120" i="2"/>
  <c r="AI135" i="2"/>
  <c r="AC135" i="2"/>
  <c r="AC139" i="2"/>
  <c r="AH148" i="2"/>
  <c r="AB152" i="2"/>
  <c r="AI167" i="2"/>
  <c r="AC167" i="2"/>
  <c r="AH108" i="2"/>
  <c r="AH140" i="2"/>
  <c r="AB140" i="2"/>
  <c r="AH172" i="2"/>
  <c r="AH10" i="2"/>
  <c r="AH46" i="2"/>
  <c r="AB46" i="2"/>
  <c r="AI49" i="2"/>
  <c r="AC49" i="2"/>
  <c r="AH62" i="2"/>
  <c r="AB62" i="2"/>
  <c r="AH78" i="2"/>
  <c r="AB78" i="2"/>
  <c r="AI81" i="2"/>
  <c r="AC81" i="2"/>
  <c r="AI97" i="2"/>
  <c r="AC97" i="2"/>
  <c r="AH110" i="2"/>
  <c r="AB110" i="2"/>
  <c r="AH126" i="2"/>
  <c r="AH142" i="2"/>
  <c r="AB142" i="2"/>
  <c r="AI145" i="2"/>
  <c r="AC145" i="2"/>
  <c r="AH158" i="2"/>
  <c r="AB158" i="2"/>
  <c r="AI161" i="2"/>
  <c r="AC161" i="2"/>
  <c r="AB18" i="2"/>
  <c r="AE19" i="2"/>
  <c r="AH50" i="2"/>
  <c r="AH66" i="2"/>
  <c r="AB66" i="2"/>
  <c r="AH82" i="2"/>
  <c r="AB82" i="2"/>
  <c r="AC85" i="2"/>
  <c r="AH98" i="2"/>
  <c r="AB98" i="2"/>
  <c r="AH114" i="2"/>
  <c r="AB114" i="2"/>
  <c r="AI117" i="2"/>
  <c r="AH54" i="2"/>
  <c r="AB54" i="2"/>
  <c r="AI57" i="2"/>
  <c r="AC57" i="2"/>
  <c r="AI89" i="2"/>
  <c r="AC89" i="2"/>
  <c r="AH102" i="2"/>
  <c r="AB102" i="2"/>
  <c r="AI121" i="2"/>
  <c r="AC121" i="2"/>
  <c r="AH134" i="2"/>
  <c r="AB134" i="2"/>
  <c r="AJ140" i="2"/>
  <c r="AD140" i="2"/>
  <c r="AH150" i="2"/>
  <c r="AB150" i="2"/>
  <c r="AI153" i="2"/>
  <c r="AC153" i="2"/>
  <c r="AH166" i="2"/>
  <c r="AB166" i="2"/>
  <c r="AC9" i="2"/>
  <c r="AB14" i="2"/>
  <c r="AB30" i="2"/>
  <c r="AB38" i="2"/>
  <c r="AH42" i="2"/>
  <c r="AH74" i="2"/>
  <c r="AB74" i="2"/>
  <c r="AH90" i="2"/>
  <c r="AB90" i="2"/>
  <c r="AI93" i="2"/>
  <c r="AC93" i="2"/>
  <c r="AH122" i="2"/>
  <c r="AB130" i="2"/>
  <c r="AD136" i="2"/>
  <c r="AB138" i="2"/>
  <c r="AB154" i="2"/>
  <c r="AC157" i="2"/>
  <c r="AB162" i="2"/>
  <c r="AC165" i="2"/>
  <c r="AB170" i="2"/>
  <c r="AC173" i="2"/>
  <c r="AB197" i="2"/>
  <c r="AC200" i="2"/>
  <c r="AD235" i="2"/>
  <c r="AB245" i="2"/>
  <c r="AC189" i="2"/>
  <c r="AC205" i="2"/>
  <c r="AB218" i="2"/>
  <c r="AC221" i="2"/>
  <c r="AC237" i="2"/>
  <c r="AD240" i="2"/>
  <c r="AB7" i="2"/>
  <c r="AB31" i="2"/>
  <c r="AB47" i="2"/>
  <c r="AB55" i="2"/>
  <c r="AA60" i="2"/>
  <c r="AB87" i="2"/>
  <c r="AD93" i="2"/>
  <c r="AB95" i="2"/>
  <c r="AB103" i="2"/>
  <c r="AB111" i="2"/>
  <c r="AB119" i="2"/>
  <c r="AB127" i="2"/>
  <c r="AC130" i="2"/>
  <c r="AB135" i="2"/>
  <c r="AC138" i="2"/>
  <c r="AD141" i="2"/>
  <c r="AB151" i="2"/>
  <c r="AC154" i="2"/>
  <c r="AB159" i="2"/>
  <c r="AB167" i="2"/>
  <c r="AC170" i="2"/>
  <c r="AB175" i="2"/>
  <c r="AD174" i="2"/>
  <c r="AB13" i="2"/>
  <c r="AB21" i="2"/>
  <c r="AB29" i="2"/>
  <c r="AB53" i="2"/>
  <c r="AB61" i="2"/>
  <c r="AB69" i="2"/>
  <c r="AB77" i="2"/>
  <c r="AB101" i="2"/>
  <c r="AC104" i="2"/>
  <c r="AB109" i="2"/>
  <c r="AD131" i="2"/>
  <c r="AB133" i="2"/>
  <c r="AD139" i="2"/>
  <c r="AB141" i="2"/>
  <c r="AC144" i="2"/>
  <c r="AC152" i="2"/>
  <c r="AC160" i="2"/>
  <c r="AC168" i="2"/>
  <c r="AC204" i="2"/>
  <c r="AB217" i="2"/>
  <c r="AC220" i="2"/>
  <c r="AB233" i="2"/>
  <c r="AB249" i="2"/>
  <c r="AC177" i="2"/>
  <c r="AC193" i="2"/>
  <c r="AE199" i="2"/>
  <c r="AB206" i="2"/>
  <c r="AC209" i="2"/>
  <c r="AB222" i="2"/>
  <c r="AC225" i="2"/>
  <c r="AB254" i="2"/>
  <c r="AD179" i="2"/>
  <c r="AB189" i="2"/>
  <c r="AB205" i="2"/>
  <c r="AC208" i="2"/>
  <c r="AC224" i="2"/>
  <c r="AB237" i="2"/>
  <c r="AB253" i="2"/>
  <c r="AC256" i="2"/>
  <c r="AC197" i="2"/>
  <c r="AB210" i="2"/>
  <c r="AC213" i="2"/>
  <c r="AB226" i="2"/>
  <c r="AC229" i="2"/>
  <c r="AB242" i="2"/>
  <c r="AC245" i="2"/>
  <c r="AC261" i="2"/>
  <c r="AB11" i="2"/>
  <c r="AB27" i="2"/>
  <c r="AB35" i="2"/>
  <c r="AC38" i="2"/>
  <c r="AB43" i="2"/>
  <c r="AB67" i="2"/>
  <c r="AE68" i="2"/>
  <c r="AB75" i="2"/>
  <c r="AB83" i="2"/>
  <c r="AB91" i="2"/>
  <c r="AD97" i="2"/>
  <c r="AB99" i="2"/>
  <c r="AC102" i="2"/>
  <c r="AB107" i="2"/>
  <c r="AC110" i="2"/>
  <c r="AB115" i="2"/>
  <c r="AB123" i="2"/>
  <c r="AB131" i="2"/>
  <c r="AC134" i="2"/>
  <c r="AB139" i="2"/>
  <c r="AB147" i="2"/>
  <c r="AC150" i="2"/>
  <c r="AB155" i="2"/>
  <c r="AB163" i="2"/>
  <c r="AC166" i="2"/>
  <c r="AB171" i="2"/>
  <c r="AC174" i="2"/>
  <c r="AB9" i="2"/>
  <c r="AB25" i="2"/>
  <c r="AC36" i="2"/>
  <c r="AC44" i="2"/>
  <c r="AB65" i="2"/>
  <c r="AB89" i="2"/>
  <c r="AB105" i="2"/>
  <c r="AC108" i="2"/>
  <c r="AB113" i="2"/>
  <c r="AB121" i="2"/>
  <c r="AB129" i="2"/>
  <c r="AC140" i="2"/>
  <c r="AB153" i="2"/>
  <c r="AC156" i="2"/>
  <c r="AC164" i="2"/>
  <c r="AB169" i="2"/>
  <c r="AB193" i="2"/>
  <c r="AB209" i="2"/>
  <c r="AC212" i="2"/>
  <c r="AD215" i="2"/>
  <c r="AB225" i="2"/>
  <c r="AC228" i="2"/>
  <c r="AB241" i="2"/>
  <c r="AC244" i="2"/>
  <c r="AB257" i="2"/>
  <c r="AC260" i="2"/>
  <c r="AB182" i="2"/>
  <c r="AD204" i="2"/>
  <c r="AB214" i="2"/>
  <c r="AC217" i="2"/>
  <c r="AD220" i="2"/>
  <c r="AB230" i="2"/>
  <c r="AC233" i="2"/>
  <c r="AC249" i="2"/>
  <c r="AA71" i="16"/>
  <c r="AC69" i="16"/>
  <c r="AD68" i="16"/>
  <c r="AE67" i="16"/>
  <c r="AA67" i="16"/>
  <c r="AB66" i="16"/>
  <c r="AC65" i="16"/>
  <c r="AD64" i="16"/>
  <c r="AE63" i="16"/>
  <c r="AA63" i="16"/>
  <c r="AB62" i="16"/>
  <c r="AC61" i="16"/>
  <c r="AD60" i="16"/>
  <c r="AE59" i="16"/>
  <c r="AA59" i="16"/>
  <c r="AB58" i="16"/>
  <c r="AC57" i="16"/>
  <c r="AD56" i="16"/>
  <c r="AE55" i="16"/>
  <c r="AA55" i="16"/>
  <c r="AB54" i="16"/>
  <c r="AC53" i="16"/>
  <c r="AD52" i="16"/>
  <c r="AE51" i="16"/>
  <c r="AB50" i="16"/>
  <c r="AC49" i="16"/>
  <c r="AD48" i="16"/>
  <c r="AE47" i="16"/>
  <c r="AA47" i="16"/>
  <c r="AB46" i="16"/>
  <c r="AC45" i="16"/>
  <c r="AD44" i="16"/>
  <c r="AA43" i="16"/>
  <c r="AB42" i="16"/>
  <c r="AC41" i="16"/>
  <c r="AD40" i="16"/>
  <c r="AE39" i="16"/>
  <c r="AA39" i="16"/>
  <c r="AB38" i="16"/>
  <c r="AC37" i="16"/>
  <c r="AD36" i="16"/>
  <c r="AE35" i="16"/>
  <c r="AA35" i="16"/>
  <c r="AB34" i="16"/>
  <c r="AC33" i="16"/>
  <c r="AD32" i="16"/>
  <c r="AE31" i="16"/>
  <c r="AA31" i="16"/>
  <c r="AB30" i="16"/>
  <c r="AC29" i="16"/>
  <c r="AD28" i="16"/>
  <c r="AE27" i="16"/>
  <c r="AA27" i="16"/>
  <c r="AB26" i="16"/>
  <c r="AC25" i="16"/>
  <c r="AD24" i="16"/>
  <c r="AE23" i="16"/>
  <c r="AA23" i="16"/>
  <c r="AB22" i="16"/>
  <c r="AE19" i="16"/>
  <c r="AC17" i="16"/>
  <c r="AD16" i="16"/>
  <c r="AE15" i="16"/>
  <c r="AA15" i="16"/>
  <c r="AB14" i="16"/>
  <c r="AC13" i="16"/>
  <c r="AD12" i="16"/>
  <c r="AE11" i="16"/>
  <c r="AA11" i="16"/>
  <c r="AB10" i="16"/>
  <c r="AC9" i="16"/>
  <c r="AD8" i="16"/>
  <c r="AA7" i="16"/>
  <c r="AB6" i="16"/>
  <c r="AD4" i="16"/>
  <c r="Y147" i="29"/>
  <c r="X116" i="29"/>
  <c r="V90" i="29"/>
  <c r="U39" i="29"/>
  <c r="U15" i="29"/>
  <c r="V10" i="29"/>
  <c r="X12" i="29"/>
  <c r="X20" i="29"/>
  <c r="V34" i="29"/>
  <c r="X36" i="29"/>
  <c r="U51" i="29"/>
  <c r="X52" i="29"/>
  <c r="U55" i="29"/>
  <c r="U75" i="29"/>
  <c r="U83" i="29"/>
  <c r="U87" i="29"/>
  <c r="U91" i="29"/>
  <c r="U95" i="29"/>
  <c r="U99" i="29"/>
  <c r="U103" i="29"/>
  <c r="W109" i="29"/>
  <c r="W117" i="29"/>
  <c r="U127" i="29"/>
  <c r="Y131" i="29"/>
  <c r="U135" i="29"/>
  <c r="U147" i="29"/>
  <c r="W129" i="29"/>
  <c r="V102" i="29"/>
  <c r="U43" i="29"/>
  <c r="U27" i="29"/>
  <c r="X112" i="29"/>
  <c r="U23" i="29"/>
  <c r="X4" i="29"/>
  <c r="W29" i="29"/>
  <c r="W45" i="29"/>
  <c r="V54" i="29"/>
  <c r="V62" i="29"/>
  <c r="V66" i="29"/>
  <c r="V70" i="29"/>
  <c r="Y71" i="29"/>
  <c r="V74" i="29"/>
  <c r="W77" i="29"/>
  <c r="W81" i="29"/>
  <c r="W85" i="29"/>
  <c r="W89" i="29"/>
  <c r="W93" i="29"/>
  <c r="W97" i="29"/>
  <c r="W101" i="29"/>
  <c r="W105" i="29"/>
  <c r="Y107" i="29"/>
  <c r="Y111" i="29"/>
  <c r="Y115" i="29"/>
  <c r="Y119" i="29"/>
  <c r="V122" i="29"/>
  <c r="W141" i="29"/>
  <c r="X144" i="29"/>
  <c r="W133" i="29"/>
  <c r="X124" i="29"/>
  <c r="V98" i="29"/>
  <c r="X72" i="29"/>
  <c r="V82" i="29"/>
  <c r="V78" i="29"/>
  <c r="U31" i="29"/>
  <c r="Y43" i="29"/>
  <c r="Y27" i="29"/>
  <c r="Y7" i="29"/>
  <c r="V6" i="29"/>
  <c r="X8" i="29"/>
  <c r="V14" i="29"/>
  <c r="X16" i="29"/>
  <c r="V22" i="29"/>
  <c r="X24" i="29"/>
  <c r="V30" i="29"/>
  <c r="X32" i="29"/>
  <c r="V38" i="29"/>
  <c r="X40" i="29"/>
  <c r="Y47" i="29"/>
  <c r="Y51" i="29"/>
  <c r="Y55" i="29"/>
  <c r="Y59" i="29"/>
  <c r="Y63" i="29"/>
  <c r="Y67" i="29"/>
  <c r="Y75" i="29"/>
  <c r="Y79" i="29"/>
  <c r="Y83" i="29"/>
  <c r="Y87" i="29"/>
  <c r="Y91" i="29"/>
  <c r="Y95" i="29"/>
  <c r="Y99" i="29"/>
  <c r="Y103" i="29"/>
  <c r="V110" i="29"/>
  <c r="V114" i="29"/>
  <c r="V118" i="29"/>
  <c r="U123" i="29"/>
  <c r="W125" i="29"/>
  <c r="Y127" i="29"/>
  <c r="U131" i="29"/>
  <c r="X132" i="29"/>
  <c r="Y135" i="29"/>
  <c r="X136" i="29"/>
  <c r="U143" i="29"/>
  <c r="AG143" i="28"/>
  <c r="AK83" i="28"/>
  <c r="AK66" i="28"/>
  <c r="AJ84" i="28"/>
  <c r="AJ140" i="28"/>
  <c r="AJ80" i="28"/>
  <c r="AJ144" i="28"/>
  <c r="AI77" i="28"/>
  <c r="AD143" i="28"/>
  <c r="AD127" i="28"/>
  <c r="AD121" i="28"/>
  <c r="AD115" i="28"/>
  <c r="AD95" i="28"/>
  <c r="AB73" i="28"/>
  <c r="AD60" i="28"/>
  <c r="AD44" i="28"/>
  <c r="AD36" i="28"/>
  <c r="AD135" i="28"/>
  <c r="AE126" i="28"/>
  <c r="AD123" i="28"/>
  <c r="AD107" i="28"/>
  <c r="AB105" i="28"/>
  <c r="AE59" i="28"/>
  <c r="AD52" i="28"/>
  <c r="AE43" i="28"/>
  <c r="AB34" i="28"/>
  <c r="AB46" i="28"/>
  <c r="AE157" i="28"/>
  <c r="AD77" i="28"/>
  <c r="AD69" i="28"/>
  <c r="AD75" i="28"/>
  <c r="AE11" i="28"/>
  <c r="AD8" i="28"/>
  <c r="AD68" i="28"/>
  <c r="AD72" i="28"/>
  <c r="AD80" i="28"/>
  <c r="AE91" i="28"/>
  <c r="AD96" i="28"/>
  <c r="AD144" i="28"/>
  <c r="AB154" i="28"/>
  <c r="AC155" i="28"/>
  <c r="AC146" i="28"/>
  <c r="AC138" i="28"/>
  <c r="AC132" i="28"/>
  <c r="AC126" i="28"/>
  <c r="AE122" i="28"/>
  <c r="AC120" i="28"/>
  <c r="AD117" i="28"/>
  <c r="AC110" i="28"/>
  <c r="AE106" i="28"/>
  <c r="AC104" i="28"/>
  <c r="AC100" i="28"/>
  <c r="AC92" i="28"/>
  <c r="AC76" i="28"/>
  <c r="AC68" i="28"/>
  <c r="AD64" i="28"/>
  <c r="AC57" i="28"/>
  <c r="AC49" i="28"/>
  <c r="AD40" i="28"/>
  <c r="AD32" i="28"/>
  <c r="AD24" i="28"/>
  <c r="AB62" i="28"/>
  <c r="AB122" i="28"/>
  <c r="AB70" i="28"/>
  <c r="AE156" i="28"/>
  <c r="AD133" i="28"/>
  <c r="AE128" i="28"/>
  <c r="AE115" i="28"/>
  <c r="AE96" i="28"/>
  <c r="AE78" i="28"/>
  <c r="AE7" i="28"/>
  <c r="AD4" i="28"/>
  <c r="AC29" i="28"/>
  <c r="AC33" i="28"/>
  <c r="AD93" i="28"/>
  <c r="AC96" i="28"/>
  <c r="AE102" i="28"/>
  <c r="AE104" i="28"/>
  <c r="AC133" i="28"/>
  <c r="AD157" i="28"/>
  <c r="AD154" i="28"/>
  <c r="AD145" i="28"/>
  <c r="AB129" i="28"/>
  <c r="AC122" i="28"/>
  <c r="AD119" i="28"/>
  <c r="AC116" i="28"/>
  <c r="AD113" i="28"/>
  <c r="AC106" i="28"/>
  <c r="AE90" i="28"/>
  <c r="AE74" i="28"/>
  <c r="AC67" i="28"/>
  <c r="AD48" i="28"/>
  <c r="AA134" i="28"/>
  <c r="AA63" i="28"/>
  <c r="AA27" i="28"/>
  <c r="AA156" i="28"/>
  <c r="AA157" i="28"/>
  <c r="AA7" i="28"/>
  <c r="AA114" i="28"/>
  <c r="AA102" i="28"/>
  <c r="AA78" i="28"/>
  <c r="AA43" i="28"/>
  <c r="AA31" i="28"/>
  <c r="AA149" i="28"/>
  <c r="AA148" i="28"/>
  <c r="AA19" i="28"/>
  <c r="AA87" i="28"/>
  <c r="AA126" i="28"/>
  <c r="AA110" i="28"/>
  <c r="AA47" i="28"/>
  <c r="AA35" i="28"/>
  <c r="AA15" i="28"/>
  <c r="AA143" i="28"/>
  <c r="AA94" i="28"/>
  <c r="AA86" i="28"/>
  <c r="AN125" i="28"/>
  <c r="AH125" i="28"/>
  <c r="AB90" i="28"/>
  <c r="AH90" i="28"/>
  <c r="AH130" i="28"/>
  <c r="AN91" i="28"/>
  <c r="AH91" i="28"/>
  <c r="AS140" i="28"/>
  <c r="AM140" i="28"/>
  <c r="AA140" i="28"/>
  <c r="AH100" i="28"/>
  <c r="AH5" i="28"/>
  <c r="AN123" i="28"/>
  <c r="AH123" i="28"/>
  <c r="AN117" i="28"/>
  <c r="AH117" i="28"/>
  <c r="AB117" i="28"/>
  <c r="AN95" i="28"/>
  <c r="AH95" i="28"/>
  <c r="AB95" i="28"/>
  <c r="AN41" i="28"/>
  <c r="AH41" i="28"/>
  <c r="AW89" i="28"/>
  <c r="AQ89" i="28"/>
  <c r="AE89" i="28"/>
  <c r="AW80" i="28"/>
  <c r="AW76" i="28"/>
  <c r="AW72" i="28"/>
  <c r="AQ72" i="28"/>
  <c r="AE72" i="28"/>
  <c r="AW68" i="28"/>
  <c r="AQ68" i="28"/>
  <c r="AK68" i="28"/>
  <c r="AE68" i="28"/>
  <c r="AW46" i="28"/>
  <c r="AQ46" i="28"/>
  <c r="AK46" i="28"/>
  <c r="AE46" i="28"/>
  <c r="AW42" i="28"/>
  <c r="AQ42" i="28"/>
  <c r="AK42" i="28"/>
  <c r="AE42" i="28"/>
  <c r="AQ38" i="28"/>
  <c r="AW38" i="28"/>
  <c r="AK38" i="28"/>
  <c r="AE38" i="28"/>
  <c r="AW34" i="28"/>
  <c r="AQ34" i="28"/>
  <c r="AK34" i="28"/>
  <c r="AE34" i="28"/>
  <c r="AW30" i="28"/>
  <c r="AQ30" i="28"/>
  <c r="AK30" i="28"/>
  <c r="AE30" i="28"/>
  <c r="AW26" i="28"/>
  <c r="AQ26" i="28"/>
  <c r="AK26" i="28"/>
  <c r="AE26" i="28"/>
  <c r="AV79" i="28"/>
  <c r="AV63" i="28"/>
  <c r="AP63" i="28"/>
  <c r="AJ63" i="28"/>
  <c r="AD63" i="28"/>
  <c r="AV53" i="28"/>
  <c r="AP53" i="28"/>
  <c r="AJ53" i="28"/>
  <c r="AD53" i="28"/>
  <c r="AU47" i="28"/>
  <c r="AI47" i="28"/>
  <c r="AC47" i="28"/>
  <c r="AC43" i="28"/>
  <c r="AI43" i="28"/>
  <c r="AI39" i="28"/>
  <c r="AC39" i="28"/>
  <c r="AU35" i="28"/>
  <c r="AI35" i="28"/>
  <c r="AC35" i="28"/>
  <c r="AU31" i="28"/>
  <c r="AC31" i="28"/>
  <c r="AI31" i="28"/>
  <c r="AC27" i="28"/>
  <c r="AI27" i="28"/>
  <c r="AW93" i="28"/>
  <c r="AQ93" i="28"/>
  <c r="AK93" i="28"/>
  <c r="AE93" i="28"/>
  <c r="AI72" i="28"/>
  <c r="AC72" i="28"/>
  <c r="AS56" i="28"/>
  <c r="AA56" i="28"/>
  <c r="AM56" i="28"/>
  <c r="AW48" i="28"/>
  <c r="AQ48" i="28"/>
  <c r="AE48" i="28"/>
  <c r="AS40" i="28"/>
  <c r="AM40" i="28"/>
  <c r="AG40" i="28"/>
  <c r="AA40" i="28"/>
  <c r="AW24" i="28"/>
  <c r="AQ24" i="28"/>
  <c r="AE24" i="28"/>
  <c r="AV18" i="28"/>
  <c r="AP18" i="28"/>
  <c r="AD18" i="28"/>
  <c r="AV14" i="28"/>
  <c r="AP14" i="28"/>
  <c r="AD14" i="28"/>
  <c r="AI7" i="28"/>
  <c r="AC7" i="28"/>
  <c r="AT27" i="28"/>
  <c r="AH27" i="28"/>
  <c r="AN27" i="28"/>
  <c r="AB27" i="28"/>
  <c r="AV57" i="28"/>
  <c r="AJ57" i="28"/>
  <c r="AD57" i="28"/>
  <c r="AU46" i="28"/>
  <c r="AI46" i="28"/>
  <c r="AC46" i="28"/>
  <c r="AU30" i="28"/>
  <c r="AI30" i="28"/>
  <c r="AC30" i="28"/>
  <c r="AI23" i="28"/>
  <c r="AC23" i="28"/>
  <c r="AH106" i="28"/>
  <c r="AN81" i="28"/>
  <c r="AH81" i="28"/>
  <c r="AN89" i="28"/>
  <c r="AI144" i="28"/>
  <c r="AC144" i="28"/>
  <c r="AK138" i="28"/>
  <c r="AW132" i="28"/>
  <c r="AQ132" i="28"/>
  <c r="AK132" i="28"/>
  <c r="AE132" i="28"/>
  <c r="AD138" i="28"/>
  <c r="AA128" i="28"/>
  <c r="AG123" i="28"/>
  <c r="AA123" i="28"/>
  <c r="AW130" i="28"/>
  <c r="AQ130" i="28"/>
  <c r="AK130" i="28"/>
  <c r="AS44" i="28"/>
  <c r="AM44" i="28"/>
  <c r="AG44" i="28"/>
  <c r="AA44" i="28"/>
  <c r="AU34" i="28"/>
  <c r="AI34" i="28"/>
  <c r="AC34" i="28"/>
  <c r="AG119" i="28"/>
  <c r="AH146" i="28"/>
  <c r="AN11" i="28"/>
  <c r="AT127" i="28"/>
  <c r="AH127" i="28"/>
  <c r="AN127" i="28"/>
  <c r="AB136" i="28"/>
  <c r="AC95" i="28"/>
  <c r="AD91" i="28"/>
  <c r="AV87" i="28"/>
  <c r="AP87" i="28"/>
  <c r="AV83" i="28"/>
  <c r="AJ83" i="28"/>
  <c r="AD83" i="28"/>
  <c r="AE99" i="28"/>
  <c r="AI91" i="28"/>
  <c r="AC91" i="28"/>
  <c r="AC101" i="28"/>
  <c r="AI101" i="28"/>
  <c r="AW85" i="28"/>
  <c r="AQ85" i="28"/>
  <c r="AE85" i="28"/>
  <c r="AS74" i="28"/>
  <c r="AM74" i="28"/>
  <c r="AG74" i="28"/>
  <c r="AA74" i="28"/>
  <c r="AS58" i="28"/>
  <c r="AM58" i="28"/>
  <c r="AG58" i="28"/>
  <c r="AA58" i="28"/>
  <c r="AU50" i="28"/>
  <c r="AI50" i="28"/>
  <c r="AC50" i="28"/>
  <c r="AE130" i="28"/>
  <c r="AD87" i="28"/>
  <c r="AB81" i="28"/>
  <c r="AN140" i="28"/>
  <c r="AH140" i="28"/>
  <c r="AB140" i="28"/>
  <c r="AN49" i="28"/>
  <c r="AH49" i="28"/>
  <c r="AN139" i="28"/>
  <c r="AH139" i="28"/>
  <c r="AS142" i="28"/>
  <c r="AM142" i="28"/>
  <c r="AV147" i="28"/>
  <c r="AD147" i="28"/>
  <c r="AS117" i="28"/>
  <c r="AM117" i="28"/>
  <c r="AG117" i="28"/>
  <c r="AA117" i="28"/>
  <c r="AJ65" i="28"/>
  <c r="AA5" i="28"/>
  <c r="AW82" i="28"/>
  <c r="AQ82" i="28"/>
  <c r="AK82" i="28"/>
  <c r="AT108" i="28"/>
  <c r="AN108" i="28"/>
  <c r="AH108" i="28"/>
  <c r="AB108" i="28"/>
  <c r="AT79" i="28"/>
  <c r="AH79" i="28"/>
  <c r="AN79" i="28"/>
  <c r="AB79" i="28"/>
  <c r="AB85" i="28"/>
  <c r="AN48" i="28"/>
  <c r="AT145" i="28"/>
  <c r="AN145" i="28"/>
  <c r="AH145" i="28"/>
  <c r="AN68" i="28"/>
  <c r="AH82" i="28"/>
  <c r="AU111" i="28"/>
  <c r="AO111" i="28"/>
  <c r="AI111" i="28"/>
  <c r="AC111" i="28"/>
  <c r="AC103" i="28"/>
  <c r="AE117" i="28"/>
  <c r="AC135" i="28"/>
  <c r="AQ110" i="28"/>
  <c r="AP111" i="28"/>
  <c r="AS101" i="28"/>
  <c r="AM101" i="28"/>
  <c r="AG101" i="28"/>
  <c r="AA101" i="28"/>
  <c r="AJ108" i="28"/>
  <c r="AD108" i="28"/>
  <c r="AG99" i="28"/>
  <c r="AA99" i="28"/>
  <c r="AT65" i="28"/>
  <c r="AN65" i="28"/>
  <c r="AH65" i="28"/>
  <c r="AB65" i="28"/>
  <c r="AW25" i="28"/>
  <c r="AQ25" i="28"/>
  <c r="AK25" i="28"/>
  <c r="AE25" i="28"/>
  <c r="AD79" i="28"/>
  <c r="AH48" i="28"/>
  <c r="AH131" i="28"/>
  <c r="AH98" i="28"/>
  <c r="AN76" i="28"/>
  <c r="AH76" i="28"/>
  <c r="AN63" i="28"/>
  <c r="AT77" i="28"/>
  <c r="AN77" i="28"/>
  <c r="AH77" i="28"/>
  <c r="AN36" i="28"/>
  <c r="AH36" i="28"/>
  <c r="AN80" i="28"/>
  <c r="AH80" i="28"/>
  <c r="AB80" i="28"/>
  <c r="AN8" i="28"/>
  <c r="AH8" i="28"/>
  <c r="AN12" i="28"/>
  <c r="AH12" i="28"/>
  <c r="AN121" i="28"/>
  <c r="AH121" i="28"/>
  <c r="AT104" i="28"/>
  <c r="AN104" i="28"/>
  <c r="AH104" i="28"/>
  <c r="AB104" i="28"/>
  <c r="AT96" i="28"/>
  <c r="AN96" i="28"/>
  <c r="AH96" i="28"/>
  <c r="AB96" i="28"/>
  <c r="AT72" i="28"/>
  <c r="AN72" i="28"/>
  <c r="AH72" i="28"/>
  <c r="AB72" i="28"/>
  <c r="AT75" i="28"/>
  <c r="AN75" i="28"/>
  <c r="AH75" i="28"/>
  <c r="AN33" i="28"/>
  <c r="AH33" i="28"/>
  <c r="AN9" i="28"/>
  <c r="AH9" i="28"/>
  <c r="AH134" i="28"/>
  <c r="AB134" i="28"/>
  <c r="AN93" i="28"/>
  <c r="AH93" i="28"/>
  <c r="AT16" i="28"/>
  <c r="AN16" i="28"/>
  <c r="AH16" i="28"/>
  <c r="AT105" i="28"/>
  <c r="AN105" i="28"/>
  <c r="AH105" i="28"/>
  <c r="AN99" i="28"/>
  <c r="AH99" i="28"/>
  <c r="AT52" i="28"/>
  <c r="AN52" i="28"/>
  <c r="AH52" i="28"/>
  <c r="AH51" i="28"/>
  <c r="AN44" i="28"/>
  <c r="AH44" i="28"/>
  <c r="AN13" i="28"/>
  <c r="AH13" i="28"/>
  <c r="AH39" i="28"/>
  <c r="AT17" i="28"/>
  <c r="AN17" i="28"/>
  <c r="AH17" i="28"/>
  <c r="AS141" i="28"/>
  <c r="AS138" i="28"/>
  <c r="AG138" i="28"/>
  <c r="AM138" i="28"/>
  <c r="AQ146" i="28"/>
  <c r="AK137" i="28"/>
  <c r="AG132" i="28"/>
  <c r="AW134" i="28"/>
  <c r="AK134" i="28"/>
  <c r="AQ134" i="28"/>
  <c r="AI121" i="28"/>
  <c r="AC121" i="28"/>
  <c r="AS130" i="28"/>
  <c r="AM130" i="28"/>
  <c r="AG130" i="28"/>
  <c r="AV141" i="28"/>
  <c r="AP141" i="28"/>
  <c r="AV127" i="28"/>
  <c r="AJ127" i="28"/>
  <c r="AW109" i="28"/>
  <c r="AQ109" i="28"/>
  <c r="AE109" i="28"/>
  <c r="AV106" i="28"/>
  <c r="AP106" i="28"/>
  <c r="AD106" i="28"/>
  <c r="AV102" i="28"/>
  <c r="AP102" i="28"/>
  <c r="AD102" i="28"/>
  <c r="AA115" i="28"/>
  <c r="AV126" i="28"/>
  <c r="AP126" i="28"/>
  <c r="AD126" i="28"/>
  <c r="AO128" i="28"/>
  <c r="AI128" i="28"/>
  <c r="AU99" i="28"/>
  <c r="AI99" i="28"/>
  <c r="AC99" i="28"/>
  <c r="AI105" i="28"/>
  <c r="AC105" i="28"/>
  <c r="AI97" i="28"/>
  <c r="AC97" i="28"/>
  <c r="AW94" i="28"/>
  <c r="AQ94" i="28"/>
  <c r="AW90" i="28"/>
  <c r="AQ90" i="28"/>
  <c r="AK90" i="28"/>
  <c r="AW86" i="28"/>
  <c r="AQ86" i="28"/>
  <c r="AK86" i="28"/>
  <c r="AV110" i="28"/>
  <c r="AD110" i="28"/>
  <c r="AS97" i="28"/>
  <c r="AM97" i="28"/>
  <c r="AA97" i="28"/>
  <c r="AS80" i="28"/>
  <c r="AM80" i="28"/>
  <c r="AG80" i="28"/>
  <c r="AS76" i="28"/>
  <c r="AM76" i="28"/>
  <c r="AS72" i="28"/>
  <c r="AM72" i="28"/>
  <c r="AG72" i="28"/>
  <c r="AS68" i="28"/>
  <c r="AM68" i="28"/>
  <c r="AW64" i="28"/>
  <c r="AQ64" i="28"/>
  <c r="AE64" i="28"/>
  <c r="AW60" i="28"/>
  <c r="AQ60" i="28"/>
  <c r="AE60" i="28"/>
  <c r="AS85" i="28"/>
  <c r="AM85" i="28"/>
  <c r="AG85" i="28"/>
  <c r="AA85" i="28"/>
  <c r="AA95" i="28"/>
  <c r="AV85" i="28"/>
  <c r="AV67" i="28"/>
  <c r="AP67" i="28"/>
  <c r="AD67" i="28"/>
  <c r="AV55" i="28"/>
  <c r="AP55" i="28"/>
  <c r="AD55" i="28"/>
  <c r="AS46" i="28"/>
  <c r="AM46" i="28"/>
  <c r="AA46" i="28"/>
  <c r="AS42" i="28"/>
  <c r="AM42" i="28"/>
  <c r="AA42" i="28"/>
  <c r="AS38" i="28"/>
  <c r="AM38" i="28"/>
  <c r="AA38" i="28"/>
  <c r="AS34" i="28"/>
  <c r="AM34" i="28"/>
  <c r="AA34" i="28"/>
  <c r="AS30" i="28"/>
  <c r="AM30" i="28"/>
  <c r="AA30" i="28"/>
  <c r="AS26" i="28"/>
  <c r="AM26" i="28"/>
  <c r="AA26" i="28"/>
  <c r="AU76" i="28"/>
  <c r="AO76" i="28"/>
  <c r="AI76" i="28"/>
  <c r="AI60" i="28"/>
  <c r="AC60" i="28"/>
  <c r="AW52" i="28"/>
  <c r="AQ52" i="28"/>
  <c r="AK52" i="28"/>
  <c r="AE52" i="28"/>
  <c r="AV46" i="28"/>
  <c r="AD46" i="28"/>
  <c r="AV42" i="28"/>
  <c r="AJ42" i="28"/>
  <c r="AD42" i="28"/>
  <c r="AV38" i="28"/>
  <c r="AD38" i="28"/>
  <c r="AV34" i="28"/>
  <c r="AP34" i="28"/>
  <c r="AD34" i="28"/>
  <c r="AV30" i="28"/>
  <c r="AP30" i="28"/>
  <c r="AD30" i="28"/>
  <c r="AJ30" i="28"/>
  <c r="AV26" i="28"/>
  <c r="AP26" i="28"/>
  <c r="AD26" i="28"/>
  <c r="AS89" i="28"/>
  <c r="AM89" i="28"/>
  <c r="AA89" i="28"/>
  <c r="AW70" i="28"/>
  <c r="AQ70" i="28"/>
  <c r="AU54" i="28"/>
  <c r="AI54" i="28"/>
  <c r="AC54" i="28"/>
  <c r="AS62" i="28"/>
  <c r="AM62" i="28"/>
  <c r="AG62" i="28"/>
  <c r="AA62" i="28"/>
  <c r="AI38" i="28"/>
  <c r="AC38" i="28"/>
  <c r="AV22" i="28"/>
  <c r="AJ22" i="28"/>
  <c r="AD22" i="28"/>
  <c r="AW17" i="28"/>
  <c r="AQ17" i="28"/>
  <c r="AE17" i="28"/>
  <c r="AK17" i="28"/>
  <c r="AW13" i="28"/>
  <c r="AQ13" i="28"/>
  <c r="AK13" i="28"/>
  <c r="AE13" i="28"/>
  <c r="AV10" i="28"/>
  <c r="AJ10" i="28"/>
  <c r="AD10" i="28"/>
  <c r="AI42" i="28"/>
  <c r="AC42" i="28"/>
  <c r="AV45" i="28"/>
  <c r="AJ45" i="28"/>
  <c r="AD45" i="28"/>
  <c r="AV29" i="28"/>
  <c r="AJ29" i="28"/>
  <c r="AD29" i="28"/>
  <c r="AV86" i="28"/>
  <c r="AJ86" i="28"/>
  <c r="AD86" i="28"/>
  <c r="AW56" i="28"/>
  <c r="AQ56" i="28"/>
  <c r="AK56" i="28"/>
  <c r="AE56" i="28"/>
  <c r="AV41" i="28"/>
  <c r="AP41" i="28"/>
  <c r="AJ41" i="28"/>
  <c r="AD41" i="28"/>
  <c r="AS25" i="28"/>
  <c r="AM25" i="28"/>
  <c r="AA25" i="28"/>
  <c r="AS22" i="28"/>
  <c r="AM22" i="28"/>
  <c r="AG22" i="28"/>
  <c r="AA22" i="28"/>
  <c r="AW32" i="28"/>
  <c r="AW22" i="28"/>
  <c r="AV5" i="28"/>
  <c r="AP5" i="28"/>
  <c r="AJ5" i="28"/>
  <c r="AD5" i="28"/>
  <c r="AV7" i="28"/>
  <c r="AP7" i="28"/>
  <c r="AJ7" i="28"/>
  <c r="AD7" i="28"/>
  <c r="AV9" i="28"/>
  <c r="AP9" i="28"/>
  <c r="AJ9" i="28"/>
  <c r="AD9" i="28"/>
  <c r="AV11" i="28"/>
  <c r="AP11" i="28"/>
  <c r="AJ11" i="28"/>
  <c r="AD11" i="28"/>
  <c r="AV13" i="28"/>
  <c r="AP13" i="28"/>
  <c r="AJ13" i="28"/>
  <c r="AD13" i="28"/>
  <c r="AV15" i="28"/>
  <c r="AP15" i="28"/>
  <c r="AJ15" i="28"/>
  <c r="AD15" i="28"/>
  <c r="AV17" i="28"/>
  <c r="AP17" i="28"/>
  <c r="AJ17" i="28"/>
  <c r="AD17" i="28"/>
  <c r="AU19" i="28"/>
  <c r="AI19" i="28"/>
  <c r="AC19" i="28"/>
  <c r="AS21" i="28"/>
  <c r="AM21" i="28"/>
  <c r="AA21" i="28"/>
  <c r="AW49" i="28"/>
  <c r="AQ49" i="28"/>
  <c r="AE49" i="28"/>
  <c r="AK49" i="28"/>
  <c r="AW53" i="28"/>
  <c r="AQ53" i="28"/>
  <c r="AK53" i="28"/>
  <c r="AE53" i="28"/>
  <c r="AW57" i="28"/>
  <c r="AQ57" i="28"/>
  <c r="AE57" i="28"/>
  <c r="AK57" i="28"/>
  <c r="AW61" i="28"/>
  <c r="AQ61" i="28"/>
  <c r="AK61" i="28"/>
  <c r="AE61" i="28"/>
  <c r="AW65" i="28"/>
  <c r="AQ65" i="28"/>
  <c r="AE65" i="28"/>
  <c r="AK65" i="28"/>
  <c r="AW69" i="28"/>
  <c r="AQ69" i="28"/>
  <c r="AK69" i="28"/>
  <c r="AE69" i="28"/>
  <c r="AK71" i="28"/>
  <c r="AE71" i="28"/>
  <c r="AW73" i="28"/>
  <c r="AQ73" i="28"/>
  <c r="AK73" i="28"/>
  <c r="AE73" i="28"/>
  <c r="AE75" i="28"/>
  <c r="AK75" i="28"/>
  <c r="AW77" i="28"/>
  <c r="AQ77" i="28"/>
  <c r="AK77" i="28"/>
  <c r="AE77" i="28"/>
  <c r="AK79" i="28"/>
  <c r="AE79" i="28"/>
  <c r="AW81" i="28"/>
  <c r="AQ81" i="28"/>
  <c r="AK81" i="28"/>
  <c r="AE81" i="28"/>
  <c r="AS84" i="28"/>
  <c r="AM84" i="28"/>
  <c r="AW88" i="28"/>
  <c r="AQ88" i="28"/>
  <c r="AK88" i="28"/>
  <c r="AG91" i="28"/>
  <c r="AA91" i="28"/>
  <c r="AW92" i="28"/>
  <c r="AQ92" i="28"/>
  <c r="AK92" i="28"/>
  <c r="AV95" i="28"/>
  <c r="AP95" i="28"/>
  <c r="AS98" i="28"/>
  <c r="AM98" i="28"/>
  <c r="AG98" i="28"/>
  <c r="AS100" i="28"/>
  <c r="AG100" i="28"/>
  <c r="AM100" i="28"/>
  <c r="AS102" i="28"/>
  <c r="AM102" i="28"/>
  <c r="AG102" i="28"/>
  <c r="AS104" i="28"/>
  <c r="AM104" i="28"/>
  <c r="AS106" i="28"/>
  <c r="AM106" i="28"/>
  <c r="AG106" i="28"/>
  <c r="AS108" i="28"/>
  <c r="AM108" i="28"/>
  <c r="AS110" i="28"/>
  <c r="AM110" i="28"/>
  <c r="AG110" i="28"/>
  <c r="AW112" i="28"/>
  <c r="AK112" i="28"/>
  <c r="AW114" i="28"/>
  <c r="AQ114" i="28"/>
  <c r="AK114" i="28"/>
  <c r="AW116" i="28"/>
  <c r="AQ116" i="28"/>
  <c r="AK116" i="28"/>
  <c r="AW118" i="28"/>
  <c r="AQ118" i="28"/>
  <c r="AK118" i="28"/>
  <c r="AW120" i="28"/>
  <c r="AK120" i="28"/>
  <c r="AQ120" i="28"/>
  <c r="AW122" i="28"/>
  <c r="AK122" i="28"/>
  <c r="AQ122" i="28"/>
  <c r="AW124" i="28"/>
  <c r="AQ124" i="28"/>
  <c r="AK124" i="28"/>
  <c r="AW126" i="28"/>
  <c r="AQ126" i="28"/>
  <c r="AK126" i="28"/>
  <c r="AP130" i="28"/>
  <c r="AV130" i="28"/>
  <c r="AD130" i="28"/>
  <c r="AJ132" i="28"/>
  <c r="AD132" i="28"/>
  <c r="AU134" i="28"/>
  <c r="AI134" i="28"/>
  <c r="AS136" i="28"/>
  <c r="AM136" i="28"/>
  <c r="AU142" i="28"/>
  <c r="AI142" i="28"/>
  <c r="AS144" i="28"/>
  <c r="AM144" i="28"/>
  <c r="AI145" i="28"/>
  <c r="AC145" i="28"/>
  <c r="AV146" i="28"/>
  <c r="AP146" i="28"/>
  <c r="AJ146" i="28"/>
  <c r="AD146" i="28"/>
  <c r="AD141" i="28"/>
  <c r="AE120" i="28"/>
  <c r="AE112" i="28"/>
  <c r="AB111" i="28"/>
  <c r="AA108" i="28"/>
  <c r="AA100" i="28"/>
  <c r="AE88" i="28"/>
  <c r="AB87" i="28"/>
  <c r="AD85" i="28"/>
  <c r="AA84" i="28"/>
  <c r="AA76" i="28"/>
  <c r="AA68" i="28"/>
  <c r="AK139" i="28"/>
  <c r="AI133" i="28"/>
  <c r="AK115" i="28"/>
  <c r="AH74" i="28"/>
  <c r="AN144" i="28"/>
  <c r="AH144" i="28"/>
  <c r="AB144" i="28"/>
  <c r="AN119" i="28"/>
  <c r="AH119" i="28"/>
  <c r="AT97" i="28"/>
  <c r="AN97" i="28"/>
  <c r="AH97" i="28"/>
  <c r="AN107" i="28"/>
  <c r="AH107" i="28"/>
  <c r="AH86" i="28"/>
  <c r="AB86" i="28"/>
  <c r="AH78" i="28"/>
  <c r="AB78" i="28"/>
  <c r="AN37" i="28"/>
  <c r="AN113" i="28"/>
  <c r="AT57" i="28"/>
  <c r="AN57" i="28"/>
  <c r="AH57" i="28"/>
  <c r="AB57" i="28"/>
  <c r="AT15" i="28"/>
  <c r="AN15" i="28"/>
  <c r="AH15" i="28"/>
  <c r="AB15" i="28"/>
  <c r="AT21" i="28"/>
  <c r="AN21" i="28"/>
  <c r="AH21" i="28"/>
  <c r="AB21" i="28"/>
  <c r="AT141" i="28"/>
  <c r="AH141" i="28"/>
  <c r="AN141" i="28"/>
  <c r="AN124" i="28"/>
  <c r="AT124" i="28"/>
  <c r="AH124" i="28"/>
  <c r="AB124" i="28"/>
  <c r="AT129" i="28"/>
  <c r="AN129" i="28"/>
  <c r="AH129" i="28"/>
  <c r="AN56" i="28"/>
  <c r="AB56" i="28"/>
  <c r="AH56" i="28"/>
  <c r="AH59" i="28"/>
  <c r="AH61" i="28"/>
  <c r="AN55" i="28"/>
  <c r="AH55" i="28"/>
  <c r="AB55" i="28"/>
  <c r="AH133" i="28"/>
  <c r="AB84" i="28"/>
  <c r="AN40" i="28"/>
  <c r="AB40" i="28"/>
  <c r="AH40" i="28"/>
  <c r="AH87" i="28"/>
  <c r="AT71" i="28"/>
  <c r="AH71" i="28"/>
  <c r="AN71" i="28"/>
  <c r="AN45" i="28"/>
  <c r="AT45" i="28"/>
  <c r="AH45" i="28"/>
  <c r="AB45" i="28"/>
  <c r="AN7" i="28"/>
  <c r="AH7" i="28"/>
  <c r="AB7" i="28"/>
  <c r="AN128" i="28"/>
  <c r="AH128" i="28"/>
  <c r="AB128" i="28"/>
  <c r="AH110" i="28"/>
  <c r="AB110" i="28"/>
  <c r="AN64" i="28"/>
  <c r="AB64" i="28"/>
  <c r="AH64" i="28"/>
  <c r="AI137" i="28"/>
  <c r="AC137" i="28"/>
  <c r="AS146" i="28"/>
  <c r="AM146" i="28"/>
  <c r="AU140" i="28"/>
  <c r="AI140" i="28"/>
  <c r="AU136" i="28"/>
  <c r="AO136" i="28"/>
  <c r="AI136" i="28"/>
  <c r="AW142" i="28"/>
  <c r="AQ142" i="28"/>
  <c r="AK142" i="28"/>
  <c r="AS134" i="28"/>
  <c r="AM134" i="28"/>
  <c r="AU130" i="28"/>
  <c r="AI130" i="28"/>
  <c r="AO130" i="28"/>
  <c r="AU139" i="28"/>
  <c r="AO139" i="28"/>
  <c r="AI139" i="28"/>
  <c r="AC139" i="28"/>
  <c r="AD124" i="28"/>
  <c r="AD120" i="28"/>
  <c r="AJ120" i="28"/>
  <c r="AV129" i="28"/>
  <c r="AP129" i="28"/>
  <c r="AS137" i="28"/>
  <c r="AM137" i="28"/>
  <c r="AG137" i="28"/>
  <c r="AA137" i="28"/>
  <c r="AS125" i="28"/>
  <c r="AM125" i="28"/>
  <c r="AG125" i="28"/>
  <c r="AA125" i="28"/>
  <c r="AU115" i="28"/>
  <c r="AI115" i="28"/>
  <c r="AC115" i="28"/>
  <c r="AS109" i="28"/>
  <c r="AM109" i="28"/>
  <c r="AG109" i="28"/>
  <c r="AA109" i="28"/>
  <c r="AW105" i="28"/>
  <c r="AQ105" i="28"/>
  <c r="AK105" i="28"/>
  <c r="AE105" i="28"/>
  <c r="AW125" i="28"/>
  <c r="AQ125" i="28"/>
  <c r="AK125" i="28"/>
  <c r="AE125" i="28"/>
  <c r="AI113" i="28"/>
  <c r="AC113" i="28"/>
  <c r="AU123" i="28"/>
  <c r="AI123" i="28"/>
  <c r="AC123" i="28"/>
  <c r="AS113" i="28"/>
  <c r="AM113" i="28"/>
  <c r="AG113" i="28"/>
  <c r="AA113" i="28"/>
  <c r="AV122" i="28"/>
  <c r="AP122" i="28"/>
  <c r="AJ122" i="28"/>
  <c r="AD122" i="28"/>
  <c r="AE107" i="28"/>
  <c r="AK107" i="28"/>
  <c r="AV131" i="28"/>
  <c r="AP131" i="28"/>
  <c r="AJ131" i="28"/>
  <c r="AK103" i="28"/>
  <c r="AE103" i="28"/>
  <c r="AS96" i="28"/>
  <c r="AM96" i="28"/>
  <c r="AS94" i="28"/>
  <c r="AM94" i="28"/>
  <c r="AG94" i="28"/>
  <c r="AS90" i="28"/>
  <c r="AM90" i="28"/>
  <c r="AS86" i="28"/>
  <c r="AM86" i="28"/>
  <c r="AG86" i="28"/>
  <c r="AD104" i="28"/>
  <c r="AJ104" i="28"/>
  <c r="AW96" i="28"/>
  <c r="AK96" i="28"/>
  <c r="AQ96" i="28"/>
  <c r="AV98" i="28"/>
  <c r="AP98" i="28"/>
  <c r="AJ98" i="28"/>
  <c r="AD98" i="28"/>
  <c r="AU82" i="28"/>
  <c r="AI82" i="28"/>
  <c r="AU78" i="28"/>
  <c r="AO78" i="28"/>
  <c r="AI78" i="28"/>
  <c r="AU74" i="28"/>
  <c r="AI74" i="28"/>
  <c r="AO74" i="28"/>
  <c r="AU70" i="28"/>
  <c r="AO70" i="28"/>
  <c r="AI70" i="28"/>
  <c r="AU66" i="28"/>
  <c r="AI66" i="28"/>
  <c r="AC66" i="28"/>
  <c r="AS64" i="28"/>
  <c r="AM64" i="28"/>
  <c r="AG64" i="28"/>
  <c r="AA64" i="28"/>
  <c r="AS60" i="28"/>
  <c r="AM60" i="28"/>
  <c r="AG60" i="28"/>
  <c r="AA60" i="28"/>
  <c r="AU83" i="28"/>
  <c r="AI83" i="28"/>
  <c r="AC83" i="28"/>
  <c r="AS93" i="28"/>
  <c r="AM93" i="28"/>
  <c r="AG93" i="28"/>
  <c r="AA93" i="28"/>
  <c r="AU80" i="28"/>
  <c r="AI80" i="28"/>
  <c r="AU64" i="28"/>
  <c r="AI64" i="28"/>
  <c r="AC64" i="28"/>
  <c r="AW54" i="28"/>
  <c r="AQ54" i="28"/>
  <c r="AK54" i="28"/>
  <c r="AE54" i="28"/>
  <c r="AU48" i="28"/>
  <c r="AO48" i="28"/>
  <c r="AI48" i="28"/>
  <c r="AC48" i="28"/>
  <c r="AU44" i="28"/>
  <c r="AO44" i="28"/>
  <c r="AI44" i="28"/>
  <c r="AC44" i="28"/>
  <c r="AU40" i="28"/>
  <c r="AO40" i="28"/>
  <c r="AI40" i="28"/>
  <c r="AC40" i="28"/>
  <c r="AU36" i="28"/>
  <c r="AO36" i="28"/>
  <c r="AI36" i="28"/>
  <c r="AC36" i="28"/>
  <c r="AU32" i="28"/>
  <c r="AO32" i="28"/>
  <c r="AI32" i="28"/>
  <c r="AC32" i="28"/>
  <c r="AU28" i="28"/>
  <c r="AO28" i="28"/>
  <c r="AI28" i="28"/>
  <c r="AC28" i="28"/>
  <c r="AU24" i="28"/>
  <c r="AO24" i="28"/>
  <c r="AI24" i="28"/>
  <c r="AC24" i="28"/>
  <c r="AW74" i="28"/>
  <c r="AQ74" i="28"/>
  <c r="AK74" i="28"/>
  <c r="AW58" i="28"/>
  <c r="AQ58" i="28"/>
  <c r="AK58" i="28"/>
  <c r="AE58" i="28"/>
  <c r="AS50" i="28"/>
  <c r="AM50" i="28"/>
  <c r="AG50" i="28"/>
  <c r="AA50" i="28"/>
  <c r="AW45" i="28"/>
  <c r="AQ45" i="28"/>
  <c r="AK45" i="28"/>
  <c r="AE45" i="28"/>
  <c r="AW41" i="28"/>
  <c r="AQ41" i="28"/>
  <c r="AE41" i="28"/>
  <c r="AW37" i="28"/>
  <c r="AQ37" i="28"/>
  <c r="AK37" i="28"/>
  <c r="AE37" i="28"/>
  <c r="AW33" i="28"/>
  <c r="AQ33" i="28"/>
  <c r="AE33" i="28"/>
  <c r="AK33" i="28"/>
  <c r="AW29" i="28"/>
  <c r="AQ29" i="28"/>
  <c r="AK29" i="28"/>
  <c r="AE29" i="28"/>
  <c r="AK95" i="28"/>
  <c r="AE95" i="28"/>
  <c r="AS82" i="28"/>
  <c r="AM82" i="28"/>
  <c r="AS66" i="28"/>
  <c r="AM66" i="28"/>
  <c r="AG66" i="28"/>
  <c r="AA66" i="28"/>
  <c r="AV51" i="28"/>
  <c r="AP51" i="28"/>
  <c r="AJ51" i="28"/>
  <c r="AD51" i="28"/>
  <c r="AU52" i="28"/>
  <c r="AI52" i="28"/>
  <c r="AC52" i="28"/>
  <c r="AV33" i="28"/>
  <c r="AP33" i="28"/>
  <c r="AD33" i="28"/>
  <c r="AV21" i="28"/>
  <c r="AP21" i="28"/>
  <c r="AJ21" i="28"/>
  <c r="AD21" i="28"/>
  <c r="AS17" i="28"/>
  <c r="AA17" i="28"/>
  <c r="AM17" i="28"/>
  <c r="AS13" i="28"/>
  <c r="AM13" i="28"/>
  <c r="AG13" i="28"/>
  <c r="AA13" i="28"/>
  <c r="AW9" i="28"/>
  <c r="AQ9" i="28"/>
  <c r="AK9" i="28"/>
  <c r="AE9" i="28"/>
  <c r="AV6" i="28"/>
  <c r="AP6" i="28"/>
  <c r="AJ6" i="28"/>
  <c r="AD6" i="28"/>
  <c r="AV37" i="28"/>
  <c r="AP37" i="28"/>
  <c r="AJ37" i="28"/>
  <c r="AD37" i="28"/>
  <c r="AW40" i="28"/>
  <c r="AQ40" i="28"/>
  <c r="AK40" i="28"/>
  <c r="AE40" i="28"/>
  <c r="AU22" i="28"/>
  <c r="AI22" i="28"/>
  <c r="AC22" i="28"/>
  <c r="AW66" i="28"/>
  <c r="AQ66" i="28"/>
  <c r="AE66" i="28"/>
  <c r="AS78" i="28"/>
  <c r="AM78" i="28"/>
  <c r="AS54" i="28"/>
  <c r="AM54" i="28"/>
  <c r="AG54" i="28"/>
  <c r="AA54" i="28"/>
  <c r="AW36" i="28"/>
  <c r="AQ36" i="28"/>
  <c r="AK36" i="28"/>
  <c r="AE36" i="28"/>
  <c r="AS24" i="28"/>
  <c r="AM24" i="28"/>
  <c r="AA24" i="28"/>
  <c r="AT20" i="28"/>
  <c r="AN20" i="28"/>
  <c r="AH20" i="28"/>
  <c r="AB20" i="28"/>
  <c r="AU68" i="28"/>
  <c r="AI68" i="28"/>
  <c r="AS28" i="28"/>
  <c r="AM28" i="28"/>
  <c r="AA28" i="28"/>
  <c r="AN92" i="28"/>
  <c r="AH92" i="28"/>
  <c r="AB92" i="28"/>
  <c r="AA146" i="28"/>
  <c r="AE142" i="28"/>
  <c r="AB141" i="28"/>
  <c r="AA138" i="28"/>
  <c r="AC136" i="28"/>
  <c r="AE134" i="28"/>
  <c r="AB133" i="28"/>
  <c r="AD131" i="28"/>
  <c r="AA130" i="28"/>
  <c r="AC128" i="28"/>
  <c r="AA106" i="28"/>
  <c r="AA98" i="28"/>
  <c r="AE94" i="28"/>
  <c r="AB93" i="28"/>
  <c r="AA90" i="28"/>
  <c r="AE86" i="28"/>
  <c r="AA82" i="28"/>
  <c r="AC80" i="28"/>
  <c r="AB77" i="28"/>
  <c r="AE70" i="28"/>
  <c r="AH138" i="28"/>
  <c r="AI125" i="28"/>
  <c r="AJ34" i="28"/>
  <c r="AN19" i="28"/>
  <c r="AH19" i="28"/>
  <c r="AB19" i="28"/>
  <c r="AT24" i="28"/>
  <c r="AN24" i="28"/>
  <c r="AB24" i="28"/>
  <c r="AH24" i="28"/>
  <c r="AT135" i="28"/>
  <c r="AN135" i="28"/>
  <c r="AH135" i="28"/>
  <c r="AH126" i="28"/>
  <c r="AB126" i="28"/>
  <c r="AT60" i="28"/>
  <c r="AN60" i="28"/>
  <c r="AH60" i="28"/>
  <c r="AB60" i="28"/>
  <c r="AT69" i="28"/>
  <c r="AN69" i="28"/>
  <c r="AH69" i="28"/>
  <c r="AT4" i="28"/>
  <c r="AN4" i="28"/>
  <c r="AH4" i="28"/>
  <c r="AB4" i="28"/>
  <c r="AT112" i="28"/>
  <c r="AN112" i="28"/>
  <c r="AH112" i="28"/>
  <c r="AB112" i="28"/>
  <c r="AT67" i="28"/>
  <c r="AN67" i="28"/>
  <c r="AH67" i="28"/>
  <c r="AB67" i="28"/>
  <c r="AT31" i="28"/>
  <c r="AN31" i="28"/>
  <c r="AH31" i="28"/>
  <c r="AB31" i="28"/>
  <c r="AT47" i="28"/>
  <c r="AN47" i="28"/>
  <c r="AH47" i="28"/>
  <c r="AB47" i="28"/>
  <c r="AT147" i="28"/>
  <c r="AN147" i="28"/>
  <c r="AH147" i="28"/>
  <c r="AT137" i="28"/>
  <c r="AN137" i="28"/>
  <c r="AH137" i="28"/>
  <c r="AT109" i="28"/>
  <c r="AN109" i="28"/>
  <c r="AH109" i="28"/>
  <c r="AT32" i="28"/>
  <c r="AN32" i="28"/>
  <c r="AH32" i="28"/>
  <c r="AB32" i="28"/>
  <c r="AT35" i="28"/>
  <c r="AN35" i="28"/>
  <c r="AH35" i="28"/>
  <c r="AB35" i="28"/>
  <c r="AT101" i="28"/>
  <c r="AN101" i="28"/>
  <c r="AH101" i="28"/>
  <c r="AT143" i="28"/>
  <c r="AN143" i="28"/>
  <c r="AH143" i="28"/>
  <c r="AT132" i="28"/>
  <c r="AN132" i="28"/>
  <c r="AH132" i="28"/>
  <c r="AB132" i="28"/>
  <c r="AH118" i="28"/>
  <c r="AB118" i="28"/>
  <c r="AT120" i="28"/>
  <c r="AN120" i="28"/>
  <c r="AH120" i="28"/>
  <c r="AB120" i="28"/>
  <c r="AH94" i="28"/>
  <c r="AB94" i="28"/>
  <c r="AT88" i="28"/>
  <c r="AN88" i="28"/>
  <c r="AH88" i="28"/>
  <c r="AB88" i="28"/>
  <c r="AT83" i="28"/>
  <c r="AN83" i="28"/>
  <c r="AH83" i="28"/>
  <c r="AT73" i="28"/>
  <c r="AN73" i="28"/>
  <c r="AH73" i="28"/>
  <c r="AT29" i="28"/>
  <c r="AN29" i="28"/>
  <c r="AH29" i="28"/>
  <c r="AB29" i="28"/>
  <c r="AT28" i="28"/>
  <c r="AN28" i="28"/>
  <c r="AB28" i="28"/>
  <c r="AH28" i="28"/>
  <c r="AT53" i="28"/>
  <c r="AN53" i="28"/>
  <c r="AH53" i="28"/>
  <c r="AB53" i="28"/>
  <c r="AH102" i="28"/>
  <c r="AB102" i="28"/>
  <c r="AA147" i="28"/>
  <c r="AV143" i="28"/>
  <c r="AP143" i="28"/>
  <c r="AJ143" i="28"/>
  <c r="AV139" i="28"/>
  <c r="AP139" i="28"/>
  <c r="AJ139" i="28"/>
  <c r="AW141" i="28"/>
  <c r="AQ141" i="28"/>
  <c r="AK141" i="28"/>
  <c r="AE141" i="28"/>
  <c r="AV133" i="28"/>
  <c r="AP133" i="28"/>
  <c r="AJ133" i="28"/>
  <c r="AV142" i="28"/>
  <c r="AP142" i="28"/>
  <c r="AJ142" i="28"/>
  <c r="AD142" i="28"/>
  <c r="AV135" i="28"/>
  <c r="AP135" i="28"/>
  <c r="AJ135" i="28"/>
  <c r="AE123" i="28"/>
  <c r="AK123" i="28"/>
  <c r="AK119" i="28"/>
  <c r="AE119" i="28"/>
  <c r="AW128" i="28"/>
  <c r="AQ128" i="28"/>
  <c r="AK128" i="28"/>
  <c r="AU132" i="28"/>
  <c r="AO132" i="28"/>
  <c r="AI132" i="28"/>
  <c r="AV118" i="28"/>
  <c r="AJ118" i="28"/>
  <c r="AD118" i="28"/>
  <c r="AP118" i="28"/>
  <c r="AU107" i="28"/>
  <c r="AO107" i="28"/>
  <c r="AI107" i="28"/>
  <c r="AC107" i="28"/>
  <c r="AS105" i="28"/>
  <c r="AM105" i="28"/>
  <c r="AG105" i="28"/>
  <c r="AA105" i="28"/>
  <c r="AS121" i="28"/>
  <c r="AM121" i="28"/>
  <c r="AG121" i="28"/>
  <c r="AA121" i="28"/>
  <c r="AA111" i="28"/>
  <c r="AG111" i="28"/>
  <c r="AW121" i="28"/>
  <c r="AK121" i="28"/>
  <c r="AQ121" i="28"/>
  <c r="AE121" i="28"/>
  <c r="AK111" i="28"/>
  <c r="AE111" i="28"/>
  <c r="AC117" i="28"/>
  <c r="AI117" i="28"/>
  <c r="AU119" i="28"/>
  <c r="AO119" i="28"/>
  <c r="AI119" i="28"/>
  <c r="AC119" i="28"/>
  <c r="AW101" i="28"/>
  <c r="AQ101" i="28"/>
  <c r="AK101" i="28"/>
  <c r="AE101" i="28"/>
  <c r="AU92" i="28"/>
  <c r="AO92" i="28"/>
  <c r="AI92" i="28"/>
  <c r="AU88" i="28"/>
  <c r="AO88" i="28"/>
  <c r="AI88" i="28"/>
  <c r="AU84" i="28"/>
  <c r="AO84" i="28"/>
  <c r="AI84" i="28"/>
  <c r="AJ100" i="28"/>
  <c r="AD100" i="28"/>
  <c r="AV90" i="28"/>
  <c r="AP90" i="28"/>
  <c r="AJ90" i="28"/>
  <c r="AD90" i="28"/>
  <c r="AV81" i="28"/>
  <c r="AP81" i="28"/>
  <c r="AJ81" i="28"/>
  <c r="AV77" i="28"/>
  <c r="AJ77" i="28"/>
  <c r="AP77" i="28"/>
  <c r="AV73" i="28"/>
  <c r="AP73" i="28"/>
  <c r="AJ73" i="28"/>
  <c r="AV69" i="28"/>
  <c r="AP69" i="28"/>
  <c r="AJ69" i="28"/>
  <c r="AU62" i="28"/>
  <c r="AO62" i="28"/>
  <c r="AI62" i="28"/>
  <c r="AC62" i="28"/>
  <c r="AU58" i="28"/>
  <c r="AO58" i="28"/>
  <c r="AI58" i="28"/>
  <c r="AC58" i="28"/>
  <c r="AW97" i="28"/>
  <c r="AQ97" i="28"/>
  <c r="AK97" i="28"/>
  <c r="AE97" i="28"/>
  <c r="AW113" i="28"/>
  <c r="AQ113" i="28"/>
  <c r="AK113" i="28"/>
  <c r="AE113" i="28"/>
  <c r="AU87" i="28"/>
  <c r="AO87" i="28"/>
  <c r="AI87" i="28"/>
  <c r="AC87" i="28"/>
  <c r="AW78" i="28"/>
  <c r="AQ78" i="28"/>
  <c r="AK78" i="28"/>
  <c r="AW62" i="28"/>
  <c r="AQ62" i="28"/>
  <c r="AK62" i="28"/>
  <c r="AE62" i="28"/>
  <c r="AS52" i="28"/>
  <c r="AM52" i="28"/>
  <c r="AG52" i="28"/>
  <c r="AA52" i="28"/>
  <c r="AV47" i="28"/>
  <c r="AP47" i="28"/>
  <c r="AJ47" i="28"/>
  <c r="AD47" i="28"/>
  <c r="AV43" i="28"/>
  <c r="AP43" i="28"/>
  <c r="AJ43" i="28"/>
  <c r="AD43" i="28"/>
  <c r="AV39" i="28"/>
  <c r="AP39" i="28"/>
  <c r="AJ39" i="28"/>
  <c r="AD39" i="28"/>
  <c r="AV35" i="28"/>
  <c r="AP35" i="28"/>
  <c r="AJ35" i="28"/>
  <c r="AD35" i="28"/>
  <c r="AV31" i="28"/>
  <c r="AP31" i="28"/>
  <c r="AJ31" i="28"/>
  <c r="AD31" i="28"/>
  <c r="AV27" i="28"/>
  <c r="AP27" i="28"/>
  <c r="AJ27" i="28"/>
  <c r="AD27" i="28"/>
  <c r="AV23" i="28"/>
  <c r="AP23" i="28"/>
  <c r="AJ23" i="28"/>
  <c r="AD23" i="28"/>
  <c r="AS70" i="28"/>
  <c r="AM70" i="28"/>
  <c r="AG70" i="28"/>
  <c r="AU56" i="28"/>
  <c r="AO56" i="28"/>
  <c r="AI56" i="28"/>
  <c r="AC56" i="28"/>
  <c r="AS48" i="28"/>
  <c r="AM48" i="28"/>
  <c r="AG48" i="28"/>
  <c r="AA48" i="28"/>
  <c r="AS45" i="28"/>
  <c r="AM45" i="28"/>
  <c r="AA45" i="28"/>
  <c r="AG45" i="28"/>
  <c r="AS41" i="28"/>
  <c r="AM41" i="28"/>
  <c r="AG41" i="28"/>
  <c r="AA41" i="28"/>
  <c r="AS37" i="28"/>
  <c r="AM37" i="28"/>
  <c r="AA37" i="28"/>
  <c r="AG37" i="28"/>
  <c r="AS33" i="28"/>
  <c r="AM33" i="28"/>
  <c r="AG33" i="28"/>
  <c r="AA33" i="28"/>
  <c r="AS29" i="28"/>
  <c r="AM29" i="28"/>
  <c r="AG29" i="28"/>
  <c r="AA29" i="28"/>
  <c r="AV94" i="28"/>
  <c r="AP94" i="28"/>
  <c r="AJ94" i="28"/>
  <c r="AD94" i="28"/>
  <c r="AV75" i="28"/>
  <c r="AP75" i="28"/>
  <c r="AJ75" i="28"/>
  <c r="AV59" i="28"/>
  <c r="AP59" i="28"/>
  <c r="AJ59" i="28"/>
  <c r="AD59" i="28"/>
  <c r="AW50" i="28"/>
  <c r="AQ50" i="28"/>
  <c r="AK50" i="28"/>
  <c r="AE50" i="28"/>
  <c r="AW44" i="28"/>
  <c r="AQ44" i="28"/>
  <c r="AK44" i="28"/>
  <c r="AE44" i="28"/>
  <c r="AW28" i="28"/>
  <c r="AQ28" i="28"/>
  <c r="AK28" i="28"/>
  <c r="AE28" i="28"/>
  <c r="AW20" i="28"/>
  <c r="AK20" i="28"/>
  <c r="AQ20" i="28"/>
  <c r="AE20" i="28"/>
  <c r="AU15" i="28"/>
  <c r="AO15" i="28"/>
  <c r="AC15" i="28"/>
  <c r="AI15" i="28"/>
  <c r="AU11" i="28"/>
  <c r="AO11" i="28"/>
  <c r="AC11" i="28"/>
  <c r="AI11" i="28"/>
  <c r="AS9" i="28"/>
  <c r="AM9" i="28"/>
  <c r="AA9" i="28"/>
  <c r="AW5" i="28"/>
  <c r="AQ5" i="28"/>
  <c r="AE5" i="28"/>
  <c r="AK5" i="28"/>
  <c r="AW21" i="28"/>
  <c r="AQ21" i="28"/>
  <c r="AE21" i="28"/>
  <c r="AS36" i="28"/>
  <c r="AM36" i="28"/>
  <c r="AG36" i="28"/>
  <c r="AA36" i="28"/>
  <c r="AT43" i="28"/>
  <c r="AH43" i="28"/>
  <c r="AN43" i="28"/>
  <c r="AB43" i="28"/>
  <c r="AV71" i="28"/>
  <c r="AP71" i="28"/>
  <c r="AJ71" i="28"/>
  <c r="AV49" i="28"/>
  <c r="AP49" i="28"/>
  <c r="AJ49" i="28"/>
  <c r="AD49" i="28"/>
  <c r="AS32" i="28"/>
  <c r="AM32" i="28"/>
  <c r="AG32" i="28"/>
  <c r="AA32" i="28"/>
  <c r="AT23" i="28"/>
  <c r="AN23" i="28"/>
  <c r="AH23" i="28"/>
  <c r="AB23" i="28"/>
  <c r="AU20" i="28"/>
  <c r="AO20" i="28"/>
  <c r="AI20" i="28"/>
  <c r="AC20" i="28"/>
  <c r="AU26" i="28"/>
  <c r="AO26" i="28"/>
  <c r="AI26" i="28"/>
  <c r="AC26" i="28"/>
  <c r="AU4" i="28"/>
  <c r="AO4" i="28"/>
  <c r="AI4" i="28"/>
  <c r="AC4" i="28"/>
  <c r="AU6" i="28"/>
  <c r="AO6" i="28"/>
  <c r="AI6" i="28"/>
  <c r="AC6" i="28"/>
  <c r="AU8" i="28"/>
  <c r="AO8" i="28"/>
  <c r="AI8" i="28"/>
  <c r="AC8" i="28"/>
  <c r="AU10" i="28"/>
  <c r="AO10" i="28"/>
  <c r="AI10" i="28"/>
  <c r="AC10" i="28"/>
  <c r="AU12" i="28"/>
  <c r="AO12" i="28"/>
  <c r="AI12" i="28"/>
  <c r="AC12" i="28"/>
  <c r="AU14" i="28"/>
  <c r="AO14" i="28"/>
  <c r="AI14" i="28"/>
  <c r="AC14" i="28"/>
  <c r="AU16" i="28"/>
  <c r="AO16" i="28"/>
  <c r="AI16" i="28"/>
  <c r="AC16" i="28"/>
  <c r="AU18" i="28"/>
  <c r="AO18" i="28"/>
  <c r="AI18" i="28"/>
  <c r="AC18" i="28"/>
  <c r="AS20" i="28"/>
  <c r="AM20" i="28"/>
  <c r="AG20" i="28"/>
  <c r="AA20" i="28"/>
  <c r="AV25" i="28"/>
  <c r="AP25" i="28"/>
  <c r="AJ25" i="28"/>
  <c r="AD25" i="28"/>
  <c r="AS49" i="28"/>
  <c r="AM49" i="28"/>
  <c r="AG49" i="28"/>
  <c r="AA49" i="28"/>
  <c r="AS53" i="28"/>
  <c r="AM53" i="28"/>
  <c r="AA53" i="28"/>
  <c r="AG53" i="28"/>
  <c r="AS57" i="28"/>
  <c r="AM57" i="28"/>
  <c r="AG57" i="28"/>
  <c r="AA57" i="28"/>
  <c r="AS61" i="28"/>
  <c r="AM61" i="28"/>
  <c r="AA61" i="28"/>
  <c r="AS65" i="28"/>
  <c r="AM65" i="28"/>
  <c r="AG65" i="28"/>
  <c r="AA65" i="28"/>
  <c r="AS69" i="28"/>
  <c r="AM69" i="28"/>
  <c r="AA69" i="28"/>
  <c r="AG69" i="28"/>
  <c r="AS73" i="28"/>
  <c r="AM73" i="28"/>
  <c r="AG73" i="28"/>
  <c r="AA73" i="28"/>
  <c r="AG75" i="28"/>
  <c r="AA75" i="28"/>
  <c r="AS77" i="28"/>
  <c r="AM77" i="28"/>
  <c r="AG77" i="28"/>
  <c r="AA77" i="28"/>
  <c r="AA79" i="28"/>
  <c r="AG79" i="28"/>
  <c r="AS81" i="28"/>
  <c r="AM81" i="28"/>
  <c r="AG81" i="28"/>
  <c r="AA81" i="28"/>
  <c r="AG83" i="28"/>
  <c r="AA83" i="28"/>
  <c r="AW84" i="28"/>
  <c r="AQ84" i="28"/>
  <c r="AK84" i="28"/>
  <c r="AS88" i="28"/>
  <c r="AM88" i="28"/>
  <c r="AG88" i="28"/>
  <c r="AV89" i="28"/>
  <c r="AP89" i="28"/>
  <c r="AJ89" i="28"/>
  <c r="AS92" i="28"/>
  <c r="AG92" i="28"/>
  <c r="AM92" i="28"/>
  <c r="AV93" i="28"/>
  <c r="AJ93" i="28"/>
  <c r="AP93" i="28"/>
  <c r="AU96" i="28"/>
  <c r="AO96" i="28"/>
  <c r="AI96" i="28"/>
  <c r="AW98" i="28"/>
  <c r="AQ98" i="28"/>
  <c r="AK98" i="28"/>
  <c r="AW100" i="28"/>
  <c r="AQ100" i="28"/>
  <c r="AK100" i="28"/>
  <c r="AW102" i="28"/>
  <c r="AQ102" i="28"/>
  <c r="AK102" i="28"/>
  <c r="AW104" i="28"/>
  <c r="AK104" i="28"/>
  <c r="AQ104" i="28"/>
  <c r="AW106" i="28"/>
  <c r="AQ106" i="28"/>
  <c r="AK106" i="28"/>
  <c r="AW108" i="28"/>
  <c r="AQ108" i="28"/>
  <c r="AK108" i="28"/>
  <c r="AS112" i="28"/>
  <c r="AM112" i="28"/>
  <c r="AG112" i="28"/>
  <c r="AS114" i="28"/>
  <c r="AM114" i="28"/>
  <c r="AG114" i="28"/>
  <c r="AS116" i="28"/>
  <c r="AG116" i="28"/>
  <c r="AM116" i="28"/>
  <c r="AS118" i="28"/>
  <c r="AM118" i="28"/>
  <c r="AG118" i="28"/>
  <c r="AS120" i="28"/>
  <c r="AM120" i="28"/>
  <c r="AG120" i="28"/>
  <c r="AS122" i="28"/>
  <c r="AM122" i="28"/>
  <c r="AG122" i="28"/>
  <c r="AS124" i="28"/>
  <c r="AM124" i="28"/>
  <c r="AG124" i="28"/>
  <c r="AS126" i="28"/>
  <c r="AM126" i="28"/>
  <c r="AG126" i="28"/>
  <c r="AO127" i="28"/>
  <c r="AU127" i="28"/>
  <c r="AI127" i="28"/>
  <c r="AC127" i="28"/>
  <c r="AI129" i="28"/>
  <c r="AC129" i="28"/>
  <c r="AU131" i="28"/>
  <c r="AI131" i="28"/>
  <c r="AC131" i="28"/>
  <c r="AV137" i="28"/>
  <c r="AP137" i="28"/>
  <c r="AJ137" i="28"/>
  <c r="AW140" i="28"/>
  <c r="AQ140" i="28"/>
  <c r="AK140" i="28"/>
  <c r="AO143" i="28"/>
  <c r="AI143" i="28"/>
  <c r="AU143" i="28"/>
  <c r="AC143" i="28"/>
  <c r="AW144" i="28"/>
  <c r="AQ144" i="28"/>
  <c r="AK144" i="28"/>
  <c r="AW145" i="28"/>
  <c r="AQ145" i="28"/>
  <c r="AK145" i="28"/>
  <c r="AE145" i="28"/>
  <c r="AB147" i="28"/>
  <c r="AA144" i="28"/>
  <c r="AC142" i="28"/>
  <c r="AE140" i="28"/>
  <c r="AD137" i="28"/>
  <c r="AA136" i="28"/>
  <c r="AC134" i="28"/>
  <c r="AB131" i="28"/>
  <c r="AD129" i="28"/>
  <c r="AE124" i="28"/>
  <c r="AA120" i="28"/>
  <c r="AE116" i="28"/>
  <c r="AB115" i="28"/>
  <c r="AA112" i="28"/>
  <c r="AE108" i="28"/>
  <c r="AB107" i="28"/>
  <c r="AA104" i="28"/>
  <c r="AE100" i="28"/>
  <c r="AB99" i="28"/>
  <c r="AA96" i="28"/>
  <c r="AE92" i="28"/>
  <c r="AD89" i="28"/>
  <c r="AA88" i="28"/>
  <c r="AC86" i="28"/>
  <c r="AE84" i="28"/>
  <c r="AB83" i="28"/>
  <c r="AD81" i="28"/>
  <c r="AA80" i="28"/>
  <c r="AC78" i="28"/>
  <c r="AB75" i="28"/>
  <c r="AD73" i="28"/>
  <c r="AA72" i="28"/>
  <c r="AC70" i="28"/>
  <c r="AJ136" i="28"/>
  <c r="AH122" i="28"/>
  <c r="AI109" i="28"/>
  <c r="AG71" i="28"/>
  <c r="AK21" i="28"/>
  <c r="AO131" i="28"/>
  <c r="AW147" i="28"/>
  <c r="AQ147" i="28"/>
  <c r="AS147" i="28"/>
  <c r="AM147" i="28"/>
  <c r="AT146" i="28"/>
  <c r="AN146" i="28"/>
  <c r="AU145" i="28"/>
  <c r="AO145" i="28"/>
  <c r="AV144" i="28"/>
  <c r="AP144" i="28"/>
  <c r="AW143" i="28"/>
  <c r="AQ143" i="28"/>
  <c r="AS143" i="28"/>
  <c r="AM143" i="28"/>
  <c r="AT142" i="28"/>
  <c r="AN142" i="28"/>
  <c r="AU141" i="28"/>
  <c r="AO141" i="28"/>
  <c r="AV140" i="28"/>
  <c r="AP140" i="28"/>
  <c r="AW139" i="28"/>
  <c r="AQ139" i="28"/>
  <c r="AS139" i="28"/>
  <c r="AM139" i="28"/>
  <c r="AT138" i="28"/>
  <c r="AN138" i="28"/>
  <c r="AU137" i="28"/>
  <c r="AO137" i="28"/>
  <c r="AV136" i="28"/>
  <c r="AP136" i="28"/>
  <c r="AW135" i="28"/>
  <c r="AQ135" i="28"/>
  <c r="AS135" i="28"/>
  <c r="AM135" i="28"/>
  <c r="AT134" i="28"/>
  <c r="AN134" i="28"/>
  <c r="AU133" i="28"/>
  <c r="AO133" i="28"/>
  <c r="AV132" i="28"/>
  <c r="AP132" i="28"/>
  <c r="AW131" i="28"/>
  <c r="AQ131" i="28"/>
  <c r="AS131" i="28"/>
  <c r="AM131" i="28"/>
  <c r="AT130" i="28"/>
  <c r="AN130" i="28"/>
  <c r="AU129" i="28"/>
  <c r="AO129" i="28"/>
  <c r="AV128" i="28"/>
  <c r="AP128" i="28"/>
  <c r="AW127" i="28"/>
  <c r="AQ127" i="28"/>
  <c r="AS127" i="28"/>
  <c r="AM127" i="28"/>
  <c r="AT126" i="28"/>
  <c r="AN126" i="28"/>
  <c r="AU125" i="28"/>
  <c r="AO125" i="28"/>
  <c r="AV124" i="28"/>
  <c r="AP124" i="28"/>
  <c r="AW123" i="28"/>
  <c r="AQ123" i="28"/>
  <c r="AS123" i="28"/>
  <c r="AM123" i="28"/>
  <c r="AT122" i="28"/>
  <c r="AN122" i="28"/>
  <c r="AU121" i="28"/>
  <c r="AO121" i="28"/>
  <c r="AV120" i="28"/>
  <c r="AP120" i="28"/>
  <c r="AW119" i="28"/>
  <c r="AQ119" i="28"/>
  <c r="AS119" i="28"/>
  <c r="AM119" i="28"/>
  <c r="AT118" i="28"/>
  <c r="AN118" i="28"/>
  <c r="AU117" i="28"/>
  <c r="AO117" i="28"/>
  <c r="AV116" i="28"/>
  <c r="AP116" i="28"/>
  <c r="AW115" i="28"/>
  <c r="AQ115" i="28"/>
  <c r="AS115" i="28"/>
  <c r="AM115" i="28"/>
  <c r="AT114" i="28"/>
  <c r="AN114" i="28"/>
  <c r="AU113" i="28"/>
  <c r="AO113" i="28"/>
  <c r="AV112" i="28"/>
  <c r="AP112" i="28"/>
  <c r="AW111" i="28"/>
  <c r="AQ111" i="28"/>
  <c r="AS111" i="28"/>
  <c r="AM111" i="28"/>
  <c r="AT110" i="28"/>
  <c r="AN110" i="28"/>
  <c r="AU109" i="28"/>
  <c r="AO109" i="28"/>
  <c r="AV108" i="28"/>
  <c r="AP108" i="28"/>
  <c r="AW107" i="28"/>
  <c r="AQ107" i="28"/>
  <c r="AS107" i="28"/>
  <c r="AM107" i="28"/>
  <c r="AT106" i="28"/>
  <c r="AN106" i="28"/>
  <c r="AU105" i="28"/>
  <c r="AO105" i="28"/>
  <c r="AV104" i="28"/>
  <c r="AP104" i="28"/>
  <c r="AW103" i="28"/>
  <c r="AQ103" i="28"/>
  <c r="AS103" i="28"/>
  <c r="AM103" i="28"/>
  <c r="AT102" i="28"/>
  <c r="AN102" i="28"/>
  <c r="AU101" i="28"/>
  <c r="AO101" i="28"/>
  <c r="AV100" i="28"/>
  <c r="AP100" i="28"/>
  <c r="AW99" i="28"/>
  <c r="AQ99" i="28"/>
  <c r="AS99" i="28"/>
  <c r="AM99" i="28"/>
  <c r="AT98" i="28"/>
  <c r="AN98" i="28"/>
  <c r="AU97" i="28"/>
  <c r="AO97" i="28"/>
  <c r="AV96" i="28"/>
  <c r="AP96" i="28"/>
  <c r="AW95" i="28"/>
  <c r="AQ95" i="28"/>
  <c r="AS95" i="28"/>
  <c r="AM95" i="28"/>
  <c r="AT94" i="28"/>
  <c r="AN94" i="28"/>
  <c r="AU93" i="28"/>
  <c r="AO93" i="28"/>
  <c r="AV92" i="28"/>
  <c r="AP92" i="28"/>
  <c r="AW91" i="28"/>
  <c r="AQ91" i="28"/>
  <c r="AS91" i="28"/>
  <c r="AM91" i="28"/>
  <c r="AT90" i="28"/>
  <c r="AN90" i="28"/>
  <c r="AU89" i="28"/>
  <c r="AO89" i="28"/>
  <c r="AV88" i="28"/>
  <c r="AP88" i="28"/>
  <c r="AW87" i="28"/>
  <c r="AQ87" i="28"/>
  <c r="AS87" i="28"/>
  <c r="AM87" i="28"/>
  <c r="AT86" i="28"/>
  <c r="AN86" i="28"/>
  <c r="AU85" i="28"/>
  <c r="AO85" i="28"/>
  <c r="AV84" i="28"/>
  <c r="AP84" i="28"/>
  <c r="AW83" i="28"/>
  <c r="AQ83" i="28"/>
  <c r="AS83" i="28"/>
  <c r="AM83" i="28"/>
  <c r="AT82" i="28"/>
  <c r="AN82" i="28"/>
  <c r="AU81" i="28"/>
  <c r="AO81" i="28"/>
  <c r="AV80" i="28"/>
  <c r="AP80" i="28"/>
  <c r="AW79" i="28"/>
  <c r="AQ79" i="28"/>
  <c r="AS79" i="28"/>
  <c r="AM79" i="28"/>
  <c r="AT78" i="28"/>
  <c r="AN78" i="28"/>
  <c r="AU77" i="28"/>
  <c r="AO77" i="28"/>
  <c r="AV76" i="28"/>
  <c r="AP76" i="28"/>
  <c r="AW75" i="28"/>
  <c r="AQ75" i="28"/>
  <c r="AS75" i="28"/>
  <c r="AM75" i="28"/>
  <c r="AT74" i="28"/>
  <c r="AN74" i="28"/>
  <c r="AU73" i="28"/>
  <c r="AO73" i="28"/>
  <c r="AV72" i="28"/>
  <c r="AP72" i="28"/>
  <c r="AW71" i="28"/>
  <c r="AQ71" i="28"/>
  <c r="AS71" i="28"/>
  <c r="AM71" i="28"/>
  <c r="AT70" i="28"/>
  <c r="AN70" i="28"/>
  <c r="AH70" i="28"/>
  <c r="AU69" i="28"/>
  <c r="AO69" i="28"/>
  <c r="AI69" i="28"/>
  <c r="AV68" i="28"/>
  <c r="AP68" i="28"/>
  <c r="AJ68" i="28"/>
  <c r="AW67" i="28"/>
  <c r="AQ67" i="28"/>
  <c r="AK67" i="28"/>
  <c r="AS67" i="28"/>
  <c r="AM67" i="28"/>
  <c r="AG67" i="28"/>
  <c r="AT66" i="28"/>
  <c r="AN66" i="28"/>
  <c r="AH66" i="28"/>
  <c r="AU65" i="28"/>
  <c r="AO65" i="28"/>
  <c r="AI65" i="28"/>
  <c r="AV64" i="28"/>
  <c r="AP64" i="28"/>
  <c r="AJ64" i="28"/>
  <c r="AW63" i="28"/>
  <c r="AQ63" i="28"/>
  <c r="AK63" i="28"/>
  <c r="AS63" i="28"/>
  <c r="AM63" i="28"/>
  <c r="AG63" i="28"/>
  <c r="AT62" i="28"/>
  <c r="AN62" i="28"/>
  <c r="AH62" i="28"/>
  <c r="AU61" i="28"/>
  <c r="AO61" i="28"/>
  <c r="AI61" i="28"/>
  <c r="AV60" i="28"/>
  <c r="AP60" i="28"/>
  <c r="AJ60" i="28"/>
  <c r="AW59" i="28"/>
  <c r="AQ59" i="28"/>
  <c r="AK59" i="28"/>
  <c r="AS59" i="28"/>
  <c r="AM59" i="28"/>
  <c r="AG59" i="28"/>
  <c r="AT58" i="28"/>
  <c r="AN58" i="28"/>
  <c r="AH58" i="28"/>
  <c r="AU57" i="28"/>
  <c r="AO57" i="28"/>
  <c r="AI57" i="28"/>
  <c r="AV56" i="28"/>
  <c r="AP56" i="28"/>
  <c r="AJ56" i="28"/>
  <c r="AW55" i="28"/>
  <c r="AQ55" i="28"/>
  <c r="AK55" i="28"/>
  <c r="AS55" i="28"/>
  <c r="AM55" i="28"/>
  <c r="AG55" i="28"/>
  <c r="AT54" i="28"/>
  <c r="AN54" i="28"/>
  <c r="AH54" i="28"/>
  <c r="AU53" i="28"/>
  <c r="AO53" i="28"/>
  <c r="AI53" i="28"/>
  <c r="AV52" i="28"/>
  <c r="AP52" i="28"/>
  <c r="AJ52" i="28"/>
  <c r="AW51" i="28"/>
  <c r="AQ51" i="28"/>
  <c r="AK51" i="28"/>
  <c r="AS51" i="28"/>
  <c r="AM51" i="28"/>
  <c r="AG51" i="28"/>
  <c r="AT50" i="28"/>
  <c r="AN50" i="28"/>
  <c r="AH50" i="28"/>
  <c r="AU49" i="28"/>
  <c r="AO49" i="28"/>
  <c r="AI49" i="28"/>
  <c r="AV48" i="28"/>
  <c r="AP48" i="28"/>
  <c r="AJ48" i="28"/>
  <c r="AW47" i="28"/>
  <c r="AQ47" i="28"/>
  <c r="AK47" i="28"/>
  <c r="AS47" i="28"/>
  <c r="AM47" i="28"/>
  <c r="AG47" i="28"/>
  <c r="AT46" i="28"/>
  <c r="AN46" i="28"/>
  <c r="AH46" i="28"/>
  <c r="AU45" i="28"/>
  <c r="AO45" i="28"/>
  <c r="AI45" i="28"/>
  <c r="AV44" i="28"/>
  <c r="AP44" i="28"/>
  <c r="AJ44" i="28"/>
  <c r="AW43" i="28"/>
  <c r="AQ43" i="28"/>
  <c r="AK43" i="28"/>
  <c r="AS43" i="28"/>
  <c r="AM43" i="28"/>
  <c r="AG43" i="28"/>
  <c r="AT42" i="28"/>
  <c r="AN42" i="28"/>
  <c r="AH42" i="28"/>
  <c r="AU41" i="28"/>
  <c r="AO41" i="28"/>
  <c r="AI41" i="28"/>
  <c r="AV40" i="28"/>
  <c r="AP40" i="28"/>
  <c r="AJ40" i="28"/>
  <c r="AW39" i="28"/>
  <c r="AQ39" i="28"/>
  <c r="AK39" i="28"/>
  <c r="AS39" i="28"/>
  <c r="AM39" i="28"/>
  <c r="AG39" i="28"/>
  <c r="AT38" i="28"/>
  <c r="AN38" i="28"/>
  <c r="AH38" i="28"/>
  <c r="AU37" i="28"/>
  <c r="AO37" i="28"/>
  <c r="AI37" i="28"/>
  <c r="AV36" i="28"/>
  <c r="AP36" i="28"/>
  <c r="AJ36" i="28"/>
  <c r="AW35" i="28"/>
  <c r="AQ35" i="28"/>
  <c r="AK35" i="28"/>
  <c r="AS35" i="28"/>
  <c r="AM35" i="28"/>
  <c r="AG35" i="28"/>
  <c r="AT34" i="28"/>
  <c r="AN34" i="28"/>
  <c r="AH34" i="28"/>
  <c r="AU33" i="28"/>
  <c r="AO33" i="28"/>
  <c r="AI33" i="28"/>
  <c r="AV32" i="28"/>
  <c r="AP32" i="28"/>
  <c r="AJ32" i="28"/>
  <c r="AW31" i="28"/>
  <c r="AQ31" i="28"/>
  <c r="AK31" i="28"/>
  <c r="AS31" i="28"/>
  <c r="AM31" i="28"/>
  <c r="AG31" i="28"/>
  <c r="AT30" i="28"/>
  <c r="AN30" i="28"/>
  <c r="AH30" i="28"/>
  <c r="AU29" i="28"/>
  <c r="AO29" i="28"/>
  <c r="AI29" i="28"/>
  <c r="AV28" i="28"/>
  <c r="AP28" i="28"/>
  <c r="AJ28" i="28"/>
  <c r="AW27" i="28"/>
  <c r="AQ27" i="28"/>
  <c r="AK27" i="28"/>
  <c r="AS27" i="28"/>
  <c r="AM27" i="28"/>
  <c r="AG27" i="28"/>
  <c r="AT26" i="28"/>
  <c r="AN26" i="28"/>
  <c r="AH26" i="28"/>
  <c r="AU25" i="28"/>
  <c r="AO25" i="28"/>
  <c r="AI25" i="28"/>
  <c r="AV24" i="28"/>
  <c r="AP24" i="28"/>
  <c r="AJ24" i="28"/>
  <c r="AW23" i="28"/>
  <c r="AQ23" i="28"/>
  <c r="AK23" i="28"/>
  <c r="AS23" i="28"/>
  <c r="AM23" i="28"/>
  <c r="AG23" i="28"/>
  <c r="AT22" i="28"/>
  <c r="AN22" i="28"/>
  <c r="AH22" i="28"/>
  <c r="AU21" i="28"/>
  <c r="AO21" i="28"/>
  <c r="AI21" i="28"/>
  <c r="AV20" i="28"/>
  <c r="AP20" i="28"/>
  <c r="AJ20" i="28"/>
  <c r="AW19" i="28"/>
  <c r="AQ19" i="28"/>
  <c r="AK19" i="28"/>
  <c r="AS19" i="28"/>
  <c r="AM19" i="28"/>
  <c r="AG19" i="28"/>
  <c r="AT18" i="28"/>
  <c r="AN18" i="28"/>
  <c r="AH18" i="28"/>
  <c r="AU17" i="28"/>
  <c r="AO17" i="28"/>
  <c r="AI17" i="28"/>
  <c r="AV16" i="28"/>
  <c r="AP16" i="28"/>
  <c r="AJ16" i="28"/>
  <c r="AW15" i="28"/>
  <c r="AQ15" i="28"/>
  <c r="AK15" i="28"/>
  <c r="AS15" i="28"/>
  <c r="AM15" i="28"/>
  <c r="AG15" i="28"/>
  <c r="AT14" i="28"/>
  <c r="AN14" i="28"/>
  <c r="AH14" i="28"/>
  <c r="AU13" i="28"/>
  <c r="AO13" i="28"/>
  <c r="AI13" i="28"/>
  <c r="AV12" i="28"/>
  <c r="AP12" i="28"/>
  <c r="AJ12" i="28"/>
  <c r="AW11" i="28"/>
  <c r="AQ11" i="28"/>
  <c r="AK11" i="28"/>
  <c r="AS11" i="28"/>
  <c r="AM11" i="28"/>
  <c r="AG11" i="28"/>
  <c r="AT10" i="28"/>
  <c r="AN10" i="28"/>
  <c r="AH10" i="28"/>
  <c r="AU9" i="28"/>
  <c r="AO9" i="28"/>
  <c r="AI9" i="28"/>
  <c r="AV8" i="28"/>
  <c r="AP8" i="28"/>
  <c r="AJ8" i="28"/>
  <c r="AW7" i="28"/>
  <c r="AQ7" i="28"/>
  <c r="AK7" i="28"/>
  <c r="AS7" i="28"/>
  <c r="AM7" i="28"/>
  <c r="AG7" i="28"/>
  <c r="AT6" i="28"/>
  <c r="AN6" i="28"/>
  <c r="AH6" i="28"/>
  <c r="AU5" i="28"/>
  <c r="AO5" i="28"/>
  <c r="AI5" i="28"/>
  <c r="AV4" i="28"/>
  <c r="AP4" i="28"/>
  <c r="AJ4" i="28"/>
  <c r="AM4" i="28"/>
  <c r="AG4" i="28"/>
  <c r="AA4" i="28"/>
  <c r="AS6" i="28"/>
  <c r="AM6" i="28"/>
  <c r="AG6" i="28"/>
  <c r="AA6" i="28"/>
  <c r="AS8" i="28"/>
  <c r="AM8" i="28"/>
  <c r="AG8" i="28"/>
  <c r="AA8" i="28"/>
  <c r="AS10" i="28"/>
  <c r="AM10" i="28"/>
  <c r="AG10" i="28"/>
  <c r="AA10" i="28"/>
  <c r="AS12" i="28"/>
  <c r="AM12" i="28"/>
  <c r="AG12" i="28"/>
  <c r="AA12" i="28"/>
  <c r="AS14" i="28"/>
  <c r="AM14" i="28"/>
  <c r="AG14" i="28"/>
  <c r="AA14" i="28"/>
  <c r="AS16" i="28"/>
  <c r="AM16" i="28"/>
  <c r="AG16" i="28"/>
  <c r="AA16" i="28"/>
  <c r="AS18" i="28"/>
  <c r="AM18" i="28"/>
  <c r="AG18" i="28"/>
  <c r="AA18" i="28"/>
  <c r="AV19" i="28"/>
  <c r="AP19" i="28"/>
  <c r="AJ19" i="28"/>
  <c r="AD19" i="28"/>
  <c r="AV50" i="28"/>
  <c r="AP50" i="28"/>
  <c r="AJ50" i="28"/>
  <c r="AD50" i="28"/>
  <c r="AV54" i="28"/>
  <c r="AP54" i="28"/>
  <c r="AD54" i="28"/>
  <c r="AV58" i="28"/>
  <c r="AP58" i="28"/>
  <c r="AJ58" i="28"/>
  <c r="AD58" i="28"/>
  <c r="AV62" i="28"/>
  <c r="AP62" i="28"/>
  <c r="AD62" i="28"/>
  <c r="AV66" i="28"/>
  <c r="AP66" i="28"/>
  <c r="AD66" i="28"/>
  <c r="AJ66" i="28"/>
  <c r="AV70" i="28"/>
  <c r="AP70" i="28"/>
  <c r="AJ70" i="28"/>
  <c r="AV74" i="28"/>
  <c r="AP74" i="28"/>
  <c r="AJ74" i="28"/>
  <c r="AV78" i="28"/>
  <c r="AP78" i="28"/>
  <c r="AJ78" i="28"/>
  <c r="AP82" i="28"/>
  <c r="AV82" i="28"/>
  <c r="AJ82" i="28"/>
  <c r="AU98" i="28"/>
  <c r="AI98" i="28"/>
  <c r="AO98" i="28"/>
  <c r="AU100" i="28"/>
  <c r="AO100" i="28"/>
  <c r="AI100" i="28"/>
  <c r="AU102" i="28"/>
  <c r="AO102" i="28"/>
  <c r="AI102" i="28"/>
  <c r="AU104" i="28"/>
  <c r="AO104" i="28"/>
  <c r="AI104" i="28"/>
  <c r="AU106" i="28"/>
  <c r="AI106" i="28"/>
  <c r="AU108" i="28"/>
  <c r="AO108" i="28"/>
  <c r="AI108" i="28"/>
  <c r="AU110" i="28"/>
  <c r="AO110" i="28"/>
  <c r="AI110" i="28"/>
  <c r="AV113" i="28"/>
  <c r="AP113" i="28"/>
  <c r="AJ113" i="28"/>
  <c r="AV115" i="28"/>
  <c r="AP115" i="28"/>
  <c r="AJ115" i="28"/>
  <c r="AV117" i="28"/>
  <c r="AJ117" i="28"/>
  <c r="AP117" i="28"/>
  <c r="AV119" i="28"/>
  <c r="AP119" i="28"/>
  <c r="AJ119" i="28"/>
  <c r="AV121" i="28"/>
  <c r="AP121" i="28"/>
  <c r="AJ121" i="28"/>
  <c r="AV123" i="28"/>
  <c r="AP123" i="28"/>
  <c r="AJ123" i="28"/>
  <c r="AV125" i="28"/>
  <c r="AP125" i="28"/>
  <c r="AJ125" i="28"/>
  <c r="AS129" i="28"/>
  <c r="AM129" i="28"/>
  <c r="AG129" i="28"/>
  <c r="AS133" i="28"/>
  <c r="AM133" i="28"/>
  <c r="AG133" i="28"/>
  <c r="AV134" i="28"/>
  <c r="AP134" i="28"/>
  <c r="AJ134" i="28"/>
  <c r="AW136" i="28"/>
  <c r="AQ136" i="28"/>
  <c r="AK136" i="28"/>
  <c r="AV145" i="28"/>
  <c r="AP145" i="28"/>
  <c r="AJ145" i="28"/>
  <c r="AU147" i="28"/>
  <c r="AO147" i="28"/>
  <c r="AI147" i="28"/>
  <c r="AE143" i="28"/>
  <c r="AD140" i="28"/>
  <c r="AE135" i="28"/>
  <c r="AA131" i="28"/>
  <c r="AE127" i="28"/>
  <c r="AD92" i="28"/>
  <c r="AC89" i="28"/>
  <c r="AE87" i="28"/>
  <c r="AD84" i="28"/>
  <c r="AC81" i="28"/>
  <c r="AD76" i="28"/>
  <c r="AC73" i="28"/>
  <c r="AJ62" i="28"/>
  <c r="AW4" i="28"/>
  <c r="AK4" i="28"/>
  <c r="AE4" i="28"/>
  <c r="AQ4" i="28"/>
  <c r="AW6" i="28"/>
  <c r="AQ6" i="28"/>
  <c r="AK6" i="28"/>
  <c r="AE6" i="28"/>
  <c r="AW8" i="28"/>
  <c r="AQ8" i="28"/>
  <c r="AK8" i="28"/>
  <c r="AE8" i="28"/>
  <c r="AW10" i="28"/>
  <c r="AQ10" i="28"/>
  <c r="AK10" i="28"/>
  <c r="AE10" i="28"/>
  <c r="AW12" i="28"/>
  <c r="AQ12" i="28"/>
  <c r="AK12" i="28"/>
  <c r="AE12" i="28"/>
  <c r="AW14" i="28"/>
  <c r="AQ14" i="28"/>
  <c r="AK14" i="28"/>
  <c r="AE14" i="28"/>
  <c r="AW16" i="28"/>
  <c r="AQ16" i="28"/>
  <c r="AK16" i="28"/>
  <c r="AE16" i="28"/>
  <c r="AW18" i="28"/>
  <c r="AQ18" i="28"/>
  <c r="AK18" i="28"/>
  <c r="AE18" i="28"/>
  <c r="AU51" i="28"/>
  <c r="AO51" i="28"/>
  <c r="AC51" i="28"/>
  <c r="AU55" i="28"/>
  <c r="AO55" i="28"/>
  <c r="AI55" i="28"/>
  <c r="AC55" i="28"/>
  <c r="AU59" i="28"/>
  <c r="AO59" i="28"/>
  <c r="AC59" i="28"/>
  <c r="AU63" i="28"/>
  <c r="AO63" i="28"/>
  <c r="AI63" i="28"/>
  <c r="AC63" i="28"/>
  <c r="AU67" i="28"/>
  <c r="AO67" i="28"/>
  <c r="AI67" i="28"/>
  <c r="AU71" i="28"/>
  <c r="AO71" i="28"/>
  <c r="AI71" i="28"/>
  <c r="AU75" i="28"/>
  <c r="AO75" i="28"/>
  <c r="AI75" i="28"/>
  <c r="AU79" i="28"/>
  <c r="AO79" i="28"/>
  <c r="AI79" i="28"/>
  <c r="AU90" i="28"/>
  <c r="AI90" i="28"/>
  <c r="AO90" i="28"/>
  <c r="AU94" i="28"/>
  <c r="AO94" i="28"/>
  <c r="AI94" i="28"/>
  <c r="AV97" i="28"/>
  <c r="AP97" i="28"/>
  <c r="AJ97" i="28"/>
  <c r="AV99" i="28"/>
  <c r="AP99" i="28"/>
  <c r="AJ99" i="28"/>
  <c r="AV101" i="28"/>
  <c r="AP101" i="28"/>
  <c r="AJ101" i="28"/>
  <c r="AV103" i="28"/>
  <c r="AP103" i="28"/>
  <c r="AJ103" i="28"/>
  <c r="AV105" i="28"/>
  <c r="AP105" i="28"/>
  <c r="AJ105" i="28"/>
  <c r="AV107" i="28"/>
  <c r="AP107" i="28"/>
  <c r="AJ107" i="28"/>
  <c r="AV109" i="28"/>
  <c r="AJ109" i="28"/>
  <c r="AP109" i="28"/>
  <c r="AU112" i="28"/>
  <c r="AO112" i="28"/>
  <c r="AI112" i="28"/>
  <c r="AU114" i="28"/>
  <c r="AO114" i="28"/>
  <c r="AI114" i="28"/>
  <c r="AU116" i="28"/>
  <c r="AO116" i="28"/>
  <c r="AI116" i="28"/>
  <c r="AU118" i="28"/>
  <c r="AO118" i="28"/>
  <c r="AI118" i="28"/>
  <c r="AU120" i="28"/>
  <c r="AO120" i="28"/>
  <c r="AI120" i="28"/>
  <c r="AU122" i="28"/>
  <c r="AO122" i="28"/>
  <c r="AI122" i="28"/>
  <c r="AU124" i="28"/>
  <c r="AO124" i="28"/>
  <c r="AI124" i="28"/>
  <c r="AU126" i="28"/>
  <c r="AO126" i="28"/>
  <c r="AI126" i="28"/>
  <c r="AW129" i="28"/>
  <c r="AQ129" i="28"/>
  <c r="AK129" i="28"/>
  <c r="AW133" i="28"/>
  <c r="AQ133" i="28"/>
  <c r="AK133" i="28"/>
  <c r="AU138" i="28"/>
  <c r="AO138" i="28"/>
  <c r="AI138" i="28"/>
  <c r="AS145" i="28"/>
  <c r="AM145" i="28"/>
  <c r="AG145" i="28"/>
  <c r="AU146" i="28"/>
  <c r="AO146" i="28"/>
  <c r="AI146" i="28"/>
  <c r="AC147" i="28"/>
  <c r="AA145" i="28"/>
  <c r="AD134" i="28"/>
  <c r="AE133" i="28"/>
  <c r="AA133" i="28"/>
  <c r="AE129" i="28"/>
  <c r="AA129" i="28"/>
  <c r="AD82" i="28"/>
  <c r="AC79" i="28"/>
  <c r="AD78" i="28"/>
  <c r="AC75" i="28"/>
  <c r="AD74" i="28"/>
  <c r="AC71" i="28"/>
  <c r="AD70" i="28"/>
  <c r="AI59" i="28"/>
  <c r="AO106" i="28"/>
  <c r="AK3" i="28"/>
  <c r="AE3" i="28"/>
  <c r="AQ3" i="28"/>
  <c r="AW3" i="28"/>
  <c r="AJ3" i="28"/>
  <c r="AD3" i="28"/>
  <c r="AP3" i="28"/>
  <c r="AI3" i="28"/>
  <c r="AC3" i="28"/>
  <c r="AO3" i="28"/>
  <c r="AG3" i="28"/>
  <c r="AA3" i="28"/>
  <c r="AM3" i="28"/>
  <c r="AH128" i="34"/>
  <c r="AN128" i="34"/>
  <c r="AT128" i="34"/>
  <c r="AB128" i="34"/>
  <c r="AC91" i="34"/>
  <c r="AI91" i="34"/>
  <c r="AO91" i="34"/>
  <c r="AU91" i="34"/>
  <c r="AE56" i="34"/>
  <c r="AK56" i="34"/>
  <c r="AQ56" i="34"/>
  <c r="AW56" i="34"/>
  <c r="AB130" i="34"/>
  <c r="AN130" i="34"/>
  <c r="AH130" i="34"/>
  <c r="AT130" i="34"/>
  <c r="X128" i="34"/>
  <c r="U123" i="34"/>
  <c r="AA123" i="34"/>
  <c r="AD120" i="34"/>
  <c r="AJ120" i="34"/>
  <c r="AV120" i="34"/>
  <c r="AP120" i="34"/>
  <c r="AO117" i="34"/>
  <c r="W117" i="34"/>
  <c r="AU117" i="34" s="1"/>
  <c r="AC117" i="34"/>
  <c r="U115" i="34"/>
  <c r="X112" i="34"/>
  <c r="V110" i="34"/>
  <c r="AN110" i="34"/>
  <c r="Y107" i="34"/>
  <c r="AE107" i="34"/>
  <c r="W105" i="34"/>
  <c r="Y103" i="34"/>
  <c r="AK103" i="34"/>
  <c r="AG103" i="34"/>
  <c r="AM103" i="34"/>
  <c r="AS103" i="34"/>
  <c r="W101" i="34"/>
  <c r="Y99" i="34"/>
  <c r="AK99" i="34" s="1"/>
  <c r="W97" i="34"/>
  <c r="AV96" i="34"/>
  <c r="X96" i="34"/>
  <c r="AD96" i="34"/>
  <c r="Y95" i="34"/>
  <c r="AQ95" i="34"/>
  <c r="U95" i="34"/>
  <c r="Y91" i="34"/>
  <c r="AK91" i="34" s="1"/>
  <c r="U87" i="34"/>
  <c r="AS87" i="34" s="1"/>
  <c r="AM87" i="34"/>
  <c r="X84" i="34"/>
  <c r="AP84" i="34"/>
  <c r="Y55" i="34"/>
  <c r="AE55" i="34"/>
  <c r="W53" i="34"/>
  <c r="AG51" i="34"/>
  <c r="AS51" i="34"/>
  <c r="U51" i="34"/>
  <c r="AA51" i="34" s="1"/>
  <c r="AM51" i="34"/>
  <c r="AD48" i="34"/>
  <c r="AJ48" i="34"/>
  <c r="AV48" i="34"/>
  <c r="AP48" i="34"/>
  <c r="V46" i="34"/>
  <c r="W41" i="34"/>
  <c r="AI41" i="34"/>
  <c r="U39" i="34"/>
  <c r="AG39" i="34"/>
  <c r="X36" i="34"/>
  <c r="AH34" i="34"/>
  <c r="V34" i="34"/>
  <c r="AN34" i="34"/>
  <c r="AJ28" i="34"/>
  <c r="X28" i="34"/>
  <c r="AV28" i="34"/>
  <c r="U27" i="34"/>
  <c r="AG27" i="34"/>
  <c r="X24" i="34"/>
  <c r="AD24" i="34"/>
  <c r="Y23" i="34"/>
  <c r="U23" i="34"/>
  <c r="AM23" i="34"/>
  <c r="V22" i="34"/>
  <c r="AH22" i="34"/>
  <c r="AU21" i="34"/>
  <c r="W21" i="34"/>
  <c r="AO21" i="34" s="1"/>
  <c r="AI21" i="34"/>
  <c r="X20" i="34"/>
  <c r="AE19" i="34"/>
  <c r="AQ19" i="34"/>
  <c r="Y19" i="34"/>
  <c r="AK19" i="34" s="1"/>
  <c r="AW19" i="34"/>
  <c r="V18" i="34"/>
  <c r="AH18" i="34" s="1"/>
  <c r="AN6" i="34"/>
  <c r="V6" i="34"/>
  <c r="AH132" i="34"/>
  <c r="AB132" i="34"/>
  <c r="AN132" i="34"/>
  <c r="AT132" i="34"/>
  <c r="AB104" i="34"/>
  <c r="AH104" i="34"/>
  <c r="AN104" i="34"/>
  <c r="AT104" i="34"/>
  <c r="AB144" i="34"/>
  <c r="V134" i="34"/>
  <c r="AH134" i="34" s="1"/>
  <c r="AB134" i="34"/>
  <c r="AT101" i="34"/>
  <c r="AN101" i="34"/>
  <c r="AB137" i="34"/>
  <c r="AH137" i="34"/>
  <c r="AT137" i="34"/>
  <c r="AN137" i="34"/>
  <c r="V126" i="34"/>
  <c r="AB126" i="34" s="1"/>
  <c r="AN126" i="34"/>
  <c r="AH116" i="34"/>
  <c r="AB116" i="34"/>
  <c r="AN116" i="34"/>
  <c r="AT116" i="34"/>
  <c r="AH143" i="34"/>
  <c r="AB143" i="34"/>
  <c r="AT143" i="34"/>
  <c r="AC142" i="34"/>
  <c r="AI142" i="34"/>
  <c r="AO142" i="34"/>
  <c r="AU142" i="34"/>
  <c r="Y143" i="34"/>
  <c r="AW143" i="34"/>
  <c r="AD143" i="34"/>
  <c r="AJ143" i="34"/>
  <c r="AP143" i="34"/>
  <c r="AV143" i="34"/>
  <c r="AJ135" i="34"/>
  <c r="AD135" i="34"/>
  <c r="AP135" i="34"/>
  <c r="AV135" i="34"/>
  <c r="AC127" i="34"/>
  <c r="AI127" i="34"/>
  <c r="AU127" i="34"/>
  <c r="AO127" i="34"/>
  <c r="Y127" i="34"/>
  <c r="AW127" i="34" s="1"/>
  <c r="AC106" i="34"/>
  <c r="AI106" i="34"/>
  <c r="AO106" i="34"/>
  <c r="AU106" i="34"/>
  <c r="AH99" i="34"/>
  <c r="AB99" i="34"/>
  <c r="AT99" i="34"/>
  <c r="AN99" i="34"/>
  <c r="W89" i="34"/>
  <c r="AO89" i="34"/>
  <c r="AC82" i="34"/>
  <c r="AU82" i="34"/>
  <c r="AI82" i="34"/>
  <c r="AO82" i="34"/>
  <c r="AH79" i="34"/>
  <c r="AB79" i="34"/>
  <c r="AT79" i="34"/>
  <c r="AN79" i="34"/>
  <c r="AI140" i="34"/>
  <c r="AO140" i="34"/>
  <c r="AC140" i="34"/>
  <c r="AE100" i="34"/>
  <c r="AK100" i="34"/>
  <c r="AQ100" i="34"/>
  <c r="AW100" i="34"/>
  <c r="X80" i="34"/>
  <c r="AJ80" i="34" s="1"/>
  <c r="AE76" i="34"/>
  <c r="AK76" i="34"/>
  <c r="AQ76" i="34"/>
  <c r="AW76" i="34"/>
  <c r="AE57" i="34"/>
  <c r="AK57" i="34"/>
  <c r="AW57" i="34"/>
  <c r="AD14" i="34"/>
  <c r="AJ14" i="34"/>
  <c r="AV14" i="34"/>
  <c r="AE29" i="34"/>
  <c r="AK29" i="34"/>
  <c r="AW29" i="34"/>
  <c r="AQ29" i="34"/>
  <c r="AE17" i="34"/>
  <c r="AK17" i="34"/>
  <c r="AW17" i="34"/>
  <c r="AQ17" i="34"/>
  <c r="AD10" i="34"/>
  <c r="AJ10" i="34"/>
  <c r="AV10" i="34"/>
  <c r="AP10" i="34"/>
  <c r="AK6" i="34"/>
  <c r="AE6" i="34"/>
  <c r="AQ6" i="34"/>
  <c r="AW6" i="34"/>
  <c r="AG69" i="34"/>
  <c r="AA69" i="34"/>
  <c r="AM69" i="34"/>
  <c r="AS69" i="34"/>
  <c r="AD30" i="34"/>
  <c r="AJ30" i="34"/>
  <c r="AV30" i="34"/>
  <c r="AP30" i="34"/>
  <c r="AK4" i="34"/>
  <c r="AE4" i="34"/>
  <c r="AQ4" i="34"/>
  <c r="AW4" i="34"/>
  <c r="U19" i="34"/>
  <c r="AG36" i="34"/>
  <c r="AM36" i="34"/>
  <c r="AS36" i="34"/>
  <c r="AB63" i="34"/>
  <c r="AH63" i="34"/>
  <c r="AT63" i="34"/>
  <c r="AN63" i="34"/>
  <c r="AA98" i="34"/>
  <c r="AG98" i="34"/>
  <c r="AM98" i="34"/>
  <c r="AS98" i="34"/>
  <c r="X100" i="34"/>
  <c r="AJ100" i="34"/>
  <c r="AN97" i="34"/>
  <c r="AU89" i="34"/>
  <c r="AK107" i="34"/>
  <c r="AB131" i="34"/>
  <c r="AH131" i="34"/>
  <c r="AT131" i="34"/>
  <c r="AH105" i="34"/>
  <c r="AT105" i="34"/>
  <c r="AB105" i="34"/>
  <c r="AN105" i="34"/>
  <c r="AB133" i="34"/>
  <c r="AH133" i="34"/>
  <c r="AT133" i="34"/>
  <c r="AN133" i="34"/>
  <c r="AA140" i="34"/>
  <c r="AG140" i="34"/>
  <c r="AS140" i="34"/>
  <c r="AM140" i="34"/>
  <c r="AI136" i="34"/>
  <c r="AO136" i="34"/>
  <c r="AC136" i="34"/>
  <c r="AG133" i="34"/>
  <c r="AM133" i="34"/>
  <c r="AC135" i="34"/>
  <c r="AI135" i="34"/>
  <c r="AU135" i="34"/>
  <c r="AO135" i="34"/>
  <c r="AD114" i="34"/>
  <c r="AJ114" i="34"/>
  <c r="AV114" i="34"/>
  <c r="AE25" i="34"/>
  <c r="AK25" i="34"/>
  <c r="AW25" i="34"/>
  <c r="AQ25" i="34"/>
  <c r="AD13" i="34"/>
  <c r="AJ13" i="34"/>
  <c r="AP13" i="34"/>
  <c r="AV13" i="34"/>
  <c r="AE106" i="34"/>
  <c r="AK106" i="34"/>
  <c r="AW106" i="34"/>
  <c r="AQ106" i="34"/>
  <c r="AE147" i="34"/>
  <c r="AQ147" i="34"/>
  <c r="AW147" i="34"/>
  <c r="AK147" i="34"/>
  <c r="AB146" i="34"/>
  <c r="AH146" i="34"/>
  <c r="AN146" i="34"/>
  <c r="AT146" i="34"/>
  <c r="AJ144" i="34"/>
  <c r="AD144" i="34"/>
  <c r="AV144" i="34"/>
  <c r="AP144" i="34"/>
  <c r="AM143" i="34"/>
  <c r="AG143" i="34"/>
  <c r="AS143" i="34"/>
  <c r="AC141" i="34"/>
  <c r="AB138" i="34"/>
  <c r="AN138" i="34"/>
  <c r="AH138" i="34"/>
  <c r="AT138" i="34"/>
  <c r="X136" i="34"/>
  <c r="U135" i="34"/>
  <c r="AM131" i="34"/>
  <c r="AS131" i="34"/>
  <c r="U131" i="34"/>
  <c r="AG131" i="34"/>
  <c r="AK127" i="34"/>
  <c r="AE127" i="34"/>
  <c r="AQ127" i="34"/>
  <c r="W125" i="34"/>
  <c r="AC125" i="34"/>
  <c r="Y123" i="34"/>
  <c r="AQ123" i="34" s="1"/>
  <c r="AK123" i="34"/>
  <c r="U119" i="34"/>
  <c r="W113" i="34"/>
  <c r="U111" i="34"/>
  <c r="AM111" i="34"/>
  <c r="X108" i="34"/>
  <c r="AJ108" i="34" s="1"/>
  <c r="AV108" i="34"/>
  <c r="AB106" i="34"/>
  <c r="AH106" i="34"/>
  <c r="AN106" i="34"/>
  <c r="AT106" i="34"/>
  <c r="X92" i="34"/>
  <c r="AN90" i="34"/>
  <c r="AT90" i="34"/>
  <c r="V90" i="34"/>
  <c r="AH90" i="34" s="1"/>
  <c r="AJ88" i="34"/>
  <c r="AV88" i="34"/>
  <c r="AD88" i="34"/>
  <c r="AP88" i="34"/>
  <c r="AB86" i="34"/>
  <c r="AH86" i="34"/>
  <c r="AT86" i="34"/>
  <c r="V86" i="34"/>
  <c r="AN86" i="34"/>
  <c r="AK83" i="34"/>
  <c r="AE83" i="34"/>
  <c r="AQ83" i="34"/>
  <c r="AW83" i="34"/>
  <c r="W81" i="34"/>
  <c r="AI81" i="34" s="1"/>
  <c r="U79" i="34"/>
  <c r="AN78" i="34"/>
  <c r="AT78" i="34"/>
  <c r="V78" i="34"/>
  <c r="AH78" i="34" s="1"/>
  <c r="AJ76" i="34"/>
  <c r="AV76" i="34"/>
  <c r="AP76" i="34"/>
  <c r="X76" i="34"/>
  <c r="V74" i="34"/>
  <c r="X72" i="34"/>
  <c r="AV72" i="34"/>
  <c r="AS71" i="34"/>
  <c r="AM71" i="34"/>
  <c r="U71" i="34"/>
  <c r="AI69" i="34"/>
  <c r="W69" i="34"/>
  <c r="AO69" i="34" s="1"/>
  <c r="AC69" i="34"/>
  <c r="V66" i="34"/>
  <c r="AN66" i="34" s="1"/>
  <c r="AT66" i="34"/>
  <c r="X64" i="34"/>
  <c r="AV64" i="34" s="1"/>
  <c r="Y63" i="34"/>
  <c r="AE63" i="34" s="1"/>
  <c r="AK63" i="34"/>
  <c r="AN62" i="34"/>
  <c r="AT62" i="34"/>
  <c r="V62" i="34"/>
  <c r="AH62" i="34" s="1"/>
  <c r="X60" i="34"/>
  <c r="V58" i="34"/>
  <c r="AB58" i="34"/>
  <c r="AV56" i="34"/>
  <c r="AP56" i="34"/>
  <c r="X56" i="34"/>
  <c r="AJ56" i="34"/>
  <c r="AG55" i="34"/>
  <c r="AE51" i="34"/>
  <c r="AQ51" i="34"/>
  <c r="Y51" i="34"/>
  <c r="AK51" i="34"/>
  <c r="AB50" i="34"/>
  <c r="V50" i="34"/>
  <c r="AN50" i="34" s="1"/>
  <c r="U47" i="34"/>
  <c r="X44" i="34"/>
  <c r="AD44" i="34" s="1"/>
  <c r="AN42" i="34"/>
  <c r="AT42" i="34"/>
  <c r="V42" i="34"/>
  <c r="AH42" i="34" s="1"/>
  <c r="Y39" i="34"/>
  <c r="W37" i="34"/>
  <c r="AC37" i="34"/>
  <c r="AS35" i="34"/>
  <c r="AM35" i="34"/>
  <c r="U35" i="34"/>
  <c r="AA35" i="34"/>
  <c r="AJ32" i="34"/>
  <c r="AV32" i="34"/>
  <c r="X32" i="34"/>
  <c r="AD32" i="34"/>
  <c r="AH30" i="34"/>
  <c r="V30" i="34"/>
  <c r="AN30" i="34" s="1"/>
  <c r="Y27" i="34"/>
  <c r="AJ16" i="34"/>
  <c r="AP16" i="34"/>
  <c r="X16" i="34"/>
  <c r="AD16" i="34" s="1"/>
  <c r="AG15" i="34"/>
  <c r="AS15" i="34"/>
  <c r="AM15" i="34"/>
  <c r="U15" i="34"/>
  <c r="AH14" i="34"/>
  <c r="V14" i="34"/>
  <c r="AN14" i="34" s="1"/>
  <c r="X12" i="34"/>
  <c r="AJ12" i="34"/>
  <c r="V10" i="34"/>
  <c r="AN10" i="34" s="1"/>
  <c r="AB10" i="34"/>
  <c r="X8" i="34"/>
  <c r="AJ8" i="34" s="1"/>
  <c r="AD8" i="34"/>
  <c r="Y7" i="34"/>
  <c r="AD4" i="34"/>
  <c r="AJ4" i="34"/>
  <c r="AV4" i="34"/>
  <c r="AP4" i="34"/>
  <c r="AT123" i="34"/>
  <c r="AB135" i="34"/>
  <c r="AH135" i="34"/>
  <c r="AT135" i="34"/>
  <c r="AB127" i="34"/>
  <c r="AH127" i="34"/>
  <c r="AT127" i="34"/>
  <c r="AB108" i="34"/>
  <c r="AH108" i="34"/>
  <c r="AN108" i="34"/>
  <c r="AT108" i="34"/>
  <c r="AH141" i="34"/>
  <c r="AB141" i="34"/>
  <c r="AT141" i="34"/>
  <c r="AN141" i="34"/>
  <c r="AH93" i="34"/>
  <c r="AT93" i="34"/>
  <c r="AB93" i="34"/>
  <c r="AN93" i="34"/>
  <c r="AB140" i="34"/>
  <c r="AH140" i="34"/>
  <c r="AN140" i="34"/>
  <c r="AT140" i="34"/>
  <c r="AH112" i="34"/>
  <c r="AN112" i="34"/>
  <c r="AT112" i="34"/>
  <c r="AB112" i="34"/>
  <c r="AJ141" i="34"/>
  <c r="AP141" i="34"/>
  <c r="AV141" i="34"/>
  <c r="AD141" i="34"/>
  <c r="Y139" i="34"/>
  <c r="AE139" i="34" s="1"/>
  <c r="AK139" i="34"/>
  <c r="AI138" i="34"/>
  <c r="AC138" i="34"/>
  <c r="AO138" i="34"/>
  <c r="AU138" i="34"/>
  <c r="W141" i="34"/>
  <c r="AI141" i="34" s="1"/>
  <c r="AE134" i="34"/>
  <c r="AK134" i="34"/>
  <c r="AW134" i="34"/>
  <c r="AQ134" i="34"/>
  <c r="W121" i="34"/>
  <c r="AI121" i="34" s="1"/>
  <c r="AO121" i="34"/>
  <c r="AC131" i="34"/>
  <c r="AI131" i="34"/>
  <c r="AU131" i="34"/>
  <c r="AO131" i="34"/>
  <c r="AK117" i="34"/>
  <c r="AE117" i="34"/>
  <c r="AQ117" i="34"/>
  <c r="AW117" i="34"/>
  <c r="AG109" i="34"/>
  <c r="AM109" i="34"/>
  <c r="AM105" i="34"/>
  <c r="Y131" i="34"/>
  <c r="AK131" i="34"/>
  <c r="AE130" i="34"/>
  <c r="AK130" i="34"/>
  <c r="AW130" i="34"/>
  <c r="AQ130" i="34"/>
  <c r="X132" i="34"/>
  <c r="AE112" i="34"/>
  <c r="AK112" i="34"/>
  <c r="AW112" i="34"/>
  <c r="AQ112" i="34"/>
  <c r="AH87" i="34"/>
  <c r="AB87" i="34"/>
  <c r="AT87" i="34"/>
  <c r="AN87" i="34"/>
  <c r="AB117" i="34"/>
  <c r="AH117" i="34"/>
  <c r="AT117" i="34"/>
  <c r="AN117" i="34"/>
  <c r="AJ90" i="34"/>
  <c r="AD90" i="34"/>
  <c r="AV90" i="34"/>
  <c r="AP90" i="34"/>
  <c r="AJ123" i="34"/>
  <c r="AP123" i="34"/>
  <c r="AV123" i="34"/>
  <c r="AD123" i="34"/>
  <c r="AD67" i="34"/>
  <c r="AJ67" i="34"/>
  <c r="AP67" i="34"/>
  <c r="AV67" i="34"/>
  <c r="AI64" i="34"/>
  <c r="AC64" i="34"/>
  <c r="AO64" i="34"/>
  <c r="AU64" i="34"/>
  <c r="AH61" i="34"/>
  <c r="AB61" i="34"/>
  <c r="AT61" i="34"/>
  <c r="AN61" i="34"/>
  <c r="AA58" i="34"/>
  <c r="AG58" i="34"/>
  <c r="AM58" i="34"/>
  <c r="AS58" i="34"/>
  <c r="AE54" i="34"/>
  <c r="AQ54" i="34"/>
  <c r="AW54" i="34"/>
  <c r="AK54" i="34"/>
  <c r="AD51" i="34"/>
  <c r="AP51" i="34"/>
  <c r="AJ51" i="34"/>
  <c r="AV51" i="34"/>
  <c r="AI48" i="34"/>
  <c r="AC48" i="34"/>
  <c r="AO48" i="34"/>
  <c r="AU48" i="34"/>
  <c r="AB45" i="34"/>
  <c r="AH45" i="34"/>
  <c r="AT45" i="34"/>
  <c r="AN45" i="34"/>
  <c r="AA42" i="34"/>
  <c r="AG42" i="34"/>
  <c r="AM42" i="34"/>
  <c r="AS42" i="34"/>
  <c r="AE38" i="34"/>
  <c r="AQ38" i="34"/>
  <c r="AW38" i="34"/>
  <c r="AK38" i="34"/>
  <c r="V98" i="34"/>
  <c r="AT98" i="34" s="1"/>
  <c r="AH98" i="34"/>
  <c r="AC10" i="34"/>
  <c r="AI10" i="34"/>
  <c r="AU10" i="34"/>
  <c r="AO10" i="34"/>
  <c r="W25" i="34"/>
  <c r="AI25" i="34" s="1"/>
  <c r="Y43" i="34"/>
  <c r="AK43" i="34" s="1"/>
  <c r="AE43" i="34"/>
  <c r="AD69" i="34"/>
  <c r="AP69" i="34"/>
  <c r="AV69" i="34"/>
  <c r="AJ69" i="34"/>
  <c r="AG72" i="34"/>
  <c r="AM72" i="34"/>
  <c r="AS72" i="34"/>
  <c r="AE73" i="34"/>
  <c r="AK73" i="34"/>
  <c r="AW73" i="34"/>
  <c r="AB76" i="34"/>
  <c r="AH76" i="34"/>
  <c r="AN76" i="34"/>
  <c r="AG78" i="34"/>
  <c r="AM78" i="34"/>
  <c r="AS78" i="34"/>
  <c r="AD79" i="34"/>
  <c r="AJ79" i="34"/>
  <c r="AP79" i="34"/>
  <c r="AE81" i="34"/>
  <c r="AK81" i="34"/>
  <c r="AW81" i="34"/>
  <c r="AC83" i="34"/>
  <c r="AI83" i="34"/>
  <c r="AO83" i="34"/>
  <c r="AU83" i="34"/>
  <c r="AG85" i="34"/>
  <c r="AS85" i="34"/>
  <c r="AM85" i="34"/>
  <c r="AE86" i="34"/>
  <c r="AK86" i="34"/>
  <c r="AQ86" i="34"/>
  <c r="AW86" i="34"/>
  <c r="Y135" i="34"/>
  <c r="AS133" i="34"/>
  <c r="AN131" i="34"/>
  <c r="AN127" i="34"/>
  <c r="AW123" i="34"/>
  <c r="AP114" i="34"/>
  <c r="AW107" i="34"/>
  <c r="AM95" i="34"/>
  <c r="AQ73" i="34"/>
  <c r="AH89" i="34"/>
  <c r="AT89" i="34"/>
  <c r="AN89" i="34"/>
  <c r="AH107" i="34"/>
  <c r="AB107" i="34"/>
  <c r="AT107" i="34"/>
  <c r="AK129" i="34"/>
  <c r="AE129" i="34"/>
  <c r="AQ129" i="34"/>
  <c r="AW129" i="34"/>
  <c r="AJ119" i="34"/>
  <c r="AD119" i="34"/>
  <c r="AP119" i="34"/>
  <c r="AV119" i="34"/>
  <c r="AJ110" i="34"/>
  <c r="AD110" i="34"/>
  <c r="AV110" i="34"/>
  <c r="AJ98" i="34"/>
  <c r="AD98" i="34"/>
  <c r="AV98" i="34"/>
  <c r="AP98" i="34"/>
  <c r="AG125" i="34"/>
  <c r="AM125" i="34"/>
  <c r="AG53" i="34"/>
  <c r="AM53" i="34"/>
  <c r="AS53" i="34"/>
  <c r="AC18" i="34"/>
  <c r="AI18" i="34"/>
  <c r="AU18" i="34"/>
  <c r="AO18" i="34"/>
  <c r="AB12" i="34"/>
  <c r="AH12" i="34"/>
  <c r="AN12" i="34"/>
  <c r="AT12" i="34"/>
  <c r="AD29" i="34"/>
  <c r="AJ29" i="34"/>
  <c r="AP29" i="34"/>
  <c r="AV29" i="34"/>
  <c r="U147" i="34"/>
  <c r="AC145" i="34"/>
  <c r="AI145" i="34"/>
  <c r="AU145" i="34"/>
  <c r="AO145" i="34"/>
  <c r="AK143" i="34"/>
  <c r="AQ143" i="34"/>
  <c r="AE143" i="34"/>
  <c r="AB142" i="34"/>
  <c r="AH142" i="34"/>
  <c r="AN142" i="34"/>
  <c r="AT142" i="34"/>
  <c r="AU137" i="34"/>
  <c r="AI137" i="34"/>
  <c r="W137" i="34"/>
  <c r="AC137" i="34" s="1"/>
  <c r="W133" i="34"/>
  <c r="AU129" i="34"/>
  <c r="AI129" i="34"/>
  <c r="W129" i="34"/>
  <c r="AC129" i="34" s="1"/>
  <c r="X124" i="34"/>
  <c r="AJ124" i="34" s="1"/>
  <c r="Y119" i="34"/>
  <c r="AK119" i="34"/>
  <c r="AB118" i="34"/>
  <c r="AN118" i="34"/>
  <c r="AT118" i="34"/>
  <c r="AH118" i="34"/>
  <c r="Y111" i="34"/>
  <c r="AE111" i="34"/>
  <c r="W109" i="34"/>
  <c r="AC109" i="34" s="1"/>
  <c r="AG107" i="34"/>
  <c r="AM107" i="34"/>
  <c r="U107" i="34"/>
  <c r="AA107" i="34" s="1"/>
  <c r="AJ104" i="34"/>
  <c r="AD104" i="34"/>
  <c r="X104" i="34"/>
  <c r="AV104" i="34" s="1"/>
  <c r="AP104" i="34"/>
  <c r="U91" i="34"/>
  <c r="AG91" i="34" s="1"/>
  <c r="Y87" i="34"/>
  <c r="AO85" i="34"/>
  <c r="AU85" i="34"/>
  <c r="W85" i="34"/>
  <c r="AI85" i="34" s="1"/>
  <c r="AG83" i="34"/>
  <c r="AS83" i="34"/>
  <c r="U83" i="34"/>
  <c r="AM83" i="34"/>
  <c r="AN82" i="34"/>
  <c r="V82" i="34"/>
  <c r="AT82" i="34" s="1"/>
  <c r="Y79" i="34"/>
  <c r="AQ79" i="34"/>
  <c r="W77" i="34"/>
  <c r="AO77" i="34" s="1"/>
  <c r="AC77" i="34"/>
  <c r="Y75" i="34"/>
  <c r="AE75" i="34" s="1"/>
  <c r="AK75" i="34"/>
  <c r="U75" i="34"/>
  <c r="W73" i="34"/>
  <c r="AI73" i="34" s="1"/>
  <c r="AO73" i="34"/>
  <c r="AK71" i="34"/>
  <c r="AE71" i="34"/>
  <c r="AQ71" i="34"/>
  <c r="AW71" i="34"/>
  <c r="V70" i="34"/>
  <c r="AH70" i="34" s="1"/>
  <c r="AD68" i="34"/>
  <c r="AP68" i="34"/>
  <c r="X68" i="34"/>
  <c r="AJ68" i="34" s="1"/>
  <c r="AG67" i="34"/>
  <c r="AS67" i="34"/>
  <c r="U67" i="34"/>
  <c r="AM67" i="34" s="1"/>
  <c r="AI65" i="34"/>
  <c r="AO65" i="34"/>
  <c r="AU65" i="34"/>
  <c r="W65" i="34"/>
  <c r="AC65" i="34"/>
  <c r="AS63" i="34"/>
  <c r="U63" i="34"/>
  <c r="AG63" i="34"/>
  <c r="AC61" i="34"/>
  <c r="AI61" i="34"/>
  <c r="AO61" i="34"/>
  <c r="AU61" i="34"/>
  <c r="AK59" i="34"/>
  <c r="Y59" i="34"/>
  <c r="AQ59" i="34" s="1"/>
  <c r="U59" i="34"/>
  <c r="W57" i="34"/>
  <c r="AI57" i="34"/>
  <c r="AN54" i="34"/>
  <c r="AT54" i="34"/>
  <c r="V54" i="34"/>
  <c r="AH54" i="34"/>
  <c r="AJ52" i="34"/>
  <c r="X52" i="34"/>
  <c r="AV52" i="34" s="1"/>
  <c r="AD52" i="34"/>
  <c r="AI49" i="34"/>
  <c r="W49" i="34"/>
  <c r="AO49" i="34"/>
  <c r="AK47" i="34"/>
  <c r="Y47" i="34"/>
  <c r="AE47" i="34" s="1"/>
  <c r="AW47" i="34"/>
  <c r="AO45" i="34"/>
  <c r="AU45" i="34"/>
  <c r="W45" i="34"/>
  <c r="AC45" i="34"/>
  <c r="U43" i="34"/>
  <c r="AS43" i="34" s="1"/>
  <c r="X40" i="34"/>
  <c r="AJ40" i="34" s="1"/>
  <c r="AV40" i="34"/>
  <c r="AH38" i="34"/>
  <c r="AB38" i="34"/>
  <c r="AN38" i="34"/>
  <c r="AT38" i="34"/>
  <c r="AE35" i="34"/>
  <c r="Y35" i="34"/>
  <c r="AK35" i="34"/>
  <c r="AW35" i="34"/>
  <c r="W33" i="34"/>
  <c r="AO33" i="34" s="1"/>
  <c r="AI33" i="34"/>
  <c r="U31" i="34"/>
  <c r="AS31" i="34" s="1"/>
  <c r="AI29" i="34"/>
  <c r="AO29" i="34"/>
  <c r="AU29" i="34"/>
  <c r="W29" i="34"/>
  <c r="AC29" i="34"/>
  <c r="V26" i="34"/>
  <c r="AH26" i="34" s="1"/>
  <c r="W17" i="34"/>
  <c r="Y15" i="34"/>
  <c r="W13" i="34"/>
  <c r="AC13" i="34" s="1"/>
  <c r="AO13" i="34"/>
  <c r="AE11" i="34"/>
  <c r="AK11" i="34"/>
  <c r="AQ11" i="34"/>
  <c r="AW11" i="34"/>
  <c r="U11" i="34"/>
  <c r="AA11" i="34" s="1"/>
  <c r="AS11" i="34"/>
  <c r="W9" i="34"/>
  <c r="AS7" i="34"/>
  <c r="AM7" i="34"/>
  <c r="U7" i="34"/>
  <c r="AG7" i="34" s="1"/>
  <c r="W5" i="34"/>
  <c r="AB113" i="34"/>
  <c r="AH113" i="34"/>
  <c r="AT113" i="34"/>
  <c r="AN113" i="34"/>
  <c r="AB121" i="34"/>
  <c r="AH121" i="34"/>
  <c r="AT121" i="34"/>
  <c r="AN121" i="34"/>
  <c r="AH139" i="34"/>
  <c r="AB139" i="34"/>
  <c r="AT139" i="34"/>
  <c r="AH136" i="34"/>
  <c r="AN136" i="34"/>
  <c r="AT136" i="34"/>
  <c r="AB136" i="34"/>
  <c r="AH147" i="34"/>
  <c r="AN147" i="34"/>
  <c r="AB115" i="34"/>
  <c r="AH115" i="34"/>
  <c r="AT115" i="34"/>
  <c r="AB125" i="34"/>
  <c r="AH125" i="34"/>
  <c r="AT125" i="34"/>
  <c r="AN125" i="34"/>
  <c r="V122" i="34"/>
  <c r="AB122" i="34"/>
  <c r="AH109" i="34"/>
  <c r="AB109" i="34"/>
  <c r="AT109" i="34"/>
  <c r="AN109" i="34"/>
  <c r="AH120" i="34"/>
  <c r="AN120" i="34"/>
  <c r="AT120" i="34"/>
  <c r="AB120" i="34"/>
  <c r="V114" i="34"/>
  <c r="AB100" i="34"/>
  <c r="AH100" i="34"/>
  <c r="AN100" i="34"/>
  <c r="AT100" i="34"/>
  <c r="AB119" i="34"/>
  <c r="AH119" i="34"/>
  <c r="AT119" i="34"/>
  <c r="AH145" i="34"/>
  <c r="AB145" i="34"/>
  <c r="AT145" i="34"/>
  <c r="AN145" i="34"/>
  <c r="AE140" i="34"/>
  <c r="AW140" i="34"/>
  <c r="AK140" i="34"/>
  <c r="AQ140" i="34"/>
  <c r="X140" i="34"/>
  <c r="AD140" i="34" s="1"/>
  <c r="AE146" i="34"/>
  <c r="AK146" i="34"/>
  <c r="AW146" i="34"/>
  <c r="AQ146" i="34"/>
  <c r="AS134" i="34"/>
  <c r="AG134" i="34"/>
  <c r="AM134" i="34"/>
  <c r="AD130" i="34"/>
  <c r="AJ130" i="34"/>
  <c r="AV130" i="34"/>
  <c r="U139" i="34"/>
  <c r="AM139" i="34" s="1"/>
  <c r="AS139" i="34"/>
  <c r="U127" i="34"/>
  <c r="AI124" i="34"/>
  <c r="AC124" i="34"/>
  <c r="AO124" i="34"/>
  <c r="AC119" i="34"/>
  <c r="AI119" i="34"/>
  <c r="AU119" i="34"/>
  <c r="AO119" i="34"/>
  <c r="V94" i="34"/>
  <c r="AT94" i="34" s="1"/>
  <c r="X116" i="34"/>
  <c r="AP116" i="34" s="1"/>
  <c r="AD116" i="34"/>
  <c r="W93" i="34"/>
  <c r="AC93" i="34" s="1"/>
  <c r="AC110" i="34"/>
  <c r="AI110" i="34"/>
  <c r="AO110" i="34"/>
  <c r="AU110" i="34"/>
  <c r="V102" i="34"/>
  <c r="AT102" i="34" s="1"/>
  <c r="AB102" i="34"/>
  <c r="AB96" i="34"/>
  <c r="AH96" i="34"/>
  <c r="AT96" i="34"/>
  <c r="AI84" i="34"/>
  <c r="AC84" i="34"/>
  <c r="AO84" i="34"/>
  <c r="AU84" i="34"/>
  <c r="U99" i="34"/>
  <c r="AE70" i="34"/>
  <c r="AK70" i="34"/>
  <c r="AQ70" i="34"/>
  <c r="AW70" i="34"/>
  <c r="AE65" i="34"/>
  <c r="AK65" i="34"/>
  <c r="AW65" i="34"/>
  <c r="AB52" i="34"/>
  <c r="AH52" i="34"/>
  <c r="AN52" i="34"/>
  <c r="AD46" i="34"/>
  <c r="AJ46" i="34"/>
  <c r="AV46" i="34"/>
  <c r="AP46" i="34"/>
  <c r="AC43" i="34"/>
  <c r="AI43" i="34"/>
  <c r="AO43" i="34"/>
  <c r="AU43" i="34"/>
  <c r="AB40" i="34"/>
  <c r="AH40" i="34"/>
  <c r="AN40" i="34"/>
  <c r="AT40" i="34"/>
  <c r="AG37" i="34"/>
  <c r="AM37" i="34"/>
  <c r="AS37" i="34"/>
  <c r="AB64" i="34"/>
  <c r="AH64" i="34"/>
  <c r="AN64" i="34"/>
  <c r="AT64" i="34"/>
  <c r="AC55" i="34"/>
  <c r="AI55" i="34"/>
  <c r="AO55" i="34"/>
  <c r="AU55" i="34"/>
  <c r="AI38" i="34"/>
  <c r="AC38" i="34"/>
  <c r="AU38" i="34"/>
  <c r="AO38" i="34"/>
  <c r="AB33" i="34"/>
  <c r="AH33" i="34"/>
  <c r="AT33" i="34"/>
  <c r="AN33" i="34"/>
  <c r="AG30" i="34"/>
  <c r="AA30" i="34"/>
  <c r="AM30" i="34"/>
  <c r="AS30" i="34"/>
  <c r="AK26" i="34"/>
  <c r="AE26" i="34"/>
  <c r="AQ26" i="34"/>
  <c r="AW26" i="34"/>
  <c r="AD23" i="34"/>
  <c r="AJ23" i="34"/>
  <c r="AP23" i="34"/>
  <c r="AV23" i="34"/>
  <c r="AC20" i="34"/>
  <c r="AI20" i="34"/>
  <c r="AO20" i="34"/>
  <c r="AB17" i="34"/>
  <c r="AH17" i="34"/>
  <c r="AT17" i="34"/>
  <c r="AN17" i="34"/>
  <c r="AG14" i="34"/>
  <c r="AM14" i="34"/>
  <c r="AS14" i="34"/>
  <c r="AK10" i="34"/>
  <c r="AQ10" i="34"/>
  <c r="AE10" i="34"/>
  <c r="AW10" i="34"/>
  <c r="AE21" i="34"/>
  <c r="AK21" i="34"/>
  <c r="AW21" i="34"/>
  <c r="AQ21" i="34"/>
  <c r="AG16" i="34"/>
  <c r="AM16" i="34"/>
  <c r="AS16" i="34"/>
  <c r="AB23" i="34"/>
  <c r="AH23" i="34"/>
  <c r="AT23" i="34"/>
  <c r="Y31" i="34"/>
  <c r="AE31" i="34" s="1"/>
  <c r="AK31" i="34"/>
  <c r="AI50" i="34"/>
  <c r="Y67" i="34"/>
  <c r="AG110" i="34"/>
  <c r="AS110" i="34"/>
  <c r="AM110" i="34"/>
  <c r="AG114" i="34"/>
  <c r="AS114" i="34"/>
  <c r="AM114" i="34"/>
  <c r="AE116" i="34"/>
  <c r="AW116" i="34"/>
  <c r="AK116" i="34"/>
  <c r="AQ116" i="34"/>
  <c r="AE118" i="34"/>
  <c r="AK118" i="34"/>
  <c r="AW118" i="34"/>
  <c r="AQ118" i="34"/>
  <c r="AD121" i="34"/>
  <c r="AP121" i="34"/>
  <c r="AV121" i="34"/>
  <c r="AJ121" i="34"/>
  <c r="AC123" i="34"/>
  <c r="AI123" i="34"/>
  <c r="AU123" i="34"/>
  <c r="AO123" i="34"/>
  <c r="AK125" i="34"/>
  <c r="AE125" i="34"/>
  <c r="AQ125" i="34"/>
  <c r="AW125" i="34"/>
  <c r="AJ127" i="34"/>
  <c r="AD127" i="34"/>
  <c r="AP127" i="34"/>
  <c r="AV127" i="34"/>
  <c r="AD129" i="34"/>
  <c r="AP129" i="34"/>
  <c r="AV129" i="34"/>
  <c r="AJ129" i="34"/>
  <c r="AE132" i="34"/>
  <c r="AW132" i="34"/>
  <c r="AK132" i="34"/>
  <c r="AQ132" i="34"/>
  <c r="AN143" i="34"/>
  <c r="AN135" i="34"/>
  <c r="AU124" i="34"/>
  <c r="AN119" i="34"/>
  <c r="AP110" i="34"/>
  <c r="AN107" i="34"/>
  <c r="AV79" i="34"/>
  <c r="AT76" i="34"/>
  <c r="AQ57" i="34"/>
  <c r="AP14" i="34"/>
  <c r="AE131" i="34"/>
  <c r="AD76" i="34"/>
  <c r="AG136" i="34"/>
  <c r="AS136" i="34"/>
  <c r="AJ131" i="34"/>
  <c r="AP131" i="34"/>
  <c r="AV131" i="34"/>
  <c r="AD131" i="34"/>
  <c r="AK133" i="34"/>
  <c r="AE133" i="34"/>
  <c r="AQ133" i="34"/>
  <c r="AC111" i="34"/>
  <c r="AI111" i="34"/>
  <c r="AU111" i="34"/>
  <c r="AC107" i="34"/>
  <c r="AI107" i="34"/>
  <c r="AU107" i="34"/>
  <c r="AC103" i="34"/>
  <c r="AI103" i="34"/>
  <c r="AU103" i="34"/>
  <c r="AI128" i="34"/>
  <c r="AO128" i="34"/>
  <c r="AI114" i="34"/>
  <c r="AC114" i="34"/>
  <c r="AO114" i="34"/>
  <c r="AD105" i="34"/>
  <c r="AJ105" i="34"/>
  <c r="AP105" i="34"/>
  <c r="AV105" i="34"/>
  <c r="AC99" i="34"/>
  <c r="AI99" i="34"/>
  <c r="AO99" i="34"/>
  <c r="AU99" i="34"/>
  <c r="AE97" i="34"/>
  <c r="AK97" i="34"/>
  <c r="AQ97" i="34"/>
  <c r="AW97" i="34"/>
  <c r="AD93" i="34"/>
  <c r="AJ93" i="34"/>
  <c r="AP93" i="34"/>
  <c r="AV93" i="34"/>
  <c r="AE84" i="34"/>
  <c r="AK84" i="34"/>
  <c r="AQ84" i="34"/>
  <c r="AD81" i="34"/>
  <c r="AJ81" i="34"/>
  <c r="AP81" i="34"/>
  <c r="AV81" i="34"/>
  <c r="AC78" i="34"/>
  <c r="AI78" i="34"/>
  <c r="AU78" i="34"/>
  <c r="AG130" i="34"/>
  <c r="AS130" i="34"/>
  <c r="AD97" i="34"/>
  <c r="AJ97" i="34"/>
  <c r="AG89" i="34"/>
  <c r="AM89" i="34"/>
  <c r="AS89" i="34"/>
  <c r="AC87" i="34"/>
  <c r="AI87" i="34"/>
  <c r="AO87" i="34"/>
  <c r="AD109" i="34"/>
  <c r="AJ109" i="34"/>
  <c r="AP109" i="34"/>
  <c r="AV109" i="34"/>
  <c r="AC102" i="34"/>
  <c r="AI102" i="34"/>
  <c r="AO102" i="34"/>
  <c r="AC95" i="34"/>
  <c r="AI95" i="34"/>
  <c r="AO95" i="34"/>
  <c r="AI76" i="34"/>
  <c r="AO76" i="34"/>
  <c r="AC76" i="34"/>
  <c r="AJ94" i="34"/>
  <c r="AD94" i="34"/>
  <c r="AV94" i="34"/>
  <c r="AP94" i="34"/>
  <c r="AE89" i="34"/>
  <c r="AK89" i="34"/>
  <c r="AQ89" i="34"/>
  <c r="AW89" i="34"/>
  <c r="AA88" i="34"/>
  <c r="AG88" i="34"/>
  <c r="AM88" i="34"/>
  <c r="AS88" i="34"/>
  <c r="AA76" i="34"/>
  <c r="AG76" i="34"/>
  <c r="AM76" i="34"/>
  <c r="AS76" i="34"/>
  <c r="AD73" i="34"/>
  <c r="AJ73" i="34"/>
  <c r="AP73" i="34"/>
  <c r="AV73" i="34"/>
  <c r="AG73" i="34"/>
  <c r="AM73" i="34"/>
  <c r="AE66" i="34"/>
  <c r="AK66" i="34"/>
  <c r="AQ66" i="34"/>
  <c r="AW66" i="34"/>
  <c r="AD63" i="34"/>
  <c r="AJ63" i="34"/>
  <c r="AP63" i="34"/>
  <c r="AI60" i="34"/>
  <c r="AC60" i="34"/>
  <c r="AO60" i="34"/>
  <c r="AH57" i="34"/>
  <c r="AT57" i="34"/>
  <c r="AB57" i="34"/>
  <c r="AN57" i="34"/>
  <c r="AG54" i="34"/>
  <c r="AM54" i="34"/>
  <c r="AS54" i="34"/>
  <c r="AE50" i="34"/>
  <c r="AK50" i="34"/>
  <c r="AQ50" i="34"/>
  <c r="AW50" i="34"/>
  <c r="AD47" i="34"/>
  <c r="AJ47" i="34"/>
  <c r="AP47" i="34"/>
  <c r="AI44" i="34"/>
  <c r="AC44" i="34"/>
  <c r="AO44" i="34"/>
  <c r="AB41" i="34"/>
  <c r="AH41" i="34"/>
  <c r="AT41" i="34"/>
  <c r="AN41" i="34"/>
  <c r="AG38" i="34"/>
  <c r="AM38" i="34"/>
  <c r="AS38" i="34"/>
  <c r="AC71" i="34"/>
  <c r="AI71" i="34"/>
  <c r="AO71" i="34"/>
  <c r="AU71" i="34"/>
  <c r="AG65" i="34"/>
  <c r="AA65" i="34"/>
  <c r="AM65" i="34"/>
  <c r="AK49" i="34"/>
  <c r="AE49" i="34"/>
  <c r="AW49" i="34"/>
  <c r="AK45" i="34"/>
  <c r="AE45" i="34"/>
  <c r="AW45" i="34"/>
  <c r="AD42" i="34"/>
  <c r="AJ42" i="34"/>
  <c r="AV42" i="34"/>
  <c r="AC39" i="34"/>
  <c r="AI39" i="34"/>
  <c r="AO39" i="34"/>
  <c r="AU39" i="34"/>
  <c r="AB36" i="34"/>
  <c r="AH36" i="34"/>
  <c r="AN36" i="34"/>
  <c r="AT36" i="34"/>
  <c r="AK61" i="34"/>
  <c r="AE61" i="34"/>
  <c r="AW61" i="34"/>
  <c r="AB48" i="34"/>
  <c r="AN48" i="34"/>
  <c r="AD35" i="34"/>
  <c r="AJ35" i="34"/>
  <c r="AP35" i="34"/>
  <c r="AV35" i="34"/>
  <c r="AC32" i="34"/>
  <c r="AI32" i="34"/>
  <c r="AO32" i="34"/>
  <c r="AB29" i="34"/>
  <c r="AT29" i="34"/>
  <c r="AN29" i="34"/>
  <c r="AG26" i="34"/>
  <c r="AM26" i="34"/>
  <c r="AS26" i="34"/>
  <c r="AK22" i="34"/>
  <c r="AE22" i="34"/>
  <c r="AQ22" i="34"/>
  <c r="AW22" i="34"/>
  <c r="AD19" i="34"/>
  <c r="AJ19" i="34"/>
  <c r="AP19" i="34"/>
  <c r="AV19" i="34"/>
  <c r="AC16" i="34"/>
  <c r="AI16" i="34"/>
  <c r="AO16" i="34"/>
  <c r="AB13" i="34"/>
  <c r="AH13" i="34"/>
  <c r="AT13" i="34"/>
  <c r="AN13" i="34"/>
  <c r="AG10" i="34"/>
  <c r="AM10" i="34"/>
  <c r="AS10" i="34"/>
  <c r="AG57" i="34"/>
  <c r="AM57" i="34"/>
  <c r="AD50" i="34"/>
  <c r="AJ50" i="34"/>
  <c r="AV50" i="34"/>
  <c r="AG25" i="34"/>
  <c r="AM25" i="34"/>
  <c r="AB32" i="34"/>
  <c r="AH32" i="34"/>
  <c r="AN32" i="34"/>
  <c r="AT32" i="34"/>
  <c r="AE13" i="34"/>
  <c r="AK13" i="34"/>
  <c r="AW13" i="34"/>
  <c r="AQ13" i="34"/>
  <c r="AE9" i="34"/>
  <c r="AK9" i="34"/>
  <c r="AW9" i="34"/>
  <c r="AQ9" i="34"/>
  <c r="AD34" i="34"/>
  <c r="AJ34" i="34"/>
  <c r="AV34" i="34"/>
  <c r="AG21" i="34"/>
  <c r="AM21" i="34"/>
  <c r="AC6" i="34"/>
  <c r="AI6" i="34"/>
  <c r="AU6" i="34"/>
  <c r="AO6" i="34"/>
  <c r="AD26" i="34"/>
  <c r="AJ26" i="34"/>
  <c r="AV26" i="34"/>
  <c r="AG17" i="34"/>
  <c r="AM17" i="34"/>
  <c r="AG9" i="34"/>
  <c r="AM9" i="34"/>
  <c r="AG6" i="34"/>
  <c r="AM6" i="34"/>
  <c r="AS6" i="34"/>
  <c r="AJ66" i="34"/>
  <c r="AD66" i="34"/>
  <c r="AV66" i="34"/>
  <c r="AI27" i="34"/>
  <c r="AC27" i="34"/>
  <c r="AO27" i="34"/>
  <c r="AU27" i="34"/>
  <c r="AD9" i="34"/>
  <c r="AJ9" i="34"/>
  <c r="AP9" i="34"/>
  <c r="AV9" i="34"/>
  <c r="AD21" i="34"/>
  <c r="AJ21" i="34"/>
  <c r="AP21" i="34"/>
  <c r="AV21" i="34"/>
  <c r="AG28" i="34"/>
  <c r="AM28" i="34"/>
  <c r="AS28" i="34"/>
  <c r="AC34" i="34"/>
  <c r="AI34" i="34"/>
  <c r="AU34" i="34"/>
  <c r="AO34" i="34"/>
  <c r="AE48" i="34"/>
  <c r="AK48" i="34"/>
  <c r="AQ48" i="34"/>
  <c r="AW48" i="34"/>
  <c r="AH55" i="34"/>
  <c r="AB55" i="34"/>
  <c r="AT55" i="34"/>
  <c r="AJ61" i="34"/>
  <c r="AP61" i="34"/>
  <c r="AD61" i="34"/>
  <c r="AV61" i="34"/>
  <c r="AG68" i="34"/>
  <c r="AM68" i="34"/>
  <c r="AS68" i="34"/>
  <c r="AD91" i="34"/>
  <c r="AJ91" i="34"/>
  <c r="AG94" i="34"/>
  <c r="AM94" i="34"/>
  <c r="AD95" i="34"/>
  <c r="AJ95" i="34"/>
  <c r="AP95" i="34"/>
  <c r="AV95" i="34"/>
  <c r="AE98" i="34"/>
  <c r="AK98" i="34"/>
  <c r="AQ98" i="34"/>
  <c r="AD103" i="34"/>
  <c r="AJ103" i="34"/>
  <c r="AP103" i="34"/>
  <c r="AV103" i="34"/>
  <c r="AE110" i="34"/>
  <c r="AK110" i="34"/>
  <c r="AW110" i="34"/>
  <c r="AM130" i="34"/>
  <c r="AW98" i="34"/>
  <c r="AV97" i="34"/>
  <c r="AU95" i="34"/>
  <c r="AP66" i="34"/>
  <c r="AN55" i="34"/>
  <c r="AP50" i="34"/>
  <c r="AP34" i="34"/>
  <c r="AS25" i="34"/>
  <c r="AU16" i="34"/>
  <c r="AD146" i="34"/>
  <c r="AJ106" i="34"/>
  <c r="AD106" i="34"/>
  <c r="AJ102" i="34"/>
  <c r="AD102" i="34"/>
  <c r="AG137" i="34"/>
  <c r="AM137" i="34"/>
  <c r="AA122" i="34"/>
  <c r="AG122" i="34"/>
  <c r="AS122" i="34"/>
  <c r="AD113" i="34"/>
  <c r="AP113" i="34"/>
  <c r="AV113" i="34"/>
  <c r="AG101" i="34"/>
  <c r="AE96" i="34"/>
  <c r="AK96" i="34"/>
  <c r="AQ96" i="34"/>
  <c r="AW96" i="34"/>
  <c r="AA84" i="34"/>
  <c r="AG84" i="34"/>
  <c r="AM84" i="34"/>
  <c r="AE80" i="34"/>
  <c r="AK80" i="34"/>
  <c r="AQ80" i="34"/>
  <c r="AW80" i="34"/>
  <c r="AD77" i="34"/>
  <c r="AP77" i="34"/>
  <c r="AJ77" i="34"/>
  <c r="AV77" i="34"/>
  <c r="AB129" i="34"/>
  <c r="AH129" i="34"/>
  <c r="AS118" i="34"/>
  <c r="AG118" i="34"/>
  <c r="AK108" i="34"/>
  <c r="AJ86" i="34"/>
  <c r="AD86" i="34"/>
  <c r="AV86" i="34"/>
  <c r="AP86" i="34"/>
  <c r="AG112" i="34"/>
  <c r="AS112" i="34"/>
  <c r="AD101" i="34"/>
  <c r="AP101" i="34"/>
  <c r="AV101" i="34"/>
  <c r="AJ101" i="34"/>
  <c r="AG93" i="34"/>
  <c r="AD75" i="34"/>
  <c r="AJ75" i="34"/>
  <c r="AP75" i="34"/>
  <c r="AE93" i="34"/>
  <c r="AK93" i="34"/>
  <c r="AI80" i="34"/>
  <c r="AC80" i="34"/>
  <c r="AO80" i="34"/>
  <c r="AH75" i="34"/>
  <c r="AB75" i="34"/>
  <c r="AT75" i="34"/>
  <c r="AH103" i="34"/>
  <c r="AB103" i="34"/>
  <c r="AB72" i="34"/>
  <c r="AH72" i="34"/>
  <c r="AN72" i="34"/>
  <c r="AH69" i="34"/>
  <c r="AT69" i="34"/>
  <c r="AB69" i="34"/>
  <c r="AN69" i="34"/>
  <c r="AG66" i="34"/>
  <c r="AM66" i="34"/>
  <c r="AS66" i="34"/>
  <c r="AE62" i="34"/>
  <c r="AK62" i="34"/>
  <c r="AQ62" i="34"/>
  <c r="AW62" i="34"/>
  <c r="AJ59" i="34"/>
  <c r="AP59" i="34"/>
  <c r="AC56" i="34"/>
  <c r="AI56" i="34"/>
  <c r="AO56" i="34"/>
  <c r="AB53" i="34"/>
  <c r="AH53" i="34"/>
  <c r="AT53" i="34"/>
  <c r="AN53" i="34"/>
  <c r="AG50" i="34"/>
  <c r="AM50" i="34"/>
  <c r="AS50" i="34"/>
  <c r="AE46" i="34"/>
  <c r="AK46" i="34"/>
  <c r="AQ46" i="34"/>
  <c r="AW46" i="34"/>
  <c r="AD43" i="34"/>
  <c r="AJ43" i="34"/>
  <c r="AP43" i="34"/>
  <c r="AV43" i="34"/>
  <c r="AB37" i="34"/>
  <c r="AH37" i="34"/>
  <c r="AJ70" i="34"/>
  <c r="AD70" i="34"/>
  <c r="AV70" i="34"/>
  <c r="AJ62" i="34"/>
  <c r="AD62" i="34"/>
  <c r="AV62" i="34"/>
  <c r="AG49" i="34"/>
  <c r="AA49" i="34"/>
  <c r="AM49" i="34"/>
  <c r="AG45" i="34"/>
  <c r="AM45" i="34"/>
  <c r="AK41" i="34"/>
  <c r="AE41" i="34"/>
  <c r="AW41" i="34"/>
  <c r="AQ41" i="34"/>
  <c r="AD38" i="34"/>
  <c r="AJ38" i="34"/>
  <c r="AV38" i="34"/>
  <c r="AK121" i="34"/>
  <c r="AE121" i="34"/>
  <c r="AQ121" i="34"/>
  <c r="AG61" i="34"/>
  <c r="AM61" i="34"/>
  <c r="AI46" i="34"/>
  <c r="AC46" i="34"/>
  <c r="AU46" i="34"/>
  <c r="AK34" i="34"/>
  <c r="AE34" i="34"/>
  <c r="AQ34" i="34"/>
  <c r="AW34" i="34"/>
  <c r="AD31" i="34"/>
  <c r="AJ31" i="34"/>
  <c r="AP31" i="34"/>
  <c r="AV31" i="34"/>
  <c r="AH25" i="34"/>
  <c r="AT25" i="34"/>
  <c r="AG22" i="34"/>
  <c r="AA22" i="34"/>
  <c r="AM22" i="34"/>
  <c r="AS22" i="34"/>
  <c r="AK18" i="34"/>
  <c r="AE18" i="34"/>
  <c r="AQ18" i="34"/>
  <c r="AW18" i="34"/>
  <c r="AD15" i="34"/>
  <c r="AJ15" i="34"/>
  <c r="AP15" i="34"/>
  <c r="AV15" i="34"/>
  <c r="AC12" i="34"/>
  <c r="AI12" i="34"/>
  <c r="AO12" i="34"/>
  <c r="AB9" i="34"/>
  <c r="AH9" i="34"/>
  <c r="AT9" i="34"/>
  <c r="AN9" i="34"/>
  <c r="AC67" i="34"/>
  <c r="AI67" i="34"/>
  <c r="AO67" i="34"/>
  <c r="AU67" i="34"/>
  <c r="AD54" i="34"/>
  <c r="AJ54" i="34"/>
  <c r="AV54" i="34"/>
  <c r="AH56" i="34"/>
  <c r="AB56" i="34"/>
  <c r="AN56" i="34"/>
  <c r="AI35" i="34"/>
  <c r="AC35" i="34"/>
  <c r="AO35" i="34"/>
  <c r="AU35" i="34"/>
  <c r="AD22" i="34"/>
  <c r="AJ22" i="34"/>
  <c r="AV22" i="34"/>
  <c r="AD6" i="34"/>
  <c r="AJ6" i="34"/>
  <c r="AV6" i="34"/>
  <c r="AG29" i="34"/>
  <c r="AM29" i="34"/>
  <c r="AG13" i="34"/>
  <c r="AO31" i="34"/>
  <c r="AU31" i="34"/>
  <c r="AQ8" i="34"/>
  <c r="AW8" i="34"/>
  <c r="AD5" i="34"/>
  <c r="AJ5" i="34"/>
  <c r="AP5" i="34"/>
  <c r="AV5" i="34"/>
  <c r="AI23" i="34"/>
  <c r="AO23" i="34"/>
  <c r="AC23" i="34"/>
  <c r="AU23" i="34"/>
  <c r="AI15" i="34"/>
  <c r="AC15" i="34"/>
  <c r="AO15" i="34"/>
  <c r="AU15" i="34"/>
  <c r="AC8" i="34"/>
  <c r="AI8" i="34"/>
  <c r="AO8" i="34"/>
  <c r="AB5" i="34"/>
  <c r="AH5" i="34"/>
  <c r="AT5" i="34"/>
  <c r="AN5" i="34"/>
  <c r="AE33" i="34"/>
  <c r="AK33" i="34"/>
  <c r="AW33" i="34"/>
  <c r="AQ33" i="34"/>
  <c r="AB20" i="34"/>
  <c r="AH20" i="34"/>
  <c r="AN20" i="34"/>
  <c r="AT20" i="34"/>
  <c r="AB15" i="34"/>
  <c r="AH15" i="34"/>
  <c r="AT15" i="34"/>
  <c r="AG20" i="34"/>
  <c r="AM20" i="34"/>
  <c r="AS20" i="34"/>
  <c r="AC26" i="34"/>
  <c r="AI26" i="34"/>
  <c r="AU26" i="34"/>
  <c r="AO26" i="34"/>
  <c r="AK32" i="34"/>
  <c r="AE32" i="34"/>
  <c r="AQ32" i="34"/>
  <c r="AW32" i="34"/>
  <c r="AJ41" i="34"/>
  <c r="AD41" i="34"/>
  <c r="AP41" i="34"/>
  <c r="AV41" i="34"/>
  <c r="AE44" i="34"/>
  <c r="AK44" i="34"/>
  <c r="AB47" i="34"/>
  <c r="AH47" i="34"/>
  <c r="AT47" i="34"/>
  <c r="AD53" i="34"/>
  <c r="AP53" i="34"/>
  <c r="AA60" i="34"/>
  <c r="AG60" i="34"/>
  <c r="AM60" i="34"/>
  <c r="AS60" i="34"/>
  <c r="AC66" i="34"/>
  <c r="AU66" i="34"/>
  <c r="AI88" i="34"/>
  <c r="AC88" i="34"/>
  <c r="AA92" i="34"/>
  <c r="AG92" i="34"/>
  <c r="AM92" i="34"/>
  <c r="AC94" i="34"/>
  <c r="AI94" i="34"/>
  <c r="AO94" i="34"/>
  <c r="AU94" i="34"/>
  <c r="AG96" i="34"/>
  <c r="AM96" i="34"/>
  <c r="AS96" i="34"/>
  <c r="AD138" i="34"/>
  <c r="AJ138" i="34"/>
  <c r="AK141" i="34"/>
  <c r="AQ141" i="34"/>
  <c r="AC143" i="34"/>
  <c r="AI143" i="34"/>
  <c r="AU143" i="34"/>
  <c r="AM145" i="34"/>
  <c r="AW141" i="34"/>
  <c r="AW133" i="34"/>
  <c r="AN129" i="34"/>
  <c r="AW121" i="34"/>
  <c r="AU114" i="34"/>
  <c r="AU102" i="34"/>
  <c r="AW101" i="34"/>
  <c r="AU98" i="34"/>
  <c r="AS94" i="34"/>
  <c r="AQ93" i="34"/>
  <c r="AP91" i="34"/>
  <c r="AW84" i="34"/>
  <c r="AV75" i="34"/>
  <c r="AT72" i="34"/>
  <c r="AQ69" i="34"/>
  <c r="AO66" i="34"/>
  <c r="AQ61" i="34"/>
  <c r="AV59" i="34"/>
  <c r="AT56" i="34"/>
  <c r="AT48" i="34"/>
  <c r="AQ45" i="34"/>
  <c r="AU12" i="34"/>
  <c r="AS9" i="34"/>
  <c r="AC128" i="34"/>
  <c r="AA126" i="34"/>
  <c r="AS126" i="34"/>
  <c r="AG126" i="34"/>
  <c r="AD118" i="34"/>
  <c r="AJ118" i="34"/>
  <c r="AK113" i="34"/>
  <c r="AE113" i="34"/>
  <c r="AQ113" i="34"/>
  <c r="AE109" i="34"/>
  <c r="AQ109" i="34"/>
  <c r="AK109" i="34"/>
  <c r="AE105" i="34"/>
  <c r="AK105" i="34"/>
  <c r="AQ105" i="34"/>
  <c r="AD134" i="34"/>
  <c r="AJ134" i="34"/>
  <c r="AA108" i="34"/>
  <c r="AG108" i="34"/>
  <c r="AS108" i="34"/>
  <c r="AG100" i="34"/>
  <c r="AM100" i="34"/>
  <c r="AH83" i="34"/>
  <c r="AB83" i="34"/>
  <c r="AT83" i="34"/>
  <c r="AG80" i="34"/>
  <c r="AM80" i="34"/>
  <c r="AS80" i="34"/>
  <c r="AG146" i="34"/>
  <c r="AS146" i="34"/>
  <c r="AI116" i="34"/>
  <c r="AC116" i="34"/>
  <c r="AO116" i="34"/>
  <c r="AB88" i="34"/>
  <c r="AH88" i="34"/>
  <c r="AE138" i="34"/>
  <c r="AK138" i="34"/>
  <c r="AG121" i="34"/>
  <c r="AA121" i="34"/>
  <c r="AM121" i="34"/>
  <c r="AH111" i="34"/>
  <c r="AB111" i="34"/>
  <c r="AH124" i="34"/>
  <c r="AB124" i="34"/>
  <c r="AG97" i="34"/>
  <c r="AE74" i="34"/>
  <c r="AK74" i="34"/>
  <c r="AQ74" i="34"/>
  <c r="AW74" i="34"/>
  <c r="AB92" i="34"/>
  <c r="AH92" i="34"/>
  <c r="AN92" i="34"/>
  <c r="AT92" i="34"/>
  <c r="AA104" i="34"/>
  <c r="AG104" i="34"/>
  <c r="AS104" i="34"/>
  <c r="AC86" i="34"/>
  <c r="AI86" i="34"/>
  <c r="AO86" i="34"/>
  <c r="AU86" i="34"/>
  <c r="AC74" i="34"/>
  <c r="AI74" i="34"/>
  <c r="AU74" i="34"/>
  <c r="AH91" i="34"/>
  <c r="AB91" i="34"/>
  <c r="AT91" i="34"/>
  <c r="AN91" i="34"/>
  <c r="AD71" i="34"/>
  <c r="AJ71" i="34"/>
  <c r="AP71" i="34"/>
  <c r="AI68" i="34"/>
  <c r="AC68" i="34"/>
  <c r="AO68" i="34"/>
  <c r="AH65" i="34"/>
  <c r="AT65" i="34"/>
  <c r="AB65" i="34"/>
  <c r="AN65" i="34"/>
  <c r="AA62" i="34"/>
  <c r="AM62" i="34"/>
  <c r="AG62" i="34"/>
  <c r="AS62" i="34"/>
  <c r="AE58" i="34"/>
  <c r="AK58" i="34"/>
  <c r="AQ58" i="34"/>
  <c r="AW58" i="34"/>
  <c r="AD55" i="34"/>
  <c r="AJ55" i="34"/>
  <c r="AP55" i="34"/>
  <c r="AI52" i="34"/>
  <c r="AC52" i="34"/>
  <c r="AO52" i="34"/>
  <c r="AB49" i="34"/>
  <c r="AH49" i="34"/>
  <c r="AT49" i="34"/>
  <c r="AN49" i="34"/>
  <c r="AG46" i="34"/>
  <c r="AM46" i="34"/>
  <c r="AS46" i="34"/>
  <c r="AE42" i="34"/>
  <c r="AK42" i="34"/>
  <c r="AQ42" i="34"/>
  <c r="AW42" i="34"/>
  <c r="AD39" i="34"/>
  <c r="AJ39" i="34"/>
  <c r="AP39" i="34"/>
  <c r="AV39" i="34"/>
  <c r="AC36" i="34"/>
  <c r="AI36" i="34"/>
  <c r="AO36" i="34"/>
  <c r="AB68" i="34"/>
  <c r="AH68" i="34"/>
  <c r="AN68" i="34"/>
  <c r="AC59" i="34"/>
  <c r="AI59" i="34"/>
  <c r="AO59" i="34"/>
  <c r="AU59" i="34"/>
  <c r="AC47" i="34"/>
  <c r="AI47" i="34"/>
  <c r="AO47" i="34"/>
  <c r="AU47" i="34"/>
  <c r="AB44" i="34"/>
  <c r="AH44" i="34"/>
  <c r="AN44" i="34"/>
  <c r="AG41" i="34"/>
  <c r="AA41" i="34"/>
  <c r="AM41" i="34"/>
  <c r="AE37" i="34"/>
  <c r="AK37" i="34"/>
  <c r="AW37" i="34"/>
  <c r="AQ37" i="34"/>
  <c r="AE104" i="34"/>
  <c r="AK104" i="34"/>
  <c r="AW104" i="34"/>
  <c r="AJ58" i="34"/>
  <c r="AD58" i="34"/>
  <c r="AV58" i="34"/>
  <c r="AI42" i="34"/>
  <c r="AU42" i="34"/>
  <c r="AO42" i="34"/>
  <c r="AG34" i="34"/>
  <c r="AA34" i="34"/>
  <c r="AM34" i="34"/>
  <c r="AS34" i="34"/>
  <c r="AK30" i="34"/>
  <c r="AE30" i="34"/>
  <c r="AQ30" i="34"/>
  <c r="AW30" i="34"/>
  <c r="AD27" i="34"/>
  <c r="AJ27" i="34"/>
  <c r="AP27" i="34"/>
  <c r="AV27" i="34"/>
  <c r="AC24" i="34"/>
  <c r="AI24" i="34"/>
  <c r="AO24" i="34"/>
  <c r="AB21" i="34"/>
  <c r="AH21" i="34"/>
  <c r="AT21" i="34"/>
  <c r="AN21" i="34"/>
  <c r="AG18" i="34"/>
  <c r="AM18" i="34"/>
  <c r="AS18" i="34"/>
  <c r="AK14" i="34"/>
  <c r="AE14" i="34"/>
  <c r="AQ14" i="34"/>
  <c r="AW14" i="34"/>
  <c r="AD11" i="34"/>
  <c r="AJ11" i="34"/>
  <c r="AP11" i="34"/>
  <c r="AV11" i="34"/>
  <c r="AB60" i="34"/>
  <c r="AH60" i="34"/>
  <c r="AN60" i="34"/>
  <c r="AC51" i="34"/>
  <c r="AO51" i="34"/>
  <c r="AU51" i="34"/>
  <c r="AI51" i="34"/>
  <c r="AK53" i="34"/>
  <c r="AE53" i="34"/>
  <c r="AW53" i="34"/>
  <c r="AB28" i="34"/>
  <c r="AH28" i="34"/>
  <c r="AN28" i="34"/>
  <c r="AT28" i="34"/>
  <c r="AI19" i="34"/>
  <c r="AC19" i="34"/>
  <c r="AO19" i="34"/>
  <c r="AU19" i="34"/>
  <c r="AC14" i="34"/>
  <c r="AI14" i="34"/>
  <c r="AU14" i="34"/>
  <c r="AO14" i="34"/>
  <c r="AE5" i="34"/>
  <c r="AK5" i="34"/>
  <c r="AW5" i="34"/>
  <c r="AQ5" i="34"/>
  <c r="AB16" i="34"/>
  <c r="AH16" i="34"/>
  <c r="AN16" i="34"/>
  <c r="AT16" i="34"/>
  <c r="AB24" i="34"/>
  <c r="AH24" i="34"/>
  <c r="AN24" i="34"/>
  <c r="AT24" i="34"/>
  <c r="AC63" i="34"/>
  <c r="AI63" i="34"/>
  <c r="AO63" i="34"/>
  <c r="AU63" i="34"/>
  <c r="AD18" i="34"/>
  <c r="AJ18" i="34"/>
  <c r="AV18" i="34"/>
  <c r="AI11" i="34"/>
  <c r="AC11" i="34"/>
  <c r="AO11" i="34"/>
  <c r="AU11" i="34"/>
  <c r="AD7" i="34"/>
  <c r="AJ7" i="34"/>
  <c r="AP7" i="34"/>
  <c r="AV7" i="34"/>
  <c r="AE69" i="34"/>
  <c r="AW69" i="34"/>
  <c r="AG33" i="34"/>
  <c r="AM33" i="34"/>
  <c r="AC4" i="34"/>
  <c r="AI4" i="34"/>
  <c r="AO4" i="34"/>
  <c r="AB4" i="34"/>
  <c r="AH4" i="34"/>
  <c r="AN4" i="34"/>
  <c r="AT4" i="34"/>
  <c r="AG8" i="34"/>
  <c r="AA8" i="34"/>
  <c r="AM8" i="34"/>
  <c r="AS8" i="34"/>
  <c r="AB11" i="34"/>
  <c r="AH11" i="34"/>
  <c r="AT11" i="34"/>
  <c r="AK24" i="34"/>
  <c r="AE24" i="34"/>
  <c r="AQ24" i="34"/>
  <c r="AW24" i="34"/>
  <c r="AB31" i="34"/>
  <c r="AH31" i="34"/>
  <c r="AT31" i="34"/>
  <c r="AD37" i="34"/>
  <c r="AJ37" i="34"/>
  <c r="AP37" i="34"/>
  <c r="AV37" i="34"/>
  <c r="AG40" i="34"/>
  <c r="AM40" i="34"/>
  <c r="AS40" i="34"/>
  <c r="AB43" i="34"/>
  <c r="AH43" i="34"/>
  <c r="AT43" i="34"/>
  <c r="AA52" i="34"/>
  <c r="AG52" i="34"/>
  <c r="AM52" i="34"/>
  <c r="AS52" i="34"/>
  <c r="AI58" i="34"/>
  <c r="AC58" i="34"/>
  <c r="AU58" i="34"/>
  <c r="AE64" i="34"/>
  <c r="AK64" i="34"/>
  <c r="AQ64" i="34"/>
  <c r="AW64" i="34"/>
  <c r="AH71" i="34"/>
  <c r="AB71" i="34"/>
  <c r="AT71" i="34"/>
  <c r="AH73" i="34"/>
  <c r="AT73" i="34"/>
  <c r="AN73" i="34"/>
  <c r="AC75" i="34"/>
  <c r="AI75" i="34"/>
  <c r="AO75" i="34"/>
  <c r="AU75" i="34"/>
  <c r="AE77" i="34"/>
  <c r="AK77" i="34"/>
  <c r="AW77" i="34"/>
  <c r="AC79" i="34"/>
  <c r="AI79" i="34"/>
  <c r="AO79" i="34"/>
  <c r="AU79" i="34"/>
  <c r="AH81" i="34"/>
  <c r="AT81" i="34"/>
  <c r="AB81" i="34"/>
  <c r="AN81" i="34"/>
  <c r="AE82" i="34"/>
  <c r="AK82" i="34"/>
  <c r="AQ82" i="34"/>
  <c r="AW82" i="34"/>
  <c r="AD85" i="34"/>
  <c r="AP85" i="34"/>
  <c r="AV85" i="34"/>
  <c r="AJ85" i="34"/>
  <c r="AA86" i="34"/>
  <c r="AG86" i="34"/>
  <c r="AM86" i="34"/>
  <c r="AE88" i="34"/>
  <c r="AK88" i="34"/>
  <c r="AQ88" i="34"/>
  <c r="AW88" i="34"/>
  <c r="AC90" i="34"/>
  <c r="AI90" i="34"/>
  <c r="AG106" i="34"/>
  <c r="AS106" i="34"/>
  <c r="AC108" i="34"/>
  <c r="AI108" i="34"/>
  <c r="AO108" i="34"/>
  <c r="AI112" i="34"/>
  <c r="AO112" i="34"/>
  <c r="AG116" i="34"/>
  <c r="AS116" i="34"/>
  <c r="AI118" i="34"/>
  <c r="AC118" i="34"/>
  <c r="AO118" i="34"/>
  <c r="AK120" i="34"/>
  <c r="AW120" i="34"/>
  <c r="AW122" i="34"/>
  <c r="AD125" i="34"/>
  <c r="AP125" i="34"/>
  <c r="AJ125" i="34"/>
  <c r="AV125" i="34"/>
  <c r="AE126" i="34"/>
  <c r="AK126" i="34"/>
  <c r="AW126" i="34"/>
  <c r="AG129" i="34"/>
  <c r="AM129" i="34"/>
  <c r="AI132" i="34"/>
  <c r="AC132" i="34"/>
  <c r="AO132" i="34"/>
  <c r="AD137" i="34"/>
  <c r="AP137" i="34"/>
  <c r="AV137" i="34"/>
  <c r="AC139" i="34"/>
  <c r="AI139" i="34"/>
  <c r="AU139" i="34"/>
  <c r="AS142" i="34"/>
  <c r="AS144" i="34"/>
  <c r="AG144" i="34"/>
  <c r="AD145" i="34"/>
  <c r="AJ145" i="34"/>
  <c r="AP145" i="34"/>
  <c r="AV145" i="34"/>
  <c r="AC147" i="34"/>
  <c r="AI147" i="34"/>
  <c r="AU147" i="34"/>
  <c r="AM144" i="34"/>
  <c r="AO139" i="34"/>
  <c r="AM136" i="34"/>
  <c r="AT129" i="34"/>
  <c r="AQ126" i="34"/>
  <c r="AM116" i="34"/>
  <c r="AO115" i="34"/>
  <c r="AM112" i="34"/>
  <c r="AO111" i="34"/>
  <c r="AQ110" i="34"/>
  <c r="AM108" i="34"/>
  <c r="AO107" i="34"/>
  <c r="AM104" i="34"/>
  <c r="AO103" i="34"/>
  <c r="AS101" i="34"/>
  <c r="AS100" i="34"/>
  <c r="AP97" i="34"/>
  <c r="AM93" i="34"/>
  <c r="AU88" i="34"/>
  <c r="AU87" i="34"/>
  <c r="AS84" i="34"/>
  <c r="AN83" i="34"/>
  <c r="AU76" i="34"/>
  <c r="AN75" i="34"/>
  <c r="AS73" i="34"/>
  <c r="AP70" i="34"/>
  <c r="AU68" i="34"/>
  <c r="AS65" i="34"/>
  <c r="AP62" i="34"/>
  <c r="AU60" i="34"/>
  <c r="AS57" i="34"/>
  <c r="AP54" i="34"/>
  <c r="AU52" i="34"/>
  <c r="AS49" i="34"/>
  <c r="AU44" i="34"/>
  <c r="AP42" i="34"/>
  <c r="AU32" i="34"/>
  <c r="AS21" i="34"/>
  <c r="AP18" i="34"/>
  <c r="AN15" i="34"/>
  <c r="AU8" i="34"/>
  <c r="AP6" i="34"/>
  <c r="AG145" i="34"/>
  <c r="AG142" i="34"/>
  <c r="AK101" i="34"/>
  <c r="AI66" i="34"/>
  <c r="AH29" i="34"/>
  <c r="AA5" i="34"/>
  <c r="AG5" i="34"/>
  <c r="AB7" i="34"/>
  <c r="AH7" i="34"/>
  <c r="AT7" i="34"/>
  <c r="AB8" i="34"/>
  <c r="AH8" i="34"/>
  <c r="AN8" i="34"/>
  <c r="AK12" i="34"/>
  <c r="AE12" i="34"/>
  <c r="AQ12" i="34"/>
  <c r="AW12" i="34"/>
  <c r="AD17" i="34"/>
  <c r="AJ17" i="34"/>
  <c r="AP17" i="34"/>
  <c r="AB19" i="34"/>
  <c r="AH19" i="34"/>
  <c r="AT19" i="34"/>
  <c r="AK20" i="34"/>
  <c r="AE20" i="34"/>
  <c r="AQ20" i="34"/>
  <c r="AW20" i="34"/>
  <c r="AC22" i="34"/>
  <c r="AI22" i="34"/>
  <c r="AG24" i="34"/>
  <c r="AM24" i="34"/>
  <c r="AS24" i="34"/>
  <c r="AD25" i="34"/>
  <c r="AJ25" i="34"/>
  <c r="AP25" i="34"/>
  <c r="AB27" i="34"/>
  <c r="AH27" i="34"/>
  <c r="AT27" i="34"/>
  <c r="AK28" i="34"/>
  <c r="AE28" i="34"/>
  <c r="AQ28" i="34"/>
  <c r="AW28" i="34"/>
  <c r="AC30" i="34"/>
  <c r="AI30" i="34"/>
  <c r="AG32" i="34"/>
  <c r="AM32" i="34"/>
  <c r="AS32" i="34"/>
  <c r="AD33" i="34"/>
  <c r="AJ33" i="34"/>
  <c r="AP33" i="34"/>
  <c r="AB35" i="34"/>
  <c r="AH35" i="34"/>
  <c r="AT35" i="34"/>
  <c r="AK36" i="34"/>
  <c r="AE36" i="34"/>
  <c r="AQ36" i="34"/>
  <c r="AW36" i="34"/>
  <c r="AG44" i="34"/>
  <c r="AM44" i="34"/>
  <c r="AS44" i="34"/>
  <c r="AJ45" i="34"/>
  <c r="AP45" i="34"/>
  <c r="AA70" i="34"/>
  <c r="AG70" i="34"/>
  <c r="AM70" i="34"/>
  <c r="AS70" i="34"/>
  <c r="AI72" i="34"/>
  <c r="AC72" i="34"/>
  <c r="AG74" i="34"/>
  <c r="AM74" i="34"/>
  <c r="AS74" i="34"/>
  <c r="AG77" i="34"/>
  <c r="AJ78" i="34"/>
  <c r="AD78" i="34"/>
  <c r="AV78" i="34"/>
  <c r="AB80" i="34"/>
  <c r="AH80" i="34"/>
  <c r="AN80" i="34"/>
  <c r="AG82" i="34"/>
  <c r="AM82" i="34"/>
  <c r="AS82" i="34"/>
  <c r="AD83" i="34"/>
  <c r="AJ83" i="34"/>
  <c r="AP83" i="34"/>
  <c r="AH85" i="34"/>
  <c r="AT85" i="34"/>
  <c r="AB85" i="34"/>
  <c r="AD89" i="34"/>
  <c r="AJ89" i="34"/>
  <c r="AE90" i="34"/>
  <c r="AK90" i="34"/>
  <c r="AQ90" i="34"/>
  <c r="AE94" i="34"/>
  <c r="AK94" i="34"/>
  <c r="AQ94" i="34"/>
  <c r="AI96" i="34"/>
  <c r="AC96" i="34"/>
  <c r="AD99" i="34"/>
  <c r="AJ99" i="34"/>
  <c r="AA102" i="34"/>
  <c r="AG102" i="34"/>
  <c r="AI104" i="34"/>
  <c r="AC104" i="34"/>
  <c r="AD111" i="34"/>
  <c r="AJ111" i="34"/>
  <c r="AE114" i="34"/>
  <c r="AK114" i="34"/>
  <c r="AA120" i="34"/>
  <c r="AG120" i="34"/>
  <c r="AI122" i="34"/>
  <c r="AC122" i="34"/>
  <c r="AA124" i="34"/>
  <c r="AG124" i="34"/>
  <c r="AI126" i="34"/>
  <c r="AC126" i="34"/>
  <c r="AA128" i="34"/>
  <c r="AG128" i="34"/>
  <c r="AI130" i="34"/>
  <c r="AC130" i="34"/>
  <c r="AK137" i="34"/>
  <c r="AE137" i="34"/>
  <c r="AC144" i="34"/>
  <c r="AI144" i="34"/>
  <c r="AV147" i="34"/>
  <c r="AQ145" i="34"/>
  <c r="AO144" i="34"/>
  <c r="AV139" i="34"/>
  <c r="AQ137" i="34"/>
  <c r="AV133" i="34"/>
  <c r="AO130" i="34"/>
  <c r="AO126" i="34"/>
  <c r="AO122" i="34"/>
  <c r="AO120" i="34"/>
  <c r="AV117" i="34"/>
  <c r="AM117" i="34"/>
  <c r="AV115" i="34"/>
  <c r="AV111" i="34"/>
  <c r="AV107" i="34"/>
  <c r="AO104" i="34"/>
  <c r="AU100" i="34"/>
  <c r="AO100" i="34"/>
  <c r="AW94" i="34"/>
  <c r="AU92" i="34"/>
  <c r="AO92" i="34"/>
  <c r="AU30" i="34"/>
  <c r="AU22" i="34"/>
  <c r="AJ139" i="34"/>
  <c r="AJ133" i="34"/>
  <c r="AJ117" i="34"/>
  <c r="AG4" i="34"/>
  <c r="AM4" i="34"/>
  <c r="AS4" i="34"/>
  <c r="AI7" i="34"/>
  <c r="AC7" i="34"/>
  <c r="AO7" i="34"/>
  <c r="AU7" i="34"/>
  <c r="AG12" i="34"/>
  <c r="AM12" i="34"/>
  <c r="AS12" i="34"/>
  <c r="AK16" i="34"/>
  <c r="AQ16" i="34"/>
  <c r="AW16" i="34"/>
  <c r="AB39" i="34"/>
  <c r="AH39" i="34"/>
  <c r="AT39" i="34"/>
  <c r="AE40" i="34"/>
  <c r="AK40" i="34"/>
  <c r="AQ40" i="34"/>
  <c r="AW40" i="34"/>
  <c r="AM48" i="34"/>
  <c r="AJ49" i="34"/>
  <c r="AD49" i="34"/>
  <c r="AP49" i="34"/>
  <c r="AB51" i="34"/>
  <c r="AH51" i="34"/>
  <c r="AT51" i="34"/>
  <c r="AE52" i="34"/>
  <c r="AK52" i="34"/>
  <c r="AQ52" i="34"/>
  <c r="AW52" i="34"/>
  <c r="AI54" i="34"/>
  <c r="AC54" i="34"/>
  <c r="AG56" i="34"/>
  <c r="AM56" i="34"/>
  <c r="AS56" i="34"/>
  <c r="AD57" i="34"/>
  <c r="AJ57" i="34"/>
  <c r="AP57" i="34"/>
  <c r="AH59" i="34"/>
  <c r="AT59" i="34"/>
  <c r="AE60" i="34"/>
  <c r="AK60" i="34"/>
  <c r="AQ60" i="34"/>
  <c r="AW60" i="34"/>
  <c r="AC62" i="34"/>
  <c r="AI62" i="34"/>
  <c r="AA64" i="34"/>
  <c r="AG64" i="34"/>
  <c r="AM64" i="34"/>
  <c r="AS64" i="34"/>
  <c r="AD65" i="34"/>
  <c r="AJ65" i="34"/>
  <c r="AP65" i="34"/>
  <c r="AH67" i="34"/>
  <c r="AB67" i="34"/>
  <c r="AT67" i="34"/>
  <c r="AE68" i="34"/>
  <c r="AK68" i="34"/>
  <c r="AQ68" i="34"/>
  <c r="AW68" i="34"/>
  <c r="AC70" i="34"/>
  <c r="AI70" i="34"/>
  <c r="AE72" i="34"/>
  <c r="AK72" i="34"/>
  <c r="AQ72" i="34"/>
  <c r="AW72" i="34"/>
  <c r="AJ74" i="34"/>
  <c r="AD74" i="34"/>
  <c r="AV74" i="34"/>
  <c r="AH77" i="34"/>
  <c r="AT77" i="34"/>
  <c r="AB77" i="34"/>
  <c r="AE78" i="34"/>
  <c r="AK78" i="34"/>
  <c r="AQ78" i="34"/>
  <c r="AW78" i="34"/>
  <c r="AJ82" i="34"/>
  <c r="AD82" i="34"/>
  <c r="AV82" i="34"/>
  <c r="AB84" i="34"/>
  <c r="AH84" i="34"/>
  <c r="AD87" i="34"/>
  <c r="AJ87" i="34"/>
  <c r="AG90" i="34"/>
  <c r="AM90" i="34"/>
  <c r="AE92" i="34"/>
  <c r="AK92" i="34"/>
  <c r="AQ92" i="34"/>
  <c r="AH95" i="34"/>
  <c r="AB95" i="34"/>
  <c r="AT95" i="34"/>
  <c r="AE102" i="34"/>
  <c r="AK102" i="34"/>
  <c r="AD122" i="34"/>
  <c r="AJ122" i="34"/>
  <c r="AD126" i="34"/>
  <c r="AJ126" i="34"/>
  <c r="AA132" i="34"/>
  <c r="AG132" i="34"/>
  <c r="AI134" i="34"/>
  <c r="AC134" i="34"/>
  <c r="AA141" i="34"/>
  <c r="AG141" i="34"/>
  <c r="AE144" i="34"/>
  <c r="AK144" i="34"/>
  <c r="AP147" i="34"/>
  <c r="AW144" i="34"/>
  <c r="AW142" i="34"/>
  <c r="AS138" i="34"/>
  <c r="AW136" i="34"/>
  <c r="AP133" i="34"/>
  <c r="AS132" i="34"/>
  <c r="AW128" i="34"/>
  <c r="AS128" i="34"/>
  <c r="AW124" i="34"/>
  <c r="AS124" i="34"/>
  <c r="AS120" i="34"/>
  <c r="AP117" i="34"/>
  <c r="AP115" i="34"/>
  <c r="AW114" i="34"/>
  <c r="AP111" i="34"/>
  <c r="AP107" i="34"/>
  <c r="AS102" i="34"/>
  <c r="AS90" i="34"/>
  <c r="AV87" i="34"/>
  <c r="AP87" i="34"/>
  <c r="AN85" i="34"/>
  <c r="AT84" i="34"/>
  <c r="AN84" i="34"/>
  <c r="AM81" i="34"/>
  <c r="AM77" i="34"/>
  <c r="AO72" i="34"/>
  <c r="AV65" i="34"/>
  <c r="AV57" i="34"/>
  <c r="AV49" i="34"/>
  <c r="AV45" i="34"/>
  <c r="AV33" i="34"/>
  <c r="AV25" i="34"/>
  <c r="AV17" i="34"/>
  <c r="AM5" i="34"/>
  <c r="AK142" i="34"/>
  <c r="AG138" i="34"/>
  <c r="AK136" i="34"/>
  <c r="AK128" i="34"/>
  <c r="AC100" i="34"/>
  <c r="AA81" i="34"/>
  <c r="AD45" i="34"/>
  <c r="AE16" i="34"/>
  <c r="AK3" i="34"/>
  <c r="AQ3" i="34"/>
  <c r="AE3" i="34"/>
  <c r="AT3" i="34"/>
  <c r="AJ3" i="34"/>
  <c r="AA3" i="34"/>
  <c r="AS3" i="34"/>
  <c r="AG3" i="34"/>
  <c r="AT113" i="37"/>
  <c r="AN113" i="37"/>
  <c r="AH113" i="37"/>
  <c r="AB113" i="37"/>
  <c r="AS109" i="37"/>
  <c r="AM109" i="37"/>
  <c r="AA109" i="37"/>
  <c r="AU88" i="37"/>
  <c r="AO88" i="37"/>
  <c r="AI88" i="37"/>
  <c r="AC88" i="37"/>
  <c r="AW78" i="37"/>
  <c r="AQ78" i="37"/>
  <c r="AK78" i="37"/>
  <c r="AE78" i="37"/>
  <c r="AW112" i="37"/>
  <c r="AQ112" i="37"/>
  <c r="AU123" i="37"/>
  <c r="AO123" i="37"/>
  <c r="AI123" i="37"/>
  <c r="AC123" i="37"/>
  <c r="AV85" i="37"/>
  <c r="AP85" i="37"/>
  <c r="AJ85" i="37"/>
  <c r="AV73" i="37"/>
  <c r="AP73" i="37"/>
  <c r="AV62" i="37"/>
  <c r="AP62" i="37"/>
  <c r="AJ62" i="37"/>
  <c r="AD62" i="37"/>
  <c r="AM72" i="37"/>
  <c r="AT56" i="37"/>
  <c r="AN56" i="37"/>
  <c r="AH56" i="37"/>
  <c r="AB56" i="37"/>
  <c r="AV13" i="37"/>
  <c r="AP13" i="37"/>
  <c r="AJ13" i="37"/>
  <c r="AD13" i="37"/>
  <c r="AV63" i="37"/>
  <c r="AP63" i="37"/>
  <c r="AJ63" i="37"/>
  <c r="AD63" i="37"/>
  <c r="AT103" i="37"/>
  <c r="AN103" i="37"/>
  <c r="AV118" i="37"/>
  <c r="AP118" i="37"/>
  <c r="AJ118" i="37"/>
  <c r="AD118" i="37"/>
  <c r="AM147" i="37"/>
  <c r="U143" i="37"/>
  <c r="X140" i="37"/>
  <c r="AP140" i="37"/>
  <c r="AN138" i="37"/>
  <c r="V138" i="37"/>
  <c r="AT138" i="37"/>
  <c r="X136" i="37"/>
  <c r="AJ136" i="37" s="1"/>
  <c r="U135" i="37"/>
  <c r="AM135" i="37" s="1"/>
  <c r="X132" i="37"/>
  <c r="AP132" i="37"/>
  <c r="X124" i="37"/>
  <c r="AV124" i="37"/>
  <c r="Y119" i="37"/>
  <c r="AK119" i="37" s="1"/>
  <c r="W117" i="37"/>
  <c r="AO117" i="37" s="1"/>
  <c r="AI117" i="37"/>
  <c r="AV116" i="37"/>
  <c r="AP116" i="37"/>
  <c r="AJ116" i="37"/>
  <c r="AD116" i="37"/>
  <c r="U111" i="37"/>
  <c r="AM111" i="37"/>
  <c r="W109" i="37"/>
  <c r="AU109" i="37"/>
  <c r="X104" i="37"/>
  <c r="AJ104" i="37" s="1"/>
  <c r="V102" i="37"/>
  <c r="AW95" i="37"/>
  <c r="W93" i="37"/>
  <c r="AO93" i="37"/>
  <c r="AN90" i="37"/>
  <c r="AH90" i="37"/>
  <c r="V90" i="37"/>
  <c r="AB90" i="37" s="1"/>
  <c r="AT90" i="37"/>
  <c r="X88" i="37"/>
  <c r="V86" i="37"/>
  <c r="AH86" i="37" s="1"/>
  <c r="Y83" i="37"/>
  <c r="AQ83" i="37"/>
  <c r="U79" i="37"/>
  <c r="AS79" i="37"/>
  <c r="AV76" i="37"/>
  <c r="AP76" i="37"/>
  <c r="X76" i="37"/>
  <c r="AJ76" i="37" s="1"/>
  <c r="AD76" i="37"/>
  <c r="AT74" i="37"/>
  <c r="V74" i="37"/>
  <c r="AN74" i="37" s="1"/>
  <c r="AH74" i="37"/>
  <c r="AB74" i="37"/>
  <c r="X72" i="37"/>
  <c r="AP72" i="37"/>
  <c r="Y67" i="37"/>
  <c r="AW67" i="37" s="1"/>
  <c r="W65" i="37"/>
  <c r="AU61" i="37"/>
  <c r="AO61" i="37"/>
  <c r="W61" i="37"/>
  <c r="AI61" i="37"/>
  <c r="AC61" i="37"/>
  <c r="AS59" i="37"/>
  <c r="U59" i="37"/>
  <c r="AM59" i="37"/>
  <c r="AA59" i="37"/>
  <c r="AU57" i="37"/>
  <c r="AO57" i="37"/>
  <c r="AI57" i="37"/>
  <c r="AC57" i="37"/>
  <c r="U55" i="37"/>
  <c r="AS55" i="37" s="1"/>
  <c r="Y51" i="37"/>
  <c r="AE51" i="37"/>
  <c r="U47" i="37"/>
  <c r="AS47" i="37"/>
  <c r="AJ44" i="37"/>
  <c r="V42" i="37"/>
  <c r="AT42" i="37" s="1"/>
  <c r="X40" i="37"/>
  <c r="AD40" i="37" s="1"/>
  <c r="AM39" i="37"/>
  <c r="U39" i="37"/>
  <c r="AT34" i="37"/>
  <c r="AN34" i="37"/>
  <c r="V34" i="37"/>
  <c r="AH34" i="37"/>
  <c r="AB34" i="37"/>
  <c r="W29" i="37"/>
  <c r="AU29" i="37" s="1"/>
  <c r="AO29" i="37"/>
  <c r="AT26" i="37"/>
  <c r="V26" i="37"/>
  <c r="AB26" i="37"/>
  <c r="AU21" i="37"/>
  <c r="W21" i="37"/>
  <c r="AO21" i="37"/>
  <c r="AC21" i="37"/>
  <c r="AM19" i="37"/>
  <c r="U19" i="37"/>
  <c r="AS19" i="37"/>
  <c r="V14" i="37"/>
  <c r="AB14" i="37" s="1"/>
  <c r="AU13" i="37"/>
  <c r="AO13" i="37"/>
  <c r="AI13" i="37"/>
  <c r="W13" i="37"/>
  <c r="U11" i="37"/>
  <c r="X8" i="37"/>
  <c r="AP8" i="37" s="1"/>
  <c r="AJ8" i="37"/>
  <c r="X4" i="37"/>
  <c r="AP4" i="37"/>
  <c r="U147" i="37"/>
  <c r="AT145" i="37"/>
  <c r="AN145" i="37"/>
  <c r="AH145" i="37"/>
  <c r="AB145" i="37"/>
  <c r="AS141" i="37"/>
  <c r="AM141" i="37"/>
  <c r="AG141" i="37"/>
  <c r="AA141" i="37"/>
  <c r="AT137" i="37"/>
  <c r="AN137" i="37"/>
  <c r="AH137" i="37"/>
  <c r="AB137" i="37"/>
  <c r="AS134" i="37"/>
  <c r="AM134" i="37"/>
  <c r="AG134" i="37"/>
  <c r="AA134" i="37"/>
  <c r="AT144" i="37"/>
  <c r="AN144" i="37"/>
  <c r="AH144" i="37"/>
  <c r="AB144" i="37"/>
  <c r="AS137" i="37"/>
  <c r="AM137" i="37"/>
  <c r="AG137" i="37"/>
  <c r="AA137" i="37"/>
  <c r="AU135" i="37"/>
  <c r="AO135" i="37"/>
  <c r="AI135" i="37"/>
  <c r="AC135" i="37"/>
  <c r="AU138" i="37"/>
  <c r="AO138" i="37"/>
  <c r="V130" i="37"/>
  <c r="AT130" i="37"/>
  <c r="AU124" i="37"/>
  <c r="AO124" i="37"/>
  <c r="AI124" i="37"/>
  <c r="AC124" i="37"/>
  <c r="AN133" i="37"/>
  <c r="AH133" i="37"/>
  <c r="AB133" i="37"/>
  <c r="AU119" i="37"/>
  <c r="AO119" i="37"/>
  <c r="AI119" i="37"/>
  <c r="AC119" i="37"/>
  <c r="AV106" i="37"/>
  <c r="AP106" i="37"/>
  <c r="AJ106" i="37"/>
  <c r="AD106" i="37"/>
  <c r="AS101" i="37"/>
  <c r="AM101" i="37"/>
  <c r="AA101" i="37"/>
  <c r="U107" i="37"/>
  <c r="AA107" i="37"/>
  <c r="AU90" i="37"/>
  <c r="AO90" i="37"/>
  <c r="AU86" i="37"/>
  <c r="AO86" i="37"/>
  <c r="AI86" i="37"/>
  <c r="Y99" i="37"/>
  <c r="AQ99" i="37" s="1"/>
  <c r="AS80" i="37"/>
  <c r="AM80" i="37"/>
  <c r="AU67" i="37"/>
  <c r="AO67" i="37"/>
  <c r="AI67" i="37"/>
  <c r="AC67" i="37"/>
  <c r="AS57" i="37"/>
  <c r="AM57" i="37"/>
  <c r="AA57" i="37"/>
  <c r="AM53" i="37"/>
  <c r="AA53" i="37"/>
  <c r="AQ49" i="37"/>
  <c r="AK49" i="37"/>
  <c r="AE49" i="37"/>
  <c r="AV46" i="37"/>
  <c r="AP46" i="37"/>
  <c r="AJ46" i="37"/>
  <c r="AD46" i="37"/>
  <c r="AU43" i="37"/>
  <c r="AO43" i="37"/>
  <c r="AI43" i="37"/>
  <c r="AC43" i="37"/>
  <c r="AT40" i="37"/>
  <c r="AN40" i="37"/>
  <c r="AH40" i="37"/>
  <c r="AB40" i="37"/>
  <c r="AS37" i="37"/>
  <c r="AM37" i="37"/>
  <c r="AG37" i="37"/>
  <c r="AA37" i="37"/>
  <c r="AW33" i="37"/>
  <c r="AQ33" i="37"/>
  <c r="AK33" i="37"/>
  <c r="AE33" i="37"/>
  <c r="AV30" i="37"/>
  <c r="AP30" i="37"/>
  <c r="AJ30" i="37"/>
  <c r="AD30" i="37"/>
  <c r="AU27" i="37"/>
  <c r="AO27" i="37"/>
  <c r="AI27" i="37"/>
  <c r="AC27" i="37"/>
  <c r="AT24" i="37"/>
  <c r="AN24" i="37"/>
  <c r="AH24" i="37"/>
  <c r="AB24" i="37"/>
  <c r="AM21" i="37"/>
  <c r="AS21" i="37"/>
  <c r="AA21" i="37"/>
  <c r="AW17" i="37"/>
  <c r="AQ17" i="37"/>
  <c r="AK17" i="37"/>
  <c r="AE17" i="37"/>
  <c r="AV14" i="37"/>
  <c r="AP14" i="37"/>
  <c r="AJ14" i="37"/>
  <c r="AD14" i="37"/>
  <c r="AU11" i="37"/>
  <c r="AO11" i="37"/>
  <c r="AI11" i="37"/>
  <c r="AC11" i="37"/>
  <c r="AN8" i="37"/>
  <c r="AT8" i="37"/>
  <c r="AH8" i="37"/>
  <c r="AB8" i="37"/>
  <c r="AM5" i="37"/>
  <c r="AS5" i="37"/>
  <c r="AG5" i="37"/>
  <c r="AA5" i="37"/>
  <c r="AS96" i="37"/>
  <c r="AM96" i="37"/>
  <c r="AG96" i="37"/>
  <c r="AV58" i="37"/>
  <c r="AP58" i="37"/>
  <c r="AJ58" i="37"/>
  <c r="AD58" i="37"/>
  <c r="AV54" i="37"/>
  <c r="AP54" i="37"/>
  <c r="AJ54" i="37"/>
  <c r="AD54" i="37"/>
  <c r="AV50" i="37"/>
  <c r="AP50" i="37"/>
  <c r="AJ50" i="37"/>
  <c r="AT47" i="37"/>
  <c r="AN47" i="37"/>
  <c r="AH47" i="37"/>
  <c r="AB47" i="37"/>
  <c r="AS44" i="37"/>
  <c r="AM44" i="37"/>
  <c r="AA44" i="37"/>
  <c r="AW40" i="37"/>
  <c r="AQ40" i="37"/>
  <c r="AK40" i="37"/>
  <c r="AE40" i="37"/>
  <c r="AV37" i="37"/>
  <c r="AP37" i="37"/>
  <c r="AJ37" i="37"/>
  <c r="AD37" i="37"/>
  <c r="AU34" i="37"/>
  <c r="AO34" i="37"/>
  <c r="AI34" i="37"/>
  <c r="AC34" i="37"/>
  <c r="AT31" i="37"/>
  <c r="AN31" i="37"/>
  <c r="AH31" i="37"/>
  <c r="AB31" i="37"/>
  <c r="AS28" i="37"/>
  <c r="AM28" i="37"/>
  <c r="AA28" i="37"/>
  <c r="AW24" i="37"/>
  <c r="AQ24" i="37"/>
  <c r="AK24" i="37"/>
  <c r="AE24" i="37"/>
  <c r="AV21" i="37"/>
  <c r="AP21" i="37"/>
  <c r="AJ21" i="37"/>
  <c r="AD21" i="37"/>
  <c r="U63" i="37"/>
  <c r="AM63" i="37" s="1"/>
  <c r="AT19" i="37"/>
  <c r="AH19" i="37"/>
  <c r="AN19" i="37"/>
  <c r="AB19" i="37"/>
  <c r="AS16" i="37"/>
  <c r="AM16" i="37"/>
  <c r="AG16" i="37"/>
  <c r="AA16" i="37"/>
  <c r="AV9" i="37"/>
  <c r="AP9" i="37"/>
  <c r="AJ9" i="37"/>
  <c r="AD9" i="37"/>
  <c r="AW4" i="37"/>
  <c r="AQ4" i="37"/>
  <c r="AK4" i="37"/>
  <c r="AE4" i="37"/>
  <c r="AS84" i="37"/>
  <c r="AM84" i="37"/>
  <c r="X44" i="37"/>
  <c r="AD44" i="37"/>
  <c r="Y31" i="37"/>
  <c r="AW31" i="37" s="1"/>
  <c r="AQ31" i="37"/>
  <c r="V70" i="37"/>
  <c r="AB70" i="37" s="1"/>
  <c r="AT70" i="37"/>
  <c r="AV11" i="37"/>
  <c r="AP11" i="37"/>
  <c r="AJ11" i="37"/>
  <c r="AD11" i="37"/>
  <c r="X16" i="37"/>
  <c r="AD16" i="37"/>
  <c r="AW22" i="37"/>
  <c r="AQ22" i="37"/>
  <c r="AK22" i="37"/>
  <c r="AE22" i="37"/>
  <c r="AS26" i="37"/>
  <c r="AM26" i="37"/>
  <c r="AA26" i="37"/>
  <c r="AT29" i="37"/>
  <c r="AN29" i="37"/>
  <c r="AH29" i="37"/>
  <c r="AB29" i="37"/>
  <c r="AU32" i="37"/>
  <c r="AO32" i="37"/>
  <c r="AI32" i="37"/>
  <c r="AC32" i="37"/>
  <c r="AV35" i="37"/>
  <c r="AP35" i="37"/>
  <c r="AJ35" i="37"/>
  <c r="AD35" i="37"/>
  <c r="AW38" i="37"/>
  <c r="AQ38" i="37"/>
  <c r="AK38" i="37"/>
  <c r="AE38" i="37"/>
  <c r="AS42" i="37"/>
  <c r="AM42" i="37"/>
  <c r="AA42" i="37"/>
  <c r="AT45" i="37"/>
  <c r="AN45" i="37"/>
  <c r="AH45" i="37"/>
  <c r="AB45" i="37"/>
  <c r="AU48" i="37"/>
  <c r="AO48" i="37"/>
  <c r="AI48" i="37"/>
  <c r="AC48" i="37"/>
  <c r="AT51" i="37"/>
  <c r="AH51" i="37"/>
  <c r="AN51" i="37"/>
  <c r="AB51" i="37"/>
  <c r="AS54" i="37"/>
  <c r="AM54" i="37"/>
  <c r="AA54" i="37"/>
  <c r="AS77" i="37"/>
  <c r="AM77" i="37"/>
  <c r="AA77" i="37"/>
  <c r="AS82" i="37"/>
  <c r="AM82" i="37"/>
  <c r="AA82" i="37"/>
  <c r="AT89" i="37"/>
  <c r="AN89" i="37"/>
  <c r="AH89" i="37"/>
  <c r="AB89" i="37"/>
  <c r="AU95" i="37"/>
  <c r="AI95" i="37"/>
  <c r="AO95" i="37"/>
  <c r="AC95" i="37"/>
  <c r="AS97" i="37"/>
  <c r="AM97" i="37"/>
  <c r="AA97" i="37"/>
  <c r="V98" i="37"/>
  <c r="AT98" i="37" s="1"/>
  <c r="AN98" i="37"/>
  <c r="AS140" i="37"/>
  <c r="AV141" i="37"/>
  <c r="AP141" i="37"/>
  <c r="AT143" i="37"/>
  <c r="AN143" i="37"/>
  <c r="AH143" i="37"/>
  <c r="AC138" i="37"/>
  <c r="AE112" i="37"/>
  <c r="AB103" i="37"/>
  <c r="AC90" i="37"/>
  <c r="AA84" i="37"/>
  <c r="AD50" i="37"/>
  <c r="AC29" i="37"/>
  <c r="AC13" i="37"/>
  <c r="AT135" i="37"/>
  <c r="AN135" i="37"/>
  <c r="AT117" i="37"/>
  <c r="AN117" i="37"/>
  <c r="AH117" i="37"/>
  <c r="AB117" i="37"/>
  <c r="AV101" i="37"/>
  <c r="AP101" i="37"/>
  <c r="AJ101" i="37"/>
  <c r="AT115" i="37"/>
  <c r="AN115" i="37"/>
  <c r="AH115" i="37"/>
  <c r="AV83" i="37"/>
  <c r="AP83" i="37"/>
  <c r="AJ83" i="37"/>
  <c r="AD83" i="37"/>
  <c r="AS56" i="37"/>
  <c r="AM56" i="37"/>
  <c r="AT84" i="37"/>
  <c r="AH84" i="37"/>
  <c r="AB84" i="37"/>
  <c r="AN84" i="37"/>
  <c r="AV90" i="37"/>
  <c r="AJ90" i="37"/>
  <c r="AD90" i="37"/>
  <c r="AU99" i="37"/>
  <c r="AO99" i="37"/>
  <c r="AI99" i="37"/>
  <c r="AC99" i="37"/>
  <c r="AW124" i="37"/>
  <c r="AQ124" i="37"/>
  <c r="AK124" i="37"/>
  <c r="AS128" i="37"/>
  <c r="AM128" i="37"/>
  <c r="AG128" i="37"/>
  <c r="Y147" i="37"/>
  <c r="AQ147" i="37" s="1"/>
  <c r="X144" i="37"/>
  <c r="AP144" i="37" s="1"/>
  <c r="AT142" i="37"/>
  <c r="AN142" i="37"/>
  <c r="AH142" i="37"/>
  <c r="AB142" i="37"/>
  <c r="U139" i="37"/>
  <c r="AS139" i="37" s="1"/>
  <c r="AW135" i="37"/>
  <c r="AK135" i="37"/>
  <c r="Y135" i="37"/>
  <c r="AQ135" i="37" s="1"/>
  <c r="AE135" i="37"/>
  <c r="AO133" i="37"/>
  <c r="W133" i="37"/>
  <c r="AU133" i="37" s="1"/>
  <c r="AI133" i="37"/>
  <c r="AS131" i="37"/>
  <c r="AM131" i="37"/>
  <c r="AA131" i="37"/>
  <c r="AV128" i="37"/>
  <c r="AT126" i="37"/>
  <c r="AN126" i="37"/>
  <c r="AH126" i="37"/>
  <c r="AB126" i="37"/>
  <c r="AW123" i="37"/>
  <c r="AQ123" i="37"/>
  <c r="AK123" i="37"/>
  <c r="AE123" i="37"/>
  <c r="AT118" i="37"/>
  <c r="AN118" i="37"/>
  <c r="AH118" i="37"/>
  <c r="AB118" i="37"/>
  <c r="AS115" i="37"/>
  <c r="U115" i="37"/>
  <c r="AM115" i="37"/>
  <c r="AA115" i="37"/>
  <c r="X112" i="37"/>
  <c r="AV112" i="37" s="1"/>
  <c r="AQ107" i="37"/>
  <c r="Y107" i="37"/>
  <c r="AK107" i="37" s="1"/>
  <c r="AU105" i="37"/>
  <c r="AO105" i="37"/>
  <c r="AI105" i="37"/>
  <c r="AC105" i="37"/>
  <c r="AM103" i="37"/>
  <c r="U103" i="37"/>
  <c r="X100" i="37"/>
  <c r="AP100" i="37" s="1"/>
  <c r="AI97" i="37"/>
  <c r="U95" i="37"/>
  <c r="AS95" i="37" s="1"/>
  <c r="AJ92" i="37"/>
  <c r="U91" i="37"/>
  <c r="AS91" i="37" s="1"/>
  <c r="AQ87" i="37"/>
  <c r="Y87" i="37"/>
  <c r="AK87" i="37"/>
  <c r="X84" i="37"/>
  <c r="AP84" i="37"/>
  <c r="AH82" i="37"/>
  <c r="V82" i="37"/>
  <c r="AB82" i="37" s="1"/>
  <c r="AW79" i="37"/>
  <c r="AQ79" i="37"/>
  <c r="AK79" i="37"/>
  <c r="AE79" i="37"/>
  <c r="AI77" i="37"/>
  <c r="Y71" i="37"/>
  <c r="AW71" i="37" s="1"/>
  <c r="W69" i="37"/>
  <c r="AI69" i="37" s="1"/>
  <c r="U67" i="37"/>
  <c r="AM67" i="37"/>
  <c r="Y63" i="37"/>
  <c r="AQ63" i="37" s="1"/>
  <c r="X60" i="37"/>
  <c r="AD60" i="37" s="1"/>
  <c r="V58" i="37"/>
  <c r="AH58" i="37" s="1"/>
  <c r="AS51" i="37"/>
  <c r="AM51" i="37"/>
  <c r="AG51" i="37"/>
  <c r="AA51" i="37"/>
  <c r="X48" i="37"/>
  <c r="AP48" i="37" s="1"/>
  <c r="AT46" i="37"/>
  <c r="AN46" i="37"/>
  <c r="AH46" i="37"/>
  <c r="AB46" i="37"/>
  <c r="AS43" i="37"/>
  <c r="AW39" i="37"/>
  <c r="AQ39" i="37"/>
  <c r="AK39" i="37"/>
  <c r="AE39" i="37"/>
  <c r="W37" i="37"/>
  <c r="AO37" i="37" s="1"/>
  <c r="AA35" i="37"/>
  <c r="X32" i="37"/>
  <c r="AV32" i="37"/>
  <c r="Y27" i="37"/>
  <c r="AE27" i="37" s="1"/>
  <c r="AW27" i="37"/>
  <c r="AU25" i="37"/>
  <c r="AO25" i="37"/>
  <c r="AI25" i="37"/>
  <c r="AC25" i="37"/>
  <c r="AS23" i="37"/>
  <c r="AM23" i="37"/>
  <c r="AG23" i="37"/>
  <c r="U23" i="37"/>
  <c r="X20" i="37"/>
  <c r="AD20" i="37" s="1"/>
  <c r="V18" i="37"/>
  <c r="AH18" i="37" s="1"/>
  <c r="AQ11" i="37"/>
  <c r="Y11" i="37"/>
  <c r="AK11" i="37"/>
  <c r="AU9" i="37"/>
  <c r="AO9" i="37"/>
  <c r="AI9" i="37"/>
  <c r="AC9" i="37"/>
  <c r="U7" i="37"/>
  <c r="AS7" i="37" s="1"/>
  <c r="AT6" i="37"/>
  <c r="AN6" i="37"/>
  <c r="AH6" i="37"/>
  <c r="AB6" i="37"/>
  <c r="AU146" i="37"/>
  <c r="AO146" i="37"/>
  <c r="AI146" i="37"/>
  <c r="W145" i="37"/>
  <c r="AO145" i="37" s="1"/>
  <c r="AI145" i="37"/>
  <c r="X128" i="37"/>
  <c r="AP128" i="37"/>
  <c r="AV133" i="37"/>
  <c r="AP133" i="37"/>
  <c r="AJ133" i="37"/>
  <c r="V122" i="37"/>
  <c r="AH122" i="37" s="1"/>
  <c r="AW136" i="37"/>
  <c r="AK136" i="37"/>
  <c r="AQ136" i="37"/>
  <c r="AU127" i="37"/>
  <c r="AI127" i="37"/>
  <c r="AO127" i="37"/>
  <c r="AC127" i="37"/>
  <c r="AT121" i="37"/>
  <c r="AN121" i="37"/>
  <c r="AH121" i="37"/>
  <c r="AB121" i="37"/>
  <c r="AU116" i="37"/>
  <c r="AO116" i="37"/>
  <c r="AI116" i="37"/>
  <c r="AC116" i="37"/>
  <c r="AW114" i="37"/>
  <c r="AQ114" i="37"/>
  <c r="AK114" i="37"/>
  <c r="AE114" i="37"/>
  <c r="AI112" i="37"/>
  <c r="AW110" i="37"/>
  <c r="AQ110" i="37"/>
  <c r="AK110" i="37"/>
  <c r="AE110" i="37"/>
  <c r="AT109" i="37"/>
  <c r="AN109" i="37"/>
  <c r="AH109" i="37"/>
  <c r="AB109" i="37"/>
  <c r="AV105" i="37"/>
  <c r="AP105" i="37"/>
  <c r="AJ105" i="37"/>
  <c r="AW116" i="37"/>
  <c r="AK116" i="37"/>
  <c r="AQ116" i="37"/>
  <c r="Y95" i="37"/>
  <c r="AQ95" i="37"/>
  <c r="X92" i="37"/>
  <c r="AD92" i="37"/>
  <c r="AW86" i="37"/>
  <c r="AQ86" i="37"/>
  <c r="AK86" i="37"/>
  <c r="AE86" i="37"/>
  <c r="AU80" i="37"/>
  <c r="AO80" i="37"/>
  <c r="AI80" i="37"/>
  <c r="AC80" i="37"/>
  <c r="AV75" i="37"/>
  <c r="AP75" i="37"/>
  <c r="AJ75" i="37"/>
  <c r="AD75" i="37"/>
  <c r="AU114" i="37"/>
  <c r="AO114" i="37"/>
  <c r="AI114" i="37"/>
  <c r="AT111" i="37"/>
  <c r="AN111" i="37"/>
  <c r="AH111" i="37"/>
  <c r="AW122" i="37"/>
  <c r="AQ122" i="37"/>
  <c r="AK122" i="37"/>
  <c r="AE122" i="37"/>
  <c r="W97" i="37"/>
  <c r="AC97" i="37" s="1"/>
  <c r="AU97" i="37"/>
  <c r="AW88" i="37"/>
  <c r="AQ88" i="37"/>
  <c r="AK88" i="37"/>
  <c r="AV77" i="37"/>
  <c r="AP77" i="37"/>
  <c r="AW64" i="37"/>
  <c r="AK64" i="37"/>
  <c r="AQ64" i="37"/>
  <c r="AT87" i="37"/>
  <c r="AN87" i="37"/>
  <c r="U75" i="37"/>
  <c r="AA75" i="37"/>
  <c r="AU63" i="37"/>
  <c r="AO63" i="37"/>
  <c r="AI63" i="37"/>
  <c r="AC63" i="37"/>
  <c r="W81" i="37"/>
  <c r="AC81" i="37" s="1"/>
  <c r="AU81" i="37"/>
  <c r="AV70" i="37"/>
  <c r="AP70" i="37"/>
  <c r="AJ70" i="37"/>
  <c r="AD70" i="37"/>
  <c r="W77" i="37"/>
  <c r="AC77" i="37"/>
  <c r="AS69" i="37"/>
  <c r="AM69" i="37"/>
  <c r="AA69" i="37"/>
  <c r="W53" i="37"/>
  <c r="AO53" i="37"/>
  <c r="AT15" i="37"/>
  <c r="AN15" i="37"/>
  <c r="AH15" i="37"/>
  <c r="AB15" i="37"/>
  <c r="AS12" i="37"/>
  <c r="AM12" i="37"/>
  <c r="AA12" i="37"/>
  <c r="W49" i="37"/>
  <c r="AC49" i="37" s="1"/>
  <c r="AU49" i="37"/>
  <c r="U43" i="37"/>
  <c r="AM43" i="37"/>
  <c r="X36" i="37"/>
  <c r="AP36" i="37" s="1"/>
  <c r="AJ36" i="37"/>
  <c r="V30" i="37"/>
  <c r="AT30" i="37"/>
  <c r="Y23" i="37"/>
  <c r="AW23" i="37" s="1"/>
  <c r="AQ23" i="37"/>
  <c r="AU78" i="37"/>
  <c r="AO78" i="37"/>
  <c r="AI78" i="37"/>
  <c r="AT60" i="37"/>
  <c r="AN60" i="37"/>
  <c r="AH60" i="37"/>
  <c r="AB60" i="37"/>
  <c r="AU4" i="37"/>
  <c r="AO4" i="37"/>
  <c r="AI4" i="37"/>
  <c r="AC4" i="37"/>
  <c r="U15" i="37"/>
  <c r="AG15" i="37" s="1"/>
  <c r="AU20" i="37"/>
  <c r="AO20" i="37"/>
  <c r="AI20" i="37"/>
  <c r="AC20" i="37"/>
  <c r="AU68" i="37"/>
  <c r="AO68" i="37"/>
  <c r="AI68" i="37"/>
  <c r="AC68" i="37"/>
  <c r="AW70" i="37"/>
  <c r="AQ70" i="37"/>
  <c r="AK70" i="37"/>
  <c r="AE70" i="37"/>
  <c r="AV74" i="37"/>
  <c r="AP74" i="37"/>
  <c r="AJ74" i="37"/>
  <c r="AD74" i="37"/>
  <c r="AU87" i="37"/>
  <c r="AI87" i="37"/>
  <c r="AO87" i="37"/>
  <c r="AC87" i="37"/>
  <c r="V110" i="37"/>
  <c r="AH110" i="37" s="1"/>
  <c r="AE124" i="37"/>
  <c r="AB115" i="37"/>
  <c r="AD105" i="37"/>
  <c r="AA96" i="37"/>
  <c r="AC86" i="37"/>
  <c r="AA80" i="37"/>
  <c r="AD73" i="37"/>
  <c r="AA23" i="37"/>
  <c r="AJ141" i="37"/>
  <c r="AH103" i="37"/>
  <c r="AI90" i="37"/>
  <c r="AJ77" i="37"/>
  <c r="AW141" i="37"/>
  <c r="AQ141" i="37"/>
  <c r="AK141" i="37"/>
  <c r="AE141" i="37"/>
  <c r="AT125" i="37"/>
  <c r="AH125" i="37"/>
  <c r="AB125" i="37"/>
  <c r="AW92" i="37"/>
  <c r="AQ92" i="37"/>
  <c r="AK92" i="37"/>
  <c r="AK68" i="37"/>
  <c r="AS76" i="37"/>
  <c r="AM76" i="37"/>
  <c r="AS20" i="37"/>
  <c r="AM20" i="37"/>
  <c r="AA20" i="37"/>
  <c r="AW18" i="37"/>
  <c r="AQ18" i="37"/>
  <c r="AK18" i="37"/>
  <c r="AE18" i="37"/>
  <c r="AU58" i="37"/>
  <c r="AI58" i="37"/>
  <c r="AO58" i="37"/>
  <c r="AS62" i="37"/>
  <c r="AM62" i="37"/>
  <c r="AA62" i="37"/>
  <c r="AT72" i="37"/>
  <c r="AN72" i="37"/>
  <c r="AH72" i="37"/>
  <c r="AB72" i="37"/>
  <c r="AT101" i="37"/>
  <c r="AN101" i="37"/>
  <c r="AH101" i="37"/>
  <c r="AB101" i="37"/>
  <c r="AW120" i="37"/>
  <c r="AQ120" i="37"/>
  <c r="AK120" i="37"/>
  <c r="AV122" i="37"/>
  <c r="AP122" i="37"/>
  <c r="AJ122" i="37"/>
  <c r="AD122" i="37"/>
  <c r="AU126" i="37"/>
  <c r="AO126" i="37"/>
  <c r="AI126" i="37"/>
  <c r="AV129" i="37"/>
  <c r="AP129" i="37"/>
  <c r="AJ129" i="37"/>
  <c r="AA72" i="37"/>
  <c r="AA56" i="37"/>
  <c r="AH135" i="37"/>
  <c r="V146" i="37"/>
  <c r="AT146" i="37" s="1"/>
  <c r="AW143" i="37"/>
  <c r="AK143" i="37"/>
  <c r="AI141" i="37"/>
  <c r="W141" i="37"/>
  <c r="AO141" i="37" s="1"/>
  <c r="AC141" i="37"/>
  <c r="AW139" i="37"/>
  <c r="AQ139" i="37"/>
  <c r="AK139" i="37"/>
  <c r="AE139" i="37"/>
  <c r="AU137" i="37"/>
  <c r="AO137" i="37"/>
  <c r="AI137" i="37"/>
  <c r="AC137" i="37"/>
  <c r="AT134" i="37"/>
  <c r="AN134" i="37"/>
  <c r="AH134" i="37"/>
  <c r="AB134" i="37"/>
  <c r="AQ131" i="37"/>
  <c r="Y131" i="37"/>
  <c r="AW131" i="37" s="1"/>
  <c r="AK131" i="37"/>
  <c r="AU129" i="37"/>
  <c r="W129" i="37"/>
  <c r="AC129" i="37" s="1"/>
  <c r="AO129" i="37"/>
  <c r="AQ127" i="37"/>
  <c r="AK127" i="37"/>
  <c r="AE127" i="37"/>
  <c r="Y127" i="37"/>
  <c r="AW127" i="37"/>
  <c r="AU125" i="37"/>
  <c r="AO125" i="37"/>
  <c r="AI125" i="37"/>
  <c r="AC125" i="37"/>
  <c r="AM123" i="37"/>
  <c r="U123" i="37"/>
  <c r="AA123" i="37"/>
  <c r="AU121" i="37"/>
  <c r="AO121" i="37"/>
  <c r="W121" i="37"/>
  <c r="AI121" i="37"/>
  <c r="AC121" i="37"/>
  <c r="AS119" i="37"/>
  <c r="AM119" i="37"/>
  <c r="AA119" i="37"/>
  <c r="AW115" i="37"/>
  <c r="Y115" i="37"/>
  <c r="AQ115" i="37"/>
  <c r="AE115" i="37"/>
  <c r="AN114" i="37"/>
  <c r="AB114" i="37"/>
  <c r="V114" i="37"/>
  <c r="AH114" i="37" s="1"/>
  <c r="AT114" i="37"/>
  <c r="Y111" i="37"/>
  <c r="AW111" i="37" s="1"/>
  <c r="AP108" i="37"/>
  <c r="AT106" i="37"/>
  <c r="AN106" i="37"/>
  <c r="V106" i="37"/>
  <c r="AH106" i="37"/>
  <c r="AB106" i="37"/>
  <c r="AW103" i="37"/>
  <c r="Y103" i="37"/>
  <c r="AQ103" i="37"/>
  <c r="AE103" i="37"/>
  <c r="AU101" i="37"/>
  <c r="AO101" i="37"/>
  <c r="AI101" i="37"/>
  <c r="AC101" i="37"/>
  <c r="U99" i="37"/>
  <c r="AS99" i="37" s="1"/>
  <c r="AT94" i="37"/>
  <c r="AN94" i="37"/>
  <c r="AH94" i="37"/>
  <c r="AB94" i="37"/>
  <c r="Y91" i="37"/>
  <c r="AE91" i="37" s="1"/>
  <c r="AO89" i="37"/>
  <c r="W89" i="37"/>
  <c r="AI89" i="37"/>
  <c r="U87" i="37"/>
  <c r="AS87" i="37" s="1"/>
  <c r="AA87" i="37"/>
  <c r="AS83" i="37"/>
  <c r="AM83" i="37"/>
  <c r="AA83" i="37"/>
  <c r="AV80" i="37"/>
  <c r="AP80" i="37"/>
  <c r="AJ80" i="37"/>
  <c r="AD80" i="37"/>
  <c r="AT78" i="37"/>
  <c r="AN78" i="37"/>
  <c r="AH78" i="37"/>
  <c r="AB78" i="37"/>
  <c r="Y75" i="37"/>
  <c r="AW75" i="37" s="1"/>
  <c r="AI73" i="37"/>
  <c r="U71" i="37"/>
  <c r="AM71" i="37" s="1"/>
  <c r="AA71" i="37"/>
  <c r="X68" i="37"/>
  <c r="AP68" i="37" s="1"/>
  <c r="V66" i="37"/>
  <c r="AN66" i="37" s="1"/>
  <c r="X64" i="37"/>
  <c r="AV64" i="37" s="1"/>
  <c r="AT62" i="37"/>
  <c r="AN62" i="37"/>
  <c r="AH62" i="37"/>
  <c r="AB62" i="37"/>
  <c r="AW59" i="37"/>
  <c r="AQ59" i="37"/>
  <c r="AK59" i="37"/>
  <c r="AE59" i="37"/>
  <c r="AV56" i="37"/>
  <c r="AD56" i="37"/>
  <c r="AT54" i="37"/>
  <c r="AN54" i="37"/>
  <c r="AH54" i="37"/>
  <c r="AB54" i="37"/>
  <c r="V50" i="37"/>
  <c r="AT50" i="37" s="1"/>
  <c r="AU45" i="37"/>
  <c r="AI45" i="37"/>
  <c r="W45" i="37"/>
  <c r="AO45" i="37" s="1"/>
  <c r="AC45" i="37"/>
  <c r="Y43" i="37"/>
  <c r="AE43" i="37"/>
  <c r="AT38" i="37"/>
  <c r="AN38" i="37"/>
  <c r="AH38" i="37"/>
  <c r="AB38" i="37"/>
  <c r="AQ35" i="37"/>
  <c r="Y35" i="37"/>
  <c r="AK35" i="37" s="1"/>
  <c r="AU33" i="37"/>
  <c r="AO33" i="37"/>
  <c r="AI33" i="37"/>
  <c r="AC33" i="37"/>
  <c r="U31" i="37"/>
  <c r="AS27" i="37"/>
  <c r="AM27" i="37"/>
  <c r="AA27" i="37"/>
  <c r="X24" i="37"/>
  <c r="AJ24" i="37" s="1"/>
  <c r="AN22" i="37"/>
  <c r="AQ19" i="37"/>
  <c r="Y19" i="37"/>
  <c r="AW19" i="37" s="1"/>
  <c r="AK19" i="37"/>
  <c r="AU17" i="37"/>
  <c r="AO17" i="37"/>
  <c r="AI17" i="37"/>
  <c r="AC17" i="37"/>
  <c r="AQ15" i="37"/>
  <c r="Y15" i="37"/>
  <c r="AW15" i="37" s="1"/>
  <c r="AK15" i="37"/>
  <c r="AV12" i="37"/>
  <c r="X12" i="37"/>
  <c r="AD12" i="37" s="1"/>
  <c r="AJ12" i="37"/>
  <c r="V10" i="37"/>
  <c r="AT10" i="37" s="1"/>
  <c r="AW7" i="37"/>
  <c r="AQ7" i="37"/>
  <c r="AK7" i="37"/>
  <c r="AE7" i="37"/>
  <c r="W5" i="37"/>
  <c r="AI5" i="37" s="1"/>
  <c r="Y143" i="37"/>
  <c r="AQ143" i="37" s="1"/>
  <c r="AE143" i="37"/>
  <c r="AW146" i="37"/>
  <c r="AQ146" i="37"/>
  <c r="AK146" i="37"/>
  <c r="AE146" i="37"/>
  <c r="AV143" i="37"/>
  <c r="AP143" i="37"/>
  <c r="AJ143" i="37"/>
  <c r="AD143" i="37"/>
  <c r="AE138" i="37"/>
  <c r="AV135" i="37"/>
  <c r="AP135" i="37"/>
  <c r="AJ135" i="37"/>
  <c r="AD135" i="37"/>
  <c r="AW145" i="37"/>
  <c r="AQ145" i="37"/>
  <c r="AK145" i="37"/>
  <c r="AE145" i="37"/>
  <c r="AV138" i="37"/>
  <c r="AP138" i="37"/>
  <c r="AJ138" i="37"/>
  <c r="AD138" i="37"/>
  <c r="AT147" i="37"/>
  <c r="AN147" i="37"/>
  <c r="AH147" i="37"/>
  <c r="AU139" i="37"/>
  <c r="AO139" i="37"/>
  <c r="AI139" i="37"/>
  <c r="AC139" i="37"/>
  <c r="AW133" i="37"/>
  <c r="AQ133" i="37"/>
  <c r="AK133" i="37"/>
  <c r="AE133" i="37"/>
  <c r="AU134" i="37"/>
  <c r="AO134" i="37"/>
  <c r="AI134" i="37"/>
  <c r="U127" i="37"/>
  <c r="AS127" i="37"/>
  <c r="X120" i="37"/>
  <c r="AV120" i="37" s="1"/>
  <c r="AP120" i="37"/>
  <c r="AU115" i="37"/>
  <c r="AO115" i="37"/>
  <c r="AI115" i="37"/>
  <c r="AC115" i="37"/>
  <c r="AO108" i="37"/>
  <c r="AI108" i="37"/>
  <c r="AC108" i="37"/>
  <c r="AU108" i="37"/>
  <c r="AS129" i="37"/>
  <c r="AM129" i="37"/>
  <c r="AG129" i="37"/>
  <c r="AA129" i="37"/>
  <c r="AV114" i="37"/>
  <c r="AJ114" i="37"/>
  <c r="AP114" i="37"/>
  <c r="AD114" i="37"/>
  <c r="AV130" i="37"/>
  <c r="AP130" i="37"/>
  <c r="AJ130" i="37"/>
  <c r="AD130" i="37"/>
  <c r="AT108" i="37"/>
  <c r="AH108" i="37"/>
  <c r="AB108" i="37"/>
  <c r="AS105" i="37"/>
  <c r="AM105" i="37"/>
  <c r="AA105" i="37"/>
  <c r="AV102" i="37"/>
  <c r="AP102" i="37"/>
  <c r="AJ102" i="37"/>
  <c r="AD102" i="37"/>
  <c r="AT120" i="37"/>
  <c r="AN120" i="37"/>
  <c r="AH120" i="37"/>
  <c r="AB120" i="37"/>
  <c r="AV97" i="37"/>
  <c r="AP97" i="37"/>
  <c r="AJ97" i="37"/>
  <c r="X96" i="37"/>
  <c r="AD96" i="37"/>
  <c r="AV81" i="37"/>
  <c r="AP81" i="37"/>
  <c r="AJ81" i="37"/>
  <c r="AT99" i="37"/>
  <c r="AN99" i="37"/>
  <c r="AH99" i="37"/>
  <c r="W85" i="37"/>
  <c r="AC85" i="37" s="1"/>
  <c r="AU85" i="37"/>
  <c r="AU59" i="37"/>
  <c r="AO59" i="37"/>
  <c r="AI59" i="37"/>
  <c r="AC59" i="37"/>
  <c r="Y55" i="37"/>
  <c r="AQ55" i="37"/>
  <c r="AP51" i="37"/>
  <c r="AV51" i="37"/>
  <c r="AJ51" i="37"/>
  <c r="AD51" i="37"/>
  <c r="AT48" i="37"/>
  <c r="AN48" i="37"/>
  <c r="AH48" i="37"/>
  <c r="AB48" i="37"/>
  <c r="AA45" i="37"/>
  <c r="AW41" i="37"/>
  <c r="AQ41" i="37"/>
  <c r="AK41" i="37"/>
  <c r="AE41" i="37"/>
  <c r="AV38" i="37"/>
  <c r="AP38" i="37"/>
  <c r="AJ38" i="37"/>
  <c r="AD38" i="37"/>
  <c r="AU35" i="37"/>
  <c r="AO35" i="37"/>
  <c r="AI35" i="37"/>
  <c r="AC35" i="37"/>
  <c r="AT32" i="37"/>
  <c r="AN32" i="37"/>
  <c r="AH32" i="37"/>
  <c r="AB32" i="37"/>
  <c r="AS29" i="37"/>
  <c r="AM29" i="37"/>
  <c r="AA29" i="37"/>
  <c r="AW25" i="37"/>
  <c r="AQ25" i="37"/>
  <c r="AK25" i="37"/>
  <c r="AE25" i="37"/>
  <c r="AV22" i="37"/>
  <c r="AP22" i="37"/>
  <c r="AJ22" i="37"/>
  <c r="AD22" i="37"/>
  <c r="AU19" i="37"/>
  <c r="AO19" i="37"/>
  <c r="AI19" i="37"/>
  <c r="AC19" i="37"/>
  <c r="AT16" i="37"/>
  <c r="AN16" i="37"/>
  <c r="AH16" i="37"/>
  <c r="AB16" i="37"/>
  <c r="AS13" i="37"/>
  <c r="AM13" i="37"/>
  <c r="AA13" i="37"/>
  <c r="AW9" i="37"/>
  <c r="AQ9" i="37"/>
  <c r="AK9" i="37"/>
  <c r="AE9" i="37"/>
  <c r="AV6" i="37"/>
  <c r="AP6" i="37"/>
  <c r="AJ6" i="37"/>
  <c r="AD6" i="37"/>
  <c r="AV66" i="37"/>
  <c r="AP66" i="37"/>
  <c r="AJ66" i="37"/>
  <c r="AD66" i="37"/>
  <c r="X56" i="37"/>
  <c r="AP56" i="37" s="1"/>
  <c r="AJ56" i="37"/>
  <c r="X52" i="37"/>
  <c r="AD52" i="37" s="1"/>
  <c r="AV52" i="37"/>
  <c r="AE48" i="37"/>
  <c r="AD45" i="37"/>
  <c r="AC42" i="37"/>
  <c r="AT39" i="37"/>
  <c r="AH39" i="37"/>
  <c r="AN39" i="37"/>
  <c r="AB39" i="37"/>
  <c r="AS36" i="37"/>
  <c r="AM36" i="37"/>
  <c r="AA36" i="37"/>
  <c r="AW32" i="37"/>
  <c r="AK32" i="37"/>
  <c r="AQ32" i="37"/>
  <c r="AE32" i="37"/>
  <c r="AV29" i="37"/>
  <c r="AJ29" i="37"/>
  <c r="AP29" i="37"/>
  <c r="AD29" i="37"/>
  <c r="AU26" i="37"/>
  <c r="AI26" i="37"/>
  <c r="AO26" i="37"/>
  <c r="AC26" i="37"/>
  <c r="AT23" i="37"/>
  <c r="AH23" i="37"/>
  <c r="AN23" i="37"/>
  <c r="AB23" i="37"/>
  <c r="AS118" i="37"/>
  <c r="AM118" i="37"/>
  <c r="AA118" i="37"/>
  <c r="AW65" i="37"/>
  <c r="AQ65" i="37"/>
  <c r="AK65" i="37"/>
  <c r="AE65" i="37"/>
  <c r="AS61" i="37"/>
  <c r="AM61" i="37"/>
  <c r="AA61" i="37"/>
  <c r="AV17" i="37"/>
  <c r="AJ17" i="37"/>
  <c r="AP17" i="37"/>
  <c r="AD17" i="37"/>
  <c r="AT11" i="37"/>
  <c r="AN11" i="37"/>
  <c r="AH11" i="37"/>
  <c r="AB11" i="37"/>
  <c r="AS8" i="37"/>
  <c r="AM8" i="37"/>
  <c r="AA8" i="37"/>
  <c r="AU6" i="37"/>
  <c r="AO6" i="37"/>
  <c r="AI6" i="37"/>
  <c r="AC6" i="37"/>
  <c r="Y47" i="37"/>
  <c r="AK47" i="37" s="1"/>
  <c r="AE47" i="37"/>
  <c r="W41" i="37"/>
  <c r="AC41" i="37"/>
  <c r="U35" i="37"/>
  <c r="AS35" i="37"/>
  <c r="X28" i="37"/>
  <c r="AJ28" i="37" s="1"/>
  <c r="AD28" i="37"/>
  <c r="V22" i="37"/>
  <c r="AH22" i="37"/>
  <c r="AT52" i="37"/>
  <c r="AN52" i="37"/>
  <c r="AH52" i="37"/>
  <c r="AB52" i="37"/>
  <c r="AS10" i="37"/>
  <c r="AM10" i="37"/>
  <c r="AG10" i="37"/>
  <c r="AA10" i="37"/>
  <c r="AT13" i="37"/>
  <c r="AN13" i="37"/>
  <c r="AH13" i="37"/>
  <c r="AB13" i="37"/>
  <c r="AT65" i="37"/>
  <c r="AN65" i="37"/>
  <c r="AH65" i="37"/>
  <c r="AB65" i="37"/>
  <c r="AT67" i="37"/>
  <c r="AN67" i="37"/>
  <c r="W73" i="37"/>
  <c r="AC73" i="37"/>
  <c r="AW85" i="37"/>
  <c r="AQ85" i="37"/>
  <c r="AK85" i="37"/>
  <c r="AE85" i="37"/>
  <c r="AV91" i="37"/>
  <c r="AP91" i="37"/>
  <c r="AJ91" i="37"/>
  <c r="AD91" i="37"/>
  <c r="AT93" i="37"/>
  <c r="AN93" i="37"/>
  <c r="AH93" i="37"/>
  <c r="AB93" i="37"/>
  <c r="AU104" i="37"/>
  <c r="AO104" i="37"/>
  <c r="AI104" i="37"/>
  <c r="AC104" i="37"/>
  <c r="AW106" i="37"/>
  <c r="AQ106" i="37"/>
  <c r="AK106" i="37"/>
  <c r="AE106" i="37"/>
  <c r="X108" i="37"/>
  <c r="AJ108" i="37"/>
  <c r="W113" i="37"/>
  <c r="AO113" i="37"/>
  <c r="AT132" i="37"/>
  <c r="AN132" i="37"/>
  <c r="AH132" i="37"/>
  <c r="AB132" i="37"/>
  <c r="AC146" i="37"/>
  <c r="AB143" i="37"/>
  <c r="AD141" i="37"/>
  <c r="AA140" i="37"/>
  <c r="AE136" i="37"/>
  <c r="AD133" i="37"/>
  <c r="AE120" i="37"/>
  <c r="AC114" i="37"/>
  <c r="AB111" i="37"/>
  <c r="AD101" i="37"/>
  <c r="AE88" i="37"/>
  <c r="AD85" i="37"/>
  <c r="AA76" i="37"/>
  <c r="AD48" i="37"/>
  <c r="AA7" i="37"/>
  <c r="AI138" i="37"/>
  <c r="AK112" i="37"/>
  <c r="AH87" i="37"/>
  <c r="AP90" i="37"/>
  <c r="AS146" i="37"/>
  <c r="AM146" i="37"/>
  <c r="AS138" i="37"/>
  <c r="AM138" i="37"/>
  <c r="AW134" i="37"/>
  <c r="AQ134" i="37"/>
  <c r="AK134" i="37"/>
  <c r="AS145" i="37"/>
  <c r="AM145" i="37"/>
  <c r="AG145" i="37"/>
  <c r="AW137" i="37"/>
  <c r="AQ137" i="37"/>
  <c r="AK137" i="37"/>
  <c r="AV146" i="37"/>
  <c r="AP146" i="37"/>
  <c r="AJ146" i="37"/>
  <c r="AT136" i="37"/>
  <c r="AN136" i="37"/>
  <c r="AH136" i="37"/>
  <c r="AV142" i="37"/>
  <c r="AP142" i="37"/>
  <c r="AJ142" i="37"/>
  <c r="AU132" i="37"/>
  <c r="AO132" i="37"/>
  <c r="AI132" i="37"/>
  <c r="AV131" i="37"/>
  <c r="AP131" i="37"/>
  <c r="AJ131" i="37"/>
  <c r="AT128" i="37"/>
  <c r="AN128" i="37"/>
  <c r="AH128" i="37"/>
  <c r="AS121" i="37"/>
  <c r="AT116" i="37"/>
  <c r="AN116" i="37"/>
  <c r="AH116" i="37"/>
  <c r="AT112" i="37"/>
  <c r="AN112" i="37"/>
  <c r="AH112" i="37"/>
  <c r="AS110" i="37"/>
  <c r="AM110" i="37"/>
  <c r="AG110" i="37"/>
  <c r="AM132" i="37"/>
  <c r="AS132" i="37"/>
  <c r="AV126" i="37"/>
  <c r="AP126" i="37"/>
  <c r="AJ126" i="37"/>
  <c r="AW113" i="37"/>
  <c r="AQ113" i="37"/>
  <c r="AK113" i="37"/>
  <c r="AV123" i="37"/>
  <c r="AP123" i="37"/>
  <c r="AJ123" i="37"/>
  <c r="AU107" i="37"/>
  <c r="AO107" i="37"/>
  <c r="AI107" i="37"/>
  <c r="AT104" i="37"/>
  <c r="AN104" i="37"/>
  <c r="AH104" i="37"/>
  <c r="AW101" i="37"/>
  <c r="AK101" i="37"/>
  <c r="AQ101" i="37"/>
  <c r="AU110" i="37"/>
  <c r="AO110" i="37"/>
  <c r="AW104" i="37"/>
  <c r="AQ104" i="37"/>
  <c r="AU111" i="37"/>
  <c r="AI111" i="37"/>
  <c r="AO111" i="37"/>
  <c r="AV109" i="37"/>
  <c r="AP109" i="37"/>
  <c r="AT91" i="37"/>
  <c r="AN91" i="37"/>
  <c r="AO84" i="37"/>
  <c r="AU84" i="37"/>
  <c r="AI84" i="37"/>
  <c r="AV79" i="37"/>
  <c r="AP79" i="37"/>
  <c r="AJ79" i="37"/>
  <c r="AQ74" i="37"/>
  <c r="AW74" i="37"/>
  <c r="AK74" i="37"/>
  <c r="AV113" i="37"/>
  <c r="AP113" i="37"/>
  <c r="AS122" i="37"/>
  <c r="AM122" i="37"/>
  <c r="AU98" i="37"/>
  <c r="AO98" i="37"/>
  <c r="AT83" i="37"/>
  <c r="AN83" i="37"/>
  <c r="AS92" i="37"/>
  <c r="AM92" i="37"/>
  <c r="AT79" i="37"/>
  <c r="AN79" i="37"/>
  <c r="AW60" i="37"/>
  <c r="AK60" i="37"/>
  <c r="AQ60" i="37"/>
  <c r="AW80" i="37"/>
  <c r="AQ80" i="37"/>
  <c r="AU74" i="37"/>
  <c r="AO74" i="37"/>
  <c r="AW57" i="37"/>
  <c r="AQ57" i="37"/>
  <c r="AK57" i="37"/>
  <c r="AW53" i="37"/>
  <c r="AQ53" i="37"/>
  <c r="AK53" i="37"/>
  <c r="AW50" i="37"/>
  <c r="AQ50" i="37"/>
  <c r="AK50" i="37"/>
  <c r="AE50" i="37"/>
  <c r="AU47" i="37"/>
  <c r="AT44" i="37"/>
  <c r="AN44" i="37"/>
  <c r="AH44" i="37"/>
  <c r="AS41" i="37"/>
  <c r="AM41" i="37"/>
  <c r="AW37" i="37"/>
  <c r="AQ37" i="37"/>
  <c r="AK37" i="37"/>
  <c r="AV34" i="37"/>
  <c r="AP34" i="37"/>
  <c r="AJ34" i="37"/>
  <c r="AU31" i="37"/>
  <c r="AO31" i="37"/>
  <c r="AI31" i="37"/>
  <c r="AT28" i="37"/>
  <c r="AN28" i="37"/>
  <c r="AH28" i="37"/>
  <c r="AS25" i="37"/>
  <c r="AM25" i="37"/>
  <c r="AG25" i="37"/>
  <c r="AW21" i="37"/>
  <c r="AQ21" i="37"/>
  <c r="AK21" i="37"/>
  <c r="AE21" i="37"/>
  <c r="AV18" i="37"/>
  <c r="AP18" i="37"/>
  <c r="AJ18" i="37"/>
  <c r="AD18" i="37"/>
  <c r="AU15" i="37"/>
  <c r="AO15" i="37"/>
  <c r="AI15" i="37"/>
  <c r="AC15" i="37"/>
  <c r="AT12" i="37"/>
  <c r="AN12" i="37"/>
  <c r="AH12" i="37"/>
  <c r="AB12" i="37"/>
  <c r="AS9" i="37"/>
  <c r="AM9" i="37"/>
  <c r="AA9" i="37"/>
  <c r="AW5" i="37"/>
  <c r="AQ5" i="37"/>
  <c r="AK5" i="37"/>
  <c r="AE5" i="37"/>
  <c r="AW96" i="37"/>
  <c r="AQ96" i="37"/>
  <c r="AW76" i="37"/>
  <c r="AQ76" i="37"/>
  <c r="AU54" i="37"/>
  <c r="AI54" i="37"/>
  <c r="AO54" i="37"/>
  <c r="AU51" i="37"/>
  <c r="AO51" i="37"/>
  <c r="AI51" i="37"/>
  <c r="AS48" i="37"/>
  <c r="AG48" i="37"/>
  <c r="AM48" i="37"/>
  <c r="AW44" i="37"/>
  <c r="AK44" i="37"/>
  <c r="AQ44" i="37"/>
  <c r="AV41" i="37"/>
  <c r="AJ41" i="37"/>
  <c r="AP41" i="37"/>
  <c r="AU38" i="37"/>
  <c r="AI38" i="37"/>
  <c r="AO38" i="37"/>
  <c r="AT35" i="37"/>
  <c r="AH35" i="37"/>
  <c r="AN35" i="37"/>
  <c r="AS32" i="37"/>
  <c r="AM32" i="37"/>
  <c r="AW28" i="37"/>
  <c r="AK28" i="37"/>
  <c r="AQ28" i="37"/>
  <c r="AV25" i="37"/>
  <c r="AJ25" i="37"/>
  <c r="AP25" i="37"/>
  <c r="AU22" i="37"/>
  <c r="AI22" i="37"/>
  <c r="AO22" i="37"/>
  <c r="AC22" i="37"/>
  <c r="AW72" i="37"/>
  <c r="AQ72" i="37"/>
  <c r="AW61" i="37"/>
  <c r="AQ61" i="37"/>
  <c r="AK61" i="37"/>
  <c r="AU55" i="37"/>
  <c r="AO55" i="37"/>
  <c r="AI55" i="37"/>
  <c r="AT55" i="37"/>
  <c r="AH55" i="37"/>
  <c r="AN55" i="37"/>
  <c r="AW16" i="37"/>
  <c r="AK16" i="37"/>
  <c r="AQ16" i="37"/>
  <c r="AE16" i="37"/>
  <c r="AU14" i="37"/>
  <c r="AO14" i="37"/>
  <c r="AI14" i="37"/>
  <c r="AC14" i="37"/>
  <c r="AW8" i="37"/>
  <c r="AQ8" i="37"/>
  <c r="AK8" i="37"/>
  <c r="AE8" i="37"/>
  <c r="AV5" i="37"/>
  <c r="AP5" i="37"/>
  <c r="AJ5" i="37"/>
  <c r="AD5" i="37"/>
  <c r="AW84" i="37"/>
  <c r="AQ84" i="37"/>
  <c r="AT64" i="37"/>
  <c r="AN64" i="37"/>
  <c r="AH64" i="37"/>
  <c r="AW6" i="37"/>
  <c r="AQ6" i="37"/>
  <c r="AK6" i="37"/>
  <c r="AE6" i="37"/>
  <c r="AU8" i="37"/>
  <c r="AO8" i="37"/>
  <c r="AI8" i="37"/>
  <c r="AC8" i="37"/>
  <c r="AS14" i="37"/>
  <c r="AM14" i="37"/>
  <c r="AA14" i="37"/>
  <c r="AV15" i="37"/>
  <c r="AP15" i="37"/>
  <c r="AJ15" i="37"/>
  <c r="AD15" i="37"/>
  <c r="AT17" i="37"/>
  <c r="AN17" i="37"/>
  <c r="AH17" i="37"/>
  <c r="AB17" i="37"/>
  <c r="AV23" i="37"/>
  <c r="AP23" i="37"/>
  <c r="AJ23" i="37"/>
  <c r="AD23" i="37"/>
  <c r="AW26" i="37"/>
  <c r="AQ26" i="37"/>
  <c r="AK26" i="37"/>
  <c r="AE26" i="37"/>
  <c r="AS30" i="37"/>
  <c r="AM30" i="37"/>
  <c r="AA30" i="37"/>
  <c r="AT33" i="37"/>
  <c r="AN33" i="37"/>
  <c r="AH33" i="37"/>
  <c r="AB33" i="37"/>
  <c r="AU36" i="37"/>
  <c r="AO36" i="37"/>
  <c r="AI36" i="37"/>
  <c r="AC36" i="37"/>
  <c r="AV39" i="37"/>
  <c r="AP39" i="37"/>
  <c r="AJ39" i="37"/>
  <c r="AD39" i="37"/>
  <c r="AW42" i="37"/>
  <c r="AQ42" i="37"/>
  <c r="AK42" i="37"/>
  <c r="AE42" i="37"/>
  <c r="AS46" i="37"/>
  <c r="AM46" i="37"/>
  <c r="AA46" i="37"/>
  <c r="AT49" i="37"/>
  <c r="AN49" i="37"/>
  <c r="AH49" i="37"/>
  <c r="AB49" i="37"/>
  <c r="AS52" i="37"/>
  <c r="AG52" i="37"/>
  <c r="AM52" i="37"/>
  <c r="AW54" i="37"/>
  <c r="AQ54" i="37"/>
  <c r="AK54" i="37"/>
  <c r="AE54" i="37"/>
  <c r="AU56" i="37"/>
  <c r="AO56" i="37"/>
  <c r="AI56" i="37"/>
  <c r="AW58" i="37"/>
  <c r="AQ58" i="37"/>
  <c r="AK58" i="37"/>
  <c r="AS60" i="37"/>
  <c r="AM60" i="37"/>
  <c r="AU62" i="37"/>
  <c r="AI62" i="37"/>
  <c r="AO62" i="37"/>
  <c r="AS66" i="37"/>
  <c r="AM66" i="37"/>
  <c r="AG66" i="37"/>
  <c r="AV67" i="37"/>
  <c r="AP67" i="37"/>
  <c r="AJ67" i="37"/>
  <c r="AT69" i="37"/>
  <c r="AN69" i="37"/>
  <c r="AH69" i="37"/>
  <c r="AW73" i="37"/>
  <c r="AQ73" i="37"/>
  <c r="AK73" i="37"/>
  <c r="AU75" i="37"/>
  <c r="AO75" i="37"/>
  <c r="AI75" i="37"/>
  <c r="AT77" i="37"/>
  <c r="AN77" i="37"/>
  <c r="AH77" i="37"/>
  <c r="AV78" i="37"/>
  <c r="AP78" i="37"/>
  <c r="AJ78" i="37"/>
  <c r="AS81" i="37"/>
  <c r="AG81" i="37"/>
  <c r="AM81" i="37"/>
  <c r="AS86" i="37"/>
  <c r="AM86" i="37"/>
  <c r="AG86" i="37"/>
  <c r="AW90" i="37"/>
  <c r="AQ90" i="37"/>
  <c r="AK90" i="37"/>
  <c r="AT92" i="37"/>
  <c r="AN92" i="37"/>
  <c r="AH92" i="37"/>
  <c r="AV94" i="37"/>
  <c r="AP94" i="37"/>
  <c r="AJ94" i="37"/>
  <c r="AV95" i="37"/>
  <c r="AP95" i="37"/>
  <c r="AJ95" i="37"/>
  <c r="AT97" i="37"/>
  <c r="AN97" i="37"/>
  <c r="AH97" i="37"/>
  <c r="AV98" i="37"/>
  <c r="AJ98" i="37"/>
  <c r="AP98" i="37"/>
  <c r="AV99" i="37"/>
  <c r="AJ99" i="37"/>
  <c r="AS102" i="37"/>
  <c r="AM102" i="37"/>
  <c r="AV103" i="37"/>
  <c r="AP103" i="37"/>
  <c r="AJ103" i="37"/>
  <c r="AT105" i="37"/>
  <c r="AN105" i="37"/>
  <c r="AH105" i="37"/>
  <c r="AT107" i="37"/>
  <c r="AN107" i="37"/>
  <c r="AW108" i="37"/>
  <c r="AQ108" i="37"/>
  <c r="AV117" i="37"/>
  <c r="AP117" i="37"/>
  <c r="AN119" i="37"/>
  <c r="AT119" i="37"/>
  <c r="AW121" i="37"/>
  <c r="AQ121" i="37"/>
  <c r="AK121" i="37"/>
  <c r="AT123" i="37"/>
  <c r="AN123" i="37"/>
  <c r="AW125" i="37"/>
  <c r="AQ125" i="37"/>
  <c r="AK125" i="37"/>
  <c r="AW126" i="37"/>
  <c r="AQ126" i="37"/>
  <c r="AK126" i="37"/>
  <c r="AU128" i="37"/>
  <c r="AI128" i="37"/>
  <c r="AO128" i="37"/>
  <c r="AS130" i="37"/>
  <c r="AM130" i="37"/>
  <c r="AU131" i="37"/>
  <c r="AO131" i="37"/>
  <c r="AI131" i="37"/>
  <c r="AU140" i="37"/>
  <c r="AO140" i="37"/>
  <c r="AI140" i="37"/>
  <c r="AS142" i="37"/>
  <c r="AM142" i="37"/>
  <c r="AS144" i="37"/>
  <c r="AM144" i="37"/>
  <c r="AC51" i="37"/>
  <c r="AK108" i="37"/>
  <c r="AH83" i="37"/>
  <c r="AK76" i="37"/>
  <c r="AJ65" i="37"/>
  <c r="AM121" i="37"/>
  <c r="AM104" i="37"/>
  <c r="AT5" i="37"/>
  <c r="AN5" i="37"/>
  <c r="AH5" i="37"/>
  <c r="AB5" i="37"/>
  <c r="AW10" i="37"/>
  <c r="AQ10" i="37"/>
  <c r="AK10" i="37"/>
  <c r="AE10" i="37"/>
  <c r="AU12" i="37"/>
  <c r="AO12" i="37"/>
  <c r="AI12" i="37"/>
  <c r="AC12" i="37"/>
  <c r="AS18" i="37"/>
  <c r="AM18" i="37"/>
  <c r="AG18" i="37"/>
  <c r="AA18" i="37"/>
  <c r="AV19" i="37"/>
  <c r="AP19" i="37"/>
  <c r="AJ19" i="37"/>
  <c r="AD19" i="37"/>
  <c r="AT21" i="37"/>
  <c r="AN21" i="37"/>
  <c r="AH21" i="37"/>
  <c r="AB21" i="37"/>
  <c r="AU24" i="37"/>
  <c r="AO24" i="37"/>
  <c r="AI24" i="37"/>
  <c r="AC24" i="37"/>
  <c r="AV27" i="37"/>
  <c r="AP27" i="37"/>
  <c r="AJ27" i="37"/>
  <c r="AD27" i="37"/>
  <c r="AW30" i="37"/>
  <c r="AQ30" i="37"/>
  <c r="AK30" i="37"/>
  <c r="AE30" i="37"/>
  <c r="AS34" i="37"/>
  <c r="AM34" i="37"/>
  <c r="AG34" i="37"/>
  <c r="AA34" i="37"/>
  <c r="AT37" i="37"/>
  <c r="AN37" i="37"/>
  <c r="AH37" i="37"/>
  <c r="AB37" i="37"/>
  <c r="AU40" i="37"/>
  <c r="AO40" i="37"/>
  <c r="AI40" i="37"/>
  <c r="AC40" i="37"/>
  <c r="AV43" i="37"/>
  <c r="AP43" i="37"/>
  <c r="AJ43" i="37"/>
  <c r="AD43" i="37"/>
  <c r="AW46" i="37"/>
  <c r="AQ46" i="37"/>
  <c r="AK46" i="37"/>
  <c r="AE46" i="37"/>
  <c r="AS50" i="37"/>
  <c r="AM50" i="37"/>
  <c r="AG50" i="37"/>
  <c r="AA50" i="37"/>
  <c r="AU52" i="37"/>
  <c r="AO52" i="37"/>
  <c r="AI52" i="37"/>
  <c r="AC52" i="37"/>
  <c r="AT57" i="37"/>
  <c r="AN57" i="37"/>
  <c r="AH57" i="37"/>
  <c r="AT59" i="37"/>
  <c r="AH59" i="37"/>
  <c r="AN59" i="37"/>
  <c r="AU60" i="37"/>
  <c r="AO60" i="37"/>
  <c r="AI60" i="37"/>
  <c r="AW62" i="37"/>
  <c r="AQ62" i="37"/>
  <c r="AK62" i="37"/>
  <c r="AS64" i="37"/>
  <c r="AM64" i="37"/>
  <c r="AU66" i="37"/>
  <c r="AO66" i="37"/>
  <c r="AI66" i="37"/>
  <c r="AS70" i="37"/>
  <c r="AM70" i="37"/>
  <c r="AO71" i="37"/>
  <c r="AU71" i="37"/>
  <c r="AI71" i="37"/>
  <c r="AS73" i="37"/>
  <c r="AM73" i="37"/>
  <c r="AG73" i="37"/>
  <c r="AS74" i="37"/>
  <c r="AM74" i="37"/>
  <c r="AT76" i="37"/>
  <c r="AN76" i="37"/>
  <c r="AH76" i="37"/>
  <c r="AW77" i="37"/>
  <c r="AK77" i="37"/>
  <c r="AU79" i="37"/>
  <c r="AO79" i="37"/>
  <c r="AI79" i="37"/>
  <c r="AT81" i="37"/>
  <c r="AN81" i="37"/>
  <c r="AH81" i="37"/>
  <c r="AV82" i="37"/>
  <c r="AJ82" i="37"/>
  <c r="AP82" i="37"/>
  <c r="AS85" i="37"/>
  <c r="AM85" i="37"/>
  <c r="AG85" i="37"/>
  <c r="AV86" i="37"/>
  <c r="AP86" i="37"/>
  <c r="AJ86" i="37"/>
  <c r="AT88" i="37"/>
  <c r="AN88" i="37"/>
  <c r="AH88" i="37"/>
  <c r="AW89" i="37"/>
  <c r="AQ89" i="37"/>
  <c r="AK89" i="37"/>
  <c r="AU92" i="37"/>
  <c r="AO92" i="37"/>
  <c r="AI92" i="37"/>
  <c r="AW93" i="37"/>
  <c r="AQ93" i="37"/>
  <c r="AK93" i="37"/>
  <c r="AW94" i="37"/>
  <c r="AQ94" i="37"/>
  <c r="AK94" i="37"/>
  <c r="AT96" i="37"/>
  <c r="AN96" i="37"/>
  <c r="AH96" i="37"/>
  <c r="AW97" i="37"/>
  <c r="AQ97" i="37"/>
  <c r="AK97" i="37"/>
  <c r="AW98" i="37"/>
  <c r="AQ98" i="37"/>
  <c r="AK98" i="37"/>
  <c r="AS100" i="37"/>
  <c r="AM100" i="37"/>
  <c r="AU102" i="37"/>
  <c r="AO102" i="37"/>
  <c r="AS106" i="37"/>
  <c r="AM106" i="37"/>
  <c r="AV107" i="37"/>
  <c r="AP107" i="37"/>
  <c r="AJ107" i="37"/>
  <c r="AW117" i="37"/>
  <c r="AQ117" i="37"/>
  <c r="AK117" i="37"/>
  <c r="AV119" i="37"/>
  <c r="AP119" i="37"/>
  <c r="AJ119" i="37"/>
  <c r="AV121" i="37"/>
  <c r="AP121" i="37"/>
  <c r="AS124" i="37"/>
  <c r="AM124" i="37"/>
  <c r="AV125" i="37"/>
  <c r="AP125" i="37"/>
  <c r="AT127" i="37"/>
  <c r="AN127" i="37"/>
  <c r="AQ128" i="37"/>
  <c r="AW128" i="37"/>
  <c r="AU130" i="37"/>
  <c r="AO130" i="37"/>
  <c r="AS133" i="37"/>
  <c r="AM133" i="37"/>
  <c r="AT139" i="37"/>
  <c r="AN139" i="37"/>
  <c r="AW140" i="37"/>
  <c r="AQ140" i="37"/>
  <c r="AU142" i="37"/>
  <c r="AO142" i="37"/>
  <c r="AW144" i="37"/>
  <c r="AQ144" i="37"/>
  <c r="AA146" i="37"/>
  <c r="AA138" i="37"/>
  <c r="AE134" i="37"/>
  <c r="AC132" i="37"/>
  <c r="AD131" i="37"/>
  <c r="AD123" i="37"/>
  <c r="AA122" i="37"/>
  <c r="AD119" i="37"/>
  <c r="AA110" i="37"/>
  <c r="AD107" i="37"/>
  <c r="AA106" i="37"/>
  <c r="AB105" i="37"/>
  <c r="AD103" i="37"/>
  <c r="AA102" i="37"/>
  <c r="AD99" i="37"/>
  <c r="AE98" i="37"/>
  <c r="AB97" i="37"/>
  <c r="AD95" i="37"/>
  <c r="AE94" i="37"/>
  <c r="AC92" i="37"/>
  <c r="AE90" i="37"/>
  <c r="AA86" i="37"/>
  <c r="AC84" i="37"/>
  <c r="AB81" i="37"/>
  <c r="AD79" i="37"/>
  <c r="AB77" i="37"/>
  <c r="AE74" i="37"/>
  <c r="AA74" i="37"/>
  <c r="AA70" i="37"/>
  <c r="AB69" i="37"/>
  <c r="AD67" i="37"/>
  <c r="AA66" i="37"/>
  <c r="AE62" i="37"/>
  <c r="AC60" i="37"/>
  <c r="AE58" i="37"/>
  <c r="AB57" i="37"/>
  <c r="AC56" i="37"/>
  <c r="AC55" i="37"/>
  <c r="AC54" i="37"/>
  <c r="AA48" i="37"/>
  <c r="AE44" i="37"/>
  <c r="AD41" i="37"/>
  <c r="AC38" i="37"/>
  <c r="AB35" i="37"/>
  <c r="AA32" i="37"/>
  <c r="AE28" i="37"/>
  <c r="AD25" i="37"/>
  <c r="AI130" i="37"/>
  <c r="AH127" i="37"/>
  <c r="AG124" i="37"/>
  <c r="AJ117" i="37"/>
  <c r="AK104" i="37"/>
  <c r="AI98" i="37"/>
  <c r="AG92" i="37"/>
  <c r="AH79" i="37"/>
  <c r="AK72" i="37"/>
  <c r="AP99" i="37"/>
  <c r="AQ77" i="37"/>
  <c r="AV147" i="37"/>
  <c r="AP147" i="37"/>
  <c r="AJ147" i="37"/>
  <c r="AU144" i="37"/>
  <c r="AU136" i="37"/>
  <c r="AO136" i="37"/>
  <c r="AI136" i="37"/>
  <c r="AU147" i="37"/>
  <c r="AO147" i="37"/>
  <c r="AI147" i="37"/>
  <c r="AU143" i="37"/>
  <c r="AO143" i="37"/>
  <c r="AI143" i="37"/>
  <c r="AT140" i="37"/>
  <c r="AN140" i="37"/>
  <c r="AH140" i="37"/>
  <c r="AV134" i="37"/>
  <c r="AP134" i="37"/>
  <c r="AJ134" i="37"/>
  <c r="AV137" i="37"/>
  <c r="AP137" i="37"/>
  <c r="AS136" i="37"/>
  <c r="AM136" i="37"/>
  <c r="AS125" i="37"/>
  <c r="AM125" i="37"/>
  <c r="AS117" i="37"/>
  <c r="AM117" i="37"/>
  <c r="AV115" i="37"/>
  <c r="AJ115" i="37"/>
  <c r="AP115" i="37"/>
  <c r="AS113" i="37"/>
  <c r="AM113" i="37"/>
  <c r="AV111" i="37"/>
  <c r="AP111" i="37"/>
  <c r="AJ111" i="37"/>
  <c r="AW129" i="37"/>
  <c r="AQ129" i="37"/>
  <c r="AK129" i="37"/>
  <c r="AU120" i="37"/>
  <c r="AO120" i="37"/>
  <c r="AI120" i="37"/>
  <c r="AT131" i="37"/>
  <c r="AN131" i="37"/>
  <c r="AV110" i="37"/>
  <c r="AP110" i="37"/>
  <c r="AJ110" i="37"/>
  <c r="AW105" i="37"/>
  <c r="AQ105" i="37"/>
  <c r="AK105" i="37"/>
  <c r="AU103" i="37"/>
  <c r="AO103" i="37"/>
  <c r="AI103" i="37"/>
  <c r="AT100" i="37"/>
  <c r="AN100" i="37"/>
  <c r="AH100" i="37"/>
  <c r="AW100" i="37"/>
  <c r="AQ100" i="37"/>
  <c r="AM116" i="37"/>
  <c r="AS116" i="37"/>
  <c r="AU94" i="37"/>
  <c r="AO94" i="37"/>
  <c r="AP87" i="37"/>
  <c r="AV87" i="37"/>
  <c r="AJ87" i="37"/>
  <c r="AK82" i="37"/>
  <c r="AU76" i="37"/>
  <c r="AO76" i="37"/>
  <c r="AI76" i="37"/>
  <c r="AV71" i="37"/>
  <c r="AP71" i="37"/>
  <c r="AJ71" i="37"/>
  <c r="AS112" i="37"/>
  <c r="AM112" i="37"/>
  <c r="AV89" i="37"/>
  <c r="AP89" i="37"/>
  <c r="AT75" i="37"/>
  <c r="AN75" i="37"/>
  <c r="AT95" i="37"/>
  <c r="AN95" i="37"/>
  <c r="AS88" i="37"/>
  <c r="AM88" i="37"/>
  <c r="AV69" i="37"/>
  <c r="AP69" i="37"/>
  <c r="AJ69" i="37"/>
  <c r="AV61" i="37"/>
  <c r="AJ61" i="37"/>
  <c r="AP61" i="37"/>
  <c r="AW56" i="37"/>
  <c r="AQ56" i="37"/>
  <c r="AK56" i="37"/>
  <c r="AW52" i="37"/>
  <c r="AK52" i="37"/>
  <c r="AS49" i="37"/>
  <c r="AM49" i="37"/>
  <c r="AW45" i="37"/>
  <c r="AQ45" i="37"/>
  <c r="AK45" i="37"/>
  <c r="AV42" i="37"/>
  <c r="AP42" i="37"/>
  <c r="AJ42" i="37"/>
  <c r="AU39" i="37"/>
  <c r="AO39" i="37"/>
  <c r="AI39" i="37"/>
  <c r="AT36" i="37"/>
  <c r="AN36" i="37"/>
  <c r="AH36" i="37"/>
  <c r="AS33" i="37"/>
  <c r="AM33" i="37"/>
  <c r="AW29" i="37"/>
  <c r="AQ29" i="37"/>
  <c r="AK29" i="37"/>
  <c r="AV26" i="37"/>
  <c r="AP26" i="37"/>
  <c r="AJ26" i="37"/>
  <c r="AU23" i="37"/>
  <c r="AO23" i="37"/>
  <c r="AI23" i="37"/>
  <c r="AC23" i="37"/>
  <c r="AT20" i="37"/>
  <c r="AN20" i="37"/>
  <c r="AH20" i="37"/>
  <c r="AB20" i="37"/>
  <c r="AS17" i="37"/>
  <c r="AM17" i="37"/>
  <c r="AA17" i="37"/>
  <c r="AW13" i="37"/>
  <c r="AQ13" i="37"/>
  <c r="AK13" i="37"/>
  <c r="AE13" i="37"/>
  <c r="AV10" i="37"/>
  <c r="AP10" i="37"/>
  <c r="AJ10" i="37"/>
  <c r="AD10" i="37"/>
  <c r="AU7" i="37"/>
  <c r="AO7" i="37"/>
  <c r="AI7" i="37"/>
  <c r="AC7" i="37"/>
  <c r="AT4" i="37"/>
  <c r="AN4" i="37"/>
  <c r="AH4" i="37"/>
  <c r="AB4" i="37"/>
  <c r="AT71" i="37"/>
  <c r="AN71" i="37"/>
  <c r="AV57" i="37"/>
  <c r="AJ57" i="37"/>
  <c r="AP57" i="37"/>
  <c r="AV49" i="37"/>
  <c r="AJ49" i="37"/>
  <c r="AP49" i="37"/>
  <c r="AU46" i="37"/>
  <c r="AI46" i="37"/>
  <c r="AO46" i="37"/>
  <c r="AT43" i="37"/>
  <c r="AH43" i="37"/>
  <c r="AN43" i="37"/>
  <c r="AS40" i="37"/>
  <c r="AW36" i="37"/>
  <c r="AK36" i="37"/>
  <c r="AQ36" i="37"/>
  <c r="AV33" i="37"/>
  <c r="AJ33" i="37"/>
  <c r="AP33" i="37"/>
  <c r="AU30" i="37"/>
  <c r="AI30" i="37"/>
  <c r="AO30" i="37"/>
  <c r="AT27" i="37"/>
  <c r="AH27" i="37"/>
  <c r="AS24" i="37"/>
  <c r="AG24" i="37"/>
  <c r="AA24" i="37"/>
  <c r="AM24" i="37"/>
  <c r="AW118" i="37"/>
  <c r="AQ118" i="37"/>
  <c r="AK118" i="37"/>
  <c r="AU82" i="37"/>
  <c r="AO82" i="37"/>
  <c r="AW69" i="37"/>
  <c r="AQ69" i="37"/>
  <c r="AK69" i="37"/>
  <c r="AS65" i="37"/>
  <c r="AM65" i="37"/>
  <c r="AV93" i="37"/>
  <c r="AP93" i="37"/>
  <c r="AW20" i="37"/>
  <c r="AK20" i="37"/>
  <c r="AE20" i="37"/>
  <c r="AQ20" i="37"/>
  <c r="AU18" i="37"/>
  <c r="AO18" i="37"/>
  <c r="AI18" i="37"/>
  <c r="AC18" i="37"/>
  <c r="AW12" i="37"/>
  <c r="AQ12" i="37"/>
  <c r="AK12" i="37"/>
  <c r="AE12" i="37"/>
  <c r="AU10" i="37"/>
  <c r="AO10" i="37"/>
  <c r="AI10" i="37"/>
  <c r="AC10" i="37"/>
  <c r="AT7" i="37"/>
  <c r="AN7" i="37"/>
  <c r="AH7" i="37"/>
  <c r="AB7" i="37"/>
  <c r="AS4" i="37"/>
  <c r="AM4" i="37"/>
  <c r="AA4" i="37"/>
  <c r="AT68" i="37"/>
  <c r="AN68" i="37"/>
  <c r="AS6" i="37"/>
  <c r="AM6" i="37"/>
  <c r="AG6" i="37"/>
  <c r="AA6" i="37"/>
  <c r="AV7" i="37"/>
  <c r="AP7" i="37"/>
  <c r="AJ7" i="37"/>
  <c r="AD7" i="37"/>
  <c r="AT9" i="37"/>
  <c r="AN9" i="37"/>
  <c r="AH9" i="37"/>
  <c r="AB9" i="37"/>
  <c r="AW14" i="37"/>
  <c r="AQ14" i="37"/>
  <c r="AK14" i="37"/>
  <c r="AE14" i="37"/>
  <c r="AU16" i="37"/>
  <c r="AO16" i="37"/>
  <c r="AI16" i="37"/>
  <c r="AC16" i="37"/>
  <c r="AS22" i="37"/>
  <c r="AM22" i="37"/>
  <c r="AG22" i="37"/>
  <c r="AA22" i="37"/>
  <c r="AT25" i="37"/>
  <c r="AN25" i="37"/>
  <c r="AH25" i="37"/>
  <c r="AB25" i="37"/>
  <c r="AU28" i="37"/>
  <c r="AO28" i="37"/>
  <c r="AI28" i="37"/>
  <c r="AC28" i="37"/>
  <c r="AV31" i="37"/>
  <c r="AP31" i="37"/>
  <c r="AJ31" i="37"/>
  <c r="AD31" i="37"/>
  <c r="AW34" i="37"/>
  <c r="AQ34" i="37"/>
  <c r="AK34" i="37"/>
  <c r="AE34" i="37"/>
  <c r="AS38" i="37"/>
  <c r="AM38" i="37"/>
  <c r="AG38" i="37"/>
  <c r="AA38" i="37"/>
  <c r="AT41" i="37"/>
  <c r="AN41" i="37"/>
  <c r="AH41" i="37"/>
  <c r="AB41" i="37"/>
  <c r="AU44" i="37"/>
  <c r="AO44" i="37"/>
  <c r="AI44" i="37"/>
  <c r="AC44" i="37"/>
  <c r="AV47" i="37"/>
  <c r="AP47" i="37"/>
  <c r="AJ47" i="37"/>
  <c r="AD47" i="37"/>
  <c r="AU50" i="37"/>
  <c r="AO50" i="37"/>
  <c r="AI50" i="37"/>
  <c r="AT53" i="37"/>
  <c r="AN53" i="37"/>
  <c r="AH53" i="37"/>
  <c r="AB53" i="37"/>
  <c r="AV55" i="37"/>
  <c r="AP55" i="37"/>
  <c r="AJ55" i="37"/>
  <c r="AD55" i="37"/>
  <c r="AM58" i="37"/>
  <c r="AS58" i="37"/>
  <c r="AV59" i="37"/>
  <c r="AP59" i="37"/>
  <c r="AJ59" i="37"/>
  <c r="AT61" i="37"/>
  <c r="AN61" i="37"/>
  <c r="AH61" i="37"/>
  <c r="AT63" i="37"/>
  <c r="AN63" i="37"/>
  <c r="AH63" i="37"/>
  <c r="AU64" i="37"/>
  <c r="AO64" i="37"/>
  <c r="AI64" i="37"/>
  <c r="AW66" i="37"/>
  <c r="AQ66" i="37"/>
  <c r="AK66" i="37"/>
  <c r="AS68" i="37"/>
  <c r="AM68" i="37"/>
  <c r="AU70" i="37"/>
  <c r="AO70" i="37"/>
  <c r="AT73" i="37"/>
  <c r="AN73" i="37"/>
  <c r="AH73" i="37"/>
  <c r="AS78" i="37"/>
  <c r="AM78" i="37"/>
  <c r="AT80" i="37"/>
  <c r="AN80" i="37"/>
  <c r="AH80" i="37"/>
  <c r="AW81" i="37"/>
  <c r="AQ81" i="37"/>
  <c r="AK81" i="37"/>
  <c r="AU83" i="37"/>
  <c r="AO83" i="37"/>
  <c r="AI83" i="37"/>
  <c r="AT85" i="37"/>
  <c r="AN85" i="37"/>
  <c r="AH85" i="37"/>
  <c r="AS89" i="37"/>
  <c r="AM89" i="37"/>
  <c r="AS90" i="37"/>
  <c r="AM90" i="37"/>
  <c r="AU91" i="37"/>
  <c r="AO91" i="37"/>
  <c r="AI91" i="37"/>
  <c r="AS93" i="37"/>
  <c r="AM93" i="37"/>
  <c r="AS94" i="37"/>
  <c r="AM94" i="37"/>
  <c r="AG94" i="37"/>
  <c r="AU96" i="37"/>
  <c r="AO96" i="37"/>
  <c r="AI96" i="37"/>
  <c r="AS98" i="37"/>
  <c r="AM98" i="37"/>
  <c r="AU100" i="37"/>
  <c r="AO100" i="37"/>
  <c r="AI100" i="37"/>
  <c r="AW102" i="37"/>
  <c r="AK102" i="37"/>
  <c r="AQ102" i="37"/>
  <c r="AU106" i="37"/>
  <c r="AO106" i="37"/>
  <c r="AS108" i="37"/>
  <c r="AM108" i="37"/>
  <c r="AW109" i="37"/>
  <c r="AQ109" i="37"/>
  <c r="AK109" i="37"/>
  <c r="AU118" i="37"/>
  <c r="AO118" i="37"/>
  <c r="AS120" i="37"/>
  <c r="AM120" i="37"/>
  <c r="AO122" i="37"/>
  <c r="AU122" i="37"/>
  <c r="AT124" i="37"/>
  <c r="AH124" i="37"/>
  <c r="AN124" i="37"/>
  <c r="AS126" i="37"/>
  <c r="AM126" i="37"/>
  <c r="AV127" i="37"/>
  <c r="AP127" i="37"/>
  <c r="AJ127" i="37"/>
  <c r="AT129" i="37"/>
  <c r="AN129" i="37"/>
  <c r="AH129" i="37"/>
  <c r="AW130" i="37"/>
  <c r="AQ130" i="37"/>
  <c r="AK130" i="37"/>
  <c r="AW132" i="37"/>
  <c r="AQ132" i="37"/>
  <c r="AV139" i="37"/>
  <c r="AP139" i="37"/>
  <c r="AJ139" i="37"/>
  <c r="AT141" i="37"/>
  <c r="AN141" i="37"/>
  <c r="AH141" i="37"/>
  <c r="AW142" i="37"/>
  <c r="AQ142" i="37"/>
  <c r="AK142" i="37"/>
  <c r="AV145" i="37"/>
  <c r="AP145" i="37"/>
  <c r="AC147" i="37"/>
  <c r="AD146" i="37"/>
  <c r="AA145" i="37"/>
  <c r="AC143" i="37"/>
  <c r="AD142" i="37"/>
  <c r="AB140" i="37"/>
  <c r="AE137" i="37"/>
  <c r="AB136" i="37"/>
  <c r="AD134" i="37"/>
  <c r="AA133" i="37"/>
  <c r="AE129" i="37"/>
  <c r="AB128" i="37"/>
  <c r="AD126" i="37"/>
  <c r="AE125" i="37"/>
  <c r="AA125" i="37"/>
  <c r="AB124" i="37"/>
  <c r="AE121" i="37"/>
  <c r="AA121" i="37"/>
  <c r="AE117" i="37"/>
  <c r="AA117" i="37"/>
  <c r="AB116" i="37"/>
  <c r="AE113" i="37"/>
  <c r="AA113" i="37"/>
  <c r="AB112" i="37"/>
  <c r="AC111" i="37"/>
  <c r="AD110" i="37"/>
  <c r="AE109" i="37"/>
  <c r="AC107" i="37"/>
  <c r="AE105" i="37"/>
  <c r="AB104" i="37"/>
  <c r="AC103" i="37"/>
  <c r="AE101" i="37"/>
  <c r="AB100" i="37"/>
  <c r="AD98" i="37"/>
  <c r="AE97" i="37"/>
  <c r="AB96" i="37"/>
  <c r="AD94" i="37"/>
  <c r="AE93" i="37"/>
  <c r="AA93" i="37"/>
  <c r="AB92" i="37"/>
  <c r="AC91" i="37"/>
  <c r="AE89" i="37"/>
  <c r="AA89" i="37"/>
  <c r="AB88" i="37"/>
  <c r="AD86" i="37"/>
  <c r="AA85" i="37"/>
  <c r="AC83" i="37"/>
  <c r="AD82" i="37"/>
  <c r="AE81" i="37"/>
  <c r="AA81" i="37"/>
  <c r="AB80" i="37"/>
  <c r="AC79" i="37"/>
  <c r="AD78" i="37"/>
  <c r="AE77" i="37"/>
  <c r="AB76" i="37"/>
  <c r="AC75" i="37"/>
  <c r="AE73" i="37"/>
  <c r="AA73" i="37"/>
  <c r="AC71" i="37"/>
  <c r="AE69" i="37"/>
  <c r="AB68" i="37"/>
  <c r="AA65" i="37"/>
  <c r="AB64" i="37"/>
  <c r="AE61" i="37"/>
  <c r="AE57" i="37"/>
  <c r="AB55" i="37"/>
  <c r="AA52" i="37"/>
  <c r="AJ145" i="37"/>
  <c r="AI142" i="37"/>
  <c r="AH139" i="37"/>
  <c r="AG136" i="37"/>
  <c r="AK132" i="37"/>
  <c r="AH123" i="37"/>
  <c r="AJ113" i="37"/>
  <c r="AI110" i="37"/>
  <c r="AH107" i="37"/>
  <c r="AK100" i="37"/>
  <c r="AI94" i="37"/>
  <c r="AH91" i="37"/>
  <c r="AK84" i="37"/>
  <c r="AH75" i="37"/>
  <c r="AH68" i="37"/>
  <c r="AP65" i="37"/>
  <c r="AB3" i="37"/>
  <c r="AH3" i="37"/>
  <c r="AN3" i="37"/>
  <c r="Y3" i="37"/>
  <c r="AK3" i="37" s="1"/>
  <c r="AE3" i="37"/>
  <c r="AQ3" i="37"/>
  <c r="AD3" i="37"/>
  <c r="AJ3" i="37"/>
  <c r="AP3" i="37"/>
  <c r="AM3" i="37"/>
  <c r="AS3" i="37"/>
  <c r="AA3" i="37"/>
  <c r="AN81" i="35"/>
  <c r="AT81" i="35"/>
  <c r="AH81" i="35"/>
  <c r="AC80" i="35"/>
  <c r="AI80" i="35"/>
  <c r="AU80" i="35"/>
  <c r="AK28" i="35"/>
  <c r="AE46" i="35"/>
  <c r="AK46" i="35"/>
  <c r="AQ46" i="35"/>
  <c r="AW46" i="35"/>
  <c r="AH79" i="35"/>
  <c r="AN79" i="35"/>
  <c r="AT79" i="35"/>
  <c r="AH24" i="35"/>
  <c r="AN24" i="35"/>
  <c r="AT24" i="35"/>
  <c r="AD14" i="35"/>
  <c r="AP14" i="35"/>
  <c r="AV14" i="35"/>
  <c r="AH8" i="35"/>
  <c r="AN8" i="35"/>
  <c r="AT8" i="35"/>
  <c r="Y147" i="35"/>
  <c r="AK147" i="35"/>
  <c r="V146" i="35"/>
  <c r="AK143" i="35"/>
  <c r="AW143" i="35"/>
  <c r="Y143" i="35"/>
  <c r="AE143" i="35" s="1"/>
  <c r="AM143" i="35"/>
  <c r="W141" i="35"/>
  <c r="AI141" i="35" s="1"/>
  <c r="V138" i="35"/>
  <c r="AH138" i="35"/>
  <c r="X136" i="35"/>
  <c r="U135" i="35"/>
  <c r="X132" i="35"/>
  <c r="W129" i="35"/>
  <c r="AI129" i="35"/>
  <c r="AH136" i="35"/>
  <c r="AN136" i="35"/>
  <c r="AT136" i="35"/>
  <c r="AT137" i="35"/>
  <c r="U143" i="35"/>
  <c r="Y139" i="35"/>
  <c r="AE139" i="35" s="1"/>
  <c r="AQ139" i="35"/>
  <c r="AD137" i="35"/>
  <c r="AD94" i="35"/>
  <c r="AJ94" i="35"/>
  <c r="AP94" i="35"/>
  <c r="AV94" i="35"/>
  <c r="AC90" i="35"/>
  <c r="AI90" i="35"/>
  <c r="AU90" i="35"/>
  <c r="AE84" i="35"/>
  <c r="AK84" i="35"/>
  <c r="AQ84" i="35"/>
  <c r="AW84" i="35"/>
  <c r="AD81" i="35"/>
  <c r="AJ81" i="35"/>
  <c r="AP81" i="35"/>
  <c r="AV81" i="35"/>
  <c r="AA121" i="35"/>
  <c r="AG121" i="35"/>
  <c r="AA101" i="35"/>
  <c r="AM101" i="35"/>
  <c r="AE97" i="35"/>
  <c r="AK97" i="35"/>
  <c r="AI93" i="35"/>
  <c r="AU93" i="35"/>
  <c r="AD65" i="35"/>
  <c r="AJ65" i="35"/>
  <c r="AP65" i="35"/>
  <c r="AA60" i="35"/>
  <c r="AM60" i="35"/>
  <c r="AA82" i="35"/>
  <c r="AM82" i="35"/>
  <c r="AC62" i="35"/>
  <c r="AI62" i="35"/>
  <c r="AO62" i="35"/>
  <c r="AU62" i="35"/>
  <c r="AA80" i="35"/>
  <c r="AM80" i="35"/>
  <c r="AE49" i="35"/>
  <c r="AK49" i="35"/>
  <c r="AQ49" i="35"/>
  <c r="AW49" i="35"/>
  <c r="AD83" i="35"/>
  <c r="AP83" i="35"/>
  <c r="AV83" i="35"/>
  <c r="AE54" i="35"/>
  <c r="AK54" i="35"/>
  <c r="AQ54" i="35"/>
  <c r="AW54" i="35"/>
  <c r="AE45" i="35"/>
  <c r="AK45" i="35"/>
  <c r="AQ45" i="35"/>
  <c r="AW45" i="35"/>
  <c r="AA41" i="35"/>
  <c r="AM41" i="35"/>
  <c r="AE37" i="35"/>
  <c r="AK37" i="35"/>
  <c r="AQ37" i="35"/>
  <c r="AW37" i="35"/>
  <c r="AE33" i="35"/>
  <c r="AK33" i="35"/>
  <c r="AQ33" i="35"/>
  <c r="AW33" i="35"/>
  <c r="AE29" i="35"/>
  <c r="AK29" i="35"/>
  <c r="AQ29" i="35"/>
  <c r="AW29" i="35"/>
  <c r="AE25" i="35"/>
  <c r="AK25" i="35"/>
  <c r="AQ25" i="35"/>
  <c r="AW25" i="35"/>
  <c r="AA22" i="35"/>
  <c r="AM22" i="35"/>
  <c r="AE18" i="35"/>
  <c r="AK18" i="35"/>
  <c r="AQ18" i="35"/>
  <c r="AW18" i="35"/>
  <c r="AD15" i="35"/>
  <c r="AP15" i="35"/>
  <c r="AV15" i="35"/>
  <c r="AC12" i="35"/>
  <c r="AI12" i="35"/>
  <c r="AO12" i="35"/>
  <c r="AU12" i="35"/>
  <c r="AH9" i="35"/>
  <c r="AN9" i="35"/>
  <c r="AT9" i="35"/>
  <c r="AE76" i="35"/>
  <c r="AQ76" i="35"/>
  <c r="AW76" i="35"/>
  <c r="AK76" i="35"/>
  <c r="AD47" i="35"/>
  <c r="AP47" i="35"/>
  <c r="AV47" i="35"/>
  <c r="AS121" i="35"/>
  <c r="AA136" i="35"/>
  <c r="AM136" i="35"/>
  <c r="AD126" i="35"/>
  <c r="AJ126" i="35"/>
  <c r="AP126" i="35"/>
  <c r="AV126" i="35"/>
  <c r="AK56" i="35"/>
  <c r="AD46" i="35"/>
  <c r="AP46" i="35"/>
  <c r="AV46" i="35"/>
  <c r="AJ33" i="35"/>
  <c r="AA21" i="35"/>
  <c r="AC11" i="35"/>
  <c r="AI11" i="35"/>
  <c r="AU11" i="35"/>
  <c r="AE64" i="35"/>
  <c r="AK64" i="35"/>
  <c r="AW64" i="35"/>
  <c r="AQ64" i="35"/>
  <c r="AA147" i="35"/>
  <c r="AM147" i="35"/>
  <c r="W145" i="35"/>
  <c r="AI145" i="35" s="1"/>
  <c r="X144" i="35"/>
  <c r="AH142" i="35"/>
  <c r="V142" i="35"/>
  <c r="AT142" i="35" s="1"/>
  <c r="X140" i="35"/>
  <c r="AD140" i="35" s="1"/>
  <c r="AG139" i="35"/>
  <c r="U139" i="35"/>
  <c r="AA139" i="35" s="1"/>
  <c r="AC137" i="35"/>
  <c r="AI137" i="35"/>
  <c r="W137" i="35"/>
  <c r="AU137" i="35" s="1"/>
  <c r="Y135" i="35"/>
  <c r="AK135" i="35" s="1"/>
  <c r="AB134" i="35"/>
  <c r="AH134" i="35"/>
  <c r="AT134" i="35"/>
  <c r="Y131" i="35"/>
  <c r="AK131" i="35" s="1"/>
  <c r="AJ128" i="35"/>
  <c r="AP128" i="35"/>
  <c r="X128" i="35"/>
  <c r="AV128" i="35" s="1"/>
  <c r="AD128" i="35"/>
  <c r="AB147" i="35"/>
  <c r="AH147" i="35"/>
  <c r="AN147" i="35"/>
  <c r="AT147" i="35"/>
  <c r="AB140" i="35"/>
  <c r="AH140" i="35"/>
  <c r="AN140" i="35"/>
  <c r="AD106" i="35"/>
  <c r="AJ106" i="35"/>
  <c r="AP106" i="35"/>
  <c r="AV106" i="35"/>
  <c r="AC103" i="35"/>
  <c r="AI103" i="35"/>
  <c r="AU103" i="35"/>
  <c r="AH95" i="35"/>
  <c r="AN95" i="35"/>
  <c r="AT95" i="35"/>
  <c r="AA90" i="35"/>
  <c r="AG90" i="35"/>
  <c r="AS90" i="35"/>
  <c r="AH89" i="35"/>
  <c r="AN89" i="35"/>
  <c r="AT89" i="35"/>
  <c r="AA72" i="35"/>
  <c r="AG72" i="35"/>
  <c r="AH59" i="35"/>
  <c r="AN59" i="35"/>
  <c r="AT59" i="35"/>
  <c r="AQ26" i="35"/>
  <c r="AO21" i="35"/>
  <c r="AU21" i="35"/>
  <c r="AN18" i="35"/>
  <c r="AT18" i="35"/>
  <c r="AM15" i="35"/>
  <c r="AS15" i="35"/>
  <c r="AQ11" i="35"/>
  <c r="AW11" i="35"/>
  <c r="AP8" i="35"/>
  <c r="AV8" i="35"/>
  <c r="AU5" i="35"/>
  <c r="AC139" i="35"/>
  <c r="AI139" i="35"/>
  <c r="AU139" i="35"/>
  <c r="AE141" i="35"/>
  <c r="AK141" i="35"/>
  <c r="AQ141" i="35"/>
  <c r="AA144" i="35"/>
  <c r="AG144" i="35"/>
  <c r="AE145" i="35"/>
  <c r="AK145" i="35"/>
  <c r="AQ145" i="35"/>
  <c r="AW145" i="35"/>
  <c r="AW141" i="35"/>
  <c r="AE17" i="35"/>
  <c r="AK17" i="35"/>
  <c r="AQ17" i="35"/>
  <c r="AW17" i="35"/>
  <c r="AC133" i="35"/>
  <c r="AA131" i="35"/>
  <c r="AM131" i="35"/>
  <c r="V130" i="35"/>
  <c r="AH130" i="35" s="1"/>
  <c r="AD143" i="35"/>
  <c r="AP143" i="35"/>
  <c r="AV143" i="35"/>
  <c r="Y127" i="35"/>
  <c r="AW127" i="35" s="1"/>
  <c r="AQ123" i="35"/>
  <c r="AW123" i="35"/>
  <c r="AK123" i="35"/>
  <c r="AP120" i="35"/>
  <c r="AV120" i="35"/>
  <c r="AG142" i="35"/>
  <c r="AA142" i="35"/>
  <c r="AD130" i="35"/>
  <c r="AP130" i="35"/>
  <c r="AV130" i="35"/>
  <c r="AC127" i="35"/>
  <c r="AI127" i="35"/>
  <c r="AD118" i="35"/>
  <c r="AJ118" i="35"/>
  <c r="AP118" i="35"/>
  <c r="AC115" i="35"/>
  <c r="AI115" i="35"/>
  <c r="AO115" i="35"/>
  <c r="AU115" i="35"/>
  <c r="AH112" i="35"/>
  <c r="AN112" i="35"/>
  <c r="AA109" i="35"/>
  <c r="AS109" i="35"/>
  <c r="AA125" i="35"/>
  <c r="AO117" i="35"/>
  <c r="AU117" i="35"/>
  <c r="AI117" i="35"/>
  <c r="AN114" i="35"/>
  <c r="AT114" i="35"/>
  <c r="AO101" i="35"/>
  <c r="AU101" i="35"/>
  <c r="AN98" i="35"/>
  <c r="AT98" i="35"/>
  <c r="AH98" i="35"/>
  <c r="AA78" i="35"/>
  <c r="AE74" i="35"/>
  <c r="AQ74" i="35"/>
  <c r="AW74" i="35"/>
  <c r="AK74" i="35"/>
  <c r="AD71" i="35"/>
  <c r="AP71" i="35"/>
  <c r="AV71" i="35"/>
  <c r="AC68" i="35"/>
  <c r="AU68" i="35"/>
  <c r="AI68" i="35"/>
  <c r="AB65" i="35"/>
  <c r="AN65" i="35"/>
  <c r="AT65" i="35"/>
  <c r="AH65" i="35"/>
  <c r="AA62" i="35"/>
  <c r="AD39" i="35"/>
  <c r="AP39" i="35"/>
  <c r="AV39" i="35"/>
  <c r="AB37" i="35"/>
  <c r="AH37" i="35"/>
  <c r="AN37" i="35"/>
  <c r="AT37" i="35"/>
  <c r="AA33" i="35"/>
  <c r="AA30" i="35"/>
  <c r="AC28" i="35"/>
  <c r="AI28" i="35"/>
  <c r="AU28" i="35"/>
  <c r="AA5" i="35"/>
  <c r="AD6" i="35"/>
  <c r="AP6" i="35"/>
  <c r="AV6" i="35"/>
  <c r="AD9" i="35"/>
  <c r="AP9" i="35"/>
  <c r="AV9" i="35"/>
  <c r="AE12" i="35"/>
  <c r="AQ12" i="35"/>
  <c r="AW12" i="35"/>
  <c r="AK12" i="35"/>
  <c r="AA16" i="35"/>
  <c r="AB19" i="35"/>
  <c r="AN19" i="35"/>
  <c r="AT19" i="35"/>
  <c r="AH19" i="35"/>
  <c r="AC22" i="35"/>
  <c r="AI22" i="35"/>
  <c r="AU22" i="35"/>
  <c r="AU25" i="35"/>
  <c r="AW31" i="35"/>
  <c r="AQ31" i="35"/>
  <c r="AT38" i="35"/>
  <c r="AN38" i="35"/>
  <c r="AP40" i="35"/>
  <c r="AV40" i="35"/>
  <c r="AC43" i="35"/>
  <c r="AI43" i="35"/>
  <c r="AU43" i="35"/>
  <c r="AE44" i="35"/>
  <c r="AQ44" i="35"/>
  <c r="AW44" i="35"/>
  <c r="AK44" i="35"/>
  <c r="AC46" i="35"/>
  <c r="AI46" i="35"/>
  <c r="AU46" i="35"/>
  <c r="AA48" i="35"/>
  <c r="AS48" i="35"/>
  <c r="AU49" i="35"/>
  <c r="AB52" i="35"/>
  <c r="AH52" i="35"/>
  <c r="AN52" i="35"/>
  <c r="AT52" i="35"/>
  <c r="AO53" i="35"/>
  <c r="AU53" i="35"/>
  <c r="AC55" i="35"/>
  <c r="AI55" i="35"/>
  <c r="AO55" i="35"/>
  <c r="AU55" i="35"/>
  <c r="AA57" i="35"/>
  <c r="AM57" i="35"/>
  <c r="AU61" i="35"/>
  <c r="AP64" i="35"/>
  <c r="AV64" i="35"/>
  <c r="AN66" i="35"/>
  <c r="AT66" i="35"/>
  <c r="AQ67" i="35"/>
  <c r="AW67" i="35"/>
  <c r="AU69" i="35"/>
  <c r="AP72" i="35"/>
  <c r="AV72" i="35"/>
  <c r="AN74" i="35"/>
  <c r="AT74" i="35"/>
  <c r="AQ75" i="35"/>
  <c r="AW75" i="35"/>
  <c r="AU77" i="35"/>
  <c r="AM79" i="35"/>
  <c r="AP80" i="35"/>
  <c r="AV80" i="35"/>
  <c r="AN82" i="35"/>
  <c r="AT82" i="35"/>
  <c r="AE83" i="35"/>
  <c r="AQ83" i="35"/>
  <c r="AO85" i="35"/>
  <c r="AU85" i="35"/>
  <c r="AA87" i="35"/>
  <c r="AM87" i="35"/>
  <c r="AS87" i="35"/>
  <c r="AP88" i="35"/>
  <c r="AV88" i="35"/>
  <c r="AJ88" i="35"/>
  <c r="AH90" i="35"/>
  <c r="AN90" i="35"/>
  <c r="AT90" i="35"/>
  <c r="AQ91" i="35"/>
  <c r="AW91" i="35"/>
  <c r="AK91" i="35"/>
  <c r="AV92" i="35"/>
  <c r="AP92" i="35"/>
  <c r="AE94" i="35"/>
  <c r="AK94" i="35"/>
  <c r="AQ94" i="35"/>
  <c r="AW94" i="35"/>
  <c r="AC96" i="35"/>
  <c r="AI96" i="35"/>
  <c r="AO96" i="35"/>
  <c r="AU96" i="35"/>
  <c r="AS98" i="35"/>
  <c r="AD99" i="35"/>
  <c r="AJ99" i="35"/>
  <c r="AP99" i="35"/>
  <c r="AV99" i="35"/>
  <c r="AH101" i="35"/>
  <c r="AN101" i="35"/>
  <c r="AT101" i="35"/>
  <c r="AE102" i="35"/>
  <c r="AK102" i="35"/>
  <c r="AQ102" i="35"/>
  <c r="AW102" i="35"/>
  <c r="AC104" i="35"/>
  <c r="AI104" i="35"/>
  <c r="AU104" i="35"/>
  <c r="AA106" i="35"/>
  <c r="AG106" i="35"/>
  <c r="AD107" i="35"/>
  <c r="AJ107" i="35"/>
  <c r="AP107" i="35"/>
  <c r="AV107" i="35"/>
  <c r="AH109" i="35"/>
  <c r="AN109" i="35"/>
  <c r="AT109" i="35"/>
  <c r="AW110" i="35"/>
  <c r="AC112" i="35"/>
  <c r="AI112" i="35"/>
  <c r="AU112" i="35"/>
  <c r="AA114" i="35"/>
  <c r="AD115" i="35"/>
  <c r="AP115" i="35"/>
  <c r="AV115" i="35"/>
  <c r="AH117" i="35"/>
  <c r="AN117" i="35"/>
  <c r="AT117" i="35"/>
  <c r="AE118" i="35"/>
  <c r="AK118" i="35"/>
  <c r="AQ118" i="35"/>
  <c r="AW118" i="35"/>
  <c r="AI120" i="35"/>
  <c r="AU120" i="35"/>
  <c r="AC120" i="35"/>
  <c r="AA122" i="35"/>
  <c r="AV123" i="35"/>
  <c r="AH125" i="35"/>
  <c r="AN125" i="35"/>
  <c r="AT125" i="35"/>
  <c r="AK126" i="35"/>
  <c r="AQ126" i="35"/>
  <c r="AE126" i="35"/>
  <c r="AW126" i="35"/>
  <c r="AC128" i="35"/>
  <c r="AI128" i="35"/>
  <c r="AU128" i="35"/>
  <c r="AA130" i="35"/>
  <c r="AD131" i="35"/>
  <c r="AP131" i="35"/>
  <c r="AV131" i="35"/>
  <c r="W133" i="35"/>
  <c r="AI136" i="35"/>
  <c r="AC136" i="35"/>
  <c r="AO136" i="35"/>
  <c r="AU136" i="35"/>
  <c r="AU127" i="35"/>
  <c r="AV118" i="35"/>
  <c r="AT42" i="35"/>
  <c r="AP28" i="35"/>
  <c r="AB143" i="35"/>
  <c r="AH143" i="35"/>
  <c r="AN143" i="35"/>
  <c r="AH144" i="35"/>
  <c r="AN144" i="35"/>
  <c r="AK142" i="35"/>
  <c r="AE142" i="35"/>
  <c r="AQ142" i="35"/>
  <c r="AW142" i="35"/>
  <c r="AC144" i="35"/>
  <c r="AI144" i="35"/>
  <c r="AO144" i="35"/>
  <c r="AU144" i="35"/>
  <c r="AD138" i="35"/>
  <c r="AP138" i="35"/>
  <c r="AD134" i="35"/>
  <c r="AP134" i="35"/>
  <c r="AA133" i="35"/>
  <c r="AH135" i="35"/>
  <c r="AN135" i="35"/>
  <c r="AE133" i="35"/>
  <c r="AK133" i="35"/>
  <c r="AQ133" i="35"/>
  <c r="AH126" i="35"/>
  <c r="AT126" i="35"/>
  <c r="AK119" i="35"/>
  <c r="AW119" i="35"/>
  <c r="AE136" i="35"/>
  <c r="AK136" i="35"/>
  <c r="AQ136" i="35"/>
  <c r="AE129" i="35"/>
  <c r="AK129" i="35"/>
  <c r="AQ129" i="35"/>
  <c r="AC138" i="35"/>
  <c r="AI138" i="35"/>
  <c r="AE117" i="35"/>
  <c r="AK117" i="35"/>
  <c r="AQ117" i="35"/>
  <c r="AD114" i="35"/>
  <c r="AJ114" i="35"/>
  <c r="AP114" i="35"/>
  <c r="AC111" i="35"/>
  <c r="AI111" i="35"/>
  <c r="AO111" i="35"/>
  <c r="AH108" i="35"/>
  <c r="AN108" i="35"/>
  <c r="AE105" i="35"/>
  <c r="AK105" i="35"/>
  <c r="AQ105" i="35"/>
  <c r="AI113" i="35"/>
  <c r="AU113" i="35"/>
  <c r="AH110" i="35"/>
  <c r="AT110" i="35"/>
  <c r="AK103" i="35"/>
  <c r="AW103" i="35"/>
  <c r="AV100" i="35"/>
  <c r="AI97" i="35"/>
  <c r="AU97" i="35"/>
  <c r="AC95" i="35"/>
  <c r="AI95" i="35"/>
  <c r="AE93" i="35"/>
  <c r="AK93" i="35"/>
  <c r="AQ93" i="35"/>
  <c r="AD89" i="35"/>
  <c r="AJ89" i="35"/>
  <c r="AP89" i="35"/>
  <c r="AV89" i="35"/>
  <c r="AH87" i="35"/>
  <c r="AN87" i="35"/>
  <c r="AT87" i="35"/>
  <c r="AA84" i="35"/>
  <c r="AG84" i="35"/>
  <c r="AM84" i="35"/>
  <c r="AI105" i="35"/>
  <c r="AU105" i="35"/>
  <c r="AJ108" i="35"/>
  <c r="AV108" i="35"/>
  <c r="AH100" i="35"/>
  <c r="AN100" i="35"/>
  <c r="AA97" i="35"/>
  <c r="AM97" i="35"/>
  <c r="AG107" i="35"/>
  <c r="AS107" i="35"/>
  <c r="AD87" i="35"/>
  <c r="AJ87" i="35"/>
  <c r="AP87" i="35"/>
  <c r="AV87" i="35"/>
  <c r="AH77" i="35"/>
  <c r="AN77" i="35"/>
  <c r="AT77" i="35"/>
  <c r="AA74" i="35"/>
  <c r="AG74" i="35"/>
  <c r="AM74" i="35"/>
  <c r="AE70" i="35"/>
  <c r="AK70" i="35"/>
  <c r="AQ70" i="35"/>
  <c r="AW70" i="35"/>
  <c r="AD67" i="35"/>
  <c r="AJ67" i="35"/>
  <c r="AP67" i="35"/>
  <c r="AV67" i="35"/>
  <c r="AC64" i="35"/>
  <c r="AI64" i="35"/>
  <c r="AO64" i="35"/>
  <c r="AU64" i="35"/>
  <c r="AC78" i="35"/>
  <c r="AI78" i="35"/>
  <c r="AO78" i="35"/>
  <c r="AD69" i="35"/>
  <c r="AJ69" i="35"/>
  <c r="AP69" i="35"/>
  <c r="AV69" i="35"/>
  <c r="AB63" i="35"/>
  <c r="AH63" i="35"/>
  <c r="AN63" i="35"/>
  <c r="AT63" i="35"/>
  <c r="AD59" i="35"/>
  <c r="AJ59" i="35"/>
  <c r="AP59" i="35"/>
  <c r="AV59" i="35"/>
  <c r="AC74" i="35"/>
  <c r="AI74" i="35"/>
  <c r="AU74" i="35"/>
  <c r="AO74" i="35"/>
  <c r="AC58" i="35"/>
  <c r="AI58" i="35"/>
  <c r="AU58" i="35"/>
  <c r="AO58" i="35"/>
  <c r="AA56" i="35"/>
  <c r="AG56" i="35"/>
  <c r="AM56" i="35"/>
  <c r="AE86" i="35"/>
  <c r="AK86" i="35"/>
  <c r="AQ86" i="35"/>
  <c r="AW86" i="35"/>
  <c r="AC70" i="35"/>
  <c r="AO70" i="35"/>
  <c r="AU70" i="35"/>
  <c r="AI70" i="35"/>
  <c r="AC56" i="35"/>
  <c r="AI56" i="35"/>
  <c r="AO56" i="35"/>
  <c r="AU56" i="35"/>
  <c r="AB48" i="35"/>
  <c r="AH48" i="35"/>
  <c r="AN48" i="35"/>
  <c r="AT48" i="35"/>
  <c r="AA42" i="35"/>
  <c r="AG42" i="35"/>
  <c r="AM42" i="35"/>
  <c r="AW38" i="35"/>
  <c r="AT36" i="35"/>
  <c r="AD35" i="35"/>
  <c r="AJ35" i="35"/>
  <c r="AP35" i="35"/>
  <c r="AV35" i="35"/>
  <c r="AB33" i="35"/>
  <c r="AN33" i="35"/>
  <c r="AT33" i="35"/>
  <c r="AC31" i="35"/>
  <c r="AI31" i="35"/>
  <c r="AO31" i="35"/>
  <c r="AU31" i="35"/>
  <c r="AA29" i="35"/>
  <c r="AG29" i="35"/>
  <c r="AM29" i="35"/>
  <c r="AA26" i="35"/>
  <c r="AG26" i="35"/>
  <c r="AM26" i="35"/>
  <c r="AD73" i="35"/>
  <c r="AJ73" i="35"/>
  <c r="AP73" i="35"/>
  <c r="AV73" i="35"/>
  <c r="AA54" i="35"/>
  <c r="AG54" i="35"/>
  <c r="AM54" i="35"/>
  <c r="AB44" i="35"/>
  <c r="AH44" i="35"/>
  <c r="AN44" i="35"/>
  <c r="AB41" i="35"/>
  <c r="AH41" i="35"/>
  <c r="AN41" i="35"/>
  <c r="AT41" i="35"/>
  <c r="AA36" i="35"/>
  <c r="AG36" i="35"/>
  <c r="AM36" i="35"/>
  <c r="AA32" i="35"/>
  <c r="AM32" i="35"/>
  <c r="AS32" i="35"/>
  <c r="AG32" i="35"/>
  <c r="AA28" i="35"/>
  <c r="AG28" i="35"/>
  <c r="AM28" i="35"/>
  <c r="AC24" i="35"/>
  <c r="AI24" i="35"/>
  <c r="AU24" i="35"/>
  <c r="AO24" i="35"/>
  <c r="AB21" i="35"/>
  <c r="AH21" i="35"/>
  <c r="AT21" i="35"/>
  <c r="AN21" i="35"/>
  <c r="AA18" i="35"/>
  <c r="AG18" i="35"/>
  <c r="AS18" i="35"/>
  <c r="AM18" i="35"/>
  <c r="AE14" i="35"/>
  <c r="AK14" i="35"/>
  <c r="AW14" i="35"/>
  <c r="AQ14" i="35"/>
  <c r="AD11" i="35"/>
  <c r="AJ11" i="35"/>
  <c r="AV11" i="35"/>
  <c r="AP11" i="35"/>
  <c r="AC8" i="35"/>
  <c r="AU8" i="35"/>
  <c r="AI8" i="35"/>
  <c r="AO8" i="35"/>
  <c r="AA76" i="35"/>
  <c r="AG76" i="35"/>
  <c r="AM76" i="35"/>
  <c r="AB53" i="35"/>
  <c r="AH53" i="35"/>
  <c r="AN53" i="35"/>
  <c r="AT53" i="35"/>
  <c r="AE41" i="35"/>
  <c r="AK41" i="35"/>
  <c r="AQ41" i="35"/>
  <c r="AW41" i="35"/>
  <c r="AD37" i="35"/>
  <c r="AJ37" i="35"/>
  <c r="AP37" i="35"/>
  <c r="AV37" i="35"/>
  <c r="AE32" i="35"/>
  <c r="AK32" i="35"/>
  <c r="AQ32" i="35"/>
  <c r="AW32" i="35"/>
  <c r="AC26" i="35"/>
  <c r="AI26" i="35"/>
  <c r="AO26" i="35"/>
  <c r="AU26" i="35"/>
  <c r="AP56" i="35"/>
  <c r="AV56" i="35"/>
  <c r="AV43" i="35"/>
  <c r="AQ6" i="35"/>
  <c r="AP77" i="35"/>
  <c r="AA53" i="35"/>
  <c r="AG53" i="35"/>
  <c r="AM53" i="35"/>
  <c r="AC23" i="35"/>
  <c r="AI23" i="35"/>
  <c r="AO23" i="35"/>
  <c r="AU23" i="35"/>
  <c r="AB20" i="35"/>
  <c r="AH20" i="35"/>
  <c r="AN20" i="35"/>
  <c r="AT20" i="35"/>
  <c r="AA17" i="35"/>
  <c r="AG17" i="35"/>
  <c r="AM17" i="35"/>
  <c r="AE13" i="35"/>
  <c r="AK13" i="35"/>
  <c r="AQ13" i="35"/>
  <c r="AW13" i="35"/>
  <c r="AD10" i="35"/>
  <c r="AJ10" i="35"/>
  <c r="AP10" i="35"/>
  <c r="AV10" i="35"/>
  <c r="AC7" i="35"/>
  <c r="AI7" i="35"/>
  <c r="AO7" i="35"/>
  <c r="AU7" i="35"/>
  <c r="AA4" i="35"/>
  <c r="AG4" i="35"/>
  <c r="AM4" i="35"/>
  <c r="AD5" i="35"/>
  <c r="AJ5" i="35"/>
  <c r="AP5" i="35"/>
  <c r="AV5" i="35"/>
  <c r="AB7" i="35"/>
  <c r="AH7" i="35"/>
  <c r="AN7" i="35"/>
  <c r="AT7" i="35"/>
  <c r="AC10" i="35"/>
  <c r="AI10" i="35"/>
  <c r="AO10" i="35"/>
  <c r="AU10" i="35"/>
  <c r="AD13" i="35"/>
  <c r="AP13" i="35"/>
  <c r="AJ13" i="35"/>
  <c r="AV13" i="35"/>
  <c r="AE16" i="35"/>
  <c r="AQ16" i="35"/>
  <c r="AK16" i="35"/>
  <c r="AW16" i="35"/>
  <c r="AA20" i="35"/>
  <c r="AM20" i="35"/>
  <c r="AG20" i="35"/>
  <c r="AB23" i="35"/>
  <c r="AH23" i="35"/>
  <c r="AT23" i="35"/>
  <c r="AN26" i="35"/>
  <c r="AT26" i="35"/>
  <c r="AO29" i="35"/>
  <c r="AU29" i="35"/>
  <c r="AP32" i="35"/>
  <c r="AV32" i="35"/>
  <c r="AQ35" i="35"/>
  <c r="AW35" i="35"/>
  <c r="AM39" i="35"/>
  <c r="AE40" i="35"/>
  <c r="AK40" i="35"/>
  <c r="AQ40" i="35"/>
  <c r="AW40" i="35"/>
  <c r="AC42" i="35"/>
  <c r="AI42" i="35"/>
  <c r="AU42" i="35"/>
  <c r="AO42" i="35"/>
  <c r="AQ43" i="35"/>
  <c r="AW43" i="35"/>
  <c r="AM47" i="35"/>
  <c r="AD49" i="35"/>
  <c r="AJ49" i="35"/>
  <c r="AP49" i="35"/>
  <c r="AH51" i="35"/>
  <c r="AD53" i="35"/>
  <c r="AJ53" i="35"/>
  <c r="AP53" i="35"/>
  <c r="AV53" i="35"/>
  <c r="AJ55" i="35"/>
  <c r="AW57" i="35"/>
  <c r="AU59" i="35"/>
  <c r="AW61" i="35"/>
  <c r="AA65" i="35"/>
  <c r="AG65" i="35"/>
  <c r="AM65" i="35"/>
  <c r="AD66" i="35"/>
  <c r="AJ66" i="35"/>
  <c r="AP66" i="35"/>
  <c r="AB68" i="35"/>
  <c r="AH68" i="35"/>
  <c r="AN68" i="35"/>
  <c r="AT68" i="35"/>
  <c r="AE69" i="35"/>
  <c r="AK69" i="35"/>
  <c r="AQ69" i="35"/>
  <c r="AC71" i="35"/>
  <c r="AI71" i="35"/>
  <c r="AO71" i="35"/>
  <c r="AU71" i="35"/>
  <c r="AA73" i="35"/>
  <c r="AG73" i="35"/>
  <c r="AM73" i="35"/>
  <c r="AD74" i="35"/>
  <c r="AJ74" i="35"/>
  <c r="AP74" i="35"/>
  <c r="AV74" i="35"/>
  <c r="AB76" i="35"/>
  <c r="AH76" i="35"/>
  <c r="AN76" i="35"/>
  <c r="AE77" i="35"/>
  <c r="AK77" i="35"/>
  <c r="AQ77" i="35"/>
  <c r="AW77" i="35"/>
  <c r="AC79" i="35"/>
  <c r="AI79" i="35"/>
  <c r="AO79" i="35"/>
  <c r="AA81" i="35"/>
  <c r="AG81" i="35"/>
  <c r="AM81" i="35"/>
  <c r="AD82" i="35"/>
  <c r="AJ82" i="35"/>
  <c r="AP82" i="35"/>
  <c r="AB84" i="35"/>
  <c r="AH84" i="35"/>
  <c r="AN84" i="35"/>
  <c r="AT84" i="35"/>
  <c r="AE85" i="35"/>
  <c r="AK85" i="35"/>
  <c r="AQ85" i="35"/>
  <c r="AC87" i="35"/>
  <c r="AI87" i="35"/>
  <c r="AO87" i="35"/>
  <c r="AA89" i="35"/>
  <c r="AG89" i="35"/>
  <c r="AM89" i="35"/>
  <c r="AD90" i="35"/>
  <c r="AJ90" i="35"/>
  <c r="AP90" i="35"/>
  <c r="AA92" i="35"/>
  <c r="AG92" i="35"/>
  <c r="AM92" i="35"/>
  <c r="AB93" i="35"/>
  <c r="AH93" i="35"/>
  <c r="AN93" i="35"/>
  <c r="AT93" i="35"/>
  <c r="AM95" i="35"/>
  <c r="AE96" i="35"/>
  <c r="AC98" i="35"/>
  <c r="AI98" i="35"/>
  <c r="AO98" i="35"/>
  <c r="AU98" i="35"/>
  <c r="AA100" i="35"/>
  <c r="AG100" i="35"/>
  <c r="AM100" i="35"/>
  <c r="AS100" i="35"/>
  <c r="AD101" i="35"/>
  <c r="AJ101" i="35"/>
  <c r="AP101" i="35"/>
  <c r="AV101" i="35"/>
  <c r="AB103" i="35"/>
  <c r="AH103" i="35"/>
  <c r="AN103" i="35"/>
  <c r="AT103" i="35"/>
  <c r="AE104" i="35"/>
  <c r="AK104" i="35"/>
  <c r="AQ104" i="35"/>
  <c r="AW104" i="35"/>
  <c r="AC106" i="35"/>
  <c r="AI106" i="35"/>
  <c r="AO106" i="35"/>
  <c r="AU106" i="35"/>
  <c r="AA108" i="35"/>
  <c r="AG108" i="35"/>
  <c r="AM108" i="35"/>
  <c r="AS108" i="35"/>
  <c r="AD109" i="35"/>
  <c r="AB111" i="35"/>
  <c r="AH111" i="35"/>
  <c r="AN111" i="35"/>
  <c r="AT111" i="35"/>
  <c r="AE112" i="35"/>
  <c r="AK112" i="35"/>
  <c r="AQ112" i="35"/>
  <c r="AW112" i="35"/>
  <c r="AC114" i="35"/>
  <c r="AI114" i="35"/>
  <c r="AO114" i="35"/>
  <c r="AU114" i="35"/>
  <c r="AA116" i="35"/>
  <c r="AG116" i="35"/>
  <c r="AM116" i="35"/>
  <c r="AD117" i="35"/>
  <c r="AJ117" i="35"/>
  <c r="AP117" i="35"/>
  <c r="AV117" i="35"/>
  <c r="AB119" i="35"/>
  <c r="AH119" i="35"/>
  <c r="AN119" i="35"/>
  <c r="AT119" i="35"/>
  <c r="AE120" i="35"/>
  <c r="AK120" i="35"/>
  <c r="AQ120" i="35"/>
  <c r="AW120" i="35"/>
  <c r="AC122" i="35"/>
  <c r="AA124" i="35"/>
  <c r="AG124" i="35"/>
  <c r="AM124" i="35"/>
  <c r="AD125" i="35"/>
  <c r="AJ125" i="35"/>
  <c r="AP125" i="35"/>
  <c r="AV125" i="35"/>
  <c r="AM127" i="35"/>
  <c r="AS127" i="35"/>
  <c r="AE128" i="35"/>
  <c r="AK128" i="35"/>
  <c r="AQ128" i="35"/>
  <c r="AW128" i="35"/>
  <c r="AC130" i="35"/>
  <c r="AI130" i="35"/>
  <c r="AO130" i="35"/>
  <c r="AU130" i="35"/>
  <c r="AA132" i="35"/>
  <c r="AG132" i="35"/>
  <c r="AM132" i="35"/>
  <c r="AS132" i="35"/>
  <c r="AA134" i="35"/>
  <c r="AG134" i="35"/>
  <c r="AM134" i="35"/>
  <c r="AS134" i="35"/>
  <c r="AA140" i="35"/>
  <c r="AG140" i="35"/>
  <c r="AM140" i="35"/>
  <c r="AC142" i="35"/>
  <c r="AO142" i="35"/>
  <c r="AI142" i="35"/>
  <c r="AE144" i="35"/>
  <c r="AK144" i="35"/>
  <c r="AQ144" i="35"/>
  <c r="AC146" i="35"/>
  <c r="AI146" i="35"/>
  <c r="AO146" i="35"/>
  <c r="AU146" i="35"/>
  <c r="AW144" i="35"/>
  <c r="AT143" i="35"/>
  <c r="AS140" i="35"/>
  <c r="AU138" i="35"/>
  <c r="AW136" i="35"/>
  <c r="AT135" i="35"/>
  <c r="AS133" i="35"/>
  <c r="AW85" i="35"/>
  <c r="AS73" i="35"/>
  <c r="AV49" i="35"/>
  <c r="AW23" i="35"/>
  <c r="AS19" i="35"/>
  <c r="AT6" i="35"/>
  <c r="AN126" i="35"/>
  <c r="AQ119" i="35"/>
  <c r="AO113" i="35"/>
  <c r="AM107" i="35"/>
  <c r="AP100" i="35"/>
  <c r="AO17" i="35"/>
  <c r="AP4" i="35"/>
  <c r="AB141" i="35"/>
  <c r="AH141" i="35"/>
  <c r="AN141" i="35"/>
  <c r="AT141" i="35"/>
  <c r="AB139" i="35"/>
  <c r="AN139" i="35"/>
  <c r="AH139" i="35"/>
  <c r="AA141" i="35"/>
  <c r="AG141" i="35"/>
  <c r="AM141" i="35"/>
  <c r="AE137" i="35"/>
  <c r="AK137" i="35"/>
  <c r="AQ137" i="35"/>
  <c r="AG146" i="35"/>
  <c r="AM146" i="35"/>
  <c r="AA146" i="35"/>
  <c r="AH145" i="35"/>
  <c r="AB145" i="35"/>
  <c r="AN145" i="35"/>
  <c r="AT145" i="35"/>
  <c r="AC134" i="35"/>
  <c r="AI134" i="35"/>
  <c r="AO134" i="35"/>
  <c r="AI125" i="35"/>
  <c r="AO125" i="35"/>
  <c r="AU125" i="35"/>
  <c r="AH122" i="35"/>
  <c r="AN122" i="35"/>
  <c r="AT122" i="35"/>
  <c r="AG119" i="35"/>
  <c r="AM119" i="35"/>
  <c r="AB132" i="35"/>
  <c r="AH132" i="35"/>
  <c r="AN132" i="35"/>
  <c r="AA129" i="35"/>
  <c r="AG129" i="35"/>
  <c r="AM129" i="35"/>
  <c r="AC123" i="35"/>
  <c r="AI123" i="35"/>
  <c r="AO123" i="35"/>
  <c r="AA117" i="35"/>
  <c r="AG117" i="35"/>
  <c r="AM117" i="35"/>
  <c r="AE113" i="35"/>
  <c r="AK113" i="35"/>
  <c r="AQ113" i="35"/>
  <c r="AD110" i="35"/>
  <c r="AJ110" i="35"/>
  <c r="AP110" i="35"/>
  <c r="AA105" i="35"/>
  <c r="AG105" i="35"/>
  <c r="AM105" i="35"/>
  <c r="AC119" i="35"/>
  <c r="AI119" i="35"/>
  <c r="AO119" i="35"/>
  <c r="AD122" i="35"/>
  <c r="AK115" i="35"/>
  <c r="AQ115" i="35"/>
  <c r="AW115" i="35"/>
  <c r="AJ112" i="35"/>
  <c r="AP112" i="35"/>
  <c r="AV112" i="35"/>
  <c r="AI109" i="35"/>
  <c r="AO109" i="35"/>
  <c r="AU109" i="35"/>
  <c r="AG103" i="35"/>
  <c r="AM103" i="35"/>
  <c r="AK99" i="35"/>
  <c r="AQ99" i="35"/>
  <c r="AW99" i="35"/>
  <c r="AD96" i="35"/>
  <c r="AJ96" i="35"/>
  <c r="AP96" i="35"/>
  <c r="AV96" i="35"/>
  <c r="AC94" i="35"/>
  <c r="AO94" i="35"/>
  <c r="AI94" i="35"/>
  <c r="AU94" i="35"/>
  <c r="AA93" i="35"/>
  <c r="AG93" i="35"/>
  <c r="AM93" i="35"/>
  <c r="AE88" i="35"/>
  <c r="AK88" i="35"/>
  <c r="AQ88" i="35"/>
  <c r="AW88" i="35"/>
  <c r="AC86" i="35"/>
  <c r="AI86" i="35"/>
  <c r="AO86" i="35"/>
  <c r="AU86" i="35"/>
  <c r="AB83" i="35"/>
  <c r="AN83" i="35"/>
  <c r="AT83" i="35"/>
  <c r="AH83" i="35"/>
  <c r="AD93" i="35"/>
  <c r="AJ93" i="35"/>
  <c r="AP93" i="35"/>
  <c r="AV93" i="35"/>
  <c r="AD102" i="35"/>
  <c r="AJ102" i="35"/>
  <c r="AP102" i="35"/>
  <c r="AC99" i="35"/>
  <c r="AI99" i="35"/>
  <c r="AO99" i="35"/>
  <c r="AB96" i="35"/>
  <c r="AH96" i="35"/>
  <c r="AN96" i="35"/>
  <c r="AD91" i="35"/>
  <c r="AJ91" i="35"/>
  <c r="AP91" i="35"/>
  <c r="AV91" i="35"/>
  <c r="AB124" i="35"/>
  <c r="AH124" i="35"/>
  <c r="AN124" i="35"/>
  <c r="AD79" i="35"/>
  <c r="AJ79" i="35"/>
  <c r="AP79" i="35"/>
  <c r="AV79" i="35"/>
  <c r="AC76" i="35"/>
  <c r="AI76" i="35"/>
  <c r="AO76" i="35"/>
  <c r="AU76" i="35"/>
  <c r="AB73" i="35"/>
  <c r="AH73" i="35"/>
  <c r="AN73" i="35"/>
  <c r="AT73" i="35"/>
  <c r="AA70" i="35"/>
  <c r="AG70" i="35"/>
  <c r="AM70" i="35"/>
  <c r="AE66" i="35"/>
  <c r="AK66" i="35"/>
  <c r="AQ66" i="35"/>
  <c r="AW66" i="35"/>
  <c r="AD63" i="35"/>
  <c r="AJ63" i="35"/>
  <c r="AP63" i="35"/>
  <c r="AV63" i="35"/>
  <c r="AQ59" i="35"/>
  <c r="AW59" i="35"/>
  <c r="AH75" i="35"/>
  <c r="AN67" i="35"/>
  <c r="AB61" i="35"/>
  <c r="AH61" i="35"/>
  <c r="AN61" i="35"/>
  <c r="AT61" i="35"/>
  <c r="AB85" i="35"/>
  <c r="AH85" i="35"/>
  <c r="AN85" i="35"/>
  <c r="AT85" i="35"/>
  <c r="AB71" i="35"/>
  <c r="AH71" i="35"/>
  <c r="AT71" i="35"/>
  <c r="AN71" i="35"/>
  <c r="AB55" i="35"/>
  <c r="AH55" i="35"/>
  <c r="AT55" i="35"/>
  <c r="AN55" i="35"/>
  <c r="AM86" i="35"/>
  <c r="AV61" i="35"/>
  <c r="AO48" i="35"/>
  <c r="AA45" i="35"/>
  <c r="AG45" i="35"/>
  <c r="AM45" i="35"/>
  <c r="AS45" i="35"/>
  <c r="AC39" i="35"/>
  <c r="AI39" i="35"/>
  <c r="AO39" i="35"/>
  <c r="AU39" i="35"/>
  <c r="AA38" i="35"/>
  <c r="AG38" i="35"/>
  <c r="AM38" i="35"/>
  <c r="AS38" i="35"/>
  <c r="AC36" i="35"/>
  <c r="AO36" i="35"/>
  <c r="AU36" i="35"/>
  <c r="AI36" i="35"/>
  <c r="AQ34" i="35"/>
  <c r="AN32" i="35"/>
  <c r="AD31" i="35"/>
  <c r="AJ31" i="35"/>
  <c r="AP31" i="35"/>
  <c r="AV31" i="35"/>
  <c r="AB29" i="35"/>
  <c r="AH29" i="35"/>
  <c r="AN29" i="35"/>
  <c r="AT29" i="35"/>
  <c r="AC27" i="35"/>
  <c r="AI27" i="35"/>
  <c r="AO27" i="35"/>
  <c r="AU27" i="35"/>
  <c r="AA25" i="35"/>
  <c r="AG25" i="35"/>
  <c r="AM25" i="35"/>
  <c r="AM23" i="35"/>
  <c r="AS23" i="35"/>
  <c r="AQ19" i="35"/>
  <c r="AP16" i="35"/>
  <c r="AV16" i="35"/>
  <c r="AO13" i="35"/>
  <c r="AU13" i="35"/>
  <c r="AN10" i="35"/>
  <c r="AT10" i="35"/>
  <c r="AM7" i="35"/>
  <c r="AA58" i="35"/>
  <c r="AG58" i="35"/>
  <c r="AM58" i="35"/>
  <c r="AC51" i="35"/>
  <c r="AI51" i="35"/>
  <c r="AO51" i="35"/>
  <c r="AU51" i="35"/>
  <c r="AC44" i="35"/>
  <c r="AI44" i="35"/>
  <c r="AO44" i="35"/>
  <c r="AU44" i="35"/>
  <c r="AB39" i="35"/>
  <c r="AH39" i="35"/>
  <c r="AN39" i="35"/>
  <c r="AT39" i="35"/>
  <c r="AB35" i="35"/>
  <c r="AH35" i="35"/>
  <c r="AN35" i="35"/>
  <c r="AT35" i="35"/>
  <c r="AB31" i="35"/>
  <c r="AH31" i="35"/>
  <c r="AN31" i="35"/>
  <c r="AT31" i="35"/>
  <c r="AB27" i="35"/>
  <c r="AH27" i="35"/>
  <c r="AN27" i="35"/>
  <c r="AT27" i="35"/>
  <c r="AD23" i="35"/>
  <c r="AV23" i="35"/>
  <c r="AP23" i="35"/>
  <c r="AJ23" i="35"/>
  <c r="AC20" i="35"/>
  <c r="AO20" i="35"/>
  <c r="AU20" i="35"/>
  <c r="AB17" i="35"/>
  <c r="AN17" i="35"/>
  <c r="AT17" i="35"/>
  <c r="AH17" i="35"/>
  <c r="AA14" i="35"/>
  <c r="AM14" i="35"/>
  <c r="AE10" i="35"/>
  <c r="AQ10" i="35"/>
  <c r="AW10" i="35"/>
  <c r="AK10" i="35"/>
  <c r="AD7" i="35"/>
  <c r="AJ7" i="35"/>
  <c r="AP7" i="35"/>
  <c r="AV7" i="35"/>
  <c r="AE50" i="35"/>
  <c r="AK50" i="35"/>
  <c r="AQ50" i="35"/>
  <c r="AW50" i="35"/>
  <c r="AE36" i="35"/>
  <c r="AK36" i="35"/>
  <c r="AQ36" i="35"/>
  <c r="AW36" i="35"/>
  <c r="AC30" i="35"/>
  <c r="AI30" i="35"/>
  <c r="AO30" i="35"/>
  <c r="AU30" i="35"/>
  <c r="AD25" i="35"/>
  <c r="AP25" i="35"/>
  <c r="AV25" i="35"/>
  <c r="AJ25" i="35"/>
  <c r="AB49" i="35"/>
  <c r="AN49" i="35"/>
  <c r="AT49" i="35"/>
  <c r="AH49" i="35"/>
  <c r="AA6" i="35"/>
  <c r="AG6" i="35"/>
  <c r="AM6" i="35"/>
  <c r="AE68" i="35"/>
  <c r="AK68" i="35"/>
  <c r="AQ68" i="35"/>
  <c r="AJ50" i="35"/>
  <c r="AP22" i="35"/>
  <c r="AO19" i="35"/>
  <c r="AN16" i="35"/>
  <c r="AM13" i="35"/>
  <c r="AQ9" i="35"/>
  <c r="AU4" i="35"/>
  <c r="AA64" i="35"/>
  <c r="AM64" i="35"/>
  <c r="AS64" i="35"/>
  <c r="AG64" i="35"/>
  <c r="AP104" i="35"/>
  <c r="AV104" i="35"/>
  <c r="AT144" i="35"/>
  <c r="AW137" i="35"/>
  <c r="AV134" i="35"/>
  <c r="AT124" i="35"/>
  <c r="AW117" i="35"/>
  <c r="AU111" i="35"/>
  <c r="AV102" i="35"/>
  <c r="AT96" i="35"/>
  <c r="AW93" i="35"/>
  <c r="AV82" i="35"/>
  <c r="AW69" i="35"/>
  <c r="AV48" i="35"/>
  <c r="AT22" i="35"/>
  <c r="AT14" i="35"/>
  <c r="AU9" i="35"/>
  <c r="AO105" i="35"/>
  <c r="AP60" i="35"/>
  <c r="AJ104" i="35"/>
  <c r="AG14" i="35"/>
  <c r="AH133" i="35"/>
  <c r="AN133" i="35"/>
  <c r="AT133" i="35"/>
  <c r="AB133" i="35"/>
  <c r="AD147" i="35"/>
  <c r="AJ147" i="35"/>
  <c r="AP147" i="35"/>
  <c r="AV147" i="35"/>
  <c r="AC140" i="35"/>
  <c r="AI140" i="35"/>
  <c r="AO140" i="35"/>
  <c r="AU140" i="35"/>
  <c r="AA137" i="35"/>
  <c r="AG137" i="35"/>
  <c r="AM137" i="35"/>
  <c r="AJ139" i="35"/>
  <c r="AP139" i="35"/>
  <c r="AD139" i="35"/>
  <c r="AV139" i="35"/>
  <c r="AD133" i="35"/>
  <c r="AJ133" i="35"/>
  <c r="AP133" i="35"/>
  <c r="AV133" i="35"/>
  <c r="AV124" i="35"/>
  <c r="AK146" i="35"/>
  <c r="AI131" i="35"/>
  <c r="AB128" i="35"/>
  <c r="AH128" i="35"/>
  <c r="AN128" i="35"/>
  <c r="AB120" i="35"/>
  <c r="AH120" i="35"/>
  <c r="AN120" i="35"/>
  <c r="AB116" i="35"/>
  <c r="AH116" i="35"/>
  <c r="AN116" i="35"/>
  <c r="AA113" i="35"/>
  <c r="AG113" i="35"/>
  <c r="AM113" i="35"/>
  <c r="AE109" i="35"/>
  <c r="AK109" i="35"/>
  <c r="AQ109" i="35"/>
  <c r="AC107" i="35"/>
  <c r="AI107" i="35"/>
  <c r="AO107" i="35"/>
  <c r="AB104" i="35"/>
  <c r="AH104" i="35"/>
  <c r="AN104" i="35"/>
  <c r="AB127" i="35"/>
  <c r="AH127" i="35"/>
  <c r="AN127" i="35"/>
  <c r="AT127" i="35"/>
  <c r="AE125" i="35"/>
  <c r="AK125" i="35"/>
  <c r="AQ125" i="35"/>
  <c r="AH118" i="35"/>
  <c r="AT118" i="35"/>
  <c r="AG115" i="35"/>
  <c r="AK111" i="35"/>
  <c r="AW111" i="35"/>
  <c r="AH106" i="35"/>
  <c r="AN106" i="35"/>
  <c r="AT106" i="35"/>
  <c r="AH102" i="35"/>
  <c r="AT102" i="35"/>
  <c r="AG99" i="35"/>
  <c r="AB91" i="35"/>
  <c r="AN91" i="35"/>
  <c r="AH91" i="35"/>
  <c r="AT91" i="35"/>
  <c r="AA88" i="35"/>
  <c r="AM88" i="35"/>
  <c r="AG88" i="35"/>
  <c r="AD85" i="35"/>
  <c r="AJ85" i="35"/>
  <c r="AP85" i="35"/>
  <c r="AV85" i="35"/>
  <c r="AC82" i="35"/>
  <c r="AI82" i="35"/>
  <c r="AO82" i="35"/>
  <c r="AU82" i="35"/>
  <c r="AE121" i="35"/>
  <c r="AK121" i="35"/>
  <c r="AQ121" i="35"/>
  <c r="AE101" i="35"/>
  <c r="AK101" i="35"/>
  <c r="AQ101" i="35"/>
  <c r="AD98" i="35"/>
  <c r="AJ98" i="35"/>
  <c r="AP98" i="35"/>
  <c r="AK95" i="35"/>
  <c r="AW95" i="35"/>
  <c r="AC84" i="35"/>
  <c r="AO84" i="35"/>
  <c r="AU84" i="35"/>
  <c r="AQ107" i="35"/>
  <c r="AW107" i="35"/>
  <c r="AE90" i="35"/>
  <c r="AK90" i="35"/>
  <c r="AQ90" i="35"/>
  <c r="AW90" i="35"/>
  <c r="AE78" i="35"/>
  <c r="AK78" i="35"/>
  <c r="AQ78" i="35"/>
  <c r="AW78" i="35"/>
  <c r="AD75" i="35"/>
  <c r="AJ75" i="35"/>
  <c r="AP75" i="35"/>
  <c r="AV75" i="35"/>
  <c r="AC72" i="35"/>
  <c r="AI72" i="35"/>
  <c r="AO72" i="35"/>
  <c r="AU72" i="35"/>
  <c r="AB69" i="35"/>
  <c r="AH69" i="35"/>
  <c r="AN69" i="35"/>
  <c r="AT69" i="35"/>
  <c r="AA66" i="35"/>
  <c r="AG66" i="35"/>
  <c r="AM66" i="35"/>
  <c r="AE62" i="35"/>
  <c r="AK62" i="35"/>
  <c r="AQ62" i="35"/>
  <c r="AW62" i="35"/>
  <c r="AE72" i="35"/>
  <c r="AK72" i="35"/>
  <c r="AQ72" i="35"/>
  <c r="AW72" i="35"/>
  <c r="AK60" i="35"/>
  <c r="AK82" i="35"/>
  <c r="AI66" i="35"/>
  <c r="AD57" i="35"/>
  <c r="AP57" i="35"/>
  <c r="AV57" i="35"/>
  <c r="AJ57" i="35"/>
  <c r="AE80" i="35"/>
  <c r="AK80" i="35"/>
  <c r="AW80" i="35"/>
  <c r="AQ80" i="35"/>
  <c r="AC60" i="35"/>
  <c r="AI60" i="35"/>
  <c r="AO60" i="35"/>
  <c r="AU60" i="35"/>
  <c r="AB45" i="35"/>
  <c r="AH45" i="35"/>
  <c r="AN45" i="35"/>
  <c r="AT45" i="35"/>
  <c r="AA37" i="35"/>
  <c r="AG37" i="35"/>
  <c r="AM37" i="35"/>
  <c r="AC35" i="35"/>
  <c r="AI35" i="35"/>
  <c r="AO35" i="35"/>
  <c r="AU35" i="35"/>
  <c r="AA34" i="35"/>
  <c r="AG34" i="35"/>
  <c r="AM34" i="35"/>
  <c r="AC32" i="35"/>
  <c r="AI32" i="35"/>
  <c r="AO32" i="35"/>
  <c r="AU32" i="35"/>
  <c r="AK30" i="35"/>
  <c r="AH28" i="35"/>
  <c r="AD27" i="35"/>
  <c r="AJ27" i="35"/>
  <c r="AP27" i="35"/>
  <c r="AV27" i="35"/>
  <c r="AB25" i="35"/>
  <c r="AH25" i="35"/>
  <c r="AN25" i="35"/>
  <c r="AT25" i="35"/>
  <c r="AD51" i="35"/>
  <c r="AJ51" i="35"/>
  <c r="AP51" i="35"/>
  <c r="AV51" i="35"/>
  <c r="AD42" i="35"/>
  <c r="AJ42" i="35"/>
  <c r="AP42" i="35"/>
  <c r="AV42" i="35"/>
  <c r="AD38" i="35"/>
  <c r="AJ38" i="35"/>
  <c r="AP38" i="35"/>
  <c r="AV38" i="35"/>
  <c r="AD34" i="35"/>
  <c r="AJ34" i="35"/>
  <c r="AP34" i="35"/>
  <c r="AV34" i="35"/>
  <c r="AD30" i="35"/>
  <c r="AJ30" i="35"/>
  <c r="AP30" i="35"/>
  <c r="AV30" i="35"/>
  <c r="AD26" i="35"/>
  <c r="AJ26" i="35"/>
  <c r="AP26" i="35"/>
  <c r="AV26" i="35"/>
  <c r="AE22" i="35"/>
  <c r="AK22" i="35"/>
  <c r="AQ22" i="35"/>
  <c r="AW22" i="35"/>
  <c r="AD19" i="35"/>
  <c r="AJ19" i="35"/>
  <c r="AV19" i="35"/>
  <c r="AP19" i="35"/>
  <c r="AC16" i="35"/>
  <c r="AI16" i="35"/>
  <c r="AU16" i="35"/>
  <c r="AO16" i="35"/>
  <c r="AB13" i="35"/>
  <c r="AH13" i="35"/>
  <c r="AT13" i="35"/>
  <c r="AN13" i="35"/>
  <c r="AA10" i="35"/>
  <c r="AG10" i="35"/>
  <c r="AM10" i="35"/>
  <c r="AC88" i="35"/>
  <c r="AI88" i="35"/>
  <c r="AO88" i="35"/>
  <c r="AU88" i="35"/>
  <c r="AD54" i="35"/>
  <c r="AJ54" i="35"/>
  <c r="AP54" i="35"/>
  <c r="AV54" i="35"/>
  <c r="AG50" i="35"/>
  <c r="AC40" i="35"/>
  <c r="AI40" i="35"/>
  <c r="AO40" i="35"/>
  <c r="AU40" i="35"/>
  <c r="AC34" i="35"/>
  <c r="AI34" i="35"/>
  <c r="AO34" i="35"/>
  <c r="AU34" i="35"/>
  <c r="AD29" i="35"/>
  <c r="AJ29" i="35"/>
  <c r="AP29" i="35"/>
  <c r="AV29" i="35"/>
  <c r="AC92" i="35"/>
  <c r="AI92" i="35"/>
  <c r="AO92" i="35"/>
  <c r="AU92" i="35"/>
  <c r="AC47" i="35"/>
  <c r="AI47" i="35"/>
  <c r="AO47" i="35"/>
  <c r="AB5" i="35"/>
  <c r="AH5" i="35"/>
  <c r="AT5" i="35"/>
  <c r="AN5" i="35"/>
  <c r="AA68" i="35"/>
  <c r="AG68" i="35"/>
  <c r="AM68" i="35"/>
  <c r="AB40" i="35"/>
  <c r="AH40" i="35"/>
  <c r="AN40" i="35"/>
  <c r="AT40" i="35"/>
  <c r="AE21" i="35"/>
  <c r="AK21" i="35"/>
  <c r="AQ21" i="35"/>
  <c r="AW21" i="35"/>
  <c r="AD18" i="35"/>
  <c r="AJ18" i="35"/>
  <c r="AP18" i="35"/>
  <c r="AV18" i="35"/>
  <c r="AC15" i="35"/>
  <c r="AI15" i="35"/>
  <c r="AO15" i="35"/>
  <c r="AU15" i="35"/>
  <c r="AB12" i="35"/>
  <c r="AH12" i="35"/>
  <c r="AN12" i="35"/>
  <c r="AT12" i="35"/>
  <c r="AA9" i="35"/>
  <c r="AG9" i="35"/>
  <c r="AM9" i="35"/>
  <c r="AS9" i="35"/>
  <c r="AC52" i="35"/>
  <c r="AO52" i="35"/>
  <c r="AU52" i="35"/>
  <c r="AA46" i="35"/>
  <c r="AM46" i="35"/>
  <c r="AU142" i="35"/>
  <c r="AT139" i="35"/>
  <c r="AU134" i="35"/>
  <c r="AT132" i="35"/>
  <c r="AW129" i="35"/>
  <c r="AW125" i="35"/>
  <c r="AU123" i="35"/>
  <c r="AU119" i="35"/>
  <c r="AS113" i="35"/>
  <c r="AV110" i="35"/>
  <c r="AT104" i="35"/>
  <c r="AT100" i="35"/>
  <c r="AS93" i="35"/>
  <c r="AV90" i="35"/>
  <c r="AU87" i="35"/>
  <c r="AU79" i="35"/>
  <c r="AW68" i="35"/>
  <c r="AV66" i="35"/>
  <c r="AT58" i="35"/>
  <c r="AU47" i="35"/>
  <c r="AU45" i="35"/>
  <c r="AV12" i="35"/>
  <c r="AM123" i="35"/>
  <c r="AN110" i="35"/>
  <c r="AQ103" i="35"/>
  <c r="AO97" i="35"/>
  <c r="AP52" i="35"/>
  <c r="AN23" i="35"/>
  <c r="AI84" i="35"/>
  <c r="AH33" i="35"/>
  <c r="AB4" i="35"/>
  <c r="AH4" i="35"/>
  <c r="AN4" i="35"/>
  <c r="AT4" i="35"/>
  <c r="AE5" i="35"/>
  <c r="AK5" i="35"/>
  <c r="AQ5" i="35"/>
  <c r="AW5" i="35"/>
  <c r="AA8" i="35"/>
  <c r="AG8" i="35"/>
  <c r="AM8" i="35"/>
  <c r="AB11" i="35"/>
  <c r="AN11" i="35"/>
  <c r="AH11" i="35"/>
  <c r="AC14" i="35"/>
  <c r="AO14" i="35"/>
  <c r="AI14" i="35"/>
  <c r="AD17" i="35"/>
  <c r="AP17" i="35"/>
  <c r="AJ17" i="35"/>
  <c r="AE20" i="35"/>
  <c r="AQ20" i="35"/>
  <c r="AK20" i="35"/>
  <c r="AA24" i="35"/>
  <c r="AG24" i="35"/>
  <c r="AM24" i="35"/>
  <c r="AA44" i="35"/>
  <c r="AG44" i="35"/>
  <c r="AD45" i="35"/>
  <c r="AJ45" i="35"/>
  <c r="AB47" i="35"/>
  <c r="AH47" i="35"/>
  <c r="AE48" i="35"/>
  <c r="AK48" i="35"/>
  <c r="AE52" i="35"/>
  <c r="AK52" i="35"/>
  <c r="AD58" i="35"/>
  <c r="AJ58" i="35"/>
  <c r="AP58" i="35"/>
  <c r="AB60" i="35"/>
  <c r="AH60" i="35"/>
  <c r="AN60" i="35"/>
  <c r="AA94" i="35"/>
  <c r="AG94" i="35"/>
  <c r="AM94" i="35"/>
  <c r="AD95" i="35"/>
  <c r="AJ95" i="35"/>
  <c r="AP95" i="35"/>
  <c r="AB97" i="35"/>
  <c r="AH97" i="35"/>
  <c r="AN97" i="35"/>
  <c r="AK98" i="35"/>
  <c r="AQ98" i="35"/>
  <c r="AC100" i="35"/>
  <c r="AI100" i="35"/>
  <c r="AO100" i="35"/>
  <c r="AA102" i="35"/>
  <c r="AG102" i="35"/>
  <c r="AM102" i="35"/>
  <c r="AJ103" i="35"/>
  <c r="AP103" i="35"/>
  <c r="AH105" i="35"/>
  <c r="AB105" i="35"/>
  <c r="AN105" i="35"/>
  <c r="AE106" i="35"/>
  <c r="AK106" i="35"/>
  <c r="AQ106" i="35"/>
  <c r="AC108" i="35"/>
  <c r="AI108" i="35"/>
  <c r="AO108" i="35"/>
  <c r="AG110" i="35"/>
  <c r="AA110" i="35"/>
  <c r="AM110" i="35"/>
  <c r="AJ111" i="35"/>
  <c r="AP111" i="35"/>
  <c r="AB113" i="35"/>
  <c r="AH113" i="35"/>
  <c r="AN113" i="35"/>
  <c r="AE114" i="35"/>
  <c r="AK114" i="35"/>
  <c r="AQ114" i="35"/>
  <c r="AI116" i="35"/>
  <c r="AO116" i="35"/>
  <c r="AA118" i="35"/>
  <c r="AG118" i="35"/>
  <c r="AM118" i="35"/>
  <c r="AJ119" i="35"/>
  <c r="AD119" i="35"/>
  <c r="AP119" i="35"/>
  <c r="AB121" i="35"/>
  <c r="AH121" i="35"/>
  <c r="AN121" i="35"/>
  <c r="AK122" i="35"/>
  <c r="AQ122" i="35"/>
  <c r="AC124" i="35"/>
  <c r="AI124" i="35"/>
  <c r="AO124" i="35"/>
  <c r="AG126" i="35"/>
  <c r="AA126" i="35"/>
  <c r="AM126" i="35"/>
  <c r="AD127" i="35"/>
  <c r="AJ127" i="35"/>
  <c r="AP127" i="35"/>
  <c r="AH129" i="35"/>
  <c r="AN129" i="35"/>
  <c r="AE130" i="35"/>
  <c r="AK130" i="35"/>
  <c r="AQ130" i="35"/>
  <c r="AI132" i="35"/>
  <c r="AC132" i="35"/>
  <c r="AO132" i="35"/>
  <c r="AE134" i="35"/>
  <c r="AK134" i="35"/>
  <c r="AQ134" i="35"/>
  <c r="AA138" i="35"/>
  <c r="AG138" i="35"/>
  <c r="AM138" i="35"/>
  <c r="AD142" i="35"/>
  <c r="AJ142" i="35"/>
  <c r="AP142" i="35"/>
  <c r="AA145" i="35"/>
  <c r="AG145" i="35"/>
  <c r="AM145" i="35"/>
  <c r="AP146" i="35"/>
  <c r="AT94" i="35"/>
  <c r="AS91" i="35"/>
  <c r="AU89" i="35"/>
  <c r="AW87" i="35"/>
  <c r="AV58" i="35"/>
  <c r="AU54" i="35"/>
  <c r="AT50" i="35"/>
  <c r="AV41" i="35"/>
  <c r="AU37" i="35"/>
  <c r="AT34" i="35"/>
  <c r="AW27" i="35"/>
  <c r="AB129" i="35"/>
  <c r="AC116" i="35"/>
  <c r="AK4" i="35"/>
  <c r="AQ4" i="35"/>
  <c r="AC6" i="35"/>
  <c r="AI6" i="35"/>
  <c r="AO6" i="35"/>
  <c r="AE8" i="35"/>
  <c r="AK8" i="35"/>
  <c r="AQ8" i="35"/>
  <c r="AA12" i="35"/>
  <c r="AM12" i="35"/>
  <c r="AG12" i="35"/>
  <c r="AB15" i="35"/>
  <c r="AN15" i="35"/>
  <c r="AH15" i="35"/>
  <c r="AC18" i="35"/>
  <c r="AO18" i="35"/>
  <c r="AI18" i="35"/>
  <c r="AD21" i="35"/>
  <c r="AP21" i="35"/>
  <c r="AJ21" i="35"/>
  <c r="AE24" i="35"/>
  <c r="AK24" i="35"/>
  <c r="AQ24" i="35"/>
  <c r="AA40" i="35"/>
  <c r="AG40" i="35"/>
  <c r="AB43" i="35"/>
  <c r="AH43" i="35"/>
  <c r="AA49" i="35"/>
  <c r="AG49" i="35"/>
  <c r="AM49" i="35"/>
  <c r="AC50" i="35"/>
  <c r="AI50" i="35"/>
  <c r="AA52" i="35"/>
  <c r="AG52" i="35"/>
  <c r="AE53" i="35"/>
  <c r="AK53" i="35"/>
  <c r="AQ53" i="35"/>
  <c r="AB56" i="35"/>
  <c r="AH56" i="35"/>
  <c r="AN56" i="35"/>
  <c r="AE58" i="35"/>
  <c r="AQ58" i="35"/>
  <c r="AW58" i="35"/>
  <c r="AA61" i="35"/>
  <c r="AG61" i="35"/>
  <c r="AM61" i="35"/>
  <c r="AD62" i="35"/>
  <c r="AJ62" i="35"/>
  <c r="AP62" i="35"/>
  <c r="AB64" i="35"/>
  <c r="AH64" i="35"/>
  <c r="AN64" i="35"/>
  <c r="AE65" i="35"/>
  <c r="AK65" i="35"/>
  <c r="AQ65" i="35"/>
  <c r="AC67" i="35"/>
  <c r="AI67" i="35"/>
  <c r="AO67" i="35"/>
  <c r="AA69" i="35"/>
  <c r="AG69" i="35"/>
  <c r="AM69" i="35"/>
  <c r="AJ70" i="35"/>
  <c r="AP70" i="35"/>
  <c r="AD70" i="35"/>
  <c r="AB72" i="35"/>
  <c r="AH72" i="35"/>
  <c r="AN72" i="35"/>
  <c r="AE73" i="35"/>
  <c r="AK73" i="35"/>
  <c r="AQ73" i="35"/>
  <c r="AC75" i="35"/>
  <c r="AI75" i="35"/>
  <c r="AO75" i="35"/>
  <c r="AA77" i="35"/>
  <c r="AG77" i="35"/>
  <c r="AM77" i="35"/>
  <c r="AD78" i="35"/>
  <c r="AJ78" i="35"/>
  <c r="AP78" i="35"/>
  <c r="AB80" i="35"/>
  <c r="AH80" i="35"/>
  <c r="AN80" i="35"/>
  <c r="AE81" i="35"/>
  <c r="AK81" i="35"/>
  <c r="AQ81" i="35"/>
  <c r="AC83" i="35"/>
  <c r="AI83" i="35"/>
  <c r="AO83" i="35"/>
  <c r="AA85" i="35"/>
  <c r="AG85" i="35"/>
  <c r="AM85" i="35"/>
  <c r="AD86" i="35"/>
  <c r="AJ86" i="35"/>
  <c r="AP86" i="35"/>
  <c r="AB88" i="35"/>
  <c r="AH88" i="35"/>
  <c r="AN88" i="35"/>
  <c r="AE89" i="35"/>
  <c r="AK89" i="35"/>
  <c r="AQ89" i="35"/>
  <c r="AC91" i="35"/>
  <c r="AI91" i="35"/>
  <c r="AO91" i="35"/>
  <c r="AB92" i="35"/>
  <c r="AH92" i="35"/>
  <c r="AN92" i="35"/>
  <c r="AJ135" i="35"/>
  <c r="AP135" i="35"/>
  <c r="AK138" i="35"/>
  <c r="AE138" i="35"/>
  <c r="AQ138" i="35"/>
  <c r="AC143" i="35"/>
  <c r="AC147" i="35"/>
  <c r="AI147" i="35"/>
  <c r="AO147" i="35"/>
  <c r="AW138" i="35"/>
  <c r="AV135" i="35"/>
  <c r="AW134" i="35"/>
  <c r="AU132" i="35"/>
  <c r="AW130" i="35"/>
  <c r="AT129" i="35"/>
  <c r="AV127" i="35"/>
  <c r="AS126" i="35"/>
  <c r="AU124" i="35"/>
  <c r="AW122" i="35"/>
  <c r="AT121" i="35"/>
  <c r="AV119" i="35"/>
  <c r="AU116" i="35"/>
  <c r="AW114" i="35"/>
  <c r="AT113" i="35"/>
  <c r="AV111" i="35"/>
  <c r="AU108" i="35"/>
  <c r="AW106" i="35"/>
  <c r="AT105" i="35"/>
  <c r="AV103" i="35"/>
  <c r="AU100" i="35"/>
  <c r="AW98" i="35"/>
  <c r="AT97" i="35"/>
  <c r="AV95" i="35"/>
  <c r="AS94" i="35"/>
  <c r="AW81" i="35"/>
  <c r="AV78" i="35"/>
  <c r="AU75" i="35"/>
  <c r="AT72" i="35"/>
  <c r="AW65" i="35"/>
  <c r="AV62" i="35"/>
  <c r="AT56" i="35"/>
  <c r="AW48" i="35"/>
  <c r="AV45" i="35"/>
  <c r="AW20" i="35"/>
  <c r="AV17" i="35"/>
  <c r="AU14" i="35"/>
  <c r="AT11" i="35"/>
  <c r="AU6" i="35"/>
  <c r="AW4" i="35"/>
  <c r="AP145" i="35"/>
  <c r="AQ140" i="35"/>
  <c r="AQ132" i="35"/>
  <c r="AN131" i="35"/>
  <c r="AP129" i="35"/>
  <c r="AM128" i="35"/>
  <c r="AO126" i="35"/>
  <c r="AQ124" i="35"/>
  <c r="AN123" i="35"/>
  <c r="AP121" i="35"/>
  <c r="AM120" i="35"/>
  <c r="AO118" i="35"/>
  <c r="AQ116" i="35"/>
  <c r="AN115" i="35"/>
  <c r="AP113" i="35"/>
  <c r="AM112" i="35"/>
  <c r="AO110" i="35"/>
  <c r="AQ108" i="35"/>
  <c r="AN107" i="35"/>
  <c r="AP105" i="35"/>
  <c r="AM104" i="35"/>
  <c r="AO102" i="35"/>
  <c r="AQ100" i="35"/>
  <c r="AN99" i="35"/>
  <c r="AP97" i="35"/>
  <c r="AM96" i="35"/>
  <c r="AQ92" i="35"/>
  <c r="AO54" i="35"/>
  <c r="AQ52" i="35"/>
  <c r="AN43" i="35"/>
  <c r="AP41" i="35"/>
  <c r="AM40" i="35"/>
  <c r="AK140" i="35"/>
  <c r="AH131" i="35"/>
  <c r="AG128" i="35"/>
  <c r="AK124" i="35"/>
  <c r="AJ121" i="35"/>
  <c r="AI118" i="35"/>
  <c r="AH115" i="35"/>
  <c r="AG112" i="35"/>
  <c r="AK108" i="35"/>
  <c r="AJ105" i="35"/>
  <c r="AI102" i="35"/>
  <c r="AH99" i="35"/>
  <c r="AG96" i="35"/>
  <c r="AK92" i="35"/>
  <c r="AI54" i="35"/>
  <c r="AJ41" i="35"/>
  <c r="AD111" i="35"/>
  <c r="AA127" i="35"/>
  <c r="AB126" i="35"/>
  <c r="AC125" i="35"/>
  <c r="AD124" i="35"/>
  <c r="AE123" i="35"/>
  <c r="AA123" i="35"/>
  <c r="AB122" i="35"/>
  <c r="AC121" i="35"/>
  <c r="AD120" i="35"/>
  <c r="AE119" i="35"/>
  <c r="AA119" i="35"/>
  <c r="AB118" i="35"/>
  <c r="AC117" i="35"/>
  <c r="AE115" i="35"/>
  <c r="AA115" i="35"/>
  <c r="AB114" i="35"/>
  <c r="AC113" i="35"/>
  <c r="AD112" i="35"/>
  <c r="AE111" i="35"/>
  <c r="AA111" i="35"/>
  <c r="AB110" i="35"/>
  <c r="AC109" i="35"/>
  <c r="AD108" i="35"/>
  <c r="AE107" i="35"/>
  <c r="AA107" i="35"/>
  <c r="AB106" i="35"/>
  <c r="AC105" i="35"/>
  <c r="AD104" i="35"/>
  <c r="AE103" i="35"/>
  <c r="AA103" i="35"/>
  <c r="AB102" i="35"/>
  <c r="AC101" i="35"/>
  <c r="AD100" i="35"/>
  <c r="AE99" i="35"/>
  <c r="AA99" i="35"/>
  <c r="AB98" i="35"/>
  <c r="AC97" i="35"/>
  <c r="AE95" i="35"/>
  <c r="AA95" i="35"/>
  <c r="AB94" i="35"/>
  <c r="AC93" i="35"/>
  <c r="AD92" i="35"/>
  <c r="AE91" i="35"/>
  <c r="AA91" i="35"/>
  <c r="AB90" i="35"/>
  <c r="AC89" i="35"/>
  <c r="AD88" i="35"/>
  <c r="AE87" i="35"/>
  <c r="AH86" i="35"/>
  <c r="AB86" i="35"/>
  <c r="AI85" i="35"/>
  <c r="AC85" i="35"/>
  <c r="AD84" i="35"/>
  <c r="AJ84" i="35"/>
  <c r="AK83" i="35"/>
  <c r="AG83" i="35"/>
  <c r="AA83" i="35"/>
  <c r="AH82" i="35"/>
  <c r="AB82" i="35"/>
  <c r="AJ80" i="35"/>
  <c r="AD80" i="35"/>
  <c r="AG79" i="35"/>
  <c r="AA79" i="35"/>
  <c r="AB78" i="35"/>
  <c r="AH78" i="35"/>
  <c r="AI77" i="35"/>
  <c r="AC77" i="35"/>
  <c r="AJ76" i="35"/>
  <c r="AD76" i="35"/>
  <c r="AK75" i="35"/>
  <c r="AE75" i="35"/>
  <c r="AA75" i="35"/>
  <c r="AG75" i="35"/>
  <c r="AH74" i="35"/>
  <c r="AI73" i="35"/>
  <c r="AC73" i="35"/>
  <c r="AJ72" i="35"/>
  <c r="AD72" i="35"/>
  <c r="AE71" i="35"/>
  <c r="AK71" i="35"/>
  <c r="AA71" i="35"/>
  <c r="AG71" i="35"/>
  <c r="AB70" i="35"/>
  <c r="AH70" i="35"/>
  <c r="AC69" i="35"/>
  <c r="AI69" i="35"/>
  <c r="AD68" i="35"/>
  <c r="AJ68" i="35"/>
  <c r="AE67" i="35"/>
  <c r="AK67" i="35"/>
  <c r="AA67" i="35"/>
  <c r="AG67" i="35"/>
  <c r="AB66" i="35"/>
  <c r="AH66" i="35"/>
  <c r="AC65" i="35"/>
  <c r="AI65" i="35"/>
  <c r="AD64" i="35"/>
  <c r="AJ64" i="35"/>
  <c r="AE63" i="35"/>
  <c r="AK63" i="35"/>
  <c r="AA63" i="35"/>
  <c r="AG63" i="35"/>
  <c r="AB62" i="35"/>
  <c r="AH62" i="35"/>
  <c r="AC61" i="35"/>
  <c r="AI61" i="35"/>
  <c r="AD60" i="35"/>
  <c r="AJ60" i="35"/>
  <c r="AE59" i="35"/>
  <c r="AK59" i="35"/>
  <c r="AA59" i="35"/>
  <c r="AG59" i="35"/>
  <c r="AB58" i="35"/>
  <c r="AH58" i="35"/>
  <c r="AC57" i="35"/>
  <c r="AD56" i="35"/>
  <c r="AJ56" i="35"/>
  <c r="AE55" i="35"/>
  <c r="AK55" i="35"/>
  <c r="AA55" i="35"/>
  <c r="AG55" i="35"/>
  <c r="AB54" i="35"/>
  <c r="AH54" i="35"/>
  <c r="AC53" i="35"/>
  <c r="AI53" i="35"/>
  <c r="AD52" i="35"/>
  <c r="AJ52" i="35"/>
  <c r="AE51" i="35"/>
  <c r="AK51" i="35"/>
  <c r="AA51" i="35"/>
  <c r="AG51" i="35"/>
  <c r="AB50" i="35"/>
  <c r="AH50" i="35"/>
  <c r="AC49" i="35"/>
  <c r="AI49" i="35"/>
  <c r="AD48" i="35"/>
  <c r="AJ48" i="35"/>
  <c r="AE47" i="35"/>
  <c r="AK47" i="35"/>
  <c r="AA47" i="35"/>
  <c r="AG47" i="35"/>
  <c r="AB46" i="35"/>
  <c r="AH46" i="35"/>
  <c r="AC45" i="35"/>
  <c r="AI45" i="35"/>
  <c r="AD44" i="35"/>
  <c r="AJ44" i="35"/>
  <c r="AE43" i="35"/>
  <c r="AK43" i="35"/>
  <c r="AA43" i="35"/>
  <c r="AG43" i="35"/>
  <c r="AB42" i="35"/>
  <c r="AH42" i="35"/>
  <c r="AC41" i="35"/>
  <c r="AI41" i="35"/>
  <c r="AD40" i="35"/>
  <c r="AJ40" i="35"/>
  <c r="AE39" i="35"/>
  <c r="AK39" i="35"/>
  <c r="AA39" i="35"/>
  <c r="AG39" i="35"/>
  <c r="AB38" i="35"/>
  <c r="AH38" i="35"/>
  <c r="AC37" i="35"/>
  <c r="AI37" i="35"/>
  <c r="AD36" i="35"/>
  <c r="AJ36" i="35"/>
  <c r="AE35" i="35"/>
  <c r="AK35" i="35"/>
  <c r="AA35" i="35"/>
  <c r="AG35" i="35"/>
  <c r="AB34" i="35"/>
  <c r="AH34" i="35"/>
  <c r="AC33" i="35"/>
  <c r="AI33" i="35"/>
  <c r="AD32" i="35"/>
  <c r="AJ32" i="35"/>
  <c r="AE31" i="35"/>
  <c r="AK31" i="35"/>
  <c r="AA31" i="35"/>
  <c r="AG31" i="35"/>
  <c r="AB30" i="35"/>
  <c r="AH30" i="35"/>
  <c r="AC29" i="35"/>
  <c r="AI29" i="35"/>
  <c r="AD28" i="35"/>
  <c r="AJ28" i="35"/>
  <c r="AA27" i="35"/>
  <c r="AG27" i="35"/>
  <c r="AB26" i="35"/>
  <c r="AH26" i="35"/>
  <c r="AC25" i="35"/>
  <c r="AI25" i="35"/>
  <c r="AE23" i="35"/>
  <c r="AK23" i="35"/>
  <c r="AA23" i="35"/>
  <c r="AG23" i="35"/>
  <c r="AB22" i="35"/>
  <c r="AH22" i="35"/>
  <c r="AC21" i="35"/>
  <c r="AI21" i="35"/>
  <c r="AD20" i="35"/>
  <c r="AJ20" i="35"/>
  <c r="AA19" i="35"/>
  <c r="AG19" i="35"/>
  <c r="AB18" i="35"/>
  <c r="AH18" i="35"/>
  <c r="AC17" i="35"/>
  <c r="AI17" i="35"/>
  <c r="AD16" i="35"/>
  <c r="AJ16" i="35"/>
  <c r="AE15" i="35"/>
  <c r="AK15" i="35"/>
  <c r="AA15" i="35"/>
  <c r="AG15" i="35"/>
  <c r="AB14" i="35"/>
  <c r="AH14" i="35"/>
  <c r="AC13" i="35"/>
  <c r="AI13" i="35"/>
  <c r="AD12" i="35"/>
  <c r="AJ12" i="35"/>
  <c r="AE11" i="35"/>
  <c r="AK11" i="35"/>
  <c r="AA11" i="35"/>
  <c r="AG11" i="35"/>
  <c r="AB10" i="35"/>
  <c r="AH10" i="35"/>
  <c r="AC9" i="35"/>
  <c r="AI9" i="35"/>
  <c r="AD8" i="35"/>
  <c r="AJ8" i="35"/>
  <c r="AE7" i="35"/>
  <c r="AK7" i="35"/>
  <c r="AA7" i="35"/>
  <c r="AG7" i="35"/>
  <c r="AB6" i="35"/>
  <c r="AH6" i="35"/>
  <c r="AC5" i="35"/>
  <c r="AI5" i="35"/>
  <c r="AD4" i="35"/>
  <c r="AJ4" i="35"/>
  <c r="AK3" i="35"/>
  <c r="AQ3" i="35"/>
  <c r="AW3" i="35"/>
  <c r="AE3" i="35"/>
  <c r="AV3" i="35"/>
  <c r="AP3" i="35"/>
  <c r="AJ3" i="35"/>
  <c r="AU3" i="35"/>
  <c r="AO3" i="35"/>
  <c r="AI3" i="35"/>
  <c r="AT3" i="35"/>
  <c r="AN3" i="35"/>
  <c r="AH3" i="35"/>
  <c r="AT139" i="36"/>
  <c r="AN139" i="36"/>
  <c r="AB139" i="36"/>
  <c r="AH139" i="36"/>
  <c r="AV33" i="36"/>
  <c r="AP33" i="36"/>
  <c r="AD33" i="36"/>
  <c r="AJ33" i="36"/>
  <c r="AW26" i="36"/>
  <c r="AQ26" i="36"/>
  <c r="AK26" i="36"/>
  <c r="AE26" i="36"/>
  <c r="AS29" i="36"/>
  <c r="AM29" i="36"/>
  <c r="AG29" i="36"/>
  <c r="AA29" i="36"/>
  <c r="AT30" i="36"/>
  <c r="AN30" i="36"/>
  <c r="AB30" i="36"/>
  <c r="AH30" i="36"/>
  <c r="AT32" i="36"/>
  <c r="AN32" i="36"/>
  <c r="AB32" i="36"/>
  <c r="AH32" i="36"/>
  <c r="AW34" i="36"/>
  <c r="AQ34" i="36"/>
  <c r="AE34" i="36"/>
  <c r="AK34" i="36"/>
  <c r="AU35" i="36"/>
  <c r="AO35" i="36"/>
  <c r="AI35" i="36"/>
  <c r="AC35" i="36"/>
  <c r="AT37" i="36"/>
  <c r="AN37" i="36"/>
  <c r="AB37" i="36"/>
  <c r="AH37" i="36"/>
  <c r="AS41" i="36"/>
  <c r="AM41" i="36"/>
  <c r="AG41" i="36"/>
  <c r="AA41" i="36"/>
  <c r="AT45" i="36"/>
  <c r="AN45" i="36"/>
  <c r="AB45" i="36"/>
  <c r="AH45" i="36"/>
  <c r="AS49" i="36"/>
  <c r="AT53" i="36"/>
  <c r="AT58" i="36"/>
  <c r="AW62" i="36"/>
  <c r="AV67" i="36"/>
  <c r="AP67" i="36"/>
  <c r="AD67" i="36"/>
  <c r="AJ67" i="36"/>
  <c r="AW72" i="36"/>
  <c r="AQ72" i="36"/>
  <c r="AE72" i="36"/>
  <c r="AK72" i="36"/>
  <c r="AV77" i="36"/>
  <c r="AP77" i="36"/>
  <c r="AD77" i="36"/>
  <c r="AJ77" i="36"/>
  <c r="AV83" i="36"/>
  <c r="AP83" i="36"/>
  <c r="AD83" i="36"/>
  <c r="AJ83" i="36"/>
  <c r="AV90" i="36"/>
  <c r="AP90" i="36"/>
  <c r="AD90" i="36"/>
  <c r="AW98" i="36"/>
  <c r="AQ98" i="36"/>
  <c r="AE98" i="36"/>
  <c r="AK98" i="36"/>
  <c r="AV103" i="36"/>
  <c r="AP103" i="36"/>
  <c r="AD103" i="36"/>
  <c r="AJ103" i="36"/>
  <c r="AO108" i="36"/>
  <c r="AS117" i="36"/>
  <c r="AM117" i="36"/>
  <c r="AA117" i="36"/>
  <c r="AG117" i="36"/>
  <c r="AT146" i="36"/>
  <c r="AN146" i="36"/>
  <c r="AB146" i="36"/>
  <c r="AH146" i="36"/>
  <c r="AS140" i="36"/>
  <c r="AM140" i="36"/>
  <c r="AA140" i="36"/>
  <c r="AG140" i="36"/>
  <c r="AW140" i="36"/>
  <c r="AQ140" i="36"/>
  <c r="AE140" i="36"/>
  <c r="AK140" i="36"/>
  <c r="AS136" i="36"/>
  <c r="AM136" i="36"/>
  <c r="AA136" i="36"/>
  <c r="AG136" i="36"/>
  <c r="AW124" i="36"/>
  <c r="AQ124" i="36"/>
  <c r="AE124" i="36"/>
  <c r="AK124" i="36"/>
  <c r="AV121" i="36"/>
  <c r="AP121" i="36"/>
  <c r="AD121" i="36"/>
  <c r="AJ121" i="36"/>
  <c r="AT114" i="36"/>
  <c r="AN114" i="36"/>
  <c r="AB114" i="36"/>
  <c r="AH114" i="36"/>
  <c r="AW112" i="36"/>
  <c r="AQ112" i="36"/>
  <c r="AE112" i="36"/>
  <c r="AK112" i="36"/>
  <c r="AU110" i="36"/>
  <c r="AO110" i="36"/>
  <c r="AC110" i="36"/>
  <c r="AI110" i="36"/>
  <c r="AT107" i="36"/>
  <c r="AN107" i="36"/>
  <c r="AB107" i="36"/>
  <c r="AH107" i="36"/>
  <c r="AS104" i="36"/>
  <c r="AM104" i="36"/>
  <c r="AA104" i="36"/>
  <c r="AG104" i="36"/>
  <c r="AS94" i="36"/>
  <c r="AM94" i="36"/>
  <c r="AA94" i="36"/>
  <c r="AG94" i="36"/>
  <c r="AT89" i="36"/>
  <c r="AN89" i="36"/>
  <c r="AB89" i="36"/>
  <c r="AH89" i="36"/>
  <c r="AU84" i="36"/>
  <c r="AO84" i="36"/>
  <c r="AC84" i="36"/>
  <c r="AI84" i="36"/>
  <c r="AW65" i="36"/>
  <c r="AQ65" i="36"/>
  <c r="AE65" i="36"/>
  <c r="AK65" i="36"/>
  <c r="AU55" i="36"/>
  <c r="AO55" i="36"/>
  <c r="AC55" i="36"/>
  <c r="AV49" i="36"/>
  <c r="AP49" i="36"/>
  <c r="AD49" i="36"/>
  <c r="AJ49" i="36"/>
  <c r="AS47" i="36"/>
  <c r="AA47" i="36"/>
  <c r="AM47" i="36"/>
  <c r="AG47" i="36"/>
  <c r="AU38" i="36"/>
  <c r="AO38" i="36"/>
  <c r="AC38" i="36"/>
  <c r="AJ90" i="36"/>
  <c r="AW134" i="36"/>
  <c r="AQ134" i="36"/>
  <c r="AE134" i="36"/>
  <c r="AK134" i="36"/>
  <c r="AN129" i="36"/>
  <c r="AT129" i="36"/>
  <c r="AB129" i="36"/>
  <c r="AH129" i="36"/>
  <c r="AC98" i="36"/>
  <c r="AV112" i="36"/>
  <c r="AP112" i="36"/>
  <c r="AD112" i="36"/>
  <c r="AJ112" i="36"/>
  <c r="AS34" i="36"/>
  <c r="AM34" i="36"/>
  <c r="AA34" i="36"/>
  <c r="AG34" i="36"/>
  <c r="AW25" i="36"/>
  <c r="AQ25" i="36"/>
  <c r="AK25" i="36"/>
  <c r="AE25" i="36"/>
  <c r="AU75" i="36"/>
  <c r="AO75" i="36"/>
  <c r="AC75" i="36"/>
  <c r="AI75" i="36"/>
  <c r="AT56" i="36"/>
  <c r="AN56" i="36"/>
  <c r="AB56" i="36"/>
  <c r="AH56" i="36"/>
  <c r="AT27" i="36"/>
  <c r="AN27" i="36"/>
  <c r="AB27" i="36"/>
  <c r="AH27" i="36"/>
  <c r="AU32" i="36"/>
  <c r="AO32" i="36"/>
  <c r="AC32" i="36"/>
  <c r="AI32" i="36"/>
  <c r="AT6" i="36"/>
  <c r="AN6" i="36"/>
  <c r="AB6" i="36"/>
  <c r="AH6" i="36"/>
  <c r="AW10" i="36"/>
  <c r="AQ10" i="36"/>
  <c r="AE10" i="36"/>
  <c r="AK10" i="36"/>
  <c r="AS14" i="36"/>
  <c r="AM14" i="36"/>
  <c r="AG14" i="36"/>
  <c r="AA14" i="36"/>
  <c r="AT17" i="36"/>
  <c r="AN17" i="36"/>
  <c r="AH17" i="36"/>
  <c r="AB17" i="36"/>
  <c r="AU20" i="36"/>
  <c r="AO20" i="36"/>
  <c r="AC20" i="36"/>
  <c r="AI20" i="36"/>
  <c r="AV23" i="36"/>
  <c r="AP23" i="36"/>
  <c r="AD23" i="36"/>
  <c r="AJ23" i="36"/>
  <c r="AT38" i="36"/>
  <c r="AN38" i="36"/>
  <c r="AB38" i="36"/>
  <c r="AH38" i="36"/>
  <c r="AV42" i="36"/>
  <c r="AP42" i="36"/>
  <c r="AJ42" i="36"/>
  <c r="AD42" i="36"/>
  <c r="AD47" i="36"/>
  <c r="AB51" i="36"/>
  <c r="AC56" i="36"/>
  <c r="AB59" i="36"/>
  <c r="AE64" i="36"/>
  <c r="AV69" i="36"/>
  <c r="AD69" i="36"/>
  <c r="AP69" i="36"/>
  <c r="AJ69" i="36"/>
  <c r="AS74" i="36"/>
  <c r="AM74" i="36"/>
  <c r="AA74" i="36"/>
  <c r="AG74" i="36"/>
  <c r="AS80" i="36"/>
  <c r="AM80" i="36"/>
  <c r="AA80" i="36"/>
  <c r="AG80" i="36"/>
  <c r="AW85" i="36"/>
  <c r="AQ85" i="36"/>
  <c r="AE85" i="36"/>
  <c r="AK85" i="36"/>
  <c r="AT92" i="36"/>
  <c r="AN92" i="36"/>
  <c r="AB92" i="36"/>
  <c r="AH92" i="36"/>
  <c r="AS97" i="36"/>
  <c r="AM97" i="36"/>
  <c r="AA97" i="36"/>
  <c r="AS102" i="36"/>
  <c r="AM102" i="36"/>
  <c r="AA102" i="36"/>
  <c r="AG102" i="36"/>
  <c r="AW106" i="36"/>
  <c r="AQ106" i="36"/>
  <c r="AE106" i="36"/>
  <c r="AK106" i="36"/>
  <c r="AV111" i="36"/>
  <c r="AP111" i="36"/>
  <c r="AD111" i="36"/>
  <c r="AJ111" i="36"/>
  <c r="AU115" i="36"/>
  <c r="AO115" i="36"/>
  <c r="AC115" i="36"/>
  <c r="AI115" i="36"/>
  <c r="AO119" i="36"/>
  <c r="AU119" i="36"/>
  <c r="AV122" i="36"/>
  <c r="AP122" i="36"/>
  <c r="AD122" i="36"/>
  <c r="AV130" i="36"/>
  <c r="AP130" i="36"/>
  <c r="AD130" i="36"/>
  <c r="AJ130" i="36"/>
  <c r="AE133" i="36"/>
  <c r="AS137" i="36"/>
  <c r="AM137" i="36"/>
  <c r="AA137" i="36"/>
  <c r="AG137" i="36"/>
  <c r="AI119" i="36"/>
  <c r="AU146" i="36"/>
  <c r="AO146" i="36"/>
  <c r="AC146" i="36"/>
  <c r="AI146" i="36"/>
  <c r="AU142" i="36"/>
  <c r="AO142" i="36"/>
  <c r="AC142" i="36"/>
  <c r="AI142" i="36"/>
  <c r="AT127" i="36"/>
  <c r="AN127" i="36"/>
  <c r="AB127" i="36"/>
  <c r="AH127" i="36"/>
  <c r="AV116" i="36"/>
  <c r="AD116" i="36"/>
  <c r="AP116" i="36"/>
  <c r="AJ116" i="36"/>
  <c r="AT122" i="36"/>
  <c r="AN122" i="36"/>
  <c r="AB122" i="36"/>
  <c r="AH122" i="36"/>
  <c r="AU89" i="36"/>
  <c r="AO89" i="36"/>
  <c r="AC89" i="36"/>
  <c r="AI89" i="36"/>
  <c r="AS87" i="36"/>
  <c r="AM87" i="36"/>
  <c r="AA87" i="36"/>
  <c r="AG87" i="36"/>
  <c r="AU85" i="36"/>
  <c r="AO85" i="36"/>
  <c r="AC85" i="36"/>
  <c r="AI85" i="36"/>
  <c r="AS83" i="36"/>
  <c r="AM83" i="36"/>
  <c r="AA83" i="36"/>
  <c r="AG83" i="36"/>
  <c r="AO112" i="36"/>
  <c r="AE103" i="36"/>
  <c r="AP96" i="36"/>
  <c r="AP88" i="36"/>
  <c r="AO117" i="36"/>
  <c r="AU80" i="36"/>
  <c r="AO80" i="36"/>
  <c r="AC80" i="36"/>
  <c r="AI80" i="36"/>
  <c r="AW75" i="36"/>
  <c r="AQ75" i="36"/>
  <c r="AE75" i="36"/>
  <c r="AK75" i="36"/>
  <c r="AO61" i="36"/>
  <c r="AP56" i="36"/>
  <c r="AQ51" i="36"/>
  <c r="AV104" i="36"/>
  <c r="AP104" i="36"/>
  <c r="AD104" i="36"/>
  <c r="AJ104" i="36"/>
  <c r="AS77" i="36"/>
  <c r="AM77" i="36"/>
  <c r="AA77" i="36"/>
  <c r="AG77" i="36"/>
  <c r="AU67" i="36"/>
  <c r="AO67" i="36"/>
  <c r="AC67" i="36"/>
  <c r="AI67" i="36"/>
  <c r="AS61" i="36"/>
  <c r="AA61" i="36"/>
  <c r="AM61" i="36"/>
  <c r="AG61" i="36"/>
  <c r="AM48" i="36"/>
  <c r="AS73" i="36"/>
  <c r="AM73" i="36"/>
  <c r="AA73" i="36"/>
  <c r="AG73" i="36"/>
  <c r="AV48" i="36"/>
  <c r="AP48" i="36"/>
  <c r="AD48" i="36"/>
  <c r="AJ48" i="36"/>
  <c r="AV41" i="36"/>
  <c r="AP41" i="36"/>
  <c r="AD41" i="36"/>
  <c r="AJ41" i="36"/>
  <c r="AS25" i="36"/>
  <c r="AM25" i="36"/>
  <c r="AA25" i="36"/>
  <c r="AG25" i="36"/>
  <c r="AO19" i="36"/>
  <c r="AQ76" i="36"/>
  <c r="AP57" i="36"/>
  <c r="AT10" i="36"/>
  <c r="AN10" i="36"/>
  <c r="AB10" i="36"/>
  <c r="AH10" i="36"/>
  <c r="AC119" i="36"/>
  <c r="AW132" i="36"/>
  <c r="AQ132" i="36"/>
  <c r="AE132" i="36"/>
  <c r="AK132" i="36"/>
  <c r="AW135" i="36"/>
  <c r="AQ135" i="36"/>
  <c r="AE135" i="36"/>
  <c r="AK135" i="36"/>
  <c r="AV133" i="36"/>
  <c r="AP133" i="36"/>
  <c r="AD133" i="36"/>
  <c r="AJ133" i="36"/>
  <c r="AJ101" i="36"/>
  <c r="AG127" i="36"/>
  <c r="AW28" i="36"/>
  <c r="AQ28" i="36"/>
  <c r="AE28" i="36"/>
  <c r="AK28" i="36"/>
  <c r="AT16" i="36"/>
  <c r="AN16" i="36"/>
  <c r="AH16" i="36"/>
  <c r="AB16" i="36"/>
  <c r="AT35" i="36"/>
  <c r="AN35" i="36"/>
  <c r="AB35" i="36"/>
  <c r="AH35" i="36"/>
  <c r="AW5" i="36"/>
  <c r="AQ5" i="36"/>
  <c r="AE5" i="36"/>
  <c r="AK5" i="36"/>
  <c r="AU15" i="36"/>
  <c r="AO15" i="36"/>
  <c r="AC15" i="36"/>
  <c r="AI15" i="36"/>
  <c r="AW4" i="36"/>
  <c r="AQ4" i="36"/>
  <c r="AE4" i="36"/>
  <c r="AK4" i="36"/>
  <c r="AU8" i="36"/>
  <c r="AO8" i="36"/>
  <c r="AC8" i="36"/>
  <c r="AI8" i="36"/>
  <c r="AU12" i="36"/>
  <c r="AO12" i="36"/>
  <c r="AC12" i="36"/>
  <c r="AI12" i="36"/>
  <c r="AV15" i="36"/>
  <c r="AP15" i="36"/>
  <c r="AD15" i="36"/>
  <c r="AJ15" i="36"/>
  <c r="AW18" i="36"/>
  <c r="AQ18" i="36"/>
  <c r="AE18" i="36"/>
  <c r="AK18" i="36"/>
  <c r="AS22" i="36"/>
  <c r="AM22" i="36"/>
  <c r="AA22" i="36"/>
  <c r="AG22" i="36"/>
  <c r="AT25" i="36"/>
  <c r="AN25" i="36"/>
  <c r="AB25" i="36"/>
  <c r="AH25" i="36"/>
  <c r="AU39" i="36"/>
  <c r="AO39" i="36"/>
  <c r="AI39" i="36"/>
  <c r="AV43" i="36"/>
  <c r="AP43" i="36"/>
  <c r="AD43" i="36"/>
  <c r="AJ43" i="36"/>
  <c r="AT46" i="36"/>
  <c r="AN46" i="36"/>
  <c r="AB46" i="36"/>
  <c r="AH46" i="36"/>
  <c r="AT50" i="36"/>
  <c r="AW54" i="36"/>
  <c r="AV61" i="36"/>
  <c r="AT66" i="36"/>
  <c r="AW70" i="36"/>
  <c r="AQ70" i="36"/>
  <c r="AE70" i="36"/>
  <c r="AK70" i="36"/>
  <c r="AT75" i="36"/>
  <c r="AN75" i="36"/>
  <c r="AB75" i="36"/>
  <c r="AH75" i="36"/>
  <c r="AQ78" i="36"/>
  <c r="AW78" i="36"/>
  <c r="AE78" i="36"/>
  <c r="AK78" i="36"/>
  <c r="AS81" i="36"/>
  <c r="AM81" i="36"/>
  <c r="AA81" i="36"/>
  <c r="AO87" i="36"/>
  <c r="AQ94" i="36"/>
  <c r="AW94" i="36"/>
  <c r="AE94" i="36"/>
  <c r="AK94" i="36"/>
  <c r="AC100" i="36"/>
  <c r="AT105" i="36"/>
  <c r="AN105" i="36"/>
  <c r="AB105" i="36"/>
  <c r="AH105" i="36"/>
  <c r="AA110" i="36"/>
  <c r="AM114" i="36"/>
  <c r="AS114" i="36"/>
  <c r="AA114" i="36"/>
  <c r="AG114" i="36"/>
  <c r="AT118" i="36"/>
  <c r="AN118" i="36"/>
  <c r="AB118" i="36"/>
  <c r="AH118" i="36"/>
  <c r="AS121" i="36"/>
  <c r="AM121" i="36"/>
  <c r="AA121" i="36"/>
  <c r="AG121" i="36"/>
  <c r="AT124" i="36"/>
  <c r="AN124" i="36"/>
  <c r="AB124" i="36"/>
  <c r="AH124" i="36"/>
  <c r="AS129" i="36"/>
  <c r="AM129" i="36"/>
  <c r="AA129" i="36"/>
  <c r="AU135" i="36"/>
  <c r="AO135" i="36"/>
  <c r="AC135" i="36"/>
  <c r="AS138" i="36"/>
  <c r="AM138" i="36"/>
  <c r="AA138" i="36"/>
  <c r="AG138" i="36"/>
  <c r="AV139" i="36"/>
  <c r="AP139" i="36"/>
  <c r="AD139" i="36"/>
  <c r="AJ139" i="36"/>
  <c r="AD129" i="36"/>
  <c r="AB126" i="36"/>
  <c r="AU97" i="36"/>
  <c r="AO97" i="36"/>
  <c r="AC97" i="36"/>
  <c r="AI97" i="36"/>
  <c r="AT95" i="36"/>
  <c r="AN95" i="36"/>
  <c r="AB95" i="36"/>
  <c r="AH95" i="36"/>
  <c r="AV93" i="36"/>
  <c r="AP93" i="36"/>
  <c r="AD93" i="36"/>
  <c r="AJ93" i="36"/>
  <c r="AT91" i="36"/>
  <c r="AN91" i="36"/>
  <c r="AB91" i="36"/>
  <c r="AH91" i="36"/>
  <c r="AE99" i="36"/>
  <c r="AW36" i="36"/>
  <c r="AQ36" i="36"/>
  <c r="AE36" i="36"/>
  <c r="AK36" i="36"/>
  <c r="AW31" i="36"/>
  <c r="AQ31" i="36"/>
  <c r="AE31" i="36"/>
  <c r="AK31" i="36"/>
  <c r="AC25" i="36"/>
  <c r="AB22" i="36"/>
  <c r="AA19" i="36"/>
  <c r="AE15" i="36"/>
  <c r="AD12" i="36"/>
  <c r="AI135" i="36"/>
  <c r="AJ122" i="36"/>
  <c r="AG97" i="36"/>
  <c r="AI38" i="36"/>
  <c r="AD145" i="36"/>
  <c r="AC144" i="36"/>
  <c r="AU139" i="36"/>
  <c r="AO139" i="36"/>
  <c r="AC139" i="36"/>
  <c r="AV147" i="36"/>
  <c r="AP147" i="36"/>
  <c r="AD147" i="36"/>
  <c r="AJ147" i="36"/>
  <c r="AW147" i="36"/>
  <c r="AQ147" i="36"/>
  <c r="AE147" i="36"/>
  <c r="AK147" i="36"/>
  <c r="AS132" i="36"/>
  <c r="AM132" i="36"/>
  <c r="AA132" i="36"/>
  <c r="AG132" i="36"/>
  <c r="AU138" i="36"/>
  <c r="AO138" i="36"/>
  <c r="AC138" i="36"/>
  <c r="AI138" i="36"/>
  <c r="AW146" i="36"/>
  <c r="AQ146" i="36"/>
  <c r="AE146" i="36"/>
  <c r="AK146" i="36"/>
  <c r="AU128" i="36"/>
  <c r="AO128" i="36"/>
  <c r="AC128" i="36"/>
  <c r="AI128" i="36"/>
  <c r="AS124" i="36"/>
  <c r="AM124" i="36"/>
  <c r="AA124" i="36"/>
  <c r="AG124" i="36"/>
  <c r="AV131" i="36"/>
  <c r="AP131" i="36"/>
  <c r="AD131" i="36"/>
  <c r="AJ131" i="36"/>
  <c r="AU125" i="36"/>
  <c r="AO125" i="36"/>
  <c r="AC125" i="36"/>
  <c r="AI125" i="36"/>
  <c r="AK119" i="36"/>
  <c r="AT115" i="36"/>
  <c r="AN115" i="36"/>
  <c r="AB115" i="36"/>
  <c r="AH115" i="36"/>
  <c r="AU114" i="36"/>
  <c r="AO114" i="36"/>
  <c r="AC114" i="36"/>
  <c r="AI114" i="36"/>
  <c r="AS112" i="36"/>
  <c r="AM112" i="36"/>
  <c r="AA112" i="36"/>
  <c r="AG112" i="36"/>
  <c r="AV109" i="36"/>
  <c r="AP109" i="36"/>
  <c r="AD109" i="36"/>
  <c r="AJ109" i="36"/>
  <c r="AU106" i="36"/>
  <c r="AO106" i="36"/>
  <c r="AC106" i="36"/>
  <c r="AI106" i="36"/>
  <c r="AT103" i="36"/>
  <c r="AN103" i="36"/>
  <c r="AB103" i="36"/>
  <c r="AH103" i="36"/>
  <c r="AW100" i="36"/>
  <c r="AQ100" i="36"/>
  <c r="AE100" i="36"/>
  <c r="AK100" i="36"/>
  <c r="AV97" i="36"/>
  <c r="AP97" i="36"/>
  <c r="AD97" i="36"/>
  <c r="AJ97" i="36"/>
  <c r="AK111" i="36"/>
  <c r="AW96" i="36"/>
  <c r="AQ96" i="36"/>
  <c r="AE96" i="36"/>
  <c r="AK96" i="36"/>
  <c r="AT94" i="36"/>
  <c r="AN94" i="36"/>
  <c r="AB94" i="36"/>
  <c r="AH94" i="36"/>
  <c r="AW92" i="36"/>
  <c r="AQ92" i="36"/>
  <c r="AE92" i="36"/>
  <c r="AK92" i="36"/>
  <c r="AT90" i="36"/>
  <c r="AN90" i="36"/>
  <c r="AB90" i="36"/>
  <c r="AH90" i="36"/>
  <c r="AV89" i="36"/>
  <c r="AP89" i="36"/>
  <c r="AD89" i="36"/>
  <c r="AJ89" i="36"/>
  <c r="AT87" i="36"/>
  <c r="AN87" i="36"/>
  <c r="AB87" i="36"/>
  <c r="AH87" i="36"/>
  <c r="AV85" i="36"/>
  <c r="AP85" i="36"/>
  <c r="AD85" i="36"/>
  <c r="AJ85" i="36"/>
  <c r="AT83" i="36"/>
  <c r="AN83" i="36"/>
  <c r="AB83" i="36"/>
  <c r="AH83" i="36"/>
  <c r="AT119" i="36"/>
  <c r="AN119" i="36"/>
  <c r="AB119" i="36"/>
  <c r="AH119" i="36"/>
  <c r="AV108" i="36"/>
  <c r="AP108" i="36"/>
  <c r="AD108" i="36"/>
  <c r="AJ108" i="36"/>
  <c r="AS103" i="36"/>
  <c r="AM103" i="36"/>
  <c r="AA103" i="36"/>
  <c r="AG103" i="36"/>
  <c r="AW95" i="36"/>
  <c r="AQ95" i="36"/>
  <c r="AE95" i="36"/>
  <c r="AK95" i="36"/>
  <c r="AW87" i="36"/>
  <c r="AQ87" i="36"/>
  <c r="AE87" i="36"/>
  <c r="AK87" i="36"/>
  <c r="AT113" i="36"/>
  <c r="AN113" i="36"/>
  <c r="AB113" i="36"/>
  <c r="AH113" i="36"/>
  <c r="AH93" i="36"/>
  <c r="AI88" i="36"/>
  <c r="AK82" i="36"/>
  <c r="AU109" i="36"/>
  <c r="AO109" i="36"/>
  <c r="AC109" i="36"/>
  <c r="AI109" i="36"/>
  <c r="AV80" i="36"/>
  <c r="AP80" i="36"/>
  <c r="AD80" i="36"/>
  <c r="AJ80" i="36"/>
  <c r="AV78" i="36"/>
  <c r="AP78" i="36"/>
  <c r="AD78" i="36"/>
  <c r="AU73" i="36"/>
  <c r="AO73" i="36"/>
  <c r="AI73" i="36"/>
  <c r="AU69" i="36"/>
  <c r="AO69" i="36"/>
  <c r="AC69" i="36"/>
  <c r="AI69" i="36"/>
  <c r="AU65" i="36"/>
  <c r="AO65" i="36"/>
  <c r="AI65" i="36"/>
  <c r="AC65" i="36"/>
  <c r="AV60" i="36"/>
  <c r="AP60" i="36"/>
  <c r="AJ60" i="36"/>
  <c r="AW55" i="36"/>
  <c r="AE55" i="36"/>
  <c r="AQ55" i="36"/>
  <c r="AK55" i="36"/>
  <c r="AT110" i="36"/>
  <c r="AN110" i="36"/>
  <c r="AB110" i="36"/>
  <c r="AH110" i="36"/>
  <c r="AT81" i="36"/>
  <c r="AN81" i="36"/>
  <c r="AB81" i="36"/>
  <c r="AH81" i="36"/>
  <c r="AS65" i="36"/>
  <c r="AM65" i="36"/>
  <c r="AA65" i="36"/>
  <c r="AS52" i="36"/>
  <c r="AM52" i="36"/>
  <c r="AA52" i="36"/>
  <c r="AG52" i="36"/>
  <c r="AV40" i="36"/>
  <c r="AD40" i="36"/>
  <c r="AP40" i="36"/>
  <c r="AJ40" i="36"/>
  <c r="AG36" i="36"/>
  <c r="AJ28" i="36"/>
  <c r="AT79" i="36"/>
  <c r="AN79" i="36"/>
  <c r="AB79" i="36"/>
  <c r="AH79" i="36"/>
  <c r="AU74" i="36"/>
  <c r="AO74" i="36"/>
  <c r="AC74" i="36"/>
  <c r="AI74" i="36"/>
  <c r="AS64" i="36"/>
  <c r="AM64" i="36"/>
  <c r="AA64" i="36"/>
  <c r="AG64" i="36"/>
  <c r="AV45" i="36"/>
  <c r="AP45" i="36"/>
  <c r="AD45" i="36"/>
  <c r="AJ45" i="36"/>
  <c r="AV70" i="36"/>
  <c r="AP70" i="36"/>
  <c r="AD70" i="36"/>
  <c r="AW57" i="36"/>
  <c r="AQ57" i="36"/>
  <c r="AE57" i="36"/>
  <c r="AT47" i="36"/>
  <c r="AN47" i="36"/>
  <c r="AB47" i="36"/>
  <c r="AH47" i="36"/>
  <c r="AD31" i="36"/>
  <c r="AS8" i="36"/>
  <c r="AM8" i="36"/>
  <c r="AA8" i="36"/>
  <c r="AG8" i="36"/>
  <c r="AT7" i="36"/>
  <c r="AN7" i="36"/>
  <c r="AB7" i="36"/>
  <c r="AH7" i="36"/>
  <c r="AV6" i="36"/>
  <c r="AP6" i="36"/>
  <c r="AJ6" i="36"/>
  <c r="AD6" i="36"/>
  <c r="AB24" i="36"/>
  <c r="AV14" i="36"/>
  <c r="AP14" i="36"/>
  <c r="AD14" i="36"/>
  <c r="AJ14" i="36"/>
  <c r="AS76" i="36"/>
  <c r="AM76" i="36"/>
  <c r="AA76" i="36"/>
  <c r="AG76" i="36"/>
  <c r="AT42" i="36"/>
  <c r="AB42" i="36"/>
  <c r="AN42" i="36"/>
  <c r="AH42" i="36"/>
  <c r="AW32" i="36"/>
  <c r="AQ32" i="36"/>
  <c r="AE32" i="36"/>
  <c r="AK32" i="36"/>
  <c r="AS28" i="36"/>
  <c r="AM28" i="36"/>
  <c r="AA28" i="36"/>
  <c r="AG28" i="36"/>
  <c r="AV24" i="36"/>
  <c r="AP24" i="36"/>
  <c r="AD24" i="36"/>
  <c r="AJ24" i="36"/>
  <c r="AO21" i="36"/>
  <c r="AU21" i="36"/>
  <c r="AC21" i="36"/>
  <c r="AI21" i="36"/>
  <c r="AN18" i="36"/>
  <c r="AT18" i="36"/>
  <c r="AB18" i="36"/>
  <c r="AH18" i="36"/>
  <c r="AM15" i="36"/>
  <c r="AS15" i="36"/>
  <c r="AA15" i="36"/>
  <c r="AG15" i="36"/>
  <c r="AW11" i="36"/>
  <c r="AQ11" i="36"/>
  <c r="AE11" i="36"/>
  <c r="AK11" i="36"/>
  <c r="AD9" i="36"/>
  <c r="AV73" i="36"/>
  <c r="AP73" i="36"/>
  <c r="AD73" i="36"/>
  <c r="AJ73" i="36"/>
  <c r="AU30" i="36"/>
  <c r="AO30" i="36"/>
  <c r="AC30" i="36"/>
  <c r="AI30" i="36"/>
  <c r="AS21" i="36"/>
  <c r="AM21" i="36"/>
  <c r="AA21" i="36"/>
  <c r="AG21" i="36"/>
  <c r="AS13" i="36"/>
  <c r="AM13" i="36"/>
  <c r="AG13" i="36"/>
  <c r="AA13" i="36"/>
  <c r="AU70" i="36"/>
  <c r="AO70" i="36"/>
  <c r="AC70" i="36"/>
  <c r="AI70" i="36"/>
  <c r="AU54" i="36"/>
  <c r="AO54" i="36"/>
  <c r="AC54" i="36"/>
  <c r="AI54" i="36"/>
  <c r="AT33" i="36"/>
  <c r="AN33" i="36"/>
  <c r="AB33" i="36"/>
  <c r="AH33" i="36"/>
  <c r="AU9" i="36"/>
  <c r="AO9" i="36"/>
  <c r="AC9" i="36"/>
  <c r="AI9" i="36"/>
  <c r="AS5" i="36"/>
  <c r="AM5" i="36"/>
  <c r="AA5" i="36"/>
  <c r="AG5" i="36"/>
  <c r="AU59" i="36"/>
  <c r="AO59" i="36"/>
  <c r="AC59" i="36"/>
  <c r="AU23" i="36"/>
  <c r="AO23" i="36"/>
  <c r="AC23" i="36"/>
  <c r="AI23" i="36"/>
  <c r="AT5" i="36"/>
  <c r="AN5" i="36"/>
  <c r="AB5" i="36"/>
  <c r="AH5" i="36"/>
  <c r="AW6" i="36"/>
  <c r="AQ6" i="36"/>
  <c r="AE6" i="36"/>
  <c r="AK6" i="36"/>
  <c r="AT9" i="36"/>
  <c r="AN9" i="36"/>
  <c r="AB9" i="36"/>
  <c r="AH9" i="36"/>
  <c r="AT11" i="36"/>
  <c r="AN11" i="36"/>
  <c r="AB11" i="36"/>
  <c r="AH11" i="36"/>
  <c r="AW12" i="36"/>
  <c r="AQ12" i="36"/>
  <c r="AE12" i="36"/>
  <c r="AU14" i="36"/>
  <c r="AO14" i="36"/>
  <c r="AC14" i="36"/>
  <c r="AI14" i="36"/>
  <c r="AS16" i="36"/>
  <c r="AM16" i="36"/>
  <c r="AA16" i="36"/>
  <c r="AV17" i="36"/>
  <c r="AP17" i="36"/>
  <c r="AD17" i="36"/>
  <c r="AJ17" i="36"/>
  <c r="AT19" i="36"/>
  <c r="AN19" i="36"/>
  <c r="AB19" i="36"/>
  <c r="AW20" i="36"/>
  <c r="AQ20" i="36"/>
  <c r="AE20" i="36"/>
  <c r="AK20" i="36"/>
  <c r="AU22" i="36"/>
  <c r="AO22" i="36"/>
  <c r="AC22" i="36"/>
  <c r="AS24" i="36"/>
  <c r="AM24" i="36"/>
  <c r="AA24" i="36"/>
  <c r="AG24" i="36"/>
  <c r="AV25" i="36"/>
  <c r="AP25" i="36"/>
  <c r="AD25" i="36"/>
  <c r="AS27" i="36"/>
  <c r="AM27" i="36"/>
  <c r="AA27" i="36"/>
  <c r="AG27" i="36"/>
  <c r="AU29" i="36"/>
  <c r="AC29" i="36"/>
  <c r="AI29" i="36"/>
  <c r="AO29" i="36"/>
  <c r="AV30" i="36"/>
  <c r="AP30" i="36"/>
  <c r="AD30" i="36"/>
  <c r="AJ30" i="36"/>
  <c r="AS33" i="36"/>
  <c r="AM33" i="36"/>
  <c r="AA33" i="36"/>
  <c r="AG33" i="36"/>
  <c r="AB34" i="36"/>
  <c r="AT34" i="36"/>
  <c r="AN34" i="36"/>
  <c r="AH34" i="36"/>
  <c r="AT36" i="36"/>
  <c r="AN36" i="36"/>
  <c r="AB36" i="36"/>
  <c r="AH36" i="36"/>
  <c r="AU37" i="36"/>
  <c r="AC37" i="36"/>
  <c r="AO37" i="36"/>
  <c r="AI37" i="36"/>
  <c r="AV38" i="36"/>
  <c r="AP38" i="36"/>
  <c r="AJ38" i="36"/>
  <c r="AD38" i="36"/>
  <c r="AP39" i="36"/>
  <c r="AN41" i="36"/>
  <c r="AQ42" i="36"/>
  <c r="AN44" i="36"/>
  <c r="AO45" i="36"/>
  <c r="AP46" i="36"/>
  <c r="AW47" i="36"/>
  <c r="AQ47" i="36"/>
  <c r="AE47" i="36"/>
  <c r="AK47" i="36"/>
  <c r="AT49" i="36"/>
  <c r="AN49" i="36"/>
  <c r="AB49" i="36"/>
  <c r="AH49" i="36"/>
  <c r="AU50" i="36"/>
  <c r="AO50" i="36"/>
  <c r="AC50" i="36"/>
  <c r="AI50" i="36"/>
  <c r="AV51" i="36"/>
  <c r="AP51" i="36"/>
  <c r="AD51" i="36"/>
  <c r="AJ51" i="36"/>
  <c r="AV53" i="36"/>
  <c r="AP53" i="36"/>
  <c r="AD53" i="36"/>
  <c r="AJ53" i="36"/>
  <c r="AS55" i="36"/>
  <c r="AM55" i="36"/>
  <c r="AA55" i="36"/>
  <c r="AG55" i="36"/>
  <c r="AW56" i="36"/>
  <c r="AE56" i="36"/>
  <c r="AQ56" i="36"/>
  <c r="AK56" i="36"/>
  <c r="AU58" i="36"/>
  <c r="AO58" i="36"/>
  <c r="AC58" i="36"/>
  <c r="AI58" i="36"/>
  <c r="AV59" i="36"/>
  <c r="AP59" i="36"/>
  <c r="AD59" i="36"/>
  <c r="AJ59" i="36"/>
  <c r="AS62" i="36"/>
  <c r="AM62" i="36"/>
  <c r="AA62" i="36"/>
  <c r="AG62" i="36"/>
  <c r="AS63" i="36"/>
  <c r="AM63" i="36"/>
  <c r="AA63" i="36"/>
  <c r="AG63" i="36"/>
  <c r="AT65" i="36"/>
  <c r="AN65" i="36"/>
  <c r="AB65" i="36"/>
  <c r="AH65" i="36"/>
  <c r="AU66" i="36"/>
  <c r="AO66" i="36"/>
  <c r="AC66" i="36"/>
  <c r="AI66" i="36"/>
  <c r="AS68" i="36"/>
  <c r="AM68" i="36"/>
  <c r="AA68" i="36"/>
  <c r="AG68" i="36"/>
  <c r="AT69" i="36"/>
  <c r="AN69" i="36"/>
  <c r="AB69" i="36"/>
  <c r="AH69" i="36"/>
  <c r="AS71" i="36"/>
  <c r="AM71" i="36"/>
  <c r="AA71" i="36"/>
  <c r="AG71" i="36"/>
  <c r="AS72" i="36"/>
  <c r="AM72" i="36"/>
  <c r="AA72" i="36"/>
  <c r="AG72" i="36"/>
  <c r="AT74" i="36"/>
  <c r="AN74" i="36"/>
  <c r="AB74" i="36"/>
  <c r="AH74" i="36"/>
  <c r="AP75" i="36"/>
  <c r="AV75" i="36"/>
  <c r="AD75" i="36"/>
  <c r="AJ75" i="36"/>
  <c r="AS78" i="36"/>
  <c r="AM78" i="36"/>
  <c r="AA78" i="36"/>
  <c r="AG78" i="36"/>
  <c r="AS79" i="36"/>
  <c r="AM79" i="36"/>
  <c r="AA79" i="36"/>
  <c r="AG79" i="36"/>
  <c r="AT80" i="36"/>
  <c r="AN80" i="36"/>
  <c r="AB80" i="36"/>
  <c r="AV81" i="36"/>
  <c r="AP81" i="36"/>
  <c r="AD81" i="36"/>
  <c r="AJ81" i="36"/>
  <c r="AC83" i="36"/>
  <c r="AV86" i="36"/>
  <c r="AT88" i="36"/>
  <c r="AN88" i="36"/>
  <c r="AB88" i="36"/>
  <c r="AW90" i="36"/>
  <c r="AQ90" i="36"/>
  <c r="AE90" i="36"/>
  <c r="AK90" i="36"/>
  <c r="AS93" i="36"/>
  <c r="AM93" i="36"/>
  <c r="AA93" i="36"/>
  <c r="AV95" i="36"/>
  <c r="AP95" i="36"/>
  <c r="AD95" i="36"/>
  <c r="AJ95" i="36"/>
  <c r="AW97" i="36"/>
  <c r="AQ97" i="36"/>
  <c r="AE97" i="36"/>
  <c r="AS101" i="36"/>
  <c r="AM101" i="36"/>
  <c r="AA101" i="36"/>
  <c r="AV102" i="36"/>
  <c r="AP102" i="36"/>
  <c r="AD102" i="36"/>
  <c r="AT104" i="36"/>
  <c r="AN104" i="36"/>
  <c r="AB104" i="36"/>
  <c r="AW105" i="36"/>
  <c r="AQ105" i="36"/>
  <c r="AO107" i="36"/>
  <c r="AC107" i="36"/>
  <c r="AS109" i="36"/>
  <c r="AM109" i="36"/>
  <c r="AA109" i="36"/>
  <c r="AV110" i="36"/>
  <c r="AP110" i="36"/>
  <c r="AD110" i="36"/>
  <c r="AT112" i="36"/>
  <c r="AN112" i="36"/>
  <c r="AB112" i="36"/>
  <c r="AV114" i="36"/>
  <c r="AP114" i="36"/>
  <c r="AD114" i="36"/>
  <c r="AV115" i="36"/>
  <c r="AP115" i="36"/>
  <c r="AD115" i="36"/>
  <c r="AJ115" i="36"/>
  <c r="AN117" i="36"/>
  <c r="AT117" i="36"/>
  <c r="AB117" i="36"/>
  <c r="AH117" i="36"/>
  <c r="AV118" i="36"/>
  <c r="AP118" i="36"/>
  <c r="AD118" i="36"/>
  <c r="AV119" i="36"/>
  <c r="AP119" i="36"/>
  <c r="AD119" i="36"/>
  <c r="AJ119" i="36"/>
  <c r="AN121" i="36"/>
  <c r="AT121" i="36"/>
  <c r="AB121" i="36"/>
  <c r="AH121" i="36"/>
  <c r="AE122" i="36"/>
  <c r="AC124" i="36"/>
  <c r="AM126" i="36"/>
  <c r="AS126" i="36"/>
  <c r="AA126" i="36"/>
  <c r="AG126" i="36"/>
  <c r="AP127" i="36"/>
  <c r="AV127" i="36"/>
  <c r="AD127" i="36"/>
  <c r="AJ127" i="36"/>
  <c r="AU129" i="36"/>
  <c r="AO129" i="36"/>
  <c r="AC129" i="36"/>
  <c r="AI129" i="36"/>
  <c r="AS131" i="36"/>
  <c r="AM131" i="36"/>
  <c r="AA131" i="36"/>
  <c r="AG131" i="36"/>
  <c r="AV132" i="36"/>
  <c r="AP132" i="36"/>
  <c r="AD132" i="36"/>
  <c r="AJ132" i="36"/>
  <c r="AT134" i="36"/>
  <c r="AN134" i="36"/>
  <c r="AB134" i="36"/>
  <c r="AH134" i="36"/>
  <c r="AP135" i="36"/>
  <c r="AV135" i="36"/>
  <c r="AD135" i="36"/>
  <c r="AJ135" i="36"/>
  <c r="AJ118" i="36"/>
  <c r="AH112" i="36"/>
  <c r="AG109" i="36"/>
  <c r="AK105" i="36"/>
  <c r="AJ102" i="36"/>
  <c r="AG93" i="36"/>
  <c r="AJ86" i="36"/>
  <c r="AI83" i="36"/>
  <c r="AH80" i="36"/>
  <c r="AJ70" i="36"/>
  <c r="AK57" i="36"/>
  <c r="AI22" i="36"/>
  <c r="AJ9" i="36"/>
  <c r="AT147" i="36"/>
  <c r="AN147" i="36"/>
  <c r="AB147" i="36"/>
  <c r="AH147" i="36"/>
  <c r="AW144" i="36"/>
  <c r="AQ144" i="36"/>
  <c r="AE144" i="36"/>
  <c r="AK144" i="36"/>
  <c r="AW142" i="36"/>
  <c r="AQ142" i="36"/>
  <c r="AE142" i="36"/>
  <c r="AK142" i="36"/>
  <c r="AV138" i="36"/>
  <c r="AP138" i="36"/>
  <c r="AV143" i="36"/>
  <c r="AP143" i="36"/>
  <c r="AD143" i="36"/>
  <c r="AJ143" i="36"/>
  <c r="AS147" i="36"/>
  <c r="AM147" i="36"/>
  <c r="AA147" i="36"/>
  <c r="AG147" i="36"/>
  <c r="AS134" i="36"/>
  <c r="AM134" i="36"/>
  <c r="AA134" i="36"/>
  <c r="AG134" i="36"/>
  <c r="AS146" i="36"/>
  <c r="AM146" i="36"/>
  <c r="AA146" i="36"/>
  <c r="AG146" i="36"/>
  <c r="AV136" i="36"/>
  <c r="AP136" i="36"/>
  <c r="AD136" i="36"/>
  <c r="AJ136" i="36"/>
  <c r="AT141" i="36"/>
  <c r="AN141" i="36"/>
  <c r="AB141" i="36"/>
  <c r="AH141" i="36"/>
  <c r="AT131" i="36"/>
  <c r="AN131" i="36"/>
  <c r="AB131" i="36"/>
  <c r="AH131" i="36"/>
  <c r="AU126" i="36"/>
  <c r="AO126" i="36"/>
  <c r="AC126" i="36"/>
  <c r="AI126" i="36"/>
  <c r="AT123" i="36"/>
  <c r="AN123" i="36"/>
  <c r="AB123" i="36"/>
  <c r="AH123" i="36"/>
  <c r="AN145" i="36"/>
  <c r="AT145" i="36"/>
  <c r="AB145" i="36"/>
  <c r="AH145" i="36"/>
  <c r="AW130" i="36"/>
  <c r="AQ130" i="36"/>
  <c r="AE130" i="36"/>
  <c r="AK130" i="36"/>
  <c r="AW128" i="36"/>
  <c r="AQ128" i="36"/>
  <c r="AE128" i="36"/>
  <c r="AK128" i="36"/>
  <c r="AW123" i="36"/>
  <c r="AQ123" i="36"/>
  <c r="AE123" i="36"/>
  <c r="AK123" i="36"/>
  <c r="AU118" i="36"/>
  <c r="AO118" i="36"/>
  <c r="AC118" i="36"/>
  <c r="AI118" i="36"/>
  <c r="AU113" i="36"/>
  <c r="AO113" i="36"/>
  <c r="AC113" i="36"/>
  <c r="AI113" i="36"/>
  <c r="AS111" i="36"/>
  <c r="AM111" i="36"/>
  <c r="AA111" i="36"/>
  <c r="AG111" i="36"/>
  <c r="AW108" i="36"/>
  <c r="AQ108" i="36"/>
  <c r="AE108" i="36"/>
  <c r="AK108" i="36"/>
  <c r="AV105" i="36"/>
  <c r="AP105" i="36"/>
  <c r="AD105" i="36"/>
  <c r="AJ105" i="36"/>
  <c r="AS100" i="36"/>
  <c r="AM100" i="36"/>
  <c r="AA100" i="36"/>
  <c r="AG100" i="36"/>
  <c r="AV137" i="36"/>
  <c r="AP137" i="36"/>
  <c r="AD137" i="36"/>
  <c r="AJ137" i="36"/>
  <c r="AV124" i="36"/>
  <c r="AP124" i="36"/>
  <c r="AD124" i="36"/>
  <c r="AJ124" i="36"/>
  <c r="AU121" i="36"/>
  <c r="AO121" i="36"/>
  <c r="AC121" i="36"/>
  <c r="AI121" i="36"/>
  <c r="AS120" i="36"/>
  <c r="AM120" i="36"/>
  <c r="AA120" i="36"/>
  <c r="AG120" i="36"/>
  <c r="AS96" i="36"/>
  <c r="AM96" i="36"/>
  <c r="AA96" i="36"/>
  <c r="AG96" i="36"/>
  <c r="AU94" i="36"/>
  <c r="AO94" i="36"/>
  <c r="AC94" i="36"/>
  <c r="AI94" i="36"/>
  <c r="AS92" i="36"/>
  <c r="AM92" i="36"/>
  <c r="AA92" i="36"/>
  <c r="AG92" i="36"/>
  <c r="AW88" i="36"/>
  <c r="AQ88" i="36"/>
  <c r="AE88" i="36"/>
  <c r="AK88" i="36"/>
  <c r="AT86" i="36"/>
  <c r="AN86" i="36"/>
  <c r="AH86" i="36"/>
  <c r="AW84" i="36"/>
  <c r="AQ84" i="36"/>
  <c r="AE84" i="36"/>
  <c r="AK84" i="36"/>
  <c r="AT82" i="36"/>
  <c r="AN82" i="36"/>
  <c r="AB82" i="36"/>
  <c r="AH82" i="36"/>
  <c r="AW116" i="36"/>
  <c r="AQ116" i="36"/>
  <c r="AE116" i="36"/>
  <c r="AK116" i="36"/>
  <c r="AT106" i="36"/>
  <c r="AN106" i="36"/>
  <c r="AB106" i="36"/>
  <c r="AH106" i="36"/>
  <c r="AV100" i="36"/>
  <c r="AP100" i="36"/>
  <c r="AD100" i="36"/>
  <c r="AJ100" i="36"/>
  <c r="AV92" i="36"/>
  <c r="AP92" i="36"/>
  <c r="AD92" i="36"/>
  <c r="AJ92" i="36"/>
  <c r="AV84" i="36"/>
  <c r="AP84" i="36"/>
  <c r="AJ84" i="36"/>
  <c r="AD84" i="36"/>
  <c r="AU92" i="36"/>
  <c r="AO92" i="36"/>
  <c r="AC92" i="36"/>
  <c r="AI92" i="36"/>
  <c r="AS86" i="36"/>
  <c r="AM86" i="36"/>
  <c r="AA86" i="36"/>
  <c r="AG86" i="36"/>
  <c r="AM82" i="36"/>
  <c r="AS82" i="36"/>
  <c r="AA82" i="36"/>
  <c r="AG82" i="36"/>
  <c r="AS99" i="36"/>
  <c r="AM99" i="36"/>
  <c r="AA99" i="36"/>
  <c r="AG99" i="36"/>
  <c r="AW107" i="36"/>
  <c r="AQ107" i="36"/>
  <c r="AE107" i="36"/>
  <c r="AK107" i="36"/>
  <c r="AU77" i="36"/>
  <c r="AO77" i="36"/>
  <c r="AC77" i="36"/>
  <c r="AI77" i="36"/>
  <c r="AV72" i="36"/>
  <c r="AP72" i="36"/>
  <c r="AD72" i="36"/>
  <c r="AJ72" i="36"/>
  <c r="AV68" i="36"/>
  <c r="AP68" i="36"/>
  <c r="AD68" i="36"/>
  <c r="AJ68" i="36"/>
  <c r="AV64" i="36"/>
  <c r="AP64" i="36"/>
  <c r="AD64" i="36"/>
  <c r="AJ64" i="36"/>
  <c r="AQ59" i="36"/>
  <c r="AW59" i="36"/>
  <c r="AE59" i="36"/>
  <c r="AK59" i="36"/>
  <c r="AU53" i="36"/>
  <c r="AO53" i="36"/>
  <c r="AC53" i="36"/>
  <c r="AI53" i="36"/>
  <c r="AU101" i="36"/>
  <c r="AO101" i="36"/>
  <c r="AC101" i="36"/>
  <c r="AI101" i="36"/>
  <c r="AU71" i="36"/>
  <c r="AO71" i="36"/>
  <c r="AC71" i="36"/>
  <c r="AV62" i="36"/>
  <c r="AP62" i="36"/>
  <c r="AD62" i="36"/>
  <c r="AT52" i="36"/>
  <c r="AN52" i="36"/>
  <c r="AW43" i="36"/>
  <c r="AQ43" i="36"/>
  <c r="AE43" i="36"/>
  <c r="AK43" i="36"/>
  <c r="AT39" i="36"/>
  <c r="AN39" i="36"/>
  <c r="AB39" i="36"/>
  <c r="AH39" i="36"/>
  <c r="AW35" i="36"/>
  <c r="AE35" i="36"/>
  <c r="AQ35" i="36"/>
  <c r="AK35" i="36"/>
  <c r="AW27" i="36"/>
  <c r="AE27" i="36"/>
  <c r="AQ27" i="36"/>
  <c r="AK27" i="36"/>
  <c r="AU79" i="36"/>
  <c r="AO79" i="36"/>
  <c r="AC79" i="36"/>
  <c r="AV74" i="36"/>
  <c r="AP74" i="36"/>
  <c r="AD74" i="36"/>
  <c r="AT64" i="36"/>
  <c r="AN64" i="36"/>
  <c r="AB64" i="36"/>
  <c r="AU51" i="36"/>
  <c r="AO51" i="36"/>
  <c r="AC51" i="36"/>
  <c r="AT76" i="36"/>
  <c r="AN76" i="36"/>
  <c r="AB76" i="36"/>
  <c r="AU63" i="36"/>
  <c r="AO63" i="36"/>
  <c r="AC63" i="36"/>
  <c r="AS57" i="36"/>
  <c r="AM57" i="36"/>
  <c r="AA57" i="36"/>
  <c r="AE44" i="36"/>
  <c r="AV66" i="36"/>
  <c r="AP66" i="36"/>
  <c r="AD66" i="36"/>
  <c r="AU46" i="36"/>
  <c r="AO46" i="36"/>
  <c r="AC46" i="36"/>
  <c r="AI46" i="36"/>
  <c r="AV36" i="36"/>
  <c r="AP36" i="36"/>
  <c r="AD36" i="36"/>
  <c r="AJ36" i="36"/>
  <c r="AV29" i="36"/>
  <c r="AP29" i="36"/>
  <c r="AD29" i="36"/>
  <c r="AJ29" i="36"/>
  <c r="AU7" i="36"/>
  <c r="AO5" i="36"/>
  <c r="AU5" i="36"/>
  <c r="AC5" i="36"/>
  <c r="AI5" i="36"/>
  <c r="AT72" i="36"/>
  <c r="AN72" i="36"/>
  <c r="AB72" i="36"/>
  <c r="AV22" i="36"/>
  <c r="AP22" i="36"/>
  <c r="AJ22" i="36"/>
  <c r="AW13" i="36"/>
  <c r="AQ13" i="36"/>
  <c r="AE13" i="36"/>
  <c r="AK13" i="36"/>
  <c r="AW60" i="36"/>
  <c r="AQ60" i="36"/>
  <c r="AE60" i="36"/>
  <c r="AK60" i="36"/>
  <c r="AV50" i="36"/>
  <c r="AP50" i="36"/>
  <c r="AD50" i="36"/>
  <c r="AU41" i="36"/>
  <c r="AO41" i="36"/>
  <c r="AC41" i="36"/>
  <c r="AI41" i="36"/>
  <c r="AS32" i="36"/>
  <c r="AM32" i="36"/>
  <c r="AA32" i="36"/>
  <c r="AW23" i="36"/>
  <c r="AQ23" i="36"/>
  <c r="AE23" i="36"/>
  <c r="AK23" i="36"/>
  <c r="AV20" i="36"/>
  <c r="AP20" i="36"/>
  <c r="AD20" i="36"/>
  <c r="AJ20" i="36"/>
  <c r="AU17" i="36"/>
  <c r="AO17" i="36"/>
  <c r="AC17" i="36"/>
  <c r="AI17" i="36"/>
  <c r="AT14" i="36"/>
  <c r="AN14" i="36"/>
  <c r="AB14" i="36"/>
  <c r="AH14" i="36"/>
  <c r="AW8" i="36"/>
  <c r="AQ8" i="36"/>
  <c r="AE8" i="36"/>
  <c r="AK8" i="36"/>
  <c r="AW53" i="36"/>
  <c r="AQ53" i="36"/>
  <c r="AE53" i="36"/>
  <c r="AT20" i="36"/>
  <c r="AN20" i="36"/>
  <c r="AB20" i="36"/>
  <c r="AH20" i="36"/>
  <c r="AU11" i="36"/>
  <c r="AO11" i="36"/>
  <c r="AC11" i="36"/>
  <c r="AI11" i="36"/>
  <c r="AW69" i="36"/>
  <c r="AQ69" i="36"/>
  <c r="AE69" i="36"/>
  <c r="AW40" i="36"/>
  <c r="AQ40" i="36"/>
  <c r="AE40" i="36"/>
  <c r="AK40" i="36"/>
  <c r="AT31" i="36"/>
  <c r="AN31" i="36"/>
  <c r="AB31" i="36"/>
  <c r="AH31" i="36"/>
  <c r="AP8" i="36"/>
  <c r="AV8" i="36"/>
  <c r="AD8" i="36"/>
  <c r="AJ8" i="36"/>
  <c r="AT4" i="36"/>
  <c r="AN4" i="36"/>
  <c r="AB4" i="36"/>
  <c r="AH4" i="36"/>
  <c r="AS53" i="36"/>
  <c r="AM53" i="36"/>
  <c r="AA53" i="36"/>
  <c r="AV18" i="36"/>
  <c r="AP18" i="36"/>
  <c r="AD18" i="36"/>
  <c r="AJ18" i="36"/>
  <c r="AG4" i="36"/>
  <c r="AJ5" i="36"/>
  <c r="AG7" i="36"/>
  <c r="AG10" i="36"/>
  <c r="AJ11" i="36"/>
  <c r="AH13" i="36"/>
  <c r="AK14" i="36"/>
  <c r="AI16" i="36"/>
  <c r="AG18" i="36"/>
  <c r="AP19" i="36"/>
  <c r="AH21" i="36"/>
  <c r="AK22" i="36"/>
  <c r="AI24" i="36"/>
  <c r="AG26" i="36"/>
  <c r="AI27" i="36"/>
  <c r="AK29" i="36"/>
  <c r="AG31" i="36"/>
  <c r="AI33" i="36"/>
  <c r="AJ34" i="36"/>
  <c r="AI36" i="36"/>
  <c r="AK37" i="36"/>
  <c r="AK38" i="36"/>
  <c r="AT40" i="36"/>
  <c r="AN40" i="36"/>
  <c r="AB40" i="36"/>
  <c r="AH40" i="36"/>
  <c r="AW41" i="36"/>
  <c r="AQ41" i="36"/>
  <c r="AK41" i="36"/>
  <c r="AE41" i="36"/>
  <c r="AS43" i="36"/>
  <c r="AM43" i="36"/>
  <c r="AA43" i="36"/>
  <c r="AG43" i="36"/>
  <c r="AU44" i="36"/>
  <c r="AO44" i="36"/>
  <c r="AC44" i="36"/>
  <c r="AI44" i="36"/>
  <c r="AW45" i="36"/>
  <c r="AQ45" i="36"/>
  <c r="AK45" i="36"/>
  <c r="AE45" i="36"/>
  <c r="AW46" i="36"/>
  <c r="AQ46" i="36"/>
  <c r="AE46" i="36"/>
  <c r="AK46" i="36"/>
  <c r="AT48" i="36"/>
  <c r="AN48" i="36"/>
  <c r="AB48" i="36"/>
  <c r="AH48" i="36"/>
  <c r="AW49" i="36"/>
  <c r="AQ49" i="36"/>
  <c r="AE49" i="36"/>
  <c r="AK49" i="36"/>
  <c r="AW50" i="36"/>
  <c r="AQ50" i="36"/>
  <c r="AE50" i="36"/>
  <c r="AK50" i="36"/>
  <c r="AW52" i="36"/>
  <c r="AQ52" i="36"/>
  <c r="AE52" i="36"/>
  <c r="AK52" i="36"/>
  <c r="AS54" i="36"/>
  <c r="AM54" i="36"/>
  <c r="AA54" i="36"/>
  <c r="AG54" i="36"/>
  <c r="AV55" i="36"/>
  <c r="AP55" i="36"/>
  <c r="AD55" i="36"/>
  <c r="AJ55" i="36"/>
  <c r="AT57" i="36"/>
  <c r="AN57" i="36"/>
  <c r="AB57" i="36"/>
  <c r="AH57" i="36"/>
  <c r="AW58" i="36"/>
  <c r="AQ58" i="36"/>
  <c r="AE58" i="36"/>
  <c r="AK58" i="36"/>
  <c r="AU60" i="36"/>
  <c r="AO60" i="36"/>
  <c r="AC60" i="36"/>
  <c r="AI60" i="36"/>
  <c r="AT62" i="36"/>
  <c r="AN62" i="36"/>
  <c r="AB62" i="36"/>
  <c r="AH62" i="36"/>
  <c r="AV63" i="36"/>
  <c r="AP63" i="36"/>
  <c r="AD63" i="36"/>
  <c r="AJ63" i="36"/>
  <c r="AV65" i="36"/>
  <c r="AP65" i="36"/>
  <c r="AD65" i="36"/>
  <c r="AJ65" i="36"/>
  <c r="AW66" i="36"/>
  <c r="AQ66" i="36"/>
  <c r="AE66" i="36"/>
  <c r="AK66" i="36"/>
  <c r="AU68" i="36"/>
  <c r="AO68" i="36"/>
  <c r="AC68" i="36"/>
  <c r="AI68" i="36"/>
  <c r="AS70" i="36"/>
  <c r="AM70" i="36"/>
  <c r="AA70" i="36"/>
  <c r="AG70" i="36"/>
  <c r="AT71" i="36"/>
  <c r="AN71" i="36"/>
  <c r="AB71" i="36"/>
  <c r="AH71" i="36"/>
  <c r="AO72" i="36"/>
  <c r="AU72" i="36"/>
  <c r="AC72" i="36"/>
  <c r="AI72" i="36"/>
  <c r="AW74" i="36"/>
  <c r="AQ74" i="36"/>
  <c r="AE74" i="36"/>
  <c r="AK74" i="36"/>
  <c r="AU76" i="36"/>
  <c r="AO76" i="36"/>
  <c r="AC76" i="36"/>
  <c r="AI76" i="36"/>
  <c r="AT78" i="36"/>
  <c r="AN78" i="36"/>
  <c r="AH78" i="36"/>
  <c r="AB78" i="36"/>
  <c r="AV79" i="36"/>
  <c r="AP79" i="36"/>
  <c r="AD79" i="36"/>
  <c r="AJ79" i="36"/>
  <c r="AW80" i="36"/>
  <c r="AQ80" i="36"/>
  <c r="AE80" i="36"/>
  <c r="AK80" i="36"/>
  <c r="AU82" i="36"/>
  <c r="AC82" i="36"/>
  <c r="AO82" i="36"/>
  <c r="AI82" i="36"/>
  <c r="AT84" i="36"/>
  <c r="AN84" i="36"/>
  <c r="AB84" i="36"/>
  <c r="AW86" i="36"/>
  <c r="AQ86" i="36"/>
  <c r="AE86" i="36"/>
  <c r="AK86" i="36"/>
  <c r="AS89" i="36"/>
  <c r="AM89" i="36"/>
  <c r="AA89" i="36"/>
  <c r="AP91" i="36"/>
  <c r="AV91" i="36"/>
  <c r="AD91" i="36"/>
  <c r="AJ91" i="36"/>
  <c r="AW93" i="36"/>
  <c r="AQ93" i="36"/>
  <c r="AU95" i="36"/>
  <c r="AO95" i="36"/>
  <c r="AC95" i="36"/>
  <c r="AM98" i="36"/>
  <c r="AV99" i="36"/>
  <c r="AP99" i="36"/>
  <c r="AD99" i="36"/>
  <c r="AJ99" i="36"/>
  <c r="AN101" i="36"/>
  <c r="AT101" i="36"/>
  <c r="AB101" i="36"/>
  <c r="AH101" i="36"/>
  <c r="AW102" i="36"/>
  <c r="AQ102" i="36"/>
  <c r="AE102" i="36"/>
  <c r="AK102" i="36"/>
  <c r="AO104" i="36"/>
  <c r="AU104" i="36"/>
  <c r="AC104" i="36"/>
  <c r="AI104" i="36"/>
  <c r="AS106" i="36"/>
  <c r="AM106" i="36"/>
  <c r="AA106" i="36"/>
  <c r="AG106" i="36"/>
  <c r="AP107" i="36"/>
  <c r="AV107" i="36"/>
  <c r="AD107" i="36"/>
  <c r="AJ107" i="36"/>
  <c r="AT109" i="36"/>
  <c r="AN109" i="36"/>
  <c r="AB109" i="36"/>
  <c r="AH109" i="36"/>
  <c r="AQ110" i="36"/>
  <c r="AW110" i="36"/>
  <c r="AE110" i="36"/>
  <c r="AK110" i="36"/>
  <c r="AS113" i="36"/>
  <c r="AM113" i="36"/>
  <c r="AW114" i="36"/>
  <c r="AQ114" i="36"/>
  <c r="AE114" i="36"/>
  <c r="AK114" i="36"/>
  <c r="AW117" i="36"/>
  <c r="AQ118" i="36"/>
  <c r="AN120" i="36"/>
  <c r="AW121" i="36"/>
  <c r="AQ121" i="36"/>
  <c r="AE121" i="36"/>
  <c r="AU123" i="36"/>
  <c r="AO123" i="36"/>
  <c r="AC123" i="36"/>
  <c r="AS125" i="36"/>
  <c r="AM125" i="36"/>
  <c r="AA125" i="36"/>
  <c r="AV126" i="36"/>
  <c r="AP126" i="36"/>
  <c r="AD126" i="36"/>
  <c r="AT128" i="36"/>
  <c r="AN128" i="36"/>
  <c r="AB128" i="36"/>
  <c r="AW129" i="36"/>
  <c r="AQ129" i="36"/>
  <c r="AE129" i="36"/>
  <c r="AU131" i="36"/>
  <c r="AO131" i="36"/>
  <c r="AC131" i="36"/>
  <c r="AS133" i="36"/>
  <c r="AM133" i="36"/>
  <c r="AA133" i="36"/>
  <c r="AV134" i="36"/>
  <c r="AP134" i="36"/>
  <c r="AD134" i="36"/>
  <c r="AJ114" i="36"/>
  <c r="AI95" i="36"/>
  <c r="AG89" i="36"/>
  <c r="AI79" i="36"/>
  <c r="AH76" i="36"/>
  <c r="AK69" i="36"/>
  <c r="AJ66" i="36"/>
  <c r="AI63" i="36"/>
  <c r="AG57" i="36"/>
  <c r="AK53" i="36"/>
  <c r="AJ50" i="36"/>
  <c r="AG32" i="36"/>
  <c r="AH19" i="36"/>
  <c r="AD138" i="36"/>
  <c r="AA113" i="36"/>
  <c r="AB86" i="36"/>
  <c r="AD60" i="36"/>
  <c r="AT144" i="36"/>
  <c r="AN144" i="36"/>
  <c r="AB144" i="36"/>
  <c r="AT143" i="36"/>
  <c r="AN143" i="36"/>
  <c r="AB143" i="36"/>
  <c r="AH143" i="36"/>
  <c r="AT142" i="36"/>
  <c r="AN142" i="36"/>
  <c r="AB142" i="36"/>
  <c r="AH142" i="36"/>
  <c r="AS144" i="36"/>
  <c r="AM144" i="36"/>
  <c r="AA144" i="36"/>
  <c r="AG144" i="36"/>
  <c r="AV141" i="36"/>
  <c r="AP141" i="36"/>
  <c r="AD141" i="36"/>
  <c r="AJ141" i="36"/>
  <c r="AW136" i="36"/>
  <c r="AQ136" i="36"/>
  <c r="AE136" i="36"/>
  <c r="AK136" i="36"/>
  <c r="AT133" i="36"/>
  <c r="AN133" i="36"/>
  <c r="AB133" i="36"/>
  <c r="AH133" i="36"/>
  <c r="AM142" i="36"/>
  <c r="AS142" i="36"/>
  <c r="AA142" i="36"/>
  <c r="AG142" i="36"/>
  <c r="AT135" i="36"/>
  <c r="AN135" i="36"/>
  <c r="AB135" i="36"/>
  <c r="AH135" i="36"/>
  <c r="AU140" i="36"/>
  <c r="AO140" i="36"/>
  <c r="AC140" i="36"/>
  <c r="AI140" i="36"/>
  <c r="AU130" i="36"/>
  <c r="AO130" i="36"/>
  <c r="AC130" i="36"/>
  <c r="AI130" i="36"/>
  <c r="AO132" i="36"/>
  <c r="AU132" i="36"/>
  <c r="AC132" i="36"/>
  <c r="AI132" i="36"/>
  <c r="AV125" i="36"/>
  <c r="AP125" i="36"/>
  <c r="AD125" i="36"/>
  <c r="AJ125" i="36"/>
  <c r="AU122" i="36"/>
  <c r="AO122" i="36"/>
  <c r="AC122" i="36"/>
  <c r="AI122" i="36"/>
  <c r="AU134" i="36"/>
  <c r="AO134" i="36"/>
  <c r="AC134" i="36"/>
  <c r="AI134" i="36"/>
  <c r="AS130" i="36"/>
  <c r="AM130" i="36"/>
  <c r="AA130" i="36"/>
  <c r="AG130" i="36"/>
  <c r="AS128" i="36"/>
  <c r="AM128" i="36"/>
  <c r="AA128" i="36"/>
  <c r="AG128" i="36"/>
  <c r="AS123" i="36"/>
  <c r="AM123" i="36"/>
  <c r="AA123" i="36"/>
  <c r="AG123" i="36"/>
  <c r="AW115" i="36"/>
  <c r="AQ115" i="36"/>
  <c r="AE115" i="36"/>
  <c r="AK115" i="36"/>
  <c r="AV113" i="36"/>
  <c r="AP113" i="36"/>
  <c r="AD113" i="36"/>
  <c r="AJ113" i="36"/>
  <c r="AT111" i="36"/>
  <c r="AN111" i="36"/>
  <c r="AB111" i="36"/>
  <c r="AH111" i="36"/>
  <c r="AS108" i="36"/>
  <c r="AM108" i="36"/>
  <c r="AA108" i="36"/>
  <c r="AG108" i="36"/>
  <c r="AW104" i="36"/>
  <c r="AQ104" i="36"/>
  <c r="AE104" i="36"/>
  <c r="AK104" i="36"/>
  <c r="AU102" i="36"/>
  <c r="AO102" i="36"/>
  <c r="AC102" i="36"/>
  <c r="AI102" i="36"/>
  <c r="AT99" i="36"/>
  <c r="AN99" i="36"/>
  <c r="AB99" i="36"/>
  <c r="AH99" i="36"/>
  <c r="AW127" i="36"/>
  <c r="AQ127" i="36"/>
  <c r="AE127" i="36"/>
  <c r="AK127" i="36"/>
  <c r="AW120" i="36"/>
  <c r="AE120" i="36"/>
  <c r="AQ120" i="36"/>
  <c r="AK120" i="36"/>
  <c r="AV117" i="36"/>
  <c r="AP117" i="36"/>
  <c r="AD117" i="36"/>
  <c r="AJ117" i="36"/>
  <c r="AT97" i="36"/>
  <c r="AN97" i="36"/>
  <c r="AB97" i="36"/>
  <c r="AH97" i="36"/>
  <c r="AS95" i="36"/>
  <c r="AM95" i="36"/>
  <c r="AA95" i="36"/>
  <c r="AG95" i="36"/>
  <c r="AU93" i="36"/>
  <c r="AO93" i="36"/>
  <c r="AC93" i="36"/>
  <c r="AI93" i="36"/>
  <c r="AS91" i="36"/>
  <c r="AM91" i="36"/>
  <c r="AA91" i="36"/>
  <c r="AG91" i="36"/>
  <c r="AU90" i="36"/>
  <c r="AO90" i="36"/>
  <c r="AC90" i="36"/>
  <c r="AI90" i="36"/>
  <c r="AS88" i="36"/>
  <c r="AM88" i="36"/>
  <c r="AA88" i="36"/>
  <c r="AG88" i="36"/>
  <c r="AU86" i="36"/>
  <c r="AO86" i="36"/>
  <c r="AC86" i="36"/>
  <c r="AI86" i="36"/>
  <c r="AS84" i="36"/>
  <c r="AM84" i="36"/>
  <c r="AA84" i="36"/>
  <c r="AG84" i="36"/>
  <c r="AV120" i="36"/>
  <c r="AP120" i="36"/>
  <c r="AD120" i="36"/>
  <c r="AJ120" i="36"/>
  <c r="AS116" i="36"/>
  <c r="AM116" i="36"/>
  <c r="AA116" i="36"/>
  <c r="AG116" i="36"/>
  <c r="AU105" i="36"/>
  <c r="AO105" i="36"/>
  <c r="AC105" i="36"/>
  <c r="AI105" i="36"/>
  <c r="AT98" i="36"/>
  <c r="AN98" i="36"/>
  <c r="AB98" i="36"/>
  <c r="AH98" i="36"/>
  <c r="AW91" i="36"/>
  <c r="AQ91" i="36"/>
  <c r="AE91" i="36"/>
  <c r="AK91" i="36"/>
  <c r="AW83" i="36"/>
  <c r="AQ83" i="36"/>
  <c r="AE83" i="36"/>
  <c r="AK83" i="36"/>
  <c r="AU96" i="36"/>
  <c r="AO96" i="36"/>
  <c r="AC96" i="36"/>
  <c r="AI96" i="36"/>
  <c r="AS90" i="36"/>
  <c r="AM90" i="36"/>
  <c r="AA90" i="36"/>
  <c r="AG90" i="36"/>
  <c r="AN85" i="36"/>
  <c r="AB85" i="36"/>
  <c r="AT85" i="36"/>
  <c r="AH85" i="36"/>
  <c r="AT102" i="36"/>
  <c r="AN102" i="36"/>
  <c r="AB102" i="36"/>
  <c r="AH102" i="36"/>
  <c r="AU81" i="36"/>
  <c r="AO81" i="36"/>
  <c r="AC81" i="36"/>
  <c r="AI81" i="36"/>
  <c r="AS107" i="36"/>
  <c r="AM107" i="36"/>
  <c r="AA107" i="36"/>
  <c r="AG107" i="36"/>
  <c r="AV76" i="36"/>
  <c r="AP76" i="36"/>
  <c r="AD76" i="36"/>
  <c r="AJ76" i="36"/>
  <c r="AW71" i="36"/>
  <c r="AQ71" i="36"/>
  <c r="AK71" i="36"/>
  <c r="AE71" i="36"/>
  <c r="AW67" i="36"/>
  <c r="AQ67" i="36"/>
  <c r="AE67" i="36"/>
  <c r="AK67" i="36"/>
  <c r="AW63" i="36"/>
  <c r="AQ63" i="36"/>
  <c r="AE63" i="36"/>
  <c r="AK63" i="36"/>
  <c r="AU57" i="36"/>
  <c r="AO57" i="36"/>
  <c r="AC57" i="36"/>
  <c r="AI57" i="36"/>
  <c r="AV52" i="36"/>
  <c r="AD52" i="36"/>
  <c r="AP52" i="36"/>
  <c r="AJ52" i="36"/>
  <c r="AT68" i="36"/>
  <c r="AN68" i="36"/>
  <c r="AB68" i="36"/>
  <c r="AT55" i="36"/>
  <c r="AN55" i="36"/>
  <c r="AB55" i="36"/>
  <c r="AH55" i="36"/>
  <c r="AU49" i="36"/>
  <c r="AO49" i="36"/>
  <c r="AC49" i="36"/>
  <c r="AI49" i="36"/>
  <c r="AU42" i="36"/>
  <c r="AO42" i="36"/>
  <c r="AC42" i="36"/>
  <c r="AI42" i="36"/>
  <c r="AV32" i="36"/>
  <c r="AD32" i="36"/>
  <c r="AP32" i="36"/>
  <c r="AJ32" i="36"/>
  <c r="AW77" i="36"/>
  <c r="AQ77" i="36"/>
  <c r="AE77" i="36"/>
  <c r="AT67" i="36"/>
  <c r="AN67" i="36"/>
  <c r="AB67" i="36"/>
  <c r="AH67" i="36"/>
  <c r="AW61" i="36"/>
  <c r="AQ61" i="36"/>
  <c r="AE61" i="36"/>
  <c r="AW48" i="36"/>
  <c r="AQ48" i="36"/>
  <c r="AE48" i="36"/>
  <c r="AK48" i="36"/>
  <c r="AW73" i="36"/>
  <c r="AT60" i="36"/>
  <c r="AN60" i="36"/>
  <c r="AB60" i="36"/>
  <c r="AV54" i="36"/>
  <c r="AP54" i="36"/>
  <c r="AD54" i="36"/>
  <c r="AS44" i="36"/>
  <c r="AM44" i="36"/>
  <c r="AA44" i="36"/>
  <c r="AG44" i="36"/>
  <c r="AH63" i="36"/>
  <c r="AV44" i="36"/>
  <c r="AP44" i="36"/>
  <c r="AD44" i="36"/>
  <c r="AJ44" i="36"/>
  <c r="AV35" i="36"/>
  <c r="AP35" i="36"/>
  <c r="AD35" i="36"/>
  <c r="AJ35" i="36"/>
  <c r="AV27" i="36"/>
  <c r="AP27" i="36"/>
  <c r="AD27" i="36"/>
  <c r="AJ27" i="36"/>
  <c r="AW9" i="36"/>
  <c r="AQ9" i="36"/>
  <c r="AK9" i="36"/>
  <c r="AE9" i="36"/>
  <c r="AT8" i="36"/>
  <c r="AN8" i="36"/>
  <c r="AH8" i="36"/>
  <c r="AB8" i="36"/>
  <c r="AU6" i="36"/>
  <c r="AO6" i="36"/>
  <c r="AC6" i="36"/>
  <c r="AV4" i="36"/>
  <c r="AP4" i="36"/>
  <c r="AD4" i="36"/>
  <c r="AJ4" i="36"/>
  <c r="AU28" i="36"/>
  <c r="AO28" i="36"/>
  <c r="AC28" i="36"/>
  <c r="AI28" i="36"/>
  <c r="AW21" i="36"/>
  <c r="AQ21" i="36"/>
  <c r="AE21" i="36"/>
  <c r="AK21" i="36"/>
  <c r="AT12" i="36"/>
  <c r="AN12" i="36"/>
  <c r="AB12" i="36"/>
  <c r="AH12" i="36"/>
  <c r="AS60" i="36"/>
  <c r="AM60" i="36"/>
  <c r="AA60" i="36"/>
  <c r="AG60" i="36"/>
  <c r="AS39" i="36"/>
  <c r="AM39" i="36"/>
  <c r="AA39" i="36"/>
  <c r="AG39" i="36"/>
  <c r="AS30" i="36"/>
  <c r="AM30" i="36"/>
  <c r="AG30" i="36"/>
  <c r="AA30" i="36"/>
  <c r="AT26" i="36"/>
  <c r="AN26" i="36"/>
  <c r="AB26" i="36"/>
  <c r="AH26" i="36"/>
  <c r="AS23" i="36"/>
  <c r="AM23" i="36"/>
  <c r="AA23" i="36"/>
  <c r="AG23" i="36"/>
  <c r="AW19" i="36"/>
  <c r="AQ19" i="36"/>
  <c r="AE19" i="36"/>
  <c r="AK19" i="36"/>
  <c r="AV16" i="36"/>
  <c r="AP16" i="36"/>
  <c r="AD16" i="36"/>
  <c r="AJ16" i="36"/>
  <c r="AU13" i="36"/>
  <c r="AO13" i="36"/>
  <c r="AC13" i="36"/>
  <c r="AI13" i="36"/>
  <c r="AS11" i="36"/>
  <c r="AM11" i="36"/>
  <c r="AA11" i="36"/>
  <c r="AG11" i="36"/>
  <c r="AT43" i="36"/>
  <c r="AN43" i="36"/>
  <c r="AB43" i="36"/>
  <c r="AH43" i="36"/>
  <c r="AV26" i="36"/>
  <c r="AP26" i="36"/>
  <c r="AD26" i="36"/>
  <c r="AJ26" i="36"/>
  <c r="AS17" i="36"/>
  <c r="AM17" i="36"/>
  <c r="AA17" i="36"/>
  <c r="AG17" i="36"/>
  <c r="AV10" i="36"/>
  <c r="AP10" i="36"/>
  <c r="AD10" i="36"/>
  <c r="AJ10" i="36"/>
  <c r="AS69" i="36"/>
  <c r="AM69" i="36"/>
  <c r="AA69" i="36"/>
  <c r="AS40" i="36"/>
  <c r="AM40" i="36"/>
  <c r="AA40" i="36"/>
  <c r="AG40" i="36"/>
  <c r="AT29" i="36"/>
  <c r="AN29" i="36"/>
  <c r="AB29" i="36"/>
  <c r="AH29" i="36"/>
  <c r="AW7" i="36"/>
  <c r="AQ7" i="36"/>
  <c r="AE7" i="36"/>
  <c r="AK7" i="36"/>
  <c r="AU34" i="36"/>
  <c r="AO34" i="36"/>
  <c r="AC34" i="36"/>
  <c r="AI34" i="36"/>
  <c r="AW17" i="36"/>
  <c r="AQ17" i="36"/>
  <c r="AE17" i="36"/>
  <c r="AK17" i="36"/>
  <c r="AU4" i="36"/>
  <c r="AC4" i="36"/>
  <c r="AO4" i="36"/>
  <c r="AI4" i="36"/>
  <c r="AS6" i="36"/>
  <c r="AM6" i="36"/>
  <c r="AA6" i="36"/>
  <c r="AG6" i="36"/>
  <c r="AV7" i="36"/>
  <c r="AP7" i="36"/>
  <c r="AD7" i="36"/>
  <c r="AJ7" i="36"/>
  <c r="AU10" i="36"/>
  <c r="AO10" i="36"/>
  <c r="AC10" i="36"/>
  <c r="AI10" i="36"/>
  <c r="AS12" i="36"/>
  <c r="AM12" i="36"/>
  <c r="AA12" i="36"/>
  <c r="AG12" i="36"/>
  <c r="AV13" i="36"/>
  <c r="AP13" i="36"/>
  <c r="AD13" i="36"/>
  <c r="AJ13" i="36"/>
  <c r="AT15" i="36"/>
  <c r="AN15" i="36"/>
  <c r="AB15" i="36"/>
  <c r="AH15" i="36"/>
  <c r="AW16" i="36"/>
  <c r="AQ16" i="36"/>
  <c r="AE16" i="36"/>
  <c r="AK16" i="36"/>
  <c r="AU18" i="36"/>
  <c r="AO18" i="36"/>
  <c r="AC18" i="36"/>
  <c r="AI18" i="36"/>
  <c r="AS20" i="36"/>
  <c r="AM20" i="36"/>
  <c r="AA20" i="36"/>
  <c r="AG20" i="36"/>
  <c r="AV21" i="36"/>
  <c r="AP21" i="36"/>
  <c r="AD21" i="36"/>
  <c r="AJ21" i="36"/>
  <c r="AT23" i="36"/>
  <c r="AN23" i="36"/>
  <c r="AB23" i="36"/>
  <c r="AH23" i="36"/>
  <c r="AW24" i="36"/>
  <c r="AQ24" i="36"/>
  <c r="AE24" i="36"/>
  <c r="AK24" i="36"/>
  <c r="AU26" i="36"/>
  <c r="AO26" i="36"/>
  <c r="AC26" i="36"/>
  <c r="AI26" i="36"/>
  <c r="AT28" i="36"/>
  <c r="AN28" i="36"/>
  <c r="AB28" i="36"/>
  <c r="AH28" i="36"/>
  <c r="AW30" i="36"/>
  <c r="AQ30" i="36"/>
  <c r="AE30" i="36"/>
  <c r="AK30" i="36"/>
  <c r="AU31" i="36"/>
  <c r="AO31" i="36"/>
  <c r="AC31" i="36"/>
  <c r="AI31" i="36"/>
  <c r="AW33" i="36"/>
  <c r="AQ33" i="36"/>
  <c r="AE33" i="36"/>
  <c r="AK33" i="36"/>
  <c r="AS35" i="36"/>
  <c r="AM35" i="36"/>
  <c r="AA35" i="36"/>
  <c r="AG35" i="36"/>
  <c r="AS37" i="36"/>
  <c r="AM37" i="36"/>
  <c r="AA37" i="36"/>
  <c r="AG37" i="36"/>
  <c r="AS38" i="36"/>
  <c r="AM38" i="36"/>
  <c r="AA38" i="36"/>
  <c r="AG38" i="36"/>
  <c r="AW39" i="36"/>
  <c r="AQ39" i="36"/>
  <c r="AE39" i="36"/>
  <c r="AK39" i="36"/>
  <c r="AU40" i="36"/>
  <c r="AO40" i="36"/>
  <c r="AC40" i="36"/>
  <c r="AI40" i="36"/>
  <c r="AS42" i="36"/>
  <c r="AM42" i="36"/>
  <c r="AA42" i="36"/>
  <c r="AG42" i="36"/>
  <c r="AU43" i="36"/>
  <c r="AO43" i="36"/>
  <c r="AC43" i="36"/>
  <c r="AI43" i="36"/>
  <c r="AS45" i="36"/>
  <c r="AM45" i="36"/>
  <c r="AG45" i="36"/>
  <c r="AA45" i="36"/>
  <c r="AS46" i="36"/>
  <c r="AM46" i="36"/>
  <c r="AA46" i="36"/>
  <c r="AG46" i="36"/>
  <c r="AU47" i="36"/>
  <c r="AO47" i="36"/>
  <c r="AC47" i="36"/>
  <c r="AU48" i="36"/>
  <c r="AO48" i="36"/>
  <c r="AC48" i="36"/>
  <c r="AS50" i="36"/>
  <c r="AM50" i="36"/>
  <c r="AA50" i="36"/>
  <c r="AG50" i="36"/>
  <c r="AS51" i="36"/>
  <c r="AM51" i="36"/>
  <c r="AA51" i="36"/>
  <c r="AG51" i="36"/>
  <c r="AU52" i="36"/>
  <c r="AO52" i="36"/>
  <c r="AC52" i="36"/>
  <c r="AI52" i="36"/>
  <c r="AT54" i="36"/>
  <c r="AN54" i="36"/>
  <c r="AB54" i="36"/>
  <c r="AH54" i="36"/>
  <c r="AS56" i="36"/>
  <c r="AM56" i="36"/>
  <c r="AA56" i="36"/>
  <c r="AG56" i="36"/>
  <c r="AS58" i="36"/>
  <c r="AM58" i="36"/>
  <c r="AA58" i="36"/>
  <c r="AG58" i="36"/>
  <c r="AS59" i="36"/>
  <c r="AM59" i="36"/>
  <c r="AG59" i="36"/>
  <c r="AA59" i="36"/>
  <c r="AT61" i="36"/>
  <c r="AN61" i="36"/>
  <c r="AB61" i="36"/>
  <c r="AH61" i="36"/>
  <c r="AU62" i="36"/>
  <c r="AO62" i="36"/>
  <c r="AC62" i="36"/>
  <c r="AI62" i="36"/>
  <c r="AU64" i="36"/>
  <c r="AO64" i="36"/>
  <c r="AC64" i="36"/>
  <c r="AI64" i="36"/>
  <c r="AS66" i="36"/>
  <c r="AM66" i="36"/>
  <c r="AA66" i="36"/>
  <c r="AG66" i="36"/>
  <c r="AS67" i="36"/>
  <c r="AM67" i="36"/>
  <c r="AG67" i="36"/>
  <c r="AW68" i="36"/>
  <c r="AQ68" i="36"/>
  <c r="AE68" i="36"/>
  <c r="AK68" i="36"/>
  <c r="AT70" i="36"/>
  <c r="AN70" i="36"/>
  <c r="AB70" i="36"/>
  <c r="AH70" i="36"/>
  <c r="AV71" i="36"/>
  <c r="AP71" i="36"/>
  <c r="AD71" i="36"/>
  <c r="AJ71" i="36"/>
  <c r="AT73" i="36"/>
  <c r="AN73" i="36"/>
  <c r="AB73" i="36"/>
  <c r="AH73" i="36"/>
  <c r="AS75" i="36"/>
  <c r="AM75" i="36"/>
  <c r="AA75" i="36"/>
  <c r="AG75" i="36"/>
  <c r="AT77" i="36"/>
  <c r="AN77" i="36"/>
  <c r="AB77" i="36"/>
  <c r="AH77" i="36"/>
  <c r="AU78" i="36"/>
  <c r="AO78" i="36"/>
  <c r="AC78" i="36"/>
  <c r="AI78" i="36"/>
  <c r="AW79" i="36"/>
  <c r="AQ79" i="36"/>
  <c r="AK79" i="36"/>
  <c r="AW81" i="36"/>
  <c r="AQ81" i="36"/>
  <c r="AE81" i="36"/>
  <c r="AV82" i="36"/>
  <c r="AP82" i="36"/>
  <c r="AD82" i="36"/>
  <c r="AS85" i="36"/>
  <c r="AM85" i="36"/>
  <c r="AA85" i="36"/>
  <c r="AV87" i="36"/>
  <c r="AP87" i="36"/>
  <c r="AD87" i="36"/>
  <c r="AJ87" i="36"/>
  <c r="AW89" i="36"/>
  <c r="AQ89" i="36"/>
  <c r="AE89" i="36"/>
  <c r="AU91" i="36"/>
  <c r="AO91" i="36"/>
  <c r="AC91" i="36"/>
  <c r="AV94" i="36"/>
  <c r="AP94" i="36"/>
  <c r="AD94" i="36"/>
  <c r="AT96" i="36"/>
  <c r="AN96" i="36"/>
  <c r="AB96" i="36"/>
  <c r="AV98" i="36"/>
  <c r="AP98" i="36"/>
  <c r="AD98" i="36"/>
  <c r="AT100" i="36"/>
  <c r="AN100" i="36"/>
  <c r="AW101" i="36"/>
  <c r="AQ101" i="36"/>
  <c r="AE101" i="36"/>
  <c r="AU103" i="36"/>
  <c r="AO103" i="36"/>
  <c r="AS105" i="36"/>
  <c r="AM105" i="36"/>
  <c r="AA105" i="36"/>
  <c r="AV106" i="36"/>
  <c r="AP106" i="36"/>
  <c r="AT108" i="36"/>
  <c r="AN108" i="36"/>
  <c r="AB108" i="36"/>
  <c r="AW109" i="36"/>
  <c r="AQ109" i="36"/>
  <c r="AU111" i="36"/>
  <c r="AO111" i="36"/>
  <c r="AC111" i="36"/>
  <c r="AW113" i="36"/>
  <c r="AQ113" i="36"/>
  <c r="AE113" i="36"/>
  <c r="AS115" i="36"/>
  <c r="AM115" i="36"/>
  <c r="AA115" i="36"/>
  <c r="AG115" i="36"/>
  <c r="AU116" i="36"/>
  <c r="AO116" i="36"/>
  <c r="AC116" i="36"/>
  <c r="AI116" i="36"/>
  <c r="AS118" i="36"/>
  <c r="AM118" i="36"/>
  <c r="AA118" i="36"/>
  <c r="AG118" i="36"/>
  <c r="AS119" i="36"/>
  <c r="AM119" i="36"/>
  <c r="AA119" i="36"/>
  <c r="AG119" i="36"/>
  <c r="AO120" i="36"/>
  <c r="AU120" i="36"/>
  <c r="AC120" i="36"/>
  <c r="AI120" i="36"/>
  <c r="AM122" i="36"/>
  <c r="AS122" i="36"/>
  <c r="AA122" i="36"/>
  <c r="AG122" i="36"/>
  <c r="AP123" i="36"/>
  <c r="AV123" i="36"/>
  <c r="AD123" i="36"/>
  <c r="AJ123" i="36"/>
  <c r="AN125" i="36"/>
  <c r="AT125" i="36"/>
  <c r="AB125" i="36"/>
  <c r="AH125" i="36"/>
  <c r="AQ126" i="36"/>
  <c r="AW126" i="36"/>
  <c r="AE126" i="36"/>
  <c r="AK126" i="36"/>
  <c r="AV128" i="36"/>
  <c r="AP128" i="36"/>
  <c r="AD128" i="36"/>
  <c r="AJ128" i="36"/>
  <c r="AT130" i="36"/>
  <c r="AN130" i="36"/>
  <c r="AB130" i="36"/>
  <c r="AH130" i="36"/>
  <c r="AW131" i="36"/>
  <c r="AQ131" i="36"/>
  <c r="AE131" i="36"/>
  <c r="AK131" i="36"/>
  <c r="AU133" i="36"/>
  <c r="AO133" i="36"/>
  <c r="AC133" i="36"/>
  <c r="AI133" i="36"/>
  <c r="AS135" i="36"/>
  <c r="AM135" i="36"/>
  <c r="AA135" i="36"/>
  <c r="AG135" i="36"/>
  <c r="AU136" i="36"/>
  <c r="AO136" i="36"/>
  <c r="AC136" i="36"/>
  <c r="AI136" i="36"/>
  <c r="AW137" i="36"/>
  <c r="AQ137" i="36"/>
  <c r="AE137" i="36"/>
  <c r="AS139" i="36"/>
  <c r="AM139" i="36"/>
  <c r="AA139" i="36"/>
  <c r="AG139" i="36"/>
  <c r="AV140" i="36"/>
  <c r="AP140" i="36"/>
  <c r="AD140" i="36"/>
  <c r="AJ140" i="36"/>
  <c r="AV142" i="36"/>
  <c r="AP142" i="36"/>
  <c r="AD142" i="36"/>
  <c r="AV144" i="36"/>
  <c r="AP144" i="36"/>
  <c r="AD144" i="36"/>
  <c r="AJ144" i="36"/>
  <c r="AV146" i="36"/>
  <c r="AP146" i="36"/>
  <c r="AD146" i="36"/>
  <c r="AJ142" i="36"/>
  <c r="AI139" i="36"/>
  <c r="AG133" i="36"/>
  <c r="AK129" i="36"/>
  <c r="AJ126" i="36"/>
  <c r="AI123" i="36"/>
  <c r="AH120" i="36"/>
  <c r="AK113" i="36"/>
  <c r="AJ110" i="36"/>
  <c r="AI107" i="36"/>
  <c r="AH104" i="36"/>
  <c r="AG101" i="36"/>
  <c r="AK97" i="36"/>
  <c r="AJ94" i="36"/>
  <c r="AI91" i="36"/>
  <c r="AH88" i="36"/>
  <c r="AG85" i="36"/>
  <c r="AK81" i="36"/>
  <c r="AJ78" i="36"/>
  <c r="AH72" i="36"/>
  <c r="AG69" i="36"/>
  <c r="AJ62" i="36"/>
  <c r="AI59" i="36"/>
  <c r="AG53" i="36"/>
  <c r="AG16" i="36"/>
  <c r="AE109" i="36"/>
  <c r="AE79" i="36"/>
  <c r="AB52" i="36"/>
  <c r="AP86" i="36"/>
  <c r="AS141" i="36"/>
  <c r="AM141" i="36"/>
  <c r="AS143" i="36"/>
  <c r="AM143" i="36"/>
  <c r="AA143" i="36"/>
  <c r="AS145" i="36"/>
  <c r="AM145" i="36"/>
  <c r="AC147" i="36"/>
  <c r="AA141" i="36"/>
  <c r="AT137" i="36"/>
  <c r="AN137" i="36"/>
  <c r="AB137" i="36"/>
  <c r="AT138" i="36"/>
  <c r="AN138" i="36"/>
  <c r="AB138" i="36"/>
  <c r="AW139" i="36"/>
  <c r="AQ139" i="36"/>
  <c r="AE139" i="36"/>
  <c r="AU141" i="36"/>
  <c r="AO141" i="36"/>
  <c r="AC141" i="36"/>
  <c r="AU143" i="36"/>
  <c r="AO143" i="36"/>
  <c r="AU145" i="36"/>
  <c r="AO145" i="36"/>
  <c r="AC145" i="36"/>
  <c r="AI145" i="36"/>
  <c r="AG143" i="36"/>
  <c r="AI141" i="36"/>
  <c r="AK139" i="36"/>
  <c r="AH138" i="36"/>
  <c r="AC143" i="36"/>
  <c r="AT136" i="36"/>
  <c r="AN136" i="36"/>
  <c r="AU137" i="36"/>
  <c r="AO137" i="36"/>
  <c r="AC137" i="36"/>
  <c r="AQ138" i="36"/>
  <c r="AW138" i="36"/>
  <c r="AE138" i="36"/>
  <c r="AT140" i="36"/>
  <c r="AN140" i="36"/>
  <c r="AW141" i="36"/>
  <c r="AQ141" i="36"/>
  <c r="AW143" i="36"/>
  <c r="AQ143" i="36"/>
  <c r="AE143" i="36"/>
  <c r="AW145" i="36"/>
  <c r="AQ145" i="36"/>
  <c r="AK138" i="36"/>
  <c r="AH137" i="36"/>
  <c r="AE145" i="36"/>
  <c r="AB136" i="36"/>
  <c r="AI3" i="36"/>
  <c r="AD3" i="36"/>
  <c r="AP3" i="36"/>
  <c r="AH3" i="36"/>
  <c r="AC3" i="36"/>
  <c r="AO3" i="36"/>
  <c r="Y3" i="36"/>
  <c r="AK3" i="36"/>
  <c r="AB3" i="36"/>
  <c r="AN3" i="36"/>
  <c r="AA3" i="36"/>
  <c r="AM3" i="36"/>
  <c r="AO146" i="32"/>
  <c r="AU146" i="32"/>
  <c r="AI146" i="32"/>
  <c r="AC146" i="32"/>
  <c r="AB147" i="32"/>
  <c r="AN134" i="32"/>
  <c r="AB134" i="32"/>
  <c r="AN144" i="32"/>
  <c r="AB144" i="32"/>
  <c r="AQ143" i="32"/>
  <c r="AW143" i="32"/>
  <c r="AK143" i="32"/>
  <c r="AB139" i="32"/>
  <c r="AW128" i="32"/>
  <c r="AU125" i="32"/>
  <c r="AM117" i="32"/>
  <c r="AS117" i="32"/>
  <c r="AG117" i="32"/>
  <c r="AD128" i="32"/>
  <c r="AP128" i="32"/>
  <c r="AE116" i="32"/>
  <c r="AW116" i="32"/>
  <c r="AK116" i="32"/>
  <c r="AK121" i="32"/>
  <c r="AW121" i="32"/>
  <c r="AW109" i="32"/>
  <c r="AK109" i="32"/>
  <c r="AU117" i="32"/>
  <c r="AO117" i="32"/>
  <c r="AC117" i="32"/>
  <c r="AI117" i="32"/>
  <c r="AP102" i="32"/>
  <c r="AD102" i="32"/>
  <c r="AJ102" i="32"/>
  <c r="AB85" i="32"/>
  <c r="AM78" i="32"/>
  <c r="AS78" i="32"/>
  <c r="AG78" i="32"/>
  <c r="AV89" i="32"/>
  <c r="AD89" i="32"/>
  <c r="AO70" i="32"/>
  <c r="AU70" i="32"/>
  <c r="AC70" i="32"/>
  <c r="AI70" i="32"/>
  <c r="AM68" i="32"/>
  <c r="AS68" i="32"/>
  <c r="AG68" i="32"/>
  <c r="AN63" i="32"/>
  <c r="AB63" i="32"/>
  <c r="AB83" i="32"/>
  <c r="AM57" i="32"/>
  <c r="AS57" i="32"/>
  <c r="AO56" i="32"/>
  <c r="AU56" i="32"/>
  <c r="AC56" i="32"/>
  <c r="AI56" i="32"/>
  <c r="AQ54" i="32"/>
  <c r="AW54" i="32"/>
  <c r="AE54" i="32"/>
  <c r="AP47" i="32"/>
  <c r="AD47" i="32"/>
  <c r="AM42" i="32"/>
  <c r="AS42" i="32"/>
  <c r="AG42" i="32"/>
  <c r="AP58" i="32"/>
  <c r="AJ58" i="32"/>
  <c r="AD58" i="32"/>
  <c r="AW62" i="32"/>
  <c r="AE62" i="32"/>
  <c r="AB138" i="32"/>
  <c r="AN137" i="32"/>
  <c r="AB137" i="32"/>
  <c r="AH143" i="32"/>
  <c r="AB146" i="32"/>
  <c r="AN145" i="32"/>
  <c r="AU147" i="32"/>
  <c r="AO147" i="32"/>
  <c r="AC147" i="32"/>
  <c r="AI147" i="32"/>
  <c r="AP140" i="32"/>
  <c r="AD140" i="32"/>
  <c r="AJ140" i="32"/>
  <c r="AP144" i="32"/>
  <c r="AB140" i="32"/>
  <c r="AP134" i="32"/>
  <c r="AD134" i="32"/>
  <c r="AK129" i="32"/>
  <c r="AW129" i="32"/>
  <c r="AP126" i="32"/>
  <c r="AD126" i="32"/>
  <c r="AW137" i="32"/>
  <c r="AK137" i="32"/>
  <c r="AM128" i="32"/>
  <c r="AS128" i="32"/>
  <c r="AG128" i="32"/>
  <c r="AM133" i="32"/>
  <c r="AS133" i="32"/>
  <c r="AG133" i="32"/>
  <c r="AP124" i="32"/>
  <c r="AV124" i="32"/>
  <c r="AD124" i="32"/>
  <c r="AO119" i="32"/>
  <c r="AC119" i="32"/>
  <c r="AU119" i="32"/>
  <c r="AI119" i="32"/>
  <c r="AN116" i="32"/>
  <c r="AB116" i="32"/>
  <c r="AM113" i="32"/>
  <c r="AS113" i="32"/>
  <c r="AG113" i="32"/>
  <c r="AB135" i="32"/>
  <c r="AH135" i="32"/>
  <c r="AW127" i="32"/>
  <c r="AK127" i="32"/>
  <c r="AB119" i="32"/>
  <c r="AS116" i="32"/>
  <c r="AM116" i="32"/>
  <c r="AG116" i="32"/>
  <c r="AS124" i="32"/>
  <c r="AM124" i="32"/>
  <c r="AG124" i="32"/>
  <c r="AM121" i="32"/>
  <c r="AS121" i="32"/>
  <c r="AG121" i="32"/>
  <c r="AM109" i="32"/>
  <c r="AS109" i="32"/>
  <c r="AG109" i="32"/>
  <c r="AW119" i="32"/>
  <c r="AK119" i="32"/>
  <c r="AP116" i="32"/>
  <c r="AD116" i="32"/>
  <c r="AW108" i="32"/>
  <c r="AE108" i="32"/>
  <c r="AK108" i="32"/>
  <c r="AM105" i="32"/>
  <c r="AS105" i="32"/>
  <c r="AG105" i="32"/>
  <c r="AW101" i="32"/>
  <c r="AK101" i="32"/>
  <c r="AP98" i="32"/>
  <c r="AD98" i="32"/>
  <c r="AO95" i="32"/>
  <c r="AU95" i="32"/>
  <c r="AC95" i="32"/>
  <c r="AI95" i="32"/>
  <c r="AW107" i="32"/>
  <c r="AK107" i="32"/>
  <c r="AP101" i="32"/>
  <c r="AD101" i="32"/>
  <c r="AV91" i="32"/>
  <c r="AP91" i="32"/>
  <c r="AD91" i="32"/>
  <c r="AM82" i="32"/>
  <c r="AS82" i="32"/>
  <c r="AA82" i="32"/>
  <c r="AG82" i="32"/>
  <c r="AB103" i="32"/>
  <c r="AP97" i="32"/>
  <c r="AD97" i="32"/>
  <c r="AO94" i="32"/>
  <c r="AU94" i="32"/>
  <c r="AI94" i="32"/>
  <c r="AO82" i="32"/>
  <c r="AU82" i="32"/>
  <c r="AI82" i="32"/>
  <c r="AM72" i="32"/>
  <c r="AS72" i="32"/>
  <c r="AP65" i="32"/>
  <c r="AD65" i="32"/>
  <c r="AO62" i="32"/>
  <c r="AU62" i="32"/>
  <c r="AC62" i="32"/>
  <c r="AI62" i="32"/>
  <c r="AM60" i="32"/>
  <c r="AS60" i="32"/>
  <c r="AG60" i="32"/>
  <c r="AB91" i="32"/>
  <c r="AO78" i="32"/>
  <c r="AU78" i="32"/>
  <c r="AI78" i="32"/>
  <c r="AW80" i="32"/>
  <c r="AE80" i="32"/>
  <c r="AK80" i="32"/>
  <c r="AO72" i="32"/>
  <c r="AU72" i="32"/>
  <c r="AC72" i="32"/>
  <c r="AI72" i="32"/>
  <c r="AU55" i="32"/>
  <c r="AC55" i="32"/>
  <c r="AO55" i="32"/>
  <c r="AI55" i="32"/>
  <c r="AM54" i="32"/>
  <c r="AA54" i="32"/>
  <c r="AS54" i="32"/>
  <c r="AG54" i="32"/>
  <c r="AP51" i="32"/>
  <c r="AD51" i="32"/>
  <c r="AB49" i="32"/>
  <c r="AW46" i="32"/>
  <c r="AE46" i="32"/>
  <c r="AV39" i="32"/>
  <c r="AP39" i="32"/>
  <c r="AD39" i="32"/>
  <c r="AV71" i="32"/>
  <c r="AP71" i="32"/>
  <c r="AD71" i="32"/>
  <c r="AQ57" i="32"/>
  <c r="AW57" i="32"/>
  <c r="AE57" i="32"/>
  <c r="AK57" i="32"/>
  <c r="AO86" i="32"/>
  <c r="AU86" i="32"/>
  <c r="AI86" i="32"/>
  <c r="AP75" i="32"/>
  <c r="AD75" i="32"/>
  <c r="AO24" i="32"/>
  <c r="AU24" i="32"/>
  <c r="AC24" i="32"/>
  <c r="AI24" i="32"/>
  <c r="AN21" i="32"/>
  <c r="AB21" i="32"/>
  <c r="AO18" i="32"/>
  <c r="AU18" i="32"/>
  <c r="AC18" i="32"/>
  <c r="AI18" i="32"/>
  <c r="AP53" i="32"/>
  <c r="AM40" i="32"/>
  <c r="AS40" i="32"/>
  <c r="AA40" i="32"/>
  <c r="AQ5" i="32"/>
  <c r="AW5" i="32"/>
  <c r="AE5" i="32"/>
  <c r="AK5" i="32"/>
  <c r="AP21" i="32"/>
  <c r="AD21" i="32"/>
  <c r="AP15" i="32"/>
  <c r="AD15" i="32"/>
  <c r="AO10" i="32"/>
  <c r="AU10" i="32"/>
  <c r="AC10" i="32"/>
  <c r="AI10" i="32"/>
  <c r="AP5" i="32"/>
  <c r="AD5" i="32"/>
  <c r="AT17" i="32"/>
  <c r="AB17" i="32"/>
  <c r="AU20" i="32"/>
  <c r="AB13" i="32"/>
  <c r="AM10" i="32"/>
  <c r="AS10" i="32"/>
  <c r="AG10" i="32"/>
  <c r="AE143" i="32"/>
  <c r="AC134" i="32"/>
  <c r="AE107" i="32"/>
  <c r="AB75" i="32"/>
  <c r="AQ147" i="32"/>
  <c r="AW147" i="32"/>
  <c r="AK147" i="32"/>
  <c r="AU127" i="32"/>
  <c r="AO127" i="32"/>
  <c r="AC127" i="32"/>
  <c r="AI127" i="32"/>
  <c r="AU141" i="32"/>
  <c r="AO141" i="32"/>
  <c r="AC141" i="32"/>
  <c r="AI141" i="32"/>
  <c r="AN120" i="32"/>
  <c r="AB120" i="32"/>
  <c r="AW113" i="32"/>
  <c r="AK113" i="32"/>
  <c r="AM120" i="32"/>
  <c r="AS120" i="32"/>
  <c r="AG120" i="32"/>
  <c r="AO123" i="32"/>
  <c r="AU123" i="32"/>
  <c r="AC123" i="32"/>
  <c r="AI123" i="32"/>
  <c r="AP121" i="32"/>
  <c r="AD121" i="32"/>
  <c r="AP109" i="32"/>
  <c r="AO99" i="32"/>
  <c r="AU99" i="32"/>
  <c r="AC99" i="32"/>
  <c r="AI99" i="32"/>
  <c r="AM104" i="32"/>
  <c r="AS104" i="32"/>
  <c r="AG104" i="32"/>
  <c r="AP87" i="32"/>
  <c r="AD87" i="32"/>
  <c r="AO80" i="32"/>
  <c r="AU80" i="32"/>
  <c r="AI80" i="32"/>
  <c r="AO98" i="32"/>
  <c r="AU98" i="32"/>
  <c r="AI98" i="32"/>
  <c r="AO97" i="32"/>
  <c r="AU97" i="32"/>
  <c r="AC97" i="32"/>
  <c r="AI97" i="32"/>
  <c r="AE72" i="32"/>
  <c r="AW72" i="32"/>
  <c r="AK72" i="32"/>
  <c r="AE60" i="32"/>
  <c r="AW60" i="32"/>
  <c r="AK60" i="32"/>
  <c r="AP105" i="32"/>
  <c r="AD105" i="32"/>
  <c r="AB73" i="32"/>
  <c r="AO44" i="32"/>
  <c r="AU44" i="32"/>
  <c r="AS74" i="32"/>
  <c r="AM74" i="32"/>
  <c r="AG74" i="32"/>
  <c r="AP81" i="32"/>
  <c r="AD81" i="32"/>
  <c r="AP57" i="32"/>
  <c r="AD57" i="32"/>
  <c r="AB133" i="32"/>
  <c r="AH133" i="32"/>
  <c r="AK139" i="32"/>
  <c r="AP139" i="32"/>
  <c r="AD139" i="32"/>
  <c r="AU139" i="32"/>
  <c r="AO139" i="32"/>
  <c r="AC139" i="32"/>
  <c r="AI139" i="32"/>
  <c r="AW132" i="32"/>
  <c r="AE132" i="32"/>
  <c r="AK132" i="32"/>
  <c r="AM129" i="32"/>
  <c r="AS129" i="32"/>
  <c r="AG129" i="32"/>
  <c r="AM147" i="32"/>
  <c r="AO130" i="32"/>
  <c r="AU130" i="32"/>
  <c r="AI130" i="32"/>
  <c r="AB127" i="32"/>
  <c r="AH127" i="32"/>
  <c r="AW142" i="32"/>
  <c r="AE142" i="32"/>
  <c r="AK142" i="32"/>
  <c r="AW136" i="32"/>
  <c r="AE136" i="32"/>
  <c r="AK136" i="32"/>
  <c r="AB141" i="32"/>
  <c r="AQ123" i="32"/>
  <c r="AW123" i="32"/>
  <c r="AK123" i="32"/>
  <c r="AP118" i="32"/>
  <c r="AD118" i="32"/>
  <c r="AO115" i="32"/>
  <c r="AU115" i="32"/>
  <c r="AC115" i="32"/>
  <c r="AI115" i="32"/>
  <c r="AN112" i="32"/>
  <c r="AB112" i="32"/>
  <c r="AB130" i="32"/>
  <c r="AM127" i="32"/>
  <c r="AS127" i="32"/>
  <c r="AG127" i="32"/>
  <c r="AO118" i="32"/>
  <c r="AU118" i="32"/>
  <c r="AI118" i="32"/>
  <c r="AW133" i="32"/>
  <c r="AK133" i="32"/>
  <c r="AB124" i="32"/>
  <c r="AO122" i="32"/>
  <c r="AU122" i="32"/>
  <c r="AI122" i="32"/>
  <c r="AO138" i="32"/>
  <c r="AU138" i="32"/>
  <c r="AI138" i="32"/>
  <c r="AV125" i="32"/>
  <c r="AP125" i="32"/>
  <c r="AD125" i="32"/>
  <c r="AU113" i="32"/>
  <c r="AO113" i="32"/>
  <c r="AC113" i="32"/>
  <c r="AI113" i="32"/>
  <c r="AN108" i="32"/>
  <c r="AB108" i="32"/>
  <c r="AM119" i="32"/>
  <c r="AS119" i="32"/>
  <c r="AG119" i="32"/>
  <c r="AM107" i="32"/>
  <c r="AG107" i="32"/>
  <c r="AS107" i="32"/>
  <c r="AN104" i="32"/>
  <c r="AB104" i="32"/>
  <c r="AM101" i="32"/>
  <c r="AS101" i="32"/>
  <c r="AG101" i="32"/>
  <c r="AQ97" i="32"/>
  <c r="AW97" i="32"/>
  <c r="AK97" i="32"/>
  <c r="AP94" i="32"/>
  <c r="AV94" i="32"/>
  <c r="AD94" i="32"/>
  <c r="AN115" i="32"/>
  <c r="AB115" i="32"/>
  <c r="AH115" i="32"/>
  <c r="AN93" i="32"/>
  <c r="AT93" i="32"/>
  <c r="AB93" i="32"/>
  <c r="AH93" i="32"/>
  <c r="AW90" i="32"/>
  <c r="AQ90" i="32"/>
  <c r="AE90" i="32"/>
  <c r="AK90" i="32"/>
  <c r="AO88" i="32"/>
  <c r="AU88" i="32"/>
  <c r="AI88" i="32"/>
  <c r="AQ86" i="32"/>
  <c r="AW86" i="32"/>
  <c r="AE86" i="32"/>
  <c r="AK86" i="32"/>
  <c r="AO84" i="32"/>
  <c r="AI84" i="32"/>
  <c r="AU84" i="32"/>
  <c r="AP79" i="32"/>
  <c r="AD79" i="32"/>
  <c r="AN77" i="32"/>
  <c r="AT77" i="32"/>
  <c r="AB77" i="32"/>
  <c r="AH77" i="32"/>
  <c r="AW100" i="32"/>
  <c r="AQ100" i="32"/>
  <c r="AE100" i="32"/>
  <c r="AK100" i="32"/>
  <c r="AQ96" i="32"/>
  <c r="AE96" i="32"/>
  <c r="AK96" i="32"/>
  <c r="AO106" i="32"/>
  <c r="AU106" i="32"/>
  <c r="AI106" i="32"/>
  <c r="AQ92" i="32"/>
  <c r="AW92" i="32"/>
  <c r="AE92" i="32"/>
  <c r="AK92" i="32"/>
  <c r="AN79" i="32"/>
  <c r="AB79" i="32"/>
  <c r="AH79" i="32"/>
  <c r="AO74" i="32"/>
  <c r="AU74" i="32"/>
  <c r="AC74" i="32"/>
  <c r="AI74" i="32"/>
  <c r="AV69" i="32"/>
  <c r="AP69" i="32"/>
  <c r="AN67" i="32"/>
  <c r="AH67" i="32"/>
  <c r="AW64" i="32"/>
  <c r="AE64" i="32"/>
  <c r="AQ64" i="32"/>
  <c r="AK64" i="32"/>
  <c r="AH59" i="32"/>
  <c r="AN59" i="32"/>
  <c r="AW88" i="32"/>
  <c r="AE88" i="32"/>
  <c r="AQ88" i="32"/>
  <c r="AK88" i="32"/>
  <c r="AO90" i="32"/>
  <c r="AU90" i="32"/>
  <c r="AI90" i="32"/>
  <c r="AM80" i="32"/>
  <c r="AS80" i="32"/>
  <c r="AG80" i="32"/>
  <c r="AQ70" i="32"/>
  <c r="AW70" i="32"/>
  <c r="AE70" i="32"/>
  <c r="AW58" i="32"/>
  <c r="AQ58" i="32"/>
  <c r="AE58" i="32"/>
  <c r="AK58" i="32"/>
  <c r="AN57" i="32"/>
  <c r="AT57" i="32"/>
  <c r="AH57" i="32"/>
  <c r="AB57" i="32"/>
  <c r="AH53" i="32"/>
  <c r="AN53" i="32"/>
  <c r="AB53" i="32"/>
  <c r="AQ50" i="32"/>
  <c r="AW50" i="32"/>
  <c r="AE50" i="32"/>
  <c r="AK50" i="32"/>
  <c r="AO48" i="32"/>
  <c r="AU48" i="32"/>
  <c r="AC48" i="32"/>
  <c r="AI48" i="32"/>
  <c r="AV43" i="32"/>
  <c r="AP43" i="32"/>
  <c r="AD43" i="32"/>
  <c r="AH41" i="32"/>
  <c r="AB41" i="32"/>
  <c r="AO76" i="32"/>
  <c r="AU76" i="32"/>
  <c r="AI76" i="32"/>
  <c r="AN61" i="32"/>
  <c r="AH61" i="32"/>
  <c r="AB61" i="32"/>
  <c r="AP54" i="32"/>
  <c r="AV54" i="32"/>
  <c r="AT33" i="32"/>
  <c r="AN33" i="32"/>
  <c r="AH33" i="32"/>
  <c r="AB33" i="32"/>
  <c r="AM30" i="32"/>
  <c r="AS30" i="32"/>
  <c r="AG30" i="32"/>
  <c r="AQ26" i="32"/>
  <c r="AW26" i="32"/>
  <c r="AE26" i="32"/>
  <c r="AK26" i="32"/>
  <c r="AH140" i="32"/>
  <c r="AE137" i="32"/>
  <c r="AE129" i="32"/>
  <c r="AH124" i="32"/>
  <c r="AE121" i="32"/>
  <c r="AC118" i="32"/>
  <c r="AH116" i="32"/>
  <c r="AE113" i="32"/>
  <c r="AH108" i="32"/>
  <c r="AE97" i="32"/>
  <c r="AC94" i="32"/>
  <c r="AC86" i="32"/>
  <c r="AC78" i="32"/>
  <c r="AG72" i="32"/>
  <c r="AG57" i="32"/>
  <c r="AD53" i="32"/>
  <c r="AK46" i="32"/>
  <c r="AI44" i="32"/>
  <c r="AH42" i="32"/>
  <c r="AG40" i="32"/>
  <c r="AQ108" i="32"/>
  <c r="AM143" i="32"/>
  <c r="AP130" i="32"/>
  <c r="AV130" i="32"/>
  <c r="AD130" i="32"/>
  <c r="AP132" i="32"/>
  <c r="AV132" i="32"/>
  <c r="AD132" i="32"/>
  <c r="AU135" i="32"/>
  <c r="AC135" i="32"/>
  <c r="AI135" i="32"/>
  <c r="AM125" i="32"/>
  <c r="AG125" i="32"/>
  <c r="AS125" i="32"/>
  <c r="AO126" i="32"/>
  <c r="AU126" i="32"/>
  <c r="AI126" i="32"/>
  <c r="AV120" i="32"/>
  <c r="AP120" i="32"/>
  <c r="AD120" i="32"/>
  <c r="AQ105" i="32"/>
  <c r="AW105" i="32"/>
  <c r="AK105" i="32"/>
  <c r="AN96" i="32"/>
  <c r="AB96" i="32"/>
  <c r="AP108" i="32"/>
  <c r="AV108" i="32"/>
  <c r="AD108" i="32"/>
  <c r="AJ108" i="32"/>
  <c r="AN89" i="32"/>
  <c r="AB89" i="32"/>
  <c r="AH89" i="32"/>
  <c r="AQ82" i="32"/>
  <c r="AW82" i="32"/>
  <c r="AE82" i="32"/>
  <c r="AK82" i="32"/>
  <c r="AN111" i="32"/>
  <c r="AB111" i="32"/>
  <c r="AH111" i="32"/>
  <c r="AB95" i="32"/>
  <c r="AN95" i="32"/>
  <c r="AH95" i="32"/>
  <c r="AM112" i="32"/>
  <c r="AS112" i="32"/>
  <c r="AG112" i="32"/>
  <c r="AM76" i="32"/>
  <c r="AS76" i="32"/>
  <c r="AG76" i="32"/>
  <c r="AV85" i="32"/>
  <c r="AP85" i="32"/>
  <c r="AD85" i="32"/>
  <c r="AV67" i="32"/>
  <c r="AP67" i="32"/>
  <c r="AD67" i="32"/>
  <c r="AT45" i="32"/>
  <c r="AN45" i="32"/>
  <c r="AH45" i="32"/>
  <c r="AB45" i="32"/>
  <c r="AO40" i="32"/>
  <c r="AU40" i="32"/>
  <c r="AC40" i="32"/>
  <c r="AI40" i="32"/>
  <c r="AV93" i="32"/>
  <c r="AP93" i="32"/>
  <c r="AD93" i="32"/>
  <c r="AP7" i="32"/>
  <c r="AE109" i="32"/>
  <c r="AK62" i="32"/>
  <c r="AU143" i="32"/>
  <c r="AC143" i="32"/>
  <c r="AO143" i="32"/>
  <c r="AI143" i="32"/>
  <c r="AO142" i="32"/>
  <c r="AI142" i="32"/>
  <c r="AU142" i="32"/>
  <c r="AN142" i="32"/>
  <c r="AB142" i="32"/>
  <c r="AG139" i="32"/>
  <c r="AM139" i="32"/>
  <c r="AO144" i="32"/>
  <c r="AU144" i="32"/>
  <c r="AI144" i="32"/>
  <c r="AM137" i="32"/>
  <c r="AS137" i="32"/>
  <c r="AG137" i="32"/>
  <c r="AS131" i="32"/>
  <c r="AB128" i="32"/>
  <c r="AU145" i="32"/>
  <c r="AO145" i="32"/>
  <c r="AC145" i="32"/>
  <c r="AI145" i="32"/>
  <c r="AN136" i="32"/>
  <c r="AB136" i="32"/>
  <c r="AP129" i="32"/>
  <c r="AV129" i="32"/>
  <c r="AD129" i="32"/>
  <c r="AN132" i="32"/>
  <c r="AB132" i="32"/>
  <c r="AC121" i="32"/>
  <c r="AQ117" i="32"/>
  <c r="AW117" i="32"/>
  <c r="AK117" i="32"/>
  <c r="AP114" i="32"/>
  <c r="AD114" i="32"/>
  <c r="AU111" i="32"/>
  <c r="AC111" i="32"/>
  <c r="AO111" i="32"/>
  <c r="AI111" i="32"/>
  <c r="AU129" i="32"/>
  <c r="AO129" i="32"/>
  <c r="AC129" i="32"/>
  <c r="AI129" i="32"/>
  <c r="AW120" i="32"/>
  <c r="AE120" i="32"/>
  <c r="AK120" i="32"/>
  <c r="AV117" i="32"/>
  <c r="AP117" i="32"/>
  <c r="AD117" i="32"/>
  <c r="AQ125" i="32"/>
  <c r="AW125" i="32"/>
  <c r="AK125" i="32"/>
  <c r="AN123" i="32"/>
  <c r="AB123" i="32"/>
  <c r="AH123" i="32"/>
  <c r="AV122" i="32"/>
  <c r="AP122" i="32"/>
  <c r="AD122" i="32"/>
  <c r="AU131" i="32"/>
  <c r="AO131" i="32"/>
  <c r="AC131" i="32"/>
  <c r="AI131" i="32"/>
  <c r="AW124" i="32"/>
  <c r="AQ124" i="32"/>
  <c r="AE124" i="32"/>
  <c r="AK124" i="32"/>
  <c r="AV110" i="32"/>
  <c r="AD110" i="32"/>
  <c r="AP110" i="32"/>
  <c r="AO107" i="32"/>
  <c r="AU107" i="32"/>
  <c r="AC107" i="32"/>
  <c r="AI107" i="32"/>
  <c r="AN110" i="32"/>
  <c r="AB110" i="32"/>
  <c r="AV106" i="32"/>
  <c r="AP106" i="32"/>
  <c r="AD106" i="32"/>
  <c r="AU103" i="32"/>
  <c r="AO103" i="32"/>
  <c r="AC103" i="32"/>
  <c r="AI103" i="32"/>
  <c r="AN100" i="32"/>
  <c r="AB100" i="32"/>
  <c r="AM97" i="32"/>
  <c r="AS97" i="32"/>
  <c r="AG97" i="32"/>
  <c r="AU109" i="32"/>
  <c r="AO109" i="32"/>
  <c r="AC109" i="32"/>
  <c r="AI109" i="32"/>
  <c r="AQ104" i="32"/>
  <c r="AW104" i="32"/>
  <c r="AE104" i="32"/>
  <c r="AK104" i="32"/>
  <c r="AO92" i="32"/>
  <c r="AU92" i="32"/>
  <c r="AI92" i="32"/>
  <c r="AS90" i="32"/>
  <c r="AM90" i="32"/>
  <c r="AG90" i="32"/>
  <c r="AM86" i="32"/>
  <c r="AS86" i="32"/>
  <c r="AG86" i="32"/>
  <c r="AV83" i="32"/>
  <c r="AP83" i="32"/>
  <c r="AD83" i="32"/>
  <c r="AN81" i="32"/>
  <c r="AB81" i="32"/>
  <c r="AH81" i="32"/>
  <c r="AQ78" i="32"/>
  <c r="AW78" i="32"/>
  <c r="AE78" i="32"/>
  <c r="AK78" i="32"/>
  <c r="AV113" i="32"/>
  <c r="AP113" i="32"/>
  <c r="AD113" i="32"/>
  <c r="AM100" i="32"/>
  <c r="AS100" i="32"/>
  <c r="AG100" i="32"/>
  <c r="AM96" i="32"/>
  <c r="AS96" i="32"/>
  <c r="AG96" i="32"/>
  <c r="AN99" i="32"/>
  <c r="AB99" i="32"/>
  <c r="AH99" i="32"/>
  <c r="AW112" i="32"/>
  <c r="AQ112" i="32"/>
  <c r="AE112" i="32"/>
  <c r="AK112" i="32"/>
  <c r="AS92" i="32"/>
  <c r="AM92" i="32"/>
  <c r="AG92" i="32"/>
  <c r="AQ76" i="32"/>
  <c r="AW76" i="32"/>
  <c r="AE76" i="32"/>
  <c r="AK76" i="32"/>
  <c r="AV73" i="32"/>
  <c r="AP73" i="32"/>
  <c r="AD73" i="32"/>
  <c r="AJ73" i="32"/>
  <c r="AH71" i="32"/>
  <c r="AN71" i="32"/>
  <c r="AB71" i="32"/>
  <c r="AE68" i="32"/>
  <c r="AQ68" i="32"/>
  <c r="AK68" i="32"/>
  <c r="AW68" i="32"/>
  <c r="AO66" i="32"/>
  <c r="AU66" i="32"/>
  <c r="AC66" i="32"/>
  <c r="AI66" i="32"/>
  <c r="AM64" i="32"/>
  <c r="AS64" i="32"/>
  <c r="AA64" i="32"/>
  <c r="AV61" i="32"/>
  <c r="AP61" i="32"/>
  <c r="AO114" i="32"/>
  <c r="AU114" i="32"/>
  <c r="AI114" i="32"/>
  <c r="AM88" i="32"/>
  <c r="AS88" i="32"/>
  <c r="AA88" i="32"/>
  <c r="AG88" i="32"/>
  <c r="AN87" i="32"/>
  <c r="AB87" i="32"/>
  <c r="AH87" i="32"/>
  <c r="AV77" i="32"/>
  <c r="AP77" i="32"/>
  <c r="AD77" i="32"/>
  <c r="AA70" i="32"/>
  <c r="AM70" i="32"/>
  <c r="AG70" i="32"/>
  <c r="AS70" i="32"/>
  <c r="AS58" i="32"/>
  <c r="AM58" i="32"/>
  <c r="AG58" i="32"/>
  <c r="AT56" i="32"/>
  <c r="AN56" i="32"/>
  <c r="AB56" i="32"/>
  <c r="AH56" i="32"/>
  <c r="AV55" i="32"/>
  <c r="AP55" i="32"/>
  <c r="AD55" i="32"/>
  <c r="AO52" i="32"/>
  <c r="AU52" i="32"/>
  <c r="AM50" i="32"/>
  <c r="AS50" i="32"/>
  <c r="AG50" i="32"/>
  <c r="AM46" i="32"/>
  <c r="AG46" i="32"/>
  <c r="AS46" i="32"/>
  <c r="AQ42" i="32"/>
  <c r="AW42" i="32"/>
  <c r="AE42" i="32"/>
  <c r="AK42" i="32"/>
  <c r="AQ74" i="32"/>
  <c r="AW74" i="32"/>
  <c r="AE74" i="32"/>
  <c r="AK74" i="32"/>
  <c r="AO60" i="32"/>
  <c r="AU60" i="32"/>
  <c r="AO102" i="32"/>
  <c r="AI102" i="32"/>
  <c r="AU102" i="32"/>
  <c r="AS84" i="32"/>
  <c r="AM84" i="32"/>
  <c r="AA84" i="32"/>
  <c r="AG84" i="32"/>
  <c r="AO64" i="32"/>
  <c r="AC64" i="32"/>
  <c r="AI64" i="32"/>
  <c r="AU64" i="32"/>
  <c r="AO58" i="32"/>
  <c r="AU58" i="32"/>
  <c r="AC58" i="32"/>
  <c r="AI58" i="32"/>
  <c r="AN51" i="32"/>
  <c r="AH51" i="32"/>
  <c r="AP45" i="32"/>
  <c r="AB47" i="32"/>
  <c r="AQ38" i="32"/>
  <c r="AE38" i="32"/>
  <c r="AW38" i="32"/>
  <c r="AP35" i="32"/>
  <c r="AV35" i="32"/>
  <c r="AD35" i="32"/>
  <c r="AW19" i="32"/>
  <c r="AE19" i="32"/>
  <c r="AK19" i="32"/>
  <c r="AM66" i="32"/>
  <c r="AA66" i="32"/>
  <c r="AS66" i="32"/>
  <c r="AG66" i="32"/>
  <c r="AO42" i="32"/>
  <c r="AU42" i="32"/>
  <c r="AC42" i="32"/>
  <c r="AI42" i="32"/>
  <c r="AQ36" i="32"/>
  <c r="AW36" i="32"/>
  <c r="AE36" i="32"/>
  <c r="AK36" i="32"/>
  <c r="AP33" i="32"/>
  <c r="AV33" i="32"/>
  <c r="AD33" i="32"/>
  <c r="AO30" i="32"/>
  <c r="AU30" i="32"/>
  <c r="AC30" i="32"/>
  <c r="AI30" i="32"/>
  <c r="AN27" i="32"/>
  <c r="AH27" i="32"/>
  <c r="AB27" i="32"/>
  <c r="AQ14" i="32"/>
  <c r="AW14" i="32"/>
  <c r="AE14" i="32"/>
  <c r="AK14" i="32"/>
  <c r="AN5" i="32"/>
  <c r="AH5" i="32"/>
  <c r="AB5" i="32"/>
  <c r="AI5" i="32"/>
  <c r="AO7" i="32"/>
  <c r="AU7" i="32"/>
  <c r="AC7" i="32"/>
  <c r="AI7" i="32"/>
  <c r="AD8" i="32"/>
  <c r="AG11" i="32"/>
  <c r="AM12" i="32"/>
  <c r="AS12" i="32"/>
  <c r="AC13" i="32"/>
  <c r="AI13" i="32"/>
  <c r="AO15" i="32"/>
  <c r="AU15" i="32"/>
  <c r="AC15" i="32"/>
  <c r="AI15" i="32"/>
  <c r="AQ17" i="32"/>
  <c r="AW17" i="32"/>
  <c r="AE17" i="32"/>
  <c r="AK17" i="32"/>
  <c r="AG19" i="32"/>
  <c r="AC21" i="32"/>
  <c r="AI21" i="32"/>
  <c r="AG23" i="32"/>
  <c r="AD24" i="32"/>
  <c r="AB26" i="32"/>
  <c r="AH26" i="32"/>
  <c r="AK27" i="32"/>
  <c r="AW27" i="32"/>
  <c r="AC29" i="32"/>
  <c r="AI29" i="32"/>
  <c r="AG31" i="32"/>
  <c r="AJ32" i="32"/>
  <c r="AD32" i="32"/>
  <c r="AW35" i="32"/>
  <c r="AC37" i="32"/>
  <c r="AI37" i="32"/>
  <c r="AS39" i="32"/>
  <c r="AG39" i="32"/>
  <c r="AP40" i="32"/>
  <c r="AD40" i="32"/>
  <c r="AW43" i="32"/>
  <c r="AE43" i="32"/>
  <c r="AK43" i="32"/>
  <c r="AU45" i="32"/>
  <c r="AC45" i="32"/>
  <c r="AI45" i="32"/>
  <c r="AS47" i="32"/>
  <c r="AG47" i="32"/>
  <c r="AP48" i="32"/>
  <c r="AD48" i="32"/>
  <c r="AW51" i="32"/>
  <c r="AE51" i="32"/>
  <c r="AK51" i="32"/>
  <c r="AU53" i="32"/>
  <c r="AN55" i="32"/>
  <c r="AT55" i="32"/>
  <c r="AH55" i="32"/>
  <c r="AB55" i="32"/>
  <c r="AO57" i="32"/>
  <c r="AC57" i="32"/>
  <c r="AI57" i="32"/>
  <c r="AU57" i="32"/>
  <c r="AW59" i="32"/>
  <c r="AE59" i="32"/>
  <c r="AK59" i="32"/>
  <c r="AU61" i="32"/>
  <c r="AO61" i="32"/>
  <c r="AC61" i="32"/>
  <c r="AI61" i="32"/>
  <c r="AS63" i="32"/>
  <c r="AG63" i="32"/>
  <c r="AP64" i="32"/>
  <c r="AV64" i="32"/>
  <c r="AD64" i="32"/>
  <c r="AN66" i="32"/>
  <c r="AQ67" i="32"/>
  <c r="AW67" i="32"/>
  <c r="AE67" i="32"/>
  <c r="AK67" i="32"/>
  <c r="AO69" i="32"/>
  <c r="AC69" i="32"/>
  <c r="AU69" i="32"/>
  <c r="AI69" i="32"/>
  <c r="AM71" i="32"/>
  <c r="AS71" i="32"/>
  <c r="AG71" i="32"/>
  <c r="AP72" i="32"/>
  <c r="AV72" i="32"/>
  <c r="AD72" i="32"/>
  <c r="AN74" i="32"/>
  <c r="AQ75" i="32"/>
  <c r="AU77" i="32"/>
  <c r="AO77" i="32"/>
  <c r="AC77" i="32"/>
  <c r="AI77" i="32"/>
  <c r="AM79" i="32"/>
  <c r="AS79" i="32"/>
  <c r="AG79" i="32"/>
  <c r="AP80" i="32"/>
  <c r="AD80" i="32"/>
  <c r="AV80" i="32"/>
  <c r="AN82" i="32"/>
  <c r="AB82" i="32"/>
  <c r="AQ83" i="32"/>
  <c r="AW83" i="32"/>
  <c r="AK83" i="32"/>
  <c r="AO85" i="32"/>
  <c r="AU85" i="32"/>
  <c r="AC85" i="32"/>
  <c r="AI85" i="32"/>
  <c r="AM87" i="32"/>
  <c r="AS87" i="32"/>
  <c r="AG87" i="32"/>
  <c r="AV88" i="32"/>
  <c r="AP88" i="32"/>
  <c r="AD88" i="32"/>
  <c r="AN90" i="32"/>
  <c r="AB90" i="32"/>
  <c r="AQ91" i="32"/>
  <c r="AW91" i="32"/>
  <c r="AK91" i="32"/>
  <c r="AU93" i="32"/>
  <c r="AC93" i="32"/>
  <c r="AI93" i="32"/>
  <c r="AQ94" i="32"/>
  <c r="AW94" i="32"/>
  <c r="AE94" i="32"/>
  <c r="AK94" i="32"/>
  <c r="AO96" i="32"/>
  <c r="AU96" i="32"/>
  <c r="AI96" i="32"/>
  <c r="AN98" i="32"/>
  <c r="AB98" i="32"/>
  <c r="AQ99" i="32"/>
  <c r="AK99" i="32"/>
  <c r="AW99" i="32"/>
  <c r="AO101" i="32"/>
  <c r="AU101" i="32"/>
  <c r="AC101" i="32"/>
  <c r="AI101" i="32"/>
  <c r="AM103" i="32"/>
  <c r="AS103" i="32"/>
  <c r="AG103" i="32"/>
  <c r="AT106" i="32"/>
  <c r="AN106" i="32"/>
  <c r="AB106" i="32"/>
  <c r="AM108" i="32"/>
  <c r="AS108" i="32"/>
  <c r="AG108" i="32"/>
  <c r="AO110" i="32"/>
  <c r="AU110" i="32"/>
  <c r="AI110" i="32"/>
  <c r="AV111" i="32"/>
  <c r="AP111" i="32"/>
  <c r="AD111" i="32"/>
  <c r="AS114" i="32"/>
  <c r="AM114" i="32"/>
  <c r="AG114" i="32"/>
  <c r="AG115" i="32"/>
  <c r="AS118" i="32"/>
  <c r="AM118" i="32"/>
  <c r="AA118" i="32"/>
  <c r="AG118" i="32"/>
  <c r="AN121" i="32"/>
  <c r="AB121" i="32"/>
  <c r="AH121" i="32"/>
  <c r="AM123" i="32"/>
  <c r="AS123" i="32"/>
  <c r="AG123" i="32"/>
  <c r="AS126" i="32"/>
  <c r="AM126" i="32"/>
  <c r="AG126" i="32"/>
  <c r="AO128" i="32"/>
  <c r="AU128" i="32"/>
  <c r="AI128" i="32"/>
  <c r="AN131" i="32"/>
  <c r="AB131" i="32"/>
  <c r="AH131" i="32"/>
  <c r="AU133" i="32"/>
  <c r="AO133" i="32"/>
  <c r="AC133" i="32"/>
  <c r="AI133" i="32"/>
  <c r="AM135" i="32"/>
  <c r="AS135" i="32"/>
  <c r="AG135" i="32"/>
  <c r="AD136" i="32"/>
  <c r="AP136" i="32"/>
  <c r="AV136" i="32"/>
  <c r="AW138" i="32"/>
  <c r="AQ138" i="32"/>
  <c r="AE138" i="32"/>
  <c r="AK138" i="32"/>
  <c r="AM141" i="32"/>
  <c r="AS141" i="32"/>
  <c r="AG141" i="32"/>
  <c r="AP142" i="32"/>
  <c r="AV142" i="32"/>
  <c r="AD142" i="32"/>
  <c r="AM145" i="32"/>
  <c r="AS145" i="32"/>
  <c r="AG145" i="32"/>
  <c r="AS146" i="32"/>
  <c r="AM146" i="32"/>
  <c r="AG146" i="32"/>
  <c r="AE147" i="32"/>
  <c r="AH146" i="32"/>
  <c r="AC144" i="32"/>
  <c r="AH142" i="32"/>
  <c r="AH138" i="32"/>
  <c r="AE133" i="32"/>
  <c r="AH130" i="32"/>
  <c r="AA129" i="32"/>
  <c r="AE127" i="32"/>
  <c r="AE119" i="32"/>
  <c r="AA113" i="32"/>
  <c r="AH106" i="32"/>
  <c r="AH98" i="32"/>
  <c r="AA97" i="32"/>
  <c r="AJ93" i="32"/>
  <c r="AC92" i="32"/>
  <c r="AH90" i="32"/>
  <c r="AC84" i="32"/>
  <c r="AH82" i="32"/>
  <c r="AC76" i="32"/>
  <c r="AB74" i="32"/>
  <c r="AD61" i="32"/>
  <c r="AB59" i="32"/>
  <c r="AK54" i="32"/>
  <c r="AI52" i="32"/>
  <c r="AH50" i="32"/>
  <c r="AC44" i="32"/>
  <c r="AB42" i="32"/>
  <c r="AE27" i="32"/>
  <c r="AQ137" i="32"/>
  <c r="AV128" i="32"/>
  <c r="AP89" i="32"/>
  <c r="AN41" i="32"/>
  <c r="AQ44" i="32"/>
  <c r="AW44" i="32"/>
  <c r="AE44" i="32"/>
  <c r="AM38" i="32"/>
  <c r="AS38" i="32"/>
  <c r="AQ34" i="32"/>
  <c r="AW34" i="32"/>
  <c r="AE34" i="32"/>
  <c r="AO32" i="32"/>
  <c r="AU32" i="32"/>
  <c r="AN29" i="32"/>
  <c r="AH29" i="32"/>
  <c r="AB29" i="32"/>
  <c r="AM26" i="32"/>
  <c r="AS26" i="32"/>
  <c r="AG26" i="32"/>
  <c r="AP23" i="32"/>
  <c r="AV23" i="32"/>
  <c r="AD23" i="32"/>
  <c r="AQ20" i="32"/>
  <c r="AW20" i="32"/>
  <c r="AE20" i="32"/>
  <c r="AK20" i="32"/>
  <c r="AP17" i="32"/>
  <c r="AV17" i="32"/>
  <c r="AO46" i="32"/>
  <c r="AU46" i="32"/>
  <c r="AD16" i="32"/>
  <c r="AW52" i="32"/>
  <c r="AE52" i="32"/>
  <c r="AQ52" i="32"/>
  <c r="AN39" i="32"/>
  <c r="AH39" i="32"/>
  <c r="AM36" i="32"/>
  <c r="AS36" i="32"/>
  <c r="AQ32" i="32"/>
  <c r="AW32" i="32"/>
  <c r="AE32" i="32"/>
  <c r="AP29" i="32"/>
  <c r="AV29" i="32"/>
  <c r="AD29" i="32"/>
  <c r="AT23" i="32"/>
  <c r="AN23" i="32"/>
  <c r="AH23" i="32"/>
  <c r="AQ13" i="32"/>
  <c r="AW13" i="32"/>
  <c r="AE13" i="32"/>
  <c r="AK13" i="32"/>
  <c r="AQ9" i="32"/>
  <c r="AW9" i="32"/>
  <c r="AE9" i="32"/>
  <c r="AK9" i="32"/>
  <c r="AO26" i="32"/>
  <c r="AU26" i="32"/>
  <c r="AC26" i="32"/>
  <c r="AI26" i="32"/>
  <c r="AM18" i="32"/>
  <c r="AS18" i="32"/>
  <c r="AG18" i="32"/>
  <c r="AO14" i="32"/>
  <c r="AU14" i="32"/>
  <c r="AC14" i="32"/>
  <c r="AI14" i="32"/>
  <c r="AP9" i="32"/>
  <c r="AV9" i="32"/>
  <c r="AN4" i="32"/>
  <c r="AB4" i="32"/>
  <c r="AH4" i="32"/>
  <c r="AQ4" i="32"/>
  <c r="AW4" i="32"/>
  <c r="AE4" i="32"/>
  <c r="AK4" i="32"/>
  <c r="AO12" i="32"/>
  <c r="AC12" i="32"/>
  <c r="AI12" i="32"/>
  <c r="AU12" i="32"/>
  <c r="AN9" i="32"/>
  <c r="AH9" i="32"/>
  <c r="AB9" i="32"/>
  <c r="AQ6" i="32"/>
  <c r="AW6" i="32"/>
  <c r="AE6" i="32"/>
  <c r="AK6" i="32"/>
  <c r="AI4" i="32"/>
  <c r="AW7" i="32"/>
  <c r="AE7" i="32"/>
  <c r="AK7" i="32"/>
  <c r="AM9" i="32"/>
  <c r="AS9" i="32"/>
  <c r="AG9" i="32"/>
  <c r="AN11" i="32"/>
  <c r="AH11" i="32"/>
  <c r="AB11" i="32"/>
  <c r="AN12" i="32"/>
  <c r="AB12" i="32"/>
  <c r="AH12" i="32"/>
  <c r="AN16" i="32"/>
  <c r="AB16" i="32"/>
  <c r="AH16" i="32"/>
  <c r="AQ18" i="32"/>
  <c r="AW18" i="32"/>
  <c r="AE18" i="32"/>
  <c r="AO19" i="32"/>
  <c r="AU19" i="32"/>
  <c r="AC19" i="32"/>
  <c r="AI19" i="32"/>
  <c r="AQ21" i="32"/>
  <c r="AW21" i="32"/>
  <c r="AE21" i="32"/>
  <c r="AK21" i="32"/>
  <c r="AO23" i="32"/>
  <c r="AU23" i="32"/>
  <c r="AC23" i="32"/>
  <c r="AM25" i="32"/>
  <c r="AA25" i="32"/>
  <c r="AG25" i="32"/>
  <c r="AS25" i="32"/>
  <c r="AV26" i="32"/>
  <c r="AP26" i="32"/>
  <c r="AN28" i="32"/>
  <c r="AB28" i="32"/>
  <c r="AH28" i="32"/>
  <c r="AQ29" i="32"/>
  <c r="AW29" i="32"/>
  <c r="AO31" i="32"/>
  <c r="AU31" i="32"/>
  <c r="AC31" i="32"/>
  <c r="AM33" i="32"/>
  <c r="AS33" i="32"/>
  <c r="AV34" i="32"/>
  <c r="AP34" i="32"/>
  <c r="AN36" i="32"/>
  <c r="AO39" i="32"/>
  <c r="AU39" i="32"/>
  <c r="AC39" i="32"/>
  <c r="AM41" i="32"/>
  <c r="AS41" i="32"/>
  <c r="AV42" i="32"/>
  <c r="AP42" i="32"/>
  <c r="AN44" i="32"/>
  <c r="AQ45" i="32"/>
  <c r="AW45" i="32"/>
  <c r="AO47" i="32"/>
  <c r="AU47" i="32"/>
  <c r="AC47" i="32"/>
  <c r="AM49" i="32"/>
  <c r="AS49" i="32"/>
  <c r="AV50" i="32"/>
  <c r="AP50" i="32"/>
  <c r="AQ53" i="32"/>
  <c r="AW53" i="32"/>
  <c r="AT60" i="32"/>
  <c r="AN60" i="32"/>
  <c r="AW61" i="32"/>
  <c r="AO63" i="32"/>
  <c r="AU63" i="32"/>
  <c r="AC63" i="32"/>
  <c r="AM65" i="32"/>
  <c r="AS65" i="32"/>
  <c r="AJ66" i="32"/>
  <c r="AV66" i="32"/>
  <c r="AN68" i="32"/>
  <c r="AQ69" i="32"/>
  <c r="AW69" i="32"/>
  <c r="AO71" i="32"/>
  <c r="AU71" i="32"/>
  <c r="AC71" i="32"/>
  <c r="AM73" i="32"/>
  <c r="AS73" i="32"/>
  <c r="AP74" i="32"/>
  <c r="AQ77" i="32"/>
  <c r="AW77" i="32"/>
  <c r="AO79" i="32"/>
  <c r="AU79" i="32"/>
  <c r="AM81" i="32"/>
  <c r="AS81" i="32"/>
  <c r="AN84" i="32"/>
  <c r="AQ85" i="32"/>
  <c r="AW85" i="32"/>
  <c r="AU87" i="32"/>
  <c r="AO87" i="32"/>
  <c r="AM89" i="32"/>
  <c r="AS89" i="32"/>
  <c r="AW93" i="32"/>
  <c r="AM95" i="32"/>
  <c r="AS95" i="32"/>
  <c r="AP96" i="32"/>
  <c r="AV96" i="32"/>
  <c r="AM102" i="32"/>
  <c r="AS102" i="32"/>
  <c r="AP103" i="32"/>
  <c r="AN105" i="32"/>
  <c r="AT105" i="32"/>
  <c r="AO108" i="32"/>
  <c r="AU108" i="32"/>
  <c r="AQ110" i="32"/>
  <c r="AW110" i="32"/>
  <c r="AV112" i="32"/>
  <c r="AP112" i="32"/>
  <c r="AN114" i="32"/>
  <c r="AV115" i="32"/>
  <c r="AP115" i="32"/>
  <c r="AQ118" i="32"/>
  <c r="AW118" i="32"/>
  <c r="AN129" i="32"/>
  <c r="AP131" i="32"/>
  <c r="AV131" i="32"/>
  <c r="AP133" i="32"/>
  <c r="AV133" i="32"/>
  <c r="AU137" i="32"/>
  <c r="AO137" i="32"/>
  <c r="AP141" i="32"/>
  <c r="AV141" i="32"/>
  <c r="AP145" i="32"/>
  <c r="AV145" i="32"/>
  <c r="AV146" i="32"/>
  <c r="AD145" i="32"/>
  <c r="AK144" i="32"/>
  <c r="AD143" i="32"/>
  <c r="AG142" i="32"/>
  <c r="AD141" i="32"/>
  <c r="AK140" i="32"/>
  <c r="AG140" i="32"/>
  <c r="AG138" i="32"/>
  <c r="AI137" i="32"/>
  <c r="AD135" i="32"/>
  <c r="AD133" i="32"/>
  <c r="AD131" i="32"/>
  <c r="AK130" i="32"/>
  <c r="AB126" i="32"/>
  <c r="AD123" i="32"/>
  <c r="AG122" i="32"/>
  <c r="AK118" i="32"/>
  <c r="AD115" i="32"/>
  <c r="AB114" i="32"/>
  <c r="AK110" i="32"/>
  <c r="AG110" i="32"/>
  <c r="AK106" i="32"/>
  <c r="AG106" i="32"/>
  <c r="AK102" i="32"/>
  <c r="AG102" i="32"/>
  <c r="AK98" i="32"/>
  <c r="AG98" i="32"/>
  <c r="AB94" i="32"/>
  <c r="AB92" i="32"/>
  <c r="AI91" i="32"/>
  <c r="AI87" i="32"/>
  <c r="AK84" i="32"/>
  <c r="AB84" i="32"/>
  <c r="AI83" i="32"/>
  <c r="AI79" i="32"/>
  <c r="AB76" i="32"/>
  <c r="AG75" i="32"/>
  <c r="AK73" i="32"/>
  <c r="AH68" i="32"/>
  <c r="AB68" i="32"/>
  <c r="AG67" i="32"/>
  <c r="AK65" i="32"/>
  <c r="AJ63" i="32"/>
  <c r="AD63" i="32"/>
  <c r="AH60" i="32"/>
  <c r="AB60" i="32"/>
  <c r="AG59" i="32"/>
  <c r="AI54" i="32"/>
  <c r="AH52" i="32"/>
  <c r="AG51" i="32"/>
  <c r="AA51" i="32"/>
  <c r="AK49" i="32"/>
  <c r="AI46" i="32"/>
  <c r="AC46" i="32"/>
  <c r="AH44" i="32"/>
  <c r="AB44" i="32"/>
  <c r="AG43" i="32"/>
  <c r="AK41" i="32"/>
  <c r="AI38" i="32"/>
  <c r="AH36" i="32"/>
  <c r="AB36" i="32"/>
  <c r="AG35" i="32"/>
  <c r="AK33" i="32"/>
  <c r="AK32" i="32"/>
  <c r="AH30" i="32"/>
  <c r="AH22" i="32"/>
  <c r="AC16" i="32"/>
  <c r="AK11" i="32"/>
  <c r="AJ9" i="32"/>
  <c r="AG5" i="32"/>
  <c r="AQ130" i="32"/>
  <c r="AS122" i="32"/>
  <c r="AN92" i="32"/>
  <c r="AN76" i="32"/>
  <c r="AU49" i="32"/>
  <c r="AW37" i="32"/>
  <c r="AS62" i="32"/>
  <c r="AA62" i="32"/>
  <c r="AM62" i="32"/>
  <c r="AQ56" i="32"/>
  <c r="AW56" i="32"/>
  <c r="AE56" i="32"/>
  <c r="AQ48" i="32"/>
  <c r="AW48" i="32"/>
  <c r="AE48" i="32"/>
  <c r="AM44" i="32"/>
  <c r="AS44" i="32"/>
  <c r="AT37" i="32"/>
  <c r="AN37" i="32"/>
  <c r="AH37" i="32"/>
  <c r="AM34" i="32"/>
  <c r="AS34" i="32"/>
  <c r="AA34" i="32"/>
  <c r="AP31" i="32"/>
  <c r="AV31" i="32"/>
  <c r="AO28" i="32"/>
  <c r="AU28" i="32"/>
  <c r="AC28" i="32"/>
  <c r="AI28" i="32"/>
  <c r="AQ22" i="32"/>
  <c r="AW22" i="32"/>
  <c r="AE22" i="32"/>
  <c r="AK22" i="32"/>
  <c r="AM20" i="32"/>
  <c r="AS20" i="32"/>
  <c r="AN69" i="32"/>
  <c r="AT69" i="32"/>
  <c r="AH69" i="32"/>
  <c r="AN43" i="32"/>
  <c r="AH43" i="32"/>
  <c r="AW15" i="32"/>
  <c r="AE15" i="32"/>
  <c r="AK15" i="32"/>
  <c r="AS52" i="32"/>
  <c r="AO38" i="32"/>
  <c r="AU38" i="32"/>
  <c r="AT35" i="32"/>
  <c r="AN35" i="32"/>
  <c r="AH35" i="32"/>
  <c r="AM32" i="32"/>
  <c r="AS32" i="32"/>
  <c r="AQ28" i="32"/>
  <c r="AW28" i="32"/>
  <c r="AE28" i="32"/>
  <c r="AO22" i="32"/>
  <c r="AU22" i="32"/>
  <c r="AC22" i="32"/>
  <c r="AI22" i="32"/>
  <c r="AQ24" i="32"/>
  <c r="AW24" i="32"/>
  <c r="AE24" i="32"/>
  <c r="AK24" i="32"/>
  <c r="AQ16" i="32"/>
  <c r="AW16" i="32"/>
  <c r="AE16" i="32"/>
  <c r="AK16" i="32"/>
  <c r="AP13" i="32"/>
  <c r="AV13" i="32"/>
  <c r="AD13" i="32"/>
  <c r="AJ13" i="32"/>
  <c r="AQ8" i="32"/>
  <c r="AW8" i="32"/>
  <c r="AE8" i="32"/>
  <c r="AK8" i="32"/>
  <c r="AM4" i="32"/>
  <c r="AS4" i="32"/>
  <c r="AT15" i="32"/>
  <c r="AN15" i="32"/>
  <c r="AH15" i="32"/>
  <c r="AP11" i="32"/>
  <c r="AV11" i="32"/>
  <c r="AD11" i="32"/>
  <c r="AO8" i="32"/>
  <c r="AU8" i="32"/>
  <c r="AM6" i="32"/>
  <c r="AS6" i="32"/>
  <c r="AA6" i="32"/>
  <c r="AG6" i="32"/>
  <c r="AD4" i="32"/>
  <c r="AG7" i="32"/>
  <c r="AM8" i="32"/>
  <c r="AS8" i="32"/>
  <c r="AG8" i="32"/>
  <c r="AC9" i="32"/>
  <c r="AI9" i="32"/>
  <c r="AO11" i="32"/>
  <c r="AU11" i="32"/>
  <c r="AC11" i="32"/>
  <c r="AI11" i="32"/>
  <c r="AD12" i="32"/>
  <c r="AV14" i="32"/>
  <c r="AM17" i="32"/>
  <c r="AB18" i="32"/>
  <c r="AN20" i="32"/>
  <c r="AB20" i="32"/>
  <c r="AH20" i="32"/>
  <c r="AW23" i="32"/>
  <c r="AE23" i="32"/>
  <c r="AK23" i="32"/>
  <c r="AC25" i="32"/>
  <c r="AI25" i="32"/>
  <c r="AG27" i="32"/>
  <c r="AC41" i="32"/>
  <c r="AU41" i="32"/>
  <c r="AP44" i="32"/>
  <c r="AP52" i="32"/>
  <c r="AV52" i="32"/>
  <c r="AM56" i="32"/>
  <c r="AS56" i="32"/>
  <c r="AA56" i="32"/>
  <c r="AP60" i="32"/>
  <c r="AV60" i="32"/>
  <c r="AQ63" i="32"/>
  <c r="AW63" i="32"/>
  <c r="AC65" i="32"/>
  <c r="AO65" i="32"/>
  <c r="AU65" i="32"/>
  <c r="AM67" i="32"/>
  <c r="AS67" i="32"/>
  <c r="AP68" i="32"/>
  <c r="AV68" i="32"/>
  <c r="AN70" i="32"/>
  <c r="AC73" i="32"/>
  <c r="AU73" i="32"/>
  <c r="AM75" i="32"/>
  <c r="AS75" i="32"/>
  <c r="AP76" i="32"/>
  <c r="AV76" i="32"/>
  <c r="AN78" i="32"/>
  <c r="AU81" i="32"/>
  <c r="AO81" i="32"/>
  <c r="AM83" i="32"/>
  <c r="AS83" i="32"/>
  <c r="AP84" i="32"/>
  <c r="AV84" i="32"/>
  <c r="AN86" i="32"/>
  <c r="AQ87" i="32"/>
  <c r="AW87" i="32"/>
  <c r="AU89" i="32"/>
  <c r="AO89" i="32"/>
  <c r="AM91" i="32"/>
  <c r="AS91" i="32"/>
  <c r="AP92" i="32"/>
  <c r="AS94" i="32"/>
  <c r="AM94" i="32"/>
  <c r="AV95" i="32"/>
  <c r="AP95" i="32"/>
  <c r="AN97" i="32"/>
  <c r="AT97" i="32"/>
  <c r="AM99" i="32"/>
  <c r="AS99" i="32"/>
  <c r="AP100" i="32"/>
  <c r="AV100" i="32"/>
  <c r="AQ103" i="32"/>
  <c r="AW103" i="32"/>
  <c r="AO105" i="32"/>
  <c r="AU105" i="32"/>
  <c r="AN107" i="32"/>
  <c r="AT109" i="32"/>
  <c r="AN109" i="32"/>
  <c r="AW114" i="32"/>
  <c r="AQ114" i="32"/>
  <c r="AO116" i="32"/>
  <c r="AU116" i="32"/>
  <c r="AV119" i="32"/>
  <c r="AP119" i="32"/>
  <c r="AT122" i="32"/>
  <c r="AN122" i="32"/>
  <c r="AQ126" i="32"/>
  <c r="AW126" i="32"/>
  <c r="AS130" i="32"/>
  <c r="AM130" i="32"/>
  <c r="AS134" i="32"/>
  <c r="AM134" i="32"/>
  <c r="AQ135" i="32"/>
  <c r="AW135" i="32"/>
  <c r="AP137" i="32"/>
  <c r="AV137" i="32"/>
  <c r="AO140" i="32"/>
  <c r="AU140" i="32"/>
  <c r="AQ141" i="32"/>
  <c r="AW141" i="32"/>
  <c r="AS144" i="32"/>
  <c r="AM144" i="32"/>
  <c r="AP147" i="32"/>
  <c r="AV147" i="32"/>
  <c r="AJ146" i="32"/>
  <c r="AE146" i="32"/>
  <c r="AA140" i="32"/>
  <c r="AC137" i="32"/>
  <c r="AE130" i="32"/>
  <c r="AH129" i="32"/>
  <c r="AE126" i="32"/>
  <c r="AA122" i="32"/>
  <c r="AE118" i="32"/>
  <c r="AH117" i="32"/>
  <c r="AE114" i="32"/>
  <c r="AE110" i="32"/>
  <c r="AH109" i="32"/>
  <c r="AH107" i="32"/>
  <c r="AE106" i="32"/>
  <c r="AH105" i="32"/>
  <c r="AC105" i="32"/>
  <c r="AE98" i="32"/>
  <c r="AH97" i="32"/>
  <c r="AJ92" i="32"/>
  <c r="AC89" i="32"/>
  <c r="AC87" i="32"/>
  <c r="AJ82" i="32"/>
  <c r="AC81" i="32"/>
  <c r="AC79" i="32"/>
  <c r="AD74" i="32"/>
  <c r="AI71" i="32"/>
  <c r="AH70" i="32"/>
  <c r="AB70" i="32"/>
  <c r="AG69" i="32"/>
  <c r="AD66" i="32"/>
  <c r="AI63" i="32"/>
  <c r="AH62" i="32"/>
  <c r="AB62" i="32"/>
  <c r="AG61" i="32"/>
  <c r="AH54" i="32"/>
  <c r="AB54" i="32"/>
  <c r="AG53" i="32"/>
  <c r="AG52" i="32"/>
  <c r="AD50" i="32"/>
  <c r="AI47" i="32"/>
  <c r="AH46" i="32"/>
  <c r="AB46" i="32"/>
  <c r="AG45" i="32"/>
  <c r="AG44" i="32"/>
  <c r="AD42" i="32"/>
  <c r="AI39" i="32"/>
  <c r="AB39" i="32"/>
  <c r="AH38" i="32"/>
  <c r="AB38" i="32"/>
  <c r="AG37" i="32"/>
  <c r="AG36" i="32"/>
  <c r="AK34" i="32"/>
  <c r="AD34" i="32"/>
  <c r="AI32" i="32"/>
  <c r="AC32" i="32"/>
  <c r="AI31" i="32"/>
  <c r="AE29" i="32"/>
  <c r="AD28" i="32"/>
  <c r="AD26" i="32"/>
  <c r="AE11" i="32"/>
  <c r="AD9" i="32"/>
  <c r="AM132" i="32"/>
  <c r="AU124" i="32"/>
  <c r="AQ106" i="32"/>
  <c r="AW98" i="32"/>
  <c r="AW79" i="32"/>
  <c r="AV74" i="32"/>
  <c r="AP63" i="32"/>
  <c r="AW84" i="32"/>
  <c r="AQ84" i="32"/>
  <c r="AN65" i="32"/>
  <c r="AH65" i="32"/>
  <c r="AV59" i="32"/>
  <c r="AP59" i="32"/>
  <c r="AO54" i="32"/>
  <c r="AU54" i="32"/>
  <c r="AM48" i="32"/>
  <c r="AS48" i="32"/>
  <c r="AO50" i="32"/>
  <c r="AU50" i="32"/>
  <c r="AV41" i="32"/>
  <c r="AP41" i="32"/>
  <c r="AO36" i="32"/>
  <c r="AU36" i="32"/>
  <c r="AQ30" i="32"/>
  <c r="AW30" i="32"/>
  <c r="AE30" i="32"/>
  <c r="AP27" i="32"/>
  <c r="AV27" i="32"/>
  <c r="AD27" i="32"/>
  <c r="AT25" i="32"/>
  <c r="AN25" i="32"/>
  <c r="AH25" i="32"/>
  <c r="AB25" i="32"/>
  <c r="AM22" i="32"/>
  <c r="AS22" i="32"/>
  <c r="AG22" i="32"/>
  <c r="AT19" i="32"/>
  <c r="AH19" i="32"/>
  <c r="AN19" i="32"/>
  <c r="AB19" i="32"/>
  <c r="AO68" i="32"/>
  <c r="AU68" i="32"/>
  <c r="AQ40" i="32"/>
  <c r="AW40" i="32"/>
  <c r="AE40" i="32"/>
  <c r="AD20" i="32"/>
  <c r="AQ66" i="32"/>
  <c r="AW66" i="32"/>
  <c r="AE66" i="32"/>
  <c r="AV49" i="32"/>
  <c r="AP49" i="32"/>
  <c r="AP37" i="32"/>
  <c r="AV37" i="32"/>
  <c r="AO34" i="32"/>
  <c r="AU34" i="32"/>
  <c r="AT31" i="32"/>
  <c r="AN31" i="32"/>
  <c r="AH31" i="32"/>
  <c r="AM28" i="32"/>
  <c r="AS28" i="32"/>
  <c r="AP19" i="32"/>
  <c r="AV19" i="32"/>
  <c r="AD19" i="32"/>
  <c r="AV10" i="32"/>
  <c r="AP10" i="32"/>
  <c r="AV6" i="32"/>
  <c r="AP6" i="32"/>
  <c r="AD6" i="32"/>
  <c r="AM24" i="32"/>
  <c r="AS24" i="32"/>
  <c r="AG24" i="32"/>
  <c r="AM16" i="32"/>
  <c r="AS16" i="32"/>
  <c r="AG16" i="32"/>
  <c r="AQ12" i="32"/>
  <c r="AW12" i="32"/>
  <c r="AE12" i="32"/>
  <c r="AK12" i="32"/>
  <c r="AO6" i="32"/>
  <c r="AU6" i="32"/>
  <c r="AC6" i="32"/>
  <c r="AI6" i="32"/>
  <c r="AP25" i="32"/>
  <c r="AV25" i="32"/>
  <c r="AM14" i="32"/>
  <c r="AQ10" i="32"/>
  <c r="AM5" i="32"/>
  <c r="AS5" i="32"/>
  <c r="AN7" i="32"/>
  <c r="AH7" i="32"/>
  <c r="AN8" i="32"/>
  <c r="AB8" i="32"/>
  <c r="AH8" i="32"/>
  <c r="AB10" i="32"/>
  <c r="AH10" i="32"/>
  <c r="AG15" i="32"/>
  <c r="AC17" i="32"/>
  <c r="AI17" i="32"/>
  <c r="AV18" i="32"/>
  <c r="AP18" i="32"/>
  <c r="AM21" i="32"/>
  <c r="AS21" i="32"/>
  <c r="AV22" i="32"/>
  <c r="AP22" i="32"/>
  <c r="AD22" i="32"/>
  <c r="AN24" i="32"/>
  <c r="AB24" i="32"/>
  <c r="AH24" i="32"/>
  <c r="AQ25" i="32"/>
  <c r="AW25" i="32"/>
  <c r="AE25" i="32"/>
  <c r="AK25" i="32"/>
  <c r="AO27" i="32"/>
  <c r="AU27" i="32"/>
  <c r="AC27" i="32"/>
  <c r="AI27" i="32"/>
  <c r="AM29" i="32"/>
  <c r="AS29" i="32"/>
  <c r="AV30" i="32"/>
  <c r="AP30" i="32"/>
  <c r="AD30" i="32"/>
  <c r="AN32" i="32"/>
  <c r="AT32" i="32"/>
  <c r="AQ33" i="32"/>
  <c r="AW33" i="32"/>
  <c r="AO35" i="32"/>
  <c r="AU35" i="32"/>
  <c r="AC35" i="32"/>
  <c r="AM37" i="32"/>
  <c r="AS37" i="32"/>
  <c r="AV38" i="32"/>
  <c r="AP38" i="32"/>
  <c r="AN40" i="32"/>
  <c r="AQ41" i="32"/>
  <c r="AW41" i="32"/>
  <c r="AO43" i="32"/>
  <c r="AC43" i="32"/>
  <c r="AV46" i="32"/>
  <c r="AP46" i="32"/>
  <c r="AT48" i="32"/>
  <c r="AN48" i="32"/>
  <c r="AQ49" i="32"/>
  <c r="AW49" i="32"/>
  <c r="AO51" i="32"/>
  <c r="AU51" i="32"/>
  <c r="AC51" i="32"/>
  <c r="AM53" i="32"/>
  <c r="AS53" i="32"/>
  <c r="AV56" i="32"/>
  <c r="AP56" i="32"/>
  <c r="AO59" i="32"/>
  <c r="AU59" i="32"/>
  <c r="AC59" i="32"/>
  <c r="AM61" i="32"/>
  <c r="AS61" i="32"/>
  <c r="AV62" i="32"/>
  <c r="AP62" i="32"/>
  <c r="AT64" i="32"/>
  <c r="AN64" i="32"/>
  <c r="AQ65" i="32"/>
  <c r="AW65" i="32"/>
  <c r="AO67" i="32"/>
  <c r="AU67" i="32"/>
  <c r="AC67" i="32"/>
  <c r="AM69" i="32"/>
  <c r="AS69" i="32"/>
  <c r="AP70" i="32"/>
  <c r="AV70" i="32"/>
  <c r="AT72" i="32"/>
  <c r="AN72" i="32"/>
  <c r="AQ73" i="32"/>
  <c r="AW73" i="32"/>
  <c r="AO75" i="32"/>
  <c r="AU75" i="32"/>
  <c r="AC75" i="32"/>
  <c r="AV78" i="32"/>
  <c r="AP78" i="32"/>
  <c r="AN80" i="32"/>
  <c r="AO83" i="32"/>
  <c r="AU83" i="32"/>
  <c r="AM85" i="32"/>
  <c r="AS85" i="32"/>
  <c r="AN88" i="32"/>
  <c r="AQ89" i="32"/>
  <c r="AW89" i="32"/>
  <c r="AO91" i="32"/>
  <c r="AU91" i="32"/>
  <c r="AM93" i="32"/>
  <c r="AS93" i="32"/>
  <c r="AQ95" i="32"/>
  <c r="AW95" i="32"/>
  <c r="AM98" i="32"/>
  <c r="AS98" i="32"/>
  <c r="AV99" i="32"/>
  <c r="AP99" i="32"/>
  <c r="AN101" i="32"/>
  <c r="AQ102" i="32"/>
  <c r="AW102" i="32"/>
  <c r="AS106" i="32"/>
  <c r="AM106" i="32"/>
  <c r="AV107" i="32"/>
  <c r="AP107" i="32"/>
  <c r="AS110" i="32"/>
  <c r="AM110" i="32"/>
  <c r="AM111" i="32"/>
  <c r="AS111" i="32"/>
  <c r="AN113" i="32"/>
  <c r="AQ115" i="32"/>
  <c r="AW115" i="32"/>
  <c r="AO120" i="32"/>
  <c r="AU120" i="32"/>
  <c r="AQ122" i="32"/>
  <c r="AT125" i="32"/>
  <c r="AN125" i="32"/>
  <c r="AV127" i="32"/>
  <c r="AP127" i="32"/>
  <c r="AO132" i="32"/>
  <c r="AU132" i="32"/>
  <c r="AQ134" i="32"/>
  <c r="AO136" i="32"/>
  <c r="AU136" i="32"/>
  <c r="AS138" i="32"/>
  <c r="AM138" i="32"/>
  <c r="AW140" i="32"/>
  <c r="AQ140" i="32"/>
  <c r="AS142" i="32"/>
  <c r="AM142" i="32"/>
  <c r="AW144" i="32"/>
  <c r="AQ144" i="32"/>
  <c r="AI136" i="32"/>
  <c r="AI132" i="32"/>
  <c r="AB129" i="32"/>
  <c r="AB125" i="32"/>
  <c r="AI124" i="32"/>
  <c r="AI120" i="32"/>
  <c r="AB117" i="32"/>
  <c r="AI116" i="32"/>
  <c r="AK115" i="32"/>
  <c r="AB113" i="32"/>
  <c r="AI112" i="32"/>
  <c r="AD112" i="32"/>
  <c r="AK111" i="32"/>
  <c r="AG111" i="32"/>
  <c r="AB109" i="32"/>
  <c r="AI108" i="32"/>
  <c r="AB107" i="32"/>
  <c r="AB105" i="32"/>
  <c r="AI104" i="32"/>
  <c r="AK103" i="32"/>
  <c r="AB101" i="32"/>
  <c r="AI100" i="32"/>
  <c r="AD100" i="32"/>
  <c r="AG99" i="32"/>
  <c r="AB97" i="32"/>
  <c r="AD96" i="32"/>
  <c r="AK95" i="32"/>
  <c r="AG95" i="32"/>
  <c r="AK93" i="32"/>
  <c r="AG93" i="32"/>
  <c r="AG91" i="32"/>
  <c r="AD90" i="32"/>
  <c r="AK89" i="32"/>
  <c r="AG89" i="32"/>
  <c r="AK87" i="32"/>
  <c r="AD86" i="32"/>
  <c r="AK85" i="32"/>
  <c r="AG85" i="32"/>
  <c r="AD84" i="32"/>
  <c r="AG83" i="32"/>
  <c r="AD82" i="32"/>
  <c r="AK81" i="32"/>
  <c r="AG81" i="32"/>
  <c r="AK79" i="32"/>
  <c r="AD78" i="32"/>
  <c r="AK77" i="32"/>
  <c r="AG77" i="32"/>
  <c r="AD76" i="32"/>
  <c r="AI73" i="32"/>
  <c r="AH72" i="32"/>
  <c r="AB72" i="32"/>
  <c r="AK69" i="32"/>
  <c r="AE69" i="32"/>
  <c r="AD68" i="32"/>
  <c r="AI65" i="32"/>
  <c r="AB65" i="32"/>
  <c r="AH64" i="32"/>
  <c r="AB64" i="32"/>
  <c r="AG62" i="32"/>
  <c r="AK61" i="32"/>
  <c r="AD60" i="32"/>
  <c r="AD59" i="32"/>
  <c r="AG55" i="32"/>
  <c r="AK53" i="32"/>
  <c r="AE53" i="32"/>
  <c r="AK52" i="32"/>
  <c r="AD52" i="32"/>
  <c r="AI50" i="32"/>
  <c r="AC50" i="32"/>
  <c r="AI49" i="32"/>
  <c r="AH48" i="32"/>
  <c r="AB48" i="32"/>
  <c r="AK45" i="32"/>
  <c r="AE45" i="32"/>
  <c r="AK44" i="32"/>
  <c r="AD44" i="32"/>
  <c r="AI41" i="32"/>
  <c r="AH40" i="32"/>
  <c r="AB40" i="32"/>
  <c r="AG38" i="32"/>
  <c r="AK37" i="32"/>
  <c r="AE37" i="32"/>
  <c r="AD36" i="32"/>
  <c r="AI34" i="32"/>
  <c r="AC34" i="32"/>
  <c r="AI33" i="32"/>
  <c r="AH32" i="32"/>
  <c r="AB32" i="32"/>
  <c r="AJ25" i="32"/>
  <c r="AI23" i="32"/>
  <c r="AG21" i="32"/>
  <c r="AD17" i="32"/>
  <c r="AB15" i="32"/>
  <c r="AI8" i="32"/>
  <c r="AG4" i="32"/>
  <c r="AQ146" i="32"/>
  <c r="AM140" i="32"/>
  <c r="AV135" i="32"/>
  <c r="AU112" i="32"/>
  <c r="AN94" i="32"/>
  <c r="AV82" i="32"/>
  <c r="AO73" i="32"/>
  <c r="AU43" i="32"/>
  <c r="AU16" i="32"/>
  <c r="AM63" i="32"/>
  <c r="AQ59" i="32"/>
  <c r="AM59" i="32"/>
  <c r="AT58" i="32"/>
  <c r="AQ55" i="32"/>
  <c r="AM55" i="32"/>
  <c r="AQ51" i="32"/>
  <c r="AM51" i="32"/>
  <c r="AO49" i="32"/>
  <c r="AV48" i="32"/>
  <c r="AQ47" i="32"/>
  <c r="AM47" i="32"/>
  <c r="AO45" i="32"/>
  <c r="AV44" i="32"/>
  <c r="AQ43" i="32"/>
  <c r="AM43" i="32"/>
  <c r="AT42" i="32"/>
  <c r="AO41" i="32"/>
  <c r="AV40" i="32"/>
  <c r="AQ39" i="32"/>
  <c r="AM39" i="32"/>
  <c r="AO37" i="32"/>
  <c r="AU37" i="32"/>
  <c r="AV36" i="32"/>
  <c r="AP36" i="32"/>
  <c r="AM35" i="32"/>
  <c r="AS35" i="32"/>
  <c r="AN34" i="32"/>
  <c r="AO33" i="32"/>
  <c r="AU33" i="32"/>
  <c r="AV32" i="32"/>
  <c r="AP32" i="32"/>
  <c r="AQ31" i="32"/>
  <c r="AM31" i="32"/>
  <c r="AS31" i="32"/>
  <c r="AN30" i="32"/>
  <c r="AO29" i="32"/>
  <c r="AU29" i="32"/>
  <c r="AV28" i="32"/>
  <c r="AP28" i="32"/>
  <c r="AQ27" i="32"/>
  <c r="AM27" i="32"/>
  <c r="AS27" i="32"/>
  <c r="AN26" i="32"/>
  <c r="AO25" i="32"/>
  <c r="AU25" i="32"/>
  <c r="AV24" i="32"/>
  <c r="AP24" i="32"/>
  <c r="AQ23" i="32"/>
  <c r="AM23" i="32"/>
  <c r="AS23" i="32"/>
  <c r="AN22" i="32"/>
  <c r="AT22" i="32"/>
  <c r="AO21" i="32"/>
  <c r="AU21" i="32"/>
  <c r="AV20" i="32"/>
  <c r="AP20" i="32"/>
  <c r="AQ19" i="32"/>
  <c r="AM19" i="32"/>
  <c r="AS19" i="32"/>
  <c r="AN18" i="32"/>
  <c r="AO17" i="32"/>
  <c r="AU17" i="32"/>
  <c r="AV16" i="32"/>
  <c r="AP16" i="32"/>
  <c r="AQ15" i="32"/>
  <c r="AM15" i="32"/>
  <c r="AS15" i="32"/>
  <c r="AN14" i="32"/>
  <c r="AO13" i="32"/>
  <c r="AU13" i="32"/>
  <c r="AV12" i="32"/>
  <c r="AP12" i="32"/>
  <c r="AQ11" i="32"/>
  <c r="AM11" i="32"/>
  <c r="AS11" i="32"/>
  <c r="AN10" i="32"/>
  <c r="AO9" i="32"/>
  <c r="AU9" i="32"/>
  <c r="AV8" i="32"/>
  <c r="AP8" i="32"/>
  <c r="AQ7" i="32"/>
  <c r="AM7" i="32"/>
  <c r="AS7" i="32"/>
  <c r="AN6" i="32"/>
  <c r="AV4" i="32"/>
  <c r="AP4" i="32"/>
  <c r="AQ3" i="32"/>
  <c r="AC3" i="32"/>
  <c r="AI3" i="32"/>
  <c r="AP3" i="32"/>
  <c r="AB3" i="32"/>
  <c r="AH3" i="32"/>
  <c r="AO3" i="32"/>
  <c r="AE3" i="32"/>
  <c r="AN3" i="32"/>
  <c r="AM3" i="32"/>
  <c r="AS3" i="32"/>
  <c r="AW146" i="30"/>
  <c r="AQ146" i="30"/>
  <c r="AE146" i="30"/>
  <c r="AK146" i="30"/>
  <c r="AV107" i="30"/>
  <c r="AP107" i="30"/>
  <c r="AJ107" i="30"/>
  <c r="AD107" i="30"/>
  <c r="AW106" i="30"/>
  <c r="AQ106" i="30"/>
  <c r="AK106" i="30"/>
  <c r="AE106" i="30"/>
  <c r="AB111" i="30"/>
  <c r="AV74" i="30"/>
  <c r="AP74" i="30"/>
  <c r="AJ74" i="30"/>
  <c r="AD74" i="30"/>
  <c r="AU64" i="30"/>
  <c r="AO64" i="30"/>
  <c r="AI64" i="30"/>
  <c r="AC64" i="30"/>
  <c r="AW34" i="30"/>
  <c r="AQ34" i="30"/>
  <c r="AK34" i="30"/>
  <c r="AE34" i="30"/>
  <c r="AV77" i="30"/>
  <c r="AP77" i="30"/>
  <c r="AJ77" i="30"/>
  <c r="AU82" i="30"/>
  <c r="AO82" i="30"/>
  <c r="AC82" i="30"/>
  <c r="AI82" i="30"/>
  <c r="AM88" i="30"/>
  <c r="AS88" i="30"/>
  <c r="AG88" i="30"/>
  <c r="AA88" i="30"/>
  <c r="AW93" i="30"/>
  <c r="AQ93" i="30"/>
  <c r="AK93" i="30"/>
  <c r="AP97" i="30"/>
  <c r="AV97" i="30"/>
  <c r="AJ97" i="30"/>
  <c r="AD97" i="30"/>
  <c r="AT103" i="30"/>
  <c r="AN103" i="30"/>
  <c r="AH103" i="30"/>
  <c r="AB103" i="30"/>
  <c r="AU115" i="30"/>
  <c r="AI115" i="30"/>
  <c r="AC115" i="30"/>
  <c r="AS125" i="30"/>
  <c r="AG125" i="30"/>
  <c r="AM125" i="30"/>
  <c r="AA125" i="30"/>
  <c r="Y143" i="30"/>
  <c r="AU141" i="30"/>
  <c r="AO141" i="30"/>
  <c r="AC141" i="30"/>
  <c r="AI141" i="30"/>
  <c r="U139" i="30"/>
  <c r="AM139" i="30" s="1"/>
  <c r="X136" i="30"/>
  <c r="AV136" i="30" s="1"/>
  <c r="AW131" i="30"/>
  <c r="AQ131" i="30"/>
  <c r="AK131" i="30"/>
  <c r="AE131" i="30"/>
  <c r="W125" i="30"/>
  <c r="AO125" i="30"/>
  <c r="U123" i="30"/>
  <c r="AS123" i="30"/>
  <c r="AJ120" i="30"/>
  <c r="X120" i="30"/>
  <c r="AP120" i="30" s="1"/>
  <c r="AD120" i="30"/>
  <c r="V118" i="30"/>
  <c r="AT118" i="30" s="1"/>
  <c r="Y115" i="30"/>
  <c r="AQ115" i="30" s="1"/>
  <c r="W113" i="30"/>
  <c r="AU113" i="30" s="1"/>
  <c r="U111" i="30"/>
  <c r="W109" i="30"/>
  <c r="W105" i="30"/>
  <c r="AC105" i="30"/>
  <c r="U103" i="30"/>
  <c r="AS103" i="30"/>
  <c r="X100" i="30"/>
  <c r="AJ100" i="30" s="1"/>
  <c r="AV100" i="30"/>
  <c r="V98" i="30"/>
  <c r="AK95" i="30"/>
  <c r="AS91" i="30"/>
  <c r="AG91" i="30"/>
  <c r="AA91" i="30"/>
  <c r="AP88" i="30"/>
  <c r="AD88" i="30"/>
  <c r="X88" i="30"/>
  <c r="AJ88" i="30" s="1"/>
  <c r="AV88" i="30"/>
  <c r="AH86" i="30"/>
  <c r="V86" i="30"/>
  <c r="AT86" i="30" s="1"/>
  <c r="AN86" i="30"/>
  <c r="AQ83" i="30"/>
  <c r="Y83" i="30"/>
  <c r="AK83" i="30" s="1"/>
  <c r="AU81" i="30"/>
  <c r="AO81" i="30"/>
  <c r="AI81" i="30"/>
  <c r="AS79" i="30"/>
  <c r="AM79" i="30"/>
  <c r="AG79" i="30"/>
  <c r="X76" i="30"/>
  <c r="AV76" i="30"/>
  <c r="V138" i="30"/>
  <c r="AB138" i="30"/>
  <c r="AT144" i="30"/>
  <c r="AH144" i="30"/>
  <c r="AN144" i="30"/>
  <c r="AB144" i="30"/>
  <c r="AT145" i="30"/>
  <c r="AN145" i="30"/>
  <c r="AH145" i="30"/>
  <c r="AT137" i="30"/>
  <c r="AN137" i="30"/>
  <c r="AH137" i="30"/>
  <c r="AB137" i="30"/>
  <c r="W129" i="30"/>
  <c r="AU129" i="30" s="1"/>
  <c r="AN139" i="30"/>
  <c r="AT139" i="30"/>
  <c r="AH139" i="30"/>
  <c r="AB139" i="30"/>
  <c r="AV134" i="30"/>
  <c r="AJ134" i="30"/>
  <c r="AD134" i="30"/>
  <c r="AV131" i="30"/>
  <c r="AP131" i="30"/>
  <c r="AD131" i="30"/>
  <c r="AJ131" i="30"/>
  <c r="AM124" i="30"/>
  <c r="AS124" i="30"/>
  <c r="AG124" i="30"/>
  <c r="AA124" i="30"/>
  <c r="AE120" i="30"/>
  <c r="AV117" i="30"/>
  <c r="AP117" i="30"/>
  <c r="AJ117" i="30"/>
  <c r="AD117" i="30"/>
  <c r="AT133" i="30"/>
  <c r="AN133" i="30"/>
  <c r="AB133" i="30"/>
  <c r="AH133" i="30"/>
  <c r="Y127" i="30"/>
  <c r="AK127" i="30"/>
  <c r="AV127" i="30"/>
  <c r="AP127" i="30"/>
  <c r="AJ127" i="30"/>
  <c r="AU116" i="30"/>
  <c r="AO116" i="30"/>
  <c r="AI116" i="30"/>
  <c r="AU112" i="30"/>
  <c r="AO112" i="30"/>
  <c r="AI112" i="30"/>
  <c r="AC112" i="30"/>
  <c r="AT109" i="30"/>
  <c r="AN109" i="30"/>
  <c r="AH109" i="30"/>
  <c r="AB109" i="30"/>
  <c r="AU127" i="30"/>
  <c r="AO127" i="30"/>
  <c r="AI127" i="30"/>
  <c r="AC127" i="30"/>
  <c r="AS106" i="30"/>
  <c r="AM106" i="30"/>
  <c r="AG106" i="30"/>
  <c r="AA106" i="30"/>
  <c r="AW82" i="30"/>
  <c r="AQ82" i="30"/>
  <c r="AE82" i="30"/>
  <c r="AW74" i="30"/>
  <c r="AQ74" i="30"/>
  <c r="AK74" i="30"/>
  <c r="AE74" i="30"/>
  <c r="AO110" i="30"/>
  <c r="AU110" i="30"/>
  <c r="AC110" i="30"/>
  <c r="AI110" i="30"/>
  <c r="AU83" i="30"/>
  <c r="AO83" i="30"/>
  <c r="AI83" i="30"/>
  <c r="AC83" i="30"/>
  <c r="AV78" i="30"/>
  <c r="AP78" i="30"/>
  <c r="AJ78" i="30"/>
  <c r="AD78" i="30"/>
  <c r="AV62" i="30"/>
  <c r="AP62" i="30"/>
  <c r="AJ62" i="30"/>
  <c r="AD62" i="30"/>
  <c r="AV55" i="30"/>
  <c r="AP55" i="30"/>
  <c r="AJ55" i="30"/>
  <c r="AT37" i="30"/>
  <c r="AN37" i="30"/>
  <c r="AH37" i="30"/>
  <c r="AB37" i="30"/>
  <c r="AS34" i="30"/>
  <c r="AM34" i="30"/>
  <c r="AG34" i="30"/>
  <c r="AW30" i="30"/>
  <c r="AQ30" i="30"/>
  <c r="AK30" i="30"/>
  <c r="AA86" i="30"/>
  <c r="AT69" i="30"/>
  <c r="AN69" i="30"/>
  <c r="AH69" i="30"/>
  <c r="AB69" i="30"/>
  <c r="AW57" i="30"/>
  <c r="AQ57" i="30"/>
  <c r="AK57" i="30"/>
  <c r="AE57" i="30"/>
  <c r="AV42" i="30"/>
  <c r="AP42" i="30"/>
  <c r="AJ42" i="30"/>
  <c r="AD42" i="30"/>
  <c r="AS90" i="30"/>
  <c r="AM90" i="30"/>
  <c r="AG90" i="30"/>
  <c r="AA90" i="30"/>
  <c r="AT48" i="30"/>
  <c r="AN48" i="30"/>
  <c r="AH48" i="30"/>
  <c r="AB48" i="30"/>
  <c r="AV22" i="30"/>
  <c r="AP22" i="30"/>
  <c r="AJ22" i="30"/>
  <c r="AD22" i="30"/>
  <c r="AI17" i="30"/>
  <c r="AO17" i="30"/>
  <c r="AC17" i="30"/>
  <c r="AH14" i="30"/>
  <c r="AB14" i="30"/>
  <c r="AM11" i="30"/>
  <c r="AG11" i="30"/>
  <c r="AK7" i="30"/>
  <c r="AQ7" i="30"/>
  <c r="AE7" i="30"/>
  <c r="AT5" i="30"/>
  <c r="AN5" i="30"/>
  <c r="AH5" i="30"/>
  <c r="AW6" i="30"/>
  <c r="AQ6" i="30"/>
  <c r="AK6" i="30"/>
  <c r="AU8" i="30"/>
  <c r="AO8" i="30"/>
  <c r="AI8" i="30"/>
  <c r="AS10" i="30"/>
  <c r="AM10" i="30"/>
  <c r="AG10" i="30"/>
  <c r="AV11" i="30"/>
  <c r="AP11" i="30"/>
  <c r="AD11" i="30"/>
  <c r="AT13" i="30"/>
  <c r="AN13" i="30"/>
  <c r="AH13" i="30"/>
  <c r="AB13" i="30"/>
  <c r="AW14" i="30"/>
  <c r="AQ14" i="30"/>
  <c r="AK14" i="30"/>
  <c r="AE14" i="30"/>
  <c r="AU16" i="30"/>
  <c r="AO16" i="30"/>
  <c r="AI16" i="30"/>
  <c r="AC16" i="30"/>
  <c r="AS18" i="30"/>
  <c r="AM18" i="30"/>
  <c r="AG18" i="30"/>
  <c r="AA18" i="30"/>
  <c r="AV19" i="30"/>
  <c r="AP19" i="30"/>
  <c r="AJ19" i="30"/>
  <c r="AD19" i="30"/>
  <c r="AT21" i="30"/>
  <c r="AN21" i="30"/>
  <c r="AH21" i="30"/>
  <c r="AB21" i="30"/>
  <c r="AW22" i="30"/>
  <c r="AQ22" i="30"/>
  <c r="AE22" i="30"/>
  <c r="AU24" i="30"/>
  <c r="AO24" i="30"/>
  <c r="AI24" i="30"/>
  <c r="AC24" i="30"/>
  <c r="AS26" i="30"/>
  <c r="AM26" i="30"/>
  <c r="AA26" i="30"/>
  <c r="AT27" i="30"/>
  <c r="AN27" i="30"/>
  <c r="AH27" i="30"/>
  <c r="AB27" i="30"/>
  <c r="AW29" i="30"/>
  <c r="AQ29" i="30"/>
  <c r="AK29" i="30"/>
  <c r="AE29" i="30"/>
  <c r="AK31" i="30"/>
  <c r="AQ31" i="30"/>
  <c r="AE31" i="30"/>
  <c r="AI33" i="30"/>
  <c r="AO33" i="30"/>
  <c r="AC33" i="30"/>
  <c r="AW36" i="30"/>
  <c r="AQ36" i="30"/>
  <c r="AK36" i="30"/>
  <c r="AE36" i="30"/>
  <c r="AG38" i="30"/>
  <c r="AP39" i="30"/>
  <c r="AV39" i="30"/>
  <c r="AJ39" i="30"/>
  <c r="AD39" i="30"/>
  <c r="AP40" i="30"/>
  <c r="AJ40" i="30"/>
  <c r="AD40" i="30"/>
  <c r="AN42" i="30"/>
  <c r="AH42" i="30"/>
  <c r="AB42" i="30"/>
  <c r="AT43" i="30"/>
  <c r="AN43" i="30"/>
  <c r="AH43" i="30"/>
  <c r="AP44" i="30"/>
  <c r="AJ44" i="30"/>
  <c r="AD44" i="30"/>
  <c r="AN46" i="30"/>
  <c r="AH46" i="30"/>
  <c r="AQ47" i="30"/>
  <c r="AK47" i="30"/>
  <c r="AT49" i="30"/>
  <c r="AN49" i="30"/>
  <c r="AH49" i="30"/>
  <c r="AB49" i="30"/>
  <c r="AU50" i="30"/>
  <c r="AO50" i="30"/>
  <c r="AI50" i="30"/>
  <c r="AC50" i="30"/>
  <c r="AV51" i="30"/>
  <c r="AP51" i="30"/>
  <c r="AJ51" i="30"/>
  <c r="AJ52" i="30"/>
  <c r="AD52" i="30"/>
  <c r="AP52" i="30"/>
  <c r="AM55" i="30"/>
  <c r="AG55" i="30"/>
  <c r="AA55" i="30"/>
  <c r="AP56" i="30"/>
  <c r="AJ56" i="30"/>
  <c r="AD56" i="30"/>
  <c r="AN58" i="30"/>
  <c r="AH58" i="30"/>
  <c r="AB58" i="30"/>
  <c r="AU59" i="30"/>
  <c r="AO59" i="30"/>
  <c r="AI59" i="30"/>
  <c r="AQ60" i="30"/>
  <c r="AW60" i="30"/>
  <c r="AK60" i="30"/>
  <c r="AE60" i="30"/>
  <c r="AH62" i="30"/>
  <c r="AN62" i="30"/>
  <c r="AB62" i="30"/>
  <c r="AQ63" i="30"/>
  <c r="AK63" i="30"/>
  <c r="AE63" i="30"/>
  <c r="AW64" i="30"/>
  <c r="AQ64" i="30"/>
  <c r="AK64" i="30"/>
  <c r="AN66" i="30"/>
  <c r="AH66" i="30"/>
  <c r="AB66" i="30"/>
  <c r="AQ67" i="30"/>
  <c r="AK67" i="30"/>
  <c r="AE67" i="30"/>
  <c r="AW68" i="30"/>
  <c r="AQ68" i="30"/>
  <c r="AK68" i="30"/>
  <c r="AH70" i="30"/>
  <c r="AN70" i="30"/>
  <c r="AB70" i="30"/>
  <c r="AU71" i="30"/>
  <c r="AO71" i="30"/>
  <c r="AI71" i="30"/>
  <c r="AC71" i="30"/>
  <c r="AW72" i="30"/>
  <c r="AQ72" i="30"/>
  <c r="AK72" i="30"/>
  <c r="Y107" i="30"/>
  <c r="AB145" i="30"/>
  <c r="AE107" i="30"/>
  <c r="AB86" i="30"/>
  <c r="AE72" i="30"/>
  <c r="AE47" i="30"/>
  <c r="AB46" i="30"/>
  <c r="AC35" i="30"/>
  <c r="AA10" i="30"/>
  <c r="AK82" i="30"/>
  <c r="AG26" i="30"/>
  <c r="AJ11" i="30"/>
  <c r="AO115" i="30"/>
  <c r="AM91" i="30"/>
  <c r="AT141" i="30"/>
  <c r="AV135" i="30"/>
  <c r="AP135" i="30"/>
  <c r="AJ135" i="30"/>
  <c r="AD135" i="30"/>
  <c r="AU139" i="30"/>
  <c r="AO139" i="30"/>
  <c r="AI139" i="30"/>
  <c r="AC139" i="30"/>
  <c r="AP147" i="30"/>
  <c r="AT121" i="30"/>
  <c r="AN121" i="30"/>
  <c r="AH121" i="30"/>
  <c r="AV75" i="30"/>
  <c r="AP75" i="30"/>
  <c r="AJ75" i="30"/>
  <c r="AD75" i="30"/>
  <c r="AS102" i="30"/>
  <c r="AV109" i="30"/>
  <c r="AP109" i="30"/>
  <c r="AD109" i="30"/>
  <c r="AJ109" i="30"/>
  <c r="AS58" i="30"/>
  <c r="AM58" i="30"/>
  <c r="AG58" i="30"/>
  <c r="AV31" i="30"/>
  <c r="AP31" i="30"/>
  <c r="AJ31" i="30"/>
  <c r="AV63" i="30"/>
  <c r="AP63" i="30"/>
  <c r="AJ63" i="30"/>
  <c r="AD63" i="30"/>
  <c r="AU76" i="30"/>
  <c r="AO76" i="30"/>
  <c r="AC76" i="30"/>
  <c r="AI76" i="30"/>
  <c r="AS81" i="30"/>
  <c r="AM81" i="30"/>
  <c r="AG81" i="30"/>
  <c r="AA81" i="30"/>
  <c r="AV85" i="30"/>
  <c r="AP85" i="30"/>
  <c r="AJ85" i="30"/>
  <c r="AD85" i="30"/>
  <c r="AN91" i="30"/>
  <c r="AT91" i="30"/>
  <c r="AH91" i="30"/>
  <c r="AB91" i="30"/>
  <c r="AT96" i="30"/>
  <c r="AN96" i="30"/>
  <c r="AH96" i="30"/>
  <c r="AV101" i="30"/>
  <c r="AP101" i="30"/>
  <c r="AJ101" i="30"/>
  <c r="AT112" i="30"/>
  <c r="AH112" i="30"/>
  <c r="AN112" i="30"/>
  <c r="AB112" i="30"/>
  <c r="AW121" i="30"/>
  <c r="AE121" i="30"/>
  <c r="AO145" i="30"/>
  <c r="W145" i="30"/>
  <c r="AU145" i="30" s="1"/>
  <c r="AC145" i="30"/>
  <c r="AT142" i="30"/>
  <c r="Y139" i="30"/>
  <c r="AW139" i="30" s="1"/>
  <c r="AK139" i="30"/>
  <c r="Y135" i="30"/>
  <c r="AW135" i="30" s="1"/>
  <c r="U131" i="30"/>
  <c r="AM131" i="30" s="1"/>
  <c r="AD128" i="30"/>
  <c r="V126" i="30"/>
  <c r="AT126" i="30" s="1"/>
  <c r="AQ123" i="30"/>
  <c r="Y123" i="30"/>
  <c r="AK123" i="30" s="1"/>
  <c r="AO121" i="30"/>
  <c r="W121" i="30"/>
  <c r="AI121" i="30"/>
  <c r="U119" i="30"/>
  <c r="AM119" i="30"/>
  <c r="X116" i="30"/>
  <c r="AT114" i="30"/>
  <c r="AB114" i="30"/>
  <c r="V114" i="30"/>
  <c r="AN114" i="30" s="1"/>
  <c r="Y111" i="30"/>
  <c r="AE111" i="30" s="1"/>
  <c r="AV108" i="30"/>
  <c r="AP108" i="30"/>
  <c r="AJ108" i="30"/>
  <c r="X108" i="30"/>
  <c r="AD108" i="30"/>
  <c r="AS99" i="30"/>
  <c r="AG99" i="30"/>
  <c r="AM99" i="30"/>
  <c r="AA99" i="30"/>
  <c r="AV96" i="30"/>
  <c r="X96" i="30"/>
  <c r="AP96" i="30" s="1"/>
  <c r="AD96" i="30"/>
  <c r="AW91" i="30"/>
  <c r="Y91" i="30"/>
  <c r="AQ91" i="30"/>
  <c r="AE91" i="30"/>
  <c r="AI89" i="30"/>
  <c r="AC89" i="30"/>
  <c r="W89" i="30"/>
  <c r="AO89" i="30" s="1"/>
  <c r="AU89" i="30"/>
  <c r="AP84" i="30"/>
  <c r="AT82" i="30"/>
  <c r="AN82" i="30"/>
  <c r="AH82" i="30"/>
  <c r="AW79" i="30"/>
  <c r="AU77" i="30"/>
  <c r="AO77" i="30"/>
  <c r="AI77" i="30"/>
  <c r="AC77" i="30"/>
  <c r="AS75" i="30"/>
  <c r="AG75" i="30"/>
  <c r="AM75" i="30"/>
  <c r="AA75" i="30"/>
  <c r="AI73" i="30"/>
  <c r="AO73" i="30"/>
  <c r="W73" i="30"/>
  <c r="AC73" i="30"/>
  <c r="AT147" i="30"/>
  <c r="AN147" i="30"/>
  <c r="AH147" i="30"/>
  <c r="AB147" i="30"/>
  <c r="V134" i="30"/>
  <c r="AT134" i="30"/>
  <c r="AH140" i="30"/>
  <c r="X128" i="30"/>
  <c r="AJ128" i="30" s="1"/>
  <c r="AV128" i="30"/>
  <c r="AO138" i="30"/>
  <c r="AU138" i="30"/>
  <c r="AC138" i="30"/>
  <c r="W133" i="30"/>
  <c r="AO126" i="30"/>
  <c r="AU126" i="30"/>
  <c r="AI126" i="30"/>
  <c r="AC126" i="30"/>
  <c r="AN123" i="30"/>
  <c r="AT123" i="30"/>
  <c r="AB123" i="30"/>
  <c r="AM120" i="30"/>
  <c r="AS120" i="30"/>
  <c r="AA120" i="30"/>
  <c r="AG120" i="30"/>
  <c r="AQ116" i="30"/>
  <c r="AK116" i="30"/>
  <c r="AE116" i="30"/>
  <c r="AW130" i="30"/>
  <c r="AQ130" i="30"/>
  <c r="AE130" i="30"/>
  <c r="U127" i="30"/>
  <c r="AS127" i="30" s="1"/>
  <c r="AM127" i="30"/>
  <c r="AW126" i="30"/>
  <c r="AQ126" i="30"/>
  <c r="AK126" i="30"/>
  <c r="AW114" i="30"/>
  <c r="AQ114" i="30"/>
  <c r="AK114" i="30"/>
  <c r="AP111" i="30"/>
  <c r="Y103" i="30"/>
  <c r="AK103" i="30" s="1"/>
  <c r="AW103" i="30"/>
  <c r="AU99" i="30"/>
  <c r="AO99" i="30"/>
  <c r="AI99" i="30"/>
  <c r="AC99" i="30"/>
  <c r="AV94" i="30"/>
  <c r="AP94" i="30"/>
  <c r="AJ94" i="30"/>
  <c r="AV82" i="30"/>
  <c r="AP82" i="30"/>
  <c r="AJ82" i="30"/>
  <c r="AD82" i="30"/>
  <c r="V94" i="30"/>
  <c r="AT73" i="30"/>
  <c r="AN73" i="30"/>
  <c r="AH73" i="30"/>
  <c r="AB73" i="30"/>
  <c r="AV67" i="30"/>
  <c r="AP67" i="30"/>
  <c r="AJ67" i="30"/>
  <c r="AD67" i="30"/>
  <c r="AV58" i="30"/>
  <c r="AP58" i="30"/>
  <c r="AJ58" i="30"/>
  <c r="AV54" i="30"/>
  <c r="AP54" i="30"/>
  <c r="AJ54" i="30"/>
  <c r="AD54" i="30"/>
  <c r="AU92" i="30"/>
  <c r="AO92" i="30"/>
  <c r="AI92" i="30"/>
  <c r="AC92" i="30"/>
  <c r="AU68" i="30"/>
  <c r="AO68" i="30"/>
  <c r="AI68" i="30"/>
  <c r="AC68" i="30"/>
  <c r="AV45" i="30"/>
  <c r="AP45" i="30"/>
  <c r="AJ45" i="30"/>
  <c r="AD45" i="30"/>
  <c r="AS41" i="30"/>
  <c r="AM41" i="30"/>
  <c r="AG41" i="30"/>
  <c r="AS37" i="30"/>
  <c r="AM37" i="30"/>
  <c r="AG37" i="30"/>
  <c r="AU35" i="30"/>
  <c r="AO35" i="30"/>
  <c r="AS32" i="30"/>
  <c r="AM32" i="30"/>
  <c r="AA32" i="30"/>
  <c r="AG32" i="30"/>
  <c r="AV30" i="30"/>
  <c r="AP30" i="30"/>
  <c r="AJ30" i="30"/>
  <c r="AD30" i="30"/>
  <c r="AN26" i="30"/>
  <c r="AH26" i="30"/>
  <c r="AM23" i="30"/>
  <c r="AG23" i="30"/>
  <c r="AT65" i="30"/>
  <c r="AN65" i="30"/>
  <c r="AH65" i="30"/>
  <c r="AB65" i="30"/>
  <c r="AW44" i="30"/>
  <c r="AQ44" i="30"/>
  <c r="AK44" i="30"/>
  <c r="AU34" i="30"/>
  <c r="AO34" i="30"/>
  <c r="AI34" i="30"/>
  <c r="AC34" i="30"/>
  <c r="AS98" i="30"/>
  <c r="AM98" i="30"/>
  <c r="AG98" i="30"/>
  <c r="AA98" i="30"/>
  <c r="AV66" i="30"/>
  <c r="AP66" i="30"/>
  <c r="AD66" i="30"/>
  <c r="AJ66" i="30"/>
  <c r="AT52" i="30"/>
  <c r="AN52" i="30"/>
  <c r="AH52" i="30"/>
  <c r="AB52" i="30"/>
  <c r="AW40" i="30"/>
  <c r="AQ40" i="30"/>
  <c r="AK40" i="30"/>
  <c r="AE40" i="30"/>
  <c r="AT101" i="30"/>
  <c r="AN101" i="30"/>
  <c r="AB101" i="30"/>
  <c r="AH101" i="30"/>
  <c r="AU51" i="30"/>
  <c r="AO51" i="30"/>
  <c r="AI51" i="30"/>
  <c r="AC51" i="30"/>
  <c r="AT20" i="30"/>
  <c r="AN20" i="30"/>
  <c r="AH20" i="30"/>
  <c r="AB20" i="30"/>
  <c r="AS17" i="30"/>
  <c r="AM17" i="30"/>
  <c r="AG17" i="30"/>
  <c r="AA17" i="30"/>
  <c r="AW13" i="30"/>
  <c r="AQ13" i="30"/>
  <c r="AK13" i="30"/>
  <c r="AE13" i="30"/>
  <c r="AV10" i="30"/>
  <c r="AJ10" i="30"/>
  <c r="AP10" i="30"/>
  <c r="AD10" i="30"/>
  <c r="AU7" i="30"/>
  <c r="AO7" i="30"/>
  <c r="AI7" i="30"/>
  <c r="AC7" i="30"/>
  <c r="AP4" i="30"/>
  <c r="AJ4" i="30"/>
  <c r="AD4" i="30"/>
  <c r="AT28" i="30"/>
  <c r="AN28" i="30"/>
  <c r="AH28" i="30"/>
  <c r="AB28" i="30"/>
  <c r="AV26" i="30"/>
  <c r="AP26" i="30"/>
  <c r="AJ26" i="30"/>
  <c r="AD26" i="30"/>
  <c r="AO27" i="30"/>
  <c r="AT39" i="30"/>
  <c r="AN39" i="30"/>
  <c r="AH39" i="30"/>
  <c r="AB39" i="30"/>
  <c r="AQ19" i="30"/>
  <c r="AK19" i="30"/>
  <c r="AP16" i="30"/>
  <c r="AJ16" i="30"/>
  <c r="AD16" i="30"/>
  <c r="AO13" i="30"/>
  <c r="AI13" i="30"/>
  <c r="AC13" i="30"/>
  <c r="AN10" i="30"/>
  <c r="AH10" i="30"/>
  <c r="AB10" i="30"/>
  <c r="AM7" i="30"/>
  <c r="AG7" i="30"/>
  <c r="AA7" i="30"/>
  <c r="V106" i="30"/>
  <c r="AH106" i="30" s="1"/>
  <c r="AT106" i="30"/>
  <c r="AV110" i="30"/>
  <c r="AP110" i="30"/>
  <c r="AJ110" i="30"/>
  <c r="AD110" i="30"/>
  <c r="AW113" i="30"/>
  <c r="AQ113" i="30"/>
  <c r="AK113" i="30"/>
  <c r="AE113" i="30"/>
  <c r="AM117" i="30"/>
  <c r="AT120" i="30"/>
  <c r="AN120" i="30"/>
  <c r="AB120" i="30"/>
  <c r="AU123" i="30"/>
  <c r="AO123" i="30"/>
  <c r="AI123" i="30"/>
  <c r="AC123" i="30"/>
  <c r="AV126" i="30"/>
  <c r="AP126" i="30"/>
  <c r="AJ126" i="30"/>
  <c r="AD126" i="30"/>
  <c r="AQ128" i="30"/>
  <c r="AW128" i="30"/>
  <c r="AK128" i="30"/>
  <c r="AE128" i="30"/>
  <c r="AO130" i="30"/>
  <c r="AU130" i="30"/>
  <c r="AI130" i="30"/>
  <c r="AC130" i="30"/>
  <c r="AM132" i="30"/>
  <c r="AS132" i="30"/>
  <c r="AG132" i="30"/>
  <c r="AA132" i="30"/>
  <c r="AU134" i="30"/>
  <c r="AO134" i="30"/>
  <c r="AI134" i="30"/>
  <c r="AC134" i="30"/>
  <c r="AP145" i="30"/>
  <c r="AV145" i="30"/>
  <c r="AJ145" i="30"/>
  <c r="AD145" i="30"/>
  <c r="AU147" i="30"/>
  <c r="AI147" i="30"/>
  <c r="AB121" i="30"/>
  <c r="AE114" i="30"/>
  <c r="AE103" i="30"/>
  <c r="AD101" i="30"/>
  <c r="AB96" i="30"/>
  <c r="AD94" i="30"/>
  <c r="AE83" i="30"/>
  <c r="AC81" i="30"/>
  <c r="AA79" i="30"/>
  <c r="AD58" i="30"/>
  <c r="AD55" i="30"/>
  <c r="AD31" i="30"/>
  <c r="AC8" i="30"/>
  <c r="AK121" i="30"/>
  <c r="AP143" i="30"/>
  <c r="AT125" i="30"/>
  <c r="AN125" i="30"/>
  <c r="AH125" i="30"/>
  <c r="AU132" i="30"/>
  <c r="AO132" i="30"/>
  <c r="AC132" i="30"/>
  <c r="AV83" i="30"/>
  <c r="AP83" i="30"/>
  <c r="AJ83" i="30"/>
  <c r="AD83" i="30"/>
  <c r="AU79" i="30"/>
  <c r="AO79" i="30"/>
  <c r="AC79" i="30"/>
  <c r="AI79" i="30"/>
  <c r="AT53" i="30"/>
  <c r="AN53" i="30"/>
  <c r="AH53" i="30"/>
  <c r="AW86" i="30"/>
  <c r="AQ86" i="30"/>
  <c r="AK86" i="30"/>
  <c r="AV70" i="30"/>
  <c r="AP70" i="30"/>
  <c r="AJ70" i="30"/>
  <c r="AD70" i="30"/>
  <c r="AU74" i="30"/>
  <c r="AO74" i="30"/>
  <c r="AS80" i="30"/>
  <c r="AM80" i="30"/>
  <c r="AG80" i="30"/>
  <c r="AA80" i="30"/>
  <c r="AU84" i="30"/>
  <c r="AO84" i="30"/>
  <c r="AI84" i="30"/>
  <c r="AC84" i="30"/>
  <c r="AS89" i="30"/>
  <c r="AM89" i="30"/>
  <c r="AG89" i="30"/>
  <c r="AA89" i="30"/>
  <c r="AS94" i="30"/>
  <c r="AM94" i="30"/>
  <c r="AA94" i="30"/>
  <c r="AS100" i="30"/>
  <c r="AM100" i="30"/>
  <c r="AG100" i="30"/>
  <c r="AS109" i="30"/>
  <c r="AG109" i="30"/>
  <c r="AA109" i="30"/>
  <c r="AV118" i="30"/>
  <c r="AP118" i="30"/>
  <c r="AD118" i="30"/>
  <c r="AE86" i="30"/>
  <c r="AD77" i="30"/>
  <c r="AJ118" i="30"/>
  <c r="AI74" i="30"/>
  <c r="AS147" i="30"/>
  <c r="AM147" i="30"/>
  <c r="AG147" i="30"/>
  <c r="AA147" i="30"/>
  <c r="AS143" i="30"/>
  <c r="AM143" i="30"/>
  <c r="AA143" i="30"/>
  <c r="X140" i="30"/>
  <c r="AT138" i="30"/>
  <c r="AM135" i="30"/>
  <c r="U135" i="30"/>
  <c r="AS135" i="30" s="1"/>
  <c r="AA135" i="30"/>
  <c r="AP132" i="30"/>
  <c r="AN130" i="30"/>
  <c r="V130" i="30"/>
  <c r="AT130" i="30" s="1"/>
  <c r="AB130" i="30"/>
  <c r="AW127" i="30"/>
  <c r="AP124" i="30"/>
  <c r="X124" i="30"/>
  <c r="AV124" i="30" s="1"/>
  <c r="AD124" i="30"/>
  <c r="V122" i="30"/>
  <c r="AN122" i="30" s="1"/>
  <c r="AQ119" i="30"/>
  <c r="AE119" i="30"/>
  <c r="Y119" i="30"/>
  <c r="AK119" i="30" s="1"/>
  <c r="AW119" i="30"/>
  <c r="AI117" i="30"/>
  <c r="W117" i="30"/>
  <c r="AO117" i="30" s="1"/>
  <c r="AC117" i="30"/>
  <c r="U115" i="30"/>
  <c r="AV112" i="30"/>
  <c r="X112" i="30"/>
  <c r="AJ112" i="30"/>
  <c r="AN110" i="30"/>
  <c r="V110" i="30"/>
  <c r="AT110" i="30" s="1"/>
  <c r="AH110" i="30"/>
  <c r="AM107" i="30"/>
  <c r="U107" i="30"/>
  <c r="AS107" i="30" s="1"/>
  <c r="AG107" i="30"/>
  <c r="AP104" i="30"/>
  <c r="X104" i="30"/>
  <c r="AV104" i="30" s="1"/>
  <c r="AJ104" i="30"/>
  <c r="AN102" i="30"/>
  <c r="V102" i="30"/>
  <c r="AT102" i="30" s="1"/>
  <c r="AH102" i="30"/>
  <c r="AE99" i="30"/>
  <c r="AS95" i="30"/>
  <c r="AM95" i="30"/>
  <c r="AG95" i="30"/>
  <c r="AA95" i="30"/>
  <c r="X92" i="30"/>
  <c r="AJ92" i="30" s="1"/>
  <c r="AT90" i="30"/>
  <c r="AN90" i="30"/>
  <c r="AH90" i="30"/>
  <c r="AB90" i="30"/>
  <c r="AW87" i="30"/>
  <c r="AK87" i="30"/>
  <c r="AQ87" i="30"/>
  <c r="AE87" i="30"/>
  <c r="AU85" i="30"/>
  <c r="W85" i="30"/>
  <c r="AO85" i="30"/>
  <c r="AI85" i="30"/>
  <c r="AS83" i="30"/>
  <c r="U83" i="30"/>
  <c r="AG83" i="30"/>
  <c r="X80" i="30"/>
  <c r="AT78" i="30"/>
  <c r="V78" i="30"/>
  <c r="AB78" i="30" s="1"/>
  <c r="AN78" i="30"/>
  <c r="AW75" i="30"/>
  <c r="Y75" i="30"/>
  <c r="AE75" i="30" s="1"/>
  <c r="AQ75" i="30"/>
  <c r="AT74" i="30"/>
  <c r="AN74" i="30"/>
  <c r="AH74" i="30"/>
  <c r="AB74" i="30"/>
  <c r="V142" i="30"/>
  <c r="AN142" i="30" s="1"/>
  <c r="AN143" i="30"/>
  <c r="AH143" i="30"/>
  <c r="AT143" i="30"/>
  <c r="AB143" i="30"/>
  <c r="V146" i="30"/>
  <c r="Y147" i="30"/>
  <c r="AQ147" i="30" s="1"/>
  <c r="AU140" i="30"/>
  <c r="AO140" i="30"/>
  <c r="AI140" i="30"/>
  <c r="AO136" i="30"/>
  <c r="AS146" i="30"/>
  <c r="AM146" i="30"/>
  <c r="AA146" i="30"/>
  <c r="AG146" i="30"/>
  <c r="AM140" i="30"/>
  <c r="AS140" i="30"/>
  <c r="AA140" i="30"/>
  <c r="AA137" i="30"/>
  <c r="AW133" i="30"/>
  <c r="AQ133" i="30"/>
  <c r="AE133" i="30"/>
  <c r="AK133" i="30"/>
  <c r="X132" i="30"/>
  <c r="AV132" i="30" s="1"/>
  <c r="AJ132" i="30"/>
  <c r="W101" i="30"/>
  <c r="AU101" i="30" s="1"/>
  <c r="AO101" i="30"/>
  <c r="AV119" i="30"/>
  <c r="AP119" i="30"/>
  <c r="AJ119" i="30"/>
  <c r="AU107" i="30"/>
  <c r="AO107" i="30"/>
  <c r="AI107" i="30"/>
  <c r="AC107" i="30"/>
  <c r="AV98" i="30"/>
  <c r="AP98" i="30"/>
  <c r="AJ98" i="30"/>
  <c r="AD98" i="30"/>
  <c r="W93" i="30"/>
  <c r="U87" i="30"/>
  <c r="AG87" i="30" s="1"/>
  <c r="AW102" i="30"/>
  <c r="AQ102" i="30"/>
  <c r="AE102" i="30"/>
  <c r="AU75" i="30"/>
  <c r="AO75" i="30"/>
  <c r="AI75" i="30"/>
  <c r="AC75" i="30"/>
  <c r="AS118" i="30"/>
  <c r="AM118" i="30"/>
  <c r="AG118" i="30"/>
  <c r="AU88" i="30"/>
  <c r="AO88" i="30"/>
  <c r="AI88" i="30"/>
  <c r="Y79" i="30"/>
  <c r="AE79" i="30" s="1"/>
  <c r="AQ79" i="30"/>
  <c r="AW70" i="30"/>
  <c r="AQ70" i="30"/>
  <c r="AE70" i="30"/>
  <c r="AK70" i="30"/>
  <c r="AW61" i="30"/>
  <c r="AQ61" i="30"/>
  <c r="AK61" i="30"/>
  <c r="AS57" i="30"/>
  <c r="AM57" i="30"/>
  <c r="AG57" i="30"/>
  <c r="AA57" i="30"/>
  <c r="AW53" i="30"/>
  <c r="AQ53" i="30"/>
  <c r="AK53" i="30"/>
  <c r="AE53" i="30"/>
  <c r="X84" i="30"/>
  <c r="AD84" i="30" s="1"/>
  <c r="AU54" i="30"/>
  <c r="AO54" i="30"/>
  <c r="AI54" i="30"/>
  <c r="AC54" i="30"/>
  <c r="AW48" i="30"/>
  <c r="AQ48" i="30"/>
  <c r="AK48" i="30"/>
  <c r="AE48" i="30"/>
  <c r="AS44" i="30"/>
  <c r="AM44" i="30"/>
  <c r="AG44" i="30"/>
  <c r="AU38" i="30"/>
  <c r="AO38" i="30"/>
  <c r="AC38" i="30"/>
  <c r="AS36" i="30"/>
  <c r="AM36" i="30"/>
  <c r="AG36" i="30"/>
  <c r="AA36" i="30"/>
  <c r="AV34" i="30"/>
  <c r="AP34" i="30"/>
  <c r="AJ34" i="30"/>
  <c r="AT32" i="30"/>
  <c r="AN32" i="30"/>
  <c r="AH32" i="30"/>
  <c r="AB32" i="30"/>
  <c r="AV29" i="30"/>
  <c r="AP29" i="30"/>
  <c r="AJ29" i="30"/>
  <c r="AD29" i="30"/>
  <c r="AI25" i="30"/>
  <c r="AO25" i="30"/>
  <c r="AN22" i="30"/>
  <c r="AH22" i="30"/>
  <c r="AW62" i="30"/>
  <c r="AQ62" i="30"/>
  <c r="AK62" i="30"/>
  <c r="AE62" i="30"/>
  <c r="AU43" i="30"/>
  <c r="AO43" i="30"/>
  <c r="AC43" i="30"/>
  <c r="AI43" i="30"/>
  <c r="AU30" i="30"/>
  <c r="AO30" i="30"/>
  <c r="AI30" i="30"/>
  <c r="AC30" i="30"/>
  <c r="W97" i="30"/>
  <c r="AO97" i="30"/>
  <c r="AO63" i="30"/>
  <c r="AC63" i="30"/>
  <c r="AU63" i="30"/>
  <c r="AI63" i="30"/>
  <c r="AW49" i="30"/>
  <c r="AQ49" i="30"/>
  <c r="AK49" i="30"/>
  <c r="AE49" i="30"/>
  <c r="AU39" i="30"/>
  <c r="AO39" i="30"/>
  <c r="AI39" i="30"/>
  <c r="AV91" i="30"/>
  <c r="AP91" i="30"/>
  <c r="AD91" i="30"/>
  <c r="AV49" i="30"/>
  <c r="AP49" i="30"/>
  <c r="AD49" i="30"/>
  <c r="AJ49" i="30"/>
  <c r="AU19" i="30"/>
  <c r="AO19" i="30"/>
  <c r="AI19" i="30"/>
  <c r="AC19" i="30"/>
  <c r="AT16" i="30"/>
  <c r="AN16" i="30"/>
  <c r="AH16" i="30"/>
  <c r="AB16" i="30"/>
  <c r="AS13" i="30"/>
  <c r="AM13" i="30"/>
  <c r="AG13" i="30"/>
  <c r="AA13" i="30"/>
  <c r="AW9" i="30"/>
  <c r="AQ9" i="30"/>
  <c r="AK9" i="30"/>
  <c r="AE9" i="30"/>
  <c r="AV6" i="30"/>
  <c r="AP6" i="30"/>
  <c r="AJ6" i="30"/>
  <c r="AD6" i="30"/>
  <c r="AS21" i="30"/>
  <c r="AM21" i="30"/>
  <c r="AG21" i="30"/>
  <c r="AA21" i="30"/>
  <c r="AW104" i="30"/>
  <c r="AQ104" i="30"/>
  <c r="AK104" i="30"/>
  <c r="AE104" i="30"/>
  <c r="W137" i="30"/>
  <c r="AU137" i="30"/>
  <c r="X144" i="30"/>
  <c r="AV144" i="30"/>
  <c r="AD127" i="30"/>
  <c r="AB125" i="30"/>
  <c r="AC116" i="30"/>
  <c r="AD112" i="30"/>
  <c r="AB106" i="30"/>
  <c r="AE93" i="30"/>
  <c r="AA83" i="30"/>
  <c r="AA58" i="30"/>
  <c r="AD51" i="30"/>
  <c r="AC39" i="30"/>
  <c r="AA37" i="30"/>
  <c r="AA34" i="30"/>
  <c r="AE30" i="30"/>
  <c r="AB26" i="30"/>
  <c r="AE19" i="30"/>
  <c r="AA11" i="30"/>
  <c r="AE6" i="30"/>
  <c r="AI138" i="30"/>
  <c r="AI132" i="30"/>
  <c r="AH120" i="30"/>
  <c r="AH114" i="30"/>
  <c r="AK22" i="30"/>
  <c r="AQ121" i="30"/>
  <c r="AM109" i="30"/>
  <c r="AN14" i="30"/>
  <c r="AS4" i="30"/>
  <c r="AM4" i="30"/>
  <c r="AG4" i="30"/>
  <c r="AA4" i="30"/>
  <c r="AV5" i="30"/>
  <c r="AP5" i="30"/>
  <c r="AJ5" i="30"/>
  <c r="AD5" i="30"/>
  <c r="AT7" i="30"/>
  <c r="AN7" i="30"/>
  <c r="AH7" i="30"/>
  <c r="AB7" i="30"/>
  <c r="AW8" i="30"/>
  <c r="AQ8" i="30"/>
  <c r="AK8" i="30"/>
  <c r="AE8" i="30"/>
  <c r="AU10" i="30"/>
  <c r="AO10" i="30"/>
  <c r="AI10" i="30"/>
  <c r="AC10" i="30"/>
  <c r="AS12" i="30"/>
  <c r="AM12" i="30"/>
  <c r="AG12" i="30"/>
  <c r="AA12" i="30"/>
  <c r="AV13" i="30"/>
  <c r="AP13" i="30"/>
  <c r="AJ13" i="30"/>
  <c r="AT15" i="30"/>
  <c r="AN15" i="30"/>
  <c r="AH15" i="30"/>
  <c r="AW16" i="30"/>
  <c r="AQ16" i="30"/>
  <c r="AK16" i="30"/>
  <c r="AU18" i="30"/>
  <c r="AO18" i="30"/>
  <c r="AI18" i="30"/>
  <c r="AS20" i="30"/>
  <c r="AM20" i="30"/>
  <c r="AV21" i="30"/>
  <c r="AP21" i="30"/>
  <c r="AT23" i="30"/>
  <c r="AN23" i="30"/>
  <c r="AH23" i="30"/>
  <c r="AW24" i="30"/>
  <c r="AQ24" i="30"/>
  <c r="AK24" i="30"/>
  <c r="AU26" i="30"/>
  <c r="AO26" i="30"/>
  <c r="AI26" i="30"/>
  <c r="AV27" i="30"/>
  <c r="AP27" i="30"/>
  <c r="AO29" i="30"/>
  <c r="AI29" i="30"/>
  <c r="AQ32" i="30"/>
  <c r="AN34" i="30"/>
  <c r="AH34" i="30"/>
  <c r="AT41" i="30"/>
  <c r="AN41" i="30"/>
  <c r="AH41" i="30"/>
  <c r="AU42" i="30"/>
  <c r="AO42" i="30"/>
  <c r="AI42" i="30"/>
  <c r="AV43" i="30"/>
  <c r="AP43" i="30"/>
  <c r="AJ43" i="30"/>
  <c r="AT45" i="30"/>
  <c r="AN45" i="30"/>
  <c r="AH45" i="30"/>
  <c r="AW46" i="30"/>
  <c r="AQ46" i="30"/>
  <c r="AS48" i="30"/>
  <c r="AM48" i="30"/>
  <c r="AI49" i="30"/>
  <c r="AO49" i="30"/>
  <c r="AW50" i="30"/>
  <c r="AQ50" i="30"/>
  <c r="AK50" i="30"/>
  <c r="AQ51" i="30"/>
  <c r="AK51" i="30"/>
  <c r="AS53" i="30"/>
  <c r="AM53" i="30"/>
  <c r="AG53" i="30"/>
  <c r="AU55" i="30"/>
  <c r="AO55" i="30"/>
  <c r="AW56" i="30"/>
  <c r="AQ56" i="30"/>
  <c r="AK56" i="30"/>
  <c r="AU58" i="30"/>
  <c r="AO58" i="30"/>
  <c r="AQ59" i="30"/>
  <c r="AK59" i="30"/>
  <c r="AS61" i="30"/>
  <c r="AM61" i="30"/>
  <c r="AG61" i="30"/>
  <c r="AO62" i="30"/>
  <c r="AU62" i="30"/>
  <c r="AI62" i="30"/>
  <c r="AS64" i="30"/>
  <c r="AM64" i="30"/>
  <c r="AG64" i="30"/>
  <c r="AS65" i="30"/>
  <c r="AM65" i="30"/>
  <c r="AU66" i="30"/>
  <c r="AO66" i="30"/>
  <c r="AI66" i="30"/>
  <c r="AS68" i="30"/>
  <c r="AM68" i="30"/>
  <c r="AG68" i="30"/>
  <c r="AU70" i="30"/>
  <c r="AO70" i="30"/>
  <c r="AI70" i="30"/>
  <c r="AN75" i="30"/>
  <c r="AT75" i="30"/>
  <c r="AQ76" i="30"/>
  <c r="AW76" i="30"/>
  <c r="AS78" i="30"/>
  <c r="AM78" i="30"/>
  <c r="AT80" i="30"/>
  <c r="AN80" i="30"/>
  <c r="AH80" i="30"/>
  <c r="AT81" i="30"/>
  <c r="AN81" i="30"/>
  <c r="AH81" i="30"/>
  <c r="AN83" i="30"/>
  <c r="AT83" i="30"/>
  <c r="AH83" i="30"/>
  <c r="AQ84" i="30"/>
  <c r="AW84" i="30"/>
  <c r="AK84" i="30"/>
  <c r="AV86" i="30"/>
  <c r="AP86" i="30"/>
  <c r="AJ86" i="30"/>
  <c r="AT88" i="30"/>
  <c r="AN88" i="30"/>
  <c r="AH88" i="30"/>
  <c r="AP89" i="30"/>
  <c r="AV89" i="30"/>
  <c r="AJ89" i="30"/>
  <c r="AS92" i="30"/>
  <c r="AM92" i="30"/>
  <c r="AG92" i="30"/>
  <c r="AS93" i="30"/>
  <c r="AM93" i="30"/>
  <c r="AG93" i="30"/>
  <c r="AO94" i="30"/>
  <c r="AU94" i="30"/>
  <c r="AW96" i="30"/>
  <c r="AQ96" i="30"/>
  <c r="AU98" i="30"/>
  <c r="AO98" i="30"/>
  <c r="AT100" i="30"/>
  <c r="AN100" i="30"/>
  <c r="AH100" i="30"/>
  <c r="AW101" i="30"/>
  <c r="AQ101" i="30"/>
  <c r="AK101" i="30"/>
  <c r="AM104" i="30"/>
  <c r="AS104" i="30"/>
  <c r="AS105" i="30"/>
  <c r="AM105" i="30"/>
  <c r="AU106" i="30"/>
  <c r="AO106" i="30"/>
  <c r="AS108" i="30"/>
  <c r="AM108" i="30"/>
  <c r="AN127" i="30"/>
  <c r="AT127" i="30"/>
  <c r="AH127" i="30"/>
  <c r="AS129" i="30"/>
  <c r="AG129" i="30"/>
  <c r="AV130" i="30"/>
  <c r="AP130" i="30"/>
  <c r="AP141" i="30"/>
  <c r="AV141" i="30"/>
  <c r="AU143" i="30"/>
  <c r="AO143" i="30"/>
  <c r="AI143" i="30"/>
  <c r="AQ144" i="30"/>
  <c r="AW144" i="30"/>
  <c r="AK144" i="30"/>
  <c r="AW145" i="30"/>
  <c r="AQ145" i="30"/>
  <c r="AK145" i="30"/>
  <c r="AC143" i="30"/>
  <c r="AD138" i="30"/>
  <c r="AA129" i="30"/>
  <c r="AE96" i="30"/>
  <c r="AC94" i="30"/>
  <c r="AA92" i="30"/>
  <c r="AD89" i="30"/>
  <c r="AB88" i="30"/>
  <c r="AD86" i="30"/>
  <c r="AB81" i="30"/>
  <c r="AE71" i="30"/>
  <c r="AC69" i="30"/>
  <c r="AC58" i="30"/>
  <c r="AC55" i="30"/>
  <c r="AA53" i="30"/>
  <c r="AE46" i="30"/>
  <c r="AD27" i="30"/>
  <c r="AH132" i="30"/>
  <c r="AJ130" i="30"/>
  <c r="AJ121" i="30"/>
  <c r="AG108" i="30"/>
  <c r="AI106" i="30"/>
  <c r="AG104" i="30"/>
  <c r="AK96" i="30"/>
  <c r="AI58" i="30"/>
  <c r="AI55" i="30"/>
  <c r="AH38" i="30"/>
  <c r="AG20" i="30"/>
  <c r="AN132" i="30"/>
  <c r="AP106" i="30"/>
  <c r="AW138" i="30"/>
  <c r="AQ138" i="30"/>
  <c r="AK138" i="30"/>
  <c r="AW134" i="30"/>
  <c r="AQ134" i="30"/>
  <c r="AK134" i="30"/>
  <c r="AW142" i="30"/>
  <c r="AQ142" i="30"/>
  <c r="AV138" i="30"/>
  <c r="AJ138" i="30"/>
  <c r="AW141" i="30"/>
  <c r="AK141" i="30"/>
  <c r="AV137" i="30"/>
  <c r="AP137" i="30"/>
  <c r="AO122" i="30"/>
  <c r="AU122" i="30"/>
  <c r="AT119" i="30"/>
  <c r="AN119" i="30"/>
  <c r="AS116" i="30"/>
  <c r="AM116" i="30"/>
  <c r="AG116" i="30"/>
  <c r="AN135" i="30"/>
  <c r="AT135" i="30"/>
  <c r="AM126" i="30"/>
  <c r="AS114" i="30"/>
  <c r="AM114" i="30"/>
  <c r="AW110" i="30"/>
  <c r="AQ110" i="30"/>
  <c r="AK110" i="30"/>
  <c r="AW122" i="30"/>
  <c r="AQ122" i="30"/>
  <c r="AK122" i="30"/>
  <c r="AW112" i="30"/>
  <c r="AQ112" i="30"/>
  <c r="AK112" i="30"/>
  <c r="AW97" i="30"/>
  <c r="AQ97" i="30"/>
  <c r="AT117" i="30"/>
  <c r="AN117" i="30"/>
  <c r="AV115" i="30"/>
  <c r="AP115" i="30"/>
  <c r="AV103" i="30"/>
  <c r="AP103" i="30"/>
  <c r="AJ103" i="30"/>
  <c r="AU91" i="30"/>
  <c r="AO91" i="30"/>
  <c r="AI91" i="30"/>
  <c r="AV79" i="30"/>
  <c r="AP79" i="30"/>
  <c r="AJ79" i="30"/>
  <c r="AU120" i="30"/>
  <c r="AO120" i="30"/>
  <c r="AI120" i="30"/>
  <c r="AU124" i="30"/>
  <c r="AO124" i="30"/>
  <c r="AI124" i="30"/>
  <c r="AU104" i="30"/>
  <c r="AO104" i="30"/>
  <c r="AI104" i="30"/>
  <c r="AV71" i="30"/>
  <c r="AP71" i="30"/>
  <c r="AJ71" i="30"/>
  <c r="AN61" i="30"/>
  <c r="AT61" i="30"/>
  <c r="AH61" i="30"/>
  <c r="AW54" i="30"/>
  <c r="AQ54" i="30"/>
  <c r="AK54" i="30"/>
  <c r="AU36" i="30"/>
  <c r="AO36" i="30"/>
  <c r="AI36" i="30"/>
  <c r="AN33" i="30"/>
  <c r="AT33" i="30"/>
  <c r="AH33" i="30"/>
  <c r="AS30" i="30"/>
  <c r="AM30" i="30"/>
  <c r="AG30" i="30"/>
  <c r="AT93" i="30"/>
  <c r="AN93" i="30"/>
  <c r="AT85" i="30"/>
  <c r="AN85" i="30"/>
  <c r="AH85" i="30"/>
  <c r="AS70" i="30"/>
  <c r="AM70" i="30"/>
  <c r="AG70" i="30"/>
  <c r="AT60" i="30"/>
  <c r="AN60" i="30"/>
  <c r="AH60" i="30"/>
  <c r="AT57" i="30"/>
  <c r="AN57" i="30"/>
  <c r="AH57" i="30"/>
  <c r="AU96" i="30"/>
  <c r="AO96" i="30"/>
  <c r="AI96" i="30"/>
  <c r="AW73" i="30"/>
  <c r="AQ73" i="30"/>
  <c r="AK73" i="30"/>
  <c r="AW66" i="30"/>
  <c r="AQ66" i="30"/>
  <c r="AK66" i="30"/>
  <c r="AU56" i="30"/>
  <c r="AO56" i="30"/>
  <c r="AI56" i="30"/>
  <c r="AT47" i="30"/>
  <c r="AN47" i="30"/>
  <c r="AH47" i="30"/>
  <c r="AT44" i="30"/>
  <c r="AN44" i="30"/>
  <c r="AH44" i="30"/>
  <c r="AV38" i="30"/>
  <c r="AP38" i="30"/>
  <c r="AJ38" i="30"/>
  <c r="AT36" i="30"/>
  <c r="AN36" i="30"/>
  <c r="AH36" i="30"/>
  <c r="AW33" i="30"/>
  <c r="AQ33" i="30"/>
  <c r="AK33" i="30"/>
  <c r="AT31" i="30"/>
  <c r="AN31" i="30"/>
  <c r="AH31" i="30"/>
  <c r="AQ28" i="30"/>
  <c r="AO21" i="30"/>
  <c r="AI21" i="30"/>
  <c r="AS62" i="30"/>
  <c r="AM62" i="30"/>
  <c r="AV41" i="30"/>
  <c r="AP41" i="30"/>
  <c r="AJ41" i="30"/>
  <c r="AT105" i="30"/>
  <c r="AN105" i="30"/>
  <c r="AH105" i="30"/>
  <c r="AT89" i="30"/>
  <c r="AN89" i="30"/>
  <c r="AH89" i="30"/>
  <c r="AV59" i="30"/>
  <c r="AP59" i="30"/>
  <c r="AJ59" i="30"/>
  <c r="AS49" i="30"/>
  <c r="AM49" i="30"/>
  <c r="AG49" i="30"/>
  <c r="AV53" i="30"/>
  <c r="AP53" i="30"/>
  <c r="AJ53" i="30"/>
  <c r="AS29" i="30"/>
  <c r="AM29" i="30"/>
  <c r="AG29" i="30"/>
  <c r="AV18" i="30"/>
  <c r="AP18" i="30"/>
  <c r="AU15" i="30"/>
  <c r="AO15" i="30"/>
  <c r="AI15" i="30"/>
  <c r="AT12" i="30"/>
  <c r="AN12" i="30"/>
  <c r="AH12" i="30"/>
  <c r="AS9" i="30"/>
  <c r="AM9" i="30"/>
  <c r="AW5" i="30"/>
  <c r="AQ5" i="30"/>
  <c r="AW90" i="30"/>
  <c r="AQ90" i="30"/>
  <c r="AK90" i="30"/>
  <c r="AU46" i="30"/>
  <c r="AO46" i="30"/>
  <c r="AN4" i="30"/>
  <c r="AT24" i="30"/>
  <c r="AN24" i="30"/>
  <c r="AH24" i="30"/>
  <c r="AW25" i="30"/>
  <c r="AQ25" i="30"/>
  <c r="AK25" i="30"/>
  <c r="AQ15" i="30"/>
  <c r="AK15" i="30"/>
  <c r="AJ12" i="30"/>
  <c r="AP12" i="30"/>
  <c r="AO9" i="30"/>
  <c r="AH6" i="30"/>
  <c r="AU4" i="30"/>
  <c r="AO4" i="30"/>
  <c r="AI4" i="30"/>
  <c r="AS6" i="30"/>
  <c r="AM6" i="30"/>
  <c r="AG6" i="30"/>
  <c r="AP7" i="30"/>
  <c r="AJ7" i="30"/>
  <c r="AV7" i="30"/>
  <c r="AT9" i="30"/>
  <c r="AN9" i="30"/>
  <c r="AH9" i="30"/>
  <c r="AW10" i="30"/>
  <c r="AQ10" i="30"/>
  <c r="AK10" i="30"/>
  <c r="AU12" i="30"/>
  <c r="AO12" i="30"/>
  <c r="AI12" i="30"/>
  <c r="AM14" i="30"/>
  <c r="AS14" i="30"/>
  <c r="AG14" i="30"/>
  <c r="AV15" i="30"/>
  <c r="AP15" i="30"/>
  <c r="AT17" i="30"/>
  <c r="AN17" i="30"/>
  <c r="AW18" i="30"/>
  <c r="AQ18" i="30"/>
  <c r="AK18" i="30"/>
  <c r="AO20" i="30"/>
  <c r="AU20" i="30"/>
  <c r="AS22" i="30"/>
  <c r="AM22" i="30"/>
  <c r="AV23" i="30"/>
  <c r="AP23" i="30"/>
  <c r="AJ23" i="30"/>
  <c r="AT25" i="30"/>
  <c r="AN25" i="30"/>
  <c r="AH25" i="30"/>
  <c r="AQ26" i="30"/>
  <c r="AW26" i="30"/>
  <c r="AK26" i="30"/>
  <c r="AM28" i="30"/>
  <c r="AP32" i="30"/>
  <c r="AJ32" i="30"/>
  <c r="AV37" i="30"/>
  <c r="AP37" i="30"/>
  <c r="AJ37" i="30"/>
  <c r="AW38" i="30"/>
  <c r="AQ38" i="30"/>
  <c r="AK38" i="30"/>
  <c r="AS40" i="30"/>
  <c r="AM40" i="30"/>
  <c r="AG40" i="30"/>
  <c r="AW42" i="30"/>
  <c r="AQ42" i="30"/>
  <c r="AK42" i="30"/>
  <c r="AM47" i="30"/>
  <c r="AG47" i="30"/>
  <c r="AU48" i="30"/>
  <c r="AO48" i="30"/>
  <c r="AS50" i="30"/>
  <c r="AM50" i="30"/>
  <c r="AO53" i="30"/>
  <c r="AG59" i="30"/>
  <c r="AM59" i="30"/>
  <c r="AS60" i="30"/>
  <c r="AM60" i="30"/>
  <c r="AO61" i="30"/>
  <c r="AI61" i="30"/>
  <c r="AT64" i="30"/>
  <c r="AN64" i="30"/>
  <c r="AH64" i="30"/>
  <c r="AT68" i="30"/>
  <c r="AN68" i="30"/>
  <c r="AV69" i="30"/>
  <c r="AP69" i="30"/>
  <c r="AJ69" i="30"/>
  <c r="AM71" i="30"/>
  <c r="AG71" i="30"/>
  <c r="AM72" i="30"/>
  <c r="AS72" i="30"/>
  <c r="AG72" i="30"/>
  <c r="AV73" i="30"/>
  <c r="AP73" i="30"/>
  <c r="AJ73" i="30"/>
  <c r="AS76" i="30"/>
  <c r="AM76" i="30"/>
  <c r="AG76" i="30"/>
  <c r="AS77" i="30"/>
  <c r="AM77" i="30"/>
  <c r="AG77" i="30"/>
  <c r="AO78" i="30"/>
  <c r="AI78" i="30"/>
  <c r="AU80" i="30"/>
  <c r="AO80" i="30"/>
  <c r="AI80" i="30"/>
  <c r="AP81" i="30"/>
  <c r="AV81" i="30"/>
  <c r="AJ81" i="30"/>
  <c r="AS84" i="30"/>
  <c r="AM84" i="30"/>
  <c r="AG84" i="30"/>
  <c r="AO86" i="30"/>
  <c r="AW88" i="30"/>
  <c r="AQ88" i="30"/>
  <c r="AV90" i="30"/>
  <c r="AP90" i="30"/>
  <c r="AJ90" i="30"/>
  <c r="AT92" i="30"/>
  <c r="AN92" i="30"/>
  <c r="AH92" i="30"/>
  <c r="AV93" i="30"/>
  <c r="AP93" i="30"/>
  <c r="AJ93" i="30"/>
  <c r="AT95" i="30"/>
  <c r="AN95" i="30"/>
  <c r="AS97" i="30"/>
  <c r="AM97" i="30"/>
  <c r="AT99" i="30"/>
  <c r="AN99" i="30"/>
  <c r="AH99" i="30"/>
  <c r="AQ100" i="30"/>
  <c r="AW100" i="30"/>
  <c r="AK100" i="30"/>
  <c r="AO102" i="30"/>
  <c r="AU102" i="30"/>
  <c r="AI102" i="30"/>
  <c r="AT104" i="30"/>
  <c r="AN104" i="30"/>
  <c r="AU111" i="30"/>
  <c r="AO111" i="30"/>
  <c r="AI111" i="30"/>
  <c r="AS113" i="30"/>
  <c r="AG113" i="30"/>
  <c r="AV114" i="30"/>
  <c r="AP114" i="30"/>
  <c r="AW117" i="30"/>
  <c r="AQ117" i="30"/>
  <c r="AS121" i="30"/>
  <c r="AM121" i="30"/>
  <c r="AV122" i="30"/>
  <c r="AJ122" i="30"/>
  <c r="AT124" i="30"/>
  <c r="AH124" i="30"/>
  <c r="AN124" i="30"/>
  <c r="AW125" i="30"/>
  <c r="AK125" i="30"/>
  <c r="AS128" i="30"/>
  <c r="AM128" i="30"/>
  <c r="AG128" i="30"/>
  <c r="AP129" i="30"/>
  <c r="AV129" i="30"/>
  <c r="AJ129" i="30"/>
  <c r="AT131" i="30"/>
  <c r="AN131" i="30"/>
  <c r="AH131" i="30"/>
  <c r="AQ132" i="30"/>
  <c r="AW132" i="30"/>
  <c r="AK132" i="30"/>
  <c r="AO142" i="30"/>
  <c r="AU142" i="30"/>
  <c r="AI142" i="30"/>
  <c r="AS145" i="30"/>
  <c r="AG145" i="30"/>
  <c r="AO146" i="30"/>
  <c r="AU146" i="30"/>
  <c r="AI146" i="30"/>
  <c r="AE144" i="30"/>
  <c r="AC142" i="30"/>
  <c r="AD141" i="30"/>
  <c r="AE140" i="30"/>
  <c r="AE137" i="30"/>
  <c r="AC135" i="30"/>
  <c r="AD129" i="30"/>
  <c r="AA128" i="30"/>
  <c r="AB127" i="30"/>
  <c r="AC122" i="30"/>
  <c r="AB119" i="30"/>
  <c r="AA116" i="30"/>
  <c r="AE112" i="30"/>
  <c r="AC111" i="30"/>
  <c r="AE109" i="30"/>
  <c r="AD106" i="30"/>
  <c r="AA105" i="30"/>
  <c r="AB104" i="30"/>
  <c r="AC103" i="30"/>
  <c r="AE88" i="30"/>
  <c r="AC86" i="30"/>
  <c r="AB80" i="30"/>
  <c r="AA78" i="30"/>
  <c r="AD71" i="30"/>
  <c r="AA70" i="30"/>
  <c r="AE66" i="30"/>
  <c r="AC61" i="30"/>
  <c r="AE59" i="30"/>
  <c r="AA59" i="30"/>
  <c r="AE56" i="30"/>
  <c r="AD53" i="30"/>
  <c r="AE52" i="30"/>
  <c r="AB51" i="30"/>
  <c r="AA49" i="30"/>
  <c r="AB45" i="30"/>
  <c r="AD43" i="30"/>
  <c r="AE42" i="30"/>
  <c r="AC41" i="30"/>
  <c r="AE39" i="30"/>
  <c r="AB38" i="30"/>
  <c r="AD36" i="30"/>
  <c r="AA35" i="30"/>
  <c r="AB31" i="30"/>
  <c r="AE25" i="30"/>
  <c r="AB24" i="30"/>
  <c r="AD18" i="30"/>
  <c r="AB17" i="30"/>
  <c r="AD15" i="30"/>
  <c r="AA14" i="30"/>
  <c r="AD12" i="30"/>
  <c r="AB9" i="30"/>
  <c r="AD7" i="30"/>
  <c r="AA6" i="30"/>
  <c r="AC4" i="30"/>
  <c r="AK137" i="30"/>
  <c r="AH136" i="30"/>
  <c r="AI122" i="30"/>
  <c r="AG121" i="30"/>
  <c r="AI119" i="30"/>
  <c r="AG105" i="30"/>
  <c r="AI103" i="30"/>
  <c r="AK97" i="30"/>
  <c r="AH93" i="30"/>
  <c r="AH75" i="30"/>
  <c r="AI57" i="30"/>
  <c r="AI48" i="30"/>
  <c r="AI45" i="30"/>
  <c r="AJ27" i="30"/>
  <c r="AG22" i="30"/>
  <c r="AG19" i="30"/>
  <c r="AG9" i="30"/>
  <c r="AQ137" i="30"/>
  <c r="AO131" i="30"/>
  <c r="AQ71" i="30"/>
  <c r="AM27" i="30"/>
  <c r="AS142" i="30"/>
  <c r="AM142" i="30"/>
  <c r="AG142" i="30"/>
  <c r="AS138" i="30"/>
  <c r="AM138" i="30"/>
  <c r="AG138" i="30"/>
  <c r="AS134" i="30"/>
  <c r="AM134" i="30"/>
  <c r="AG141" i="30"/>
  <c r="AW140" i="30"/>
  <c r="AQ140" i="30"/>
  <c r="AP133" i="30"/>
  <c r="AV133" i="30"/>
  <c r="AJ133" i="30"/>
  <c r="AM136" i="30"/>
  <c r="AS136" i="30"/>
  <c r="AW124" i="30"/>
  <c r="AQ124" i="30"/>
  <c r="AV121" i="30"/>
  <c r="AP121" i="30"/>
  <c r="AN115" i="30"/>
  <c r="AT115" i="30"/>
  <c r="AH115" i="30"/>
  <c r="AU128" i="30"/>
  <c r="AO128" i="30"/>
  <c r="AT129" i="30"/>
  <c r="AN129" i="30"/>
  <c r="AV123" i="30"/>
  <c r="AP123" i="30"/>
  <c r="AJ123" i="30"/>
  <c r="AT113" i="30"/>
  <c r="AN113" i="30"/>
  <c r="AS110" i="30"/>
  <c r="AM110" i="30"/>
  <c r="AG110" i="30"/>
  <c r="AS122" i="30"/>
  <c r="AM122" i="30"/>
  <c r="AG122" i="30"/>
  <c r="AS112" i="30"/>
  <c r="AM112" i="30"/>
  <c r="AG112" i="30"/>
  <c r="AU95" i="30"/>
  <c r="AO95" i="30"/>
  <c r="AU114" i="30"/>
  <c r="AO114" i="30"/>
  <c r="AI114" i="30"/>
  <c r="AU100" i="30"/>
  <c r="AO100" i="30"/>
  <c r="AU87" i="30"/>
  <c r="AO87" i="30"/>
  <c r="AI87" i="30"/>
  <c r="AW78" i="30"/>
  <c r="AQ78" i="30"/>
  <c r="AK78" i="30"/>
  <c r="AP113" i="30"/>
  <c r="AV113" i="30"/>
  <c r="AJ113" i="30"/>
  <c r="AU108" i="30"/>
  <c r="AO108" i="30"/>
  <c r="AI108" i="30"/>
  <c r="AW81" i="30"/>
  <c r="AQ81" i="30"/>
  <c r="AK81" i="30"/>
  <c r="AW77" i="30"/>
  <c r="AQ77" i="30"/>
  <c r="AK77" i="30"/>
  <c r="AW118" i="30"/>
  <c r="AQ118" i="30"/>
  <c r="AK118" i="30"/>
  <c r="AW65" i="30"/>
  <c r="AQ65" i="30"/>
  <c r="AK65" i="30"/>
  <c r="AW58" i="30"/>
  <c r="AQ58" i="30"/>
  <c r="AS54" i="30"/>
  <c r="AM54" i="30"/>
  <c r="AV35" i="30"/>
  <c r="AP35" i="30"/>
  <c r="AJ35" i="30"/>
  <c r="AU32" i="30"/>
  <c r="AO32" i="30"/>
  <c r="AT108" i="30"/>
  <c r="AN108" i="30"/>
  <c r="AV87" i="30"/>
  <c r="AP87" i="30"/>
  <c r="AJ87" i="30"/>
  <c r="AS73" i="30"/>
  <c r="AG73" i="30"/>
  <c r="AO67" i="30"/>
  <c r="AI67" i="30"/>
  <c r="AU60" i="30"/>
  <c r="AO60" i="30"/>
  <c r="AT55" i="30"/>
  <c r="AN55" i="30"/>
  <c r="AH55" i="30"/>
  <c r="AV95" i="30"/>
  <c r="AP95" i="30"/>
  <c r="AJ95" i="30"/>
  <c r="AU72" i="30"/>
  <c r="AO72" i="30"/>
  <c r="AS66" i="30"/>
  <c r="AM66" i="30"/>
  <c r="AG66" i="30"/>
  <c r="AS69" i="30"/>
  <c r="AM69" i="30"/>
  <c r="AG69" i="30"/>
  <c r="AU47" i="30"/>
  <c r="AO47" i="30"/>
  <c r="AI47" i="30"/>
  <c r="AW41" i="30"/>
  <c r="AQ41" i="30"/>
  <c r="AK41" i="30"/>
  <c r="AW37" i="30"/>
  <c r="AQ37" i="30"/>
  <c r="AK37" i="30"/>
  <c r="AT35" i="30"/>
  <c r="AN35" i="30"/>
  <c r="AH35" i="30"/>
  <c r="AS33" i="30"/>
  <c r="AM33" i="30"/>
  <c r="AG33" i="30"/>
  <c r="AU31" i="30"/>
  <c r="AO31" i="30"/>
  <c r="AI31" i="30"/>
  <c r="AQ27" i="30"/>
  <c r="AK27" i="30"/>
  <c r="AK23" i="30"/>
  <c r="AQ23" i="30"/>
  <c r="AJ20" i="30"/>
  <c r="AP20" i="30"/>
  <c r="AV50" i="30"/>
  <c r="AP50" i="30"/>
  <c r="AJ50" i="30"/>
  <c r="AT40" i="30"/>
  <c r="AN40" i="30"/>
  <c r="AH40" i="30"/>
  <c r="AW98" i="30"/>
  <c r="AQ98" i="30"/>
  <c r="AK98" i="30"/>
  <c r="AT72" i="30"/>
  <c r="AN72" i="30"/>
  <c r="AH72" i="30"/>
  <c r="AT56" i="30"/>
  <c r="AN56" i="30"/>
  <c r="AH56" i="30"/>
  <c r="AV46" i="30"/>
  <c r="AP46" i="30"/>
  <c r="AJ46" i="30"/>
  <c r="AU28" i="30"/>
  <c r="AO28" i="30"/>
  <c r="AI28" i="30"/>
  <c r="AS52" i="30"/>
  <c r="AM52" i="30"/>
  <c r="AG52" i="30"/>
  <c r="AU23" i="30"/>
  <c r="AO23" i="30"/>
  <c r="AI23" i="30"/>
  <c r="AW17" i="30"/>
  <c r="AQ17" i="30"/>
  <c r="AK17" i="30"/>
  <c r="AV14" i="30"/>
  <c r="AP14" i="30"/>
  <c r="AU11" i="30"/>
  <c r="AO11" i="30"/>
  <c r="AI11" i="30"/>
  <c r="AT8" i="30"/>
  <c r="AN8" i="30"/>
  <c r="AS5" i="30"/>
  <c r="AM5" i="30"/>
  <c r="AW45" i="30"/>
  <c r="AQ45" i="30"/>
  <c r="AK45" i="30"/>
  <c r="AW21" i="30"/>
  <c r="AQ21" i="30"/>
  <c r="AK21" i="30"/>
  <c r="AS25" i="30"/>
  <c r="AM25" i="30"/>
  <c r="AG25" i="30"/>
  <c r="AN18" i="30"/>
  <c r="AH18" i="30"/>
  <c r="AM15" i="30"/>
  <c r="AG15" i="30"/>
  <c r="AQ11" i="30"/>
  <c r="AK11" i="30"/>
  <c r="AP8" i="30"/>
  <c r="AJ8" i="30"/>
  <c r="AD8" i="30"/>
  <c r="AO5" i="30"/>
  <c r="AI5" i="30"/>
  <c r="AC5" i="30"/>
  <c r="AS45" i="30"/>
  <c r="AM45" i="30"/>
  <c r="AW4" i="30"/>
  <c r="AQ4" i="30"/>
  <c r="AK4" i="30"/>
  <c r="AE4" i="30"/>
  <c r="AU6" i="30"/>
  <c r="AO6" i="30"/>
  <c r="AI6" i="30"/>
  <c r="AC6" i="30"/>
  <c r="AS8" i="30"/>
  <c r="AM8" i="30"/>
  <c r="AG8" i="30"/>
  <c r="AA8" i="30"/>
  <c r="AV9" i="30"/>
  <c r="AP9" i="30"/>
  <c r="AJ9" i="30"/>
  <c r="AD9" i="30"/>
  <c r="AT11" i="30"/>
  <c r="AN11" i="30"/>
  <c r="AH11" i="30"/>
  <c r="AB11" i="30"/>
  <c r="AW12" i="30"/>
  <c r="AQ12" i="30"/>
  <c r="AU14" i="30"/>
  <c r="AO14" i="30"/>
  <c r="AI14" i="30"/>
  <c r="AS16" i="30"/>
  <c r="AM16" i="30"/>
  <c r="AV17" i="30"/>
  <c r="AP17" i="30"/>
  <c r="AT19" i="30"/>
  <c r="AN19" i="30"/>
  <c r="AH19" i="30"/>
  <c r="AW20" i="30"/>
  <c r="AQ20" i="30"/>
  <c r="AK20" i="30"/>
  <c r="AU22" i="30"/>
  <c r="AO22" i="30"/>
  <c r="AS24" i="30"/>
  <c r="AM24" i="30"/>
  <c r="AV25" i="30"/>
  <c r="AP25" i="30"/>
  <c r="AP28" i="30"/>
  <c r="AJ28" i="30"/>
  <c r="AM31" i="30"/>
  <c r="AG31" i="30"/>
  <c r="AV33" i="30"/>
  <c r="AP33" i="30"/>
  <c r="AQ35" i="30"/>
  <c r="AK35" i="30"/>
  <c r="AO37" i="30"/>
  <c r="AI37" i="30"/>
  <c r="AM39" i="30"/>
  <c r="AG39" i="30"/>
  <c r="AU40" i="30"/>
  <c r="AO40" i="30"/>
  <c r="AI40" i="30"/>
  <c r="AS42" i="30"/>
  <c r="AM42" i="30"/>
  <c r="AG42" i="30"/>
  <c r="AU44" i="30"/>
  <c r="AO44" i="30"/>
  <c r="AI44" i="30"/>
  <c r="AM46" i="30"/>
  <c r="AS46" i="30"/>
  <c r="AG46" i="30"/>
  <c r="AV47" i="30"/>
  <c r="AP47" i="30"/>
  <c r="AJ47" i="30"/>
  <c r="AP48" i="30"/>
  <c r="AJ48" i="30"/>
  <c r="AN50" i="30"/>
  <c r="AH50" i="30"/>
  <c r="AT51" i="30"/>
  <c r="AN51" i="30"/>
  <c r="AO52" i="30"/>
  <c r="AU52" i="30"/>
  <c r="AN54" i="30"/>
  <c r="AH54" i="30"/>
  <c r="AS56" i="30"/>
  <c r="AM56" i="30"/>
  <c r="AG56" i="30"/>
  <c r="AV57" i="30"/>
  <c r="AP57" i="30"/>
  <c r="AJ57" i="30"/>
  <c r="AT59" i="30"/>
  <c r="AN59" i="30"/>
  <c r="AH59" i="30"/>
  <c r="AP60" i="30"/>
  <c r="AJ60" i="30"/>
  <c r="AV61" i="30"/>
  <c r="AP61" i="30"/>
  <c r="AT63" i="30"/>
  <c r="AN63" i="30"/>
  <c r="AH63" i="30"/>
  <c r="AV65" i="30"/>
  <c r="AP65" i="30"/>
  <c r="AJ65" i="30"/>
  <c r="AT67" i="30"/>
  <c r="AN67" i="30"/>
  <c r="AH67" i="30"/>
  <c r="AP68" i="30"/>
  <c r="AJ68" i="30"/>
  <c r="AQ69" i="30"/>
  <c r="AW69" i="30"/>
  <c r="AT71" i="30"/>
  <c r="AN71" i="30"/>
  <c r="AP72" i="30"/>
  <c r="AJ72" i="30"/>
  <c r="AS74" i="30"/>
  <c r="AM74" i="30"/>
  <c r="AT76" i="30"/>
  <c r="AN76" i="30"/>
  <c r="AH76" i="30"/>
  <c r="AT77" i="30"/>
  <c r="AN77" i="30"/>
  <c r="AH77" i="30"/>
  <c r="AT79" i="30"/>
  <c r="AN79" i="30"/>
  <c r="AH79" i="30"/>
  <c r="AW80" i="30"/>
  <c r="AQ80" i="30"/>
  <c r="AK80" i="30"/>
  <c r="AS82" i="30"/>
  <c r="AM82" i="30"/>
  <c r="AG82" i="30"/>
  <c r="AT84" i="30"/>
  <c r="AN84" i="30"/>
  <c r="AS85" i="30"/>
  <c r="AM85" i="30"/>
  <c r="AG85" i="30"/>
  <c r="AT87" i="30"/>
  <c r="AN87" i="30"/>
  <c r="AW89" i="30"/>
  <c r="AQ89" i="30"/>
  <c r="AK89" i="30"/>
  <c r="AU90" i="30"/>
  <c r="AO90" i="30"/>
  <c r="AI90" i="30"/>
  <c r="AW92" i="30"/>
  <c r="AQ92" i="30"/>
  <c r="AW94" i="30"/>
  <c r="AQ94" i="30"/>
  <c r="AK94" i="30"/>
  <c r="AM96" i="30"/>
  <c r="AS96" i="30"/>
  <c r="AT97" i="30"/>
  <c r="AN97" i="30"/>
  <c r="AH97" i="30"/>
  <c r="AV99" i="30"/>
  <c r="AP99" i="30"/>
  <c r="AS101" i="30"/>
  <c r="AM101" i="30"/>
  <c r="AG101" i="30"/>
  <c r="AV105" i="30"/>
  <c r="AP105" i="30"/>
  <c r="AN107" i="30"/>
  <c r="AT107" i="30"/>
  <c r="AQ108" i="30"/>
  <c r="AW108" i="30"/>
  <c r="AT128" i="30"/>
  <c r="AH128" i="30"/>
  <c r="AW129" i="30"/>
  <c r="AQ129" i="30"/>
  <c r="AK129" i="30"/>
  <c r="AS133" i="30"/>
  <c r="AM133" i="30"/>
  <c r="AV142" i="30"/>
  <c r="AP142" i="30"/>
  <c r="AJ142" i="30"/>
  <c r="AS144" i="30"/>
  <c r="AM144" i="30"/>
  <c r="AG144" i="30"/>
  <c r="AV146" i="30"/>
  <c r="AP146" i="30"/>
  <c r="AD137" i="30"/>
  <c r="AA136" i="30"/>
  <c r="AB135" i="30"/>
  <c r="AA112" i="30"/>
  <c r="AE108" i="30"/>
  <c r="AA108" i="30"/>
  <c r="AB107" i="30"/>
  <c r="AC106" i="30"/>
  <c r="AD105" i="30"/>
  <c r="AA104" i="30"/>
  <c r="AC102" i="30"/>
  <c r="AE101" i="30"/>
  <c r="AA101" i="30"/>
  <c r="AB100" i="30"/>
  <c r="AB97" i="30"/>
  <c r="AC96" i="30"/>
  <c r="AD95" i="30"/>
  <c r="AE94" i="30"/>
  <c r="AB93" i="30"/>
  <c r="AE90" i="30"/>
  <c r="AE84" i="30"/>
  <c r="AA84" i="30"/>
  <c r="AB83" i="30"/>
  <c r="AD81" i="30"/>
  <c r="AE80" i="30"/>
  <c r="AB79" i="30"/>
  <c r="AC78" i="30"/>
  <c r="AE77" i="30"/>
  <c r="AA77" i="30"/>
  <c r="AB76" i="30"/>
  <c r="AE73" i="30"/>
  <c r="AA73" i="30"/>
  <c r="AB72" i="30"/>
  <c r="AE69" i="30"/>
  <c r="AA69" i="30"/>
  <c r="AB68" i="30"/>
  <c r="AC67" i="30"/>
  <c r="AE65" i="30"/>
  <c r="AA65" i="30"/>
  <c r="AB64" i="30"/>
  <c r="AA62" i="30"/>
  <c r="AB61" i="30"/>
  <c r="AC60" i="30"/>
  <c r="AD59" i="30"/>
  <c r="AE58" i="30"/>
  <c r="AC57" i="30"/>
  <c r="AB54" i="30"/>
  <c r="AC53" i="30"/>
  <c r="AE51" i="30"/>
  <c r="AA51" i="30"/>
  <c r="AB50" i="30"/>
  <c r="AA48" i="30"/>
  <c r="AB47" i="30"/>
  <c r="AC46" i="30"/>
  <c r="AA45" i="30"/>
  <c r="AB44" i="30"/>
  <c r="AA42" i="30"/>
  <c r="AB41" i="30"/>
  <c r="AC40" i="30"/>
  <c r="AE38" i="30"/>
  <c r="AC36" i="30"/>
  <c r="AD35" i="30"/>
  <c r="AB34" i="30"/>
  <c r="AD32" i="30"/>
  <c r="AA31" i="30"/>
  <c r="AB30" i="30"/>
  <c r="AC29" i="30"/>
  <c r="AA28" i="30"/>
  <c r="AC26" i="30"/>
  <c r="AD25" i="30"/>
  <c r="AE24" i="30"/>
  <c r="AA24" i="30"/>
  <c r="AB23" i="30"/>
  <c r="AC22" i="30"/>
  <c r="AD21" i="30"/>
  <c r="AE20" i="30"/>
  <c r="AA20" i="30"/>
  <c r="AB19" i="30"/>
  <c r="AC18" i="30"/>
  <c r="AE17" i="30"/>
  <c r="AC15" i="30"/>
  <c r="AD14" i="30"/>
  <c r="AC12" i="30"/>
  <c r="AC11" i="30"/>
  <c r="AA9" i="30"/>
  <c r="AE5" i="30"/>
  <c r="AB4" i="30"/>
  <c r="AJ146" i="30"/>
  <c r="AJ137" i="30"/>
  <c r="AG136" i="30"/>
  <c r="AG133" i="30"/>
  <c r="AI131" i="30"/>
  <c r="AI128" i="30"/>
  <c r="AH119" i="30"/>
  <c r="AK117" i="30"/>
  <c r="AH116" i="30"/>
  <c r="AJ114" i="30"/>
  <c r="AH113" i="30"/>
  <c r="AK108" i="30"/>
  <c r="AH107" i="30"/>
  <c r="AI100" i="30"/>
  <c r="AG96" i="30"/>
  <c r="AI94" i="30"/>
  <c r="AK92" i="30"/>
  <c r="AG78" i="30"/>
  <c r="AI72" i="30"/>
  <c r="AI69" i="30"/>
  <c r="AG63" i="30"/>
  <c r="AG60" i="30"/>
  <c r="AG54" i="30"/>
  <c r="AG51" i="30"/>
  <c r="AG48" i="30"/>
  <c r="AG45" i="30"/>
  <c r="AJ36" i="30"/>
  <c r="AJ33" i="30"/>
  <c r="AG24" i="30"/>
  <c r="AJ21" i="30"/>
  <c r="AJ18" i="30"/>
  <c r="AJ15" i="30"/>
  <c r="AK12" i="30"/>
  <c r="AH8" i="30"/>
  <c r="AQ141" i="30"/>
  <c r="AO135" i="30"/>
  <c r="AM129" i="30"/>
  <c r="AP122" i="30"/>
  <c r="AN116" i="30"/>
  <c r="AQ109" i="30"/>
  <c r="AO103" i="30"/>
  <c r="AM67" i="30"/>
  <c r="AM43" i="30"/>
  <c r="AW71" i="30"/>
  <c r="AS71" i="30"/>
  <c r="AT70" i="30"/>
  <c r="AU69" i="30"/>
  <c r="AV68" i="30"/>
  <c r="AW67" i="30"/>
  <c r="AS67" i="30"/>
  <c r="AT66" i="30"/>
  <c r="AU65" i="30"/>
  <c r="AV64" i="30"/>
  <c r="AW63" i="30"/>
  <c r="AS63" i="30"/>
  <c r="AT62" i="30"/>
  <c r="AU61" i="30"/>
  <c r="AV60" i="30"/>
  <c r="AW59" i="30"/>
  <c r="AS59" i="30"/>
  <c r="AT58" i="30"/>
  <c r="AU57" i="30"/>
  <c r="AV56" i="30"/>
  <c r="AW55" i="30"/>
  <c r="AS55" i="30"/>
  <c r="AT54" i="30"/>
  <c r="AU53" i="30"/>
  <c r="AV52" i="30"/>
  <c r="AW51" i="30"/>
  <c r="AS51" i="30"/>
  <c r="AT50" i="30"/>
  <c r="AU49" i="30"/>
  <c r="AV48" i="30"/>
  <c r="AW47" i="30"/>
  <c r="AS47" i="30"/>
  <c r="AT46" i="30"/>
  <c r="AU45" i="30"/>
  <c r="AV44" i="30"/>
  <c r="AW43" i="30"/>
  <c r="AS43" i="30"/>
  <c r="AT42" i="30"/>
  <c r="AU41" i="30"/>
  <c r="AV40" i="30"/>
  <c r="AW39" i="30"/>
  <c r="AS39" i="30"/>
  <c r="AT38" i="30"/>
  <c r="AU37" i="30"/>
  <c r="AV36" i="30"/>
  <c r="AW35" i="30"/>
  <c r="AS35" i="30"/>
  <c r="AT34" i="30"/>
  <c r="AU33" i="30"/>
  <c r="AV32" i="30"/>
  <c r="AW31" i="30"/>
  <c r="AS31" i="30"/>
  <c r="AT30" i="30"/>
  <c r="AU29" i="30"/>
  <c r="AV28" i="30"/>
  <c r="AW27" i="30"/>
  <c r="AS27" i="30"/>
  <c r="AT26" i="30"/>
  <c r="AU25" i="30"/>
  <c r="AV24" i="30"/>
  <c r="AW23" i="30"/>
  <c r="AS23" i="30"/>
  <c r="AT22" i="30"/>
  <c r="AU21" i="30"/>
  <c r="AV20" i="30"/>
  <c r="AW19" i="30"/>
  <c r="AS19" i="30"/>
  <c r="AT18" i="30"/>
  <c r="AU17" i="30"/>
  <c r="AV16" i="30"/>
  <c r="AW15" i="30"/>
  <c r="AS15" i="30"/>
  <c r="AT14" i="30"/>
  <c r="AU13" i="30"/>
  <c r="AV12" i="30"/>
  <c r="AW11" i="30"/>
  <c r="AS11" i="30"/>
  <c r="AT10" i="30"/>
  <c r="AU9" i="30"/>
  <c r="AV8" i="30"/>
  <c r="AW7" i="30"/>
  <c r="AS7" i="30"/>
  <c r="AT6" i="30"/>
  <c r="AU5" i="30"/>
  <c r="AV4" i="30"/>
  <c r="AH3" i="30"/>
  <c r="Y3" i="30"/>
  <c r="AK3" i="30" s="1"/>
  <c r="AD3" i="30"/>
  <c r="AO3" i="30"/>
  <c r="AU3" i="30"/>
  <c r="AC3" i="30"/>
  <c r="AN3" i="30"/>
  <c r="AT3" i="30"/>
  <c r="AS3" i="30"/>
  <c r="AA3" i="30"/>
  <c r="AT138" i="24"/>
  <c r="AN138" i="24"/>
  <c r="AH138" i="24"/>
  <c r="AB138" i="24"/>
  <c r="AT143" i="24"/>
  <c r="AT120" i="24"/>
  <c r="AN120" i="24"/>
  <c r="AH120" i="24"/>
  <c r="AB120" i="24"/>
  <c r="AT131" i="24"/>
  <c r="AT126" i="24"/>
  <c r="AT139" i="24"/>
  <c r="AN139" i="24"/>
  <c r="AH139" i="24"/>
  <c r="AB139" i="24"/>
  <c r="AT137" i="24"/>
  <c r="AN137" i="24"/>
  <c r="AH137" i="24"/>
  <c r="AB137" i="24"/>
  <c r="AT141" i="24"/>
  <c r="AN141" i="24"/>
  <c r="AH141" i="24"/>
  <c r="AB141" i="24"/>
  <c r="AT123" i="24"/>
  <c r="AN123" i="24"/>
  <c r="AH123" i="24"/>
  <c r="AB123" i="24"/>
  <c r="AT134" i="24"/>
  <c r="AN134" i="24"/>
  <c r="AH134" i="24"/>
  <c r="AB134" i="24"/>
  <c r="AT144" i="24"/>
  <c r="AN144" i="24"/>
  <c r="AH144" i="24"/>
  <c r="AB144" i="24"/>
  <c r="AT136" i="24"/>
  <c r="AT127" i="24"/>
  <c r="AN127" i="24"/>
  <c r="AH127" i="24"/>
  <c r="AB127" i="24"/>
  <c r="AT115" i="24"/>
  <c r="AT133" i="24"/>
  <c r="AN133" i="24"/>
  <c r="AH133" i="24"/>
  <c r="AB133" i="24"/>
  <c r="AT119" i="24"/>
  <c r="AN119" i="24"/>
  <c r="AH119" i="24"/>
  <c r="AB119" i="24"/>
  <c r="AT140" i="24"/>
  <c r="AN140" i="24"/>
  <c r="AH140" i="24"/>
  <c r="AB140" i="24"/>
  <c r="AT145" i="24"/>
  <c r="AN145" i="24"/>
  <c r="AH145" i="24"/>
  <c r="AB145" i="24"/>
  <c r="AT132" i="24"/>
  <c r="AN132" i="24"/>
  <c r="AH132" i="24"/>
  <c r="AB132" i="24"/>
  <c r="AT146" i="24"/>
  <c r="AN146" i="24"/>
  <c r="AH146" i="24"/>
  <c r="AB146" i="24"/>
  <c r="AU145" i="24"/>
  <c r="AO145" i="24"/>
  <c r="AI145" i="24"/>
  <c r="AU141" i="24"/>
  <c r="AO141" i="24"/>
  <c r="AI141" i="24"/>
  <c r="AU144" i="24"/>
  <c r="AO144" i="24"/>
  <c r="AI144" i="24"/>
  <c r="AS139" i="24"/>
  <c r="AM139" i="24"/>
  <c r="AG139" i="24"/>
  <c r="AW146" i="24"/>
  <c r="AQ146" i="24"/>
  <c r="AK146" i="24"/>
  <c r="AW135" i="24"/>
  <c r="AQ135" i="24"/>
  <c r="AK135" i="24"/>
  <c r="AS127" i="24"/>
  <c r="AM127" i="24"/>
  <c r="AG127" i="24"/>
  <c r="AS123" i="24"/>
  <c r="AM123" i="24"/>
  <c r="AG123" i="24"/>
  <c r="AS136" i="24"/>
  <c r="AV137" i="24"/>
  <c r="AP137" i="24"/>
  <c r="AJ137" i="24"/>
  <c r="AJ119" i="24"/>
  <c r="AT128" i="24"/>
  <c r="AN128" i="24"/>
  <c r="AH128" i="24"/>
  <c r="AV122" i="24"/>
  <c r="AP122" i="24"/>
  <c r="AJ122" i="24"/>
  <c r="AQ136" i="24"/>
  <c r="AI127" i="24"/>
  <c r="AW112" i="24"/>
  <c r="AQ112" i="24"/>
  <c r="AK112" i="24"/>
  <c r="AV109" i="24"/>
  <c r="AP109" i="24"/>
  <c r="AJ109" i="24"/>
  <c r="AT107" i="24"/>
  <c r="AN107" i="24"/>
  <c r="AH107" i="24"/>
  <c r="AU124" i="24"/>
  <c r="AO124" i="24"/>
  <c r="AI124" i="24"/>
  <c r="AT113" i="24"/>
  <c r="AN113" i="24"/>
  <c r="AH113" i="24"/>
  <c r="AT109" i="24"/>
  <c r="AN109" i="24"/>
  <c r="AH109" i="24"/>
  <c r="AJ105" i="24"/>
  <c r="AU102" i="24"/>
  <c r="AO102" i="24"/>
  <c r="AI102" i="24"/>
  <c r="AT99" i="24"/>
  <c r="AN99" i="24"/>
  <c r="AH99" i="24"/>
  <c r="AW96" i="24"/>
  <c r="AQ96" i="24"/>
  <c r="AK96" i="24"/>
  <c r="AT135" i="24"/>
  <c r="AN135" i="24"/>
  <c r="AH135" i="24"/>
  <c r="AW119" i="24"/>
  <c r="AQ119" i="24"/>
  <c r="AK119" i="24"/>
  <c r="AT106" i="24"/>
  <c r="AN106" i="24"/>
  <c r="AH106" i="24"/>
  <c r="AV96" i="24"/>
  <c r="AP96" i="24"/>
  <c r="AJ96" i="24"/>
  <c r="AD96" i="24"/>
  <c r="AW92" i="24"/>
  <c r="AQ92" i="24"/>
  <c r="AK92" i="24"/>
  <c r="AV81" i="24"/>
  <c r="AP81" i="24"/>
  <c r="AJ81" i="24"/>
  <c r="AU78" i="24"/>
  <c r="AO78" i="24"/>
  <c r="AI78" i="24"/>
  <c r="AS118" i="24"/>
  <c r="AM118" i="24"/>
  <c r="AG118" i="24"/>
  <c r="AV92" i="24"/>
  <c r="AP92" i="24"/>
  <c r="AJ92" i="24"/>
  <c r="AD92" i="24"/>
  <c r="AJ85" i="24"/>
  <c r="AU90" i="24"/>
  <c r="AS103" i="24"/>
  <c r="AM103" i="24"/>
  <c r="AG103" i="24"/>
  <c r="AW68" i="24"/>
  <c r="AQ68" i="24"/>
  <c r="AK68" i="24"/>
  <c r="AE68" i="24"/>
  <c r="AT90" i="24"/>
  <c r="AN90" i="24"/>
  <c r="AH90" i="24"/>
  <c r="AB90" i="24"/>
  <c r="AV74" i="24"/>
  <c r="AP74" i="24"/>
  <c r="AJ74" i="24"/>
  <c r="AD74" i="24"/>
  <c r="AW71" i="24"/>
  <c r="AQ71" i="24"/>
  <c r="AK71" i="24"/>
  <c r="AE71" i="24"/>
  <c r="AS87" i="24"/>
  <c r="AM87" i="24"/>
  <c r="AG87" i="24"/>
  <c r="AT82" i="24"/>
  <c r="AN82" i="24"/>
  <c r="AH82" i="24"/>
  <c r="AB82" i="24"/>
  <c r="AS51" i="24"/>
  <c r="AM51" i="24"/>
  <c r="AG51" i="24"/>
  <c r="AS43" i="24"/>
  <c r="AM43" i="24"/>
  <c r="AG43" i="24"/>
  <c r="AT58" i="24"/>
  <c r="AN58" i="24"/>
  <c r="AH58" i="24"/>
  <c r="AB58" i="24"/>
  <c r="AS55" i="24"/>
  <c r="AM55" i="24"/>
  <c r="AG55" i="24"/>
  <c r="AU53" i="24"/>
  <c r="AO53" i="24"/>
  <c r="AI53" i="24"/>
  <c r="AC53" i="24"/>
  <c r="AT50" i="24"/>
  <c r="AS47" i="24"/>
  <c r="AM47" i="24"/>
  <c r="AG47" i="24"/>
  <c r="AW42" i="24"/>
  <c r="AQ42" i="24"/>
  <c r="AK42" i="24"/>
  <c r="AE42" i="24"/>
  <c r="AW29" i="24"/>
  <c r="AQ29" i="24"/>
  <c r="AK29" i="24"/>
  <c r="AE29" i="24"/>
  <c r="AV26" i="24"/>
  <c r="AP26" i="24"/>
  <c r="AJ26" i="24"/>
  <c r="AD26" i="24"/>
  <c r="AU23" i="24"/>
  <c r="AO23" i="24"/>
  <c r="AI23" i="24"/>
  <c r="AC23" i="24"/>
  <c r="AT20" i="24"/>
  <c r="AN20" i="24"/>
  <c r="AH20" i="24"/>
  <c r="AB20" i="24"/>
  <c r="AU19" i="24"/>
  <c r="AW75" i="24"/>
  <c r="AQ75" i="24"/>
  <c r="AK75" i="24"/>
  <c r="AE75" i="24"/>
  <c r="AU67" i="24"/>
  <c r="AO67" i="24"/>
  <c r="AI67" i="24"/>
  <c r="AC67" i="24"/>
  <c r="AS59" i="24"/>
  <c r="AM59" i="24"/>
  <c r="AG59" i="24"/>
  <c r="AU49" i="24"/>
  <c r="AO49" i="24"/>
  <c r="AI49" i="24"/>
  <c r="AC49" i="24"/>
  <c r="AT66" i="24"/>
  <c r="AN66" i="24"/>
  <c r="AH66" i="24"/>
  <c r="AB66" i="24"/>
  <c r="AT27" i="24"/>
  <c r="AN27" i="24"/>
  <c r="AH27" i="24"/>
  <c r="AB27" i="24"/>
  <c r="AV14" i="24"/>
  <c r="AP14" i="24"/>
  <c r="AJ14" i="24"/>
  <c r="AD14" i="24"/>
  <c r="AU7" i="24"/>
  <c r="AO7" i="24"/>
  <c r="AI7" i="24"/>
  <c r="AC7" i="24"/>
  <c r="AS5" i="24"/>
  <c r="AM5" i="24"/>
  <c r="AG5" i="24"/>
  <c r="AU65" i="24"/>
  <c r="AO65" i="24"/>
  <c r="AI65" i="24"/>
  <c r="AC65" i="24"/>
  <c r="AV29" i="24"/>
  <c r="AP29" i="24"/>
  <c r="AJ29" i="24"/>
  <c r="AD29" i="24"/>
  <c r="AW13" i="24"/>
  <c r="AQ13" i="24"/>
  <c r="AK13" i="24"/>
  <c r="AE13" i="24"/>
  <c r="AT6" i="24"/>
  <c r="AN6" i="24"/>
  <c r="AH6" i="24"/>
  <c r="AB6" i="24"/>
  <c r="AU71" i="24"/>
  <c r="AT19" i="24"/>
  <c r="AN19" i="24"/>
  <c r="AH19" i="24"/>
  <c r="AB19" i="24"/>
  <c r="AT15" i="24"/>
  <c r="AN15" i="24"/>
  <c r="AH15" i="24"/>
  <c r="AB15" i="24"/>
  <c r="AS9" i="24"/>
  <c r="AM9" i="24"/>
  <c r="AG9" i="24"/>
  <c r="AA9" i="24"/>
  <c r="AS63" i="24"/>
  <c r="AM63" i="24"/>
  <c r="AG63" i="24"/>
  <c r="AA63" i="24"/>
  <c r="AT5" i="24"/>
  <c r="AV7" i="24"/>
  <c r="AV8" i="24"/>
  <c r="AS10" i="24"/>
  <c r="AT11" i="24"/>
  <c r="AV12" i="24"/>
  <c r="AT14" i="24"/>
  <c r="AW15" i="24"/>
  <c r="AU17" i="24"/>
  <c r="AS19" i="24"/>
  <c r="AV20" i="24"/>
  <c r="AT22" i="24"/>
  <c r="AW23" i="24"/>
  <c r="AU25" i="24"/>
  <c r="AS27" i="24"/>
  <c r="AV28" i="24"/>
  <c r="AT30" i="24"/>
  <c r="AW31" i="24"/>
  <c r="AU33" i="24"/>
  <c r="AS36" i="24"/>
  <c r="AV37" i="24"/>
  <c r="AS40" i="24"/>
  <c r="AV41" i="24"/>
  <c r="AS44" i="24"/>
  <c r="AT45" i="24"/>
  <c r="AV46" i="24"/>
  <c r="AS48" i="24"/>
  <c r="AS49" i="24"/>
  <c r="AV50" i="24"/>
  <c r="AT52" i="24"/>
  <c r="AH52" i="24"/>
  <c r="AB52" i="24"/>
  <c r="AV53" i="24"/>
  <c r="AP53" i="24"/>
  <c r="AJ53" i="24"/>
  <c r="AD53" i="24"/>
  <c r="AV54" i="24"/>
  <c r="AP54" i="24"/>
  <c r="AJ54" i="24"/>
  <c r="AD54" i="24"/>
  <c r="AS56" i="24"/>
  <c r="AM56" i="24"/>
  <c r="AG56" i="24"/>
  <c r="AA56" i="24"/>
  <c r="AS57" i="24"/>
  <c r="AM57" i="24"/>
  <c r="AG57" i="24"/>
  <c r="AA57" i="24"/>
  <c r="AS58" i="24"/>
  <c r="AM58" i="24"/>
  <c r="AG58" i="24"/>
  <c r="AA58" i="24"/>
  <c r="AT59" i="24"/>
  <c r="AN59" i="24"/>
  <c r="AH59" i="24"/>
  <c r="AB59" i="24"/>
  <c r="AT60" i="24"/>
  <c r="AN60" i="24"/>
  <c r="AH60" i="24"/>
  <c r="AB60" i="24"/>
  <c r="AT61" i="24"/>
  <c r="AN61" i="24"/>
  <c r="AH61" i="24"/>
  <c r="AB61" i="24"/>
  <c r="AU62" i="24"/>
  <c r="AO62" i="24"/>
  <c r="AI62" i="24"/>
  <c r="AC62" i="24"/>
  <c r="AU63" i="24"/>
  <c r="AO63" i="24"/>
  <c r="AI63" i="24"/>
  <c r="AC63" i="24"/>
  <c r="AU64" i="24"/>
  <c r="AO64" i="24"/>
  <c r="AI64" i="24"/>
  <c r="AC64" i="24"/>
  <c r="AV65" i="24"/>
  <c r="AP65" i="24"/>
  <c r="AJ65" i="24"/>
  <c r="AD65" i="24"/>
  <c r="AV66" i="24"/>
  <c r="AP66" i="24"/>
  <c r="AJ66" i="24"/>
  <c r="AD66" i="24"/>
  <c r="AV67" i="24"/>
  <c r="AP67" i="24"/>
  <c r="AJ67" i="24"/>
  <c r="AD67" i="24"/>
  <c r="AS70" i="24"/>
  <c r="AM70" i="24"/>
  <c r="AG70" i="24"/>
  <c r="AA70" i="24"/>
  <c r="AS71" i="24"/>
  <c r="AM71" i="24"/>
  <c r="AG71" i="24"/>
  <c r="AA71" i="24"/>
  <c r="AU72" i="24"/>
  <c r="AO72" i="24"/>
  <c r="AI72" i="24"/>
  <c r="AC72" i="24"/>
  <c r="AU74" i="24"/>
  <c r="AO74" i="24"/>
  <c r="AI74" i="24"/>
  <c r="AS76" i="24"/>
  <c r="AM76" i="24"/>
  <c r="AG76" i="24"/>
  <c r="AT77" i="24"/>
  <c r="AN77" i="24"/>
  <c r="AH77" i="24"/>
  <c r="AU79" i="24"/>
  <c r="AO79" i="24"/>
  <c r="AI79" i="24"/>
  <c r="AC79" i="24"/>
  <c r="AW81" i="24"/>
  <c r="AQ81" i="24"/>
  <c r="AK81" i="24"/>
  <c r="AE81" i="24"/>
  <c r="AU83" i="24"/>
  <c r="AO83" i="24"/>
  <c r="AI83" i="24"/>
  <c r="AC83" i="24"/>
  <c r="AS85" i="24"/>
  <c r="AM85" i="24"/>
  <c r="AG85" i="24"/>
  <c r="AS86" i="24"/>
  <c r="AM86" i="24"/>
  <c r="AG86" i="24"/>
  <c r="AU87" i="24"/>
  <c r="AO87" i="24"/>
  <c r="AI87" i="24"/>
  <c r="AC87" i="24"/>
  <c r="AU88" i="24"/>
  <c r="AO88" i="24"/>
  <c r="AI88" i="24"/>
  <c r="AS90" i="24"/>
  <c r="AM90" i="24"/>
  <c r="AG90" i="24"/>
  <c r="AU91" i="24"/>
  <c r="AO91" i="24"/>
  <c r="AI91" i="24"/>
  <c r="AC91" i="24"/>
  <c r="AS93" i="24"/>
  <c r="AM93" i="24"/>
  <c r="AG93" i="24"/>
  <c r="AS94" i="24"/>
  <c r="AM94" i="24"/>
  <c r="AG94" i="24"/>
  <c r="AU95" i="24"/>
  <c r="AO95" i="24"/>
  <c r="AI95" i="24"/>
  <c r="AS97" i="24"/>
  <c r="AM97" i="24"/>
  <c r="AG97" i="24"/>
  <c r="AV98" i="24"/>
  <c r="AP98" i="24"/>
  <c r="AJ98" i="24"/>
  <c r="AT100" i="24"/>
  <c r="AN100" i="24"/>
  <c r="AH100" i="24"/>
  <c r="AW101" i="24"/>
  <c r="AQ101" i="24"/>
  <c r="AK101" i="24"/>
  <c r="AO103" i="24"/>
  <c r="AS105" i="24"/>
  <c r="AM105" i="24"/>
  <c r="AG105" i="24"/>
  <c r="AV106" i="24"/>
  <c r="AP106" i="24"/>
  <c r="AJ106" i="24"/>
  <c r="AT108" i="24"/>
  <c r="AT110" i="24"/>
  <c r="AN110" i="24"/>
  <c r="AH110" i="24"/>
  <c r="AT112" i="24"/>
  <c r="AN112" i="24"/>
  <c r="AH112" i="24"/>
  <c r="AT114" i="24"/>
  <c r="AN114" i="24"/>
  <c r="AH114" i="24"/>
  <c r="AW116" i="24"/>
  <c r="AQ116" i="24"/>
  <c r="AK116" i="24"/>
  <c r="AU118" i="24"/>
  <c r="AO118" i="24"/>
  <c r="AI118" i="24"/>
  <c r="AS121" i="24"/>
  <c r="AM121" i="24"/>
  <c r="AG121" i="24"/>
  <c r="AU122" i="24"/>
  <c r="AO122" i="24"/>
  <c r="AI122" i="24"/>
  <c r="AW125" i="24"/>
  <c r="AQ125" i="24"/>
  <c r="AK125" i="24"/>
  <c r="AV126" i="24"/>
  <c r="AP126" i="24"/>
  <c r="AJ126" i="24"/>
  <c r="AS129" i="24"/>
  <c r="AM129" i="24"/>
  <c r="AG129" i="24"/>
  <c r="AW130" i="24"/>
  <c r="AQ130" i="24"/>
  <c r="AK130" i="24"/>
  <c r="AU133" i="24"/>
  <c r="AO133" i="24"/>
  <c r="AI133" i="24"/>
  <c r="AS135" i="24"/>
  <c r="AM135" i="24"/>
  <c r="AG135" i="24"/>
  <c r="AS137" i="24"/>
  <c r="AM137" i="24"/>
  <c r="AG137" i="24"/>
  <c r="AV138" i="24"/>
  <c r="AP138" i="24"/>
  <c r="AJ138" i="24"/>
  <c r="AS140" i="24"/>
  <c r="AM140" i="24"/>
  <c r="AG140" i="24"/>
  <c r="AU143" i="24"/>
  <c r="AO143" i="24"/>
  <c r="AI143" i="24"/>
  <c r="AV145" i="24"/>
  <c r="AP145" i="24"/>
  <c r="AJ145" i="24"/>
  <c r="AU147" i="24"/>
  <c r="AO147" i="24"/>
  <c r="AI147" i="24"/>
  <c r="AE146" i="24"/>
  <c r="AC144" i="24"/>
  <c r="AE130" i="24"/>
  <c r="AC124" i="24"/>
  <c r="AD119" i="24"/>
  <c r="AA118" i="24"/>
  <c r="AB113" i="24"/>
  <c r="AD111" i="24"/>
  <c r="AB109" i="24"/>
  <c r="AA97" i="24"/>
  <c r="AC90" i="24"/>
  <c r="AD85" i="24"/>
  <c r="AA76" i="24"/>
  <c r="AT142" i="24"/>
  <c r="AN142" i="24"/>
  <c r="AH142" i="24"/>
  <c r="AV144" i="24"/>
  <c r="AP144" i="24"/>
  <c r="AJ144" i="24"/>
  <c r="AV140" i="24"/>
  <c r="AP140" i="24"/>
  <c r="AJ140" i="24"/>
  <c r="AM146" i="24"/>
  <c r="AU134" i="24"/>
  <c r="AO134" i="24"/>
  <c r="AI134" i="24"/>
  <c r="AS134" i="24"/>
  <c r="AM134" i="24"/>
  <c r="AG134" i="24"/>
  <c r="AU125" i="24"/>
  <c r="AO125" i="24"/>
  <c r="AI125" i="24"/>
  <c r="AV147" i="24"/>
  <c r="AP147" i="24"/>
  <c r="AJ147" i="24"/>
  <c r="AS132" i="24"/>
  <c r="AM132" i="24"/>
  <c r="AG132" i="24"/>
  <c r="AU123" i="24"/>
  <c r="AO123" i="24"/>
  <c r="AI123" i="24"/>
  <c r="AV118" i="24"/>
  <c r="AP118" i="24"/>
  <c r="AJ118" i="24"/>
  <c r="AU128" i="24"/>
  <c r="AO128" i="24"/>
  <c r="AI128" i="24"/>
  <c r="AK121" i="24"/>
  <c r="AW132" i="24"/>
  <c r="AQ132" i="24"/>
  <c r="AK132" i="24"/>
  <c r="AS126" i="24"/>
  <c r="AM126" i="24"/>
  <c r="AG126" i="24"/>
  <c r="AS112" i="24"/>
  <c r="AM112" i="24"/>
  <c r="AG112" i="24"/>
  <c r="AW108" i="24"/>
  <c r="AQ108" i="24"/>
  <c r="AK108" i="24"/>
  <c r="AV136" i="24"/>
  <c r="AP136" i="24"/>
  <c r="AJ136" i="24"/>
  <c r="AV123" i="24"/>
  <c r="AP123" i="24"/>
  <c r="AJ123" i="24"/>
  <c r="AV116" i="24"/>
  <c r="AP116" i="24"/>
  <c r="AJ116" i="24"/>
  <c r="AV112" i="24"/>
  <c r="AP112" i="24"/>
  <c r="AJ112" i="24"/>
  <c r="AV108" i="24"/>
  <c r="AP108" i="24"/>
  <c r="AJ108" i="24"/>
  <c r="AW104" i="24"/>
  <c r="AQ104" i="24"/>
  <c r="AK104" i="24"/>
  <c r="AV101" i="24"/>
  <c r="AP101" i="24"/>
  <c r="AJ101" i="24"/>
  <c r="AS96" i="24"/>
  <c r="AM96" i="24"/>
  <c r="AG96" i="24"/>
  <c r="AV132" i="24"/>
  <c r="AP132" i="24"/>
  <c r="AJ132" i="24"/>
  <c r="AT118" i="24"/>
  <c r="AN118" i="24"/>
  <c r="AH118" i="24"/>
  <c r="AW110" i="24"/>
  <c r="AQ110" i="24"/>
  <c r="AK110" i="24"/>
  <c r="AU105" i="24"/>
  <c r="AO105" i="24"/>
  <c r="AI105" i="24"/>
  <c r="AS95" i="24"/>
  <c r="AM95" i="24"/>
  <c r="AG95" i="24"/>
  <c r="AA95" i="24"/>
  <c r="AU82" i="24"/>
  <c r="AO82" i="24"/>
  <c r="AI82" i="24"/>
  <c r="AW80" i="24"/>
  <c r="AQ80" i="24"/>
  <c r="AK80" i="24"/>
  <c r="AV77" i="24"/>
  <c r="AP77" i="24"/>
  <c r="AJ77" i="24"/>
  <c r="AW115" i="24"/>
  <c r="AQ115" i="24"/>
  <c r="AK115" i="24"/>
  <c r="AW95" i="24"/>
  <c r="AQ95" i="24"/>
  <c r="AK95" i="24"/>
  <c r="AE95" i="24"/>
  <c r="AT91" i="24"/>
  <c r="AN91" i="24"/>
  <c r="AH91" i="24"/>
  <c r="AT98" i="24"/>
  <c r="AN98" i="24"/>
  <c r="AH98" i="24"/>
  <c r="AW84" i="24"/>
  <c r="AQ84" i="24"/>
  <c r="AK84" i="24"/>
  <c r="AV79" i="24"/>
  <c r="AP79" i="24"/>
  <c r="AJ79" i="24"/>
  <c r="AU77" i="24"/>
  <c r="AO77" i="24"/>
  <c r="AI77" i="24"/>
  <c r="AC77" i="24"/>
  <c r="AW73" i="24"/>
  <c r="AQ73" i="24"/>
  <c r="AK73" i="24"/>
  <c r="AE73" i="24"/>
  <c r="AU69" i="24"/>
  <c r="AO69" i="24"/>
  <c r="AI69" i="24"/>
  <c r="AC69" i="24"/>
  <c r="AV70" i="24"/>
  <c r="AP70" i="24"/>
  <c r="AJ70" i="24"/>
  <c r="AD70" i="24"/>
  <c r="AV48" i="24"/>
  <c r="AP48" i="24"/>
  <c r="AJ48" i="24"/>
  <c r="AD48" i="24"/>
  <c r="AT42" i="24"/>
  <c r="AN42" i="24"/>
  <c r="AH42" i="24"/>
  <c r="AB42" i="24"/>
  <c r="AW39" i="24"/>
  <c r="AQ39" i="24"/>
  <c r="AK39" i="24"/>
  <c r="AE39" i="24"/>
  <c r="AV36" i="24"/>
  <c r="AP36" i="24"/>
  <c r="AJ36" i="24"/>
  <c r="AD36" i="24"/>
  <c r="AV76" i="24"/>
  <c r="AP76" i="24"/>
  <c r="AJ76" i="24"/>
  <c r="AD76" i="24"/>
  <c r="AW54" i="24"/>
  <c r="AQ54" i="24"/>
  <c r="AK54" i="24"/>
  <c r="AE54" i="24"/>
  <c r="AV51" i="24"/>
  <c r="AP51" i="24"/>
  <c r="AJ51" i="24"/>
  <c r="AD51" i="24"/>
  <c r="AT44" i="24"/>
  <c r="AN44" i="24"/>
  <c r="AH44" i="24"/>
  <c r="AB44" i="24"/>
  <c r="AS41" i="24"/>
  <c r="AM41" i="24"/>
  <c r="AG41" i="24"/>
  <c r="AA41" i="24"/>
  <c r="AW38" i="24"/>
  <c r="AQ38" i="24"/>
  <c r="AK38" i="24"/>
  <c r="AE38" i="24"/>
  <c r="AV34" i="24"/>
  <c r="AP34" i="24"/>
  <c r="AJ34" i="24"/>
  <c r="AD34" i="24"/>
  <c r="AS29" i="24"/>
  <c r="AW25" i="24"/>
  <c r="AV22" i="24"/>
  <c r="AV18" i="24"/>
  <c r="AP18" i="24"/>
  <c r="AJ18" i="24"/>
  <c r="AD18" i="24"/>
  <c r="AU81" i="24"/>
  <c r="AS75" i="24"/>
  <c r="AM75" i="24"/>
  <c r="AG75" i="24"/>
  <c r="AA75" i="24"/>
  <c r="AT62" i="24"/>
  <c r="AN62" i="24"/>
  <c r="AH62" i="24"/>
  <c r="AB62" i="24"/>
  <c r="AV56" i="24"/>
  <c r="AP56" i="24"/>
  <c r="AJ56" i="24"/>
  <c r="AD56" i="24"/>
  <c r="AV47" i="24"/>
  <c r="AP47" i="24"/>
  <c r="AJ47" i="24"/>
  <c r="AD47" i="24"/>
  <c r="AV42" i="24"/>
  <c r="AP42" i="24"/>
  <c r="AJ42" i="24"/>
  <c r="AD42" i="24"/>
  <c r="AW37" i="24"/>
  <c r="AQ37" i="24"/>
  <c r="AK37" i="24"/>
  <c r="AE37" i="24"/>
  <c r="AV52" i="24"/>
  <c r="AU26" i="24"/>
  <c r="AW17" i="24"/>
  <c r="AQ17" i="24"/>
  <c r="AK17" i="24"/>
  <c r="AE17" i="24"/>
  <c r="AW8" i="24"/>
  <c r="AQ8" i="24"/>
  <c r="AK8" i="24"/>
  <c r="AE8" i="24"/>
  <c r="AU6" i="24"/>
  <c r="AO6" i="24"/>
  <c r="AI6" i="24"/>
  <c r="AC6" i="24"/>
  <c r="AS4" i="24"/>
  <c r="AM4" i="24"/>
  <c r="AG4" i="24"/>
  <c r="AA4" i="24"/>
  <c r="AW12" i="24"/>
  <c r="AQ12" i="24"/>
  <c r="AK12" i="24"/>
  <c r="AE12" i="24"/>
  <c r="AV60" i="24"/>
  <c r="AP60" i="24"/>
  <c r="AJ60" i="24"/>
  <c r="AD60" i="24"/>
  <c r="AV17" i="24"/>
  <c r="AS13" i="24"/>
  <c r="AV5" i="24"/>
  <c r="AU11" i="24"/>
  <c r="AO11" i="24"/>
  <c r="AI11" i="24"/>
  <c r="AC11" i="24"/>
  <c r="AW69" i="24"/>
  <c r="AQ69" i="24"/>
  <c r="AK69" i="24"/>
  <c r="AE69" i="24"/>
  <c r="AW28" i="24"/>
  <c r="AQ28" i="24"/>
  <c r="AK28" i="24"/>
  <c r="AE28" i="24"/>
  <c r="AU18" i="24"/>
  <c r="AO18" i="24"/>
  <c r="AI18" i="24"/>
  <c r="AC18" i="24"/>
  <c r="AU15" i="24"/>
  <c r="AO15" i="24"/>
  <c r="AI15" i="24"/>
  <c r="AC15" i="24"/>
  <c r="AU5" i="24"/>
  <c r="AV21" i="24"/>
  <c r="AS6" i="24"/>
  <c r="AM6" i="24"/>
  <c r="AG6" i="24"/>
  <c r="AA6" i="24"/>
  <c r="AW7" i="24"/>
  <c r="AQ7" i="24"/>
  <c r="AK7" i="24"/>
  <c r="AE7" i="24"/>
  <c r="AV9" i="24"/>
  <c r="AP9" i="24"/>
  <c r="AJ9" i="24"/>
  <c r="AD9" i="24"/>
  <c r="AT10" i="24"/>
  <c r="AN10" i="24"/>
  <c r="AH10" i="24"/>
  <c r="AB10" i="24"/>
  <c r="AV11" i="24"/>
  <c r="AP11" i="24"/>
  <c r="AJ11" i="24"/>
  <c r="AD11" i="24"/>
  <c r="AT13" i="24"/>
  <c r="AN13" i="24"/>
  <c r="AH13" i="24"/>
  <c r="AB13" i="24"/>
  <c r="AW14" i="24"/>
  <c r="AQ14" i="24"/>
  <c r="AK14" i="24"/>
  <c r="AE14" i="24"/>
  <c r="AU16" i="24"/>
  <c r="AO16" i="24"/>
  <c r="AI16" i="24"/>
  <c r="AC16" i="24"/>
  <c r="AS18" i="24"/>
  <c r="AM18" i="24"/>
  <c r="AG18" i="24"/>
  <c r="AA18" i="24"/>
  <c r="AV19" i="24"/>
  <c r="AP19" i="24"/>
  <c r="AJ19" i="24"/>
  <c r="AD19" i="24"/>
  <c r="AT21" i="24"/>
  <c r="AN21" i="24"/>
  <c r="AH21" i="24"/>
  <c r="AB21" i="24"/>
  <c r="AW22" i="24"/>
  <c r="AQ22" i="24"/>
  <c r="AK22" i="24"/>
  <c r="AE22" i="24"/>
  <c r="AU24" i="24"/>
  <c r="AO24" i="24"/>
  <c r="AI24" i="24"/>
  <c r="AC24" i="24"/>
  <c r="AS26" i="24"/>
  <c r="AM26" i="24"/>
  <c r="AG26" i="24"/>
  <c r="AA26" i="24"/>
  <c r="AV27" i="24"/>
  <c r="AP27" i="24"/>
  <c r="AJ27" i="24"/>
  <c r="AD27" i="24"/>
  <c r="AT29" i="24"/>
  <c r="AN29" i="24"/>
  <c r="AH29" i="24"/>
  <c r="AB29" i="24"/>
  <c r="AW30" i="24"/>
  <c r="AQ30" i="24"/>
  <c r="AK30" i="24"/>
  <c r="AE30" i="24"/>
  <c r="AU32" i="24"/>
  <c r="AO32" i="24"/>
  <c r="AI32" i="24"/>
  <c r="AC32" i="24"/>
  <c r="AS34" i="24"/>
  <c r="AM34" i="24"/>
  <c r="AG34" i="24"/>
  <c r="AA34" i="24"/>
  <c r="AU36" i="24"/>
  <c r="AO36" i="24"/>
  <c r="AI36" i="24"/>
  <c r="AC36" i="24"/>
  <c r="AS38" i="24"/>
  <c r="AM38" i="24"/>
  <c r="AG38" i="24"/>
  <c r="AA38" i="24"/>
  <c r="AU40" i="24"/>
  <c r="AO40" i="24"/>
  <c r="AI40" i="24"/>
  <c r="AC40" i="24"/>
  <c r="AS42" i="24"/>
  <c r="AM42" i="24"/>
  <c r="AG42" i="24"/>
  <c r="AA42" i="24"/>
  <c r="AU44" i="24"/>
  <c r="AO44" i="24"/>
  <c r="AI44" i="24"/>
  <c r="AC44" i="24"/>
  <c r="AV45" i="24"/>
  <c r="AP45" i="24"/>
  <c r="AJ45" i="24"/>
  <c r="AD45" i="24"/>
  <c r="AW46" i="24"/>
  <c r="AQ46" i="24"/>
  <c r="AK46" i="24"/>
  <c r="AE46" i="24"/>
  <c r="AT48" i="24"/>
  <c r="AN48" i="24"/>
  <c r="AH48" i="24"/>
  <c r="AB48" i="24"/>
  <c r="AV49" i="24"/>
  <c r="AP49" i="24"/>
  <c r="AJ49" i="24"/>
  <c r="AD49" i="24"/>
  <c r="AT51" i="24"/>
  <c r="AN51" i="24"/>
  <c r="AH51" i="24"/>
  <c r="AB51" i="24"/>
  <c r="AU52" i="24"/>
  <c r="AO52" i="24"/>
  <c r="AI52" i="24"/>
  <c r="AC52" i="24"/>
  <c r="AW53" i="24"/>
  <c r="AQ53" i="24"/>
  <c r="AK53" i="24"/>
  <c r="AE53" i="24"/>
  <c r="AT55" i="24"/>
  <c r="AN55" i="24"/>
  <c r="AH55" i="24"/>
  <c r="AB55" i="24"/>
  <c r="AT56" i="24"/>
  <c r="AN56" i="24"/>
  <c r="AH56" i="24"/>
  <c r="AB56" i="24"/>
  <c r="AT57" i="24"/>
  <c r="AN57" i="24"/>
  <c r="AH57" i="24"/>
  <c r="AB57" i="24"/>
  <c r="AU58" i="24"/>
  <c r="AO58" i="24"/>
  <c r="AI58" i="24"/>
  <c r="AC58" i="24"/>
  <c r="AU59" i="24"/>
  <c r="AO59" i="24"/>
  <c r="AI59" i="24"/>
  <c r="AC59" i="24"/>
  <c r="AU60" i="24"/>
  <c r="AO60" i="24"/>
  <c r="AI60" i="24"/>
  <c r="AC60" i="24"/>
  <c r="AV61" i="24"/>
  <c r="AP61" i="24"/>
  <c r="AJ61" i="24"/>
  <c r="AD61" i="24"/>
  <c r="AV62" i="24"/>
  <c r="AP62" i="24"/>
  <c r="AJ62" i="24"/>
  <c r="AD62" i="24"/>
  <c r="AV63" i="24"/>
  <c r="AP63" i="24"/>
  <c r="AJ63" i="24"/>
  <c r="AD63" i="24"/>
  <c r="AW64" i="24"/>
  <c r="AQ64" i="24"/>
  <c r="AK64" i="24"/>
  <c r="AE64" i="24"/>
  <c r="AW65" i="24"/>
  <c r="AQ65" i="24"/>
  <c r="AK65" i="24"/>
  <c r="AE65" i="24"/>
  <c r="AW66" i="24"/>
  <c r="AQ66" i="24"/>
  <c r="AK66" i="24"/>
  <c r="AE66" i="24"/>
  <c r="AS68" i="24"/>
  <c r="AM68" i="24"/>
  <c r="AG68" i="24"/>
  <c r="AA68" i="24"/>
  <c r="AT70" i="24"/>
  <c r="AN70" i="24"/>
  <c r="AH70" i="24"/>
  <c r="AB70" i="24"/>
  <c r="AT71" i="24"/>
  <c r="AN71" i="24"/>
  <c r="AH71" i="24"/>
  <c r="AB71" i="24"/>
  <c r="AT73" i="24"/>
  <c r="AN73" i="24"/>
  <c r="AH73" i="24"/>
  <c r="AB73" i="24"/>
  <c r="AW74" i="24"/>
  <c r="AQ74" i="24"/>
  <c r="AK74" i="24"/>
  <c r="AE74" i="24"/>
  <c r="AU76" i="24"/>
  <c r="AO76" i="24"/>
  <c r="AI76" i="24"/>
  <c r="AW77" i="24"/>
  <c r="AQ77" i="24"/>
  <c r="AK77" i="24"/>
  <c r="AE77" i="24"/>
  <c r="AT80" i="24"/>
  <c r="AN80" i="24"/>
  <c r="AH80" i="24"/>
  <c r="AB80" i="24"/>
  <c r="AS82" i="24"/>
  <c r="AM82" i="24"/>
  <c r="AG82" i="24"/>
  <c r="AV83" i="24"/>
  <c r="AP83" i="24"/>
  <c r="AJ83" i="24"/>
  <c r="AT85" i="24"/>
  <c r="AN85" i="24"/>
  <c r="AH85" i="24"/>
  <c r="AT86" i="24"/>
  <c r="AN86" i="24"/>
  <c r="AH86" i="24"/>
  <c r="AB86" i="24"/>
  <c r="AV87" i="24"/>
  <c r="AP87" i="24"/>
  <c r="AJ87" i="24"/>
  <c r="AS89" i="24"/>
  <c r="AM89" i="24"/>
  <c r="AG89" i="24"/>
  <c r="AA89" i="24"/>
  <c r="AV90" i="24"/>
  <c r="AP90" i="24"/>
  <c r="AJ90" i="24"/>
  <c r="AD90" i="24"/>
  <c r="AV91" i="24"/>
  <c r="AP91" i="24"/>
  <c r="AJ91" i="24"/>
  <c r="AT93" i="24"/>
  <c r="AN93" i="24"/>
  <c r="AH93" i="24"/>
  <c r="AT94" i="24"/>
  <c r="AN94" i="24"/>
  <c r="AH94" i="24"/>
  <c r="AB94" i="24"/>
  <c r="AV95" i="24"/>
  <c r="AP95" i="24"/>
  <c r="AJ95" i="24"/>
  <c r="AT97" i="24"/>
  <c r="AN97" i="24"/>
  <c r="AH97" i="24"/>
  <c r="AW98" i="24"/>
  <c r="AQ98" i="24"/>
  <c r="AK98" i="24"/>
  <c r="AU100" i="24"/>
  <c r="AO100" i="24"/>
  <c r="AI100" i="24"/>
  <c r="AS102" i="24"/>
  <c r="AM102" i="24"/>
  <c r="AG102" i="24"/>
  <c r="AV103" i="24"/>
  <c r="AP103" i="24"/>
  <c r="AJ103" i="24"/>
  <c r="AT105" i="24"/>
  <c r="AN105" i="24"/>
  <c r="AH105" i="24"/>
  <c r="AK106" i="24"/>
  <c r="AS109" i="24"/>
  <c r="AM109" i="24"/>
  <c r="AG109" i="24"/>
  <c r="AV110" i="24"/>
  <c r="AP110" i="24"/>
  <c r="AJ110" i="24"/>
  <c r="AS113" i="24"/>
  <c r="AM113" i="24"/>
  <c r="AG113" i="24"/>
  <c r="AV114" i="24"/>
  <c r="AP114" i="24"/>
  <c r="AJ114" i="24"/>
  <c r="AS117" i="24"/>
  <c r="AM117" i="24"/>
  <c r="AG117" i="24"/>
  <c r="AS120" i="24"/>
  <c r="AM120" i="24"/>
  <c r="AG120" i="24"/>
  <c r="AT121" i="24"/>
  <c r="AN121" i="24"/>
  <c r="AH121" i="24"/>
  <c r="AS124" i="24"/>
  <c r="AM124" i="24"/>
  <c r="AG124" i="24"/>
  <c r="AS125" i="24"/>
  <c r="AM125" i="24"/>
  <c r="AG125" i="24"/>
  <c r="AV128" i="24"/>
  <c r="AP128" i="24"/>
  <c r="AJ128" i="24"/>
  <c r="AQ129" i="24"/>
  <c r="AV131" i="24"/>
  <c r="AP131" i="24"/>
  <c r="AJ131" i="24"/>
  <c r="AW133" i="24"/>
  <c r="AQ133" i="24"/>
  <c r="AK133" i="24"/>
  <c r="AU135" i="24"/>
  <c r="AO135" i="24"/>
  <c r="AI135" i="24"/>
  <c r="AU137" i="24"/>
  <c r="AO137" i="24"/>
  <c r="AI137" i="24"/>
  <c r="AW138" i="24"/>
  <c r="AQ138" i="24"/>
  <c r="AK138" i="24"/>
  <c r="AW140" i="24"/>
  <c r="AQ140" i="24"/>
  <c r="AK140" i="24"/>
  <c r="AS144" i="24"/>
  <c r="AM144" i="24"/>
  <c r="AG144" i="24"/>
  <c r="AW145" i="24"/>
  <c r="AQ145" i="24"/>
  <c r="AK145" i="24"/>
  <c r="AC147" i="24"/>
  <c r="AE145" i="24"/>
  <c r="AC143" i="24"/>
  <c r="AD138" i="24"/>
  <c r="AA137" i="24"/>
  <c r="AC135" i="24"/>
  <c r="AE133" i="24"/>
  <c r="AA129" i="24"/>
  <c r="AB128" i="24"/>
  <c r="AC127" i="24"/>
  <c r="AD126" i="24"/>
  <c r="AE125" i="24"/>
  <c r="AA125" i="24"/>
  <c r="AC123" i="24"/>
  <c r="AD122" i="24"/>
  <c r="AA121" i="24"/>
  <c r="AD118" i="24"/>
  <c r="AA117" i="24"/>
  <c r="AD114" i="24"/>
  <c r="AA113" i="24"/>
  <c r="AB112" i="24"/>
  <c r="AD110" i="24"/>
  <c r="AA109" i="24"/>
  <c r="AD106" i="24"/>
  <c r="AA105" i="24"/>
  <c r="AE101" i="24"/>
  <c r="AB100" i="24"/>
  <c r="AD98" i="24"/>
  <c r="AE96" i="24"/>
  <c r="AD95" i="24"/>
  <c r="AB93" i="24"/>
  <c r="AD91" i="24"/>
  <c r="AA90" i="24"/>
  <c r="AC88" i="24"/>
  <c r="AB85" i="24"/>
  <c r="AD83" i="24"/>
  <c r="AA82" i="24"/>
  <c r="AB77" i="24"/>
  <c r="AW143" i="24"/>
  <c r="AQ143" i="24"/>
  <c r="AK143" i="24"/>
  <c r="AW147" i="24"/>
  <c r="AQ147" i="24"/>
  <c r="AK147" i="24"/>
  <c r="AS142" i="24"/>
  <c r="AM142" i="24"/>
  <c r="AG142" i="24"/>
  <c r="AW139" i="24"/>
  <c r="AQ139" i="24"/>
  <c r="AK139" i="24"/>
  <c r="AV143" i="24"/>
  <c r="AP143" i="24"/>
  <c r="AJ143" i="24"/>
  <c r="AU132" i="24"/>
  <c r="AO132" i="24"/>
  <c r="AI132" i="24"/>
  <c r="AV124" i="24"/>
  <c r="AP124" i="24"/>
  <c r="AJ124" i="24"/>
  <c r="AV142" i="24"/>
  <c r="AP142" i="24"/>
  <c r="AJ142" i="24"/>
  <c r="AU130" i="24"/>
  <c r="AO130" i="24"/>
  <c r="AI130" i="24"/>
  <c r="AT130" i="24"/>
  <c r="AN130" i="24"/>
  <c r="AH130" i="24"/>
  <c r="AW122" i="24"/>
  <c r="AQ122" i="24"/>
  <c r="AK122" i="24"/>
  <c r="AW117" i="24"/>
  <c r="AQ117" i="24"/>
  <c r="AK117" i="24"/>
  <c r="AU119" i="24"/>
  <c r="AO119" i="24"/>
  <c r="AI119" i="24"/>
  <c r="AS131" i="24"/>
  <c r="AM131" i="24"/>
  <c r="AG131" i="24"/>
  <c r="AU114" i="24"/>
  <c r="AO114" i="24"/>
  <c r="AI114" i="24"/>
  <c r="AT111" i="24"/>
  <c r="AN111" i="24"/>
  <c r="AH111" i="24"/>
  <c r="AS108" i="24"/>
  <c r="AM108" i="24"/>
  <c r="AG108" i="24"/>
  <c r="AW131" i="24"/>
  <c r="AQ131" i="24"/>
  <c r="AK131" i="24"/>
  <c r="AT122" i="24"/>
  <c r="AN122" i="24"/>
  <c r="AH122" i="24"/>
  <c r="AV115" i="24"/>
  <c r="AP115" i="24"/>
  <c r="AJ115" i="24"/>
  <c r="AW107" i="24"/>
  <c r="AQ107" i="24"/>
  <c r="AK107" i="24"/>
  <c r="AS104" i="24"/>
  <c r="AM104" i="24"/>
  <c r="AG104" i="24"/>
  <c r="AW100" i="24"/>
  <c r="AQ100" i="24"/>
  <c r="AK100" i="24"/>
  <c r="AU98" i="24"/>
  <c r="AO98" i="24"/>
  <c r="AI98" i="24"/>
  <c r="AT129" i="24"/>
  <c r="AW114" i="24"/>
  <c r="AQ114" i="24"/>
  <c r="AK114" i="24"/>
  <c r="AU108" i="24"/>
  <c r="AO108" i="24"/>
  <c r="AI108" i="24"/>
  <c r="AW99" i="24"/>
  <c r="AQ99" i="24"/>
  <c r="AK99" i="24"/>
  <c r="AT95" i="24"/>
  <c r="AN95" i="24"/>
  <c r="AH95" i="24"/>
  <c r="AU89" i="24"/>
  <c r="AO89" i="24"/>
  <c r="AI89" i="24"/>
  <c r="AC89" i="24"/>
  <c r="AS80" i="24"/>
  <c r="AM80" i="24"/>
  <c r="AG80" i="24"/>
  <c r="AV133" i="24"/>
  <c r="AP133" i="24"/>
  <c r="AJ133" i="24"/>
  <c r="AT102" i="24"/>
  <c r="AN102" i="24"/>
  <c r="AH102" i="24"/>
  <c r="AW88" i="24"/>
  <c r="AQ88" i="24"/>
  <c r="AK88" i="24"/>
  <c r="AU117" i="24"/>
  <c r="AO117" i="24"/>
  <c r="AI117" i="24"/>
  <c r="AU97" i="24"/>
  <c r="AO97" i="24"/>
  <c r="AI97" i="24"/>
  <c r="AC97" i="24"/>
  <c r="AV88" i="24"/>
  <c r="AP88" i="24"/>
  <c r="AJ88" i="24"/>
  <c r="AD88" i="24"/>
  <c r="AS84" i="24"/>
  <c r="AM84" i="24"/>
  <c r="AG84" i="24"/>
  <c r="AW78" i="24"/>
  <c r="AQ78" i="24"/>
  <c r="AK78" i="24"/>
  <c r="AW72" i="24"/>
  <c r="AQ72" i="24"/>
  <c r="AK72" i="24"/>
  <c r="AE72" i="24"/>
  <c r="AV120" i="24"/>
  <c r="AP120" i="24"/>
  <c r="AJ120" i="24"/>
  <c r="AN76" i="24"/>
  <c r="AM73" i="24"/>
  <c r="AP68" i="24"/>
  <c r="AU86" i="24"/>
  <c r="AO86" i="24"/>
  <c r="AI86" i="24"/>
  <c r="AT54" i="24"/>
  <c r="AN54" i="24"/>
  <c r="AH54" i="24"/>
  <c r="AB54" i="24"/>
  <c r="AV44" i="24"/>
  <c r="AP44" i="24"/>
  <c r="AJ44" i="24"/>
  <c r="AD44" i="24"/>
  <c r="AU41" i="24"/>
  <c r="AO41" i="24"/>
  <c r="AI41" i="24"/>
  <c r="AC41" i="24"/>
  <c r="AS39" i="24"/>
  <c r="AM39" i="24"/>
  <c r="AG39" i="24"/>
  <c r="AA39" i="24"/>
  <c r="AW35" i="24"/>
  <c r="AQ35" i="24"/>
  <c r="AK35" i="24"/>
  <c r="AE35" i="24"/>
  <c r="AI57" i="24"/>
  <c r="AH53" i="24"/>
  <c r="AW47" i="24"/>
  <c r="AQ47" i="24"/>
  <c r="AK47" i="24"/>
  <c r="AE47" i="24"/>
  <c r="AJ43" i="24"/>
  <c r="AS37" i="24"/>
  <c r="AM37" i="24"/>
  <c r="AG37" i="24"/>
  <c r="AA37" i="24"/>
  <c r="AW33" i="24"/>
  <c r="AQ33" i="24"/>
  <c r="AK33" i="24"/>
  <c r="AE33" i="24"/>
  <c r="AU31" i="24"/>
  <c r="AO31" i="24"/>
  <c r="AI31" i="24"/>
  <c r="AC31" i="24"/>
  <c r="AT28" i="24"/>
  <c r="AN28" i="24"/>
  <c r="AH28" i="24"/>
  <c r="AB28" i="24"/>
  <c r="AS25" i="24"/>
  <c r="AM25" i="24"/>
  <c r="AG25" i="24"/>
  <c r="AA25" i="24"/>
  <c r="AW21" i="24"/>
  <c r="AQ21" i="24"/>
  <c r="AK21" i="24"/>
  <c r="AE21" i="24"/>
  <c r="AV80" i="24"/>
  <c r="AP80" i="24"/>
  <c r="AJ80" i="24"/>
  <c r="AD80" i="24"/>
  <c r="AI73" i="24"/>
  <c r="AI61" i="24"/>
  <c r="AK50" i="24"/>
  <c r="AW41" i="24"/>
  <c r="AQ41" i="24"/>
  <c r="AK41" i="24"/>
  <c r="AE41" i="24"/>
  <c r="AU35" i="24"/>
  <c r="AO35" i="24"/>
  <c r="AI35" i="24"/>
  <c r="AC35" i="24"/>
  <c r="AT49" i="24"/>
  <c r="AN49" i="24"/>
  <c r="AH49" i="24"/>
  <c r="AB49" i="24"/>
  <c r="AW20" i="24"/>
  <c r="AQ20" i="24"/>
  <c r="AK20" i="24"/>
  <c r="AE20" i="24"/>
  <c r="AG17" i="24"/>
  <c r="AV6" i="24"/>
  <c r="AP6" i="24"/>
  <c r="AJ6" i="24"/>
  <c r="AD6" i="24"/>
  <c r="AT4" i="24"/>
  <c r="AN4" i="24"/>
  <c r="AH4" i="24"/>
  <c r="AB4" i="24"/>
  <c r="AW24" i="24"/>
  <c r="AQ24" i="24"/>
  <c r="AK24" i="24"/>
  <c r="AE24" i="24"/>
  <c r="AW32" i="24"/>
  <c r="AQ32" i="24"/>
  <c r="AK32" i="24"/>
  <c r="AE32" i="24"/>
  <c r="AT23" i="24"/>
  <c r="AN23" i="24"/>
  <c r="AH23" i="24"/>
  <c r="AB23" i="24"/>
  <c r="AS16" i="24"/>
  <c r="AM16" i="24"/>
  <c r="AG16" i="24"/>
  <c r="AA16" i="24"/>
  <c r="AU10" i="24"/>
  <c r="AO10" i="24"/>
  <c r="AI10" i="24"/>
  <c r="AC10" i="24"/>
  <c r="AW4" i="24"/>
  <c r="AQ4" i="24"/>
  <c r="AK4" i="24"/>
  <c r="AE4" i="24"/>
  <c r="AW63" i="24"/>
  <c r="AQ63" i="24"/>
  <c r="AK63" i="24"/>
  <c r="AE63" i="24"/>
  <c r="AW79" i="24"/>
  <c r="AQ79" i="24"/>
  <c r="AK79" i="24"/>
  <c r="AE79" i="24"/>
  <c r="AS69" i="24"/>
  <c r="AM69" i="24"/>
  <c r="AG69" i="24"/>
  <c r="AA69" i="24"/>
  <c r="AT35" i="24"/>
  <c r="AN35" i="24"/>
  <c r="AH35" i="24"/>
  <c r="AB35" i="24"/>
  <c r="AG28" i="24"/>
  <c r="AK16" i="24"/>
  <c r="AT12" i="24"/>
  <c r="AN12" i="24"/>
  <c r="AH12" i="24"/>
  <c r="AB12" i="24"/>
  <c r="AV4" i="24"/>
  <c r="AP4" i="24"/>
  <c r="AJ4" i="24"/>
  <c r="AD4" i="24"/>
  <c r="AW6" i="24"/>
  <c r="AQ6" i="24"/>
  <c r="AK6" i="24"/>
  <c r="AE6" i="24"/>
  <c r="AS8" i="24"/>
  <c r="AM8" i="24"/>
  <c r="AG8" i="24"/>
  <c r="AA8" i="24"/>
  <c r="AT9" i="24"/>
  <c r="AN9" i="24"/>
  <c r="AH9" i="24"/>
  <c r="AB9" i="24"/>
  <c r="AW10" i="24"/>
  <c r="AQ10" i="24"/>
  <c r="AK10" i="24"/>
  <c r="AE10" i="24"/>
  <c r="AW11" i="24"/>
  <c r="AQ11" i="24"/>
  <c r="AK11" i="24"/>
  <c r="AE11" i="24"/>
  <c r="AU13" i="24"/>
  <c r="AO13" i="24"/>
  <c r="AI13" i="24"/>
  <c r="AC13" i="24"/>
  <c r="AS15" i="24"/>
  <c r="AM15" i="24"/>
  <c r="AG15" i="24"/>
  <c r="AA15" i="24"/>
  <c r="AV16" i="24"/>
  <c r="AP16" i="24"/>
  <c r="AJ16" i="24"/>
  <c r="AD16" i="24"/>
  <c r="AT18" i="24"/>
  <c r="AN18" i="24"/>
  <c r="AH18" i="24"/>
  <c r="AB18" i="24"/>
  <c r="AW19" i="24"/>
  <c r="AQ19" i="24"/>
  <c r="AK19" i="24"/>
  <c r="AE19" i="24"/>
  <c r="AU21" i="24"/>
  <c r="AO21" i="24"/>
  <c r="AI21" i="24"/>
  <c r="AC21" i="24"/>
  <c r="AS23" i="24"/>
  <c r="AM23" i="24"/>
  <c r="AG23" i="24"/>
  <c r="AA23" i="24"/>
  <c r="AV24" i="24"/>
  <c r="AP24" i="24"/>
  <c r="AJ24" i="24"/>
  <c r="AD24" i="24"/>
  <c r="AT26" i="24"/>
  <c r="AN26" i="24"/>
  <c r="AH26" i="24"/>
  <c r="AB26" i="24"/>
  <c r="AW27" i="24"/>
  <c r="AQ27" i="24"/>
  <c r="AK27" i="24"/>
  <c r="AE27" i="24"/>
  <c r="AU29" i="24"/>
  <c r="AO29" i="24"/>
  <c r="AI29" i="24"/>
  <c r="AC29" i="24"/>
  <c r="AS31" i="24"/>
  <c r="AM31" i="24"/>
  <c r="AG31" i="24"/>
  <c r="AA31" i="24"/>
  <c r="AV32" i="24"/>
  <c r="AP32" i="24"/>
  <c r="AJ32" i="24"/>
  <c r="AD32" i="24"/>
  <c r="AT34" i="24"/>
  <c r="AN34" i="24"/>
  <c r="AH34" i="24"/>
  <c r="AB34" i="24"/>
  <c r="AW36" i="24"/>
  <c r="AQ36" i="24"/>
  <c r="AK36" i="24"/>
  <c r="AE36" i="24"/>
  <c r="AU38" i="24"/>
  <c r="AO38" i="24"/>
  <c r="AI38" i="24"/>
  <c r="AC38" i="24"/>
  <c r="AW40" i="24"/>
  <c r="AQ40" i="24"/>
  <c r="AK40" i="24"/>
  <c r="AE40" i="24"/>
  <c r="AU42" i="24"/>
  <c r="AO42" i="24"/>
  <c r="AI42" i="24"/>
  <c r="AC42" i="24"/>
  <c r="AW44" i="24"/>
  <c r="AQ44" i="24"/>
  <c r="AK44" i="24"/>
  <c r="AE44" i="24"/>
  <c r="AW45" i="24"/>
  <c r="AQ45" i="24"/>
  <c r="AK45" i="24"/>
  <c r="AE45" i="24"/>
  <c r="AT47" i="24"/>
  <c r="AN47" i="24"/>
  <c r="AH47" i="24"/>
  <c r="AB47" i="24"/>
  <c r="AU48" i="24"/>
  <c r="AO48" i="24"/>
  <c r="AI48" i="24"/>
  <c r="AC48" i="24"/>
  <c r="AW49" i="24"/>
  <c r="AQ49" i="24"/>
  <c r="AK49" i="24"/>
  <c r="AE49" i="24"/>
  <c r="AU51" i="24"/>
  <c r="AO51" i="24"/>
  <c r="AI51" i="24"/>
  <c r="AC51" i="24"/>
  <c r="AW52" i="24"/>
  <c r="AQ52" i="24"/>
  <c r="AK52" i="24"/>
  <c r="AE52" i="24"/>
  <c r="AS54" i="24"/>
  <c r="AM54" i="24"/>
  <c r="AG54" i="24"/>
  <c r="AA54" i="24"/>
  <c r="AU55" i="24"/>
  <c r="AO55" i="24"/>
  <c r="AI55" i="24"/>
  <c r="AC55" i="24"/>
  <c r="AU56" i="24"/>
  <c r="AO56" i="24"/>
  <c r="AI56" i="24"/>
  <c r="AC56" i="24"/>
  <c r="AV57" i="24"/>
  <c r="AP57" i="24"/>
  <c r="AJ57" i="24"/>
  <c r="AD57" i="24"/>
  <c r="AV58" i="24"/>
  <c r="AP58" i="24"/>
  <c r="AJ58" i="24"/>
  <c r="AD58" i="24"/>
  <c r="AV59" i="24"/>
  <c r="AP59" i="24"/>
  <c r="AJ59" i="24"/>
  <c r="AD59" i="24"/>
  <c r="AW60" i="24"/>
  <c r="AQ60" i="24"/>
  <c r="AK60" i="24"/>
  <c r="AE60" i="24"/>
  <c r="AW61" i="24"/>
  <c r="AQ61" i="24"/>
  <c r="AK61" i="24"/>
  <c r="AE61" i="24"/>
  <c r="AW62" i="24"/>
  <c r="AQ62" i="24"/>
  <c r="AK62" i="24"/>
  <c r="AE62" i="24"/>
  <c r="AS64" i="24"/>
  <c r="AM64" i="24"/>
  <c r="AG64" i="24"/>
  <c r="AA64" i="24"/>
  <c r="AS65" i="24"/>
  <c r="AM65" i="24"/>
  <c r="AG65" i="24"/>
  <c r="AA65" i="24"/>
  <c r="AS66" i="24"/>
  <c r="AM66" i="24"/>
  <c r="AG66" i="24"/>
  <c r="AA66" i="24"/>
  <c r="AS67" i="24"/>
  <c r="AM67" i="24"/>
  <c r="AG67" i="24"/>
  <c r="AA67" i="24"/>
  <c r="AU68" i="24"/>
  <c r="AO68" i="24"/>
  <c r="AI68" i="24"/>
  <c r="AC68" i="24"/>
  <c r="AU70" i="24"/>
  <c r="AO70" i="24"/>
  <c r="AI70" i="24"/>
  <c r="AC70" i="24"/>
  <c r="AV71" i="24"/>
  <c r="AP71" i="24"/>
  <c r="AJ71" i="24"/>
  <c r="AD71" i="24"/>
  <c r="AV73" i="24"/>
  <c r="AP73" i="24"/>
  <c r="AJ73" i="24"/>
  <c r="AD73" i="24"/>
  <c r="AT75" i="24"/>
  <c r="AN75" i="24"/>
  <c r="AH75" i="24"/>
  <c r="AW76" i="24"/>
  <c r="AQ76" i="24"/>
  <c r="AK76" i="24"/>
  <c r="AS78" i="24"/>
  <c r="AM78" i="24"/>
  <c r="AG78" i="24"/>
  <c r="AS81" i="24"/>
  <c r="AM81" i="24"/>
  <c r="AG81" i="24"/>
  <c r="AA81" i="24"/>
  <c r="AV82" i="24"/>
  <c r="AP82" i="24"/>
  <c r="AJ82" i="24"/>
  <c r="AD82" i="24"/>
  <c r="AT84" i="24"/>
  <c r="AN84" i="24"/>
  <c r="AH84" i="24"/>
  <c r="AB84" i="24"/>
  <c r="AU85" i="24"/>
  <c r="AO85" i="24"/>
  <c r="AI85" i="24"/>
  <c r="AC85" i="24"/>
  <c r="AV86" i="24"/>
  <c r="AP86" i="24"/>
  <c r="AJ86" i="24"/>
  <c r="AD86" i="24"/>
  <c r="AW87" i="24"/>
  <c r="AQ87" i="24"/>
  <c r="AK87" i="24"/>
  <c r="AE87" i="24"/>
  <c r="AT89" i="24"/>
  <c r="AN89" i="24"/>
  <c r="AH89" i="24"/>
  <c r="AW90" i="24"/>
  <c r="AQ90" i="24"/>
  <c r="AK90" i="24"/>
  <c r="AT92" i="24"/>
  <c r="AN92" i="24"/>
  <c r="AH92" i="24"/>
  <c r="AB92" i="24"/>
  <c r="AU93" i="24"/>
  <c r="AO93" i="24"/>
  <c r="AI93" i="24"/>
  <c r="AC93" i="24"/>
  <c r="AV94" i="24"/>
  <c r="AP94" i="24"/>
  <c r="AJ94" i="24"/>
  <c r="AT96" i="24"/>
  <c r="AN96" i="24"/>
  <c r="AH96" i="24"/>
  <c r="AQ97" i="24"/>
  <c r="AU99" i="24"/>
  <c r="AO99" i="24"/>
  <c r="AI99" i="24"/>
  <c r="AS101" i="24"/>
  <c r="AM101" i="24"/>
  <c r="AG101" i="24"/>
  <c r="AV102" i="24"/>
  <c r="AP102" i="24"/>
  <c r="AJ102" i="24"/>
  <c r="AT104" i="24"/>
  <c r="AN104" i="24"/>
  <c r="AH104" i="24"/>
  <c r="AW105" i="24"/>
  <c r="AQ105" i="24"/>
  <c r="AK105" i="24"/>
  <c r="AS107" i="24"/>
  <c r="AM107" i="24"/>
  <c r="AG107" i="24"/>
  <c r="AU109" i="24"/>
  <c r="AO109" i="24"/>
  <c r="AI109" i="24"/>
  <c r="AS111" i="24"/>
  <c r="AM111" i="24"/>
  <c r="AG111" i="24"/>
  <c r="AU113" i="24"/>
  <c r="AO113" i="24"/>
  <c r="AI113" i="24"/>
  <c r="AU115" i="24"/>
  <c r="AO115" i="24"/>
  <c r="AI115" i="24"/>
  <c r="AT117" i="24"/>
  <c r="AN117" i="24"/>
  <c r="AH117" i="24"/>
  <c r="AU120" i="24"/>
  <c r="AO120" i="24"/>
  <c r="AI120" i="24"/>
  <c r="AJ121" i="24"/>
  <c r="AT124" i="24"/>
  <c r="AN124" i="24"/>
  <c r="AH124" i="24"/>
  <c r="AV125" i="24"/>
  <c r="AP125" i="24"/>
  <c r="AJ125" i="24"/>
  <c r="AS128" i="24"/>
  <c r="AM128" i="24"/>
  <c r="AG128" i="24"/>
  <c r="AS130" i="24"/>
  <c r="AM130" i="24"/>
  <c r="AG130" i="24"/>
  <c r="AU131" i="24"/>
  <c r="AO131" i="24"/>
  <c r="AI131" i="24"/>
  <c r="AV134" i="24"/>
  <c r="AP134" i="24"/>
  <c r="AJ134" i="24"/>
  <c r="AV135" i="24"/>
  <c r="AP135" i="24"/>
  <c r="AJ135" i="24"/>
  <c r="AW137" i="24"/>
  <c r="AQ137" i="24"/>
  <c r="AK137" i="24"/>
  <c r="AU139" i="24"/>
  <c r="AO139" i="24"/>
  <c r="AI139" i="24"/>
  <c r="AV141" i="24"/>
  <c r="AP141" i="24"/>
  <c r="AJ141" i="24"/>
  <c r="AW144" i="24"/>
  <c r="AQ144" i="24"/>
  <c r="AK144" i="24"/>
  <c r="AU146" i="24"/>
  <c r="AO146" i="24"/>
  <c r="AI146" i="24"/>
  <c r="AC146" i="24"/>
  <c r="AD145" i="24"/>
  <c r="AE144" i="24"/>
  <c r="AA144" i="24"/>
  <c r="AD141" i="24"/>
  <c r="AE140" i="24"/>
  <c r="AA140" i="24"/>
  <c r="AD137" i="24"/>
  <c r="AE136" i="24"/>
  <c r="AB135" i="24"/>
  <c r="AC134" i="24"/>
  <c r="AD133" i="24"/>
  <c r="AE132" i="24"/>
  <c r="AA132" i="24"/>
  <c r="AC130" i="24"/>
  <c r="AA128" i="24"/>
  <c r="AD125" i="24"/>
  <c r="AA124" i="24"/>
  <c r="AC122" i="24"/>
  <c r="AA120" i="24"/>
  <c r="AC118" i="24"/>
  <c r="AE116" i="24"/>
  <c r="AC114" i="24"/>
  <c r="AE112" i="24"/>
  <c r="AA112" i="24"/>
  <c r="AB111" i="24"/>
  <c r="AD109" i="24"/>
  <c r="AE108" i="24"/>
  <c r="AA108" i="24"/>
  <c r="AB107" i="24"/>
  <c r="AD105" i="24"/>
  <c r="AE104" i="24"/>
  <c r="AA104" i="24"/>
  <c r="AC102" i="24"/>
  <c r="AD101" i="24"/>
  <c r="AE100" i="24"/>
  <c r="AB99" i="24"/>
  <c r="AC98" i="24"/>
  <c r="AC95" i="24"/>
  <c r="AE92" i="24"/>
  <c r="AB91" i="24"/>
  <c r="AC86" i="24"/>
  <c r="AE84" i="24"/>
  <c r="AD81" i="24"/>
  <c r="AA80" i="24"/>
  <c r="AC78" i="24"/>
  <c r="AE76" i="24"/>
  <c r="AB75" i="24"/>
  <c r="AT147" i="24"/>
  <c r="AN147" i="24"/>
  <c r="AH147" i="24"/>
  <c r="AS143" i="24"/>
  <c r="AM143" i="24"/>
  <c r="AG143" i="24"/>
  <c r="AS147" i="24"/>
  <c r="AM147" i="24"/>
  <c r="AG147" i="24"/>
  <c r="AU140" i="24"/>
  <c r="AO140" i="24"/>
  <c r="AI140" i="24"/>
  <c r="AU138" i="24"/>
  <c r="AO138" i="24"/>
  <c r="AI138" i="24"/>
  <c r="AW142" i="24"/>
  <c r="AQ142" i="24"/>
  <c r="AK142" i="24"/>
  <c r="AW123" i="24"/>
  <c r="AS141" i="24"/>
  <c r="AM141" i="24"/>
  <c r="AG141" i="24"/>
  <c r="AV129" i="24"/>
  <c r="AP129" i="24"/>
  <c r="AJ129" i="24"/>
  <c r="AW126" i="24"/>
  <c r="AQ126" i="24"/>
  <c r="AK126" i="24"/>
  <c r="AW141" i="24"/>
  <c r="AQ141" i="24"/>
  <c r="AK141" i="24"/>
  <c r="AV127" i="24"/>
  <c r="AP127" i="24"/>
  <c r="AJ127" i="24"/>
  <c r="AS115" i="24"/>
  <c r="AM115" i="24"/>
  <c r="AG115" i="24"/>
  <c r="AU129" i="24"/>
  <c r="AO129" i="24"/>
  <c r="AI129" i="24"/>
  <c r="AV113" i="24"/>
  <c r="AP113" i="24"/>
  <c r="AJ113" i="24"/>
  <c r="AU110" i="24"/>
  <c r="AO110" i="24"/>
  <c r="AI110" i="24"/>
  <c r="AT125" i="24"/>
  <c r="AN125" i="24"/>
  <c r="AH125" i="24"/>
  <c r="AS119" i="24"/>
  <c r="AM119" i="24"/>
  <c r="AG119" i="24"/>
  <c r="AS114" i="24"/>
  <c r="AM114" i="24"/>
  <c r="AG114" i="24"/>
  <c r="AS110" i="24"/>
  <c r="AM110" i="24"/>
  <c r="AG110" i="24"/>
  <c r="AU106" i="24"/>
  <c r="AO106" i="24"/>
  <c r="AI106" i="24"/>
  <c r="AT103" i="24"/>
  <c r="AN103" i="24"/>
  <c r="AH103" i="24"/>
  <c r="AS100" i="24"/>
  <c r="AM100" i="24"/>
  <c r="AG100" i="24"/>
  <c r="AV97" i="24"/>
  <c r="AP97" i="24"/>
  <c r="AJ97" i="24"/>
  <c r="AU121" i="24"/>
  <c r="AO121" i="24"/>
  <c r="AI121" i="24"/>
  <c r="AU112" i="24"/>
  <c r="AO112" i="24"/>
  <c r="AI112" i="24"/>
  <c r="AV107" i="24"/>
  <c r="AP107" i="24"/>
  <c r="AJ107" i="24"/>
  <c r="AS99" i="24"/>
  <c r="AM99" i="24"/>
  <c r="AG99" i="24"/>
  <c r="AV89" i="24"/>
  <c r="AP89" i="24"/>
  <c r="AJ89" i="24"/>
  <c r="AT79" i="24"/>
  <c r="AN79" i="24"/>
  <c r="AH79" i="24"/>
  <c r="AW118" i="24"/>
  <c r="AQ118" i="24"/>
  <c r="AK118" i="24"/>
  <c r="AU101" i="24"/>
  <c r="AO101" i="24"/>
  <c r="AI101" i="24"/>
  <c r="AU94" i="24"/>
  <c r="AO94" i="24"/>
  <c r="AI94" i="24"/>
  <c r="AS88" i="24"/>
  <c r="AM88" i="24"/>
  <c r="AG88" i="24"/>
  <c r="AT116" i="24"/>
  <c r="AN116" i="24"/>
  <c r="AH116" i="24"/>
  <c r="AW91" i="24"/>
  <c r="AQ91" i="24"/>
  <c r="AK91" i="24"/>
  <c r="AE91" i="24"/>
  <c r="AT87" i="24"/>
  <c r="AN87" i="24"/>
  <c r="AH87" i="24"/>
  <c r="AW82" i="24"/>
  <c r="AQ82" i="24"/>
  <c r="AK82" i="24"/>
  <c r="AV69" i="24"/>
  <c r="AU75" i="24"/>
  <c r="AO75" i="24"/>
  <c r="AI75" i="24"/>
  <c r="AC75" i="24"/>
  <c r="AV72" i="24"/>
  <c r="AP72" i="24"/>
  <c r="AJ72" i="24"/>
  <c r="AD72" i="24"/>
  <c r="AW67" i="24"/>
  <c r="AQ67" i="24"/>
  <c r="AK67" i="24"/>
  <c r="AE67" i="24"/>
  <c r="AV84" i="24"/>
  <c r="AT83" i="24"/>
  <c r="AN83" i="24"/>
  <c r="AH83" i="24"/>
  <c r="AV64" i="24"/>
  <c r="AP64" i="24"/>
  <c r="AJ64" i="24"/>
  <c r="AD64" i="24"/>
  <c r="AQ51" i="24"/>
  <c r="AQ43" i="24"/>
  <c r="AP40" i="24"/>
  <c r="AT38" i="24"/>
  <c r="AN38" i="24"/>
  <c r="AH38" i="24"/>
  <c r="AB38" i="24"/>
  <c r="AS35" i="24"/>
  <c r="AM35" i="24"/>
  <c r="AG35" i="24"/>
  <c r="AA35" i="24"/>
  <c r="AT74" i="24"/>
  <c r="AN74" i="24"/>
  <c r="AH74" i="24"/>
  <c r="AB74" i="24"/>
  <c r="AW55" i="24"/>
  <c r="AQ55" i="24"/>
  <c r="AK55" i="24"/>
  <c r="AE55" i="24"/>
  <c r="AS50" i="24"/>
  <c r="AM50" i="24"/>
  <c r="AG50" i="24"/>
  <c r="AA50" i="24"/>
  <c r="AT40" i="24"/>
  <c r="AN40" i="24"/>
  <c r="AH40" i="24"/>
  <c r="AB40" i="24"/>
  <c r="AT36" i="24"/>
  <c r="AN36" i="24"/>
  <c r="AH36" i="24"/>
  <c r="AB36" i="24"/>
  <c r="AS33" i="24"/>
  <c r="AM33" i="24"/>
  <c r="AG33" i="24"/>
  <c r="AA33" i="24"/>
  <c r="AV30" i="24"/>
  <c r="AP30" i="24"/>
  <c r="AJ30" i="24"/>
  <c r="AD30" i="24"/>
  <c r="AU27" i="24"/>
  <c r="AO27" i="24"/>
  <c r="AI27" i="24"/>
  <c r="AC27" i="24"/>
  <c r="AT24" i="24"/>
  <c r="AN24" i="24"/>
  <c r="AH24" i="24"/>
  <c r="AB24" i="24"/>
  <c r="AS21" i="24"/>
  <c r="AM21" i="24"/>
  <c r="AG21" i="24"/>
  <c r="AA21" i="24"/>
  <c r="AV93" i="24"/>
  <c r="AP93" i="24"/>
  <c r="AJ93" i="24"/>
  <c r="AT68" i="24"/>
  <c r="AN68" i="24"/>
  <c r="AH68" i="24"/>
  <c r="AB68" i="24"/>
  <c r="AW59" i="24"/>
  <c r="AQ59" i="24"/>
  <c r="AK59" i="24"/>
  <c r="AE59" i="24"/>
  <c r="AT46" i="24"/>
  <c r="AN46" i="24"/>
  <c r="AH46" i="24"/>
  <c r="AB46" i="24"/>
  <c r="AU39" i="24"/>
  <c r="AO39" i="24"/>
  <c r="AI39" i="24"/>
  <c r="AC39" i="24"/>
  <c r="AV33" i="24"/>
  <c r="AP33" i="24"/>
  <c r="AJ33" i="24"/>
  <c r="AD33" i="24"/>
  <c r="AS20" i="24"/>
  <c r="AM20" i="24"/>
  <c r="AG20" i="24"/>
  <c r="AA20" i="24"/>
  <c r="AU14" i="24"/>
  <c r="AO14" i="24"/>
  <c r="AI14" i="24"/>
  <c r="AC14" i="24"/>
  <c r="AH7" i="24"/>
  <c r="AK5" i="24"/>
  <c r="AS24" i="24"/>
  <c r="AM24" i="24"/>
  <c r="AG24" i="24"/>
  <c r="AA24" i="24"/>
  <c r="AH72" i="24"/>
  <c r="AG32" i="24"/>
  <c r="AU22" i="24"/>
  <c r="AO22" i="24"/>
  <c r="AI22" i="24"/>
  <c r="AC22" i="24"/>
  <c r="AT16" i="24"/>
  <c r="AN16" i="24"/>
  <c r="AH16" i="24"/>
  <c r="AB16" i="24"/>
  <c r="AV10" i="24"/>
  <c r="AP10" i="24"/>
  <c r="AJ10" i="24"/>
  <c r="AD10" i="24"/>
  <c r="AT31" i="24"/>
  <c r="AN31" i="24"/>
  <c r="AH31" i="24"/>
  <c r="AB31" i="24"/>
  <c r="AS79" i="24"/>
  <c r="AM79" i="24"/>
  <c r="AG79" i="24"/>
  <c r="AA79" i="24"/>
  <c r="AS46" i="24"/>
  <c r="AM46" i="24"/>
  <c r="AG46" i="24"/>
  <c r="AA46" i="24"/>
  <c r="AU34" i="24"/>
  <c r="AO34" i="24"/>
  <c r="AI34" i="24"/>
  <c r="AC34" i="24"/>
  <c r="AV25" i="24"/>
  <c r="AP25" i="24"/>
  <c r="AJ25" i="24"/>
  <c r="AD25" i="24"/>
  <c r="AV13" i="24"/>
  <c r="AP13" i="24"/>
  <c r="AJ13" i="24"/>
  <c r="AD13" i="24"/>
  <c r="AW9" i="24"/>
  <c r="AQ9" i="24"/>
  <c r="AK9" i="24"/>
  <c r="AE9" i="24"/>
  <c r="AT8" i="24"/>
  <c r="AN8" i="24"/>
  <c r="AH8" i="24"/>
  <c r="AB8" i="24"/>
  <c r="AU4" i="24"/>
  <c r="AO4" i="24"/>
  <c r="AI4" i="24"/>
  <c r="AC4" i="24"/>
  <c r="AS7" i="24"/>
  <c r="AM7" i="24"/>
  <c r="AG7" i="24"/>
  <c r="AA7" i="24"/>
  <c r="AU8" i="24"/>
  <c r="AO8" i="24"/>
  <c r="AI8" i="24"/>
  <c r="AC8" i="24"/>
  <c r="AU9" i="24"/>
  <c r="AO9" i="24"/>
  <c r="AI9" i="24"/>
  <c r="AC9" i="24"/>
  <c r="AS11" i="24"/>
  <c r="AM11" i="24"/>
  <c r="AG11" i="24"/>
  <c r="AA11" i="24"/>
  <c r="AU12" i="24"/>
  <c r="AO12" i="24"/>
  <c r="AI12" i="24"/>
  <c r="AC12" i="24"/>
  <c r="AS14" i="24"/>
  <c r="AM14" i="24"/>
  <c r="AG14" i="24"/>
  <c r="AA14" i="24"/>
  <c r="AV15" i="24"/>
  <c r="AP15" i="24"/>
  <c r="AJ15" i="24"/>
  <c r="AD15" i="24"/>
  <c r="AT17" i="24"/>
  <c r="AN17" i="24"/>
  <c r="AH17" i="24"/>
  <c r="AB17" i="24"/>
  <c r="AW18" i="24"/>
  <c r="AQ18" i="24"/>
  <c r="AK18" i="24"/>
  <c r="AE18" i="24"/>
  <c r="AU20" i="24"/>
  <c r="AO20" i="24"/>
  <c r="AI20" i="24"/>
  <c r="AC20" i="24"/>
  <c r="AS22" i="24"/>
  <c r="AM22" i="24"/>
  <c r="AG22" i="24"/>
  <c r="AA22" i="24"/>
  <c r="AV23" i="24"/>
  <c r="AP23" i="24"/>
  <c r="AJ23" i="24"/>
  <c r="AD23" i="24"/>
  <c r="AT25" i="24"/>
  <c r="AN25" i="24"/>
  <c r="AH25" i="24"/>
  <c r="AB25" i="24"/>
  <c r="AW26" i="24"/>
  <c r="AQ26" i="24"/>
  <c r="AK26" i="24"/>
  <c r="AE26" i="24"/>
  <c r="AU28" i="24"/>
  <c r="AO28" i="24"/>
  <c r="AI28" i="24"/>
  <c r="AC28" i="24"/>
  <c r="AS30" i="24"/>
  <c r="AM30" i="24"/>
  <c r="AG30" i="24"/>
  <c r="AA30" i="24"/>
  <c r="AV31" i="24"/>
  <c r="AP31" i="24"/>
  <c r="AJ31" i="24"/>
  <c r="AD31" i="24"/>
  <c r="AT33" i="24"/>
  <c r="AN33" i="24"/>
  <c r="AH33" i="24"/>
  <c r="AB33" i="24"/>
  <c r="AW34" i="24"/>
  <c r="AQ34" i="24"/>
  <c r="AK34" i="24"/>
  <c r="AE34" i="24"/>
  <c r="AT37" i="24"/>
  <c r="AN37" i="24"/>
  <c r="AH37" i="24"/>
  <c r="AB37" i="24"/>
  <c r="AT39" i="24"/>
  <c r="AN39" i="24"/>
  <c r="AH39" i="24"/>
  <c r="AB39" i="24"/>
  <c r="AT41" i="24"/>
  <c r="AN41" i="24"/>
  <c r="AH41" i="24"/>
  <c r="AB41" i="24"/>
  <c r="AT43" i="24"/>
  <c r="AN43" i="24"/>
  <c r="AH43" i="24"/>
  <c r="AB43" i="24"/>
  <c r="AS45" i="24"/>
  <c r="AM45" i="24"/>
  <c r="AG45" i="24"/>
  <c r="AA45" i="24"/>
  <c r="AU46" i="24"/>
  <c r="AO46" i="24"/>
  <c r="AI46" i="24"/>
  <c r="AC46" i="24"/>
  <c r="AU47" i="24"/>
  <c r="AO47" i="24"/>
  <c r="AI47" i="24"/>
  <c r="AC47" i="24"/>
  <c r="AW48" i="24"/>
  <c r="AQ48" i="24"/>
  <c r="AK48" i="24"/>
  <c r="AE48" i="24"/>
  <c r="AU50" i="24"/>
  <c r="AO50" i="24"/>
  <c r="AI50" i="24"/>
  <c r="AC50" i="24"/>
  <c r="AS52" i="24"/>
  <c r="AM52" i="24"/>
  <c r="AG52" i="24"/>
  <c r="AA52" i="24"/>
  <c r="AS53" i="24"/>
  <c r="AM53" i="24"/>
  <c r="AG53" i="24"/>
  <c r="AA53" i="24"/>
  <c r="AU54" i="24"/>
  <c r="AO54" i="24"/>
  <c r="AI54" i="24"/>
  <c r="AC54" i="24"/>
  <c r="AV55" i="24"/>
  <c r="AP55" i="24"/>
  <c r="AJ55" i="24"/>
  <c r="AD55" i="24"/>
  <c r="AW56" i="24"/>
  <c r="AQ56" i="24"/>
  <c r="AK56" i="24"/>
  <c r="AE56" i="24"/>
  <c r="AW57" i="24"/>
  <c r="AQ57" i="24"/>
  <c r="AK57" i="24"/>
  <c r="AE57" i="24"/>
  <c r="AW58" i="24"/>
  <c r="AQ58" i="24"/>
  <c r="AK58" i="24"/>
  <c r="AE58" i="24"/>
  <c r="AS60" i="24"/>
  <c r="AM60" i="24"/>
  <c r="AG60" i="24"/>
  <c r="AA60" i="24"/>
  <c r="AS61" i="24"/>
  <c r="AM61" i="24"/>
  <c r="AG61" i="24"/>
  <c r="AA61" i="24"/>
  <c r="AS62" i="24"/>
  <c r="AM62" i="24"/>
  <c r="AG62" i="24"/>
  <c r="AA62" i="24"/>
  <c r="AT63" i="24"/>
  <c r="AN63" i="24"/>
  <c r="AH63" i="24"/>
  <c r="AB63" i="24"/>
  <c r="AT64" i="24"/>
  <c r="AN64" i="24"/>
  <c r="AH64" i="24"/>
  <c r="AB64" i="24"/>
  <c r="AT65" i="24"/>
  <c r="AN65" i="24"/>
  <c r="AH65" i="24"/>
  <c r="AB65" i="24"/>
  <c r="AU66" i="24"/>
  <c r="AO66" i="24"/>
  <c r="AI66" i="24"/>
  <c r="AC66" i="24"/>
  <c r="AT67" i="24"/>
  <c r="AN67" i="24"/>
  <c r="AH67" i="24"/>
  <c r="AB67" i="24"/>
  <c r="AT69" i="24"/>
  <c r="AN69" i="24"/>
  <c r="AH69" i="24"/>
  <c r="AB69" i="24"/>
  <c r="AW70" i="24"/>
  <c r="AQ70" i="24"/>
  <c r="AK70" i="24"/>
  <c r="AE70" i="24"/>
  <c r="AS72" i="24"/>
  <c r="AM72" i="24"/>
  <c r="AG72" i="24"/>
  <c r="AA72" i="24"/>
  <c r="AS74" i="24"/>
  <c r="AM74" i="24"/>
  <c r="AG74" i="24"/>
  <c r="AA74" i="24"/>
  <c r="AV75" i="24"/>
  <c r="AP75" i="24"/>
  <c r="AJ75" i="24"/>
  <c r="AS77" i="24"/>
  <c r="AM77" i="24"/>
  <c r="AG77" i="24"/>
  <c r="AA77" i="24"/>
  <c r="AV78" i="24"/>
  <c r="AP78" i="24"/>
  <c r="AJ78" i="24"/>
  <c r="AD78" i="24"/>
  <c r="AT81" i="24"/>
  <c r="AN81" i="24"/>
  <c r="AH81" i="24"/>
  <c r="AS83" i="24"/>
  <c r="AM83" i="24"/>
  <c r="AG83" i="24"/>
  <c r="AA83" i="24"/>
  <c r="AU84" i="24"/>
  <c r="AO84" i="24"/>
  <c r="AI84" i="24"/>
  <c r="AW85" i="24"/>
  <c r="AQ85" i="24"/>
  <c r="AK85" i="24"/>
  <c r="AE85" i="24"/>
  <c r="AW86" i="24"/>
  <c r="AQ86" i="24"/>
  <c r="AK86" i="24"/>
  <c r="AT88" i="24"/>
  <c r="AN88" i="24"/>
  <c r="AH88" i="24"/>
  <c r="AB88" i="24"/>
  <c r="AW89" i="24"/>
  <c r="AQ89" i="24"/>
  <c r="AK89" i="24"/>
  <c r="AE89" i="24"/>
  <c r="AS91" i="24"/>
  <c r="AM91" i="24"/>
  <c r="AG91" i="24"/>
  <c r="AA91" i="24"/>
  <c r="AU92" i="24"/>
  <c r="AO92" i="24"/>
  <c r="AI92" i="24"/>
  <c r="AW93" i="24"/>
  <c r="AQ93" i="24"/>
  <c r="AK93" i="24"/>
  <c r="AE93" i="24"/>
  <c r="AW94" i="24"/>
  <c r="AQ94" i="24"/>
  <c r="AK94" i="24"/>
  <c r="AU96" i="24"/>
  <c r="AO96" i="24"/>
  <c r="AI96" i="24"/>
  <c r="AS98" i="24"/>
  <c r="AM98" i="24"/>
  <c r="AG98" i="24"/>
  <c r="AV99" i="24"/>
  <c r="AP99" i="24"/>
  <c r="AJ99" i="24"/>
  <c r="AW102" i="24"/>
  <c r="AQ102" i="24"/>
  <c r="AK102" i="24"/>
  <c r="AU104" i="24"/>
  <c r="AO104" i="24"/>
  <c r="AI104" i="24"/>
  <c r="AS106" i="24"/>
  <c r="AM106" i="24"/>
  <c r="AG106" i="24"/>
  <c r="AU107" i="24"/>
  <c r="AO107" i="24"/>
  <c r="AI107" i="24"/>
  <c r="AW109" i="24"/>
  <c r="AQ109" i="24"/>
  <c r="AK109" i="24"/>
  <c r="AU111" i="24"/>
  <c r="AO111" i="24"/>
  <c r="AI111" i="24"/>
  <c r="AW113" i="24"/>
  <c r="AQ113" i="24"/>
  <c r="AK113" i="24"/>
  <c r="AV117" i="24"/>
  <c r="AP117" i="24"/>
  <c r="AJ117" i="24"/>
  <c r="AQ120" i="24"/>
  <c r="AS122" i="24"/>
  <c r="AM122" i="24"/>
  <c r="AG122" i="24"/>
  <c r="AW124" i="24"/>
  <c r="AQ124" i="24"/>
  <c r="AK124" i="24"/>
  <c r="AU126" i="24"/>
  <c r="AO126" i="24"/>
  <c r="AI126" i="24"/>
  <c r="AW128" i="24"/>
  <c r="AQ128" i="24"/>
  <c r="AK128" i="24"/>
  <c r="AV130" i="24"/>
  <c r="AP130" i="24"/>
  <c r="AJ130" i="24"/>
  <c r="AS133" i="24"/>
  <c r="AM133" i="24"/>
  <c r="AG133" i="24"/>
  <c r="AW134" i="24"/>
  <c r="AQ134" i="24"/>
  <c r="AK134" i="24"/>
  <c r="AU136" i="24"/>
  <c r="AO136" i="24"/>
  <c r="AI136" i="24"/>
  <c r="AS138" i="24"/>
  <c r="AM138" i="24"/>
  <c r="AG138" i="24"/>
  <c r="AV139" i="24"/>
  <c r="AP139" i="24"/>
  <c r="AJ139" i="24"/>
  <c r="AU142" i="24"/>
  <c r="AO142" i="24"/>
  <c r="AI142" i="24"/>
  <c r="AS145" i="24"/>
  <c r="AM145" i="24"/>
  <c r="AG145" i="24"/>
  <c r="AV146" i="24"/>
  <c r="AP146" i="24"/>
  <c r="AJ146" i="24"/>
  <c r="AE147" i="24"/>
  <c r="AA147" i="24"/>
  <c r="AC145" i="24"/>
  <c r="AD144" i="24"/>
  <c r="AE143" i="24"/>
  <c r="AA143" i="24"/>
  <c r="AB142" i="24"/>
  <c r="AC141" i="24"/>
  <c r="AD140" i="24"/>
  <c r="AE139" i="24"/>
  <c r="AA139" i="24"/>
  <c r="AC137" i="24"/>
  <c r="AD136" i="24"/>
  <c r="AE135" i="24"/>
  <c r="AA135" i="24"/>
  <c r="AC133" i="24"/>
  <c r="AD132" i="24"/>
  <c r="AE131" i="24"/>
  <c r="AA131" i="24"/>
  <c r="AB130" i="24"/>
  <c r="AC129" i="24"/>
  <c r="AD128" i="24"/>
  <c r="AA127" i="24"/>
  <c r="AC125" i="24"/>
  <c r="AD124" i="24"/>
  <c r="AA123" i="24"/>
  <c r="AB122" i="24"/>
  <c r="AC121" i="24"/>
  <c r="AD120" i="24"/>
  <c r="AE119" i="24"/>
  <c r="AA119" i="24"/>
  <c r="AB118" i="24"/>
  <c r="AC117" i="24"/>
  <c r="AD116" i="24"/>
  <c r="AE115" i="24"/>
  <c r="AA115" i="24"/>
  <c r="AB114" i="24"/>
  <c r="AC113" i="24"/>
  <c r="AD112" i="24"/>
  <c r="AA111" i="24"/>
  <c r="AB110" i="24"/>
  <c r="AC109" i="24"/>
  <c r="AD108" i="24"/>
  <c r="AE107" i="24"/>
  <c r="AA107" i="24"/>
  <c r="AB106" i="24"/>
  <c r="AC105" i="24"/>
  <c r="AD104" i="24"/>
  <c r="AE103" i="24"/>
  <c r="AA103" i="24"/>
  <c r="AB102" i="24"/>
  <c r="AC101" i="24"/>
  <c r="AD100" i="24"/>
  <c r="AE99" i="24"/>
  <c r="AA99" i="24"/>
  <c r="AB98" i="24"/>
  <c r="AB97" i="24"/>
  <c r="AB96" i="24"/>
  <c r="AB95" i="24"/>
  <c r="AA94" i="24"/>
  <c r="AC92" i="24"/>
  <c r="AE90" i="24"/>
  <c r="AB89" i="24"/>
  <c r="AD87" i="24"/>
  <c r="AA86" i="24"/>
  <c r="AC84" i="24"/>
  <c r="AE82" i="24"/>
  <c r="AB81" i="24"/>
  <c r="AD79" i="24"/>
  <c r="AA78" i="24"/>
  <c r="AC76" i="24"/>
  <c r="AC74" i="24"/>
  <c r="AC3" i="24"/>
  <c r="AJ3" i="24"/>
  <c r="AP3" i="24"/>
  <c r="Y3" i="24"/>
  <c r="AB3" i="24"/>
  <c r="AI3" i="24"/>
  <c r="AO3" i="24"/>
  <c r="AH3" i="24"/>
  <c r="AN3" i="24"/>
  <c r="AM3" i="24"/>
  <c r="AS3" i="24"/>
  <c r="AS146" i="27"/>
  <c r="AM146" i="27"/>
  <c r="AG146" i="27"/>
  <c r="AW143" i="27"/>
  <c r="AQ143" i="27"/>
  <c r="AK143" i="27"/>
  <c r="AN146" i="27"/>
  <c r="AH146" i="27"/>
  <c r="AT141" i="27"/>
  <c r="AN141" i="27"/>
  <c r="AH141" i="27"/>
  <c r="AU143" i="27"/>
  <c r="AO143" i="27"/>
  <c r="AI143" i="27"/>
  <c r="AU137" i="27"/>
  <c r="AO137" i="27"/>
  <c r="AI137" i="27"/>
  <c r="AN134" i="27"/>
  <c r="AT134" i="27"/>
  <c r="AH134" i="27"/>
  <c r="AV147" i="27"/>
  <c r="AP147" i="27"/>
  <c r="AJ147" i="27"/>
  <c r="AH144" i="27"/>
  <c r="AS134" i="27"/>
  <c r="AM134" i="27"/>
  <c r="AG134" i="27"/>
  <c r="AW130" i="27"/>
  <c r="AQ130" i="27"/>
  <c r="AK130" i="27"/>
  <c r="AV127" i="27"/>
  <c r="AP127" i="27"/>
  <c r="AJ127" i="27"/>
  <c r="AO133" i="27"/>
  <c r="AI133" i="27"/>
  <c r="AN122" i="27"/>
  <c r="AH122" i="27"/>
  <c r="AM119" i="27"/>
  <c r="AG119" i="27"/>
  <c r="AQ115" i="27"/>
  <c r="AK115" i="27"/>
  <c r="AP112" i="27"/>
  <c r="AJ112" i="27"/>
  <c r="AO109" i="27"/>
  <c r="AI109" i="27"/>
  <c r="AT121" i="27"/>
  <c r="AN121" i="27"/>
  <c r="AH121" i="27"/>
  <c r="AS118" i="27"/>
  <c r="AM118" i="27"/>
  <c r="AG118" i="27"/>
  <c r="AK114" i="27"/>
  <c r="AW128" i="27"/>
  <c r="AQ128" i="27"/>
  <c r="AK128" i="27"/>
  <c r="AW124" i="27"/>
  <c r="AQ124" i="27"/>
  <c r="AK124" i="27"/>
  <c r="AM138" i="27"/>
  <c r="AT105" i="27"/>
  <c r="AN105" i="27"/>
  <c r="AH105" i="27"/>
  <c r="AS102" i="27"/>
  <c r="AM102" i="27"/>
  <c r="AG102" i="27"/>
  <c r="AW98" i="27"/>
  <c r="AQ98" i="27"/>
  <c r="AK98" i="27"/>
  <c r="AP95" i="27"/>
  <c r="AP122" i="27"/>
  <c r="AU119" i="27"/>
  <c r="AO119" i="27"/>
  <c r="AI119" i="27"/>
  <c r="AS113" i="27"/>
  <c r="AM113" i="27"/>
  <c r="AG113" i="27"/>
  <c r="AQ110" i="27"/>
  <c r="AH108" i="27"/>
  <c r="AW105" i="27"/>
  <c r="AQ105" i="27"/>
  <c r="AK105" i="27"/>
  <c r="AE105" i="27"/>
  <c r="AV102" i="27"/>
  <c r="AP102" i="27"/>
  <c r="AJ102" i="27"/>
  <c r="AD102" i="27"/>
  <c r="AU99" i="27"/>
  <c r="AO99" i="27"/>
  <c r="AI99" i="27"/>
  <c r="AC99" i="27"/>
  <c r="AU132" i="27"/>
  <c r="AO132" i="27"/>
  <c r="AI132" i="27"/>
  <c r="AU91" i="27"/>
  <c r="AO91" i="27"/>
  <c r="AI91" i="27"/>
  <c r="AC91" i="27"/>
  <c r="AS90" i="27"/>
  <c r="AM90" i="27"/>
  <c r="AG90" i="27"/>
  <c r="AA90" i="27"/>
  <c r="AU87" i="27"/>
  <c r="AO87" i="27"/>
  <c r="AI87" i="27"/>
  <c r="AC87" i="27"/>
  <c r="AT84" i="27"/>
  <c r="AN84" i="27"/>
  <c r="AH84" i="27"/>
  <c r="AB84" i="27"/>
  <c r="AU90" i="27"/>
  <c r="AO90" i="27"/>
  <c r="AI90" i="27"/>
  <c r="AC90" i="27"/>
  <c r="AV101" i="27"/>
  <c r="AP101" i="27"/>
  <c r="AJ101" i="27"/>
  <c r="AD101" i="27"/>
  <c r="AU95" i="27"/>
  <c r="AO95" i="27"/>
  <c r="AI95" i="27"/>
  <c r="AC95" i="27"/>
  <c r="AU102" i="27"/>
  <c r="AO102" i="27"/>
  <c r="AI102" i="27"/>
  <c r="AC102" i="27"/>
  <c r="AU83" i="27"/>
  <c r="AO83" i="27"/>
  <c r="AI83" i="27"/>
  <c r="AC83" i="27"/>
  <c r="AU79" i="27"/>
  <c r="AO79" i="27"/>
  <c r="AI79" i="27"/>
  <c r="AC79" i="27"/>
  <c r="AS76" i="27"/>
  <c r="AM76" i="27"/>
  <c r="AG76" i="27"/>
  <c r="AA76" i="27"/>
  <c r="AW72" i="27"/>
  <c r="AQ72" i="27"/>
  <c r="AK72" i="27"/>
  <c r="AE72" i="27"/>
  <c r="AV69" i="27"/>
  <c r="AP69" i="27"/>
  <c r="AJ69" i="27"/>
  <c r="AD69" i="27"/>
  <c r="AU66" i="27"/>
  <c r="AO66" i="27"/>
  <c r="AI66" i="27"/>
  <c r="AC66" i="27"/>
  <c r="AT63" i="27"/>
  <c r="AN63" i="27"/>
  <c r="AH63" i="27"/>
  <c r="AB63" i="27"/>
  <c r="AS60" i="27"/>
  <c r="AM60" i="27"/>
  <c r="AG60" i="27"/>
  <c r="AA60" i="27"/>
  <c r="AT127" i="27"/>
  <c r="AN127" i="27"/>
  <c r="AH127" i="27"/>
  <c r="AT103" i="27"/>
  <c r="AN103" i="27"/>
  <c r="AH103" i="27"/>
  <c r="AB103" i="27"/>
  <c r="AN78" i="27"/>
  <c r="AH78" i="27"/>
  <c r="AB78" i="27"/>
  <c r="AK67" i="27"/>
  <c r="AN62" i="27"/>
  <c r="AH62" i="27"/>
  <c r="AB62" i="27"/>
  <c r="AQ55" i="27"/>
  <c r="AK55" i="27"/>
  <c r="AE55" i="27"/>
  <c r="AS52" i="27"/>
  <c r="AM52" i="27"/>
  <c r="AG52" i="27"/>
  <c r="AA52" i="27"/>
  <c r="AW48" i="27"/>
  <c r="AQ48" i="27"/>
  <c r="AK48" i="27"/>
  <c r="AE48" i="27"/>
  <c r="AU46" i="27"/>
  <c r="AO46" i="27"/>
  <c r="AI46" i="27"/>
  <c r="AC46" i="27"/>
  <c r="AQ87" i="27"/>
  <c r="AK87" i="27"/>
  <c r="AE87" i="27"/>
  <c r="AV57" i="27"/>
  <c r="AP57" i="27"/>
  <c r="AJ57" i="27"/>
  <c r="AD57" i="27"/>
  <c r="AQ51" i="27"/>
  <c r="AK51" i="27"/>
  <c r="AE51" i="27"/>
  <c r="AQ47" i="27"/>
  <c r="AK47" i="27"/>
  <c r="AE47" i="27"/>
  <c r="AQ43" i="27"/>
  <c r="AK43" i="27"/>
  <c r="AE43" i="27"/>
  <c r="AJ40" i="27"/>
  <c r="AP40" i="27"/>
  <c r="AD40" i="27"/>
  <c r="AO37" i="27"/>
  <c r="AI37" i="27"/>
  <c r="AC37" i="27"/>
  <c r="AH34" i="27"/>
  <c r="AN34" i="27"/>
  <c r="AB34" i="27"/>
  <c r="AM31" i="27"/>
  <c r="AG31" i="27"/>
  <c r="AA31" i="27"/>
  <c r="AK27" i="27"/>
  <c r="AQ27" i="27"/>
  <c r="AE27" i="27"/>
  <c r="AP24" i="27"/>
  <c r="AJ24" i="27"/>
  <c r="AD24" i="27"/>
  <c r="AI21" i="27"/>
  <c r="AC21" i="27"/>
  <c r="AU106" i="27"/>
  <c r="AO106" i="27"/>
  <c r="AI106" i="27"/>
  <c r="AC106" i="27"/>
  <c r="AM83" i="27"/>
  <c r="AA83" i="27"/>
  <c r="AG83" i="27"/>
  <c r="AN74" i="27"/>
  <c r="AH74" i="27"/>
  <c r="AB74" i="27"/>
  <c r="AP68" i="27"/>
  <c r="AJ68" i="27"/>
  <c r="AD68" i="27"/>
  <c r="AM63" i="27"/>
  <c r="AG63" i="27"/>
  <c r="AA63" i="27"/>
  <c r="AW56" i="27"/>
  <c r="AQ56" i="27"/>
  <c r="AK56" i="27"/>
  <c r="AE56" i="27"/>
  <c r="AV51" i="27"/>
  <c r="AP51" i="27"/>
  <c r="AJ51" i="27"/>
  <c r="AD51" i="27"/>
  <c r="AW46" i="27"/>
  <c r="AQ46" i="27"/>
  <c r="AK46" i="27"/>
  <c r="AE46" i="27"/>
  <c r="AW38" i="27"/>
  <c r="AQ38" i="27"/>
  <c r="AK38" i="27"/>
  <c r="AE38" i="27"/>
  <c r="AU32" i="27"/>
  <c r="AV18" i="27"/>
  <c r="AW13" i="27"/>
  <c r="AV19" i="27"/>
  <c r="AP19" i="27"/>
  <c r="AJ19" i="27"/>
  <c r="AD19" i="27"/>
  <c r="AT37" i="27"/>
  <c r="AN37" i="27"/>
  <c r="AH37" i="27"/>
  <c r="AB37" i="27"/>
  <c r="AW9" i="27"/>
  <c r="AQ9" i="27"/>
  <c r="AK9" i="27"/>
  <c r="AE9" i="27"/>
  <c r="AV6" i="27"/>
  <c r="AP6" i="27"/>
  <c r="AJ6" i="27"/>
  <c r="AD6" i="27"/>
  <c r="AW93" i="27"/>
  <c r="AU28" i="27"/>
  <c r="AT21" i="27"/>
  <c r="AU40" i="27"/>
  <c r="AK15" i="27"/>
  <c r="AE15" i="27"/>
  <c r="AW12" i="27"/>
  <c r="AQ12" i="27"/>
  <c r="AK12" i="27"/>
  <c r="AE12" i="27"/>
  <c r="AU10" i="27"/>
  <c r="AO10" i="27"/>
  <c r="AI10" i="27"/>
  <c r="AC10" i="27"/>
  <c r="AW4" i="27"/>
  <c r="AQ4" i="27"/>
  <c r="AK4" i="27"/>
  <c r="AE4" i="27"/>
  <c r="AW18" i="27"/>
  <c r="AQ18" i="27"/>
  <c r="AK18" i="27"/>
  <c r="AE18" i="27"/>
  <c r="AJ4" i="27"/>
  <c r="AD4" i="27"/>
  <c r="AH6" i="27"/>
  <c r="AB6" i="27"/>
  <c r="AK7" i="27"/>
  <c r="AE7" i="27"/>
  <c r="AI9" i="27"/>
  <c r="AC9" i="27"/>
  <c r="AG11" i="27"/>
  <c r="AA11" i="27"/>
  <c r="AJ12" i="27"/>
  <c r="AD12" i="27"/>
  <c r="AS14" i="27"/>
  <c r="AM14" i="27"/>
  <c r="AG14" i="27"/>
  <c r="AA14" i="27"/>
  <c r="AU16" i="27"/>
  <c r="AO16" i="27"/>
  <c r="AI16" i="27"/>
  <c r="AC16" i="27"/>
  <c r="AT17" i="27"/>
  <c r="AN17" i="27"/>
  <c r="AH17" i="27"/>
  <c r="AB17" i="27"/>
  <c r="AU18" i="27"/>
  <c r="AO18" i="27"/>
  <c r="AI18" i="27"/>
  <c r="AC18" i="27"/>
  <c r="AW20" i="27"/>
  <c r="AK20" i="27"/>
  <c r="AQ20" i="27"/>
  <c r="AE20" i="27"/>
  <c r="AV22" i="27"/>
  <c r="AP22" i="27"/>
  <c r="AJ22" i="27"/>
  <c r="AD22" i="27"/>
  <c r="AT24" i="27"/>
  <c r="AN24" i="27"/>
  <c r="AH24" i="27"/>
  <c r="AB24" i="27"/>
  <c r="AV25" i="27"/>
  <c r="AP25" i="27"/>
  <c r="AJ25" i="27"/>
  <c r="AD25" i="27"/>
  <c r="AS28" i="27"/>
  <c r="AM28" i="27"/>
  <c r="AG28" i="27"/>
  <c r="AA28" i="27"/>
  <c r="AV29" i="27"/>
  <c r="AP29" i="27"/>
  <c r="AJ29" i="27"/>
  <c r="AD29" i="27"/>
  <c r="AT31" i="27"/>
  <c r="AN31" i="27"/>
  <c r="AH31" i="27"/>
  <c r="AB31" i="27"/>
  <c r="AW32" i="27"/>
  <c r="AQ32" i="27"/>
  <c r="AK32" i="27"/>
  <c r="AE32" i="27"/>
  <c r="AU34" i="27"/>
  <c r="AO34" i="27"/>
  <c r="AI34" i="27"/>
  <c r="AC34" i="27"/>
  <c r="AS36" i="27"/>
  <c r="AM36" i="27"/>
  <c r="AG36" i="27"/>
  <c r="AA36" i="27"/>
  <c r="AV37" i="27"/>
  <c r="AP37" i="27"/>
  <c r="AJ37" i="27"/>
  <c r="AD37" i="27"/>
  <c r="AT39" i="27"/>
  <c r="AN39" i="27"/>
  <c r="AH39" i="27"/>
  <c r="AB39" i="27"/>
  <c r="AW40" i="27"/>
  <c r="AQ40" i="27"/>
  <c r="AK40" i="27"/>
  <c r="AE40" i="27"/>
  <c r="AU42" i="27"/>
  <c r="AO42" i="27"/>
  <c r="AI42" i="27"/>
  <c r="AC42" i="27"/>
  <c r="AT44" i="27"/>
  <c r="AN44" i="27"/>
  <c r="AH44" i="27"/>
  <c r="AB44" i="27"/>
  <c r="AN46" i="27"/>
  <c r="AH46" i="27"/>
  <c r="AB46" i="27"/>
  <c r="AT48" i="27"/>
  <c r="AN48" i="27"/>
  <c r="AH48" i="27"/>
  <c r="AB48" i="27"/>
  <c r="AN50" i="27"/>
  <c r="AH50" i="27"/>
  <c r="AB50" i="27"/>
  <c r="AT52" i="27"/>
  <c r="AN52" i="27"/>
  <c r="AH52" i="27"/>
  <c r="AB52" i="27"/>
  <c r="AT54" i="27"/>
  <c r="AN54" i="27"/>
  <c r="AH54" i="27"/>
  <c r="AB54" i="27"/>
  <c r="AV55" i="27"/>
  <c r="AP55" i="27"/>
  <c r="AJ55" i="27"/>
  <c r="AD55" i="27"/>
  <c r="AT57" i="27"/>
  <c r="AN57" i="27"/>
  <c r="AH57" i="27"/>
  <c r="AB57" i="27"/>
  <c r="AW58" i="27"/>
  <c r="AQ58" i="27"/>
  <c r="AE58" i="27"/>
  <c r="AK58" i="27"/>
  <c r="AU60" i="27"/>
  <c r="AO60" i="27"/>
  <c r="AC60" i="27"/>
  <c r="AI60" i="27"/>
  <c r="AS62" i="27"/>
  <c r="AM62" i="27"/>
  <c r="AG62" i="27"/>
  <c r="AA62" i="27"/>
  <c r="AV63" i="27"/>
  <c r="AP63" i="27"/>
  <c r="AJ63" i="27"/>
  <c r="AD63" i="27"/>
  <c r="AT65" i="27"/>
  <c r="AN65" i="27"/>
  <c r="AB65" i="27"/>
  <c r="AH65" i="27"/>
  <c r="AW66" i="27"/>
  <c r="AQ66" i="27"/>
  <c r="AE66" i="27"/>
  <c r="AK66" i="27"/>
  <c r="AU68" i="27"/>
  <c r="AO68" i="27"/>
  <c r="AI68" i="27"/>
  <c r="AC68" i="27"/>
  <c r="AS70" i="27"/>
  <c r="AM70" i="27"/>
  <c r="AG70" i="27"/>
  <c r="AA70" i="27"/>
  <c r="AV71" i="27"/>
  <c r="AP71" i="27"/>
  <c r="AJ71" i="27"/>
  <c r="AD71" i="27"/>
  <c r="AT73" i="27"/>
  <c r="AN73" i="27"/>
  <c r="AH73" i="27"/>
  <c r="AB73" i="27"/>
  <c r="AW74" i="27"/>
  <c r="AQ74" i="27"/>
  <c r="AK74" i="27"/>
  <c r="AE74" i="27"/>
  <c r="AU76" i="27"/>
  <c r="AO76" i="27"/>
  <c r="AI76" i="27"/>
  <c r="AC76" i="27"/>
  <c r="AS78" i="27"/>
  <c r="AM78" i="27"/>
  <c r="AG78" i="27"/>
  <c r="AA78" i="27"/>
  <c r="AU80" i="27"/>
  <c r="AO80" i="27"/>
  <c r="AI80" i="27"/>
  <c r="AC80" i="27"/>
  <c r="AV81" i="27"/>
  <c r="AP81" i="27"/>
  <c r="AJ81" i="27"/>
  <c r="AD81" i="27"/>
  <c r="AT83" i="27"/>
  <c r="AN83" i="27"/>
  <c r="AH83" i="27"/>
  <c r="AB83" i="27"/>
  <c r="AW84" i="27"/>
  <c r="AQ84" i="27"/>
  <c r="AK84" i="27"/>
  <c r="AE84" i="27"/>
  <c r="AU86" i="27"/>
  <c r="AO86" i="27"/>
  <c r="AI86" i="27"/>
  <c r="AC86" i="27"/>
  <c r="AS88" i="27"/>
  <c r="AM88" i="27"/>
  <c r="AG88" i="27"/>
  <c r="AA88" i="27"/>
  <c r="AN90" i="27"/>
  <c r="AH90" i="27"/>
  <c r="AB90" i="27"/>
  <c r="AS92" i="27"/>
  <c r="AM92" i="27"/>
  <c r="AG92" i="27"/>
  <c r="AA92" i="27"/>
  <c r="AO93" i="27"/>
  <c r="AI93" i="27"/>
  <c r="AC93" i="27"/>
  <c r="AQ95" i="27"/>
  <c r="AE95" i="27"/>
  <c r="AK95" i="27"/>
  <c r="AV97" i="27"/>
  <c r="AP97" i="27"/>
  <c r="AJ97" i="27"/>
  <c r="AD97" i="27"/>
  <c r="AQ99" i="27"/>
  <c r="AK99" i="27"/>
  <c r="AG103" i="27"/>
  <c r="AT107" i="27"/>
  <c r="AN107" i="27"/>
  <c r="AH107" i="27"/>
  <c r="AB107" i="27"/>
  <c r="AW109" i="27"/>
  <c r="AQ109" i="27"/>
  <c r="AK109" i="27"/>
  <c r="AE109" i="27"/>
  <c r="AS112" i="27"/>
  <c r="AM112" i="27"/>
  <c r="AG112" i="27"/>
  <c r="AT115" i="27"/>
  <c r="AN115" i="27"/>
  <c r="AH115" i="27"/>
  <c r="AO118" i="27"/>
  <c r="AV121" i="27"/>
  <c r="AP121" i="27"/>
  <c r="AJ121" i="27"/>
  <c r="AV124" i="27"/>
  <c r="AP124" i="27"/>
  <c r="AJ124" i="27"/>
  <c r="AW125" i="27"/>
  <c r="AQ125" i="27"/>
  <c r="AK125" i="27"/>
  <c r="AO127" i="27"/>
  <c r="AS129" i="27"/>
  <c r="AM129" i="27"/>
  <c r="AG129" i="27"/>
  <c r="AV130" i="27"/>
  <c r="AP130" i="27"/>
  <c r="AJ130" i="27"/>
  <c r="AS132" i="27"/>
  <c r="AM132" i="27"/>
  <c r="AG132" i="27"/>
  <c r="AU135" i="27"/>
  <c r="AO135" i="27"/>
  <c r="AI135" i="27"/>
  <c r="AV138" i="27"/>
  <c r="AP138" i="27"/>
  <c r="AJ138" i="27"/>
  <c r="AD147" i="27"/>
  <c r="AA146" i="27"/>
  <c r="AB141" i="27"/>
  <c r="AA134" i="27"/>
  <c r="AC132" i="27"/>
  <c r="AE130" i="27"/>
  <c r="AD127" i="27"/>
  <c r="AB121" i="27"/>
  <c r="AA118" i="27"/>
  <c r="AE114" i="27"/>
  <c r="AQ147" i="27"/>
  <c r="AK147" i="27"/>
  <c r="AS147" i="27"/>
  <c r="AW146" i="27"/>
  <c r="AQ146" i="27"/>
  <c r="AK146" i="27"/>
  <c r="AU140" i="27"/>
  <c r="AO140" i="27"/>
  <c r="AI140" i="27"/>
  <c r="AU139" i="27"/>
  <c r="AO139" i="27"/>
  <c r="AI139" i="27"/>
  <c r="AP136" i="27"/>
  <c r="AJ136" i="27"/>
  <c r="AV146" i="27"/>
  <c r="AP146" i="27"/>
  <c r="AJ146" i="27"/>
  <c r="AQ139" i="27"/>
  <c r="AK139" i="27"/>
  <c r="AW133" i="27"/>
  <c r="AQ133" i="27"/>
  <c r="AK133" i="27"/>
  <c r="AS130" i="27"/>
  <c r="AW126" i="27"/>
  <c r="AQ126" i="27"/>
  <c r="AK126" i="27"/>
  <c r="AV142" i="27"/>
  <c r="AP142" i="27"/>
  <c r="AJ142" i="27"/>
  <c r="AV125" i="27"/>
  <c r="AP125" i="27"/>
  <c r="AJ125" i="27"/>
  <c r="AO121" i="27"/>
  <c r="AU121" i="27"/>
  <c r="AI121" i="27"/>
  <c r="AN118" i="27"/>
  <c r="AH118" i="27"/>
  <c r="AM115" i="27"/>
  <c r="AG115" i="27"/>
  <c r="AQ111" i="27"/>
  <c r="AK111" i="27"/>
  <c r="AP108" i="27"/>
  <c r="AJ108" i="27"/>
  <c r="AV129" i="27"/>
  <c r="AP129" i="27"/>
  <c r="AJ129" i="27"/>
  <c r="AI120" i="27"/>
  <c r="AT117" i="27"/>
  <c r="AN117" i="27"/>
  <c r="AH117" i="27"/>
  <c r="AS114" i="27"/>
  <c r="AM114" i="27"/>
  <c r="AG114" i="27"/>
  <c r="AM123" i="27"/>
  <c r="AG123" i="27"/>
  <c r="AU104" i="27"/>
  <c r="AO104" i="27"/>
  <c r="AI104" i="27"/>
  <c r="AT101" i="27"/>
  <c r="AN101" i="27"/>
  <c r="AH101" i="27"/>
  <c r="AW94" i="27"/>
  <c r="AQ94" i="27"/>
  <c r="AK94" i="27"/>
  <c r="AE94" i="27"/>
  <c r="AW121" i="27"/>
  <c r="AQ121" i="27"/>
  <c r="AK121" i="27"/>
  <c r="AV118" i="27"/>
  <c r="AP118" i="27"/>
  <c r="AJ118" i="27"/>
  <c r="AU115" i="27"/>
  <c r="AO115" i="27"/>
  <c r="AI115" i="27"/>
  <c r="AT112" i="27"/>
  <c r="AN112" i="27"/>
  <c r="AH112" i="27"/>
  <c r="AS110" i="27"/>
  <c r="AM110" i="27"/>
  <c r="AG110" i="27"/>
  <c r="AU108" i="27"/>
  <c r="AO108" i="27"/>
  <c r="AI108" i="27"/>
  <c r="AM105" i="27"/>
  <c r="AS105" i="27"/>
  <c r="AG105" i="27"/>
  <c r="AA105" i="27"/>
  <c r="AW101" i="27"/>
  <c r="AQ101" i="27"/>
  <c r="AK101" i="27"/>
  <c r="AE101" i="27"/>
  <c r="AP98" i="27"/>
  <c r="AV98" i="27"/>
  <c r="AJ98" i="27"/>
  <c r="AD98" i="27"/>
  <c r="AI111" i="27"/>
  <c r="AU130" i="27"/>
  <c r="AO130" i="27"/>
  <c r="AI130" i="27"/>
  <c r="AS89" i="27"/>
  <c r="AM89" i="27"/>
  <c r="AG89" i="27"/>
  <c r="AA89" i="27"/>
  <c r="AV86" i="27"/>
  <c r="AP86" i="27"/>
  <c r="AJ86" i="27"/>
  <c r="AD86" i="27"/>
  <c r="AV90" i="27"/>
  <c r="AP90" i="27"/>
  <c r="AJ90" i="27"/>
  <c r="AD90" i="27"/>
  <c r="AV89" i="27"/>
  <c r="AP89" i="27"/>
  <c r="AJ89" i="27"/>
  <c r="AD89" i="27"/>
  <c r="AW100" i="27"/>
  <c r="AN86" i="27"/>
  <c r="AN96" i="27"/>
  <c r="AP82" i="27"/>
  <c r="AV78" i="27"/>
  <c r="AP78" i="27"/>
  <c r="AJ78" i="27"/>
  <c r="AD78" i="27"/>
  <c r="AT75" i="27"/>
  <c r="AN75" i="27"/>
  <c r="AH75" i="27"/>
  <c r="AB75" i="27"/>
  <c r="AS72" i="27"/>
  <c r="AM72" i="27"/>
  <c r="AG72" i="27"/>
  <c r="AA72" i="27"/>
  <c r="AW68" i="27"/>
  <c r="AQ68" i="27"/>
  <c r="AK68" i="27"/>
  <c r="AE68" i="27"/>
  <c r="AV65" i="27"/>
  <c r="AP65" i="27"/>
  <c r="AJ65" i="27"/>
  <c r="AD65" i="27"/>
  <c r="AU62" i="27"/>
  <c r="AO62" i="27"/>
  <c r="AI62" i="27"/>
  <c r="AC62" i="27"/>
  <c r="AT59" i="27"/>
  <c r="AN59" i="27"/>
  <c r="AH59" i="27"/>
  <c r="AB59" i="27"/>
  <c r="AV105" i="27"/>
  <c r="AP105" i="27"/>
  <c r="AJ105" i="27"/>
  <c r="AD105" i="27"/>
  <c r="AV88" i="27"/>
  <c r="AP88" i="27"/>
  <c r="AJ88" i="27"/>
  <c r="AD88" i="27"/>
  <c r="AO77" i="27"/>
  <c r="AI77" i="27"/>
  <c r="AC77" i="27"/>
  <c r="AP72" i="27"/>
  <c r="AJ72" i="27"/>
  <c r="AD72" i="27"/>
  <c r="AM67" i="27"/>
  <c r="AG67" i="27"/>
  <c r="AA67" i="27"/>
  <c r="AO61" i="27"/>
  <c r="AO54" i="27"/>
  <c r="AN51" i="27"/>
  <c r="AM48" i="27"/>
  <c r="AV45" i="27"/>
  <c r="AP45" i="27"/>
  <c r="AJ45" i="27"/>
  <c r="AD45" i="27"/>
  <c r="AM87" i="27"/>
  <c r="AG87" i="27"/>
  <c r="AA87" i="27"/>
  <c r="AG54" i="27"/>
  <c r="AG50" i="27"/>
  <c r="AG46" i="27"/>
  <c r="AA43" i="27"/>
  <c r="AP36" i="27"/>
  <c r="AI33" i="27"/>
  <c r="AB30" i="27"/>
  <c r="AQ23" i="27"/>
  <c r="AD20" i="27"/>
  <c r="AE97" i="27"/>
  <c r="AO73" i="27"/>
  <c r="AH66" i="27"/>
  <c r="AD60" i="27"/>
  <c r="AS56" i="27"/>
  <c r="AM56" i="27"/>
  <c r="AG56" i="27"/>
  <c r="AA56" i="27"/>
  <c r="AW50" i="27"/>
  <c r="AQ50" i="27"/>
  <c r="AK50" i="27"/>
  <c r="AE50" i="27"/>
  <c r="AU44" i="27"/>
  <c r="AO44" i="27"/>
  <c r="AI44" i="27"/>
  <c r="AC44" i="27"/>
  <c r="AS38" i="27"/>
  <c r="AM38" i="27"/>
  <c r="AG38" i="27"/>
  <c r="AA38" i="27"/>
  <c r="AU27" i="27"/>
  <c r="AO27" i="27"/>
  <c r="AI27" i="27"/>
  <c r="AC27" i="27"/>
  <c r="AW17" i="27"/>
  <c r="AQ17" i="27"/>
  <c r="AK17" i="27"/>
  <c r="AE17" i="27"/>
  <c r="AP56" i="27"/>
  <c r="AJ56" i="27"/>
  <c r="AD56" i="27"/>
  <c r="AT25" i="27"/>
  <c r="AP84" i="27"/>
  <c r="AW34" i="27"/>
  <c r="AQ34" i="27"/>
  <c r="AK34" i="27"/>
  <c r="AE34" i="27"/>
  <c r="AT12" i="27"/>
  <c r="AN12" i="27"/>
  <c r="AH12" i="27"/>
  <c r="AB12" i="27"/>
  <c r="AS9" i="27"/>
  <c r="AM9" i="27"/>
  <c r="AG9" i="27"/>
  <c r="AA9" i="27"/>
  <c r="AW5" i="27"/>
  <c r="AQ5" i="27"/>
  <c r="AK5" i="27"/>
  <c r="AE5" i="27"/>
  <c r="AV39" i="27"/>
  <c r="AP39" i="27"/>
  <c r="AJ39" i="27"/>
  <c r="AD39" i="27"/>
  <c r="AV27" i="27"/>
  <c r="AP27" i="27"/>
  <c r="AJ27" i="27"/>
  <c r="AD27" i="27"/>
  <c r="AU20" i="27"/>
  <c r="AO20" i="27"/>
  <c r="AI20" i="27"/>
  <c r="AC20" i="27"/>
  <c r="AT33" i="27"/>
  <c r="AN33" i="27"/>
  <c r="AH33" i="27"/>
  <c r="AB33" i="27"/>
  <c r="AB18" i="27"/>
  <c r="AM12" i="27"/>
  <c r="AV9" i="27"/>
  <c r="AP9" i="27"/>
  <c r="AJ9" i="27"/>
  <c r="AD9" i="27"/>
  <c r="AT7" i="27"/>
  <c r="AN7" i="27"/>
  <c r="AH7" i="27"/>
  <c r="AB7" i="27"/>
  <c r="AS4" i="27"/>
  <c r="AM4" i="27"/>
  <c r="AG4" i="27"/>
  <c r="AA4" i="27"/>
  <c r="AS93" i="27"/>
  <c r="AM93" i="27"/>
  <c r="AG93" i="27"/>
  <c r="AA93" i="27"/>
  <c r="AW14" i="27"/>
  <c r="AQ14" i="27"/>
  <c r="AK14" i="27"/>
  <c r="AE14" i="27"/>
  <c r="AT5" i="27"/>
  <c r="AN5" i="27"/>
  <c r="AH5" i="27"/>
  <c r="AB5" i="27"/>
  <c r="AW6" i="27"/>
  <c r="AQ6" i="27"/>
  <c r="AK6" i="27"/>
  <c r="AE6" i="27"/>
  <c r="AU8" i="27"/>
  <c r="AO8" i="27"/>
  <c r="AI8" i="27"/>
  <c r="AC8" i="27"/>
  <c r="AS10" i="27"/>
  <c r="AM10" i="27"/>
  <c r="AG10" i="27"/>
  <c r="AA10" i="27"/>
  <c r="AV11" i="27"/>
  <c r="AP11" i="27"/>
  <c r="AJ11" i="27"/>
  <c r="AD11" i="27"/>
  <c r="AT13" i="27"/>
  <c r="AN13" i="27"/>
  <c r="AH13" i="27"/>
  <c r="AB13" i="27"/>
  <c r="AU14" i="27"/>
  <c r="AO14" i="27"/>
  <c r="AI14" i="27"/>
  <c r="AC14" i="27"/>
  <c r="AS16" i="27"/>
  <c r="AM16" i="27"/>
  <c r="AG16" i="27"/>
  <c r="AA16" i="27"/>
  <c r="AS17" i="27"/>
  <c r="AM17" i="27"/>
  <c r="AG17" i="27"/>
  <c r="AA17" i="27"/>
  <c r="AT19" i="27"/>
  <c r="AN19" i="27"/>
  <c r="AH19" i="27"/>
  <c r="AB19" i="27"/>
  <c r="AW21" i="27"/>
  <c r="AQ21" i="27"/>
  <c r="AK21" i="27"/>
  <c r="AE21" i="27"/>
  <c r="AU22" i="27"/>
  <c r="AO22" i="27"/>
  <c r="AI22" i="27"/>
  <c r="AC22" i="27"/>
  <c r="AW24" i="27"/>
  <c r="AQ24" i="27"/>
  <c r="AK24" i="27"/>
  <c r="AE24" i="27"/>
  <c r="AV26" i="27"/>
  <c r="AP26" i="27"/>
  <c r="AJ26" i="27"/>
  <c r="AD26" i="27"/>
  <c r="AT28" i="27"/>
  <c r="AN28" i="27"/>
  <c r="AH28" i="27"/>
  <c r="AB28" i="27"/>
  <c r="AW29" i="27"/>
  <c r="AQ29" i="27"/>
  <c r="AK29" i="27"/>
  <c r="AE29" i="27"/>
  <c r="AU31" i="27"/>
  <c r="AO31" i="27"/>
  <c r="AI31" i="27"/>
  <c r="AC31" i="27"/>
  <c r="AS33" i="27"/>
  <c r="AM33" i="27"/>
  <c r="AG33" i="27"/>
  <c r="AA33" i="27"/>
  <c r="AV34" i="27"/>
  <c r="AP34" i="27"/>
  <c r="AJ34" i="27"/>
  <c r="AD34" i="27"/>
  <c r="AT36" i="27"/>
  <c r="AN36" i="27"/>
  <c r="AH36" i="27"/>
  <c r="AB36" i="27"/>
  <c r="AW37" i="27"/>
  <c r="AQ37" i="27"/>
  <c r="AK37" i="27"/>
  <c r="AE37" i="27"/>
  <c r="AU39" i="27"/>
  <c r="AO39" i="27"/>
  <c r="AI39" i="27"/>
  <c r="AC39" i="27"/>
  <c r="AS41" i="27"/>
  <c r="AM41" i="27"/>
  <c r="AG41" i="27"/>
  <c r="AA41" i="27"/>
  <c r="AV42" i="27"/>
  <c r="AP42" i="27"/>
  <c r="AJ42" i="27"/>
  <c r="AD42" i="27"/>
  <c r="AS45" i="27"/>
  <c r="AM45" i="27"/>
  <c r="AG45" i="27"/>
  <c r="AA45" i="27"/>
  <c r="AV46" i="27"/>
  <c r="AP46" i="27"/>
  <c r="AJ46" i="27"/>
  <c r="AD46" i="27"/>
  <c r="AS49" i="27"/>
  <c r="AM49" i="27"/>
  <c r="AG49" i="27"/>
  <c r="AA49" i="27"/>
  <c r="AV50" i="27"/>
  <c r="AP50" i="27"/>
  <c r="AJ50" i="27"/>
  <c r="AD50" i="27"/>
  <c r="AS53" i="27"/>
  <c r="AM53" i="27"/>
  <c r="AG53" i="27"/>
  <c r="AA53" i="27"/>
  <c r="AV54" i="27"/>
  <c r="AP54" i="27"/>
  <c r="AJ54" i="27"/>
  <c r="AD54" i="27"/>
  <c r="AT56" i="27"/>
  <c r="AN56" i="27"/>
  <c r="AH56" i="27"/>
  <c r="AB56" i="27"/>
  <c r="AW57" i="27"/>
  <c r="AQ57" i="27"/>
  <c r="AK57" i="27"/>
  <c r="AE57" i="27"/>
  <c r="AU59" i="27"/>
  <c r="AO59" i="27"/>
  <c r="AI59" i="27"/>
  <c r="AC59" i="27"/>
  <c r="AS61" i="27"/>
  <c r="AM61" i="27"/>
  <c r="AG61" i="27"/>
  <c r="AA61" i="27"/>
  <c r="AV62" i="27"/>
  <c r="AP62" i="27"/>
  <c r="AJ62" i="27"/>
  <c r="AD62" i="27"/>
  <c r="AT64" i="27"/>
  <c r="AN64" i="27"/>
  <c r="AH64" i="27"/>
  <c r="AB64" i="27"/>
  <c r="AW65" i="27"/>
  <c r="AQ65" i="27"/>
  <c r="AK65" i="27"/>
  <c r="AE65" i="27"/>
  <c r="AU67" i="27"/>
  <c r="AO67" i="27"/>
  <c r="AI67" i="27"/>
  <c r="AC67" i="27"/>
  <c r="AS69" i="27"/>
  <c r="AM69" i="27"/>
  <c r="AG69" i="27"/>
  <c r="AA69" i="27"/>
  <c r="AV70" i="27"/>
  <c r="AP70" i="27"/>
  <c r="AJ70" i="27"/>
  <c r="AD70" i="27"/>
  <c r="AT72" i="27"/>
  <c r="AN72" i="27"/>
  <c r="AH72" i="27"/>
  <c r="AB72" i="27"/>
  <c r="AW73" i="27"/>
  <c r="AQ73" i="27"/>
  <c r="AK73" i="27"/>
  <c r="AE73" i="27"/>
  <c r="AU75" i="27"/>
  <c r="AO75" i="27"/>
  <c r="AI75" i="27"/>
  <c r="AC75" i="27"/>
  <c r="AS77" i="27"/>
  <c r="AM77" i="27"/>
  <c r="AG77" i="27"/>
  <c r="AA77" i="27"/>
  <c r="AT79" i="27"/>
  <c r="AN79" i="27"/>
  <c r="AH79" i="27"/>
  <c r="AB79" i="27"/>
  <c r="AW80" i="27"/>
  <c r="AQ80" i="27"/>
  <c r="AK80" i="27"/>
  <c r="AE80" i="27"/>
  <c r="AS82" i="27"/>
  <c r="AM82" i="27"/>
  <c r="AG82" i="27"/>
  <c r="AA82" i="27"/>
  <c r="AV83" i="27"/>
  <c r="AP83" i="27"/>
  <c r="AJ83" i="27"/>
  <c r="AD83" i="27"/>
  <c r="AT85" i="27"/>
  <c r="AN85" i="27"/>
  <c r="AH85" i="27"/>
  <c r="AB85" i="27"/>
  <c r="AW86" i="27"/>
  <c r="AQ86" i="27"/>
  <c r="AK86" i="27"/>
  <c r="AE86" i="27"/>
  <c r="AU88" i="27"/>
  <c r="AO88" i="27"/>
  <c r="AI88" i="27"/>
  <c r="AC88" i="27"/>
  <c r="AM91" i="27"/>
  <c r="AG91" i="27"/>
  <c r="AA91" i="27"/>
  <c r="AT92" i="27"/>
  <c r="AN92" i="27"/>
  <c r="AH92" i="27"/>
  <c r="AB92" i="27"/>
  <c r="AN94" i="27"/>
  <c r="AH94" i="27"/>
  <c r="AB94" i="27"/>
  <c r="AW96" i="27"/>
  <c r="AQ96" i="27"/>
  <c r="AK96" i="27"/>
  <c r="AE96" i="27"/>
  <c r="AO97" i="27"/>
  <c r="AI97" i="27"/>
  <c r="AC97" i="27"/>
  <c r="AP100" i="27"/>
  <c r="AQ103" i="27"/>
  <c r="AK103" i="27"/>
  <c r="AS108" i="27"/>
  <c r="AM108" i="27"/>
  <c r="AG108" i="27"/>
  <c r="AA108" i="27"/>
  <c r="AU110" i="27"/>
  <c r="AO110" i="27"/>
  <c r="AI110" i="27"/>
  <c r="AC110" i="27"/>
  <c r="AW112" i="27"/>
  <c r="AQ112" i="27"/>
  <c r="AK112" i="27"/>
  <c r="AM116" i="27"/>
  <c r="AT119" i="27"/>
  <c r="AN119" i="27"/>
  <c r="AH119" i="27"/>
  <c r="AU122" i="27"/>
  <c r="AO122" i="27"/>
  <c r="AI122" i="27"/>
  <c r="AT124" i="27"/>
  <c r="AN124" i="27"/>
  <c r="AH124" i="27"/>
  <c r="AH126" i="27"/>
  <c r="AW127" i="27"/>
  <c r="AQ127" i="27"/>
  <c r="AK127" i="27"/>
  <c r="AO129" i="27"/>
  <c r="AI129" i="27"/>
  <c r="AM131" i="27"/>
  <c r="AS131" i="27"/>
  <c r="AG131" i="27"/>
  <c r="AU134" i="27"/>
  <c r="AO134" i="27"/>
  <c r="AI134" i="27"/>
  <c r="AS136" i="27"/>
  <c r="AM136" i="27"/>
  <c r="AG136" i="27"/>
  <c r="AV137" i="27"/>
  <c r="AP137" i="27"/>
  <c r="AJ137" i="27"/>
  <c r="AT139" i="27"/>
  <c r="AN139" i="27"/>
  <c r="AH139" i="27"/>
  <c r="AV140" i="27"/>
  <c r="AP140" i="27"/>
  <c r="AJ140" i="27"/>
  <c r="AU142" i="27"/>
  <c r="AO142" i="27"/>
  <c r="AI142" i="27"/>
  <c r="AV145" i="27"/>
  <c r="AP145" i="27"/>
  <c r="AJ145" i="27"/>
  <c r="AD146" i="27"/>
  <c r="AC143" i="27"/>
  <c r="AD142" i="27"/>
  <c r="AC139" i="27"/>
  <c r="AD138" i="27"/>
  <c r="AA137" i="27"/>
  <c r="AC135" i="27"/>
  <c r="AE133" i="27"/>
  <c r="AD130" i="27"/>
  <c r="AA129" i="27"/>
  <c r="AE125" i="27"/>
  <c r="AB124" i="27"/>
  <c r="AE121" i="27"/>
  <c r="AC119" i="27"/>
  <c r="AD118" i="27"/>
  <c r="AC115" i="27"/>
  <c r="AA113" i="27"/>
  <c r="AB112" i="27"/>
  <c r="AA110" i="27"/>
  <c r="AC108" i="27"/>
  <c r="AB105" i="27"/>
  <c r="AA102" i="27"/>
  <c r="AE98" i="27"/>
  <c r="AQ142" i="27"/>
  <c r="AS144" i="27"/>
  <c r="AM144" i="27"/>
  <c r="AG144" i="27"/>
  <c r="AS142" i="27"/>
  <c r="AM142" i="27"/>
  <c r="AG142" i="27"/>
  <c r="AM143" i="27"/>
  <c r="AG143" i="27"/>
  <c r="AU144" i="27"/>
  <c r="AO144" i="27"/>
  <c r="AI144" i="27"/>
  <c r="AK135" i="27"/>
  <c r="AW145" i="27"/>
  <c r="AQ145" i="27"/>
  <c r="AK145" i="27"/>
  <c r="AT137" i="27"/>
  <c r="AN137" i="27"/>
  <c r="AH137" i="27"/>
  <c r="AT129" i="27"/>
  <c r="AN129" i="27"/>
  <c r="AH129" i="27"/>
  <c r="AS126" i="27"/>
  <c r="AM126" i="27"/>
  <c r="AG126" i="27"/>
  <c r="AT140" i="27"/>
  <c r="AN140" i="27"/>
  <c r="AH140" i="27"/>
  <c r="AP132" i="27"/>
  <c r="AJ132" i="27"/>
  <c r="AU124" i="27"/>
  <c r="AO124" i="27"/>
  <c r="AI124" i="27"/>
  <c r="AQ107" i="27"/>
  <c r="AK107" i="27"/>
  <c r="AW122" i="27"/>
  <c r="AQ122" i="27"/>
  <c r="AK122" i="27"/>
  <c r="AV119" i="27"/>
  <c r="AP119" i="27"/>
  <c r="AJ119" i="27"/>
  <c r="AU116" i="27"/>
  <c r="AO116" i="27"/>
  <c r="AI116" i="27"/>
  <c r="AT123" i="27"/>
  <c r="AN123" i="27"/>
  <c r="AH123" i="27"/>
  <c r="AS106" i="27"/>
  <c r="AM106" i="27"/>
  <c r="AG106" i="27"/>
  <c r="AJ103" i="27"/>
  <c r="AU100" i="27"/>
  <c r="AO100" i="27"/>
  <c r="AI100" i="27"/>
  <c r="AT97" i="27"/>
  <c r="AN97" i="27"/>
  <c r="AH97" i="27"/>
  <c r="AS94" i="27"/>
  <c r="AM94" i="27"/>
  <c r="AG94" i="27"/>
  <c r="AA94" i="27"/>
  <c r="AS121" i="27"/>
  <c r="AM121" i="27"/>
  <c r="AG121" i="27"/>
  <c r="AQ117" i="27"/>
  <c r="AW117" i="27"/>
  <c r="AK117" i="27"/>
  <c r="AV114" i="27"/>
  <c r="AP114" i="27"/>
  <c r="AJ114" i="27"/>
  <c r="AU112" i="27"/>
  <c r="AO112" i="27"/>
  <c r="AI112" i="27"/>
  <c r="AS109" i="27"/>
  <c r="AM109" i="27"/>
  <c r="AG109" i="27"/>
  <c r="AA109" i="27"/>
  <c r="AV107" i="27"/>
  <c r="AP107" i="27"/>
  <c r="AJ107" i="27"/>
  <c r="AT104" i="27"/>
  <c r="AN104" i="27"/>
  <c r="AH104" i="27"/>
  <c r="AB104" i="27"/>
  <c r="AS101" i="27"/>
  <c r="AM101" i="27"/>
  <c r="AG101" i="27"/>
  <c r="AA101" i="27"/>
  <c r="AP135" i="27"/>
  <c r="AJ135" i="27"/>
  <c r="AU107" i="27"/>
  <c r="AO107" i="27"/>
  <c r="AI107" i="27"/>
  <c r="AC107" i="27"/>
  <c r="AU94" i="27"/>
  <c r="AO94" i="27"/>
  <c r="AI94" i="27"/>
  <c r="AC94" i="27"/>
  <c r="AV91" i="27"/>
  <c r="AP91" i="27"/>
  <c r="AJ91" i="27"/>
  <c r="AD91" i="27"/>
  <c r="AT89" i="27"/>
  <c r="AN89" i="27"/>
  <c r="AH89" i="27"/>
  <c r="AB89" i="27"/>
  <c r="AW85" i="27"/>
  <c r="AQ85" i="27"/>
  <c r="AK85" i="27"/>
  <c r="AE85" i="27"/>
  <c r="AW89" i="27"/>
  <c r="AQ89" i="27"/>
  <c r="AK89" i="27"/>
  <c r="AE89" i="27"/>
  <c r="AS100" i="27"/>
  <c r="AM100" i="27"/>
  <c r="AG100" i="27"/>
  <c r="AA100" i="27"/>
  <c r="AV79" i="27"/>
  <c r="AP79" i="27"/>
  <c r="AJ79" i="27"/>
  <c r="AD79" i="27"/>
  <c r="AV94" i="27"/>
  <c r="AP94" i="27"/>
  <c r="AJ94" i="27"/>
  <c r="AD94" i="27"/>
  <c r="AW81" i="27"/>
  <c r="AQ81" i="27"/>
  <c r="AK81" i="27"/>
  <c r="AE81" i="27"/>
  <c r="AV77" i="27"/>
  <c r="AP77" i="27"/>
  <c r="AJ77" i="27"/>
  <c r="AD77" i="27"/>
  <c r="AU74" i="27"/>
  <c r="AO74" i="27"/>
  <c r="AI74" i="27"/>
  <c r="AC74" i="27"/>
  <c r="AT71" i="27"/>
  <c r="AN71" i="27"/>
  <c r="AH71" i="27"/>
  <c r="AB71" i="27"/>
  <c r="AS68" i="27"/>
  <c r="AM68" i="27"/>
  <c r="AG68" i="27"/>
  <c r="AA68" i="27"/>
  <c r="AW64" i="27"/>
  <c r="AQ64" i="27"/>
  <c r="AK64" i="27"/>
  <c r="AE64" i="27"/>
  <c r="AV61" i="27"/>
  <c r="AP61" i="27"/>
  <c r="AJ61" i="27"/>
  <c r="AD61" i="27"/>
  <c r="AU58" i="27"/>
  <c r="AO58" i="27"/>
  <c r="AI58" i="27"/>
  <c r="AC58" i="27"/>
  <c r="AW104" i="27"/>
  <c r="AQ104" i="27"/>
  <c r="AK104" i="27"/>
  <c r="AE104" i="27"/>
  <c r="AU78" i="27"/>
  <c r="AO78" i="27"/>
  <c r="AI78" i="27"/>
  <c r="AC78" i="27"/>
  <c r="AW75" i="27"/>
  <c r="AQ75" i="27"/>
  <c r="AK75" i="27"/>
  <c r="AE75" i="27"/>
  <c r="AN70" i="27"/>
  <c r="AB70" i="27"/>
  <c r="AH70" i="27"/>
  <c r="AQ59" i="27"/>
  <c r="AK59" i="27"/>
  <c r="AE59" i="27"/>
  <c r="AV53" i="27"/>
  <c r="AP53" i="27"/>
  <c r="AJ53" i="27"/>
  <c r="AD53" i="27"/>
  <c r="AU50" i="27"/>
  <c r="AO50" i="27"/>
  <c r="AI50" i="27"/>
  <c r="AC50" i="27"/>
  <c r="AW44" i="27"/>
  <c r="AQ44" i="27"/>
  <c r="AK44" i="27"/>
  <c r="AE44" i="27"/>
  <c r="AN82" i="27"/>
  <c r="AH82" i="27"/>
  <c r="AB82" i="27"/>
  <c r="AT53" i="27"/>
  <c r="AN53" i="27"/>
  <c r="AH53" i="27"/>
  <c r="AB53" i="27"/>
  <c r="AT49" i="27"/>
  <c r="AN49" i="27"/>
  <c r="AH49" i="27"/>
  <c r="AB49" i="27"/>
  <c r="AT45" i="27"/>
  <c r="AN45" i="27"/>
  <c r="AH45" i="27"/>
  <c r="AB45" i="27"/>
  <c r="AN42" i="27"/>
  <c r="AH42" i="27"/>
  <c r="AB42" i="27"/>
  <c r="AM39" i="27"/>
  <c r="AG39" i="27"/>
  <c r="AA39" i="27"/>
  <c r="AQ35" i="27"/>
  <c r="AK35" i="27"/>
  <c r="AE35" i="27"/>
  <c r="AP32" i="27"/>
  <c r="AJ32" i="27"/>
  <c r="AD32" i="27"/>
  <c r="AO29" i="27"/>
  <c r="AI29" i="27"/>
  <c r="AC29" i="27"/>
  <c r="AN26" i="27"/>
  <c r="AH26" i="27"/>
  <c r="AB26" i="27"/>
  <c r="AM23" i="27"/>
  <c r="AG23" i="27"/>
  <c r="AA23" i="27"/>
  <c r="AK19" i="27"/>
  <c r="AE19" i="27"/>
  <c r="AS97" i="27"/>
  <c r="AM97" i="27"/>
  <c r="AG97" i="27"/>
  <c r="AA97" i="27"/>
  <c r="AM79" i="27"/>
  <c r="AG79" i="27"/>
  <c r="AA79" i="27"/>
  <c r="AQ71" i="27"/>
  <c r="AK71" i="27"/>
  <c r="AE71" i="27"/>
  <c r="AO65" i="27"/>
  <c r="AI65" i="27"/>
  <c r="AC65" i="27"/>
  <c r="AN58" i="27"/>
  <c r="AH58" i="27"/>
  <c r="AB58" i="27"/>
  <c r="AW54" i="27"/>
  <c r="AQ54" i="27"/>
  <c r="AK54" i="27"/>
  <c r="AE54" i="27"/>
  <c r="AU48" i="27"/>
  <c r="AO48" i="27"/>
  <c r="AI48" i="27"/>
  <c r="AC48" i="27"/>
  <c r="AU23" i="27"/>
  <c r="AO23" i="27"/>
  <c r="AI23" i="27"/>
  <c r="AC23" i="27"/>
  <c r="AU15" i="27"/>
  <c r="AO15" i="27"/>
  <c r="AI15" i="27"/>
  <c r="AC15" i="27"/>
  <c r="AW42" i="27"/>
  <c r="AQ42" i="27"/>
  <c r="AK42" i="27"/>
  <c r="AE42" i="27"/>
  <c r="AV23" i="27"/>
  <c r="AP23" i="27"/>
  <c r="AJ23" i="27"/>
  <c r="AD23" i="27"/>
  <c r="AS34" i="27"/>
  <c r="AM34" i="27"/>
  <c r="AG34" i="27"/>
  <c r="AA34" i="27"/>
  <c r="AU11" i="27"/>
  <c r="AO11" i="27"/>
  <c r="AI11" i="27"/>
  <c r="AC11" i="27"/>
  <c r="AT8" i="27"/>
  <c r="AN8" i="27"/>
  <c r="AH8" i="27"/>
  <c r="AB8" i="27"/>
  <c r="AS5" i="27"/>
  <c r="AM5" i="27"/>
  <c r="AG5" i="27"/>
  <c r="AA5" i="27"/>
  <c r="AU36" i="27"/>
  <c r="AO36" i="27"/>
  <c r="AI36" i="27"/>
  <c r="AC36" i="27"/>
  <c r="AS26" i="27"/>
  <c r="AM26" i="27"/>
  <c r="AG26" i="27"/>
  <c r="AA26" i="27"/>
  <c r="AT55" i="27"/>
  <c r="AN55" i="27"/>
  <c r="AH55" i="27"/>
  <c r="AB55" i="27"/>
  <c r="AW30" i="27"/>
  <c r="AQ30" i="27"/>
  <c r="AK30" i="27"/>
  <c r="AE30" i="27"/>
  <c r="AI17" i="27"/>
  <c r="AC17" i="27"/>
  <c r="AH14" i="27"/>
  <c r="AB14" i="27"/>
  <c r="AW8" i="27"/>
  <c r="AQ8" i="27"/>
  <c r="AK8" i="27"/>
  <c r="AE8" i="27"/>
  <c r="AU6" i="27"/>
  <c r="AO6" i="27"/>
  <c r="AI6" i="27"/>
  <c r="AC6" i="27"/>
  <c r="AS42" i="27"/>
  <c r="AM42" i="27"/>
  <c r="AG42" i="27"/>
  <c r="AA42" i="27"/>
  <c r="AI5" i="27"/>
  <c r="AC5" i="27"/>
  <c r="AG7" i="27"/>
  <c r="AA7" i="27"/>
  <c r="AJ8" i="27"/>
  <c r="AD8" i="27"/>
  <c r="AH10" i="27"/>
  <c r="AB10" i="27"/>
  <c r="AK11" i="27"/>
  <c r="AE11" i="27"/>
  <c r="AS13" i="27"/>
  <c r="AM13" i="27"/>
  <c r="AG13" i="27"/>
  <c r="AA13" i="27"/>
  <c r="AV15" i="27"/>
  <c r="AJ15" i="27"/>
  <c r="AP15" i="27"/>
  <c r="AD15" i="27"/>
  <c r="AT16" i="27"/>
  <c r="AN16" i="27"/>
  <c r="AH16" i="27"/>
  <c r="AB16" i="27"/>
  <c r="AV17" i="27"/>
  <c r="AP17" i="27"/>
  <c r="AJ17" i="27"/>
  <c r="AD17" i="27"/>
  <c r="AS20" i="27"/>
  <c r="AM20" i="27"/>
  <c r="AG20" i="27"/>
  <c r="AA20" i="27"/>
  <c r="AS21" i="27"/>
  <c r="AM21" i="27"/>
  <c r="AG21" i="27"/>
  <c r="AA21" i="27"/>
  <c r="AT23" i="27"/>
  <c r="AN23" i="27"/>
  <c r="AH23" i="27"/>
  <c r="AB23" i="27"/>
  <c r="AW25" i="27"/>
  <c r="AQ25" i="27"/>
  <c r="AK25" i="27"/>
  <c r="AE25" i="27"/>
  <c r="AU26" i="27"/>
  <c r="AO26" i="27"/>
  <c r="AI26" i="27"/>
  <c r="AC26" i="27"/>
  <c r="AW28" i="27"/>
  <c r="AQ28" i="27"/>
  <c r="AK28" i="27"/>
  <c r="AE28" i="27"/>
  <c r="AU30" i="27"/>
  <c r="AO30" i="27"/>
  <c r="AI30" i="27"/>
  <c r="AC30" i="27"/>
  <c r="AS32" i="27"/>
  <c r="AM32" i="27"/>
  <c r="AG32" i="27"/>
  <c r="AA32" i="27"/>
  <c r="AV33" i="27"/>
  <c r="AP33" i="27"/>
  <c r="AJ33" i="27"/>
  <c r="AD33" i="27"/>
  <c r="AT35" i="27"/>
  <c r="AN35" i="27"/>
  <c r="AH35" i="27"/>
  <c r="AB35" i="27"/>
  <c r="AW36" i="27"/>
  <c r="AQ36" i="27"/>
  <c r="AK36" i="27"/>
  <c r="AE36" i="27"/>
  <c r="AU38" i="27"/>
  <c r="AO38" i="27"/>
  <c r="AI38" i="27"/>
  <c r="AC38" i="27"/>
  <c r="AS40" i="27"/>
  <c r="AM40" i="27"/>
  <c r="AG40" i="27"/>
  <c r="AA40" i="27"/>
  <c r="AV41" i="27"/>
  <c r="AP41" i="27"/>
  <c r="AJ41" i="27"/>
  <c r="AD41" i="27"/>
  <c r="AT43" i="27"/>
  <c r="AN43" i="27"/>
  <c r="AH43" i="27"/>
  <c r="AB43" i="27"/>
  <c r="AO45" i="27"/>
  <c r="AI45" i="27"/>
  <c r="AC45" i="27"/>
  <c r="AG47" i="27"/>
  <c r="AM47" i="27"/>
  <c r="AA47" i="27"/>
  <c r="AO49" i="27"/>
  <c r="AC49" i="27"/>
  <c r="AI49" i="27"/>
  <c r="AM51" i="27"/>
  <c r="AG51" i="27"/>
  <c r="AA51" i="27"/>
  <c r="AI53" i="27"/>
  <c r="AO53" i="27"/>
  <c r="AC53" i="27"/>
  <c r="AM55" i="27"/>
  <c r="AG55" i="27"/>
  <c r="AA55" i="27"/>
  <c r="AU56" i="27"/>
  <c r="AO56" i="27"/>
  <c r="AI56" i="27"/>
  <c r="AC56" i="27"/>
  <c r="AS58" i="27"/>
  <c r="AM58" i="27"/>
  <c r="AG58" i="27"/>
  <c r="AA58" i="27"/>
  <c r="AV59" i="27"/>
  <c r="AP59" i="27"/>
  <c r="AJ59" i="27"/>
  <c r="AD59" i="27"/>
  <c r="AT61" i="27"/>
  <c r="AN61" i="27"/>
  <c r="AH61" i="27"/>
  <c r="AB61" i="27"/>
  <c r="AW62" i="27"/>
  <c r="AQ62" i="27"/>
  <c r="AK62" i="27"/>
  <c r="AE62" i="27"/>
  <c r="AU64" i="27"/>
  <c r="AO64" i="27"/>
  <c r="AI64" i="27"/>
  <c r="AC64" i="27"/>
  <c r="AS66" i="27"/>
  <c r="AM66" i="27"/>
  <c r="AG66" i="27"/>
  <c r="AA66" i="27"/>
  <c r="AV67" i="27"/>
  <c r="AP67" i="27"/>
  <c r="AJ67" i="27"/>
  <c r="AD67" i="27"/>
  <c r="AT69" i="27"/>
  <c r="AN69" i="27"/>
  <c r="AH69" i="27"/>
  <c r="AB69" i="27"/>
  <c r="AW70" i="27"/>
  <c r="AQ70" i="27"/>
  <c r="AK70" i="27"/>
  <c r="AE70" i="27"/>
  <c r="AU72" i="27"/>
  <c r="AO72" i="27"/>
  <c r="AI72" i="27"/>
  <c r="AC72" i="27"/>
  <c r="AS74" i="27"/>
  <c r="AM74" i="27"/>
  <c r="AG74" i="27"/>
  <c r="AA74" i="27"/>
  <c r="AV75" i="27"/>
  <c r="AP75" i="27"/>
  <c r="AJ75" i="27"/>
  <c r="AD75" i="27"/>
  <c r="AT77" i="27"/>
  <c r="AN77" i="27"/>
  <c r="AH77" i="27"/>
  <c r="AB77" i="27"/>
  <c r="AS80" i="27"/>
  <c r="AM80" i="27"/>
  <c r="AG80" i="27"/>
  <c r="AA80" i="27"/>
  <c r="AS81" i="27"/>
  <c r="AM81" i="27"/>
  <c r="AG81" i="27"/>
  <c r="AA81" i="27"/>
  <c r="AU82" i="27"/>
  <c r="AO82" i="27"/>
  <c r="AI82" i="27"/>
  <c r="AC82" i="27"/>
  <c r="AS84" i="27"/>
  <c r="AM84" i="27"/>
  <c r="AG84" i="27"/>
  <c r="AA84" i="27"/>
  <c r="AV85" i="27"/>
  <c r="AP85" i="27"/>
  <c r="AJ85" i="27"/>
  <c r="AD85" i="27"/>
  <c r="AT87" i="27"/>
  <c r="AN87" i="27"/>
  <c r="AH87" i="27"/>
  <c r="AB87" i="27"/>
  <c r="AW88" i="27"/>
  <c r="AQ88" i="27"/>
  <c r="AK88" i="27"/>
  <c r="AE88" i="27"/>
  <c r="AT91" i="27"/>
  <c r="AN91" i="27"/>
  <c r="AH91" i="27"/>
  <c r="AB91" i="27"/>
  <c r="AP92" i="27"/>
  <c r="AD92" i="27"/>
  <c r="AJ92" i="27"/>
  <c r="AM95" i="27"/>
  <c r="AG95" i="27"/>
  <c r="AA95" i="27"/>
  <c r="AS96" i="27"/>
  <c r="AM96" i="27"/>
  <c r="AG96" i="27"/>
  <c r="AA96" i="27"/>
  <c r="AN98" i="27"/>
  <c r="AH98" i="27"/>
  <c r="AO101" i="27"/>
  <c r="AI101" i="27"/>
  <c r="AP104" i="27"/>
  <c r="AJ104" i="27"/>
  <c r="AW108" i="27"/>
  <c r="AQ108" i="27"/>
  <c r="AK108" i="27"/>
  <c r="AE108" i="27"/>
  <c r="AV110" i="27"/>
  <c r="AP110" i="27"/>
  <c r="AJ110" i="27"/>
  <c r="AD110" i="27"/>
  <c r="AV113" i="27"/>
  <c r="AP113" i="27"/>
  <c r="AJ113" i="27"/>
  <c r="AW116" i="27"/>
  <c r="AQ116" i="27"/>
  <c r="AK116" i="27"/>
  <c r="AS120" i="27"/>
  <c r="AM120" i="27"/>
  <c r="AG120" i="27"/>
  <c r="AU123" i="27"/>
  <c r="AO123" i="27"/>
  <c r="AI123" i="27"/>
  <c r="AS125" i="27"/>
  <c r="AM125" i="27"/>
  <c r="AG125" i="27"/>
  <c r="AV126" i="27"/>
  <c r="AP126" i="27"/>
  <c r="AJ126" i="27"/>
  <c r="AT128" i="27"/>
  <c r="AN128" i="27"/>
  <c r="AH128" i="27"/>
  <c r="AW129" i="27"/>
  <c r="AQ129" i="27"/>
  <c r="AK129" i="27"/>
  <c r="AU131" i="27"/>
  <c r="AO131" i="27"/>
  <c r="AI131" i="27"/>
  <c r="AW132" i="27"/>
  <c r="AQ132" i="27"/>
  <c r="AK132" i="27"/>
  <c r="AV134" i="27"/>
  <c r="AP134" i="27"/>
  <c r="AJ134" i="27"/>
  <c r="AT136" i="27"/>
  <c r="AN136" i="27"/>
  <c r="AH136" i="27"/>
  <c r="AW137" i="27"/>
  <c r="AQ137" i="27"/>
  <c r="AK137" i="27"/>
  <c r="AV139" i="27"/>
  <c r="AP139" i="27"/>
  <c r="AJ139" i="27"/>
  <c r="AV141" i="27"/>
  <c r="AP141" i="27"/>
  <c r="AJ141" i="27"/>
  <c r="AT143" i="27"/>
  <c r="AN143" i="27"/>
  <c r="AH143" i="27"/>
  <c r="AU146" i="27"/>
  <c r="AO146" i="27"/>
  <c r="AI146" i="27"/>
  <c r="AC146" i="27"/>
  <c r="AD145" i="27"/>
  <c r="AA144" i="27"/>
  <c r="AB143" i="27"/>
  <c r="AC142" i="27"/>
  <c r="AD141" i="27"/>
  <c r="AB139" i="27"/>
  <c r="AD137" i="27"/>
  <c r="AA136" i="27"/>
  <c r="AC134" i="27"/>
  <c r="AE132" i="27"/>
  <c r="AA132" i="27"/>
  <c r="AC130" i="27"/>
  <c r="AD129" i="27"/>
  <c r="AE128" i="27"/>
  <c r="AB127" i="27"/>
  <c r="AD125" i="27"/>
  <c r="AE124" i="27"/>
  <c r="AB123" i="27"/>
  <c r="AC122" i="27"/>
  <c r="AD121" i="27"/>
  <c r="AA120" i="27"/>
  <c r="AB119" i="27"/>
  <c r="AC118" i="27"/>
  <c r="AE116" i="27"/>
  <c r="AA116" i="27"/>
  <c r="AB115" i="27"/>
  <c r="AD113" i="27"/>
  <c r="AE112" i="27"/>
  <c r="AA112" i="27"/>
  <c r="AC109" i="27"/>
  <c r="AE107" i="27"/>
  <c r="AD104" i="27"/>
  <c r="AA103" i="27"/>
  <c r="AC101" i="27"/>
  <c r="AE99" i="27"/>
  <c r="AB98" i="27"/>
  <c r="AW144" i="27"/>
  <c r="AQ144" i="27"/>
  <c r="AK144" i="27"/>
  <c r="AV143" i="27"/>
  <c r="AP143" i="27"/>
  <c r="AJ143" i="27"/>
  <c r="AU147" i="27"/>
  <c r="AO147" i="27"/>
  <c r="AI147" i="27"/>
  <c r="AN138" i="27"/>
  <c r="AH138" i="27"/>
  <c r="AM135" i="27"/>
  <c r="AG135" i="27"/>
  <c r="AS145" i="27"/>
  <c r="AM145" i="27"/>
  <c r="AG145" i="27"/>
  <c r="AW134" i="27"/>
  <c r="AQ134" i="27"/>
  <c r="AK134" i="27"/>
  <c r="AV131" i="27"/>
  <c r="AP131" i="27"/>
  <c r="AJ131" i="27"/>
  <c r="AW141" i="27"/>
  <c r="AQ141" i="27"/>
  <c r="AK141" i="27"/>
  <c r="AU136" i="27"/>
  <c r="AO136" i="27"/>
  <c r="AI136" i="27"/>
  <c r="AV123" i="27"/>
  <c r="AP123" i="27"/>
  <c r="AJ123" i="27"/>
  <c r="AQ119" i="27"/>
  <c r="AK119" i="27"/>
  <c r="AP116" i="27"/>
  <c r="AJ116" i="27"/>
  <c r="AO113" i="27"/>
  <c r="AI113" i="27"/>
  <c r="AN110" i="27"/>
  <c r="AH110" i="27"/>
  <c r="AM107" i="27"/>
  <c r="AG107" i="27"/>
  <c r="AS122" i="27"/>
  <c r="AM122" i="27"/>
  <c r="AG122" i="27"/>
  <c r="AW118" i="27"/>
  <c r="AQ118" i="27"/>
  <c r="AK118" i="27"/>
  <c r="AV115" i="27"/>
  <c r="AP115" i="27"/>
  <c r="AJ115" i="27"/>
  <c r="AT131" i="27"/>
  <c r="AN131" i="27"/>
  <c r="AH131" i="27"/>
  <c r="AT125" i="27"/>
  <c r="AN125" i="27"/>
  <c r="AH125" i="27"/>
  <c r="AW138" i="27"/>
  <c r="AQ138" i="27"/>
  <c r="AK138" i="27"/>
  <c r="AN106" i="27"/>
  <c r="AH106" i="27"/>
  <c r="AW102" i="27"/>
  <c r="AQ102" i="27"/>
  <c r="AK102" i="27"/>
  <c r="AV99" i="27"/>
  <c r="AP99" i="27"/>
  <c r="AJ99" i="27"/>
  <c r="AU96" i="27"/>
  <c r="AO96" i="27"/>
  <c r="AI96" i="27"/>
  <c r="AC96" i="27"/>
  <c r="AT93" i="27"/>
  <c r="AN93" i="27"/>
  <c r="AH93" i="27"/>
  <c r="AB93" i="27"/>
  <c r="AT120" i="27"/>
  <c r="AN120" i="27"/>
  <c r="AH120" i="27"/>
  <c r="AS117" i="27"/>
  <c r="AM117" i="27"/>
  <c r="AG117" i="27"/>
  <c r="AW113" i="27"/>
  <c r="AQ113" i="27"/>
  <c r="AK113" i="27"/>
  <c r="AV111" i="27"/>
  <c r="AP111" i="27"/>
  <c r="AJ111" i="27"/>
  <c r="AT109" i="27"/>
  <c r="AN109" i="27"/>
  <c r="AH109" i="27"/>
  <c r="AW106" i="27"/>
  <c r="AO103" i="27"/>
  <c r="AN100" i="27"/>
  <c r="AT133" i="27"/>
  <c r="AN133" i="27"/>
  <c r="AH133" i="27"/>
  <c r="AV106" i="27"/>
  <c r="AP106" i="27"/>
  <c r="AJ106" i="27"/>
  <c r="AD106" i="27"/>
  <c r="AU92" i="27"/>
  <c r="AO92" i="27"/>
  <c r="AI92" i="27"/>
  <c r="AC92" i="27"/>
  <c r="AW90" i="27"/>
  <c r="AQ90" i="27"/>
  <c r="AK90" i="27"/>
  <c r="AE90" i="27"/>
  <c r="AT88" i="27"/>
  <c r="AN88" i="27"/>
  <c r="AH88" i="27"/>
  <c r="AB88" i="27"/>
  <c r="AS85" i="27"/>
  <c r="AM85" i="27"/>
  <c r="AG85" i="27"/>
  <c r="AA85" i="27"/>
  <c r="AW92" i="27"/>
  <c r="AQ92" i="27"/>
  <c r="AK92" i="27"/>
  <c r="AE92" i="27"/>
  <c r="AT99" i="27"/>
  <c r="AN99" i="27"/>
  <c r="AH99" i="27"/>
  <c r="AB99" i="27"/>
  <c r="AW78" i="27"/>
  <c r="AQ78" i="27"/>
  <c r="AK78" i="27"/>
  <c r="AE78" i="27"/>
  <c r="AO85" i="27"/>
  <c r="AI85" i="27"/>
  <c r="AC85" i="27"/>
  <c r="AW76" i="27"/>
  <c r="AQ76" i="27"/>
  <c r="AK76" i="27"/>
  <c r="AE76" i="27"/>
  <c r="AV73" i="27"/>
  <c r="AP73" i="27"/>
  <c r="AJ73" i="27"/>
  <c r="AD73" i="27"/>
  <c r="AU70" i="27"/>
  <c r="AO70" i="27"/>
  <c r="AI70" i="27"/>
  <c r="AC70" i="27"/>
  <c r="AT67" i="27"/>
  <c r="AN67" i="27"/>
  <c r="AH67" i="27"/>
  <c r="AB67" i="27"/>
  <c r="AS64" i="27"/>
  <c r="AM64" i="27"/>
  <c r="AG64" i="27"/>
  <c r="AA64" i="27"/>
  <c r="AW60" i="27"/>
  <c r="AQ60" i="27"/>
  <c r="AK60" i="27"/>
  <c r="AE60" i="27"/>
  <c r="AS104" i="27"/>
  <c r="AM104" i="27"/>
  <c r="AG104" i="27"/>
  <c r="AA104" i="27"/>
  <c r="AU98" i="27"/>
  <c r="AO98" i="27"/>
  <c r="AI98" i="27"/>
  <c r="AC98" i="27"/>
  <c r="AM75" i="27"/>
  <c r="AG75" i="27"/>
  <c r="AA75" i="27"/>
  <c r="AO69" i="27"/>
  <c r="AI69" i="27"/>
  <c r="AC69" i="27"/>
  <c r="AP64" i="27"/>
  <c r="AJ64" i="27"/>
  <c r="AD64" i="27"/>
  <c r="AM59" i="27"/>
  <c r="AG59" i="27"/>
  <c r="AA59" i="27"/>
  <c r="AW52" i="27"/>
  <c r="AQ52" i="27"/>
  <c r="AK52" i="27"/>
  <c r="AE52" i="27"/>
  <c r="AV49" i="27"/>
  <c r="AP49" i="27"/>
  <c r="AJ49" i="27"/>
  <c r="AD49" i="27"/>
  <c r="AT47" i="27"/>
  <c r="AN47" i="27"/>
  <c r="AH47" i="27"/>
  <c r="AB47" i="27"/>
  <c r="AS44" i="27"/>
  <c r="AM44" i="27"/>
  <c r="AG44" i="27"/>
  <c r="AA44" i="27"/>
  <c r="AO81" i="27"/>
  <c r="AI81" i="27"/>
  <c r="AC81" i="27"/>
  <c r="AO57" i="27"/>
  <c r="AI57" i="27"/>
  <c r="AC57" i="27"/>
  <c r="AP52" i="27"/>
  <c r="AJ52" i="27"/>
  <c r="AD52" i="27"/>
  <c r="AP48" i="27"/>
  <c r="AJ48" i="27"/>
  <c r="AD48" i="27"/>
  <c r="AP44" i="27"/>
  <c r="AJ44" i="27"/>
  <c r="AD44" i="27"/>
  <c r="AO41" i="27"/>
  <c r="AI41" i="27"/>
  <c r="AC41" i="27"/>
  <c r="AN38" i="27"/>
  <c r="AH38" i="27"/>
  <c r="AB38" i="27"/>
  <c r="AM35" i="27"/>
  <c r="AG35" i="27"/>
  <c r="AA35" i="27"/>
  <c r="AQ31" i="27"/>
  <c r="AK31" i="27"/>
  <c r="AE31" i="27"/>
  <c r="AP28" i="27"/>
  <c r="AJ28" i="27"/>
  <c r="AD28" i="27"/>
  <c r="AO25" i="27"/>
  <c r="AI25" i="27"/>
  <c r="AC25" i="27"/>
  <c r="AN22" i="27"/>
  <c r="AH22" i="27"/>
  <c r="AB22" i="27"/>
  <c r="AG19" i="27"/>
  <c r="AA19" i="27"/>
  <c r="AQ83" i="27"/>
  <c r="AK83" i="27"/>
  <c r="AE83" i="27"/>
  <c r="AP76" i="27"/>
  <c r="AD76" i="27"/>
  <c r="AJ76" i="27"/>
  <c r="AM71" i="27"/>
  <c r="AG71" i="27"/>
  <c r="AA71" i="27"/>
  <c r="AQ63" i="27"/>
  <c r="AK63" i="27"/>
  <c r="AE63" i="27"/>
  <c r="AU52" i="27"/>
  <c r="AO52" i="27"/>
  <c r="AI52" i="27"/>
  <c r="AC52" i="27"/>
  <c r="AV47" i="27"/>
  <c r="AP47" i="27"/>
  <c r="AJ47" i="27"/>
  <c r="AD47" i="27"/>
  <c r="AT41" i="27"/>
  <c r="AN41" i="27"/>
  <c r="AH41" i="27"/>
  <c r="AB41" i="27"/>
  <c r="AV35" i="27"/>
  <c r="AP35" i="27"/>
  <c r="AJ35" i="27"/>
  <c r="AD35" i="27"/>
  <c r="AU19" i="27"/>
  <c r="AO19" i="27"/>
  <c r="AI19" i="27"/>
  <c r="AC19" i="27"/>
  <c r="AV14" i="27"/>
  <c r="AP14" i="27"/>
  <c r="AJ14" i="27"/>
  <c r="AD14" i="27"/>
  <c r="AW26" i="27"/>
  <c r="AQ26" i="27"/>
  <c r="AK26" i="27"/>
  <c r="AE26" i="27"/>
  <c r="AW22" i="27"/>
  <c r="AQ22" i="27"/>
  <c r="AK22" i="27"/>
  <c r="AE22" i="27"/>
  <c r="AP80" i="27"/>
  <c r="AJ80" i="27"/>
  <c r="AD80" i="27"/>
  <c r="AV31" i="27"/>
  <c r="AP31" i="27"/>
  <c r="AJ31" i="27"/>
  <c r="AD31" i="27"/>
  <c r="AV10" i="27"/>
  <c r="AP10" i="27"/>
  <c r="AJ10" i="27"/>
  <c r="AD10" i="27"/>
  <c r="AU7" i="27"/>
  <c r="AO7" i="27"/>
  <c r="AI7" i="27"/>
  <c r="AC7" i="27"/>
  <c r="AT4" i="27"/>
  <c r="AN4" i="27"/>
  <c r="AH4" i="27"/>
  <c r="AB4" i="27"/>
  <c r="AT29" i="27"/>
  <c r="AN29" i="27"/>
  <c r="AH29" i="27"/>
  <c r="AB29" i="27"/>
  <c r="AU24" i="27"/>
  <c r="AO24" i="27"/>
  <c r="AI24" i="27"/>
  <c r="AC24" i="27"/>
  <c r="AV43" i="27"/>
  <c r="AP43" i="27"/>
  <c r="AJ43" i="27"/>
  <c r="AD43" i="27"/>
  <c r="AS30" i="27"/>
  <c r="AM30" i="27"/>
  <c r="AG30" i="27"/>
  <c r="AA30" i="27"/>
  <c r="AJ16" i="27"/>
  <c r="AD16" i="27"/>
  <c r="AI13" i="27"/>
  <c r="AC13" i="27"/>
  <c r="AT11" i="27"/>
  <c r="AN11" i="27"/>
  <c r="AH11" i="27"/>
  <c r="AB11" i="27"/>
  <c r="AS8" i="27"/>
  <c r="AM8" i="27"/>
  <c r="AG8" i="27"/>
  <c r="AA8" i="27"/>
  <c r="AV5" i="27"/>
  <c r="AP5" i="27"/>
  <c r="AJ5" i="27"/>
  <c r="AD5" i="27"/>
  <c r="AS22" i="27"/>
  <c r="AM22" i="27"/>
  <c r="AG22" i="27"/>
  <c r="AA22" i="27"/>
  <c r="AI4" i="27"/>
  <c r="AG6" i="27"/>
  <c r="AJ7" i="27"/>
  <c r="AN9" i="27"/>
  <c r="AK10" i="27"/>
  <c r="AI12" i="27"/>
  <c r="AJ13" i="27"/>
  <c r="AH15" i="27"/>
  <c r="AK16" i="27"/>
  <c r="AG18" i="27"/>
  <c r="AH20" i="27"/>
  <c r="AJ21" i="27"/>
  <c r="AG24" i="27"/>
  <c r="AG25" i="27"/>
  <c r="AH27" i="27"/>
  <c r="AG29" i="27"/>
  <c r="AJ30" i="27"/>
  <c r="AH32" i="27"/>
  <c r="AK33" i="27"/>
  <c r="AI35" i="27"/>
  <c r="AG37" i="27"/>
  <c r="AJ38" i="27"/>
  <c r="AH40" i="27"/>
  <c r="AK41" i="27"/>
  <c r="AI43" i="27"/>
  <c r="AK45" i="27"/>
  <c r="AI47" i="27"/>
  <c r="AK49" i="27"/>
  <c r="AI51" i="27"/>
  <c r="AK53" i="27"/>
  <c r="AI55" i="27"/>
  <c r="AG57" i="27"/>
  <c r="AJ58" i="27"/>
  <c r="AH60" i="27"/>
  <c r="AK61" i="27"/>
  <c r="AI63" i="27"/>
  <c r="AG65" i="27"/>
  <c r="AJ66" i="27"/>
  <c r="AH68" i="27"/>
  <c r="AK69" i="27"/>
  <c r="AI71" i="27"/>
  <c r="AG73" i="27"/>
  <c r="AJ74" i="27"/>
  <c r="AH76" i="27"/>
  <c r="AK77" i="27"/>
  <c r="AH80" i="27"/>
  <c r="AH81" i="27"/>
  <c r="AK82" i="27"/>
  <c r="AI84" i="27"/>
  <c r="AG86" i="27"/>
  <c r="AJ87" i="27"/>
  <c r="AI89" i="27"/>
  <c r="AV93" i="27"/>
  <c r="AT95" i="27"/>
  <c r="AP96" i="27"/>
  <c r="AM99" i="27"/>
  <c r="AG99" i="27"/>
  <c r="AN102" i="27"/>
  <c r="AH102" i="27"/>
  <c r="AO105" i="27"/>
  <c r="AI105" i="27"/>
  <c r="AV109" i="27"/>
  <c r="AP109" i="27"/>
  <c r="AJ109" i="27"/>
  <c r="AD109" i="27"/>
  <c r="AT111" i="27"/>
  <c r="AN111" i="27"/>
  <c r="AH111" i="27"/>
  <c r="AB111" i="27"/>
  <c r="AU114" i="27"/>
  <c r="AO114" i="27"/>
  <c r="AI114" i="27"/>
  <c r="AV117" i="27"/>
  <c r="AP117" i="27"/>
  <c r="AJ117" i="27"/>
  <c r="AQ120" i="27"/>
  <c r="AQ123" i="27"/>
  <c r="AK123" i="27"/>
  <c r="AO125" i="27"/>
  <c r="AI125" i="27"/>
  <c r="AM127" i="27"/>
  <c r="AG127" i="27"/>
  <c r="AP128" i="27"/>
  <c r="AJ128" i="27"/>
  <c r="AN130" i="27"/>
  <c r="AH130" i="27"/>
  <c r="AQ131" i="27"/>
  <c r="AK131" i="27"/>
  <c r="AS133" i="27"/>
  <c r="AM133" i="27"/>
  <c r="AG133" i="27"/>
  <c r="AT135" i="27"/>
  <c r="AN135" i="27"/>
  <c r="AH135" i="27"/>
  <c r="AW136" i="27"/>
  <c r="AQ136" i="27"/>
  <c r="AK136" i="27"/>
  <c r="AU138" i="27"/>
  <c r="AO138" i="27"/>
  <c r="AI138" i="27"/>
  <c r="AW140" i="27"/>
  <c r="AQ140" i="27"/>
  <c r="AK140" i="27"/>
  <c r="AO141" i="27"/>
  <c r="AI141" i="27"/>
  <c r="AP144" i="27"/>
  <c r="AJ144" i="27"/>
  <c r="AT147" i="27"/>
  <c r="AN147" i="27"/>
  <c r="AH147" i="27"/>
  <c r="AE147" i="27"/>
  <c r="AA147" i="27"/>
  <c r="AB146" i="27"/>
  <c r="AD144" i="27"/>
  <c r="AE143" i="27"/>
  <c r="AA143" i="27"/>
  <c r="AC141" i="27"/>
  <c r="AD140" i="27"/>
  <c r="AE139" i="27"/>
  <c r="AA139" i="27"/>
  <c r="AB138" i="27"/>
  <c r="AC137" i="27"/>
  <c r="AD136" i="27"/>
  <c r="AE135" i="27"/>
  <c r="AA135" i="27"/>
  <c r="AB134" i="27"/>
  <c r="AC133" i="27"/>
  <c r="AD132" i="27"/>
  <c r="AE131" i="27"/>
  <c r="AA131" i="27"/>
  <c r="AB130" i="27"/>
  <c r="AC129" i="27"/>
  <c r="AD128" i="27"/>
  <c r="AE127" i="27"/>
  <c r="AA127" i="27"/>
  <c r="AB126" i="27"/>
  <c r="AC125" i="27"/>
  <c r="AD124" i="27"/>
  <c r="AE123" i="27"/>
  <c r="AA123" i="27"/>
  <c r="AB122" i="27"/>
  <c r="AC121" i="27"/>
  <c r="AE119" i="27"/>
  <c r="AA119" i="27"/>
  <c r="AB118" i="27"/>
  <c r="AD116" i="27"/>
  <c r="AE115" i="27"/>
  <c r="AA115" i="27"/>
  <c r="AC113" i="27"/>
  <c r="AD112" i="27"/>
  <c r="AE111" i="27"/>
  <c r="AE110" i="27"/>
  <c r="AB109" i="27"/>
  <c r="AD107" i="27"/>
  <c r="AA106" i="27"/>
  <c r="AC104" i="27"/>
  <c r="AE102" i="27"/>
  <c r="AB101" i="27"/>
  <c r="AD99" i="27"/>
  <c r="AA98" i="27"/>
  <c r="AW147" i="27"/>
  <c r="AT146" i="27"/>
  <c r="AV144" i="27"/>
  <c r="AS143" i="27"/>
  <c r="AT142" i="27"/>
  <c r="AU141" i="27"/>
  <c r="AW139" i="27"/>
  <c r="AS139" i="27"/>
  <c r="AT138" i="27"/>
  <c r="AV136" i="27"/>
  <c r="AW135" i="27"/>
  <c r="AS135" i="27"/>
  <c r="AU133" i="27"/>
  <c r="AV132" i="27"/>
  <c r="AW131" i="27"/>
  <c r="AT130" i="27"/>
  <c r="AU129" i="27"/>
  <c r="AV128" i="27"/>
  <c r="AS127" i="27"/>
  <c r="AT126" i="27"/>
  <c r="AU125" i="27"/>
  <c r="AW123" i="27"/>
  <c r="AS123" i="27"/>
  <c r="AT122" i="27"/>
  <c r="AV120" i="27"/>
  <c r="AW119" i="27"/>
  <c r="AS119" i="27"/>
  <c r="AT118" i="27"/>
  <c r="AU117" i="27"/>
  <c r="AV116" i="27"/>
  <c r="AW115" i="27"/>
  <c r="AS115" i="27"/>
  <c r="AT114" i="27"/>
  <c r="AU113" i="27"/>
  <c r="AV112" i="27"/>
  <c r="AW111" i="27"/>
  <c r="AS111" i="27"/>
  <c r="AT110" i="27"/>
  <c r="AU109" i="27"/>
  <c r="AV108" i="27"/>
  <c r="AW107" i="27"/>
  <c r="AS107" i="27"/>
  <c r="AT106" i="27"/>
  <c r="AU105" i="27"/>
  <c r="AV104" i="27"/>
  <c r="AW103" i="27"/>
  <c r="AS103" i="27"/>
  <c r="AT102" i="27"/>
  <c r="AU101" i="27"/>
  <c r="AV100" i="27"/>
  <c r="AW99" i="27"/>
  <c r="AS99" i="27"/>
  <c r="AT98" i="27"/>
  <c r="AU97" i="27"/>
  <c r="AW95" i="27"/>
  <c r="AS95" i="27"/>
  <c r="AT94" i="27"/>
  <c r="AU93" i="27"/>
  <c r="AV92" i="27"/>
  <c r="AW91" i="27"/>
  <c r="AS91" i="27"/>
  <c r="AT90" i="27"/>
  <c r="AW87" i="27"/>
  <c r="AS87" i="27"/>
  <c r="AT86" i="27"/>
  <c r="AU85" i="27"/>
  <c r="AV84" i="27"/>
  <c r="AW83" i="27"/>
  <c r="AS83" i="27"/>
  <c r="AT82" i="27"/>
  <c r="AU81" i="27"/>
  <c r="AV80" i="27"/>
  <c r="AW79" i="27"/>
  <c r="AS79" i="27"/>
  <c r="AT78" i="27"/>
  <c r="AU77" i="27"/>
  <c r="AV76" i="27"/>
  <c r="AS75" i="27"/>
  <c r="AT74" i="27"/>
  <c r="AU73" i="27"/>
  <c r="AV72" i="27"/>
  <c r="AW71" i="27"/>
  <c r="AS71" i="27"/>
  <c r="AT70" i="27"/>
  <c r="AU69" i="27"/>
  <c r="AV68" i="27"/>
  <c r="AW67" i="27"/>
  <c r="AS67" i="27"/>
  <c r="AT66" i="27"/>
  <c r="AU65" i="27"/>
  <c r="AV64" i="27"/>
  <c r="AW63" i="27"/>
  <c r="AS63" i="27"/>
  <c r="AT62" i="27"/>
  <c r="AU61" i="27"/>
  <c r="AV60" i="27"/>
  <c r="AW59" i="27"/>
  <c r="AS59" i="27"/>
  <c r="AT58" i="27"/>
  <c r="AU57" i="27"/>
  <c r="AV56" i="27"/>
  <c r="AW55" i="27"/>
  <c r="AS55" i="27"/>
  <c r="AU53" i="27"/>
  <c r="AV52" i="27"/>
  <c r="AW51" i="27"/>
  <c r="AS51" i="27"/>
  <c r="AT50" i="27"/>
  <c r="AU49" i="27"/>
  <c r="AV48" i="27"/>
  <c r="AW47" i="27"/>
  <c r="AS47" i="27"/>
  <c r="AT46" i="27"/>
  <c r="AU45" i="27"/>
  <c r="AV44" i="27"/>
  <c r="AW43" i="27"/>
  <c r="AS43" i="27"/>
  <c r="AT42" i="27"/>
  <c r="AU41" i="27"/>
  <c r="AV40" i="27"/>
  <c r="AW39" i="27"/>
  <c r="AS39" i="27"/>
  <c r="AT38" i="27"/>
  <c r="AU37" i="27"/>
  <c r="AV36" i="27"/>
  <c r="AW35" i="27"/>
  <c r="AS35" i="27"/>
  <c r="AT34" i="27"/>
  <c r="AU33" i="27"/>
  <c r="AV32" i="27"/>
  <c r="AW31" i="27"/>
  <c r="AS31" i="27"/>
  <c r="AT30" i="27"/>
  <c r="AU29" i="27"/>
  <c r="AV28" i="27"/>
  <c r="AW27" i="27"/>
  <c r="AS27" i="27"/>
  <c r="AT26" i="27"/>
  <c r="AU25" i="27"/>
  <c r="AV24" i="27"/>
  <c r="AW23" i="27"/>
  <c r="AS23" i="27"/>
  <c r="AT22" i="27"/>
  <c r="AU21" i="27"/>
  <c r="AO21" i="27"/>
  <c r="AV20" i="27"/>
  <c r="AP20" i="27"/>
  <c r="AW19" i="27"/>
  <c r="AQ19" i="27"/>
  <c r="AS19" i="27"/>
  <c r="AM19" i="27"/>
  <c r="AT18" i="27"/>
  <c r="AN18" i="27"/>
  <c r="AU17" i="27"/>
  <c r="AO17" i="27"/>
  <c r="AP16" i="27"/>
  <c r="AV16" i="27"/>
  <c r="AW15" i="27"/>
  <c r="AQ15" i="27"/>
  <c r="AS15" i="27"/>
  <c r="AM15" i="27"/>
  <c r="AT14" i="27"/>
  <c r="AN14" i="27"/>
  <c r="AO13" i="27"/>
  <c r="AU13" i="27"/>
  <c r="AV12" i="27"/>
  <c r="AP12" i="27"/>
  <c r="AW11" i="27"/>
  <c r="AQ11" i="27"/>
  <c r="AS11" i="27"/>
  <c r="AM11" i="27"/>
  <c r="AN10" i="27"/>
  <c r="AT10" i="27"/>
  <c r="AU9" i="27"/>
  <c r="AO9" i="27"/>
  <c r="AV8" i="27"/>
  <c r="AP8" i="27"/>
  <c r="AW7" i="27"/>
  <c r="AQ7" i="27"/>
  <c r="AS7" i="27"/>
  <c r="AM7" i="27"/>
  <c r="AT6" i="27"/>
  <c r="AN6" i="27"/>
  <c r="AU5" i="27"/>
  <c r="AO5" i="27"/>
  <c r="AV4" i="27"/>
  <c r="AP4" i="27"/>
  <c r="AE3" i="27"/>
  <c r="AK3" i="27"/>
  <c r="AQ3" i="27"/>
  <c r="AD3" i="27"/>
  <c r="AJ3" i="27"/>
  <c r="AP3" i="27"/>
  <c r="AB3" i="27"/>
  <c r="AH3" i="27"/>
  <c r="AN3" i="27"/>
  <c r="AM3" i="27"/>
  <c r="AS3" i="27"/>
  <c r="AG3" i="27"/>
  <c r="AN107" i="26"/>
  <c r="AH107" i="26"/>
  <c r="AB107" i="26"/>
  <c r="AS41" i="26"/>
  <c r="AG41" i="26"/>
  <c r="AA41" i="26"/>
  <c r="AK80" i="26"/>
  <c r="AE80" i="26"/>
  <c r="AH23" i="26"/>
  <c r="AB23" i="26"/>
  <c r="AU32" i="26"/>
  <c r="AO32" i="26"/>
  <c r="AC32" i="26"/>
  <c r="AI32" i="26"/>
  <c r="AQ90" i="26"/>
  <c r="AK90" i="26"/>
  <c r="AH95" i="26"/>
  <c r="AB95" i="26"/>
  <c r="AV97" i="26"/>
  <c r="AP97" i="26"/>
  <c r="AD97" i="26"/>
  <c r="AJ97" i="26"/>
  <c r="AU108" i="26"/>
  <c r="AO108" i="26"/>
  <c r="AE147" i="26"/>
  <c r="Y147" i="26"/>
  <c r="AU145" i="26"/>
  <c r="AO145" i="26"/>
  <c r="AI145" i="26"/>
  <c r="U143" i="26"/>
  <c r="AA143" i="26" s="1"/>
  <c r="X140" i="26"/>
  <c r="AP140" i="26" s="1"/>
  <c r="AJ136" i="26"/>
  <c r="X136" i="26"/>
  <c r="AD136" i="26" s="1"/>
  <c r="AP136" i="26"/>
  <c r="AH134" i="26"/>
  <c r="V134" i="26"/>
  <c r="AB134" i="26" s="1"/>
  <c r="U131" i="26"/>
  <c r="AG131" i="26"/>
  <c r="X128" i="26"/>
  <c r="AB126" i="26"/>
  <c r="V126" i="26"/>
  <c r="AH126" i="26" s="1"/>
  <c r="AT126" i="26"/>
  <c r="AE123" i="26"/>
  <c r="Y123" i="26"/>
  <c r="AK123" i="26" s="1"/>
  <c r="AO121" i="26"/>
  <c r="U119" i="26"/>
  <c r="X116" i="26"/>
  <c r="AP116" i="26" s="1"/>
  <c r="W113" i="26"/>
  <c r="AI113" i="26" s="1"/>
  <c r="AU113" i="26"/>
  <c r="X112" i="26"/>
  <c r="Y111" i="26"/>
  <c r="U111" i="26"/>
  <c r="V110" i="26"/>
  <c r="W109" i="26"/>
  <c r="AU109" i="26"/>
  <c r="X108" i="26"/>
  <c r="AP108" i="26" s="1"/>
  <c r="Y107" i="26"/>
  <c r="AK107" i="26"/>
  <c r="AG107" i="26"/>
  <c r="U107" i="26"/>
  <c r="AA107" i="26" s="1"/>
  <c r="AO89" i="26"/>
  <c r="AC89" i="26"/>
  <c r="W89" i="26"/>
  <c r="AI89" i="26" s="1"/>
  <c r="AU89" i="26"/>
  <c r="AJ84" i="26"/>
  <c r="X84" i="26"/>
  <c r="AP84" i="26"/>
  <c r="V82" i="26"/>
  <c r="AH82" i="26"/>
  <c r="Y75" i="26"/>
  <c r="AW75" i="26" s="1"/>
  <c r="W73" i="26"/>
  <c r="AG71" i="26"/>
  <c r="AA71" i="26"/>
  <c r="U71" i="26"/>
  <c r="X68" i="26"/>
  <c r="W61" i="26"/>
  <c r="AI61" i="26" s="1"/>
  <c r="AH58" i="26"/>
  <c r="AB58" i="26"/>
  <c r="AB54" i="26"/>
  <c r="V54" i="26"/>
  <c r="AH54" i="26" s="1"/>
  <c r="AB50" i="26"/>
  <c r="V50" i="26"/>
  <c r="AH50" i="26" s="1"/>
  <c r="AN50" i="26"/>
  <c r="Y47" i="26"/>
  <c r="AI45" i="26"/>
  <c r="W45" i="26"/>
  <c r="AO45" i="26"/>
  <c r="U43" i="26"/>
  <c r="AG43" i="26"/>
  <c r="X40" i="26"/>
  <c r="AV40" i="26"/>
  <c r="Y39" i="26"/>
  <c r="AU37" i="26"/>
  <c r="AI37" i="26"/>
  <c r="AC37" i="26"/>
  <c r="W37" i="26"/>
  <c r="AO37" i="26"/>
  <c r="X36" i="26"/>
  <c r="AJ36" i="26"/>
  <c r="AE35" i="26"/>
  <c r="Y35" i="26"/>
  <c r="AH34" i="26"/>
  <c r="AB34" i="26"/>
  <c r="V34" i="26"/>
  <c r="AT34" i="26"/>
  <c r="Y31" i="26"/>
  <c r="AK31" i="26"/>
  <c r="U31" i="26"/>
  <c r="AG31" i="26"/>
  <c r="AB30" i="26"/>
  <c r="V30" i="26"/>
  <c r="AT30" i="26"/>
  <c r="AU13" i="26"/>
  <c r="AO13" i="26"/>
  <c r="AI13" i="26"/>
  <c r="AC13" i="26"/>
  <c r="U11" i="26"/>
  <c r="AP8" i="26"/>
  <c r="X8" i="26"/>
  <c r="AJ8" i="26"/>
  <c r="X4" i="26"/>
  <c r="AP4" i="26"/>
  <c r="AH147" i="26"/>
  <c r="AB147" i="26"/>
  <c r="AN135" i="26"/>
  <c r="AH135" i="26"/>
  <c r="AB135" i="26"/>
  <c r="AN140" i="26"/>
  <c r="AH140" i="26"/>
  <c r="AB140" i="26"/>
  <c r="AU146" i="26"/>
  <c r="AO146" i="26"/>
  <c r="AI146" i="26"/>
  <c r="W121" i="26"/>
  <c r="AI121" i="26"/>
  <c r="AM109" i="26"/>
  <c r="AG109" i="26"/>
  <c r="AA109" i="26"/>
  <c r="AW105" i="26"/>
  <c r="AK105" i="26"/>
  <c r="AE105" i="26"/>
  <c r="AV102" i="26"/>
  <c r="AP102" i="26"/>
  <c r="AJ102" i="26"/>
  <c r="AD102" i="26"/>
  <c r="AV123" i="26"/>
  <c r="AP123" i="26"/>
  <c r="AJ123" i="26"/>
  <c r="AG93" i="26"/>
  <c r="AA93" i="26"/>
  <c r="AK89" i="26"/>
  <c r="AE89" i="26"/>
  <c r="AV86" i="26"/>
  <c r="AP86" i="26"/>
  <c r="AJ86" i="26"/>
  <c r="AD86" i="26"/>
  <c r="AU83" i="26"/>
  <c r="AO83" i="26"/>
  <c r="AI83" i="26"/>
  <c r="AC83" i="26"/>
  <c r="AH80" i="26"/>
  <c r="AB80" i="26"/>
  <c r="AG77" i="26"/>
  <c r="AA77" i="26"/>
  <c r="AQ133" i="26"/>
  <c r="AK133" i="26"/>
  <c r="AE133" i="26"/>
  <c r="AV109" i="26"/>
  <c r="AP109" i="26"/>
  <c r="AJ109" i="26"/>
  <c r="AD109" i="26"/>
  <c r="AV98" i="26"/>
  <c r="AP98" i="26"/>
  <c r="AD98" i="26"/>
  <c r="AK33" i="26"/>
  <c r="AE33" i="26"/>
  <c r="AV30" i="26"/>
  <c r="AP30" i="26"/>
  <c r="AJ30" i="26"/>
  <c r="AD30" i="26"/>
  <c r="AV33" i="26"/>
  <c r="AP33" i="26"/>
  <c r="AJ33" i="26"/>
  <c r="AS92" i="26"/>
  <c r="AG92" i="26"/>
  <c r="AA92" i="26"/>
  <c r="AQ76" i="26"/>
  <c r="AK76" i="26"/>
  <c r="AE76" i="26"/>
  <c r="AU66" i="26"/>
  <c r="AO66" i="26"/>
  <c r="AI66" i="26"/>
  <c r="AT63" i="26"/>
  <c r="AH63" i="26"/>
  <c r="AB63" i="26"/>
  <c r="AS60" i="26"/>
  <c r="AG60" i="26"/>
  <c r="AA60" i="26"/>
  <c r="AQ56" i="26"/>
  <c r="AK56" i="26"/>
  <c r="AE56" i="26"/>
  <c r="AV53" i="26"/>
  <c r="AP53" i="26"/>
  <c r="AJ53" i="26"/>
  <c r="AD53" i="26"/>
  <c r="AU50" i="26"/>
  <c r="AO50" i="26"/>
  <c r="AI50" i="26"/>
  <c r="AN47" i="26"/>
  <c r="AH47" i="26"/>
  <c r="AB47" i="26"/>
  <c r="AV10" i="26"/>
  <c r="AP10" i="26"/>
  <c r="AJ10" i="26"/>
  <c r="AD10" i="26"/>
  <c r="Y63" i="26"/>
  <c r="AV22" i="26"/>
  <c r="AP22" i="26"/>
  <c r="AJ22" i="26"/>
  <c r="AD22" i="26"/>
  <c r="AV15" i="26"/>
  <c r="AP15" i="26"/>
  <c r="AD15" i="26"/>
  <c r="AN5" i="26"/>
  <c r="AB5" i="26"/>
  <c r="AH5" i="26"/>
  <c r="V66" i="26"/>
  <c r="AH66" i="26"/>
  <c r="AG5" i="26"/>
  <c r="AA5" i="26"/>
  <c r="AQ8" i="26"/>
  <c r="AK8" i="26"/>
  <c r="AE8" i="26"/>
  <c r="AG12" i="26"/>
  <c r="AA12" i="26"/>
  <c r="AV25" i="26"/>
  <c r="AP25" i="26"/>
  <c r="AJ25" i="26"/>
  <c r="AT27" i="26"/>
  <c r="AH27" i="26"/>
  <c r="AV71" i="26"/>
  <c r="AP71" i="26"/>
  <c r="AJ71" i="26"/>
  <c r="AP73" i="26"/>
  <c r="AV73" i="26"/>
  <c r="AJ73" i="26"/>
  <c r="AD73" i="26"/>
  <c r="V78" i="26"/>
  <c r="AB78" i="26" s="1"/>
  <c r="AV83" i="26"/>
  <c r="AC108" i="26"/>
  <c r="AB105" i="26"/>
  <c r="AK130" i="26"/>
  <c r="AH105" i="26"/>
  <c r="AJ98" i="26"/>
  <c r="AU139" i="26"/>
  <c r="AI139" i="26"/>
  <c r="AO139" i="26"/>
  <c r="AC139" i="26"/>
  <c r="AQ65" i="26"/>
  <c r="AK65" i="26"/>
  <c r="AE65" i="26"/>
  <c r="AO59" i="26"/>
  <c r="AG53" i="26"/>
  <c r="AA53" i="26"/>
  <c r="AK49" i="26"/>
  <c r="AE49" i="26"/>
  <c r="AV46" i="26"/>
  <c r="AP46" i="26"/>
  <c r="AJ46" i="26"/>
  <c r="AD46" i="26"/>
  <c r="AH71" i="26"/>
  <c r="AB71" i="26"/>
  <c r="AE6" i="26"/>
  <c r="AK6" i="26"/>
  <c r="AE30" i="26"/>
  <c r="AK30" i="26"/>
  <c r="AB121" i="26"/>
  <c r="AE114" i="26"/>
  <c r="U147" i="26"/>
  <c r="AV144" i="26"/>
  <c r="AP144" i="26"/>
  <c r="AD144" i="26"/>
  <c r="AJ144" i="26"/>
  <c r="AH142" i="26"/>
  <c r="AB142" i="26"/>
  <c r="U139" i="26"/>
  <c r="AO133" i="26"/>
  <c r="W133" i="26"/>
  <c r="AK131" i="26"/>
  <c r="Y131" i="26"/>
  <c r="AI129" i="26"/>
  <c r="W129" i="26"/>
  <c r="AO129" i="26" s="1"/>
  <c r="AM127" i="26"/>
  <c r="AV124" i="26"/>
  <c r="AP124" i="26"/>
  <c r="AJ124" i="26"/>
  <c r="AD124" i="26"/>
  <c r="V122" i="26"/>
  <c r="Y119" i="26"/>
  <c r="AI117" i="26"/>
  <c r="W117" i="26"/>
  <c r="AU117" i="26" s="1"/>
  <c r="AH114" i="26"/>
  <c r="V114" i="26"/>
  <c r="AQ103" i="26"/>
  <c r="AK103" i="26"/>
  <c r="AE103" i="26"/>
  <c r="Y103" i="26"/>
  <c r="AW103" i="26"/>
  <c r="AH102" i="26"/>
  <c r="AB102" i="26"/>
  <c r="U99" i="26"/>
  <c r="AM99" i="26" s="1"/>
  <c r="AA95" i="26"/>
  <c r="U95" i="26"/>
  <c r="AO93" i="26"/>
  <c r="W93" i="26"/>
  <c r="AU93" i="26" s="1"/>
  <c r="AW91" i="26"/>
  <c r="AK91" i="26"/>
  <c r="AE91" i="26"/>
  <c r="Y91" i="26"/>
  <c r="AQ91" i="26"/>
  <c r="V90" i="26"/>
  <c r="AH90" i="26" s="1"/>
  <c r="Y87" i="26"/>
  <c r="W85" i="26"/>
  <c r="AI85" i="26" s="1"/>
  <c r="Y83" i="26"/>
  <c r="AE83" i="26" s="1"/>
  <c r="W81" i="26"/>
  <c r="AI81" i="26"/>
  <c r="AK79" i="26"/>
  <c r="AE79" i="26"/>
  <c r="W77" i="26"/>
  <c r="AU77" i="26" s="1"/>
  <c r="AG75" i="26"/>
  <c r="AA75" i="26"/>
  <c r="U75" i="26"/>
  <c r="AJ72" i="26"/>
  <c r="AP72" i="26"/>
  <c r="X72" i="26"/>
  <c r="AD72" i="26"/>
  <c r="AU69" i="26"/>
  <c r="AI69" i="26"/>
  <c r="AO69" i="26"/>
  <c r="U67" i="26"/>
  <c r="X64" i="26"/>
  <c r="AB62" i="26"/>
  <c r="V62" i="26"/>
  <c r="AH62" i="26" s="1"/>
  <c r="AO57" i="26"/>
  <c r="AI57" i="26"/>
  <c r="W57" i="26"/>
  <c r="AC57" i="26" s="1"/>
  <c r="U55" i="26"/>
  <c r="AG55" i="26" s="1"/>
  <c r="AD52" i="26"/>
  <c r="X52" i="26"/>
  <c r="AV52" i="26"/>
  <c r="AG51" i="26"/>
  <c r="AA51" i="26"/>
  <c r="AD48" i="26"/>
  <c r="AG47" i="26"/>
  <c r="AA47" i="26"/>
  <c r="AE43" i="26"/>
  <c r="Y43" i="26"/>
  <c r="W41" i="26"/>
  <c r="V38" i="26"/>
  <c r="AC29" i="26"/>
  <c r="W29" i="26"/>
  <c r="AU29" i="26" s="1"/>
  <c r="AE27" i="26"/>
  <c r="Y27" i="26"/>
  <c r="AI25" i="26"/>
  <c r="W25" i="26"/>
  <c r="Y23" i="26"/>
  <c r="AB22" i="26"/>
  <c r="V22" i="26"/>
  <c r="AM19" i="26"/>
  <c r="AG19" i="26"/>
  <c r="AA19" i="26"/>
  <c r="AU17" i="26"/>
  <c r="AO17" i="26"/>
  <c r="AI17" i="26"/>
  <c r="AC17" i="26"/>
  <c r="AK15" i="26"/>
  <c r="AE15" i="26"/>
  <c r="Y15" i="26"/>
  <c r="AW15" i="26"/>
  <c r="X12" i="26"/>
  <c r="V10" i="26"/>
  <c r="AB6" i="26"/>
  <c r="V6" i="26"/>
  <c r="AN139" i="26"/>
  <c r="AH139" i="26"/>
  <c r="AB139" i="26"/>
  <c r="AN143" i="26"/>
  <c r="AH143" i="26"/>
  <c r="AB143" i="26"/>
  <c r="V138" i="26"/>
  <c r="AH138" i="26" s="1"/>
  <c r="AU147" i="26"/>
  <c r="AO147" i="26"/>
  <c r="AI147" i="26"/>
  <c r="Y135" i="26"/>
  <c r="AW135" i="26" s="1"/>
  <c r="AU136" i="26"/>
  <c r="AO136" i="26"/>
  <c r="AI136" i="26"/>
  <c r="AU112" i="26"/>
  <c r="AO112" i="26"/>
  <c r="AI112" i="26"/>
  <c r="AT36" i="26"/>
  <c r="AH36" i="26"/>
  <c r="AB36" i="26"/>
  <c r="AU27" i="26"/>
  <c r="AO27" i="26"/>
  <c r="AI27" i="26"/>
  <c r="AQ40" i="26"/>
  <c r="AM129" i="26"/>
  <c r="AG129" i="26"/>
  <c r="AA129" i="26"/>
  <c r="U35" i="26"/>
  <c r="AG35" i="26" s="1"/>
  <c r="AA35" i="26"/>
  <c r="AK13" i="26"/>
  <c r="AE13" i="26"/>
  <c r="Y59" i="26"/>
  <c r="W33" i="26"/>
  <c r="AI33" i="26" s="1"/>
  <c r="AO33" i="26"/>
  <c r="AV14" i="26"/>
  <c r="AP14" i="26"/>
  <c r="AJ14" i="26"/>
  <c r="AD14" i="26"/>
  <c r="AU20" i="26"/>
  <c r="AO20" i="26"/>
  <c r="AI20" i="26"/>
  <c r="AC20" i="26"/>
  <c r="AE14" i="26"/>
  <c r="AK14" i="26"/>
  <c r="AK5" i="26"/>
  <c r="AE5" i="26"/>
  <c r="AU82" i="26"/>
  <c r="AO82" i="26"/>
  <c r="AI82" i="26"/>
  <c r="AC82" i="26"/>
  <c r="AK10" i="26"/>
  <c r="AE10" i="26"/>
  <c r="Y7" i="26"/>
  <c r="AE7" i="26" s="1"/>
  <c r="AG16" i="26"/>
  <c r="AV21" i="26"/>
  <c r="AP21" i="26"/>
  <c r="AJ21" i="26"/>
  <c r="AD21" i="26"/>
  <c r="AV39" i="26"/>
  <c r="AP39" i="26"/>
  <c r="AJ39" i="26"/>
  <c r="AD39" i="26"/>
  <c r="AS42" i="26"/>
  <c r="AA42" i="26"/>
  <c r="AG42" i="26"/>
  <c r="AV43" i="26"/>
  <c r="AP43" i="26"/>
  <c r="AD43" i="26"/>
  <c r="AJ43" i="26"/>
  <c r="AS46" i="26"/>
  <c r="AG46" i="26"/>
  <c r="AA46" i="26"/>
  <c r="AH49" i="26"/>
  <c r="AV55" i="26"/>
  <c r="AK58" i="26"/>
  <c r="AM62" i="26"/>
  <c r="AG62" i="26"/>
  <c r="AH65" i="26"/>
  <c r="AU68" i="26"/>
  <c r="AO68" i="26"/>
  <c r="AI68" i="26"/>
  <c r="AU76" i="26"/>
  <c r="AO76" i="26"/>
  <c r="U87" i="26"/>
  <c r="AG87" i="26" s="1"/>
  <c r="AU92" i="26"/>
  <c r="AO92" i="26"/>
  <c r="X100" i="26"/>
  <c r="AV100" i="26" s="1"/>
  <c r="AV103" i="26"/>
  <c r="AP103" i="26"/>
  <c r="AC136" i="26"/>
  <c r="AD33" i="26"/>
  <c r="AB27" i="26"/>
  <c r="AJ103" i="26"/>
  <c r="AU131" i="26"/>
  <c r="AI131" i="26"/>
  <c r="AO131" i="26"/>
  <c r="AW110" i="26"/>
  <c r="AK110" i="26"/>
  <c r="AM113" i="26"/>
  <c r="AG113" i="26"/>
  <c r="AA113" i="26"/>
  <c r="AK100" i="26"/>
  <c r="AE100" i="26"/>
  <c r="AV62" i="26"/>
  <c r="AP62" i="26"/>
  <c r="AJ62" i="26"/>
  <c r="AD62" i="26"/>
  <c r="AH56" i="26"/>
  <c r="AB56" i="26"/>
  <c r="AM97" i="26"/>
  <c r="AG97" i="26"/>
  <c r="AA97" i="26"/>
  <c r="AH44" i="26"/>
  <c r="AB44" i="26"/>
  <c r="AK96" i="26"/>
  <c r="AE96" i="26"/>
  <c r="AK44" i="26"/>
  <c r="AV94" i="26"/>
  <c r="AP94" i="26"/>
  <c r="AJ94" i="26"/>
  <c r="AD94" i="26"/>
  <c r="AU28" i="26"/>
  <c r="AO28" i="26"/>
  <c r="AQ34" i="26"/>
  <c r="AE34" i="26"/>
  <c r="AK34" i="26"/>
  <c r="AN146" i="26"/>
  <c r="AB146" i="26"/>
  <c r="AH146" i="26"/>
  <c r="AK143" i="26"/>
  <c r="AE143" i="26"/>
  <c r="Y143" i="26"/>
  <c r="AO141" i="26"/>
  <c r="AC141" i="26"/>
  <c r="W141" i="26"/>
  <c r="AU141" i="26"/>
  <c r="AW139" i="26"/>
  <c r="AE139" i="26"/>
  <c r="AK139" i="26"/>
  <c r="AU137" i="26"/>
  <c r="AV132" i="26"/>
  <c r="AP132" i="26"/>
  <c r="AJ132" i="26"/>
  <c r="AD132" i="26"/>
  <c r="AN130" i="26"/>
  <c r="AB130" i="26"/>
  <c r="AH130" i="26"/>
  <c r="Y127" i="26"/>
  <c r="W125" i="26"/>
  <c r="AU125" i="26" s="1"/>
  <c r="U123" i="26"/>
  <c r="AJ120" i="26"/>
  <c r="X120" i="26"/>
  <c r="AP120" i="26" s="1"/>
  <c r="AH118" i="26"/>
  <c r="AB118" i="26"/>
  <c r="AE115" i="26"/>
  <c r="Y115" i="26"/>
  <c r="AK115" i="26"/>
  <c r="V106" i="26"/>
  <c r="X104" i="26"/>
  <c r="AD104" i="26" s="1"/>
  <c r="AV104" i="26"/>
  <c r="U103" i="26"/>
  <c r="AM103" i="26" s="1"/>
  <c r="W101" i="26"/>
  <c r="AQ99" i="26"/>
  <c r="AE99" i="26"/>
  <c r="Y99" i="26"/>
  <c r="V98" i="26"/>
  <c r="X96" i="26"/>
  <c r="AK95" i="26"/>
  <c r="AE95" i="26"/>
  <c r="Y95" i="26"/>
  <c r="X92" i="26"/>
  <c r="AP92" i="26"/>
  <c r="AA91" i="26"/>
  <c r="U91" i="26"/>
  <c r="AV88" i="26"/>
  <c r="AJ88" i="26"/>
  <c r="AD88" i="26"/>
  <c r="AP88" i="26"/>
  <c r="AH86" i="26"/>
  <c r="AB86" i="26"/>
  <c r="V86" i="26"/>
  <c r="AM83" i="26"/>
  <c r="U83" i="26"/>
  <c r="AG83" i="26" s="1"/>
  <c r="X80" i="26"/>
  <c r="AJ80" i="26" s="1"/>
  <c r="U79" i="26"/>
  <c r="X76" i="26"/>
  <c r="AB74" i="26"/>
  <c r="V74" i="26"/>
  <c r="AH74" i="26" s="1"/>
  <c r="Y71" i="26"/>
  <c r="AK71" i="26"/>
  <c r="AH70" i="26"/>
  <c r="AB70" i="26"/>
  <c r="AE67" i="26"/>
  <c r="Y67" i="26"/>
  <c r="AW67" i="26"/>
  <c r="AO65" i="26"/>
  <c r="W65" i="26"/>
  <c r="AU65" i="26"/>
  <c r="AG63" i="26"/>
  <c r="U63" i="26"/>
  <c r="AA63" i="26" s="1"/>
  <c r="AS63" i="26"/>
  <c r="X60" i="26"/>
  <c r="AP60" i="26" s="1"/>
  <c r="U59" i="26"/>
  <c r="X56" i="26"/>
  <c r="AO53" i="26"/>
  <c r="AC53" i="26"/>
  <c r="W53" i="26"/>
  <c r="AI53" i="26" s="1"/>
  <c r="Y51" i="26"/>
  <c r="AK51" i="26"/>
  <c r="AC49" i="26"/>
  <c r="W49" i="26"/>
  <c r="AU49" i="26"/>
  <c r="AB46" i="26"/>
  <c r="V46" i="26"/>
  <c r="AV44" i="26"/>
  <c r="AP44" i="26"/>
  <c r="AJ44" i="26"/>
  <c r="AD44" i="26"/>
  <c r="AH42" i="26"/>
  <c r="V42" i="26"/>
  <c r="AN42" i="26" s="1"/>
  <c r="U39" i="26"/>
  <c r="AG39" i="26" s="1"/>
  <c r="X28" i="26"/>
  <c r="U27" i="26"/>
  <c r="AH26" i="26"/>
  <c r="AB26" i="26"/>
  <c r="AJ24" i="26"/>
  <c r="AD24" i="26"/>
  <c r="X24" i="26"/>
  <c r="AP24" i="26" s="1"/>
  <c r="U23" i="26"/>
  <c r="W21" i="26"/>
  <c r="AU21" i="26"/>
  <c r="AK19" i="26"/>
  <c r="AE19" i="26"/>
  <c r="Y19" i="26"/>
  <c r="V18" i="26"/>
  <c r="AN18" i="26" s="1"/>
  <c r="X16" i="26"/>
  <c r="AP16" i="26" s="1"/>
  <c r="V14" i="26"/>
  <c r="AE11" i="26"/>
  <c r="Y11" i="26"/>
  <c r="AI9" i="26"/>
  <c r="W9" i="26"/>
  <c r="AO9" i="26" s="1"/>
  <c r="U7" i="26"/>
  <c r="W5" i="26"/>
  <c r="AU5" i="26"/>
  <c r="AU142" i="26"/>
  <c r="AO142" i="26"/>
  <c r="AI142" i="26"/>
  <c r="W137" i="26"/>
  <c r="AN145" i="26"/>
  <c r="U115" i="26"/>
  <c r="U127" i="26"/>
  <c r="AA127" i="26"/>
  <c r="AS110" i="26"/>
  <c r="W97" i="26"/>
  <c r="AU97" i="26"/>
  <c r="W105" i="26"/>
  <c r="AC105" i="26" s="1"/>
  <c r="AT87" i="26"/>
  <c r="AH87" i="26"/>
  <c r="AB87" i="26"/>
  <c r="AU78" i="26"/>
  <c r="AO78" i="26"/>
  <c r="AI78" i="26"/>
  <c r="AV38" i="26"/>
  <c r="AP38" i="26"/>
  <c r="AJ38" i="26"/>
  <c r="AD38" i="26"/>
  <c r="AA22" i="26"/>
  <c r="Y55" i="26"/>
  <c r="X32" i="26"/>
  <c r="AP32" i="26" s="1"/>
  <c r="AU6" i="26"/>
  <c r="AO6" i="26"/>
  <c r="AI6" i="26"/>
  <c r="AU10" i="26"/>
  <c r="AO10" i="26"/>
  <c r="AC10" i="26"/>
  <c r="U15" i="26"/>
  <c r="AG15" i="26" s="1"/>
  <c r="X20" i="26"/>
  <c r="AJ20" i="26" s="1"/>
  <c r="AD20" i="26"/>
  <c r="AT24" i="26"/>
  <c r="AH24" i="26"/>
  <c r="AB24" i="26"/>
  <c r="AM36" i="26"/>
  <c r="AG36" i="26"/>
  <c r="AA36" i="26"/>
  <c r="AU38" i="26"/>
  <c r="AO38" i="26"/>
  <c r="AI38" i="26"/>
  <c r="AG82" i="26"/>
  <c r="AT85" i="26"/>
  <c r="AN85" i="26"/>
  <c r="AH85" i="26"/>
  <c r="AW98" i="26"/>
  <c r="AQ98" i="26"/>
  <c r="AK98" i="26"/>
  <c r="AV110" i="26"/>
  <c r="AP110" i="26"/>
  <c r="AJ110" i="26"/>
  <c r="AD110" i="26"/>
  <c r="AV113" i="26"/>
  <c r="AP113" i="26"/>
  <c r="AJ113" i="26"/>
  <c r="AD113" i="26"/>
  <c r="AN115" i="26"/>
  <c r="AT115" i="26"/>
  <c r="AH115" i="26"/>
  <c r="AB115" i="26"/>
  <c r="AU118" i="26"/>
  <c r="AO118" i="26"/>
  <c r="AI118" i="26"/>
  <c r="AC118" i="26"/>
  <c r="AW120" i="26"/>
  <c r="AQ120" i="26"/>
  <c r="AK120" i="26"/>
  <c r="AE120" i="26"/>
  <c r="AV122" i="26"/>
  <c r="AP122" i="26"/>
  <c r="AJ122" i="26"/>
  <c r="AD122" i="26"/>
  <c r="AV125" i="26"/>
  <c r="AP125" i="26"/>
  <c r="AJ125" i="26"/>
  <c r="AD125" i="26"/>
  <c r="AV127" i="26"/>
  <c r="AP127" i="26"/>
  <c r="AT129" i="26"/>
  <c r="AN129" i="26"/>
  <c r="AW130" i="26"/>
  <c r="AQ130" i="26"/>
  <c r="AU132" i="26"/>
  <c r="AO132" i="26"/>
  <c r="AM134" i="26"/>
  <c r="AW136" i="26"/>
  <c r="AQ136" i="26"/>
  <c r="AK136" i="26"/>
  <c r="AE136" i="26"/>
  <c r="AU138" i="26"/>
  <c r="AO138" i="26"/>
  <c r="AI138" i="26"/>
  <c r="AC138" i="26"/>
  <c r="AW140" i="26"/>
  <c r="AQ140" i="26"/>
  <c r="AK140" i="26"/>
  <c r="AE140" i="26"/>
  <c r="AU144" i="26"/>
  <c r="AO144" i="26"/>
  <c r="AI144" i="26"/>
  <c r="AW145" i="26"/>
  <c r="AQ145" i="26"/>
  <c r="AK145" i="26"/>
  <c r="AE145" i="26"/>
  <c r="AC144" i="26"/>
  <c r="AA110" i="26"/>
  <c r="AD103" i="26"/>
  <c r="AE90" i="26"/>
  <c r="AE74" i="26"/>
  <c r="AD71" i="26"/>
  <c r="AC68" i="26"/>
  <c r="AB65" i="26"/>
  <c r="AA62" i="26"/>
  <c r="AE58" i="26"/>
  <c r="AD55" i="26"/>
  <c r="AC52" i="26"/>
  <c r="AB49" i="26"/>
  <c r="AE44" i="26"/>
  <c r="AC38" i="26"/>
  <c r="AD25" i="26"/>
  <c r="AC6" i="26"/>
  <c r="AG134" i="26"/>
  <c r="AJ127" i="26"/>
  <c r="AH121" i="26"/>
  <c r="AK114" i="26"/>
  <c r="AI108" i="26"/>
  <c r="AI92" i="26"/>
  <c r="AJ15" i="26"/>
  <c r="AU143" i="26"/>
  <c r="AO143" i="26"/>
  <c r="AI143" i="26"/>
  <c r="AW138" i="26"/>
  <c r="AQ138" i="26"/>
  <c r="AW146" i="26"/>
  <c r="AQ146" i="26"/>
  <c r="AW134" i="26"/>
  <c r="AQ134" i="26"/>
  <c r="AV135" i="26"/>
  <c r="AP135" i="26"/>
  <c r="AT128" i="26"/>
  <c r="AN128" i="26"/>
  <c r="AH128" i="26"/>
  <c r="AT108" i="26"/>
  <c r="AN108" i="26"/>
  <c r="AH108" i="26"/>
  <c r="AG105" i="26"/>
  <c r="AW101" i="26"/>
  <c r="AQ101" i="26"/>
  <c r="AK101" i="26"/>
  <c r="AU127" i="26"/>
  <c r="AO127" i="26"/>
  <c r="AI127" i="26"/>
  <c r="AW122" i="26"/>
  <c r="AQ122" i="26"/>
  <c r="AU120" i="26"/>
  <c r="AO120" i="26"/>
  <c r="AT117" i="26"/>
  <c r="AN117" i="26"/>
  <c r="AS114" i="26"/>
  <c r="AV130" i="26"/>
  <c r="AP130" i="26"/>
  <c r="AJ130" i="26"/>
  <c r="AG121" i="26"/>
  <c r="AT112" i="26"/>
  <c r="AN112" i="26"/>
  <c r="AH112" i="26"/>
  <c r="AT92" i="26"/>
  <c r="AN92" i="26"/>
  <c r="AH92" i="26"/>
  <c r="AG89" i="26"/>
  <c r="AW85" i="26"/>
  <c r="AQ85" i="26"/>
  <c r="AK85" i="26"/>
  <c r="AV82" i="26"/>
  <c r="AP82" i="26"/>
  <c r="AJ82" i="26"/>
  <c r="AU79" i="26"/>
  <c r="AO79" i="26"/>
  <c r="AI79" i="26"/>
  <c r="AT76" i="26"/>
  <c r="AN76" i="26"/>
  <c r="AH76" i="26"/>
  <c r="AG133" i="26"/>
  <c r="AQ108" i="26"/>
  <c r="AW108" i="26"/>
  <c r="AK108" i="26"/>
  <c r="AU106" i="26"/>
  <c r="AO106" i="26"/>
  <c r="AI106" i="26"/>
  <c r="AT103" i="26"/>
  <c r="AN103" i="26"/>
  <c r="AH103" i="26"/>
  <c r="AS100" i="26"/>
  <c r="AG100" i="26"/>
  <c r="AM65" i="26"/>
  <c r="AG65" i="26"/>
  <c r="AW61" i="26"/>
  <c r="AQ61" i="26"/>
  <c r="AK61" i="26"/>
  <c r="AV58" i="26"/>
  <c r="AP58" i="26"/>
  <c r="AJ58" i="26"/>
  <c r="AU55" i="26"/>
  <c r="AO55" i="26"/>
  <c r="AI55" i="26"/>
  <c r="AT52" i="26"/>
  <c r="AN52" i="26"/>
  <c r="AH52" i="26"/>
  <c r="AG49" i="26"/>
  <c r="AW45" i="26"/>
  <c r="AQ45" i="26"/>
  <c r="AK45" i="26"/>
  <c r="AS117" i="26"/>
  <c r="AG117" i="26"/>
  <c r="AW125" i="26"/>
  <c r="AQ125" i="26"/>
  <c r="AK125" i="26"/>
  <c r="AW84" i="26"/>
  <c r="AQ84" i="26"/>
  <c r="AU43" i="26"/>
  <c r="AO43" i="26"/>
  <c r="AI43" i="26"/>
  <c r="AT40" i="26"/>
  <c r="AN40" i="26"/>
  <c r="AH40" i="26"/>
  <c r="AW37" i="26"/>
  <c r="AQ37" i="26"/>
  <c r="AK37" i="26"/>
  <c r="AG33" i="26"/>
  <c r="AW29" i="26"/>
  <c r="AQ29" i="26"/>
  <c r="AK29" i="26"/>
  <c r="AV26" i="26"/>
  <c r="AJ26" i="26"/>
  <c r="AV93" i="26"/>
  <c r="AP93" i="26"/>
  <c r="AJ93" i="26"/>
  <c r="AS80" i="26"/>
  <c r="AU71" i="26"/>
  <c r="AO71" i="26"/>
  <c r="AI71" i="26"/>
  <c r="AV37" i="26"/>
  <c r="AP37" i="26"/>
  <c r="AJ37" i="26"/>
  <c r="AW32" i="26"/>
  <c r="AQ32" i="26"/>
  <c r="AK32" i="26"/>
  <c r="AT120" i="26"/>
  <c r="AN120" i="26"/>
  <c r="AH120" i="26"/>
  <c r="AP89" i="26"/>
  <c r="AV89" i="26"/>
  <c r="AS76" i="26"/>
  <c r="AG76" i="26"/>
  <c r="AV65" i="26"/>
  <c r="AP65" i="26"/>
  <c r="AJ65" i="26"/>
  <c r="AU62" i="26"/>
  <c r="AO62" i="26"/>
  <c r="AI62" i="26"/>
  <c r="AT59" i="26"/>
  <c r="AN59" i="26"/>
  <c r="AH59" i="26"/>
  <c r="AS56" i="26"/>
  <c r="AG56" i="26"/>
  <c r="AW52" i="26"/>
  <c r="AQ52" i="26"/>
  <c r="AK52" i="26"/>
  <c r="AV49" i="26"/>
  <c r="AP49" i="26"/>
  <c r="AJ49" i="26"/>
  <c r="AU46" i="26"/>
  <c r="AO46" i="26"/>
  <c r="AI46" i="26"/>
  <c r="AS25" i="26"/>
  <c r="AG25" i="26"/>
  <c r="AU19" i="26"/>
  <c r="AI19" i="26"/>
  <c r="AA6" i="26"/>
  <c r="AT21" i="26"/>
  <c r="AN21" i="26"/>
  <c r="AB21" i="26"/>
  <c r="AH21" i="26"/>
  <c r="AW9" i="26"/>
  <c r="AQ9" i="26"/>
  <c r="AK9" i="26"/>
  <c r="AT91" i="26"/>
  <c r="AN91" i="26"/>
  <c r="AV23" i="26"/>
  <c r="AP23" i="26"/>
  <c r="AJ23" i="26"/>
  <c r="AD23" i="26"/>
  <c r="AT13" i="26"/>
  <c r="AN13" i="26"/>
  <c r="AB13" i="26"/>
  <c r="AN99" i="26"/>
  <c r="AT99" i="26"/>
  <c r="AH99" i="26"/>
  <c r="AM73" i="26"/>
  <c r="AG73" i="26"/>
  <c r="AV18" i="26"/>
  <c r="AP18" i="26"/>
  <c r="AJ18" i="26"/>
  <c r="AG14" i="26"/>
  <c r="AA14" i="26"/>
  <c r="AT4" i="26"/>
  <c r="AN4" i="26"/>
  <c r="AH4" i="26"/>
  <c r="AW68" i="26"/>
  <c r="AQ68" i="26"/>
  <c r="AA10" i="26"/>
  <c r="AG4" i="26"/>
  <c r="AM8" i="26"/>
  <c r="AG8" i="26"/>
  <c r="AV13" i="26"/>
  <c r="AP13" i="26"/>
  <c r="AJ13" i="26"/>
  <c r="AT15" i="26"/>
  <c r="AN15" i="26"/>
  <c r="AH15" i="26"/>
  <c r="AT16" i="26"/>
  <c r="AN16" i="26"/>
  <c r="AH16" i="26"/>
  <c r="AV17" i="26"/>
  <c r="AP17" i="26"/>
  <c r="AJ17" i="26"/>
  <c r="AT19" i="26"/>
  <c r="AN19" i="26"/>
  <c r="AH19" i="26"/>
  <c r="AW20" i="26"/>
  <c r="AQ20" i="26"/>
  <c r="AK20" i="26"/>
  <c r="AU23" i="26"/>
  <c r="AO23" i="26"/>
  <c r="AI23" i="26"/>
  <c r="AM26" i="26"/>
  <c r="AA26" i="26"/>
  <c r="AV27" i="26"/>
  <c r="AP27" i="26"/>
  <c r="AD27" i="26"/>
  <c r="AJ27" i="26"/>
  <c r="AT29" i="26"/>
  <c r="AN29" i="26"/>
  <c r="AB29" i="26"/>
  <c r="AT31" i="26"/>
  <c r="AN31" i="26"/>
  <c r="AH31" i="26"/>
  <c r="AT33" i="26"/>
  <c r="AN33" i="26"/>
  <c r="AH33" i="26"/>
  <c r="AB33" i="26"/>
  <c r="AT35" i="26"/>
  <c r="AN35" i="26"/>
  <c r="AH35" i="26"/>
  <c r="AU36" i="26"/>
  <c r="AO36" i="26"/>
  <c r="AI36" i="26"/>
  <c r="AC36" i="26"/>
  <c r="AW38" i="26"/>
  <c r="AQ38" i="26"/>
  <c r="AE38" i="26"/>
  <c r="AG40" i="26"/>
  <c r="AO42" i="26"/>
  <c r="AU42" i="26"/>
  <c r="AI42" i="26"/>
  <c r="AS44" i="26"/>
  <c r="AG44" i="26"/>
  <c r="AW46" i="26"/>
  <c r="AQ46" i="26"/>
  <c r="AK46" i="26"/>
  <c r="AG50" i="26"/>
  <c r="AT53" i="26"/>
  <c r="AN53" i="26"/>
  <c r="AH53" i="26"/>
  <c r="AU56" i="26"/>
  <c r="AO56" i="26"/>
  <c r="AI56" i="26"/>
  <c r="AV59" i="26"/>
  <c r="AP59" i="26"/>
  <c r="AJ59" i="26"/>
  <c r="AW62" i="26"/>
  <c r="AQ62" i="26"/>
  <c r="AK62" i="26"/>
  <c r="AG66" i="26"/>
  <c r="AT69" i="26"/>
  <c r="AN69" i="26"/>
  <c r="AH69" i="26"/>
  <c r="AU70" i="26"/>
  <c r="AO70" i="26"/>
  <c r="AT73" i="26"/>
  <c r="AN73" i="26"/>
  <c r="AW78" i="26"/>
  <c r="AQ78" i="26"/>
  <c r="AK78" i="26"/>
  <c r="AU80" i="26"/>
  <c r="AO80" i="26"/>
  <c r="AI80" i="26"/>
  <c r="AM86" i="26"/>
  <c r="AV87" i="26"/>
  <c r="AP87" i="26"/>
  <c r="AT89" i="26"/>
  <c r="AN89" i="26"/>
  <c r="AU94" i="26"/>
  <c r="AO94" i="26"/>
  <c r="AV95" i="26"/>
  <c r="AP95" i="26"/>
  <c r="AT97" i="26"/>
  <c r="AN97" i="26"/>
  <c r="AT101" i="26"/>
  <c r="AN101" i="26"/>
  <c r="AT111" i="26"/>
  <c r="AN111" i="26"/>
  <c r="AH111" i="26"/>
  <c r="AW113" i="26"/>
  <c r="AQ113" i="26"/>
  <c r="AK113" i="26"/>
  <c r="AG116" i="26"/>
  <c r="AV118" i="26"/>
  <c r="AP118" i="26"/>
  <c r="AJ118" i="26"/>
  <c r="AV121" i="26"/>
  <c r="AP121" i="26"/>
  <c r="AJ121" i="26"/>
  <c r="AT123" i="26"/>
  <c r="AN123" i="26"/>
  <c r="AH123" i="26"/>
  <c r="AO126" i="26"/>
  <c r="AU126" i="26"/>
  <c r="AI126" i="26"/>
  <c r="AS128" i="26"/>
  <c r="AG128" i="26"/>
  <c r="AV129" i="26"/>
  <c r="AP129" i="26"/>
  <c r="AJ129" i="26"/>
  <c r="AT131" i="26"/>
  <c r="AN131" i="26"/>
  <c r="AH131" i="26"/>
  <c r="AW132" i="26"/>
  <c r="AQ132" i="26"/>
  <c r="AK132" i="26"/>
  <c r="AU134" i="26"/>
  <c r="AO134" i="26"/>
  <c r="AI134" i="26"/>
  <c r="AM137" i="26"/>
  <c r="AG137" i="26"/>
  <c r="AV138" i="26"/>
  <c r="AP138" i="26"/>
  <c r="AJ138" i="26"/>
  <c r="AG141" i="26"/>
  <c r="AW144" i="26"/>
  <c r="AQ144" i="26"/>
  <c r="AK144" i="26"/>
  <c r="AV146" i="26"/>
  <c r="AP146" i="26"/>
  <c r="AJ146" i="26"/>
  <c r="AD146" i="26"/>
  <c r="AC143" i="26"/>
  <c r="AA141" i="26"/>
  <c r="AD138" i="26"/>
  <c r="AA137" i="26"/>
  <c r="AA133" i="26"/>
  <c r="AD130" i="26"/>
  <c r="AB128" i="26"/>
  <c r="AC127" i="26"/>
  <c r="AE125" i="26"/>
  <c r="AA121" i="26"/>
  <c r="AB120" i="26"/>
  <c r="AD118" i="26"/>
  <c r="AA117" i="26"/>
  <c r="AE113" i="26"/>
  <c r="AB112" i="26"/>
  <c r="AB108" i="26"/>
  <c r="AA105" i="26"/>
  <c r="AE101" i="26"/>
  <c r="AB92" i="26"/>
  <c r="AA89" i="26"/>
  <c r="AE85" i="26"/>
  <c r="AD82" i="26"/>
  <c r="AC79" i="26"/>
  <c r="AB76" i="26"/>
  <c r="AA73" i="26"/>
  <c r="AC71" i="26"/>
  <c r="AA65" i="26"/>
  <c r="AE61" i="26"/>
  <c r="AD58" i="26"/>
  <c r="AC55" i="26"/>
  <c r="AB52" i="26"/>
  <c r="AA49" i="26"/>
  <c r="AE45" i="26"/>
  <c r="AE37" i="26"/>
  <c r="AA33" i="26"/>
  <c r="AE29" i="26"/>
  <c r="AD26" i="26"/>
  <c r="AA25" i="26"/>
  <c r="AC23" i="26"/>
  <c r="AD18" i="26"/>
  <c r="AB4" i="26"/>
  <c r="AI94" i="26"/>
  <c r="AH91" i="26"/>
  <c r="AK84" i="26"/>
  <c r="AJ81" i="26"/>
  <c r="AG72" i="26"/>
  <c r="AK68" i="26"/>
  <c r="AK38" i="26"/>
  <c r="AG26" i="26"/>
  <c r="AH13" i="26"/>
  <c r="AT144" i="26"/>
  <c r="AH144" i="26"/>
  <c r="AW142" i="26"/>
  <c r="AQ142" i="26"/>
  <c r="AV143" i="26"/>
  <c r="AP143" i="26"/>
  <c r="AS146" i="26"/>
  <c r="AT137" i="26"/>
  <c r="AN137" i="26"/>
  <c r="AU140" i="26"/>
  <c r="AO140" i="26"/>
  <c r="AU107" i="26"/>
  <c r="AO107" i="26"/>
  <c r="AI107" i="26"/>
  <c r="AT104" i="26"/>
  <c r="AN104" i="26"/>
  <c r="AH104" i="26"/>
  <c r="AS101" i="26"/>
  <c r="AG101" i="26"/>
  <c r="AT125" i="26"/>
  <c r="AN125" i="26"/>
  <c r="AV119" i="26"/>
  <c r="AP119" i="26"/>
  <c r="AU116" i="26"/>
  <c r="AO116" i="26"/>
  <c r="AT113" i="26"/>
  <c r="AN113" i="26"/>
  <c r="AT124" i="26"/>
  <c r="AN124" i="26"/>
  <c r="AH124" i="26"/>
  <c r="AT116" i="26"/>
  <c r="AN116" i="26"/>
  <c r="AH116" i="26"/>
  <c r="AU111" i="26"/>
  <c r="AO111" i="26"/>
  <c r="AI111" i="26"/>
  <c r="AU91" i="26"/>
  <c r="AO91" i="26"/>
  <c r="AI91" i="26"/>
  <c r="AT88" i="26"/>
  <c r="AN88" i="26"/>
  <c r="AH88" i="26"/>
  <c r="AG85" i="26"/>
  <c r="AW81" i="26"/>
  <c r="AQ81" i="26"/>
  <c r="AK81" i="26"/>
  <c r="AV78" i="26"/>
  <c r="AP78" i="26"/>
  <c r="AJ78" i="26"/>
  <c r="AU75" i="26"/>
  <c r="AO75" i="26"/>
  <c r="AI75" i="26"/>
  <c r="AW126" i="26"/>
  <c r="AQ126" i="26"/>
  <c r="AV105" i="26"/>
  <c r="AP105" i="26"/>
  <c r="AJ105" i="26"/>
  <c r="AO102" i="26"/>
  <c r="AU102" i="26"/>
  <c r="AI102" i="26"/>
  <c r="AT132" i="26"/>
  <c r="AN132" i="26"/>
  <c r="AH132" i="26"/>
  <c r="AU67" i="26"/>
  <c r="AO67" i="26"/>
  <c r="AI67" i="26"/>
  <c r="AT64" i="26"/>
  <c r="AN64" i="26"/>
  <c r="AH64" i="26"/>
  <c r="AM61" i="26"/>
  <c r="AG61" i="26"/>
  <c r="AW57" i="26"/>
  <c r="AQ57" i="26"/>
  <c r="AK57" i="26"/>
  <c r="AV54" i="26"/>
  <c r="AP54" i="26"/>
  <c r="AJ54" i="26"/>
  <c r="AU51" i="26"/>
  <c r="AO51" i="26"/>
  <c r="AI51" i="26"/>
  <c r="AT48" i="26"/>
  <c r="AN48" i="26"/>
  <c r="AH48" i="26"/>
  <c r="AG45" i="26"/>
  <c r="AU99" i="26"/>
  <c r="AO99" i="26"/>
  <c r="AI99" i="26"/>
  <c r="AS125" i="26"/>
  <c r="AG125" i="26"/>
  <c r="AT96" i="26"/>
  <c r="AN96" i="26"/>
  <c r="AH96" i="26"/>
  <c r="AG84" i="26"/>
  <c r="AT72" i="26"/>
  <c r="AN72" i="26"/>
  <c r="AH72" i="26"/>
  <c r="AV42" i="26"/>
  <c r="AP42" i="26"/>
  <c r="AJ42" i="26"/>
  <c r="AU39" i="26"/>
  <c r="AO39" i="26"/>
  <c r="AI39" i="26"/>
  <c r="AG37" i="26"/>
  <c r="AU35" i="26"/>
  <c r="AO35" i="26"/>
  <c r="AI35" i="26"/>
  <c r="AT32" i="26"/>
  <c r="AN32" i="26"/>
  <c r="AH32" i="26"/>
  <c r="AG29" i="26"/>
  <c r="AU90" i="26"/>
  <c r="AO90" i="26"/>
  <c r="AI90" i="26"/>
  <c r="AV77" i="26"/>
  <c r="AP77" i="26"/>
  <c r="AJ77" i="26"/>
  <c r="AW69" i="26"/>
  <c r="AQ69" i="26"/>
  <c r="AK69" i="26"/>
  <c r="AW36" i="26"/>
  <c r="AQ36" i="26"/>
  <c r="AK36" i="26"/>
  <c r="AP29" i="26"/>
  <c r="AV29" i="26"/>
  <c r="AJ29" i="26"/>
  <c r="AS142" i="26"/>
  <c r="AO86" i="26"/>
  <c r="AU86" i="26"/>
  <c r="AT68" i="26"/>
  <c r="AN68" i="26"/>
  <c r="AH68" i="26"/>
  <c r="AW64" i="26"/>
  <c r="AQ64" i="26"/>
  <c r="AK64" i="26"/>
  <c r="AV61" i="26"/>
  <c r="AP61" i="26"/>
  <c r="AJ61" i="26"/>
  <c r="AU58" i="26"/>
  <c r="AO58" i="26"/>
  <c r="AI58" i="26"/>
  <c r="AN55" i="26"/>
  <c r="AT55" i="26"/>
  <c r="AH55" i="26"/>
  <c r="AM52" i="26"/>
  <c r="AG52" i="26"/>
  <c r="AW48" i="26"/>
  <c r="AQ48" i="26"/>
  <c r="AK48" i="26"/>
  <c r="AV45" i="26"/>
  <c r="AP45" i="26"/>
  <c r="AJ45" i="26"/>
  <c r="AV85" i="26"/>
  <c r="AP85" i="26"/>
  <c r="AJ85" i="26"/>
  <c r="AT25" i="26"/>
  <c r="AN25" i="26"/>
  <c r="AB25" i="26"/>
  <c r="AV19" i="26"/>
  <c r="AP19" i="26"/>
  <c r="AD19" i="26"/>
  <c r="AT12" i="26"/>
  <c r="AN12" i="26"/>
  <c r="AH12" i="26"/>
  <c r="AS9" i="26"/>
  <c r="AG9" i="26"/>
  <c r="AW25" i="26"/>
  <c r="AQ25" i="26"/>
  <c r="AK25" i="26"/>
  <c r="AW18" i="26"/>
  <c r="AQ18" i="26"/>
  <c r="AE18" i="26"/>
  <c r="AU8" i="26"/>
  <c r="AO8" i="26"/>
  <c r="AC8" i="26"/>
  <c r="AI8" i="26"/>
  <c r="AW17" i="26"/>
  <c r="AQ17" i="26"/>
  <c r="AK17" i="26"/>
  <c r="AV7" i="26"/>
  <c r="AP7" i="26"/>
  <c r="AJ7" i="26"/>
  <c r="AD7" i="26"/>
  <c r="AT75" i="26"/>
  <c r="AN75" i="26"/>
  <c r="AW21" i="26"/>
  <c r="AQ21" i="26"/>
  <c r="AK21" i="26"/>
  <c r="AM17" i="26"/>
  <c r="AG17" i="26"/>
  <c r="AU11" i="26"/>
  <c r="AO11" i="26"/>
  <c r="AI11" i="26"/>
  <c r="AU4" i="26"/>
  <c r="AO4" i="26"/>
  <c r="AI4" i="26"/>
  <c r="AC4" i="26"/>
  <c r="AV5" i="26"/>
  <c r="AP5" i="26"/>
  <c r="AJ5" i="26"/>
  <c r="AT7" i="26"/>
  <c r="AN7" i="26"/>
  <c r="AH7" i="26"/>
  <c r="AT8" i="26"/>
  <c r="AN8" i="26"/>
  <c r="AH8" i="26"/>
  <c r="AV9" i="26"/>
  <c r="AP9" i="26"/>
  <c r="AJ9" i="26"/>
  <c r="AT11" i="26"/>
  <c r="AN11" i="26"/>
  <c r="AH11" i="26"/>
  <c r="AW12" i="26"/>
  <c r="AQ12" i="26"/>
  <c r="AK12" i="26"/>
  <c r="AU15" i="26"/>
  <c r="AO15" i="26"/>
  <c r="AI15" i="26"/>
  <c r="AG21" i="26"/>
  <c r="AU22" i="26"/>
  <c r="AO22" i="26"/>
  <c r="AI22" i="26"/>
  <c r="AW24" i="26"/>
  <c r="AQ24" i="26"/>
  <c r="AK24" i="26"/>
  <c r="AU26" i="26"/>
  <c r="AO26" i="26"/>
  <c r="AI26" i="26"/>
  <c r="AG30" i="26"/>
  <c r="AA30" i="26"/>
  <c r="AV31" i="26"/>
  <c r="AP31" i="26"/>
  <c r="AD31" i="26"/>
  <c r="AA34" i="26"/>
  <c r="AG34" i="26"/>
  <c r="AV35" i="26"/>
  <c r="AP35" i="26"/>
  <c r="AD35" i="26"/>
  <c r="AT37" i="26"/>
  <c r="AN37" i="26"/>
  <c r="AB37" i="26"/>
  <c r="AH37" i="26"/>
  <c r="AU40" i="26"/>
  <c r="AO40" i="26"/>
  <c r="AC40" i="26"/>
  <c r="AI40" i="26"/>
  <c r="AW42" i="26"/>
  <c r="AQ42" i="26"/>
  <c r="AK42" i="26"/>
  <c r="AE42" i="26"/>
  <c r="AU44" i="26"/>
  <c r="AO44" i="26"/>
  <c r="AC44" i="26"/>
  <c r="AV47" i="26"/>
  <c r="AP47" i="26"/>
  <c r="AW50" i="26"/>
  <c r="AQ50" i="26"/>
  <c r="AM54" i="26"/>
  <c r="AT57" i="26"/>
  <c r="AN57" i="26"/>
  <c r="AU60" i="26"/>
  <c r="AO60" i="26"/>
  <c r="AV63" i="26"/>
  <c r="AP63" i="26"/>
  <c r="AW66" i="26"/>
  <c r="AQ66" i="26"/>
  <c r="AV69" i="26"/>
  <c r="AP69" i="26"/>
  <c r="AJ69" i="26"/>
  <c r="AW70" i="26"/>
  <c r="AQ70" i="26"/>
  <c r="AK70" i="26"/>
  <c r="AU72" i="26"/>
  <c r="AO72" i="26"/>
  <c r="AI72" i="26"/>
  <c r="AG74" i="26"/>
  <c r="AV75" i="26"/>
  <c r="AP75" i="26"/>
  <c r="AJ75" i="26"/>
  <c r="AT77" i="26"/>
  <c r="AN77" i="26"/>
  <c r="AH77" i="26"/>
  <c r="AW82" i="26"/>
  <c r="AQ82" i="26"/>
  <c r="AU84" i="26"/>
  <c r="AO84" i="26"/>
  <c r="AM90" i="26"/>
  <c r="AG90" i="26"/>
  <c r="AV91" i="26"/>
  <c r="AP91" i="26"/>
  <c r="AJ91" i="26"/>
  <c r="AT93" i="26"/>
  <c r="AN93" i="26"/>
  <c r="AH93" i="26"/>
  <c r="AW94" i="26"/>
  <c r="AQ94" i="26"/>
  <c r="AK94" i="26"/>
  <c r="AS96" i="26"/>
  <c r="AG98" i="26"/>
  <c r="AV99" i="26"/>
  <c r="AP99" i="26"/>
  <c r="AU104" i="26"/>
  <c r="AO104" i="26"/>
  <c r="AW106" i="26"/>
  <c r="AQ106" i="26"/>
  <c r="AT109" i="26"/>
  <c r="AN109" i="26"/>
  <c r="AG112" i="26"/>
  <c r="AV114" i="26"/>
  <c r="AP114" i="26"/>
  <c r="AJ114" i="26"/>
  <c r="AW116" i="26"/>
  <c r="AQ116" i="26"/>
  <c r="AK116" i="26"/>
  <c r="AT119" i="26"/>
  <c r="AN119" i="26"/>
  <c r="AH119" i="26"/>
  <c r="AW121" i="26"/>
  <c r="AQ121" i="26"/>
  <c r="AK121" i="26"/>
  <c r="AG124" i="26"/>
  <c r="AV126" i="26"/>
  <c r="AJ126" i="26"/>
  <c r="AU128" i="26"/>
  <c r="AO128" i="26"/>
  <c r="AS130" i="26"/>
  <c r="AV131" i="26"/>
  <c r="AP131" i="26"/>
  <c r="AT133" i="26"/>
  <c r="AN133" i="26"/>
  <c r="AG136" i="26"/>
  <c r="AV137" i="26"/>
  <c r="AP137" i="26"/>
  <c r="AJ137" i="26"/>
  <c r="AV139" i="26"/>
  <c r="AP139" i="26"/>
  <c r="AV141" i="26"/>
  <c r="AP141" i="26"/>
  <c r="AJ141" i="26"/>
  <c r="AG145" i="26"/>
  <c r="AV147" i="26"/>
  <c r="AP147" i="26"/>
  <c r="AE144" i="26"/>
  <c r="AD141" i="26"/>
  <c r="AD137" i="26"/>
  <c r="AA136" i="26"/>
  <c r="AC134" i="26"/>
  <c r="AE132" i="26"/>
  <c r="AB131" i="26"/>
  <c r="AD129" i="26"/>
  <c r="AA128" i="26"/>
  <c r="AC126" i="26"/>
  <c r="AA124" i="26"/>
  <c r="AB123" i="26"/>
  <c r="AD121" i="26"/>
  <c r="AB119" i="26"/>
  <c r="AE116" i="26"/>
  <c r="AA116" i="26"/>
  <c r="AA112" i="26"/>
  <c r="AB111" i="26"/>
  <c r="AE108" i="26"/>
  <c r="AC106" i="26"/>
  <c r="AD105" i="26"/>
  <c r="AB103" i="26"/>
  <c r="AC102" i="26"/>
  <c r="AA100" i="26"/>
  <c r="AB99" i="26"/>
  <c r="AA96" i="26"/>
  <c r="AC94" i="26"/>
  <c r="AD93" i="26"/>
  <c r="AB91" i="26"/>
  <c r="AC90" i="26"/>
  <c r="AD89" i="26"/>
  <c r="AA88" i="26"/>
  <c r="AC86" i="26"/>
  <c r="AD85" i="26"/>
  <c r="AE84" i="26"/>
  <c r="AA84" i="26"/>
  <c r="AA80" i="26"/>
  <c r="AD77" i="26"/>
  <c r="AA76" i="26"/>
  <c r="AB75" i="26"/>
  <c r="AA72" i="26"/>
  <c r="AC70" i="26"/>
  <c r="AD69" i="26"/>
  <c r="AE68" i="26"/>
  <c r="AD65" i="26"/>
  <c r="AE64" i="26"/>
  <c r="AC62" i="26"/>
  <c r="AD61" i="26"/>
  <c r="AB59" i="26"/>
  <c r="AC58" i="26"/>
  <c r="AA56" i="26"/>
  <c r="AB55" i="26"/>
  <c r="AE52" i="26"/>
  <c r="AA52" i="26"/>
  <c r="AD49" i="26"/>
  <c r="AE48" i="26"/>
  <c r="AE46" i="26"/>
  <c r="AD45" i="26"/>
  <c r="AA44" i="26"/>
  <c r="AC42" i="26"/>
  <c r="AD37" i="26"/>
  <c r="AE32" i="26"/>
  <c r="AB31" i="26"/>
  <c r="AD29" i="26"/>
  <c r="AC26" i="26"/>
  <c r="AE24" i="26"/>
  <c r="AB15" i="26"/>
  <c r="AD13" i="26"/>
  <c r="AB7" i="26"/>
  <c r="AD5" i="26"/>
  <c r="AA4" i="26"/>
  <c r="AJ147" i="26"/>
  <c r="AG146" i="26"/>
  <c r="AK142" i="26"/>
  <c r="AJ139" i="26"/>
  <c r="AK134" i="26"/>
  <c r="AH133" i="26"/>
  <c r="AJ131" i="26"/>
  <c r="AG130" i="26"/>
  <c r="AI128" i="26"/>
  <c r="AK126" i="26"/>
  <c r="AH125" i="26"/>
  <c r="AI120" i="26"/>
  <c r="AH117" i="26"/>
  <c r="AG114" i="26"/>
  <c r="AH109" i="26"/>
  <c r="AG106" i="26"/>
  <c r="AI104" i="26"/>
  <c r="AH101" i="26"/>
  <c r="AJ99" i="26"/>
  <c r="AH97" i="26"/>
  <c r="AJ87" i="26"/>
  <c r="AI84" i="26"/>
  <c r="AJ63" i="26"/>
  <c r="AH57" i="26"/>
  <c r="AK50" i="26"/>
  <c r="AI44" i="26"/>
  <c r="AJ31" i="26"/>
  <c r="AH25" i="26"/>
  <c r="AK18" i="26"/>
  <c r="AG6" i="26"/>
  <c r="AN144" i="26"/>
  <c r="AW141" i="26"/>
  <c r="AQ141" i="26"/>
  <c r="AK141" i="26"/>
  <c r="AV142" i="26"/>
  <c r="AP142" i="26"/>
  <c r="AJ142" i="26"/>
  <c r="AU135" i="26"/>
  <c r="AO135" i="26"/>
  <c r="AI135" i="26"/>
  <c r="AT141" i="26"/>
  <c r="AN141" i="26"/>
  <c r="AM138" i="26"/>
  <c r="AV134" i="26"/>
  <c r="AP134" i="26"/>
  <c r="AJ134" i="26"/>
  <c r="AW109" i="26"/>
  <c r="AQ109" i="26"/>
  <c r="AK109" i="26"/>
  <c r="AV106" i="26"/>
  <c r="AP106" i="26"/>
  <c r="AJ106" i="26"/>
  <c r="AU103" i="26"/>
  <c r="AO103" i="26"/>
  <c r="AI103" i="26"/>
  <c r="AT100" i="26"/>
  <c r="AN100" i="26"/>
  <c r="AH100" i="26"/>
  <c r="AU124" i="26"/>
  <c r="AO124" i="26"/>
  <c r="AW118" i="26"/>
  <c r="AQ118" i="26"/>
  <c r="AV115" i="26"/>
  <c r="AP115" i="26"/>
  <c r="AV111" i="26"/>
  <c r="AP111" i="26"/>
  <c r="AU123" i="26"/>
  <c r="AO123" i="26"/>
  <c r="AI123" i="26"/>
  <c r="AU115" i="26"/>
  <c r="AO115" i="26"/>
  <c r="AI115" i="26"/>
  <c r="AW93" i="26"/>
  <c r="AQ93" i="26"/>
  <c r="AK93" i="26"/>
  <c r="AV90" i="26"/>
  <c r="AP90" i="26"/>
  <c r="AJ90" i="26"/>
  <c r="AU87" i="26"/>
  <c r="AO87" i="26"/>
  <c r="AI87" i="26"/>
  <c r="AT84" i="26"/>
  <c r="AN84" i="26"/>
  <c r="AH84" i="26"/>
  <c r="AS81" i="26"/>
  <c r="AG81" i="26"/>
  <c r="AW77" i="26"/>
  <c r="AQ77" i="26"/>
  <c r="AK77" i="26"/>
  <c r="AV74" i="26"/>
  <c r="AP74" i="26"/>
  <c r="AJ74" i="26"/>
  <c r="AM108" i="26"/>
  <c r="AG108" i="26"/>
  <c r="AW104" i="26"/>
  <c r="AQ104" i="26"/>
  <c r="AK104" i="26"/>
  <c r="AV101" i="26"/>
  <c r="AP101" i="26"/>
  <c r="AJ101" i="26"/>
  <c r="AU98" i="26"/>
  <c r="AO98" i="26"/>
  <c r="AI98" i="26"/>
  <c r="AV66" i="26"/>
  <c r="AP66" i="26"/>
  <c r="AJ66" i="26"/>
  <c r="AU63" i="26"/>
  <c r="AO63" i="26"/>
  <c r="AI63" i="26"/>
  <c r="AT60" i="26"/>
  <c r="AN60" i="26"/>
  <c r="AH60" i="26"/>
  <c r="AS57" i="26"/>
  <c r="AG57" i="26"/>
  <c r="AW53" i="26"/>
  <c r="AQ53" i="26"/>
  <c r="AK53" i="26"/>
  <c r="AV50" i="26"/>
  <c r="AP50" i="26"/>
  <c r="AJ50" i="26"/>
  <c r="AU47" i="26"/>
  <c r="AO47" i="26"/>
  <c r="AI47" i="26"/>
  <c r="AW117" i="26"/>
  <c r="AQ117" i="26"/>
  <c r="AK117" i="26"/>
  <c r="AW97" i="26"/>
  <c r="AQ97" i="26"/>
  <c r="AK97" i="26"/>
  <c r="AU119" i="26"/>
  <c r="AO119" i="26"/>
  <c r="AI119" i="26"/>
  <c r="AU95" i="26"/>
  <c r="AO95" i="26"/>
  <c r="AI95" i="26"/>
  <c r="AV81" i="26"/>
  <c r="AP81" i="26"/>
  <c r="AV70" i="26"/>
  <c r="AP70" i="26"/>
  <c r="AJ70" i="26"/>
  <c r="AW41" i="26"/>
  <c r="AQ41" i="26"/>
  <c r="AK41" i="26"/>
  <c r="AV34" i="26"/>
  <c r="AP34" i="26"/>
  <c r="AJ34" i="26"/>
  <c r="AU31" i="26"/>
  <c r="AO31" i="26"/>
  <c r="AI31" i="26"/>
  <c r="AT28" i="26"/>
  <c r="AN28" i="26"/>
  <c r="AH28" i="26"/>
  <c r="AN83" i="26"/>
  <c r="AT83" i="26"/>
  <c r="AU74" i="26"/>
  <c r="AO74" i="26"/>
  <c r="AI74" i="26"/>
  <c r="AG69" i="26"/>
  <c r="AV41" i="26"/>
  <c r="AP41" i="26"/>
  <c r="AJ41" i="26"/>
  <c r="AW28" i="26"/>
  <c r="AQ28" i="26"/>
  <c r="AK28" i="26"/>
  <c r="AW129" i="26"/>
  <c r="AQ129" i="26"/>
  <c r="AK129" i="26"/>
  <c r="AW92" i="26"/>
  <c r="AQ92" i="26"/>
  <c r="AT79" i="26"/>
  <c r="AN79" i="26"/>
  <c r="AH79" i="26"/>
  <c r="AT67" i="26"/>
  <c r="AN67" i="26"/>
  <c r="AG64" i="26"/>
  <c r="AW60" i="26"/>
  <c r="AQ60" i="26"/>
  <c r="AK60" i="26"/>
  <c r="AV57" i="26"/>
  <c r="AP57" i="26"/>
  <c r="AJ57" i="26"/>
  <c r="AU54" i="26"/>
  <c r="AO54" i="26"/>
  <c r="AI54" i="26"/>
  <c r="AT51" i="26"/>
  <c r="AN51" i="26"/>
  <c r="AH51" i="26"/>
  <c r="AS48" i="26"/>
  <c r="AG48" i="26"/>
  <c r="AW22" i="26"/>
  <c r="AQ22" i="26"/>
  <c r="AE22" i="26"/>
  <c r="AU12" i="26"/>
  <c r="AO12" i="26"/>
  <c r="AC12" i="26"/>
  <c r="AT9" i="26"/>
  <c r="AN9" i="26"/>
  <c r="AB9" i="26"/>
  <c r="AU24" i="26"/>
  <c r="AO24" i="26"/>
  <c r="AC24" i="26"/>
  <c r="AI24" i="26"/>
  <c r="AS18" i="26"/>
  <c r="AA18" i="26"/>
  <c r="AG18" i="26"/>
  <c r="AV6" i="26"/>
  <c r="AJ6" i="26"/>
  <c r="AP6" i="26"/>
  <c r="AM68" i="26"/>
  <c r="AG68" i="26"/>
  <c r="AU16" i="26"/>
  <c r="AO16" i="26"/>
  <c r="AC16" i="26"/>
  <c r="AW73" i="26"/>
  <c r="AQ73" i="26"/>
  <c r="AK73" i="26"/>
  <c r="AT20" i="26"/>
  <c r="AN20" i="26"/>
  <c r="AH20" i="26"/>
  <c r="AT17" i="26"/>
  <c r="AN17" i="26"/>
  <c r="AH17" i="26"/>
  <c r="AB17" i="26"/>
  <c r="AV11" i="26"/>
  <c r="AP11" i="26"/>
  <c r="AD11" i="26"/>
  <c r="AJ11" i="26"/>
  <c r="AW88" i="26"/>
  <c r="AQ88" i="26"/>
  <c r="AK88" i="26"/>
  <c r="AW4" i="26"/>
  <c r="AQ4" i="26"/>
  <c r="AK4" i="26"/>
  <c r="AU7" i="26"/>
  <c r="AO7" i="26"/>
  <c r="AI7" i="26"/>
  <c r="AS13" i="26"/>
  <c r="AG13" i="26"/>
  <c r="AU14" i="26"/>
  <c r="AO14" i="26"/>
  <c r="AI14" i="26"/>
  <c r="AQ16" i="26"/>
  <c r="AW16" i="26"/>
  <c r="AK16" i="26"/>
  <c r="AU18" i="26"/>
  <c r="AO18" i="26"/>
  <c r="AI18" i="26"/>
  <c r="AS20" i="26"/>
  <c r="AG20" i="26"/>
  <c r="AM24" i="26"/>
  <c r="AG24" i="26"/>
  <c r="AW26" i="26"/>
  <c r="AQ26" i="26"/>
  <c r="AK26" i="26"/>
  <c r="AE26" i="26"/>
  <c r="AG28" i="26"/>
  <c r="AU30" i="26"/>
  <c r="AO30" i="26"/>
  <c r="AI30" i="26"/>
  <c r="AS32" i="26"/>
  <c r="AG32" i="26"/>
  <c r="AU34" i="26"/>
  <c r="AO34" i="26"/>
  <c r="AI34" i="26"/>
  <c r="AA38" i="26"/>
  <c r="AT39" i="26"/>
  <c r="AN39" i="26"/>
  <c r="AH39" i="26"/>
  <c r="AT41" i="26"/>
  <c r="AN41" i="26"/>
  <c r="AB41" i="26"/>
  <c r="AT43" i="26"/>
  <c r="AN43" i="26"/>
  <c r="AH43" i="26"/>
  <c r="AT45" i="26"/>
  <c r="AN45" i="26"/>
  <c r="AB45" i="26"/>
  <c r="AU48" i="26"/>
  <c r="AO48" i="26"/>
  <c r="AV51" i="26"/>
  <c r="AP51" i="26"/>
  <c r="AW54" i="26"/>
  <c r="AQ54" i="26"/>
  <c r="AM58" i="26"/>
  <c r="AT61" i="26"/>
  <c r="AN61" i="26"/>
  <c r="AU64" i="26"/>
  <c r="AO64" i="26"/>
  <c r="AV67" i="26"/>
  <c r="AP67" i="26"/>
  <c r="AJ67" i="26"/>
  <c r="AS70" i="26"/>
  <c r="AW72" i="26"/>
  <c r="AQ72" i="26"/>
  <c r="AK72" i="26"/>
  <c r="AV79" i="26"/>
  <c r="AP79" i="26"/>
  <c r="AT81" i="26"/>
  <c r="AN81" i="26"/>
  <c r="AW86" i="26"/>
  <c r="AQ86" i="26"/>
  <c r="AK86" i="26"/>
  <c r="AU88" i="26"/>
  <c r="AO88" i="26"/>
  <c r="AI88" i="26"/>
  <c r="AU96" i="26"/>
  <c r="AO96" i="26"/>
  <c r="AI96" i="26"/>
  <c r="AU100" i="26"/>
  <c r="AO100" i="26"/>
  <c r="AW102" i="26"/>
  <c r="AQ102" i="26"/>
  <c r="AV107" i="26"/>
  <c r="AP107" i="26"/>
  <c r="AU110" i="26"/>
  <c r="AO110" i="26"/>
  <c r="AI110" i="26"/>
  <c r="AW112" i="26"/>
  <c r="AQ112" i="26"/>
  <c r="AK112" i="26"/>
  <c r="AU114" i="26"/>
  <c r="AO114" i="26"/>
  <c r="AI114" i="26"/>
  <c r="AV117" i="26"/>
  <c r="AP117" i="26"/>
  <c r="AJ117" i="26"/>
  <c r="AM120" i="26"/>
  <c r="AG120" i="26"/>
  <c r="AU122" i="26"/>
  <c r="AO122" i="26"/>
  <c r="AI122" i="26"/>
  <c r="AW124" i="26"/>
  <c r="AQ124" i="26"/>
  <c r="AK124" i="26"/>
  <c r="AT127" i="26"/>
  <c r="AN127" i="26"/>
  <c r="AH127" i="26"/>
  <c r="AW128" i="26"/>
  <c r="AQ128" i="26"/>
  <c r="AK128" i="26"/>
  <c r="AU130" i="26"/>
  <c r="AO130" i="26"/>
  <c r="AI130" i="26"/>
  <c r="AG132" i="26"/>
  <c r="AV133" i="26"/>
  <c r="AP133" i="26"/>
  <c r="AJ133" i="26"/>
  <c r="AT136" i="26"/>
  <c r="AN136" i="26"/>
  <c r="AH136" i="26"/>
  <c r="AW137" i="26"/>
  <c r="AK137" i="26"/>
  <c r="AG140" i="26"/>
  <c r="AS144" i="26"/>
  <c r="AG144" i="26"/>
  <c r="AV145" i="26"/>
  <c r="AJ145" i="26"/>
  <c r="AD47" i="26"/>
  <c r="AA45" i="26"/>
  <c r="AC43" i="26"/>
  <c r="AE41" i="26"/>
  <c r="AB40" i="26"/>
  <c r="AA37" i="26"/>
  <c r="AC35" i="26"/>
  <c r="AB32" i="26"/>
  <c r="AA29" i="26"/>
  <c r="AE25" i="26"/>
  <c r="AA21" i="26"/>
  <c r="AC19" i="26"/>
  <c r="AE17" i="26"/>
  <c r="AB16" i="26"/>
  <c r="AA13" i="26"/>
  <c r="AC11" i="26"/>
  <c r="AE9" i="26"/>
  <c r="AB8" i="26"/>
  <c r="AD6" i="26"/>
  <c r="AG96" i="26"/>
  <c r="AK92" i="26"/>
  <c r="AJ89" i="26"/>
  <c r="AI86" i="26"/>
  <c r="AH83" i="26"/>
  <c r="AG80" i="26"/>
  <c r="AI70" i="26"/>
  <c r="AH67" i="26"/>
  <c r="AH61" i="26"/>
  <c r="AK54" i="26"/>
  <c r="AI48" i="26"/>
  <c r="AJ35" i="26"/>
  <c r="AH29" i="26"/>
  <c r="AK22" i="26"/>
  <c r="AI16" i="26"/>
  <c r="AG10" i="26"/>
  <c r="AP126" i="26"/>
  <c r="AP26" i="26"/>
  <c r="AD3" i="26"/>
  <c r="AJ3" i="26"/>
  <c r="AP3" i="26"/>
  <c r="AC3" i="26"/>
  <c r="AI3" i="26"/>
  <c r="AO3" i="26"/>
  <c r="AA3" i="26"/>
  <c r="AN143" i="23"/>
  <c r="AT143" i="23"/>
  <c r="AH143" i="23"/>
  <c r="AB143" i="23"/>
  <c r="AP143" i="23"/>
  <c r="AJ143" i="23"/>
  <c r="AD143" i="23"/>
  <c r="AV143" i="23"/>
  <c r="AS136" i="23"/>
  <c r="AM136" i="23"/>
  <c r="AG136" i="23"/>
  <c r="AA136" i="23"/>
  <c r="AN116" i="23"/>
  <c r="AT116" i="23"/>
  <c r="AH116" i="23"/>
  <c r="AB116" i="23"/>
  <c r="AP114" i="23"/>
  <c r="AV114" i="23"/>
  <c r="AJ114" i="23"/>
  <c r="AD114" i="23"/>
  <c r="AU111" i="23"/>
  <c r="AO111" i="23"/>
  <c r="AC111" i="23"/>
  <c r="AI111" i="23"/>
  <c r="AC140" i="23"/>
  <c r="AN133" i="23"/>
  <c r="AT133" i="23"/>
  <c r="AH133" i="23"/>
  <c r="AB133" i="23"/>
  <c r="AS146" i="23"/>
  <c r="AM146" i="23"/>
  <c r="AG146" i="23"/>
  <c r="AA146" i="23"/>
  <c r="AU138" i="23"/>
  <c r="AO138" i="23"/>
  <c r="AI138" i="23"/>
  <c r="AC138" i="23"/>
  <c r="AN137" i="23"/>
  <c r="AT137" i="23"/>
  <c r="AH137" i="23"/>
  <c r="AB137" i="23"/>
  <c r="AM129" i="23"/>
  <c r="AS129" i="23"/>
  <c r="AG129" i="23"/>
  <c r="AA129" i="23"/>
  <c r="AB124" i="23"/>
  <c r="AA121" i="23"/>
  <c r="AA128" i="23"/>
  <c r="AN117" i="23"/>
  <c r="AT117" i="23"/>
  <c r="AH117" i="23"/>
  <c r="AB117" i="23"/>
  <c r="AB106" i="23"/>
  <c r="AH106" i="23"/>
  <c r="AS94" i="23"/>
  <c r="AM94" i="23"/>
  <c r="AG94" i="23"/>
  <c r="AA94" i="23"/>
  <c r="AP91" i="23"/>
  <c r="AV91" i="23"/>
  <c r="AD91" i="23"/>
  <c r="AJ91" i="23"/>
  <c r="AN145" i="23"/>
  <c r="AT145" i="23"/>
  <c r="AH145" i="23"/>
  <c r="AB145" i="23"/>
  <c r="AS142" i="23"/>
  <c r="AM142" i="23"/>
  <c r="AG142" i="23"/>
  <c r="AA142" i="23"/>
  <c r="AO134" i="23"/>
  <c r="AU134" i="23"/>
  <c r="AI134" i="23"/>
  <c r="AC134" i="23"/>
  <c r="AP121" i="23"/>
  <c r="AV121" i="23"/>
  <c r="AJ121" i="23"/>
  <c r="AD121" i="23"/>
  <c r="AO115" i="23"/>
  <c r="AS113" i="23"/>
  <c r="AW109" i="23"/>
  <c r="AP106" i="23"/>
  <c r="AV106" i="23"/>
  <c r="AJ106" i="23"/>
  <c r="AD106" i="23"/>
  <c r="AU103" i="23"/>
  <c r="AO103" i="23"/>
  <c r="AI103" i="23"/>
  <c r="AC103" i="23"/>
  <c r="AN115" i="23"/>
  <c r="AT115" i="23"/>
  <c r="AH115" i="23"/>
  <c r="AB115" i="23"/>
  <c r="AS112" i="23"/>
  <c r="AM112" i="23"/>
  <c r="AG112" i="23"/>
  <c r="AA112" i="23"/>
  <c r="AW108" i="23"/>
  <c r="AK108" i="23"/>
  <c r="AQ108" i="23"/>
  <c r="AE108" i="23"/>
  <c r="AP133" i="23"/>
  <c r="AV133" i="23"/>
  <c r="AJ133" i="23"/>
  <c r="AD133" i="23"/>
  <c r="AQ136" i="23"/>
  <c r="AM132" i="23"/>
  <c r="AU80" i="23"/>
  <c r="AN76" i="23"/>
  <c r="AT76" i="23"/>
  <c r="AH76" i="23"/>
  <c r="AB76" i="23"/>
  <c r="AQ42" i="23"/>
  <c r="AW42" i="23"/>
  <c r="AK42" i="23"/>
  <c r="AE42" i="23"/>
  <c r="AP39" i="23"/>
  <c r="AV39" i="23"/>
  <c r="AJ39" i="23"/>
  <c r="AD39" i="23"/>
  <c r="AU36" i="23"/>
  <c r="AO36" i="23"/>
  <c r="AI36" i="23"/>
  <c r="AC36" i="23"/>
  <c r="AS70" i="23"/>
  <c r="AM70" i="23"/>
  <c r="AP63" i="23"/>
  <c r="AV63" i="23"/>
  <c r="AD63" i="23"/>
  <c r="AJ63" i="23"/>
  <c r="AU60" i="23"/>
  <c r="AO60" i="23"/>
  <c r="AC60" i="23"/>
  <c r="AI60" i="23"/>
  <c r="AS52" i="23"/>
  <c r="AM52" i="23"/>
  <c r="AG52" i="23"/>
  <c r="AA52" i="23"/>
  <c r="AW48" i="23"/>
  <c r="AQ48" i="23"/>
  <c r="AK48" i="23"/>
  <c r="AE48" i="23"/>
  <c r="AU75" i="23"/>
  <c r="AO75" i="23"/>
  <c r="AI75" i="23"/>
  <c r="AC75" i="23"/>
  <c r="AP31" i="23"/>
  <c r="AV31" i="23"/>
  <c r="AD31" i="23"/>
  <c r="AQ22" i="23"/>
  <c r="AW22" i="23"/>
  <c r="AK22" i="23"/>
  <c r="AE22" i="23"/>
  <c r="AU20" i="23"/>
  <c r="AO20" i="23"/>
  <c r="AC20" i="23"/>
  <c r="AI20" i="23"/>
  <c r="AP47" i="23"/>
  <c r="AV47" i="23"/>
  <c r="AD47" i="23"/>
  <c r="AJ47" i="23"/>
  <c r="AW13" i="23"/>
  <c r="AQ13" i="23"/>
  <c r="AK13" i="23"/>
  <c r="AE13" i="23"/>
  <c r="AU11" i="23"/>
  <c r="AT8" i="23"/>
  <c r="AM5" i="23"/>
  <c r="AS46" i="23"/>
  <c r="AM46" i="23"/>
  <c r="AG46" i="23"/>
  <c r="AA46" i="23"/>
  <c r="AU34" i="23"/>
  <c r="AO34" i="23"/>
  <c r="AI34" i="23"/>
  <c r="AC34" i="23"/>
  <c r="AN31" i="23"/>
  <c r="AT31" i="23"/>
  <c r="AH31" i="23"/>
  <c r="AB31" i="23"/>
  <c r="AM28" i="23"/>
  <c r="AS28" i="23"/>
  <c r="AG28" i="23"/>
  <c r="AA28" i="23"/>
  <c r="AQ24" i="23"/>
  <c r="AW24" i="23"/>
  <c r="AK24" i="23"/>
  <c r="AE24" i="23"/>
  <c r="AP21" i="23"/>
  <c r="AV21" i="23"/>
  <c r="AJ21" i="23"/>
  <c r="AD21" i="23"/>
  <c r="AU18" i="23"/>
  <c r="AO18" i="23"/>
  <c r="AI18" i="23"/>
  <c r="AC18" i="23"/>
  <c r="AN15" i="23"/>
  <c r="AT15" i="23"/>
  <c r="AH15" i="23"/>
  <c r="AB15" i="23"/>
  <c r="AM12" i="23"/>
  <c r="AS12" i="23"/>
  <c r="AG12" i="23"/>
  <c r="AQ8" i="23"/>
  <c r="AW8" i="23"/>
  <c r="AK8" i="23"/>
  <c r="AE8" i="23"/>
  <c r="AP5" i="23"/>
  <c r="AV5" i="23"/>
  <c r="AJ5" i="23"/>
  <c r="AD5" i="23"/>
  <c r="AA50" i="23"/>
  <c r="AW46" i="23"/>
  <c r="AQ46" i="23"/>
  <c r="AE46" i="23"/>
  <c r="AK46" i="23"/>
  <c r="AW49" i="23"/>
  <c r="AQ49" i="23"/>
  <c r="AK49" i="23"/>
  <c r="AE49" i="23"/>
  <c r="AS53" i="23"/>
  <c r="AM53" i="23"/>
  <c r="AG53" i="23"/>
  <c r="AA53" i="23"/>
  <c r="AU55" i="23"/>
  <c r="AO55" i="23"/>
  <c r="AI55" i="23"/>
  <c r="AC55" i="23"/>
  <c r="AN57" i="23"/>
  <c r="AT57" i="23"/>
  <c r="AB57" i="23"/>
  <c r="AW58" i="23"/>
  <c r="AQ58" i="23"/>
  <c r="AK58" i="23"/>
  <c r="AE58" i="23"/>
  <c r="AW61" i="23"/>
  <c r="AQ61" i="23"/>
  <c r="AK61" i="23"/>
  <c r="AE61" i="23"/>
  <c r="AW68" i="23"/>
  <c r="AQ68" i="23"/>
  <c r="AK68" i="23"/>
  <c r="AE68" i="23"/>
  <c r="AW70" i="23"/>
  <c r="AQ70" i="23"/>
  <c r="AK70" i="23"/>
  <c r="AE70" i="23"/>
  <c r="AP73" i="23"/>
  <c r="AV73" i="23"/>
  <c r="AJ73" i="23"/>
  <c r="AD73" i="23"/>
  <c r="AW76" i="23"/>
  <c r="AQ76" i="23"/>
  <c r="AK76" i="23"/>
  <c r="AE76" i="23"/>
  <c r="AO78" i="23"/>
  <c r="AU78" i="23"/>
  <c r="AI78" i="23"/>
  <c r="AC78" i="23"/>
  <c r="AS80" i="23"/>
  <c r="AM80" i="23"/>
  <c r="AG80" i="23"/>
  <c r="AA80" i="23"/>
  <c r="AP81" i="23"/>
  <c r="AV81" i="23"/>
  <c r="AD81" i="23"/>
  <c r="AJ81" i="23"/>
  <c r="AN83" i="23"/>
  <c r="AT83" i="23"/>
  <c r="AB83" i="23"/>
  <c r="AH83" i="23"/>
  <c r="AW84" i="23"/>
  <c r="AQ84" i="23"/>
  <c r="AE84" i="23"/>
  <c r="AK84" i="23"/>
  <c r="AS86" i="23"/>
  <c r="AM86" i="23"/>
  <c r="AG86" i="23"/>
  <c r="AA86" i="23"/>
  <c r="AN88" i="23"/>
  <c r="AT88" i="23"/>
  <c r="AH88" i="23"/>
  <c r="AB88" i="23"/>
  <c r="AP89" i="23"/>
  <c r="AV89" i="23"/>
  <c r="AJ89" i="23"/>
  <c r="AD89" i="23"/>
  <c r="AD90" i="23"/>
  <c r="AB92" i="23"/>
  <c r="AH93" i="23"/>
  <c r="AD94" i="23"/>
  <c r="AB96" i="23"/>
  <c r="AJ97" i="23"/>
  <c r="AV99" i="23"/>
  <c r="AS102" i="23"/>
  <c r="AM102" i="23"/>
  <c r="AG102" i="23"/>
  <c r="AA102" i="23"/>
  <c r="AQ133" i="23"/>
  <c r="AW133" i="23"/>
  <c r="AK133" i="23"/>
  <c r="AE133" i="23"/>
  <c r="AC80" i="23"/>
  <c r="AG70" i="23"/>
  <c r="AQ147" i="23"/>
  <c r="Y147" i="23"/>
  <c r="AS147" i="23"/>
  <c r="AM147" i="23"/>
  <c r="AG147" i="23"/>
  <c r="AB146" i="23"/>
  <c r="V146" i="23"/>
  <c r="AT146" i="23" s="1"/>
  <c r="AH146" i="23"/>
  <c r="AI145" i="23"/>
  <c r="W145" i="23"/>
  <c r="AU145" i="23" s="1"/>
  <c r="AO145" i="23"/>
  <c r="AP144" i="23"/>
  <c r="AV144" i="23"/>
  <c r="AD144" i="23"/>
  <c r="Y143" i="23"/>
  <c r="AG143" i="23"/>
  <c r="AH142" i="23"/>
  <c r="AO141" i="23"/>
  <c r="W141" i="23"/>
  <c r="AI141" i="23"/>
  <c r="AC141" i="23"/>
  <c r="AP140" i="23"/>
  <c r="AV140" i="23"/>
  <c r="AD140" i="23"/>
  <c r="AJ140" i="23"/>
  <c r="AQ139" i="23"/>
  <c r="Y139" i="23"/>
  <c r="AW139" i="23"/>
  <c r="AK139" i="23"/>
  <c r="AS139" i="23"/>
  <c r="AM139" i="23"/>
  <c r="AG139" i="23"/>
  <c r="AA139" i="23"/>
  <c r="AN138" i="23"/>
  <c r="AB138" i="23"/>
  <c r="V138" i="23"/>
  <c r="AT138" i="23" s="1"/>
  <c r="AH138" i="23"/>
  <c r="AU137" i="23"/>
  <c r="AC137" i="23"/>
  <c r="AO137" i="23"/>
  <c r="AI137" i="23"/>
  <c r="AP136" i="23"/>
  <c r="AV136" i="23"/>
  <c r="AD136" i="23"/>
  <c r="AJ136" i="23"/>
  <c r="Y135" i="23"/>
  <c r="AK135" i="23"/>
  <c r="U135" i="23"/>
  <c r="AG135" i="23"/>
  <c r="AH134" i="23"/>
  <c r="V134" i="23"/>
  <c r="AT134" i="23" s="1"/>
  <c r="AB134" i="23"/>
  <c r="W133" i="23"/>
  <c r="AC133" i="23"/>
  <c r="AP132" i="23"/>
  <c r="AV132" i="23"/>
  <c r="AJ132" i="23"/>
  <c r="AQ131" i="23"/>
  <c r="AN130" i="23"/>
  <c r="AT130" i="23"/>
  <c r="AH130" i="23"/>
  <c r="AU129" i="23"/>
  <c r="AO129" i="23"/>
  <c r="AI129" i="23"/>
  <c r="AP128" i="23"/>
  <c r="AV128" i="23"/>
  <c r="AQ127" i="23"/>
  <c r="AW127" i="23"/>
  <c r="AK127" i="23"/>
  <c r="AM127" i="23"/>
  <c r="AS127" i="23"/>
  <c r="AG127" i="23"/>
  <c r="V126" i="23"/>
  <c r="AH126" i="23"/>
  <c r="AU125" i="23"/>
  <c r="AO125" i="23"/>
  <c r="W125" i="23"/>
  <c r="AI125" i="23"/>
  <c r="AC125" i="23"/>
  <c r="AP124" i="23"/>
  <c r="AV124" i="23"/>
  <c r="AJ124" i="23"/>
  <c r="AD124" i="23"/>
  <c r="Y123" i="23"/>
  <c r="AM123" i="23"/>
  <c r="AS123" i="23"/>
  <c r="AG123" i="23"/>
  <c r="AA123" i="23"/>
  <c r="V122" i="23"/>
  <c r="AH122" i="23" s="1"/>
  <c r="AU121" i="23"/>
  <c r="AO121" i="23"/>
  <c r="AI121" i="23"/>
  <c r="AC121" i="23"/>
  <c r="X120" i="23"/>
  <c r="AP120" i="23" s="1"/>
  <c r="AQ119" i="23"/>
  <c r="AW119" i="23"/>
  <c r="AK119" i="23"/>
  <c r="AE119" i="23"/>
  <c r="AM119" i="23"/>
  <c r="AS119" i="23"/>
  <c r="AA119" i="23"/>
  <c r="V118" i="23"/>
  <c r="AN118" i="23"/>
  <c r="AU117" i="23"/>
  <c r="AO117" i="23"/>
  <c r="AI117" i="23"/>
  <c r="AC117" i="23"/>
  <c r="AJ116" i="23"/>
  <c r="X116" i="23"/>
  <c r="AD116" i="23" s="1"/>
  <c r="AQ115" i="23"/>
  <c r="AW115" i="23"/>
  <c r="AE115" i="23"/>
  <c r="U115" i="23"/>
  <c r="AN114" i="23"/>
  <c r="AT114" i="23"/>
  <c r="AH114" i="23"/>
  <c r="AB114" i="23"/>
  <c r="W113" i="23"/>
  <c r="AC113" i="23"/>
  <c r="AP112" i="23"/>
  <c r="AV112" i="23"/>
  <c r="AD112" i="23"/>
  <c r="AQ111" i="23"/>
  <c r="AW111" i="23"/>
  <c r="AE111" i="23"/>
  <c r="AK111" i="23"/>
  <c r="AM111" i="23"/>
  <c r="AS111" i="23"/>
  <c r="AA111" i="23"/>
  <c r="U111" i="23"/>
  <c r="AG111" i="23"/>
  <c r="AN110" i="23"/>
  <c r="AT110" i="23"/>
  <c r="AB110" i="23"/>
  <c r="AH110" i="23"/>
  <c r="AU109" i="23"/>
  <c r="AO109" i="23"/>
  <c r="AC109" i="23"/>
  <c r="AP108" i="23"/>
  <c r="X108" i="23"/>
  <c r="AJ108" i="23" s="1"/>
  <c r="AD108" i="23"/>
  <c r="Y107" i="23"/>
  <c r="AE107" i="23" s="1"/>
  <c r="AG107" i="23"/>
  <c r="AN106" i="23"/>
  <c r="AT106" i="23"/>
  <c r="AU105" i="23"/>
  <c r="AO105" i="23"/>
  <c r="AC105" i="23"/>
  <c r="AI105" i="23"/>
  <c r="AP104" i="23"/>
  <c r="AV104" i="23"/>
  <c r="AD104" i="23"/>
  <c r="AJ104" i="23"/>
  <c r="AW103" i="23"/>
  <c r="AK103" i="23"/>
  <c r="AE103" i="23"/>
  <c r="Y103" i="23"/>
  <c r="AQ103" i="23"/>
  <c r="AM103" i="23"/>
  <c r="AS103" i="23"/>
  <c r="AG103" i="23"/>
  <c r="AA103" i="23"/>
  <c r="V102" i="23"/>
  <c r="AH102" i="23"/>
  <c r="AC101" i="23"/>
  <c r="W101" i="23"/>
  <c r="AI101" i="23" s="1"/>
  <c r="AO101" i="23"/>
  <c r="AP100" i="23"/>
  <c r="AV100" i="23"/>
  <c r="AJ100" i="23"/>
  <c r="AD100" i="23"/>
  <c r="AK99" i="23"/>
  <c r="Y99" i="23"/>
  <c r="AQ99" i="23" s="1"/>
  <c r="AW99" i="23"/>
  <c r="AM99" i="23"/>
  <c r="AS99" i="23"/>
  <c r="AG99" i="23"/>
  <c r="AA99" i="23"/>
  <c r="AT98" i="23"/>
  <c r="AH98" i="23"/>
  <c r="AB98" i="23"/>
  <c r="V98" i="23"/>
  <c r="AN98" i="23"/>
  <c r="W97" i="23"/>
  <c r="AI97" i="23"/>
  <c r="AD96" i="23"/>
  <c r="X96" i="23"/>
  <c r="AJ96" i="23" s="1"/>
  <c r="AV96" i="23"/>
  <c r="Y95" i="23"/>
  <c r="AS95" i="23"/>
  <c r="AG95" i="23"/>
  <c r="AT94" i="23"/>
  <c r="AB94" i="23"/>
  <c r="V94" i="23"/>
  <c r="AH94" i="23" s="1"/>
  <c r="AN94" i="23"/>
  <c r="W93" i="23"/>
  <c r="AI93" i="23"/>
  <c r="X92" i="23"/>
  <c r="AD92" i="23"/>
  <c r="Y91" i="23"/>
  <c r="AQ91" i="23"/>
  <c r="AS91" i="23"/>
  <c r="AM91" i="23"/>
  <c r="AG91" i="23"/>
  <c r="V90" i="23"/>
  <c r="AT90" i="23" s="1"/>
  <c r="AP88" i="23"/>
  <c r="AJ88" i="23"/>
  <c r="AV88" i="23"/>
  <c r="AD88" i="23"/>
  <c r="AK87" i="23"/>
  <c r="Y87" i="23"/>
  <c r="AW87" i="23"/>
  <c r="AS87" i="23"/>
  <c r="AM87" i="23"/>
  <c r="AG87" i="23"/>
  <c r="AA87" i="23"/>
  <c r="V86" i="23"/>
  <c r="AU85" i="23"/>
  <c r="AO85" i="23"/>
  <c r="AI85" i="23"/>
  <c r="AC85" i="23"/>
  <c r="AP84" i="23"/>
  <c r="AV84" i="23"/>
  <c r="AJ84" i="23"/>
  <c r="AD84" i="23"/>
  <c r="Y83" i="23"/>
  <c r="AK83" i="23" s="1"/>
  <c r="AS83" i="23"/>
  <c r="AM83" i="23"/>
  <c r="AG83" i="23"/>
  <c r="AA83" i="23"/>
  <c r="V82" i="23"/>
  <c r="AU81" i="23"/>
  <c r="AO81" i="23"/>
  <c r="AI81" i="23"/>
  <c r="AC81" i="23"/>
  <c r="AJ80" i="23"/>
  <c r="X80" i="23"/>
  <c r="AP80" i="23"/>
  <c r="AW79" i="23"/>
  <c r="AE79" i="23"/>
  <c r="AG79" i="23"/>
  <c r="U79" i="23"/>
  <c r="AN78" i="23"/>
  <c r="AT78" i="23"/>
  <c r="AH78" i="23"/>
  <c r="AB78" i="23"/>
  <c r="AU77" i="23"/>
  <c r="AO77" i="23"/>
  <c r="W77" i="23"/>
  <c r="AI77" i="23" s="1"/>
  <c r="AC77" i="23"/>
  <c r="AP76" i="23"/>
  <c r="AV76" i="23"/>
  <c r="AJ76" i="23"/>
  <c r="AD76" i="23"/>
  <c r="Y75" i="23"/>
  <c r="AM75" i="23"/>
  <c r="AS75" i="23"/>
  <c r="AG75" i="23"/>
  <c r="AA75" i="23"/>
  <c r="V74" i="23"/>
  <c r="AH74" i="23"/>
  <c r="AU73" i="23"/>
  <c r="AI73" i="23"/>
  <c r="AC73" i="23"/>
  <c r="X72" i="23"/>
  <c r="AV72" i="23" s="1"/>
  <c r="AQ71" i="23"/>
  <c r="AW71" i="23"/>
  <c r="AK71" i="23"/>
  <c r="AE71" i="23"/>
  <c r="U71" i="23"/>
  <c r="AM71" i="23" s="1"/>
  <c r="V70" i="23"/>
  <c r="AT70" i="23" s="1"/>
  <c r="AU69" i="23"/>
  <c r="AI69" i="23"/>
  <c r="AO69" i="23"/>
  <c r="AC69" i="23"/>
  <c r="X68" i="23"/>
  <c r="AD68" i="23" s="1"/>
  <c r="AQ67" i="23"/>
  <c r="AW67" i="23"/>
  <c r="AK67" i="23"/>
  <c r="AE67" i="23"/>
  <c r="U67" i="23"/>
  <c r="AA67" i="23" s="1"/>
  <c r="AN66" i="23"/>
  <c r="AT66" i="23"/>
  <c r="AH66" i="23"/>
  <c r="AC65" i="23"/>
  <c r="W65" i="23"/>
  <c r="AO65" i="23" s="1"/>
  <c r="AU65" i="23"/>
  <c r="AP64" i="23"/>
  <c r="AV64" i="23"/>
  <c r="AJ64" i="23"/>
  <c r="AD64" i="23"/>
  <c r="AQ63" i="23"/>
  <c r="AW63" i="23"/>
  <c r="AK63" i="23"/>
  <c r="AE63" i="23"/>
  <c r="U63" i="23"/>
  <c r="AG63" i="23"/>
  <c r="AN62" i="23"/>
  <c r="AT62" i="23"/>
  <c r="AH62" i="23"/>
  <c r="AB62" i="23"/>
  <c r="AI61" i="23"/>
  <c r="W61" i="23"/>
  <c r="AC61" i="23" s="1"/>
  <c r="AP60" i="23"/>
  <c r="AV60" i="23"/>
  <c r="AJ60" i="23"/>
  <c r="AD60" i="23"/>
  <c r="AK59" i="23"/>
  <c r="Y59" i="23"/>
  <c r="AW59" i="23"/>
  <c r="AS59" i="23"/>
  <c r="AM59" i="23"/>
  <c r="AG59" i="23"/>
  <c r="AA59" i="23"/>
  <c r="AT58" i="23"/>
  <c r="AO57" i="23"/>
  <c r="AC57" i="23"/>
  <c r="W57" i="23"/>
  <c r="AU57" i="23"/>
  <c r="AN140" i="23"/>
  <c r="AH140" i="23"/>
  <c r="AT140" i="23"/>
  <c r="AW134" i="23"/>
  <c r="AQ134" i="23"/>
  <c r="AK134" i="23"/>
  <c r="AW141" i="23"/>
  <c r="AQ141" i="23"/>
  <c r="AK141" i="23"/>
  <c r="AO130" i="23"/>
  <c r="AU130" i="23"/>
  <c r="AI130" i="23"/>
  <c r="AC130" i="23"/>
  <c r="AQ125" i="23"/>
  <c r="AW125" i="23"/>
  <c r="AK125" i="23"/>
  <c r="AE125" i="23"/>
  <c r="AP122" i="23"/>
  <c r="AJ122" i="23"/>
  <c r="AV122" i="23"/>
  <c r="AD122" i="23"/>
  <c r="AU119" i="23"/>
  <c r="AO119" i="23"/>
  <c r="AI119" i="23"/>
  <c r="AC119" i="23"/>
  <c r="AP125" i="23"/>
  <c r="AV125" i="23"/>
  <c r="AJ125" i="23"/>
  <c r="AU127" i="23"/>
  <c r="AO127" i="23"/>
  <c r="AI127" i="23"/>
  <c r="AC127" i="23"/>
  <c r="AN107" i="23"/>
  <c r="AT107" i="23"/>
  <c r="AH107" i="23"/>
  <c r="AB107" i="23"/>
  <c r="AS104" i="23"/>
  <c r="AM104" i="23"/>
  <c r="AG104" i="23"/>
  <c r="AA104" i="23"/>
  <c r="AP87" i="23"/>
  <c r="AV87" i="23"/>
  <c r="AJ87" i="23"/>
  <c r="AD87" i="23"/>
  <c r="AQ69" i="23"/>
  <c r="AW69" i="23"/>
  <c r="AK69" i="23"/>
  <c r="AE69" i="23"/>
  <c r="AN63" i="23"/>
  <c r="AT63" i="23"/>
  <c r="AH63" i="23"/>
  <c r="AG60" i="23"/>
  <c r="AK56" i="23"/>
  <c r="AJ53" i="23"/>
  <c r="AO76" i="23"/>
  <c r="AU76" i="23"/>
  <c r="AC76" i="23"/>
  <c r="AI76" i="23"/>
  <c r="AN73" i="23"/>
  <c r="AT73" i="23"/>
  <c r="AH73" i="23"/>
  <c r="AB73" i="23"/>
  <c r="AW44" i="23"/>
  <c r="AQ44" i="23"/>
  <c r="AK44" i="23"/>
  <c r="AE44" i="23"/>
  <c r="AQ73" i="23"/>
  <c r="AW73" i="23"/>
  <c r="AK73" i="23"/>
  <c r="AE73" i="23"/>
  <c r="AN65" i="23"/>
  <c r="AT65" i="23"/>
  <c r="AB65" i="23"/>
  <c r="AH65" i="23"/>
  <c r="AP43" i="23"/>
  <c r="AV43" i="23"/>
  <c r="AJ43" i="23"/>
  <c r="AD43" i="23"/>
  <c r="AS34" i="23"/>
  <c r="AM34" i="23"/>
  <c r="AG34" i="23"/>
  <c r="AA34" i="23"/>
  <c r="AP27" i="23"/>
  <c r="AV27" i="23"/>
  <c r="AD27" i="23"/>
  <c r="AJ27" i="23"/>
  <c r="AU47" i="23"/>
  <c r="AO47" i="23"/>
  <c r="AI47" i="23"/>
  <c r="AC47" i="23"/>
  <c r="AP50" i="23"/>
  <c r="AV50" i="23"/>
  <c r="AJ50" i="23"/>
  <c r="AD50" i="23"/>
  <c r="AO102" i="23"/>
  <c r="AU102" i="23"/>
  <c r="AI102" i="23"/>
  <c r="AC102" i="23"/>
  <c r="AN105" i="23"/>
  <c r="AT105" i="23"/>
  <c r="AB105" i="23"/>
  <c r="AH105" i="23"/>
  <c r="AO108" i="23"/>
  <c r="AU108" i="23"/>
  <c r="AC108" i="23"/>
  <c r="AI108" i="23"/>
  <c r="AP111" i="23"/>
  <c r="AV111" i="23"/>
  <c r="AJ111" i="23"/>
  <c r="AD111" i="23"/>
  <c r="AW114" i="23"/>
  <c r="AQ114" i="23"/>
  <c r="AK114" i="23"/>
  <c r="AE114" i="23"/>
  <c r="AS118" i="23"/>
  <c r="AG118" i="23"/>
  <c r="AA118" i="23"/>
  <c r="AM118" i="23"/>
  <c r="AP119" i="23"/>
  <c r="AV119" i="23"/>
  <c r="AJ119" i="23"/>
  <c r="AD119" i="23"/>
  <c r="AS122" i="23"/>
  <c r="AM122" i="23"/>
  <c r="AG122" i="23"/>
  <c r="AA122" i="23"/>
  <c r="AP123" i="23"/>
  <c r="AV123" i="23"/>
  <c r="AJ123" i="23"/>
  <c r="AD123" i="23"/>
  <c r="AS126" i="23"/>
  <c r="AM126" i="23"/>
  <c r="AG126" i="23"/>
  <c r="AA126" i="23"/>
  <c r="AS140" i="23"/>
  <c r="AM140" i="23"/>
  <c r="AG140" i="23"/>
  <c r="AA140" i="23"/>
  <c r="AP142" i="23"/>
  <c r="AV142" i="23"/>
  <c r="AJ142" i="23"/>
  <c r="AS145" i="23"/>
  <c r="AM145" i="23"/>
  <c r="AG145" i="23"/>
  <c r="AP146" i="23"/>
  <c r="AV146" i="23"/>
  <c r="AJ146" i="23"/>
  <c r="AD146" i="23"/>
  <c r="AD142" i="23"/>
  <c r="AA12" i="23"/>
  <c r="AH57" i="23"/>
  <c r="AN108" i="23"/>
  <c r="AT108" i="23"/>
  <c r="AH108" i="23"/>
  <c r="AB108" i="23"/>
  <c r="AM105" i="23"/>
  <c r="AS105" i="23"/>
  <c r="AG105" i="23"/>
  <c r="AA105" i="23"/>
  <c r="AM117" i="23"/>
  <c r="AS117" i="23"/>
  <c r="AG117" i="23"/>
  <c r="AA117" i="23"/>
  <c r="AP113" i="23"/>
  <c r="AV113" i="23"/>
  <c r="AJ113" i="23"/>
  <c r="AO110" i="23"/>
  <c r="AU110" i="23"/>
  <c r="AI110" i="23"/>
  <c r="AC110" i="23"/>
  <c r="AP118" i="23"/>
  <c r="AV118" i="23"/>
  <c r="AJ118" i="23"/>
  <c r="AD118" i="23"/>
  <c r="AM101" i="23"/>
  <c r="AS101" i="23"/>
  <c r="AG101" i="23"/>
  <c r="AA101" i="23"/>
  <c r="AC96" i="23"/>
  <c r="AW78" i="23"/>
  <c r="AQ78" i="23"/>
  <c r="AK78" i="23"/>
  <c r="AP67" i="23"/>
  <c r="AV67" i="23"/>
  <c r="AJ67" i="23"/>
  <c r="AD67" i="23"/>
  <c r="AS54" i="23"/>
  <c r="AM54" i="23"/>
  <c r="AG54" i="23"/>
  <c r="AN41" i="23"/>
  <c r="AT41" i="23"/>
  <c r="AH41" i="23"/>
  <c r="AB41" i="23"/>
  <c r="AM38" i="23"/>
  <c r="AS38" i="23"/>
  <c r="AA38" i="23"/>
  <c r="AG38" i="23"/>
  <c r="AP74" i="23"/>
  <c r="AV74" i="23"/>
  <c r="AJ74" i="23"/>
  <c r="AD74" i="23"/>
  <c r="AW66" i="23"/>
  <c r="AQ66" i="23"/>
  <c r="AE66" i="23"/>
  <c r="AK66" i="23"/>
  <c r="AM62" i="23"/>
  <c r="AO56" i="23"/>
  <c r="AO50" i="23"/>
  <c r="AT47" i="23"/>
  <c r="AN33" i="23"/>
  <c r="AT33" i="23"/>
  <c r="AH33" i="23"/>
  <c r="AB33" i="23"/>
  <c r="AM30" i="23"/>
  <c r="AS30" i="23"/>
  <c r="AA30" i="23"/>
  <c r="AG30" i="23"/>
  <c r="AU24" i="23"/>
  <c r="AO24" i="23"/>
  <c r="AI24" i="23"/>
  <c r="AC24" i="23"/>
  <c r="AQ18" i="23"/>
  <c r="AW18" i="23"/>
  <c r="AE18" i="23"/>
  <c r="AU16" i="23"/>
  <c r="AO16" i="23"/>
  <c r="AI16" i="23"/>
  <c r="AC16" i="23"/>
  <c r="AO15" i="23"/>
  <c r="AU15" i="23"/>
  <c r="AI15" i="23"/>
  <c r="AC15" i="23"/>
  <c r="AW9" i="23"/>
  <c r="AQ9" i="23"/>
  <c r="AK9" i="23"/>
  <c r="AE9" i="23"/>
  <c r="AP6" i="23"/>
  <c r="AV6" i="23"/>
  <c r="AJ6" i="23"/>
  <c r="AD6" i="23"/>
  <c r="AM40" i="23"/>
  <c r="AS40" i="23"/>
  <c r="AG40" i="23"/>
  <c r="AA40" i="23"/>
  <c r="AW32" i="23"/>
  <c r="AQ32" i="23"/>
  <c r="AK32" i="23"/>
  <c r="AP29" i="23"/>
  <c r="AV29" i="23"/>
  <c r="AJ29" i="23"/>
  <c r="AD29" i="23"/>
  <c r="AU26" i="23"/>
  <c r="AO26" i="23"/>
  <c r="AI26" i="23"/>
  <c r="AC26" i="23"/>
  <c r="AN23" i="23"/>
  <c r="AT23" i="23"/>
  <c r="AH23" i="23"/>
  <c r="AB23" i="23"/>
  <c r="AM20" i="23"/>
  <c r="AS20" i="23"/>
  <c r="AG20" i="23"/>
  <c r="AA20" i="23"/>
  <c r="AQ16" i="23"/>
  <c r="AW16" i="23"/>
  <c r="AK16" i="23"/>
  <c r="AE16" i="23"/>
  <c r="AP13" i="23"/>
  <c r="AV13" i="23"/>
  <c r="AJ13" i="23"/>
  <c r="AD13" i="23"/>
  <c r="AU10" i="23"/>
  <c r="AO10" i="23"/>
  <c r="AI10" i="23"/>
  <c r="AC10" i="23"/>
  <c r="AN7" i="23"/>
  <c r="AT7" i="23"/>
  <c r="AH7" i="23"/>
  <c r="AB7" i="23"/>
  <c r="AM4" i="23"/>
  <c r="AS4" i="23"/>
  <c r="AG4" i="23"/>
  <c r="AA4" i="23"/>
  <c r="AU44" i="23"/>
  <c r="AO44" i="23"/>
  <c r="AC44" i="23"/>
  <c r="AW36" i="23"/>
  <c r="AQ36" i="23"/>
  <c r="AK36" i="23"/>
  <c r="AE36" i="23"/>
  <c r="AN44" i="23"/>
  <c r="AT44" i="23"/>
  <c r="AH44" i="23"/>
  <c r="AB44" i="23"/>
  <c r="AU51" i="23"/>
  <c r="AO51" i="23"/>
  <c r="AI51" i="23"/>
  <c r="AC51" i="23"/>
  <c r="AW54" i="23"/>
  <c r="AQ54" i="23"/>
  <c r="AK54" i="23"/>
  <c r="AE54" i="23"/>
  <c r="AN56" i="23"/>
  <c r="AT56" i="23"/>
  <c r="AH56" i="23"/>
  <c r="AB56" i="23"/>
  <c r="AS58" i="23"/>
  <c r="AM58" i="23"/>
  <c r="AG58" i="23"/>
  <c r="AA58" i="23"/>
  <c r="AN60" i="23"/>
  <c r="AT60" i="23"/>
  <c r="AH60" i="23"/>
  <c r="AU63" i="23"/>
  <c r="AO63" i="23"/>
  <c r="AI63" i="23"/>
  <c r="AC63" i="23"/>
  <c r="AM65" i="23"/>
  <c r="AS65" i="23"/>
  <c r="AG65" i="23"/>
  <c r="AA65" i="23"/>
  <c r="AS68" i="23"/>
  <c r="AM68" i="23"/>
  <c r="AG68" i="23"/>
  <c r="AA68" i="23"/>
  <c r="AP69" i="23"/>
  <c r="AV69" i="23"/>
  <c r="AJ69" i="23"/>
  <c r="AD69" i="23"/>
  <c r="AS72" i="23"/>
  <c r="AM72" i="23"/>
  <c r="AA72" i="23"/>
  <c r="AG72" i="23"/>
  <c r="AN75" i="23"/>
  <c r="AT75" i="23"/>
  <c r="AH75" i="23"/>
  <c r="AB75" i="23"/>
  <c r="AP77" i="23"/>
  <c r="AV77" i="23"/>
  <c r="AJ77" i="23"/>
  <c r="AD77" i="23"/>
  <c r="AN79" i="23"/>
  <c r="AT79" i="23"/>
  <c r="AH79" i="23"/>
  <c r="AB79" i="23"/>
  <c r="AW80" i="23"/>
  <c r="AQ80" i="23"/>
  <c r="AK80" i="23"/>
  <c r="AE80" i="23"/>
  <c r="AO82" i="23"/>
  <c r="AU82" i="23"/>
  <c r="AI82" i="23"/>
  <c r="AC82" i="23"/>
  <c r="AS84" i="23"/>
  <c r="AG84" i="23"/>
  <c r="AA84" i="23"/>
  <c r="AM84" i="23"/>
  <c r="AN85" i="23"/>
  <c r="AT85" i="23"/>
  <c r="AB85" i="23"/>
  <c r="AH85" i="23"/>
  <c r="AN87" i="23"/>
  <c r="AT87" i="23"/>
  <c r="AH87" i="23"/>
  <c r="AB87" i="23"/>
  <c r="AW88" i="23"/>
  <c r="AQ88" i="23"/>
  <c r="AK88" i="23"/>
  <c r="AE88" i="23"/>
  <c r="AS90" i="23"/>
  <c r="AM90" i="23"/>
  <c r="AA90" i="23"/>
  <c r="AU91" i="23"/>
  <c r="AO91" i="23"/>
  <c r="AI91" i="23"/>
  <c r="AC91" i="23"/>
  <c r="AW92" i="23"/>
  <c r="AQ92" i="23"/>
  <c r="AK92" i="23"/>
  <c r="AE92" i="23"/>
  <c r="AW93" i="23"/>
  <c r="AQ93" i="23"/>
  <c r="AK93" i="23"/>
  <c r="AE93" i="23"/>
  <c r="AU95" i="23"/>
  <c r="AO95" i="23"/>
  <c r="AI95" i="23"/>
  <c r="AC95" i="23"/>
  <c r="AS97" i="23"/>
  <c r="AM97" i="23"/>
  <c r="AG97" i="23"/>
  <c r="AA97" i="23"/>
  <c r="AS98" i="23"/>
  <c r="AM98" i="23"/>
  <c r="AA98" i="23"/>
  <c r="AG98" i="23"/>
  <c r="AO100" i="23"/>
  <c r="AU100" i="23"/>
  <c r="AI100" i="23"/>
  <c r="AC100" i="23"/>
  <c r="AO126" i="23"/>
  <c r="AU126" i="23"/>
  <c r="AI126" i="23"/>
  <c r="AC126" i="23"/>
  <c r="AU135" i="23"/>
  <c r="AO135" i="23"/>
  <c r="AI135" i="23"/>
  <c r="AC135" i="23"/>
  <c r="AA145" i="23"/>
  <c r="AE141" i="23"/>
  <c r="AD113" i="23"/>
  <c r="AB60" i="23"/>
  <c r="AA54" i="23"/>
  <c r="AE32" i="23"/>
  <c r="AK131" i="23"/>
  <c r="AI44" i="23"/>
  <c r="AV98" i="23"/>
  <c r="AW100" i="23"/>
  <c r="AQ100" i="23"/>
  <c r="AK100" i="23"/>
  <c r="AE100" i="23"/>
  <c r="AP105" i="23"/>
  <c r="AV105" i="23"/>
  <c r="AJ105" i="23"/>
  <c r="AD105" i="23"/>
  <c r="AW94" i="23"/>
  <c r="AQ94" i="23"/>
  <c r="AE94" i="23"/>
  <c r="AK94" i="23"/>
  <c r="AW90" i="23"/>
  <c r="AQ90" i="23"/>
  <c r="AE90" i="23"/>
  <c r="AK90" i="23"/>
  <c r="AP86" i="23"/>
  <c r="AV86" i="23"/>
  <c r="AJ86" i="23"/>
  <c r="AD86" i="23"/>
  <c r="AU99" i="23"/>
  <c r="AO99" i="23"/>
  <c r="AI99" i="23"/>
  <c r="AC99" i="23"/>
  <c r="AN77" i="23"/>
  <c r="AT77" i="23"/>
  <c r="AB77" i="23"/>
  <c r="AP66" i="23"/>
  <c r="AV66" i="23"/>
  <c r="AJ66" i="23"/>
  <c r="AD66" i="23"/>
  <c r="AP61" i="23"/>
  <c r="AV61" i="23"/>
  <c r="AJ61" i="23"/>
  <c r="AU58" i="23"/>
  <c r="AO58" i="23"/>
  <c r="AI58" i="23"/>
  <c r="AC58" i="23"/>
  <c r="AN55" i="23"/>
  <c r="AT55" i="23"/>
  <c r="AH55" i="23"/>
  <c r="AB55" i="23"/>
  <c r="AS82" i="23"/>
  <c r="AM82" i="23"/>
  <c r="AA82" i="23"/>
  <c r="AG82" i="23"/>
  <c r="AW74" i="23"/>
  <c r="AQ74" i="23"/>
  <c r="AE74" i="23"/>
  <c r="AK74" i="23"/>
  <c r="AP71" i="23"/>
  <c r="AV71" i="23"/>
  <c r="AJ71" i="23"/>
  <c r="AD71" i="23"/>
  <c r="AB53" i="23"/>
  <c r="AU46" i="23"/>
  <c r="AO46" i="23"/>
  <c r="AI46" i="23"/>
  <c r="AC46" i="23"/>
  <c r="AN43" i="23"/>
  <c r="AT43" i="23"/>
  <c r="AH43" i="23"/>
  <c r="AB43" i="23"/>
  <c r="AI68" i="23"/>
  <c r="AN49" i="23"/>
  <c r="AT49" i="23"/>
  <c r="AH49" i="23"/>
  <c r="AB49" i="23"/>
  <c r="AN35" i="23"/>
  <c r="AT35" i="23"/>
  <c r="AH35" i="23"/>
  <c r="AB35" i="23"/>
  <c r="AN29" i="23"/>
  <c r="AT29" i="23"/>
  <c r="AH29" i="23"/>
  <c r="AB29" i="23"/>
  <c r="AM26" i="23"/>
  <c r="AS26" i="23"/>
  <c r="AG26" i="23"/>
  <c r="AA26" i="23"/>
  <c r="AS49" i="23"/>
  <c r="AM49" i="23"/>
  <c r="AG49" i="23"/>
  <c r="AA49" i="23"/>
  <c r="AP103" i="23"/>
  <c r="AV103" i="23"/>
  <c r="AJ103" i="23"/>
  <c r="AD103" i="23"/>
  <c r="AW106" i="23"/>
  <c r="AQ106" i="23"/>
  <c r="AE106" i="23"/>
  <c r="AK106" i="23"/>
  <c r="AS110" i="23"/>
  <c r="AM110" i="23"/>
  <c r="AG110" i="23"/>
  <c r="AA110" i="23"/>
  <c r="AN113" i="23"/>
  <c r="AT113" i="23"/>
  <c r="AH113" i="23"/>
  <c r="AB113" i="23"/>
  <c r="AW118" i="23"/>
  <c r="AQ118" i="23"/>
  <c r="AK118" i="23"/>
  <c r="AE118" i="23"/>
  <c r="AO120" i="23"/>
  <c r="AU120" i="23"/>
  <c r="AI120" i="23"/>
  <c r="AC120" i="23"/>
  <c r="AW122" i="23"/>
  <c r="AQ122" i="23"/>
  <c r="AK122" i="23"/>
  <c r="AE122" i="23"/>
  <c r="AO124" i="23"/>
  <c r="AU124" i="23"/>
  <c r="AI124" i="23"/>
  <c r="AC124" i="23"/>
  <c r="AP138" i="23"/>
  <c r="AV138" i="23"/>
  <c r="AJ138" i="23"/>
  <c r="AP141" i="23"/>
  <c r="AV141" i="23"/>
  <c r="AJ141" i="23"/>
  <c r="AD141" i="23"/>
  <c r="AS144" i="23"/>
  <c r="AM144" i="23"/>
  <c r="AG144" i="23"/>
  <c r="AA144" i="23"/>
  <c r="AW145" i="23"/>
  <c r="AQ145" i="23"/>
  <c r="AK145" i="23"/>
  <c r="AE145" i="23"/>
  <c r="AE134" i="23"/>
  <c r="AD128" i="23"/>
  <c r="AD125" i="23"/>
  <c r="AA70" i="23"/>
  <c r="AH77" i="23"/>
  <c r="AJ31" i="23"/>
  <c r="AP56" i="23"/>
  <c r="AJ56" i="23"/>
  <c r="AV56" i="23"/>
  <c r="AD56" i="23"/>
  <c r="AS55" i="23"/>
  <c r="AM55" i="23"/>
  <c r="AG55" i="23"/>
  <c r="AA55" i="23"/>
  <c r="AW51" i="23"/>
  <c r="AQ51" i="23"/>
  <c r="AK51" i="23"/>
  <c r="AE51" i="23"/>
  <c r="AP48" i="23"/>
  <c r="AV48" i="23"/>
  <c r="AJ48" i="23"/>
  <c r="AD48" i="23"/>
  <c r="AN46" i="23"/>
  <c r="AT46" i="23"/>
  <c r="AH46" i="23"/>
  <c r="AB46" i="23"/>
  <c r="AU45" i="23"/>
  <c r="AO45" i="23"/>
  <c r="AI45" i="23"/>
  <c r="AC45" i="23"/>
  <c r="AJ44" i="23"/>
  <c r="AS43" i="23"/>
  <c r="AM43" i="23"/>
  <c r="AG43" i="23"/>
  <c r="AA43" i="23"/>
  <c r="AN42" i="23"/>
  <c r="AT42" i="23"/>
  <c r="AH42" i="23"/>
  <c r="AB42" i="23"/>
  <c r="AO41" i="23"/>
  <c r="AU41" i="23"/>
  <c r="AI41" i="23"/>
  <c r="AC41" i="23"/>
  <c r="AP40" i="23"/>
  <c r="AV40" i="23"/>
  <c r="AJ40" i="23"/>
  <c r="AD40" i="23"/>
  <c r="AW39" i="23"/>
  <c r="AQ39" i="23"/>
  <c r="AK39" i="23"/>
  <c r="AE39" i="23"/>
  <c r="AS39" i="23"/>
  <c r="AM39" i="23"/>
  <c r="AG39" i="23"/>
  <c r="AA39" i="23"/>
  <c r="AN38" i="23"/>
  <c r="AH38" i="23"/>
  <c r="AT38" i="23"/>
  <c r="AU37" i="23"/>
  <c r="AO37" i="23"/>
  <c r="AI37" i="23"/>
  <c r="AP36" i="23"/>
  <c r="AV36" i="23"/>
  <c r="AJ36" i="23"/>
  <c r="AW35" i="23"/>
  <c r="AQ35" i="23"/>
  <c r="AK35" i="23"/>
  <c r="AS35" i="23"/>
  <c r="AM35" i="23"/>
  <c r="AG35" i="23"/>
  <c r="AN34" i="23"/>
  <c r="AT34" i="23"/>
  <c r="AH34" i="23"/>
  <c r="AU33" i="23"/>
  <c r="AO33" i="23"/>
  <c r="AI33" i="23"/>
  <c r="AC33" i="23"/>
  <c r="AP32" i="23"/>
  <c r="AV32" i="23"/>
  <c r="AJ32" i="23"/>
  <c r="AD32" i="23"/>
  <c r="AW31" i="23"/>
  <c r="AQ31" i="23"/>
  <c r="AK31" i="23"/>
  <c r="AE31" i="23"/>
  <c r="AS31" i="23"/>
  <c r="AM31" i="23"/>
  <c r="AG31" i="23"/>
  <c r="AA31" i="23"/>
  <c r="AN30" i="23"/>
  <c r="AT30" i="23"/>
  <c r="AH30" i="23"/>
  <c r="AB30" i="23"/>
  <c r="AO29" i="23"/>
  <c r="AU29" i="23"/>
  <c r="AI29" i="23"/>
  <c r="AC29" i="23"/>
  <c r="AP28" i="23"/>
  <c r="AV28" i="23"/>
  <c r="AJ28" i="23"/>
  <c r="AD28" i="23"/>
  <c r="AW27" i="23"/>
  <c r="AQ27" i="23"/>
  <c r="AK27" i="23"/>
  <c r="AE27" i="23"/>
  <c r="AS27" i="23"/>
  <c r="AM27" i="23"/>
  <c r="AG27" i="23"/>
  <c r="AA27" i="23"/>
  <c r="AN26" i="23"/>
  <c r="AT26" i="23"/>
  <c r="AH26" i="23"/>
  <c r="AB26" i="23"/>
  <c r="AO25" i="23"/>
  <c r="AU25" i="23"/>
  <c r="AI25" i="23"/>
  <c r="AC25" i="23"/>
  <c r="AP24" i="23"/>
  <c r="AV24" i="23"/>
  <c r="AJ24" i="23"/>
  <c r="AD24" i="23"/>
  <c r="AW23" i="23"/>
  <c r="AQ23" i="23"/>
  <c r="AK23" i="23"/>
  <c r="AS23" i="23"/>
  <c r="AM23" i="23"/>
  <c r="AG23" i="23"/>
  <c r="AN22" i="23"/>
  <c r="AT22" i="23"/>
  <c r="AH22" i="23"/>
  <c r="AB22" i="23"/>
  <c r="AO21" i="23"/>
  <c r="AU21" i="23"/>
  <c r="AI21" i="23"/>
  <c r="AC21" i="23"/>
  <c r="AP20" i="23"/>
  <c r="AV20" i="23"/>
  <c r="AJ20" i="23"/>
  <c r="AD20" i="23"/>
  <c r="AW19" i="23"/>
  <c r="AS19" i="23"/>
  <c r="AM19" i="23"/>
  <c r="AG19" i="23"/>
  <c r="AA19" i="23"/>
  <c r="AN18" i="23"/>
  <c r="AO17" i="23"/>
  <c r="AU17" i="23"/>
  <c r="AI17" i="23"/>
  <c r="AC17" i="23"/>
  <c r="AP16" i="23"/>
  <c r="AW15" i="23"/>
  <c r="AQ15" i="23"/>
  <c r="AK15" i="23"/>
  <c r="AE15" i="23"/>
  <c r="AS15" i="23"/>
  <c r="AM15" i="23"/>
  <c r="AG15" i="23"/>
  <c r="AA15" i="23"/>
  <c r="AN14" i="23"/>
  <c r="AT14" i="23"/>
  <c r="AH14" i="23"/>
  <c r="AO13" i="23"/>
  <c r="AU13" i="23"/>
  <c r="AI13" i="23"/>
  <c r="AP12" i="23"/>
  <c r="AV12" i="23"/>
  <c r="AJ12" i="23"/>
  <c r="AD12" i="23"/>
  <c r="AW11" i="23"/>
  <c r="AQ11" i="23"/>
  <c r="AK11" i="23"/>
  <c r="AE11" i="23"/>
  <c r="AS11" i="23"/>
  <c r="AM11" i="23"/>
  <c r="AG11" i="23"/>
  <c r="AA11" i="23"/>
  <c r="AN10" i="23"/>
  <c r="AT10" i="23"/>
  <c r="AH10" i="23"/>
  <c r="AB10" i="23"/>
  <c r="AO9" i="23"/>
  <c r="AU9" i="23"/>
  <c r="AI9" i="23"/>
  <c r="AC9" i="23"/>
  <c r="AP8" i="23"/>
  <c r="AV8" i="23"/>
  <c r="AJ8" i="23"/>
  <c r="AD8" i="23"/>
  <c r="AW7" i="23"/>
  <c r="AQ7" i="23"/>
  <c r="AK7" i="23"/>
  <c r="AE7" i="23"/>
  <c r="AS7" i="23"/>
  <c r="AM7" i="23"/>
  <c r="AG7" i="23"/>
  <c r="AA7" i="23"/>
  <c r="AN6" i="23"/>
  <c r="AT6" i="23"/>
  <c r="AH6" i="23"/>
  <c r="AB6" i="23"/>
  <c r="AO5" i="23"/>
  <c r="AU5" i="23"/>
  <c r="AI5" i="23"/>
  <c r="AC5" i="23"/>
  <c r="AP4" i="23"/>
  <c r="AV4" i="23"/>
  <c r="AJ4" i="23"/>
  <c r="AD4" i="23"/>
  <c r="AN136" i="23"/>
  <c r="AT136" i="23"/>
  <c r="AH136" i="23"/>
  <c r="AW146" i="23"/>
  <c r="AQ146" i="23"/>
  <c r="AK146" i="23"/>
  <c r="AW142" i="23"/>
  <c r="AQ142" i="23"/>
  <c r="AK142" i="23"/>
  <c r="AU144" i="23"/>
  <c r="AO144" i="23"/>
  <c r="AI144" i="23"/>
  <c r="AW138" i="23"/>
  <c r="AQ138" i="23"/>
  <c r="AK138" i="23"/>
  <c r="AN132" i="23"/>
  <c r="AT132" i="23"/>
  <c r="AH132" i="23"/>
  <c r="AS134" i="23"/>
  <c r="AM134" i="23"/>
  <c r="AG134" i="23"/>
  <c r="AN131" i="23"/>
  <c r="AT131" i="23"/>
  <c r="AH131" i="23"/>
  <c r="AN139" i="23"/>
  <c r="AT139" i="23"/>
  <c r="AH139" i="23"/>
  <c r="AS138" i="23"/>
  <c r="AM138" i="23"/>
  <c r="AG138" i="23"/>
  <c r="AQ129" i="23"/>
  <c r="AW129" i="23"/>
  <c r="AK129" i="23"/>
  <c r="AM125" i="23"/>
  <c r="AS125" i="23"/>
  <c r="AG125" i="23"/>
  <c r="AQ121" i="23"/>
  <c r="AW121" i="23"/>
  <c r="AK121" i="23"/>
  <c r="AP129" i="23"/>
  <c r="AV129" i="23"/>
  <c r="AJ129" i="23"/>
  <c r="AW124" i="23"/>
  <c r="AK124" i="23"/>
  <c r="AW120" i="23"/>
  <c r="AQ120" i="23"/>
  <c r="AK120" i="23"/>
  <c r="AW128" i="23"/>
  <c r="AQ128" i="23"/>
  <c r="AK128" i="23"/>
  <c r="AN127" i="23"/>
  <c r="AH127" i="23"/>
  <c r="AT127" i="23"/>
  <c r="AP115" i="23"/>
  <c r="AV115" i="23"/>
  <c r="AJ115" i="23"/>
  <c r="AN112" i="23"/>
  <c r="AT112" i="23"/>
  <c r="AB112" i="23"/>
  <c r="AH112" i="23"/>
  <c r="AM109" i="23"/>
  <c r="AS109" i="23"/>
  <c r="AA109" i="23"/>
  <c r="AG109" i="23"/>
  <c r="AQ105" i="23"/>
  <c r="AW105" i="23"/>
  <c r="AK105" i="23"/>
  <c r="AQ117" i="23"/>
  <c r="AW117" i="23"/>
  <c r="AK117" i="23"/>
  <c r="AO114" i="23"/>
  <c r="AU114" i="23"/>
  <c r="AI114" i="23"/>
  <c r="AN111" i="23"/>
  <c r="AH111" i="23"/>
  <c r="AS108" i="23"/>
  <c r="AM108" i="23"/>
  <c r="AG108" i="23"/>
  <c r="AA108" i="23"/>
  <c r="AO106" i="23"/>
  <c r="AU106" i="23"/>
  <c r="AI106" i="23"/>
  <c r="AC106" i="23"/>
  <c r="AN103" i="23"/>
  <c r="AH103" i="23"/>
  <c r="AT103" i="23"/>
  <c r="AQ101" i="23"/>
  <c r="AW101" i="23"/>
  <c r="AK101" i="23"/>
  <c r="AE101" i="23"/>
  <c r="AW86" i="23"/>
  <c r="AQ86" i="23"/>
  <c r="AU87" i="23"/>
  <c r="AI87" i="23"/>
  <c r="AC87" i="23"/>
  <c r="AN100" i="23"/>
  <c r="AT100" i="23"/>
  <c r="AH100" i="23"/>
  <c r="AP70" i="23"/>
  <c r="AV70" i="23"/>
  <c r="AJ70" i="23"/>
  <c r="AQ65" i="23"/>
  <c r="AW65" i="23"/>
  <c r="AK65" i="23"/>
  <c r="AW60" i="23"/>
  <c r="AQ60" i="23"/>
  <c r="AK60" i="23"/>
  <c r="AP57" i="23"/>
  <c r="AV57" i="23"/>
  <c r="AJ57" i="23"/>
  <c r="AD57" i="23"/>
  <c r="AU54" i="23"/>
  <c r="AO54" i="23"/>
  <c r="AI54" i="23"/>
  <c r="AP83" i="23"/>
  <c r="AV83" i="23"/>
  <c r="AD83" i="23"/>
  <c r="AW82" i="23"/>
  <c r="AQ82" i="23"/>
  <c r="AK82" i="23"/>
  <c r="AE82" i="23"/>
  <c r="AP75" i="23"/>
  <c r="AV75" i="23"/>
  <c r="AD75" i="23"/>
  <c r="AO72" i="23"/>
  <c r="AU72" i="23"/>
  <c r="AC72" i="23"/>
  <c r="AN81" i="23"/>
  <c r="AT81" i="23"/>
  <c r="AH81" i="23"/>
  <c r="AU71" i="23"/>
  <c r="AO71" i="23"/>
  <c r="AI71" i="23"/>
  <c r="W53" i="23"/>
  <c r="AC53" i="23"/>
  <c r="AN37" i="23"/>
  <c r="AN72" i="23"/>
  <c r="AU64" i="23"/>
  <c r="AN61" i="23"/>
  <c r="AT61" i="23"/>
  <c r="AH61" i="23"/>
  <c r="AW52" i="23"/>
  <c r="AQ52" i="23"/>
  <c r="AK52" i="23"/>
  <c r="AP49" i="23"/>
  <c r="AV49" i="23"/>
  <c r="AJ49" i="23"/>
  <c r="AG44" i="23"/>
  <c r="Y43" i="23"/>
  <c r="AQ43" i="23" s="1"/>
  <c r="AW43" i="23"/>
  <c r="AS66" i="23"/>
  <c r="AA66" i="23"/>
  <c r="AG66" i="23"/>
  <c r="AU48" i="23"/>
  <c r="AO48" i="23"/>
  <c r="AI48" i="23"/>
  <c r="AC48" i="23"/>
  <c r="AW34" i="23"/>
  <c r="AQ34" i="23"/>
  <c r="AE34" i="23"/>
  <c r="AU32" i="23"/>
  <c r="AO32" i="23"/>
  <c r="AI32" i="23"/>
  <c r="AC32" i="23"/>
  <c r="AQ26" i="23"/>
  <c r="AW26" i="23"/>
  <c r="AE26" i="23"/>
  <c r="AK26" i="23"/>
  <c r="AN25" i="23"/>
  <c r="AT25" i="23"/>
  <c r="AM22" i="23"/>
  <c r="AS22" i="23"/>
  <c r="AA22" i="23"/>
  <c r="AP19" i="23"/>
  <c r="AV19" i="23"/>
  <c r="AJ19" i="23"/>
  <c r="AD19" i="23"/>
  <c r="AN17" i="23"/>
  <c r="AT17" i="23"/>
  <c r="AH17" i="23"/>
  <c r="AP41" i="23"/>
  <c r="AV41" i="23"/>
  <c r="AJ41" i="23"/>
  <c r="AD41" i="23"/>
  <c r="AS13" i="23"/>
  <c r="AM13" i="23"/>
  <c r="AG13" i="23"/>
  <c r="AA13" i="23"/>
  <c r="AP10" i="23"/>
  <c r="AV10" i="23"/>
  <c r="AJ10" i="23"/>
  <c r="AD10" i="23"/>
  <c r="AO7" i="23"/>
  <c r="AU7" i="23"/>
  <c r="AI7" i="23"/>
  <c r="AN4" i="23"/>
  <c r="AT4" i="23"/>
  <c r="AH4" i="23"/>
  <c r="AB4" i="23"/>
  <c r="AQ40" i="23"/>
  <c r="AW40" i="23"/>
  <c r="AK40" i="23"/>
  <c r="AE40" i="23"/>
  <c r="AP33" i="23"/>
  <c r="AV33" i="23"/>
  <c r="AJ33" i="23"/>
  <c r="AD33" i="23"/>
  <c r="AU30" i="23"/>
  <c r="AO30" i="23"/>
  <c r="AI30" i="23"/>
  <c r="AC30" i="23"/>
  <c r="AN27" i="23"/>
  <c r="AT27" i="23"/>
  <c r="AH27" i="23"/>
  <c r="AB27" i="23"/>
  <c r="AM24" i="23"/>
  <c r="AS24" i="23"/>
  <c r="AG24" i="23"/>
  <c r="AA24" i="23"/>
  <c r="AQ20" i="23"/>
  <c r="AW20" i="23"/>
  <c r="AK20" i="23"/>
  <c r="AP17" i="23"/>
  <c r="AV17" i="23"/>
  <c r="AJ17" i="23"/>
  <c r="AD17" i="23"/>
  <c r="AU14" i="23"/>
  <c r="AO14" i="23"/>
  <c r="AI14" i="23"/>
  <c r="AC14" i="23"/>
  <c r="AN11" i="23"/>
  <c r="AT11" i="23"/>
  <c r="AH11" i="23"/>
  <c r="AM8" i="23"/>
  <c r="AS8" i="23"/>
  <c r="AG8" i="23"/>
  <c r="AA8" i="23"/>
  <c r="AQ4" i="23"/>
  <c r="AW4" i="23"/>
  <c r="AK4" i="23"/>
  <c r="AE4" i="23"/>
  <c r="AN45" i="23"/>
  <c r="AT45" i="23"/>
  <c r="AH45" i="23"/>
  <c r="AB45" i="23"/>
  <c r="AN39" i="23"/>
  <c r="AT39" i="23"/>
  <c r="AH39" i="23"/>
  <c r="AB39" i="23"/>
  <c r="AN5" i="23"/>
  <c r="AT5" i="23"/>
  <c r="AH5" i="23"/>
  <c r="AB5" i="23"/>
  <c r="AQ6" i="23"/>
  <c r="AW6" i="23"/>
  <c r="AK6" i="23"/>
  <c r="AE6" i="23"/>
  <c r="AU8" i="23"/>
  <c r="AO8" i="23"/>
  <c r="AC8" i="23"/>
  <c r="AI8" i="23"/>
  <c r="AM10" i="23"/>
  <c r="AS10" i="23"/>
  <c r="AG10" i="23"/>
  <c r="AA10" i="23"/>
  <c r="AP11" i="23"/>
  <c r="AV11" i="23"/>
  <c r="AD11" i="23"/>
  <c r="AJ11" i="23"/>
  <c r="AN13" i="23"/>
  <c r="AT13" i="23"/>
  <c r="AH13" i="23"/>
  <c r="AB13" i="23"/>
  <c r="AQ14" i="23"/>
  <c r="AW14" i="23"/>
  <c r="AK14" i="23"/>
  <c r="AN16" i="23"/>
  <c r="AT16" i="23"/>
  <c r="AH16" i="23"/>
  <c r="AB16" i="23"/>
  <c r="AW17" i="23"/>
  <c r="AQ17" i="23"/>
  <c r="AK17" i="23"/>
  <c r="AE17" i="23"/>
  <c r="AO19" i="23"/>
  <c r="AU19" i="23"/>
  <c r="AI19" i="23"/>
  <c r="AS21" i="23"/>
  <c r="AM21" i="23"/>
  <c r="AG21" i="23"/>
  <c r="AA21" i="23"/>
  <c r="AP22" i="23"/>
  <c r="AV22" i="23"/>
  <c r="AJ22" i="23"/>
  <c r="AD22" i="23"/>
  <c r="AN24" i="23"/>
  <c r="AT24" i="23"/>
  <c r="AH24" i="23"/>
  <c r="AB24" i="23"/>
  <c r="AW25" i="23"/>
  <c r="AQ25" i="23"/>
  <c r="AK25" i="23"/>
  <c r="AO27" i="23"/>
  <c r="AU27" i="23"/>
  <c r="AI27" i="23"/>
  <c r="AS29" i="23"/>
  <c r="AM29" i="23"/>
  <c r="AG29" i="23"/>
  <c r="AP30" i="23"/>
  <c r="AV30" i="23"/>
  <c r="AJ30" i="23"/>
  <c r="AN32" i="23"/>
  <c r="AT32" i="23"/>
  <c r="AH32" i="23"/>
  <c r="AB32" i="23"/>
  <c r="AW33" i="23"/>
  <c r="AQ33" i="23"/>
  <c r="AK33" i="23"/>
  <c r="AE33" i="23"/>
  <c r="AU35" i="23"/>
  <c r="AO35" i="23"/>
  <c r="AI35" i="23"/>
  <c r="AC35" i="23"/>
  <c r="AS37" i="23"/>
  <c r="AM37" i="23"/>
  <c r="AG37" i="23"/>
  <c r="AA37" i="23"/>
  <c r="AP38" i="23"/>
  <c r="AV38" i="23"/>
  <c r="AJ38" i="23"/>
  <c r="AD38" i="23"/>
  <c r="AN40" i="23"/>
  <c r="AT40" i="23"/>
  <c r="AH40" i="23"/>
  <c r="AB40" i="23"/>
  <c r="AW41" i="23"/>
  <c r="AQ41" i="23"/>
  <c r="AK41" i="23"/>
  <c r="AE41" i="23"/>
  <c r="AU43" i="23"/>
  <c r="AO43" i="23"/>
  <c r="AI43" i="23"/>
  <c r="AC43" i="23"/>
  <c r="AW45" i="23"/>
  <c r="AQ45" i="23"/>
  <c r="AK45" i="23"/>
  <c r="AE45" i="23"/>
  <c r="U47" i="23"/>
  <c r="AA47" i="23" s="1"/>
  <c r="W49" i="23"/>
  <c r="AC49" i="23" s="1"/>
  <c r="U51" i="23"/>
  <c r="AA51" i="23" s="1"/>
  <c r="AW53" i="23"/>
  <c r="AQ53" i="23"/>
  <c r="AK53" i="23"/>
  <c r="AE53" i="23"/>
  <c r="AP55" i="23"/>
  <c r="AV55" i="23"/>
  <c r="AJ55" i="23"/>
  <c r="AW57" i="23"/>
  <c r="AQ57" i="23"/>
  <c r="AK57" i="23"/>
  <c r="AU59" i="23"/>
  <c r="AO59" i="23"/>
  <c r="AI59" i="23"/>
  <c r="AP62" i="23"/>
  <c r="AV62" i="23"/>
  <c r="AJ62" i="23"/>
  <c r="AD62" i="23"/>
  <c r="AW64" i="23"/>
  <c r="AK64" i="23"/>
  <c r="AQ64" i="23"/>
  <c r="AE64" i="23"/>
  <c r="AN67" i="23"/>
  <c r="AT67" i="23"/>
  <c r="AH67" i="23"/>
  <c r="AB67" i="23"/>
  <c r="AM69" i="23"/>
  <c r="AS69" i="23"/>
  <c r="AG69" i="23"/>
  <c r="AN71" i="23"/>
  <c r="AT71" i="23"/>
  <c r="AH71" i="23"/>
  <c r="AB71" i="23"/>
  <c r="AO74" i="23"/>
  <c r="AU74" i="23"/>
  <c r="AI74" i="23"/>
  <c r="AC74" i="23"/>
  <c r="AM77" i="23"/>
  <c r="AS77" i="23"/>
  <c r="AG77" i="23"/>
  <c r="AP78" i="23"/>
  <c r="AJ78" i="23"/>
  <c r="AD78" i="23"/>
  <c r="AV78" i="23"/>
  <c r="AN80" i="23"/>
  <c r="AT80" i="23"/>
  <c r="AH80" i="23"/>
  <c r="AB80" i="23"/>
  <c r="AQ81" i="23"/>
  <c r="AW81" i="23"/>
  <c r="AK81" i="23"/>
  <c r="AU83" i="23"/>
  <c r="AO83" i="23"/>
  <c r="AI83" i="23"/>
  <c r="AS85" i="23"/>
  <c r="AM85" i="23"/>
  <c r="AG85" i="23"/>
  <c r="AU86" i="23"/>
  <c r="AO86" i="23"/>
  <c r="AI86" i="23"/>
  <c r="AU88" i="23"/>
  <c r="AO88" i="23"/>
  <c r="AW89" i="23"/>
  <c r="AQ89" i="23"/>
  <c r="AK89" i="23"/>
  <c r="AN91" i="23"/>
  <c r="AT91" i="23"/>
  <c r="AH91" i="23"/>
  <c r="AB91" i="23"/>
  <c r="AU92" i="23"/>
  <c r="AO92" i="23"/>
  <c r="AC92" i="23"/>
  <c r="AI92" i="23"/>
  <c r="AP93" i="23"/>
  <c r="AV93" i="23"/>
  <c r="AJ93" i="23"/>
  <c r="AN95" i="23"/>
  <c r="AT95" i="23"/>
  <c r="AH95" i="23"/>
  <c r="AW96" i="23"/>
  <c r="AQ96" i="23"/>
  <c r="AK96" i="23"/>
  <c r="AQ97" i="23"/>
  <c r="AW97" i="23"/>
  <c r="AK97" i="23"/>
  <c r="AW98" i="23"/>
  <c r="AQ98" i="23"/>
  <c r="AK98" i="23"/>
  <c r="AE98" i="23"/>
  <c r="AS100" i="23"/>
  <c r="AM100" i="23"/>
  <c r="AG100" i="23"/>
  <c r="AA100" i="23"/>
  <c r="AO104" i="23"/>
  <c r="AU104" i="23"/>
  <c r="AI104" i="23"/>
  <c r="AP107" i="23"/>
  <c r="AV107" i="23"/>
  <c r="AD107" i="23"/>
  <c r="AJ107" i="23"/>
  <c r="AW110" i="23"/>
  <c r="AQ110" i="23"/>
  <c r="AK110" i="23"/>
  <c r="AS114" i="23"/>
  <c r="AM114" i="23"/>
  <c r="AG114" i="23"/>
  <c r="AO118" i="23"/>
  <c r="AU118" i="23"/>
  <c r="AI118" i="23"/>
  <c r="AS120" i="23"/>
  <c r="AM120" i="23"/>
  <c r="AG120" i="23"/>
  <c r="AO122" i="23"/>
  <c r="AU122" i="23"/>
  <c r="AI122" i="23"/>
  <c r="AS124" i="23"/>
  <c r="AM124" i="23"/>
  <c r="AG124" i="23"/>
  <c r="AP127" i="23"/>
  <c r="AV127" i="23"/>
  <c r="AJ127" i="23"/>
  <c r="AN129" i="23"/>
  <c r="AT129" i="23"/>
  <c r="AH129" i="23"/>
  <c r="AW130" i="23"/>
  <c r="AQ130" i="23"/>
  <c r="AK130" i="23"/>
  <c r="AO132" i="23"/>
  <c r="AU132" i="23"/>
  <c r="AI132" i="23"/>
  <c r="AP134" i="23"/>
  <c r="AV134" i="23"/>
  <c r="AJ134" i="23"/>
  <c r="AM137" i="23"/>
  <c r="AS137" i="23"/>
  <c r="AG137" i="23"/>
  <c r="AP139" i="23"/>
  <c r="AV139" i="23"/>
  <c r="AJ139" i="23"/>
  <c r="AU142" i="23"/>
  <c r="AI142" i="23"/>
  <c r="AO142" i="23"/>
  <c r="AW144" i="23"/>
  <c r="AQ144" i="23"/>
  <c r="AK144" i="23"/>
  <c r="AU146" i="23"/>
  <c r="AI146" i="23"/>
  <c r="AO146" i="23"/>
  <c r="AE146" i="23"/>
  <c r="AE144" i="23"/>
  <c r="AC142" i="23"/>
  <c r="AB139" i="23"/>
  <c r="AA137" i="23"/>
  <c r="AB136" i="23"/>
  <c r="AD134" i="23"/>
  <c r="AC132" i="23"/>
  <c r="AE130" i="23"/>
  <c r="AB129" i="23"/>
  <c r="AD127" i="23"/>
  <c r="AE105" i="23"/>
  <c r="AC104" i="23"/>
  <c r="AB101" i="23"/>
  <c r="AE96" i="23"/>
  <c r="AB95" i="23"/>
  <c r="AD93" i="23"/>
  <c r="AA77" i="23"/>
  <c r="AA74" i="23"/>
  <c r="AE65" i="23"/>
  <c r="AB61" i="23"/>
  <c r="AB38" i="23"/>
  <c r="AA35" i="23"/>
  <c r="AA29" i="23"/>
  <c r="AE25" i="23"/>
  <c r="AA23" i="23"/>
  <c r="AB17" i="23"/>
  <c r="AB14" i="23"/>
  <c r="AB11" i="23"/>
  <c r="AI88" i="23"/>
  <c r="AJ75" i="23"/>
  <c r="AO87" i="23"/>
  <c r="AB132" i="23"/>
  <c r="AE129" i="23"/>
  <c r="AD115" i="23"/>
  <c r="AA114" i="23"/>
  <c r="AE97" i="23"/>
  <c r="AB81" i="23"/>
  <c r="AD70" i="23"/>
  <c r="AE60" i="23"/>
  <c r="AC59" i="23"/>
  <c r="AE57" i="23"/>
  <c r="AD49" i="23"/>
  <c r="AC40" i="23"/>
  <c r="AC37" i="23"/>
  <c r="AB34" i="23"/>
  <c r="AB25" i="23"/>
  <c r="AC19" i="23"/>
  <c r="AC13" i="23"/>
  <c r="AC7" i="23"/>
  <c r="AK86" i="23"/>
  <c r="AH25" i="23"/>
  <c r="AT111" i="23"/>
  <c r="AM66" i="23"/>
  <c r="AN141" i="23"/>
  <c r="AT141" i="23"/>
  <c r="AH141" i="23"/>
  <c r="AN144" i="23"/>
  <c r="AT144" i="23"/>
  <c r="AH144" i="23"/>
  <c r="AN147" i="23"/>
  <c r="AT147" i="23"/>
  <c r="AH147" i="23"/>
  <c r="AU139" i="23"/>
  <c r="AO139" i="23"/>
  <c r="AI139" i="23"/>
  <c r="AP147" i="23"/>
  <c r="AV147" i="23"/>
  <c r="AJ147" i="23"/>
  <c r="AP130" i="23"/>
  <c r="AJ130" i="23"/>
  <c r="AP137" i="23"/>
  <c r="AV137" i="23"/>
  <c r="AJ137" i="23"/>
  <c r="AW132" i="23"/>
  <c r="AQ132" i="23"/>
  <c r="AK132" i="23"/>
  <c r="AS141" i="23"/>
  <c r="AM141" i="23"/>
  <c r="AG141" i="23"/>
  <c r="AP135" i="23"/>
  <c r="AV135" i="23"/>
  <c r="AJ135" i="23"/>
  <c r="AO136" i="23"/>
  <c r="AU136" i="23"/>
  <c r="AI136" i="23"/>
  <c r="AP126" i="23"/>
  <c r="AV126" i="23"/>
  <c r="AJ126" i="23"/>
  <c r="AU123" i="23"/>
  <c r="AO123" i="23"/>
  <c r="AI123" i="23"/>
  <c r="AN120" i="23"/>
  <c r="AT120" i="23"/>
  <c r="AH120" i="23"/>
  <c r="AN128" i="23"/>
  <c r="AT128" i="23"/>
  <c r="AH128" i="23"/>
  <c r="AO116" i="23"/>
  <c r="AU116" i="23"/>
  <c r="AI116" i="23"/>
  <c r="AQ113" i="23"/>
  <c r="AW113" i="23"/>
  <c r="AK113" i="23"/>
  <c r="AP110" i="23"/>
  <c r="AV110" i="23"/>
  <c r="AD110" i="23"/>
  <c r="AJ110" i="23"/>
  <c r="AU107" i="23"/>
  <c r="AO107" i="23"/>
  <c r="AI107" i="23"/>
  <c r="AN104" i="23"/>
  <c r="AT104" i="23"/>
  <c r="AH104" i="23"/>
  <c r="AB104" i="23"/>
  <c r="AS116" i="23"/>
  <c r="AM116" i="23"/>
  <c r="AG116" i="23"/>
  <c r="AW112" i="23"/>
  <c r="AQ112" i="23"/>
  <c r="AK112" i="23"/>
  <c r="AP109" i="23"/>
  <c r="AV109" i="23"/>
  <c r="AJ109" i="23"/>
  <c r="AW116" i="23"/>
  <c r="AK116" i="23"/>
  <c r="AQ116" i="23"/>
  <c r="AP101" i="23"/>
  <c r="AV101" i="23"/>
  <c r="AJ101" i="23"/>
  <c r="AW104" i="23"/>
  <c r="AQ104" i="23"/>
  <c r="AK104" i="23"/>
  <c r="AE104" i="23"/>
  <c r="AP95" i="23"/>
  <c r="AV95" i="23"/>
  <c r="AJ95" i="23"/>
  <c r="AP102" i="23"/>
  <c r="AV102" i="23"/>
  <c r="AD102" i="23"/>
  <c r="AN89" i="23"/>
  <c r="AT89" i="23"/>
  <c r="AH89" i="23"/>
  <c r="AW85" i="23"/>
  <c r="AQ85" i="23"/>
  <c r="AK85" i="23"/>
  <c r="AU84" i="23"/>
  <c r="AO84" i="23"/>
  <c r="AI84" i="23"/>
  <c r="AC84" i="23"/>
  <c r="AU67" i="23"/>
  <c r="AO67" i="23"/>
  <c r="AI67" i="23"/>
  <c r="AO62" i="23"/>
  <c r="AU62" i="23"/>
  <c r="AI62" i="23"/>
  <c r="AN59" i="23"/>
  <c r="AT59" i="23"/>
  <c r="AH59" i="23"/>
  <c r="AB59" i="23"/>
  <c r="AS56" i="23"/>
  <c r="AM56" i="23"/>
  <c r="AG56" i="23"/>
  <c r="AP79" i="23"/>
  <c r="AV79" i="23"/>
  <c r="AJ79" i="23"/>
  <c r="AS74" i="23"/>
  <c r="AM74" i="23"/>
  <c r="Y55" i="23"/>
  <c r="AE55" i="23" s="1"/>
  <c r="V54" i="23"/>
  <c r="AB54" i="23" s="1"/>
  <c r="AM42" i="23"/>
  <c r="AS42" i="23"/>
  <c r="AG42" i="23"/>
  <c r="AQ38" i="23"/>
  <c r="AW38" i="23"/>
  <c r="AK38" i="23"/>
  <c r="AP35" i="23"/>
  <c r="AV35" i="23"/>
  <c r="AJ35" i="23"/>
  <c r="AD35" i="23"/>
  <c r="AN69" i="23"/>
  <c r="AT69" i="23"/>
  <c r="AB69" i="23"/>
  <c r="AH69" i="23"/>
  <c r="AQ62" i="23"/>
  <c r="AW62" i="23"/>
  <c r="AK62" i="23"/>
  <c r="AP59" i="23"/>
  <c r="AV59" i="23"/>
  <c r="AJ59" i="23"/>
  <c r="AD59" i="23"/>
  <c r="AN51" i="23"/>
  <c r="AT51" i="23"/>
  <c r="AH51" i="23"/>
  <c r="AS48" i="23"/>
  <c r="AM48" i="23"/>
  <c r="AG48" i="23"/>
  <c r="AP45" i="23"/>
  <c r="AV45" i="23"/>
  <c r="AJ45" i="23"/>
  <c r="X52" i="23"/>
  <c r="AD52" i="23" s="1"/>
  <c r="Y47" i="23"/>
  <c r="AE47" i="23" s="1"/>
  <c r="AM73" i="23"/>
  <c r="AS73" i="23"/>
  <c r="AG73" i="23"/>
  <c r="AA73" i="23"/>
  <c r="AW50" i="23"/>
  <c r="AQ50" i="23"/>
  <c r="AU38" i="23"/>
  <c r="AO38" i="23"/>
  <c r="AI38" i="23"/>
  <c r="AC38" i="23"/>
  <c r="AQ30" i="23"/>
  <c r="AW30" i="23"/>
  <c r="AE30" i="23"/>
  <c r="AK30" i="23"/>
  <c r="AU28" i="23"/>
  <c r="AO28" i="23"/>
  <c r="AC28" i="23"/>
  <c r="AP23" i="23"/>
  <c r="AV23" i="23"/>
  <c r="AJ23" i="23"/>
  <c r="AD23" i="23"/>
  <c r="AN21" i="23"/>
  <c r="AT21" i="23"/>
  <c r="AB21" i="23"/>
  <c r="AH21" i="23"/>
  <c r="AM18" i="23"/>
  <c r="AS18" i="23"/>
  <c r="AG18" i="23"/>
  <c r="AU52" i="23"/>
  <c r="AO52" i="23"/>
  <c r="AI52" i="23"/>
  <c r="AP14" i="23"/>
  <c r="AV14" i="23"/>
  <c r="AJ14" i="23"/>
  <c r="AD14" i="23"/>
  <c r="AN12" i="23"/>
  <c r="AT12" i="23"/>
  <c r="AH12" i="23"/>
  <c r="AB12" i="23"/>
  <c r="AS9" i="23"/>
  <c r="AM9" i="23"/>
  <c r="AG9" i="23"/>
  <c r="AW5" i="23"/>
  <c r="AQ5" i="23"/>
  <c r="AK5" i="23"/>
  <c r="AP51" i="23"/>
  <c r="AV51" i="23"/>
  <c r="AJ51" i="23"/>
  <c r="AP37" i="23"/>
  <c r="AV37" i="23"/>
  <c r="AJ37" i="23"/>
  <c r="AD37" i="23"/>
  <c r="AM32" i="23"/>
  <c r="AS32" i="23"/>
  <c r="AG32" i="23"/>
  <c r="AQ28" i="23"/>
  <c r="AW28" i="23"/>
  <c r="AK28" i="23"/>
  <c r="AE28" i="23"/>
  <c r="AP25" i="23"/>
  <c r="AV25" i="23"/>
  <c r="AJ25" i="23"/>
  <c r="AD25" i="23"/>
  <c r="AU22" i="23"/>
  <c r="AO22" i="23"/>
  <c r="AI22" i="23"/>
  <c r="AC22" i="23"/>
  <c r="AN19" i="23"/>
  <c r="AT19" i="23"/>
  <c r="AH19" i="23"/>
  <c r="AB19" i="23"/>
  <c r="AM16" i="23"/>
  <c r="AS16" i="23"/>
  <c r="AG16" i="23"/>
  <c r="AA16" i="23"/>
  <c r="AQ12" i="23"/>
  <c r="AW12" i="23"/>
  <c r="AK12" i="23"/>
  <c r="AE12" i="23"/>
  <c r="AP9" i="23"/>
  <c r="AV9" i="23"/>
  <c r="AJ9" i="23"/>
  <c r="AU6" i="23"/>
  <c r="AO6" i="23"/>
  <c r="AI6" i="23"/>
  <c r="AC6" i="23"/>
  <c r="AU42" i="23"/>
  <c r="AO42" i="23"/>
  <c r="AI42" i="23"/>
  <c r="AC42" i="23"/>
  <c r="AS36" i="23"/>
  <c r="AM36" i="23"/>
  <c r="AG36" i="23"/>
  <c r="AA36" i="23"/>
  <c r="AU4" i="23"/>
  <c r="AO4" i="23"/>
  <c r="AM6" i="23"/>
  <c r="AS6" i="23"/>
  <c r="AG6" i="23"/>
  <c r="AA6" i="23"/>
  <c r="AP7" i="23"/>
  <c r="AV7" i="23"/>
  <c r="AJ7" i="23"/>
  <c r="AD7" i="23"/>
  <c r="AN9" i="23"/>
  <c r="AT9" i="23"/>
  <c r="AB9" i="23"/>
  <c r="AQ10" i="23"/>
  <c r="AW10" i="23"/>
  <c r="AK10" i="23"/>
  <c r="AE10" i="23"/>
  <c r="AM14" i="23"/>
  <c r="AP15" i="23"/>
  <c r="AV15" i="23"/>
  <c r="AS17" i="23"/>
  <c r="AM17" i="23"/>
  <c r="AG17" i="23"/>
  <c r="AA17" i="23"/>
  <c r="AP18" i="23"/>
  <c r="AV18" i="23"/>
  <c r="AJ18" i="23"/>
  <c r="AN20" i="23"/>
  <c r="AT20" i="23"/>
  <c r="AH20" i="23"/>
  <c r="AW21" i="23"/>
  <c r="AQ21" i="23"/>
  <c r="AK21" i="23"/>
  <c r="AE21" i="23"/>
  <c r="AO23" i="23"/>
  <c r="AU23" i="23"/>
  <c r="AI23" i="23"/>
  <c r="AC23" i="23"/>
  <c r="AS25" i="23"/>
  <c r="AM25" i="23"/>
  <c r="AG25" i="23"/>
  <c r="AA25" i="23"/>
  <c r="AP26" i="23"/>
  <c r="AV26" i="23"/>
  <c r="AJ26" i="23"/>
  <c r="AN28" i="23"/>
  <c r="AT28" i="23"/>
  <c r="AH28" i="23"/>
  <c r="AW29" i="23"/>
  <c r="AQ29" i="23"/>
  <c r="AK29" i="23"/>
  <c r="AO31" i="23"/>
  <c r="AU31" i="23"/>
  <c r="AI31" i="23"/>
  <c r="AS33" i="23"/>
  <c r="AM33" i="23"/>
  <c r="AG33" i="23"/>
  <c r="AA33" i="23"/>
  <c r="AP34" i="23"/>
  <c r="AV34" i="23"/>
  <c r="AJ34" i="23"/>
  <c r="AD34" i="23"/>
  <c r="AN36" i="23"/>
  <c r="AT36" i="23"/>
  <c r="AH36" i="23"/>
  <c r="AB36" i="23"/>
  <c r="AW37" i="23"/>
  <c r="AQ37" i="23"/>
  <c r="AK37" i="23"/>
  <c r="AE37" i="23"/>
  <c r="AO39" i="23"/>
  <c r="AU39" i="23"/>
  <c r="AI39" i="23"/>
  <c r="AC39" i="23"/>
  <c r="AS41" i="23"/>
  <c r="AM41" i="23"/>
  <c r="AG41" i="23"/>
  <c r="AA41" i="23"/>
  <c r="AP42" i="23"/>
  <c r="AV42" i="23"/>
  <c r="AJ42" i="23"/>
  <c r="AD42" i="23"/>
  <c r="AS45" i="23"/>
  <c r="AM45" i="23"/>
  <c r="AG45" i="23"/>
  <c r="AP46" i="23"/>
  <c r="AV46" i="23"/>
  <c r="AJ46" i="23"/>
  <c r="AD46" i="23"/>
  <c r="AN48" i="23"/>
  <c r="AT48" i="23"/>
  <c r="AH48" i="23"/>
  <c r="AB48" i="23"/>
  <c r="V50" i="23"/>
  <c r="AB50" i="23"/>
  <c r="AN52" i="23"/>
  <c r="AT52" i="23"/>
  <c r="AH52" i="23"/>
  <c r="AB52" i="23"/>
  <c r="AP54" i="23"/>
  <c r="AV54" i="23"/>
  <c r="AJ54" i="23"/>
  <c r="AD54" i="23"/>
  <c r="AS57" i="23"/>
  <c r="AM57" i="23"/>
  <c r="AG57" i="23"/>
  <c r="AP58" i="23"/>
  <c r="AV58" i="23"/>
  <c r="AJ58" i="23"/>
  <c r="AS61" i="23"/>
  <c r="AM61" i="23"/>
  <c r="AG61" i="23"/>
  <c r="AA61" i="23"/>
  <c r="AS64" i="23"/>
  <c r="AM64" i="23"/>
  <c r="AG64" i="23"/>
  <c r="AP65" i="23"/>
  <c r="AV65" i="23"/>
  <c r="AJ65" i="23"/>
  <c r="AD65" i="23"/>
  <c r="AN68" i="23"/>
  <c r="AT68" i="23"/>
  <c r="AH68" i="23"/>
  <c r="AO70" i="23"/>
  <c r="AU70" i="23"/>
  <c r="AI70" i="23"/>
  <c r="AC70" i="23"/>
  <c r="AW72" i="23"/>
  <c r="AQ72" i="23"/>
  <c r="AK72" i="23"/>
  <c r="AS76" i="23"/>
  <c r="AM76" i="23"/>
  <c r="AG76" i="23"/>
  <c r="AA76" i="23"/>
  <c r="AQ77" i="23"/>
  <c r="AW77" i="23"/>
  <c r="AK77" i="23"/>
  <c r="AE77" i="23"/>
  <c r="AU79" i="23"/>
  <c r="AO79" i="23"/>
  <c r="AI79" i="23"/>
  <c r="AC79" i="23"/>
  <c r="AM81" i="23"/>
  <c r="AS81" i="23"/>
  <c r="AG81" i="23"/>
  <c r="AA81" i="23"/>
  <c r="AP82" i="23"/>
  <c r="AV82" i="23"/>
  <c r="AJ82" i="23"/>
  <c r="AN84" i="23"/>
  <c r="AT84" i="23"/>
  <c r="AH84" i="23"/>
  <c r="AP85" i="23"/>
  <c r="AV85" i="23"/>
  <c r="AJ85" i="23"/>
  <c r="AD85" i="23"/>
  <c r="AS88" i="23"/>
  <c r="AM88" i="23"/>
  <c r="AG88" i="23"/>
  <c r="AS89" i="23"/>
  <c r="AM89" i="23"/>
  <c r="AG89" i="23"/>
  <c r="AA89" i="23"/>
  <c r="AU90" i="23"/>
  <c r="AO90" i="23"/>
  <c r="AI90" i="23"/>
  <c r="AC90" i="23"/>
  <c r="AS92" i="23"/>
  <c r="AM92" i="23"/>
  <c r="AG92" i="23"/>
  <c r="AA92" i="23"/>
  <c r="AS93" i="23"/>
  <c r="AM93" i="23"/>
  <c r="AG93" i="23"/>
  <c r="AU94" i="23"/>
  <c r="AO94" i="23"/>
  <c r="AI94" i="23"/>
  <c r="AS96" i="23"/>
  <c r="AM96" i="23"/>
  <c r="AG96" i="23"/>
  <c r="AN97" i="23"/>
  <c r="AT97" i="23"/>
  <c r="AH97" i="23"/>
  <c r="AO98" i="23"/>
  <c r="AU98" i="23"/>
  <c r="AI98" i="23"/>
  <c r="AC98" i="23"/>
  <c r="AN99" i="23"/>
  <c r="AT99" i="23"/>
  <c r="AB99" i="23"/>
  <c r="AH99" i="23"/>
  <c r="AN101" i="23"/>
  <c r="AT101" i="23"/>
  <c r="AW102" i="23"/>
  <c r="AQ102" i="23"/>
  <c r="AK102" i="23"/>
  <c r="AS106" i="23"/>
  <c r="AM106" i="23"/>
  <c r="AA106" i="23"/>
  <c r="AG106" i="23"/>
  <c r="AN109" i="23"/>
  <c r="AT109" i="23"/>
  <c r="AH109" i="23"/>
  <c r="AO112" i="23"/>
  <c r="AU112" i="23"/>
  <c r="AI112" i="23"/>
  <c r="AP117" i="23"/>
  <c r="AV117" i="23"/>
  <c r="AJ117" i="23"/>
  <c r="AN119" i="23"/>
  <c r="AT119" i="23"/>
  <c r="AH119" i="23"/>
  <c r="AH121" i="23"/>
  <c r="AN125" i="23"/>
  <c r="AT125" i="23"/>
  <c r="AH125" i="23"/>
  <c r="AW126" i="23"/>
  <c r="AQ126" i="23"/>
  <c r="AK126" i="23"/>
  <c r="AO128" i="23"/>
  <c r="AU128" i="23"/>
  <c r="AI128" i="23"/>
  <c r="AS130" i="23"/>
  <c r="AM130" i="23"/>
  <c r="AG130" i="23"/>
  <c r="AP131" i="23"/>
  <c r="AV131" i="23"/>
  <c r="AJ131" i="23"/>
  <c r="AM133" i="23"/>
  <c r="AS133" i="23"/>
  <c r="AG133" i="23"/>
  <c r="AQ137" i="23"/>
  <c r="AW137" i="23"/>
  <c r="AK137" i="23"/>
  <c r="AW140" i="23"/>
  <c r="AQ140" i="23"/>
  <c r="AK140" i="23"/>
  <c r="AU143" i="23"/>
  <c r="AO143" i="23"/>
  <c r="AI143" i="23"/>
  <c r="AP145" i="23"/>
  <c r="AV145" i="23"/>
  <c r="AJ145" i="23"/>
  <c r="AU147" i="23"/>
  <c r="AO147" i="23"/>
  <c r="AI147" i="23"/>
  <c r="AB147" i="23"/>
  <c r="AC146" i="23"/>
  <c r="AC144" i="23"/>
  <c r="AE142" i="23"/>
  <c r="AB141" i="23"/>
  <c r="AD139" i="23"/>
  <c r="AE138" i="23"/>
  <c r="AA138" i="23"/>
  <c r="AE132" i="23"/>
  <c r="AB131" i="23"/>
  <c r="AD129" i="23"/>
  <c r="AE128" i="23"/>
  <c r="AB127" i="23"/>
  <c r="AA125" i="23"/>
  <c r="AC123" i="23"/>
  <c r="AE121" i="23"/>
  <c r="AB120" i="23"/>
  <c r="AE117" i="23"/>
  <c r="AE113" i="23"/>
  <c r="AE112" i="23"/>
  <c r="AB111" i="23"/>
  <c r="AD109" i="23"/>
  <c r="AA96" i="23"/>
  <c r="AC94" i="23"/>
  <c r="AA93" i="23"/>
  <c r="AE89" i="23"/>
  <c r="AC88" i="23"/>
  <c r="AE86" i="23"/>
  <c r="AA69" i="23"/>
  <c r="AC67" i="23"/>
  <c r="AA56" i="23"/>
  <c r="AC54" i="23"/>
  <c r="AE52" i="23"/>
  <c r="AB51" i="23"/>
  <c r="AD45" i="23"/>
  <c r="AD36" i="23"/>
  <c r="AD30" i="23"/>
  <c r="AC27" i="23"/>
  <c r="AD18" i="23"/>
  <c r="AD15" i="23"/>
  <c r="AD9" i="23"/>
  <c r="AI72" i="23"/>
  <c r="AK34" i="23"/>
  <c r="AG22" i="23"/>
  <c r="AH9" i="23"/>
  <c r="AV130" i="23"/>
  <c r="AB3" i="23"/>
  <c r="AI3" i="23"/>
  <c r="AO3" i="23"/>
  <c r="AH3" i="23"/>
  <c r="AN3" i="23"/>
  <c r="Y3" i="23"/>
  <c r="AW3" i="23" s="1"/>
  <c r="AM3" i="23"/>
  <c r="AA3" i="23"/>
  <c r="AS3" i="23"/>
  <c r="AM138" i="25"/>
  <c r="AS138" i="25"/>
  <c r="AG138" i="25"/>
  <c r="AU119" i="25"/>
  <c r="AI119" i="25"/>
  <c r="AT109" i="25"/>
  <c r="AN109" i="25"/>
  <c r="AH109" i="25"/>
  <c r="AW102" i="25"/>
  <c r="AQ102" i="25"/>
  <c r="AK102" i="25"/>
  <c r="AW118" i="25"/>
  <c r="AQ118" i="25"/>
  <c r="AK118" i="25"/>
  <c r="AI94" i="25"/>
  <c r="AV98" i="25"/>
  <c r="AP98" i="25"/>
  <c r="AJ98" i="25"/>
  <c r="AV82" i="25"/>
  <c r="AP82" i="25"/>
  <c r="AJ82" i="25"/>
  <c r="AT76" i="25"/>
  <c r="AN76" i="25"/>
  <c r="AH76" i="25"/>
  <c r="AJ66" i="25"/>
  <c r="AS76" i="25"/>
  <c r="AM76" i="25"/>
  <c r="AG76" i="25"/>
  <c r="AW109" i="25"/>
  <c r="AQ109" i="25"/>
  <c r="AK109" i="25"/>
  <c r="AH59" i="25"/>
  <c r="AB52" i="25"/>
  <c r="AS68" i="25"/>
  <c r="AM68" i="25"/>
  <c r="AG68" i="25"/>
  <c r="AS80" i="25"/>
  <c r="AM80" i="25"/>
  <c r="AG80" i="25"/>
  <c r="AQ16" i="25"/>
  <c r="AW16" i="25"/>
  <c r="AK16" i="25"/>
  <c r="AE16" i="25"/>
  <c r="AU10" i="25"/>
  <c r="AO10" i="25"/>
  <c r="AI10" i="25"/>
  <c r="AC10" i="25"/>
  <c r="AS41" i="25"/>
  <c r="AM41" i="25"/>
  <c r="AG41" i="25"/>
  <c r="AP46" i="25"/>
  <c r="AU31" i="25"/>
  <c r="AO31" i="25"/>
  <c r="AI31" i="25"/>
  <c r="AC31" i="25"/>
  <c r="AU16" i="25"/>
  <c r="AO16" i="25"/>
  <c r="AI16" i="25"/>
  <c r="AS10" i="25"/>
  <c r="AM10" i="25"/>
  <c r="AG10" i="25"/>
  <c r="AW29" i="25"/>
  <c r="AK29" i="25"/>
  <c r="AE29" i="25"/>
  <c r="AT12" i="25"/>
  <c r="AN12" i="25"/>
  <c r="AH12" i="25"/>
  <c r="AB12" i="25"/>
  <c r="AW21" i="25"/>
  <c r="AQ21" i="25"/>
  <c r="AK21" i="25"/>
  <c r="AE21" i="25"/>
  <c r="AV27" i="25"/>
  <c r="AP27" i="25"/>
  <c r="AJ27" i="25"/>
  <c r="AU32" i="25"/>
  <c r="AO32" i="25"/>
  <c r="AI32" i="25"/>
  <c r="AT37" i="25"/>
  <c r="AN37" i="25"/>
  <c r="AH37" i="25"/>
  <c r="AW46" i="25"/>
  <c r="AQ46" i="25"/>
  <c r="AK46" i="25"/>
  <c r="AS50" i="25"/>
  <c r="AM50" i="25"/>
  <c r="AG50" i="25"/>
  <c r="AV55" i="25"/>
  <c r="AP55" i="25"/>
  <c r="AJ55" i="25"/>
  <c r="AS66" i="25"/>
  <c r="AM66" i="25"/>
  <c r="AG66" i="25"/>
  <c r="AW70" i="25"/>
  <c r="AQ70" i="25"/>
  <c r="AK70" i="25"/>
  <c r="AV75" i="25"/>
  <c r="AP75" i="25"/>
  <c r="AJ75" i="25"/>
  <c r="AU80" i="25"/>
  <c r="AO80" i="25"/>
  <c r="AI80" i="25"/>
  <c r="AS85" i="25"/>
  <c r="AM85" i="25"/>
  <c r="AG85" i="25"/>
  <c r="AT88" i="25"/>
  <c r="AN88" i="25"/>
  <c r="AH88" i="25"/>
  <c r="AO96" i="25"/>
  <c r="AS104" i="25"/>
  <c r="AM104" i="25"/>
  <c r="AG104" i="25"/>
  <c r="AW112" i="25"/>
  <c r="AQ112" i="25"/>
  <c r="AK112" i="25"/>
  <c r="AU118" i="25"/>
  <c r="AO118" i="25"/>
  <c r="AI118" i="25"/>
  <c r="AT123" i="25"/>
  <c r="AN123" i="25"/>
  <c r="AH123" i="25"/>
  <c r="AS128" i="25"/>
  <c r="AM128" i="25"/>
  <c r="AG128" i="25"/>
  <c r="AM130" i="25"/>
  <c r="AS130" i="25"/>
  <c r="AG130" i="25"/>
  <c r="AT131" i="25"/>
  <c r="AN131" i="25"/>
  <c r="AH131" i="25"/>
  <c r="AU134" i="25"/>
  <c r="AO134" i="25"/>
  <c r="AI134" i="25"/>
  <c r="AW140" i="25"/>
  <c r="AQ140" i="25"/>
  <c r="AK140" i="25"/>
  <c r="AC119" i="25"/>
  <c r="AD98" i="25"/>
  <c r="AB88" i="25"/>
  <c r="AD82" i="25"/>
  <c r="AB76" i="25"/>
  <c r="AU141" i="25"/>
  <c r="AO141" i="25"/>
  <c r="AN134" i="25"/>
  <c r="AV128" i="25"/>
  <c r="AP128" i="25"/>
  <c r="AP124" i="25"/>
  <c r="AN122" i="25"/>
  <c r="AW119" i="25"/>
  <c r="AQ119" i="25"/>
  <c r="AU117" i="25"/>
  <c r="AO117" i="25"/>
  <c r="AU101" i="25"/>
  <c r="AO101" i="25"/>
  <c r="AV96" i="25"/>
  <c r="AP96" i="25"/>
  <c r="AW91" i="25"/>
  <c r="AQ91" i="25"/>
  <c r="AC65" i="25"/>
  <c r="AJ52" i="25"/>
  <c r="AV28" i="25"/>
  <c r="AP28" i="25"/>
  <c r="AD28" i="25"/>
  <c r="AC21" i="25"/>
  <c r="AS19" i="25"/>
  <c r="AM19" i="25"/>
  <c r="AD16" i="25"/>
  <c r="AT147" i="25"/>
  <c r="AH147" i="25"/>
  <c r="AT143" i="25"/>
  <c r="AN143" i="25"/>
  <c r="AH143" i="25"/>
  <c r="X144" i="25"/>
  <c r="X140" i="25"/>
  <c r="AD140" i="25" s="1"/>
  <c r="AN141" i="25"/>
  <c r="AT141" i="25"/>
  <c r="AH141" i="25"/>
  <c r="U139" i="25"/>
  <c r="AV147" i="25"/>
  <c r="AP147" i="25"/>
  <c r="AJ147" i="25"/>
  <c r="AS137" i="25"/>
  <c r="AM137" i="25"/>
  <c r="AG137" i="25"/>
  <c r="AP139" i="25"/>
  <c r="AV139" i="25"/>
  <c r="AJ139" i="25"/>
  <c r="V134" i="25"/>
  <c r="AT134" i="25"/>
  <c r="AP135" i="25"/>
  <c r="AV135" i="25"/>
  <c r="AJ135" i="25"/>
  <c r="V126" i="25"/>
  <c r="AP118" i="25"/>
  <c r="V130" i="25"/>
  <c r="AQ126" i="25"/>
  <c r="AW126" i="25"/>
  <c r="AK126" i="25"/>
  <c r="AQ122" i="25"/>
  <c r="AW122" i="25"/>
  <c r="AK122" i="25"/>
  <c r="AV114" i="25"/>
  <c r="AP114" i="25"/>
  <c r="AJ114" i="25"/>
  <c r="V110" i="25"/>
  <c r="AH110" i="25"/>
  <c r="U107" i="25"/>
  <c r="AS107" i="25"/>
  <c r="Y103" i="25"/>
  <c r="AW103" i="25"/>
  <c r="X100" i="25"/>
  <c r="AD100" i="25"/>
  <c r="X124" i="25"/>
  <c r="AV124" i="25"/>
  <c r="AP111" i="25"/>
  <c r="AU108" i="25"/>
  <c r="AI108" i="25"/>
  <c r="AN105" i="25"/>
  <c r="AS102" i="25"/>
  <c r="AG102" i="25"/>
  <c r="V114" i="25"/>
  <c r="AH114" i="25"/>
  <c r="AN113" i="25"/>
  <c r="AS118" i="25"/>
  <c r="AM118" i="25"/>
  <c r="AG118" i="25"/>
  <c r="AU100" i="25"/>
  <c r="AO100" i="25"/>
  <c r="AI100" i="25"/>
  <c r="AW96" i="25"/>
  <c r="AQ96" i="25"/>
  <c r="AK96" i="25"/>
  <c r="AV93" i="25"/>
  <c r="AP93" i="25"/>
  <c r="AJ93" i="25"/>
  <c r="AU90" i="25"/>
  <c r="AI90" i="25"/>
  <c r="AT87" i="25"/>
  <c r="AN87" i="25"/>
  <c r="AH87" i="25"/>
  <c r="AW97" i="25"/>
  <c r="AQ97" i="25"/>
  <c r="AK97" i="25"/>
  <c r="AU111" i="25"/>
  <c r="AO111" i="25"/>
  <c r="AI111" i="25"/>
  <c r="AW86" i="25"/>
  <c r="AQ86" i="25"/>
  <c r="AK86" i="25"/>
  <c r="AW81" i="25"/>
  <c r="AQ81" i="25"/>
  <c r="AK81" i="25"/>
  <c r="AV78" i="25"/>
  <c r="AP78" i="25"/>
  <c r="AJ78" i="25"/>
  <c r="AU75" i="25"/>
  <c r="AO75" i="25"/>
  <c r="AI75" i="25"/>
  <c r="AS69" i="25"/>
  <c r="AM69" i="25"/>
  <c r="AG69" i="25"/>
  <c r="AW65" i="25"/>
  <c r="AQ65" i="25"/>
  <c r="AK65" i="25"/>
  <c r="AV62" i="25"/>
  <c r="AP62" i="25"/>
  <c r="AJ62" i="25"/>
  <c r="AU59" i="25"/>
  <c r="AI59" i="25"/>
  <c r="AT108" i="25"/>
  <c r="AN108" i="25"/>
  <c r="AH108" i="25"/>
  <c r="V94" i="25"/>
  <c r="AT94" i="25" s="1"/>
  <c r="U91" i="25"/>
  <c r="Y87" i="25"/>
  <c r="AW87" i="25"/>
  <c r="AU92" i="25"/>
  <c r="AO92" i="25"/>
  <c r="AI92" i="25"/>
  <c r="AU86" i="25"/>
  <c r="AO86" i="25"/>
  <c r="AI86" i="25"/>
  <c r="AP73" i="25"/>
  <c r="Y47" i="25"/>
  <c r="AW47" i="25" s="1"/>
  <c r="X44" i="25"/>
  <c r="AJ44" i="25" s="1"/>
  <c r="W41" i="25"/>
  <c r="AO41" i="25" s="1"/>
  <c r="AS109" i="25"/>
  <c r="AM109" i="25"/>
  <c r="AG109" i="25"/>
  <c r="AS72" i="25"/>
  <c r="AM72" i="25"/>
  <c r="AG72" i="25"/>
  <c r="AV61" i="25"/>
  <c r="AJ61" i="25"/>
  <c r="AU58" i="25"/>
  <c r="AO58" i="25"/>
  <c r="AI58" i="25"/>
  <c r="AV54" i="25"/>
  <c r="AJ54" i="25"/>
  <c r="AP54" i="25"/>
  <c r="AD54" i="25"/>
  <c r="AT93" i="25"/>
  <c r="AN93" i="25"/>
  <c r="AH93" i="25"/>
  <c r="AV85" i="25"/>
  <c r="AP85" i="25"/>
  <c r="AJ85" i="25"/>
  <c r="AU78" i="25"/>
  <c r="AO78" i="25"/>
  <c r="AI78" i="25"/>
  <c r="AV65" i="25"/>
  <c r="AP65" i="25"/>
  <c r="AJ65" i="25"/>
  <c r="AV53" i="25"/>
  <c r="AP53" i="25"/>
  <c r="AJ53" i="25"/>
  <c r="AV50" i="25"/>
  <c r="AP50" i="25"/>
  <c r="AJ50" i="25"/>
  <c r="AD50" i="25"/>
  <c r="AS37" i="25"/>
  <c r="AM37" i="25"/>
  <c r="AG37" i="25"/>
  <c r="AU22" i="25"/>
  <c r="AO22" i="25"/>
  <c r="AI22" i="25"/>
  <c r="AC22" i="25"/>
  <c r="AT19" i="25"/>
  <c r="AN19" i="25"/>
  <c r="AH19" i="25"/>
  <c r="AB19" i="25"/>
  <c r="AS16" i="25"/>
  <c r="AM16" i="25"/>
  <c r="AG16" i="25"/>
  <c r="AW12" i="25"/>
  <c r="AQ12" i="25"/>
  <c r="AK12" i="25"/>
  <c r="AE12" i="25"/>
  <c r="AV9" i="25"/>
  <c r="AP9" i="25"/>
  <c r="AJ9" i="25"/>
  <c r="AD9" i="25"/>
  <c r="AU6" i="25"/>
  <c r="AO6" i="25"/>
  <c r="AI6" i="25"/>
  <c r="AC6" i="25"/>
  <c r="AV38" i="25"/>
  <c r="AJ38" i="25"/>
  <c r="AP38" i="25"/>
  <c r="AD38" i="25"/>
  <c r="AT32" i="25"/>
  <c r="AH32" i="25"/>
  <c r="AN32" i="25"/>
  <c r="AB32" i="25"/>
  <c r="AU39" i="25"/>
  <c r="AI39" i="25"/>
  <c r="AO39" i="25"/>
  <c r="AC39" i="25"/>
  <c r="U31" i="25"/>
  <c r="X24" i="25"/>
  <c r="AD24" i="25" s="1"/>
  <c r="AJ24" i="25"/>
  <c r="W21" i="25"/>
  <c r="AI21" i="25"/>
  <c r="Y11" i="25"/>
  <c r="AK11" i="25" s="1"/>
  <c r="AW11" i="25"/>
  <c r="AT44" i="25"/>
  <c r="AN44" i="25"/>
  <c r="AH44" i="25"/>
  <c r="AB44" i="25"/>
  <c r="AS29" i="25"/>
  <c r="AG29" i="25"/>
  <c r="AM29" i="25"/>
  <c r="AS105" i="25"/>
  <c r="AM105" i="25"/>
  <c r="AG105" i="25"/>
  <c r="AU51" i="25"/>
  <c r="AI51" i="25"/>
  <c r="AO51" i="25"/>
  <c r="AC51" i="25"/>
  <c r="AV42" i="25"/>
  <c r="AJ42" i="25"/>
  <c r="AD42" i="25"/>
  <c r="AS22" i="25"/>
  <c r="AM22" i="25"/>
  <c r="AG22" i="25"/>
  <c r="AW18" i="25"/>
  <c r="AQ18" i="25"/>
  <c r="AK18" i="25"/>
  <c r="AV15" i="25"/>
  <c r="AP15" i="25"/>
  <c r="AJ15" i="25"/>
  <c r="AU12" i="25"/>
  <c r="AO12" i="25"/>
  <c r="AI12" i="25"/>
  <c r="AT9" i="25"/>
  <c r="AN9" i="25"/>
  <c r="AH9" i="25"/>
  <c r="AS6" i="25"/>
  <c r="AM6" i="25"/>
  <c r="AG6" i="25"/>
  <c r="AV6" i="25"/>
  <c r="AP6" i="25"/>
  <c r="AJ6" i="25"/>
  <c r="AD6" i="25"/>
  <c r="AW9" i="25"/>
  <c r="AQ9" i="25"/>
  <c r="AK9" i="25"/>
  <c r="AE9" i="25"/>
  <c r="AS13" i="25"/>
  <c r="AM13" i="25"/>
  <c r="AG13" i="25"/>
  <c r="AT16" i="25"/>
  <c r="AN16" i="25"/>
  <c r="AH16" i="25"/>
  <c r="AB16" i="25"/>
  <c r="AU19" i="25"/>
  <c r="AO19" i="25"/>
  <c r="AI19" i="25"/>
  <c r="AC19" i="25"/>
  <c r="AV22" i="25"/>
  <c r="AP22" i="25"/>
  <c r="AJ22" i="25"/>
  <c r="AD22" i="25"/>
  <c r="AV25" i="25"/>
  <c r="AP25" i="25"/>
  <c r="AJ25" i="25"/>
  <c r="AD25" i="25"/>
  <c r="AU26" i="25"/>
  <c r="AO26" i="25"/>
  <c r="AI26" i="25"/>
  <c r="AC26" i="25"/>
  <c r="AS28" i="25"/>
  <c r="AM28" i="25"/>
  <c r="AG28" i="25"/>
  <c r="AV29" i="25"/>
  <c r="AP29" i="25"/>
  <c r="AJ29" i="25"/>
  <c r="AD29" i="25"/>
  <c r="AT31" i="25"/>
  <c r="AN31" i="25"/>
  <c r="AH31" i="25"/>
  <c r="AB31" i="25"/>
  <c r="AW32" i="25"/>
  <c r="AQ32" i="25"/>
  <c r="AK32" i="25"/>
  <c r="AE32" i="25"/>
  <c r="AU34" i="25"/>
  <c r="AO34" i="25"/>
  <c r="AI34" i="25"/>
  <c r="AC34" i="25"/>
  <c r="AS36" i="25"/>
  <c r="AM36" i="25"/>
  <c r="AG36" i="25"/>
  <c r="AV37" i="25"/>
  <c r="AP37" i="25"/>
  <c r="AJ37" i="25"/>
  <c r="AD37" i="25"/>
  <c r="AT39" i="25"/>
  <c r="AN39" i="25"/>
  <c r="AH39" i="25"/>
  <c r="AB39" i="25"/>
  <c r="AW40" i="25"/>
  <c r="AQ40" i="25"/>
  <c r="AK40" i="25"/>
  <c r="AE40" i="25"/>
  <c r="AU42" i="25"/>
  <c r="AO42" i="25"/>
  <c r="AI42" i="25"/>
  <c r="AC42" i="25"/>
  <c r="AS44" i="25"/>
  <c r="AM44" i="25"/>
  <c r="AG44" i="25"/>
  <c r="AV45" i="25"/>
  <c r="AP45" i="25"/>
  <c r="AJ45" i="25"/>
  <c r="AD45" i="25"/>
  <c r="AT47" i="25"/>
  <c r="AN47" i="25"/>
  <c r="AH47" i="25"/>
  <c r="AB47" i="25"/>
  <c r="AW48" i="25"/>
  <c r="AQ48" i="25"/>
  <c r="AK48" i="25"/>
  <c r="AE48" i="25"/>
  <c r="AU50" i="25"/>
  <c r="AO50" i="25"/>
  <c r="AI50" i="25"/>
  <c r="AS52" i="25"/>
  <c r="AM52" i="25"/>
  <c r="AG52" i="25"/>
  <c r="AU54" i="25"/>
  <c r="AO54" i="25"/>
  <c r="AI54" i="25"/>
  <c r="AS58" i="25"/>
  <c r="AM58" i="25"/>
  <c r="AG58" i="25"/>
  <c r="AV59" i="25"/>
  <c r="AP59" i="25"/>
  <c r="AJ59" i="25"/>
  <c r="AT61" i="25"/>
  <c r="AN61" i="25"/>
  <c r="AH61" i="25"/>
  <c r="U63" i="25"/>
  <c r="AA63" i="25" s="1"/>
  <c r="AG63" i="25"/>
  <c r="Y67" i="25"/>
  <c r="AQ67" i="25" s="1"/>
  <c r="AK67" i="25"/>
  <c r="W69" i="25"/>
  <c r="AC69" i="25"/>
  <c r="U71" i="25"/>
  <c r="X72" i="25"/>
  <c r="V74" i="25"/>
  <c r="AB74" i="25" s="1"/>
  <c r="W77" i="25"/>
  <c r="AO77" i="25" s="1"/>
  <c r="U79" i="25"/>
  <c r="V82" i="25"/>
  <c r="AN82" i="25" s="1"/>
  <c r="AH82" i="25"/>
  <c r="Y83" i="25"/>
  <c r="AE83" i="25"/>
  <c r="AN85" i="25"/>
  <c r="V86" i="25"/>
  <c r="AB86" i="25" s="1"/>
  <c r="AS89" i="25"/>
  <c r="AM89" i="25"/>
  <c r="AG89" i="25"/>
  <c r="AT92" i="25"/>
  <c r="AN92" i="25"/>
  <c r="AH92" i="25"/>
  <c r="AU95" i="25"/>
  <c r="AO95" i="25"/>
  <c r="AI95" i="25"/>
  <c r="AT97" i="25"/>
  <c r="AN97" i="25"/>
  <c r="AH97" i="25"/>
  <c r="AT99" i="25"/>
  <c r="AN99" i="25"/>
  <c r="AH99" i="25"/>
  <c r="AW101" i="25"/>
  <c r="AQ101" i="25"/>
  <c r="AK101" i="25"/>
  <c r="AW104" i="25"/>
  <c r="AQ104" i="25"/>
  <c r="AK104" i="25"/>
  <c r="AS108" i="25"/>
  <c r="AM108" i="25"/>
  <c r="AG108" i="25"/>
  <c r="AT111" i="25"/>
  <c r="AN111" i="25"/>
  <c r="AH111" i="25"/>
  <c r="AS113" i="25"/>
  <c r="AM113" i="25"/>
  <c r="AG113" i="25"/>
  <c r="AN115" i="25"/>
  <c r="AT115" i="25"/>
  <c r="AH115" i="25"/>
  <c r="AW116" i="25"/>
  <c r="AQ116" i="25"/>
  <c r="AK116" i="25"/>
  <c r="AP119" i="25"/>
  <c r="AV119" i="25"/>
  <c r="AJ119" i="25"/>
  <c r="AW120" i="25"/>
  <c r="AQ120" i="25"/>
  <c r="AK120" i="25"/>
  <c r="AM122" i="25"/>
  <c r="AS122" i="25"/>
  <c r="AG122" i="25"/>
  <c r="AU123" i="25"/>
  <c r="AO123" i="25"/>
  <c r="AI123" i="25"/>
  <c r="AW124" i="25"/>
  <c r="AQ124" i="25"/>
  <c r="AK124" i="25"/>
  <c r="AW125" i="25"/>
  <c r="AQ125" i="25"/>
  <c r="AK125" i="25"/>
  <c r="AH127" i="25"/>
  <c r="AN129" i="25"/>
  <c r="AT129" i="25"/>
  <c r="AH129" i="25"/>
  <c r="AU130" i="25"/>
  <c r="AO130" i="25"/>
  <c r="AI130" i="25"/>
  <c r="AU131" i="25"/>
  <c r="AO131" i="25"/>
  <c r="AI131" i="25"/>
  <c r="AO132" i="25"/>
  <c r="AU132" i="25"/>
  <c r="AI132" i="25"/>
  <c r="AV133" i="25"/>
  <c r="AP133" i="25"/>
  <c r="AJ133" i="25"/>
  <c r="AT135" i="25"/>
  <c r="AN135" i="25"/>
  <c r="AH135" i="25"/>
  <c r="AW137" i="25"/>
  <c r="AQ137" i="25"/>
  <c r="AK137" i="25"/>
  <c r="AT139" i="25"/>
  <c r="AN139" i="25"/>
  <c r="AH139" i="25"/>
  <c r="AV141" i="25"/>
  <c r="AP141" i="25"/>
  <c r="AJ141" i="25"/>
  <c r="AW144" i="25"/>
  <c r="AQ144" i="25"/>
  <c r="AK144" i="25"/>
  <c r="AU146" i="25"/>
  <c r="AI146" i="25"/>
  <c r="AO146" i="25"/>
  <c r="AB147" i="25"/>
  <c r="AC146" i="25"/>
  <c r="AE144" i="25"/>
  <c r="AA144" i="25"/>
  <c r="AB143" i="25"/>
  <c r="AD141" i="25"/>
  <c r="AE140" i="25"/>
  <c r="AB139" i="25"/>
  <c r="AB135" i="25"/>
  <c r="AC134" i="25"/>
  <c r="AD133" i="25"/>
  <c r="AB131" i="25"/>
  <c r="AC130" i="25"/>
  <c r="AE124" i="25"/>
  <c r="AB123" i="25"/>
  <c r="AE120" i="25"/>
  <c r="AC118" i="25"/>
  <c r="AE116" i="25"/>
  <c r="AB115" i="25"/>
  <c r="AE112" i="25"/>
  <c r="AB111" i="25"/>
  <c r="AE104" i="25"/>
  <c r="AB99" i="25"/>
  <c r="AE96" i="25"/>
  <c r="AC94" i="25"/>
  <c r="AD93" i="25"/>
  <c r="AC90" i="25"/>
  <c r="AB87" i="25"/>
  <c r="AC86" i="25"/>
  <c r="AD85" i="25"/>
  <c r="AC78" i="25"/>
  <c r="AA76" i="25"/>
  <c r="AD55" i="25"/>
  <c r="AA42" i="25"/>
  <c r="AC32" i="25"/>
  <c r="AC16" i="25"/>
  <c r="AG139" i="25"/>
  <c r="AJ132" i="25"/>
  <c r="AI129" i="25"/>
  <c r="AK119" i="25"/>
  <c r="AG107" i="25"/>
  <c r="AK103" i="25"/>
  <c r="AH86" i="25"/>
  <c r="AK47" i="25"/>
  <c r="AP42" i="25"/>
  <c r="AT145" i="25"/>
  <c r="AN145" i="25"/>
  <c r="AH145" i="25"/>
  <c r="AS141" i="25"/>
  <c r="AM141" i="25"/>
  <c r="AG141" i="25"/>
  <c r="AV134" i="25"/>
  <c r="AP134" i="25"/>
  <c r="AJ134" i="25"/>
  <c r="AT136" i="25"/>
  <c r="AN136" i="25"/>
  <c r="AH136" i="25"/>
  <c r="AS106" i="25"/>
  <c r="AM106" i="25"/>
  <c r="AG106" i="25"/>
  <c r="AS114" i="25"/>
  <c r="AM114" i="25"/>
  <c r="AG114" i="25"/>
  <c r="AS97" i="25"/>
  <c r="AM97" i="25"/>
  <c r="AG97" i="25"/>
  <c r="AT91" i="25"/>
  <c r="AN91" i="25"/>
  <c r="AH91" i="25"/>
  <c r="AP102" i="25"/>
  <c r="AV102" i="25"/>
  <c r="AJ102" i="25"/>
  <c r="AU79" i="25"/>
  <c r="AO79" i="25"/>
  <c r="AI79" i="25"/>
  <c r="AW69" i="25"/>
  <c r="AQ69" i="25"/>
  <c r="AK69" i="25"/>
  <c r="AT60" i="25"/>
  <c r="AN60" i="25"/>
  <c r="AH60" i="25"/>
  <c r="AU88" i="25"/>
  <c r="AO88" i="25"/>
  <c r="AI88" i="25"/>
  <c r="AW72" i="25"/>
  <c r="AQ72" i="25"/>
  <c r="AK72" i="25"/>
  <c r="AU55" i="25"/>
  <c r="AI55" i="25"/>
  <c r="AC55" i="25"/>
  <c r="AV81" i="25"/>
  <c r="AP81" i="25"/>
  <c r="AJ81" i="25"/>
  <c r="AW37" i="25"/>
  <c r="AQ37" i="25"/>
  <c r="AK37" i="25"/>
  <c r="AE37" i="25"/>
  <c r="AS20" i="25"/>
  <c r="AM20" i="25"/>
  <c r="AG20" i="25"/>
  <c r="AA20" i="25"/>
  <c r="AT7" i="25"/>
  <c r="AN7" i="25"/>
  <c r="AH7" i="25"/>
  <c r="AB7" i="25"/>
  <c r="AW33" i="25"/>
  <c r="AQ33" i="25"/>
  <c r="AK33" i="25"/>
  <c r="AE33" i="25"/>
  <c r="AT67" i="25"/>
  <c r="AN67" i="25"/>
  <c r="AH67" i="25"/>
  <c r="AV19" i="25"/>
  <c r="AP19" i="25"/>
  <c r="AJ19" i="25"/>
  <c r="AT13" i="25"/>
  <c r="AN13" i="25"/>
  <c r="AH13" i="25"/>
  <c r="AW6" i="25"/>
  <c r="AQ6" i="25"/>
  <c r="AK6" i="25"/>
  <c r="AS9" i="25"/>
  <c r="AM9" i="25"/>
  <c r="AG9" i="25"/>
  <c r="AA9" i="25"/>
  <c r="AV18" i="25"/>
  <c r="AP18" i="25"/>
  <c r="AJ18" i="25"/>
  <c r="AD18" i="25"/>
  <c r="AS26" i="25"/>
  <c r="AM26" i="25"/>
  <c r="AG26" i="25"/>
  <c r="AW30" i="25"/>
  <c r="AQ30" i="25"/>
  <c r="AK30" i="25"/>
  <c r="AV35" i="25"/>
  <c r="AP35" i="25"/>
  <c r="AJ35" i="25"/>
  <c r="AU40" i="25"/>
  <c r="AO40" i="25"/>
  <c r="AI40" i="25"/>
  <c r="AV43" i="25"/>
  <c r="AP43" i="25"/>
  <c r="AJ43" i="25"/>
  <c r="AU48" i="25"/>
  <c r="AO48" i="25"/>
  <c r="AI48" i="25"/>
  <c r="AS54" i="25"/>
  <c r="AM54" i="25"/>
  <c r="AG54" i="25"/>
  <c r="AU64" i="25"/>
  <c r="AT69" i="25"/>
  <c r="AN69" i="25"/>
  <c r="AH69" i="25"/>
  <c r="AS74" i="25"/>
  <c r="AM74" i="25"/>
  <c r="AG74" i="25"/>
  <c r="AW78" i="25"/>
  <c r="AQ78" i="25"/>
  <c r="AK78" i="25"/>
  <c r="AS82" i="25"/>
  <c r="AM82" i="25"/>
  <c r="AG82" i="25"/>
  <c r="AS86" i="25"/>
  <c r="AM86" i="25"/>
  <c r="AG86" i="25"/>
  <c r="AV94" i="25"/>
  <c r="AP94" i="25"/>
  <c r="AJ94" i="25"/>
  <c r="AV101" i="25"/>
  <c r="AP101" i="25"/>
  <c r="AJ101" i="25"/>
  <c r="AU110" i="25"/>
  <c r="AO110" i="25"/>
  <c r="AI110" i="25"/>
  <c r="AU116" i="25"/>
  <c r="AO116" i="25"/>
  <c r="AI116" i="25"/>
  <c r="AW121" i="25"/>
  <c r="AQ121" i="25"/>
  <c r="AK121" i="25"/>
  <c r="AV126" i="25"/>
  <c r="AP126" i="25"/>
  <c r="AJ126" i="25"/>
  <c r="AS129" i="25"/>
  <c r="AG129" i="25"/>
  <c r="AM129" i="25"/>
  <c r="AT132" i="25"/>
  <c r="AH132" i="25"/>
  <c r="AW136" i="25"/>
  <c r="AQ136" i="25"/>
  <c r="AK136" i="25"/>
  <c r="AS144" i="25"/>
  <c r="AG144" i="25"/>
  <c r="AE109" i="25"/>
  <c r="AD102" i="25"/>
  <c r="AO55" i="25"/>
  <c r="AU145" i="25"/>
  <c r="AO145" i="25"/>
  <c r="AW139" i="25"/>
  <c r="AQ139" i="25"/>
  <c r="AU133" i="25"/>
  <c r="AO133" i="25"/>
  <c r="AS119" i="25"/>
  <c r="AM119" i="25"/>
  <c r="AT110" i="25"/>
  <c r="AN110" i="25"/>
  <c r="AW107" i="25"/>
  <c r="AQ107" i="25"/>
  <c r="AV104" i="25"/>
  <c r="AP104" i="25"/>
  <c r="AS95" i="25"/>
  <c r="AM95" i="25"/>
  <c r="AV80" i="25"/>
  <c r="AP80" i="25"/>
  <c r="AJ80" i="25"/>
  <c r="AW75" i="25"/>
  <c r="AQ75" i="25"/>
  <c r="AK75" i="25"/>
  <c r="AT66" i="25"/>
  <c r="AN66" i="25"/>
  <c r="AB66" i="25"/>
  <c r="AH66" i="25"/>
  <c r="AS59" i="25"/>
  <c r="AM59" i="25"/>
  <c r="AG59" i="25"/>
  <c r="AW55" i="25"/>
  <c r="AQ55" i="25"/>
  <c r="AE55" i="25"/>
  <c r="AK55" i="25"/>
  <c r="AU53" i="25"/>
  <c r="AO53" i="25"/>
  <c r="AC53" i="25"/>
  <c r="AI53" i="25"/>
  <c r="AS51" i="25"/>
  <c r="AM51" i="25"/>
  <c r="AV48" i="25"/>
  <c r="AP48" i="25"/>
  <c r="AJ48" i="25"/>
  <c r="AD48" i="25"/>
  <c r="AU45" i="25"/>
  <c r="AO45" i="25"/>
  <c r="AI45" i="25"/>
  <c r="AC45" i="25"/>
  <c r="AT38" i="25"/>
  <c r="AN38" i="25"/>
  <c r="AB38" i="25"/>
  <c r="AS35" i="25"/>
  <c r="AM35" i="25"/>
  <c r="AT34" i="25"/>
  <c r="AN34" i="25"/>
  <c r="AB34" i="25"/>
  <c r="AH34" i="25"/>
  <c r="AW31" i="25"/>
  <c r="AQ31" i="25"/>
  <c r="AE31" i="25"/>
  <c r="AT22" i="25"/>
  <c r="AC17" i="25"/>
  <c r="AS15" i="25"/>
  <c r="AM15" i="25"/>
  <c r="AG15" i="25"/>
  <c r="AV12" i="25"/>
  <c r="AP12" i="25"/>
  <c r="AD12" i="25"/>
  <c r="AU9" i="25"/>
  <c r="AO9" i="25"/>
  <c r="AC9" i="25"/>
  <c r="AT6" i="25"/>
  <c r="AN6" i="25"/>
  <c r="AB6" i="25"/>
  <c r="V142" i="25"/>
  <c r="AT142" i="25"/>
  <c r="Y143" i="25"/>
  <c r="AE143" i="25"/>
  <c r="AW146" i="25"/>
  <c r="AQ146" i="25"/>
  <c r="AK146" i="25"/>
  <c r="AT140" i="25"/>
  <c r="AN140" i="25"/>
  <c r="AH140" i="25"/>
  <c r="V138" i="25"/>
  <c r="AT138" i="25"/>
  <c r="AQ142" i="25"/>
  <c r="AW142" i="25"/>
  <c r="AK142" i="25"/>
  <c r="AT137" i="25"/>
  <c r="AN137" i="25"/>
  <c r="AH137" i="25"/>
  <c r="X136" i="25"/>
  <c r="AJ136" i="25"/>
  <c r="AV143" i="25"/>
  <c r="AP143" i="25"/>
  <c r="AJ143" i="25"/>
  <c r="AQ134" i="25"/>
  <c r="AW134" i="25"/>
  <c r="AK134" i="25"/>
  <c r="Y123" i="25"/>
  <c r="AK123" i="25"/>
  <c r="AW117" i="25"/>
  <c r="AQ117" i="25"/>
  <c r="AK117" i="25"/>
  <c r="W129" i="25"/>
  <c r="AC129" i="25" s="1"/>
  <c r="W125" i="25"/>
  <c r="Y131" i="25"/>
  <c r="AW131" i="25" s="1"/>
  <c r="W121" i="25"/>
  <c r="AO121" i="25" s="1"/>
  <c r="V118" i="25"/>
  <c r="AB118" i="25" s="1"/>
  <c r="AW113" i="25"/>
  <c r="AQ113" i="25"/>
  <c r="AK113" i="25"/>
  <c r="W109" i="25"/>
  <c r="AI109" i="25" s="1"/>
  <c r="V106" i="25"/>
  <c r="AT106" i="25" s="1"/>
  <c r="AN106" i="25"/>
  <c r="U103" i="25"/>
  <c r="AG103" i="25"/>
  <c r="Y99" i="25"/>
  <c r="AW99" i="25"/>
  <c r="AT121" i="25"/>
  <c r="AN121" i="25"/>
  <c r="AH121" i="25"/>
  <c r="AW110" i="25"/>
  <c r="AQ110" i="25"/>
  <c r="AK110" i="25"/>
  <c r="AV107" i="25"/>
  <c r="AP107" i="25"/>
  <c r="AJ107" i="25"/>
  <c r="AU104" i="25"/>
  <c r="AO104" i="25"/>
  <c r="AI104" i="25"/>
  <c r="AT116" i="25"/>
  <c r="AH116" i="25"/>
  <c r="AN116" i="25"/>
  <c r="W113" i="25"/>
  <c r="V98" i="25"/>
  <c r="AH98" i="25" s="1"/>
  <c r="AS101" i="25"/>
  <c r="AM101" i="25"/>
  <c r="AG101" i="25"/>
  <c r="AV99" i="25"/>
  <c r="AP99" i="25"/>
  <c r="AJ99" i="25"/>
  <c r="AS96" i="25"/>
  <c r="AM96" i="25"/>
  <c r="AG96" i="25"/>
  <c r="AW92" i="25"/>
  <c r="AQ92" i="25"/>
  <c r="AK92" i="25"/>
  <c r="AV89" i="25"/>
  <c r="AP89" i="25"/>
  <c r="AJ89" i="25"/>
  <c r="AO112" i="25"/>
  <c r="AJ110" i="25"/>
  <c r="AT84" i="25"/>
  <c r="AG81" i="25"/>
  <c r="AV74" i="25"/>
  <c r="AU71" i="25"/>
  <c r="AI71" i="25"/>
  <c r="AO71" i="25"/>
  <c r="AT68" i="25"/>
  <c r="AH68" i="25"/>
  <c r="AS65" i="25"/>
  <c r="AG65" i="25"/>
  <c r="AM65" i="25"/>
  <c r="AW61" i="25"/>
  <c r="AK61" i="25"/>
  <c r="AQ61" i="25"/>
  <c r="AV58" i="25"/>
  <c r="AJ58" i="25"/>
  <c r="AP58" i="25"/>
  <c r="AT104" i="25"/>
  <c r="AN104" i="25"/>
  <c r="AH104" i="25"/>
  <c r="W93" i="25"/>
  <c r="V90" i="25"/>
  <c r="AN90" i="25" s="1"/>
  <c r="U87" i="25"/>
  <c r="AG87" i="25" s="1"/>
  <c r="AW90" i="25"/>
  <c r="AQ90" i="25"/>
  <c r="AK90" i="25"/>
  <c r="AU70" i="25"/>
  <c r="AO70" i="25"/>
  <c r="AI70" i="25"/>
  <c r="V50" i="25"/>
  <c r="AH50" i="25" s="1"/>
  <c r="AT50" i="25"/>
  <c r="Y43" i="25"/>
  <c r="AE43" i="25" s="1"/>
  <c r="AK43" i="25"/>
  <c r="X40" i="25"/>
  <c r="AJ40" i="25"/>
  <c r="AU82" i="25"/>
  <c r="AO82" i="25"/>
  <c r="AI82" i="25"/>
  <c r="AV69" i="25"/>
  <c r="AP69" i="25"/>
  <c r="AJ69" i="25"/>
  <c r="AW60" i="25"/>
  <c r="AQ60" i="25"/>
  <c r="AK60" i="25"/>
  <c r="AV57" i="25"/>
  <c r="AP57" i="25"/>
  <c r="AJ57" i="25"/>
  <c r="AW53" i="25"/>
  <c r="AQ53" i="25"/>
  <c r="AK53" i="25"/>
  <c r="AE53" i="25"/>
  <c r="AV91" i="25"/>
  <c r="AP91" i="25"/>
  <c r="AJ91" i="25"/>
  <c r="AW84" i="25"/>
  <c r="AQ84" i="25"/>
  <c r="AK84" i="25"/>
  <c r="AT71" i="25"/>
  <c r="AN71" i="25"/>
  <c r="AH71" i="25"/>
  <c r="W61" i="25"/>
  <c r="AO61" i="25" s="1"/>
  <c r="AW52" i="25"/>
  <c r="AQ52" i="25"/>
  <c r="AK52" i="25"/>
  <c r="AU43" i="25"/>
  <c r="AO43" i="25"/>
  <c r="AI43" i="25"/>
  <c r="AC43" i="25"/>
  <c r="AW24" i="25"/>
  <c r="AQ24" i="25"/>
  <c r="AK24" i="25"/>
  <c r="AE24" i="25"/>
  <c r="AV21" i="25"/>
  <c r="AP21" i="25"/>
  <c r="AJ21" i="25"/>
  <c r="AD21" i="25"/>
  <c r="AU18" i="25"/>
  <c r="AO18" i="25"/>
  <c r="AI18" i="25"/>
  <c r="AC18" i="25"/>
  <c r="AT15" i="25"/>
  <c r="AN15" i="25"/>
  <c r="AH15" i="25"/>
  <c r="AB15" i="25"/>
  <c r="AS12" i="25"/>
  <c r="AM12" i="25"/>
  <c r="AG12" i="25"/>
  <c r="AW8" i="25"/>
  <c r="AQ8" i="25"/>
  <c r="AK8" i="25"/>
  <c r="AE8" i="25"/>
  <c r="AV5" i="25"/>
  <c r="AP5" i="25"/>
  <c r="AJ5" i="25"/>
  <c r="AD5" i="25"/>
  <c r="AU35" i="25"/>
  <c r="AI35" i="25"/>
  <c r="AO35" i="25"/>
  <c r="AC35" i="25"/>
  <c r="AT28" i="25"/>
  <c r="AN28" i="25"/>
  <c r="AH28" i="25"/>
  <c r="AB28" i="25"/>
  <c r="AW49" i="25"/>
  <c r="AQ49" i="25"/>
  <c r="AK49" i="25"/>
  <c r="AE49" i="25"/>
  <c r="AT36" i="25"/>
  <c r="AH36" i="25"/>
  <c r="AN36" i="25"/>
  <c r="AB36" i="25"/>
  <c r="W33" i="25"/>
  <c r="AO33" i="25" s="1"/>
  <c r="AC33" i="25"/>
  <c r="U27" i="25"/>
  <c r="AG27" i="25"/>
  <c r="Y23" i="25"/>
  <c r="AE23" i="25"/>
  <c r="W17" i="25"/>
  <c r="AI17" i="25"/>
  <c r="V14" i="25"/>
  <c r="AH14" i="25" s="1"/>
  <c r="AT14" i="25"/>
  <c r="Y7" i="25"/>
  <c r="AW7" i="25" s="1"/>
  <c r="AQ7" i="25"/>
  <c r="X4" i="25"/>
  <c r="AV4" i="25"/>
  <c r="AW41" i="25"/>
  <c r="AK41" i="25"/>
  <c r="AQ41" i="25"/>
  <c r="AE41" i="25"/>
  <c r="AU27" i="25"/>
  <c r="AO27" i="25"/>
  <c r="AI27" i="25"/>
  <c r="AC27" i="25"/>
  <c r="AW64" i="25"/>
  <c r="AQ64" i="25"/>
  <c r="AK64" i="25"/>
  <c r="AT48" i="25"/>
  <c r="AH48" i="25"/>
  <c r="AN48" i="25"/>
  <c r="AB48" i="25"/>
  <c r="AU24" i="25"/>
  <c r="AO24" i="25"/>
  <c r="AI24" i="25"/>
  <c r="AT21" i="25"/>
  <c r="AN21" i="25"/>
  <c r="AH21" i="25"/>
  <c r="AG18" i="25"/>
  <c r="AV11" i="25"/>
  <c r="AP11" i="25"/>
  <c r="AJ11" i="25"/>
  <c r="X52" i="25"/>
  <c r="AV52" i="25"/>
  <c r="AU8" i="25"/>
  <c r="AO8" i="25"/>
  <c r="AI8" i="25"/>
  <c r="AT5" i="25"/>
  <c r="AN5" i="25"/>
  <c r="AH5" i="25"/>
  <c r="AT4" i="25"/>
  <c r="AH4" i="25"/>
  <c r="AN4" i="25"/>
  <c r="AB4" i="25"/>
  <c r="AU7" i="25"/>
  <c r="AO7" i="25"/>
  <c r="AI7" i="25"/>
  <c r="AC7" i="25"/>
  <c r="AV10" i="25"/>
  <c r="AP10" i="25"/>
  <c r="AJ10" i="25"/>
  <c r="AD10" i="25"/>
  <c r="AW13" i="25"/>
  <c r="AK13" i="25"/>
  <c r="AQ13" i="25"/>
  <c r="AE13" i="25"/>
  <c r="AS17" i="25"/>
  <c r="AG17" i="25"/>
  <c r="AM17" i="25"/>
  <c r="AT20" i="25"/>
  <c r="AN20" i="25"/>
  <c r="AH20" i="25"/>
  <c r="AB20" i="25"/>
  <c r="AU23" i="25"/>
  <c r="AO23" i="25"/>
  <c r="AI23" i="25"/>
  <c r="AC23" i="25"/>
  <c r="AS25" i="25"/>
  <c r="AM25" i="25"/>
  <c r="AG25" i="25"/>
  <c r="AW26" i="25"/>
  <c r="AQ26" i="25"/>
  <c r="AK26" i="25"/>
  <c r="AU28" i="25"/>
  <c r="AO28" i="25"/>
  <c r="AI28" i="25"/>
  <c r="AS30" i="25"/>
  <c r="AM30" i="25"/>
  <c r="AG30" i="25"/>
  <c r="AV31" i="25"/>
  <c r="AP31" i="25"/>
  <c r="AJ31" i="25"/>
  <c r="AT33" i="25"/>
  <c r="AN33" i="25"/>
  <c r="AH33" i="25"/>
  <c r="AW34" i="25"/>
  <c r="AQ34" i="25"/>
  <c r="AK34" i="25"/>
  <c r="AU36" i="25"/>
  <c r="AO36" i="25"/>
  <c r="AI36" i="25"/>
  <c r="AS38" i="25"/>
  <c r="AM38" i="25"/>
  <c r="AG38" i="25"/>
  <c r="AV39" i="25"/>
  <c r="AP39" i="25"/>
  <c r="AJ39" i="25"/>
  <c r="AT41" i="25"/>
  <c r="AN41" i="25"/>
  <c r="AH41" i="25"/>
  <c r="AW42" i="25"/>
  <c r="AQ42" i="25"/>
  <c r="AK42" i="25"/>
  <c r="AU44" i="25"/>
  <c r="AO44" i="25"/>
  <c r="AI44" i="25"/>
  <c r="AS46" i="25"/>
  <c r="AM46" i="25"/>
  <c r="AG46" i="25"/>
  <c r="AV47" i="25"/>
  <c r="AP47" i="25"/>
  <c r="AJ47" i="25"/>
  <c r="AT49" i="25"/>
  <c r="AN49" i="25"/>
  <c r="AH49" i="25"/>
  <c r="AW50" i="25"/>
  <c r="AQ50" i="25"/>
  <c r="AK50" i="25"/>
  <c r="AU52" i="25"/>
  <c r="AO52" i="25"/>
  <c r="AI52" i="25"/>
  <c r="AW54" i="25"/>
  <c r="AQ54" i="25"/>
  <c r="AK54" i="25"/>
  <c r="AS56" i="25"/>
  <c r="AM56" i="25"/>
  <c r="AG56" i="25"/>
  <c r="Y59" i="25"/>
  <c r="AG62" i="25"/>
  <c r="AV63" i="25"/>
  <c r="AP63" i="25"/>
  <c r="AJ63" i="25"/>
  <c r="AT65" i="25"/>
  <c r="AN65" i="25"/>
  <c r="AH65" i="25"/>
  <c r="AQ66" i="25"/>
  <c r="AU68" i="25"/>
  <c r="AO68" i="25"/>
  <c r="AI68" i="25"/>
  <c r="AV71" i="25"/>
  <c r="AP71" i="25"/>
  <c r="AJ71" i="25"/>
  <c r="AN73" i="25"/>
  <c r="AW74" i="25"/>
  <c r="AQ74" i="25"/>
  <c r="AK74" i="25"/>
  <c r="AS78" i="25"/>
  <c r="AM78" i="25"/>
  <c r="AG78" i="25"/>
  <c r="AP79" i="25"/>
  <c r="AT81" i="25"/>
  <c r="AN81" i="25"/>
  <c r="AH81" i="25"/>
  <c r="AU84" i="25"/>
  <c r="AO84" i="25"/>
  <c r="AI84" i="25"/>
  <c r="W85" i="25"/>
  <c r="AI85" i="25" s="1"/>
  <c r="AU85" i="25"/>
  <c r="AV86" i="25"/>
  <c r="AJ86" i="25"/>
  <c r="AP86" i="25"/>
  <c r="AW89" i="25"/>
  <c r="AQ89" i="25"/>
  <c r="AK89" i="25"/>
  <c r="AM93" i="25"/>
  <c r="AV95" i="25"/>
  <c r="AP95" i="25"/>
  <c r="AJ95" i="25"/>
  <c r="AV97" i="25"/>
  <c r="AP97" i="25"/>
  <c r="AJ97" i="25"/>
  <c r="AS100" i="25"/>
  <c r="AM100" i="25"/>
  <c r="AG100" i="25"/>
  <c r="AU102" i="25"/>
  <c r="AO102" i="25"/>
  <c r="AI102" i="25"/>
  <c r="AV105" i="25"/>
  <c r="AP105" i="25"/>
  <c r="AJ105" i="25"/>
  <c r="AW108" i="25"/>
  <c r="AQ108" i="25"/>
  <c r="AK108" i="25"/>
  <c r="AS112" i="25"/>
  <c r="AV113" i="25"/>
  <c r="AP113" i="25"/>
  <c r="AJ113" i="25"/>
  <c r="AV115" i="25"/>
  <c r="AP115" i="25"/>
  <c r="AJ115" i="25"/>
  <c r="AT117" i="25"/>
  <c r="AN117" i="25"/>
  <c r="AH117" i="25"/>
  <c r="AT119" i="25"/>
  <c r="AN119" i="25"/>
  <c r="AH119" i="25"/>
  <c r="AS121" i="25"/>
  <c r="AM121" i="25"/>
  <c r="AG121" i="25"/>
  <c r="AU122" i="25"/>
  <c r="AO122" i="25"/>
  <c r="AI122" i="25"/>
  <c r="AS124" i="25"/>
  <c r="AM124" i="25"/>
  <c r="AG124" i="25"/>
  <c r="AS125" i="25"/>
  <c r="AM125" i="25"/>
  <c r="AG125" i="25"/>
  <c r="AM126" i="25"/>
  <c r="AS126" i="25"/>
  <c r="AG126" i="25"/>
  <c r="AU127" i="25"/>
  <c r="AO127" i="25"/>
  <c r="AI127" i="25"/>
  <c r="AO128" i="25"/>
  <c r="AU128" i="25"/>
  <c r="AI128" i="25"/>
  <c r="AV129" i="25"/>
  <c r="AP129" i="25"/>
  <c r="AJ129" i="25"/>
  <c r="AV130" i="25"/>
  <c r="AP130" i="25"/>
  <c r="AJ130" i="25"/>
  <c r="AP131" i="25"/>
  <c r="AV131" i="25"/>
  <c r="AJ131" i="25"/>
  <c r="AW132" i="25"/>
  <c r="AQ132" i="25"/>
  <c r="AK132" i="25"/>
  <c r="AW133" i="25"/>
  <c r="AQ133" i="25"/>
  <c r="AK133" i="25"/>
  <c r="AS136" i="25"/>
  <c r="AM136" i="25"/>
  <c r="AG136" i="25"/>
  <c r="AV137" i="25"/>
  <c r="AP137" i="25"/>
  <c r="AJ137" i="25"/>
  <c r="AU139" i="25"/>
  <c r="AO139" i="25"/>
  <c r="AI139" i="25"/>
  <c r="AW141" i="25"/>
  <c r="AK141" i="25"/>
  <c r="AQ141" i="25"/>
  <c r="AS145" i="25"/>
  <c r="AM145" i="25"/>
  <c r="AG145" i="25"/>
  <c r="AV146" i="25"/>
  <c r="AP146" i="25"/>
  <c r="AJ146" i="25"/>
  <c r="AC145" i="25"/>
  <c r="AB142" i="25"/>
  <c r="AC141" i="25"/>
  <c r="AE139" i="25"/>
  <c r="AB138" i="25"/>
  <c r="AD136" i="25"/>
  <c r="AB134" i="25"/>
  <c r="AC133" i="25"/>
  <c r="AE131" i="25"/>
  <c r="AB130" i="25"/>
  <c r="AD128" i="25"/>
  <c r="AC125" i="25"/>
  <c r="AD124" i="25"/>
  <c r="AE123" i="25"/>
  <c r="AB122" i="25"/>
  <c r="AE119" i="25"/>
  <c r="AC117" i="25"/>
  <c r="AB110" i="25"/>
  <c r="AC109" i="25"/>
  <c r="AE107" i="25"/>
  <c r="AB106" i="25"/>
  <c r="AD104" i="25"/>
  <c r="AE103" i="25"/>
  <c r="AC101" i="25"/>
  <c r="AE99" i="25"/>
  <c r="AB98" i="25"/>
  <c r="AD96" i="25"/>
  <c r="AB94" i="25"/>
  <c r="AE91" i="25"/>
  <c r="AB90" i="25"/>
  <c r="AC85" i="25"/>
  <c r="AB82" i="25"/>
  <c r="AD80" i="25"/>
  <c r="AC77" i="25"/>
  <c r="AE75" i="25"/>
  <c r="AE67" i="25"/>
  <c r="AE61" i="25"/>
  <c r="AE60" i="25"/>
  <c r="AD59" i="25"/>
  <c r="AD58" i="25"/>
  <c r="AD57" i="25"/>
  <c r="AD53" i="25"/>
  <c r="AC50" i="25"/>
  <c r="AD47" i="25"/>
  <c r="AC44" i="25"/>
  <c r="AB41" i="25"/>
  <c r="AE34" i="25"/>
  <c r="AD31" i="25"/>
  <c r="AC28" i="25"/>
  <c r="AE18" i="25"/>
  <c r="AD15" i="25"/>
  <c r="AC12" i="25"/>
  <c r="AB9" i="25"/>
  <c r="AI141" i="25"/>
  <c r="AH138" i="25"/>
  <c r="AK131" i="25"/>
  <c r="AJ128" i="25"/>
  <c r="AH122" i="25"/>
  <c r="AG119" i="25"/>
  <c r="AH106" i="25"/>
  <c r="AK91" i="25"/>
  <c r="AK31" i="25"/>
  <c r="AG19" i="25"/>
  <c r="AH6" i="25"/>
  <c r="AN132" i="25"/>
  <c r="AM81" i="25"/>
  <c r="AQ29" i="25"/>
  <c r="AU143" i="25"/>
  <c r="AO143" i="25"/>
  <c r="AI143" i="25"/>
  <c r="AV142" i="25"/>
  <c r="AP142" i="25"/>
  <c r="AJ142" i="25"/>
  <c r="AU115" i="25"/>
  <c r="AO115" i="25"/>
  <c r="AI115" i="25"/>
  <c r="AT100" i="25"/>
  <c r="AH100" i="25"/>
  <c r="AN100" i="25"/>
  <c r="AS88" i="25"/>
  <c r="AM88" i="25"/>
  <c r="AG88" i="25"/>
  <c r="AS73" i="25"/>
  <c r="AM73" i="25"/>
  <c r="AG73" i="25"/>
  <c r="AU63" i="25"/>
  <c r="AO63" i="25"/>
  <c r="AI63" i="25"/>
  <c r="AS94" i="25"/>
  <c r="AM94" i="25"/>
  <c r="AG94" i="25"/>
  <c r="AU62" i="25"/>
  <c r="AO62" i="25"/>
  <c r="AI62" i="25"/>
  <c r="AV87" i="25"/>
  <c r="AP87" i="25"/>
  <c r="AJ87" i="25"/>
  <c r="AW56" i="25"/>
  <c r="AT23" i="25"/>
  <c r="AN23" i="25"/>
  <c r="AH23" i="25"/>
  <c r="AB23" i="25"/>
  <c r="AV13" i="25"/>
  <c r="AP13" i="25"/>
  <c r="AJ13" i="25"/>
  <c r="AD13" i="25"/>
  <c r="AM4" i="25"/>
  <c r="AG4" i="25"/>
  <c r="AV77" i="25"/>
  <c r="AP77" i="25"/>
  <c r="AJ77" i="25"/>
  <c r="AW105" i="25"/>
  <c r="AQ105" i="25"/>
  <c r="AK105" i="25"/>
  <c r="AW22" i="25"/>
  <c r="AQ22" i="25"/>
  <c r="AK22" i="25"/>
  <c r="AW5" i="25"/>
  <c r="AQ5" i="25"/>
  <c r="AK5" i="25"/>
  <c r="AE5" i="25"/>
  <c r="AU15" i="25"/>
  <c r="AO15" i="25"/>
  <c r="AI15" i="25"/>
  <c r="AC15" i="25"/>
  <c r="AT25" i="25"/>
  <c r="AN25" i="25"/>
  <c r="AH25" i="25"/>
  <c r="AT29" i="25"/>
  <c r="AN29" i="25"/>
  <c r="AH29" i="25"/>
  <c r="AS34" i="25"/>
  <c r="AM34" i="25"/>
  <c r="AG34" i="25"/>
  <c r="AW38" i="25"/>
  <c r="AQ38" i="25"/>
  <c r="AK38" i="25"/>
  <c r="AT45" i="25"/>
  <c r="AN45" i="25"/>
  <c r="AH45" i="25"/>
  <c r="AV51" i="25"/>
  <c r="AP51" i="25"/>
  <c r="AJ51" i="25"/>
  <c r="AT57" i="25"/>
  <c r="AN57" i="25"/>
  <c r="AH57" i="25"/>
  <c r="AW62" i="25"/>
  <c r="AQ62" i="25"/>
  <c r="AK62" i="25"/>
  <c r="AV67" i="25"/>
  <c r="AP67" i="25"/>
  <c r="AJ67" i="25"/>
  <c r="AU72" i="25"/>
  <c r="AO72" i="25"/>
  <c r="AI72" i="25"/>
  <c r="AT77" i="25"/>
  <c r="AN77" i="25"/>
  <c r="AH77" i="25"/>
  <c r="AV83" i="25"/>
  <c r="AP83" i="25"/>
  <c r="AJ83" i="25"/>
  <c r="AU91" i="25"/>
  <c r="AO91" i="25"/>
  <c r="AI91" i="25"/>
  <c r="AU98" i="25"/>
  <c r="AO98" i="25"/>
  <c r="AI98" i="25"/>
  <c r="AT107" i="25"/>
  <c r="AN107" i="25"/>
  <c r="AH107" i="25"/>
  <c r="AU114" i="25"/>
  <c r="AO114" i="25"/>
  <c r="AI114" i="25"/>
  <c r="AT120" i="25"/>
  <c r="AN120" i="25"/>
  <c r="AH120" i="25"/>
  <c r="AU124" i="25"/>
  <c r="AO124" i="25"/>
  <c r="AI124" i="25"/>
  <c r="AV125" i="25"/>
  <c r="AP125" i="25"/>
  <c r="AJ125" i="25"/>
  <c r="AN133" i="25"/>
  <c r="AT133" i="25"/>
  <c r="AH133" i="25"/>
  <c r="AP138" i="25"/>
  <c r="AW145" i="25"/>
  <c r="AQ145" i="25"/>
  <c r="AK145" i="25"/>
  <c r="AB136" i="25"/>
  <c r="AB132" i="25"/>
  <c r="AE121" i="25"/>
  <c r="AC115" i="25"/>
  <c r="AC79" i="25"/>
  <c r="AD66" i="25"/>
  <c r="AC62" i="25"/>
  <c r="AB60" i="25"/>
  <c r="AB59" i="25"/>
  <c r="AS147" i="25"/>
  <c r="AM147" i="25"/>
  <c r="AV140" i="25"/>
  <c r="AP140" i="25"/>
  <c r="AS135" i="25"/>
  <c r="AM135" i="25"/>
  <c r="AV132" i="25"/>
  <c r="AP132" i="25"/>
  <c r="AU129" i="25"/>
  <c r="AO129" i="25"/>
  <c r="AS127" i="25"/>
  <c r="AM127" i="25"/>
  <c r="AO125" i="25"/>
  <c r="AT118" i="25"/>
  <c r="AN118" i="25"/>
  <c r="AS115" i="25"/>
  <c r="AM115" i="25"/>
  <c r="AS111" i="25"/>
  <c r="AM111" i="25"/>
  <c r="AU109" i="25"/>
  <c r="AO109" i="25"/>
  <c r="AS103" i="25"/>
  <c r="AM103" i="25"/>
  <c r="AV100" i="25"/>
  <c r="AP100" i="25"/>
  <c r="AJ100" i="25"/>
  <c r="AT98" i="25"/>
  <c r="AN98" i="25"/>
  <c r="AO93" i="25"/>
  <c r="AS91" i="25"/>
  <c r="AM91" i="25"/>
  <c r="AG91" i="25"/>
  <c r="AV88" i="25"/>
  <c r="AP88" i="25"/>
  <c r="AT86" i="25"/>
  <c r="AN86" i="25"/>
  <c r="AW83" i="25"/>
  <c r="AQ83" i="25"/>
  <c r="AK83" i="25"/>
  <c r="AS79" i="25"/>
  <c r="AM79" i="25"/>
  <c r="AG79" i="25"/>
  <c r="AT74" i="25"/>
  <c r="AN74" i="25"/>
  <c r="AH74" i="25"/>
  <c r="AS71" i="25"/>
  <c r="AM71" i="25"/>
  <c r="AG71" i="25"/>
  <c r="AI69" i="25"/>
  <c r="AV64" i="25"/>
  <c r="AP64" i="25"/>
  <c r="AJ64" i="25"/>
  <c r="AD64" i="25"/>
  <c r="AV60" i="25"/>
  <c r="AP60" i="25"/>
  <c r="AD60" i="25"/>
  <c r="AT58" i="25"/>
  <c r="AN58" i="25"/>
  <c r="AH58" i="25"/>
  <c r="AB58" i="25"/>
  <c r="AV56" i="25"/>
  <c r="AP56" i="25"/>
  <c r="AD56" i="25"/>
  <c r="AJ56" i="25"/>
  <c r="AT54" i="25"/>
  <c r="AN54" i="25"/>
  <c r="AB54" i="25"/>
  <c r="AW51" i="25"/>
  <c r="AQ51" i="25"/>
  <c r="AK51" i="25"/>
  <c r="AE51" i="25"/>
  <c r="AS47" i="25"/>
  <c r="AM47" i="25"/>
  <c r="AG47" i="25"/>
  <c r="AV44" i="25"/>
  <c r="AP44" i="25"/>
  <c r="AD44" i="25"/>
  <c r="AT42" i="25"/>
  <c r="AN42" i="25"/>
  <c r="AH42" i="25"/>
  <c r="AB42" i="25"/>
  <c r="AS39" i="25"/>
  <c r="AM39" i="25"/>
  <c r="AG39" i="25"/>
  <c r="AU37" i="25"/>
  <c r="AO37" i="25"/>
  <c r="AC37" i="25"/>
  <c r="AI37" i="25"/>
  <c r="AT30" i="25"/>
  <c r="AN30" i="25"/>
  <c r="AB30" i="25"/>
  <c r="AH30" i="25"/>
  <c r="AW27" i="25"/>
  <c r="AQ27" i="25"/>
  <c r="AE27" i="25"/>
  <c r="AK27" i="25"/>
  <c r="AU25" i="25"/>
  <c r="AO25" i="25"/>
  <c r="AC25" i="25"/>
  <c r="AT18" i="25"/>
  <c r="AN18" i="25"/>
  <c r="AB18" i="25"/>
  <c r="AH18" i="25"/>
  <c r="AW15" i="25"/>
  <c r="AQ15" i="25"/>
  <c r="AE15" i="25"/>
  <c r="AS11" i="25"/>
  <c r="AM11" i="25"/>
  <c r="AG11" i="25"/>
  <c r="AV8" i="25"/>
  <c r="AP8" i="25"/>
  <c r="AD8" i="25"/>
  <c r="AJ8" i="25"/>
  <c r="AU5" i="25"/>
  <c r="AO5" i="25"/>
  <c r="AC5" i="25"/>
  <c r="AI5" i="25"/>
  <c r="V146" i="25"/>
  <c r="AH146" i="25"/>
  <c r="AT144" i="25"/>
  <c r="AN144" i="25"/>
  <c r="AH144" i="25"/>
  <c r="U143" i="25"/>
  <c r="AG143" i="25" s="1"/>
  <c r="AS146" i="25"/>
  <c r="AM146" i="25"/>
  <c r="AG146" i="25"/>
  <c r="AM142" i="25"/>
  <c r="AS142" i="25"/>
  <c r="AG142" i="25"/>
  <c r="AU140" i="25"/>
  <c r="AO140" i="25"/>
  <c r="AI140" i="25"/>
  <c r="W137" i="25"/>
  <c r="AC137" i="25"/>
  <c r="AU144" i="25"/>
  <c r="AO144" i="25"/>
  <c r="AI144" i="25"/>
  <c r="Y147" i="25"/>
  <c r="AK147" i="25" s="1"/>
  <c r="Y135" i="25"/>
  <c r="AW135" i="25" s="1"/>
  <c r="AQ138" i="25"/>
  <c r="AW138" i="25"/>
  <c r="AK138" i="25"/>
  <c r="AU135" i="25"/>
  <c r="AO135" i="25"/>
  <c r="AI135" i="25"/>
  <c r="U123" i="25"/>
  <c r="AG123" i="25" s="1"/>
  <c r="AS117" i="25"/>
  <c r="AM117" i="25"/>
  <c r="AG117" i="25"/>
  <c r="Y127" i="25"/>
  <c r="AE127" i="25"/>
  <c r="AP123" i="25"/>
  <c r="AV123" i="25"/>
  <c r="AJ123" i="25"/>
  <c r="U131" i="25"/>
  <c r="AM131" i="25" s="1"/>
  <c r="X120" i="25"/>
  <c r="AV120" i="25" s="1"/>
  <c r="X116" i="25"/>
  <c r="Y111" i="25"/>
  <c r="AQ111" i="25" s="1"/>
  <c r="X108" i="25"/>
  <c r="AD108" i="25" s="1"/>
  <c r="W105" i="25"/>
  <c r="AO105" i="25" s="1"/>
  <c r="V102" i="25"/>
  <c r="U99" i="25"/>
  <c r="AS99" i="25" s="1"/>
  <c r="AO120" i="25"/>
  <c r="AU120" i="25"/>
  <c r="AI120" i="25"/>
  <c r="AS110" i="25"/>
  <c r="AM110" i="25"/>
  <c r="AG110" i="25"/>
  <c r="AW106" i="25"/>
  <c r="AQ106" i="25"/>
  <c r="AK106" i="25"/>
  <c r="AV103" i="25"/>
  <c r="AP103" i="25"/>
  <c r="AJ103" i="25"/>
  <c r="Y115" i="25"/>
  <c r="AQ115" i="25" s="1"/>
  <c r="X112" i="25"/>
  <c r="AV112" i="25" s="1"/>
  <c r="W97" i="25"/>
  <c r="AT101" i="25"/>
  <c r="AN101" i="25"/>
  <c r="AH101" i="25"/>
  <c r="AW98" i="25"/>
  <c r="AQ98" i="25"/>
  <c r="AK98" i="25"/>
  <c r="AT95" i="25"/>
  <c r="AN95" i="25"/>
  <c r="AH95" i="25"/>
  <c r="AS92" i="25"/>
  <c r="AM92" i="25"/>
  <c r="AG92" i="25"/>
  <c r="AK88" i="25"/>
  <c r="AU99" i="25"/>
  <c r="AO99" i="25"/>
  <c r="AI99" i="25"/>
  <c r="AV106" i="25"/>
  <c r="AJ106" i="25"/>
  <c r="AU103" i="25"/>
  <c r="AI103" i="25"/>
  <c r="AO103" i="25"/>
  <c r="AU83" i="25"/>
  <c r="AI83" i="25"/>
  <c r="AO83" i="25"/>
  <c r="AT80" i="25"/>
  <c r="AH80" i="25"/>
  <c r="AN80" i="25"/>
  <c r="AS77" i="25"/>
  <c r="AG77" i="25"/>
  <c r="AM77" i="25"/>
  <c r="AW73" i="25"/>
  <c r="AK73" i="25"/>
  <c r="AQ73" i="25"/>
  <c r="AV70" i="25"/>
  <c r="AJ70" i="25"/>
  <c r="AP70" i="25"/>
  <c r="AU67" i="25"/>
  <c r="AI67" i="25"/>
  <c r="AO67" i="25"/>
  <c r="AT64" i="25"/>
  <c r="AH64" i="25"/>
  <c r="AN64" i="25"/>
  <c r="AS61" i="25"/>
  <c r="AG61" i="25"/>
  <c r="AM61" i="25"/>
  <c r="AW57" i="25"/>
  <c r="AK57" i="25"/>
  <c r="AQ57" i="25"/>
  <c r="Y95" i="25"/>
  <c r="X92" i="25"/>
  <c r="AV92" i="25" s="1"/>
  <c r="W89" i="25"/>
  <c r="AW94" i="25"/>
  <c r="AQ94" i="25"/>
  <c r="AK94" i="25"/>
  <c r="AS90" i="25"/>
  <c r="AM90" i="25"/>
  <c r="AG90" i="25"/>
  <c r="AW76" i="25"/>
  <c r="AQ76" i="25"/>
  <c r="AK76" i="25"/>
  <c r="AT63" i="25"/>
  <c r="AN63" i="25"/>
  <c r="AH63" i="25"/>
  <c r="W49" i="25"/>
  <c r="AU49" i="25" s="1"/>
  <c r="V46" i="25"/>
  <c r="U43" i="25"/>
  <c r="AS43" i="25" s="1"/>
  <c r="Y39" i="25"/>
  <c r="X36" i="25"/>
  <c r="AP36" i="25" s="1"/>
  <c r="AT75" i="25"/>
  <c r="AN75" i="25"/>
  <c r="AH75" i="25"/>
  <c r="AU66" i="25"/>
  <c r="AO66" i="25"/>
  <c r="AI66" i="25"/>
  <c r="AS60" i="25"/>
  <c r="AM60" i="25"/>
  <c r="AG60" i="25"/>
  <c r="AT56" i="25"/>
  <c r="AN56" i="25"/>
  <c r="AH56" i="25"/>
  <c r="AS53" i="25"/>
  <c r="AM53" i="25"/>
  <c r="AG53" i="25"/>
  <c r="AT89" i="25"/>
  <c r="AN89" i="25"/>
  <c r="AH89" i="25"/>
  <c r="AS84" i="25"/>
  <c r="AM84" i="25"/>
  <c r="AG84" i="25"/>
  <c r="AW68" i="25"/>
  <c r="AQ68" i="25"/>
  <c r="AK68" i="25"/>
  <c r="W57" i="25"/>
  <c r="AC57" i="25" s="1"/>
  <c r="AU57" i="25"/>
  <c r="AW80" i="25"/>
  <c r="AQ80" i="25"/>
  <c r="AK80" i="25"/>
  <c r="AT40" i="25"/>
  <c r="AN40" i="25"/>
  <c r="AH40" i="25"/>
  <c r="AB40" i="25"/>
  <c r="AS24" i="25"/>
  <c r="AM24" i="25"/>
  <c r="AG24" i="25"/>
  <c r="AW20" i="25"/>
  <c r="AQ20" i="25"/>
  <c r="AK20" i="25"/>
  <c r="AE20" i="25"/>
  <c r="AV17" i="25"/>
  <c r="AP17" i="25"/>
  <c r="AJ17" i="25"/>
  <c r="AD17" i="25"/>
  <c r="AU14" i="25"/>
  <c r="AO14" i="25"/>
  <c r="AI14" i="25"/>
  <c r="AC14" i="25"/>
  <c r="AT11" i="25"/>
  <c r="AN11" i="25"/>
  <c r="AH11" i="25"/>
  <c r="AB11" i="25"/>
  <c r="AS8" i="25"/>
  <c r="AM8" i="25"/>
  <c r="AG8" i="25"/>
  <c r="AW4" i="25"/>
  <c r="AQ4" i="25"/>
  <c r="AK4" i="25"/>
  <c r="AE4" i="25"/>
  <c r="AU47" i="25"/>
  <c r="AO47" i="25"/>
  <c r="AI47" i="25"/>
  <c r="AC47" i="25"/>
  <c r="AV34" i="25"/>
  <c r="AP34" i="25"/>
  <c r="AJ34" i="25"/>
  <c r="AD34" i="25"/>
  <c r="AT83" i="25"/>
  <c r="AN83" i="25"/>
  <c r="AH83" i="25"/>
  <c r="AS49" i="25"/>
  <c r="AG49" i="25"/>
  <c r="AM49" i="25"/>
  <c r="AA49" i="25"/>
  <c r="Y35" i="25"/>
  <c r="AQ35" i="25" s="1"/>
  <c r="AK35" i="25"/>
  <c r="X32" i="25"/>
  <c r="AV32" i="25" s="1"/>
  <c r="AP32" i="25"/>
  <c r="W29" i="25"/>
  <c r="AO29" i="25" s="1"/>
  <c r="AI29" i="25"/>
  <c r="V26" i="25"/>
  <c r="AH26" i="25"/>
  <c r="U23" i="25"/>
  <c r="AM23" i="25" s="1"/>
  <c r="AG23" i="25"/>
  <c r="Y19" i="25"/>
  <c r="AK19" i="25" s="1"/>
  <c r="AE19" i="25"/>
  <c r="X16" i="25"/>
  <c r="AV16" i="25"/>
  <c r="W13" i="25"/>
  <c r="AC13" i="25"/>
  <c r="V10" i="25"/>
  <c r="AB10" i="25" s="1"/>
  <c r="AT10" i="25"/>
  <c r="U7" i="25"/>
  <c r="AS7" i="25"/>
  <c r="AS33" i="25"/>
  <c r="AG33" i="25"/>
  <c r="AM33" i="25"/>
  <c r="AA33" i="25"/>
  <c r="AV26" i="25"/>
  <c r="AJ26" i="25"/>
  <c r="AP26" i="25"/>
  <c r="AD26" i="25"/>
  <c r="AS64" i="25"/>
  <c r="AM64" i="25"/>
  <c r="AG64" i="25"/>
  <c r="AW45" i="25"/>
  <c r="AK45" i="25"/>
  <c r="AQ45" i="25"/>
  <c r="AE45" i="25"/>
  <c r="AV23" i="25"/>
  <c r="AP23" i="25"/>
  <c r="AJ23" i="25"/>
  <c r="AO20" i="25"/>
  <c r="AT17" i="25"/>
  <c r="AN17" i="25"/>
  <c r="AH17" i="25"/>
  <c r="AS14" i="25"/>
  <c r="AM14" i="25"/>
  <c r="AG14" i="25"/>
  <c r="AW10" i="25"/>
  <c r="AQ10" i="25"/>
  <c r="AK10" i="25"/>
  <c r="AU74" i="25"/>
  <c r="AO74" i="25"/>
  <c r="AI74" i="25"/>
  <c r="AV30" i="25"/>
  <c r="AP30" i="25"/>
  <c r="AJ30" i="25"/>
  <c r="AD30" i="25"/>
  <c r="AV7" i="25"/>
  <c r="AP7" i="25"/>
  <c r="AJ7" i="25"/>
  <c r="AU4" i="25"/>
  <c r="AO4" i="25"/>
  <c r="AI4" i="25"/>
  <c r="AS5" i="25"/>
  <c r="AM5" i="25"/>
  <c r="AG5" i="25"/>
  <c r="AT8" i="25"/>
  <c r="AN8" i="25"/>
  <c r="AH8" i="25"/>
  <c r="AB8" i="25"/>
  <c r="AU11" i="25"/>
  <c r="AO11" i="25"/>
  <c r="AI11" i="25"/>
  <c r="AC11" i="25"/>
  <c r="AV14" i="25"/>
  <c r="AP14" i="25"/>
  <c r="AJ14" i="25"/>
  <c r="AD14" i="25"/>
  <c r="AW17" i="25"/>
  <c r="AQ17" i="25"/>
  <c r="AK17" i="25"/>
  <c r="AE17" i="25"/>
  <c r="AS21" i="25"/>
  <c r="AM21" i="25"/>
  <c r="AG21" i="25"/>
  <c r="AT24" i="25"/>
  <c r="AN24" i="25"/>
  <c r="AH24" i="25"/>
  <c r="AB24" i="25"/>
  <c r="AW25" i="25"/>
  <c r="AK25" i="25"/>
  <c r="AQ25" i="25"/>
  <c r="AE25" i="25"/>
  <c r="AT27" i="25"/>
  <c r="AN27" i="25"/>
  <c r="AH27" i="25"/>
  <c r="AB27" i="25"/>
  <c r="AW28" i="25"/>
  <c r="AQ28" i="25"/>
  <c r="AK28" i="25"/>
  <c r="AE28" i="25"/>
  <c r="AU30" i="25"/>
  <c r="AO30" i="25"/>
  <c r="AI30" i="25"/>
  <c r="AC30" i="25"/>
  <c r="AS32" i="25"/>
  <c r="AM32" i="25"/>
  <c r="AG32" i="25"/>
  <c r="AV33" i="25"/>
  <c r="AP33" i="25"/>
  <c r="AJ33" i="25"/>
  <c r="AD33" i="25"/>
  <c r="AT35" i="25"/>
  <c r="AN35" i="25"/>
  <c r="AH35" i="25"/>
  <c r="AB35" i="25"/>
  <c r="AW36" i="25"/>
  <c r="AQ36" i="25"/>
  <c r="AK36" i="25"/>
  <c r="AE36" i="25"/>
  <c r="AU38" i="25"/>
  <c r="AO38" i="25"/>
  <c r="AI38" i="25"/>
  <c r="AC38" i="25"/>
  <c r="AS40" i="25"/>
  <c r="AM40" i="25"/>
  <c r="AG40" i="25"/>
  <c r="AV41" i="25"/>
  <c r="AP41" i="25"/>
  <c r="AJ41" i="25"/>
  <c r="AD41" i="25"/>
  <c r="AT43" i="25"/>
  <c r="AN43" i="25"/>
  <c r="AH43" i="25"/>
  <c r="AB43" i="25"/>
  <c r="AW44" i="25"/>
  <c r="AQ44" i="25"/>
  <c r="AK44" i="25"/>
  <c r="AE44" i="25"/>
  <c r="AU46" i="25"/>
  <c r="AO46" i="25"/>
  <c r="AI46" i="25"/>
  <c r="AC46" i="25"/>
  <c r="AS48" i="25"/>
  <c r="AM48" i="25"/>
  <c r="AG48" i="25"/>
  <c r="AV49" i="25"/>
  <c r="AP49" i="25"/>
  <c r="AJ49" i="25"/>
  <c r="AD49" i="25"/>
  <c r="AT51" i="25"/>
  <c r="AN51" i="25"/>
  <c r="AH51" i="25"/>
  <c r="AT53" i="25"/>
  <c r="AN53" i="25"/>
  <c r="AH53" i="25"/>
  <c r="AN55" i="25"/>
  <c r="AT55" i="25"/>
  <c r="AH55" i="25"/>
  <c r="AU56" i="25"/>
  <c r="AO56" i="25"/>
  <c r="AI56" i="25"/>
  <c r="AW58" i="25"/>
  <c r="AQ58" i="25"/>
  <c r="AK58" i="25"/>
  <c r="AU60" i="25"/>
  <c r="AO60" i="25"/>
  <c r="AI60" i="25"/>
  <c r="V62" i="25"/>
  <c r="AH62" i="25" s="1"/>
  <c r="Y63" i="25"/>
  <c r="AK63" i="25" s="1"/>
  <c r="W65" i="25"/>
  <c r="AI65" i="25" s="1"/>
  <c r="U67" i="25"/>
  <c r="AS67" i="25" s="1"/>
  <c r="X68" i="25"/>
  <c r="AV68" i="25" s="1"/>
  <c r="V70" i="25"/>
  <c r="AT70" i="25" s="1"/>
  <c r="Y71" i="25"/>
  <c r="AK71" i="25" s="1"/>
  <c r="W73" i="25"/>
  <c r="U75" i="25"/>
  <c r="AG75" i="25" s="1"/>
  <c r="X76" i="25"/>
  <c r="AJ76" i="25" s="1"/>
  <c r="V78" i="25"/>
  <c r="AH78" i="25" s="1"/>
  <c r="Y79" i="25"/>
  <c r="AW79" i="25" s="1"/>
  <c r="W81" i="25"/>
  <c r="AO81" i="25" s="1"/>
  <c r="U83" i="25"/>
  <c r="AS83" i="25" s="1"/>
  <c r="X84" i="25"/>
  <c r="AV84" i="25" s="1"/>
  <c r="AW85" i="25"/>
  <c r="AQ85" i="25"/>
  <c r="AK85" i="25"/>
  <c r="AI87" i="25"/>
  <c r="AP90" i="25"/>
  <c r="AW93" i="25"/>
  <c r="AK93" i="25"/>
  <c r="AT96" i="25"/>
  <c r="AN96" i="25"/>
  <c r="AH96" i="25"/>
  <c r="AS98" i="25"/>
  <c r="AM98" i="25"/>
  <c r="AG98" i="25"/>
  <c r="AW100" i="25"/>
  <c r="AQ100" i="25"/>
  <c r="AK100" i="25"/>
  <c r="AT103" i="25"/>
  <c r="AN103" i="25"/>
  <c r="AH103" i="25"/>
  <c r="AU106" i="25"/>
  <c r="AO106" i="25"/>
  <c r="AI106" i="25"/>
  <c r="AV109" i="25"/>
  <c r="AP109" i="25"/>
  <c r="AJ109" i="25"/>
  <c r="AT112" i="25"/>
  <c r="AN112" i="25"/>
  <c r="AH112" i="25"/>
  <c r="AW114" i="25"/>
  <c r="AQ114" i="25"/>
  <c r="AK114" i="25"/>
  <c r="AS116" i="25"/>
  <c r="AM116" i="25"/>
  <c r="AG116" i="25"/>
  <c r="AV117" i="25"/>
  <c r="AP117" i="25"/>
  <c r="AJ117" i="25"/>
  <c r="AS120" i="25"/>
  <c r="AM120" i="25"/>
  <c r="AG120" i="25"/>
  <c r="AV121" i="25"/>
  <c r="AP121" i="25"/>
  <c r="AJ121" i="25"/>
  <c r="AV122" i="25"/>
  <c r="AP122" i="25"/>
  <c r="AJ122" i="25"/>
  <c r="AT124" i="25"/>
  <c r="AN124" i="25"/>
  <c r="AH124" i="25"/>
  <c r="AN125" i="25"/>
  <c r="AT125" i="25"/>
  <c r="AH125" i="25"/>
  <c r="AU126" i="25"/>
  <c r="AO126" i="25"/>
  <c r="AI126" i="25"/>
  <c r="AV127" i="25"/>
  <c r="AP127" i="25"/>
  <c r="AJ127" i="25"/>
  <c r="AW128" i="25"/>
  <c r="AQ128" i="25"/>
  <c r="AK128" i="25"/>
  <c r="AW129" i="25"/>
  <c r="AQ129" i="25"/>
  <c r="AK129" i="25"/>
  <c r="AW130" i="25"/>
  <c r="AQ130" i="25"/>
  <c r="AK130" i="25"/>
  <c r="AS132" i="25"/>
  <c r="AM132" i="25"/>
  <c r="AG132" i="25"/>
  <c r="AS133" i="25"/>
  <c r="AM133" i="25"/>
  <c r="AG133" i="25"/>
  <c r="AS134" i="25"/>
  <c r="AM134" i="25"/>
  <c r="AG134" i="25"/>
  <c r="AO136" i="25"/>
  <c r="AU136" i="25"/>
  <c r="AI136" i="25"/>
  <c r="AU138" i="25"/>
  <c r="AO138" i="25"/>
  <c r="AI138" i="25"/>
  <c r="AS140" i="25"/>
  <c r="AM140" i="25"/>
  <c r="AG140" i="25"/>
  <c r="AU142" i="25"/>
  <c r="AO142" i="25"/>
  <c r="AI142" i="25"/>
  <c r="AV145" i="25"/>
  <c r="AJ145" i="25"/>
  <c r="AP145" i="25"/>
  <c r="AU147" i="25"/>
  <c r="AO147" i="25"/>
  <c r="AI147" i="25"/>
  <c r="AD147" i="25"/>
  <c r="AE146" i="25"/>
  <c r="AB145" i="25"/>
  <c r="AC144" i="25"/>
  <c r="AD143" i="25"/>
  <c r="AE142" i="25"/>
  <c r="AA142" i="25"/>
  <c r="AB141" i="25"/>
  <c r="AC140" i="25"/>
  <c r="AD139" i="25"/>
  <c r="AE138" i="25"/>
  <c r="AB137" i="25"/>
  <c r="AC136" i="25"/>
  <c r="AD135" i="25"/>
  <c r="AE134" i="25"/>
  <c r="AB133" i="25"/>
  <c r="AC132" i="25"/>
  <c r="AD131" i="25"/>
  <c r="AE130" i="25"/>
  <c r="AB129" i="25"/>
  <c r="AC128" i="25"/>
  <c r="AD127" i="25"/>
  <c r="AE126" i="25"/>
  <c r="AA126" i="25"/>
  <c r="AB125" i="25"/>
  <c r="AC124" i="25"/>
  <c r="AD123" i="25"/>
  <c r="AE122" i="25"/>
  <c r="AB121" i="25"/>
  <c r="AC120" i="25"/>
  <c r="AD119" i="25"/>
  <c r="AE118" i="25"/>
  <c r="AB117" i="25"/>
  <c r="AC116" i="25"/>
  <c r="AD115" i="25"/>
  <c r="AE114" i="25"/>
  <c r="AB113" i="25"/>
  <c r="AC112" i="25"/>
  <c r="AD111" i="25"/>
  <c r="AE110" i="25"/>
  <c r="AA110" i="25"/>
  <c r="AB109" i="25"/>
  <c r="AC108" i="25"/>
  <c r="AD107" i="25"/>
  <c r="AE106" i="25"/>
  <c r="AB105" i="25"/>
  <c r="AC104" i="25"/>
  <c r="AD103" i="25"/>
  <c r="AE102" i="25"/>
  <c r="AB101" i="25"/>
  <c r="AC100" i="25"/>
  <c r="AD99" i="25"/>
  <c r="AE98" i="25"/>
  <c r="AB97" i="25"/>
  <c r="AC96" i="25"/>
  <c r="AD95" i="25"/>
  <c r="AE94" i="25"/>
  <c r="AA94" i="25"/>
  <c r="AB93" i="25"/>
  <c r="AC92" i="25"/>
  <c r="AD91" i="25"/>
  <c r="AE90" i="25"/>
  <c r="AB89" i="25"/>
  <c r="AC88" i="25"/>
  <c r="AD87" i="25"/>
  <c r="AE86" i="25"/>
  <c r="AB85" i="25"/>
  <c r="AC84" i="25"/>
  <c r="AD83" i="25"/>
  <c r="AB81" i="25"/>
  <c r="AC80" i="25"/>
  <c r="AE78" i="25"/>
  <c r="AB77" i="25"/>
  <c r="AD75" i="25"/>
  <c r="AE74" i="25"/>
  <c r="AC72" i="25"/>
  <c r="AD71" i="25"/>
  <c r="AE70" i="25"/>
  <c r="AB69" i="25"/>
  <c r="AC68" i="25"/>
  <c r="AD67" i="25"/>
  <c r="AE65" i="25"/>
  <c r="AE64" i="25"/>
  <c r="AD63" i="25"/>
  <c r="AD62" i="25"/>
  <c r="AD61" i="25"/>
  <c r="AC60" i="25"/>
  <c r="AC59" i="25"/>
  <c r="AC58" i="25"/>
  <c r="AB57" i="25"/>
  <c r="AB56" i="25"/>
  <c r="AE54" i="25"/>
  <c r="AB53" i="25"/>
  <c r="AD51" i="25"/>
  <c r="AE46" i="25"/>
  <c r="AD43" i="25"/>
  <c r="AC40" i="25"/>
  <c r="AB37" i="25"/>
  <c r="AE30" i="25"/>
  <c r="AD27" i="25"/>
  <c r="AC24" i="25"/>
  <c r="AB21" i="25"/>
  <c r="AE14" i="25"/>
  <c r="AD11" i="25"/>
  <c r="AC8" i="25"/>
  <c r="AB5" i="25"/>
  <c r="AG147" i="25"/>
  <c r="AK143" i="25"/>
  <c r="AJ140" i="25"/>
  <c r="AH134" i="25"/>
  <c r="AG131" i="25"/>
  <c r="AJ124" i="25"/>
  <c r="AH118" i="25"/>
  <c r="AG115" i="25"/>
  <c r="AK111" i="25"/>
  <c r="AI105" i="25"/>
  <c r="AH102" i="25"/>
  <c r="AJ96" i="25"/>
  <c r="AH90" i="25"/>
  <c r="AG67" i="25"/>
  <c r="AH54" i="25"/>
  <c r="AJ28" i="25"/>
  <c r="AK15" i="25"/>
  <c r="AO119" i="25"/>
  <c r="AN68" i="25"/>
  <c r="AD3" i="25"/>
  <c r="AK3" i="25"/>
  <c r="AQ3" i="25"/>
  <c r="AW3" i="25"/>
  <c r="AC3" i="25"/>
  <c r="AJ3" i="25"/>
  <c r="AP3" i="25"/>
  <c r="AI3" i="25"/>
  <c r="AO3" i="25"/>
  <c r="AA3" i="25"/>
  <c r="AG3" i="25"/>
  <c r="AS3" i="25"/>
  <c r="AS138" i="22"/>
  <c r="AM138" i="22"/>
  <c r="AG138" i="22"/>
  <c r="AW146" i="22"/>
  <c r="AQ146" i="22"/>
  <c r="AK146" i="22"/>
  <c r="AT144" i="22"/>
  <c r="AN144" i="22"/>
  <c r="AH144" i="22"/>
  <c r="AB144" i="22"/>
  <c r="AV147" i="22"/>
  <c r="AP147" i="22"/>
  <c r="AD147" i="22"/>
  <c r="AW124" i="22"/>
  <c r="AQ124" i="22"/>
  <c r="AK124" i="22"/>
  <c r="AW126" i="22"/>
  <c r="AK126" i="22"/>
  <c r="AQ126" i="22"/>
  <c r="AV134" i="22"/>
  <c r="AP134" i="22"/>
  <c r="AD134" i="22"/>
  <c r="AN119" i="22"/>
  <c r="AH119" i="22"/>
  <c r="AB119" i="22"/>
  <c r="AT111" i="22"/>
  <c r="AN111" i="22"/>
  <c r="AH111" i="22"/>
  <c r="AB111" i="22"/>
  <c r="AW101" i="22"/>
  <c r="AQ101" i="22"/>
  <c r="AK101" i="22"/>
  <c r="AW93" i="22"/>
  <c r="AQ93" i="22"/>
  <c r="AK93" i="22"/>
  <c r="AV87" i="22"/>
  <c r="AP87" i="22"/>
  <c r="AD87" i="22"/>
  <c r="AU135" i="22"/>
  <c r="AI135" i="22"/>
  <c r="AC135" i="22"/>
  <c r="AT79" i="22"/>
  <c r="AV98" i="22"/>
  <c r="AP98" i="22"/>
  <c r="AD98" i="22"/>
  <c r="AN101" i="22"/>
  <c r="AH101" i="22"/>
  <c r="AB101" i="22"/>
  <c r="AN93" i="22"/>
  <c r="AH93" i="22"/>
  <c r="AB93" i="22"/>
  <c r="AU80" i="22"/>
  <c r="AI80" i="22"/>
  <c r="AC80" i="22"/>
  <c r="AU66" i="22"/>
  <c r="AV59" i="22"/>
  <c r="AU78" i="22"/>
  <c r="AI78" i="22"/>
  <c r="AC78" i="22"/>
  <c r="AW69" i="22"/>
  <c r="AQ69" i="22"/>
  <c r="AK69" i="22"/>
  <c r="AW54" i="22"/>
  <c r="AV54" i="22"/>
  <c r="AP54" i="22"/>
  <c r="AD54" i="22"/>
  <c r="AS33" i="22"/>
  <c r="AM33" i="22"/>
  <c r="AG33" i="22"/>
  <c r="AT21" i="22"/>
  <c r="AN21" i="22"/>
  <c r="AH21" i="22"/>
  <c r="AB21" i="22"/>
  <c r="AT53" i="22"/>
  <c r="AN53" i="22"/>
  <c r="AH53" i="22"/>
  <c r="AB53" i="22"/>
  <c r="AT41" i="22"/>
  <c r="AN41" i="22"/>
  <c r="AH41" i="22"/>
  <c r="AB41" i="22"/>
  <c r="AV42" i="22"/>
  <c r="AP42" i="22"/>
  <c r="AD42" i="22"/>
  <c r="AU64" i="22"/>
  <c r="AI64" i="22"/>
  <c r="AC64" i="22"/>
  <c r="AV13" i="22"/>
  <c r="AP13" i="22"/>
  <c r="AD13" i="22"/>
  <c r="AV5" i="22"/>
  <c r="AP5" i="22"/>
  <c r="AD5" i="22"/>
  <c r="AU86" i="22"/>
  <c r="AI86" i="22"/>
  <c r="AC86" i="22"/>
  <c r="AU15" i="22"/>
  <c r="AI15" i="22"/>
  <c r="AC15" i="22"/>
  <c r="AS6" i="22"/>
  <c r="AM6" i="22"/>
  <c r="AU7" i="22"/>
  <c r="AS5" i="22"/>
  <c r="AV6" i="22"/>
  <c r="AU8" i="22"/>
  <c r="AI8" i="22"/>
  <c r="AC8" i="22"/>
  <c r="AS9" i="22"/>
  <c r="AM9" i="22"/>
  <c r="AS10" i="22"/>
  <c r="AM10" i="22"/>
  <c r="AG10" i="22"/>
  <c r="AW12" i="22"/>
  <c r="AQ12" i="22"/>
  <c r="AK12" i="22"/>
  <c r="AS14" i="22"/>
  <c r="AM14" i="22"/>
  <c r="AS16" i="22"/>
  <c r="AM16" i="22"/>
  <c r="AN17" i="22"/>
  <c r="AH17" i="22"/>
  <c r="AB17" i="22"/>
  <c r="AW18" i="22"/>
  <c r="AQ18" i="22"/>
  <c r="AK18" i="22"/>
  <c r="AS20" i="22"/>
  <c r="AM20" i="22"/>
  <c r="AW21" i="22"/>
  <c r="AQ21" i="22"/>
  <c r="AK21" i="22"/>
  <c r="AM26" i="22"/>
  <c r="AU27" i="22"/>
  <c r="AI27" i="22"/>
  <c r="AC27" i="22"/>
  <c r="AN28" i="22"/>
  <c r="AH28" i="22"/>
  <c r="AB28" i="22"/>
  <c r="AS30" i="22"/>
  <c r="AG30" i="22"/>
  <c r="AM30" i="22"/>
  <c r="AU31" i="22"/>
  <c r="AI31" i="22"/>
  <c r="AC31" i="22"/>
  <c r="AS32" i="22"/>
  <c r="AM32" i="22"/>
  <c r="AG32" i="22"/>
  <c r="AV33" i="22"/>
  <c r="AP33" i="22"/>
  <c r="AD33" i="22"/>
  <c r="AS36" i="22"/>
  <c r="AM36" i="22"/>
  <c r="AU40" i="22"/>
  <c r="AI40" i="22"/>
  <c r="AC40" i="22"/>
  <c r="AW41" i="22"/>
  <c r="AQ41" i="22"/>
  <c r="AK41" i="22"/>
  <c r="AE41" i="22"/>
  <c r="AU42" i="22"/>
  <c r="AI42" i="22"/>
  <c r="AC42" i="22"/>
  <c r="AU44" i="22"/>
  <c r="AI44" i="22"/>
  <c r="AC44" i="22"/>
  <c r="AW45" i="22"/>
  <c r="AQ45" i="22"/>
  <c r="AK45" i="22"/>
  <c r="AE45" i="22"/>
  <c r="AU46" i="22"/>
  <c r="AI46" i="22"/>
  <c r="AC46" i="22"/>
  <c r="AU48" i="22"/>
  <c r="AI48" i="22"/>
  <c r="AC48" i="22"/>
  <c r="AW49" i="22"/>
  <c r="AQ49" i="22"/>
  <c r="AK49" i="22"/>
  <c r="AE49" i="22"/>
  <c r="AU50" i="22"/>
  <c r="AI50" i="22"/>
  <c r="AC50" i="22"/>
  <c r="AU52" i="22"/>
  <c r="AI52" i="22"/>
  <c r="AC52" i="22"/>
  <c r="AW53" i="22"/>
  <c r="AQ53" i="22"/>
  <c r="AK53" i="22"/>
  <c r="AE53" i="22"/>
  <c r="AN55" i="22"/>
  <c r="AH55" i="22"/>
  <c r="AB55" i="22"/>
  <c r="AN56" i="22"/>
  <c r="AH56" i="22"/>
  <c r="AB56" i="22"/>
  <c r="AV58" i="22"/>
  <c r="AP58" i="22"/>
  <c r="AD58" i="22"/>
  <c r="AN59" i="22"/>
  <c r="AH59" i="22"/>
  <c r="AB59" i="22"/>
  <c r="AS60" i="22"/>
  <c r="AM60" i="22"/>
  <c r="AH65" i="22"/>
  <c r="AN65" i="22"/>
  <c r="AB65" i="22"/>
  <c r="AV67" i="22"/>
  <c r="AP67" i="22"/>
  <c r="AD67" i="22"/>
  <c r="AN69" i="22"/>
  <c r="AH69" i="22"/>
  <c r="AB69" i="22"/>
  <c r="AS70" i="22"/>
  <c r="AM70" i="22"/>
  <c r="AU71" i="22"/>
  <c r="AI71" i="22"/>
  <c r="AC71" i="22"/>
  <c r="AN72" i="22"/>
  <c r="AH72" i="22"/>
  <c r="AB72" i="22"/>
  <c r="AS74" i="22"/>
  <c r="AM74" i="22"/>
  <c r="AG74" i="22"/>
  <c r="AV75" i="22"/>
  <c r="AP75" i="22"/>
  <c r="AD75" i="22"/>
  <c r="AW78" i="22"/>
  <c r="AQ78" i="22"/>
  <c r="AK78" i="22"/>
  <c r="AS80" i="22"/>
  <c r="AM80" i="22"/>
  <c r="AW81" i="22"/>
  <c r="AQ81" i="22"/>
  <c r="AK81" i="22"/>
  <c r="AW84" i="22"/>
  <c r="AQ84" i="22"/>
  <c r="AK84" i="22"/>
  <c r="AP86" i="22"/>
  <c r="AT87" i="22"/>
  <c r="AN87" i="22"/>
  <c r="AH87" i="22"/>
  <c r="AB87" i="22"/>
  <c r="AT88" i="22"/>
  <c r="AN88" i="22"/>
  <c r="AB88" i="22"/>
  <c r="AH88" i="22"/>
  <c r="AW90" i="22"/>
  <c r="AQ90" i="22"/>
  <c r="AK90" i="22"/>
  <c r="AS92" i="22"/>
  <c r="AM92" i="22"/>
  <c r="AA92" i="22"/>
  <c r="AS93" i="22"/>
  <c r="AM93" i="22"/>
  <c r="AA93" i="22"/>
  <c r="AS96" i="22"/>
  <c r="AM96" i="22"/>
  <c r="AA96" i="22"/>
  <c r="AS97" i="22"/>
  <c r="AM97" i="22"/>
  <c r="AA97" i="22"/>
  <c r="AS100" i="22"/>
  <c r="AM100" i="22"/>
  <c r="AA100" i="22"/>
  <c r="AS101" i="22"/>
  <c r="AM101" i="22"/>
  <c r="AU103" i="22"/>
  <c r="AI103" i="22"/>
  <c r="AC103" i="22"/>
  <c r="AT104" i="22"/>
  <c r="AN104" i="22"/>
  <c r="AB104" i="22"/>
  <c r="AH104" i="22"/>
  <c r="AU107" i="22"/>
  <c r="AC107" i="22"/>
  <c r="AI107" i="22"/>
  <c r="AT108" i="22"/>
  <c r="AN108" i="22"/>
  <c r="AB108" i="22"/>
  <c r="AH108" i="22"/>
  <c r="AO111" i="22"/>
  <c r="AN112" i="22"/>
  <c r="AV113" i="22"/>
  <c r="AP113" i="22"/>
  <c r="AJ113" i="22"/>
  <c r="AD113" i="22"/>
  <c r="AW114" i="22"/>
  <c r="AQ114" i="22"/>
  <c r="AK114" i="22"/>
  <c r="AW116" i="22"/>
  <c r="AQ116" i="22"/>
  <c r="AK116" i="22"/>
  <c r="AW117" i="22"/>
  <c r="AQ117" i="22"/>
  <c r="AE117" i="22"/>
  <c r="AK117" i="22"/>
  <c r="AW118" i="22"/>
  <c r="AK118" i="22"/>
  <c r="AQ118" i="22"/>
  <c r="AW120" i="22"/>
  <c r="AQ120" i="22"/>
  <c r="AK120" i="22"/>
  <c r="AU122" i="22"/>
  <c r="AI122" i="22"/>
  <c r="AC122" i="22"/>
  <c r="AS125" i="22"/>
  <c r="AM125" i="22"/>
  <c r="AG125" i="22"/>
  <c r="AV126" i="22"/>
  <c r="AP126" i="22"/>
  <c r="AD126" i="22"/>
  <c r="AJ126" i="22"/>
  <c r="AU128" i="22"/>
  <c r="AI128" i="22"/>
  <c r="AC128" i="22"/>
  <c r="AQ129" i="22"/>
  <c r="AV130" i="22"/>
  <c r="AP130" i="22"/>
  <c r="AD130" i="22"/>
  <c r="AN131" i="22"/>
  <c r="AH131" i="22"/>
  <c r="AB131" i="22"/>
  <c r="AU136" i="22"/>
  <c r="AO136" i="22"/>
  <c r="AI136" i="22"/>
  <c r="AC136" i="22"/>
  <c r="AV138" i="22"/>
  <c r="AP138" i="22"/>
  <c r="AD138" i="22"/>
  <c r="AV142" i="22"/>
  <c r="AP142" i="22"/>
  <c r="AD142" i="22"/>
  <c r="AV146" i="22"/>
  <c r="AP146" i="22"/>
  <c r="AD146" i="22"/>
  <c r="AW144" i="22"/>
  <c r="AQ144" i="22"/>
  <c r="AK144" i="22"/>
  <c r="AS141" i="22"/>
  <c r="AM141" i="22"/>
  <c r="AA141" i="22"/>
  <c r="AS145" i="22"/>
  <c r="AM145" i="22"/>
  <c r="AA145" i="22"/>
  <c r="AW141" i="22"/>
  <c r="AQ141" i="22"/>
  <c r="AK141" i="22"/>
  <c r="AE141" i="22"/>
  <c r="AW137" i="22"/>
  <c r="AQ137" i="22"/>
  <c r="AK137" i="22"/>
  <c r="AE137" i="22"/>
  <c r="AS140" i="22"/>
  <c r="AM140" i="22"/>
  <c r="AA140" i="22"/>
  <c r="AW136" i="22"/>
  <c r="AQ136" i="22"/>
  <c r="AK136" i="22"/>
  <c r="AE136" i="22"/>
  <c r="AW145" i="22"/>
  <c r="AQ145" i="22"/>
  <c r="AK145" i="22"/>
  <c r="AS137" i="22"/>
  <c r="AM137" i="22"/>
  <c r="AW133" i="22"/>
  <c r="AQ133" i="22"/>
  <c r="AE133" i="22"/>
  <c r="AK133" i="22"/>
  <c r="AS144" i="22"/>
  <c r="AM144" i="22"/>
  <c r="AG144" i="22"/>
  <c r="AA144" i="22"/>
  <c r="AW140" i="22"/>
  <c r="AQ140" i="22"/>
  <c r="AK140" i="22"/>
  <c r="AS142" i="22"/>
  <c r="AM142" i="22"/>
  <c r="AG142" i="22"/>
  <c r="AA142" i="22"/>
  <c r="AN140" i="22"/>
  <c r="AB140" i="22"/>
  <c r="AH140" i="22"/>
  <c r="AV143" i="22"/>
  <c r="AP143" i="22"/>
  <c r="AJ143" i="22"/>
  <c r="AD143" i="22"/>
  <c r="AW130" i="22"/>
  <c r="AQ130" i="22"/>
  <c r="AK130" i="22"/>
  <c r="AU123" i="22"/>
  <c r="AO123" i="22"/>
  <c r="AC123" i="22"/>
  <c r="AI123" i="22"/>
  <c r="AV127" i="22"/>
  <c r="AP127" i="22"/>
  <c r="AJ127" i="22"/>
  <c r="AD127" i="22"/>
  <c r="AV129" i="22"/>
  <c r="AP129" i="22"/>
  <c r="AJ129" i="22"/>
  <c r="AD129" i="22"/>
  <c r="AW125" i="22"/>
  <c r="AQ125" i="22"/>
  <c r="AK125" i="22"/>
  <c r="AS133" i="22"/>
  <c r="AM133" i="22"/>
  <c r="AG133" i="22"/>
  <c r="AU124" i="22"/>
  <c r="AI124" i="22"/>
  <c r="AC124" i="22"/>
  <c r="AN103" i="22"/>
  <c r="AH103" i="22"/>
  <c r="AB103" i="22"/>
  <c r="AW97" i="22"/>
  <c r="AQ97" i="22"/>
  <c r="AE97" i="22"/>
  <c r="AK97" i="22"/>
  <c r="AV91" i="22"/>
  <c r="AP91" i="22"/>
  <c r="AJ91" i="22"/>
  <c r="AD91" i="22"/>
  <c r="AV83" i="22"/>
  <c r="AP83" i="22"/>
  <c r="AJ83" i="22"/>
  <c r="AD83" i="22"/>
  <c r="AN105" i="22"/>
  <c r="AH105" i="22"/>
  <c r="AB105" i="22"/>
  <c r="AN77" i="22"/>
  <c r="AH77" i="22"/>
  <c r="AB77" i="22"/>
  <c r="AN73" i="22"/>
  <c r="AH73" i="22"/>
  <c r="AB73" i="22"/>
  <c r="AV106" i="22"/>
  <c r="AP106" i="22"/>
  <c r="AJ106" i="22"/>
  <c r="AD106" i="22"/>
  <c r="AV94" i="22"/>
  <c r="AP94" i="22"/>
  <c r="AD94" i="22"/>
  <c r="AJ94" i="22"/>
  <c r="AH97" i="22"/>
  <c r="AN97" i="22"/>
  <c r="AB97" i="22"/>
  <c r="AU88" i="22"/>
  <c r="AI88" i="22"/>
  <c r="AC88" i="22"/>
  <c r="AV63" i="22"/>
  <c r="AP63" i="22"/>
  <c r="AJ63" i="22"/>
  <c r="AD63" i="22"/>
  <c r="AV55" i="22"/>
  <c r="AP55" i="22"/>
  <c r="AD55" i="22"/>
  <c r="AS77" i="22"/>
  <c r="AM77" i="22"/>
  <c r="AA77" i="22"/>
  <c r="AT68" i="22"/>
  <c r="AN68" i="22"/>
  <c r="AH68" i="22"/>
  <c r="AB68" i="22"/>
  <c r="AU84" i="22"/>
  <c r="AI84" i="22"/>
  <c r="AC84" i="22"/>
  <c r="AV46" i="22"/>
  <c r="AP46" i="22"/>
  <c r="AD46" i="22"/>
  <c r="AU32" i="22"/>
  <c r="AI32" i="22"/>
  <c r="AC32" i="22"/>
  <c r="AU26" i="22"/>
  <c r="AI26" i="22"/>
  <c r="AC26" i="22"/>
  <c r="AS61" i="22"/>
  <c r="AM61" i="22"/>
  <c r="AA61" i="22"/>
  <c r="AT45" i="22"/>
  <c r="AN45" i="22"/>
  <c r="AH45" i="22"/>
  <c r="AB45" i="22"/>
  <c r="AU34" i="22"/>
  <c r="AO34" i="22"/>
  <c r="AI34" i="22"/>
  <c r="AC34" i="22"/>
  <c r="AV22" i="22"/>
  <c r="AP22" i="22"/>
  <c r="AD22" i="22"/>
  <c r="AS73" i="22"/>
  <c r="AM73" i="22"/>
  <c r="AA73" i="22"/>
  <c r="AW14" i="22"/>
  <c r="AQ14" i="22"/>
  <c r="AK14" i="22"/>
  <c r="AW6" i="22"/>
  <c r="AQ6" i="22"/>
  <c r="AK6" i="22"/>
  <c r="AV9" i="22"/>
  <c r="AP9" i="22"/>
  <c r="AJ9" i="22"/>
  <c r="AD9" i="22"/>
  <c r="AS57" i="22"/>
  <c r="AM57" i="22"/>
  <c r="AA57" i="22"/>
  <c r="AN43" i="22"/>
  <c r="AH43" i="22"/>
  <c r="AB43" i="22"/>
  <c r="AN23" i="22"/>
  <c r="AH23" i="22"/>
  <c r="AB23" i="22"/>
  <c r="AN12" i="22"/>
  <c r="AH12" i="22"/>
  <c r="AB12" i="22"/>
  <c r="AB4" i="22"/>
  <c r="AN4" i="22"/>
  <c r="AH4" i="22"/>
  <c r="AU62" i="22"/>
  <c r="AI62" i="22"/>
  <c r="AC62" i="22"/>
  <c r="AS29" i="22"/>
  <c r="AM29" i="22"/>
  <c r="AA29" i="22"/>
  <c r="AV50" i="22"/>
  <c r="AP50" i="22"/>
  <c r="AD50" i="22"/>
  <c r="AU24" i="22"/>
  <c r="AO24" i="22"/>
  <c r="AI24" i="22"/>
  <c r="AC24" i="22"/>
  <c r="AS146" i="22"/>
  <c r="AM146" i="22"/>
  <c r="AA146" i="22"/>
  <c r="AW142" i="22"/>
  <c r="AQ142" i="22"/>
  <c r="AK142" i="22"/>
  <c r="AS136" i="22"/>
  <c r="AM136" i="22"/>
  <c r="AA136" i="22"/>
  <c r="AW138" i="22"/>
  <c r="AQ138" i="22"/>
  <c r="AK138" i="22"/>
  <c r="AE138" i="22"/>
  <c r="AB62" i="22"/>
  <c r="AI127" i="22"/>
  <c r="AN49" i="22"/>
  <c r="AW147" i="22"/>
  <c r="AQ147" i="22"/>
  <c r="AK147" i="22"/>
  <c r="AS147" i="22"/>
  <c r="AM147" i="22"/>
  <c r="AT146" i="22"/>
  <c r="AN146" i="22"/>
  <c r="AH146" i="22"/>
  <c r="AU145" i="22"/>
  <c r="AO145" i="22"/>
  <c r="AI145" i="22"/>
  <c r="AV144" i="22"/>
  <c r="AP144" i="22"/>
  <c r="AJ144" i="22"/>
  <c r="AW143" i="22"/>
  <c r="AQ143" i="22"/>
  <c r="AK143" i="22"/>
  <c r="AS143" i="22"/>
  <c r="AM143" i="22"/>
  <c r="AU141" i="22"/>
  <c r="AI141" i="22"/>
  <c r="AV140" i="22"/>
  <c r="AP140" i="22"/>
  <c r="AK139" i="22"/>
  <c r="AS139" i="22"/>
  <c r="AM139" i="22"/>
  <c r="AN138" i="22"/>
  <c r="AH138" i="22"/>
  <c r="AU137" i="22"/>
  <c r="AI137" i="22"/>
  <c r="AV136" i="22"/>
  <c r="AP136" i="22"/>
  <c r="AW135" i="22"/>
  <c r="AQ135" i="22"/>
  <c r="AK135" i="22"/>
  <c r="AS135" i="22"/>
  <c r="AM135" i="22"/>
  <c r="AT134" i="22"/>
  <c r="AN134" i="22"/>
  <c r="AH134" i="22"/>
  <c r="AU133" i="22"/>
  <c r="AO133" i="22"/>
  <c r="AI133" i="22"/>
  <c r="AV132" i="22"/>
  <c r="AP132" i="22"/>
  <c r="AJ132" i="22"/>
  <c r="AW131" i="22"/>
  <c r="AQ131" i="22"/>
  <c r="AK131" i="22"/>
  <c r="AS131" i="22"/>
  <c r="AM131" i="22"/>
  <c r="AN130" i="22"/>
  <c r="AH130" i="22"/>
  <c r="AU129" i="22"/>
  <c r="AI129" i="22"/>
  <c r="AV128" i="22"/>
  <c r="AP128" i="22"/>
  <c r="AW127" i="22"/>
  <c r="AQ127" i="22"/>
  <c r="AK127" i="22"/>
  <c r="AS127" i="22"/>
  <c r="AM127" i="22"/>
  <c r="AG127" i="22"/>
  <c r="AT126" i="22"/>
  <c r="AN126" i="22"/>
  <c r="AH126" i="22"/>
  <c r="AU125" i="22"/>
  <c r="AO125" i="22"/>
  <c r="AI125" i="22"/>
  <c r="AV124" i="22"/>
  <c r="AP124" i="22"/>
  <c r="AJ124" i="22"/>
  <c r="AW123" i="22"/>
  <c r="AQ123" i="22"/>
  <c r="AK123" i="22"/>
  <c r="AS123" i="22"/>
  <c r="AM123" i="22"/>
  <c r="AT122" i="22"/>
  <c r="AN122" i="22"/>
  <c r="AH122" i="22"/>
  <c r="AU121" i="22"/>
  <c r="AO121" i="22"/>
  <c r="AI121" i="22"/>
  <c r="AV120" i="22"/>
  <c r="AP120" i="22"/>
  <c r="AJ120" i="22"/>
  <c r="AW119" i="22"/>
  <c r="AQ119" i="22"/>
  <c r="AK119" i="22"/>
  <c r="AS119" i="22"/>
  <c r="AM119" i="22"/>
  <c r="AT118" i="22"/>
  <c r="AN118" i="22"/>
  <c r="AH118" i="22"/>
  <c r="AU117" i="22"/>
  <c r="AO117" i="22"/>
  <c r="AI117" i="22"/>
  <c r="AV116" i="22"/>
  <c r="AP116" i="22"/>
  <c r="AJ116" i="22"/>
  <c r="AW115" i="22"/>
  <c r="AQ115" i="22"/>
  <c r="AK115" i="22"/>
  <c r="AM115" i="22"/>
  <c r="AS115" i="22"/>
  <c r="AT114" i="22"/>
  <c r="AN114" i="22"/>
  <c r="AH114" i="22"/>
  <c r="AU113" i="22"/>
  <c r="AI113" i="22"/>
  <c r="AV112" i="22"/>
  <c r="AP112" i="22"/>
  <c r="AJ112" i="22"/>
  <c r="AQ111" i="22"/>
  <c r="AW111" i="22"/>
  <c r="AK111" i="22"/>
  <c r="AS111" i="22"/>
  <c r="AM111" i="22"/>
  <c r="AG111" i="22"/>
  <c r="AN110" i="22"/>
  <c r="AH110" i="22"/>
  <c r="AU109" i="22"/>
  <c r="AI109" i="22"/>
  <c r="AP108" i="22"/>
  <c r="AV108" i="22"/>
  <c r="AW107" i="22"/>
  <c r="AQ107" i="22"/>
  <c r="AK107" i="22"/>
  <c r="AM107" i="22"/>
  <c r="AS107" i="22"/>
  <c r="AT106" i="22"/>
  <c r="AN106" i="22"/>
  <c r="AH106" i="22"/>
  <c r="AO105" i="22"/>
  <c r="AU105" i="22"/>
  <c r="AI105" i="22"/>
  <c r="AV104" i="22"/>
  <c r="AP104" i="22"/>
  <c r="AJ104" i="22"/>
  <c r="AW103" i="22"/>
  <c r="AQ103" i="22"/>
  <c r="AK103" i="22"/>
  <c r="AS103" i="22"/>
  <c r="AM103" i="22"/>
  <c r="AN102" i="22"/>
  <c r="AH102" i="22"/>
  <c r="AU101" i="22"/>
  <c r="AI101" i="22"/>
  <c r="AV100" i="22"/>
  <c r="AP100" i="22"/>
  <c r="AQ99" i="22"/>
  <c r="AW99" i="22"/>
  <c r="AK99" i="22"/>
  <c r="AS99" i="22"/>
  <c r="AM99" i="22"/>
  <c r="AT98" i="22"/>
  <c r="AN98" i="22"/>
  <c r="AH98" i="22"/>
  <c r="AU97" i="22"/>
  <c r="AO97" i="22"/>
  <c r="AI97" i="22"/>
  <c r="AP96" i="22"/>
  <c r="AV96" i="22"/>
  <c r="AJ96" i="22"/>
  <c r="AW95" i="22"/>
  <c r="AQ95" i="22"/>
  <c r="AK95" i="22"/>
  <c r="AS95" i="22"/>
  <c r="AM95" i="22"/>
  <c r="AG95" i="22"/>
  <c r="AT94" i="22"/>
  <c r="AN94" i="22"/>
  <c r="AH94" i="22"/>
  <c r="AU93" i="22"/>
  <c r="AI93" i="22"/>
  <c r="AV92" i="22"/>
  <c r="AP92" i="22"/>
  <c r="AJ92" i="22"/>
  <c r="AW91" i="22"/>
  <c r="AQ91" i="22"/>
  <c r="AK91" i="22"/>
  <c r="AS91" i="22"/>
  <c r="AM91" i="22"/>
  <c r="AT90" i="22"/>
  <c r="AV88" i="22"/>
  <c r="AP88" i="22"/>
  <c r="AJ88" i="22"/>
  <c r="AM87" i="22"/>
  <c r="AS87" i="22"/>
  <c r="AT86" i="22"/>
  <c r="AN86" i="22"/>
  <c r="AH86" i="22"/>
  <c r="AU85" i="22"/>
  <c r="AO85" i="22"/>
  <c r="AI85" i="22"/>
  <c r="AV84" i="22"/>
  <c r="AP84" i="22"/>
  <c r="AJ84" i="22"/>
  <c r="AQ83" i="22"/>
  <c r="AW83" i="22"/>
  <c r="AK83" i="22"/>
  <c r="AS83" i="22"/>
  <c r="AM83" i="22"/>
  <c r="AN82" i="22"/>
  <c r="AH82" i="22"/>
  <c r="AU81" i="22"/>
  <c r="AP80" i="22"/>
  <c r="AV80" i="22"/>
  <c r="AJ80" i="22"/>
  <c r="AW79" i="22"/>
  <c r="AQ79" i="22"/>
  <c r="AK79" i="22"/>
  <c r="AT78" i="22"/>
  <c r="AN78" i="22"/>
  <c r="AU77" i="22"/>
  <c r="AO77" i="22"/>
  <c r="AI77" i="22"/>
  <c r="AV76" i="22"/>
  <c r="AP76" i="22"/>
  <c r="AJ76" i="22"/>
  <c r="AW75" i="22"/>
  <c r="AQ75" i="22"/>
  <c r="AK75" i="22"/>
  <c r="AS75" i="22"/>
  <c r="AM75" i="22"/>
  <c r="AN74" i="22"/>
  <c r="AT74" i="22"/>
  <c r="AH74" i="22"/>
  <c r="AU73" i="22"/>
  <c r="AI73" i="22"/>
  <c r="AV72" i="22"/>
  <c r="AP72" i="22"/>
  <c r="AW71" i="22"/>
  <c r="AQ71" i="22"/>
  <c r="AS71" i="22"/>
  <c r="AM71" i="22"/>
  <c r="AG71" i="22"/>
  <c r="AT70" i="22"/>
  <c r="AN70" i="22"/>
  <c r="AH70" i="22"/>
  <c r="AU69" i="22"/>
  <c r="AO69" i="22"/>
  <c r="AI69" i="22"/>
  <c r="AV68" i="22"/>
  <c r="AP68" i="22"/>
  <c r="AW67" i="22"/>
  <c r="AQ67" i="22"/>
  <c r="AK67" i="22"/>
  <c r="AS67" i="22"/>
  <c r="AM67" i="22"/>
  <c r="AT66" i="22"/>
  <c r="AN66" i="22"/>
  <c r="AH66" i="22"/>
  <c r="AU65" i="22"/>
  <c r="AO65" i="22"/>
  <c r="AV64" i="22"/>
  <c r="AP64" i="22"/>
  <c r="AJ64" i="22"/>
  <c r="AW63" i="22"/>
  <c r="AQ63" i="22"/>
  <c r="AK63" i="22"/>
  <c r="AS63" i="22"/>
  <c r="AM63" i="22"/>
  <c r="AG63" i="22"/>
  <c r="AT62" i="22"/>
  <c r="AN62" i="22"/>
  <c r="AU61" i="22"/>
  <c r="AI61" i="22"/>
  <c r="AV60" i="22"/>
  <c r="AP60" i="22"/>
  <c r="AW59" i="22"/>
  <c r="AQ59" i="22"/>
  <c r="AK59" i="22"/>
  <c r="AS59" i="22"/>
  <c r="AM59" i="22"/>
  <c r="AT58" i="22"/>
  <c r="AN58" i="22"/>
  <c r="AH58" i="22"/>
  <c r="AU57" i="22"/>
  <c r="AO57" i="22"/>
  <c r="AI57" i="22"/>
  <c r="AV56" i="22"/>
  <c r="AP56" i="22"/>
  <c r="AJ56" i="22"/>
  <c r="AW55" i="22"/>
  <c r="AQ55" i="22"/>
  <c r="AS55" i="22"/>
  <c r="AM55" i="22"/>
  <c r="AT54" i="22"/>
  <c r="AN54" i="22"/>
  <c r="AH54" i="22"/>
  <c r="AV52" i="22"/>
  <c r="AP52" i="22"/>
  <c r="AW51" i="22"/>
  <c r="AQ51" i="22"/>
  <c r="AK51" i="22"/>
  <c r="AS51" i="22"/>
  <c r="AM51" i="22"/>
  <c r="AT50" i="22"/>
  <c r="AN50" i="22"/>
  <c r="AH50" i="22"/>
  <c r="AV48" i="22"/>
  <c r="AP48" i="22"/>
  <c r="AJ48" i="22"/>
  <c r="AW47" i="22"/>
  <c r="AQ47" i="22"/>
  <c r="AK47" i="22"/>
  <c r="AS47" i="22"/>
  <c r="AM47" i="22"/>
  <c r="AT46" i="22"/>
  <c r="AN46" i="22"/>
  <c r="AU45" i="22"/>
  <c r="AI45" i="22"/>
  <c r="AV44" i="22"/>
  <c r="AP44" i="22"/>
  <c r="AJ44" i="22"/>
  <c r="AW43" i="22"/>
  <c r="AQ43" i="22"/>
  <c r="AK43" i="22"/>
  <c r="AS43" i="22"/>
  <c r="AM43" i="22"/>
  <c r="AT42" i="22"/>
  <c r="AN42" i="22"/>
  <c r="AB42" i="22"/>
  <c r="AH42" i="22"/>
  <c r="AU41" i="22"/>
  <c r="AO41" i="22"/>
  <c r="AI41" i="22"/>
  <c r="AC41" i="22"/>
  <c r="AV40" i="22"/>
  <c r="AP40" i="22"/>
  <c r="AJ40" i="22"/>
  <c r="AD40" i="22"/>
  <c r="AW39" i="22"/>
  <c r="AS39" i="22"/>
  <c r="AM39" i="22"/>
  <c r="AG39" i="22"/>
  <c r="AT38" i="22"/>
  <c r="AN38" i="22"/>
  <c r="AH38" i="22"/>
  <c r="AB38" i="22"/>
  <c r="AU37" i="22"/>
  <c r="AO37" i="22"/>
  <c r="AI37" i="22"/>
  <c r="AC37" i="22"/>
  <c r="AV36" i="22"/>
  <c r="AP36" i="22"/>
  <c r="AD36" i="22"/>
  <c r="AW35" i="22"/>
  <c r="AQ35" i="22"/>
  <c r="AE35" i="22"/>
  <c r="AK35" i="22"/>
  <c r="AS35" i="22"/>
  <c r="AM35" i="22"/>
  <c r="AT34" i="22"/>
  <c r="AN34" i="22"/>
  <c r="AH34" i="22"/>
  <c r="AB34" i="22"/>
  <c r="AU33" i="22"/>
  <c r="AO33" i="22"/>
  <c r="AC33" i="22"/>
  <c r="AV32" i="22"/>
  <c r="AP32" i="22"/>
  <c r="AD32" i="22"/>
  <c r="AJ32" i="22"/>
  <c r="AW31" i="22"/>
  <c r="AQ31" i="22"/>
  <c r="AK31" i="22"/>
  <c r="AE31" i="22"/>
  <c r="AS31" i="22"/>
  <c r="AM31" i="22"/>
  <c r="AG31" i="22"/>
  <c r="AA31" i="22"/>
  <c r="AT30" i="22"/>
  <c r="AN30" i="22"/>
  <c r="AB30" i="22"/>
  <c r="AU29" i="22"/>
  <c r="AO29" i="22"/>
  <c r="AC29" i="22"/>
  <c r="AI29" i="22"/>
  <c r="AV28" i="22"/>
  <c r="AP28" i="22"/>
  <c r="AJ28" i="22"/>
  <c r="AD28" i="22"/>
  <c r="AW27" i="22"/>
  <c r="AQ27" i="22"/>
  <c r="AK27" i="22"/>
  <c r="AE27" i="22"/>
  <c r="AS27" i="22"/>
  <c r="AM27" i="22"/>
  <c r="AT26" i="22"/>
  <c r="AN26" i="22"/>
  <c r="AB26" i="22"/>
  <c r="AH26" i="22"/>
  <c r="AU25" i="22"/>
  <c r="AO25" i="22"/>
  <c r="AI25" i="22"/>
  <c r="AC25" i="22"/>
  <c r="AV24" i="22"/>
  <c r="AP24" i="22"/>
  <c r="AJ24" i="22"/>
  <c r="AD24" i="22"/>
  <c r="AW23" i="22"/>
  <c r="AQ23" i="22"/>
  <c r="AE23" i="22"/>
  <c r="AM23" i="22"/>
  <c r="AA23" i="22"/>
  <c r="AT22" i="22"/>
  <c r="AN22" i="22"/>
  <c r="AH22" i="22"/>
  <c r="AB22" i="22"/>
  <c r="AU21" i="22"/>
  <c r="AO21" i="22"/>
  <c r="AI21" i="22"/>
  <c r="AC21" i="22"/>
  <c r="AV20" i="22"/>
  <c r="AP20" i="22"/>
  <c r="AD20" i="22"/>
  <c r="AE19" i="22"/>
  <c r="AK19" i="22"/>
  <c r="AS19" i="22"/>
  <c r="AM19" i="22"/>
  <c r="AA19" i="22"/>
  <c r="AT18" i="22"/>
  <c r="AN18" i="22"/>
  <c r="AH18" i="22"/>
  <c r="AB18" i="22"/>
  <c r="AU17" i="22"/>
  <c r="AO17" i="22"/>
  <c r="AC17" i="22"/>
  <c r="AV16" i="22"/>
  <c r="AP16" i="22"/>
  <c r="AD16" i="22"/>
  <c r="AJ16" i="22"/>
  <c r="AW15" i="22"/>
  <c r="AQ15" i="22"/>
  <c r="AK15" i="22"/>
  <c r="AE15" i="22"/>
  <c r="AS15" i="22"/>
  <c r="AM15" i="22"/>
  <c r="AA15" i="22"/>
  <c r="AT14" i="22"/>
  <c r="AN14" i="22"/>
  <c r="AB14" i="22"/>
  <c r="AU13" i="22"/>
  <c r="AO13" i="22"/>
  <c r="AC13" i="22"/>
  <c r="AI13" i="22"/>
  <c r="AV12" i="22"/>
  <c r="AP12" i="22"/>
  <c r="AJ12" i="22"/>
  <c r="AD12" i="22"/>
  <c r="AW11" i="22"/>
  <c r="AQ11" i="22"/>
  <c r="AK11" i="22"/>
  <c r="AE11" i="22"/>
  <c r="AS11" i="22"/>
  <c r="AM11" i="22"/>
  <c r="AT10" i="22"/>
  <c r="AN10" i="22"/>
  <c r="AB10" i="22"/>
  <c r="AH10" i="22"/>
  <c r="AU9" i="22"/>
  <c r="AO9" i="22"/>
  <c r="AI9" i="22"/>
  <c r="AC9" i="22"/>
  <c r="AV8" i="22"/>
  <c r="AP8" i="22"/>
  <c r="AJ8" i="22"/>
  <c r="AD8" i="22"/>
  <c r="AW7" i="22"/>
  <c r="AQ7" i="22"/>
  <c r="AE7" i="22"/>
  <c r="AS7" i="22"/>
  <c r="AM7" i="22"/>
  <c r="AA7" i="22"/>
  <c r="AT6" i="22"/>
  <c r="AN6" i="22"/>
  <c r="AH6" i="22"/>
  <c r="AB6" i="22"/>
  <c r="AU5" i="22"/>
  <c r="AO5" i="22"/>
  <c r="AI5" i="22"/>
  <c r="AC5" i="22"/>
  <c r="AV4" i="22"/>
  <c r="AP4" i="22"/>
  <c r="AD4" i="22"/>
  <c r="AV145" i="22"/>
  <c r="AJ145" i="22"/>
  <c r="AT133" i="22"/>
  <c r="AN133" i="22"/>
  <c r="AH133" i="22"/>
  <c r="AU131" i="22"/>
  <c r="AO131" i="22"/>
  <c r="AS124" i="22"/>
  <c r="AM124" i="22"/>
  <c r="AG124" i="22"/>
  <c r="AW132" i="22"/>
  <c r="AQ132" i="22"/>
  <c r="AK132" i="22"/>
  <c r="AW134" i="22"/>
  <c r="AQ134" i="22"/>
  <c r="AK134" i="22"/>
  <c r="AV121" i="22"/>
  <c r="AP121" i="22"/>
  <c r="AJ121" i="22"/>
  <c r="AT115" i="22"/>
  <c r="AN115" i="22"/>
  <c r="AH115" i="22"/>
  <c r="AV110" i="22"/>
  <c r="AP110" i="22"/>
  <c r="AV85" i="22"/>
  <c r="AP85" i="22"/>
  <c r="AJ85" i="22"/>
  <c r="AT99" i="22"/>
  <c r="AN99" i="22"/>
  <c r="AH99" i="22"/>
  <c r="AV78" i="22"/>
  <c r="AP78" i="22"/>
  <c r="AJ78" i="22"/>
  <c r="AV74" i="22"/>
  <c r="AP74" i="22"/>
  <c r="AJ74" i="22"/>
  <c r="AT107" i="22"/>
  <c r="AN107" i="22"/>
  <c r="AH107" i="22"/>
  <c r="AU98" i="22"/>
  <c r="AO98" i="22"/>
  <c r="AI98" i="22"/>
  <c r="AS89" i="22"/>
  <c r="AM89" i="22"/>
  <c r="AV65" i="22"/>
  <c r="AP65" i="22"/>
  <c r="AJ65" i="22"/>
  <c r="AV57" i="22"/>
  <c r="AP57" i="22"/>
  <c r="AJ57" i="22"/>
  <c r="AU90" i="22"/>
  <c r="AO90" i="22"/>
  <c r="AI90" i="22"/>
  <c r="AW77" i="22"/>
  <c r="AQ77" i="22"/>
  <c r="AK77" i="22"/>
  <c r="AS69" i="22"/>
  <c r="AM69" i="22"/>
  <c r="AS85" i="22"/>
  <c r="AM85" i="22"/>
  <c r="AT47" i="22"/>
  <c r="AN47" i="22"/>
  <c r="AH47" i="22"/>
  <c r="AT33" i="22"/>
  <c r="AH33" i="22"/>
  <c r="AN33" i="22"/>
  <c r="AT35" i="22"/>
  <c r="AN35" i="22"/>
  <c r="AH35" i="22"/>
  <c r="AW73" i="22"/>
  <c r="AQ73" i="22"/>
  <c r="AK73" i="22"/>
  <c r="AT39" i="22"/>
  <c r="AN39" i="22"/>
  <c r="AH39" i="22"/>
  <c r="AU36" i="22"/>
  <c r="AI36" i="22"/>
  <c r="AW57" i="22"/>
  <c r="AQ57" i="22"/>
  <c r="AK57" i="22"/>
  <c r="AT51" i="22"/>
  <c r="AN51" i="22"/>
  <c r="AH51" i="22"/>
  <c r="AW28" i="22"/>
  <c r="AQ28" i="22"/>
  <c r="AK28" i="22"/>
  <c r="AS12" i="22"/>
  <c r="AM12" i="22"/>
  <c r="AG12" i="22"/>
  <c r="AS4" i="22"/>
  <c r="AM4" i="22"/>
  <c r="AS65" i="22"/>
  <c r="AM65" i="22"/>
  <c r="AT8" i="22"/>
  <c r="AN8" i="22"/>
  <c r="AH8" i="22"/>
  <c r="AT31" i="22"/>
  <c r="AN31" i="22"/>
  <c r="AH31" i="22"/>
  <c r="AU56" i="22"/>
  <c r="AO56" i="22"/>
  <c r="AI56" i="22"/>
  <c r="AW37" i="22"/>
  <c r="AQ37" i="22"/>
  <c r="AK37" i="22"/>
  <c r="AU4" i="22"/>
  <c r="AO4" i="22"/>
  <c r="AI4" i="22"/>
  <c r="AC4" i="22"/>
  <c r="AW5" i="22"/>
  <c r="AQ5" i="22"/>
  <c r="AK5" i="22"/>
  <c r="AW8" i="22"/>
  <c r="AQ8" i="22"/>
  <c r="AK8" i="22"/>
  <c r="AE8" i="22"/>
  <c r="AW9" i="22"/>
  <c r="AQ9" i="22"/>
  <c r="AK9" i="22"/>
  <c r="AV10" i="22"/>
  <c r="AP10" i="22"/>
  <c r="AJ10" i="22"/>
  <c r="AT11" i="22"/>
  <c r="AN11" i="22"/>
  <c r="AH11" i="22"/>
  <c r="AB11" i="22"/>
  <c r="AS13" i="22"/>
  <c r="AM13" i="22"/>
  <c r="AU14" i="22"/>
  <c r="AO14" i="22"/>
  <c r="AI14" i="22"/>
  <c r="AC14" i="22"/>
  <c r="AT15" i="22"/>
  <c r="AN15" i="22"/>
  <c r="AH15" i="22"/>
  <c r="AB15" i="22"/>
  <c r="AI18" i="22"/>
  <c r="AC18" i="22"/>
  <c r="AI19" i="22"/>
  <c r="AT20" i="22"/>
  <c r="AS22" i="22"/>
  <c r="AM22" i="22"/>
  <c r="AS24" i="22"/>
  <c r="AM24" i="22"/>
  <c r="AM25" i="22"/>
  <c r="AW26" i="22"/>
  <c r="AK26" i="22"/>
  <c r="AQ26" i="22"/>
  <c r="AT27" i="22"/>
  <c r="AN27" i="22"/>
  <c r="AH27" i="22"/>
  <c r="AU30" i="22"/>
  <c r="AO30" i="22"/>
  <c r="AI30" i="22"/>
  <c r="AW32" i="22"/>
  <c r="AQ32" i="22"/>
  <c r="AK32" i="22"/>
  <c r="AW33" i="22"/>
  <c r="AQ33" i="22"/>
  <c r="AK33" i="22"/>
  <c r="AU35" i="22"/>
  <c r="AO35" i="22"/>
  <c r="AI35" i="22"/>
  <c r="AW36" i="22"/>
  <c r="AQ36" i="22"/>
  <c r="AK36" i="22"/>
  <c r="AV37" i="22"/>
  <c r="AP37" i="22"/>
  <c r="AJ37" i="22"/>
  <c r="AU39" i="22"/>
  <c r="AO39" i="22"/>
  <c r="AI39" i="22"/>
  <c r="AS40" i="22"/>
  <c r="AM40" i="22"/>
  <c r="AS42" i="22"/>
  <c r="AM42" i="22"/>
  <c r="AU43" i="22"/>
  <c r="AO43" i="22"/>
  <c r="AI43" i="22"/>
  <c r="AS44" i="22"/>
  <c r="AM44" i="22"/>
  <c r="AG44" i="22"/>
  <c r="AS46" i="22"/>
  <c r="AM46" i="22"/>
  <c r="AU47" i="22"/>
  <c r="AO47" i="22"/>
  <c r="AI47" i="22"/>
  <c r="AS48" i="22"/>
  <c r="AM48" i="22"/>
  <c r="AU51" i="22"/>
  <c r="AO51" i="22"/>
  <c r="AI51" i="22"/>
  <c r="AS52" i="22"/>
  <c r="AM52" i="22"/>
  <c r="AG52" i="22"/>
  <c r="AM54" i="22"/>
  <c r="AI55" i="22"/>
  <c r="AW56" i="22"/>
  <c r="AS58" i="22"/>
  <c r="AM58" i="22"/>
  <c r="AU59" i="22"/>
  <c r="AO59" i="22"/>
  <c r="AI59" i="22"/>
  <c r="AT60" i="22"/>
  <c r="AN60" i="22"/>
  <c r="AH60" i="22"/>
  <c r="AW61" i="22"/>
  <c r="AQ61" i="22"/>
  <c r="AK61" i="22"/>
  <c r="AW62" i="22"/>
  <c r="AQ62" i="22"/>
  <c r="AK62" i="22"/>
  <c r="AS64" i="22"/>
  <c r="AM64" i="22"/>
  <c r="AW66" i="22"/>
  <c r="AQ66" i="22"/>
  <c r="AK66" i="22"/>
  <c r="AV71" i="22"/>
  <c r="AJ71" i="22"/>
  <c r="AP71" i="22"/>
  <c r="AW72" i="22"/>
  <c r="AQ72" i="22"/>
  <c r="AK72" i="22"/>
  <c r="AS76" i="22"/>
  <c r="AM76" i="22"/>
  <c r="AV77" i="22"/>
  <c r="AP77" i="22"/>
  <c r="AJ77" i="22"/>
  <c r="AU79" i="22"/>
  <c r="AO79" i="22"/>
  <c r="AI79" i="22"/>
  <c r="AT80" i="22"/>
  <c r="AN80" i="22"/>
  <c r="AH80" i="22"/>
  <c r="AW82" i="22"/>
  <c r="AQ82" i="22"/>
  <c r="AK82" i="22"/>
  <c r="AH85" i="22"/>
  <c r="AS86" i="22"/>
  <c r="AM86" i="22"/>
  <c r="AU87" i="22"/>
  <c r="AO87" i="22"/>
  <c r="AW88" i="22"/>
  <c r="AQ88" i="22"/>
  <c r="AK88" i="22"/>
  <c r="AV90" i="22"/>
  <c r="AP90" i="22"/>
  <c r="AT91" i="22"/>
  <c r="AN91" i="22"/>
  <c r="AH91" i="22"/>
  <c r="AT92" i="22"/>
  <c r="AN92" i="22"/>
  <c r="AW94" i="22"/>
  <c r="AQ94" i="22"/>
  <c r="AK94" i="22"/>
  <c r="AT96" i="22"/>
  <c r="AN96" i="22"/>
  <c r="AW98" i="22"/>
  <c r="AQ98" i="22"/>
  <c r="AK98" i="22"/>
  <c r="AT100" i="22"/>
  <c r="AN100" i="22"/>
  <c r="AU102" i="22"/>
  <c r="AO102" i="22"/>
  <c r="AI102" i="22"/>
  <c r="AV103" i="22"/>
  <c r="AP103" i="22"/>
  <c r="AJ103" i="22"/>
  <c r="AU104" i="22"/>
  <c r="AO104" i="22"/>
  <c r="AI104" i="22"/>
  <c r="AV105" i="22"/>
  <c r="AP105" i="22"/>
  <c r="AJ105" i="22"/>
  <c r="AU106" i="22"/>
  <c r="AO106" i="22"/>
  <c r="AI106" i="22"/>
  <c r="AV107" i="22"/>
  <c r="AU108" i="22"/>
  <c r="AO108" i="22"/>
  <c r="AV109" i="22"/>
  <c r="AP109" i="22"/>
  <c r="AJ109" i="22"/>
  <c r="AI110" i="22"/>
  <c r="AV111" i="22"/>
  <c r="AP111" i="22"/>
  <c r="AJ111" i="22"/>
  <c r="AU112" i="22"/>
  <c r="AO112" i="22"/>
  <c r="AI112" i="22"/>
  <c r="AS113" i="22"/>
  <c r="AM113" i="22"/>
  <c r="AV114" i="22"/>
  <c r="AP114" i="22"/>
  <c r="AV115" i="22"/>
  <c r="AP115" i="22"/>
  <c r="AJ115" i="22"/>
  <c r="AT116" i="22"/>
  <c r="AN116" i="22"/>
  <c r="AV117" i="22"/>
  <c r="AP117" i="22"/>
  <c r="AJ117" i="22"/>
  <c r="AV119" i="22"/>
  <c r="AP119" i="22"/>
  <c r="AJ119" i="22"/>
  <c r="AT120" i="22"/>
  <c r="AN120" i="22"/>
  <c r="AS121" i="22"/>
  <c r="AM121" i="22"/>
  <c r="AS122" i="22"/>
  <c r="AM122" i="22"/>
  <c r="AT123" i="22"/>
  <c r="AN123" i="22"/>
  <c r="AH123" i="22"/>
  <c r="AT125" i="22"/>
  <c r="AH125" i="22"/>
  <c r="AN125" i="22"/>
  <c r="AT128" i="22"/>
  <c r="AN128" i="22"/>
  <c r="AT129" i="22"/>
  <c r="AN129" i="22"/>
  <c r="AH129" i="22"/>
  <c r="AU132" i="22"/>
  <c r="AI132" i="22"/>
  <c r="AV133" i="22"/>
  <c r="AP133" i="22"/>
  <c r="AJ133" i="22"/>
  <c r="AV135" i="22"/>
  <c r="AP135" i="22"/>
  <c r="AJ135" i="22"/>
  <c r="AT137" i="22"/>
  <c r="AN137" i="22"/>
  <c r="AH137" i="22"/>
  <c r="AU138" i="22"/>
  <c r="AO138" i="22"/>
  <c r="AI138" i="22"/>
  <c r="AU140" i="22"/>
  <c r="AO140" i="22"/>
  <c r="AI140" i="22"/>
  <c r="AU142" i="22"/>
  <c r="AI142" i="22"/>
  <c r="AU144" i="22"/>
  <c r="AO144" i="22"/>
  <c r="AI144" i="22"/>
  <c r="AU146" i="22"/>
  <c r="AO146" i="22"/>
  <c r="AI146" i="22"/>
  <c r="AC144" i="22"/>
  <c r="AC140" i="22"/>
  <c r="AB137" i="22"/>
  <c r="AD135" i="22"/>
  <c r="AE134" i="22"/>
  <c r="AB133" i="22"/>
  <c r="AC132" i="22"/>
  <c r="AB129" i="22"/>
  <c r="AB125" i="22"/>
  <c r="AC120" i="22"/>
  <c r="AD119" i="22"/>
  <c r="AD115" i="22"/>
  <c r="AC112" i="22"/>
  <c r="AD111" i="22"/>
  <c r="AC108" i="22"/>
  <c r="AD107" i="22"/>
  <c r="AC104" i="22"/>
  <c r="AD103" i="22"/>
  <c r="AE98" i="22"/>
  <c r="AE94" i="22"/>
  <c r="AE82" i="22"/>
  <c r="AD71" i="22"/>
  <c r="AE66" i="22"/>
  <c r="AE62" i="22"/>
  <c r="AA58" i="22"/>
  <c r="AC56" i="22"/>
  <c r="AC39" i="22"/>
  <c r="AB35" i="22"/>
  <c r="AE28" i="22"/>
  <c r="AB20" i="22"/>
  <c r="AD10" i="22"/>
  <c r="AA4" i="22"/>
  <c r="AI139" i="22"/>
  <c r="AH120" i="22"/>
  <c r="AK113" i="22"/>
  <c r="AJ110" i="22"/>
  <c r="AI83" i="22"/>
  <c r="AO142" i="22"/>
  <c r="AO36" i="22"/>
  <c r="AT5" i="22"/>
  <c r="AN5" i="22"/>
  <c r="AH5" i="22"/>
  <c r="AB5" i="22"/>
  <c r="AS8" i="22"/>
  <c r="AM8" i="22"/>
  <c r="AG8" i="22"/>
  <c r="AT9" i="22"/>
  <c r="AN9" i="22"/>
  <c r="AH9" i="22"/>
  <c r="AB9" i="22"/>
  <c r="AW10" i="22"/>
  <c r="AQ10" i="22"/>
  <c r="AK10" i="22"/>
  <c r="AE10" i="22"/>
  <c r="AU12" i="22"/>
  <c r="AO12" i="22"/>
  <c r="AI12" i="22"/>
  <c r="AC12" i="22"/>
  <c r="AK13" i="22"/>
  <c r="AV14" i="22"/>
  <c r="AO16" i="22"/>
  <c r="AU16" i="22"/>
  <c r="AS17" i="22"/>
  <c r="AM17" i="22"/>
  <c r="AS18" i="22"/>
  <c r="AM18" i="22"/>
  <c r="AT19" i="22"/>
  <c r="AH19" i="22"/>
  <c r="AN19" i="22"/>
  <c r="AB19" i="22"/>
  <c r="AU22" i="22"/>
  <c r="AO22" i="22"/>
  <c r="AI22" i="22"/>
  <c r="AC22" i="22"/>
  <c r="AU23" i="22"/>
  <c r="AO23" i="22"/>
  <c r="AI23" i="22"/>
  <c r="AW24" i="22"/>
  <c r="AQ24" i="22"/>
  <c r="AK24" i="22"/>
  <c r="AT25" i="22"/>
  <c r="AN25" i="22"/>
  <c r="AH25" i="22"/>
  <c r="AV27" i="22"/>
  <c r="AP27" i="22"/>
  <c r="AJ27" i="22"/>
  <c r="AW29" i="22"/>
  <c r="AQ29" i="22"/>
  <c r="AK29" i="22"/>
  <c r="AW30" i="22"/>
  <c r="AQ30" i="22"/>
  <c r="AK30" i="22"/>
  <c r="AV31" i="22"/>
  <c r="AP31" i="22"/>
  <c r="AJ31" i="22"/>
  <c r="AT32" i="22"/>
  <c r="AN32" i="22"/>
  <c r="AH32" i="22"/>
  <c r="AS34" i="22"/>
  <c r="AM34" i="22"/>
  <c r="AV35" i="22"/>
  <c r="AP35" i="22"/>
  <c r="AJ35" i="22"/>
  <c r="AT36" i="22"/>
  <c r="AN36" i="22"/>
  <c r="AH36" i="22"/>
  <c r="AS38" i="22"/>
  <c r="AM38" i="22"/>
  <c r="AW40" i="22"/>
  <c r="AQ40" i="22"/>
  <c r="AK40" i="22"/>
  <c r="AS41" i="22"/>
  <c r="AM41" i="22"/>
  <c r="AG41" i="22"/>
  <c r="AW42" i="22"/>
  <c r="AK42" i="22"/>
  <c r="AQ42" i="22"/>
  <c r="AW44" i="22"/>
  <c r="AQ44" i="22"/>
  <c r="AK44" i="22"/>
  <c r="AS45" i="22"/>
  <c r="AM45" i="22"/>
  <c r="AW46" i="22"/>
  <c r="AQ46" i="22"/>
  <c r="AK46" i="22"/>
  <c r="AW48" i="22"/>
  <c r="AQ48" i="22"/>
  <c r="AK48" i="22"/>
  <c r="AS49" i="22"/>
  <c r="AM49" i="22"/>
  <c r="AW50" i="22"/>
  <c r="AQ50" i="22"/>
  <c r="AK50" i="22"/>
  <c r="AW52" i="22"/>
  <c r="AQ52" i="22"/>
  <c r="AK52" i="22"/>
  <c r="AS53" i="22"/>
  <c r="AM53" i="22"/>
  <c r="AT57" i="22"/>
  <c r="AN57" i="22"/>
  <c r="AH57" i="22"/>
  <c r="AW60" i="22"/>
  <c r="AQ60" i="22"/>
  <c r="AK60" i="22"/>
  <c r="AV62" i="22"/>
  <c r="AP62" i="22"/>
  <c r="AJ62" i="22"/>
  <c r="AT63" i="22"/>
  <c r="AN63" i="22"/>
  <c r="AH63" i="22"/>
  <c r="AT64" i="22"/>
  <c r="AN64" i="22"/>
  <c r="AH64" i="22"/>
  <c r="AV66" i="22"/>
  <c r="AP66" i="22"/>
  <c r="AJ66" i="22"/>
  <c r="AH67" i="22"/>
  <c r="AS68" i="22"/>
  <c r="AM68" i="22"/>
  <c r="AV69" i="22"/>
  <c r="AP69" i="22"/>
  <c r="AJ69" i="22"/>
  <c r="AW70" i="22"/>
  <c r="AQ70" i="22"/>
  <c r="AK70" i="22"/>
  <c r="AW74" i="22"/>
  <c r="AK74" i="22"/>
  <c r="AT76" i="22"/>
  <c r="AN76" i="22"/>
  <c r="AH76" i="22"/>
  <c r="AM78" i="22"/>
  <c r="AV79" i="22"/>
  <c r="AP79" i="22"/>
  <c r="AJ79" i="22"/>
  <c r="AW80" i="22"/>
  <c r="AQ80" i="22"/>
  <c r="AK80" i="22"/>
  <c r="AV82" i="22"/>
  <c r="AP82" i="22"/>
  <c r="AJ82" i="22"/>
  <c r="AT83" i="22"/>
  <c r="AN83" i="22"/>
  <c r="AH83" i="22"/>
  <c r="AS84" i="22"/>
  <c r="AM84" i="22"/>
  <c r="AT89" i="22"/>
  <c r="AN89" i="22"/>
  <c r="AH89" i="22"/>
  <c r="AS90" i="22"/>
  <c r="AM90" i="22"/>
  <c r="AU91" i="22"/>
  <c r="AO91" i="22"/>
  <c r="AU92" i="22"/>
  <c r="AO92" i="22"/>
  <c r="AI92" i="22"/>
  <c r="AV93" i="22"/>
  <c r="AP93" i="22"/>
  <c r="AJ93" i="22"/>
  <c r="AU95" i="22"/>
  <c r="AO95" i="22"/>
  <c r="AU96" i="22"/>
  <c r="AO96" i="22"/>
  <c r="AI96" i="22"/>
  <c r="AV97" i="22"/>
  <c r="AP97" i="22"/>
  <c r="AJ97" i="22"/>
  <c r="AU99" i="22"/>
  <c r="AO99" i="22"/>
  <c r="AU100" i="22"/>
  <c r="AI100" i="22"/>
  <c r="AV101" i="22"/>
  <c r="AP101" i="22"/>
  <c r="AJ101" i="22"/>
  <c r="AW102" i="22"/>
  <c r="AQ102" i="22"/>
  <c r="AK102" i="22"/>
  <c r="AW104" i="22"/>
  <c r="AQ104" i="22"/>
  <c r="AK104" i="22"/>
  <c r="AW105" i="22"/>
  <c r="AQ105" i="22"/>
  <c r="AW106" i="22"/>
  <c r="AK106" i="22"/>
  <c r="AQ106" i="22"/>
  <c r="AW108" i="22"/>
  <c r="AQ108" i="22"/>
  <c r="AK108" i="22"/>
  <c r="AW109" i="22"/>
  <c r="AQ109" i="22"/>
  <c r="AW110" i="22"/>
  <c r="AQ110" i="22"/>
  <c r="AK110" i="22"/>
  <c r="AW112" i="22"/>
  <c r="AQ112" i="22"/>
  <c r="AK112" i="22"/>
  <c r="AS114" i="22"/>
  <c r="AM114" i="22"/>
  <c r="AS116" i="22"/>
  <c r="AM116" i="22"/>
  <c r="AS117" i="22"/>
  <c r="AM117" i="22"/>
  <c r="AS118" i="22"/>
  <c r="AM118" i="22"/>
  <c r="AS120" i="22"/>
  <c r="AM120" i="22"/>
  <c r="AW121" i="22"/>
  <c r="AQ121" i="22"/>
  <c r="AV122" i="22"/>
  <c r="AP122" i="22"/>
  <c r="AT124" i="22"/>
  <c r="AN124" i="22"/>
  <c r="AU126" i="22"/>
  <c r="AO126" i="22"/>
  <c r="AI126" i="22"/>
  <c r="AU130" i="22"/>
  <c r="AO130" i="22"/>
  <c r="AI130" i="22"/>
  <c r="AV131" i="22"/>
  <c r="AP131" i="22"/>
  <c r="AJ131" i="22"/>
  <c r="AT132" i="22"/>
  <c r="AN132" i="22"/>
  <c r="AT136" i="22"/>
  <c r="AN136" i="22"/>
  <c r="AV137" i="22"/>
  <c r="AP137" i="22"/>
  <c r="AJ137" i="22"/>
  <c r="AT139" i="22"/>
  <c r="AH139" i="22"/>
  <c r="AT141" i="22"/>
  <c r="AN141" i="22"/>
  <c r="AH141" i="22"/>
  <c r="AT143" i="22"/>
  <c r="AN143" i="22"/>
  <c r="AH143" i="22"/>
  <c r="AT145" i="22"/>
  <c r="AN145" i="22"/>
  <c r="AH145" i="22"/>
  <c r="AT147" i="22"/>
  <c r="AN147" i="22"/>
  <c r="AH147" i="22"/>
  <c r="AB136" i="22"/>
  <c r="AB132" i="22"/>
  <c r="AC131" i="22"/>
  <c r="AB128" i="22"/>
  <c r="AB124" i="22"/>
  <c r="AD122" i="22"/>
  <c r="AE121" i="22"/>
  <c r="AB120" i="22"/>
  <c r="AC119" i="22"/>
  <c r="AB116" i="22"/>
  <c r="AD114" i="22"/>
  <c r="AA113" i="22"/>
  <c r="AD110" i="22"/>
  <c r="AE109" i="22"/>
  <c r="AE105" i="22"/>
  <c r="AB100" i="22"/>
  <c r="AC99" i="22"/>
  <c r="AB96" i="22"/>
  <c r="AC95" i="22"/>
  <c r="AB92" i="22"/>
  <c r="AC91" i="22"/>
  <c r="AD90" i="22"/>
  <c r="AA89" i="22"/>
  <c r="AC87" i="22"/>
  <c r="AD82" i="22"/>
  <c r="AB80" i="22"/>
  <c r="AC79" i="22"/>
  <c r="AD78" i="22"/>
  <c r="AE77" i="22"/>
  <c r="AB76" i="22"/>
  <c r="AD74" i="22"/>
  <c r="AE73" i="22"/>
  <c r="AD66" i="22"/>
  <c r="AA65" i="22"/>
  <c r="AB64" i="22"/>
  <c r="AD62" i="22"/>
  <c r="AE61" i="22"/>
  <c r="AB60" i="22"/>
  <c r="AC59" i="22"/>
  <c r="AE57" i="22"/>
  <c r="AA53" i="22"/>
  <c r="AC51" i="22"/>
  <c r="AC47" i="22"/>
  <c r="AA45" i="22"/>
  <c r="AC43" i="22"/>
  <c r="AB39" i="22"/>
  <c r="AE33" i="22"/>
  <c r="AE32" i="22"/>
  <c r="AD31" i="22"/>
  <c r="AB25" i="22"/>
  <c r="AC19" i="22"/>
  <c r="AA13" i="22"/>
  <c r="AE9" i="22"/>
  <c r="AH132" i="22"/>
  <c r="AJ122" i="22"/>
  <c r="AH116" i="22"/>
  <c r="AK109" i="22"/>
  <c r="AH100" i="22"/>
  <c r="AJ90" i="22"/>
  <c r="AI87" i="22"/>
  <c r="AN139" i="22"/>
  <c r="AQ74" i="22"/>
  <c r="AV141" i="22"/>
  <c r="AP141" i="22"/>
  <c r="AJ141" i="22"/>
  <c r="AT135" i="22"/>
  <c r="AN135" i="22"/>
  <c r="AH135" i="22"/>
  <c r="AW122" i="22"/>
  <c r="AQ122" i="22"/>
  <c r="AK122" i="22"/>
  <c r="AU127" i="22"/>
  <c r="AO127" i="22"/>
  <c r="AT117" i="22"/>
  <c r="AH117" i="22"/>
  <c r="AN117" i="22"/>
  <c r="AS128" i="22"/>
  <c r="AM128" i="22"/>
  <c r="AQ128" i="22"/>
  <c r="AW128" i="22"/>
  <c r="AK128" i="22"/>
  <c r="AV102" i="22"/>
  <c r="AP102" i="22"/>
  <c r="AV89" i="22"/>
  <c r="AP89" i="22"/>
  <c r="AJ89" i="22"/>
  <c r="AV81" i="22"/>
  <c r="AP81" i="22"/>
  <c r="AJ81" i="22"/>
  <c r="AT95" i="22"/>
  <c r="AN95" i="22"/>
  <c r="AH95" i="22"/>
  <c r="AV123" i="22"/>
  <c r="AJ123" i="22"/>
  <c r="AP123" i="22"/>
  <c r="AV118" i="22"/>
  <c r="AP118" i="22"/>
  <c r="AU94" i="22"/>
  <c r="AO94" i="22"/>
  <c r="AI94" i="22"/>
  <c r="AS81" i="22"/>
  <c r="AM81" i="22"/>
  <c r="AU72" i="22"/>
  <c r="AO72" i="22"/>
  <c r="AI72" i="22"/>
  <c r="AV61" i="22"/>
  <c r="AP61" i="22"/>
  <c r="AJ61" i="22"/>
  <c r="AT109" i="22"/>
  <c r="AN109" i="22"/>
  <c r="AH109" i="22"/>
  <c r="AU82" i="22"/>
  <c r="AO82" i="22"/>
  <c r="AI82" i="22"/>
  <c r="AU70" i="22"/>
  <c r="AO70" i="22"/>
  <c r="AI70" i="22"/>
  <c r="AU68" i="22"/>
  <c r="AI68" i="22"/>
  <c r="AO68" i="22"/>
  <c r="AU76" i="22"/>
  <c r="AO76" i="22"/>
  <c r="AI76" i="22"/>
  <c r="AU58" i="22"/>
  <c r="AO58" i="22"/>
  <c r="AI58" i="22"/>
  <c r="AV34" i="22"/>
  <c r="AP34" i="22"/>
  <c r="AJ34" i="22"/>
  <c r="AT29" i="22"/>
  <c r="AN29" i="22"/>
  <c r="AH29" i="22"/>
  <c r="AW25" i="22"/>
  <c r="AQ25" i="22"/>
  <c r="AK25" i="22"/>
  <c r="AU60" i="22"/>
  <c r="AO60" i="22"/>
  <c r="AI60" i="22"/>
  <c r="AV30" i="22"/>
  <c r="AP30" i="22"/>
  <c r="AJ30" i="22"/>
  <c r="AU20" i="22"/>
  <c r="AO20" i="22"/>
  <c r="AI20" i="22"/>
  <c r="AC20" i="22"/>
  <c r="AT49" i="22"/>
  <c r="AH49" i="22"/>
  <c r="AW20" i="22"/>
  <c r="AQ20" i="22"/>
  <c r="AK20" i="22"/>
  <c r="AE20" i="22"/>
  <c r="AV11" i="22"/>
  <c r="AP11" i="22"/>
  <c r="AJ11" i="22"/>
  <c r="AD11" i="22"/>
  <c r="AU74" i="22"/>
  <c r="AO74" i="22"/>
  <c r="AI74" i="22"/>
  <c r="AV38" i="22"/>
  <c r="AP38" i="22"/>
  <c r="AJ38" i="22"/>
  <c r="AS21" i="22"/>
  <c r="AM21" i="22"/>
  <c r="AU11" i="22"/>
  <c r="AO11" i="22"/>
  <c r="AI11" i="22"/>
  <c r="AV17" i="22"/>
  <c r="AP17" i="22"/>
  <c r="AJ17" i="22"/>
  <c r="AD17" i="22"/>
  <c r="AU38" i="22"/>
  <c r="AO38" i="22"/>
  <c r="AI38" i="22"/>
  <c r="AP7" i="22"/>
  <c r="AJ7" i="22"/>
  <c r="AW65" i="22"/>
  <c r="AQ65" i="22"/>
  <c r="AK65" i="22"/>
  <c r="AT16" i="22"/>
  <c r="AN16" i="22"/>
  <c r="AH16" i="22"/>
  <c r="AW4" i="22"/>
  <c r="AQ4" i="22"/>
  <c r="AK4" i="22"/>
  <c r="AE4" i="22"/>
  <c r="AU6" i="22"/>
  <c r="AO6" i="22"/>
  <c r="AI6" i="22"/>
  <c r="AC6" i="22"/>
  <c r="AT7" i="22"/>
  <c r="AN7" i="22"/>
  <c r="AH7" i="22"/>
  <c r="AB7" i="22"/>
  <c r="AU10" i="22"/>
  <c r="AO10" i="22"/>
  <c r="AI10" i="22"/>
  <c r="AC10" i="22"/>
  <c r="AT13" i="22"/>
  <c r="AN13" i="22"/>
  <c r="AH13" i="22"/>
  <c r="AB13" i="22"/>
  <c r="AW16" i="22"/>
  <c r="AQ16" i="22"/>
  <c r="AK16" i="22"/>
  <c r="AE16" i="22"/>
  <c r="AW17" i="22"/>
  <c r="AQ17" i="22"/>
  <c r="AK17" i="22"/>
  <c r="AV18" i="22"/>
  <c r="AP18" i="22"/>
  <c r="AJ18" i="22"/>
  <c r="AV19" i="22"/>
  <c r="AP19" i="22"/>
  <c r="AJ19" i="22"/>
  <c r="AD19" i="22"/>
  <c r="AV21" i="22"/>
  <c r="AP21" i="22"/>
  <c r="AJ21" i="22"/>
  <c r="AD21" i="22"/>
  <c r="AW22" i="22"/>
  <c r="AQ22" i="22"/>
  <c r="AK22" i="22"/>
  <c r="AE22" i="22"/>
  <c r="AV23" i="22"/>
  <c r="AJ23" i="22"/>
  <c r="AT24" i="22"/>
  <c r="AN24" i="22"/>
  <c r="AH24" i="22"/>
  <c r="AV25" i="22"/>
  <c r="AP25" i="22"/>
  <c r="AJ25" i="22"/>
  <c r="AV26" i="22"/>
  <c r="AP26" i="22"/>
  <c r="AJ26" i="22"/>
  <c r="AS28" i="22"/>
  <c r="AM28" i="22"/>
  <c r="AV29" i="22"/>
  <c r="AP29" i="22"/>
  <c r="AJ29" i="22"/>
  <c r="AW34" i="22"/>
  <c r="AQ34" i="22"/>
  <c r="AK34" i="22"/>
  <c r="AS37" i="22"/>
  <c r="AM37" i="22"/>
  <c r="AG37" i="22"/>
  <c r="AW38" i="22"/>
  <c r="AQ38" i="22"/>
  <c r="AK38" i="22"/>
  <c r="AV39" i="22"/>
  <c r="AJ39" i="22"/>
  <c r="AP39" i="22"/>
  <c r="AT40" i="22"/>
  <c r="AN40" i="22"/>
  <c r="AH40" i="22"/>
  <c r="AV41" i="22"/>
  <c r="AP41" i="22"/>
  <c r="AJ41" i="22"/>
  <c r="AV43" i="22"/>
  <c r="AP43" i="22"/>
  <c r="AJ43" i="22"/>
  <c r="AT44" i="22"/>
  <c r="AN44" i="22"/>
  <c r="AH44" i="22"/>
  <c r="AV45" i="22"/>
  <c r="AP45" i="22"/>
  <c r="AJ45" i="22"/>
  <c r="AV47" i="22"/>
  <c r="AP47" i="22"/>
  <c r="AJ47" i="22"/>
  <c r="AT48" i="22"/>
  <c r="AN48" i="22"/>
  <c r="AH48" i="22"/>
  <c r="AV49" i="22"/>
  <c r="AP49" i="22"/>
  <c r="AJ49" i="22"/>
  <c r="AV51" i="22"/>
  <c r="AP51" i="22"/>
  <c r="AJ51" i="22"/>
  <c r="AT52" i="22"/>
  <c r="AN52" i="22"/>
  <c r="AH52" i="22"/>
  <c r="AV53" i="22"/>
  <c r="AP53" i="22"/>
  <c r="AJ53" i="22"/>
  <c r="AU54" i="22"/>
  <c r="AO54" i="22"/>
  <c r="AI54" i="22"/>
  <c r="AS56" i="22"/>
  <c r="AM56" i="22"/>
  <c r="AW58" i="22"/>
  <c r="AK58" i="22"/>
  <c r="AQ58" i="22"/>
  <c r="AT61" i="22"/>
  <c r="AN61" i="22"/>
  <c r="AH61" i="22"/>
  <c r="AS62" i="22"/>
  <c r="AU63" i="22"/>
  <c r="AO63" i="22"/>
  <c r="AI63" i="22"/>
  <c r="AW64" i="22"/>
  <c r="AQ64" i="22"/>
  <c r="AK64" i="22"/>
  <c r="AS66" i="22"/>
  <c r="AM66" i="22"/>
  <c r="AU67" i="22"/>
  <c r="AO67" i="22"/>
  <c r="AI67" i="22"/>
  <c r="AW68" i="22"/>
  <c r="AQ68" i="22"/>
  <c r="AK68" i="22"/>
  <c r="AV70" i="22"/>
  <c r="AP70" i="22"/>
  <c r="AJ70" i="22"/>
  <c r="AT71" i="22"/>
  <c r="AN71" i="22"/>
  <c r="AH71" i="22"/>
  <c r="AS72" i="22"/>
  <c r="AM72" i="22"/>
  <c r="AV73" i="22"/>
  <c r="AP73" i="22"/>
  <c r="AJ73" i="22"/>
  <c r="AU75" i="22"/>
  <c r="AO75" i="22"/>
  <c r="AI75" i="22"/>
  <c r="AW76" i="22"/>
  <c r="AQ76" i="22"/>
  <c r="AK76" i="22"/>
  <c r="AT81" i="22"/>
  <c r="AH81" i="22"/>
  <c r="AN81" i="22"/>
  <c r="AS82" i="22"/>
  <c r="AM82" i="22"/>
  <c r="AG82" i="22"/>
  <c r="AU83" i="22"/>
  <c r="AO83" i="22"/>
  <c r="AT84" i="22"/>
  <c r="AN84" i="22"/>
  <c r="AH84" i="22"/>
  <c r="AW85" i="22"/>
  <c r="AQ85" i="22"/>
  <c r="AK85" i="22"/>
  <c r="AW86" i="22"/>
  <c r="AQ86" i="22"/>
  <c r="AK86" i="22"/>
  <c r="AS88" i="22"/>
  <c r="AM88" i="22"/>
  <c r="AW89" i="22"/>
  <c r="AQ89" i="22"/>
  <c r="AW92" i="22"/>
  <c r="AQ92" i="22"/>
  <c r="AK92" i="22"/>
  <c r="AS94" i="22"/>
  <c r="AM94" i="22"/>
  <c r="AV95" i="22"/>
  <c r="AP95" i="22"/>
  <c r="AJ95" i="22"/>
  <c r="AW96" i="22"/>
  <c r="AQ96" i="22"/>
  <c r="AK96" i="22"/>
  <c r="AS98" i="22"/>
  <c r="AM98" i="22"/>
  <c r="AV99" i="22"/>
  <c r="AP99" i="22"/>
  <c r="AJ99" i="22"/>
  <c r="AW100" i="22"/>
  <c r="AQ100" i="22"/>
  <c r="AK100" i="22"/>
  <c r="AS102" i="22"/>
  <c r="AM102" i="22"/>
  <c r="AG102" i="22"/>
  <c r="AS104" i="22"/>
  <c r="AM104" i="22"/>
  <c r="AS105" i="22"/>
  <c r="AM105" i="22"/>
  <c r="AM106" i="22"/>
  <c r="AS108" i="22"/>
  <c r="AM108" i="22"/>
  <c r="AS109" i="22"/>
  <c r="AM109" i="22"/>
  <c r="AS110" i="22"/>
  <c r="AM110" i="22"/>
  <c r="AS112" i="22"/>
  <c r="AM112" i="22"/>
  <c r="AT113" i="22"/>
  <c r="AH113" i="22"/>
  <c r="AW113" i="22"/>
  <c r="AQ113" i="22"/>
  <c r="AU114" i="22"/>
  <c r="AO114" i="22"/>
  <c r="AI114" i="22"/>
  <c r="AU115" i="22"/>
  <c r="AO115" i="22"/>
  <c r="AU116" i="22"/>
  <c r="AO116" i="22"/>
  <c r="AI116" i="22"/>
  <c r="AU118" i="22"/>
  <c r="AO118" i="22"/>
  <c r="AI118" i="22"/>
  <c r="AU119" i="22"/>
  <c r="AO119" i="22"/>
  <c r="AU120" i="22"/>
  <c r="AI120" i="22"/>
  <c r="AT121" i="22"/>
  <c r="AN121" i="22"/>
  <c r="AH121" i="22"/>
  <c r="AS126" i="22"/>
  <c r="AM126" i="22"/>
  <c r="AT127" i="22"/>
  <c r="AN127" i="22"/>
  <c r="AH127" i="22"/>
  <c r="AS129" i="22"/>
  <c r="AM129" i="22"/>
  <c r="AS130" i="22"/>
  <c r="AM130" i="22"/>
  <c r="AS134" i="22"/>
  <c r="AM134" i="22"/>
  <c r="AU139" i="22"/>
  <c r="AO139" i="22"/>
  <c r="AU143" i="22"/>
  <c r="AO143" i="22"/>
  <c r="AU147" i="22"/>
  <c r="AO147" i="22"/>
  <c r="AB147" i="22"/>
  <c r="AC146" i="22"/>
  <c r="AD145" i="22"/>
  <c r="AB143" i="22"/>
  <c r="AC142" i="22"/>
  <c r="AD141" i="22"/>
  <c r="AB139" i="22"/>
  <c r="AC138" i="22"/>
  <c r="AD137" i="22"/>
  <c r="AB135" i="22"/>
  <c r="AD133" i="22"/>
  <c r="AE132" i="22"/>
  <c r="AC130" i="22"/>
  <c r="AE128" i="22"/>
  <c r="AB127" i="22"/>
  <c r="AC126" i="22"/>
  <c r="AA124" i="22"/>
  <c r="AB123" i="22"/>
  <c r="AD121" i="22"/>
  <c r="AA120" i="22"/>
  <c r="AC118" i="22"/>
  <c r="AD117" i="22"/>
  <c r="AB115" i="22"/>
  <c r="AC114" i="22"/>
  <c r="AE112" i="22"/>
  <c r="AD109" i="22"/>
  <c r="AE108" i="22"/>
  <c r="AB107" i="22"/>
  <c r="AC106" i="22"/>
  <c r="AD105" i="22"/>
  <c r="AE104" i="22"/>
  <c r="AC102" i="22"/>
  <c r="AD101" i="22"/>
  <c r="AE100" i="22"/>
  <c r="AB99" i="22"/>
  <c r="AC98" i="22"/>
  <c r="AD97" i="22"/>
  <c r="AE96" i="22"/>
  <c r="AB95" i="22"/>
  <c r="AC94" i="22"/>
  <c r="AD93" i="22"/>
  <c r="AE92" i="22"/>
  <c r="AB91" i="22"/>
  <c r="AC90" i="22"/>
  <c r="AD89" i="22"/>
  <c r="AE88" i="22"/>
  <c r="AD85" i="22"/>
  <c r="AA84" i="22"/>
  <c r="AB83" i="22"/>
  <c r="AC82" i="22"/>
  <c r="AD81" i="22"/>
  <c r="AE80" i="22"/>
  <c r="AD77" i="22"/>
  <c r="AE76" i="22"/>
  <c r="AA76" i="22"/>
  <c r="AC74" i="22"/>
  <c r="AD73" i="22"/>
  <c r="AE72" i="22"/>
  <c r="AA72" i="22"/>
  <c r="AB71" i="22"/>
  <c r="AC70" i="22"/>
  <c r="AD69" i="22"/>
  <c r="AE68" i="22"/>
  <c r="AA68" i="22"/>
  <c r="AD65" i="22"/>
  <c r="AE64" i="22"/>
  <c r="AA64" i="22"/>
  <c r="AB63" i="22"/>
  <c r="AD61" i="22"/>
  <c r="AE60" i="22"/>
  <c r="AC58" i="22"/>
  <c r="AD57" i="22"/>
  <c r="AC54" i="22"/>
  <c r="AD53" i="22"/>
  <c r="AE52" i="22"/>
  <c r="AB51" i="22"/>
  <c r="AD49" i="22"/>
  <c r="AE48" i="22"/>
  <c r="AB47" i="22"/>
  <c r="AD45" i="22"/>
  <c r="AE44" i="22"/>
  <c r="AA41" i="22"/>
  <c r="AA40" i="22"/>
  <c r="AE38" i="22"/>
  <c r="AE37" i="22"/>
  <c r="AE36" i="22"/>
  <c r="AD35" i="22"/>
  <c r="AD34" i="22"/>
  <c r="AC30" i="22"/>
  <c r="AB29" i="22"/>
  <c r="AB27" i="22"/>
  <c r="AD18" i="22"/>
  <c r="AE5" i="22"/>
  <c r="AI147" i="22"/>
  <c r="AI131" i="22"/>
  <c r="AH128" i="22"/>
  <c r="AK121" i="22"/>
  <c r="AJ118" i="22"/>
  <c r="AI115" i="22"/>
  <c r="AG109" i="22"/>
  <c r="AK105" i="22"/>
  <c r="AJ102" i="22"/>
  <c r="AI99" i="22"/>
  <c r="AH96" i="22"/>
  <c r="AK89" i="22"/>
  <c r="AN113" i="22"/>
  <c r="AM62" i="22"/>
  <c r="AU3" i="22"/>
  <c r="Y3" i="22"/>
  <c r="AW3" i="22"/>
  <c r="AT3" i="22"/>
  <c r="AD3" i="22"/>
  <c r="AJ3" i="22"/>
  <c r="AP3" i="22"/>
  <c r="AC3" i="22"/>
  <c r="AI3" i="22"/>
  <c r="AI131" i="2"/>
  <c r="AH144" i="2"/>
  <c r="AB144" i="2"/>
  <c r="Y137" i="2"/>
  <c r="AK137" i="2" s="1"/>
  <c r="X150" i="2"/>
  <c r="AD150" i="2"/>
  <c r="W23" i="2"/>
  <c r="AI23" i="2" s="1"/>
  <c r="W99" i="2"/>
  <c r="AI99" i="2"/>
  <c r="W87" i="2"/>
  <c r="AI87" i="2" s="1"/>
  <c r="W55" i="2"/>
  <c r="AI55" i="2"/>
  <c r="AG229" i="2"/>
  <c r="AA229" i="2"/>
  <c r="AG197" i="2"/>
  <c r="AA197" i="2"/>
  <c r="AG213" i="2"/>
  <c r="AA213" i="2"/>
  <c r="AG253" i="2"/>
  <c r="AA253" i="2"/>
  <c r="AA100" i="2"/>
  <c r="U140" i="2"/>
  <c r="AG140" i="2"/>
  <c r="U76" i="2"/>
  <c r="AG76" i="2" s="1"/>
  <c r="U217" i="2"/>
  <c r="AG217" i="2"/>
  <c r="AG8" i="2"/>
  <c r="AA144" i="2"/>
  <c r="AA80" i="2"/>
  <c r="AA16" i="2"/>
  <c r="AG20" i="2"/>
  <c r="AG84" i="2"/>
  <c r="AG148" i="2"/>
  <c r="AG5" i="2"/>
  <c r="AA128" i="2"/>
  <c r="AA64" i="2"/>
  <c r="AA217" i="2"/>
  <c r="AA172" i="2"/>
  <c r="AA108" i="2"/>
  <c r="U125" i="2"/>
  <c r="AG125" i="2" s="1"/>
  <c r="U81" i="2"/>
  <c r="AG81" i="2" s="1"/>
  <c r="U49" i="2"/>
  <c r="AA49" i="2"/>
  <c r="U17" i="2"/>
  <c r="AG17" i="2" s="1"/>
  <c r="AA81" i="2"/>
  <c r="AB112" i="2"/>
  <c r="AH112" i="2"/>
  <c r="AB36" i="2"/>
  <c r="AH36" i="2"/>
  <c r="AC87" i="2"/>
  <c r="AI235" i="2"/>
  <c r="AC235" i="2"/>
  <c r="AH68" i="2"/>
  <c r="AB68" i="2"/>
  <c r="AG49" i="2"/>
  <c r="AC99" i="2"/>
  <c r="AJ150" i="2"/>
  <c r="AI13" i="34"/>
  <c r="AG31" i="34"/>
  <c r="AD40" i="34"/>
  <c r="AA43" i="34"/>
  <c r="AC49" i="34"/>
  <c r="AU57" i="34"/>
  <c r="AE59" i="34"/>
  <c r="AT70" i="34"/>
  <c r="AC73" i="34"/>
  <c r="AW79" i="34"/>
  <c r="AB82" i="34"/>
  <c r="AS91" i="34"/>
  <c r="AU109" i="34"/>
  <c r="AQ111" i="34"/>
  <c r="AH114" i="34"/>
  <c r="AV116" i="34"/>
  <c r="AQ119" i="34"/>
  <c r="AH122" i="34"/>
  <c r="AP124" i="34"/>
  <c r="AG139" i="34"/>
  <c r="AV140" i="34"/>
  <c r="AP12" i="34"/>
  <c r="AB14" i="34"/>
  <c r="AO25" i="34"/>
  <c r="AB30" i="34"/>
  <c r="AU37" i="34"/>
  <c r="AK39" i="34"/>
  <c r="AV44" i="34"/>
  <c r="AM47" i="34"/>
  <c r="AH50" i="34"/>
  <c r="AT58" i="34"/>
  <c r="AJ60" i="34"/>
  <c r="AP64" i="34"/>
  <c r="AB66" i="34"/>
  <c r="AK67" i="34"/>
  <c r="AP72" i="34"/>
  <c r="AB74" i="34"/>
  <c r="AU81" i="34"/>
  <c r="AG111" i="34"/>
  <c r="AU121" i="34"/>
  <c r="AU125" i="34"/>
  <c r="AV132" i="34"/>
  <c r="AO141" i="34"/>
  <c r="AT18" i="34"/>
  <c r="AM19" i="34"/>
  <c r="AT22" i="34"/>
  <c r="AV24" i="34"/>
  <c r="AM27" i="34"/>
  <c r="AD28" i="34"/>
  <c r="AB34" i="34"/>
  <c r="AS39" i="34"/>
  <c r="AU41" i="34"/>
  <c r="AW43" i="34"/>
  <c r="AH46" i="34"/>
  <c r="AQ55" i="34"/>
  <c r="AD80" i="34"/>
  <c r="AD84" i="34"/>
  <c r="AI89" i="34"/>
  <c r="AW91" i="34"/>
  <c r="AO93" i="34"/>
  <c r="AN94" i="34"/>
  <c r="AE95" i="34"/>
  <c r="AJ96" i="34"/>
  <c r="AN98" i="34"/>
  <c r="AG99" i="34"/>
  <c r="AQ99" i="34"/>
  <c r="AV100" i="34"/>
  <c r="AN102" i="34"/>
  <c r="AQ103" i="34"/>
  <c r="AB110" i="34"/>
  <c r="AS123" i="34"/>
  <c r="AH126" i="34"/>
  <c r="AD128" i="34"/>
  <c r="AT134" i="34"/>
  <c r="AW119" i="34"/>
  <c r="AC57" i="34"/>
  <c r="AT122" i="34"/>
  <c r="AD124" i="34"/>
  <c r="AD12" i="34"/>
  <c r="AI37" i="34"/>
  <c r="AG47" i="34"/>
  <c r="AJ64" i="34"/>
  <c r="AJ72" i="34"/>
  <c r="AC81" i="34"/>
  <c r="AB18" i="34"/>
  <c r="AC41" i="34"/>
  <c r="AU93" i="34"/>
  <c r="AK95" i="34"/>
  <c r="AD100" i="34"/>
  <c r="AG123" i="34"/>
  <c r="AC9" i="34"/>
  <c r="AU13" i="34"/>
  <c r="AW15" i="34"/>
  <c r="AC17" i="34"/>
  <c r="AM31" i="34"/>
  <c r="AA31" i="34"/>
  <c r="AC33" i="34"/>
  <c r="AQ35" i="34"/>
  <c r="AP40" i="34"/>
  <c r="AM43" i="34"/>
  <c r="AG43" i="34"/>
  <c r="AI45" i="34"/>
  <c r="AQ47" i="34"/>
  <c r="AU49" i="34"/>
  <c r="AB54" i="34"/>
  <c r="AO57" i="34"/>
  <c r="AS59" i="34"/>
  <c r="AW59" i="34"/>
  <c r="AM63" i="34"/>
  <c r="AA67" i="34"/>
  <c r="AV68" i="34"/>
  <c r="AN70" i="34"/>
  <c r="AU73" i="34"/>
  <c r="AW75" i="34"/>
  <c r="AI77" i="34"/>
  <c r="AE79" i="34"/>
  <c r="AH82" i="34"/>
  <c r="AE87" i="34"/>
  <c r="AM91" i="34"/>
  <c r="AS107" i="34"/>
  <c r="AI109" i="34"/>
  <c r="AK111" i="34"/>
  <c r="AN114" i="34"/>
  <c r="AJ116" i="34"/>
  <c r="AE119" i="34"/>
  <c r="AN122" i="34"/>
  <c r="AV124" i="34"/>
  <c r="AO137" i="34"/>
  <c r="AA139" i="34"/>
  <c r="AJ140" i="34"/>
  <c r="AP8" i="34"/>
  <c r="AH10" i="34"/>
  <c r="AV12" i="34"/>
  <c r="AT14" i="34"/>
  <c r="AV16" i="34"/>
  <c r="AC25" i="34"/>
  <c r="AQ27" i="34"/>
  <c r="AT30" i="34"/>
  <c r="AP32" i="34"/>
  <c r="AG35" i="34"/>
  <c r="AO37" i="34"/>
  <c r="AW39" i="34"/>
  <c r="AB42" i="34"/>
  <c r="AJ44" i="34"/>
  <c r="AS47" i="34"/>
  <c r="AT50" i="34"/>
  <c r="AW51" i="34"/>
  <c r="AD56" i="34"/>
  <c r="AN58" i="34"/>
  <c r="AP60" i="34"/>
  <c r="AQ63" i="34"/>
  <c r="AD64" i="34"/>
  <c r="AH66" i="34"/>
  <c r="AW67" i="34"/>
  <c r="AG71" i="34"/>
  <c r="AD72" i="34"/>
  <c r="AT74" i="34"/>
  <c r="AO81" i="34"/>
  <c r="AV92" i="34"/>
  <c r="AS111" i="34"/>
  <c r="AS119" i="34"/>
  <c r="AC121" i="34"/>
  <c r="AI125" i="34"/>
  <c r="AA131" i="34"/>
  <c r="AJ132" i="34"/>
  <c r="AM135" i="34"/>
  <c r="AQ139" i="34"/>
  <c r="AU141" i="34"/>
  <c r="AP100" i="34"/>
  <c r="AH6" i="34"/>
  <c r="AN18" i="34"/>
  <c r="AS19" i="34"/>
  <c r="AC21" i="34"/>
  <c r="AN22" i="34"/>
  <c r="AJ24" i="34"/>
  <c r="AS27" i="34"/>
  <c r="AP28" i="34"/>
  <c r="AQ31" i="34"/>
  <c r="AT34" i="34"/>
  <c r="AA39" i="34"/>
  <c r="AO41" i="34"/>
  <c r="AQ43" i="34"/>
  <c r="AT46" i="34"/>
  <c r="AK55" i="34"/>
  <c r="AV80" i="34"/>
  <c r="AV84" i="34"/>
  <c r="AG87" i="34"/>
  <c r="AC89" i="34"/>
  <c r="AE91" i="34"/>
  <c r="AI93" i="34"/>
  <c r="AH94" i="34"/>
  <c r="AW95" i="34"/>
  <c r="AP96" i="34"/>
  <c r="AU97" i="34"/>
  <c r="AB98" i="34"/>
  <c r="AA99" i="34"/>
  <c r="AE99" i="34"/>
  <c r="AH102" i="34"/>
  <c r="AE103" i="34"/>
  <c r="AU105" i="34"/>
  <c r="AQ107" i="34"/>
  <c r="AT110" i="34"/>
  <c r="AI117" i="34"/>
  <c r="AM123" i="34"/>
  <c r="AT126" i="34"/>
  <c r="AP128" i="34"/>
  <c r="AQ131" i="34"/>
  <c r="AN134" i="34"/>
  <c r="AW139" i="34"/>
  <c r="AB70" i="34"/>
  <c r="AK79" i="34"/>
  <c r="AA91" i="34"/>
  <c r="AU25" i="34"/>
  <c r="AH58" i="34"/>
  <c r="AB22" i="34"/>
  <c r="AA27" i="34"/>
  <c r="AP80" i="34"/>
  <c r="AH110" i="34"/>
  <c r="AW111" i="34"/>
  <c r="AW103" i="34"/>
  <c r="AO109" i="34"/>
  <c r="AP44" i="34"/>
  <c r="AW63" i="34"/>
  <c r="AO125" i="34"/>
  <c r="AW31" i="34"/>
  <c r="AW131" i="34"/>
  <c r="AP24" i="34"/>
  <c r="AM39" i="34"/>
  <c r="AW55" i="34"/>
  <c r="AJ84" i="34"/>
  <c r="AA87" i="34"/>
  <c r="AQ91" i="34"/>
  <c r="AW99" i="34"/>
  <c r="AJ96" i="37"/>
  <c r="AG75" i="37"/>
  <c r="AV84" i="37"/>
  <c r="AV4" i="37"/>
  <c r="AW83" i="37"/>
  <c r="AV140" i="37"/>
  <c r="AH10" i="37"/>
  <c r="AT22" i="37"/>
  <c r="AP24" i="37"/>
  <c r="AP28" i="37"/>
  <c r="AM31" i="37"/>
  <c r="AO41" i="37"/>
  <c r="AQ43" i="37"/>
  <c r="AQ47" i="37"/>
  <c r="AJ52" i="37"/>
  <c r="AJ64" i="37"/>
  <c r="AB66" i="37"/>
  <c r="AV68" i="37"/>
  <c r="AO73" i="37"/>
  <c r="AK75" i="37"/>
  <c r="AI85" i="37"/>
  <c r="AU89" i="37"/>
  <c r="AP96" i="37"/>
  <c r="AV108" i="37"/>
  <c r="AW11" i="37"/>
  <c r="AH30" i="37"/>
  <c r="AJ32" i="37"/>
  <c r="AG35" i="37"/>
  <c r="AA43" i="37"/>
  <c r="AI53" i="37"/>
  <c r="AE55" i="37"/>
  <c r="AA67" i="37"/>
  <c r="AM75" i="37"/>
  <c r="AO77" i="37"/>
  <c r="AD84" i="37"/>
  <c r="AW87" i="37"/>
  <c r="AP92" i="37"/>
  <c r="AG95" i="37"/>
  <c r="AS103" i="37"/>
  <c r="AN110" i="37"/>
  <c r="AD120" i="37"/>
  <c r="AD128" i="37"/>
  <c r="AG139" i="37"/>
  <c r="AW147" i="37"/>
  <c r="AD4" i="37"/>
  <c r="AV8" i="37"/>
  <c r="AP16" i="37"/>
  <c r="AE23" i="37"/>
  <c r="AE31" i="37"/>
  <c r="AV36" i="37"/>
  <c r="AP40" i="37"/>
  <c r="AP44" i="37"/>
  <c r="AG47" i="37"/>
  <c r="AI49" i="37"/>
  <c r="AK51" i="37"/>
  <c r="AS63" i="37"/>
  <c r="AH70" i="37"/>
  <c r="AD72" i="37"/>
  <c r="AG79" i="37"/>
  <c r="AI81" i="37"/>
  <c r="AE83" i="37"/>
  <c r="AC93" i="37"/>
  <c r="AE95" i="37"/>
  <c r="AB98" i="37"/>
  <c r="AE99" i="37"/>
  <c r="AM107" i="37"/>
  <c r="AI109" i="37"/>
  <c r="AA111" i="37"/>
  <c r="AC113" i="37"/>
  <c r="AU117" i="37"/>
  <c r="AN122" i="37"/>
  <c r="AJ124" i="37"/>
  <c r="AG127" i="37"/>
  <c r="AH130" i="37"/>
  <c r="AD132" i="37"/>
  <c r="AS135" i="37"/>
  <c r="AD140" i="37"/>
  <c r="AU145" i="37"/>
  <c r="AS147" i="37"/>
  <c r="AI41" i="37"/>
  <c r="AU53" i="37"/>
  <c r="AW55" i="37"/>
  <c r="AS67" i="37"/>
  <c r="AJ16" i="37"/>
  <c r="AV72" i="37"/>
  <c r="AU93" i="37"/>
  <c r="AW99" i="37"/>
  <c r="AS111" i="37"/>
  <c r="AU113" i="37"/>
  <c r="AA127" i="37"/>
  <c r="AB130" i="37"/>
  <c r="AV132" i="37"/>
  <c r="AB10" i="37"/>
  <c r="AK43" i="37"/>
  <c r="AN10" i="37"/>
  <c r="AP12" i="37"/>
  <c r="AB22" i="37"/>
  <c r="AD24" i="37"/>
  <c r="AV24" i="37"/>
  <c r="AV28" i="37"/>
  <c r="AS31" i="37"/>
  <c r="AU41" i="37"/>
  <c r="AW43" i="37"/>
  <c r="AW47" i="37"/>
  <c r="AN50" i="37"/>
  <c r="AP52" i="37"/>
  <c r="AP64" i="37"/>
  <c r="AD68" i="37"/>
  <c r="AS71" i="37"/>
  <c r="AU73" i="37"/>
  <c r="AQ75" i="37"/>
  <c r="AO85" i="37"/>
  <c r="AG87" i="37"/>
  <c r="AC89" i="37"/>
  <c r="AV96" i="37"/>
  <c r="AK103" i="37"/>
  <c r="AD108" i="37"/>
  <c r="AK115" i="37"/>
  <c r="AS123" i="37"/>
  <c r="AI129" i="37"/>
  <c r="AU141" i="37"/>
  <c r="AN146" i="37"/>
  <c r="AG7" i="37"/>
  <c r="AE11" i="37"/>
  <c r="AQ27" i="37"/>
  <c r="AN30" i="37"/>
  <c r="AP32" i="37"/>
  <c r="AM35" i="37"/>
  <c r="AG43" i="37"/>
  <c r="AC53" i="37"/>
  <c r="AK55" i="37"/>
  <c r="AV60" i="37"/>
  <c r="AG67" i="37"/>
  <c r="AS75" i="37"/>
  <c r="AU77" i="37"/>
  <c r="AJ84" i="37"/>
  <c r="AE87" i="37"/>
  <c r="AV92" i="37"/>
  <c r="AM95" i="37"/>
  <c r="AJ100" i="37"/>
  <c r="AA103" i="37"/>
  <c r="AT110" i="37"/>
  <c r="AG115" i="37"/>
  <c r="AJ120" i="37"/>
  <c r="AJ128" i="37"/>
  <c r="AM139" i="37"/>
  <c r="AJ144" i="37"/>
  <c r="AE147" i="37"/>
  <c r="AJ4" i="37"/>
  <c r="AD8" i="37"/>
  <c r="AS11" i="37"/>
  <c r="AV16" i="37"/>
  <c r="AI21" i="37"/>
  <c r="AK23" i="37"/>
  <c r="AH26" i="37"/>
  <c r="AI29" i="37"/>
  <c r="AK31" i="37"/>
  <c r="AD36" i="37"/>
  <c r="AJ40" i="37"/>
  <c r="AV40" i="37"/>
  <c r="AV44" i="37"/>
  <c r="AM47" i="37"/>
  <c r="AO49" i="37"/>
  <c r="AQ51" i="37"/>
  <c r="AG59" i="37"/>
  <c r="AA63" i="37"/>
  <c r="AU65" i="37"/>
  <c r="AN70" i="37"/>
  <c r="AJ72" i="37"/>
  <c r="AM79" i="37"/>
  <c r="AO81" i="37"/>
  <c r="AK83" i="37"/>
  <c r="AI93" i="37"/>
  <c r="AK95" i="37"/>
  <c r="AH98" i="37"/>
  <c r="AK99" i="37"/>
  <c r="AS107" i="37"/>
  <c r="AO109" i="37"/>
  <c r="AG111" i="37"/>
  <c r="AI113" i="37"/>
  <c r="AC117" i="37"/>
  <c r="AT122" i="37"/>
  <c r="AP124" i="37"/>
  <c r="AM127" i="37"/>
  <c r="AN130" i="37"/>
  <c r="AJ132" i="37"/>
  <c r="AA135" i="37"/>
  <c r="AJ140" i="37"/>
  <c r="AC145" i="37"/>
  <c r="AA147" i="37"/>
  <c r="AB30" i="37"/>
  <c r="AE19" i="37"/>
  <c r="AU5" i="37"/>
  <c r="AA31" i="37"/>
  <c r="AD64" i="37"/>
  <c r="AE75" i="37"/>
  <c r="AD32" i="37"/>
  <c r="AK27" i="37"/>
  <c r="AA95" i="37"/>
  <c r="AA139" i="37"/>
  <c r="AN26" i="37"/>
  <c r="AG39" i="37"/>
  <c r="AA47" i="37"/>
  <c r="AW51" i="37"/>
  <c r="AE67" i="37"/>
  <c r="AA79" i="37"/>
  <c r="AC109" i="37"/>
  <c r="AD124" i="37"/>
  <c r="AE131" i="35"/>
  <c r="AE135" i="35"/>
  <c r="AD144" i="35"/>
  <c r="AC129" i="35"/>
  <c r="AB138" i="35"/>
  <c r="AE147" i="35"/>
  <c r="AW131" i="35"/>
  <c r="AV144" i="35"/>
  <c r="AO129" i="35"/>
  <c r="AT138" i="35"/>
  <c r="AC141" i="35"/>
  <c r="AW147" i="35"/>
  <c r="AB130" i="35"/>
  <c r="AQ131" i="35"/>
  <c r="AP144" i="35"/>
  <c r="AU129" i="35"/>
  <c r="AA135" i="35"/>
  <c r="AN138" i="35"/>
  <c r="AW139" i="35"/>
  <c r="AU141" i="35"/>
  <c r="AQ147" i="35"/>
  <c r="AQ127" i="35"/>
  <c r="AU133" i="35"/>
  <c r="AW3" i="36"/>
  <c r="AQ3" i="36"/>
  <c r="AE3" i="36"/>
  <c r="AV92" i="30"/>
  <c r="AU97" i="30"/>
  <c r="AS115" i="30"/>
  <c r="AV140" i="30"/>
  <c r="AD144" i="30"/>
  <c r="AI101" i="30"/>
  <c r="AJ84" i="30"/>
  <c r="AM87" i="30"/>
  <c r="AN106" i="30"/>
  <c r="AQ111" i="30"/>
  <c r="AA119" i="30"/>
  <c r="AU121" i="30"/>
  <c r="AB126" i="30"/>
  <c r="AA131" i="30"/>
  <c r="AI137" i="30"/>
  <c r="AB142" i="30"/>
  <c r="AW147" i="30"/>
  <c r="AP76" i="30"/>
  <c r="AG103" i="30"/>
  <c r="AI105" i="30"/>
  <c r="AQ107" i="30"/>
  <c r="AE115" i="30"/>
  <c r="AA123" i="30"/>
  <c r="AC125" i="30"/>
  <c r="AG127" i="30"/>
  <c r="AH134" i="30"/>
  <c r="AA139" i="30"/>
  <c r="AC85" i="30"/>
  <c r="AA107" i="30"/>
  <c r="AI97" i="30"/>
  <c r="AW115" i="30"/>
  <c r="AU125" i="30"/>
  <c r="AJ144" i="30"/>
  <c r="AA103" i="30"/>
  <c r="AK75" i="30"/>
  <c r="AJ80" i="30"/>
  <c r="AM83" i="30"/>
  <c r="AD92" i="30"/>
  <c r="AC97" i="30"/>
  <c r="AU117" i="30"/>
  <c r="AE127" i="30"/>
  <c r="AD132" i="30"/>
  <c r="AH138" i="30"/>
  <c r="AD140" i="30"/>
  <c r="AP144" i="30"/>
  <c r="AU73" i="30"/>
  <c r="AV84" i="30"/>
  <c r="AS87" i="30"/>
  <c r="AK91" i="30"/>
  <c r="AC101" i="30"/>
  <c r="AQ103" i="30"/>
  <c r="AW111" i="30"/>
  <c r="AG119" i="30"/>
  <c r="AC121" i="30"/>
  <c r="AW123" i="30"/>
  <c r="AN126" i="30"/>
  <c r="AP128" i="30"/>
  <c r="AG131" i="30"/>
  <c r="AK135" i="30"/>
  <c r="AO137" i="30"/>
  <c r="AE139" i="30"/>
  <c r="AH142" i="30"/>
  <c r="AE147" i="30"/>
  <c r="AJ76" i="30"/>
  <c r="AT98" i="30"/>
  <c r="AP100" i="30"/>
  <c r="AM103" i="30"/>
  <c r="AO105" i="30"/>
  <c r="AK115" i="30"/>
  <c r="AV120" i="30"/>
  <c r="AM123" i="30"/>
  <c r="AI125" i="30"/>
  <c r="AA127" i="30"/>
  <c r="AN134" i="30"/>
  <c r="AP136" i="30"/>
  <c r="AG139" i="30"/>
  <c r="AB146" i="30"/>
  <c r="AD104" i="30"/>
  <c r="AB110" i="30"/>
  <c r="AS119" i="30"/>
  <c r="AS131" i="30"/>
  <c r="AB134" i="30"/>
  <c r="AS139" i="30"/>
  <c r="AH78" i="30"/>
  <c r="AP112" i="30"/>
  <c r="AQ127" i="30"/>
  <c r="AG135" i="30"/>
  <c r="AN138" i="30"/>
  <c r="AH146" i="30"/>
  <c r="AC137" i="30"/>
  <c r="AK111" i="30"/>
  <c r="AH126" i="30"/>
  <c r="AQ135" i="30"/>
  <c r="AD76" i="30"/>
  <c r="AD100" i="30"/>
  <c r="AU105" i="30"/>
  <c r="AG123" i="30"/>
  <c r="AW3" i="24"/>
  <c r="AQ3" i="24"/>
  <c r="AK3" i="24"/>
  <c r="AE3" i="24"/>
  <c r="AT10" i="26"/>
  <c r="AW23" i="26"/>
  <c r="AT38" i="26"/>
  <c r="AS67" i="26"/>
  <c r="AU81" i="26"/>
  <c r="AT90" i="26"/>
  <c r="AW119" i="26"/>
  <c r="AV4" i="26"/>
  <c r="AJ32" i="26"/>
  <c r="AV36" i="26"/>
  <c r="AU61" i="26"/>
  <c r="AW63" i="26"/>
  <c r="AT66" i="26"/>
  <c r="AT82" i="26"/>
  <c r="AV116" i="26"/>
  <c r="AI5" i="26"/>
  <c r="AA7" i="26"/>
  <c r="AQ11" i="26"/>
  <c r="AD16" i="26"/>
  <c r="AQ19" i="26"/>
  <c r="AI21" i="26"/>
  <c r="AA23" i="26"/>
  <c r="AJ28" i="26"/>
  <c r="AA39" i="26"/>
  <c r="AH46" i="26"/>
  <c r="AO49" i="26"/>
  <c r="AE51" i="26"/>
  <c r="AM59" i="26"/>
  <c r="AD60" i="26"/>
  <c r="AI65" i="26"/>
  <c r="AQ67" i="26"/>
  <c r="AE71" i="26"/>
  <c r="AP76" i="26"/>
  <c r="AD80" i="26"/>
  <c r="AN86" i="26"/>
  <c r="AD92" i="26"/>
  <c r="AJ96" i="26"/>
  <c r="AN98" i="26"/>
  <c r="AG103" i="26"/>
  <c r="AP104" i="26"/>
  <c r="AB106" i="26"/>
  <c r="AM123" i="26"/>
  <c r="AE127" i="26"/>
  <c r="AC137" i="26"/>
  <c r="AI141" i="26"/>
  <c r="AQ143" i="26"/>
  <c r="AH6" i="26"/>
  <c r="AK7" i="26"/>
  <c r="AB10" i="26"/>
  <c r="AS15" i="26"/>
  <c r="AQ15" i="26"/>
  <c r="AP20" i="26"/>
  <c r="AH22" i="26"/>
  <c r="AE23" i="26"/>
  <c r="AU25" i="26"/>
  <c r="AQ27" i="26"/>
  <c r="AO29" i="26"/>
  <c r="AB38" i="26"/>
  <c r="AK43" i="26"/>
  <c r="AP52" i="26"/>
  <c r="AU57" i="26"/>
  <c r="AW59" i="26"/>
  <c r="AP64" i="26"/>
  <c r="AA67" i="26"/>
  <c r="AV72" i="26"/>
  <c r="AO77" i="26"/>
  <c r="AC81" i="26"/>
  <c r="AW83" i="26"/>
  <c r="AQ87" i="26"/>
  <c r="AB90" i="26"/>
  <c r="AI93" i="26"/>
  <c r="AO97" i="26"/>
  <c r="AA99" i="26"/>
  <c r="AD100" i="26"/>
  <c r="AB114" i="26"/>
  <c r="AO117" i="26"/>
  <c r="AE119" i="26"/>
  <c r="AE131" i="26"/>
  <c r="AE135" i="26"/>
  <c r="AS139" i="26"/>
  <c r="AD4" i="26"/>
  <c r="AV8" i="26"/>
  <c r="AA31" i="26"/>
  <c r="AW31" i="26"/>
  <c r="AV32" i="26"/>
  <c r="AU33" i="26"/>
  <c r="AD36" i="26"/>
  <c r="AD40" i="26"/>
  <c r="AA43" i="26"/>
  <c r="AU45" i="26"/>
  <c r="AC61" i="26"/>
  <c r="AE63" i="26"/>
  <c r="AN66" i="26"/>
  <c r="AE75" i="26"/>
  <c r="AN78" i="26"/>
  <c r="AB82" i="26"/>
  <c r="AV84" i="26"/>
  <c r="AV108" i="26"/>
  <c r="AO109" i="26"/>
  <c r="AH110" i="26"/>
  <c r="AW111" i="26"/>
  <c r="AG115" i="26"/>
  <c r="AD116" i="26"/>
  <c r="AU121" i="26"/>
  <c r="AB138" i="26"/>
  <c r="AD140" i="26"/>
  <c r="AQ147" i="26"/>
  <c r="AV16" i="26"/>
  <c r="AV60" i="26"/>
  <c r="AV92" i="26"/>
  <c r="AO5" i="26"/>
  <c r="AG7" i="26"/>
  <c r="AJ16" i="26"/>
  <c r="AO21" i="26"/>
  <c r="AG23" i="26"/>
  <c r="AP28" i="26"/>
  <c r="AI49" i="26"/>
  <c r="AQ51" i="26"/>
  <c r="AG59" i="26"/>
  <c r="AJ60" i="26"/>
  <c r="AK67" i="26"/>
  <c r="AQ71" i="26"/>
  <c r="AG79" i="26"/>
  <c r="AP80" i="26"/>
  <c r="AG91" i="26"/>
  <c r="AJ92" i="26"/>
  <c r="AH98" i="26"/>
  <c r="AJ104" i="26"/>
  <c r="AN106" i="26"/>
  <c r="AO125" i="26"/>
  <c r="AK127" i="26"/>
  <c r="AN6" i="26"/>
  <c r="AH10" i="26"/>
  <c r="AA15" i="26"/>
  <c r="AV20" i="26"/>
  <c r="AN22" i="26"/>
  <c r="AK23" i="26"/>
  <c r="AI29" i="26"/>
  <c r="AH38" i="26"/>
  <c r="AJ52" i="26"/>
  <c r="AE59" i="26"/>
  <c r="AJ64" i="26"/>
  <c r="AG67" i="26"/>
  <c r="AI77" i="26"/>
  <c r="AO81" i="26"/>
  <c r="AK87" i="26"/>
  <c r="AN90" i="26"/>
  <c r="AG95" i="26"/>
  <c r="AI97" i="26"/>
  <c r="AG99" i="26"/>
  <c r="AJ100" i="26"/>
  <c r="AC117" i="26"/>
  <c r="AK119" i="26"/>
  <c r="AG127" i="26"/>
  <c r="AQ131" i="26"/>
  <c r="AK135" i="26"/>
  <c r="AJ4" i="26"/>
  <c r="AD8" i="26"/>
  <c r="AH30" i="26"/>
  <c r="AE31" i="26"/>
  <c r="AD32" i="26"/>
  <c r="AC33" i="26"/>
  <c r="AK35" i="26"/>
  <c r="AP36" i="26"/>
  <c r="AJ40" i="26"/>
  <c r="AC45" i="26"/>
  <c r="AT50" i="26"/>
  <c r="AN54" i="26"/>
  <c r="AK55" i="26"/>
  <c r="AO61" i="26"/>
  <c r="AK63" i="26"/>
  <c r="AB66" i="26"/>
  <c r="AD68" i="26"/>
  <c r="AO73" i="26"/>
  <c r="AK75" i="26"/>
  <c r="AH78" i="26"/>
  <c r="AN82" i="26"/>
  <c r="AD84" i="26"/>
  <c r="AA87" i="26"/>
  <c r="AE107" i="26"/>
  <c r="AD108" i="26"/>
  <c r="AI109" i="26"/>
  <c r="AN110" i="26"/>
  <c r="AO113" i="26"/>
  <c r="AJ116" i="26"/>
  <c r="AC121" i="26"/>
  <c r="AN126" i="26"/>
  <c r="AD128" i="26"/>
  <c r="AA131" i="26"/>
  <c r="AV136" i="26"/>
  <c r="AN138" i="26"/>
  <c r="AK147" i="26"/>
  <c r="AS39" i="26"/>
  <c r="AW51" i="26"/>
  <c r="AW71" i="26"/>
  <c r="AV80" i="26"/>
  <c r="AW127" i="26"/>
  <c r="AQ75" i="26"/>
  <c r="AH106" i="26"/>
  <c r="AP40" i="26"/>
  <c r="AK43" i="23"/>
  <c r="AG47" i="23"/>
  <c r="AH50" i="23"/>
  <c r="AG51" i="23"/>
  <c r="AJ52" i="23"/>
  <c r="AI53" i="23"/>
  <c r="AH54" i="23"/>
  <c r="AI57" i="23"/>
  <c r="AE59" i="23"/>
  <c r="AS63" i="23"/>
  <c r="AI65" i="23"/>
  <c r="AA71" i="23"/>
  <c r="AD72" i="23"/>
  <c r="AP72" i="23"/>
  <c r="AT74" i="23"/>
  <c r="AD80" i="23"/>
  <c r="AN82" i="23"/>
  <c r="AH86" i="23"/>
  <c r="AE87" i="23"/>
  <c r="AB90" i="23"/>
  <c r="AN90" i="23"/>
  <c r="AE91" i="23"/>
  <c r="AW91" i="23"/>
  <c r="AP92" i="23"/>
  <c r="AO93" i="23"/>
  <c r="AE95" i="23"/>
  <c r="AP96" i="23"/>
  <c r="AO97" i="23"/>
  <c r="AU101" i="23"/>
  <c r="AT102" i="23"/>
  <c r="AQ107" i="23"/>
  <c r="AV108" i="23"/>
  <c r="AO113" i="23"/>
  <c r="AH118" i="23"/>
  <c r="AJ120" i="23"/>
  <c r="AB122" i="23"/>
  <c r="AT126" i="23"/>
  <c r="AI133" i="23"/>
  <c r="AN134" i="23"/>
  <c r="AM135" i="23"/>
  <c r="AW135" i="23"/>
  <c r="AK143" i="23"/>
  <c r="AN146" i="23"/>
  <c r="AE147" i="23"/>
  <c r="AK147" i="23"/>
  <c r="AM47" i="23"/>
  <c r="AT50" i="23"/>
  <c r="AM51" i="23"/>
  <c r="AV52" i="23"/>
  <c r="AO53" i="23"/>
  <c r="AT54" i="23"/>
  <c r="AQ55" i="23"/>
  <c r="AM63" i="23"/>
  <c r="AN74" i="23"/>
  <c r="AU93" i="23"/>
  <c r="AU97" i="23"/>
  <c r="AN102" i="23"/>
  <c r="AU113" i="23"/>
  <c r="AN126" i="23"/>
  <c r="AQ135" i="23"/>
  <c r="AS47" i="23"/>
  <c r="AU49" i="23"/>
  <c r="AN50" i="23"/>
  <c r="AS51" i="23"/>
  <c r="AP52" i="23"/>
  <c r="AU53" i="23"/>
  <c r="AN54" i="23"/>
  <c r="AQ59" i="23"/>
  <c r="AA63" i="23"/>
  <c r="AJ72" i="23"/>
  <c r="AB74" i="23"/>
  <c r="AV80" i="23"/>
  <c r="AB86" i="23"/>
  <c r="AQ87" i="23"/>
  <c r="AH90" i="23"/>
  <c r="AK91" i="23"/>
  <c r="AV92" i="23"/>
  <c r="AC93" i="23"/>
  <c r="AQ95" i="23"/>
  <c r="AC97" i="23"/>
  <c r="AB102" i="23"/>
  <c r="AK107" i="23"/>
  <c r="AI113" i="23"/>
  <c r="AA115" i="23"/>
  <c r="AT118" i="23"/>
  <c r="AV120" i="23"/>
  <c r="AT122" i="23"/>
  <c r="AB126" i="23"/>
  <c r="AO133" i="23"/>
  <c r="AA135" i="23"/>
  <c r="AE135" i="23"/>
  <c r="AE139" i="23"/>
  <c r="AU141" i="23"/>
  <c r="AQ143" i="23"/>
  <c r="AW147" i="23"/>
  <c r="AJ92" i="23"/>
  <c r="AW107" i="23"/>
  <c r="AB118" i="23"/>
  <c r="AD120" i="23"/>
  <c r="AN122" i="23"/>
  <c r="AU133" i="23"/>
  <c r="AS135" i="23"/>
  <c r="AQ3" i="23"/>
  <c r="AU81" i="25"/>
  <c r="AS131" i="25"/>
  <c r="AM75" i="25"/>
  <c r="AU77" i="25"/>
  <c r="AK99" i="25"/>
  <c r="AI41" i="25"/>
  <c r="AJ108" i="25"/>
  <c r="AI121" i="25"/>
  <c r="AO13" i="25"/>
  <c r="AS23" i="25"/>
  <c r="AD32" i="25"/>
  <c r="AJ36" i="25"/>
  <c r="AC49" i="25"/>
  <c r="AO69" i="25"/>
  <c r="AP76" i="25"/>
  <c r="AK95" i="25"/>
  <c r="AP112" i="25"/>
  <c r="AM123" i="25"/>
  <c r="AO137" i="25"/>
  <c r="AM143" i="25"/>
  <c r="AH70" i="25"/>
  <c r="AK115" i="25"/>
  <c r="AD68" i="25"/>
  <c r="AC73" i="25"/>
  <c r="AB78" i="25"/>
  <c r="AE87" i="25"/>
  <c r="AD92" i="25"/>
  <c r="AC97" i="25"/>
  <c r="AD112" i="25"/>
  <c r="AD116" i="25"/>
  <c r="AC121" i="25"/>
  <c r="AB146" i="25"/>
  <c r="AK7" i="25"/>
  <c r="AO17" i="25"/>
  <c r="AQ19" i="25"/>
  <c r="AW23" i="25"/>
  <c r="AT26" i="25"/>
  <c r="AU29" i="25"/>
  <c r="AP40" i="25"/>
  <c r="AQ43" i="25"/>
  <c r="AU61" i="25"/>
  <c r="AJ68" i="25"/>
  <c r="AQ71" i="25"/>
  <c r="AN78" i="25"/>
  <c r="AO85" i="25"/>
  <c r="AS87" i="25"/>
  <c r="AJ92" i="25"/>
  <c r="AQ99" i="25"/>
  <c r="AQ123" i="25"/>
  <c r="AQ127" i="25"/>
  <c r="AN138" i="25"/>
  <c r="AN142" i="25"/>
  <c r="AQ147" i="25"/>
  <c r="AJ116" i="25"/>
  <c r="AD4" i="25"/>
  <c r="AG7" i="25"/>
  <c r="AH10" i="25"/>
  <c r="AE11" i="25"/>
  <c r="AB14" i="25"/>
  <c r="AJ16" i="25"/>
  <c r="AO21" i="25"/>
  <c r="AP24" i="25"/>
  <c r="AM27" i="25"/>
  <c r="AS31" i="25"/>
  <c r="AU33" i="25"/>
  <c r="AW35" i="25"/>
  <c r="AW39" i="25"/>
  <c r="AG43" i="25"/>
  <c r="AH46" i="25"/>
  <c r="AE47" i="25"/>
  <c r="AB50" i="25"/>
  <c r="AD52" i="25"/>
  <c r="AO57" i="25"/>
  <c r="AQ59" i="25"/>
  <c r="AN62" i="25"/>
  <c r="AM63" i="25"/>
  <c r="AO65" i="25"/>
  <c r="AW67" i="25"/>
  <c r="AP72" i="25"/>
  <c r="AS75" i="25"/>
  <c r="AQ79" i="25"/>
  <c r="AT82" i="25"/>
  <c r="AK87" i="25"/>
  <c r="AN94" i="25"/>
  <c r="AG99" i="25"/>
  <c r="AU105" i="25"/>
  <c r="AT130" i="25"/>
  <c r="AW143" i="25"/>
  <c r="AI73" i="25"/>
  <c r="AC81" i="25"/>
  <c r="AC93" i="25"/>
  <c r="AD120" i="25"/>
  <c r="AH142" i="25"/>
  <c r="AV36" i="25"/>
  <c r="AI49" i="25"/>
  <c r="AV108" i="25"/>
  <c r="AE115" i="25"/>
  <c r="AQ23" i="25"/>
  <c r="AN26" i="25"/>
  <c r="AW115" i="25"/>
  <c r="AU121" i="25"/>
  <c r="AM31" i="25"/>
  <c r="AU41" i="25"/>
  <c r="AQ143" i="25"/>
  <c r="AI137" i="25"/>
  <c r="AU13" i="25"/>
  <c r="AJ32" i="25"/>
  <c r="AD36" i="25"/>
  <c r="AO49" i="25"/>
  <c r="AM67" i="25"/>
  <c r="AU69" i="25"/>
  <c r="AV76" i="25"/>
  <c r="AI81" i="25"/>
  <c r="AS123" i="25"/>
  <c r="AU137" i="25"/>
  <c r="AS143" i="25"/>
  <c r="AG83" i="25"/>
  <c r="AB70" i="25"/>
  <c r="AA75" i="25"/>
  <c r="AE79" i="25"/>
  <c r="AD84" i="25"/>
  <c r="AB102" i="25"/>
  <c r="AA131" i="25"/>
  <c r="AE147" i="25"/>
  <c r="AE7" i="25"/>
  <c r="AU17" i="25"/>
  <c r="AW19" i="25"/>
  <c r="AK23" i="25"/>
  <c r="AB26" i="25"/>
  <c r="AC29" i="25"/>
  <c r="AV40" i="25"/>
  <c r="AW43" i="25"/>
  <c r="AC61" i="25"/>
  <c r="AE63" i="25"/>
  <c r="AP68" i="25"/>
  <c r="AW71" i="25"/>
  <c r="AM83" i="25"/>
  <c r="AP92" i="25"/>
  <c r="AI97" i="25"/>
  <c r="AU113" i="25"/>
  <c r="AW123" i="25"/>
  <c r="AW127" i="25"/>
  <c r="AW147" i="25"/>
  <c r="AP4" i="25"/>
  <c r="AM7" i="25"/>
  <c r="AN10" i="25"/>
  <c r="AQ11" i="25"/>
  <c r="AN14" i="25"/>
  <c r="AP16" i="25"/>
  <c r="AU21" i="25"/>
  <c r="AV24" i="25"/>
  <c r="AS27" i="25"/>
  <c r="AG31" i="25"/>
  <c r="AI33" i="25"/>
  <c r="AE35" i="25"/>
  <c r="AK39" i="25"/>
  <c r="AC41" i="25"/>
  <c r="AB46" i="25"/>
  <c r="AQ47" i="25"/>
  <c r="AN50" i="25"/>
  <c r="AP52" i="25"/>
  <c r="AW59" i="25"/>
  <c r="AT62" i="25"/>
  <c r="AS63" i="25"/>
  <c r="AU65" i="25"/>
  <c r="AN70" i="25"/>
  <c r="AI77" i="25"/>
  <c r="AJ84" i="25"/>
  <c r="AQ87" i="25"/>
  <c r="AM99" i="25"/>
  <c r="AQ103" i="25"/>
  <c r="AM107" i="25"/>
  <c r="AN114" i="25"/>
  <c r="AQ131" i="25"/>
  <c r="AP136" i="25"/>
  <c r="AN146" i="25"/>
  <c r="AE95" i="25"/>
  <c r="AK135" i="25"/>
  <c r="AI13" i="25"/>
  <c r="AD40" i="25"/>
  <c r="AM87" i="25"/>
  <c r="AJ4" i="25"/>
  <c r="AB62" i="25"/>
  <c r="AK127" i="25"/>
  <c r="AP108" i="25"/>
  <c r="AP120" i="25"/>
  <c r="AA99" i="25"/>
  <c r="AB114" i="25"/>
  <c r="AE135" i="25"/>
  <c r="AQ63" i="25"/>
  <c r="AT114" i="25"/>
  <c r="AV136" i="25"/>
  <c r="AT146" i="25"/>
  <c r="AD76" i="25"/>
  <c r="AE3" i="22"/>
  <c r="AQ3" i="22"/>
  <c r="AK3" i="22"/>
  <c r="W75" i="2"/>
  <c r="AI75" i="2" s="1"/>
  <c r="W35" i="2"/>
  <c r="AI35" i="2" s="1"/>
  <c r="AJ9" i="2"/>
  <c r="X205" i="2"/>
  <c r="AJ205" i="2"/>
  <c r="X222" i="2"/>
  <c r="AJ222" i="2" s="1"/>
  <c r="X246" i="2"/>
  <c r="AJ246" i="2"/>
  <c r="X258" i="2"/>
  <c r="AJ258" i="2" s="1"/>
  <c r="X26" i="2"/>
  <c r="AJ26" i="2"/>
  <c r="X43" i="2"/>
  <c r="AJ43" i="2" s="1"/>
  <c r="X89" i="2"/>
  <c r="AJ89" i="2"/>
  <c r="X147" i="2"/>
  <c r="AJ147" i="2" s="1"/>
  <c r="X237" i="2"/>
  <c r="AJ237" i="2"/>
  <c r="X198" i="2"/>
  <c r="AJ198" i="2" s="1"/>
  <c r="X169" i="2"/>
  <c r="AJ169" i="2"/>
  <c r="X165" i="2"/>
  <c r="AJ165" i="2" s="1"/>
  <c r="X125" i="2"/>
  <c r="AJ125" i="2"/>
  <c r="X91" i="2"/>
  <c r="AJ91" i="2" s="1"/>
  <c r="X68" i="2"/>
  <c r="AJ68" i="2"/>
  <c r="X51" i="2"/>
  <c r="AJ51" i="2" s="1"/>
  <c r="X24" i="2"/>
  <c r="AJ24" i="2"/>
  <c r="AJ7" i="2"/>
  <c r="X193" i="2"/>
  <c r="AJ193" i="2"/>
  <c r="X189" i="2"/>
  <c r="AJ189" i="2" s="1"/>
  <c r="X161" i="2"/>
  <c r="AJ161" i="2"/>
  <c r="X157" i="2"/>
  <c r="AJ157" i="2" s="1"/>
  <c r="X153" i="2"/>
  <c r="AJ153" i="2"/>
  <c r="X149" i="2"/>
  <c r="AJ149" i="2" s="1"/>
  <c r="X121" i="2"/>
  <c r="AJ121" i="2"/>
  <c r="X117" i="2"/>
  <c r="AJ117" i="2" s="1"/>
  <c r="X113" i="2"/>
  <c r="AJ113" i="2"/>
  <c r="X109" i="2"/>
  <c r="AJ109" i="2" s="1"/>
  <c r="X88" i="2"/>
  <c r="AJ88" i="2"/>
  <c r="X69" i="2"/>
  <c r="AJ69" i="2" s="1"/>
  <c r="X48" i="2"/>
  <c r="AJ48" i="2"/>
  <c r="X25" i="2"/>
  <c r="AJ25" i="2" s="1"/>
  <c r="X101" i="2"/>
  <c r="AJ101" i="2"/>
  <c r="X61" i="2"/>
  <c r="AJ61" i="2" s="1"/>
  <c r="X17" i="2"/>
  <c r="AJ17" i="2"/>
  <c r="Y167" i="2"/>
  <c r="AK167" i="2" s="1"/>
  <c r="Y240" i="2"/>
  <c r="AK240" i="2"/>
  <c r="Y261" i="2"/>
  <c r="AE261" i="2" s="1"/>
  <c r="Y260" i="2"/>
  <c r="AK260" i="2"/>
  <c r="Y248" i="2"/>
  <c r="AK248" i="2" s="1"/>
  <c r="Y228" i="2"/>
  <c r="AK228" i="2"/>
  <c r="Y224" i="2"/>
  <c r="AK224" i="2" s="1"/>
  <c r="Y209" i="2"/>
  <c r="AK209" i="2"/>
  <c r="Y32" i="2"/>
  <c r="AK32" i="2" s="1"/>
  <c r="Y259" i="2"/>
  <c r="AK259" i="2"/>
  <c r="Y247" i="2"/>
  <c r="AK247" i="2" s="1"/>
  <c r="Y223" i="2"/>
  <c r="AK223" i="2"/>
  <c r="Y206" i="2"/>
  <c r="AK206" i="2" s="1"/>
  <c r="Y126" i="2"/>
  <c r="AK126" i="2"/>
  <c r="Y71" i="2"/>
  <c r="AK71" i="2" s="1"/>
  <c r="Y254" i="2"/>
  <c r="AK254" i="2"/>
  <c r="Y234" i="2"/>
  <c r="AK234" i="2" s="1"/>
  <c r="Y219" i="2"/>
  <c r="AK219" i="2"/>
  <c r="Y204" i="2"/>
  <c r="AK204" i="2" s="1"/>
  <c r="Y200" i="2"/>
  <c r="AK200" i="2"/>
  <c r="Y181" i="2"/>
  <c r="AK181" i="2" s="1"/>
  <c r="Y177" i="2"/>
  <c r="AK177" i="2"/>
  <c r="Y173" i="2"/>
  <c r="AK173" i="2" s="1"/>
  <c r="Y143" i="2"/>
  <c r="AK143" i="2"/>
  <c r="Y139" i="2"/>
  <c r="AK139" i="2" s="1"/>
  <c r="Y135" i="2"/>
  <c r="AK135" i="2"/>
  <c r="Y131" i="2"/>
  <c r="AK131" i="2" s="1"/>
  <c r="Y63" i="2"/>
  <c r="AK63" i="2"/>
  <c r="Y23" i="2"/>
  <c r="AK23" i="2" s="1"/>
  <c r="Y194" i="2"/>
  <c r="AK194" i="2"/>
  <c r="Y190" i="2"/>
  <c r="AK190" i="2" s="1"/>
  <c r="Y162" i="2"/>
  <c r="AK162" i="2"/>
  <c r="Y158" i="2"/>
  <c r="AK158" i="2" s="1"/>
  <c r="Y154" i="2"/>
  <c r="AK154" i="2"/>
  <c r="Y150" i="2"/>
  <c r="AK150" i="2" s="1"/>
  <c r="Y122" i="2"/>
  <c r="AK122" i="2"/>
  <c r="Y118" i="2"/>
  <c r="AK118" i="2" s="1"/>
  <c r="Y114" i="2"/>
  <c r="AK114" i="2"/>
  <c r="Y110" i="2"/>
  <c r="AK110" i="2" s="1"/>
  <c r="Y77" i="2"/>
  <c r="AE77" i="2"/>
  <c r="Y60" i="2"/>
  <c r="AK60" i="2" s="1"/>
  <c r="Y21" i="2"/>
  <c r="AK21" i="2"/>
  <c r="Y185" i="2"/>
  <c r="AK185" i="2" s="1"/>
  <c r="Y145" i="2"/>
  <c r="AK145" i="2"/>
  <c r="Y105" i="2"/>
  <c r="AE105" i="2" s="1"/>
  <c r="Y101" i="2"/>
  <c r="AK101" i="2" s="1"/>
  <c r="Y80" i="2"/>
  <c r="AK80" i="2"/>
  <c r="Y66" i="2"/>
  <c r="AK66" i="2" s="1"/>
  <c r="Y41" i="2"/>
  <c r="AK41" i="2"/>
  <c r="Y37" i="2"/>
  <c r="AK37" i="2" s="1"/>
  <c r="Y26" i="2"/>
  <c r="AK26" i="2"/>
  <c r="Y98" i="2"/>
  <c r="AK98" i="2" s="1"/>
  <c r="Y94" i="2"/>
  <c r="AK94" i="2"/>
  <c r="Y90" i="2"/>
  <c r="AK90" i="2" s="1"/>
  <c r="Y86" i="2"/>
  <c r="AK86" i="2"/>
  <c r="Y58" i="2"/>
  <c r="AK58" i="2" s="1"/>
  <c r="Y54" i="2"/>
  <c r="AK54" i="2"/>
  <c r="Y50" i="2"/>
  <c r="AK50" i="2" s="1"/>
  <c r="Y46" i="2"/>
  <c r="AK46" i="2"/>
  <c r="Y14" i="2"/>
  <c r="AK14" i="2" s="1"/>
  <c r="Y10" i="2"/>
  <c r="AK10" i="2"/>
  <c r="AK6" i="2"/>
  <c r="W91" i="2"/>
  <c r="AI91" i="2"/>
  <c r="W71" i="2"/>
  <c r="AI71" i="2" s="1"/>
  <c r="W31" i="2"/>
  <c r="AI31" i="2"/>
  <c r="X49" i="2"/>
  <c r="AJ49" i="2" s="1"/>
  <c r="X225" i="2"/>
  <c r="AJ225" i="2"/>
  <c r="W16" i="2"/>
  <c r="AI16" i="2" s="1"/>
  <c r="W125" i="2"/>
  <c r="AI125" i="2"/>
  <c r="W34" i="2"/>
  <c r="AI34" i="2" s="1"/>
  <c r="W22" i="2"/>
  <c r="AI22" i="2"/>
  <c r="X206" i="2"/>
  <c r="AJ206" i="2" s="1"/>
  <c r="X259" i="2"/>
  <c r="AJ259" i="2"/>
  <c r="X211" i="2"/>
  <c r="AJ211" i="2" s="1"/>
  <c r="X250" i="2"/>
  <c r="AJ250" i="2"/>
  <c r="X87" i="2"/>
  <c r="AJ87" i="2" s="1"/>
  <c r="X20" i="2"/>
  <c r="AJ20" i="2"/>
  <c r="X188" i="2"/>
  <c r="AJ188" i="2" s="1"/>
  <c r="X148" i="2"/>
  <c r="AJ148" i="2"/>
  <c r="X108" i="2"/>
  <c r="AJ108" i="2" s="1"/>
  <c r="X100" i="2"/>
  <c r="AJ100" i="2"/>
  <c r="Y214" i="2"/>
  <c r="AK214" i="2" s="1"/>
  <c r="Y253" i="2"/>
  <c r="AK253" i="2"/>
  <c r="Y233" i="2"/>
  <c r="AK233" i="2" s="1"/>
  <c r="Y218" i="2"/>
  <c r="AK218" i="2"/>
  <c r="Y203" i="2"/>
  <c r="AK203" i="2" s="1"/>
  <c r="Y176" i="2"/>
  <c r="AK176" i="2"/>
  <c r="Y138" i="2"/>
  <c r="AK138" i="2" s="1"/>
  <c r="Y35" i="2"/>
  <c r="AK35" i="2"/>
  <c r="Y189" i="2"/>
  <c r="AK189" i="2" s="1"/>
  <c r="Y157" i="2"/>
  <c r="AK157" i="2"/>
  <c r="Y153" i="2"/>
  <c r="AK153" i="2" s="1"/>
  <c r="Y149" i="2"/>
  <c r="AK149" i="2"/>
  <c r="Y121" i="2"/>
  <c r="AK121" i="2" s="1"/>
  <c r="Y117" i="2"/>
  <c r="AK117" i="2"/>
  <c r="Y113" i="2"/>
  <c r="AK113" i="2" s="1"/>
  <c r="Y73" i="2"/>
  <c r="AK73" i="2"/>
  <c r="Y33" i="2"/>
  <c r="AK33" i="2" s="1"/>
  <c r="Y16" i="2"/>
  <c r="AK16" i="2"/>
  <c r="Y184" i="2"/>
  <c r="AK184" i="2" s="1"/>
  <c r="Y144" i="2"/>
  <c r="AK144" i="2"/>
  <c r="Y83" i="2"/>
  <c r="AK83" i="2" s="1"/>
  <c r="Y78" i="2"/>
  <c r="AK78" i="2"/>
  <c r="Y40" i="2"/>
  <c r="AK40" i="2" s="1"/>
  <c r="Y36" i="2"/>
  <c r="AK36" i="2"/>
  <c r="Y22" i="2"/>
  <c r="AK22" i="2" s="1"/>
  <c r="Y97" i="2"/>
  <c r="AK97" i="2"/>
  <c r="Y93" i="2"/>
  <c r="AK93" i="2" s="1"/>
  <c r="Y89" i="2"/>
  <c r="AK89" i="2"/>
  <c r="Y85" i="2"/>
  <c r="AK85" i="2" s="1"/>
  <c r="Y57" i="2"/>
  <c r="AK57" i="2"/>
  <c r="Y53" i="2"/>
  <c r="AK53" i="2" s="1"/>
  <c r="Y49" i="2"/>
  <c r="AK49" i="2"/>
  <c r="Y45" i="2"/>
  <c r="AK45" i="2" s="1"/>
  <c r="Y13" i="2"/>
  <c r="AE13" i="2" s="1"/>
  <c r="AK13" i="2"/>
  <c r="AK9" i="2"/>
  <c r="AK5" i="2"/>
  <c r="W15" i="2"/>
  <c r="AC15" i="2" s="1"/>
  <c r="W79" i="2"/>
  <c r="AC79" i="2" s="1"/>
  <c r="AI79" i="2"/>
  <c r="W67" i="2"/>
  <c r="AI67" i="2"/>
  <c r="W27" i="2"/>
  <c r="AI27" i="2"/>
  <c r="X75" i="2"/>
  <c r="AJ75" i="2"/>
  <c r="X249" i="2"/>
  <c r="AJ249" i="2"/>
  <c r="W95" i="2"/>
  <c r="AI95" i="2"/>
  <c r="W74" i="2"/>
  <c r="AI74" i="2"/>
  <c r="W66" i="2"/>
  <c r="AI66" i="2"/>
  <c r="W26" i="2"/>
  <c r="AI26" i="2"/>
  <c r="X54" i="2"/>
  <c r="AJ54" i="2"/>
  <c r="X104" i="2"/>
  <c r="AJ104" i="2"/>
  <c r="X247" i="2"/>
  <c r="AJ247" i="2"/>
  <c r="X53" i="2"/>
  <c r="AJ53" i="2"/>
  <c r="X187" i="2"/>
  <c r="AJ187" i="2"/>
  <c r="X226" i="2"/>
  <c r="AJ226" i="2"/>
  <c r="X168" i="2"/>
  <c r="AJ168" i="2"/>
  <c r="X164" i="2"/>
  <c r="AJ164" i="2"/>
  <c r="X64" i="2"/>
  <c r="AJ64" i="2"/>
  <c r="X196" i="2"/>
  <c r="AJ196" i="2"/>
  <c r="X160" i="2"/>
  <c r="AJ160" i="2"/>
  <c r="X152" i="2"/>
  <c r="AJ152" i="2"/>
  <c r="X116" i="2"/>
  <c r="AJ116" i="2"/>
  <c r="X84" i="2"/>
  <c r="AJ84" i="2"/>
  <c r="X44" i="2"/>
  <c r="AJ44" i="2"/>
  <c r="X60" i="2"/>
  <c r="AJ60" i="2"/>
  <c r="Y229" i="2"/>
  <c r="AK229" i="2"/>
  <c r="Y241" i="2"/>
  <c r="AK241" i="2"/>
  <c r="Y251" i="2"/>
  <c r="AK251" i="2"/>
  <c r="Y227" i="2"/>
  <c r="AK227" i="2"/>
  <c r="Y28" i="2"/>
  <c r="AK28" i="2"/>
  <c r="Y246" i="2"/>
  <c r="AK246" i="2"/>
  <c r="Y205" i="2"/>
  <c r="AK205" i="2"/>
  <c r="Y67" i="2"/>
  <c r="AK67" i="2"/>
  <c r="Y180" i="2"/>
  <c r="AK180" i="2"/>
  <c r="Y172" i="2"/>
  <c r="AK172" i="2"/>
  <c r="Y130" i="2"/>
  <c r="AK130" i="2"/>
  <c r="Y18" i="2"/>
  <c r="AK18" i="2"/>
  <c r="Y161" i="2"/>
  <c r="AK161" i="2"/>
  <c r="Y104" i="2"/>
  <c r="AK104" i="2"/>
  <c r="AC23" i="2"/>
  <c r="AC55" i="2"/>
  <c r="AI7" i="2"/>
  <c r="W47" i="2"/>
  <c r="AC47" i="2" s="1"/>
  <c r="AI47" i="2"/>
  <c r="W60" i="2"/>
  <c r="AI60" i="2" s="1"/>
  <c r="W126" i="2"/>
  <c r="AI126" i="2"/>
  <c r="W77" i="2"/>
  <c r="AI77" i="2" s="1"/>
  <c r="W73" i="2"/>
  <c r="AI73" i="2"/>
  <c r="W69" i="2"/>
  <c r="AI69" i="2" s="1"/>
  <c r="W65" i="2"/>
  <c r="AI65" i="2"/>
  <c r="W33" i="2"/>
  <c r="AI33" i="2" s="1"/>
  <c r="W29" i="2"/>
  <c r="AI29" i="2"/>
  <c r="W25" i="2"/>
  <c r="AI25" i="2" s="1"/>
  <c r="W21" i="2"/>
  <c r="AI21" i="2"/>
  <c r="X36" i="2"/>
  <c r="AJ36" i="2" s="1"/>
  <c r="X67" i="2"/>
  <c r="AJ67" i="2"/>
  <c r="X81" i="2"/>
  <c r="AJ81" i="2" s="1"/>
  <c r="X144" i="2"/>
  <c r="AJ144" i="2"/>
  <c r="X207" i="2"/>
  <c r="AJ207" i="2" s="1"/>
  <c r="X236" i="2"/>
  <c r="AJ236" i="2"/>
  <c r="X256" i="2"/>
  <c r="AJ256" i="2" s="1"/>
  <c r="X13" i="2"/>
  <c r="X34" i="2"/>
  <c r="AJ34" i="2"/>
  <c r="X58" i="2"/>
  <c r="AJ58" i="2"/>
  <c r="X103" i="2"/>
  <c r="AJ103" i="2"/>
  <c r="X208" i="2"/>
  <c r="AJ208" i="2"/>
  <c r="X212" i="2"/>
  <c r="AJ212" i="2"/>
  <c r="X227" i="2"/>
  <c r="AJ227" i="2"/>
  <c r="X239" i="2"/>
  <c r="AJ239" i="2"/>
  <c r="X251" i="2"/>
  <c r="AJ251" i="2"/>
  <c r="X171" i="2"/>
  <c r="AJ171" i="2"/>
  <c r="X167" i="2"/>
  <c r="AJ167" i="2"/>
  <c r="X127" i="2"/>
  <c r="AJ127" i="2"/>
  <c r="X99" i="2"/>
  <c r="AJ99" i="2"/>
  <c r="X76" i="2"/>
  <c r="AJ76" i="2"/>
  <c r="X59" i="2"/>
  <c r="AJ59" i="2"/>
  <c r="X32" i="2"/>
  <c r="AJ32" i="2"/>
  <c r="X15" i="2"/>
  <c r="AJ15" i="2"/>
  <c r="X195" i="2"/>
  <c r="AJ195" i="2"/>
  <c r="X191" i="2"/>
  <c r="AJ191" i="2"/>
  <c r="X163" i="2"/>
  <c r="AJ163" i="2"/>
  <c r="X159" i="2"/>
  <c r="AJ159" i="2"/>
  <c r="X155" i="2"/>
  <c r="AJ155" i="2"/>
  <c r="X151" i="2"/>
  <c r="AJ151" i="2"/>
  <c r="X123" i="2"/>
  <c r="AJ123" i="2"/>
  <c r="X119" i="2"/>
  <c r="AJ119" i="2"/>
  <c r="X115" i="2"/>
  <c r="AJ115" i="2"/>
  <c r="X111" i="2"/>
  <c r="AJ111" i="2"/>
  <c r="X96" i="2"/>
  <c r="AJ96" i="2"/>
  <c r="X77" i="2"/>
  <c r="AJ77" i="2"/>
  <c r="X56" i="2"/>
  <c r="AJ56" i="2"/>
  <c r="X33" i="2"/>
  <c r="AJ33" i="2"/>
  <c r="X12" i="2"/>
  <c r="AJ12" i="2"/>
  <c r="X63" i="2"/>
  <c r="AJ63" i="2"/>
  <c r="X19" i="2"/>
  <c r="AJ19" i="2"/>
  <c r="Y64" i="2"/>
  <c r="AK64" i="2"/>
  <c r="Y230" i="2"/>
  <c r="AK230" i="2"/>
  <c r="Y242" i="2"/>
  <c r="AK242" i="2"/>
  <c r="Y127" i="2"/>
  <c r="AK127" i="2"/>
  <c r="Y215" i="2"/>
  <c r="AK215" i="2"/>
  <c r="Y250" i="2"/>
  <c r="AK250" i="2"/>
  <c r="Y238" i="2"/>
  <c r="AK238" i="2"/>
  <c r="Y226" i="2"/>
  <c r="AK226" i="2"/>
  <c r="Y211" i="2"/>
  <c r="AK211" i="2"/>
  <c r="Y168" i="2"/>
  <c r="AK168" i="2"/>
  <c r="Y24" i="2"/>
  <c r="AK24" i="2"/>
  <c r="Y257" i="2"/>
  <c r="AK257" i="2"/>
  <c r="Y245" i="2"/>
  <c r="AK245" i="2"/>
  <c r="Y221" i="2"/>
  <c r="AK221" i="2"/>
  <c r="Y169" i="2"/>
  <c r="AE169" i="2" s="1"/>
  <c r="AK169" i="2"/>
  <c r="Y79" i="2"/>
  <c r="AK79" i="2" s="1"/>
  <c r="Y62" i="2"/>
  <c r="AK62" i="2"/>
  <c r="Y244" i="2"/>
  <c r="AK244" i="2" s="1"/>
  <c r="Y232" i="2"/>
  <c r="AK232" i="2"/>
  <c r="Y217" i="2"/>
  <c r="AK217" i="2" s="1"/>
  <c r="Y202" i="2"/>
  <c r="AK202" i="2"/>
  <c r="Y183" i="2"/>
  <c r="AK183" i="2" s="1"/>
  <c r="Y179" i="2"/>
  <c r="AK179" i="2"/>
  <c r="Y175" i="2"/>
  <c r="AK175" i="2" s="1"/>
  <c r="Y170" i="2"/>
  <c r="AK170" i="2"/>
  <c r="Y141" i="2"/>
  <c r="AK141" i="2" s="1"/>
  <c r="Y133" i="2"/>
  <c r="AK133" i="2"/>
  <c r="Y129" i="2"/>
  <c r="AK129" i="2" s="1"/>
  <c r="Y31" i="2"/>
  <c r="AK31" i="2"/>
  <c r="Y196" i="2"/>
  <c r="AK196" i="2" s="1"/>
  <c r="Y192" i="2"/>
  <c r="AK192" i="2"/>
  <c r="Y188" i="2"/>
  <c r="AK188" i="2" s="1"/>
  <c r="Y160" i="2"/>
  <c r="AK160" i="2"/>
  <c r="Y156" i="2"/>
  <c r="AK156" i="2" s="1"/>
  <c r="Y152" i="2"/>
  <c r="AK152" i="2"/>
  <c r="Y148" i="2"/>
  <c r="AK148" i="2" s="1"/>
  <c r="Y120" i="2"/>
  <c r="AK120" i="2"/>
  <c r="Y116" i="2"/>
  <c r="AK116" i="2" s="1"/>
  <c r="Y112" i="2"/>
  <c r="AK112" i="2"/>
  <c r="Y108" i="2"/>
  <c r="AK108" i="2" s="1"/>
  <c r="Y69" i="2"/>
  <c r="AK69" i="2"/>
  <c r="Y187" i="2"/>
  <c r="AK187" i="2" s="1"/>
  <c r="Y147" i="2"/>
  <c r="AK147" i="2"/>
  <c r="Y107" i="2"/>
  <c r="AK107" i="2" s="1"/>
  <c r="Y103" i="2"/>
  <c r="AK103" i="2"/>
  <c r="Y82" i="2"/>
  <c r="AK82" i="2" s="1"/>
  <c r="Y74" i="2"/>
  <c r="AK74" i="2"/>
  <c r="Y43" i="2"/>
  <c r="AK43" i="2" s="1"/>
  <c r="Y39" i="2"/>
  <c r="AK39" i="2"/>
  <c r="Y34" i="2"/>
  <c r="AK34" i="2" s="1"/>
  <c r="Y17" i="2"/>
  <c r="AK17" i="2"/>
  <c r="Y96" i="2"/>
  <c r="AK96" i="2" s="1"/>
  <c r="Y92" i="2"/>
  <c r="AK92" i="2"/>
  <c r="Y88" i="2"/>
  <c r="AK88" i="2" s="1"/>
  <c r="Y84" i="2"/>
  <c r="AK84" i="2"/>
  <c r="Y56" i="2"/>
  <c r="AK56" i="2" s="1"/>
  <c r="Y52" i="2"/>
  <c r="AK52" i="2"/>
  <c r="Y48" i="2"/>
  <c r="AK48" i="2" s="1"/>
  <c r="Y44" i="2"/>
  <c r="AK44" i="2"/>
  <c r="Y12" i="2"/>
  <c r="AK12" i="2" s="1"/>
  <c r="AK8" i="2"/>
  <c r="W124" i="2"/>
  <c r="AC124" i="2" s="1"/>
  <c r="X90" i="2"/>
  <c r="AD90" i="2" s="1"/>
  <c r="AJ90" i="2"/>
  <c r="X210" i="2"/>
  <c r="AJ210" i="2"/>
  <c r="AD210" i="2"/>
  <c r="W59" i="2"/>
  <c r="AI59" i="2"/>
  <c r="W78" i="2"/>
  <c r="AI78" i="2" s="1"/>
  <c r="AC78" i="2"/>
  <c r="W70" i="2"/>
  <c r="AI70" i="2"/>
  <c r="W30" i="2"/>
  <c r="AI30" i="2" s="1"/>
  <c r="X14" i="2"/>
  <c r="AD14" i="2" s="1"/>
  <c r="AJ14" i="2"/>
  <c r="X79" i="2"/>
  <c r="AD79" i="2"/>
  <c r="AJ79" i="2"/>
  <c r="X223" i="2"/>
  <c r="AJ223" i="2"/>
  <c r="AD223" i="2"/>
  <c r="X30" i="2"/>
  <c r="AJ30" i="2" s="1"/>
  <c r="X94" i="2"/>
  <c r="AJ94" i="2"/>
  <c r="X238" i="2"/>
  <c r="AD238" i="2"/>
  <c r="AJ238" i="2"/>
  <c r="X197" i="2"/>
  <c r="AJ197" i="2" s="1"/>
  <c r="X124" i="2"/>
  <c r="AJ124" i="2"/>
  <c r="AD124" i="2"/>
  <c r="X47" i="2"/>
  <c r="AJ47" i="2"/>
  <c r="AD47" i="2"/>
  <c r="X192" i="2"/>
  <c r="AD192" i="2" s="1"/>
  <c r="X156" i="2"/>
  <c r="AD156" i="2" s="1"/>
  <c r="AJ156" i="2"/>
  <c r="X120" i="2"/>
  <c r="AJ120" i="2"/>
  <c r="AD120" i="2"/>
  <c r="X112" i="2"/>
  <c r="AJ112" i="2"/>
  <c r="AD112" i="2"/>
  <c r="X65" i="2"/>
  <c r="AD65" i="2" s="1"/>
  <c r="X21" i="2"/>
  <c r="AJ21" i="2" s="1"/>
  <c r="AD21" i="2"/>
  <c r="X16" i="2"/>
  <c r="AJ16" i="2"/>
  <c r="AD16" i="2"/>
  <c r="Y239" i="2"/>
  <c r="AK239" i="2"/>
  <c r="AE239" i="2"/>
  <c r="Y212" i="2"/>
  <c r="AE212" i="2" s="1"/>
  <c r="Y208" i="2"/>
  <c r="AE208" i="2" s="1"/>
  <c r="AK208" i="2"/>
  <c r="Y258" i="2"/>
  <c r="AK258" i="2"/>
  <c r="AE258" i="2"/>
  <c r="Y222" i="2"/>
  <c r="AK222" i="2"/>
  <c r="AE222" i="2"/>
  <c r="Y124" i="2"/>
  <c r="AE124" i="2" s="1"/>
  <c r="Y197" i="2"/>
  <c r="AK197" i="2" s="1"/>
  <c r="AE197" i="2"/>
  <c r="Y142" i="2"/>
  <c r="AK142" i="2"/>
  <c r="AE142" i="2"/>
  <c r="Y134" i="2"/>
  <c r="AK134" i="2"/>
  <c r="AE134" i="2"/>
  <c r="Y193" i="2"/>
  <c r="AE193" i="2" s="1"/>
  <c r="Y109" i="2"/>
  <c r="AE109" i="2" s="1"/>
  <c r="AK109" i="2"/>
  <c r="W11" i="2"/>
  <c r="AI11" i="2"/>
  <c r="AC11" i="2"/>
  <c r="W51" i="2"/>
  <c r="AI51" i="2"/>
  <c r="AC51" i="2"/>
  <c r="W100" i="2"/>
  <c r="AC100" i="2" s="1"/>
  <c r="W127" i="2"/>
  <c r="AI127" i="2" s="1"/>
  <c r="AC127" i="2"/>
  <c r="W76" i="2"/>
  <c r="AI76" i="2"/>
  <c r="AC76" i="2"/>
  <c r="W72" i="2"/>
  <c r="AI72" i="2"/>
  <c r="AC72" i="2"/>
  <c r="W68" i="2"/>
  <c r="AC68" i="2" s="1"/>
  <c r="W64" i="2"/>
  <c r="AC64" i="2" s="1"/>
  <c r="AI64" i="2"/>
  <c r="W32" i="2"/>
  <c r="AI32" i="2"/>
  <c r="AC32" i="2"/>
  <c r="W28" i="2"/>
  <c r="AI28" i="2"/>
  <c r="AC28" i="2"/>
  <c r="W24" i="2"/>
  <c r="AC24" i="2" s="1"/>
  <c r="W20" i="2"/>
  <c r="AI20" i="2" s="1"/>
  <c r="AC20" i="2"/>
  <c r="X40" i="2"/>
  <c r="AJ40" i="2"/>
  <c r="AD40" i="2"/>
  <c r="X71" i="2"/>
  <c r="AJ71" i="2"/>
  <c r="AD71" i="2"/>
  <c r="X85" i="2"/>
  <c r="AD85" i="2" s="1"/>
  <c r="X184" i="2"/>
  <c r="AD184" i="2" s="1"/>
  <c r="AJ184" i="2"/>
  <c r="X221" i="2"/>
  <c r="AJ221" i="2"/>
  <c r="AD221" i="2"/>
  <c r="X245" i="2"/>
  <c r="AJ245" i="2"/>
  <c r="AD245" i="2"/>
  <c r="X257" i="2"/>
  <c r="AD257" i="2" s="1"/>
  <c r="X22" i="2"/>
  <c r="AJ22" i="2" s="1"/>
  <c r="AD22" i="2"/>
  <c r="X39" i="2"/>
  <c r="AJ39" i="2"/>
  <c r="AD39" i="2"/>
  <c r="X80" i="2"/>
  <c r="AJ80" i="2"/>
  <c r="AD80" i="2"/>
  <c r="X107" i="2"/>
  <c r="AD107" i="2" s="1"/>
  <c r="X209" i="2"/>
  <c r="AD209" i="2" s="1"/>
  <c r="AJ209" i="2"/>
  <c r="X224" i="2"/>
  <c r="AJ224" i="2"/>
  <c r="AD224" i="2"/>
  <c r="X228" i="2"/>
  <c r="AJ228" i="2"/>
  <c r="AD228" i="2"/>
  <c r="X248" i="2"/>
  <c r="AD248" i="2" s="1"/>
  <c r="X260" i="2"/>
  <c r="AJ260" i="2" s="1"/>
  <c r="AD260" i="2"/>
  <c r="X170" i="2"/>
  <c r="AJ170" i="2"/>
  <c r="AD170" i="2"/>
  <c r="X166" i="2"/>
  <c r="AJ166" i="2"/>
  <c r="AD166" i="2"/>
  <c r="X126" i="2"/>
  <c r="AD126" i="2" s="1"/>
  <c r="X95" i="2"/>
  <c r="AD95" i="2" s="1"/>
  <c r="AJ95" i="2"/>
  <c r="X72" i="2"/>
  <c r="AJ72" i="2"/>
  <c r="AD72" i="2"/>
  <c r="X55" i="2"/>
  <c r="AJ55" i="2"/>
  <c r="AD55" i="2"/>
  <c r="X28" i="2"/>
  <c r="AD28" i="2" s="1"/>
  <c r="X11" i="2"/>
  <c r="AJ11" i="2" s="1"/>
  <c r="AD11" i="2"/>
  <c r="X194" i="2"/>
  <c r="AJ194" i="2"/>
  <c r="AD194" i="2"/>
  <c r="X190" i="2"/>
  <c r="AJ190" i="2"/>
  <c r="X162" i="2"/>
  <c r="AD162" i="2"/>
  <c r="X158" i="2"/>
  <c r="AJ158" i="2"/>
  <c r="AD158" i="2"/>
  <c r="X154" i="2"/>
  <c r="AJ154" i="2" s="1"/>
  <c r="X122" i="2"/>
  <c r="AJ122" i="2" s="1"/>
  <c r="AD122" i="2"/>
  <c r="X118" i="2"/>
  <c r="AJ118" i="2"/>
  <c r="X114" i="2"/>
  <c r="AJ114" i="2" s="1"/>
  <c r="X110" i="2"/>
  <c r="AJ110" i="2" s="1"/>
  <c r="AD110" i="2"/>
  <c r="X92" i="2"/>
  <c r="AD92" i="2"/>
  <c r="X73" i="2"/>
  <c r="AJ73" i="2" s="1"/>
  <c r="X52" i="2"/>
  <c r="AD52" i="2" s="1"/>
  <c r="AJ52" i="2"/>
  <c r="X29" i="2"/>
  <c r="AD29" i="2"/>
  <c r="AJ29" i="2"/>
  <c r="AD8" i="2"/>
  <c r="X62" i="2"/>
  <c r="AD62" i="2" s="1"/>
  <c r="AJ62" i="2"/>
  <c r="X18" i="2"/>
  <c r="AJ18" i="2"/>
  <c r="AD18" i="2"/>
  <c r="Y72" i="2"/>
  <c r="AE72" i="2"/>
  <c r="AK72" i="2"/>
  <c r="Y231" i="2"/>
  <c r="AE231" i="2" s="1"/>
  <c r="Y243" i="2"/>
  <c r="AK243" i="2"/>
  <c r="AE243" i="2"/>
  <c r="Y171" i="2"/>
  <c r="AK171" i="2"/>
  <c r="AE171" i="2"/>
  <c r="Y252" i="2"/>
  <c r="AE252" i="2" s="1"/>
  <c r="Y249" i="2"/>
  <c r="AE249" i="2"/>
  <c r="Y237" i="2"/>
  <c r="AK237" i="2"/>
  <c r="AE237" i="2"/>
  <c r="Y225" i="2"/>
  <c r="AK225" i="2" s="1"/>
  <c r="Y210" i="2"/>
  <c r="AK210" i="2" s="1"/>
  <c r="AE210" i="2"/>
  <c r="Y164" i="2"/>
  <c r="AE164" i="2"/>
  <c r="Y20" i="2"/>
  <c r="AK20" i="2" s="1"/>
  <c r="Y256" i="2"/>
  <c r="AE256" i="2" s="1"/>
  <c r="AK256" i="2"/>
  <c r="Y236" i="2"/>
  <c r="AE236" i="2"/>
  <c r="AK236" i="2"/>
  <c r="Y207" i="2"/>
  <c r="AE207" i="2"/>
  <c r="Y165" i="2"/>
  <c r="AE165" i="2" s="1"/>
  <c r="AK165" i="2"/>
  <c r="Y75" i="2"/>
  <c r="AK75" i="2"/>
  <c r="AE75" i="2"/>
  <c r="Y255" i="2"/>
  <c r="AE255" i="2"/>
  <c r="AK255" i="2"/>
  <c r="Y235" i="2"/>
  <c r="AE235" i="2" s="1"/>
  <c r="Y220" i="2"/>
  <c r="AK220" i="2"/>
  <c r="AE220" i="2"/>
  <c r="Y216" i="2"/>
  <c r="AK216" i="2"/>
  <c r="AE216" i="2"/>
  <c r="Y201" i="2"/>
  <c r="AE201" i="2" s="1"/>
  <c r="Y182" i="2"/>
  <c r="AE182" i="2"/>
  <c r="Y178" i="2"/>
  <c r="AK178" i="2"/>
  <c r="AE178" i="2"/>
  <c r="Y174" i="2"/>
  <c r="AK174" i="2" s="1"/>
  <c r="Y166" i="2"/>
  <c r="AK166" i="2" s="1"/>
  <c r="AE166" i="2"/>
  <c r="Y140" i="2"/>
  <c r="AE140" i="2"/>
  <c r="Y136" i="2"/>
  <c r="AK136" i="2" s="1"/>
  <c r="Y132" i="2"/>
  <c r="AE132" i="2" s="1"/>
  <c r="AK132" i="2"/>
  <c r="Y128" i="2"/>
  <c r="AE128" i="2"/>
  <c r="AK128" i="2"/>
  <c r="Y27" i="2"/>
  <c r="AE27" i="2"/>
  <c r="Y195" i="2"/>
  <c r="AE195" i="2" s="1"/>
  <c r="AK195" i="2"/>
  <c r="Y191" i="2"/>
  <c r="AK191" i="2"/>
  <c r="AE191" i="2"/>
  <c r="Y163" i="2"/>
  <c r="AE163" i="2"/>
  <c r="AK163" i="2"/>
  <c r="Y159" i="2"/>
  <c r="AE159" i="2" s="1"/>
  <c r="Y155" i="2"/>
  <c r="AK155" i="2"/>
  <c r="AE155" i="2"/>
  <c r="Y151" i="2"/>
  <c r="AK151" i="2"/>
  <c r="AE151" i="2"/>
  <c r="Y123" i="2"/>
  <c r="AE123" i="2" s="1"/>
  <c r="Y119" i="2"/>
  <c r="AE119" i="2"/>
  <c r="Y115" i="2"/>
  <c r="AK115" i="2"/>
  <c r="AE115" i="2"/>
  <c r="Y111" i="2"/>
  <c r="AK111" i="2" s="1"/>
  <c r="Y100" i="2"/>
  <c r="AK100" i="2" s="1"/>
  <c r="AE100" i="2"/>
  <c r="Y65" i="2"/>
  <c r="AE65" i="2"/>
  <c r="Y25" i="2"/>
  <c r="AK25" i="2" s="1"/>
  <c r="Y186" i="2"/>
  <c r="AE186" i="2" s="1"/>
  <c r="AK186" i="2"/>
  <c r="Y146" i="2"/>
  <c r="AE146" i="2"/>
  <c r="AK146" i="2"/>
  <c r="Y106" i="2"/>
  <c r="AE106" i="2"/>
  <c r="Y102" i="2"/>
  <c r="AE102" i="2" s="1"/>
  <c r="AK102" i="2"/>
  <c r="Y81" i="2"/>
  <c r="AK81" i="2"/>
  <c r="AE81" i="2"/>
  <c r="Y70" i="2"/>
  <c r="AE70" i="2"/>
  <c r="AK70" i="2"/>
  <c r="Y42" i="2"/>
  <c r="AE42" i="2" s="1"/>
  <c r="Y38" i="2"/>
  <c r="AK38" i="2"/>
  <c r="AE38" i="2"/>
  <c r="Y30" i="2"/>
  <c r="AK30" i="2"/>
  <c r="AE30" i="2"/>
  <c r="Y99" i="2"/>
  <c r="AE99" i="2" s="1"/>
  <c r="Y95" i="2"/>
  <c r="AE95" i="2"/>
  <c r="Y91" i="2"/>
  <c r="AK91" i="2"/>
  <c r="AE91" i="2"/>
  <c r="Y87" i="2"/>
  <c r="AK87" i="2" s="1"/>
  <c r="Y59" i="2"/>
  <c r="AK59" i="2" s="1"/>
  <c r="AE59" i="2"/>
  <c r="Y55" i="2"/>
  <c r="AE55" i="2"/>
  <c r="Y51" i="2"/>
  <c r="AK51" i="2" s="1"/>
  <c r="Y47" i="2"/>
  <c r="AE47" i="2" s="1"/>
  <c r="AK47" i="2"/>
  <c r="Y15" i="2"/>
  <c r="AE15" i="2"/>
  <c r="AK15" i="2"/>
  <c r="Y11" i="2"/>
  <c r="AE11" i="2"/>
  <c r="AE7" i="2"/>
  <c r="AK7" i="2"/>
  <c r="U28" i="2"/>
  <c r="AG28" i="2"/>
  <c r="U112" i="2"/>
  <c r="AG112" i="2" s="1"/>
  <c r="U192" i="2"/>
  <c r="AG192" i="2"/>
  <c r="U225" i="2"/>
  <c r="AA225" i="2" s="1"/>
  <c r="U48" i="2"/>
  <c r="AA48" i="2"/>
  <c r="U132" i="2"/>
  <c r="AG132" i="2" s="1"/>
  <c r="U201" i="2"/>
  <c r="AA201" i="2"/>
  <c r="AG201" i="2"/>
  <c r="U233" i="2"/>
  <c r="AG233" i="2"/>
  <c r="U160" i="2"/>
  <c r="AA160" i="2" s="1"/>
  <c r="AG160" i="2"/>
  <c r="U212" i="2"/>
  <c r="AG212" i="2"/>
  <c r="U204" i="2"/>
  <c r="AG204" i="2" s="1"/>
  <c r="U68" i="2"/>
  <c r="AG68" i="2" s="1"/>
  <c r="U156" i="2"/>
  <c r="AA156" i="2"/>
  <c r="AG156" i="2"/>
  <c r="U209" i="2"/>
  <c r="AG209" i="2"/>
  <c r="U96" i="2"/>
  <c r="AG96" i="2"/>
  <c r="U180" i="2"/>
  <c r="AG180" i="2"/>
  <c r="U220" i="2"/>
  <c r="AG220" i="2"/>
  <c r="U52" i="2"/>
  <c r="AA52" i="2"/>
  <c r="AA140" i="2"/>
  <c r="AA92" i="2"/>
  <c r="U92" i="2"/>
  <c r="AG92" i="2"/>
  <c r="U176" i="2"/>
  <c r="AG176" i="2"/>
  <c r="U249" i="2"/>
  <c r="AG249" i="2"/>
  <c r="U32" i="2"/>
  <c r="AG32" i="2"/>
  <c r="U116" i="2"/>
  <c r="AG116" i="2"/>
  <c r="U196" i="2"/>
  <c r="AG196" i="2"/>
  <c r="U228" i="2"/>
  <c r="AG228" i="2"/>
  <c r="U72" i="2"/>
  <c r="AG72" i="2"/>
  <c r="U136" i="2"/>
  <c r="AG136" i="2"/>
  <c r="U24" i="2"/>
  <c r="AG24" i="2"/>
  <c r="U88" i="2"/>
  <c r="AG88" i="2"/>
  <c r="U152" i="2"/>
  <c r="AA152" i="2"/>
  <c r="U40" i="2"/>
  <c r="AG40" i="2"/>
  <c r="U104" i="2"/>
  <c r="AG104" i="2" s="1"/>
  <c r="U168" i="2"/>
  <c r="AG168" i="2"/>
  <c r="U56" i="2"/>
  <c r="AG56" i="2" s="1"/>
  <c r="U120" i="2"/>
  <c r="AG120" i="2"/>
  <c r="AA8" i="2"/>
  <c r="U21" i="2"/>
  <c r="AG21" i="2"/>
  <c r="U37" i="2"/>
  <c r="AG37" i="2"/>
  <c r="U53" i="2"/>
  <c r="AG53" i="2"/>
  <c r="U69" i="2"/>
  <c r="AG69" i="2"/>
  <c r="U85" i="2"/>
  <c r="AG85" i="2"/>
  <c r="U101" i="2"/>
  <c r="AG101" i="2"/>
  <c r="U117" i="2"/>
  <c r="AG117" i="2"/>
  <c r="U133" i="2"/>
  <c r="AG133" i="2"/>
  <c r="U149" i="2"/>
  <c r="AG149" i="2"/>
  <c r="U165" i="2"/>
  <c r="AG165" i="2"/>
  <c r="U181" i="2"/>
  <c r="AG181" i="2"/>
  <c r="AG6" i="2"/>
  <c r="U22" i="2"/>
  <c r="AG22" i="2"/>
  <c r="U38" i="2"/>
  <c r="AG38" i="2"/>
  <c r="U54" i="2"/>
  <c r="AG54" i="2"/>
  <c r="U70" i="2"/>
  <c r="AG70" i="2"/>
  <c r="U86" i="2"/>
  <c r="AG86" i="2"/>
  <c r="U102" i="2"/>
  <c r="AG102" i="2"/>
  <c r="U118" i="2"/>
  <c r="AG118" i="2"/>
  <c r="U134" i="2"/>
  <c r="AG134" i="2"/>
  <c r="U150" i="2"/>
  <c r="AG150" i="2"/>
  <c r="U166" i="2"/>
  <c r="AG166" i="2"/>
  <c r="U182" i="2"/>
  <c r="AG182" i="2"/>
  <c r="U198" i="2"/>
  <c r="AG198" i="2"/>
  <c r="U214" i="2"/>
  <c r="AG214" i="2"/>
  <c r="U230" i="2"/>
  <c r="AG230" i="2"/>
  <c r="U246" i="2"/>
  <c r="AG246" i="2"/>
  <c r="U19" i="2"/>
  <c r="AG19" i="2" s="1"/>
  <c r="U35" i="2"/>
  <c r="AG35" i="2"/>
  <c r="U51" i="2"/>
  <c r="AG51" i="2" s="1"/>
  <c r="U67" i="2"/>
  <c r="AG67" i="2"/>
  <c r="U83" i="2"/>
  <c r="AG83" i="2" s="1"/>
  <c r="U99" i="2"/>
  <c r="AG99" i="2"/>
  <c r="U115" i="2"/>
  <c r="AG115" i="2" s="1"/>
  <c r="U131" i="2"/>
  <c r="AG131" i="2"/>
  <c r="U147" i="2"/>
  <c r="AG147" i="2" s="1"/>
  <c r="U163" i="2"/>
  <c r="AG163" i="2"/>
  <c r="U179" i="2"/>
  <c r="AG179" i="2" s="1"/>
  <c r="U195" i="2"/>
  <c r="AG195" i="2"/>
  <c r="U211" i="2"/>
  <c r="AG211" i="2" s="1"/>
  <c r="U227" i="2"/>
  <c r="AG227" i="2"/>
  <c r="U243" i="2"/>
  <c r="AG243" i="2" s="1"/>
  <c r="U259" i="2"/>
  <c r="AG259" i="2"/>
  <c r="AG9" i="2"/>
  <c r="U25" i="2"/>
  <c r="AG25" i="2"/>
  <c r="U41" i="2"/>
  <c r="AG41" i="2" s="1"/>
  <c r="U57" i="2"/>
  <c r="AG57" i="2"/>
  <c r="U73" i="2"/>
  <c r="AG73" i="2" s="1"/>
  <c r="U89" i="2"/>
  <c r="AG89" i="2"/>
  <c r="U105" i="2"/>
  <c r="AG105" i="2" s="1"/>
  <c r="U121" i="2"/>
  <c r="AG121" i="2"/>
  <c r="U137" i="2"/>
  <c r="AG137" i="2" s="1"/>
  <c r="U153" i="2"/>
  <c r="AG153" i="2"/>
  <c r="U169" i="2"/>
  <c r="AG169" i="2" s="1"/>
  <c r="U185" i="2"/>
  <c r="AG185" i="2"/>
  <c r="U10" i="2"/>
  <c r="AG10" i="2" s="1"/>
  <c r="U26" i="2"/>
  <c r="AG26" i="2"/>
  <c r="U42" i="2"/>
  <c r="AG42" i="2" s="1"/>
  <c r="U58" i="2"/>
  <c r="AG58" i="2"/>
  <c r="U74" i="2"/>
  <c r="AG74" i="2" s="1"/>
  <c r="U90" i="2"/>
  <c r="AG90" i="2"/>
  <c r="U106" i="2"/>
  <c r="AG106" i="2" s="1"/>
  <c r="U122" i="2"/>
  <c r="AG122" i="2"/>
  <c r="U138" i="2"/>
  <c r="AG138" i="2" s="1"/>
  <c r="U154" i="2"/>
  <c r="AG154" i="2"/>
  <c r="U170" i="2"/>
  <c r="AG170" i="2" s="1"/>
  <c r="U186" i="2"/>
  <c r="AG186" i="2"/>
  <c r="AA202" i="2"/>
  <c r="U202" i="2"/>
  <c r="AG202" i="2"/>
  <c r="U218" i="2"/>
  <c r="AG218" i="2"/>
  <c r="U234" i="2"/>
  <c r="AG234" i="2"/>
  <c r="U250" i="2"/>
  <c r="AG250" i="2"/>
  <c r="AG7" i="2"/>
  <c r="U23" i="2"/>
  <c r="AG23" i="2"/>
  <c r="U39" i="2"/>
  <c r="AG39" i="2"/>
  <c r="U55" i="2"/>
  <c r="AA55" i="2" s="1"/>
  <c r="AG55" i="2"/>
  <c r="U71" i="2"/>
  <c r="AG71" i="2"/>
  <c r="U87" i="2"/>
  <c r="AG87" i="2"/>
  <c r="U103" i="2"/>
  <c r="AG103" i="2"/>
  <c r="U119" i="2"/>
  <c r="AG119" i="2"/>
  <c r="U135" i="2"/>
  <c r="AG135" i="2"/>
  <c r="U151" i="2"/>
  <c r="AG151" i="2"/>
  <c r="U167" i="2"/>
  <c r="AG167" i="2"/>
  <c r="U183" i="2"/>
  <c r="AA183" i="2" s="1"/>
  <c r="AG183" i="2"/>
  <c r="U199" i="2"/>
  <c r="AG199" i="2"/>
  <c r="U215" i="2"/>
  <c r="AA215" i="2" s="1"/>
  <c r="AG215" i="2"/>
  <c r="U231" i="2"/>
  <c r="AG231" i="2"/>
  <c r="U247" i="2"/>
  <c r="AG247" i="2"/>
  <c r="U13" i="2"/>
  <c r="AG13" i="2"/>
  <c r="U29" i="2"/>
  <c r="AG29" i="2"/>
  <c r="U45" i="2"/>
  <c r="AG45" i="2"/>
  <c r="U61" i="2"/>
  <c r="AG61" i="2"/>
  <c r="U77" i="2"/>
  <c r="AG77" i="2"/>
  <c r="U93" i="2"/>
  <c r="AA93" i="2" s="1"/>
  <c r="AG93" i="2"/>
  <c r="U109" i="2"/>
  <c r="AG109" i="2"/>
  <c r="U141" i="2"/>
  <c r="AG141" i="2"/>
  <c r="U157" i="2"/>
  <c r="AG157" i="2"/>
  <c r="U173" i="2"/>
  <c r="AG173" i="2" s="1"/>
  <c r="U189" i="2"/>
  <c r="AG189" i="2"/>
  <c r="U14" i="2"/>
  <c r="AG14" i="2" s="1"/>
  <c r="U30" i="2"/>
  <c r="AG30" i="2"/>
  <c r="U46" i="2"/>
  <c r="AG46" i="2" s="1"/>
  <c r="U62" i="2"/>
  <c r="AG62" i="2"/>
  <c r="U78" i="2"/>
  <c r="AG78" i="2" s="1"/>
  <c r="U94" i="2"/>
  <c r="AG94" i="2"/>
  <c r="U110" i="2"/>
  <c r="AG110" i="2" s="1"/>
  <c r="U126" i="2"/>
  <c r="AG126" i="2"/>
  <c r="U142" i="2"/>
  <c r="AG142" i="2" s="1"/>
  <c r="U158" i="2"/>
  <c r="AG158" i="2"/>
  <c r="U174" i="2"/>
  <c r="AG174" i="2" s="1"/>
  <c r="U190" i="2"/>
  <c r="AG190" i="2"/>
  <c r="U206" i="2"/>
  <c r="AG206" i="2" s="1"/>
  <c r="U222" i="2"/>
  <c r="AG222" i="2"/>
  <c r="U238" i="2"/>
  <c r="AG238" i="2" s="1"/>
  <c r="U254" i="2"/>
  <c r="AG254" i="2"/>
  <c r="U11" i="2"/>
  <c r="AG11" i="2" s="1"/>
  <c r="U27" i="2"/>
  <c r="AG27" i="2"/>
  <c r="U43" i="2"/>
  <c r="AG43" i="2" s="1"/>
  <c r="U59" i="2"/>
  <c r="AG59" i="2"/>
  <c r="U75" i="2"/>
  <c r="AG75" i="2" s="1"/>
  <c r="U91" i="2"/>
  <c r="AG91" i="2"/>
  <c r="U107" i="2"/>
  <c r="AG107" i="2" s="1"/>
  <c r="U123" i="2"/>
  <c r="AG123" i="2"/>
  <c r="U139" i="2"/>
  <c r="AG139" i="2" s="1"/>
  <c r="U155" i="2"/>
  <c r="AG155" i="2"/>
  <c r="U171" i="2"/>
  <c r="AG171" i="2" s="1"/>
  <c r="U187" i="2"/>
  <c r="AG187" i="2"/>
  <c r="U203" i="2"/>
  <c r="AG203" i="2" s="1"/>
  <c r="U219" i="2"/>
  <c r="AG219" i="2"/>
  <c r="U235" i="2"/>
  <c r="AG235" i="2" s="1"/>
  <c r="U251" i="2"/>
  <c r="AG251" i="2"/>
  <c r="U33" i="2"/>
  <c r="AG33" i="2" s="1"/>
  <c r="U65" i="2"/>
  <c r="AG65" i="2"/>
  <c r="U97" i="2"/>
  <c r="AG97" i="2" s="1"/>
  <c r="U113" i="2"/>
  <c r="AG113" i="2"/>
  <c r="U129" i="2"/>
  <c r="AG129" i="2" s="1"/>
  <c r="U145" i="2"/>
  <c r="AG145" i="2"/>
  <c r="U161" i="2"/>
  <c r="AG161" i="2" s="1"/>
  <c r="U177" i="2"/>
  <c r="AG177" i="2"/>
  <c r="U193" i="2"/>
  <c r="AG193" i="2" s="1"/>
  <c r="U18" i="2"/>
  <c r="AG18" i="2"/>
  <c r="U34" i="2"/>
  <c r="AG34" i="2" s="1"/>
  <c r="U50" i="2"/>
  <c r="AG50" i="2"/>
  <c r="U66" i="2"/>
  <c r="AG66" i="2" s="1"/>
  <c r="U82" i="2"/>
  <c r="AG82" i="2"/>
  <c r="U98" i="2"/>
  <c r="AG98" i="2" s="1"/>
  <c r="U114" i="2"/>
  <c r="AG114" i="2"/>
  <c r="U130" i="2"/>
  <c r="AG130" i="2" s="1"/>
  <c r="U146" i="2"/>
  <c r="AG146" i="2"/>
  <c r="U162" i="2"/>
  <c r="AG162" i="2" s="1"/>
  <c r="U178" i="2"/>
  <c r="AG178" i="2"/>
  <c r="U194" i="2"/>
  <c r="AG194" i="2" s="1"/>
  <c r="U210" i="2"/>
  <c r="AG210" i="2"/>
  <c r="U226" i="2"/>
  <c r="AG226" i="2" s="1"/>
  <c r="U242" i="2"/>
  <c r="AG242" i="2"/>
  <c r="U258" i="2"/>
  <c r="AG258" i="2" s="1"/>
  <c r="U15" i="2"/>
  <c r="AG15" i="2"/>
  <c r="U31" i="2"/>
  <c r="AG31" i="2" s="1"/>
  <c r="U47" i="2"/>
  <c r="AG47" i="2"/>
  <c r="U63" i="2"/>
  <c r="AG63" i="2" s="1"/>
  <c r="U79" i="2"/>
  <c r="AG79" i="2"/>
  <c r="U95" i="2"/>
  <c r="AG95" i="2" s="1"/>
  <c r="U111" i="2"/>
  <c r="AG111" i="2"/>
  <c r="AA127" i="2"/>
  <c r="U127" i="2"/>
  <c r="AG127" i="2"/>
  <c r="U143" i="2"/>
  <c r="AG143" i="2"/>
  <c r="U159" i="2"/>
  <c r="AG159" i="2"/>
  <c r="U175" i="2"/>
  <c r="AA175" i="2" s="1"/>
  <c r="AG175" i="2"/>
  <c r="U191" i="2"/>
  <c r="AG191" i="2"/>
  <c r="U207" i="2"/>
  <c r="AG207" i="2"/>
  <c r="U223" i="2"/>
  <c r="AG223" i="2"/>
  <c r="U239" i="2"/>
  <c r="AG239" i="2"/>
  <c r="U255" i="2"/>
  <c r="AG255" i="2"/>
  <c r="AD118" i="2"/>
  <c r="AE8" i="2"/>
  <c r="AE44" i="2"/>
  <c r="AE52" i="2"/>
  <c r="AE84" i="2"/>
  <c r="AE92" i="2"/>
  <c r="AE17" i="2"/>
  <c r="AE39" i="2"/>
  <c r="AE74" i="2"/>
  <c r="AE103" i="2"/>
  <c r="AE147" i="2"/>
  <c r="AE69" i="2"/>
  <c r="AE112" i="2"/>
  <c r="AE120" i="2"/>
  <c r="AE152" i="2"/>
  <c r="AE160" i="2"/>
  <c r="AE192" i="2"/>
  <c r="AE31" i="2"/>
  <c r="AE133" i="2"/>
  <c r="AE170" i="2"/>
  <c r="AE179" i="2"/>
  <c r="AE202" i="2"/>
  <c r="AE232" i="2"/>
  <c r="AE62" i="2"/>
  <c r="AE245" i="2"/>
  <c r="AE24" i="2"/>
  <c r="AE211" i="2"/>
  <c r="AE238" i="2"/>
  <c r="AE215" i="2"/>
  <c r="AE242" i="2"/>
  <c r="AE64" i="2"/>
  <c r="AD63" i="2"/>
  <c r="AD33" i="2"/>
  <c r="AD77" i="2"/>
  <c r="AD111" i="2"/>
  <c r="AD119" i="2"/>
  <c r="AD151" i="2"/>
  <c r="AD159" i="2"/>
  <c r="AD191" i="2"/>
  <c r="AD15" i="2"/>
  <c r="AD59" i="2"/>
  <c r="AD99" i="2"/>
  <c r="AD167" i="2"/>
  <c r="AD251" i="2"/>
  <c r="AD227" i="2"/>
  <c r="AD208" i="2"/>
  <c r="AD58" i="2"/>
  <c r="AD236" i="2"/>
  <c r="AD144" i="2"/>
  <c r="AD67" i="2"/>
  <c r="AC21" i="2"/>
  <c r="AC29" i="2"/>
  <c r="AC65" i="2"/>
  <c r="AC73" i="2"/>
  <c r="AC126" i="2"/>
  <c r="AE104" i="2"/>
  <c r="AE18" i="2"/>
  <c r="AE172" i="2"/>
  <c r="AE67" i="2"/>
  <c r="AE246" i="2"/>
  <c r="AE227" i="2"/>
  <c r="AE241" i="2"/>
  <c r="AD60" i="2"/>
  <c r="AD84" i="2"/>
  <c r="AD152" i="2"/>
  <c r="AD196" i="2"/>
  <c r="AD164" i="2"/>
  <c r="AD226" i="2"/>
  <c r="AD53" i="2"/>
  <c r="AD104" i="2"/>
  <c r="AC26" i="2"/>
  <c r="AC74" i="2"/>
  <c r="AD249" i="2"/>
  <c r="AC27" i="2"/>
  <c r="AE5" i="2"/>
  <c r="AE49" i="2"/>
  <c r="AE57" i="2"/>
  <c r="AE89" i="2"/>
  <c r="AE97" i="2"/>
  <c r="AE36" i="2"/>
  <c r="AE78" i="2"/>
  <c r="AE144" i="2"/>
  <c r="AE16" i="2"/>
  <c r="AE73" i="2"/>
  <c r="AE117" i="2"/>
  <c r="AE149" i="2"/>
  <c r="AE157" i="2"/>
  <c r="AE35" i="2"/>
  <c r="AE176" i="2"/>
  <c r="AE218" i="2"/>
  <c r="AE253" i="2"/>
  <c r="AD100" i="2"/>
  <c r="AD148" i="2"/>
  <c r="AD20" i="2"/>
  <c r="AD250" i="2"/>
  <c r="AD259" i="2"/>
  <c r="AC22" i="2"/>
  <c r="AC125" i="2"/>
  <c r="AD225" i="2"/>
  <c r="AC31" i="2"/>
  <c r="AC91" i="2"/>
  <c r="AE10" i="2"/>
  <c r="AE46" i="2"/>
  <c r="AE54" i="2"/>
  <c r="AE86" i="2"/>
  <c r="AE94" i="2"/>
  <c r="AE26" i="2"/>
  <c r="AE41" i="2"/>
  <c r="AE80" i="2"/>
  <c r="AE185" i="2"/>
  <c r="AE60" i="2"/>
  <c r="AE110" i="2"/>
  <c r="AE118" i="2"/>
  <c r="AE150" i="2"/>
  <c r="AE158" i="2"/>
  <c r="AE190" i="2"/>
  <c r="AE23" i="2"/>
  <c r="AE131" i="2"/>
  <c r="AE139" i="2"/>
  <c r="AE173" i="2"/>
  <c r="AE181" i="2"/>
  <c r="AE204" i="2"/>
  <c r="AE234" i="2"/>
  <c r="AE71" i="2"/>
  <c r="AE206" i="2"/>
  <c r="AE247" i="2"/>
  <c r="AE32" i="2"/>
  <c r="AE224" i="2"/>
  <c r="AE248" i="2"/>
  <c r="AE240" i="2"/>
  <c r="AD17" i="2"/>
  <c r="AD101" i="2"/>
  <c r="AD48" i="2"/>
  <c r="AD88" i="2"/>
  <c r="AD113" i="2"/>
  <c r="AD121" i="2"/>
  <c r="AD153" i="2"/>
  <c r="AD161" i="2"/>
  <c r="AD193" i="2"/>
  <c r="AD24" i="2"/>
  <c r="AD68" i="2"/>
  <c r="AD125" i="2"/>
  <c r="AD169" i="2"/>
  <c r="AD237" i="2"/>
  <c r="AD89" i="2"/>
  <c r="AD26" i="2"/>
  <c r="AD246" i="2"/>
  <c r="AD205" i="2"/>
  <c r="AC35" i="2"/>
  <c r="AD190" i="2"/>
  <c r="AE88" i="2"/>
  <c r="AE82" i="2"/>
  <c r="AE116" i="2"/>
  <c r="AE196" i="2"/>
  <c r="AE183" i="2"/>
  <c r="AE221" i="2"/>
  <c r="AE257" i="2"/>
  <c r="AE168" i="2"/>
  <c r="AE226" i="2"/>
  <c r="AE250" i="2"/>
  <c r="AE127" i="2"/>
  <c r="AE230" i="2"/>
  <c r="AD19" i="2"/>
  <c r="AD12" i="2"/>
  <c r="AD56" i="2"/>
  <c r="AD96" i="2"/>
  <c r="AD115" i="2"/>
  <c r="AD123" i="2"/>
  <c r="AD155" i="2"/>
  <c r="AD163" i="2"/>
  <c r="AD195" i="2"/>
  <c r="AD32" i="2"/>
  <c r="AD76" i="2"/>
  <c r="AD127" i="2"/>
  <c r="AD171" i="2"/>
  <c r="AD239" i="2"/>
  <c r="AD212" i="2"/>
  <c r="AD103" i="2"/>
  <c r="AD34" i="2"/>
  <c r="AD256" i="2"/>
  <c r="AC25" i="2"/>
  <c r="AC60" i="2"/>
  <c r="AC7" i="2"/>
  <c r="AE161" i="2"/>
  <c r="AE130" i="2"/>
  <c r="AE180" i="2"/>
  <c r="AE205" i="2"/>
  <c r="AE28" i="2"/>
  <c r="AE251" i="2"/>
  <c r="AE229" i="2"/>
  <c r="AD44" i="2"/>
  <c r="AD116" i="2"/>
  <c r="AD160" i="2"/>
  <c r="AD64" i="2"/>
  <c r="AD168" i="2"/>
  <c r="AD187" i="2"/>
  <c r="AD247" i="2"/>
  <c r="AD54" i="2"/>
  <c r="AC66" i="2"/>
  <c r="AC95" i="2"/>
  <c r="AD75" i="2"/>
  <c r="AC67" i="2"/>
  <c r="AE9" i="2"/>
  <c r="AE93" i="2"/>
  <c r="AE184" i="2"/>
  <c r="AE153" i="2"/>
  <c r="AE233" i="2"/>
  <c r="AD87" i="2"/>
  <c r="AC16" i="2"/>
  <c r="AE14" i="2"/>
  <c r="AE98" i="2"/>
  <c r="AE145" i="2"/>
  <c r="AE21" i="2"/>
  <c r="AE114" i="2"/>
  <c r="AE122" i="2"/>
  <c r="AE154" i="2"/>
  <c r="AE162" i="2"/>
  <c r="AE194" i="2"/>
  <c r="AE63" i="2"/>
  <c r="AE135" i="2"/>
  <c r="AE143" i="2"/>
  <c r="AE177" i="2"/>
  <c r="AE200" i="2"/>
  <c r="AE219" i="2"/>
  <c r="AE254" i="2"/>
  <c r="AE126" i="2"/>
  <c r="AE223" i="2"/>
  <c r="AE259" i="2"/>
  <c r="AE209" i="2"/>
  <c r="AE228" i="2"/>
  <c r="AE260" i="2"/>
  <c r="AE167" i="2"/>
  <c r="AD61" i="2"/>
  <c r="AD25" i="2"/>
  <c r="AD69" i="2"/>
  <c r="AD109" i="2"/>
  <c r="AD117" i="2"/>
  <c r="AD149" i="2"/>
  <c r="AD157" i="2"/>
  <c r="AD189" i="2"/>
  <c r="AD7" i="2"/>
  <c r="AD51" i="2"/>
  <c r="AD91" i="2"/>
  <c r="AD165" i="2"/>
  <c r="AD198" i="2"/>
  <c r="AD147" i="2"/>
  <c r="AD43" i="2"/>
  <c r="AD258" i="2"/>
  <c r="AD222" i="2"/>
  <c r="AA187" i="2"/>
  <c r="AA69" i="2"/>
  <c r="AA168" i="2"/>
  <c r="AA40" i="2"/>
  <c r="AA196" i="2"/>
  <c r="AA32" i="2"/>
  <c r="AA176" i="2"/>
  <c r="AA220" i="2"/>
  <c r="AA96" i="2"/>
  <c r="AA192" i="2"/>
  <c r="AA28" i="2"/>
  <c r="AA53" i="2"/>
  <c r="AA24" i="2"/>
  <c r="AA228" i="2"/>
  <c r="AA116" i="2"/>
  <c r="AA249" i="2"/>
  <c r="AA180" i="2"/>
  <c r="AA209" i="2"/>
  <c r="AA212" i="2"/>
  <c r="AA233" i="2"/>
  <c r="AA132" i="2"/>
  <c r="AA189" i="2"/>
  <c r="AA157" i="2"/>
  <c r="AA89" i="2"/>
  <c r="AA120" i="2"/>
  <c r="AA88" i="2"/>
  <c r="AA136" i="2"/>
  <c r="AA101" i="2"/>
  <c r="AA56" i="2"/>
  <c r="AA72" i="2"/>
  <c r="AA65" i="2"/>
  <c r="AA255" i="2"/>
  <c r="AA223" i="2"/>
  <c r="AA191" i="2"/>
  <c r="AA258" i="2"/>
  <c r="AA130" i="2"/>
  <c r="AA193" i="2"/>
  <c r="AA33" i="2"/>
  <c r="AA139" i="2"/>
  <c r="AA11" i="2"/>
  <c r="AA110" i="2"/>
  <c r="AA141" i="2"/>
  <c r="AA61" i="2"/>
  <c r="AA29" i="2"/>
  <c r="AA247" i="2"/>
  <c r="AA151" i="2"/>
  <c r="AA119" i="2"/>
  <c r="AA87" i="2"/>
  <c r="AA23" i="2"/>
  <c r="AA250" i="2"/>
  <c r="AA186" i="2"/>
  <c r="AA154" i="2"/>
  <c r="AA122" i="2"/>
  <c r="AA90" i="2"/>
  <c r="AA58" i="2"/>
  <c r="AA26" i="2"/>
  <c r="AA185" i="2"/>
  <c r="AA153" i="2"/>
  <c r="AA121" i="2"/>
  <c r="AA57" i="2"/>
  <c r="AA25" i="2"/>
  <c r="AA259" i="2"/>
  <c r="AA227" i="2"/>
  <c r="AA195" i="2"/>
  <c r="AA163" i="2"/>
  <c r="AA131" i="2"/>
  <c r="AA99" i="2"/>
  <c r="AA67" i="2"/>
  <c r="AA35" i="2"/>
  <c r="AA230" i="2"/>
  <c r="AA198" i="2"/>
  <c r="AA166" i="2"/>
  <c r="AA134" i="2"/>
  <c r="AA102" i="2"/>
  <c r="AA70" i="2"/>
  <c r="AA38" i="2"/>
  <c r="AA6" i="2"/>
  <c r="AA165" i="2"/>
  <c r="AA133" i="2"/>
  <c r="AA37" i="2"/>
  <c r="AA239" i="2"/>
  <c r="AA207" i="2"/>
  <c r="AA143" i="2"/>
  <c r="AA111" i="2"/>
  <c r="AA47" i="2"/>
  <c r="AA15" i="2"/>
  <c r="AA242" i="2"/>
  <c r="AA210" i="2"/>
  <c r="AA178" i="2"/>
  <c r="AA146" i="2"/>
  <c r="AA114" i="2"/>
  <c r="AA82" i="2"/>
  <c r="AA50" i="2"/>
  <c r="AA18" i="2"/>
  <c r="AA177" i="2"/>
  <c r="AA145" i="2"/>
  <c r="AA113" i="2"/>
  <c r="AA251" i="2"/>
  <c r="AA219" i="2"/>
  <c r="AA155" i="2"/>
  <c r="AA123" i="2"/>
  <c r="AA91" i="2"/>
  <c r="AA59" i="2"/>
  <c r="AA27" i="2"/>
  <c r="AA254" i="2"/>
  <c r="AA222" i="2"/>
  <c r="AA190" i="2"/>
  <c r="AA158" i="2"/>
  <c r="AA126" i="2"/>
  <c r="AA94" i="2"/>
  <c r="AA62" i="2"/>
  <c r="AA30" i="2"/>
  <c r="AA109" i="2"/>
  <c r="AA77" i="2"/>
  <c r="AA45" i="2"/>
  <c r="AA13" i="2"/>
  <c r="AA231" i="2"/>
  <c r="AA199" i="2"/>
  <c r="AA167" i="2"/>
  <c r="AA135" i="2"/>
  <c r="AA103" i="2"/>
  <c r="AA71" i="2"/>
  <c r="AA39" i="2"/>
  <c r="AA7" i="2"/>
  <c r="AA234" i="2"/>
  <c r="AA74" i="2"/>
  <c r="AA105" i="2"/>
  <c r="AA211" i="2"/>
  <c r="AA83" i="2"/>
  <c r="AA246" i="2"/>
  <c r="AA214" i="2"/>
  <c r="AA182" i="2"/>
  <c r="AA150" i="2"/>
  <c r="AA118" i="2"/>
  <c r="AA86" i="2"/>
  <c r="AA54" i="2"/>
  <c r="AA22" i="2"/>
  <c r="AA181" i="2"/>
  <c r="AA149" i="2"/>
  <c r="AA117" i="2"/>
  <c r="AA85" i="2"/>
  <c r="AA21" i="2"/>
  <c r="B1" i="29"/>
  <c r="D1" i="22"/>
  <c r="C1" i="39"/>
  <c r="E1" i="25"/>
  <c r="D1" i="29"/>
  <c r="D1" i="25"/>
  <c r="AO263" i="2"/>
  <c r="E1" i="11"/>
  <c r="AP263" i="2"/>
  <c r="E1" i="22"/>
  <c r="B1" i="30"/>
  <c r="B1" i="26"/>
  <c r="B1" i="37"/>
  <c r="F1" i="25"/>
  <c r="F1" i="35" s="1"/>
  <c r="F1" i="29"/>
  <c r="F1" i="22"/>
  <c r="F1" i="11"/>
  <c r="AQ263" i="2"/>
  <c r="B1" i="28"/>
  <c r="B1" i="27"/>
  <c r="B1" i="17"/>
  <c r="B1" i="23"/>
  <c r="B1" i="36"/>
  <c r="B1" i="32"/>
  <c r="B1" i="34"/>
  <c r="B1" i="24"/>
  <c r="AC5" i="39"/>
  <c r="AI5" i="39"/>
  <c r="Y7" i="39"/>
  <c r="AK7" i="39"/>
  <c r="AM4" i="39"/>
  <c r="AM6" i="39"/>
  <c r="AP3" i="39"/>
  <c r="AD3" i="39"/>
  <c r="BN3" i="39" s="1"/>
  <c r="V3" i="39"/>
  <c r="AH3" i="39"/>
  <c r="V5" i="39"/>
  <c r="AQ4" i="39"/>
  <c r="AQ6" i="39"/>
  <c r="AD7" i="39"/>
  <c r="V4" i="39"/>
  <c r="AH4" i="39" s="1"/>
  <c r="AI4" i="39"/>
  <c r="V6" i="39"/>
  <c r="AM3" i="39"/>
  <c r="AN4" i="39"/>
  <c r="AM5" i="39"/>
  <c r="AA3" i="39"/>
  <c r="AY3" i="39" s="1"/>
  <c r="AE3" i="39"/>
  <c r="BO3" i="39" s="1"/>
  <c r="AA4" i="39"/>
  <c r="AE4" i="39"/>
  <c r="AO4" i="39"/>
  <c r="AA5" i="39"/>
  <c r="AE5" i="39"/>
  <c r="AO5" i="39"/>
  <c r="AA6" i="39"/>
  <c r="AE6" i="39"/>
  <c r="V7" i="39"/>
  <c r="AA7" i="39"/>
  <c r="AE7" i="39"/>
  <c r="V8" i="39"/>
  <c r="AA8" i="39"/>
  <c r="W6" i="39"/>
  <c r="W7" i="39"/>
  <c r="AI7" i="39"/>
  <c r="AP7" i="39"/>
  <c r="W8" i="39"/>
  <c r="AI8" i="39" s="1"/>
  <c r="AC9" i="39"/>
  <c r="AI9" i="39"/>
  <c r="U9" i="39"/>
  <c r="AG9" i="39"/>
  <c r="Y9" i="39"/>
  <c r="AD9" i="39"/>
  <c r="V9" i="39"/>
  <c r="AH9" i="39"/>
  <c r="AA9" i="39"/>
  <c r="AO9" i="39"/>
  <c r="AA159" i="2"/>
  <c r="AA79" i="2"/>
  <c r="AA218" i="2"/>
  <c r="AG152" i="2"/>
  <c r="AG52" i="2"/>
  <c r="AG48" i="2"/>
  <c r="AK11" i="2"/>
  <c r="AK55" i="2"/>
  <c r="AK95" i="2"/>
  <c r="AK106" i="2"/>
  <c r="AK65" i="2"/>
  <c r="AK119" i="2"/>
  <c r="AK27" i="2"/>
  <c r="AK140" i="2"/>
  <c r="AK182" i="2"/>
  <c r="AK207" i="2"/>
  <c r="AK164" i="2"/>
  <c r="AK249" i="2"/>
  <c r="AJ8" i="2"/>
  <c r="AJ92" i="2"/>
  <c r="AJ162" i="2"/>
  <c r="AC70" i="2"/>
  <c r="AC59" i="2"/>
  <c r="AD197" i="2"/>
  <c r="AD94" i="2"/>
  <c r="AD13" i="2"/>
  <c r="AJ13" i="2"/>
  <c r="AI15" i="2"/>
  <c r="AK77" i="2"/>
  <c r="AK261" i="2"/>
  <c r="AM29" i="2"/>
  <c r="AM45" i="2"/>
  <c r="AM57" i="2"/>
  <c r="AM85" i="2"/>
  <c r="AM101" i="2"/>
  <c r="AM117" i="2"/>
  <c r="AM145" i="2"/>
  <c r="AM177" i="2"/>
  <c r="AM18" i="2"/>
  <c r="AM50" i="2"/>
  <c r="AM82" i="2"/>
  <c r="AM114" i="2"/>
  <c r="AM146" i="2"/>
  <c r="AM178" i="2"/>
  <c r="AM210" i="2"/>
  <c r="AM242" i="2"/>
  <c r="AM15" i="2"/>
  <c r="AM47" i="2"/>
  <c r="AM79" i="2"/>
  <c r="AM111" i="2"/>
  <c r="AM127" i="2"/>
  <c r="AM143" i="2"/>
  <c r="AM159" i="2"/>
  <c r="AM175" i="2"/>
  <c r="AM191" i="2"/>
  <c r="AM207" i="2"/>
  <c r="AM223" i="2"/>
  <c r="AM239" i="2"/>
  <c r="AM255" i="2"/>
  <c r="AM225" i="2"/>
  <c r="U257" i="2"/>
  <c r="AM257" i="2" s="1"/>
  <c r="AM180" i="2"/>
  <c r="AM220" i="2"/>
  <c r="AQ132" i="2"/>
  <c r="AQ128" i="2"/>
  <c r="AQ27" i="2"/>
  <c r="AQ195" i="2"/>
  <c r="AQ191" i="2"/>
  <c r="AQ163" i="2"/>
  <c r="AQ155" i="2"/>
  <c r="AQ151" i="2"/>
  <c r="AQ123" i="2"/>
  <c r="AQ119" i="2"/>
  <c r="AQ115" i="2"/>
  <c r="AQ100" i="2"/>
  <c r="AQ65" i="2"/>
  <c r="AH100" i="2"/>
  <c r="AB100" i="2"/>
  <c r="AI151" i="2"/>
  <c r="AC151" i="2"/>
  <c r="AH41" i="2"/>
  <c r="AB41" i="2"/>
  <c r="AH49" i="2"/>
  <c r="AB49" i="2"/>
  <c r="AH125" i="2"/>
  <c r="AB125" i="2"/>
  <c r="AH6" i="2"/>
  <c r="AB6" i="2"/>
  <c r="AI41" i="2"/>
  <c r="AC41" i="2"/>
  <c r="AG261" i="2"/>
  <c r="AA261" i="2"/>
  <c r="AM17" i="2"/>
  <c r="AM61" i="2"/>
  <c r="AM77" i="2"/>
  <c r="AM89" i="2"/>
  <c r="AM121" i="2"/>
  <c r="AM133" i="2"/>
  <c r="AM149" i="2"/>
  <c r="AM165" i="2"/>
  <c r="AM181" i="2"/>
  <c r="AM6" i="2"/>
  <c r="AM22" i="2"/>
  <c r="AM38" i="2"/>
  <c r="AM54" i="2"/>
  <c r="AM70" i="2"/>
  <c r="AM86" i="2"/>
  <c r="AM102" i="2"/>
  <c r="AM118" i="2"/>
  <c r="AM134" i="2"/>
  <c r="AM150" i="2"/>
  <c r="AM166" i="2"/>
  <c r="AM182" i="2"/>
  <c r="AM198" i="2"/>
  <c r="AM214" i="2"/>
  <c r="AM230" i="2"/>
  <c r="AM246" i="2"/>
  <c r="AM35" i="2"/>
  <c r="AM67" i="2"/>
  <c r="AM99" i="2"/>
  <c r="AM131" i="2"/>
  <c r="AM163" i="2"/>
  <c r="AM195" i="2"/>
  <c r="AM227" i="2"/>
  <c r="AM259" i="2"/>
  <c r="U12" i="2"/>
  <c r="AG12" i="2"/>
  <c r="AA12" i="2"/>
  <c r="Y213" i="2"/>
  <c r="AQ213" i="2" s="1"/>
  <c r="AQ260" i="2"/>
  <c r="AQ248" i="2"/>
  <c r="AQ228" i="2"/>
  <c r="AQ224" i="2"/>
  <c r="AQ209" i="2"/>
  <c r="AQ32" i="2"/>
  <c r="AQ259" i="2"/>
  <c r="AQ247" i="2"/>
  <c r="AQ223" i="2"/>
  <c r="AQ206" i="2"/>
  <c r="AQ126" i="2"/>
  <c r="AQ71" i="2"/>
  <c r="AQ254" i="2"/>
  <c r="AQ234" i="2"/>
  <c r="AQ219" i="2"/>
  <c r="AQ204" i="2"/>
  <c r="AQ200" i="2"/>
  <c r="AQ181" i="2"/>
  <c r="AQ177" i="2"/>
  <c r="AQ173" i="2"/>
  <c r="AQ143" i="2"/>
  <c r="AQ139" i="2"/>
  <c r="AJ66" i="2"/>
  <c r="AI107" i="2"/>
  <c r="AG237" i="2"/>
  <c r="AA17" i="2"/>
  <c r="AM40" i="2"/>
  <c r="AM104" i="2"/>
  <c r="AM168" i="2"/>
  <c r="AM156" i="2"/>
  <c r="AM209" i="2"/>
  <c r="U241" i="2"/>
  <c r="AG241" i="2"/>
  <c r="AO20" i="2"/>
  <c r="AP40" i="2"/>
  <c r="AP71" i="2"/>
  <c r="AP184" i="2"/>
  <c r="AP221" i="2"/>
  <c r="AP245" i="2"/>
  <c r="AP22" i="2"/>
  <c r="AP39" i="2"/>
  <c r="AP80" i="2"/>
  <c r="AP209" i="2"/>
  <c r="AP224" i="2"/>
  <c r="AP228" i="2"/>
  <c r="AP260" i="2"/>
  <c r="AP170" i="2"/>
  <c r="AP166" i="2"/>
  <c r="AP95" i="2"/>
  <c r="AP72" i="2"/>
  <c r="AP55" i="2"/>
  <c r="AP11" i="2"/>
  <c r="AP194" i="2"/>
  <c r="AP190" i="2"/>
  <c r="AP162" i="2"/>
  <c r="AP158" i="2"/>
  <c r="AP154" i="2"/>
  <c r="AP123" i="2"/>
  <c r="AP119" i="2"/>
  <c r="AP115" i="2"/>
  <c r="AP111" i="2"/>
  <c r="AP96" i="2"/>
  <c r="AP77" i="2"/>
  <c r="AP56" i="2"/>
  <c r="AP33" i="2"/>
  <c r="AP12" i="2"/>
  <c r="AP63" i="2"/>
  <c r="AP19" i="2"/>
  <c r="AQ64" i="2"/>
  <c r="AQ230" i="2"/>
  <c r="AQ242" i="2"/>
  <c r="Y61" i="2"/>
  <c r="AQ61" i="2"/>
  <c r="AQ36" i="2"/>
  <c r="AQ97" i="2"/>
  <c r="AQ89" i="2"/>
  <c r="AQ57" i="2"/>
  <c r="AQ49" i="2"/>
  <c r="AQ13" i="2"/>
  <c r="AQ9" i="2"/>
  <c r="AQ5" i="2"/>
  <c r="AI63" i="2"/>
  <c r="AC63" i="2"/>
  <c r="AH80" i="2"/>
  <c r="AB80" i="2"/>
  <c r="AH160" i="2"/>
  <c r="AB160" i="2"/>
  <c r="AH97" i="2"/>
  <c r="AB97" i="2"/>
  <c r="AH137" i="2"/>
  <c r="AB137" i="2"/>
  <c r="AH149" i="2"/>
  <c r="AB149" i="2"/>
  <c r="AN165" i="2"/>
  <c r="AH165" i="2"/>
  <c r="AB165" i="2"/>
  <c r="AH173" i="2"/>
  <c r="AB173" i="2"/>
  <c r="AC75" i="2"/>
  <c r="AO125" i="2"/>
  <c r="AO78" i="2"/>
  <c r="AO74" i="2"/>
  <c r="AO70" i="2"/>
  <c r="AO66" i="2"/>
  <c r="AO26" i="2"/>
  <c r="Y29" i="2"/>
  <c r="AQ29" i="2" s="1"/>
  <c r="AQ147" i="2"/>
  <c r="AQ103" i="2"/>
  <c r="AQ74" i="2"/>
  <c r="AH40" i="2"/>
  <c r="AB40" i="2"/>
  <c r="AH56" i="2"/>
  <c r="AB56" i="2"/>
  <c r="AH85" i="2"/>
  <c r="AB85" i="2"/>
  <c r="AJ135" i="2"/>
  <c r="AD135" i="2"/>
  <c r="AH145" i="2"/>
  <c r="AB145" i="2"/>
  <c r="AH161" i="2"/>
  <c r="AB161" i="2"/>
  <c r="AH58" i="2"/>
  <c r="AB58" i="2"/>
  <c r="AB86" i="2"/>
  <c r="AI169" i="2"/>
  <c r="AC169" i="2"/>
  <c r="AI243" i="2"/>
  <c r="AC243" i="2"/>
  <c r="X261" i="2"/>
  <c r="AP261" i="2"/>
  <c r="AO260" i="2"/>
  <c r="AP255" i="2"/>
  <c r="AO229" i="2"/>
  <c r="AO226" i="2"/>
  <c r="W226" i="2"/>
  <c r="AO224" i="2"/>
  <c r="V219" i="2"/>
  <c r="AN219" i="2"/>
  <c r="V215" i="2"/>
  <c r="AN215" i="2" s="1"/>
  <c r="V199" i="2"/>
  <c r="AM9" i="2"/>
  <c r="AM21" i="2"/>
  <c r="AM37" i="2"/>
  <c r="AM49" i="2"/>
  <c r="AM65" i="2"/>
  <c r="AM93" i="2"/>
  <c r="AM109" i="2"/>
  <c r="AM153" i="2"/>
  <c r="AM185" i="2"/>
  <c r="AM26" i="2"/>
  <c r="AM58" i="2"/>
  <c r="AM90" i="2"/>
  <c r="AM122" i="2"/>
  <c r="AM154" i="2"/>
  <c r="AM186" i="2"/>
  <c r="AM202" i="2"/>
  <c r="AM218" i="2"/>
  <c r="AM234" i="2"/>
  <c r="AM250" i="2"/>
  <c r="AM7" i="2"/>
  <c r="AM23" i="2"/>
  <c r="AM39" i="2"/>
  <c r="AM55" i="2"/>
  <c r="AM71" i="2"/>
  <c r="AM87" i="2"/>
  <c r="AM103" i="2"/>
  <c r="AM119" i="2"/>
  <c r="AM135" i="2"/>
  <c r="AM151" i="2"/>
  <c r="AM167" i="2"/>
  <c r="AM183" i="2"/>
  <c r="AM199" i="2"/>
  <c r="AM215" i="2"/>
  <c r="AM231" i="2"/>
  <c r="AM247" i="2"/>
  <c r="AM120" i="2"/>
  <c r="AM92" i="2"/>
  <c r="AM176" i="2"/>
  <c r="AM233" i="2"/>
  <c r="AM249" i="2"/>
  <c r="AM32" i="2"/>
  <c r="AM196" i="2"/>
  <c r="AM228" i="2"/>
  <c r="AO7" i="2"/>
  <c r="AO47" i="2"/>
  <c r="AO55" i="2"/>
  <c r="AO87" i="2"/>
  <c r="AO99" i="2"/>
  <c r="AO126" i="2"/>
  <c r="AO73" i="2"/>
  <c r="AO65" i="2"/>
  <c r="AO29" i="2"/>
  <c r="AO23" i="2"/>
  <c r="AP49" i="2"/>
  <c r="AP75" i="2"/>
  <c r="AP90" i="2"/>
  <c r="AP205" i="2"/>
  <c r="AP222" i="2"/>
  <c r="AP246" i="2"/>
  <c r="AP258" i="2"/>
  <c r="AP26" i="2"/>
  <c r="AP43" i="2"/>
  <c r="AP89" i="2"/>
  <c r="AP147" i="2"/>
  <c r="AP210" i="2"/>
  <c r="AP225" i="2"/>
  <c r="AP237" i="2"/>
  <c r="AP249" i="2"/>
  <c r="AP198" i="2"/>
  <c r="AP169" i="2"/>
  <c r="AP165" i="2"/>
  <c r="AP125" i="2"/>
  <c r="AP91" i="2"/>
  <c r="AP68" i="2"/>
  <c r="AP51" i="2"/>
  <c r="AP24" i="2"/>
  <c r="AP7" i="2"/>
  <c r="AP193" i="2"/>
  <c r="AP189" i="2"/>
  <c r="AP161" i="2"/>
  <c r="AP157" i="2"/>
  <c r="AP153" i="2"/>
  <c r="AP150" i="2"/>
  <c r="AP122" i="2"/>
  <c r="AP118" i="2"/>
  <c r="AP114" i="2"/>
  <c r="AP110" i="2"/>
  <c r="AP92" i="2"/>
  <c r="AP52" i="2"/>
  <c r="AP29" i="2"/>
  <c r="AP8" i="2"/>
  <c r="AP62" i="2"/>
  <c r="AP18" i="2"/>
  <c r="AQ72" i="2"/>
  <c r="AQ243" i="2"/>
  <c r="AQ251" i="2"/>
  <c r="AQ239" i="2"/>
  <c r="AQ227" i="2"/>
  <c r="AQ208" i="2"/>
  <c r="AQ28" i="2"/>
  <c r="AQ258" i="2"/>
  <c r="AQ246" i="2"/>
  <c r="AQ222" i="2"/>
  <c r="AQ205" i="2"/>
  <c r="AQ124" i="2"/>
  <c r="AQ67" i="2"/>
  <c r="AQ253" i="2"/>
  <c r="AQ218" i="2"/>
  <c r="AQ197" i="2"/>
  <c r="AQ180" i="2"/>
  <c r="AQ176" i="2"/>
  <c r="AQ172" i="2"/>
  <c r="AQ142" i="2"/>
  <c r="AQ135" i="2"/>
  <c r="AQ131" i="2"/>
  <c r="AQ63" i="2"/>
  <c r="AQ23" i="2"/>
  <c r="AQ194" i="2"/>
  <c r="AQ190" i="2"/>
  <c r="AQ162" i="2"/>
  <c r="AQ158" i="2"/>
  <c r="AQ154" i="2"/>
  <c r="AQ150" i="2"/>
  <c r="AQ122" i="2"/>
  <c r="AQ118" i="2"/>
  <c r="AQ114" i="2"/>
  <c r="AQ110" i="2"/>
  <c r="AQ77" i="2"/>
  <c r="AQ60" i="2"/>
  <c r="AQ25" i="2"/>
  <c r="AQ186" i="2"/>
  <c r="AQ146" i="2"/>
  <c r="AQ106" i="2"/>
  <c r="AQ102" i="2"/>
  <c r="AQ81" i="2"/>
  <c r="AQ70" i="2"/>
  <c r="AQ39" i="2"/>
  <c r="AQ17" i="2"/>
  <c r="AQ92" i="2"/>
  <c r="AQ84" i="2"/>
  <c r="AQ52" i="2"/>
  <c r="AQ44" i="2"/>
  <c r="AQ8" i="2"/>
  <c r="X202" i="2"/>
  <c r="AP4" i="2"/>
  <c r="AO256" i="2"/>
  <c r="V251" i="2"/>
  <c r="AB251" i="2" s="1"/>
  <c r="AN237" i="2"/>
  <c r="W230" i="2"/>
  <c r="AO230" i="2" s="1"/>
  <c r="AN221" i="2"/>
  <c r="U216" i="2"/>
  <c r="AM216" i="2"/>
  <c r="U205" i="2"/>
  <c r="AP203" i="2"/>
  <c r="W194" i="2"/>
  <c r="AO194" i="2" s="1"/>
  <c r="AO191" i="2"/>
  <c r="AM13" i="2"/>
  <c r="AM25" i="2"/>
  <c r="AM53" i="2"/>
  <c r="AM69" i="2"/>
  <c r="AM81" i="2"/>
  <c r="AM113" i="2"/>
  <c r="AM141" i="2"/>
  <c r="AM157" i="2"/>
  <c r="AM173" i="2"/>
  <c r="AM189" i="2"/>
  <c r="AM30" i="2"/>
  <c r="AM46" i="2"/>
  <c r="AM62" i="2"/>
  <c r="AM94" i="2"/>
  <c r="AM110" i="2"/>
  <c r="AM126" i="2"/>
  <c r="AM158" i="2"/>
  <c r="AM174" i="2"/>
  <c r="AM190" i="2"/>
  <c r="AM222" i="2"/>
  <c r="AM238" i="2"/>
  <c r="AM254" i="2"/>
  <c r="AM27" i="2"/>
  <c r="AM43" i="2"/>
  <c r="AM59" i="2"/>
  <c r="AM91" i="2"/>
  <c r="AM107" i="2"/>
  <c r="AM123" i="2"/>
  <c r="AM155" i="2"/>
  <c r="AM171" i="2"/>
  <c r="AM187" i="2"/>
  <c r="AM219" i="2"/>
  <c r="AM235" i="2"/>
  <c r="AM251" i="2"/>
  <c r="AM72" i="2"/>
  <c r="AM136" i="2"/>
  <c r="AM28" i="2"/>
  <c r="AM192" i="2"/>
  <c r="AM52" i="2"/>
  <c r="AM96" i="2"/>
  <c r="AM140" i="2"/>
  <c r="AO11" i="2"/>
  <c r="AO51" i="2"/>
  <c r="AO59" i="2"/>
  <c r="AO91" i="2"/>
  <c r="AO127" i="2"/>
  <c r="AO76" i="2"/>
  <c r="AO72" i="2"/>
  <c r="AO64" i="2"/>
  <c r="AO32" i="2"/>
  <c r="AO28" i="2"/>
  <c r="AO22" i="2"/>
  <c r="AP14" i="2"/>
  <c r="AP54" i="2"/>
  <c r="AP79" i="2"/>
  <c r="AP104" i="2"/>
  <c r="AP223" i="2"/>
  <c r="AP247" i="2"/>
  <c r="AP259" i="2"/>
  <c r="AP53" i="2"/>
  <c r="AP94" i="2"/>
  <c r="AP187" i="2"/>
  <c r="AP226" i="2"/>
  <c r="AP238" i="2"/>
  <c r="AP250" i="2"/>
  <c r="AP168" i="2"/>
  <c r="AP164" i="2"/>
  <c r="AP124" i="2"/>
  <c r="AP64" i="2"/>
  <c r="AP47" i="2"/>
  <c r="AP20" i="2"/>
  <c r="AP196" i="2"/>
  <c r="AP160" i="2"/>
  <c r="AP156" i="2"/>
  <c r="AP152" i="2"/>
  <c r="AP149" i="2"/>
  <c r="AP121" i="2"/>
  <c r="AP117" i="2"/>
  <c r="AP113" i="2"/>
  <c r="AP109" i="2"/>
  <c r="AP88" i="2"/>
  <c r="AP69" i="2"/>
  <c r="AP48" i="2"/>
  <c r="AP25" i="2"/>
  <c r="AP101" i="2"/>
  <c r="AP61" i="2"/>
  <c r="AP17" i="2"/>
  <c r="AQ167" i="2"/>
  <c r="AQ240" i="2"/>
  <c r="AQ261" i="2"/>
  <c r="AQ127" i="2"/>
  <c r="AQ215" i="2"/>
  <c r="AQ250" i="2"/>
  <c r="AQ238" i="2"/>
  <c r="AQ226" i="2"/>
  <c r="AQ211" i="2"/>
  <c r="AQ168" i="2"/>
  <c r="AQ24" i="2"/>
  <c r="AQ257" i="2"/>
  <c r="AQ245" i="2"/>
  <c r="AQ221" i="2"/>
  <c r="AQ169" i="2"/>
  <c r="AQ62" i="2"/>
  <c r="AQ244" i="2"/>
  <c r="AQ232" i="2"/>
  <c r="AQ202" i="2"/>
  <c r="AQ183" i="2"/>
  <c r="AQ179" i="2"/>
  <c r="AQ170" i="2"/>
  <c r="AQ141" i="2"/>
  <c r="AQ134" i="2"/>
  <c r="AQ130" i="2"/>
  <c r="AQ35" i="2"/>
  <c r="AQ18" i="2"/>
  <c r="AQ161" i="2"/>
  <c r="AQ157" i="2"/>
  <c r="AQ149" i="2"/>
  <c r="AQ117" i="2"/>
  <c r="AQ109" i="2"/>
  <c r="AQ73" i="2"/>
  <c r="AQ33" i="2"/>
  <c r="AQ21" i="2"/>
  <c r="AQ185" i="2"/>
  <c r="AQ145" i="2"/>
  <c r="AQ105" i="2"/>
  <c r="AQ80" i="2"/>
  <c r="AQ42" i="2"/>
  <c r="AQ38" i="2"/>
  <c r="AQ30" i="2"/>
  <c r="AQ95" i="2"/>
  <c r="AQ91" i="2"/>
  <c r="AQ59" i="2"/>
  <c r="AQ55" i="2"/>
  <c r="AQ47" i="2"/>
  <c r="AQ15" i="2"/>
  <c r="AQ11" i="2"/>
  <c r="AQ7" i="2"/>
  <c r="AB261" i="2"/>
  <c r="AO233" i="2"/>
  <c r="AN217" i="2"/>
  <c r="AQ199" i="2"/>
  <c r="W198" i="2"/>
  <c r="AO198" i="2"/>
  <c r="AO195" i="2"/>
  <c r="AM24" i="2"/>
  <c r="AM88" i="2"/>
  <c r="AM152" i="2"/>
  <c r="AM48" i="2"/>
  <c r="AM201" i="2"/>
  <c r="AM217" i="2"/>
  <c r="AM116" i="2"/>
  <c r="AM160" i="2"/>
  <c r="AM212" i="2"/>
  <c r="AO15" i="2"/>
  <c r="AO95" i="2"/>
  <c r="AO79" i="2"/>
  <c r="AO67" i="2"/>
  <c r="AO35" i="2"/>
  <c r="AO31" i="2"/>
  <c r="AO27" i="2"/>
  <c r="AO21" i="2"/>
  <c r="AP36" i="2"/>
  <c r="AP67" i="2"/>
  <c r="AP144" i="2"/>
  <c r="AP207" i="2"/>
  <c r="AP236" i="2"/>
  <c r="AP13" i="2"/>
  <c r="AP34" i="2"/>
  <c r="AP58" i="2"/>
  <c r="AP103" i="2"/>
  <c r="AP208" i="2"/>
  <c r="AP212" i="2"/>
  <c r="AP227" i="2"/>
  <c r="AP239" i="2"/>
  <c r="AP251" i="2"/>
  <c r="AP171" i="2"/>
  <c r="AP167" i="2"/>
  <c r="AP127" i="2"/>
  <c r="AP99" i="2"/>
  <c r="AP76" i="2"/>
  <c r="AP59" i="2"/>
  <c r="AP32" i="2"/>
  <c r="AP15" i="2"/>
  <c r="AP195" i="2"/>
  <c r="AP191" i="2"/>
  <c r="AP163" i="2"/>
  <c r="AP159" i="2"/>
  <c r="AP155" i="2"/>
  <c r="AP151" i="2"/>
  <c r="AP148" i="2"/>
  <c r="AP120" i="2"/>
  <c r="AP116" i="2"/>
  <c r="AP112" i="2"/>
  <c r="AP84" i="2"/>
  <c r="AP65" i="2"/>
  <c r="AP44" i="2"/>
  <c r="AP21" i="2"/>
  <c r="AP100" i="2"/>
  <c r="AP60" i="2"/>
  <c r="AP16" i="2"/>
  <c r="AQ229" i="2"/>
  <c r="AQ241" i="2"/>
  <c r="AQ171" i="2"/>
  <c r="AQ249" i="2"/>
  <c r="AQ237" i="2"/>
  <c r="AQ225" i="2"/>
  <c r="AQ210" i="2"/>
  <c r="AQ164" i="2"/>
  <c r="AQ256" i="2"/>
  <c r="AQ236" i="2"/>
  <c r="AQ207" i="2"/>
  <c r="AQ165" i="2"/>
  <c r="AQ75" i="2"/>
  <c r="AQ255" i="2"/>
  <c r="AQ220" i="2"/>
  <c r="AQ216" i="2"/>
  <c r="AQ182" i="2"/>
  <c r="AQ178" i="2"/>
  <c r="AQ174" i="2"/>
  <c r="AQ166" i="2"/>
  <c r="AQ140" i="2"/>
  <c r="AQ133" i="2"/>
  <c r="AQ31" i="2"/>
  <c r="AQ192" i="2"/>
  <c r="AQ160" i="2"/>
  <c r="AQ152" i="2"/>
  <c r="AQ120" i="2"/>
  <c r="AQ112" i="2"/>
  <c r="AQ69" i="2"/>
  <c r="AQ16" i="2"/>
  <c r="AQ184" i="2"/>
  <c r="AQ144" i="2"/>
  <c r="AQ104" i="2"/>
  <c r="AQ78" i="2"/>
  <c r="AQ41" i="2"/>
  <c r="AQ26" i="2"/>
  <c r="AQ98" i="2"/>
  <c r="AQ94" i="2"/>
  <c r="AQ86" i="2"/>
  <c r="AQ58" i="2"/>
  <c r="AQ54" i="2"/>
  <c r="AQ46" i="2"/>
  <c r="AQ14" i="2"/>
  <c r="AQ10" i="2"/>
  <c r="AB229" i="2"/>
  <c r="AO249" i="2"/>
  <c r="W234" i="2"/>
  <c r="AO234" i="2"/>
  <c r="AO228" i="2"/>
  <c r="U224" i="2"/>
  <c r="AN218" i="2"/>
  <c r="AN214" i="2"/>
  <c r="AO207" i="2"/>
  <c r="AO200" i="2"/>
  <c r="AO4" i="2"/>
  <c r="AO261" i="2"/>
  <c r="AN260" i="2"/>
  <c r="AO258" i="2"/>
  <c r="AN256" i="2"/>
  <c r="AM253" i="2"/>
  <c r="U252" i="2"/>
  <c r="AM252" i="2"/>
  <c r="AN249" i="2"/>
  <c r="V247" i="2"/>
  <c r="AN247" i="2"/>
  <c r="AO245" i="2"/>
  <c r="AO244" i="2"/>
  <c r="AM244" i="2"/>
  <c r="AN242" i="2"/>
  <c r="AN241" i="2"/>
  <c r="AO238" i="2"/>
  <c r="V235" i="2"/>
  <c r="AN235" i="2"/>
  <c r="AN233" i="2"/>
  <c r="U232" i="2"/>
  <c r="AA232" i="2" s="1"/>
  <c r="AN231" i="2"/>
  <c r="AN230" i="2"/>
  <c r="AO223" i="2"/>
  <c r="AM221" i="2"/>
  <c r="U221" i="2"/>
  <c r="AP218" i="2"/>
  <c r="AO216" i="2"/>
  <c r="AP215" i="2"/>
  <c r="AP214" i="2"/>
  <c r="AO211" i="2"/>
  <c r="AO209" i="2"/>
  <c r="AN208" i="2"/>
  <c r="AN206" i="2"/>
  <c r="AP204" i="2"/>
  <c r="AO203" i="2"/>
  <c r="X201" i="2"/>
  <c r="AN200" i="2"/>
  <c r="AN198" i="2"/>
  <c r="AN189" i="2"/>
  <c r="AN187" i="2"/>
  <c r="AN186" i="2"/>
  <c r="AO184" i="2"/>
  <c r="AP178" i="2"/>
  <c r="AO177" i="2"/>
  <c r="AO173" i="2"/>
  <c r="AO169" i="2"/>
  <c r="AO152" i="2"/>
  <c r="AO150" i="2"/>
  <c r="AN147" i="2"/>
  <c r="AN145" i="2"/>
  <c r="AO143" i="2"/>
  <c r="AP136" i="2"/>
  <c r="AO135" i="2"/>
  <c r="AN133" i="2"/>
  <c r="AN129" i="2"/>
  <c r="AO121" i="2"/>
  <c r="AN116" i="2"/>
  <c r="AN109" i="2"/>
  <c r="AO107" i="2"/>
  <c r="AO104" i="2"/>
  <c r="AP97" i="2"/>
  <c r="AO89" i="2"/>
  <c r="AN84" i="2"/>
  <c r="AN69" i="2"/>
  <c r="AM64" i="2"/>
  <c r="AO53" i="2"/>
  <c r="AN48" i="2"/>
  <c r="AO44" i="2"/>
  <c r="AN40" i="2"/>
  <c r="AN29" i="2"/>
  <c r="AN18" i="2"/>
  <c r="AN15" i="2"/>
  <c r="AN4" i="2"/>
  <c r="AN258" i="2"/>
  <c r="AO254" i="2"/>
  <c r="AP253" i="2"/>
  <c r="AO251" i="2"/>
  <c r="AN248" i="2"/>
  <c r="AN245" i="2"/>
  <c r="AO243" i="2"/>
  <c r="AP242" i="2"/>
  <c r="AP240" i="2"/>
  <c r="AN236" i="2"/>
  <c r="AP235" i="2"/>
  <c r="AP234" i="2"/>
  <c r="AO232" i="2"/>
  <c r="AP230" i="2"/>
  <c r="AO227" i="2"/>
  <c r="AO225" i="2"/>
  <c r="AN224" i="2"/>
  <c r="AN222" i="2"/>
  <c r="AP220" i="2"/>
  <c r="AO219" i="2"/>
  <c r="X217" i="2"/>
  <c r="AP217" i="2" s="1"/>
  <c r="AN216" i="2"/>
  <c r="AO215" i="2"/>
  <c r="AP213" i="2"/>
  <c r="AM213" i="2"/>
  <c r="AN209" i="2"/>
  <c r="V207" i="2"/>
  <c r="AO205" i="2"/>
  <c r="AO204" i="2"/>
  <c r="W202" i="2"/>
  <c r="AI202" i="2" s="1"/>
  <c r="AO197" i="2"/>
  <c r="AO196" i="2"/>
  <c r="AN195" i="2"/>
  <c r="AO190" i="2"/>
  <c r="AO188" i="2"/>
  <c r="AN181" i="2"/>
  <c r="AP179" i="2"/>
  <c r="W178" i="2"/>
  <c r="AP174" i="2"/>
  <c r="AN173" i="2"/>
  <c r="AN171" i="2"/>
  <c r="AN169" i="2"/>
  <c r="AN163" i="2"/>
  <c r="AO161" i="2"/>
  <c r="AO159" i="2"/>
  <c r="AO157" i="2"/>
  <c r="AO155" i="2"/>
  <c r="AN154" i="2"/>
  <c r="AN152" i="2"/>
  <c r="AO144" i="2"/>
  <c r="AN140" i="2"/>
  <c r="AO138" i="2"/>
  <c r="V118" i="2"/>
  <c r="AH118" i="2" s="1"/>
  <c r="AO115" i="2"/>
  <c r="AO110" i="2"/>
  <c r="AO97" i="2"/>
  <c r="AN94" i="2"/>
  <c r="AN72" i="2"/>
  <c r="AN66" i="2"/>
  <c r="AO63" i="2"/>
  <c r="AN56" i="2"/>
  <c r="AN32" i="2"/>
  <c r="AM5" i="2"/>
  <c r="AM261" i="2"/>
  <c r="AM260" i="2"/>
  <c r="AN259" i="2"/>
  <c r="AN257" i="2"/>
  <c r="AM256" i="2"/>
  <c r="AN255" i="2"/>
  <c r="AN253" i="2"/>
  <c r="AN252" i="2"/>
  <c r="AO247" i="2"/>
  <c r="U245" i="2"/>
  <c r="AN240" i="2"/>
  <c r="AO239" i="2"/>
  <c r="AO237" i="2"/>
  <c r="AO235" i="2"/>
  <c r="X233" i="2"/>
  <c r="AJ233" i="2" s="1"/>
  <c r="AN232" i="2"/>
  <c r="AO231" i="2"/>
  <c r="AP229" i="2"/>
  <c r="AM229" i="2"/>
  <c r="AN225" i="2"/>
  <c r="V223" i="2"/>
  <c r="AN223" i="2" s="1"/>
  <c r="AO221" i="2"/>
  <c r="AO220" i="2"/>
  <c r="W218" i="2"/>
  <c r="AO218" i="2"/>
  <c r="AO217" i="2"/>
  <c r="AO213" i="2"/>
  <c r="AO212" i="2"/>
  <c r="AO210" i="2"/>
  <c r="AO208" i="2"/>
  <c r="U208" i="2"/>
  <c r="AM208" i="2" s="1"/>
  <c r="AN205" i="2"/>
  <c r="V203" i="2"/>
  <c r="AN203" i="2"/>
  <c r="AN202" i="2"/>
  <c r="AN201" i="2"/>
  <c r="U200" i="2"/>
  <c r="AN197" i="2"/>
  <c r="AN196" i="2"/>
  <c r="AP180" i="2"/>
  <c r="AO179" i="2"/>
  <c r="X176" i="2"/>
  <c r="AP176" i="2"/>
  <c r="AP175" i="2"/>
  <c r="AO174" i="2"/>
  <c r="AN172" i="2"/>
  <c r="AO170" i="2"/>
  <c r="AO166" i="2"/>
  <c r="AO164" i="2"/>
  <c r="AO162" i="2"/>
  <c r="AN161" i="2"/>
  <c r="AN159" i="2"/>
  <c r="AN155" i="2"/>
  <c r="AP145" i="2"/>
  <c r="AN144" i="2"/>
  <c r="AN142" i="2"/>
  <c r="AP139" i="2"/>
  <c r="AN138" i="2"/>
  <c r="AO134" i="2"/>
  <c r="AN132" i="2"/>
  <c r="AO130" i="2"/>
  <c r="AM128" i="2"/>
  <c r="AN125" i="2"/>
  <c r="AO117" i="2"/>
  <c r="AO112" i="2"/>
  <c r="AN108" i="2"/>
  <c r="W101" i="2"/>
  <c r="AO101" i="2"/>
  <c r="AN99" i="2"/>
  <c r="AP93" i="2"/>
  <c r="AN83" i="2"/>
  <c r="AN81" i="2"/>
  <c r="AN78" i="2"/>
  <c r="AN75" i="2"/>
  <c r="AN46" i="2"/>
  <c r="AN27" i="2"/>
  <c r="AO9" i="2"/>
  <c r="AO189" i="2"/>
  <c r="AM184" i="2"/>
  <c r="V179" i="2"/>
  <c r="AH179" i="2" s="1"/>
  <c r="X177" i="2"/>
  <c r="AP177" i="2"/>
  <c r="AM172" i="2"/>
  <c r="AN170" i="2"/>
  <c r="AN168" i="2"/>
  <c r="AN166" i="2"/>
  <c r="AN164" i="2"/>
  <c r="AO156" i="2"/>
  <c r="AN149" i="2"/>
  <c r="AO147" i="2"/>
  <c r="AO145" i="2"/>
  <c r="AM144" i="2"/>
  <c r="AP141" i="2"/>
  <c r="AP140" i="2"/>
  <c r="AO139" i="2"/>
  <c r="AN137" i="2"/>
  <c r="AP135" i="2"/>
  <c r="AN134" i="2"/>
  <c r="AP131" i="2"/>
  <c r="AO119" i="2"/>
  <c r="AN112" i="2"/>
  <c r="AP102" i="2"/>
  <c r="AN98" i="2"/>
  <c r="AN96" i="2"/>
  <c r="AN87" i="2"/>
  <c r="AN80" i="2"/>
  <c r="AN77" i="2"/>
  <c r="AN64" i="2"/>
  <c r="AN62" i="2"/>
  <c r="AM60" i="2"/>
  <c r="AN51" i="2"/>
  <c r="AN49" i="2"/>
  <c r="AN43" i="2"/>
  <c r="AO38" i="2"/>
  <c r="AN26" i="2"/>
  <c r="AN12" i="2"/>
  <c r="AN9" i="2"/>
  <c r="AO193" i="2"/>
  <c r="AN184" i="2"/>
  <c r="AO180" i="2"/>
  <c r="AN176" i="2"/>
  <c r="AO175" i="2"/>
  <c r="AN174" i="2"/>
  <c r="AO167" i="2"/>
  <c r="AO165" i="2"/>
  <c r="AO160" i="2"/>
  <c r="AO154" i="2"/>
  <c r="AO153" i="2"/>
  <c r="AO151" i="2"/>
  <c r="AN150" i="2"/>
  <c r="AO140" i="2"/>
  <c r="AN139" i="2"/>
  <c r="AN135" i="2"/>
  <c r="AN130" i="2"/>
  <c r="AN127" i="2"/>
  <c r="AN124" i="2"/>
  <c r="AO122" i="2"/>
  <c r="AN121" i="2"/>
  <c r="AN119" i="2"/>
  <c r="AN114" i="2"/>
  <c r="AO108" i="2"/>
  <c r="AN107" i="2"/>
  <c r="AN104" i="2"/>
  <c r="AO102" i="2"/>
  <c r="AN101" i="2"/>
  <c r="AN95" i="2"/>
  <c r="AO93" i="2"/>
  <c r="AN91" i="2"/>
  <c r="AN89" i="2"/>
  <c r="AO85" i="2"/>
  <c r="AM84" i="2"/>
  <c r="AO81" i="2"/>
  <c r="AM80" i="2"/>
  <c r="AN71" i="2"/>
  <c r="AQ68" i="2"/>
  <c r="AO57" i="2"/>
  <c r="AN55" i="2"/>
  <c r="AN53" i="2"/>
  <c r="AN47" i="2"/>
  <c r="AN44" i="2"/>
  <c r="AO41" i="2"/>
  <c r="AN38" i="2"/>
  <c r="AO36" i="2"/>
  <c r="AN35" i="2"/>
  <c r="AN28" i="2"/>
  <c r="AN21" i="2"/>
  <c r="AQ19" i="2"/>
  <c r="AN14" i="2"/>
  <c r="AN11" i="2"/>
  <c r="AN6" i="2"/>
  <c r="AN254" i="2"/>
  <c r="AN244" i="2"/>
  <c r="AN243" i="2"/>
  <c r="AM240" i="2"/>
  <c r="AN239" i="2"/>
  <c r="AN238" i="2"/>
  <c r="AM236" i="2"/>
  <c r="AN228" i="2"/>
  <c r="AN226" i="2"/>
  <c r="AN220" i="2"/>
  <c r="AN212" i="2"/>
  <c r="AN211" i="2"/>
  <c r="AN210" i="2"/>
  <c r="AN204" i="2"/>
  <c r="AQ198" i="2"/>
  <c r="AM197" i="2"/>
  <c r="AN193" i="2"/>
  <c r="AN192" i="2"/>
  <c r="AN188" i="2"/>
  <c r="AN180" i="2"/>
  <c r="AN175" i="2"/>
  <c r="AN162" i="2"/>
  <c r="AN160" i="2"/>
  <c r="AN156" i="2"/>
  <c r="AN153" i="2"/>
  <c r="AN151" i="2"/>
  <c r="AM148" i="2"/>
  <c r="AN141" i="2"/>
  <c r="AN131" i="2"/>
  <c r="AN126" i="2"/>
  <c r="AM124" i="2"/>
  <c r="AN115" i="2"/>
  <c r="AN102" i="2"/>
  <c r="AN100" i="2"/>
  <c r="AN97" i="2"/>
  <c r="AN85" i="2"/>
  <c r="AN79" i="2"/>
  <c r="AN74" i="2"/>
  <c r="AN68" i="2"/>
  <c r="AN65" i="2"/>
  <c r="AM44" i="2"/>
  <c r="AN41" i="2"/>
  <c r="AN36" i="2"/>
  <c r="AN34" i="2"/>
  <c r="AN24" i="2"/>
  <c r="AN20" i="2"/>
  <c r="AN16" i="2"/>
  <c r="AN128" i="2"/>
  <c r="AQ125" i="2"/>
  <c r="AN122" i="2"/>
  <c r="AN120" i="2"/>
  <c r="AN113" i="2"/>
  <c r="AN111" i="2"/>
  <c r="AM108" i="2"/>
  <c r="AN105" i="2"/>
  <c r="AN103" i="2"/>
  <c r="AM100" i="2"/>
  <c r="AN90" i="2"/>
  <c r="AN88" i="2"/>
  <c r="AN82" i="2"/>
  <c r="AN76" i="2"/>
  <c r="AN58" i="2"/>
  <c r="AN54" i="2"/>
  <c r="AN52" i="2"/>
  <c r="AN50" i="2"/>
  <c r="AN45" i="2"/>
  <c r="AN30" i="2"/>
  <c r="AM20" i="2"/>
  <c r="AN7" i="2"/>
  <c r="AD6" i="38"/>
  <c r="AA5" i="38"/>
  <c r="AE6" i="38"/>
  <c r="AA6" i="38"/>
  <c r="V5" i="38"/>
  <c r="AH5" i="38"/>
  <c r="AJ4" i="38"/>
  <c r="AP4" i="38"/>
  <c r="AH6" i="38"/>
  <c r="AN6" i="38"/>
  <c r="AP5" i="38"/>
  <c r="AD5" i="38"/>
  <c r="AJ5" i="38"/>
  <c r="AI5" i="38"/>
  <c r="AQ6" i="38"/>
  <c r="AM6" i="38"/>
  <c r="AN5" i="38"/>
  <c r="AO4" i="38"/>
  <c r="AP6" i="38"/>
  <c r="AB6" i="38"/>
  <c r="AQ5" i="38"/>
  <c r="AM5" i="38"/>
  <c r="AI4" i="38"/>
  <c r="AD4" i="38"/>
  <c r="BN4" i="38" s="1"/>
  <c r="AD135" i="38"/>
  <c r="AV135" i="38" s="1"/>
  <c r="AB31" i="38"/>
  <c r="AP63" i="38"/>
  <c r="AP17" i="38"/>
  <c r="AG199" i="38"/>
  <c r="AA199" i="38"/>
  <c r="AS199" i="38" s="1"/>
  <c r="AD126" i="38"/>
  <c r="U203" i="38"/>
  <c r="AG203" i="38" s="1"/>
  <c r="AP117" i="38"/>
  <c r="AA148" i="38"/>
  <c r="U26" i="39"/>
  <c r="AG26" i="39" s="1"/>
  <c r="U42" i="39"/>
  <c r="AG42" i="39"/>
  <c r="U20" i="39"/>
  <c r="AA20" i="39" s="1"/>
  <c r="U14" i="39"/>
  <c r="AA14" i="39"/>
  <c r="V47" i="39"/>
  <c r="U47" i="39"/>
  <c r="AG47" i="39"/>
  <c r="AM26" i="39"/>
  <c r="U23" i="39"/>
  <c r="AG23" i="39" s="1"/>
  <c r="U48" i="39"/>
  <c r="AA48" i="39" s="1"/>
  <c r="AG48" i="39"/>
  <c r="U32" i="39"/>
  <c r="AG32" i="39" s="1"/>
  <c r="U16" i="39"/>
  <c r="AG16" i="39"/>
  <c r="AG14" i="39"/>
  <c r="U51" i="39"/>
  <c r="AA51" i="39"/>
  <c r="Y47" i="39"/>
  <c r="AQ47" i="39" s="1"/>
  <c r="U35" i="39"/>
  <c r="AG35" i="39"/>
  <c r="U19" i="39"/>
  <c r="AG19" i="39" s="1"/>
  <c r="V11" i="39"/>
  <c r="AB11" i="39"/>
  <c r="AG20" i="39"/>
  <c r="AM20" i="39"/>
  <c r="U27" i="39"/>
  <c r="AG27" i="39"/>
  <c r="U40" i="39"/>
  <c r="AG40" i="39" s="1"/>
  <c r="AA47" i="39"/>
  <c r="AS47" i="39" s="1"/>
  <c r="U11" i="39"/>
  <c r="AM14" i="39"/>
  <c r="U24" i="39"/>
  <c r="AG24" i="39"/>
  <c r="AM42" i="39"/>
  <c r="U50" i="39"/>
  <c r="AA42" i="39"/>
  <c r="U34" i="39"/>
  <c r="AA26" i="39"/>
  <c r="U18" i="39"/>
  <c r="W11" i="39"/>
  <c r="AI11" i="39"/>
  <c r="AH47" i="39"/>
  <c r="AB47" i="39"/>
  <c r="BL47" i="39" s="1"/>
  <c r="AH11" i="39"/>
  <c r="W47" i="39"/>
  <c r="AI47" i="39"/>
  <c r="AN47" i="39"/>
  <c r="X11" i="39"/>
  <c r="AJ11" i="39"/>
  <c r="X47" i="39"/>
  <c r="AE56" i="38"/>
  <c r="AK56" i="38"/>
  <c r="AB24" i="38"/>
  <c r="AB119" i="38"/>
  <c r="AM198" i="38"/>
  <c r="AA207" i="38"/>
  <c r="AE36" i="38"/>
  <c r="AK36" i="38"/>
  <c r="AE52" i="38"/>
  <c r="X192" i="38"/>
  <c r="AJ192" i="38" s="1"/>
  <c r="AK44" i="38"/>
  <c r="V127" i="38"/>
  <c r="AH127" i="38"/>
  <c r="AB194" i="38"/>
  <c r="AB14" i="38"/>
  <c r="V29" i="38"/>
  <c r="AH29" i="38"/>
  <c r="AP129" i="38"/>
  <c r="AP192" i="38"/>
  <c r="AP12" i="38"/>
  <c r="AB16" i="38"/>
  <c r="V20" i="38"/>
  <c r="AH20" i="38"/>
  <c r="AJ81" i="38"/>
  <c r="AD91" i="38"/>
  <c r="AD119" i="38"/>
  <c r="AV119" i="38" s="1"/>
  <c r="AG187" i="38"/>
  <c r="AP16" i="38"/>
  <c r="AD65" i="38"/>
  <c r="U67" i="38"/>
  <c r="AG67" i="38"/>
  <c r="Y75" i="38"/>
  <c r="AK75" i="38"/>
  <c r="AJ77" i="38"/>
  <c r="AB121" i="38"/>
  <c r="AB125" i="38"/>
  <c r="AP126" i="38"/>
  <c r="AB131" i="38"/>
  <c r="AB132" i="38"/>
  <c r="AB137" i="38"/>
  <c r="AB193" i="38"/>
  <c r="AP65" i="38"/>
  <c r="AD131" i="38"/>
  <c r="AA198" i="38"/>
  <c r="W12" i="38"/>
  <c r="Y14" i="38"/>
  <c r="AK14" i="38" s="1"/>
  <c r="X20" i="38"/>
  <c r="AJ20" i="38" s="1"/>
  <c r="W21" i="38"/>
  <c r="AO21" i="38" s="1"/>
  <c r="AA39" i="38"/>
  <c r="X118" i="38"/>
  <c r="AJ118" i="38" s="1"/>
  <c r="W7" i="38"/>
  <c r="AI7" i="38" s="1"/>
  <c r="W10" i="38"/>
  <c r="AI10" i="38"/>
  <c r="AB15" i="38"/>
  <c r="AO16" i="38"/>
  <c r="AD18" i="38"/>
  <c r="V19" i="38"/>
  <c r="AH19" i="38" s="1"/>
  <c r="AM20" i="38"/>
  <c r="AB21" i="38"/>
  <c r="AT21" i="38" s="1"/>
  <c r="AM23" i="38"/>
  <c r="AQ23" i="38"/>
  <c r="AB27" i="38"/>
  <c r="W28" i="38"/>
  <c r="AI28" i="38"/>
  <c r="V35" i="38"/>
  <c r="AH35" i="38"/>
  <c r="AE37" i="38"/>
  <c r="AK37" i="38"/>
  <c r="W38" i="38"/>
  <c r="AO38" i="38"/>
  <c r="AK40" i="38"/>
  <c r="AM43" i="38"/>
  <c r="Y43" i="38"/>
  <c r="W46" i="38"/>
  <c r="AE55" i="38"/>
  <c r="AK55" i="38"/>
  <c r="AD85" i="38"/>
  <c r="AJ85" i="38"/>
  <c r="U109" i="38"/>
  <c r="AG109" i="38" s="1"/>
  <c r="Y109" i="38"/>
  <c r="AE109" i="38" s="1"/>
  <c r="V120" i="38"/>
  <c r="AH120" i="38" s="1"/>
  <c r="V123" i="38"/>
  <c r="AH123" i="38" s="1"/>
  <c r="X127" i="38"/>
  <c r="AJ127" i="38" s="1"/>
  <c r="W11" i="38"/>
  <c r="AO11" i="38"/>
  <c r="AM14" i="38"/>
  <c r="W15" i="38"/>
  <c r="AO15" i="38" s="1"/>
  <c r="W25" i="38"/>
  <c r="AO25" i="38" s="1"/>
  <c r="V28" i="38"/>
  <c r="AH28" i="38" s="1"/>
  <c r="AA38" i="38"/>
  <c r="AS38" i="38" s="1"/>
  <c r="AE51" i="38"/>
  <c r="AK51" i="38"/>
  <c r="W59" i="38"/>
  <c r="AI59" i="38" s="1"/>
  <c r="X78" i="38"/>
  <c r="AJ78" i="38" s="1"/>
  <c r="X130" i="38"/>
  <c r="AJ130" i="38" s="1"/>
  <c r="AO8" i="38"/>
  <c r="AO13" i="38"/>
  <c r="W14" i="38"/>
  <c r="AC14" i="38"/>
  <c r="AM15" i="38"/>
  <c r="V18" i="38"/>
  <c r="AN18" i="38" s="1"/>
  <c r="W19" i="38"/>
  <c r="AO19" i="38" s="1"/>
  <c r="AM21" i="38"/>
  <c r="Y21" i="38"/>
  <c r="AK21" i="38"/>
  <c r="W22" i="38"/>
  <c r="AO22" i="38"/>
  <c r="AM24" i="38"/>
  <c r="Y24" i="38"/>
  <c r="AK24" i="38" s="1"/>
  <c r="AO26" i="38"/>
  <c r="V32" i="38"/>
  <c r="AH32" i="38"/>
  <c r="W35" i="38"/>
  <c r="AA42" i="38"/>
  <c r="AG42" i="38"/>
  <c r="AA43" i="38"/>
  <c r="AG43" i="38"/>
  <c r="W50" i="38"/>
  <c r="AI50" i="38" s="1"/>
  <c r="AA55" i="38"/>
  <c r="W63" i="38"/>
  <c r="AC63" i="38" s="1"/>
  <c r="U77" i="38"/>
  <c r="Y77" i="38"/>
  <c r="U79" i="38"/>
  <c r="AG79" i="38" s="1"/>
  <c r="Y79" i="38"/>
  <c r="AK79" i="38" s="1"/>
  <c r="U81" i="38"/>
  <c r="AG81" i="38" s="1"/>
  <c r="Y81" i="38"/>
  <c r="AQ81" i="38" s="1"/>
  <c r="W138" i="38"/>
  <c r="AO138" i="38" s="1"/>
  <c r="AC157" i="38"/>
  <c r="AE189" i="38"/>
  <c r="BC189" i="38" s="1"/>
  <c r="AK189" i="38"/>
  <c r="U191" i="38"/>
  <c r="AM191" i="38"/>
  <c r="U205" i="38"/>
  <c r="AG205" i="38"/>
  <c r="V12" i="38"/>
  <c r="AH12" i="38"/>
  <c r="X13" i="38"/>
  <c r="U16" i="38"/>
  <c r="W18" i="38"/>
  <c r="AC18" i="38" s="1"/>
  <c r="AP18" i="38"/>
  <c r="V25" i="38"/>
  <c r="AH25" i="38"/>
  <c r="AM27" i="38"/>
  <c r="Y27" i="38"/>
  <c r="AK27" i="38" s="1"/>
  <c r="AC29" i="38"/>
  <c r="W32" i="38"/>
  <c r="Y39" i="38"/>
  <c r="AE41" i="38"/>
  <c r="AK41" i="38"/>
  <c r="W42" i="38"/>
  <c r="AO42" i="38"/>
  <c r="AE47" i="38"/>
  <c r="AK47" i="38"/>
  <c r="W54" i="38"/>
  <c r="W61" i="38"/>
  <c r="AI61" i="38" s="1"/>
  <c r="X83" i="38"/>
  <c r="AJ83" i="38" s="1"/>
  <c r="X87" i="38"/>
  <c r="AJ87" i="38" s="1"/>
  <c r="AK87" i="38"/>
  <c r="AE87" i="38"/>
  <c r="X133" i="38"/>
  <c r="AJ133" i="38" s="1"/>
  <c r="AC153" i="38"/>
  <c r="X171" i="38"/>
  <c r="AP171" i="38"/>
  <c r="X179" i="38"/>
  <c r="AP179" i="38"/>
  <c r="X189" i="38"/>
  <c r="AJ189" i="38"/>
  <c r="W24" i="38"/>
  <c r="AO24" i="38"/>
  <c r="AQ26" i="38"/>
  <c r="W27" i="38"/>
  <c r="AQ29" i="38"/>
  <c r="AQ31" i="38"/>
  <c r="V33" i="38"/>
  <c r="AQ37" i="38"/>
  <c r="AA40" i="38"/>
  <c r="AG40" i="38"/>
  <c r="AQ41" i="38"/>
  <c r="AA44" i="38"/>
  <c r="AG44" i="38"/>
  <c r="AQ45" i="38"/>
  <c r="AK45" i="38"/>
  <c r="AA48" i="38"/>
  <c r="AA52" i="38"/>
  <c r="AG52" i="38"/>
  <c r="AQ53" i="38"/>
  <c r="AK53" i="38"/>
  <c r="AA56" i="38"/>
  <c r="AG56" i="38"/>
  <c r="AQ57" i="38"/>
  <c r="AK57" i="38"/>
  <c r="Y65" i="38"/>
  <c r="AK65" i="38" s="1"/>
  <c r="X71" i="38"/>
  <c r="AD73" i="38"/>
  <c r="AJ73" i="38"/>
  <c r="U83" i="38"/>
  <c r="AM83" i="38" s="1"/>
  <c r="AQ83" i="38"/>
  <c r="AE83" i="38"/>
  <c r="AQ85" i="38"/>
  <c r="AE85" i="38"/>
  <c r="AA91" i="38"/>
  <c r="U96" i="38"/>
  <c r="AM96" i="38"/>
  <c r="U104" i="38"/>
  <c r="AG104" i="38"/>
  <c r="V117" i="38"/>
  <c r="AH117" i="38" s="1"/>
  <c r="W121" i="38"/>
  <c r="W123" i="38"/>
  <c r="AC123" i="38"/>
  <c r="U125" i="38"/>
  <c r="V135" i="38"/>
  <c r="AH135" i="38" s="1"/>
  <c r="V136" i="38"/>
  <c r="AH136" i="38" s="1"/>
  <c r="Y139" i="38"/>
  <c r="AK139" i="38" s="1"/>
  <c r="V191" i="38"/>
  <c r="X193" i="38"/>
  <c r="AD193" i="38"/>
  <c r="AV193" i="38" s="1"/>
  <c r="U194" i="38"/>
  <c r="AA194" i="38"/>
  <c r="AM12" i="38"/>
  <c r="AP14" i="38"/>
  <c r="W17" i="38"/>
  <c r="AC17" i="38"/>
  <c r="AM18" i="38"/>
  <c r="AQ18" i="38"/>
  <c r="AM19" i="38"/>
  <c r="W20" i="38"/>
  <c r="AM22" i="38"/>
  <c r="AQ22" i="38"/>
  <c r="W23" i="38"/>
  <c r="AO23" i="38"/>
  <c r="AQ25" i="38"/>
  <c r="U26" i="38"/>
  <c r="AG26" i="38"/>
  <c r="AM28" i="38"/>
  <c r="U29" i="38"/>
  <c r="AG29" i="38"/>
  <c r="W30" i="38"/>
  <c r="AO30" i="38"/>
  <c r="U31" i="38"/>
  <c r="AG31" i="38"/>
  <c r="AM32" i="38"/>
  <c r="Y32" i="38"/>
  <c r="W33" i="38"/>
  <c r="AI33" i="38"/>
  <c r="U34" i="38"/>
  <c r="AQ34" i="38"/>
  <c r="AM35" i="38"/>
  <c r="Y35" i="38"/>
  <c r="W36" i="38"/>
  <c r="AI36" i="38"/>
  <c r="U37" i="38"/>
  <c r="AK38" i="38"/>
  <c r="W40" i="38"/>
  <c r="AI40" i="38"/>
  <c r="U41" i="38"/>
  <c r="AK42" i="38"/>
  <c r="W44" i="38"/>
  <c r="AI44" i="38"/>
  <c r="U45" i="38"/>
  <c r="AK46" i="38"/>
  <c r="W48" i="38"/>
  <c r="AI48" i="38"/>
  <c r="U49" i="38"/>
  <c r="AM49" i="38"/>
  <c r="W52" i="38"/>
  <c r="AI52" i="38" s="1"/>
  <c r="U53" i="38"/>
  <c r="AM53" i="38" s="1"/>
  <c r="AK54" i="38"/>
  <c r="W56" i="38"/>
  <c r="AI56" i="38"/>
  <c r="U57" i="38"/>
  <c r="U65" i="38"/>
  <c r="AM65" i="38" s="1"/>
  <c r="AM68" i="38"/>
  <c r="AQ68" i="38"/>
  <c r="AE68" i="38"/>
  <c r="U71" i="38"/>
  <c r="AM71" i="38" s="1"/>
  <c r="AQ71" i="38"/>
  <c r="AE71" i="38"/>
  <c r="AM73" i="38"/>
  <c r="AQ73" i="38"/>
  <c r="AE73" i="38"/>
  <c r="AD75" i="38"/>
  <c r="U85" i="38"/>
  <c r="AM91" i="38"/>
  <c r="Y91" i="38"/>
  <c r="AQ91" i="38" s="1"/>
  <c r="X93" i="38"/>
  <c r="AP93" i="38" s="1"/>
  <c r="U98" i="38"/>
  <c r="AM98" i="38" s="1"/>
  <c r="Y104" i="38"/>
  <c r="AK104" i="38" s="1"/>
  <c r="U106" i="38"/>
  <c r="U110" i="38"/>
  <c r="AG110" i="38"/>
  <c r="AQ110" i="38"/>
  <c r="X122" i="38"/>
  <c r="AJ122" i="38"/>
  <c r="W126" i="38"/>
  <c r="AC126" i="38"/>
  <c r="W129" i="38"/>
  <c r="AC129" i="38"/>
  <c r="W135" i="38"/>
  <c r="AC135" i="38"/>
  <c r="W136" i="38"/>
  <c r="AO136" i="38"/>
  <c r="X140" i="38"/>
  <c r="AP140" i="38"/>
  <c r="AM143" i="38"/>
  <c r="U145" i="38"/>
  <c r="AG145" i="38" s="1"/>
  <c r="AC154" i="38"/>
  <c r="AC158" i="38"/>
  <c r="AC166" i="38"/>
  <c r="X175" i="38"/>
  <c r="AP175" i="38" s="1"/>
  <c r="U193" i="38"/>
  <c r="AA193" i="38" s="1"/>
  <c r="Y193" i="38"/>
  <c r="AQ193" i="38" s="1"/>
  <c r="U201" i="38"/>
  <c r="AG201" i="38" s="1"/>
  <c r="AA46" i="38"/>
  <c r="AG46" i="38"/>
  <c r="AQ47" i="38"/>
  <c r="AA50" i="38"/>
  <c r="AS50" i="38" s="1"/>
  <c r="AG50" i="38"/>
  <c r="AM51" i="38"/>
  <c r="AQ51" i="38"/>
  <c r="AA54" i="38"/>
  <c r="AG54" i="38"/>
  <c r="AM55" i="38"/>
  <c r="AQ55" i="38"/>
  <c r="V63" i="38"/>
  <c r="W64" i="38"/>
  <c r="AO64" i="38"/>
  <c r="W65" i="38"/>
  <c r="AC65" i="38"/>
  <c r="AD66" i="38"/>
  <c r="V68" i="38"/>
  <c r="U89" i="38"/>
  <c r="AG89" i="38"/>
  <c r="AQ89" i="38"/>
  <c r="AE89" i="38"/>
  <c r="AM94" i="38"/>
  <c r="U100" i="38"/>
  <c r="AM100" i="38" s="1"/>
  <c r="AM102" i="38"/>
  <c r="AM105" i="38"/>
  <c r="Y105" i="38"/>
  <c r="AK105" i="38" s="1"/>
  <c r="U108" i="38"/>
  <c r="AG108" i="38" s="1"/>
  <c r="Y108" i="38"/>
  <c r="AK108" i="38" s="1"/>
  <c r="AO118" i="38"/>
  <c r="W119" i="38"/>
  <c r="AC119" i="38"/>
  <c r="U121" i="38"/>
  <c r="AG121" i="38" s="1"/>
  <c r="W124" i="38"/>
  <c r="AO124" i="38" s="1"/>
  <c r="AO130" i="38"/>
  <c r="W130" i="38"/>
  <c r="AC130" i="38"/>
  <c r="W133" i="38"/>
  <c r="AC133" i="38"/>
  <c r="U137" i="38"/>
  <c r="AG137" i="38"/>
  <c r="AQ140" i="38"/>
  <c r="AA150" i="38"/>
  <c r="X173" i="38"/>
  <c r="AP173" i="38"/>
  <c r="X181" i="38"/>
  <c r="AP181" i="38"/>
  <c r="W189" i="38"/>
  <c r="AI189" i="38"/>
  <c r="V196" i="38"/>
  <c r="AH196" i="38"/>
  <c r="AM30" i="38"/>
  <c r="W31" i="38"/>
  <c r="AO31" i="38"/>
  <c r="AQ33" i="38"/>
  <c r="AQ36" i="38"/>
  <c r="W37" i="38"/>
  <c r="AI37" i="38"/>
  <c r="AQ38" i="38"/>
  <c r="W39" i="38"/>
  <c r="AI39" i="38"/>
  <c r="AM40" i="38"/>
  <c r="AQ40" i="38"/>
  <c r="W41" i="38"/>
  <c r="AI41" i="38"/>
  <c r="AM42" i="38"/>
  <c r="AQ42" i="38"/>
  <c r="W43" i="38"/>
  <c r="AI43" i="38"/>
  <c r="AM44" i="38"/>
  <c r="AQ44" i="38"/>
  <c r="W45" i="38"/>
  <c r="AI45" i="38"/>
  <c r="AM46" i="38"/>
  <c r="AQ46" i="38"/>
  <c r="W47" i="38"/>
  <c r="AI47" i="38"/>
  <c r="W49" i="38"/>
  <c r="AI49" i="38"/>
  <c r="AM50" i="38"/>
  <c r="W51" i="38"/>
  <c r="AI51" i="38"/>
  <c r="AM52" i="38"/>
  <c r="AQ52" i="38"/>
  <c r="W53" i="38"/>
  <c r="AI53" i="38"/>
  <c r="AM54" i="38"/>
  <c r="AQ54" i="38"/>
  <c r="W55" i="38"/>
  <c r="AI55" i="38"/>
  <c r="AM56" i="38"/>
  <c r="AQ56" i="38"/>
  <c r="W57" i="38"/>
  <c r="AI57" i="38"/>
  <c r="AO60" i="38"/>
  <c r="AO62" i="38"/>
  <c r="AM63" i="38"/>
  <c r="AQ63" i="38"/>
  <c r="W66" i="38"/>
  <c r="AQ67" i="38"/>
  <c r="AQ69" i="38"/>
  <c r="AM75" i="38"/>
  <c r="AQ75" i="38"/>
  <c r="AA75" i="38"/>
  <c r="AM87" i="38"/>
  <c r="AQ87" i="38"/>
  <c r="AA87" i="38"/>
  <c r="AM93" i="38"/>
  <c r="AQ93" i="38"/>
  <c r="AM103" i="38"/>
  <c r="AO111" i="38"/>
  <c r="AO113" i="38"/>
  <c r="AO115" i="38"/>
  <c r="W117" i="38"/>
  <c r="AC117" i="38"/>
  <c r="Y119" i="38"/>
  <c r="AK119" i="38" s="1"/>
  <c r="W120" i="38"/>
  <c r="X123" i="38"/>
  <c r="AD123" i="38"/>
  <c r="U127" i="38"/>
  <c r="U128" i="38"/>
  <c r="AG128" i="38"/>
  <c r="V129" i="38"/>
  <c r="Y131" i="38"/>
  <c r="AE131" i="38"/>
  <c r="X134" i="38"/>
  <c r="AP134" i="38" s="1"/>
  <c r="AA142" i="38"/>
  <c r="X144" i="38"/>
  <c r="AJ144" i="38"/>
  <c r="AP148" i="38"/>
  <c r="AP149" i="38"/>
  <c r="X169" i="38"/>
  <c r="AP169" i="38" s="1"/>
  <c r="X177" i="38"/>
  <c r="AP177" i="38" s="1"/>
  <c r="X185" i="38"/>
  <c r="AP185" i="38" s="1"/>
  <c r="W190" i="38"/>
  <c r="AI190" i="38" s="1"/>
  <c r="W192" i="38"/>
  <c r="AI192" i="38" s="1"/>
  <c r="W195" i="38"/>
  <c r="AI195" i="38" s="1"/>
  <c r="V206" i="38"/>
  <c r="AH206" i="38" s="1"/>
  <c r="X183" i="38"/>
  <c r="AP183" i="38" s="1"/>
  <c r="V202" i="38"/>
  <c r="AH202" i="38" s="1"/>
  <c r="AM107" i="38"/>
  <c r="AQ107" i="38"/>
  <c r="AO112" i="38"/>
  <c r="AO114" i="38"/>
  <c r="AO116" i="38"/>
  <c r="AP119" i="38"/>
  <c r="W122" i="38"/>
  <c r="AI122" i="38"/>
  <c r="AM123" i="38"/>
  <c r="AQ123" i="38"/>
  <c r="AB124" i="38"/>
  <c r="W125" i="38"/>
  <c r="AC125" i="38"/>
  <c r="AP125" i="38"/>
  <c r="W131" i="38"/>
  <c r="AC131" i="38" s="1"/>
  <c r="W132" i="38"/>
  <c r="AO132" i="38" s="1"/>
  <c r="AB133" i="38"/>
  <c r="AT133" i="38" s="1"/>
  <c r="AP135" i="38"/>
  <c r="W139" i="38"/>
  <c r="AM148" i="38"/>
  <c r="AM149" i="38"/>
  <c r="AP150" i="38"/>
  <c r="AP151" i="38"/>
  <c r="AD151" i="38"/>
  <c r="AC164" i="38"/>
  <c r="AQ187" i="38"/>
  <c r="AM188" i="38"/>
  <c r="AM189" i="38"/>
  <c r="AQ189" i="38"/>
  <c r="AM190" i="38"/>
  <c r="AB190" i="38"/>
  <c r="W191" i="38"/>
  <c r="AP191" i="38"/>
  <c r="U197" i="38"/>
  <c r="V201" i="38"/>
  <c r="AH201" i="38"/>
  <c r="V205" i="38"/>
  <c r="AH205" i="38"/>
  <c r="W127" i="38"/>
  <c r="W128" i="38"/>
  <c r="AP131" i="38"/>
  <c r="W134" i="38"/>
  <c r="AM135" i="38"/>
  <c r="AQ135" i="38"/>
  <c r="AM136" i="38"/>
  <c r="W137" i="38"/>
  <c r="AC137" i="38"/>
  <c r="W140" i="38"/>
  <c r="AO140" i="38"/>
  <c r="AE141" i="38"/>
  <c r="AQ141" i="38"/>
  <c r="AP146" i="38"/>
  <c r="AM151" i="38"/>
  <c r="AC155" i="38"/>
  <c r="AC159" i="38"/>
  <c r="AC163" i="38"/>
  <c r="AC167" i="38"/>
  <c r="AN188" i="38"/>
  <c r="W193" i="38"/>
  <c r="AI193" i="38"/>
  <c r="W194" i="38"/>
  <c r="AI194" i="38"/>
  <c r="AG195" i="38"/>
  <c r="U196" i="38"/>
  <c r="V197" i="38"/>
  <c r="AH197" i="38" s="1"/>
  <c r="V209" i="38"/>
  <c r="AH209" i="38" s="1"/>
  <c r="V198" i="38"/>
  <c r="V199" i="38"/>
  <c r="AH199" i="38"/>
  <c r="V200" i="38"/>
  <c r="AB200" i="38"/>
  <c r="V203" i="38"/>
  <c r="AH203" i="38"/>
  <c r="V204" i="38"/>
  <c r="V207" i="38"/>
  <c r="AH207" i="38" s="1"/>
  <c r="V208" i="38"/>
  <c r="AB208" i="38" s="1"/>
  <c r="V210" i="38"/>
  <c r="AH210" i="38" s="1"/>
  <c r="U209" i="38"/>
  <c r="AG209" i="38" s="1"/>
  <c r="AH8" i="38"/>
  <c r="AB8" i="38"/>
  <c r="AH7" i="38"/>
  <c r="AB7" i="38"/>
  <c r="U7" i="38"/>
  <c r="AG7" i="38" s="1"/>
  <c r="Y7" i="38"/>
  <c r="AK7" i="38" s="1"/>
  <c r="AN7" i="38"/>
  <c r="U8" i="38"/>
  <c r="AG8" i="38"/>
  <c r="Y8" i="38"/>
  <c r="AK8" i="38"/>
  <c r="AI8" i="38"/>
  <c r="AN8" i="38"/>
  <c r="AB9" i="38"/>
  <c r="AN9" i="38"/>
  <c r="X10" i="38"/>
  <c r="AD11" i="38"/>
  <c r="AN11" i="38"/>
  <c r="AQ12" i="38"/>
  <c r="AI13" i="38"/>
  <c r="AD15" i="38"/>
  <c r="AN15" i="38"/>
  <c r="AI17" i="38"/>
  <c r="AD19" i="38"/>
  <c r="AN19" i="38"/>
  <c r="X22" i="38"/>
  <c r="AJ22" i="38" s="1"/>
  <c r="AC23" i="38"/>
  <c r="AI23" i="38"/>
  <c r="X26" i="38"/>
  <c r="AJ26" i="38" s="1"/>
  <c r="AC27" i="38"/>
  <c r="X30" i="38"/>
  <c r="AJ30" i="38" s="1"/>
  <c r="X34" i="38"/>
  <c r="AJ34" i="38" s="1"/>
  <c r="AH37" i="38"/>
  <c r="AB37" i="38"/>
  <c r="AH39" i="38"/>
  <c r="AB39" i="38"/>
  <c r="AH43" i="38"/>
  <c r="AH47" i="38"/>
  <c r="AB47" i="38"/>
  <c r="AH49" i="38"/>
  <c r="AB49" i="38"/>
  <c r="AH51" i="38"/>
  <c r="AB51" i="38"/>
  <c r="AH53" i="38"/>
  <c r="AB53" i="38"/>
  <c r="AH55" i="38"/>
  <c r="AB55" i="38"/>
  <c r="W9" i="38"/>
  <c r="AI9" i="38" s="1"/>
  <c r="AA10" i="38"/>
  <c r="Y10" i="38"/>
  <c r="AE10" i="38"/>
  <c r="AM10" i="38"/>
  <c r="AP11" i="38"/>
  <c r="AD12" i="38"/>
  <c r="AN12" i="38"/>
  <c r="AQ13" i="38"/>
  <c r="AB13" i="38"/>
  <c r="AI14" i="38"/>
  <c r="AP15" i="38"/>
  <c r="AD16" i="38"/>
  <c r="AN16" i="38"/>
  <c r="AM17" i="38"/>
  <c r="AQ17" i="38"/>
  <c r="AB17" i="38"/>
  <c r="AP19" i="38"/>
  <c r="AD20" i="38"/>
  <c r="AN20" i="38"/>
  <c r="AB22" i="38"/>
  <c r="X23" i="38"/>
  <c r="AJ23" i="38"/>
  <c r="AB26" i="38"/>
  <c r="X27" i="38"/>
  <c r="AJ27" i="38" s="1"/>
  <c r="AB30" i="38"/>
  <c r="X31" i="38"/>
  <c r="AJ31" i="38"/>
  <c r="AB34" i="38"/>
  <c r="X35" i="38"/>
  <c r="AJ35" i="38" s="1"/>
  <c r="AP7" i="38"/>
  <c r="X9" i="38"/>
  <c r="AJ9" i="38" s="1"/>
  <c r="AB10" i="38"/>
  <c r="AN10" i="38"/>
  <c r="AN13" i="38"/>
  <c r="AN17" i="38"/>
  <c r="AC21" i="38"/>
  <c r="AI21" i="38"/>
  <c r="X24" i="38"/>
  <c r="AJ24" i="38" s="1"/>
  <c r="X28" i="38"/>
  <c r="AJ28" i="38" s="1"/>
  <c r="X32" i="38"/>
  <c r="AJ32" i="38" s="1"/>
  <c r="AH36" i="38"/>
  <c r="AB36" i="38"/>
  <c r="AH38" i="38"/>
  <c r="AB38" i="38"/>
  <c r="AH42" i="38"/>
  <c r="AB42" i="38"/>
  <c r="AH44" i="38"/>
  <c r="AB44" i="38"/>
  <c r="AH46" i="38"/>
  <c r="AB46" i="38"/>
  <c r="AH48" i="38"/>
  <c r="AB48" i="38"/>
  <c r="AH50" i="38"/>
  <c r="AB50" i="38"/>
  <c r="AH52" i="38"/>
  <c r="AB52" i="38"/>
  <c r="AH54" i="38"/>
  <c r="AH56" i="38"/>
  <c r="AA9" i="38"/>
  <c r="Y9" i="38"/>
  <c r="AM9" i="38"/>
  <c r="AC10" i="38"/>
  <c r="AM11" i="38"/>
  <c r="AA11" i="38"/>
  <c r="AQ11" i="38"/>
  <c r="AN14" i="38"/>
  <c r="AQ15" i="38"/>
  <c r="AI16" i="38"/>
  <c r="AI20" i="38"/>
  <c r="X21" i="38"/>
  <c r="AJ21" i="38"/>
  <c r="AI22" i="38"/>
  <c r="X25" i="38"/>
  <c r="AJ25" i="38" s="1"/>
  <c r="AC26" i="38"/>
  <c r="AI26" i="38"/>
  <c r="X29" i="38"/>
  <c r="AJ29" i="38" s="1"/>
  <c r="X33" i="38"/>
  <c r="AJ33" i="38" s="1"/>
  <c r="AN21" i="38"/>
  <c r="AN22" i="38"/>
  <c r="AN23" i="38"/>
  <c r="AN24" i="38"/>
  <c r="AN25" i="38"/>
  <c r="AN26" i="38"/>
  <c r="AN27" i="38"/>
  <c r="AN28" i="38"/>
  <c r="AN30" i="38"/>
  <c r="AN31" i="38"/>
  <c r="AN32" i="38"/>
  <c r="AN34" i="38"/>
  <c r="AN35" i="38"/>
  <c r="AD36" i="38"/>
  <c r="AN36" i="38"/>
  <c r="AD37" i="38"/>
  <c r="AN37" i="38"/>
  <c r="AD38" i="38"/>
  <c r="AN38" i="38"/>
  <c r="AD39" i="38"/>
  <c r="AN39" i="38"/>
  <c r="AD40" i="38"/>
  <c r="AD41" i="38"/>
  <c r="AD42" i="38"/>
  <c r="AN42" i="38"/>
  <c r="AD43" i="38"/>
  <c r="AD44" i="38"/>
  <c r="AN44" i="38"/>
  <c r="AD45" i="38"/>
  <c r="AD46" i="38"/>
  <c r="AN46" i="38"/>
  <c r="AD47" i="38"/>
  <c r="AN47" i="38"/>
  <c r="AD48" i="38"/>
  <c r="AN48" i="38"/>
  <c r="AD49" i="38"/>
  <c r="AN49" i="38"/>
  <c r="AD50" i="38"/>
  <c r="AN50" i="38"/>
  <c r="AD51" i="38"/>
  <c r="AN51" i="38"/>
  <c r="AD52" i="38"/>
  <c r="AN52" i="38"/>
  <c r="AD53" i="38"/>
  <c r="AN53" i="38"/>
  <c r="AD54" i="38"/>
  <c r="AD55" i="38"/>
  <c r="AN55" i="38"/>
  <c r="AD56" i="38"/>
  <c r="AD57" i="38"/>
  <c r="AG58" i="38"/>
  <c r="Y60" i="38"/>
  <c r="AK60" i="38"/>
  <c r="Y62" i="38"/>
  <c r="AK62" i="38"/>
  <c r="AN64" i="38"/>
  <c r="AO69" i="38"/>
  <c r="AK70" i="38"/>
  <c r="AE70" i="38"/>
  <c r="V72" i="38"/>
  <c r="AH72" i="38"/>
  <c r="AG72" i="38"/>
  <c r="AA72" i="38"/>
  <c r="W73" i="38"/>
  <c r="AI73" i="38"/>
  <c r="V74" i="38"/>
  <c r="AH74" i="38"/>
  <c r="AG74" i="38"/>
  <c r="AA74" i="38"/>
  <c r="W75" i="38"/>
  <c r="AC75" i="38"/>
  <c r="V78" i="38"/>
  <c r="AH78" i="38"/>
  <c r="AE11" i="38"/>
  <c r="AA12" i="38"/>
  <c r="AE12" i="38"/>
  <c r="AA13" i="38"/>
  <c r="AE13" i="38"/>
  <c r="AA14" i="38"/>
  <c r="AA15" i="38"/>
  <c r="AE15" i="38"/>
  <c r="AA16" i="38"/>
  <c r="AA17" i="38"/>
  <c r="AE17" i="38"/>
  <c r="AA18" i="38"/>
  <c r="AE18" i="38"/>
  <c r="AA19" i="38"/>
  <c r="AE19" i="38"/>
  <c r="AA20" i="38"/>
  <c r="AA21" i="38"/>
  <c r="AE21" i="38"/>
  <c r="AA22" i="38"/>
  <c r="AE22" i="38"/>
  <c r="AA23" i="38"/>
  <c r="AE23" i="38"/>
  <c r="AA24" i="38"/>
  <c r="AE24" i="38"/>
  <c r="AE25" i="38"/>
  <c r="AE26" i="38"/>
  <c r="AA27" i="38"/>
  <c r="AA28" i="38"/>
  <c r="AE29" i="38"/>
  <c r="AO29" i="38"/>
  <c r="AA30" i="38"/>
  <c r="AS30" i="38" s="1"/>
  <c r="AE30" i="38"/>
  <c r="AA31" i="38"/>
  <c r="AE31" i="38"/>
  <c r="AA32" i="38"/>
  <c r="AE32" i="38"/>
  <c r="AO32" i="38"/>
  <c r="AE33" i="38"/>
  <c r="AA34" i="38"/>
  <c r="AE34" i="38"/>
  <c r="AO34" i="38"/>
  <c r="AA35" i="38"/>
  <c r="AO35" i="38"/>
  <c r="AO36" i="38"/>
  <c r="AO40" i="38"/>
  <c r="AO41" i="38"/>
  <c r="AO43" i="38"/>
  <c r="AO48" i="38"/>
  <c r="AO49" i="38"/>
  <c r="AO50" i="38"/>
  <c r="AO51" i="38"/>
  <c r="AO52" i="38"/>
  <c r="AO54" i="38"/>
  <c r="AO57" i="38"/>
  <c r="AO58" i="38"/>
  <c r="V58" i="38"/>
  <c r="AH58" i="38" s="1"/>
  <c r="X59" i="38"/>
  <c r="U60" i="38"/>
  <c r="AG60" i="38"/>
  <c r="AB60" i="38"/>
  <c r="AN60" i="38"/>
  <c r="X61" i="38"/>
  <c r="U62" i="38"/>
  <c r="AG62" i="38" s="1"/>
  <c r="AB62" i="38"/>
  <c r="AI63" i="38"/>
  <c r="AM66" i="38"/>
  <c r="AQ66" i="38"/>
  <c r="AB66" i="38"/>
  <c r="V69" i="38"/>
  <c r="AH69" i="38" s="1"/>
  <c r="AD70" i="38"/>
  <c r="AK72" i="38"/>
  <c r="AE72" i="38"/>
  <c r="AE74" i="38"/>
  <c r="V76" i="38"/>
  <c r="AH76" i="38"/>
  <c r="AG76" i="38"/>
  <c r="AA76" i="38"/>
  <c r="W77" i="38"/>
  <c r="AI77" i="38"/>
  <c r="AP36" i="38"/>
  <c r="AP37" i="38"/>
  <c r="AP38" i="38"/>
  <c r="AP39" i="38"/>
  <c r="AP40" i="38"/>
  <c r="AP41" i="38"/>
  <c r="AP42" i="38"/>
  <c r="AP43" i="38"/>
  <c r="AP44" i="38"/>
  <c r="AP45" i="38"/>
  <c r="AP46" i="38"/>
  <c r="AP47" i="38"/>
  <c r="AP48" i="38"/>
  <c r="AP49" i="38"/>
  <c r="AP50" i="38"/>
  <c r="AP51" i="38"/>
  <c r="AP52" i="38"/>
  <c r="AP53" i="38"/>
  <c r="AP54" i="38"/>
  <c r="AP55" i="38"/>
  <c r="AP56" i="38"/>
  <c r="AP57" i="38"/>
  <c r="AC58" i="38"/>
  <c r="Y59" i="38"/>
  <c r="AK59" i="38" s="1"/>
  <c r="AC60" i="38"/>
  <c r="AU60" i="38" s="1"/>
  <c r="Y61" i="38"/>
  <c r="AK61" i="38"/>
  <c r="AC62" i="38"/>
  <c r="AN66" i="38"/>
  <c r="AD72" i="38"/>
  <c r="AD74" i="38"/>
  <c r="AK76" i="38"/>
  <c r="AE76" i="38"/>
  <c r="AA58" i="38"/>
  <c r="X58" i="38"/>
  <c r="AJ58" i="38"/>
  <c r="U59" i="38"/>
  <c r="AG59" i="38" s="1"/>
  <c r="AB59" i="38"/>
  <c r="AN59" i="38"/>
  <c r="X60" i="38"/>
  <c r="AD60" i="38" s="1"/>
  <c r="U61" i="38"/>
  <c r="AG61" i="38" s="1"/>
  <c r="AB61" i="38"/>
  <c r="X62" i="38"/>
  <c r="AD62" i="38" s="1"/>
  <c r="AD63" i="38"/>
  <c r="AV63" i="38" s="1"/>
  <c r="AN63" i="38"/>
  <c r="AM64" i="38"/>
  <c r="AQ64" i="38"/>
  <c r="AB64" i="38"/>
  <c r="AI65" i="38"/>
  <c r="AP66" i="38"/>
  <c r="V67" i="38"/>
  <c r="AB67" i="38"/>
  <c r="AD67" i="38"/>
  <c r="AP67" i="38"/>
  <c r="W68" i="38"/>
  <c r="AI68" i="38"/>
  <c r="X69" i="38"/>
  <c r="AP69" i="38"/>
  <c r="V70" i="38"/>
  <c r="AH70" i="38"/>
  <c r="AA70" i="38"/>
  <c r="W71" i="38"/>
  <c r="AI71" i="38"/>
  <c r="AD76" i="38"/>
  <c r="AA63" i="38"/>
  <c r="AE63" i="38"/>
  <c r="AA64" i="38"/>
  <c r="AE64" i="38"/>
  <c r="AA66" i="38"/>
  <c r="AE66" i="38"/>
  <c r="AC67" i="38"/>
  <c r="AO67" i="38"/>
  <c r="AD68" i="38"/>
  <c r="AP68" i="38"/>
  <c r="AE69" i="38"/>
  <c r="AM70" i="38"/>
  <c r="AQ70" i="38"/>
  <c r="W72" i="38"/>
  <c r="AI72" i="38" s="1"/>
  <c r="AB73" i="38"/>
  <c r="AN73" i="38"/>
  <c r="AM74" i="38"/>
  <c r="AQ74" i="38"/>
  <c r="W76" i="38"/>
  <c r="AI76" i="38"/>
  <c r="AB77" i="38"/>
  <c r="AN77" i="38"/>
  <c r="AM78" i="38"/>
  <c r="AQ78" i="38"/>
  <c r="AA78" i="38"/>
  <c r="W80" i="38"/>
  <c r="AI80" i="38"/>
  <c r="AE80" i="38"/>
  <c r="AB81" i="38"/>
  <c r="AN81" i="38"/>
  <c r="AM82" i="38"/>
  <c r="AQ82" i="38"/>
  <c r="AA82" i="38"/>
  <c r="AJ82" i="38"/>
  <c r="W84" i="38"/>
  <c r="AI84" i="38"/>
  <c r="AE84" i="38"/>
  <c r="BI84" i="38" s="1"/>
  <c r="AB85" i="38"/>
  <c r="AN85" i="38"/>
  <c r="AM86" i="38"/>
  <c r="AQ86" i="38"/>
  <c r="AA86" i="38"/>
  <c r="AJ86" i="38"/>
  <c r="W88" i="38"/>
  <c r="AI88" i="38" s="1"/>
  <c r="AE88" i="38"/>
  <c r="AB89" i="38"/>
  <c r="AN89" i="38"/>
  <c r="AM90" i="38"/>
  <c r="AQ90" i="38"/>
  <c r="AA90" i="38"/>
  <c r="AJ90" i="38"/>
  <c r="W92" i="38"/>
  <c r="AI92" i="38" s="1"/>
  <c r="AE92" i="38"/>
  <c r="AB93" i="38"/>
  <c r="AG93" i="38"/>
  <c r="AA93" i="38"/>
  <c r="V94" i="38"/>
  <c r="AH94" i="38"/>
  <c r="AG94" i="38"/>
  <c r="AA94" i="38"/>
  <c r="AK95" i="38"/>
  <c r="AE95" i="38"/>
  <c r="AD96" i="38"/>
  <c r="AM97" i="38"/>
  <c r="AQ97" i="38"/>
  <c r="V98" i="38"/>
  <c r="AH98" i="38" s="1"/>
  <c r="AG98" i="38"/>
  <c r="AA98" i="38"/>
  <c r="AK99" i="38"/>
  <c r="AE99" i="38"/>
  <c r="AD100" i="38"/>
  <c r="AM101" i="38"/>
  <c r="AQ101" i="38"/>
  <c r="V102" i="38"/>
  <c r="AH102" i="38" s="1"/>
  <c r="AG102" i="38"/>
  <c r="AA102" i="38"/>
  <c r="AS102" i="38" s="1"/>
  <c r="AJ103" i="38"/>
  <c r="AD103" i="38"/>
  <c r="AJ107" i="38"/>
  <c r="AD107" i="38"/>
  <c r="W81" i="38"/>
  <c r="AI81" i="38" s="1"/>
  <c r="W85" i="38"/>
  <c r="AI85" i="38"/>
  <c r="W89" i="38"/>
  <c r="AI89" i="38" s="1"/>
  <c r="W93" i="38"/>
  <c r="AI93" i="38"/>
  <c r="AN93" i="38"/>
  <c r="AK94" i="38"/>
  <c r="AE94" i="38"/>
  <c r="AD95" i="38"/>
  <c r="AQ96" i="38"/>
  <c r="V97" i="38"/>
  <c r="AH97" i="38"/>
  <c r="AG97" i="38"/>
  <c r="AA97" i="38"/>
  <c r="AK98" i="38"/>
  <c r="AE98" i="38"/>
  <c r="AD99" i="38"/>
  <c r="AQ100" i="38"/>
  <c r="V101" i="38"/>
  <c r="AH101" i="38"/>
  <c r="AG101" i="38"/>
  <c r="AA101" i="38"/>
  <c r="BK101" i="38" s="1"/>
  <c r="AK102" i="38"/>
  <c r="AE102" i="38"/>
  <c r="AJ106" i="38"/>
  <c r="AD106" i="38"/>
  <c r="AJ110" i="38"/>
  <c r="AD110" i="38"/>
  <c r="AM67" i="38"/>
  <c r="AE67" i="38"/>
  <c r="AA68" i="38"/>
  <c r="AC69" i="38"/>
  <c r="W70" i="38"/>
  <c r="AI70" i="38" s="1"/>
  <c r="AB71" i="38"/>
  <c r="AN71" i="38"/>
  <c r="AM72" i="38"/>
  <c r="AQ72" i="38"/>
  <c r="W74" i="38"/>
  <c r="AI74" i="38"/>
  <c r="AB75" i="38"/>
  <c r="AN75" i="38"/>
  <c r="AM76" i="38"/>
  <c r="AQ76" i="38"/>
  <c r="W78" i="38"/>
  <c r="AI78" i="38" s="1"/>
  <c r="AE78" i="38"/>
  <c r="AB79" i="38"/>
  <c r="AN79" i="38"/>
  <c r="AM80" i="38"/>
  <c r="AQ80" i="38"/>
  <c r="AA80" i="38"/>
  <c r="AJ80" i="38"/>
  <c r="W82" i="38"/>
  <c r="AI82" i="38"/>
  <c r="V82" i="38"/>
  <c r="AH82" i="38"/>
  <c r="AE82" i="38"/>
  <c r="AB83" i="38"/>
  <c r="AN83" i="38"/>
  <c r="AM84" i="38"/>
  <c r="AQ84" i="38"/>
  <c r="AA84" i="38"/>
  <c r="AJ84" i="38"/>
  <c r="W86" i="38"/>
  <c r="AI86" i="38" s="1"/>
  <c r="V86" i="38"/>
  <c r="AH86" i="38"/>
  <c r="AE86" i="38"/>
  <c r="AB87" i="38"/>
  <c r="AN87" i="38"/>
  <c r="AM88" i="38"/>
  <c r="AQ88" i="38"/>
  <c r="AA88" i="38"/>
  <c r="AJ88" i="38"/>
  <c r="W90" i="38"/>
  <c r="AI90" i="38"/>
  <c r="V90" i="38"/>
  <c r="AH90" i="38"/>
  <c r="AE90" i="38"/>
  <c r="AB91" i="38"/>
  <c r="AN91" i="38"/>
  <c r="AM92" i="38"/>
  <c r="AQ92" i="38"/>
  <c r="AA92" i="38"/>
  <c r="AJ92" i="38"/>
  <c r="AK93" i="38"/>
  <c r="AE93" i="38"/>
  <c r="AD94" i="38"/>
  <c r="AM95" i="38"/>
  <c r="V96" i="38"/>
  <c r="AH96" i="38"/>
  <c r="AG96" i="38"/>
  <c r="AA96" i="38"/>
  <c r="AK97" i="38"/>
  <c r="AE97" i="38"/>
  <c r="AD98" i="38"/>
  <c r="AM99" i="38"/>
  <c r="V100" i="38"/>
  <c r="AH100" i="38"/>
  <c r="AA100" i="38"/>
  <c r="AK101" i="38"/>
  <c r="AE101" i="38"/>
  <c r="AD102" i="38"/>
  <c r="AJ105" i="38"/>
  <c r="AD105" i="38"/>
  <c r="AJ109" i="38"/>
  <c r="AD109" i="38"/>
  <c r="W79" i="38"/>
  <c r="AI79" i="38" s="1"/>
  <c r="AB80" i="38"/>
  <c r="AN80" i="38"/>
  <c r="W83" i="38"/>
  <c r="AI83" i="38" s="1"/>
  <c r="AB84" i="38"/>
  <c r="AN84" i="38"/>
  <c r="W87" i="38"/>
  <c r="AI87" i="38" s="1"/>
  <c r="AB88" i="38"/>
  <c r="AN88" i="38"/>
  <c r="W91" i="38"/>
  <c r="AI91" i="38" s="1"/>
  <c r="AB92" i="38"/>
  <c r="AN92" i="38"/>
  <c r="AQ94" i="38"/>
  <c r="V95" i="38"/>
  <c r="AH95" i="38"/>
  <c r="AG95" i="38"/>
  <c r="AA95" i="38"/>
  <c r="AK96" i="38"/>
  <c r="AE96" i="38"/>
  <c r="AD97" i="38"/>
  <c r="AQ98" i="38"/>
  <c r="V99" i="38"/>
  <c r="AH99" i="38"/>
  <c r="AG99" i="38"/>
  <c r="AA99" i="38"/>
  <c r="AK100" i="38"/>
  <c r="AE100" i="38"/>
  <c r="AD101" i="38"/>
  <c r="AQ102" i="38"/>
  <c r="AJ104" i="38"/>
  <c r="AD104" i="38"/>
  <c r="AJ108" i="38"/>
  <c r="AD108" i="38"/>
  <c r="AC111" i="38"/>
  <c r="Y112" i="38"/>
  <c r="AK112" i="38"/>
  <c r="AC113" i="38"/>
  <c r="Y114" i="38"/>
  <c r="AK114" i="38"/>
  <c r="AC115" i="38"/>
  <c r="Y116" i="38"/>
  <c r="AK116" i="38" s="1"/>
  <c r="AN118" i="38"/>
  <c r="AN126" i="38"/>
  <c r="AN130" i="38"/>
  <c r="V138" i="38"/>
  <c r="AH138" i="38" s="1"/>
  <c r="V139" i="38"/>
  <c r="AH139" i="38"/>
  <c r="V140" i="38"/>
  <c r="AH140" i="38" s="1"/>
  <c r="V141" i="38"/>
  <c r="AH141" i="38"/>
  <c r="V144" i="38"/>
  <c r="AH144" i="38" s="1"/>
  <c r="AM146" i="38"/>
  <c r="V152" i="38"/>
  <c r="AH152" i="38"/>
  <c r="V103" i="38"/>
  <c r="AH103" i="38"/>
  <c r="AA103" i="38"/>
  <c r="AE103" i="38"/>
  <c r="V104" i="38"/>
  <c r="AH104" i="38"/>
  <c r="V105" i="38"/>
  <c r="AH105" i="38" s="1"/>
  <c r="AA105" i="38"/>
  <c r="AE105" i="38"/>
  <c r="V106" i="38"/>
  <c r="AH106" i="38" s="1"/>
  <c r="AA106" i="38"/>
  <c r="AE106" i="38"/>
  <c r="V107" i="38"/>
  <c r="AH107" i="38" s="1"/>
  <c r="AA107" i="38"/>
  <c r="AE107" i="38"/>
  <c r="V108" i="38"/>
  <c r="AH108" i="38" s="1"/>
  <c r="AA108" i="38"/>
  <c r="V109" i="38"/>
  <c r="AH109" i="38"/>
  <c r="V110" i="38"/>
  <c r="AH110" i="38"/>
  <c r="AE110" i="38"/>
  <c r="X111" i="38"/>
  <c r="AJ111" i="38" s="1"/>
  <c r="U112" i="38"/>
  <c r="AG112" i="38"/>
  <c r="AB112" i="38"/>
  <c r="AN112" i="38"/>
  <c r="X113" i="38"/>
  <c r="AD113" i="38"/>
  <c r="U114" i="38"/>
  <c r="AG114" i="38"/>
  <c r="X115" i="38"/>
  <c r="AD115" i="38"/>
  <c r="U116" i="38"/>
  <c r="AG116" i="38"/>
  <c r="AB116" i="38"/>
  <c r="AN116" i="38"/>
  <c r="AI117" i="38"/>
  <c r="AN119" i="38"/>
  <c r="AQ120" i="38"/>
  <c r="AI121" i="38"/>
  <c r="AN123" i="38"/>
  <c r="AI125" i="38"/>
  <c r="AN127" i="38"/>
  <c r="AQ128" i="38"/>
  <c r="AI129" i="38"/>
  <c r="AN131" i="38"/>
  <c r="AQ132" i="38"/>
  <c r="AN135" i="38"/>
  <c r="AQ136" i="38"/>
  <c r="AI137" i="38"/>
  <c r="V146" i="38"/>
  <c r="AH146" i="38" s="1"/>
  <c r="U153" i="38"/>
  <c r="AG153" i="38"/>
  <c r="Y153" i="38"/>
  <c r="AK153" i="38" s="1"/>
  <c r="U154" i="38"/>
  <c r="AG154" i="38"/>
  <c r="Y154" i="38"/>
  <c r="AK154" i="38" s="1"/>
  <c r="AP70" i="38"/>
  <c r="AP71" i="38"/>
  <c r="AP72" i="38"/>
  <c r="AP73" i="38"/>
  <c r="AP74" i="38"/>
  <c r="AP75" i="38"/>
  <c r="AP76" i="38"/>
  <c r="AP77" i="38"/>
  <c r="AP78" i="38"/>
  <c r="AP79" i="38"/>
  <c r="AP80" i="38"/>
  <c r="AP81" i="38"/>
  <c r="AP82" i="38"/>
  <c r="AP84" i="38"/>
  <c r="AP85" i="38"/>
  <c r="AP86" i="38"/>
  <c r="AP87" i="38"/>
  <c r="AP88" i="38"/>
  <c r="AP89" i="38"/>
  <c r="AP90" i="38"/>
  <c r="AP91" i="38"/>
  <c r="AP92" i="38"/>
  <c r="W94" i="38"/>
  <c r="AI94" i="38" s="1"/>
  <c r="AP94" i="38"/>
  <c r="W95" i="38"/>
  <c r="AI95" i="38"/>
  <c r="AP95" i="38"/>
  <c r="W96" i="38"/>
  <c r="AI96" i="38"/>
  <c r="AP96" i="38"/>
  <c r="W97" i="38"/>
  <c r="AI97" i="38"/>
  <c r="AP97" i="38"/>
  <c r="W98" i="38"/>
  <c r="AI98" i="38" s="1"/>
  <c r="W99" i="38"/>
  <c r="AI99" i="38"/>
  <c r="AP99" i="38"/>
  <c r="W100" i="38"/>
  <c r="AI100" i="38"/>
  <c r="AP100" i="38"/>
  <c r="W101" i="38"/>
  <c r="AI101" i="38"/>
  <c r="AP101" i="38"/>
  <c r="W102" i="38"/>
  <c r="AI102" i="38" s="1"/>
  <c r="AP102" i="38"/>
  <c r="W103" i="38"/>
  <c r="AI103" i="38"/>
  <c r="AP103" i="38"/>
  <c r="W104" i="38"/>
  <c r="AI104" i="38"/>
  <c r="AP104" i="38"/>
  <c r="W105" i="38"/>
  <c r="AI105" i="38"/>
  <c r="AP105" i="38"/>
  <c r="W106" i="38"/>
  <c r="AI106" i="38" s="1"/>
  <c r="AP106" i="38"/>
  <c r="W107" i="38"/>
  <c r="AI107" i="38"/>
  <c r="AP107" i="38"/>
  <c r="W108" i="38"/>
  <c r="AI108" i="38"/>
  <c r="AP108" i="38"/>
  <c r="W109" i="38"/>
  <c r="AI109" i="38"/>
  <c r="AP109" i="38"/>
  <c r="W110" i="38"/>
  <c r="AI110" i="38" s="1"/>
  <c r="AP110" i="38"/>
  <c r="Y111" i="38"/>
  <c r="AC112" i="38"/>
  <c r="Y113" i="38"/>
  <c r="AE113" i="38"/>
  <c r="AC114" i="38"/>
  <c r="Y115" i="38"/>
  <c r="AE115" i="38" s="1"/>
  <c r="AC116" i="38"/>
  <c r="AQ117" i="38"/>
  <c r="AI118" i="38"/>
  <c r="AD120" i="38"/>
  <c r="AQ121" i="38"/>
  <c r="AD124" i="38"/>
  <c r="AN124" i="38"/>
  <c r="AQ125" i="38"/>
  <c r="AI126" i="38"/>
  <c r="AD128" i="38"/>
  <c r="AI130" i="38"/>
  <c r="AD132" i="38"/>
  <c r="AN132" i="38"/>
  <c r="AQ133" i="38"/>
  <c r="AI134" i="38"/>
  <c r="AD136" i="38"/>
  <c r="AN136" i="38"/>
  <c r="AQ137" i="38"/>
  <c r="X138" i="38"/>
  <c r="AJ138" i="38"/>
  <c r="AM142" i="38"/>
  <c r="AA144" i="38"/>
  <c r="AP147" i="38"/>
  <c r="AD147" i="38"/>
  <c r="V148" i="38"/>
  <c r="AH148" i="38"/>
  <c r="AM150" i="38"/>
  <c r="AA152" i="38"/>
  <c r="U111" i="38"/>
  <c r="AG111" i="38"/>
  <c r="AB111" i="38"/>
  <c r="AN111" i="38"/>
  <c r="X112" i="38"/>
  <c r="AD112" i="38"/>
  <c r="U113" i="38"/>
  <c r="AG113" i="38"/>
  <c r="X114" i="38"/>
  <c r="AD114" i="38"/>
  <c r="U115" i="38"/>
  <c r="AG115" i="38"/>
  <c r="AB115" i="38"/>
  <c r="AN115" i="38"/>
  <c r="X116" i="38"/>
  <c r="AD117" i="38"/>
  <c r="AN117" i="38"/>
  <c r="AM118" i="38"/>
  <c r="AQ118" i="38"/>
  <c r="AB118" i="38"/>
  <c r="AI119" i="38"/>
  <c r="AP120" i="38"/>
  <c r="AD121" i="38"/>
  <c r="AN121" i="38"/>
  <c r="AQ122" i="38"/>
  <c r="AP124" i="38"/>
  <c r="AD125" i="38"/>
  <c r="AN125" i="38"/>
  <c r="AM126" i="38"/>
  <c r="AQ126" i="38"/>
  <c r="AB126" i="38"/>
  <c r="AI127" i="38"/>
  <c r="AP128" i="38"/>
  <c r="AD129" i="38"/>
  <c r="AN129" i="38"/>
  <c r="AM130" i="38"/>
  <c r="AQ130" i="38"/>
  <c r="AB130" i="38"/>
  <c r="AP132" i="38"/>
  <c r="AN133" i="38"/>
  <c r="AM134" i="38"/>
  <c r="AQ134" i="38"/>
  <c r="AP136" i="38"/>
  <c r="AN137" i="38"/>
  <c r="AM138" i="38"/>
  <c r="AQ138" i="38"/>
  <c r="AM139" i="38"/>
  <c r="AD139" i="38"/>
  <c r="AM141" i="38"/>
  <c r="V142" i="38"/>
  <c r="AH142" i="38"/>
  <c r="AM144" i="38"/>
  <c r="AA146" i="38"/>
  <c r="V150" i="38"/>
  <c r="AH150" i="38"/>
  <c r="AM152" i="38"/>
  <c r="AJ168" i="38"/>
  <c r="AD168" i="38"/>
  <c r="AJ170" i="38"/>
  <c r="AD170" i="38"/>
  <c r="AJ172" i="38"/>
  <c r="AD172" i="38"/>
  <c r="AJ174" i="38"/>
  <c r="AD174" i="38"/>
  <c r="AJ176" i="38"/>
  <c r="AD176" i="38"/>
  <c r="AJ178" i="38"/>
  <c r="AJ180" i="38"/>
  <c r="AD180" i="38"/>
  <c r="AJ182" i="38"/>
  <c r="AD182" i="38"/>
  <c r="BN182" i="38" s="1"/>
  <c r="AJ184" i="38"/>
  <c r="AD184" i="38"/>
  <c r="X194" i="38"/>
  <c r="AJ194" i="38" s="1"/>
  <c r="AE194" i="38"/>
  <c r="AK194" i="38"/>
  <c r="AA117" i="38"/>
  <c r="AE117" i="38"/>
  <c r="AA118" i="38"/>
  <c r="AE118" i="38"/>
  <c r="AA119" i="38"/>
  <c r="AE120" i="38"/>
  <c r="AE121" i="38"/>
  <c r="AE122" i="38"/>
  <c r="AA123" i="38"/>
  <c r="AE123" i="38"/>
  <c r="AA124" i="38"/>
  <c r="AA125" i="38"/>
  <c r="AE125" i="38"/>
  <c r="AA126" i="38"/>
  <c r="AE126" i="38"/>
  <c r="AA127" i="38"/>
  <c r="AE127" i="38"/>
  <c r="AE128" i="38"/>
  <c r="AA129" i="38"/>
  <c r="AA130" i="38"/>
  <c r="AE130" i="38"/>
  <c r="AA131" i="38"/>
  <c r="BK131" i="38" s="1"/>
  <c r="AA132" i="38"/>
  <c r="AE132" i="38"/>
  <c r="AE133" i="38"/>
  <c r="AA134" i="38"/>
  <c r="AE134" i="38"/>
  <c r="AA135" i="38"/>
  <c r="AE135" i="38"/>
  <c r="AA136" i="38"/>
  <c r="AE136" i="38"/>
  <c r="AA137" i="38"/>
  <c r="AE137" i="38"/>
  <c r="AA138" i="38"/>
  <c r="AE138" i="38"/>
  <c r="AA139" i="38"/>
  <c r="AE140" i="38"/>
  <c r="AA141" i="38"/>
  <c r="AC142" i="38"/>
  <c r="AO142" i="38"/>
  <c r="Y143" i="38"/>
  <c r="AC144" i="38"/>
  <c r="AO144" i="38"/>
  <c r="Y145" i="38"/>
  <c r="AE145" i="38"/>
  <c r="AC146" i="38"/>
  <c r="AO146" i="38"/>
  <c r="Y147" i="38"/>
  <c r="AC148" i="38"/>
  <c r="AO148" i="38"/>
  <c r="Y149" i="38"/>
  <c r="AE149" i="38"/>
  <c r="AC150" i="38"/>
  <c r="AO150" i="38"/>
  <c r="Y151" i="38"/>
  <c r="AE151" i="38"/>
  <c r="AC152" i="38"/>
  <c r="AO152" i="38"/>
  <c r="V153" i="38"/>
  <c r="AH153" i="38"/>
  <c r="AD153" i="38"/>
  <c r="V154" i="38"/>
  <c r="AH154" i="38" s="1"/>
  <c r="V155" i="38"/>
  <c r="AH155" i="38"/>
  <c r="U155" i="38"/>
  <c r="AG155" i="38"/>
  <c r="AD155" i="38"/>
  <c r="V156" i="38"/>
  <c r="AH156" i="38" s="1"/>
  <c r="U156" i="38"/>
  <c r="AG156" i="38"/>
  <c r="AD156" i="38"/>
  <c r="V157" i="38"/>
  <c r="AH157" i="38"/>
  <c r="U157" i="38"/>
  <c r="AG157" i="38"/>
  <c r="AD157" i="38"/>
  <c r="V158" i="38"/>
  <c r="AH158" i="38"/>
  <c r="U158" i="38"/>
  <c r="AG158" i="38" s="1"/>
  <c r="V159" i="38"/>
  <c r="AH159" i="38"/>
  <c r="U159" i="38"/>
  <c r="AG159" i="38"/>
  <c r="AD159" i="38"/>
  <c r="V160" i="38"/>
  <c r="AH160" i="38" s="1"/>
  <c r="U160" i="38"/>
  <c r="AG160" i="38"/>
  <c r="AD160" i="38"/>
  <c r="V161" i="38"/>
  <c r="AH161" i="38"/>
  <c r="U161" i="38"/>
  <c r="AG161" i="38"/>
  <c r="AD161" i="38"/>
  <c r="BH161" i="38" s="1"/>
  <c r="V162" i="38"/>
  <c r="AH162" i="38"/>
  <c r="U162" i="38"/>
  <c r="AG162" i="38" s="1"/>
  <c r="AD162" i="38"/>
  <c r="V163" i="38"/>
  <c r="AH163" i="38"/>
  <c r="U163" i="38"/>
  <c r="AG163" i="38"/>
  <c r="AD163" i="38"/>
  <c r="V164" i="38"/>
  <c r="AH164" i="38" s="1"/>
  <c r="U164" i="38"/>
  <c r="AG164" i="38"/>
  <c r="AD164" i="38"/>
  <c r="V165" i="38"/>
  <c r="AH165" i="38"/>
  <c r="U165" i="38"/>
  <c r="AG165" i="38"/>
  <c r="V166" i="38"/>
  <c r="AH166" i="38"/>
  <c r="U166" i="38"/>
  <c r="AG166" i="38" s="1"/>
  <c r="AD166" i="38"/>
  <c r="V167" i="38"/>
  <c r="AH167" i="38"/>
  <c r="U167" i="38"/>
  <c r="AG167" i="38"/>
  <c r="AC168" i="38"/>
  <c r="U169" i="38"/>
  <c r="AG169" i="38"/>
  <c r="Y169" i="38"/>
  <c r="AC170" i="38"/>
  <c r="U171" i="38"/>
  <c r="AG171" i="38"/>
  <c r="Y171" i="38"/>
  <c r="AE171" i="38"/>
  <c r="AC172" i="38"/>
  <c r="U173" i="38"/>
  <c r="AG173" i="38"/>
  <c r="Y173" i="38"/>
  <c r="AE173" i="38" s="1"/>
  <c r="AC174" i="38"/>
  <c r="U175" i="38"/>
  <c r="AG175" i="38"/>
  <c r="Y175" i="38"/>
  <c r="AC176" i="38"/>
  <c r="U177" i="38"/>
  <c r="AG177" i="38"/>
  <c r="Y177" i="38"/>
  <c r="AC178" i="38"/>
  <c r="AU178" i="38" s="1"/>
  <c r="U179" i="38"/>
  <c r="AG179" i="38"/>
  <c r="Y179" i="38"/>
  <c r="AE179" i="38"/>
  <c r="AC180" i="38"/>
  <c r="U181" i="38"/>
  <c r="AG181" i="38" s="1"/>
  <c r="Y181" i="38"/>
  <c r="AE181" i="38"/>
  <c r="AC182" i="38"/>
  <c r="U183" i="38"/>
  <c r="AG183" i="38"/>
  <c r="Y183" i="38"/>
  <c r="AC184" i="38"/>
  <c r="U185" i="38"/>
  <c r="AG185" i="38"/>
  <c r="Y185" i="38"/>
  <c r="AE186" i="38"/>
  <c r="V187" i="38"/>
  <c r="AH187" i="38"/>
  <c r="W188" i="38"/>
  <c r="AI188" i="38"/>
  <c r="AP139" i="38"/>
  <c r="AA143" i="38"/>
  <c r="AA145" i="38"/>
  <c r="AD146" i="38"/>
  <c r="AA147" i="38"/>
  <c r="AD148" i="38"/>
  <c r="AA149" i="38"/>
  <c r="AD150" i="38"/>
  <c r="AA151" i="38"/>
  <c r="AD152" i="38"/>
  <c r="AP168" i="38"/>
  <c r="AP170" i="38"/>
  <c r="AJ171" i="38"/>
  <c r="AP172" i="38"/>
  <c r="AJ173" i="38"/>
  <c r="AD173" i="38"/>
  <c r="AP174" i="38"/>
  <c r="AP176" i="38"/>
  <c r="AJ177" i="38"/>
  <c r="AD177" i="38"/>
  <c r="AJ179" i="38"/>
  <c r="AD179" i="38"/>
  <c r="AP180" i="38"/>
  <c r="AJ181" i="38"/>
  <c r="AD181" i="38"/>
  <c r="AP182" i="38"/>
  <c r="AP184" i="38"/>
  <c r="AJ185" i="38"/>
  <c r="AD185" i="38"/>
  <c r="X190" i="38"/>
  <c r="AJ190" i="38" s="1"/>
  <c r="AE190" i="38"/>
  <c r="AK190" i="38"/>
  <c r="V192" i="38"/>
  <c r="AH192" i="38" s="1"/>
  <c r="AA192" i="38"/>
  <c r="AG192" i="38"/>
  <c r="X141" i="38"/>
  <c r="AP141" i="38" s="1"/>
  <c r="Y142" i="38"/>
  <c r="V143" i="38"/>
  <c r="AH143" i="38" s="1"/>
  <c r="AC143" i="38"/>
  <c r="AO143" i="38"/>
  <c r="Y144" i="38"/>
  <c r="AE144" i="38" s="1"/>
  <c r="V145" i="38"/>
  <c r="AH145" i="38"/>
  <c r="AC145" i="38"/>
  <c r="AO145" i="38"/>
  <c r="Y146" i="38"/>
  <c r="V147" i="38"/>
  <c r="AH147" i="38"/>
  <c r="AC147" i="38"/>
  <c r="Y148" i="38"/>
  <c r="V149" i="38"/>
  <c r="AH149" i="38"/>
  <c r="Y150" i="38"/>
  <c r="V151" i="38"/>
  <c r="AH151" i="38" s="1"/>
  <c r="Y152" i="38"/>
  <c r="AK152" i="38" s="1"/>
  <c r="AP153" i="38"/>
  <c r="AP155" i="38"/>
  <c r="Y155" i="38"/>
  <c r="AK155" i="38" s="1"/>
  <c r="AP156" i="38"/>
  <c r="Y156" i="38"/>
  <c r="AK156" i="38"/>
  <c r="AP157" i="38"/>
  <c r="Y157" i="38"/>
  <c r="AK157" i="38"/>
  <c r="AP158" i="38"/>
  <c r="Y158" i="38"/>
  <c r="AK158" i="38"/>
  <c r="AP159" i="38"/>
  <c r="Y159" i="38"/>
  <c r="AK159" i="38" s="1"/>
  <c r="AP160" i="38"/>
  <c r="Y160" i="38"/>
  <c r="AK160" i="38"/>
  <c r="AP161" i="38"/>
  <c r="Y161" i="38"/>
  <c r="AK161" i="38"/>
  <c r="AP162" i="38"/>
  <c r="Y162" i="38"/>
  <c r="AK162" i="38"/>
  <c r="AP163" i="38"/>
  <c r="Y163" i="38"/>
  <c r="AK163" i="38" s="1"/>
  <c r="AP164" i="38"/>
  <c r="Y164" i="38"/>
  <c r="AK164" i="38"/>
  <c r="Y165" i="38"/>
  <c r="AK165" i="38"/>
  <c r="AP166" i="38"/>
  <c r="Y166" i="38"/>
  <c r="AK166" i="38"/>
  <c r="Y167" i="38"/>
  <c r="AK167" i="38" s="1"/>
  <c r="U168" i="38"/>
  <c r="AG168" i="38"/>
  <c r="Y168" i="38"/>
  <c r="AE168" i="38" s="1"/>
  <c r="AC169" i="38"/>
  <c r="U170" i="38"/>
  <c r="AG170" i="38"/>
  <c r="Y170" i="38"/>
  <c r="AE170" i="38"/>
  <c r="AC171" i="38"/>
  <c r="U172" i="38"/>
  <c r="AG172" i="38" s="1"/>
  <c r="Y172" i="38"/>
  <c r="AC173" i="38"/>
  <c r="U174" i="38"/>
  <c r="AG174" i="38" s="1"/>
  <c r="Y174" i="38"/>
  <c r="AC175" i="38"/>
  <c r="U176" i="38"/>
  <c r="AG176" i="38" s="1"/>
  <c r="Y176" i="38"/>
  <c r="AE176" i="38"/>
  <c r="AC177" i="38"/>
  <c r="AU177" i="38" s="1"/>
  <c r="U178" i="38"/>
  <c r="AG178" i="38"/>
  <c r="Y178" i="38"/>
  <c r="AE178" i="38"/>
  <c r="AC179" i="38"/>
  <c r="U180" i="38"/>
  <c r="AG180" i="38"/>
  <c r="Y180" i="38"/>
  <c r="AK180" i="38" s="1"/>
  <c r="AC181" i="38"/>
  <c r="U182" i="38"/>
  <c r="AG182" i="38"/>
  <c r="Y182" i="38"/>
  <c r="AK182" i="38" s="1"/>
  <c r="U184" i="38"/>
  <c r="AG184" i="38"/>
  <c r="Y184" i="38"/>
  <c r="AE184" i="38" s="1"/>
  <c r="AC185" i="38"/>
  <c r="U186" i="38"/>
  <c r="AG186" i="38"/>
  <c r="AQ186" i="38"/>
  <c r="AB188" i="38"/>
  <c r="AD188" i="38"/>
  <c r="AP188" i="38"/>
  <c r="AN189" i="38"/>
  <c r="AQ190" i="38"/>
  <c r="AN193" i="38"/>
  <c r="AQ194" i="38"/>
  <c r="AQ195" i="38"/>
  <c r="AK195" i="38"/>
  <c r="AE195" i="38"/>
  <c r="Y196" i="38"/>
  <c r="AK196" i="38" s="1"/>
  <c r="W197" i="38"/>
  <c r="AI197" i="38"/>
  <c r="Y198" i="38"/>
  <c r="AK198" i="38" s="1"/>
  <c r="AO153" i="38"/>
  <c r="AO154" i="38"/>
  <c r="AO155" i="38"/>
  <c r="AO156" i="38"/>
  <c r="AO158" i="38"/>
  <c r="AO159" i="38"/>
  <c r="AO160" i="38"/>
  <c r="AO161" i="38"/>
  <c r="AO163" i="38"/>
  <c r="AO164" i="38"/>
  <c r="AO166" i="38"/>
  <c r="AO167" i="38"/>
  <c r="V168" i="38"/>
  <c r="AH168" i="38"/>
  <c r="AO168" i="38"/>
  <c r="V169" i="38"/>
  <c r="AH169" i="38" s="1"/>
  <c r="AO169" i="38"/>
  <c r="V170" i="38"/>
  <c r="AH170" i="38"/>
  <c r="AO170" i="38"/>
  <c r="V171" i="38"/>
  <c r="AH171" i="38"/>
  <c r="AO171" i="38"/>
  <c r="V172" i="38"/>
  <c r="AH172" i="38"/>
  <c r="AO172" i="38"/>
  <c r="V173" i="38"/>
  <c r="AH173" i="38" s="1"/>
  <c r="AO173" i="38"/>
  <c r="V174" i="38"/>
  <c r="AH174" i="38"/>
  <c r="AO174" i="38"/>
  <c r="V175" i="38"/>
  <c r="AH175" i="38"/>
  <c r="AO175" i="38"/>
  <c r="V176" i="38"/>
  <c r="AH176" i="38"/>
  <c r="AO176" i="38"/>
  <c r="V177" i="38"/>
  <c r="AH177" i="38" s="1"/>
  <c r="AO177" i="38"/>
  <c r="V178" i="38"/>
  <c r="AH178" i="38"/>
  <c r="AO178" i="38"/>
  <c r="V179" i="38"/>
  <c r="AH179" i="38"/>
  <c r="AO179" i="38"/>
  <c r="V180" i="38"/>
  <c r="AH180" i="38"/>
  <c r="AO180" i="38"/>
  <c r="V181" i="38"/>
  <c r="AH181" i="38" s="1"/>
  <c r="AO181" i="38"/>
  <c r="V182" i="38"/>
  <c r="AH182" i="38"/>
  <c r="AO182" i="38"/>
  <c r="V183" i="38"/>
  <c r="AH183" i="38"/>
  <c r="AO183" i="38"/>
  <c r="V184" i="38"/>
  <c r="AH184" i="38"/>
  <c r="AO184" i="38"/>
  <c r="V185" i="38"/>
  <c r="AH185" i="38" s="1"/>
  <c r="AO185" i="38"/>
  <c r="V186" i="38"/>
  <c r="AH186" i="38"/>
  <c r="W187" i="38"/>
  <c r="AI187" i="38"/>
  <c r="AD187" i="38"/>
  <c r="AP187" i="38"/>
  <c r="AG189" i="38"/>
  <c r="AN190" i="38"/>
  <c r="AQ191" i="38"/>
  <c r="AK191" i="38"/>
  <c r="AN194" i="38"/>
  <c r="W186" i="38"/>
  <c r="AI186" i="38" s="1"/>
  <c r="AD186" i="38"/>
  <c r="AP186" i="38"/>
  <c r="AM187" i="38"/>
  <c r="AE187" i="38"/>
  <c r="AA188" i="38"/>
  <c r="AS188" i="38" s="1"/>
  <c r="AG190" i="38"/>
  <c r="AD191" i="38"/>
  <c r="AN191" i="38"/>
  <c r="AM192" i="38"/>
  <c r="AQ192" i="38"/>
  <c r="AK192" i="38"/>
  <c r="AG194" i="38"/>
  <c r="V195" i="38"/>
  <c r="AN195" i="38"/>
  <c r="AD195" i="38"/>
  <c r="AP195" i="38"/>
  <c r="W196" i="38"/>
  <c r="AO196" i="38"/>
  <c r="Y197" i="38"/>
  <c r="AK197" i="38" s="1"/>
  <c r="W198" i="38"/>
  <c r="Y199" i="38"/>
  <c r="AK199" i="38"/>
  <c r="AM199" i="38"/>
  <c r="W200" i="38"/>
  <c r="AO200" i="38"/>
  <c r="Y201" i="38"/>
  <c r="AK201" i="38" s="1"/>
  <c r="AM201" i="38"/>
  <c r="W202" i="38"/>
  <c r="Y203" i="38"/>
  <c r="AK203" i="38" s="1"/>
  <c r="AM203" i="38"/>
  <c r="W204" i="38"/>
  <c r="AO204" i="38"/>
  <c r="Y205" i="38"/>
  <c r="AK205" i="38"/>
  <c r="AQ205" i="38"/>
  <c r="W206" i="38"/>
  <c r="AI206" i="38" s="1"/>
  <c r="Y207" i="38"/>
  <c r="AK207" i="38"/>
  <c r="AM207" i="38"/>
  <c r="W208" i="38"/>
  <c r="AO208" i="38" s="1"/>
  <c r="Y209" i="38"/>
  <c r="AQ209" i="38" s="1"/>
  <c r="AM209" i="38"/>
  <c r="W210" i="38"/>
  <c r="AC191" i="38"/>
  <c r="AC192" i="38"/>
  <c r="AC193" i="38"/>
  <c r="AC194" i="38"/>
  <c r="AU194" i="38" s="1"/>
  <c r="AC195" i="38"/>
  <c r="X196" i="38"/>
  <c r="AD196" i="38"/>
  <c r="AB197" i="38"/>
  <c r="X198" i="38"/>
  <c r="AD198" i="38"/>
  <c r="X200" i="38"/>
  <c r="AD200" i="38" s="1"/>
  <c r="AE200" i="38"/>
  <c r="AW200" i="38" s="1"/>
  <c r="AQ200" i="38"/>
  <c r="X202" i="38"/>
  <c r="AJ202" i="38" s="1"/>
  <c r="AE202" i="38"/>
  <c r="BO202" i="38" s="1"/>
  <c r="AQ202" i="38"/>
  <c r="AB203" i="38"/>
  <c r="X204" i="38"/>
  <c r="AD204" i="38" s="1"/>
  <c r="AE204" i="38"/>
  <c r="AQ204" i="38"/>
  <c r="AB205" i="38"/>
  <c r="X206" i="38"/>
  <c r="AE206" i="38"/>
  <c r="AQ206" i="38"/>
  <c r="X208" i="38"/>
  <c r="AD208" i="38" s="1"/>
  <c r="AE208" i="38"/>
  <c r="AQ208" i="38"/>
  <c r="X210" i="38"/>
  <c r="AP210" i="38" s="1"/>
  <c r="AE210" i="38"/>
  <c r="AQ210" i="38"/>
  <c r="W199" i="38"/>
  <c r="AI199" i="38" s="1"/>
  <c r="AA200" i="38"/>
  <c r="AM200" i="38"/>
  <c r="W201" i="38"/>
  <c r="AI201" i="38" s="1"/>
  <c r="AA202" i="38"/>
  <c r="AM202" i="38"/>
  <c r="W203" i="38"/>
  <c r="AI203" i="38" s="1"/>
  <c r="AA204" i="38"/>
  <c r="AS204" i="38" s="1"/>
  <c r="AM204" i="38"/>
  <c r="W205" i="38"/>
  <c r="AI205" i="38" s="1"/>
  <c r="AA206" i="38"/>
  <c r="AM206" i="38"/>
  <c r="W207" i="38"/>
  <c r="AI207" i="38" s="1"/>
  <c r="AA208" i="38"/>
  <c r="AM208" i="38"/>
  <c r="W209" i="38"/>
  <c r="AI209" i="38" s="1"/>
  <c r="AA210" i="38"/>
  <c r="AM210" i="38"/>
  <c r="X197" i="38"/>
  <c r="AD197" i="38" s="1"/>
  <c r="AB198" i="38"/>
  <c r="X199" i="38"/>
  <c r="X201" i="38"/>
  <c r="AP201" i="38" s="1"/>
  <c r="AB202" i="38"/>
  <c r="X203" i="38"/>
  <c r="AD203" i="38"/>
  <c r="AB204" i="38"/>
  <c r="X205" i="38"/>
  <c r="AD205" i="38"/>
  <c r="AB206" i="38"/>
  <c r="X207" i="38"/>
  <c r="AP207" i="38" s="1"/>
  <c r="X209" i="38"/>
  <c r="AB210" i="38"/>
  <c r="C1" i="22"/>
  <c r="AN263" i="2"/>
  <c r="C1" i="29"/>
  <c r="C1" i="25"/>
  <c r="C1" i="30" s="1"/>
  <c r="AC8" i="39"/>
  <c r="AQ7" i="39"/>
  <c r="AN3" i="39"/>
  <c r="AB7" i="39"/>
  <c r="AO8" i="39"/>
  <c r="AO7" i="39"/>
  <c r="AC6" i="39"/>
  <c r="AB4" i="39"/>
  <c r="AC7" i="39"/>
  <c r="AB3" i="39"/>
  <c r="BL3" i="39" s="1"/>
  <c r="AM9" i="39"/>
  <c r="AN9" i="39"/>
  <c r="AB9" i="39"/>
  <c r="AA81" i="38"/>
  <c r="W48" i="2"/>
  <c r="AI48" i="2"/>
  <c r="W56" i="2"/>
  <c r="AI56" i="2"/>
  <c r="W114" i="2"/>
  <c r="AC114" i="2" s="1"/>
  <c r="AI114" i="2"/>
  <c r="W123" i="2"/>
  <c r="AC123" i="2" s="1"/>
  <c r="AI123" i="2"/>
  <c r="V22" i="2"/>
  <c r="AH22" i="2" s="1"/>
  <c r="W54" i="2"/>
  <c r="AI54" i="2"/>
  <c r="AO88" i="2"/>
  <c r="W88" i="2"/>
  <c r="AI88" i="2"/>
  <c r="AC88" i="2"/>
  <c r="AO103" i="2"/>
  <c r="W103" i="2"/>
  <c r="AI103" i="2"/>
  <c r="AC103" i="2"/>
  <c r="AC132" i="2"/>
  <c r="W132" i="2"/>
  <c r="AI132" i="2"/>
  <c r="W149" i="2"/>
  <c r="AI149" i="2"/>
  <c r="W185" i="2"/>
  <c r="AO185" i="2" s="1"/>
  <c r="AI185" i="2"/>
  <c r="AO222" i="2"/>
  <c r="W222" i="2"/>
  <c r="AI222" i="2"/>
  <c r="W253" i="2"/>
  <c r="AI253" i="2" s="1"/>
  <c r="W259" i="2"/>
  <c r="AC259" i="2" s="1"/>
  <c r="AI259" i="2"/>
  <c r="W10" i="2"/>
  <c r="AO10" i="2" s="1"/>
  <c r="AI10" i="2"/>
  <c r="AJ177" i="2"/>
  <c r="AD177" i="2"/>
  <c r="AD233" i="2"/>
  <c r="X35" i="2"/>
  <c r="AP35" i="2" s="1"/>
  <c r="AJ35" i="2"/>
  <c r="AI178" i="2"/>
  <c r="AC178" i="2"/>
  <c r="X181" i="2"/>
  <c r="AJ181" i="2"/>
  <c r="X137" i="2"/>
  <c r="AJ137" i="2" s="1"/>
  <c r="X105" i="2"/>
  <c r="AJ105" i="2"/>
  <c r="X74" i="2"/>
  <c r="AP74" i="2" s="1"/>
  <c r="AJ74" i="2"/>
  <c r="AD31" i="2"/>
  <c r="X31" i="2"/>
  <c r="AJ31" i="2"/>
  <c r="X241" i="2"/>
  <c r="AD241" i="2" s="1"/>
  <c r="AJ241" i="2"/>
  <c r="X186" i="2"/>
  <c r="AD186" i="2" s="1"/>
  <c r="AJ186" i="2"/>
  <c r="X138" i="2"/>
  <c r="AJ138" i="2" s="1"/>
  <c r="X83" i="2"/>
  <c r="AJ83" i="2" s="1"/>
  <c r="X27" i="2"/>
  <c r="AJ27" i="2"/>
  <c r="X78" i="2"/>
  <c r="AJ78" i="2" s="1"/>
  <c r="AJ201" i="2"/>
  <c r="AD201" i="2"/>
  <c r="AG224" i="2"/>
  <c r="AA224" i="2"/>
  <c r="AA205" i="2"/>
  <c r="AG205" i="2"/>
  <c r="AH251" i="2"/>
  <c r="AD202" i="2"/>
  <c r="AJ202" i="2"/>
  <c r="AP202" i="2"/>
  <c r="AI5" i="2"/>
  <c r="W18" i="2"/>
  <c r="AI18" i="2"/>
  <c r="AO43" i="2"/>
  <c r="W43" i="2"/>
  <c r="AI43" i="2"/>
  <c r="AC43" i="2"/>
  <c r="AO83" i="2"/>
  <c r="W83" i="2"/>
  <c r="AC83" i="2" s="1"/>
  <c r="AI83" i="2"/>
  <c r="W109" i="2"/>
  <c r="AI109" i="2" s="1"/>
  <c r="W116" i="2"/>
  <c r="AI116" i="2"/>
  <c r="AN19" i="2"/>
  <c r="V19" i="2"/>
  <c r="AH19" i="2"/>
  <c r="AB19" i="2"/>
  <c r="AO13" i="2"/>
  <c r="W13" i="2"/>
  <c r="AI13" i="2"/>
  <c r="W45" i="2"/>
  <c r="AI45" i="2"/>
  <c r="W82" i="2"/>
  <c r="AI82" i="2"/>
  <c r="W90" i="2"/>
  <c r="AC90" i="2" s="1"/>
  <c r="AI90" i="2"/>
  <c r="W98" i="2"/>
  <c r="AC98" i="2" s="1"/>
  <c r="AI98" i="2"/>
  <c r="W105" i="2"/>
  <c r="AI105" i="2" s="1"/>
  <c r="W133" i="2"/>
  <c r="AI133" i="2"/>
  <c r="AC133" i="2"/>
  <c r="W142" i="2"/>
  <c r="AI142" i="2"/>
  <c r="AC142" i="2"/>
  <c r="AO187" i="2"/>
  <c r="W187" i="2"/>
  <c r="AI187" i="2"/>
  <c r="AC187" i="2"/>
  <c r="AO199" i="2"/>
  <c r="W199" i="2"/>
  <c r="AC199" i="2" s="1"/>
  <c r="AI199" i="2"/>
  <c r="W236" i="2"/>
  <c r="AI236" i="2" s="1"/>
  <c r="W240" i="2"/>
  <c r="AC240" i="2" s="1"/>
  <c r="AI240" i="2"/>
  <c r="W246" i="2"/>
  <c r="AC246" i="2" s="1"/>
  <c r="AI246" i="2"/>
  <c r="AI8" i="2"/>
  <c r="AG208" i="2"/>
  <c r="AA208" i="2"/>
  <c r="AH223" i="2"/>
  <c r="AB223" i="2"/>
  <c r="AP233" i="2"/>
  <c r="AO178" i="2"/>
  <c r="AJ217" i="2"/>
  <c r="AD217" i="2"/>
  <c r="X172" i="2"/>
  <c r="AJ172" i="2"/>
  <c r="AD172" i="2"/>
  <c r="X133" i="2"/>
  <c r="AJ133" i="2" s="1"/>
  <c r="X98" i="2"/>
  <c r="AD98" i="2" s="1"/>
  <c r="AJ98" i="2"/>
  <c r="X50" i="2"/>
  <c r="AJ50" i="2"/>
  <c r="X254" i="2"/>
  <c r="AJ254" i="2" s="1"/>
  <c r="X232" i="2"/>
  <c r="AJ232" i="2"/>
  <c r="X182" i="2"/>
  <c r="AP182" i="2" s="1"/>
  <c r="AJ182" i="2"/>
  <c r="X134" i="2"/>
  <c r="AJ134" i="2" s="1"/>
  <c r="X70" i="2"/>
  <c r="AJ70" i="2"/>
  <c r="AD70" i="2"/>
  <c r="X10" i="2"/>
  <c r="AP10" i="2" s="1"/>
  <c r="AJ10" i="2"/>
  <c r="AD10" i="2"/>
  <c r="X38" i="2"/>
  <c r="AP38" i="2" s="1"/>
  <c r="AJ38" i="2"/>
  <c r="AP201" i="2"/>
  <c r="AG221" i="2"/>
  <c r="AA221" i="2"/>
  <c r="AM224" i="2"/>
  <c r="AI194" i="2"/>
  <c r="AC194" i="2"/>
  <c r="AM205" i="2"/>
  <c r="AI230" i="2"/>
  <c r="AC230" i="2"/>
  <c r="AH215" i="2"/>
  <c r="AB215" i="2"/>
  <c r="AK29" i="2"/>
  <c r="AE29" i="2"/>
  <c r="AA241" i="2"/>
  <c r="AM12" i="2"/>
  <c r="AG257" i="2"/>
  <c r="AA257" i="2"/>
  <c r="W37" i="2"/>
  <c r="AI37" i="2"/>
  <c r="AC37" i="2"/>
  <c r="W62" i="2"/>
  <c r="AI62" i="2"/>
  <c r="W84" i="2"/>
  <c r="AI84" i="2" s="1"/>
  <c r="W92" i="2"/>
  <c r="AI92" i="2" s="1"/>
  <c r="V17" i="2"/>
  <c r="AH17" i="2"/>
  <c r="AO50" i="2"/>
  <c r="W50" i="2"/>
  <c r="AI50" i="2"/>
  <c r="AC50" i="2"/>
  <c r="AO58" i="2"/>
  <c r="W58" i="2"/>
  <c r="AI58" i="2"/>
  <c r="AO111" i="2"/>
  <c r="AC111" i="2"/>
  <c r="W111" i="2"/>
  <c r="AI111" i="2"/>
  <c r="W118" i="2"/>
  <c r="AI118" i="2"/>
  <c r="W128" i="2"/>
  <c r="AO128" i="2" s="1"/>
  <c r="AI128" i="2"/>
  <c r="AC128" i="2"/>
  <c r="W146" i="2"/>
  <c r="AO146" i="2" s="1"/>
  <c r="AI146" i="2"/>
  <c r="AO163" i="2"/>
  <c r="W163" i="2"/>
  <c r="AC163" i="2" s="1"/>
  <c r="AI163" i="2"/>
  <c r="W181" i="2"/>
  <c r="AI181" i="2" s="1"/>
  <c r="W242" i="2"/>
  <c r="AI242" i="2" s="1"/>
  <c r="AO248" i="2"/>
  <c r="AC248" i="2"/>
  <c r="W248" i="2"/>
  <c r="AI248" i="2"/>
  <c r="W255" i="2"/>
  <c r="AI255" i="2"/>
  <c r="W14" i="2"/>
  <c r="AI14" i="2"/>
  <c r="AC14" i="2"/>
  <c r="AO6" i="2"/>
  <c r="AI6" i="2"/>
  <c r="AC6" i="2"/>
  <c r="AP6" i="2"/>
  <c r="AJ6" i="2"/>
  <c r="AG200" i="2"/>
  <c r="AA200" i="2"/>
  <c r="AI218" i="2"/>
  <c r="AC218" i="2"/>
  <c r="AG245" i="2"/>
  <c r="AA245" i="2"/>
  <c r="X41" i="2"/>
  <c r="AP41" i="2" s="1"/>
  <c r="AJ41" i="2"/>
  <c r="AD41" i="2"/>
  <c r="AH207" i="2"/>
  <c r="AB207" i="2"/>
  <c r="X185" i="2"/>
  <c r="AP185" i="2" s="1"/>
  <c r="AJ185" i="2"/>
  <c r="AP146" i="2"/>
  <c r="X146" i="2"/>
  <c r="AD146" i="2" s="1"/>
  <c r="AJ146" i="2"/>
  <c r="X132" i="2"/>
  <c r="AJ132" i="2" s="1"/>
  <c r="X86" i="2"/>
  <c r="AJ86" i="2" s="1"/>
  <c r="X45" i="2"/>
  <c r="AJ45" i="2" s="1"/>
  <c r="X252" i="2"/>
  <c r="AJ252" i="2"/>
  <c r="X216" i="2"/>
  <c r="AJ216" i="2" s="1"/>
  <c r="X173" i="2"/>
  <c r="AJ173" i="2"/>
  <c r="X129" i="2"/>
  <c r="AP129" i="2" s="1"/>
  <c r="AJ129" i="2"/>
  <c r="X46" i="2"/>
  <c r="AJ46" i="2" s="1"/>
  <c r="AJ5" i="2"/>
  <c r="X23" i="2"/>
  <c r="AJ23" i="2"/>
  <c r="AH199" i="2"/>
  <c r="AB199" i="2"/>
  <c r="AI226" i="2"/>
  <c r="AC226" i="2"/>
  <c r="AO40" i="2"/>
  <c r="AC40" i="2"/>
  <c r="W40" i="2"/>
  <c r="AI40" i="2"/>
  <c r="W46" i="2"/>
  <c r="AI46" i="2"/>
  <c r="W80" i="2"/>
  <c r="AI80" i="2"/>
  <c r="W96" i="2"/>
  <c r="AI96" i="2" s="1"/>
  <c r="W106" i="2"/>
  <c r="AI106" i="2" s="1"/>
  <c r="W129" i="2"/>
  <c r="AI129" i="2" s="1"/>
  <c r="AH5" i="2"/>
  <c r="W19" i="2"/>
  <c r="AI19" i="2"/>
  <c r="W42" i="2"/>
  <c r="AO42" i="2" s="1"/>
  <c r="AI42" i="2"/>
  <c r="W52" i="2"/>
  <c r="AI52" i="2" s="1"/>
  <c r="W86" i="2"/>
  <c r="AI86" i="2"/>
  <c r="AC86" i="2"/>
  <c r="W94" i="2"/>
  <c r="AI94" i="2"/>
  <c r="W113" i="2"/>
  <c r="AI113" i="2" s="1"/>
  <c r="W120" i="2"/>
  <c r="AI120" i="2" s="1"/>
  <c r="W137" i="2"/>
  <c r="AI137" i="2"/>
  <c r="W172" i="2"/>
  <c r="AI172" i="2" s="1"/>
  <c r="W183" i="2"/>
  <c r="AI183" i="2" s="1"/>
  <c r="W206" i="2"/>
  <c r="AI206" i="2" s="1"/>
  <c r="W250" i="2"/>
  <c r="AI250" i="2"/>
  <c r="AC250" i="2"/>
  <c r="W257" i="2"/>
  <c r="AI257" i="2"/>
  <c r="W12" i="2"/>
  <c r="AI12" i="2" s="1"/>
  <c r="X57" i="2"/>
  <c r="AJ57" i="2"/>
  <c r="AC101" i="2"/>
  <c r="AI101" i="2"/>
  <c r="AJ176" i="2"/>
  <c r="AD176" i="2"/>
  <c r="AM200" i="2"/>
  <c r="AH203" i="2"/>
  <c r="AB203" i="2"/>
  <c r="AM245" i="2"/>
  <c r="AO202" i="2"/>
  <c r="AN207" i="2"/>
  <c r="X183" i="2"/>
  <c r="AP183" i="2" s="1"/>
  <c r="AJ183" i="2"/>
  <c r="X142" i="2"/>
  <c r="AJ142" i="2"/>
  <c r="X128" i="2"/>
  <c r="AD128" i="2" s="1"/>
  <c r="AJ128" i="2"/>
  <c r="X82" i="2"/>
  <c r="AJ82" i="2"/>
  <c r="AP42" i="2"/>
  <c r="X42" i="2"/>
  <c r="AD42" i="2" s="1"/>
  <c r="AJ42" i="2"/>
  <c r="X243" i="2"/>
  <c r="AJ243" i="2" s="1"/>
  <c r="X200" i="2"/>
  <c r="AJ200" i="2"/>
  <c r="AD200" i="2"/>
  <c r="X143" i="2"/>
  <c r="AJ143" i="2"/>
  <c r="AP106" i="2"/>
  <c r="AD106" i="2"/>
  <c r="X106" i="2"/>
  <c r="AJ106" i="2"/>
  <c r="AP37" i="2"/>
  <c r="AD37" i="2"/>
  <c r="X37" i="2"/>
  <c r="AJ37" i="2"/>
  <c r="X130" i="2"/>
  <c r="AJ130" i="2"/>
  <c r="AB235" i="2"/>
  <c r="AH235" i="2"/>
  <c r="AH247" i="2"/>
  <c r="AB247" i="2"/>
  <c r="AG252" i="2"/>
  <c r="AA252" i="2"/>
  <c r="AI234" i="2"/>
  <c r="AC234" i="2"/>
  <c r="AI198" i="2"/>
  <c r="AC198" i="2"/>
  <c r="AG216" i="2"/>
  <c r="AA216" i="2"/>
  <c r="AN199" i="2"/>
  <c r="AH219" i="2"/>
  <c r="AB219" i="2"/>
  <c r="AJ261" i="2"/>
  <c r="AD261" i="2"/>
  <c r="AE61" i="2"/>
  <c r="AK61" i="2"/>
  <c r="AM241" i="2"/>
  <c r="AB5" i="38"/>
  <c r="AO126" i="38"/>
  <c r="AM108" i="38"/>
  <c r="AN141" i="38"/>
  <c r="AB207" i="38"/>
  <c r="AT207" i="38" s="1"/>
  <c r="AB201" i="38"/>
  <c r="AB199" i="38"/>
  <c r="BL199" i="38" s="1"/>
  <c r="AD175" i="38"/>
  <c r="AE119" i="38"/>
  <c r="AE108" i="38"/>
  <c r="AO55" i="38"/>
  <c r="AA26" i="38"/>
  <c r="AE7" i="38"/>
  <c r="AJ175" i="38"/>
  <c r="AN187" i="38"/>
  <c r="AM154" i="38"/>
  <c r="AP31" i="38"/>
  <c r="AD171" i="38"/>
  <c r="AJ169" i="38"/>
  <c r="AQ114" i="38"/>
  <c r="AB148" i="38"/>
  <c r="BL148" i="38" s="1"/>
  <c r="AN139" i="38"/>
  <c r="AI133" i="38"/>
  <c r="AQ62" i="38"/>
  <c r="AO56" i="38"/>
  <c r="AO47" i="38"/>
  <c r="AC59" i="38"/>
  <c r="AO193" i="38"/>
  <c r="AM137" i="38"/>
  <c r="AD118" i="38"/>
  <c r="AC189" i="38"/>
  <c r="AE205" i="38"/>
  <c r="AD144" i="38"/>
  <c r="AM169" i="38"/>
  <c r="AE139" i="38"/>
  <c r="AI135" i="38"/>
  <c r="AA110" i="38"/>
  <c r="AG100" i="38"/>
  <c r="AO39" i="38"/>
  <c r="AO33" i="38"/>
  <c r="AE27" i="38"/>
  <c r="AC61" i="38"/>
  <c r="AC22" i="38"/>
  <c r="AI25" i="38"/>
  <c r="AO135" i="38"/>
  <c r="AO18" i="38"/>
  <c r="AD169" i="38"/>
  <c r="AO28" i="38"/>
  <c r="AC25" i="38"/>
  <c r="AI18" i="38"/>
  <c r="AA79" i="38"/>
  <c r="AB32" i="38"/>
  <c r="AQ24" i="38"/>
  <c r="AC197" i="38"/>
  <c r="AP83" i="38"/>
  <c r="AA104" i="38"/>
  <c r="AO53" i="38"/>
  <c r="AO45" i="38"/>
  <c r="AO37" i="38"/>
  <c r="AA29" i="38"/>
  <c r="AN29" i="38"/>
  <c r="AN201" i="38"/>
  <c r="AO190" i="38"/>
  <c r="AP189" i="38"/>
  <c r="AM81" i="38"/>
  <c r="AB196" i="38"/>
  <c r="AM205" i="38"/>
  <c r="AA169" i="38"/>
  <c r="AI123" i="38"/>
  <c r="AA109" i="38"/>
  <c r="AO95" i="38"/>
  <c r="AO44" i="38"/>
  <c r="AN78" i="38"/>
  <c r="AP35" i="38"/>
  <c r="AI24" i="38"/>
  <c r="AN199" i="38"/>
  <c r="AO137" i="38"/>
  <c r="AO195" i="38"/>
  <c r="AO133" i="38"/>
  <c r="AO17" i="38"/>
  <c r="AA128" i="38"/>
  <c r="AE14" i="38"/>
  <c r="AD29" i="38"/>
  <c r="AC24" i="38"/>
  <c r="AA203" i="38"/>
  <c r="AM19" i="39"/>
  <c r="AA16" i="39"/>
  <c r="AM16" i="39"/>
  <c r="AM32" i="39"/>
  <c r="AM48" i="39"/>
  <c r="AA27" i="39"/>
  <c r="AN11" i="39"/>
  <c r="AM47" i="39"/>
  <c r="AA32" i="39"/>
  <c r="U31" i="39"/>
  <c r="U38" i="39"/>
  <c r="U52" i="39"/>
  <c r="U49" i="39"/>
  <c r="U25" i="39"/>
  <c r="U13" i="39"/>
  <c r="AM13" i="39"/>
  <c r="U55" i="39"/>
  <c r="AG55" i="39" s="1"/>
  <c r="U28" i="39"/>
  <c r="AM28" i="39"/>
  <c r="U54" i="39"/>
  <c r="U22" i="39"/>
  <c r="U36" i="39"/>
  <c r="U30" i="39"/>
  <c r="AA23" i="39"/>
  <c r="V14" i="39"/>
  <c r="U21" i="39"/>
  <c r="U53" i="39"/>
  <c r="AA53" i="39"/>
  <c r="BK53" i="39" s="1"/>
  <c r="U44" i="39"/>
  <c r="AM44" i="39" s="1"/>
  <c r="U15" i="39"/>
  <c r="V23" i="39"/>
  <c r="U41" i="39"/>
  <c r="AG41" i="39" s="1"/>
  <c r="U33" i="39"/>
  <c r="AM33" i="39"/>
  <c r="U17" i="39"/>
  <c r="AG17" i="39" s="1"/>
  <c r="U39" i="39"/>
  <c r="AG39" i="39"/>
  <c r="U12" i="39"/>
  <c r="U46" i="39"/>
  <c r="AM46" i="39"/>
  <c r="U10" i="39"/>
  <c r="AM23" i="39"/>
  <c r="V20" i="39"/>
  <c r="AN20" i="39"/>
  <c r="V29" i="39"/>
  <c r="AH29" i="39" s="1"/>
  <c r="AO47" i="39"/>
  <c r="V26" i="39"/>
  <c r="AN26" i="39"/>
  <c r="V50" i="39"/>
  <c r="AN50" i="39" s="1"/>
  <c r="Y11" i="39"/>
  <c r="AK11" i="39"/>
  <c r="V21" i="39"/>
  <c r="AA35" i="39"/>
  <c r="V43" i="39"/>
  <c r="AM40" i="39"/>
  <c r="AA24" i="39"/>
  <c r="AA40" i="39"/>
  <c r="AG34" i="39"/>
  <c r="AA34" i="39"/>
  <c r="AA11" i="39"/>
  <c r="AC47" i="39"/>
  <c r="BG47" i="39" s="1"/>
  <c r="AD11" i="39"/>
  <c r="V18" i="39"/>
  <c r="AM34" i="39"/>
  <c r="AG50" i="39"/>
  <c r="AA50" i="39"/>
  <c r="AG13" i="39"/>
  <c r="AA13" i="39"/>
  <c r="V13" i="39"/>
  <c r="AN13" i="39"/>
  <c r="AM27" i="39"/>
  <c r="V35" i="39"/>
  <c r="V45" i="39"/>
  <c r="AM51" i="39"/>
  <c r="AG51" i="39"/>
  <c r="V53" i="39"/>
  <c r="AN53" i="39" s="1"/>
  <c r="AG18" i="39"/>
  <c r="AA18" i="39"/>
  <c r="AM18" i="39"/>
  <c r="V42" i="39"/>
  <c r="AN42" i="39"/>
  <c r="V19" i="39"/>
  <c r="AH19" i="39" s="1"/>
  <c r="V37" i="39"/>
  <c r="AN37" i="39"/>
  <c r="AM53" i="39"/>
  <c r="V24" i="39"/>
  <c r="AN24" i="39"/>
  <c r="V32" i="39"/>
  <c r="AH32" i="39" s="1"/>
  <c r="V40" i="39"/>
  <c r="AH40" i="39" s="1"/>
  <c r="V48" i="39"/>
  <c r="V34" i="39"/>
  <c r="AN34" i="39" s="1"/>
  <c r="AM50" i="39"/>
  <c r="AM35" i="39"/>
  <c r="AM24" i="39"/>
  <c r="AA19" i="39"/>
  <c r="V27" i="39"/>
  <c r="AK47" i="39"/>
  <c r="AE47" i="39"/>
  <c r="AW47" i="39" s="1"/>
  <c r="V51" i="39"/>
  <c r="V16" i="39"/>
  <c r="AN16" i="39" s="1"/>
  <c r="AC11" i="39"/>
  <c r="AP47" i="39"/>
  <c r="AP11" i="39"/>
  <c r="AO11" i="39"/>
  <c r="AN177" i="38"/>
  <c r="AN205" i="38"/>
  <c r="AO189" i="38"/>
  <c r="AO129" i="38"/>
  <c r="AB117" i="38"/>
  <c r="AM104" i="38"/>
  <c r="AB33" i="38"/>
  <c r="AA205" i="38"/>
  <c r="AD78" i="38"/>
  <c r="AP118" i="38"/>
  <c r="AB20" i="38"/>
  <c r="AD138" i="38"/>
  <c r="AB141" i="38"/>
  <c r="AB139" i="38"/>
  <c r="AO81" i="38"/>
  <c r="AO84" i="38"/>
  <c r="AO77" i="38"/>
  <c r="AP29" i="38"/>
  <c r="AA7" i="38"/>
  <c r="AD87" i="38"/>
  <c r="AB123" i="38"/>
  <c r="AB29" i="38"/>
  <c r="AB136" i="38"/>
  <c r="AA182" i="38"/>
  <c r="AM172" i="38"/>
  <c r="AB145" i="38"/>
  <c r="AN162" i="38"/>
  <c r="AB162" i="38"/>
  <c r="AC93" i="38"/>
  <c r="AD31" i="38"/>
  <c r="AN207" i="38"/>
  <c r="AO194" i="38"/>
  <c r="AO131" i="38"/>
  <c r="AN206" i="38"/>
  <c r="AO192" i="38"/>
  <c r="AM128" i="38"/>
  <c r="AQ108" i="38"/>
  <c r="AQ105" i="38"/>
  <c r="AO65" i="38"/>
  <c r="AD122" i="38"/>
  <c r="AM194" i="38"/>
  <c r="AQ27" i="38"/>
  <c r="AE75" i="38"/>
  <c r="AM182" i="38"/>
  <c r="AN150" i="38"/>
  <c r="AQ112" i="38"/>
  <c r="AE114" i="38"/>
  <c r="AW114" i="38" s="1"/>
  <c r="AA8" i="38"/>
  <c r="AD26" i="38"/>
  <c r="AO117" i="38"/>
  <c r="AN196" i="38"/>
  <c r="AP122" i="38"/>
  <c r="AD83" i="38"/>
  <c r="AD130" i="38"/>
  <c r="AB28" i="38"/>
  <c r="AD127" i="38"/>
  <c r="AV127" i="38" s="1"/>
  <c r="AQ14" i="38"/>
  <c r="AA162" i="38"/>
  <c r="AP138" i="38"/>
  <c r="AD28" i="38"/>
  <c r="AB135" i="38"/>
  <c r="AB25" i="38"/>
  <c r="AP130" i="38"/>
  <c r="AB35" i="38"/>
  <c r="AP20" i="38"/>
  <c r="AD192" i="38"/>
  <c r="AA172" i="38"/>
  <c r="AM161" i="38"/>
  <c r="AA67" i="38"/>
  <c r="AB127" i="38"/>
  <c r="AQ155" i="38"/>
  <c r="AA177" i="38"/>
  <c r="AA153" i="38"/>
  <c r="AE116" i="38"/>
  <c r="AN95" i="38"/>
  <c r="AB95" i="38"/>
  <c r="AN96" i="38"/>
  <c r="AB96" i="38"/>
  <c r="AN101" i="38"/>
  <c r="AB101" i="38"/>
  <c r="AC92" i="38"/>
  <c r="AB69" i="38"/>
  <c r="AN72" i="38"/>
  <c r="AB72" i="38"/>
  <c r="AE8" i="38"/>
  <c r="AN210" i="38"/>
  <c r="AN203" i="38"/>
  <c r="AH198" i="38"/>
  <c r="AN198" i="38"/>
  <c r="AC128" i="38"/>
  <c r="AI128" i="38"/>
  <c r="AO128" i="38"/>
  <c r="AI191" i="38"/>
  <c r="AO191" i="38"/>
  <c r="AK131" i="38"/>
  <c r="AQ131" i="38"/>
  <c r="AK32" i="38"/>
  <c r="AQ32" i="38"/>
  <c r="AG125" i="38"/>
  <c r="AM125" i="38"/>
  <c r="AI54" i="38"/>
  <c r="AC54" i="38"/>
  <c r="AG16" i="38"/>
  <c r="AM16" i="38"/>
  <c r="AK77" i="38"/>
  <c r="AQ77" i="38"/>
  <c r="AE77" i="38"/>
  <c r="AE43" i="38"/>
  <c r="AK43" i="38"/>
  <c r="AQ43" i="38"/>
  <c r="AM115" i="38"/>
  <c r="AE198" i="38"/>
  <c r="AO197" i="38"/>
  <c r="AA180" i="38"/>
  <c r="AB147" i="38"/>
  <c r="AO188" i="38"/>
  <c r="AA185" i="38"/>
  <c r="AM177" i="38"/>
  <c r="AN166" i="38"/>
  <c r="AB166" i="38"/>
  <c r="AN158" i="38"/>
  <c r="AB158" i="38"/>
  <c r="AA158" i="38"/>
  <c r="AN142" i="38"/>
  <c r="AN148" i="38"/>
  <c r="AA115" i="38"/>
  <c r="AQ154" i="38"/>
  <c r="AO82" i="38"/>
  <c r="AC82" i="38"/>
  <c r="AO93" i="38"/>
  <c r="AC89" i="38"/>
  <c r="AN94" i="38"/>
  <c r="AB94" i="38"/>
  <c r="AO92" i="38"/>
  <c r="AC71" i="38"/>
  <c r="AC68" i="38"/>
  <c r="AO73" i="38"/>
  <c r="AB78" i="38"/>
  <c r="AE62" i="38"/>
  <c r="AP33" i="38"/>
  <c r="AP25" i="38"/>
  <c r="AP23" i="38"/>
  <c r="AH200" i="38"/>
  <c r="AN200" i="38"/>
  <c r="AC134" i="38"/>
  <c r="AO134" i="38"/>
  <c r="AC127" i="38"/>
  <c r="AO127" i="38"/>
  <c r="AC139" i="38"/>
  <c r="AI139" i="38"/>
  <c r="AO139" i="38"/>
  <c r="AC120" i="38"/>
  <c r="AI120" i="38"/>
  <c r="AO120" i="38"/>
  <c r="AH68" i="38"/>
  <c r="AN68" i="38"/>
  <c r="AJ93" i="38"/>
  <c r="AD93" i="38"/>
  <c r="AG85" i="38"/>
  <c r="AA85" i="38"/>
  <c r="AM85" i="38"/>
  <c r="AG65" i="38"/>
  <c r="AC20" i="38"/>
  <c r="AO20" i="38"/>
  <c r="AI32" i="38"/>
  <c r="AC32" i="38"/>
  <c r="AJ13" i="38"/>
  <c r="AD13" i="38"/>
  <c r="AP13" i="38"/>
  <c r="AG77" i="38"/>
  <c r="AM77" i="38"/>
  <c r="AA77" i="38"/>
  <c r="AN192" i="38"/>
  <c r="AE209" i="38"/>
  <c r="AQ198" i="38"/>
  <c r="AM180" i="38"/>
  <c r="AM174" i="38"/>
  <c r="AB149" i="38"/>
  <c r="AM185" i="38"/>
  <c r="AN153" i="38"/>
  <c r="AA166" i="38"/>
  <c r="AS166" i="38" s="1"/>
  <c r="AM157" i="38"/>
  <c r="AO99" i="38"/>
  <c r="AC84" i="38"/>
  <c r="AC72" i="38"/>
  <c r="AN70" i="38"/>
  <c r="AB70" i="38"/>
  <c r="AQ60" i="38"/>
  <c r="AN76" i="38"/>
  <c r="AB76" i="38"/>
  <c r="AN69" i="38"/>
  <c r="AD33" i="38"/>
  <c r="AD25" i="38"/>
  <c r="AD35" i="38"/>
  <c r="AD23" i="38"/>
  <c r="AP26" i="38"/>
  <c r="AH204" i="38"/>
  <c r="AN204" i="38"/>
  <c r="AN197" i="38"/>
  <c r="AM197" i="38"/>
  <c r="AG197" i="38"/>
  <c r="AA197" i="38"/>
  <c r="AH129" i="38"/>
  <c r="AB129" i="38"/>
  <c r="AG127" i="38"/>
  <c r="AM127" i="38"/>
  <c r="AG106" i="38"/>
  <c r="AM106" i="38"/>
  <c r="AG34" i="38"/>
  <c r="AM34" i="38"/>
  <c r="AH191" i="38"/>
  <c r="AB191" i="38"/>
  <c r="AT191" i="38" s="1"/>
  <c r="AC121" i="38"/>
  <c r="AO121" i="38"/>
  <c r="AJ71" i="38"/>
  <c r="AD71" i="38"/>
  <c r="AE39" i="38"/>
  <c r="AK39" i="38"/>
  <c r="AQ39" i="38"/>
  <c r="AI35" i="38"/>
  <c r="AC35" i="38"/>
  <c r="AH18" i="38"/>
  <c r="AB18" i="38"/>
  <c r="AB68" i="38"/>
  <c r="AH208" i="38"/>
  <c r="AN208" i="38"/>
  <c r="AG196" i="38"/>
  <c r="AM196" i="38"/>
  <c r="AA196" i="38"/>
  <c r="AC122" i="38"/>
  <c r="AO122" i="38"/>
  <c r="AC66" i="38"/>
  <c r="AI66" i="38"/>
  <c r="AO66" i="38"/>
  <c r="AI31" i="38"/>
  <c r="AC31" i="38"/>
  <c r="AH63" i="38"/>
  <c r="AB63" i="38"/>
  <c r="AJ140" i="38"/>
  <c r="AD140" i="38"/>
  <c r="AE35" i="38"/>
  <c r="AK35" i="38"/>
  <c r="AQ35" i="38"/>
  <c r="AI30" i="38"/>
  <c r="AC30" i="38"/>
  <c r="AI42" i="38"/>
  <c r="AC42" i="38"/>
  <c r="AK109" i="38"/>
  <c r="AQ109" i="38"/>
  <c r="AI38" i="38"/>
  <c r="AC38" i="38"/>
  <c r="AC7" i="38"/>
  <c r="AO7" i="38"/>
  <c r="AC140" i="38"/>
  <c r="AU140" i="38" s="1"/>
  <c r="AI140" i="38"/>
  <c r="AO125" i="38"/>
  <c r="AN202" i="38"/>
  <c r="AP144" i="38"/>
  <c r="AJ123" i="38"/>
  <c r="AP123" i="38"/>
  <c r="AQ119" i="38"/>
  <c r="AC57" i="38"/>
  <c r="AC55" i="38"/>
  <c r="AC53" i="38"/>
  <c r="AC51" i="38"/>
  <c r="AC49" i="38"/>
  <c r="AC47" i="38"/>
  <c r="AC45" i="38"/>
  <c r="AC43" i="38"/>
  <c r="AC41" i="38"/>
  <c r="AC39" i="38"/>
  <c r="AC37" i="38"/>
  <c r="AO119" i="38"/>
  <c r="AM89" i="38"/>
  <c r="AE193" i="38"/>
  <c r="AK193" i="38"/>
  <c r="AM110" i="38"/>
  <c r="AC56" i="38"/>
  <c r="AC52" i="38"/>
  <c r="AC48" i="38"/>
  <c r="AC44" i="38"/>
  <c r="AC40" i="38"/>
  <c r="AC36" i="38"/>
  <c r="AC33" i="38"/>
  <c r="AQ139" i="38"/>
  <c r="AO123" i="38"/>
  <c r="AM31" i="38"/>
  <c r="AA89" i="38"/>
  <c r="AO61" i="38"/>
  <c r="AC138" i="38"/>
  <c r="AI138" i="38"/>
  <c r="AM79" i="38"/>
  <c r="AO63" i="38"/>
  <c r="AC50" i="38"/>
  <c r="AQ21" i="38"/>
  <c r="AO14" i="38"/>
  <c r="AO59" i="38"/>
  <c r="AM109" i="38"/>
  <c r="AC46" i="38"/>
  <c r="AC28" i="38"/>
  <c r="AO10" i="38"/>
  <c r="AC132" i="38"/>
  <c r="AI132" i="38"/>
  <c r="AC124" i="38"/>
  <c r="AI124" i="38"/>
  <c r="AC64" i="38"/>
  <c r="AI64" i="38"/>
  <c r="AA201" i="38"/>
  <c r="AC136" i="38"/>
  <c r="AI136" i="38"/>
  <c r="AK91" i="38"/>
  <c r="AE91" i="38"/>
  <c r="AA57" i="38"/>
  <c r="AG57" i="38"/>
  <c r="AA53" i="38"/>
  <c r="AG53" i="38"/>
  <c r="AA49" i="38"/>
  <c r="AG49" i="38"/>
  <c r="AA45" i="38"/>
  <c r="AG45" i="38"/>
  <c r="AA41" i="38"/>
  <c r="AG41" i="38"/>
  <c r="AA37" i="38"/>
  <c r="AG37" i="38"/>
  <c r="AM145" i="38"/>
  <c r="AM45" i="38"/>
  <c r="AM41" i="38"/>
  <c r="AM37" i="38"/>
  <c r="AM29" i="38"/>
  <c r="AM26" i="38"/>
  <c r="AD189" i="38"/>
  <c r="AB12" i="38"/>
  <c r="AK81" i="38"/>
  <c r="AE81" i="38"/>
  <c r="AC19" i="38"/>
  <c r="AI19" i="38"/>
  <c r="AC11" i="38"/>
  <c r="AI11" i="38"/>
  <c r="AP127" i="38"/>
  <c r="AB19" i="38"/>
  <c r="AJ134" i="38"/>
  <c r="AD134" i="38"/>
  <c r="AJ193" i="38"/>
  <c r="AP193" i="38"/>
  <c r="AQ104" i="38"/>
  <c r="AG83" i="38"/>
  <c r="AA83" i="38"/>
  <c r="AM57" i="38"/>
  <c r="AA191" i="38"/>
  <c r="AG191" i="38"/>
  <c r="AC15" i="38"/>
  <c r="AI15" i="38"/>
  <c r="AO12" i="38"/>
  <c r="AA209" i="38"/>
  <c r="AP205" i="38"/>
  <c r="AJ205" i="38"/>
  <c r="AP204" i="38"/>
  <c r="AJ200" i="38"/>
  <c r="AJ198" i="38"/>
  <c r="AP198" i="38"/>
  <c r="AC208" i="38"/>
  <c r="AQ207" i="38"/>
  <c r="AI204" i="38"/>
  <c r="AC204" i="38"/>
  <c r="AQ203" i="38"/>
  <c r="AI200" i="38"/>
  <c r="AC200" i="38"/>
  <c r="AQ199" i="38"/>
  <c r="AI196" i="38"/>
  <c r="AC196" i="38"/>
  <c r="AH195" i="38"/>
  <c r="AB195" i="38"/>
  <c r="AC207" i="38"/>
  <c r="AN186" i="38"/>
  <c r="AN182" i="38"/>
  <c r="AN178" i="38"/>
  <c r="AN174" i="38"/>
  <c r="AN170" i="38"/>
  <c r="AK178" i="38"/>
  <c r="AQ178" i="38"/>
  <c r="AK170" i="38"/>
  <c r="AQ170" i="38"/>
  <c r="AQ152" i="38"/>
  <c r="AK150" i="38"/>
  <c r="AQ150" i="38"/>
  <c r="AK148" i="38"/>
  <c r="AQ148" i="38"/>
  <c r="AK146" i="38"/>
  <c r="AQ146" i="38"/>
  <c r="AQ144" i="38"/>
  <c r="AK142" i="38"/>
  <c r="AQ142" i="38"/>
  <c r="AQ164" i="38"/>
  <c r="AQ160" i="38"/>
  <c r="AQ156" i="38"/>
  <c r="AC188" i="38"/>
  <c r="AM183" i="38"/>
  <c r="AA183" i="38"/>
  <c r="AK181" i="38"/>
  <c r="AQ181" i="38"/>
  <c r="AM175" i="38"/>
  <c r="AA175" i="38"/>
  <c r="AN167" i="38"/>
  <c r="AB167" i="38"/>
  <c r="AN163" i="38"/>
  <c r="AB163" i="38"/>
  <c r="AN159" i="38"/>
  <c r="AB159" i="38"/>
  <c r="AN155" i="38"/>
  <c r="AB155" i="38"/>
  <c r="AB153" i="38"/>
  <c r="AK145" i="38"/>
  <c r="AQ145" i="38"/>
  <c r="AB186" i="38"/>
  <c r="AB178" i="38"/>
  <c r="AB170" i="38"/>
  <c r="AM167" i="38"/>
  <c r="AE166" i="38"/>
  <c r="AA165" i="38"/>
  <c r="AM163" i="38"/>
  <c r="AE162" i="38"/>
  <c r="AA161" i="38"/>
  <c r="AM159" i="38"/>
  <c r="AE158" i="38"/>
  <c r="AA157" i="38"/>
  <c r="AM155" i="38"/>
  <c r="AE150" i="38"/>
  <c r="AQ113" i="38"/>
  <c r="AK113" i="38"/>
  <c r="AM111" i="38"/>
  <c r="AQ153" i="38"/>
  <c r="AO101" i="38"/>
  <c r="AO97" i="38"/>
  <c r="AN152" i="38"/>
  <c r="AM112" i="38"/>
  <c r="AN103" i="38"/>
  <c r="AC107" i="38"/>
  <c r="AC103" i="38"/>
  <c r="AC108" i="38"/>
  <c r="AC104" i="38"/>
  <c r="AO74" i="38"/>
  <c r="AC109" i="38"/>
  <c r="AC105" i="38"/>
  <c r="AO85" i="38"/>
  <c r="AB82" i="38"/>
  <c r="AB109" i="38"/>
  <c r="AC95" i="38"/>
  <c r="AO76" i="38"/>
  <c r="AH67" i="38"/>
  <c r="AN67" i="38"/>
  <c r="AE61" i="38"/>
  <c r="AC77" i="38"/>
  <c r="AN74" i="38"/>
  <c r="AB74" i="38"/>
  <c r="AM60" i="38"/>
  <c r="AO71" i="38"/>
  <c r="AQ10" i="38"/>
  <c r="AK10" i="38"/>
  <c r="AC9" i="38"/>
  <c r="AP199" i="38"/>
  <c r="AJ199" i="38"/>
  <c r="AQ180" i="38"/>
  <c r="AK172" i="38"/>
  <c r="AQ172" i="38"/>
  <c r="AK183" i="38"/>
  <c r="AQ183" i="38"/>
  <c r="AK175" i="38"/>
  <c r="AQ175" i="38"/>
  <c r="AK147" i="38"/>
  <c r="AQ147" i="38"/>
  <c r="AB180" i="38"/>
  <c r="AB172" i="38"/>
  <c r="AM164" i="38"/>
  <c r="AM160" i="38"/>
  <c r="AM156" i="38"/>
  <c r="AE147" i="38"/>
  <c r="AJ116" i="38"/>
  <c r="AP116" i="38"/>
  <c r="AQ111" i="38"/>
  <c r="AK111" i="38"/>
  <c r="AO100" i="38"/>
  <c r="AO96" i="38"/>
  <c r="AE146" i="38"/>
  <c r="AA116" i="38"/>
  <c r="AN110" i="38"/>
  <c r="AB110" i="38"/>
  <c r="AC100" i="38"/>
  <c r="AB103" i="38"/>
  <c r="AC101" i="38"/>
  <c r="AB104" i="38"/>
  <c r="AN90" i="38"/>
  <c r="AC99" i="38"/>
  <c r="AA61" i="38"/>
  <c r="AJ61" i="38"/>
  <c r="AP61" i="38"/>
  <c r="AJ59" i="38"/>
  <c r="AP59" i="38"/>
  <c r="AQ9" i="38"/>
  <c r="AK9" i="38"/>
  <c r="AO68" i="38"/>
  <c r="AD61" i="38"/>
  <c r="AJ10" i="38"/>
  <c r="AP10" i="38"/>
  <c r="AD10" i="38"/>
  <c r="AQ8" i="38"/>
  <c r="AJ210" i="38"/>
  <c r="AO207" i="38"/>
  <c r="AP206" i="38"/>
  <c r="AJ206" i="38"/>
  <c r="AP202" i="38"/>
  <c r="AI210" i="38"/>
  <c r="AC210" i="38"/>
  <c r="AI202" i="38"/>
  <c r="AC202" i="38"/>
  <c r="AI198" i="38"/>
  <c r="AC198" i="38"/>
  <c r="AO187" i="38"/>
  <c r="AN184" i="38"/>
  <c r="AN180" i="38"/>
  <c r="AN176" i="38"/>
  <c r="AN172" i="38"/>
  <c r="AN168" i="38"/>
  <c r="AA186" i="38"/>
  <c r="AM184" i="38"/>
  <c r="AA184" i="38"/>
  <c r="AM176" i="38"/>
  <c r="AK174" i="38"/>
  <c r="AQ174" i="38"/>
  <c r="AE172" i="38"/>
  <c r="AM168" i="38"/>
  <c r="AA168" i="38"/>
  <c r="AQ166" i="38"/>
  <c r="AQ162" i="38"/>
  <c r="AQ158" i="38"/>
  <c r="AK185" i="38"/>
  <c r="AQ185" i="38"/>
  <c r="AE183" i="38"/>
  <c r="AM179" i="38"/>
  <c r="AA179" i="38"/>
  <c r="AK177" i="38"/>
  <c r="AQ177" i="38"/>
  <c r="AE175" i="38"/>
  <c r="AM171" i="38"/>
  <c r="AA171" i="38"/>
  <c r="AK169" i="38"/>
  <c r="AQ169" i="38"/>
  <c r="AN165" i="38"/>
  <c r="AB165" i="38"/>
  <c r="AN161" i="38"/>
  <c r="AB161" i="38"/>
  <c r="AN157" i="38"/>
  <c r="AB157" i="38"/>
  <c r="AK149" i="38"/>
  <c r="AQ149" i="38"/>
  <c r="AB182" i="38"/>
  <c r="AB174" i="38"/>
  <c r="AA167" i="38"/>
  <c r="AM165" i="38"/>
  <c r="AE164" i="38"/>
  <c r="AA163" i="38"/>
  <c r="AE160" i="38"/>
  <c r="AA159" i="38"/>
  <c r="AE156" i="38"/>
  <c r="AA155" i="38"/>
  <c r="AJ114" i="38"/>
  <c r="AP114" i="38"/>
  <c r="AA113" i="38"/>
  <c r="AE111" i="38"/>
  <c r="AE153" i="38"/>
  <c r="AE148" i="38"/>
  <c r="AJ115" i="38"/>
  <c r="AP115" i="38"/>
  <c r="AJ113" i="38"/>
  <c r="AP113" i="38"/>
  <c r="AP111" i="38"/>
  <c r="AB152" i="38"/>
  <c r="AM116" i="38"/>
  <c r="AA114" i="38"/>
  <c r="AE112" i="38"/>
  <c r="AN109" i="38"/>
  <c r="AN99" i="38"/>
  <c r="AB99" i="38"/>
  <c r="AM153" i="38"/>
  <c r="AN100" i="38"/>
  <c r="AB100" i="38"/>
  <c r="AC74" i="38"/>
  <c r="AC98" i="38"/>
  <c r="AB90" i="38"/>
  <c r="AN86" i="38"/>
  <c r="AC85" i="38"/>
  <c r="AD111" i="38"/>
  <c r="AV111" i="38" s="1"/>
  <c r="AC80" i="38"/>
  <c r="AC76" i="38"/>
  <c r="AU76" i="38" s="1"/>
  <c r="AM61" i="38"/>
  <c r="AA59" i="38"/>
  <c r="AI75" i="38"/>
  <c r="AO75" i="38"/>
  <c r="AC73" i="38"/>
  <c r="AA62" i="38"/>
  <c r="AE60" i="38"/>
  <c r="AP21" i="38"/>
  <c r="AE9" i="38"/>
  <c r="AP32" i="38"/>
  <c r="AP24" i="38"/>
  <c r="AQ61" i="38"/>
  <c r="AP27" i="38"/>
  <c r="AO9" i="38"/>
  <c r="AD59" i="38"/>
  <c r="AP34" i="38"/>
  <c r="AP30" i="38"/>
  <c r="AP22" i="38"/>
  <c r="AQ7" i="38"/>
  <c r="AD9" i="38"/>
  <c r="AM8" i="38"/>
  <c r="AP209" i="38"/>
  <c r="AJ209" i="38"/>
  <c r="AD199" i="38"/>
  <c r="AD209" i="38"/>
  <c r="AP203" i="38"/>
  <c r="AJ203" i="38"/>
  <c r="AD206" i="38"/>
  <c r="AJ196" i="38"/>
  <c r="AP196" i="38"/>
  <c r="AO210" i="38"/>
  <c r="AE207" i="38"/>
  <c r="AE203" i="38"/>
  <c r="AO202" i="38"/>
  <c r="AE199" i="38"/>
  <c r="AO198" i="38"/>
  <c r="AO186" i="38"/>
  <c r="AC187" i="38"/>
  <c r="AN183" i="38"/>
  <c r="AN179" i="38"/>
  <c r="AN175" i="38"/>
  <c r="AN171" i="38"/>
  <c r="AM186" i="38"/>
  <c r="AE182" i="38"/>
  <c r="AM178" i="38"/>
  <c r="AA178" i="38"/>
  <c r="AK176" i="38"/>
  <c r="AQ176" i="38"/>
  <c r="AE174" i="38"/>
  <c r="AM170" i="38"/>
  <c r="AA170" i="38"/>
  <c r="AK168" i="38"/>
  <c r="AB185" i="38"/>
  <c r="AB183" i="38"/>
  <c r="AB179" i="38"/>
  <c r="AB177" i="38"/>
  <c r="AB175" i="38"/>
  <c r="AB171" i="38"/>
  <c r="AB169" i="38"/>
  <c r="AQ165" i="38"/>
  <c r="AQ161" i="38"/>
  <c r="AQ157" i="38"/>
  <c r="AN151" i="38"/>
  <c r="AN149" i="38"/>
  <c r="AN147" i="38"/>
  <c r="AN145" i="38"/>
  <c r="AN143" i="38"/>
  <c r="AB187" i="38"/>
  <c r="AE185" i="38"/>
  <c r="AM181" i="38"/>
  <c r="AK179" i="38"/>
  <c r="AQ179" i="38"/>
  <c r="AE177" i="38"/>
  <c r="AM173" i="38"/>
  <c r="AA173" i="38"/>
  <c r="AK171" i="38"/>
  <c r="AQ171" i="38"/>
  <c r="AE169" i="38"/>
  <c r="AN160" i="38"/>
  <c r="AK151" i="38"/>
  <c r="AQ151" i="38"/>
  <c r="AK143" i="38"/>
  <c r="AQ143" i="38"/>
  <c r="AB184" i="38"/>
  <c r="AB176" i="38"/>
  <c r="AB168" i="38"/>
  <c r="AE165" i="38"/>
  <c r="AA164" i="38"/>
  <c r="AE161" i="38"/>
  <c r="AA160" i="38"/>
  <c r="AE157" i="38"/>
  <c r="AA156" i="38"/>
  <c r="AE152" i="38"/>
  <c r="AB150" i="38"/>
  <c r="AB142" i="38"/>
  <c r="AJ112" i="38"/>
  <c r="AP112" i="38"/>
  <c r="AE142" i="38"/>
  <c r="AK115" i="38"/>
  <c r="AM113" i="38"/>
  <c r="AA111" i="38"/>
  <c r="AA154" i="38"/>
  <c r="AE143" i="38"/>
  <c r="AO109" i="38"/>
  <c r="AO108" i="38"/>
  <c r="AO107" i="38"/>
  <c r="AO105" i="38"/>
  <c r="AO104" i="38"/>
  <c r="AO103" i="38"/>
  <c r="AN144" i="38"/>
  <c r="AM114" i="38"/>
  <c r="AA112" i="38"/>
  <c r="AN104" i="38"/>
  <c r="AC96" i="38"/>
  <c r="AC87" i="38"/>
  <c r="AD116" i="38"/>
  <c r="AC97" i="38"/>
  <c r="AO90" i="38"/>
  <c r="AC90" i="38"/>
  <c r="AN97" i="38"/>
  <c r="AB97" i="38"/>
  <c r="AO89" i="38"/>
  <c r="AB86" i="38"/>
  <c r="AN82" i="38"/>
  <c r="AC81" i="38"/>
  <c r="AN102" i="38"/>
  <c r="AB102" i="38"/>
  <c r="AO80" i="38"/>
  <c r="AO72" i="38"/>
  <c r="AJ69" i="38"/>
  <c r="AD69" i="38"/>
  <c r="AJ60" i="38"/>
  <c r="AP60" i="38"/>
  <c r="AM59" i="38"/>
  <c r="AP58" i="38"/>
  <c r="AM62" i="38"/>
  <c r="AA60" i="38"/>
  <c r="AD21" i="38"/>
  <c r="AD32" i="38"/>
  <c r="AD24" i="38"/>
  <c r="AQ59" i="38"/>
  <c r="AD27" i="38"/>
  <c r="AD58" i="38"/>
  <c r="AD34" i="38"/>
  <c r="AD30" i="38"/>
  <c r="AD22" i="38"/>
  <c r="AM7" i="38"/>
  <c r="AP143" i="2"/>
  <c r="AD243" i="2"/>
  <c r="AP82" i="2"/>
  <c r="AD142" i="2"/>
  <c r="AD57" i="2"/>
  <c r="AO257" i="2"/>
  <c r="AO94" i="2"/>
  <c r="AO19" i="2"/>
  <c r="AC46" i="2"/>
  <c r="AP23" i="2"/>
  <c r="AP173" i="2"/>
  <c r="AD252" i="2"/>
  <c r="AC255" i="2"/>
  <c r="AO62" i="2"/>
  <c r="AD134" i="2"/>
  <c r="AP232" i="2"/>
  <c r="AD50" i="2"/>
  <c r="AO240" i="2"/>
  <c r="AO142" i="2"/>
  <c r="AO90" i="2"/>
  <c r="AC45" i="2"/>
  <c r="AC13" i="2"/>
  <c r="AC5" i="2"/>
  <c r="AP105" i="2"/>
  <c r="AD181" i="2"/>
  <c r="AO114" i="2"/>
  <c r="AC48" i="2"/>
  <c r="AD130" i="2"/>
  <c r="AP142" i="2"/>
  <c r="AP57" i="2"/>
  <c r="AC137" i="2"/>
  <c r="AB5" i="2"/>
  <c r="AC80" i="2"/>
  <c r="AO46" i="2"/>
  <c r="AD5" i="2"/>
  <c r="AP252" i="2"/>
  <c r="AO255" i="2"/>
  <c r="AC118" i="2"/>
  <c r="AB17" i="2"/>
  <c r="AP50" i="2"/>
  <c r="AC82" i="2"/>
  <c r="AO45" i="2"/>
  <c r="AC116" i="2"/>
  <c r="AO109" i="2"/>
  <c r="AC18" i="2"/>
  <c r="AO5" i="2"/>
  <c r="AD27" i="2"/>
  <c r="AP31" i="2"/>
  <c r="AP181" i="2"/>
  <c r="AC10" i="2"/>
  <c r="AC185" i="2"/>
  <c r="AC149" i="2"/>
  <c r="AO132" i="2"/>
  <c r="AC54" i="2"/>
  <c r="AC56" i="2"/>
  <c r="AO48" i="2"/>
  <c r="AP130" i="2"/>
  <c r="AD143" i="2"/>
  <c r="AP200" i="2"/>
  <c r="AD82" i="2"/>
  <c r="AP128" i="2"/>
  <c r="AD183" i="2"/>
  <c r="AC12" i="2"/>
  <c r="AC257" i="2"/>
  <c r="AO250" i="2"/>
  <c r="AO137" i="2"/>
  <c r="AC94" i="2"/>
  <c r="AO86" i="2"/>
  <c r="AC42" i="2"/>
  <c r="AC19" i="2"/>
  <c r="AN5" i="2"/>
  <c r="AO80" i="2"/>
  <c r="AD23" i="2"/>
  <c r="AP5" i="2"/>
  <c r="AD129" i="2"/>
  <c r="AD173" i="2"/>
  <c r="AD185" i="2"/>
  <c r="AD6" i="2"/>
  <c r="AO14" i="2"/>
  <c r="AC146" i="2"/>
  <c r="AO118" i="2"/>
  <c r="AC58" i="2"/>
  <c r="AN17" i="2"/>
  <c r="AC84" i="2"/>
  <c r="AC62" i="2"/>
  <c r="AO37" i="2"/>
  <c r="AD38" i="2"/>
  <c r="AP70" i="2"/>
  <c r="AD182" i="2"/>
  <c r="AD232" i="2"/>
  <c r="AD133" i="2"/>
  <c r="AP172" i="2"/>
  <c r="AO133" i="2"/>
  <c r="AO82" i="2"/>
  <c r="AO116" i="2"/>
  <c r="AO18" i="2"/>
  <c r="AP27" i="2"/>
  <c r="AP241" i="2"/>
  <c r="AD74" i="2"/>
  <c r="AD105" i="2"/>
  <c r="AC222" i="2"/>
  <c r="AO149" i="2"/>
  <c r="AO54" i="2"/>
  <c r="AO56" i="2"/>
  <c r="AM41" i="39"/>
  <c r="AA17" i="39"/>
  <c r="AG53" i="39"/>
  <c r="AM17" i="39"/>
  <c r="AM39" i="39"/>
  <c r="AB29" i="39"/>
  <c r="V46" i="39"/>
  <c r="V17" i="39"/>
  <c r="AB17" i="39" s="1"/>
  <c r="AM15" i="39"/>
  <c r="AG15" i="39"/>
  <c r="AA15" i="39"/>
  <c r="V44" i="39"/>
  <c r="AH44" i="39" s="1"/>
  <c r="AH14" i="39"/>
  <c r="AB14" i="39"/>
  <c r="V36" i="39"/>
  <c r="AH36" i="39" s="1"/>
  <c r="AM54" i="39"/>
  <c r="AG54" i="39"/>
  <c r="AA54" i="39"/>
  <c r="AS54" i="39" s="1"/>
  <c r="V28" i="39"/>
  <c r="V55" i="39"/>
  <c r="V25" i="39"/>
  <c r="AH25" i="39" s="1"/>
  <c r="V52" i="39"/>
  <c r="V31" i="39"/>
  <c r="AH31" i="39" s="1"/>
  <c r="AH20" i="39"/>
  <c r="AB20" i="39"/>
  <c r="V10" i="39"/>
  <c r="AH10" i="39" s="1"/>
  <c r="AA12" i="39"/>
  <c r="AG12" i="39"/>
  <c r="W23" i="39"/>
  <c r="V15" i="39"/>
  <c r="AH15" i="39"/>
  <c r="AG22" i="39"/>
  <c r="AM22" i="39"/>
  <c r="V54" i="39"/>
  <c r="AH54" i="39" s="1"/>
  <c r="AA49" i="39"/>
  <c r="AS49" i="39" s="1"/>
  <c r="AG49" i="39"/>
  <c r="AG38" i="39"/>
  <c r="AM38" i="39"/>
  <c r="AA38" i="39"/>
  <c r="AN29" i="39"/>
  <c r="W20" i="39"/>
  <c r="AM12" i="39"/>
  <c r="AA39" i="39"/>
  <c r="AA33" i="39"/>
  <c r="AG33" i="39"/>
  <c r="AA41" i="39"/>
  <c r="AA44" i="39"/>
  <c r="AG44" i="39"/>
  <c r="AN14" i="39"/>
  <c r="V30" i="39"/>
  <c r="AH30" i="39"/>
  <c r="AA22" i="39"/>
  <c r="AA28" i="39"/>
  <c r="AG28" i="39"/>
  <c r="AM55" i="39"/>
  <c r="AM49" i="39"/>
  <c r="V49" i="39"/>
  <c r="AB49" i="39" s="1"/>
  <c r="V38" i="39"/>
  <c r="AH38" i="39"/>
  <c r="AA46" i="39"/>
  <c r="AG46" i="39"/>
  <c r="V12" i="39"/>
  <c r="V39" i="39"/>
  <c r="AH39" i="39"/>
  <c r="V33" i="39"/>
  <c r="V41" i="39"/>
  <c r="AH41" i="39"/>
  <c r="AM21" i="39"/>
  <c r="W14" i="39"/>
  <c r="AM36" i="39"/>
  <c r="AA36" i="39"/>
  <c r="AG36" i="39"/>
  <c r="V22" i="39"/>
  <c r="AH22" i="39" s="1"/>
  <c r="AA55" i="39"/>
  <c r="AS55" i="39" s="1"/>
  <c r="AG52" i="39"/>
  <c r="AM52" i="39"/>
  <c r="AA52" i="39"/>
  <c r="AS52" i="39" s="1"/>
  <c r="AM31" i="39"/>
  <c r="W16" i="39"/>
  <c r="AC16" i="39"/>
  <c r="W27" i="39"/>
  <c r="W48" i="39"/>
  <c r="AN40" i="39"/>
  <c r="AH24" i="39"/>
  <c r="AB24" i="39"/>
  <c r="W37" i="39"/>
  <c r="AC37" i="39" s="1"/>
  <c r="AB53" i="39"/>
  <c r="BL53" i="39" s="1"/>
  <c r="AH53" i="39"/>
  <c r="AH45" i="39"/>
  <c r="AB45" i="39"/>
  <c r="BF45" i="39" s="1"/>
  <c r="W35" i="39"/>
  <c r="AI35" i="39"/>
  <c r="W43" i="39"/>
  <c r="AI43" i="39" s="1"/>
  <c r="AB21" i="39"/>
  <c r="AH21" i="39"/>
  <c r="AQ11" i="39"/>
  <c r="AB26" i="39"/>
  <c r="AH26" i="39"/>
  <c r="AB32" i="39"/>
  <c r="AN32" i="39"/>
  <c r="W24" i="39"/>
  <c r="AC24" i="39" s="1"/>
  <c r="W42" i="39"/>
  <c r="AC42" i="39"/>
  <c r="W53" i="39"/>
  <c r="AC53" i="39" s="1"/>
  <c r="AN45" i="39"/>
  <c r="AN21" i="39"/>
  <c r="AE11" i="39"/>
  <c r="AB40" i="39"/>
  <c r="AH16" i="39"/>
  <c r="AB16" i="39"/>
  <c r="W51" i="39"/>
  <c r="AI51" i="39" s="1"/>
  <c r="AB34" i="39"/>
  <c r="AH34" i="39"/>
  <c r="W32" i="39"/>
  <c r="AC32" i="39" s="1"/>
  <c r="W19" i="39"/>
  <c r="W45" i="39"/>
  <c r="AH13" i="39"/>
  <c r="AB13" i="39"/>
  <c r="AB18" i="39"/>
  <c r="W21" i="39"/>
  <c r="AC21" i="39"/>
  <c r="AB50" i="39"/>
  <c r="AH50" i="39"/>
  <c r="W26" i="39"/>
  <c r="AB19" i="39"/>
  <c r="AB27" i="39"/>
  <c r="W34" i="39"/>
  <c r="W40" i="39"/>
  <c r="AB37" i="39"/>
  <c r="BF37" i="39" s="1"/>
  <c r="AH37" i="39"/>
  <c r="AH42" i="39"/>
  <c r="AB42" i="39"/>
  <c r="AH35" i="39"/>
  <c r="AN35" i="39"/>
  <c r="AB35" i="39"/>
  <c r="W13" i="39"/>
  <c r="AC13" i="39" s="1"/>
  <c r="W18" i="39"/>
  <c r="AB43" i="39"/>
  <c r="AH43" i="39"/>
  <c r="AN43" i="39"/>
  <c r="W50" i="39"/>
  <c r="AN19" i="39"/>
  <c r="W29" i="39"/>
  <c r="AC29" i="39" s="1"/>
  <c r="AO51" i="39"/>
  <c r="AN15" i="39"/>
  <c r="AN10" i="39"/>
  <c r="AN31" i="39"/>
  <c r="AN22" i="39"/>
  <c r="AB41" i="39"/>
  <c r="AB12" i="39"/>
  <c r="AB31" i="39"/>
  <c r="AN39" i="39"/>
  <c r="AC51" i="39"/>
  <c r="AN41" i="39"/>
  <c r="AB39" i="39"/>
  <c r="AB10" i="39"/>
  <c r="AB52" i="39"/>
  <c r="AB36" i="39"/>
  <c r="BF36" i="39" s="1"/>
  <c r="X14" i="39"/>
  <c r="AJ14" i="39"/>
  <c r="W33" i="39"/>
  <c r="W39" i="39"/>
  <c r="AI39" i="39"/>
  <c r="W12" i="39"/>
  <c r="AB38" i="39"/>
  <c r="AB30" i="39"/>
  <c r="X20" i="39"/>
  <c r="AJ20" i="39" s="1"/>
  <c r="X23" i="39"/>
  <c r="AJ23" i="39"/>
  <c r="W31" i="39"/>
  <c r="W52" i="39"/>
  <c r="AI52" i="39"/>
  <c r="AB55" i="39"/>
  <c r="AN28" i="39"/>
  <c r="AH28" i="39"/>
  <c r="W36" i="39"/>
  <c r="AI36" i="39"/>
  <c r="AO35" i="39"/>
  <c r="W41" i="39"/>
  <c r="AO41" i="39"/>
  <c r="AN49" i="39"/>
  <c r="AH49" i="39"/>
  <c r="AN54" i="39"/>
  <c r="AN25" i="39"/>
  <c r="W28" i="39"/>
  <c r="AN44" i="39"/>
  <c r="W22" i="39"/>
  <c r="AI14" i="39"/>
  <c r="AO14" i="39"/>
  <c r="AN38" i="39"/>
  <c r="W49" i="39"/>
  <c r="AI49" i="39"/>
  <c r="W30" i="39"/>
  <c r="W54" i="39"/>
  <c r="AO54" i="39"/>
  <c r="W15" i="39"/>
  <c r="W25" i="39"/>
  <c r="AI25" i="39"/>
  <c r="W55" i="39"/>
  <c r="W44" i="39"/>
  <c r="AO44" i="39"/>
  <c r="AN17" i="39"/>
  <c r="AH17" i="39"/>
  <c r="W46" i="39"/>
  <c r="AO46" i="39"/>
  <c r="AB22" i="39"/>
  <c r="AC14" i="39"/>
  <c r="W38" i="39"/>
  <c r="AN30" i="39"/>
  <c r="AC20" i="39"/>
  <c r="AO20" i="39"/>
  <c r="AI20" i="39"/>
  <c r="AB54" i="39"/>
  <c r="BL54" i="39" s="1"/>
  <c r="AB15" i="39"/>
  <c r="AI23" i="39"/>
  <c r="AO23" i="39"/>
  <c r="AC23" i="39"/>
  <c r="W10" i="39"/>
  <c r="AO10" i="39"/>
  <c r="AB25" i="39"/>
  <c r="AB28" i="39"/>
  <c r="AN36" i="39"/>
  <c r="AB44" i="39"/>
  <c r="W17" i="39"/>
  <c r="AI17" i="39"/>
  <c r="X18" i="39"/>
  <c r="AJ18" i="39"/>
  <c r="AO26" i="39"/>
  <c r="AI26" i="39"/>
  <c r="X19" i="39"/>
  <c r="AJ19" i="39"/>
  <c r="X53" i="39"/>
  <c r="AC43" i="39"/>
  <c r="AC35" i="39"/>
  <c r="X37" i="39"/>
  <c r="AI48" i="39"/>
  <c r="AO48" i="39"/>
  <c r="X27" i="39"/>
  <c r="X29" i="39"/>
  <c r="AJ29" i="39"/>
  <c r="AI13" i="39"/>
  <c r="AO13" i="39"/>
  <c r="X40" i="39"/>
  <c r="AJ40" i="39"/>
  <c r="AC26" i="39"/>
  <c r="AI21" i="39"/>
  <c r="AO21" i="39"/>
  <c r="X45" i="39"/>
  <c r="AJ45" i="39"/>
  <c r="AI32" i="39"/>
  <c r="AO32" i="39"/>
  <c r="X51" i="39"/>
  <c r="AJ51" i="39"/>
  <c r="AI24" i="39"/>
  <c r="AO24" i="39"/>
  <c r="AO43" i="39"/>
  <c r="X35" i="39"/>
  <c r="AC48" i="39"/>
  <c r="BG48" i="39" s="1"/>
  <c r="AI50" i="39"/>
  <c r="AO50" i="39"/>
  <c r="AC50" i="39"/>
  <c r="BG50" i="39" s="1"/>
  <c r="AI34" i="39"/>
  <c r="AO34" i="39"/>
  <c r="AC34" i="39"/>
  <c r="X26" i="39"/>
  <c r="AJ26" i="39"/>
  <c r="AI19" i="39"/>
  <c r="AC19" i="39"/>
  <c r="AI53" i="39"/>
  <c r="AO53" i="39"/>
  <c r="AI42" i="39"/>
  <c r="AO42" i="39"/>
  <c r="X24" i="39"/>
  <c r="AJ24" i="39"/>
  <c r="X43" i="39"/>
  <c r="AJ43" i="39"/>
  <c r="X48" i="39"/>
  <c r="AJ48" i="39"/>
  <c r="AI16" i="39"/>
  <c r="AO16" i="39"/>
  <c r="AI29" i="39"/>
  <c r="AO29" i="39"/>
  <c r="X50" i="39"/>
  <c r="AJ50" i="39"/>
  <c r="AO18" i="39"/>
  <c r="AC18" i="39"/>
  <c r="AI18" i="39"/>
  <c r="X13" i="39"/>
  <c r="X34" i="39"/>
  <c r="X21" i="39"/>
  <c r="AJ21" i="39"/>
  <c r="AI45" i="39"/>
  <c r="AO19" i="39"/>
  <c r="X32" i="39"/>
  <c r="AD32" i="39" s="1"/>
  <c r="AJ32" i="39"/>
  <c r="X42" i="39"/>
  <c r="AJ42" i="39"/>
  <c r="AI37" i="39"/>
  <c r="AO37" i="39"/>
  <c r="X16" i="39"/>
  <c r="AC15" i="39"/>
  <c r="AD24" i="39"/>
  <c r="AC25" i="39"/>
  <c r="AD42" i="39"/>
  <c r="AD26" i="39"/>
  <c r="AO25" i="39"/>
  <c r="AC39" i="39"/>
  <c r="AP14" i="39"/>
  <c r="AP42" i="39"/>
  <c r="AP21" i="39"/>
  <c r="AP45" i="39"/>
  <c r="AD40" i="39"/>
  <c r="AO17" i="39"/>
  <c r="AC10" i="39"/>
  <c r="AI10" i="39"/>
  <c r="X44" i="39"/>
  <c r="AJ44" i="39" s="1"/>
  <c r="X55" i="39"/>
  <c r="AJ55" i="39"/>
  <c r="X25" i="39"/>
  <c r="AJ25" i="39" s="1"/>
  <c r="X15" i="39"/>
  <c r="AJ15" i="39"/>
  <c r="AO49" i="39"/>
  <c r="AC22" i="39"/>
  <c r="BG22" i="39" s="1"/>
  <c r="AI22" i="39"/>
  <c r="AI28" i="39"/>
  <c r="X41" i="39"/>
  <c r="AJ41" i="39"/>
  <c r="X36" i="39"/>
  <c r="AJ36" i="39"/>
  <c r="AO52" i="39"/>
  <c r="AD23" i="39"/>
  <c r="AP20" i="39"/>
  <c r="AO39" i="39"/>
  <c r="AD48" i="39"/>
  <c r="AV48" i="39" s="1"/>
  <c r="AD45" i="39"/>
  <c r="AP18" i="39"/>
  <c r="X10" i="39"/>
  <c r="AJ10" i="39" s="1"/>
  <c r="X22" i="39"/>
  <c r="AJ22" i="39" s="1"/>
  <c r="X28" i="39"/>
  <c r="AJ28" i="39"/>
  <c r="AO36" i="39"/>
  <c r="AC52" i="39"/>
  <c r="BG52" i="39" s="1"/>
  <c r="AP23" i="39"/>
  <c r="AD20" i="39"/>
  <c r="AD14" i="39"/>
  <c r="X17" i="39"/>
  <c r="AJ17" i="39"/>
  <c r="X38" i="39"/>
  <c r="AJ38" i="39"/>
  <c r="AC46" i="39"/>
  <c r="AI46" i="39"/>
  <c r="AC54" i="39"/>
  <c r="BG54" i="39" s="1"/>
  <c r="AI54" i="39"/>
  <c r="X30" i="39"/>
  <c r="AJ30" i="39"/>
  <c r="X49" i="39"/>
  <c r="AJ49" i="39"/>
  <c r="AP40" i="39"/>
  <c r="AC17" i="39"/>
  <c r="X46" i="39"/>
  <c r="AJ46" i="39"/>
  <c r="AC44" i="39"/>
  <c r="AI44" i="39"/>
  <c r="X54" i="39"/>
  <c r="AJ54" i="39"/>
  <c r="AC49" i="39"/>
  <c r="BG49" i="39" s="1"/>
  <c r="AO22" i="39"/>
  <c r="AC41" i="39"/>
  <c r="AI41" i="39"/>
  <c r="AC36" i="39"/>
  <c r="X52" i="39"/>
  <c r="AP52" i="39" s="1"/>
  <c r="AJ52" i="39"/>
  <c r="X31" i="39"/>
  <c r="AJ31" i="39"/>
  <c r="Y23" i="39"/>
  <c r="AK23" i="39"/>
  <c r="Y20" i="39"/>
  <c r="AK20" i="39"/>
  <c r="X12" i="39"/>
  <c r="AJ12" i="39"/>
  <c r="X39" i="39"/>
  <c r="AJ39" i="39"/>
  <c r="X33" i="39"/>
  <c r="AJ33" i="39"/>
  <c r="Y14" i="39"/>
  <c r="AK14" i="39"/>
  <c r="Y42" i="39"/>
  <c r="AK42" i="39" s="1"/>
  <c r="Y32" i="39"/>
  <c r="AK32" i="39"/>
  <c r="AP13" i="39"/>
  <c r="AP50" i="39"/>
  <c r="AP48" i="39"/>
  <c r="AP43" i="39"/>
  <c r="AP24" i="39"/>
  <c r="AD51" i="39"/>
  <c r="BB51" i="39" s="1"/>
  <c r="Y45" i="39"/>
  <c r="AK45" i="39"/>
  <c r="Y37" i="39"/>
  <c r="AK37" i="39"/>
  <c r="Y21" i="39"/>
  <c r="AK21" i="39" s="1"/>
  <c r="Y34" i="39"/>
  <c r="AK34" i="39"/>
  <c r="Y26" i="39"/>
  <c r="AK26" i="39" s="1"/>
  <c r="Y29" i="39"/>
  <c r="AQ29" i="39" s="1"/>
  <c r="AK29" i="39"/>
  <c r="Y19" i="39"/>
  <c r="AK19" i="39" s="1"/>
  <c r="Y50" i="39"/>
  <c r="AK50" i="39"/>
  <c r="AD43" i="39"/>
  <c r="Y35" i="39"/>
  <c r="AK35" i="39"/>
  <c r="Y51" i="39"/>
  <c r="AK51" i="39"/>
  <c r="AP29" i="39"/>
  <c r="Y27" i="39"/>
  <c r="AK27" i="39"/>
  <c r="Y53" i="39"/>
  <c r="AP19" i="39"/>
  <c r="Y18" i="39"/>
  <c r="AK18" i="39"/>
  <c r="Y16" i="39"/>
  <c r="AK16" i="39"/>
  <c r="AD21" i="39"/>
  <c r="Y13" i="39"/>
  <c r="AK13" i="39"/>
  <c r="AD50" i="39"/>
  <c r="Y48" i="39"/>
  <c r="AK48" i="39" s="1"/>
  <c r="Y43" i="39"/>
  <c r="AK43" i="39"/>
  <c r="Y24" i="39"/>
  <c r="AK24" i="39" s="1"/>
  <c r="AP26" i="39"/>
  <c r="AP35" i="39"/>
  <c r="AP51" i="39"/>
  <c r="Y40" i="39"/>
  <c r="AK40" i="39"/>
  <c r="AD29" i="39"/>
  <c r="AP27" i="39"/>
  <c r="AD19" i="39"/>
  <c r="AD18" i="39"/>
  <c r="AE32" i="39"/>
  <c r="AQ19" i="39"/>
  <c r="AP49" i="39"/>
  <c r="AP28" i="39"/>
  <c r="AP54" i="39"/>
  <c r="AP55" i="39"/>
  <c r="AD54" i="39"/>
  <c r="AQ21" i="39"/>
  <c r="AD49" i="39"/>
  <c r="AV49" i="39" s="1"/>
  <c r="AP41" i="39"/>
  <c r="AD44" i="39"/>
  <c r="AE43" i="39"/>
  <c r="AE48" i="39"/>
  <c r="BO48" i="39" s="1"/>
  <c r="AQ32" i="39"/>
  <c r="AD31" i="39"/>
  <c r="AD52" i="39"/>
  <c r="AV52" i="39" s="1"/>
  <c r="AP46" i="39"/>
  <c r="AP38" i="39"/>
  <c r="AD17" i="39"/>
  <c r="AE27" i="39"/>
  <c r="AE14" i="39"/>
  <c r="AE23" i="39"/>
  <c r="AP31" i="39"/>
  <c r="AD30" i="39"/>
  <c r="AD38" i="39"/>
  <c r="AV38" i="39" s="1"/>
  <c r="AP17" i="39"/>
  <c r="AD22" i="39"/>
  <c r="AP36" i="39"/>
  <c r="AE24" i="39"/>
  <c r="AQ34" i="39"/>
  <c r="AQ45" i="39"/>
  <c r="AQ23" i="39"/>
  <c r="AP30" i="39"/>
  <c r="AQ43" i="39"/>
  <c r="AQ35" i="39"/>
  <c r="AE37" i="39"/>
  <c r="AQ14" i="39"/>
  <c r="AP33" i="39"/>
  <c r="AP39" i="39"/>
  <c r="AP12" i="39"/>
  <c r="AE20" i="39"/>
  <c r="Y31" i="39"/>
  <c r="AK31" i="39" s="1"/>
  <c r="Y52" i="39"/>
  <c r="AK52" i="39"/>
  <c r="Y54" i="39"/>
  <c r="AK54" i="39" s="1"/>
  <c r="AD46" i="39"/>
  <c r="AV46" i="39" s="1"/>
  <c r="Y49" i="39"/>
  <c r="AK49" i="39"/>
  <c r="Y30" i="39"/>
  <c r="AK30" i="39" s="1"/>
  <c r="Y38" i="39"/>
  <c r="AK38" i="39"/>
  <c r="Y17" i="39"/>
  <c r="AK17" i="39" s="1"/>
  <c r="AP15" i="39"/>
  <c r="AP25" i="39"/>
  <c r="Y28" i="39"/>
  <c r="AK28" i="39"/>
  <c r="Y22" i="39"/>
  <c r="AK22" i="39"/>
  <c r="Y36" i="39"/>
  <c r="AK36" i="39"/>
  <c r="Y41" i="39"/>
  <c r="AE41" i="39" s="1"/>
  <c r="AK41" i="39"/>
  <c r="Y55" i="39"/>
  <c r="AK55" i="39" s="1"/>
  <c r="Y44" i="39"/>
  <c r="AK44" i="39"/>
  <c r="Y33" i="39"/>
  <c r="AK33" i="39" s="1"/>
  <c r="Y39" i="39"/>
  <c r="AK39" i="39"/>
  <c r="Y12" i="39"/>
  <c r="AK12" i="39" s="1"/>
  <c r="Y15" i="39"/>
  <c r="AK15" i="39"/>
  <c r="Y25" i="39"/>
  <c r="AK25" i="39" s="1"/>
  <c r="AQ16" i="39"/>
  <c r="AE34" i="39"/>
  <c r="AQ37" i="39"/>
  <c r="AD33" i="39"/>
  <c r="BH33" i="39" s="1"/>
  <c r="AD39" i="39"/>
  <c r="AD12" i="39"/>
  <c r="AQ20" i="39"/>
  <c r="Y46" i="39"/>
  <c r="AK46" i="39"/>
  <c r="AD28" i="39"/>
  <c r="AP22" i="39"/>
  <c r="Y10" i="39"/>
  <c r="AK10" i="39"/>
  <c r="AD36" i="39"/>
  <c r="AD41" i="39"/>
  <c r="AD15" i="39"/>
  <c r="AD25" i="39"/>
  <c r="AD55" i="39"/>
  <c r="AP44" i="39"/>
  <c r="AQ50" i="39"/>
  <c r="AE29" i="39"/>
  <c r="AQ26" i="39"/>
  <c r="AE42" i="39"/>
  <c r="AE16" i="39"/>
  <c r="AQ40" i="39"/>
  <c r="AQ24" i="39"/>
  <c r="AQ13" i="39"/>
  <c r="AQ18" i="39"/>
  <c r="AQ27" i="39"/>
  <c r="AQ51" i="39"/>
  <c r="AE35" i="39"/>
  <c r="AE50" i="39"/>
  <c r="AE19" i="39"/>
  <c r="AE26" i="39"/>
  <c r="AE21" i="39"/>
  <c r="AE45" i="39"/>
  <c r="AQ42" i="39"/>
  <c r="AE40" i="39"/>
  <c r="AE13" i="39"/>
  <c r="AE18" i="39"/>
  <c r="AE51" i="39"/>
  <c r="AE46" i="39"/>
  <c r="AQ39" i="39"/>
  <c r="AQ44" i="39"/>
  <c r="AQ10" i="39"/>
  <c r="AE22" i="39"/>
  <c r="AQ41" i="39"/>
  <c r="AE38" i="39"/>
  <c r="AE10" i="39"/>
  <c r="AQ25" i="39"/>
  <c r="AE28" i="39"/>
  <c r="AQ38" i="39"/>
  <c r="AE52" i="39"/>
  <c r="AQ15" i="39"/>
  <c r="AQ36" i="39"/>
  <c r="AQ17" i="39"/>
  <c r="AE30" i="39"/>
  <c r="AE49" i="39"/>
  <c r="BO49" i="39" s="1"/>
  <c r="AQ46" i="39"/>
  <c r="AE39" i="39"/>
  <c r="AE44" i="39"/>
  <c r="BO44" i="39" s="1"/>
  <c r="AQ22" i="39"/>
  <c r="AQ28" i="39"/>
  <c r="AQ49" i="39"/>
  <c r="AQ52" i="39"/>
  <c r="AE15" i="39"/>
  <c r="AE36" i="39"/>
  <c r="BO36" i="39" s="1"/>
  <c r="AQ30" i="39"/>
  <c r="U29" i="39"/>
  <c r="AG29" i="39"/>
  <c r="U45" i="39"/>
  <c r="U37" i="39"/>
  <c r="AM37" i="39" s="1"/>
  <c r="U43" i="39"/>
  <c r="AM212" i="38"/>
  <c r="B1" i="39"/>
  <c r="AQ4" i="2" l="1"/>
  <c r="O149" i="29"/>
  <c r="S149" i="29"/>
  <c r="P149" i="29"/>
  <c r="V149" i="29" s="1"/>
  <c r="Q149" i="29"/>
  <c r="W149" i="29" s="1"/>
  <c r="R149" i="29"/>
  <c r="S154" i="29"/>
  <c r="S155" i="29"/>
  <c r="S157" i="29"/>
  <c r="S156" i="29"/>
  <c r="S148" i="29"/>
  <c r="R157" i="29"/>
  <c r="R156" i="29"/>
  <c r="R155" i="29"/>
  <c r="R154" i="29"/>
  <c r="O154" i="29"/>
  <c r="O155" i="29"/>
  <c r="O157" i="29"/>
  <c r="O156" i="29"/>
  <c r="Q156" i="29"/>
  <c r="Q157" i="29"/>
  <c r="Q154" i="29"/>
  <c r="Q155" i="29"/>
  <c r="O148" i="29"/>
  <c r="P154" i="29"/>
  <c r="P155" i="29"/>
  <c r="P157" i="29"/>
  <c r="P156" i="29"/>
  <c r="R148" i="2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J5" i="39"/>
  <c r="J9" i="39"/>
  <c r="J12" i="39"/>
  <c r="J15" i="39"/>
  <c r="J18" i="39"/>
  <c r="J20" i="39"/>
  <c r="J23" i="39"/>
  <c r="J26" i="39"/>
  <c r="J29" i="39"/>
  <c r="J32" i="39"/>
  <c r="J35" i="39"/>
  <c r="J39" i="39"/>
  <c r="J42" i="39"/>
  <c r="J45" i="39"/>
  <c r="J48" i="39"/>
  <c r="J50" i="39"/>
  <c r="J53" i="39"/>
  <c r="H4" i="39"/>
  <c r="H5" i="39"/>
  <c r="H6" i="39"/>
  <c r="H7" i="39"/>
  <c r="H8" i="39"/>
  <c r="H9" i="39"/>
  <c r="H10" i="39"/>
  <c r="H11" i="39"/>
  <c r="H12" i="39"/>
  <c r="H13" i="39"/>
  <c r="H14" i="39"/>
  <c r="H15" i="39"/>
  <c r="H16" i="39"/>
  <c r="H17" i="39"/>
  <c r="H18" i="39"/>
  <c r="H19" i="39"/>
  <c r="H20" i="39"/>
  <c r="H21" i="39"/>
  <c r="H22" i="39"/>
  <c r="H23" i="39"/>
  <c r="H24" i="39"/>
  <c r="H25" i="39"/>
  <c r="H26" i="39"/>
  <c r="H27" i="39"/>
  <c r="H28" i="39"/>
  <c r="H29" i="39"/>
  <c r="H30" i="39"/>
  <c r="H31" i="39"/>
  <c r="H32" i="39"/>
  <c r="H33" i="39"/>
  <c r="H34" i="39"/>
  <c r="H35" i="39"/>
  <c r="H36" i="39"/>
  <c r="H37" i="39"/>
  <c r="H38" i="39"/>
  <c r="H39" i="39"/>
  <c r="H40" i="39"/>
  <c r="H41" i="39"/>
  <c r="H42" i="39"/>
  <c r="H43" i="39"/>
  <c r="H44" i="39"/>
  <c r="H45" i="39"/>
  <c r="H46" i="39"/>
  <c r="H47" i="39"/>
  <c r="H48" i="39"/>
  <c r="H49" i="39"/>
  <c r="H50" i="39"/>
  <c r="H51" i="39"/>
  <c r="H52" i="39"/>
  <c r="H53" i="39"/>
  <c r="H54" i="39"/>
  <c r="H55" i="39"/>
  <c r="J6" i="39"/>
  <c r="J7" i="39"/>
  <c r="J10" i="39"/>
  <c r="J13" i="39"/>
  <c r="J16" i="39"/>
  <c r="J21" i="39"/>
  <c r="J24" i="39"/>
  <c r="J27" i="39"/>
  <c r="J30" i="39"/>
  <c r="J33" i="39"/>
  <c r="J36" i="39"/>
  <c r="J38" i="39"/>
  <c r="J41" i="39"/>
  <c r="J44" i="39"/>
  <c r="J47" i="39"/>
  <c r="J51" i="39"/>
  <c r="J54" i="39"/>
  <c r="I4" i="39"/>
  <c r="I5" i="39"/>
  <c r="L5" i="39" s="1"/>
  <c r="M5" i="39" s="1"/>
  <c r="I6" i="39"/>
  <c r="I7" i="39"/>
  <c r="I8" i="39"/>
  <c r="I9" i="39"/>
  <c r="L9" i="39" s="1"/>
  <c r="M9" i="39" s="1"/>
  <c r="I10" i="39"/>
  <c r="I11" i="39"/>
  <c r="I12" i="39"/>
  <c r="I13" i="39"/>
  <c r="L13" i="39" s="1"/>
  <c r="M13" i="39" s="1"/>
  <c r="I14" i="39"/>
  <c r="I15" i="39"/>
  <c r="I16" i="39"/>
  <c r="I17" i="39"/>
  <c r="I18" i="39"/>
  <c r="I19" i="39"/>
  <c r="I20" i="39"/>
  <c r="I21" i="39"/>
  <c r="L21" i="39" s="1"/>
  <c r="M21" i="39" s="1"/>
  <c r="I22" i="39"/>
  <c r="I23" i="39"/>
  <c r="I24" i="39"/>
  <c r="I25" i="39"/>
  <c r="L25" i="39" s="1"/>
  <c r="M25" i="39" s="1"/>
  <c r="I26" i="39"/>
  <c r="I27" i="39"/>
  <c r="I28" i="39"/>
  <c r="I29" i="39"/>
  <c r="L29" i="39" s="1"/>
  <c r="M29" i="39" s="1"/>
  <c r="I30" i="39"/>
  <c r="I31" i="39"/>
  <c r="I32" i="39"/>
  <c r="I33" i="39"/>
  <c r="L33" i="39" s="1"/>
  <c r="M33" i="39" s="1"/>
  <c r="I34" i="39"/>
  <c r="I35" i="39"/>
  <c r="I36" i="39"/>
  <c r="I37" i="39"/>
  <c r="L37" i="39" s="1"/>
  <c r="M37" i="39" s="1"/>
  <c r="I38" i="39"/>
  <c r="I39" i="39"/>
  <c r="I40" i="39"/>
  <c r="I41" i="39"/>
  <c r="L41" i="39" s="1"/>
  <c r="M41" i="39" s="1"/>
  <c r="I42" i="39"/>
  <c r="I43" i="39"/>
  <c r="I44" i="39"/>
  <c r="I45" i="39"/>
  <c r="L45" i="39" s="1"/>
  <c r="M45" i="39" s="1"/>
  <c r="I46" i="39"/>
  <c r="I47" i="39"/>
  <c r="I48" i="39"/>
  <c r="I49" i="39"/>
  <c r="L49" i="39" s="1"/>
  <c r="M49" i="39" s="1"/>
  <c r="I50" i="39"/>
  <c r="I51" i="39"/>
  <c r="I52" i="39"/>
  <c r="I53" i="39"/>
  <c r="L53" i="39" s="1"/>
  <c r="M53" i="39" s="1"/>
  <c r="I54" i="39"/>
  <c r="I55" i="39"/>
  <c r="J4" i="39"/>
  <c r="J8" i="39"/>
  <c r="J11" i="39"/>
  <c r="J14" i="39"/>
  <c r="J17" i="39"/>
  <c r="J19" i="39"/>
  <c r="J22" i="39"/>
  <c r="J25" i="39"/>
  <c r="J28" i="39"/>
  <c r="L28" i="39" s="1"/>
  <c r="M28" i="39" s="1"/>
  <c r="J31" i="39"/>
  <c r="J34" i="39"/>
  <c r="J37" i="39"/>
  <c r="J40" i="39"/>
  <c r="L40" i="39" s="1"/>
  <c r="M40" i="39" s="1"/>
  <c r="J43" i="39"/>
  <c r="J46" i="39"/>
  <c r="J49" i="39"/>
  <c r="J52" i="39"/>
  <c r="L52" i="39" s="1"/>
  <c r="M52" i="39" s="1"/>
  <c r="J55" i="39"/>
  <c r="AE113" i="24"/>
  <c r="AE120" i="24"/>
  <c r="AE124" i="24"/>
  <c r="AG78" i="26"/>
  <c r="AG86" i="26"/>
  <c r="AS129" i="34"/>
  <c r="AV70" i="35"/>
  <c r="AH94" i="35"/>
  <c r="AB66" i="32"/>
  <c r="AU107" i="36"/>
  <c r="AG141" i="36"/>
  <c r="AG94" i="26"/>
  <c r="AK93" i="36"/>
  <c r="AH101" i="23"/>
  <c r="AC128" i="23"/>
  <c r="AK69" i="30"/>
  <c r="AE94" i="24"/>
  <c r="AE97" i="24"/>
  <c r="AE137" i="24"/>
  <c r="AE138" i="24"/>
  <c r="AE154" i="24"/>
  <c r="AB25" i="25"/>
  <c r="AB29" i="25"/>
  <c r="AC92" i="26"/>
  <c r="AQ137" i="26"/>
  <c r="AA156" i="36"/>
  <c r="AS8" i="35"/>
  <c r="AS102" i="35"/>
  <c r="AS55" i="35"/>
  <c r="AS117" i="35"/>
  <c r="AS68" i="35"/>
  <c r="AS10" i="35"/>
  <c r="AS66" i="35"/>
  <c r="AS88" i="35"/>
  <c r="AS99" i="35"/>
  <c r="AS105" i="35"/>
  <c r="AS6" i="35"/>
  <c r="AS14" i="35"/>
  <c r="AS103" i="35"/>
  <c r="AS95" i="35"/>
  <c r="AS65" i="35"/>
  <c r="AS47" i="35"/>
  <c r="AS39" i="35"/>
  <c r="AS74" i="35"/>
  <c r="AS59" i="35"/>
  <c r="AS33" i="35"/>
  <c r="AS111" i="35"/>
  <c r="AS142" i="35"/>
  <c r="AS139" i="35"/>
  <c r="AS147" i="35"/>
  <c r="AS136" i="35"/>
  <c r="AS41" i="35"/>
  <c r="AS60" i="35"/>
  <c r="AG88" i="37"/>
  <c r="AG104" i="37"/>
  <c r="AG120" i="37"/>
  <c r="AG126" i="37"/>
  <c r="AG90" i="37"/>
  <c r="AG89" i="37"/>
  <c r="AG40" i="37"/>
  <c r="AG113" i="37"/>
  <c r="AG74" i="37"/>
  <c r="AG64" i="37"/>
  <c r="AG144" i="37"/>
  <c r="AG142" i="37"/>
  <c r="AG102" i="37"/>
  <c r="AG32" i="37"/>
  <c r="AG9" i="37"/>
  <c r="AG121" i="37"/>
  <c r="AG146" i="37"/>
  <c r="AG13" i="37"/>
  <c r="AG29" i="37"/>
  <c r="AG105" i="37"/>
  <c r="AG31" i="37"/>
  <c r="AG119" i="37"/>
  <c r="AG76" i="37"/>
  <c r="AG69" i="37"/>
  <c r="AG140" i="37"/>
  <c r="AG21" i="37"/>
  <c r="AG80" i="37"/>
  <c r="AG101" i="37"/>
  <c r="AG135" i="37"/>
  <c r="AG72" i="37"/>
  <c r="AG132" i="37"/>
  <c r="AS125" i="35"/>
  <c r="AS86" i="35"/>
  <c r="AA157" i="25"/>
  <c r="AM73" i="30"/>
  <c r="AS24" i="35"/>
  <c r="AS52" i="35"/>
  <c r="AS69" i="35"/>
  <c r="AS110" i="35"/>
  <c r="AS46" i="35"/>
  <c r="AS34" i="35"/>
  <c r="AS37" i="35"/>
  <c r="AS115" i="35"/>
  <c r="AS25" i="35"/>
  <c r="AS119" i="35"/>
  <c r="AS89" i="35"/>
  <c r="AS124" i="35"/>
  <c r="AS81" i="35"/>
  <c r="AS20" i="35"/>
  <c r="AS4" i="35"/>
  <c r="AS17" i="35"/>
  <c r="AS53" i="35"/>
  <c r="AS54" i="35"/>
  <c r="AS26" i="35"/>
  <c r="AS29" i="35"/>
  <c r="AS130" i="35"/>
  <c r="AS114" i="35"/>
  <c r="AS51" i="35"/>
  <c r="AS16" i="35"/>
  <c r="AS5" i="35"/>
  <c r="AS62" i="35"/>
  <c r="AS78" i="35"/>
  <c r="AS131" i="35"/>
  <c r="AS144" i="35"/>
  <c r="AS72" i="35"/>
  <c r="AS21" i="35"/>
  <c r="AS22" i="35"/>
  <c r="AS82" i="35"/>
  <c r="AG98" i="37"/>
  <c r="AG58" i="37"/>
  <c r="AG4" i="37"/>
  <c r="AG17" i="37"/>
  <c r="AG49" i="37"/>
  <c r="AG125" i="37"/>
  <c r="AG133" i="37"/>
  <c r="AG106" i="37"/>
  <c r="AG70" i="37"/>
  <c r="AG130" i="37"/>
  <c r="AG60" i="37"/>
  <c r="AG138" i="37"/>
  <c r="AG8" i="37"/>
  <c r="AG61" i="37"/>
  <c r="AG118" i="37"/>
  <c r="AG27" i="37"/>
  <c r="AG56" i="37"/>
  <c r="AG97" i="37"/>
  <c r="AG82" i="37"/>
  <c r="AG77" i="37"/>
  <c r="AG54" i="37"/>
  <c r="AG42" i="37"/>
  <c r="AG26" i="37"/>
  <c r="AG28" i="37"/>
  <c r="AG44" i="37"/>
  <c r="AG57" i="37"/>
  <c r="AA157" i="35"/>
  <c r="AM13" i="24"/>
  <c r="AM63" i="30"/>
  <c r="AS98" i="36"/>
  <c r="AS3" i="35"/>
  <c r="AS40" i="35"/>
  <c r="AS85" i="35"/>
  <c r="AS118" i="35"/>
  <c r="AS138" i="35"/>
  <c r="AS31" i="35"/>
  <c r="AS141" i="35"/>
  <c r="AS58" i="35"/>
  <c r="AS7" i="35"/>
  <c r="AS70" i="35"/>
  <c r="AS146" i="35"/>
  <c r="AS11" i="35"/>
  <c r="AS56" i="35"/>
  <c r="AS97" i="35"/>
  <c r="AS116" i="35"/>
  <c r="AS92" i="35"/>
  <c r="AS76" i="35"/>
  <c r="AS28" i="35"/>
  <c r="AS36" i="35"/>
  <c r="AS42" i="35"/>
  <c r="AS84" i="35"/>
  <c r="AS123" i="35"/>
  <c r="AS57" i="35"/>
  <c r="AS122" i="35"/>
  <c r="AS106" i="35"/>
  <c r="AS79" i="35"/>
  <c r="AS63" i="35"/>
  <c r="AS30" i="35"/>
  <c r="AS80" i="35"/>
  <c r="AS101" i="35"/>
  <c r="AG93" i="37"/>
  <c r="AG78" i="37"/>
  <c r="AG68" i="37"/>
  <c r="AG65" i="37"/>
  <c r="AG33" i="37"/>
  <c r="AG117" i="37"/>
  <c r="AG46" i="37"/>
  <c r="AG30" i="37"/>
  <c r="AG14" i="37"/>
  <c r="AG41" i="37"/>
  <c r="AG122" i="37"/>
  <c r="AG36" i="37"/>
  <c r="AG71" i="37"/>
  <c r="AG83" i="37"/>
  <c r="AG123" i="37"/>
  <c r="AG62" i="37"/>
  <c r="AG20" i="37"/>
  <c r="AG12" i="37"/>
  <c r="AG103" i="37"/>
  <c r="AG131" i="37"/>
  <c r="AG63" i="37"/>
  <c r="AG53" i="37"/>
  <c r="AG107" i="37"/>
  <c r="AG147" i="37"/>
  <c r="AG84" i="37"/>
  <c r="AS129" i="35"/>
  <c r="AS13" i="35"/>
  <c r="AM122" i="32"/>
  <c r="AE156" i="36"/>
  <c r="AA142" i="27"/>
  <c r="AA114" i="27"/>
  <c r="AA124" i="27"/>
  <c r="AA119" i="28"/>
  <c r="AA157" i="23"/>
  <c r="AA91" i="23"/>
  <c r="AA155" i="26"/>
  <c r="AA145" i="27"/>
  <c r="AA121" i="27"/>
  <c r="AA142" i="28"/>
  <c r="AA70" i="28"/>
  <c r="AA149" i="27"/>
  <c r="AA116" i="23"/>
  <c r="AA78" i="23"/>
  <c r="AA9" i="23"/>
  <c r="AA85" i="26"/>
  <c r="AA11" i="28"/>
  <c r="AA6" i="27"/>
  <c r="AA155" i="36"/>
  <c r="AM106" i="34"/>
  <c r="AG27" i="30"/>
  <c r="AG35" i="30"/>
  <c r="AG65" i="30"/>
  <c r="AS17" i="32"/>
  <c r="AG94" i="30"/>
  <c r="AM132" i="34"/>
  <c r="AM138" i="34"/>
  <c r="AG95" i="35"/>
  <c r="AJ15" i="23"/>
  <c r="AT18" i="23"/>
  <c r="AW39" i="32"/>
  <c r="AD119" i="32"/>
  <c r="AD123" i="26"/>
  <c r="AD70" i="26"/>
  <c r="AC107" i="24"/>
  <c r="AC155" i="24"/>
  <c r="AE155" i="27"/>
  <c r="AD156" i="27"/>
  <c r="AI81" i="28"/>
  <c r="AI85" i="28"/>
  <c r="AW3" i="32"/>
  <c r="AI35" i="32"/>
  <c r="AD127" i="32"/>
  <c r="AE156" i="27"/>
  <c r="AD128" i="28"/>
  <c r="AD56" i="32"/>
  <c r="AW130" i="32"/>
  <c r="AE154" i="32"/>
  <c r="AE91" i="32"/>
  <c r="AO93" i="32"/>
  <c r="AO112" i="32"/>
  <c r="AO104" i="32"/>
  <c r="AB59" i="34"/>
  <c r="AB147" i="34"/>
  <c r="AP122" i="34"/>
  <c r="AP58" i="34"/>
  <c r="AU146" i="34"/>
  <c r="AU4" i="34"/>
  <c r="AU136" i="34"/>
  <c r="AC157" i="34"/>
  <c r="AU56" i="34"/>
  <c r="AI52" i="35"/>
  <c r="AI89" i="35"/>
  <c r="AI20" i="35"/>
  <c r="AN134" i="35"/>
  <c r="AN14" i="35"/>
  <c r="AN22" i="35"/>
  <c r="AN34" i="35"/>
  <c r="AN58" i="35"/>
  <c r="AN6" i="35"/>
  <c r="AN50" i="35"/>
  <c r="AN118" i="35"/>
  <c r="AW105" i="35"/>
  <c r="AW121" i="35"/>
  <c r="AE157" i="35"/>
  <c r="AW47" i="35"/>
  <c r="AH64" i="36"/>
  <c r="AH60" i="36"/>
  <c r="AE93" i="32"/>
  <c r="AO100" i="32"/>
  <c r="AC154" i="23"/>
  <c r="AC129" i="23"/>
  <c r="AC4" i="23"/>
  <c r="AC116" i="23"/>
  <c r="AE57" i="25"/>
  <c r="AE22" i="25"/>
  <c r="AJ60" i="25"/>
  <c r="I60" i="25" s="1"/>
  <c r="AJ88" i="25"/>
  <c r="AB39" i="26"/>
  <c r="AB104" i="26"/>
  <c r="AB20" i="26"/>
  <c r="AB51" i="26"/>
  <c r="AB83" i="26"/>
  <c r="AB67" i="26"/>
  <c r="AB97" i="27"/>
  <c r="AB140" i="27"/>
  <c r="AB129" i="27"/>
  <c r="AB26" i="28"/>
  <c r="AB30" i="28"/>
  <c r="AB155" i="28"/>
  <c r="AB130" i="28"/>
  <c r="AB91" i="28"/>
  <c r="AB123" i="28"/>
  <c r="AB25" i="28"/>
  <c r="AB139" i="28"/>
  <c r="AB145" i="28"/>
  <c r="AB116" i="28"/>
  <c r="AB36" i="28"/>
  <c r="AB12" i="28"/>
  <c r="AB9" i="28"/>
  <c r="AB16" i="28"/>
  <c r="AB13" i="28"/>
  <c r="AB3" i="28"/>
  <c r="AB101" i="28"/>
  <c r="AB119" i="28"/>
  <c r="AB143" i="28"/>
  <c r="AB156" i="28"/>
  <c r="AB41" i="28"/>
  <c r="AB127" i="28"/>
  <c r="AB49" i="28"/>
  <c r="AB48" i="28"/>
  <c r="AB98" i="28"/>
  <c r="AB76" i="28"/>
  <c r="AB8" i="28"/>
  <c r="AB33" i="28"/>
  <c r="AB52" i="28"/>
  <c r="AB44" i="28"/>
  <c r="AB17" i="28"/>
  <c r="AB42" i="28"/>
  <c r="AK89" i="28"/>
  <c r="AK48" i="28"/>
  <c r="AK24" i="28"/>
  <c r="AK99" i="28"/>
  <c r="AK85" i="28"/>
  <c r="AK109" i="28"/>
  <c r="AK94" i="28"/>
  <c r="AK72" i="28"/>
  <c r="AK64" i="28"/>
  <c r="AK60" i="28"/>
  <c r="AK70" i="28"/>
  <c r="AD156" i="28"/>
  <c r="AP57" i="28"/>
  <c r="AP83" i="28"/>
  <c r="AP147" i="28"/>
  <c r="AP127" i="28"/>
  <c r="AP110" i="28"/>
  <c r="AP42" i="28"/>
  <c r="AP38" i="28"/>
  <c r="AP45" i="28"/>
  <c r="AP29" i="28"/>
  <c r="AP86" i="28"/>
  <c r="AP79" i="28"/>
  <c r="AP85" i="28"/>
  <c r="AP46" i="28"/>
  <c r="AP22" i="28"/>
  <c r="AP10" i="28"/>
  <c r="AU39" i="28"/>
  <c r="AU72" i="28"/>
  <c r="AU7" i="28"/>
  <c r="AU144" i="28"/>
  <c r="AU128" i="28"/>
  <c r="AU42" i="28"/>
  <c r="AU43" i="28"/>
  <c r="AU27" i="28"/>
  <c r="AU23" i="28"/>
  <c r="AU91" i="28"/>
  <c r="AU60" i="28"/>
  <c r="AU38" i="28"/>
  <c r="AE33" i="32"/>
  <c r="AN42" i="35"/>
  <c r="AN47" i="35"/>
  <c r="AB89" i="34"/>
  <c r="AU20" i="34"/>
  <c r="AP3" i="34"/>
  <c r="AC62" i="23"/>
  <c r="AO90" i="25"/>
  <c r="AO59" i="25"/>
  <c r="AE105" i="25"/>
  <c r="AB137" i="26"/>
  <c r="AB84" i="26"/>
  <c r="AB79" i="26"/>
  <c r="AP82" i="34"/>
  <c r="AN46" i="35"/>
  <c r="AN94" i="35"/>
  <c r="AW116" i="35"/>
  <c r="AD121" i="35"/>
  <c r="AI126" i="35"/>
  <c r="AU42" i="37"/>
  <c r="AH144" i="36"/>
  <c r="AW133" i="35"/>
  <c r="AW113" i="35"/>
  <c r="AI101" i="35"/>
  <c r="AH48" i="34"/>
  <c r="AP22" i="34"/>
  <c r="AC107" i="23"/>
  <c r="AE113" i="25"/>
  <c r="AJ104" i="25"/>
  <c r="AB117" i="26"/>
  <c r="AE102" i="24"/>
  <c r="AE105" i="24"/>
  <c r="AE106" i="24"/>
  <c r="AB112" i="25"/>
  <c r="AC48" i="26"/>
  <c r="AB61" i="26"/>
  <c r="AC98" i="28"/>
  <c r="AC108" i="28"/>
  <c r="AD17" i="30"/>
  <c r="AN30" i="30"/>
  <c r="AE4" i="35"/>
  <c r="AW8" i="35"/>
  <c r="AW24" i="35"/>
  <c r="AT54" i="35"/>
  <c r="AT60" i="35"/>
  <c r="AT70" i="35"/>
  <c r="AN78" i="35"/>
  <c r="AN86" i="35"/>
  <c r="AW34" i="35"/>
  <c r="AN28" i="35"/>
  <c r="AW26" i="35"/>
  <c r="AW19" i="35"/>
  <c r="AD43" i="35"/>
  <c r="AD77" i="35"/>
  <c r="AW9" i="35"/>
  <c r="AE101" i="32"/>
  <c r="AU128" i="34"/>
  <c r="AU116" i="34"/>
  <c r="AC139" i="23"/>
  <c r="AC52" i="23"/>
  <c r="AB113" i="26"/>
  <c r="AB88" i="26"/>
  <c r="AB132" i="26"/>
  <c r="AK147" i="28"/>
  <c r="AK41" i="28"/>
  <c r="AC87" i="30"/>
  <c r="AC112" i="23"/>
  <c r="AC118" i="23"/>
  <c r="AC122" i="23"/>
  <c r="AE86" i="24"/>
  <c r="AE98" i="24"/>
  <c r="AE156" i="24"/>
  <c r="AB49" i="25"/>
  <c r="AC114" i="25"/>
  <c r="AD17" i="26"/>
  <c r="AC110" i="26"/>
  <c r="AU112" i="34"/>
  <c r="AU118" i="34"/>
  <c r="AU132" i="34"/>
  <c r="AP138" i="34"/>
  <c r="AW73" i="35"/>
  <c r="AS132" i="32"/>
  <c r="AG48" i="34"/>
  <c r="AS12" i="35"/>
  <c r="AS77" i="35"/>
  <c r="AA155" i="23"/>
  <c r="AA147" i="23"/>
  <c r="AA120" i="23"/>
  <c r="AA124" i="23"/>
  <c r="AA134" i="23"/>
  <c r="AA60" i="23"/>
  <c r="AA48" i="23"/>
  <c r="AA18" i="23"/>
  <c r="AA32" i="23"/>
  <c r="AA142" i="30"/>
  <c r="AD82" i="23"/>
  <c r="AD79" i="23"/>
  <c r="AD154" i="23"/>
  <c r="AD138" i="23"/>
  <c r="AD3" i="23"/>
  <c r="AD131" i="23"/>
  <c r="AD137" i="23"/>
  <c r="AD147" i="23"/>
  <c r="AC105" i="27"/>
  <c r="AC116" i="27"/>
  <c r="AC147" i="27"/>
  <c r="AC124" i="27"/>
  <c r="AC114" i="27"/>
  <c r="AC112" i="27"/>
  <c r="AC100" i="27"/>
  <c r="AC140" i="27"/>
  <c r="AC144" i="27"/>
  <c r="AV3" i="27"/>
  <c r="AD157" i="27"/>
  <c r="AD89" i="25"/>
  <c r="AD134" i="25"/>
  <c r="AD142" i="25"/>
  <c r="AD148" i="25"/>
  <c r="AD19" i="25"/>
  <c r="AD77" i="25"/>
  <c r="AD81" i="25"/>
  <c r="AB10" i="28"/>
  <c r="AB38" i="28"/>
  <c r="AB74" i="28"/>
  <c r="AB135" i="28"/>
  <c r="AB66" i="28"/>
  <c r="AB121" i="28"/>
  <c r="AB58" i="28"/>
  <c r="AB106" i="28"/>
  <c r="AB137" i="28"/>
  <c r="AB125" i="28"/>
  <c r="AB138" i="28"/>
  <c r="AB50" i="28"/>
  <c r="AB69" i="28"/>
  <c r="AK143" i="28"/>
  <c r="AK91" i="28"/>
  <c r="AE155" i="28"/>
  <c r="AC21" i="30"/>
  <c r="AC72" i="30"/>
  <c r="AH135" i="30"/>
  <c r="AH123" i="30"/>
  <c r="AH129" i="30"/>
  <c r="AP76" i="35"/>
  <c r="AB75" i="37"/>
  <c r="AB95" i="37"/>
  <c r="AK80" i="37"/>
  <c r="AE155" i="35"/>
  <c r="AU95" i="35"/>
  <c r="AU99" i="35"/>
  <c r="AK107" i="35"/>
  <c r="AP20" i="35"/>
  <c r="AC157" i="35"/>
  <c r="AC73" i="36"/>
  <c r="AO135" i="32"/>
  <c r="AO125" i="32"/>
  <c r="AO16" i="32"/>
  <c r="AE101" i="34"/>
  <c r="AO98" i="34"/>
  <c r="AB146" i="28"/>
  <c r="AB22" i="28"/>
  <c r="AB54" i="28"/>
  <c r="AD130" i="23"/>
  <c r="AD132" i="25"/>
  <c r="AE142" i="26"/>
  <c r="AH18" i="27"/>
  <c r="AC114" i="30"/>
  <c r="AV16" i="23"/>
  <c r="AC83" i="23"/>
  <c r="AC86" i="23"/>
  <c r="AD132" i="23"/>
  <c r="AC136" i="24"/>
  <c r="AE157" i="24"/>
  <c r="AC131" i="25"/>
  <c r="AC123" i="27"/>
  <c r="AE67" i="28"/>
  <c r="AE139" i="28"/>
  <c r="AP36" i="30"/>
  <c r="AK39" i="30"/>
  <c r="AK46" i="30"/>
  <c r="AK76" i="30"/>
  <c r="AO5" i="32"/>
  <c r="AE85" i="32"/>
  <c r="AO124" i="32"/>
  <c r="AE135" i="32"/>
  <c r="AK85" i="34"/>
  <c r="AO88" i="34"/>
  <c r="AO143" i="34"/>
  <c r="AP45" i="35"/>
  <c r="AP48" i="35"/>
  <c r="AK140" i="37"/>
  <c r="AK144" i="37"/>
  <c r="AU107" i="35"/>
  <c r="AU78" i="35"/>
  <c r="AU48" i="35"/>
  <c r="AU17" i="35"/>
  <c r="AP12" i="35"/>
  <c r="AH52" i="36"/>
  <c r="AC157" i="36"/>
  <c r="AE139" i="32"/>
  <c r="AE105" i="32"/>
  <c r="AE84" i="32"/>
  <c r="AO78" i="34"/>
  <c r="AT88" i="34"/>
  <c r="AO74" i="34"/>
  <c r="AT52" i="34"/>
  <c r="AT44" i="34"/>
  <c r="AT60" i="34"/>
  <c r="AE156" i="34"/>
  <c r="AN147" i="25"/>
  <c r="AB97" i="28"/>
  <c r="AB71" i="28"/>
  <c r="AB82" i="28"/>
  <c r="AD135" i="23"/>
  <c r="AD101" i="23"/>
  <c r="AD95" i="23"/>
  <c r="AD61" i="23"/>
  <c r="AH47" i="23"/>
  <c r="AD44" i="23"/>
  <c r="AD114" i="25"/>
  <c r="AC3" i="27"/>
  <c r="AB18" i="28"/>
  <c r="AC128" i="30"/>
  <c r="AD26" i="23"/>
  <c r="AC31" i="23"/>
  <c r="AC143" i="23"/>
  <c r="AD145" i="23"/>
  <c r="AC147" i="23"/>
  <c r="AE31" i="28"/>
  <c r="AE35" i="28"/>
  <c r="AK71" i="30"/>
  <c r="AU78" i="30"/>
  <c r="AC80" i="30"/>
  <c r="AC156" i="30"/>
  <c r="AO4" i="32"/>
  <c r="AE41" i="32"/>
  <c r="AE81" i="32"/>
  <c r="AE115" i="32"/>
  <c r="AE134" i="32"/>
  <c r="AE140" i="32"/>
  <c r="AE141" i="32"/>
  <c r="AU54" i="34"/>
  <c r="AU72" i="34"/>
  <c r="AU90" i="34"/>
  <c r="AU96" i="34"/>
  <c r="AU122" i="34"/>
  <c r="AU126" i="34"/>
  <c r="AU130" i="34"/>
  <c r="AB155" i="34"/>
  <c r="AB51" i="35"/>
  <c r="AK100" i="35"/>
  <c r="AB115" i="35"/>
  <c r="AC126" i="35"/>
  <c r="AV145" i="35"/>
  <c r="AI48" i="36"/>
  <c r="AE123" i="32"/>
  <c r="AT3" i="32"/>
  <c r="AE157" i="34"/>
  <c r="AB109" i="28"/>
  <c r="AH58" i="23"/>
  <c r="AO19" i="26"/>
  <c r="AQ135" i="27"/>
  <c r="AH100" i="27"/>
  <c r="AC120" i="30"/>
  <c r="AC108" i="30"/>
  <c r="AC124" i="30"/>
  <c r="AC104" i="30"/>
  <c r="AJ51" i="26"/>
  <c r="AC157" i="27"/>
  <c r="AC37" i="30"/>
  <c r="AE31" i="32"/>
  <c r="AE49" i="32"/>
  <c r="AE63" i="32"/>
  <c r="AE83" i="32"/>
  <c r="AE89" i="32"/>
  <c r="AE102" i="32"/>
  <c r="AE103" i="32"/>
  <c r="AH125" i="32"/>
  <c r="AU70" i="34"/>
  <c r="AP78" i="34"/>
  <c r="AP89" i="34"/>
  <c r="AU104" i="34"/>
  <c r="AU120" i="34"/>
  <c r="AU134" i="34"/>
  <c r="AP142" i="34"/>
  <c r="AU144" i="34"/>
  <c r="AU18" i="35"/>
  <c r="AP84" i="35"/>
  <c r="AI111" i="36"/>
  <c r="AC50" i="37"/>
  <c r="AC58" i="37"/>
  <c r="AC118" i="37"/>
  <c r="AD155" i="37"/>
  <c r="AA154" i="24"/>
  <c r="AA156" i="24"/>
  <c r="AA87" i="24"/>
  <c r="AA51" i="24"/>
  <c r="AA43" i="24"/>
  <c r="AA55" i="24"/>
  <c r="AA85" i="24"/>
  <c r="AA47" i="24"/>
  <c r="AA93" i="24"/>
  <c r="AA59" i="24"/>
  <c r="AA5" i="24"/>
  <c r="AA89" i="32"/>
  <c r="AA67" i="32"/>
  <c r="AA37" i="32"/>
  <c r="AA157" i="32"/>
  <c r="AA149" i="32"/>
  <c r="AA78" i="32"/>
  <c r="AA42" i="32"/>
  <c r="AA128" i="32"/>
  <c r="AA116" i="32"/>
  <c r="AA124" i="32"/>
  <c r="AA72" i="32"/>
  <c r="AA60" i="32"/>
  <c r="AA10" i="32"/>
  <c r="AA117" i="32"/>
  <c r="AA104" i="32"/>
  <c r="AA139" i="32"/>
  <c r="AA90" i="32"/>
  <c r="AA86" i="32"/>
  <c r="AA92" i="32"/>
  <c r="AA58" i="32"/>
  <c r="AA19" i="32"/>
  <c r="AA23" i="32"/>
  <c r="AA47" i="32"/>
  <c r="AA63" i="32"/>
  <c r="AA71" i="32"/>
  <c r="AA108" i="32"/>
  <c r="AA26" i="32"/>
  <c r="AA20" i="32"/>
  <c r="AA4" i="32"/>
  <c r="AA130" i="32"/>
  <c r="AA94" i="32"/>
  <c r="AA48" i="32"/>
  <c r="AA22" i="32"/>
  <c r="AA15" i="32"/>
  <c r="AA29" i="32"/>
  <c r="AA123" i="32"/>
  <c r="AA53" i="32"/>
  <c r="AA3" i="32"/>
  <c r="AA101" i="32"/>
  <c r="AA148" i="32"/>
  <c r="AA155" i="32"/>
  <c r="AA109" i="32"/>
  <c r="AA120" i="32"/>
  <c r="AA136" i="32"/>
  <c r="AA30" i="32"/>
  <c r="AA107" i="32"/>
  <c r="AA112" i="32"/>
  <c r="AA76" i="32"/>
  <c r="AA100" i="32"/>
  <c r="AA96" i="32"/>
  <c r="AA46" i="32"/>
  <c r="AA11" i="32"/>
  <c r="AA12" i="32"/>
  <c r="AA31" i="32"/>
  <c r="AA39" i="32"/>
  <c r="AA114" i="32"/>
  <c r="AA126" i="32"/>
  <c r="AA121" i="32"/>
  <c r="AA105" i="32"/>
  <c r="AA57" i="32"/>
  <c r="AA38" i="32"/>
  <c r="AA36" i="32"/>
  <c r="AA18" i="32"/>
  <c r="AA9" i="32"/>
  <c r="AA44" i="32"/>
  <c r="AA134" i="32"/>
  <c r="AA102" i="32"/>
  <c r="AA24" i="32"/>
  <c r="AA16" i="32"/>
  <c r="AA69" i="32"/>
  <c r="AA5" i="32"/>
  <c r="AA125" i="32"/>
  <c r="AA68" i="32"/>
  <c r="AA74" i="32"/>
  <c r="AA80" i="32"/>
  <c r="AA50" i="32"/>
  <c r="AA146" i="32"/>
  <c r="AA43" i="32"/>
  <c r="AA52" i="32"/>
  <c r="AA32" i="32"/>
  <c r="AA7" i="32"/>
  <c r="AA8" i="32"/>
  <c r="AA27" i="32"/>
  <c r="AA144" i="32"/>
  <c r="AA132" i="32"/>
  <c r="AA28" i="32"/>
  <c r="AA55" i="32"/>
  <c r="AA138" i="34"/>
  <c r="AA157" i="34"/>
  <c r="AA103" i="34"/>
  <c r="AA133" i="34"/>
  <c r="AA125" i="34"/>
  <c r="AA47" i="34"/>
  <c r="AA72" i="34"/>
  <c r="AA110" i="34"/>
  <c r="AA114" i="34"/>
  <c r="AA136" i="34"/>
  <c r="AA54" i="34"/>
  <c r="AA21" i="34"/>
  <c r="AA28" i="34"/>
  <c r="AA94" i="34"/>
  <c r="AA118" i="34"/>
  <c r="AA112" i="34"/>
  <c r="AA93" i="34"/>
  <c r="AA13" i="34"/>
  <c r="AA80" i="34"/>
  <c r="AA146" i="34"/>
  <c r="AA33" i="34"/>
  <c r="AA40" i="34"/>
  <c r="AA106" i="34"/>
  <c r="AA116" i="34"/>
  <c r="AA142" i="34"/>
  <c r="AA24" i="34"/>
  <c r="AA32" i="34"/>
  <c r="AA56" i="34"/>
  <c r="AA90" i="34"/>
  <c r="AA148" i="34"/>
  <c r="AA36" i="34"/>
  <c r="AA143" i="34"/>
  <c r="AA71" i="34"/>
  <c r="AA109" i="34"/>
  <c r="AA85" i="34"/>
  <c r="AA53" i="34"/>
  <c r="AA83" i="34"/>
  <c r="AA63" i="34"/>
  <c r="AA134" i="34"/>
  <c r="AA73" i="34"/>
  <c r="AA10" i="34"/>
  <c r="AA57" i="34"/>
  <c r="AA9" i="34"/>
  <c r="AA6" i="34"/>
  <c r="AA137" i="34"/>
  <c r="AA66" i="34"/>
  <c r="AA29" i="34"/>
  <c r="AA20" i="34"/>
  <c r="AA145" i="34"/>
  <c r="AA46" i="34"/>
  <c r="AA129" i="34"/>
  <c r="AA44" i="34"/>
  <c r="AA74" i="34"/>
  <c r="AA82" i="34"/>
  <c r="AA12" i="34"/>
  <c r="AA156" i="34"/>
  <c r="AA149" i="34"/>
  <c r="AA15" i="34"/>
  <c r="AA78" i="34"/>
  <c r="AA37" i="34"/>
  <c r="AA14" i="34"/>
  <c r="AA16" i="34"/>
  <c r="AA130" i="34"/>
  <c r="AA89" i="34"/>
  <c r="AA38" i="34"/>
  <c r="AA26" i="34"/>
  <c r="AA25" i="34"/>
  <c r="AA17" i="34"/>
  <c r="AA68" i="34"/>
  <c r="AA101" i="34"/>
  <c r="AA50" i="34"/>
  <c r="AA45" i="34"/>
  <c r="AA61" i="34"/>
  <c r="AA96" i="34"/>
  <c r="AA100" i="34"/>
  <c r="AA97" i="34"/>
  <c r="AA18" i="34"/>
  <c r="AA144" i="34"/>
  <c r="AA77" i="34"/>
  <c r="AA48" i="34"/>
  <c r="AA73" i="32"/>
  <c r="AA79" i="32"/>
  <c r="AA91" i="32"/>
  <c r="AA98" i="32"/>
  <c r="AA61" i="32"/>
  <c r="AA147" i="32"/>
  <c r="AA110" i="24"/>
  <c r="AA75" i="32"/>
  <c r="AA85" i="32"/>
  <c r="AA111" i="34"/>
  <c r="AA137" i="32"/>
  <c r="AA133" i="32"/>
  <c r="AA127" i="32"/>
  <c r="AA119" i="32"/>
  <c r="AA28" i="24"/>
  <c r="AA115" i="25"/>
  <c r="AA21" i="32"/>
  <c r="AA35" i="32"/>
  <c r="AA45" i="32"/>
  <c r="AA87" i="32"/>
  <c r="AA95" i="32"/>
  <c r="AA143" i="32"/>
  <c r="AA142" i="24"/>
  <c r="AA96" i="24"/>
  <c r="AA32" i="24"/>
  <c r="AA18" i="27"/>
  <c r="AA24" i="27"/>
  <c r="AA25" i="27"/>
  <c r="AA29" i="27"/>
  <c r="AA37" i="27"/>
  <c r="AA57" i="27"/>
  <c r="AA65" i="27"/>
  <c r="AA73" i="27"/>
  <c r="AA86" i="27"/>
  <c r="AA99" i="27"/>
  <c r="AA41" i="32"/>
  <c r="AA83" i="32"/>
  <c r="AA93" i="32"/>
  <c r="AA66" i="26"/>
  <c r="AA155" i="27"/>
  <c r="AA103" i="32"/>
  <c r="AA106" i="32"/>
  <c r="AA142" i="32"/>
  <c r="AA4" i="34"/>
  <c r="AA145" i="36"/>
  <c r="AA102" i="24"/>
  <c r="AA54" i="26"/>
  <c r="AA125" i="27"/>
  <c r="AA23" i="28"/>
  <c r="AA71" i="28"/>
  <c r="AA92" i="28"/>
  <c r="AA111" i="32"/>
  <c r="AA24" i="26"/>
  <c r="AA116" i="28"/>
  <c r="AA118" i="28"/>
  <c r="AA122" i="28"/>
  <c r="AA124" i="28"/>
  <c r="AA154" i="34"/>
  <c r="AA107" i="22"/>
  <c r="AA90" i="22"/>
  <c r="AA126" i="22"/>
  <c r="AA109" i="22"/>
  <c r="AE17" i="22"/>
  <c r="AE123" i="22"/>
  <c r="AI60" i="26"/>
  <c r="AD133" i="30"/>
  <c r="AD46" i="30"/>
  <c r="AD48" i="30"/>
  <c r="AD57" i="30"/>
  <c r="AD41" i="30"/>
  <c r="AD103" i="30"/>
  <c r="AW137" i="30"/>
  <c r="AE157" i="30"/>
  <c r="AA124" i="37"/>
  <c r="AA154" i="37"/>
  <c r="AA98" i="37"/>
  <c r="AA88" i="37"/>
  <c r="AB97" i="23"/>
  <c r="AB84" i="23"/>
  <c r="AB125" i="23"/>
  <c r="AD154" i="24"/>
  <c r="AD94" i="24"/>
  <c r="AI116" i="26"/>
  <c r="AI28" i="26"/>
  <c r="AI12" i="26"/>
  <c r="AI64" i="26"/>
  <c r="AB154" i="27"/>
  <c r="AB125" i="27"/>
  <c r="AB131" i="27"/>
  <c r="AB110" i="27"/>
  <c r="AB133" i="27"/>
  <c r="AB120" i="27"/>
  <c r="AB137" i="27"/>
  <c r="AB117" i="27"/>
  <c r="AC157" i="28"/>
  <c r="AU3" i="28"/>
  <c r="AA128" i="37"/>
  <c r="AA142" i="37"/>
  <c r="AA144" i="37"/>
  <c r="AI100" i="26"/>
  <c r="AA86" i="26"/>
  <c r="AA82" i="26"/>
  <c r="AA69" i="26"/>
  <c r="AA68" i="26"/>
  <c r="AA61" i="26"/>
  <c r="AA108" i="26"/>
  <c r="AA81" i="26"/>
  <c r="AA64" i="26"/>
  <c r="AA149" i="26"/>
  <c r="AA148" i="26"/>
  <c r="AE12" i="26"/>
  <c r="AE92" i="26"/>
  <c r="AE129" i="26"/>
  <c r="AE93" i="26"/>
  <c r="AE4" i="26"/>
  <c r="AE121" i="26"/>
  <c r="AE154" i="26"/>
  <c r="AB135" i="27"/>
  <c r="AB136" i="27"/>
  <c r="AE98" i="35"/>
  <c r="AE116" i="35"/>
  <c r="AE92" i="35"/>
  <c r="AE100" i="35"/>
  <c r="AT62" i="35"/>
  <c r="AT47" i="35"/>
  <c r="AA78" i="37"/>
  <c r="AA94" i="37"/>
  <c r="AC104" i="32"/>
  <c r="AC83" i="32"/>
  <c r="AC110" i="32"/>
  <c r="AC91" i="32"/>
  <c r="AC33" i="32"/>
  <c r="AN51" i="34"/>
  <c r="AN67" i="34"/>
  <c r="AJ109" i="35"/>
  <c r="AH136" i="36"/>
  <c r="AH96" i="36"/>
  <c r="AD157" i="36"/>
  <c r="AD106" i="25"/>
  <c r="AD70" i="25"/>
  <c r="AD88" i="25"/>
  <c r="AD65" i="25"/>
  <c r="AE122" i="26"/>
  <c r="AA114" i="26"/>
  <c r="AE81" i="26"/>
  <c r="AE53" i="26"/>
  <c r="AA125" i="26"/>
  <c r="AE36" i="26"/>
  <c r="AE28" i="26"/>
  <c r="AA9" i="26"/>
  <c r="AE73" i="26"/>
  <c r="AD119" i="30"/>
  <c r="AD79" i="30"/>
  <c r="AD34" i="30"/>
  <c r="AD20" i="30"/>
  <c r="AD50" i="30"/>
  <c r="AA16" i="26"/>
  <c r="AA28" i="26"/>
  <c r="AE82" i="26"/>
  <c r="AA98" i="26"/>
  <c r="AA120" i="26"/>
  <c r="AA140" i="26"/>
  <c r="AD28" i="30"/>
  <c r="AD33" i="30"/>
  <c r="AD47" i="30"/>
  <c r="AC112" i="32"/>
  <c r="AN11" i="34"/>
  <c r="AN35" i="34"/>
  <c r="AS86" i="34"/>
  <c r="AT64" i="35"/>
  <c r="AA60" i="37"/>
  <c r="AA64" i="37"/>
  <c r="AA68" i="37"/>
  <c r="AA104" i="37"/>
  <c r="AA108" i="37"/>
  <c r="AE126" i="37"/>
  <c r="AA130" i="37"/>
  <c r="AA155" i="37"/>
  <c r="AA146" i="26"/>
  <c r="AE126" i="26"/>
  <c r="AE117" i="26"/>
  <c r="AE97" i="26"/>
  <c r="AE69" i="26"/>
  <c r="AE60" i="26"/>
  <c r="AE88" i="26"/>
  <c r="AD121" i="30"/>
  <c r="AD113" i="30"/>
  <c r="AD38" i="30"/>
  <c r="AK23" i="22"/>
  <c r="AE127" i="22"/>
  <c r="AD117" i="23"/>
  <c r="AB121" i="23"/>
  <c r="AC157" i="23"/>
  <c r="AD75" i="24"/>
  <c r="AC126" i="24"/>
  <c r="AC131" i="24"/>
  <c r="AD139" i="24"/>
  <c r="AC142" i="24"/>
  <c r="AT3" i="26"/>
  <c r="AA32" i="26"/>
  <c r="AA70" i="26"/>
  <c r="AI76" i="26"/>
  <c r="AA90" i="26"/>
  <c r="AA102" i="26"/>
  <c r="AI132" i="26"/>
  <c r="AA134" i="26"/>
  <c r="AC131" i="27"/>
  <c r="AC138" i="27"/>
  <c r="AA157" i="27"/>
  <c r="AE157" i="27"/>
  <c r="AA127" i="28"/>
  <c r="AD13" i="30"/>
  <c r="AD102" i="30"/>
  <c r="AD122" i="30"/>
  <c r="AW11" i="32"/>
  <c r="AD18" i="32"/>
  <c r="AS43" i="32"/>
  <c r="AW47" i="32"/>
  <c r="AD62" i="32"/>
  <c r="AH84" i="32"/>
  <c r="AD99" i="32"/>
  <c r="AD137" i="32"/>
  <c r="AN23" i="34"/>
  <c r="AW90" i="34"/>
  <c r="AE124" i="34"/>
  <c r="AE128" i="34"/>
  <c r="AE155" i="34"/>
  <c r="AT88" i="35"/>
  <c r="AT107" i="35"/>
  <c r="AV5" i="36"/>
  <c r="AV11" i="36"/>
  <c r="AV19" i="36"/>
  <c r="AV34" i="36"/>
  <c r="AI103" i="36"/>
  <c r="AG105" i="36"/>
  <c r="AG113" i="36"/>
  <c r="AE118" i="36"/>
  <c r="AK121" i="36"/>
  <c r="AW122" i="36"/>
  <c r="AG129" i="36"/>
  <c r="AK137" i="36"/>
  <c r="AK143" i="36"/>
  <c r="AB156" i="36"/>
  <c r="AK145" i="36"/>
  <c r="AA90" i="37"/>
  <c r="AD78" i="25"/>
  <c r="AD7" i="25"/>
  <c r="AE141" i="26"/>
  <c r="AE134" i="26"/>
  <c r="AE109" i="26"/>
  <c r="AA101" i="26"/>
  <c r="AI124" i="26"/>
  <c r="AE77" i="26"/>
  <c r="AA126" i="26"/>
  <c r="AE104" i="26"/>
  <c r="AE57" i="26"/>
  <c r="AA48" i="26"/>
  <c r="AE21" i="26"/>
  <c r="AB14" i="28"/>
  <c r="AB6" i="28"/>
  <c r="AD123" i="30"/>
  <c r="AE128" i="25"/>
  <c r="AE129" i="25"/>
  <c r="AA133" i="25"/>
  <c r="AA8" i="26"/>
  <c r="AI10" i="26"/>
  <c r="AE16" i="26"/>
  <c r="AA50" i="26"/>
  <c r="AE62" i="26"/>
  <c r="AA74" i="26"/>
  <c r="AC4" i="27"/>
  <c r="AB9" i="27"/>
  <c r="AC12" i="27"/>
  <c r="AB15" i="27"/>
  <c r="AB20" i="27"/>
  <c r="AB27" i="27"/>
  <c r="AB32" i="27"/>
  <c r="AC35" i="27"/>
  <c r="AB40" i="27"/>
  <c r="AC43" i="27"/>
  <c r="AC47" i="27"/>
  <c r="AC51" i="27"/>
  <c r="AC55" i="27"/>
  <c r="AB60" i="27"/>
  <c r="AC63" i="27"/>
  <c r="AB68" i="27"/>
  <c r="AC71" i="27"/>
  <c r="AB76" i="27"/>
  <c r="AB80" i="27"/>
  <c r="AB81" i="27"/>
  <c r="AC84" i="27"/>
  <c r="AQ91" i="27"/>
  <c r="AP93" i="27"/>
  <c r="AI20" i="30"/>
  <c r="AN38" i="30"/>
  <c r="AD65" i="30"/>
  <c r="AD157" i="30"/>
  <c r="AI67" i="32"/>
  <c r="AI89" i="32"/>
  <c r="AD107" i="32"/>
  <c r="AE85" i="34"/>
  <c r="AE122" i="34"/>
  <c r="AS141" i="34"/>
  <c r="AW145" i="34"/>
  <c r="AT30" i="35"/>
  <c r="AE110" i="35"/>
  <c r="AT123" i="35"/>
  <c r="AD156" i="36"/>
  <c r="AA58" i="37"/>
  <c r="AA126" i="37"/>
  <c r="AB84" i="22"/>
  <c r="AI4" i="23"/>
  <c r="AC155" i="23"/>
  <c r="AD122" i="25"/>
  <c r="AD121" i="25"/>
  <c r="AD105" i="25"/>
  <c r="AD101" i="25"/>
  <c r="AD35" i="25"/>
  <c r="AD125" i="25"/>
  <c r="AD113" i="25"/>
  <c r="AD109" i="25"/>
  <c r="AD97" i="25"/>
  <c r="AB134" i="22"/>
  <c r="AB141" i="22"/>
  <c r="AB114" i="22"/>
  <c r="AB94" i="22"/>
  <c r="AB126" i="22"/>
  <c r="AB8" i="22"/>
  <c r="AB31" i="22"/>
  <c r="AB118" i="22"/>
  <c r="AB49" i="22"/>
  <c r="AB44" i="22"/>
  <c r="AD96" i="22"/>
  <c r="H96" i="22" s="1"/>
  <c r="AD95" i="22"/>
  <c r="AD99" i="22"/>
  <c r="AD43" i="22"/>
  <c r="AD25" i="22"/>
  <c r="AI81" i="22"/>
  <c r="AA42" i="23"/>
  <c r="AA133" i="23"/>
  <c r="AD137" i="25"/>
  <c r="AB17" i="25"/>
  <c r="AB11" i="26"/>
  <c r="AN126" i="27"/>
  <c r="AK127" i="28"/>
  <c r="AB23" i="32"/>
  <c r="AD69" i="25"/>
  <c r="AD23" i="25"/>
  <c r="AB100" i="26"/>
  <c r="AJ111" i="26"/>
  <c r="AB124" i="26"/>
  <c r="AB116" i="26"/>
  <c r="AB64" i="26"/>
  <c r="AB12" i="26"/>
  <c r="AS3" i="22"/>
  <c r="AB24" i="22"/>
  <c r="AD27" i="22"/>
  <c r="AD70" i="22"/>
  <c r="AD140" i="22"/>
  <c r="AA45" i="23"/>
  <c r="AA57" i="23"/>
  <c r="AD58" i="23"/>
  <c r="AA64" i="23"/>
  <c r="AA85" i="23"/>
  <c r="AA156" i="23"/>
  <c r="AD157" i="23"/>
  <c r="AN52" i="24"/>
  <c r="AC111" i="24"/>
  <c r="AC115" i="24"/>
  <c r="AC120" i="24"/>
  <c r="AK129" i="24"/>
  <c r="AC139" i="24"/>
  <c r="AB155" i="24"/>
  <c r="AB33" i="25"/>
  <c r="AA156" i="25"/>
  <c r="AD157" i="25"/>
  <c r="AJ47" i="26"/>
  <c r="AB133" i="26"/>
  <c r="AW3" i="27"/>
  <c r="AD117" i="27"/>
  <c r="AD133" i="27"/>
  <c r="AD28" i="28"/>
  <c r="AK131" i="28"/>
  <c r="AK135" i="28"/>
  <c r="AE27" i="28"/>
  <c r="AE16" i="30"/>
  <c r="AJ99" i="30"/>
  <c r="AA113" i="30"/>
  <c r="AT116" i="30"/>
  <c r="AJ141" i="30"/>
  <c r="AB22" i="32"/>
  <c r="AB34" i="32"/>
  <c r="AB78" i="32"/>
  <c r="AV83" i="34"/>
  <c r="AI92" i="34"/>
  <c r="AQ136" i="34"/>
  <c r="AC59" i="35"/>
  <c r="AU16" i="36"/>
  <c r="AU24" i="36"/>
  <c r="AU27" i="36"/>
  <c r="AU33" i="36"/>
  <c r="AU36" i="36"/>
  <c r="AH100" i="36"/>
  <c r="AQ117" i="36"/>
  <c r="AH140" i="36"/>
  <c r="AE155" i="36"/>
  <c r="AH84" i="36"/>
  <c r="AE66" i="37"/>
  <c r="AE102" i="37"/>
  <c r="AE108" i="37"/>
  <c r="AB127" i="37"/>
  <c r="AE128" i="37"/>
  <c r="AE132" i="37"/>
  <c r="AB141" i="37"/>
  <c r="AJ64" i="30"/>
  <c r="AC100" i="32"/>
  <c r="AC128" i="32"/>
  <c r="AA141" i="32"/>
  <c r="AS5" i="34"/>
  <c r="AN39" i="34"/>
  <c r="AN43" i="34"/>
  <c r="AN47" i="34"/>
  <c r="AC92" i="34"/>
  <c r="AI100" i="34"/>
  <c r="AV146" i="34"/>
  <c r="AB157" i="34"/>
  <c r="AV28" i="35"/>
  <c r="AV36" i="35"/>
  <c r="AW39" i="35"/>
  <c r="AW51" i="35"/>
  <c r="AW52" i="35"/>
  <c r="AQ55" i="35"/>
  <c r="AN62" i="35"/>
  <c r="AW63" i="35"/>
  <c r="AS67" i="35"/>
  <c r="AW83" i="35"/>
  <c r="AS104" i="35"/>
  <c r="AW108" i="35"/>
  <c r="AC110" i="35"/>
  <c r="AI122" i="35"/>
  <c r="AC156" i="35"/>
  <c r="AD86" i="36"/>
  <c r="AH108" i="36"/>
  <c r="AB107" i="37"/>
  <c r="AE130" i="37"/>
  <c r="AE156" i="37"/>
  <c r="AS25" i="22"/>
  <c r="AD56" i="22"/>
  <c r="AD68" i="22"/>
  <c r="H68" i="22" s="1"/>
  <c r="AB70" i="22"/>
  <c r="AB74" i="22"/>
  <c r="AB78" i="22"/>
  <c r="AB81" i="22"/>
  <c r="AD88" i="22"/>
  <c r="AB89" i="22"/>
  <c r="AG121" i="22"/>
  <c r="AG129" i="22"/>
  <c r="AD132" i="22"/>
  <c r="AD136" i="22"/>
  <c r="AI12" i="23"/>
  <c r="AS14" i="23"/>
  <c r="AD55" i="23"/>
  <c r="AA88" i="23"/>
  <c r="AA127" i="23"/>
  <c r="AD155" i="23"/>
  <c r="AC96" i="24"/>
  <c r="AC99" i="24"/>
  <c r="AC100" i="24"/>
  <c r="AC104" i="24"/>
  <c r="AC156" i="24"/>
  <c r="AB92" i="25"/>
  <c r="AC104" i="26"/>
  <c r="AB102" i="27"/>
  <c r="AJ25" i="30"/>
  <c r="AC45" i="30"/>
  <c r="AC48" i="30"/>
  <c r="AA93" i="30"/>
  <c r="AJ105" i="30"/>
  <c r="AB14" i="32"/>
  <c r="AB80" i="32"/>
  <c r="AB88" i="32"/>
  <c r="AC124" i="32"/>
  <c r="AN31" i="34"/>
  <c r="AN59" i="34"/>
  <c r="AN71" i="34"/>
  <c r="AN77" i="34"/>
  <c r="AS92" i="34"/>
  <c r="AN95" i="34"/>
  <c r="AM102" i="34"/>
  <c r="AD107" i="34"/>
  <c r="AD115" i="34"/>
  <c r="AV122" i="34"/>
  <c r="AD139" i="34"/>
  <c r="AM142" i="34"/>
  <c r="AS35" i="35"/>
  <c r="AS44" i="35"/>
  <c r="AW53" i="35"/>
  <c r="AC54" i="35"/>
  <c r="AV76" i="35"/>
  <c r="AW89" i="35"/>
  <c r="AW92" i="35"/>
  <c r="AI110" i="35"/>
  <c r="AV113" i="35"/>
  <c r="AW140" i="35"/>
  <c r="AV142" i="35"/>
  <c r="AS145" i="35"/>
  <c r="AW101" i="35"/>
  <c r="AH128" i="36"/>
  <c r="AE154" i="37"/>
  <c r="AA157" i="37"/>
  <c r="AE156" i="23"/>
  <c r="AD157" i="24"/>
  <c r="AE42" i="25"/>
  <c r="AE132" i="25"/>
  <c r="AE108" i="25"/>
  <c r="AE100" i="25"/>
  <c r="AE62" i="25"/>
  <c r="AE58" i="25"/>
  <c r="AE156" i="25"/>
  <c r="AD51" i="26"/>
  <c r="AD145" i="26"/>
  <c r="AD127" i="26"/>
  <c r="AK138" i="26"/>
  <c r="AK102" i="26"/>
  <c r="AE76" i="30"/>
  <c r="AE18" i="30"/>
  <c r="AE55" i="30"/>
  <c r="AG41" i="32"/>
  <c r="AG94" i="32"/>
  <c r="AG29" i="32"/>
  <c r="AK30" i="32"/>
  <c r="AK114" i="32"/>
  <c r="AK126" i="32"/>
  <c r="AD156" i="32"/>
  <c r="AP143" i="32"/>
  <c r="AO112" i="37"/>
  <c r="AJ73" i="37"/>
  <c r="AJ93" i="37"/>
  <c r="AK48" i="32"/>
  <c r="AK66" i="32"/>
  <c r="AB140" i="23"/>
  <c r="AB128" i="23"/>
  <c r="AB63" i="23"/>
  <c r="AE56" i="23"/>
  <c r="AU40" i="23"/>
  <c r="AA157" i="24"/>
  <c r="AA148" i="24"/>
  <c r="AD147" i="24"/>
  <c r="AA141" i="24"/>
  <c r="AD127" i="24"/>
  <c r="AD113" i="24"/>
  <c r="AD115" i="24"/>
  <c r="AA100" i="24"/>
  <c r="AD97" i="24"/>
  <c r="AD89" i="24"/>
  <c r="AH76" i="24"/>
  <c r="AD43" i="24"/>
  <c r="AM29" i="24"/>
  <c r="AQ25" i="24"/>
  <c r="AA17" i="24"/>
  <c r="AA149" i="25"/>
  <c r="AE155" i="25"/>
  <c r="AE97" i="25"/>
  <c r="AE76" i="25"/>
  <c r="AE84" i="25"/>
  <c r="AE68" i="25"/>
  <c r="AE10" i="25"/>
  <c r="AE155" i="26"/>
  <c r="AD157" i="26"/>
  <c r="AD106" i="26"/>
  <c r="AD78" i="26"/>
  <c r="AD54" i="26"/>
  <c r="AD81" i="26"/>
  <c r="AE138" i="30"/>
  <c r="AE134" i="30"/>
  <c r="AE155" i="30"/>
  <c r="AE142" i="30"/>
  <c r="AE41" i="30"/>
  <c r="AE37" i="30"/>
  <c r="AE156" i="30"/>
  <c r="AA28" i="22"/>
  <c r="AA82" i="22"/>
  <c r="AE86" i="22"/>
  <c r="AE89" i="22"/>
  <c r="AE102" i="22"/>
  <c r="AE103" i="22"/>
  <c r="AA130" i="22"/>
  <c r="AA134" i="22"/>
  <c r="AA75" i="22"/>
  <c r="AB20" i="23"/>
  <c r="AB28" i="23"/>
  <c r="AE29" i="23"/>
  <c r="AE35" i="23"/>
  <c r="AE81" i="23"/>
  <c r="AE102" i="23"/>
  <c r="AB109" i="23"/>
  <c r="AB156" i="23"/>
  <c r="AD99" i="24"/>
  <c r="AA101" i="24"/>
  <c r="AD121" i="24"/>
  <c r="AD131" i="24"/>
  <c r="AA133" i="24"/>
  <c r="AD134" i="24"/>
  <c r="AA145" i="24"/>
  <c r="AA46" i="25"/>
  <c r="AE50" i="25"/>
  <c r="AA58" i="25"/>
  <c r="AE89" i="25"/>
  <c r="AA120" i="25"/>
  <c r="AA121" i="25"/>
  <c r="AE136" i="25"/>
  <c r="AE141" i="25"/>
  <c r="AB61" i="25"/>
  <c r="AB119" i="25"/>
  <c r="AB65" i="25"/>
  <c r="AB45" i="25"/>
  <c r="AB154" i="25"/>
  <c r="AB156" i="25"/>
  <c r="AK106" i="26"/>
  <c r="AD59" i="26"/>
  <c r="AB128" i="27"/>
  <c r="AC53" i="28"/>
  <c r="AC61" i="28"/>
  <c r="AB116" i="30"/>
  <c r="AB113" i="30"/>
  <c r="AB156" i="30"/>
  <c r="AB154" i="30"/>
  <c r="AK70" i="32"/>
  <c r="AK40" i="32"/>
  <c r="AG32" i="32"/>
  <c r="AE122" i="22"/>
  <c r="AA95" i="22"/>
  <c r="AE155" i="23"/>
  <c r="AB103" i="23"/>
  <c r="AB100" i="23"/>
  <c r="AD129" i="24"/>
  <c r="AD107" i="24"/>
  <c r="AA88" i="24"/>
  <c r="AA3" i="24"/>
  <c r="AA147" i="25"/>
  <c r="AM102" i="25"/>
  <c r="AE72" i="25"/>
  <c r="AM3" i="25"/>
  <c r="AK146" i="26"/>
  <c r="AD134" i="26"/>
  <c r="AD41" i="26"/>
  <c r="AD57" i="26"/>
  <c r="AH9" i="26"/>
  <c r="AE126" i="30"/>
  <c r="AE54" i="30"/>
  <c r="AE61" i="30"/>
  <c r="AE27" i="30"/>
  <c r="AE23" i="30"/>
  <c r="AE98" i="30"/>
  <c r="AE11" i="30"/>
  <c r="AB32" i="22"/>
  <c r="AA34" i="22"/>
  <c r="AB36" i="22"/>
  <c r="AB54" i="22"/>
  <c r="AB57" i="22"/>
  <c r="AB58" i="22"/>
  <c r="AB66" i="22"/>
  <c r="AB82" i="22"/>
  <c r="AE83" i="22"/>
  <c r="AB102" i="22"/>
  <c r="AA103" i="22"/>
  <c r="AA105" i="22"/>
  <c r="AE148" i="22"/>
  <c r="AE67" i="22"/>
  <c r="AV3" i="23"/>
  <c r="AC71" i="23"/>
  <c r="AC3" i="23"/>
  <c r="AB157" i="23"/>
  <c r="AE157" i="23"/>
  <c r="AD102" i="24"/>
  <c r="AI103" i="24"/>
  <c r="AN108" i="24"/>
  <c r="AA116" i="24"/>
  <c r="AD117" i="24"/>
  <c r="AA122" i="24"/>
  <c r="AA130" i="24"/>
  <c r="AD146" i="24"/>
  <c r="AD155" i="24"/>
  <c r="AE93" i="25"/>
  <c r="AB96" i="25"/>
  <c r="AB120" i="25"/>
  <c r="AB157" i="25"/>
  <c r="AD9" i="26"/>
  <c r="AD75" i="26"/>
  <c r="AH89" i="26"/>
  <c r="AD117" i="26"/>
  <c r="AP145" i="26"/>
  <c r="AB93" i="26"/>
  <c r="AB69" i="26"/>
  <c r="AD155" i="26"/>
  <c r="AC90" i="28"/>
  <c r="AC102" i="28"/>
  <c r="AC154" i="28"/>
  <c r="AC93" i="28"/>
  <c r="AC85" i="28"/>
  <c r="AE50" i="30"/>
  <c r="AH108" i="30"/>
  <c r="AH51" i="30"/>
  <c r="AH30" i="30"/>
  <c r="AH84" i="30"/>
  <c r="AO3" i="37"/>
  <c r="AE155" i="32"/>
  <c r="AG136" i="32"/>
  <c r="AG64" i="32"/>
  <c r="AK56" i="32"/>
  <c r="AG48" i="32"/>
  <c r="AK38" i="32"/>
  <c r="AG34" i="32"/>
  <c r="AG20" i="32"/>
  <c r="AK28" i="32"/>
  <c r="AA139" i="22"/>
  <c r="AE135" i="22"/>
  <c r="AB89" i="23"/>
  <c r="AB66" i="23"/>
  <c r="AA146" i="24"/>
  <c r="AA134" i="24"/>
  <c r="AQ123" i="24"/>
  <c r="AD142" i="24"/>
  <c r="AA136" i="24"/>
  <c r="AA149" i="24"/>
  <c r="AA126" i="24"/>
  <c r="AD123" i="24"/>
  <c r="AA114" i="24"/>
  <c r="AV111" i="24"/>
  <c r="AA92" i="24"/>
  <c r="AD77" i="24"/>
  <c r="AA84" i="24"/>
  <c r="AD93" i="24"/>
  <c r="AE157" i="25"/>
  <c r="AE149" i="25"/>
  <c r="AE117" i="25"/>
  <c r="AE92" i="25"/>
  <c r="AA61" i="25"/>
  <c r="AE80" i="25"/>
  <c r="AI25" i="25"/>
  <c r="AA64" i="25"/>
  <c r="AE6" i="25"/>
  <c r="AV3" i="25"/>
  <c r="AD143" i="26"/>
  <c r="AK118" i="26"/>
  <c r="AD74" i="26"/>
  <c r="AD66" i="26"/>
  <c r="AD50" i="26"/>
  <c r="AD34" i="26"/>
  <c r="AE154" i="30"/>
  <c r="AE141" i="30"/>
  <c r="AE78" i="30"/>
  <c r="AE45" i="30"/>
  <c r="AB3" i="22"/>
  <c r="AE24" i="22"/>
  <c r="AE26" i="22"/>
  <c r="AA37" i="22"/>
  <c r="AB40" i="22"/>
  <c r="AB46" i="22"/>
  <c r="AB48" i="22"/>
  <c r="AB50" i="22"/>
  <c r="AB52" i="22"/>
  <c r="AE58" i="22"/>
  <c r="AB61" i="22"/>
  <c r="AB98" i="22"/>
  <c r="AG105" i="22"/>
  <c r="AB110" i="22"/>
  <c r="AA111" i="22"/>
  <c r="AB113" i="22"/>
  <c r="AE113" i="22"/>
  <c r="AJ114" i="22"/>
  <c r="AB121" i="22"/>
  <c r="AB145" i="22"/>
  <c r="AA148" i="22"/>
  <c r="AB68" i="23"/>
  <c r="AB130" i="23"/>
  <c r="AB155" i="23"/>
  <c r="AD156" i="23"/>
  <c r="AD3" i="24"/>
  <c r="AA98" i="24"/>
  <c r="AD103" i="24"/>
  <c r="AB105" i="24"/>
  <c r="AA106" i="24"/>
  <c r="AE128" i="24"/>
  <c r="AD130" i="24"/>
  <c r="AD135" i="24"/>
  <c r="AA138" i="24"/>
  <c r="AA155" i="24"/>
  <c r="AD156" i="24"/>
  <c r="AE26" i="25"/>
  <c r="AE38" i="25"/>
  <c r="AB51" i="25"/>
  <c r="AB55" i="25"/>
  <c r="AB107" i="25"/>
  <c r="AE133" i="25"/>
  <c r="AE137" i="25"/>
  <c r="AE145" i="25"/>
  <c r="AD86" i="25"/>
  <c r="AD117" i="25"/>
  <c r="AB155" i="25"/>
  <c r="AE73" i="25"/>
  <c r="AD67" i="26"/>
  <c r="AC88" i="26"/>
  <c r="AC18" i="26"/>
  <c r="AG102" i="26"/>
  <c r="AG126" i="26"/>
  <c r="AE35" i="30"/>
  <c r="AE117" i="30"/>
  <c r="AA56" i="25"/>
  <c r="AE85" i="25"/>
  <c r="AD94" i="25"/>
  <c r="AE101" i="25"/>
  <c r="AB124" i="25"/>
  <c r="AD129" i="25"/>
  <c r="AD145" i="25"/>
  <c r="AB53" i="26"/>
  <c r="AB77" i="26"/>
  <c r="AD87" i="26"/>
  <c r="AD99" i="26"/>
  <c r="AD147" i="26"/>
  <c r="AM103" i="27"/>
  <c r="AD134" i="27"/>
  <c r="AC156" i="27"/>
  <c r="AB157" i="27"/>
  <c r="AE23" i="28"/>
  <c r="AC37" i="28"/>
  <c r="AE55" i="28"/>
  <c r="AE63" i="28"/>
  <c r="AC65" i="28"/>
  <c r="AC69" i="28"/>
  <c r="AC77" i="28"/>
  <c r="AE83" i="28"/>
  <c r="AK87" i="28"/>
  <c r="AE98" i="28"/>
  <c r="AC141" i="28"/>
  <c r="AE144" i="28"/>
  <c r="AE10" i="30"/>
  <c r="AH17" i="30"/>
  <c r="AA22" i="30"/>
  <c r="AD23" i="30"/>
  <c r="AB25" i="30"/>
  <c r="AE26" i="30"/>
  <c r="AA39" i="30"/>
  <c r="AA40" i="30"/>
  <c r="AO41" i="30"/>
  <c r="AA47" i="30"/>
  <c r="AA50" i="30"/>
  <c r="AM51" i="30"/>
  <c r="AB59" i="30"/>
  <c r="AD60" i="30"/>
  <c r="AD61" i="30"/>
  <c r="AA63" i="30"/>
  <c r="AO65" i="30"/>
  <c r="AH68" i="30"/>
  <c r="AD69" i="30"/>
  <c r="AA72" i="30"/>
  <c r="AA74" i="30"/>
  <c r="AB77" i="30"/>
  <c r="AK88" i="30"/>
  <c r="AD90" i="30"/>
  <c r="AB92" i="30"/>
  <c r="AB95" i="30"/>
  <c r="AB99" i="30"/>
  <c r="AE100" i="30"/>
  <c r="AH104" i="30"/>
  <c r="AB131" i="30"/>
  <c r="AG143" i="30"/>
  <c r="AA157" i="30"/>
  <c r="AC108" i="32"/>
  <c r="AC154" i="32"/>
  <c r="AC52" i="32"/>
  <c r="AC96" i="32"/>
  <c r="AU33" i="35"/>
  <c r="AU41" i="35"/>
  <c r="AC39" i="36"/>
  <c r="AJ106" i="36"/>
  <c r="AJ98" i="36"/>
  <c r="AJ82" i="36"/>
  <c r="AC156" i="36"/>
  <c r="AC128" i="37"/>
  <c r="AC154" i="37"/>
  <c r="AC64" i="37"/>
  <c r="AC62" i="37"/>
  <c r="AC21" i="28"/>
  <c r="AC41" i="28"/>
  <c r="AC45" i="28"/>
  <c r="AC94" i="28"/>
  <c r="AC112" i="28"/>
  <c r="AC114" i="28"/>
  <c r="AC118" i="28"/>
  <c r="AE12" i="30"/>
  <c r="AB63" i="30"/>
  <c r="AB67" i="30"/>
  <c r="AH71" i="30"/>
  <c r="AB87" i="30"/>
  <c r="AE89" i="30"/>
  <c r="AE92" i="30"/>
  <c r="AE129" i="30"/>
  <c r="AE132" i="30"/>
  <c r="AM145" i="30"/>
  <c r="AD146" i="30"/>
  <c r="AD155" i="30"/>
  <c r="AD154" i="30"/>
  <c r="AB157" i="30"/>
  <c r="AG13" i="32"/>
  <c r="AP14" i="32"/>
  <c r="AD154" i="34"/>
  <c r="AJ142" i="34"/>
  <c r="AM83" i="35"/>
  <c r="AM71" i="35"/>
  <c r="AD157" i="37"/>
  <c r="AV3" i="37"/>
  <c r="AB142" i="27"/>
  <c r="AI145" i="27"/>
  <c r="AC155" i="27"/>
  <c r="AC25" i="28"/>
  <c r="AQ112" i="28"/>
  <c r="AE114" i="28"/>
  <c r="AC124" i="28"/>
  <c r="AE136" i="28"/>
  <c r="AB5" i="30"/>
  <c r="AB43" i="30"/>
  <c r="AQ55" i="30"/>
  <c r="AE64" i="30"/>
  <c r="AE68" i="30"/>
  <c r="AB75" i="30"/>
  <c r="AD37" i="30"/>
  <c r="AD64" i="30"/>
  <c r="AD156" i="30"/>
  <c r="AD73" i="30"/>
  <c r="AD117" i="34"/>
  <c r="AD133" i="34"/>
  <c r="AO46" i="34"/>
  <c r="AO147" i="34"/>
  <c r="AQ27" i="35"/>
  <c r="AM31" i="35"/>
  <c r="AA154" i="35"/>
  <c r="AA120" i="35"/>
  <c r="AA104" i="35"/>
  <c r="AD154" i="35"/>
  <c r="AD41" i="35"/>
  <c r="AD145" i="35"/>
  <c r="AD129" i="35"/>
  <c r="AD113" i="35"/>
  <c r="AD97" i="35"/>
  <c r="AC103" i="36"/>
  <c r="AK3" i="32"/>
  <c r="AB7" i="32"/>
  <c r="AK18" i="32"/>
  <c r="AE35" i="32"/>
  <c r="AE39" i="32"/>
  <c r="AB50" i="32"/>
  <c r="AI51" i="32"/>
  <c r="AI59" i="32"/>
  <c r="AE65" i="32"/>
  <c r="AW75" i="32"/>
  <c r="AS77" i="32"/>
  <c r="AE79" i="32"/>
  <c r="AB86" i="32"/>
  <c r="AE87" i="32"/>
  <c r="AE95" i="32"/>
  <c r="AE99" i="32"/>
  <c r="AB102" i="32"/>
  <c r="AC116" i="32"/>
  <c r="AB122" i="32"/>
  <c r="AG132" i="32"/>
  <c r="AG134" i="32"/>
  <c r="AS140" i="32"/>
  <c r="AA156" i="32"/>
  <c r="AE71" i="32"/>
  <c r="AW71" i="32"/>
  <c r="AO22" i="34"/>
  <c r="AQ44" i="34"/>
  <c r="AV53" i="34"/>
  <c r="AT80" i="34"/>
  <c r="AQ81" i="34"/>
  <c r="AQ102" i="34"/>
  <c r="AQ120" i="34"/>
  <c r="AQ128" i="34"/>
  <c r="AJ137" i="34"/>
  <c r="AU50" i="35"/>
  <c r="AS61" i="35"/>
  <c r="AV68" i="35"/>
  <c r="AU83" i="35"/>
  <c r="AS96" i="35"/>
  <c r="AJ123" i="35"/>
  <c r="AA128" i="35"/>
  <c r="AV141" i="35"/>
  <c r="AV146" i="35"/>
  <c r="AE154" i="35"/>
  <c r="AD156" i="35"/>
  <c r="AD157" i="35"/>
  <c r="AV121" i="35"/>
  <c r="AT15" i="35"/>
  <c r="AJ3" i="36"/>
  <c r="AJ25" i="36"/>
  <c r="AB140" i="36"/>
  <c r="AI143" i="36"/>
  <c r="AD106" i="36"/>
  <c r="AC126" i="37"/>
  <c r="AC140" i="37"/>
  <c r="AD156" i="37"/>
  <c r="AE157" i="37"/>
  <c r="AK29" i="32"/>
  <c r="AG49" i="32"/>
  <c r="AK71" i="32"/>
  <c r="AP82" i="32"/>
  <c r="AP90" i="32"/>
  <c r="AC120" i="32"/>
  <c r="AC132" i="32"/>
  <c r="AG144" i="32"/>
  <c r="AP146" i="32"/>
  <c r="AB154" i="34"/>
  <c r="AD155" i="34"/>
  <c r="AB156" i="34"/>
  <c r="AD157" i="34"/>
  <c r="AQ48" i="35"/>
  <c r="AU67" i="35"/>
  <c r="AQ71" i="35"/>
  <c r="AD103" i="35"/>
  <c r="AD135" i="35"/>
  <c r="AD155" i="35"/>
  <c r="AC99" i="36"/>
  <c r="AE141" i="36"/>
  <c r="AE154" i="36"/>
  <c r="AB157" i="36"/>
  <c r="AC66" i="37"/>
  <c r="AC131" i="37"/>
  <c r="AC142" i="37"/>
  <c r="AC155" i="37"/>
  <c r="AC157" i="37"/>
  <c r="AA136" i="37"/>
  <c r="AE37" i="37"/>
  <c r="AB6" i="32"/>
  <c r="AG12" i="32"/>
  <c r="AB30" i="32"/>
  <c r="AG33" i="32"/>
  <c r="AI43" i="32"/>
  <c r="AE47" i="32"/>
  <c r="AC49" i="32"/>
  <c r="AS51" i="32"/>
  <c r="AI53" i="32"/>
  <c r="AB58" i="32"/>
  <c r="AE61" i="32"/>
  <c r="AG65" i="32"/>
  <c r="AP66" i="32"/>
  <c r="AE73" i="32"/>
  <c r="AE77" i="32"/>
  <c r="AI105" i="32"/>
  <c r="AA110" i="32"/>
  <c r="AW111" i="32"/>
  <c r="AA115" i="32"/>
  <c r="AE122" i="32"/>
  <c r="AG130" i="32"/>
  <c r="AA135" i="32"/>
  <c r="AC136" i="32"/>
  <c r="AA138" i="32"/>
  <c r="AC140" i="32"/>
  <c r="AE144" i="32"/>
  <c r="AD147" i="32"/>
  <c r="AA154" i="32"/>
  <c r="AC156" i="32"/>
  <c r="AA145" i="32"/>
  <c r="AD38" i="32"/>
  <c r="AT8" i="34"/>
  <c r="AO30" i="34"/>
  <c r="AO58" i="34"/>
  <c r="AV91" i="34"/>
  <c r="AQ114" i="34"/>
  <c r="AA117" i="34"/>
  <c r="AM120" i="34"/>
  <c r="AM124" i="34"/>
  <c r="AE136" i="34"/>
  <c r="AP139" i="34"/>
  <c r="AE142" i="34"/>
  <c r="AQ144" i="34"/>
  <c r="AJ147" i="34"/>
  <c r="AA155" i="34"/>
  <c r="AS27" i="35"/>
  <c r="AS49" i="35"/>
  <c r="AV52" i="35"/>
  <c r="AD55" i="35"/>
  <c r="AE57" i="35"/>
  <c r="AE61" i="35"/>
  <c r="AU63" i="35"/>
  <c r="AS83" i="35"/>
  <c r="AU91" i="35"/>
  <c r="AA98" i="35"/>
  <c r="AU102" i="35"/>
  <c r="AE122" i="35"/>
  <c r="AT76" i="35"/>
  <c r="AJ146" i="36"/>
  <c r="AC155" i="36"/>
  <c r="AC70" i="37"/>
  <c r="AC100" i="37"/>
  <c r="AC130" i="37"/>
  <c r="AB156" i="37"/>
  <c r="AA120" i="37"/>
  <c r="AK96" i="37"/>
  <c r="AJ72" i="28"/>
  <c r="AJ88" i="28"/>
  <c r="AJ61" i="28"/>
  <c r="AJ141" i="28"/>
  <c r="AJ126" i="28"/>
  <c r="AJ110" i="28"/>
  <c r="AJ26" i="28"/>
  <c r="AJ130" i="28"/>
  <c r="AJ124" i="28"/>
  <c r="AJ33" i="28"/>
  <c r="AJ96" i="28"/>
  <c r="AJ54" i="28"/>
  <c r="AD155" i="28"/>
  <c r="AJ79" i="28"/>
  <c r="AJ18" i="28"/>
  <c r="AJ14" i="28"/>
  <c r="AJ87" i="28"/>
  <c r="AJ147" i="28"/>
  <c r="AJ114" i="28"/>
  <c r="AJ106" i="28"/>
  <c r="AJ102" i="28"/>
  <c r="AJ85" i="28"/>
  <c r="AJ67" i="28"/>
  <c r="AJ55" i="28"/>
  <c r="AJ46" i="28"/>
  <c r="AJ38" i="28"/>
  <c r="AJ95" i="28"/>
  <c r="AJ129" i="28"/>
  <c r="AJ112" i="28"/>
  <c r="AO47" i="28"/>
  <c r="AO43" i="28"/>
  <c r="AO39" i="28"/>
  <c r="AO35" i="28"/>
  <c r="AO31" i="28"/>
  <c r="AO27" i="28"/>
  <c r="AO72" i="28"/>
  <c r="AO7" i="28"/>
  <c r="AO46" i="28"/>
  <c r="AO23" i="28"/>
  <c r="AO50" i="28"/>
  <c r="AO60" i="28"/>
  <c r="AO19" i="28"/>
  <c r="AO142" i="28"/>
  <c r="AO115" i="28"/>
  <c r="AO64" i="28"/>
  <c r="AO52" i="28"/>
  <c r="AO22" i="28"/>
  <c r="AC156" i="28"/>
  <c r="AO30" i="28"/>
  <c r="AO144" i="28"/>
  <c r="AO34" i="28"/>
  <c r="AO91" i="28"/>
  <c r="AO99" i="28"/>
  <c r="AO86" i="28"/>
  <c r="AO54" i="28"/>
  <c r="AO38" i="28"/>
  <c r="AO42" i="28"/>
  <c r="AO134" i="28"/>
  <c r="AO140" i="28"/>
  <c r="AO123" i="28"/>
  <c r="AO82" i="28"/>
  <c r="AO66" i="28"/>
  <c r="AO83" i="28"/>
  <c r="AO80" i="28"/>
  <c r="AO68" i="28"/>
  <c r="AB157" i="28"/>
  <c r="AT125" i="28"/>
  <c r="AT91" i="28"/>
  <c r="AT81" i="28"/>
  <c r="AT48" i="28"/>
  <c r="AT76" i="28"/>
  <c r="AT36" i="28"/>
  <c r="AT80" i="28"/>
  <c r="AT8" i="28"/>
  <c r="AT12" i="28"/>
  <c r="AT121" i="28"/>
  <c r="AT93" i="28"/>
  <c r="AT144" i="28"/>
  <c r="AT119" i="28"/>
  <c r="AT55" i="28"/>
  <c r="AT64" i="28"/>
  <c r="AT92" i="28"/>
  <c r="AT19" i="28"/>
  <c r="AT123" i="28"/>
  <c r="AT117" i="28"/>
  <c r="AT95" i="28"/>
  <c r="AT41" i="28"/>
  <c r="AT140" i="28"/>
  <c r="AT49" i="28"/>
  <c r="AT139" i="28"/>
  <c r="AT33" i="28"/>
  <c r="AT9" i="28"/>
  <c r="AT99" i="28"/>
  <c r="AT44" i="28"/>
  <c r="AT13" i="28"/>
  <c r="AT107" i="28"/>
  <c r="AT103" i="28"/>
  <c r="AT56" i="28"/>
  <c r="AT40" i="28"/>
  <c r="AT7" i="28"/>
  <c r="AT128" i="28"/>
  <c r="AJ76" i="28"/>
  <c r="AG135" i="28"/>
  <c r="AG56" i="28"/>
  <c r="AG142" i="28"/>
  <c r="AG115" i="28"/>
  <c r="AG97" i="28"/>
  <c r="AG76" i="28"/>
  <c r="AG95" i="28"/>
  <c r="AG89" i="28"/>
  <c r="AG25" i="28"/>
  <c r="AG108" i="28"/>
  <c r="AG144" i="28"/>
  <c r="AG146" i="28"/>
  <c r="AG134" i="28"/>
  <c r="AG90" i="28"/>
  <c r="AG17" i="28"/>
  <c r="AG78" i="28"/>
  <c r="AG131" i="28"/>
  <c r="AA155" i="28"/>
  <c r="AG140" i="28"/>
  <c r="AG68" i="28"/>
  <c r="AG46" i="28"/>
  <c r="AG42" i="28"/>
  <c r="AG38" i="28"/>
  <c r="AG34" i="28"/>
  <c r="AG30" i="28"/>
  <c r="AG26" i="28"/>
  <c r="AG21" i="28"/>
  <c r="AG84" i="28"/>
  <c r="AG104" i="28"/>
  <c r="AG136" i="28"/>
  <c r="AG103" i="28"/>
  <c r="AG96" i="28"/>
  <c r="AG82" i="28"/>
  <c r="AG24" i="28"/>
  <c r="AG28" i="28"/>
  <c r="AT3" i="28"/>
  <c r="AG9" i="28"/>
  <c r="AD20" i="28"/>
  <c r="AI51" i="28"/>
  <c r="AA55" i="28"/>
  <c r="AA59" i="28"/>
  <c r="AI73" i="28"/>
  <c r="AG87" i="28"/>
  <c r="AD88" i="28"/>
  <c r="AG147" i="28"/>
  <c r="AG61" i="28"/>
  <c r="AJ92" i="28"/>
  <c r="AA39" i="28"/>
  <c r="AA51" i="28"/>
  <c r="AI89" i="28"/>
  <c r="AD97" i="28"/>
  <c r="AD99" i="28"/>
  <c r="AD101" i="28"/>
  <c r="AD103" i="28"/>
  <c r="AD105" i="28"/>
  <c r="AD109" i="28"/>
  <c r="AC146" i="34"/>
  <c r="AC154" i="34"/>
  <c r="AS145" i="34"/>
  <c r="AP134" i="34"/>
  <c r="AP118" i="34"/>
  <c r="AV89" i="34"/>
  <c r="AO70" i="34"/>
  <c r="AP38" i="34"/>
  <c r="AE145" i="34"/>
  <c r="AV142" i="34"/>
  <c r="AP130" i="34"/>
  <c r="AU108" i="34"/>
  <c r="AW85" i="34"/>
  <c r="AO62" i="34"/>
  <c r="AN27" i="34"/>
  <c r="AK124" i="34"/>
  <c r="AW3" i="34"/>
  <c r="AU140" i="34"/>
  <c r="AO96" i="34"/>
  <c r="AS81" i="34"/>
  <c r="AO54" i="34"/>
  <c r="AN19" i="34"/>
  <c r="AC156" i="34"/>
  <c r="AD156" i="34"/>
  <c r="AW137" i="34"/>
  <c r="AB155" i="37"/>
  <c r="AB157" i="37"/>
  <c r="AB99" i="37"/>
  <c r="AB28" i="37"/>
  <c r="AB43" i="37"/>
  <c r="AN27" i="37"/>
  <c r="AB61" i="37"/>
  <c r="AB129" i="37"/>
  <c r="AA156" i="37"/>
  <c r="AC156" i="37"/>
  <c r="AC3" i="37"/>
  <c r="AB131" i="37"/>
  <c r="AE116" i="37"/>
  <c r="AD81" i="37"/>
  <c r="AB59" i="37"/>
  <c r="AC31" i="37"/>
  <c r="AI74" i="37"/>
  <c r="AB147" i="37"/>
  <c r="AS114" i="37"/>
  <c r="AB83" i="37"/>
  <c r="AS45" i="37"/>
  <c r="AB36" i="37"/>
  <c r="AB27" i="37"/>
  <c r="AB63" i="37"/>
  <c r="AB85" i="37"/>
  <c r="AG100" i="37"/>
  <c r="AG108" i="37"/>
  <c r="AD154" i="37"/>
  <c r="AE155" i="37"/>
  <c r="AE142" i="37"/>
  <c r="AD97" i="37"/>
  <c r="AE76" i="37"/>
  <c r="AE52" i="37"/>
  <c r="AA25" i="37"/>
  <c r="AB135" i="37"/>
  <c r="AN125" i="37"/>
  <c r="AN108" i="37"/>
  <c r="AB91" i="37"/>
  <c r="AG112" i="37"/>
  <c r="AB79" i="37"/>
  <c r="AB87" i="37"/>
  <c r="AS53" i="37"/>
  <c r="AS72" i="37"/>
  <c r="AG3" i="37"/>
  <c r="AB67" i="37"/>
  <c r="AB73" i="37"/>
  <c r="AB123" i="37"/>
  <c r="AB139" i="37"/>
  <c r="AB154" i="37"/>
  <c r="AB71" i="37"/>
  <c r="AG3" i="35"/>
  <c r="AJ97" i="35"/>
  <c r="AB77" i="35"/>
  <c r="AG97" i="35"/>
  <c r="AB100" i="35"/>
  <c r="AB87" i="35"/>
  <c r="AO95" i="35"/>
  <c r="AO138" i="35"/>
  <c r="AG123" i="35"/>
  <c r="AB135" i="35"/>
  <c r="AJ138" i="35"/>
  <c r="AB144" i="35"/>
  <c r="AJ120" i="35"/>
  <c r="AM130" i="35"/>
  <c r="AO128" i="35"/>
  <c r="AB109" i="35"/>
  <c r="AB101" i="35"/>
  <c r="AJ92" i="35"/>
  <c r="AG87" i="35"/>
  <c r="AO61" i="35"/>
  <c r="AG57" i="35"/>
  <c r="AM51" i="35"/>
  <c r="AO22" i="35"/>
  <c r="AG30" i="35"/>
  <c r="AJ39" i="35"/>
  <c r="AG62" i="35"/>
  <c r="AJ71" i="35"/>
  <c r="AG111" i="35"/>
  <c r="AM125" i="35"/>
  <c r="AM109" i="35"/>
  <c r="AJ143" i="35"/>
  <c r="AB59" i="35"/>
  <c r="AB89" i="35"/>
  <c r="AB95" i="35"/>
  <c r="AJ144" i="35"/>
  <c r="AO11" i="35"/>
  <c r="AM21" i="35"/>
  <c r="AJ47" i="35"/>
  <c r="AJ15" i="35"/>
  <c r="AG22" i="35"/>
  <c r="AG41" i="35"/>
  <c r="AJ83" i="35"/>
  <c r="AG80" i="35"/>
  <c r="AG82" i="35"/>
  <c r="AG60" i="35"/>
  <c r="AG101" i="35"/>
  <c r="AG143" i="35"/>
  <c r="AJ14" i="35"/>
  <c r="AO80" i="35"/>
  <c r="AA155" i="35"/>
  <c r="AM115" i="35"/>
  <c r="AG78" i="35"/>
  <c r="AO9" i="35"/>
  <c r="AM3" i="35"/>
  <c r="AB3" i="35"/>
  <c r="AM43" i="35"/>
  <c r="AO45" i="35"/>
  <c r="AO65" i="35"/>
  <c r="AB107" i="35"/>
  <c r="AJ129" i="35"/>
  <c r="AB156" i="35"/>
  <c r="AV138" i="35"/>
  <c r="AT115" i="35"/>
  <c r="AV97" i="35"/>
  <c r="AS71" i="35"/>
  <c r="AT43" i="35"/>
  <c r="AN102" i="35"/>
  <c r="AQ63" i="35"/>
  <c r="AG127" i="35"/>
  <c r="AM133" i="35"/>
  <c r="AJ134" i="35"/>
  <c r="AJ131" i="35"/>
  <c r="AM122" i="35"/>
  <c r="AM114" i="35"/>
  <c r="AO112" i="35"/>
  <c r="AO77" i="35"/>
  <c r="AM59" i="35"/>
  <c r="AM48" i="35"/>
  <c r="AO46" i="35"/>
  <c r="AO43" i="35"/>
  <c r="AG16" i="35"/>
  <c r="AM5" i="35"/>
  <c r="AO28" i="35"/>
  <c r="AM33" i="35"/>
  <c r="AM78" i="35"/>
  <c r="AG125" i="35"/>
  <c r="AG109" i="35"/>
  <c r="AB112" i="35"/>
  <c r="AO127" i="35"/>
  <c r="AG131" i="35"/>
  <c r="AO139" i="35"/>
  <c r="AO5" i="35"/>
  <c r="AO137" i="35"/>
  <c r="AB142" i="35"/>
  <c r="AG147" i="35"/>
  <c r="AG21" i="35"/>
  <c r="AB9" i="35"/>
  <c r="AB136" i="35"/>
  <c r="AO141" i="35"/>
  <c r="AB8" i="35"/>
  <c r="AB24" i="35"/>
  <c r="AB79" i="35"/>
  <c r="AM11" i="35"/>
  <c r="AO37" i="35"/>
  <c r="AM52" i="35"/>
  <c r="AM67" i="35"/>
  <c r="AG120" i="35"/>
  <c r="AB123" i="35"/>
  <c r="AB154" i="35"/>
  <c r="AB155" i="35"/>
  <c r="AE156" i="35"/>
  <c r="AW132" i="35"/>
  <c r="AU110" i="35"/>
  <c r="AV86" i="35"/>
  <c r="AV65" i="35"/>
  <c r="AO89" i="35"/>
  <c r="AJ100" i="35"/>
  <c r="AB108" i="35"/>
  <c r="AG133" i="35"/>
  <c r="AO133" i="35"/>
  <c r="AG130" i="35"/>
  <c r="AB125" i="35"/>
  <c r="AG122" i="35"/>
  <c r="AO120" i="35"/>
  <c r="AB117" i="35"/>
  <c r="AJ115" i="35"/>
  <c r="AG114" i="35"/>
  <c r="AM106" i="35"/>
  <c r="AO104" i="35"/>
  <c r="AB74" i="35"/>
  <c r="AO69" i="35"/>
  <c r="AM63" i="35"/>
  <c r="AO49" i="35"/>
  <c r="AG48" i="35"/>
  <c r="AO25" i="35"/>
  <c r="AM16" i="35"/>
  <c r="AJ9" i="35"/>
  <c r="AJ6" i="35"/>
  <c r="AG5" i="35"/>
  <c r="AM30" i="35"/>
  <c r="AG33" i="35"/>
  <c r="AM62" i="35"/>
  <c r="AO68" i="35"/>
  <c r="AM111" i="35"/>
  <c r="AJ130" i="35"/>
  <c r="AM142" i="35"/>
  <c r="AM144" i="35"/>
  <c r="AM72" i="35"/>
  <c r="AM90" i="35"/>
  <c r="AO103" i="35"/>
  <c r="AJ46" i="35"/>
  <c r="AO93" i="35"/>
  <c r="AM121" i="35"/>
  <c r="AO90" i="35"/>
  <c r="AO121" i="35"/>
  <c r="AJ116" i="35"/>
  <c r="AO66" i="35"/>
  <c r="AM55" i="35"/>
  <c r="AB36" i="35"/>
  <c r="AM50" i="35"/>
  <c r="AO38" i="35"/>
  <c r="AG46" i="35"/>
  <c r="AO33" i="35"/>
  <c r="AM35" i="35"/>
  <c r="AO41" i="35"/>
  <c r="AO73" i="35"/>
  <c r="AM75" i="35"/>
  <c r="AM91" i="35"/>
  <c r="AA156" i="35"/>
  <c r="AB157" i="35"/>
  <c r="AT80" i="35"/>
  <c r="AB155" i="36"/>
  <c r="AB100" i="36"/>
  <c r="AD155" i="36"/>
  <c r="AK141" i="36"/>
  <c r="AH68" i="36"/>
  <c r="AE93" i="36"/>
  <c r="AI131" i="36"/>
  <c r="AB154" i="36"/>
  <c r="AI55" i="36"/>
  <c r="AB120" i="36"/>
  <c r="AI124" i="36"/>
  <c r="AI137" i="36"/>
  <c r="AD155" i="32"/>
  <c r="AJ78" i="32"/>
  <c r="AJ105" i="32"/>
  <c r="AJ128" i="32"/>
  <c r="AJ98" i="32"/>
  <c r="AJ65" i="32"/>
  <c r="AJ57" i="32"/>
  <c r="AJ91" i="32"/>
  <c r="AJ115" i="32"/>
  <c r="AJ137" i="32"/>
  <c r="AJ28" i="32"/>
  <c r="AJ81" i="32"/>
  <c r="AJ113" i="32"/>
  <c r="AJ121" i="32"/>
  <c r="AJ47" i="32"/>
  <c r="AJ124" i="32"/>
  <c r="AJ75" i="32"/>
  <c r="AJ97" i="32"/>
  <c r="AJ53" i="32"/>
  <c r="AJ118" i="32"/>
  <c r="AJ131" i="32"/>
  <c r="AJ61" i="32"/>
  <c r="AJ126" i="32"/>
  <c r="AJ39" i="32"/>
  <c r="AJ71" i="32"/>
  <c r="AJ21" i="32"/>
  <c r="AJ15" i="32"/>
  <c r="AJ5" i="32"/>
  <c r="AJ89" i="32"/>
  <c r="AT141" i="32"/>
  <c r="AT134" i="32"/>
  <c r="AT144" i="32"/>
  <c r="AT137" i="32"/>
  <c r="AT49" i="32"/>
  <c r="AT13" i="32"/>
  <c r="AT126" i="32"/>
  <c r="AB157" i="32"/>
  <c r="AT85" i="32"/>
  <c r="AT146" i="32"/>
  <c r="AT135" i="32"/>
  <c r="AT103" i="32"/>
  <c r="AT91" i="32"/>
  <c r="AT73" i="32"/>
  <c r="AT133" i="32"/>
  <c r="AT124" i="32"/>
  <c r="AT108" i="32"/>
  <c r="AT63" i="32"/>
  <c r="AT140" i="32"/>
  <c r="AT116" i="32"/>
  <c r="AT21" i="32"/>
  <c r="AT120" i="32"/>
  <c r="AT127" i="32"/>
  <c r="AT112" i="32"/>
  <c r="AT130" i="32"/>
  <c r="AT6" i="32"/>
  <c r="AT26" i="32"/>
  <c r="AT46" i="32"/>
  <c r="AT54" i="32"/>
  <c r="AT88" i="32"/>
  <c r="AJ46" i="32"/>
  <c r="AT40" i="32"/>
  <c r="AJ22" i="32"/>
  <c r="AT8" i="32"/>
  <c r="AT7" i="32"/>
  <c r="AJ6" i="32"/>
  <c r="AJ10" i="32"/>
  <c r="AJ27" i="32"/>
  <c r="AJ49" i="32"/>
  <c r="AJ76" i="32"/>
  <c r="AJ84" i="32"/>
  <c r="AJ100" i="32"/>
  <c r="AJ112" i="32"/>
  <c r="AJ60" i="32"/>
  <c r="AJ12" i="32"/>
  <c r="AJ31" i="32"/>
  <c r="AT114" i="32"/>
  <c r="AT84" i="32"/>
  <c r="AJ74" i="32"/>
  <c r="AT28" i="32"/>
  <c r="AJ29" i="32"/>
  <c r="AT39" i="32"/>
  <c r="AJ85" i="32"/>
  <c r="AT121" i="32"/>
  <c r="AJ104" i="32"/>
  <c r="AJ80" i="32"/>
  <c r="AT74" i="32"/>
  <c r="AJ64" i="32"/>
  <c r="AJ8" i="32"/>
  <c r="AJ55" i="32"/>
  <c r="AT87" i="32"/>
  <c r="AT71" i="32"/>
  <c r="AT81" i="32"/>
  <c r="AT110" i="32"/>
  <c r="AT123" i="32"/>
  <c r="AT136" i="32"/>
  <c r="AJ67" i="32"/>
  <c r="AJ79" i="32"/>
  <c r="AT61" i="32"/>
  <c r="AT41" i="32"/>
  <c r="AT53" i="32"/>
  <c r="AT115" i="32"/>
  <c r="AJ116" i="32"/>
  <c r="AT119" i="32"/>
  <c r="AT83" i="32"/>
  <c r="AJ139" i="32"/>
  <c r="AJ83" i="32"/>
  <c r="AJ133" i="32"/>
  <c r="AT30" i="32"/>
  <c r="AJ59" i="32"/>
  <c r="AJ70" i="32"/>
  <c r="AJ62" i="32"/>
  <c r="AT65" i="32"/>
  <c r="AJ41" i="32"/>
  <c r="AJ96" i="32"/>
  <c r="AT86" i="32"/>
  <c r="AT70" i="32"/>
  <c r="AT43" i="32"/>
  <c r="AT68" i="32"/>
  <c r="AT16" i="32"/>
  <c r="AT12" i="32"/>
  <c r="AJ16" i="32"/>
  <c r="AT29" i="32"/>
  <c r="AJ77" i="32"/>
  <c r="AT98" i="32"/>
  <c r="AJ24" i="32"/>
  <c r="AT27" i="32"/>
  <c r="AT99" i="32"/>
  <c r="AT100" i="32"/>
  <c r="AJ110" i="32"/>
  <c r="AJ122" i="32"/>
  <c r="AJ54" i="32"/>
  <c r="AT59" i="32"/>
  <c r="AT75" i="32"/>
  <c r="AT139" i="32"/>
  <c r="AJ36" i="32"/>
  <c r="AH113" i="32"/>
  <c r="AH83" i="32"/>
  <c r="AH103" i="32"/>
  <c r="AH75" i="32"/>
  <c r="AH91" i="32"/>
  <c r="AH21" i="32"/>
  <c r="AH66" i="32"/>
  <c r="AH78" i="32"/>
  <c r="AH100" i="32"/>
  <c r="AB155" i="32"/>
  <c r="AH139" i="32"/>
  <c r="AH63" i="32"/>
  <c r="AH17" i="32"/>
  <c r="AH141" i="32"/>
  <c r="AH14" i="32"/>
  <c r="AH74" i="32"/>
  <c r="AH136" i="32"/>
  <c r="AH134" i="32"/>
  <c r="AH144" i="32"/>
  <c r="AH85" i="32"/>
  <c r="AH137" i="32"/>
  <c r="AH119" i="32"/>
  <c r="AH49" i="32"/>
  <c r="AH13" i="32"/>
  <c r="AH34" i="32"/>
  <c r="AH73" i="32"/>
  <c r="AQ81" i="32"/>
  <c r="AQ79" i="32"/>
  <c r="AQ129" i="32"/>
  <c r="AQ127" i="32"/>
  <c r="AQ46" i="32"/>
  <c r="AE156" i="32"/>
  <c r="AQ109" i="32"/>
  <c r="AQ131" i="32"/>
  <c r="AQ119" i="32"/>
  <c r="AQ107" i="32"/>
  <c r="AQ80" i="32"/>
  <c r="AQ113" i="32"/>
  <c r="AQ72" i="32"/>
  <c r="AQ60" i="32"/>
  <c r="AQ132" i="32"/>
  <c r="AQ142" i="32"/>
  <c r="AQ136" i="32"/>
  <c r="AQ98" i="32"/>
  <c r="AQ71" i="32"/>
  <c r="AQ116" i="32"/>
  <c r="AQ121" i="32"/>
  <c r="AQ62" i="32"/>
  <c r="AQ101" i="32"/>
  <c r="AQ133" i="32"/>
  <c r="AD157" i="32"/>
  <c r="AV58" i="32"/>
  <c r="AV126" i="32"/>
  <c r="AV101" i="32"/>
  <c r="AV51" i="32"/>
  <c r="AV21" i="32"/>
  <c r="AV15" i="32"/>
  <c r="AV5" i="32"/>
  <c r="AV121" i="32"/>
  <c r="AV87" i="32"/>
  <c r="AV3" i="32"/>
  <c r="AV63" i="32"/>
  <c r="AV102" i="32"/>
  <c r="AV140" i="32"/>
  <c r="AV134" i="32"/>
  <c r="AV116" i="32"/>
  <c r="AV98" i="32"/>
  <c r="AV65" i="32"/>
  <c r="AV105" i="32"/>
  <c r="AV57" i="32"/>
  <c r="AV79" i="32"/>
  <c r="AV47" i="32"/>
  <c r="AV138" i="32"/>
  <c r="AV97" i="32"/>
  <c r="AV75" i="32"/>
  <c r="AV53" i="32"/>
  <c r="AV81" i="32"/>
  <c r="AV139" i="32"/>
  <c r="AV118" i="32"/>
  <c r="AT10" i="32"/>
  <c r="AT50" i="32"/>
  <c r="AT113" i="32"/>
  <c r="AJ56" i="32"/>
  <c r="AJ38" i="32"/>
  <c r="AT24" i="32"/>
  <c r="AJ18" i="32"/>
  <c r="AT107" i="32"/>
  <c r="AT78" i="32"/>
  <c r="AJ11" i="32"/>
  <c r="AT129" i="32"/>
  <c r="AT44" i="32"/>
  <c r="AJ34" i="32"/>
  <c r="AT4" i="32"/>
  <c r="AJ125" i="32"/>
  <c r="AT90" i="32"/>
  <c r="AT5" i="32"/>
  <c r="AJ35" i="32"/>
  <c r="AT142" i="32"/>
  <c r="AT89" i="32"/>
  <c r="AT96" i="32"/>
  <c r="AJ120" i="32"/>
  <c r="AJ43" i="32"/>
  <c r="AJ94" i="32"/>
  <c r="AT104" i="32"/>
  <c r="AT14" i="32"/>
  <c r="AT34" i="32"/>
  <c r="AT38" i="32"/>
  <c r="AT62" i="32"/>
  <c r="AT101" i="32"/>
  <c r="AT80" i="32"/>
  <c r="AJ30" i="32"/>
  <c r="AJ19" i="32"/>
  <c r="AJ20" i="32"/>
  <c r="AJ17" i="32"/>
  <c r="AT102" i="32"/>
  <c r="AJ68" i="32"/>
  <c r="AJ52" i="32"/>
  <c r="AJ44" i="32"/>
  <c r="AT20" i="32"/>
  <c r="AJ4" i="32"/>
  <c r="AJ50" i="32"/>
  <c r="AJ42" i="32"/>
  <c r="AT36" i="32"/>
  <c r="AJ26" i="32"/>
  <c r="AT11" i="32"/>
  <c r="AT9" i="32"/>
  <c r="AJ23" i="32"/>
  <c r="AJ69" i="32"/>
  <c r="AJ101" i="32"/>
  <c r="AJ117" i="32"/>
  <c r="AJ142" i="32"/>
  <c r="AJ136" i="32"/>
  <c r="AT131" i="32"/>
  <c r="AJ88" i="32"/>
  <c r="AT82" i="32"/>
  <c r="AJ72" i="32"/>
  <c r="AT66" i="32"/>
  <c r="AJ48" i="32"/>
  <c r="AJ40" i="32"/>
  <c r="AJ33" i="32"/>
  <c r="AT51" i="32"/>
  <c r="AJ106" i="32"/>
  <c r="AJ114" i="32"/>
  <c r="AT132" i="32"/>
  <c r="AT95" i="32"/>
  <c r="AT111" i="32"/>
  <c r="AJ132" i="32"/>
  <c r="AJ130" i="32"/>
  <c r="AJ87" i="32"/>
  <c r="AT67" i="32"/>
  <c r="AT79" i="32"/>
  <c r="AJ51" i="32"/>
  <c r="AJ134" i="32"/>
  <c r="AJ107" i="32"/>
  <c r="AQ111" i="32"/>
  <c r="AB156" i="32"/>
  <c r="AN133" i="32"/>
  <c r="AN85" i="32"/>
  <c r="AN146" i="32"/>
  <c r="AN135" i="32"/>
  <c r="AN17" i="32"/>
  <c r="AN73" i="32"/>
  <c r="AN127" i="32"/>
  <c r="AN42" i="32"/>
  <c r="AN83" i="32"/>
  <c r="AN140" i="32"/>
  <c r="AN119" i="32"/>
  <c r="AN75" i="32"/>
  <c r="AN49" i="32"/>
  <c r="AN13" i="32"/>
  <c r="AN130" i="32"/>
  <c r="AN139" i="32"/>
  <c r="AN103" i="32"/>
  <c r="AN91" i="32"/>
  <c r="AN141" i="32"/>
  <c r="AN124" i="32"/>
  <c r="AH86" i="32"/>
  <c r="AH128" i="32"/>
  <c r="AH132" i="32"/>
  <c r="AV114" i="32"/>
  <c r="AH118" i="32"/>
  <c r="AV45" i="32"/>
  <c r="AT47" i="32"/>
  <c r="AV7" i="32"/>
  <c r="AQ37" i="32"/>
  <c r="AN46" i="32"/>
  <c r="AH92" i="32"/>
  <c r="AT94" i="32"/>
  <c r="AJ99" i="32"/>
  <c r="AH122" i="32"/>
  <c r="AV123" i="32"/>
  <c r="AV143" i="32"/>
  <c r="AJ145" i="32"/>
  <c r="AD154" i="32"/>
  <c r="AC155" i="32"/>
  <c r="AC157" i="32"/>
  <c r="AI140" i="32"/>
  <c r="AA99" i="32"/>
  <c r="AA81" i="32"/>
  <c r="AA65" i="32"/>
  <c r="AA49" i="32"/>
  <c r="AC36" i="32"/>
  <c r="AN138" i="32"/>
  <c r="AH147" i="32"/>
  <c r="AN143" i="32"/>
  <c r="AT145" i="32"/>
  <c r="AJ129" i="32"/>
  <c r="AH120" i="32"/>
  <c r="AH18" i="32"/>
  <c r="AN38" i="32"/>
  <c r="AT52" i="32"/>
  <c r="AH80" i="32"/>
  <c r="AJ86" i="32"/>
  <c r="AV92" i="32"/>
  <c r="AJ103" i="32"/>
  <c r="AV104" i="32"/>
  <c r="AH114" i="32"/>
  <c r="AD3" i="32"/>
  <c r="AI60" i="32"/>
  <c r="AA33" i="32"/>
  <c r="AG3" i="32"/>
  <c r="AQ128" i="32"/>
  <c r="AJ3" i="32"/>
  <c r="AN62" i="32"/>
  <c r="AH76" i="32"/>
  <c r="AH88" i="32"/>
  <c r="AH101" i="32"/>
  <c r="AJ111" i="32"/>
  <c r="AN126" i="32"/>
  <c r="AJ127" i="32"/>
  <c r="AJ141" i="32"/>
  <c r="AK146" i="32"/>
  <c r="AK135" i="32"/>
  <c r="AG56" i="32"/>
  <c r="AA156" i="30"/>
  <c r="AC91" i="30"/>
  <c r="AA30" i="30"/>
  <c r="AI41" i="30"/>
  <c r="AA154" i="30"/>
  <c r="AC140" i="30"/>
  <c r="AA138" i="30"/>
  <c r="AA110" i="30"/>
  <c r="AC100" i="30"/>
  <c r="AC88" i="30"/>
  <c r="AA54" i="30"/>
  <c r="AI32" i="30"/>
  <c r="AA66" i="30"/>
  <c r="AC56" i="30"/>
  <c r="AC25" i="30"/>
  <c r="AA52" i="30"/>
  <c r="AC23" i="30"/>
  <c r="AC157" i="30"/>
  <c r="AI3" i="30"/>
  <c r="AC14" i="30"/>
  <c r="AI22" i="30"/>
  <c r="AC44" i="30"/>
  <c r="AI53" i="30"/>
  <c r="AC59" i="30"/>
  <c r="AC74" i="30"/>
  <c r="AA82" i="30"/>
  <c r="AA133" i="30"/>
  <c r="AO147" i="30"/>
  <c r="AC131" i="30"/>
  <c r="AD99" i="30"/>
  <c r="AB89" i="30"/>
  <c r="AA71" i="30"/>
  <c r="AC62" i="30"/>
  <c r="AA46" i="30"/>
  <c r="AA27" i="30"/>
  <c r="AB15" i="30"/>
  <c r="AM3" i="30"/>
  <c r="AA149" i="30"/>
  <c r="AA122" i="30"/>
  <c r="AC95" i="30"/>
  <c r="AA118" i="30"/>
  <c r="AI60" i="30"/>
  <c r="AA41" i="30"/>
  <c r="AI35" i="30"/>
  <c r="AI46" i="30"/>
  <c r="AA15" i="30"/>
  <c r="AC155" i="30"/>
  <c r="AO57" i="30"/>
  <c r="AA61" i="30"/>
  <c r="AA85" i="30"/>
  <c r="AC90" i="30"/>
  <c r="AA96" i="30"/>
  <c r="AA121" i="30"/>
  <c r="AA144" i="30"/>
  <c r="AB124" i="30"/>
  <c r="AA97" i="30"/>
  <c r="AB84" i="30"/>
  <c r="AD68" i="30"/>
  <c r="AB57" i="30"/>
  <c r="AB40" i="30"/>
  <c r="AD24" i="30"/>
  <c r="AB12" i="30"/>
  <c r="AA134" i="30"/>
  <c r="AA148" i="30"/>
  <c r="AI135" i="30"/>
  <c r="AA44" i="30"/>
  <c r="AI38" i="30"/>
  <c r="AA33" i="30"/>
  <c r="AC31" i="30"/>
  <c r="AC28" i="30"/>
  <c r="AC42" i="30"/>
  <c r="AC49" i="30"/>
  <c r="AA56" i="30"/>
  <c r="AA60" i="30"/>
  <c r="AA64" i="30"/>
  <c r="AA68" i="30"/>
  <c r="AO69" i="30"/>
  <c r="AC70" i="30"/>
  <c r="AV102" i="30"/>
  <c r="AC146" i="30"/>
  <c r="AC154" i="30"/>
  <c r="AB155" i="30"/>
  <c r="AE145" i="30"/>
  <c r="AD93" i="30"/>
  <c r="AC66" i="30"/>
  <c r="AC52" i="30"/>
  <c r="AB156" i="24"/>
  <c r="AB116" i="24"/>
  <c r="AB87" i="24"/>
  <c r="AG3" i="24"/>
  <c r="AB104" i="24"/>
  <c r="AB121" i="24"/>
  <c r="AB157" i="24"/>
  <c r="AW127" i="24"/>
  <c r="AW121" i="24"/>
  <c r="AW111" i="24"/>
  <c r="AB129" i="24"/>
  <c r="AW103" i="24"/>
  <c r="AP69" i="24"/>
  <c r="AG73" i="24"/>
  <c r="AJ68" i="24"/>
  <c r="AP84" i="24"/>
  <c r="AJ40" i="24"/>
  <c r="AB53" i="24"/>
  <c r="AT32" i="24"/>
  <c r="AP22" i="24"/>
  <c r="AP52" i="24"/>
  <c r="AB7" i="24"/>
  <c r="AB72" i="24"/>
  <c r="AP17" i="24"/>
  <c r="AP5" i="24"/>
  <c r="AP21" i="24"/>
  <c r="AB117" i="24"/>
  <c r="AB101" i="24"/>
  <c r="AB124" i="24"/>
  <c r="AB156" i="27"/>
  <c r="AB155" i="27"/>
  <c r="AA156" i="27"/>
  <c r="AC154" i="27"/>
  <c r="AQ3" i="26"/>
  <c r="AQ31" i="26"/>
  <c r="AQ105" i="26"/>
  <c r="AQ83" i="26"/>
  <c r="AQ135" i="26"/>
  <c r="AQ110" i="26"/>
  <c r="AQ127" i="26"/>
  <c r="AE156" i="26"/>
  <c r="AQ114" i="26"/>
  <c r="AQ74" i="26"/>
  <c r="AQ89" i="26"/>
  <c r="AQ79" i="26"/>
  <c r="AQ43" i="26"/>
  <c r="AQ14" i="26"/>
  <c r="AQ5" i="26"/>
  <c r="AQ10" i="26"/>
  <c r="AQ58" i="26"/>
  <c r="AQ96" i="26"/>
  <c r="AQ44" i="26"/>
  <c r="AQ80" i="26"/>
  <c r="AQ107" i="26"/>
  <c r="AQ33" i="26"/>
  <c r="AQ49" i="26"/>
  <c r="AQ6" i="26"/>
  <c r="AQ30" i="26"/>
  <c r="AQ23" i="26"/>
  <c r="AQ13" i="26"/>
  <c r="AQ100" i="26"/>
  <c r="AQ139" i="26"/>
  <c r="AQ115" i="26"/>
  <c r="AN58" i="26"/>
  <c r="AN34" i="26"/>
  <c r="AN147" i="26"/>
  <c r="AN63" i="26"/>
  <c r="AN27" i="26"/>
  <c r="AN36" i="26"/>
  <c r="AN74" i="26"/>
  <c r="AN105" i="26"/>
  <c r="AN80" i="26"/>
  <c r="AN121" i="26"/>
  <c r="AN142" i="26"/>
  <c r="AN102" i="26"/>
  <c r="AN49" i="26"/>
  <c r="AN44" i="26"/>
  <c r="AN26" i="26"/>
  <c r="AN87" i="26"/>
  <c r="AN24" i="26"/>
  <c r="AB156" i="26"/>
  <c r="AN23" i="26"/>
  <c r="AN95" i="26"/>
  <c r="AN71" i="26"/>
  <c r="AN65" i="26"/>
  <c r="AN56" i="26"/>
  <c r="AN118" i="26"/>
  <c r="AN70" i="26"/>
  <c r="AN46" i="26"/>
  <c r="AW114" i="26"/>
  <c r="AW107" i="26"/>
  <c r="AW89" i="26"/>
  <c r="AW76" i="26"/>
  <c r="AW79" i="26"/>
  <c r="AW43" i="26"/>
  <c r="AW14" i="26"/>
  <c r="AW5" i="26"/>
  <c r="AW10" i="26"/>
  <c r="AW58" i="26"/>
  <c r="AW96" i="26"/>
  <c r="AW44" i="26"/>
  <c r="AE157" i="26"/>
  <c r="AW80" i="26"/>
  <c r="AW33" i="26"/>
  <c r="AW49" i="26"/>
  <c r="AW6" i="26"/>
  <c r="AW30" i="26"/>
  <c r="AW13" i="26"/>
  <c r="AW100" i="26"/>
  <c r="AW143" i="26"/>
  <c r="AW115" i="26"/>
  <c r="AW90" i="26"/>
  <c r="AW147" i="26"/>
  <c r="AW35" i="26"/>
  <c r="AW133" i="26"/>
  <c r="AW56" i="26"/>
  <c r="AW8" i="26"/>
  <c r="AW65" i="26"/>
  <c r="AW7" i="26"/>
  <c r="AW34" i="26"/>
  <c r="AW19" i="26"/>
  <c r="AC60" i="26"/>
  <c r="AC72" i="26"/>
  <c r="AC154" i="26"/>
  <c r="AC54" i="26"/>
  <c r="AC31" i="26"/>
  <c r="AC39" i="26"/>
  <c r="AC98" i="26"/>
  <c r="AC109" i="26"/>
  <c r="AC77" i="26"/>
  <c r="AC69" i="26"/>
  <c r="AC21" i="26"/>
  <c r="AC5" i="26"/>
  <c r="AC96" i="26"/>
  <c r="AC128" i="26"/>
  <c r="AC122" i="26"/>
  <c r="AC34" i="26"/>
  <c r="AC15" i="26"/>
  <c r="AC155" i="26"/>
  <c r="AC119" i="26"/>
  <c r="AC67" i="26"/>
  <c r="AC87" i="26"/>
  <c r="AC113" i="26"/>
  <c r="AC146" i="26"/>
  <c r="AC50" i="26"/>
  <c r="AC97" i="26"/>
  <c r="AC93" i="26"/>
  <c r="AC28" i="26"/>
  <c r="AC65" i="26"/>
  <c r="AC9" i="26"/>
  <c r="AC30" i="26"/>
  <c r="AC56" i="26"/>
  <c r="AC64" i="26"/>
  <c r="AC80" i="26"/>
  <c r="AC114" i="26"/>
  <c r="AC145" i="26"/>
  <c r="AC66" i="26"/>
  <c r="AC129" i="26"/>
  <c r="AC85" i="26"/>
  <c r="AC147" i="26"/>
  <c r="AC27" i="26"/>
  <c r="AC131" i="26"/>
  <c r="AC142" i="26"/>
  <c r="AC78" i="26"/>
  <c r="AC156" i="26"/>
  <c r="AT54" i="26"/>
  <c r="AT80" i="26"/>
  <c r="AT121" i="26"/>
  <c r="AT142" i="26"/>
  <c r="AT102" i="26"/>
  <c r="AT49" i="26"/>
  <c r="AT44" i="26"/>
  <c r="AT130" i="26"/>
  <c r="AT42" i="26"/>
  <c r="AT26" i="26"/>
  <c r="AT23" i="26"/>
  <c r="AT95" i="26"/>
  <c r="AT71" i="26"/>
  <c r="AT6" i="26"/>
  <c r="AT65" i="26"/>
  <c r="AT56" i="26"/>
  <c r="AT118" i="26"/>
  <c r="AT70" i="26"/>
  <c r="AT46" i="26"/>
  <c r="AT107" i="26"/>
  <c r="AT58" i="26"/>
  <c r="AT147" i="26"/>
  <c r="AT135" i="26"/>
  <c r="AT140" i="26"/>
  <c r="AT47" i="26"/>
  <c r="AT5" i="26"/>
  <c r="AT139" i="26"/>
  <c r="AT143" i="26"/>
  <c r="AT146" i="26"/>
  <c r="AT86" i="26"/>
  <c r="AC132" i="26"/>
  <c r="AC157" i="26"/>
  <c r="AQ95" i="26"/>
  <c r="AT106" i="26"/>
  <c r="AW27" i="26"/>
  <c r="AN38" i="26"/>
  <c r="AT114" i="26"/>
  <c r="AQ119" i="26"/>
  <c r="AC133" i="26"/>
  <c r="AQ63" i="26"/>
  <c r="AN30" i="26"/>
  <c r="AC103" i="26"/>
  <c r="AC116" i="26"/>
  <c r="AC75" i="26"/>
  <c r="AW3" i="26"/>
  <c r="AC22" i="26"/>
  <c r="AB35" i="26"/>
  <c r="AE78" i="26"/>
  <c r="AE86" i="26"/>
  <c r="AE94" i="26"/>
  <c r="AE98" i="26"/>
  <c r="AE128" i="26"/>
  <c r="AB154" i="26"/>
  <c r="AD156" i="26"/>
  <c r="AE3" i="26"/>
  <c r="AD131" i="26"/>
  <c r="AE118" i="26"/>
  <c r="AB101" i="26"/>
  <c r="AK3" i="26"/>
  <c r="AK82" i="26"/>
  <c r="AW55" i="26"/>
  <c r="AT14" i="26"/>
  <c r="AW99" i="26"/>
  <c r="AQ59" i="26"/>
  <c r="AN10" i="26"/>
  <c r="AQ35" i="26"/>
  <c r="AC135" i="26"/>
  <c r="AC107" i="26"/>
  <c r="AC84" i="26"/>
  <c r="AT105" i="26"/>
  <c r="AC130" i="26"/>
  <c r="AE138" i="26"/>
  <c r="AD114" i="26"/>
  <c r="AB73" i="26"/>
  <c r="AD63" i="26"/>
  <c r="AE54" i="26"/>
  <c r="AE20" i="26"/>
  <c r="AH73" i="26"/>
  <c r="AT22" i="26"/>
  <c r="AC25" i="26"/>
  <c r="AW131" i="26"/>
  <c r="AC120" i="26"/>
  <c r="AC111" i="26"/>
  <c r="AC51" i="26"/>
  <c r="AC95" i="26"/>
  <c r="AC74" i="26"/>
  <c r="AC46" i="26"/>
  <c r="AB19" i="26"/>
  <c r="AH41" i="26"/>
  <c r="AB43" i="26"/>
  <c r="AE50" i="26"/>
  <c r="AB57" i="26"/>
  <c r="AE70" i="26"/>
  <c r="AE72" i="26"/>
  <c r="AB85" i="26"/>
  <c r="AD91" i="26"/>
  <c r="AB97" i="26"/>
  <c r="AE102" i="26"/>
  <c r="AE124" i="26"/>
  <c r="AD126" i="26"/>
  <c r="AB129" i="26"/>
  <c r="AE130" i="26"/>
  <c r="AD133" i="26"/>
  <c r="AD139" i="26"/>
  <c r="AD154" i="26"/>
  <c r="AB136" i="26"/>
  <c r="AB125" i="26"/>
  <c r="AB109" i="26"/>
  <c r="AM115" i="26"/>
  <c r="AS7" i="26"/>
  <c r="AS131" i="26"/>
  <c r="AS87" i="26"/>
  <c r="AM35" i="26"/>
  <c r="AS99" i="26"/>
  <c r="AM132" i="26"/>
  <c r="AS58" i="26"/>
  <c r="AM38" i="26"/>
  <c r="AM28" i="26"/>
  <c r="AS24" i="26"/>
  <c r="AS68" i="26"/>
  <c r="AM69" i="26"/>
  <c r="AS108" i="26"/>
  <c r="AS122" i="26"/>
  <c r="AS138" i="26"/>
  <c r="AM136" i="26"/>
  <c r="AS112" i="26"/>
  <c r="AM102" i="26"/>
  <c r="AM96" i="26"/>
  <c r="AS90" i="26"/>
  <c r="AM74" i="26"/>
  <c r="AS54" i="26"/>
  <c r="AM30" i="26"/>
  <c r="AM21" i="26"/>
  <c r="AS17" i="26"/>
  <c r="AS52" i="26"/>
  <c r="AM29" i="26"/>
  <c r="AM45" i="26"/>
  <c r="AS61" i="26"/>
  <c r="AM85" i="26"/>
  <c r="AS137" i="26"/>
  <c r="AS86" i="26"/>
  <c r="AM50" i="26"/>
  <c r="AM40" i="26"/>
  <c r="AS26" i="26"/>
  <c r="AS8" i="26"/>
  <c r="AM10" i="26"/>
  <c r="AS73" i="26"/>
  <c r="AM49" i="26"/>
  <c r="AS65" i="26"/>
  <c r="AM89" i="26"/>
  <c r="AS134" i="26"/>
  <c r="AM82" i="26"/>
  <c r="AS36" i="26"/>
  <c r="AM7" i="26"/>
  <c r="AS91" i="26"/>
  <c r="AS97" i="26"/>
  <c r="AS113" i="26"/>
  <c r="AS62" i="26"/>
  <c r="AS129" i="26"/>
  <c r="AS19" i="26"/>
  <c r="AS47" i="26"/>
  <c r="AM51" i="26"/>
  <c r="AM67" i="26"/>
  <c r="AM75" i="26"/>
  <c r="AS95" i="26"/>
  <c r="AM12" i="26"/>
  <c r="AM5" i="26"/>
  <c r="AM77" i="26"/>
  <c r="AM93" i="26"/>
  <c r="AS109" i="26"/>
  <c r="AM71" i="26"/>
  <c r="AM104" i="26"/>
  <c r="AG54" i="26"/>
  <c r="AM43" i="26"/>
  <c r="AS35" i="26"/>
  <c r="AM31" i="26"/>
  <c r="AM39" i="26"/>
  <c r="AM95" i="26"/>
  <c r="AM79" i="26"/>
  <c r="AM27" i="26"/>
  <c r="AS31" i="26"/>
  <c r="AM140" i="26"/>
  <c r="AS132" i="26"/>
  <c r="AM94" i="26"/>
  <c r="AM78" i="26"/>
  <c r="AS38" i="26"/>
  <c r="AS28" i="26"/>
  <c r="AM64" i="26"/>
  <c r="AS69" i="26"/>
  <c r="AM126" i="26"/>
  <c r="AM122" i="26"/>
  <c r="AM145" i="26"/>
  <c r="AS136" i="26"/>
  <c r="AM124" i="26"/>
  <c r="AM112" i="26"/>
  <c r="AS102" i="26"/>
  <c r="AM98" i="26"/>
  <c r="AS74" i="26"/>
  <c r="AM34" i="26"/>
  <c r="AS30" i="26"/>
  <c r="AS21" i="26"/>
  <c r="AM88" i="26"/>
  <c r="AS29" i="26"/>
  <c r="AM37" i="26"/>
  <c r="AM84" i="26"/>
  <c r="AS45" i="26"/>
  <c r="AS85" i="26"/>
  <c r="AM141" i="26"/>
  <c r="AM116" i="26"/>
  <c r="AM106" i="26"/>
  <c r="AM72" i="26"/>
  <c r="AM66" i="26"/>
  <c r="AS50" i="26"/>
  <c r="AS40" i="26"/>
  <c r="AS10" i="26"/>
  <c r="AM14" i="26"/>
  <c r="AM6" i="26"/>
  <c r="AM33" i="26"/>
  <c r="AS49" i="26"/>
  <c r="AS89" i="26"/>
  <c r="AS121" i="26"/>
  <c r="AM105" i="26"/>
  <c r="AS82" i="26"/>
  <c r="AM22" i="26"/>
  <c r="AM23" i="26"/>
  <c r="AS83" i="26"/>
  <c r="AM16" i="26"/>
  <c r="AS51" i="26"/>
  <c r="AS75" i="26"/>
  <c r="AM53" i="26"/>
  <c r="AS12" i="26"/>
  <c r="AS5" i="26"/>
  <c r="AS77" i="26"/>
  <c r="AS93" i="26"/>
  <c r="AS71" i="26"/>
  <c r="AM131" i="26"/>
  <c r="AS143" i="26"/>
  <c r="AM107" i="26"/>
  <c r="AS23" i="26"/>
  <c r="AS127" i="26"/>
  <c r="AM91" i="26"/>
  <c r="AS43" i="26"/>
  <c r="AM15" i="26"/>
  <c r="AM144" i="26"/>
  <c r="AS140" i="26"/>
  <c r="AS120" i="26"/>
  <c r="AS94" i="26"/>
  <c r="AS78" i="26"/>
  <c r="AM70" i="26"/>
  <c r="AM32" i="26"/>
  <c r="AM20" i="26"/>
  <c r="AM13" i="26"/>
  <c r="AM18" i="26"/>
  <c r="AM48" i="26"/>
  <c r="AS64" i="26"/>
  <c r="AM57" i="26"/>
  <c r="AS126" i="26"/>
  <c r="AM81" i="26"/>
  <c r="AS145" i="26"/>
  <c r="AM130" i="26"/>
  <c r="AS124" i="26"/>
  <c r="AS98" i="26"/>
  <c r="AS34" i="26"/>
  <c r="AS88" i="26"/>
  <c r="AM9" i="26"/>
  <c r="AM142" i="26"/>
  <c r="AS37" i="26"/>
  <c r="AS84" i="26"/>
  <c r="AM101" i="26"/>
  <c r="AM146" i="26"/>
  <c r="AM133" i="26"/>
  <c r="AS141" i="26"/>
  <c r="AM128" i="26"/>
  <c r="AS116" i="26"/>
  <c r="AS106" i="26"/>
  <c r="AS72" i="26"/>
  <c r="AS66" i="26"/>
  <c r="AM44" i="26"/>
  <c r="AM4" i="26"/>
  <c r="AS14" i="26"/>
  <c r="AS6" i="26"/>
  <c r="AM25" i="26"/>
  <c r="AM56" i="26"/>
  <c r="AM76" i="26"/>
  <c r="AM80" i="26"/>
  <c r="AS33" i="26"/>
  <c r="AM117" i="26"/>
  <c r="AM100" i="26"/>
  <c r="AS133" i="26"/>
  <c r="AM121" i="26"/>
  <c r="AM114" i="26"/>
  <c r="AS105" i="26"/>
  <c r="AS22" i="26"/>
  <c r="AM110" i="26"/>
  <c r="AS115" i="26"/>
  <c r="AS103" i="26"/>
  <c r="AM46" i="26"/>
  <c r="AM42" i="26"/>
  <c r="AS16" i="26"/>
  <c r="AM47" i="26"/>
  <c r="AS53" i="26"/>
  <c r="AM60" i="26"/>
  <c r="AM92" i="26"/>
  <c r="AA157" i="26"/>
  <c r="AA144" i="26"/>
  <c r="AA145" i="26"/>
  <c r="AA154" i="26"/>
  <c r="AA106" i="26"/>
  <c r="AA94" i="26"/>
  <c r="AA156" i="26"/>
  <c r="AA78" i="26"/>
  <c r="AA40" i="26"/>
  <c r="AA132" i="26"/>
  <c r="AA122" i="26"/>
  <c r="AE5" i="23"/>
  <c r="AE120" i="23"/>
  <c r="AE116" i="23"/>
  <c r="AE20" i="23"/>
  <c r="AE14" i="23"/>
  <c r="AE23" i="23"/>
  <c r="AE137" i="23"/>
  <c r="AC156" i="23"/>
  <c r="AB119" i="23"/>
  <c r="AE38" i="23"/>
  <c r="AE62" i="23"/>
  <c r="AK18" i="23"/>
  <c r="AE72" i="23"/>
  <c r="AE110" i="23"/>
  <c r="AE140" i="23"/>
  <c r="AB154" i="23"/>
  <c r="AE85" i="23"/>
  <c r="AE78" i="23"/>
  <c r="AQ19" i="23"/>
  <c r="AN123" i="23"/>
  <c r="AE126" i="23"/>
  <c r="AE127" i="23"/>
  <c r="AA148" i="23"/>
  <c r="AA130" i="23"/>
  <c r="AA149" i="23"/>
  <c r="AA141" i="23"/>
  <c r="AC156" i="25"/>
  <c r="AI133" i="25"/>
  <c r="AI145" i="25"/>
  <c r="I145" i="25" s="1"/>
  <c r="AC143" i="25"/>
  <c r="AI101" i="25"/>
  <c r="AC99" i="25"/>
  <c r="AC103" i="25"/>
  <c r="AC83" i="25"/>
  <c r="AC67" i="25"/>
  <c r="AC155" i="25"/>
  <c r="AC48" i="25"/>
  <c r="AC52" i="25"/>
  <c r="AC54" i="25"/>
  <c r="AC126" i="25"/>
  <c r="AC127" i="25"/>
  <c r="AC142" i="25"/>
  <c r="AD154" i="25"/>
  <c r="AD155" i="25"/>
  <c r="AD156" i="25"/>
  <c r="AD146" i="25"/>
  <c r="AC95" i="25"/>
  <c r="AC4" i="25"/>
  <c r="AI9" i="25"/>
  <c r="I9" i="25" s="1"/>
  <c r="AC135" i="25"/>
  <c r="AC63" i="25"/>
  <c r="AC82" i="25"/>
  <c r="AC66" i="25"/>
  <c r="AC74" i="25"/>
  <c r="AC36" i="25"/>
  <c r="AC98" i="25"/>
  <c r="AC106" i="25"/>
  <c r="AC110" i="25"/>
  <c r="AC122" i="25"/>
  <c r="AC123" i="25"/>
  <c r="AE154" i="25"/>
  <c r="AD130" i="25"/>
  <c r="AE52" i="25"/>
  <c r="AC111" i="25"/>
  <c r="AC75" i="25"/>
  <c r="AU3" i="25"/>
  <c r="AC56" i="25"/>
  <c r="AC91" i="25"/>
  <c r="AQ93" i="25"/>
  <c r="J93" i="25" s="1"/>
  <c r="AC102" i="25"/>
  <c r="AC147" i="25"/>
  <c r="AC148" i="25"/>
  <c r="AE125" i="25"/>
  <c r="AE81" i="25"/>
  <c r="AE3" i="25"/>
  <c r="AM144" i="25"/>
  <c r="AA117" i="25"/>
  <c r="H117" i="25" s="1"/>
  <c r="AA69" i="25"/>
  <c r="AA143" i="25"/>
  <c r="AA67" i="25"/>
  <c r="AA43" i="25"/>
  <c r="H43" i="25" s="1"/>
  <c r="AA34" i="25"/>
  <c r="AA98" i="25"/>
  <c r="AA114" i="25"/>
  <c r="AA130" i="25"/>
  <c r="AA146" i="25"/>
  <c r="AA7" i="25"/>
  <c r="AA53" i="25"/>
  <c r="AA129" i="25"/>
  <c r="H129" i="25" s="1"/>
  <c r="AA4" i="25"/>
  <c r="AA6" i="25"/>
  <c r="AA95" i="25"/>
  <c r="AA139" i="25"/>
  <c r="H139" i="25" s="1"/>
  <c r="AA12" i="25"/>
  <c r="AA51" i="25"/>
  <c r="AA59" i="25"/>
  <c r="AA10" i="25"/>
  <c r="H10" i="25" s="1"/>
  <c r="AA108" i="25"/>
  <c r="AA31" i="25"/>
  <c r="AA91" i="25"/>
  <c r="AA19" i="25"/>
  <c r="H19" i="25" s="1"/>
  <c r="AA85" i="25"/>
  <c r="AA127" i="25"/>
  <c r="AA60" i="25"/>
  <c r="AA54" i="25"/>
  <c r="AA113" i="25"/>
  <c r="AA83" i="25"/>
  <c r="AA50" i="25"/>
  <c r="AA74" i="25"/>
  <c r="AA78" i="25"/>
  <c r="AA82" i="25"/>
  <c r="AA86" i="25"/>
  <c r="AA102" i="25"/>
  <c r="AA118" i="25"/>
  <c r="AA134" i="25"/>
  <c r="AA11" i="25"/>
  <c r="AA97" i="25"/>
  <c r="H97" i="25" s="1"/>
  <c r="AA22" i="25"/>
  <c r="AA38" i="25"/>
  <c r="AA65" i="25"/>
  <c r="AA103" i="25"/>
  <c r="H103" i="25" s="1"/>
  <c r="AA107" i="25"/>
  <c r="AA135" i="25"/>
  <c r="AA25" i="25"/>
  <c r="AA17" i="25"/>
  <c r="H17" i="25" s="1"/>
  <c r="AA27" i="25"/>
  <c r="AA141" i="25"/>
  <c r="AA68" i="25"/>
  <c r="AA80" i="25"/>
  <c r="AA128" i="25"/>
  <c r="AA79" i="25"/>
  <c r="AA71" i="25"/>
  <c r="AA155" i="25"/>
  <c r="AA148" i="25"/>
  <c r="AA137" i="25"/>
  <c r="AA96" i="25"/>
  <c r="AA92" i="25"/>
  <c r="H92" i="25" s="1"/>
  <c r="AA88" i="25"/>
  <c r="AA77" i="25"/>
  <c r="AA105" i="25"/>
  <c r="AA14" i="25"/>
  <c r="H14" i="25" s="1"/>
  <c r="AA26" i="25"/>
  <c r="AA30" i="25"/>
  <c r="AA89" i="25"/>
  <c r="AA116" i="25"/>
  <c r="AA124" i="25"/>
  <c r="AA132" i="25"/>
  <c r="AA109" i="25"/>
  <c r="AA123" i="25"/>
  <c r="AA90" i="25"/>
  <c r="AA106" i="25"/>
  <c r="AA122" i="25"/>
  <c r="H122" i="25" s="1"/>
  <c r="AA138" i="25"/>
  <c r="AA48" i="25"/>
  <c r="AA40" i="25"/>
  <c r="AA32" i="25"/>
  <c r="AA21" i="25"/>
  <c r="H21" i="25" s="1"/>
  <c r="AA5" i="25"/>
  <c r="AA8" i="25"/>
  <c r="AA24" i="25"/>
  <c r="AA39" i="25"/>
  <c r="AA47" i="25"/>
  <c r="AA52" i="25"/>
  <c r="AA66" i="25"/>
  <c r="AA119" i="25"/>
  <c r="H119" i="25" s="1"/>
  <c r="AA15" i="25"/>
  <c r="AA35" i="25"/>
  <c r="AA57" i="25"/>
  <c r="AA72" i="25"/>
  <c r="AA104" i="25"/>
  <c r="AA44" i="25"/>
  <c r="AA36" i="25"/>
  <c r="AA28" i="25"/>
  <c r="AA13" i="25"/>
  <c r="AA29" i="25"/>
  <c r="AA16" i="25"/>
  <c r="AA37" i="25"/>
  <c r="H37" i="25" s="1"/>
  <c r="AA41" i="25"/>
  <c r="AA73" i="25"/>
  <c r="AA84" i="25"/>
  <c r="AA100" i="25"/>
  <c r="H100" i="25" s="1"/>
  <c r="AA125" i="25"/>
  <c r="AA136" i="25"/>
  <c r="AA140" i="25"/>
  <c r="AA145" i="25"/>
  <c r="H145" i="25" s="1"/>
  <c r="AA154" i="25"/>
  <c r="AE25" i="22"/>
  <c r="AE115" i="22"/>
  <c r="AE85" i="22"/>
  <c r="AE30" i="22"/>
  <c r="AE65" i="22"/>
  <c r="AE12" i="22"/>
  <c r="AE18" i="22"/>
  <c r="AE81" i="22"/>
  <c r="AE84" i="22"/>
  <c r="AE114" i="22"/>
  <c r="AE116" i="22"/>
  <c r="AE118" i="22"/>
  <c r="AE120" i="22"/>
  <c r="H120" i="22" s="1"/>
  <c r="AE140" i="22"/>
  <c r="AE130" i="22"/>
  <c r="AE125" i="22"/>
  <c r="AE14" i="22"/>
  <c r="AE6" i="22"/>
  <c r="AE55" i="22"/>
  <c r="AE111" i="22"/>
  <c r="AE119" i="22"/>
  <c r="AE110" i="22"/>
  <c r="AE106" i="22"/>
  <c r="AE74" i="22"/>
  <c r="AE101" i="22"/>
  <c r="AE90" i="22"/>
  <c r="AE144" i="22"/>
  <c r="H144" i="22" s="1"/>
  <c r="AE145" i="22"/>
  <c r="AE142" i="22"/>
  <c r="AE71" i="22"/>
  <c r="AE59" i="22"/>
  <c r="AE46" i="22"/>
  <c r="AE43" i="22"/>
  <c r="AE29" i="22"/>
  <c r="AE147" i="22"/>
  <c r="AE146" i="22"/>
  <c r="AE124" i="22"/>
  <c r="AE126" i="22"/>
  <c r="AE93" i="22"/>
  <c r="H93" i="22" s="1"/>
  <c r="AE69" i="22"/>
  <c r="AE21" i="22"/>
  <c r="AE78" i="22"/>
  <c r="AJ87" i="22"/>
  <c r="AJ98" i="22"/>
  <c r="AJ33" i="22"/>
  <c r="AJ67" i="22"/>
  <c r="AJ130" i="22"/>
  <c r="AJ138" i="22"/>
  <c r="AJ22" i="22"/>
  <c r="AJ147" i="22"/>
  <c r="AJ134" i="22"/>
  <c r="AJ42" i="22"/>
  <c r="AJ13" i="22"/>
  <c r="AJ5" i="22"/>
  <c r="AJ75" i="22"/>
  <c r="AJ142" i="22"/>
  <c r="AJ146" i="22"/>
  <c r="AJ55" i="22"/>
  <c r="AJ46" i="22"/>
  <c r="AJ50" i="22"/>
  <c r="AJ140" i="22"/>
  <c r="AJ136" i="22"/>
  <c r="AJ128" i="22"/>
  <c r="AJ108" i="22"/>
  <c r="AJ100" i="22"/>
  <c r="AJ72" i="22"/>
  <c r="AJ60" i="22"/>
  <c r="AJ54" i="22"/>
  <c r="AJ58" i="22"/>
  <c r="AO135" i="22"/>
  <c r="AO78" i="22"/>
  <c r="J78" i="22" s="1"/>
  <c r="AO64" i="22"/>
  <c r="AO86" i="22"/>
  <c r="AO15" i="22"/>
  <c r="AO31" i="22"/>
  <c r="J31" i="22" s="1"/>
  <c r="AO103" i="22"/>
  <c r="AO107" i="22"/>
  <c r="AO32" i="22"/>
  <c r="AO26" i="22"/>
  <c r="J26" i="22" s="1"/>
  <c r="AO100" i="22"/>
  <c r="AO120" i="22"/>
  <c r="AO8" i="22"/>
  <c r="AO27" i="22"/>
  <c r="J27" i="22" s="1"/>
  <c r="AO40" i="22"/>
  <c r="AO42" i="22"/>
  <c r="AO44" i="22"/>
  <c r="AO46" i="22"/>
  <c r="J46" i="22" s="1"/>
  <c r="AO48" i="22"/>
  <c r="AO50" i="22"/>
  <c r="AO71" i="22"/>
  <c r="AO122" i="22"/>
  <c r="J122" i="22" s="1"/>
  <c r="AO128" i="22"/>
  <c r="AO134" i="22"/>
  <c r="AO124" i="22"/>
  <c r="AO88" i="22"/>
  <c r="AO84" i="22"/>
  <c r="AO62" i="22"/>
  <c r="AO141" i="22"/>
  <c r="AO137" i="22"/>
  <c r="J137" i="22" s="1"/>
  <c r="AO129" i="22"/>
  <c r="AO113" i="22"/>
  <c r="AO109" i="22"/>
  <c r="AO101" i="22"/>
  <c r="J101" i="22" s="1"/>
  <c r="AO93" i="22"/>
  <c r="AO89" i="22"/>
  <c r="AO81" i="22"/>
  <c r="AO73" i="22"/>
  <c r="J73" i="22" s="1"/>
  <c r="AO61" i="22"/>
  <c r="AO49" i="22"/>
  <c r="AO45" i="22"/>
  <c r="AO3" i="22"/>
  <c r="J3" i="22" s="1"/>
  <c r="AO80" i="22"/>
  <c r="AO52" i="22"/>
  <c r="AT119" i="22"/>
  <c r="AT75" i="22"/>
  <c r="AT28" i="22"/>
  <c r="AT55" i="22"/>
  <c r="AT56" i="22"/>
  <c r="AT59" i="22"/>
  <c r="K59" i="22" s="1"/>
  <c r="AT72" i="22"/>
  <c r="AT103" i="22"/>
  <c r="AT105" i="22"/>
  <c r="AT77" i="22"/>
  <c r="AT73" i="22"/>
  <c r="AT97" i="22"/>
  <c r="AT43" i="22"/>
  <c r="AT23" i="22"/>
  <c r="AT12" i="22"/>
  <c r="AT101" i="22"/>
  <c r="AT93" i="22"/>
  <c r="K93" i="22" s="1"/>
  <c r="AT17" i="22"/>
  <c r="K17" i="22" s="1"/>
  <c r="AT131" i="22"/>
  <c r="AT140" i="22"/>
  <c r="AT4" i="22"/>
  <c r="AT138" i="22"/>
  <c r="AT130" i="22"/>
  <c r="AT110" i="22"/>
  <c r="AT102" i="22"/>
  <c r="AT82" i="22"/>
  <c r="K82" i="22" s="1"/>
  <c r="AT65" i="22"/>
  <c r="AT69" i="22"/>
  <c r="AE149" i="22"/>
  <c r="AE91" i="22"/>
  <c r="AE95" i="22"/>
  <c r="AE75" i="22"/>
  <c r="AJ36" i="22"/>
  <c r="AE63" i="22"/>
  <c r="AE40" i="22"/>
  <c r="AE47" i="22"/>
  <c r="AE51" i="22"/>
  <c r="AE131" i="22"/>
  <c r="AD149" i="22"/>
  <c r="AD148" i="22"/>
  <c r="AB146" i="22"/>
  <c r="AD116" i="22"/>
  <c r="AB86" i="22"/>
  <c r="AH3" i="22"/>
  <c r="AE79" i="22"/>
  <c r="AJ20" i="22"/>
  <c r="AE34" i="22"/>
  <c r="AE42" i="22"/>
  <c r="AE70" i="22"/>
  <c r="AC149" i="22"/>
  <c r="AB138" i="22"/>
  <c r="AD80" i="22"/>
  <c r="AE143" i="22"/>
  <c r="AE99" i="22"/>
  <c r="AJ4" i="22"/>
  <c r="AE50" i="22"/>
  <c r="AE107" i="22"/>
  <c r="AO132" i="22"/>
  <c r="AB149" i="22"/>
  <c r="AB148" i="22"/>
  <c r="AG126" i="22"/>
  <c r="AG106" i="22"/>
  <c r="I106" i="22" s="1"/>
  <c r="AG104" i="22"/>
  <c r="AG98" i="22"/>
  <c r="AG28" i="22"/>
  <c r="AG81" i="22"/>
  <c r="I81" i="22" s="1"/>
  <c r="AG113" i="22"/>
  <c r="AG118" i="22"/>
  <c r="AG114" i="22"/>
  <c r="AG90" i="22"/>
  <c r="AG53" i="22"/>
  <c r="AG17" i="22"/>
  <c r="AG58" i="22"/>
  <c r="AG40" i="22"/>
  <c r="I40" i="22" s="1"/>
  <c r="AG24" i="22"/>
  <c r="I24" i="22" s="1"/>
  <c r="AG4" i="22"/>
  <c r="AG7" i="22"/>
  <c r="AG19" i="22"/>
  <c r="I19" i="22" s="1"/>
  <c r="AG47" i="22"/>
  <c r="AG55" i="22"/>
  <c r="AG87" i="22"/>
  <c r="AG91" i="22"/>
  <c r="I91" i="22" s="1"/>
  <c r="AG107" i="22"/>
  <c r="AG123" i="22"/>
  <c r="AG139" i="22"/>
  <c r="AG146" i="22"/>
  <c r="I146" i="22" s="1"/>
  <c r="AG29" i="22"/>
  <c r="AG57" i="22"/>
  <c r="AG73" i="22"/>
  <c r="I73" i="22" s="1"/>
  <c r="AG61" i="22"/>
  <c r="I61" i="22" s="1"/>
  <c r="AG77" i="22"/>
  <c r="AG101" i="22"/>
  <c r="AG100" i="22"/>
  <c r="AG97" i="22"/>
  <c r="I97" i="22" s="1"/>
  <c r="AG96" i="22"/>
  <c r="AG93" i="22"/>
  <c r="AG92" i="22"/>
  <c r="AG80" i="22"/>
  <c r="I80" i="22" s="1"/>
  <c r="AG36" i="22"/>
  <c r="AG14" i="22"/>
  <c r="AG6" i="22"/>
  <c r="AG89" i="22"/>
  <c r="AG117" i="22"/>
  <c r="AG134" i="22"/>
  <c r="AG130" i="22"/>
  <c r="AG112" i="22"/>
  <c r="AG110" i="22"/>
  <c r="AG108" i="22"/>
  <c r="AG88" i="22"/>
  <c r="AG66" i="22"/>
  <c r="AG128" i="22"/>
  <c r="AG120" i="22"/>
  <c r="AG116" i="22"/>
  <c r="AG49" i="22"/>
  <c r="I49" i="22" s="1"/>
  <c r="AG38" i="22"/>
  <c r="AG18" i="22"/>
  <c r="AG122" i="22"/>
  <c r="AG86" i="22"/>
  <c r="AG76" i="22"/>
  <c r="AG64" i="22"/>
  <c r="AG54" i="22"/>
  <c r="AG50" i="22"/>
  <c r="I50" i="22" s="1"/>
  <c r="AG46" i="22"/>
  <c r="AG42" i="22"/>
  <c r="AG13" i="22"/>
  <c r="AG65" i="22"/>
  <c r="I65" i="22" s="1"/>
  <c r="AG15" i="22"/>
  <c r="AG35" i="22"/>
  <c r="AG51" i="22"/>
  <c r="AG67" i="22"/>
  <c r="I67" i="22" s="1"/>
  <c r="AG83" i="22"/>
  <c r="AG103" i="22"/>
  <c r="AG119" i="22"/>
  <c r="AG135" i="22"/>
  <c r="I135" i="22" s="1"/>
  <c r="AG147" i="22"/>
  <c r="AG136" i="22"/>
  <c r="AG60" i="22"/>
  <c r="AG75" i="22"/>
  <c r="AG11" i="22"/>
  <c r="AG3" i="22"/>
  <c r="AG94" i="22"/>
  <c r="AG72" i="22"/>
  <c r="I72" i="22" s="1"/>
  <c r="AG62" i="22"/>
  <c r="AG56" i="22"/>
  <c r="AG21" i="22"/>
  <c r="AG84" i="22"/>
  <c r="AG78" i="22"/>
  <c r="AG68" i="22"/>
  <c r="AG45" i="22"/>
  <c r="AG34" i="22"/>
  <c r="I34" i="22" s="1"/>
  <c r="AG48" i="22"/>
  <c r="AG25" i="22"/>
  <c r="AG69" i="22"/>
  <c r="I69" i="22" s="1"/>
  <c r="AG99" i="22"/>
  <c r="I99" i="22" s="1"/>
  <c r="AG115" i="22"/>
  <c r="AG131" i="22"/>
  <c r="AG143" i="22"/>
  <c r="AG137" i="22"/>
  <c r="I137" i="22" s="1"/>
  <c r="AG140" i="22"/>
  <c r="AG145" i="22"/>
  <c r="AG141" i="22"/>
  <c r="AG70" i="22"/>
  <c r="I70" i="22" s="1"/>
  <c r="AG20" i="22"/>
  <c r="AG16" i="22"/>
  <c r="AG9" i="22"/>
  <c r="AG27" i="22"/>
  <c r="I27" i="22" s="1"/>
  <c r="AA24" i="22"/>
  <c r="AA42" i="22"/>
  <c r="AA88" i="22"/>
  <c r="AA104" i="22"/>
  <c r="AA112" i="22"/>
  <c r="AA116" i="22"/>
  <c r="AA38" i="22"/>
  <c r="AA69" i="22"/>
  <c r="AA121" i="22"/>
  <c r="AA8" i="22"/>
  <c r="AA86" i="22"/>
  <c r="AA122" i="22"/>
  <c r="H122" i="22" s="1"/>
  <c r="AA12" i="22"/>
  <c r="AA27" i="22"/>
  <c r="AA59" i="22"/>
  <c r="AA133" i="22"/>
  <c r="H133" i="22" s="1"/>
  <c r="AA137" i="22"/>
  <c r="AA101" i="22"/>
  <c r="AA80" i="22"/>
  <c r="AA74" i="22"/>
  <c r="H74" i="22" s="1"/>
  <c r="AA70" i="22"/>
  <c r="AA60" i="22"/>
  <c r="AA36" i="22"/>
  <c r="AA32" i="22"/>
  <c r="H32" i="22" s="1"/>
  <c r="AA30" i="22"/>
  <c r="AA6" i="22"/>
  <c r="AA33" i="22"/>
  <c r="AA147" i="22"/>
  <c r="H147" i="22" s="1"/>
  <c r="AA99" i="22"/>
  <c r="AA81" i="22"/>
  <c r="AA87" i="22"/>
  <c r="AA55" i="22"/>
  <c r="AA21" i="22"/>
  <c r="AA63" i="22"/>
  <c r="AA17" i="22"/>
  <c r="AA62" i="22"/>
  <c r="H62" i="22" s="1"/>
  <c r="AA110" i="22"/>
  <c r="AA114" i="22"/>
  <c r="AA118" i="22"/>
  <c r="AA71" i="22"/>
  <c r="AA51" i="22"/>
  <c r="AA3" i="22"/>
  <c r="AA25" i="22"/>
  <c r="AA44" i="22"/>
  <c r="H44" i="22" s="1"/>
  <c r="AA48" i="22"/>
  <c r="AA52" i="22"/>
  <c r="AA56" i="22"/>
  <c r="AA108" i="22"/>
  <c r="H108" i="22" s="1"/>
  <c r="AA128" i="22"/>
  <c r="AA49" i="22"/>
  <c r="AA85" i="22"/>
  <c r="AA117" i="22"/>
  <c r="H117" i="22" s="1"/>
  <c r="AA129" i="22"/>
  <c r="AA18" i="22"/>
  <c r="AA46" i="22"/>
  <c r="AA11" i="22"/>
  <c r="H11" i="22" s="1"/>
  <c r="AA35" i="22"/>
  <c r="H35" i="22" s="1"/>
  <c r="AA39" i="22"/>
  <c r="AA43" i="22"/>
  <c r="AA125" i="22"/>
  <c r="AA20" i="22"/>
  <c r="AA16" i="22"/>
  <c r="AA14" i="22"/>
  <c r="AA10" i="22"/>
  <c r="H10" i="22" s="1"/>
  <c r="AA9" i="22"/>
  <c r="AA138" i="22"/>
  <c r="AA135" i="22"/>
  <c r="AA67" i="22"/>
  <c r="AA83" i="22"/>
  <c r="AA66" i="22"/>
  <c r="AA94" i="22"/>
  <c r="AA98" i="22"/>
  <c r="H98" i="22" s="1"/>
  <c r="AA102" i="22"/>
  <c r="AA115" i="22"/>
  <c r="AA119" i="22"/>
  <c r="AA123" i="22"/>
  <c r="H123" i="22" s="1"/>
  <c r="AA127" i="22"/>
  <c r="AA131" i="22"/>
  <c r="AA47" i="22"/>
  <c r="AA149" i="22"/>
  <c r="J62" i="16"/>
  <c r="K144" i="16"/>
  <c r="I3" i="16"/>
  <c r="BK55" i="39"/>
  <c r="AM45" i="39"/>
  <c r="AA45" i="39"/>
  <c r="AW52" i="39"/>
  <c r="BC52" i="39"/>
  <c r="BI52" i="39"/>
  <c r="AW46" i="39"/>
  <c r="BC46" i="39"/>
  <c r="BI46" i="39"/>
  <c r="AW42" i="39"/>
  <c r="BC42" i="39"/>
  <c r="BI42" i="39"/>
  <c r="BO42" i="39"/>
  <c r="BH31" i="39"/>
  <c r="BN31" i="39"/>
  <c r="AV31" i="39"/>
  <c r="BB31" i="39"/>
  <c r="BH29" i="39"/>
  <c r="BN29" i="39"/>
  <c r="AV29" i="39"/>
  <c r="BB29" i="39"/>
  <c r="BB43" i="39"/>
  <c r="BH43" i="39"/>
  <c r="BN43" i="39"/>
  <c r="AV43" i="39"/>
  <c r="BH26" i="39"/>
  <c r="BN26" i="39"/>
  <c r="AV26" i="39"/>
  <c r="BB26" i="39"/>
  <c r="AU15" i="39"/>
  <c r="BA15" i="39"/>
  <c r="BG15" i="39"/>
  <c r="BM15" i="39"/>
  <c r="AJ34" i="39"/>
  <c r="AD34" i="39"/>
  <c r="AJ35" i="39"/>
  <c r="AD35" i="39"/>
  <c r="AT28" i="39"/>
  <c r="AZ28" i="39"/>
  <c r="BF28" i="39"/>
  <c r="BL28" i="39"/>
  <c r="AO30" i="39"/>
  <c r="AC30" i="39"/>
  <c r="AI30" i="39"/>
  <c r="AC28" i="39"/>
  <c r="AO28" i="39"/>
  <c r="BL55" i="39"/>
  <c r="AT55" i="39"/>
  <c r="AZ55" i="39"/>
  <c r="AI33" i="39"/>
  <c r="AC33" i="39"/>
  <c r="AO33" i="39"/>
  <c r="BL52" i="39"/>
  <c r="AT52" i="39"/>
  <c r="AZ52" i="39"/>
  <c r="BG51" i="39"/>
  <c r="BM51" i="39"/>
  <c r="AU51" i="39"/>
  <c r="BM29" i="39"/>
  <c r="AU29" i="39"/>
  <c r="BA29" i="39"/>
  <c r="BG29" i="39"/>
  <c r="BL35" i="39"/>
  <c r="AT35" i="39"/>
  <c r="AZ35" i="39"/>
  <c r="BF35" i="39"/>
  <c r="AZ18" i="39"/>
  <c r="BF18" i="39"/>
  <c r="BL18" i="39"/>
  <c r="AT18" i="39"/>
  <c r="BG42" i="39"/>
  <c r="BM42" i="39"/>
  <c r="AU42" i="39"/>
  <c r="BA42" i="39"/>
  <c r="AT32" i="39"/>
  <c r="AZ32" i="39"/>
  <c r="BF32" i="39"/>
  <c r="BL32" i="39"/>
  <c r="BE12" i="39"/>
  <c r="BK12" i="39"/>
  <c r="AS12" i="39"/>
  <c r="AY12" i="39"/>
  <c r="AZ17" i="39"/>
  <c r="BF17" i="39"/>
  <c r="BL17" i="39"/>
  <c r="AT17" i="39"/>
  <c r="AH48" i="39"/>
  <c r="AN48" i="39"/>
  <c r="AB48" i="39"/>
  <c r="AS50" i="39"/>
  <c r="AY50" i="39"/>
  <c r="BE50" i="39"/>
  <c r="AB23" i="39"/>
  <c r="AN23" i="39"/>
  <c r="AM30" i="39"/>
  <c r="AA30" i="39"/>
  <c r="AG30" i="39"/>
  <c r="AU6" i="39"/>
  <c r="BA6" i="39"/>
  <c r="BG6" i="39"/>
  <c r="BM6" i="39"/>
  <c r="BE14" i="39"/>
  <c r="BK14" i="39"/>
  <c r="AS14" i="39"/>
  <c r="AY14" i="39"/>
  <c r="AH8" i="39"/>
  <c r="AB8" i="39"/>
  <c r="AN8" i="39"/>
  <c r="BN7" i="39"/>
  <c r="AV7" i="39"/>
  <c r="BB7" i="39"/>
  <c r="BH7" i="39"/>
  <c r="AK8" i="39"/>
  <c r="AE8" i="39"/>
  <c r="AD8" i="39"/>
  <c r="AJ8" i="39"/>
  <c r="AP8" i="39"/>
  <c r="BF55" i="39"/>
  <c r="BK50" i="39"/>
  <c r="AE17" i="39"/>
  <c r="AQ33" i="39"/>
  <c r="BC26" i="39"/>
  <c r="BI26" i="39"/>
  <c r="BO26" i="39"/>
  <c r="AW26" i="39"/>
  <c r="BB55" i="39"/>
  <c r="BH55" i="39"/>
  <c r="BN55" i="39"/>
  <c r="BB36" i="39"/>
  <c r="BH36" i="39"/>
  <c r="BN36" i="39"/>
  <c r="BH28" i="39"/>
  <c r="BN28" i="39"/>
  <c r="AV28" i="39"/>
  <c r="BB28" i="39"/>
  <c r="BN12" i="39"/>
  <c r="AV12" i="39"/>
  <c r="BB12" i="39"/>
  <c r="BH12" i="39"/>
  <c r="AW34" i="39"/>
  <c r="BC34" i="39"/>
  <c r="BI34" i="39"/>
  <c r="BO34" i="39"/>
  <c r="BI20" i="39"/>
  <c r="BO20" i="39"/>
  <c r="AW20" i="39"/>
  <c r="BC20" i="39"/>
  <c r="BC24" i="39"/>
  <c r="BI24" i="39"/>
  <c r="BO24" i="39"/>
  <c r="BC23" i="39"/>
  <c r="BI23" i="39"/>
  <c r="BO23" i="39"/>
  <c r="AW23" i="39"/>
  <c r="BN18" i="39"/>
  <c r="AV18" i="39"/>
  <c r="BB18" i="39"/>
  <c r="BH18" i="39"/>
  <c r="AP34" i="39"/>
  <c r="BG41" i="39"/>
  <c r="BM41" i="39"/>
  <c r="AU41" i="39"/>
  <c r="BA41" i="39"/>
  <c r="BN20" i="39"/>
  <c r="AV20" i="39"/>
  <c r="BB20" i="39"/>
  <c r="BH20" i="39"/>
  <c r="AJ16" i="39"/>
  <c r="AD16" i="39"/>
  <c r="AP16" i="39"/>
  <c r="AJ13" i="39"/>
  <c r="AD13" i="39"/>
  <c r="AU19" i="39"/>
  <c r="BA19" i="39"/>
  <c r="BG19" i="39"/>
  <c r="BM19" i="39"/>
  <c r="BG34" i="39"/>
  <c r="BM34" i="39"/>
  <c r="AU34" i="39"/>
  <c r="BA34" i="39"/>
  <c r="AJ53" i="39"/>
  <c r="AP53" i="39"/>
  <c r="AD53" i="39"/>
  <c r="AI38" i="39"/>
  <c r="AO38" i="39"/>
  <c r="AC38" i="39"/>
  <c r="AI15" i="39"/>
  <c r="AO15" i="39"/>
  <c r="AI12" i="39"/>
  <c r="AC12" i="39"/>
  <c r="AO12" i="39"/>
  <c r="BL43" i="39"/>
  <c r="AT43" i="39"/>
  <c r="AZ43" i="39"/>
  <c r="BF43" i="39"/>
  <c r="AT27" i="39"/>
  <c r="AZ27" i="39"/>
  <c r="BF27" i="39"/>
  <c r="BL27" i="39"/>
  <c r="BL50" i="39"/>
  <c r="AT50" i="39"/>
  <c r="AZ50" i="39"/>
  <c r="BM32" i="39"/>
  <c r="AU32" i="39"/>
  <c r="BA32" i="39"/>
  <c r="BG32" i="39"/>
  <c r="AZ16" i="39"/>
  <c r="BF16" i="39"/>
  <c r="BL16" i="39"/>
  <c r="AT16" i="39"/>
  <c r="BG37" i="39"/>
  <c r="BM37" i="39"/>
  <c r="AU37" i="39"/>
  <c r="BA37" i="39"/>
  <c r="AH12" i="39"/>
  <c r="AN12" i="39"/>
  <c r="AH52" i="39"/>
  <c r="AN52" i="39"/>
  <c r="AH46" i="39"/>
  <c r="AN46" i="39"/>
  <c r="AB46" i="39"/>
  <c r="AS40" i="39"/>
  <c r="AY40" i="39"/>
  <c r="BE40" i="39"/>
  <c r="BK40" i="39"/>
  <c r="AG21" i="39"/>
  <c r="AA21" i="39"/>
  <c r="AG25" i="39"/>
  <c r="AM25" i="39"/>
  <c r="AA25" i="39"/>
  <c r="AA31" i="39"/>
  <c r="AG31" i="39"/>
  <c r="AZ11" i="39"/>
  <c r="BF11" i="39"/>
  <c r="BL11" i="39"/>
  <c r="AT11" i="39"/>
  <c r="AK9" i="39"/>
  <c r="AE9" i="39"/>
  <c r="AQ9" i="39"/>
  <c r="AU9" i="39"/>
  <c r="BA9" i="39"/>
  <c r="BG9" i="39"/>
  <c r="BM9" i="39"/>
  <c r="AH6" i="39"/>
  <c r="AN6" i="39"/>
  <c r="AB6" i="39"/>
  <c r="AD5" i="39"/>
  <c r="AJ5" i="39"/>
  <c r="AP5" i="39"/>
  <c r="AD6" i="39"/>
  <c r="AJ6" i="39"/>
  <c r="BO52" i="39"/>
  <c r="BA51" i="39"/>
  <c r="BF50" i="39"/>
  <c r="AV36" i="39"/>
  <c r="AW39" i="39"/>
  <c r="BC39" i="39"/>
  <c r="BI39" i="39"/>
  <c r="BO39" i="39"/>
  <c r="BI13" i="39"/>
  <c r="BO13" i="39"/>
  <c r="AW13" i="39"/>
  <c r="BC13" i="39"/>
  <c r="AW35" i="39"/>
  <c r="BC35" i="39"/>
  <c r="BI35" i="39"/>
  <c r="BO35" i="39"/>
  <c r="BN17" i="39"/>
  <c r="AV17" i="39"/>
  <c r="BB17" i="39"/>
  <c r="BH17" i="39"/>
  <c r="BB54" i="39"/>
  <c r="BH54" i="39"/>
  <c r="BN54" i="39"/>
  <c r="AK53" i="39"/>
  <c r="AE53" i="39"/>
  <c r="AW40" i="39"/>
  <c r="BC40" i="39"/>
  <c r="BI40" i="39"/>
  <c r="AA29" i="39"/>
  <c r="AM29" i="39"/>
  <c r="AW36" i="39"/>
  <c r="BC36" i="39"/>
  <c r="BI36" i="39"/>
  <c r="AE54" i="39"/>
  <c r="AQ55" i="39"/>
  <c r="AW49" i="39"/>
  <c r="BC49" i="39"/>
  <c r="BI49" i="39"/>
  <c r="AQ12" i="39"/>
  <c r="BC28" i="39"/>
  <c r="BI28" i="39"/>
  <c r="BO28" i="39"/>
  <c r="AW28" i="39"/>
  <c r="AE31" i="39"/>
  <c r="AE25" i="39"/>
  <c r="AW51" i="39"/>
  <c r="BC51" i="39"/>
  <c r="BI51" i="39"/>
  <c r="BI19" i="39"/>
  <c r="BO19" i="39"/>
  <c r="AW19" i="39"/>
  <c r="BC19" i="39"/>
  <c r="BC29" i="39"/>
  <c r="BI29" i="39"/>
  <c r="BO29" i="39"/>
  <c r="AW29" i="39"/>
  <c r="BH25" i="39"/>
  <c r="BN25" i="39"/>
  <c r="AV25" i="39"/>
  <c r="BB25" i="39"/>
  <c r="BB39" i="39"/>
  <c r="BH39" i="39"/>
  <c r="BN39" i="39"/>
  <c r="AV39" i="39"/>
  <c r="AW41" i="39"/>
  <c r="BC41" i="39"/>
  <c r="BI41" i="39"/>
  <c r="BO41" i="39"/>
  <c r="AW48" i="39"/>
  <c r="BC48" i="39"/>
  <c r="BI48" i="39"/>
  <c r="BB49" i="39"/>
  <c r="BH49" i="39"/>
  <c r="BN49" i="39"/>
  <c r="AQ48" i="39"/>
  <c r="BN19" i="39"/>
  <c r="AV19" i="39"/>
  <c r="BB19" i="39"/>
  <c r="BH19" i="39"/>
  <c r="BB50" i="39"/>
  <c r="BH50" i="39"/>
  <c r="BN50" i="39"/>
  <c r="BH21" i="39"/>
  <c r="BN21" i="39"/>
  <c r="AV21" i="39"/>
  <c r="BB21" i="39"/>
  <c r="AU17" i="39"/>
  <c r="BA17" i="39"/>
  <c r="BG17" i="39"/>
  <c r="BM17" i="39"/>
  <c r="AJ37" i="39"/>
  <c r="AD37" i="39"/>
  <c r="AP37" i="39"/>
  <c r="AI55" i="39"/>
  <c r="AO55" i="39"/>
  <c r="AC55" i="39"/>
  <c r="BM24" i="39"/>
  <c r="AU24" i="39"/>
  <c r="BA24" i="39"/>
  <c r="BG24" i="39"/>
  <c r="AT24" i="39"/>
  <c r="AZ24" i="39"/>
  <c r="BF24" i="39"/>
  <c r="BL24" i="39"/>
  <c r="AI27" i="39"/>
  <c r="AC27" i="39"/>
  <c r="AO27" i="39"/>
  <c r="AB33" i="39"/>
  <c r="AN33" i="39"/>
  <c r="AH33" i="39"/>
  <c r="BL49" i="39"/>
  <c r="AT49" i="39"/>
  <c r="AZ49" i="39"/>
  <c r="AT29" i="39"/>
  <c r="AZ29" i="39"/>
  <c r="BF29" i="39"/>
  <c r="BL29" i="39"/>
  <c r="AN27" i="39"/>
  <c r="AH27" i="39"/>
  <c r="BE11" i="39"/>
  <c r="BK11" i="39"/>
  <c r="AS11" i="39"/>
  <c r="AY11" i="39"/>
  <c r="AA10" i="39"/>
  <c r="AM10" i="39"/>
  <c r="AG10" i="39"/>
  <c r="AZ9" i="39"/>
  <c r="BF9" i="39"/>
  <c r="BL9" i="39"/>
  <c r="AT9" i="39"/>
  <c r="AJ47" i="39"/>
  <c r="AD47" i="39"/>
  <c r="AY26" i="39"/>
  <c r="BE26" i="39"/>
  <c r="BK26" i="39"/>
  <c r="AS26" i="39"/>
  <c r="AM11" i="39"/>
  <c r="AG11" i="39"/>
  <c r="AS48" i="39"/>
  <c r="AY48" i="39"/>
  <c r="BE48" i="39"/>
  <c r="BE20" i="39"/>
  <c r="BK20" i="39"/>
  <c r="AS20" i="39"/>
  <c r="AY20" i="39"/>
  <c r="AI6" i="39"/>
  <c r="AO6" i="39"/>
  <c r="AQ8" i="39"/>
  <c r="AJ4" i="39"/>
  <c r="AP4" i="39"/>
  <c r="AD4" i="39"/>
  <c r="AV55" i="39"/>
  <c r="BO51" i="39"/>
  <c r="BF49" i="39"/>
  <c r="BK48" i="39"/>
  <c r="BI15" i="39"/>
  <c r="BO15" i="39"/>
  <c r="AW15" i="39"/>
  <c r="BC15" i="39"/>
  <c r="BC22" i="39"/>
  <c r="BI22" i="39"/>
  <c r="BO22" i="39"/>
  <c r="AW22" i="39"/>
  <c r="BC21" i="39"/>
  <c r="BI21" i="39"/>
  <c r="BO21" i="39"/>
  <c r="AW21" i="39"/>
  <c r="BB41" i="39"/>
  <c r="BH41" i="39"/>
  <c r="BN41" i="39"/>
  <c r="AV41" i="39"/>
  <c r="BH22" i="39"/>
  <c r="BN22" i="39"/>
  <c r="AV22" i="39"/>
  <c r="BB22" i="39"/>
  <c r="BB44" i="39"/>
  <c r="BH44" i="39"/>
  <c r="BN44" i="39"/>
  <c r="AQ53" i="39"/>
  <c r="BM26" i="39"/>
  <c r="AU26" i="39"/>
  <c r="BA26" i="39"/>
  <c r="BG26" i="39"/>
  <c r="AG43" i="39"/>
  <c r="AM43" i="39"/>
  <c r="AA43" i="39"/>
  <c r="BI10" i="39"/>
  <c r="BO10" i="39"/>
  <c r="AW10" i="39"/>
  <c r="BC10" i="39"/>
  <c r="AE33" i="39"/>
  <c r="AA37" i="39"/>
  <c r="AG37" i="39"/>
  <c r="AG45" i="39"/>
  <c r="AQ54" i="39"/>
  <c r="AE12" i="39"/>
  <c r="AW44" i="39"/>
  <c r="BC44" i="39"/>
  <c r="BI44" i="39"/>
  <c r="BC30" i="39"/>
  <c r="BI30" i="39"/>
  <c r="BO30" i="39"/>
  <c r="AW30" i="39"/>
  <c r="AE55" i="39"/>
  <c r="AW38" i="39"/>
  <c r="BC38" i="39"/>
  <c r="BI38" i="39"/>
  <c r="BO38" i="39"/>
  <c r="AQ31" i="39"/>
  <c r="BI18" i="39"/>
  <c r="BO18" i="39"/>
  <c r="AW18" i="39"/>
  <c r="BC18" i="39"/>
  <c r="AW45" i="39"/>
  <c r="BC45" i="39"/>
  <c r="BI45" i="39"/>
  <c r="BO45" i="39"/>
  <c r="AW50" i="39"/>
  <c r="BC50" i="39"/>
  <c r="BI50" i="39"/>
  <c r="BI16" i="39"/>
  <c r="BO16" i="39"/>
  <c r="AW16" i="39"/>
  <c r="BC16" i="39"/>
  <c r="BN15" i="39"/>
  <c r="AV15" i="39"/>
  <c r="BB15" i="39"/>
  <c r="BH15" i="39"/>
  <c r="AV33" i="39"/>
  <c r="BB33" i="39"/>
  <c r="BN33" i="39"/>
  <c r="AP10" i="39"/>
  <c r="AD10" i="39"/>
  <c r="BH30" i="39"/>
  <c r="BN30" i="39"/>
  <c r="AV30" i="39"/>
  <c r="BB30" i="39"/>
  <c r="BC27" i="39"/>
  <c r="BI27" i="39"/>
  <c r="BO27" i="39"/>
  <c r="AW27" i="39"/>
  <c r="BB52" i="39"/>
  <c r="BH52" i="39"/>
  <c r="BN52" i="39"/>
  <c r="AW43" i="39"/>
  <c r="BC43" i="39"/>
  <c r="BI43" i="39"/>
  <c r="BO43" i="39"/>
  <c r="BC32" i="39"/>
  <c r="BI32" i="39"/>
  <c r="BO32" i="39"/>
  <c r="AW32" i="39"/>
  <c r="BG44" i="39"/>
  <c r="BM44" i="39"/>
  <c r="AU44" i="39"/>
  <c r="BA44" i="39"/>
  <c r="BB48" i="39"/>
  <c r="BH48" i="39"/>
  <c r="BN48" i="39"/>
  <c r="BH24" i="39"/>
  <c r="BN24" i="39"/>
  <c r="AV24" i="39"/>
  <c r="BB24" i="39"/>
  <c r="BH32" i="39"/>
  <c r="BN32" i="39"/>
  <c r="AV32" i="39"/>
  <c r="BB32" i="39"/>
  <c r="AJ27" i="39"/>
  <c r="AD27" i="39"/>
  <c r="AT22" i="39"/>
  <c r="AZ22" i="39"/>
  <c r="BF22" i="39"/>
  <c r="BL22" i="39"/>
  <c r="AI31" i="39"/>
  <c r="AC31" i="39"/>
  <c r="AO31" i="39"/>
  <c r="AZ12" i="39"/>
  <c r="BF12" i="39"/>
  <c r="BL12" i="39"/>
  <c r="AT12" i="39"/>
  <c r="AU13" i="39"/>
  <c r="BA13" i="39"/>
  <c r="BG13" i="39"/>
  <c r="BM13" i="39"/>
  <c r="AC40" i="39"/>
  <c r="AI40" i="39"/>
  <c r="AO40" i="39"/>
  <c r="AC45" i="39"/>
  <c r="AO45" i="39"/>
  <c r="BG53" i="39"/>
  <c r="BM53" i="39"/>
  <c r="AU53" i="39"/>
  <c r="AY22" i="39"/>
  <c r="BE22" i="39"/>
  <c r="BK22" i="39"/>
  <c r="AS22" i="39"/>
  <c r="AY33" i="39"/>
  <c r="BE33" i="39"/>
  <c r="BK33" i="39"/>
  <c r="AS33" i="39"/>
  <c r="AH55" i="39"/>
  <c r="AN55" i="39"/>
  <c r="AH23" i="39"/>
  <c r="AN51" i="39"/>
  <c r="AB51" i="39"/>
  <c r="AH51" i="39"/>
  <c r="AN18" i="39"/>
  <c r="AH18" i="39"/>
  <c r="AS53" i="39"/>
  <c r="AY53" i="39"/>
  <c r="BE53" i="39"/>
  <c r="AZ7" i="39"/>
  <c r="BF7" i="39"/>
  <c r="BL7" i="39"/>
  <c r="AT7" i="39"/>
  <c r="AS51" i="39"/>
  <c r="AY51" i="39"/>
  <c r="BE51" i="39"/>
  <c r="AH7" i="39"/>
  <c r="AN7" i="39"/>
  <c r="BI5" i="39"/>
  <c r="BO5" i="39"/>
  <c r="AW5" i="39"/>
  <c r="BC5" i="39"/>
  <c r="BE4" i="39"/>
  <c r="BK4" i="39"/>
  <c r="AS4" i="39"/>
  <c r="AY4" i="39"/>
  <c r="AH5" i="39"/>
  <c r="AN5" i="39"/>
  <c r="AB5" i="39"/>
  <c r="AP6" i="39"/>
  <c r="AV54" i="39"/>
  <c r="BA53" i="39"/>
  <c r="BF52" i="39"/>
  <c r="BK51" i="39"/>
  <c r="BO50" i="39"/>
  <c r="AV50" i="39"/>
  <c r="BO46" i="39"/>
  <c r="AV44" i="39"/>
  <c r="BO40" i="39"/>
  <c r="AW24" i="39"/>
  <c r="BM46" i="39"/>
  <c r="AU46" i="39"/>
  <c r="BH23" i="39"/>
  <c r="BN23" i="39"/>
  <c r="AV23" i="39"/>
  <c r="BB42" i="39"/>
  <c r="BH42" i="39"/>
  <c r="BN42" i="39"/>
  <c r="BG35" i="39"/>
  <c r="BM35" i="39"/>
  <c r="AU35" i="39"/>
  <c r="AZ15" i="39"/>
  <c r="BF15" i="39"/>
  <c r="BL15" i="39"/>
  <c r="AT15" i="39"/>
  <c r="AU20" i="39"/>
  <c r="BA20" i="39"/>
  <c r="BG20" i="39"/>
  <c r="BM20" i="39"/>
  <c r="AT30" i="39"/>
  <c r="AZ30" i="39"/>
  <c r="BF30" i="39"/>
  <c r="BL30" i="39"/>
  <c r="AZ10" i="39"/>
  <c r="BF10" i="39"/>
  <c r="BL10" i="39"/>
  <c r="AT10" i="39"/>
  <c r="BL41" i="39"/>
  <c r="AT41" i="39"/>
  <c r="AZ41" i="39"/>
  <c r="AZ19" i="39"/>
  <c r="BF19" i="39"/>
  <c r="BL19" i="39"/>
  <c r="AT19" i="39"/>
  <c r="BM21" i="39"/>
  <c r="AU21" i="39"/>
  <c r="BA21" i="39"/>
  <c r="BG21" i="39"/>
  <c r="AZ13" i="39"/>
  <c r="BF13" i="39"/>
  <c r="BL13" i="39"/>
  <c r="AT13" i="39"/>
  <c r="BL34" i="39"/>
  <c r="AT34" i="39"/>
  <c r="AZ34" i="39"/>
  <c r="AT21" i="39"/>
  <c r="AZ21" i="39"/>
  <c r="BF21" i="39"/>
  <c r="AU16" i="39"/>
  <c r="BA16" i="39"/>
  <c r="BG16" i="39"/>
  <c r="BM16" i="39"/>
  <c r="AS36" i="39"/>
  <c r="AY36" i="39"/>
  <c r="BE36" i="39"/>
  <c r="AS44" i="39"/>
  <c r="AY44" i="39"/>
  <c r="BE44" i="39"/>
  <c r="AS39" i="39"/>
  <c r="AY39" i="39"/>
  <c r="BE39" i="39"/>
  <c r="AS38" i="39"/>
  <c r="AY38" i="39"/>
  <c r="BE38" i="39"/>
  <c r="AU11" i="39"/>
  <c r="BA11" i="39"/>
  <c r="BG11" i="39"/>
  <c r="BM11" i="39"/>
  <c r="BE19" i="39"/>
  <c r="BK19" i="39"/>
  <c r="AS19" i="39"/>
  <c r="AY19" i="39"/>
  <c r="BN11" i="39"/>
  <c r="AV11" i="39"/>
  <c r="BB11" i="39"/>
  <c r="BH11" i="39"/>
  <c r="AY24" i="39"/>
  <c r="BE24" i="39"/>
  <c r="BK24" i="39"/>
  <c r="AS24" i="39"/>
  <c r="AU7" i="39"/>
  <c r="BA7" i="39"/>
  <c r="BG7" i="39"/>
  <c r="BM7" i="39"/>
  <c r="BI7" i="39"/>
  <c r="BO7" i="39"/>
  <c r="AW7" i="39"/>
  <c r="BC7" i="39"/>
  <c r="BI6" i="39"/>
  <c r="BO6" i="39"/>
  <c r="AW6" i="39"/>
  <c r="BC6" i="39"/>
  <c r="BE5" i="39"/>
  <c r="BK5" i="39"/>
  <c r="AS5" i="39"/>
  <c r="AY5" i="39"/>
  <c r="AU5" i="39"/>
  <c r="BA5" i="39"/>
  <c r="BG5" i="39"/>
  <c r="BM5" i="39"/>
  <c r="AG7" i="39"/>
  <c r="BE55" i="39"/>
  <c r="BE54" i="39"/>
  <c r="AZ54" i="39"/>
  <c r="AU54" i="39"/>
  <c r="AZ53" i="39"/>
  <c r="BE52" i="39"/>
  <c r="AU52" i="39"/>
  <c r="BN51" i="39"/>
  <c r="AU50" i="39"/>
  <c r="BE49" i="39"/>
  <c r="AU49" i="39"/>
  <c r="AU48" i="39"/>
  <c r="BI47" i="39"/>
  <c r="BE47" i="39"/>
  <c r="AZ47" i="39"/>
  <c r="AU47" i="39"/>
  <c r="BA46" i="39"/>
  <c r="BK44" i="39"/>
  <c r="BF41" i="39"/>
  <c r="BK36" i="39"/>
  <c r="BB23" i="39"/>
  <c r="BG36" i="39"/>
  <c r="BM36" i="39"/>
  <c r="AU36" i="39"/>
  <c r="BN14" i="39"/>
  <c r="AV14" i="39"/>
  <c r="BB14" i="39"/>
  <c r="BG39" i="39"/>
  <c r="BM39" i="39"/>
  <c r="AU39" i="39"/>
  <c r="BM25" i="39"/>
  <c r="AU25" i="39"/>
  <c r="BA25" i="39"/>
  <c r="BG25" i="39"/>
  <c r="AP32" i="39"/>
  <c r="AU18" i="39"/>
  <c r="BA18" i="39"/>
  <c r="BG18" i="39"/>
  <c r="BM18" i="39"/>
  <c r="BG43" i="39"/>
  <c r="BM43" i="39"/>
  <c r="AU43" i="39"/>
  <c r="BL44" i="39"/>
  <c r="AT44" i="39"/>
  <c r="AZ44" i="39"/>
  <c r="AT25" i="39"/>
  <c r="AZ25" i="39"/>
  <c r="BF25" i="39"/>
  <c r="BM23" i="39"/>
  <c r="AU23" i="39"/>
  <c r="BA23" i="39"/>
  <c r="BG23" i="39"/>
  <c r="BL38" i="39"/>
  <c r="AT38" i="39"/>
  <c r="AZ38" i="39"/>
  <c r="BL39" i="39"/>
  <c r="AT39" i="39"/>
  <c r="AZ39" i="39"/>
  <c r="BL37" i="39"/>
  <c r="AT37" i="39"/>
  <c r="AZ37" i="39"/>
  <c r="BL40" i="39"/>
  <c r="AT40" i="39"/>
  <c r="AZ40" i="39"/>
  <c r="AT26" i="39"/>
  <c r="AZ26" i="39"/>
  <c r="BF26" i="39"/>
  <c r="BL26" i="39"/>
  <c r="BL45" i="39"/>
  <c r="AT45" i="39"/>
  <c r="AZ45" i="39"/>
  <c r="AS46" i="39"/>
  <c r="AY46" i="39"/>
  <c r="BE46" i="39"/>
  <c r="AS41" i="39"/>
  <c r="AY41" i="39"/>
  <c r="BE41" i="39"/>
  <c r="BE13" i="39"/>
  <c r="BK13" i="39"/>
  <c r="AS13" i="39"/>
  <c r="AY13" i="39"/>
  <c r="AS34" i="39"/>
  <c r="AY34" i="39"/>
  <c r="BE34" i="39"/>
  <c r="AS35" i="39"/>
  <c r="AY35" i="39"/>
  <c r="BE35" i="39"/>
  <c r="AY23" i="39"/>
  <c r="BE23" i="39"/>
  <c r="BK23" i="39"/>
  <c r="AS23" i="39"/>
  <c r="AY27" i="39"/>
  <c r="BE27" i="39"/>
  <c r="BK27" i="39"/>
  <c r="AS27" i="39"/>
  <c r="BE16" i="39"/>
  <c r="BK16" i="39"/>
  <c r="AS16" i="39"/>
  <c r="AY16" i="39"/>
  <c r="AZ4" i="39"/>
  <c r="BF4" i="39"/>
  <c r="BL4" i="39"/>
  <c r="AT4" i="39"/>
  <c r="AS42" i="39"/>
  <c r="AY42" i="39"/>
  <c r="BE42" i="39"/>
  <c r="BN9" i="39"/>
  <c r="AV9" i="39"/>
  <c r="BB9" i="39"/>
  <c r="BH9" i="39"/>
  <c r="BE8" i="39"/>
  <c r="BK8" i="39"/>
  <c r="AS8" i="39"/>
  <c r="BE7" i="39"/>
  <c r="BK7" i="39"/>
  <c r="AS7" i="39"/>
  <c r="AY7" i="39"/>
  <c r="BE6" i="39"/>
  <c r="BK6" i="39"/>
  <c r="AS6" i="39"/>
  <c r="AY6" i="39"/>
  <c r="AU4" i="39"/>
  <c r="BA4" i="39"/>
  <c r="BG4" i="39"/>
  <c r="BM4" i="39"/>
  <c r="AY55" i="39"/>
  <c r="BM54" i="39"/>
  <c r="AY54" i="39"/>
  <c r="AT54" i="39"/>
  <c r="AT53" i="39"/>
  <c r="BM52" i="39"/>
  <c r="AY52" i="39"/>
  <c r="BH51" i="39"/>
  <c r="BM50" i="39"/>
  <c r="BM49" i="39"/>
  <c r="AY49" i="39"/>
  <c r="BM48" i="39"/>
  <c r="BM47" i="39"/>
  <c r="BC47" i="39"/>
  <c r="AY47" i="39"/>
  <c r="AT47" i="39"/>
  <c r="BK46" i="39"/>
  <c r="BF44" i="39"/>
  <c r="AV42" i="39"/>
  <c r="BF40" i="39"/>
  <c r="BK39" i="39"/>
  <c r="BK35" i="39"/>
  <c r="BL25" i="39"/>
  <c r="BH14" i="39"/>
  <c r="BB46" i="39"/>
  <c r="BH46" i="39"/>
  <c r="BN46" i="39"/>
  <c r="AW37" i="39"/>
  <c r="BC37" i="39"/>
  <c r="BI37" i="39"/>
  <c r="BB38" i="39"/>
  <c r="BH38" i="39"/>
  <c r="BN38" i="39"/>
  <c r="BI14" i="39"/>
  <c r="BO14" i="39"/>
  <c r="AW14" i="39"/>
  <c r="BC14" i="39"/>
  <c r="BB45" i="39"/>
  <c r="BH45" i="39"/>
  <c r="BN45" i="39"/>
  <c r="BM22" i="39"/>
  <c r="AU22" i="39"/>
  <c r="BA22" i="39"/>
  <c r="AU10" i="39"/>
  <c r="BA10" i="39"/>
  <c r="BG10" i="39"/>
  <c r="BM10" i="39"/>
  <c r="BB40" i="39"/>
  <c r="BH40" i="39"/>
  <c r="BN40" i="39"/>
  <c r="AU14" i="39"/>
  <c r="BA14" i="39"/>
  <c r="BG14" i="39"/>
  <c r="BM14" i="39"/>
  <c r="BL36" i="39"/>
  <c r="AT36" i="39"/>
  <c r="AZ36" i="39"/>
  <c r="AT31" i="39"/>
  <c r="AZ31" i="39"/>
  <c r="BF31" i="39"/>
  <c r="BL31" i="39"/>
  <c r="BL42" i="39"/>
  <c r="AT42" i="39"/>
  <c r="AZ42" i="39"/>
  <c r="BI11" i="39"/>
  <c r="BO11" i="39"/>
  <c r="AW11" i="39"/>
  <c r="AY28" i="39"/>
  <c r="BE28" i="39"/>
  <c r="BK28" i="39"/>
  <c r="AS28" i="39"/>
  <c r="AZ20" i="39"/>
  <c r="BF20" i="39"/>
  <c r="BL20" i="39"/>
  <c r="AT20" i="39"/>
  <c r="AZ14" i="39"/>
  <c r="BF14" i="39"/>
  <c r="BL14" i="39"/>
  <c r="AT14" i="39"/>
  <c r="BE15" i="39"/>
  <c r="BK15" i="39"/>
  <c r="AS15" i="39"/>
  <c r="AY15" i="39"/>
  <c r="BE17" i="39"/>
  <c r="BK17" i="39"/>
  <c r="AS17" i="39"/>
  <c r="AY17" i="39"/>
  <c r="BE18" i="39"/>
  <c r="BK18" i="39"/>
  <c r="AS18" i="39"/>
  <c r="AY18" i="39"/>
  <c r="AY32" i="39"/>
  <c r="BE32" i="39"/>
  <c r="BK32" i="39"/>
  <c r="AS32" i="39"/>
  <c r="AU8" i="39"/>
  <c r="BA8" i="39"/>
  <c r="BG8" i="39"/>
  <c r="BM8" i="39"/>
  <c r="BE9" i="39"/>
  <c r="BK9" i="39"/>
  <c r="AS9" i="39"/>
  <c r="AY9" i="39"/>
  <c r="BI4" i="39"/>
  <c r="BO4" i="39"/>
  <c r="AW4" i="39"/>
  <c r="BC4" i="39"/>
  <c r="BG46" i="39"/>
  <c r="AV45" i="39"/>
  <c r="BK42" i="39"/>
  <c r="BF39" i="39"/>
  <c r="BK38" i="39"/>
  <c r="BO37" i="39"/>
  <c r="BA36" i="39"/>
  <c r="BK34" i="39"/>
  <c r="BL21" i="39"/>
  <c r="BC11" i="39"/>
  <c r="BA3" i="39"/>
  <c r="AU3" i="39"/>
  <c r="BM3" i="39"/>
  <c r="BG3" i="39"/>
  <c r="AW3" i="39"/>
  <c r="BC3" i="39"/>
  <c r="BF3" i="39"/>
  <c r="AI3" i="39"/>
  <c r="AQ3" i="39"/>
  <c r="AV3" i="39"/>
  <c r="BB3" i="39"/>
  <c r="BI3" i="39"/>
  <c r="AO3" i="39"/>
  <c r="BH3" i="39"/>
  <c r="BK3" i="39"/>
  <c r="AS3" i="39"/>
  <c r="H3" i="39" s="1"/>
  <c r="AO209" i="38"/>
  <c r="AN209" i="38"/>
  <c r="AK209" i="38"/>
  <c r="AD210" i="38"/>
  <c r="AB209" i="38"/>
  <c r="BN200" i="38"/>
  <c r="BB200" i="38"/>
  <c r="BH200" i="38"/>
  <c r="AV200" i="38"/>
  <c r="BN197" i="38"/>
  <c r="BB197" i="38"/>
  <c r="BH197" i="38"/>
  <c r="AV197" i="38"/>
  <c r="BN204" i="38"/>
  <c r="BB204" i="38"/>
  <c r="BH204" i="38"/>
  <c r="AV204" i="38"/>
  <c r="BC168" i="38"/>
  <c r="BI168" i="38"/>
  <c r="BO168" i="38"/>
  <c r="AW168" i="38"/>
  <c r="BN208" i="38"/>
  <c r="BB208" i="38"/>
  <c r="BH208" i="38"/>
  <c r="AV208" i="38"/>
  <c r="BC184" i="38"/>
  <c r="BI184" i="38"/>
  <c r="BO184" i="38"/>
  <c r="AW184" i="38"/>
  <c r="BI115" i="38"/>
  <c r="BO115" i="38"/>
  <c r="BC115" i="38"/>
  <c r="AW115" i="38"/>
  <c r="BB178" i="38"/>
  <c r="BH178" i="38"/>
  <c r="BN178" i="38"/>
  <c r="AV178" i="38"/>
  <c r="BO16" i="38"/>
  <c r="BC16" i="38"/>
  <c r="BI16" i="38"/>
  <c r="AW16" i="38"/>
  <c r="BC144" i="38"/>
  <c r="BI144" i="38"/>
  <c r="BO144" i="38"/>
  <c r="AW144" i="38"/>
  <c r="BI173" i="38"/>
  <c r="BO173" i="38"/>
  <c r="AW173" i="38"/>
  <c r="BC173" i="38"/>
  <c r="BB21" i="38"/>
  <c r="BH21" i="38"/>
  <c r="BN21" i="38"/>
  <c r="AV21" i="38"/>
  <c r="BL97" i="38"/>
  <c r="AZ97" i="38"/>
  <c r="AT97" i="38"/>
  <c r="BF97" i="38"/>
  <c r="BK112" i="38"/>
  <c r="AY112" i="38"/>
  <c r="BE112" i="38"/>
  <c r="AS112" i="38"/>
  <c r="BC143" i="38"/>
  <c r="BI143" i="38"/>
  <c r="AW143" i="38"/>
  <c r="BO143" i="38"/>
  <c r="BI165" i="38"/>
  <c r="BO165" i="38"/>
  <c r="BC165" i="38"/>
  <c r="AW165" i="38"/>
  <c r="AZ177" i="38"/>
  <c r="BF177" i="38"/>
  <c r="BL177" i="38"/>
  <c r="AT177" i="38"/>
  <c r="BG187" i="38"/>
  <c r="BM187" i="38"/>
  <c r="AU187" i="38"/>
  <c r="BB9" i="38"/>
  <c r="BH9" i="38"/>
  <c r="BN9" i="38"/>
  <c r="AV9" i="38"/>
  <c r="BA80" i="38"/>
  <c r="BG80" i="38"/>
  <c r="BM80" i="38"/>
  <c r="AU80" i="38"/>
  <c r="BM98" i="38"/>
  <c r="BA98" i="38"/>
  <c r="BG98" i="38"/>
  <c r="AU98" i="38"/>
  <c r="AZ99" i="38"/>
  <c r="BF99" i="38"/>
  <c r="BL99" i="38"/>
  <c r="AT99" i="38"/>
  <c r="BI153" i="38"/>
  <c r="BO153" i="38"/>
  <c r="BC153" i="38"/>
  <c r="AW153" i="38"/>
  <c r="BC160" i="38"/>
  <c r="BI160" i="38"/>
  <c r="BO160" i="38"/>
  <c r="AW160" i="38"/>
  <c r="BC183" i="38"/>
  <c r="BI183" i="38"/>
  <c r="BO183" i="38"/>
  <c r="AW183" i="38"/>
  <c r="AY184" i="38"/>
  <c r="I184" i="38" s="1"/>
  <c r="BE184" i="38"/>
  <c r="BK184" i="38"/>
  <c r="BA99" i="38"/>
  <c r="BG99" i="38"/>
  <c r="BM99" i="38"/>
  <c r="AU99" i="38"/>
  <c r="AZ110" i="38"/>
  <c r="BF110" i="38"/>
  <c r="BL110" i="38"/>
  <c r="AT110" i="38"/>
  <c r="BA77" i="38"/>
  <c r="BG77" i="38"/>
  <c r="BM77" i="38"/>
  <c r="AU77" i="38"/>
  <c r="BL82" i="38"/>
  <c r="AZ82" i="38"/>
  <c r="BF82" i="38"/>
  <c r="AT82" i="38"/>
  <c r="BA104" i="38"/>
  <c r="BG104" i="38"/>
  <c r="BM104" i="38"/>
  <c r="AU104" i="38"/>
  <c r="BE165" i="38"/>
  <c r="BK165" i="38"/>
  <c r="AY165" i="38"/>
  <c r="AS165" i="38"/>
  <c r="AZ153" i="38"/>
  <c r="BF153" i="38"/>
  <c r="BL153" i="38"/>
  <c r="BL159" i="38"/>
  <c r="AZ159" i="38"/>
  <c r="AT159" i="38"/>
  <c r="BF159" i="38"/>
  <c r="AY175" i="38"/>
  <c r="BE175" i="38"/>
  <c r="BK175" i="38"/>
  <c r="K175" i="38" s="1"/>
  <c r="AS175" i="38"/>
  <c r="BM207" i="38"/>
  <c r="BA207" i="38"/>
  <c r="BG207" i="38"/>
  <c r="AU207" i="38"/>
  <c r="AY191" i="38"/>
  <c r="BE191" i="38"/>
  <c r="BK191" i="38"/>
  <c r="AS191" i="38"/>
  <c r="BA11" i="38"/>
  <c r="BG11" i="38"/>
  <c r="BM11" i="38"/>
  <c r="AU11" i="38"/>
  <c r="BK41" i="38"/>
  <c r="AY41" i="38"/>
  <c r="BE41" i="38"/>
  <c r="AS41" i="38"/>
  <c r="BK57" i="38"/>
  <c r="AY57" i="38"/>
  <c r="BE57" i="38"/>
  <c r="AS57" i="38"/>
  <c r="BA138" i="38"/>
  <c r="BG138" i="38"/>
  <c r="BM138" i="38"/>
  <c r="AU138" i="38"/>
  <c r="BA56" i="38"/>
  <c r="BG56" i="38"/>
  <c r="BM56" i="38"/>
  <c r="AU56" i="38"/>
  <c r="BA37" i="38"/>
  <c r="BG37" i="38"/>
  <c r="BM37" i="38"/>
  <c r="AU37" i="38"/>
  <c r="BA53" i="38"/>
  <c r="BG53" i="38"/>
  <c r="BM53" i="38"/>
  <c r="AU53" i="38"/>
  <c r="BM31" i="38"/>
  <c r="BA31" i="38"/>
  <c r="BG31" i="38"/>
  <c r="AU31" i="38"/>
  <c r="AZ68" i="38"/>
  <c r="BF68" i="38"/>
  <c r="BL68" i="38"/>
  <c r="AT68" i="38"/>
  <c r="BH71" i="38"/>
  <c r="BN71" i="38"/>
  <c r="BB71" i="38"/>
  <c r="AV71" i="38"/>
  <c r="AZ129" i="38"/>
  <c r="BF129" i="38"/>
  <c r="BL129" i="38"/>
  <c r="AT129" i="38"/>
  <c r="BA84" i="38"/>
  <c r="BG84" i="38"/>
  <c r="BM84" i="38"/>
  <c r="AU84" i="38"/>
  <c r="AZ149" i="38"/>
  <c r="BF149" i="38"/>
  <c r="BL149" i="38"/>
  <c r="AT149" i="38"/>
  <c r="BB93" i="38"/>
  <c r="BH93" i="38"/>
  <c r="BN93" i="38"/>
  <c r="AV93" i="38"/>
  <c r="BL78" i="38"/>
  <c r="AZ78" i="38"/>
  <c r="BF78" i="38"/>
  <c r="AT78" i="38"/>
  <c r="BG89" i="38"/>
  <c r="BM89" i="38"/>
  <c r="BA89" i="38"/>
  <c r="AU89" i="38"/>
  <c r="BF166" i="38"/>
  <c r="BL166" i="38"/>
  <c r="AZ166" i="38"/>
  <c r="AT166" i="38"/>
  <c r="BC198" i="38"/>
  <c r="BI198" i="38"/>
  <c r="BO198" i="38"/>
  <c r="AW198" i="38"/>
  <c r="BG54" i="38"/>
  <c r="BM54" i="38"/>
  <c r="BA54" i="38"/>
  <c r="AU54" i="38"/>
  <c r="BF69" i="38"/>
  <c r="BL69" i="38"/>
  <c r="AZ69" i="38"/>
  <c r="AT69" i="38"/>
  <c r="BO116" i="38"/>
  <c r="BC116" i="38"/>
  <c r="BI116" i="38"/>
  <c r="AW116" i="38"/>
  <c r="BK162" i="38"/>
  <c r="AY162" i="38"/>
  <c r="BE162" i="38"/>
  <c r="AS162" i="38"/>
  <c r="BK8" i="38"/>
  <c r="AY8" i="38"/>
  <c r="BE8" i="38"/>
  <c r="AS8" i="38"/>
  <c r="BL123" i="38"/>
  <c r="AZ123" i="38"/>
  <c r="BF123" i="38"/>
  <c r="AT123" i="38"/>
  <c r="BF33" i="38"/>
  <c r="BL33" i="38"/>
  <c r="AZ33" i="38"/>
  <c r="AT33" i="38"/>
  <c r="AY128" i="38"/>
  <c r="BE128" i="38"/>
  <c r="BK128" i="38"/>
  <c r="AS128" i="38"/>
  <c r="AZ32" i="38"/>
  <c r="BF32" i="38"/>
  <c r="BL32" i="38"/>
  <c r="AT32" i="38"/>
  <c r="BM59" i="38"/>
  <c r="BA59" i="38"/>
  <c r="BG59" i="38"/>
  <c r="AU59" i="38"/>
  <c r="BL5" i="38"/>
  <c r="AZ5" i="38"/>
  <c r="BF5" i="38"/>
  <c r="AT5" i="38"/>
  <c r="AZ204" i="38"/>
  <c r="I204" i="38" s="1"/>
  <c r="BF204" i="38"/>
  <c r="BL204" i="38"/>
  <c r="AT204" i="38"/>
  <c r="H204" i="38" s="1"/>
  <c r="BA193" i="38"/>
  <c r="BG193" i="38"/>
  <c r="BM193" i="38"/>
  <c r="AU193" i="38"/>
  <c r="BO178" i="38"/>
  <c r="BC178" i="38"/>
  <c r="AW178" i="38"/>
  <c r="BG147" i="38"/>
  <c r="BM147" i="38"/>
  <c r="BA147" i="38"/>
  <c r="AU147" i="38"/>
  <c r="BE145" i="38"/>
  <c r="BK145" i="38"/>
  <c r="AY145" i="38"/>
  <c r="AS145" i="38"/>
  <c r="BO186" i="38"/>
  <c r="BC186" i="38"/>
  <c r="BI186" i="38"/>
  <c r="AW186" i="38"/>
  <c r="BA182" i="38"/>
  <c r="BG182" i="38"/>
  <c r="BM182" i="38"/>
  <c r="BA170" i="38"/>
  <c r="BG170" i="38"/>
  <c r="BM170" i="38"/>
  <c r="AU170" i="38"/>
  <c r="BM144" i="38"/>
  <c r="BA144" i="38"/>
  <c r="AU144" i="38"/>
  <c r="BO138" i="38"/>
  <c r="BC138" i="38"/>
  <c r="BI138" i="38"/>
  <c r="AW138" i="38"/>
  <c r="BO134" i="38"/>
  <c r="BC134" i="38"/>
  <c r="BI134" i="38"/>
  <c r="AW134" i="38"/>
  <c r="BK130" i="38"/>
  <c r="AY130" i="38"/>
  <c r="BE130" i="38"/>
  <c r="AS130" i="38"/>
  <c r="BI125" i="38"/>
  <c r="BO125" i="38"/>
  <c r="AW125" i="38"/>
  <c r="BC125" i="38"/>
  <c r="BI121" i="38"/>
  <c r="BO121" i="38"/>
  <c r="BC121" i="38"/>
  <c r="AW121" i="38"/>
  <c r="AY117" i="38"/>
  <c r="BE117" i="38"/>
  <c r="BK117" i="38"/>
  <c r="AS117" i="38"/>
  <c r="AY152" i="38"/>
  <c r="BE152" i="38"/>
  <c r="BK152" i="38"/>
  <c r="AS152" i="38"/>
  <c r="BH132" i="38"/>
  <c r="BN132" i="38"/>
  <c r="AV132" i="38"/>
  <c r="BB132" i="38"/>
  <c r="BH124" i="38"/>
  <c r="BN124" i="38"/>
  <c r="AV124" i="38"/>
  <c r="BB124" i="38"/>
  <c r="BA112" i="38"/>
  <c r="BG112" i="38"/>
  <c r="BM112" i="38"/>
  <c r="AU112" i="38"/>
  <c r="BN115" i="38"/>
  <c r="BB115" i="38"/>
  <c r="BH115" i="38"/>
  <c r="AV115" i="38"/>
  <c r="BG113" i="38"/>
  <c r="BM113" i="38"/>
  <c r="BA113" i="38"/>
  <c r="AU113" i="38"/>
  <c r="BE99" i="38"/>
  <c r="BK99" i="38"/>
  <c r="AY99" i="38"/>
  <c r="AS99" i="38"/>
  <c r="BH98" i="38"/>
  <c r="BN98" i="38"/>
  <c r="BB98" i="38"/>
  <c r="AV98" i="38"/>
  <c r="BH94" i="38"/>
  <c r="BN94" i="38"/>
  <c r="BB94" i="38"/>
  <c r="AV94" i="38"/>
  <c r="AZ91" i="38"/>
  <c r="BF91" i="38"/>
  <c r="BL91" i="38"/>
  <c r="AT91" i="38"/>
  <c r="BC86" i="38"/>
  <c r="BI86" i="38"/>
  <c r="BO86" i="38"/>
  <c r="AW86" i="38"/>
  <c r="AZ75" i="38"/>
  <c r="BF75" i="38"/>
  <c r="BL75" i="38"/>
  <c r="AT75" i="38"/>
  <c r="BN107" i="38"/>
  <c r="BB107" i="38"/>
  <c r="BH107" i="38"/>
  <c r="AV107" i="38"/>
  <c r="BI95" i="38"/>
  <c r="BO95" i="38"/>
  <c r="AW95" i="38"/>
  <c r="BC95" i="38"/>
  <c r="BL93" i="38"/>
  <c r="AZ93" i="38"/>
  <c r="BF93" i="38"/>
  <c r="AT93" i="38"/>
  <c r="BE64" i="38"/>
  <c r="BK64" i="38"/>
  <c r="AY64" i="38"/>
  <c r="AS64" i="38"/>
  <c r="BC21" i="38"/>
  <c r="BI21" i="38"/>
  <c r="BO21" i="38"/>
  <c r="AW21" i="38"/>
  <c r="BC17" i="38"/>
  <c r="BI17" i="38"/>
  <c r="BO17" i="38"/>
  <c r="AW17" i="38"/>
  <c r="AY13" i="38"/>
  <c r="BE13" i="38"/>
  <c r="J13" i="38" s="1"/>
  <c r="BK13" i="38"/>
  <c r="AS13" i="38"/>
  <c r="AY74" i="38"/>
  <c r="BE74" i="38"/>
  <c r="BK74" i="38"/>
  <c r="AS74" i="38"/>
  <c r="BN56" i="38"/>
  <c r="BB56" i="38"/>
  <c r="BH56" i="38"/>
  <c r="AV56" i="38"/>
  <c r="BC10" i="38"/>
  <c r="BI10" i="38"/>
  <c r="BO10" i="38"/>
  <c r="AW10" i="38"/>
  <c r="BG131" i="38"/>
  <c r="BM131" i="38"/>
  <c r="BA131" i="38"/>
  <c r="AU131" i="38"/>
  <c r="BK142" i="38"/>
  <c r="AY142" i="38"/>
  <c r="BE142" i="38"/>
  <c r="AS142" i="38"/>
  <c r="BE56" i="38"/>
  <c r="BK56" i="38"/>
  <c r="AY56" i="38"/>
  <c r="AS56" i="38"/>
  <c r="BA157" i="38"/>
  <c r="BG157" i="38"/>
  <c r="AU157" i="38"/>
  <c r="BM157" i="38"/>
  <c r="BM63" i="38"/>
  <c r="BA63" i="38"/>
  <c r="BG63" i="38"/>
  <c r="AU63" i="38"/>
  <c r="AY39" i="38"/>
  <c r="BE39" i="38"/>
  <c r="BK39" i="38"/>
  <c r="AS39" i="38"/>
  <c r="AZ193" i="38"/>
  <c r="BF193" i="38"/>
  <c r="BL193" i="38"/>
  <c r="AT193" i="38"/>
  <c r="BB65" i="38"/>
  <c r="BH65" i="38"/>
  <c r="BN65" i="38"/>
  <c r="AV65" i="38"/>
  <c r="AY207" i="38"/>
  <c r="BE207" i="38"/>
  <c r="BK207" i="38"/>
  <c r="AS207" i="38"/>
  <c r="AN45" i="38"/>
  <c r="AH45" i="38"/>
  <c r="AB45" i="38"/>
  <c r="BC46" i="38"/>
  <c r="BI46" i="38"/>
  <c r="BO46" i="38"/>
  <c r="AW46" i="38"/>
  <c r="AK58" i="38"/>
  <c r="AQ58" i="38"/>
  <c r="AG69" i="38"/>
  <c r="AA69" i="38"/>
  <c r="AK19" i="38"/>
  <c r="AQ19" i="38"/>
  <c r="AK127" i="38"/>
  <c r="AQ127" i="38"/>
  <c r="AN41" i="38"/>
  <c r="AH41" i="38"/>
  <c r="AB41" i="38"/>
  <c r="AJ142" i="38"/>
  <c r="AP142" i="38"/>
  <c r="AH128" i="38"/>
  <c r="AB128" i="38"/>
  <c r="AG120" i="38"/>
  <c r="AM120" i="38"/>
  <c r="AG117" i="38"/>
  <c r="AM117" i="38"/>
  <c r="AE50" i="38"/>
  <c r="AK50" i="38"/>
  <c r="AK20" i="38"/>
  <c r="AQ20" i="38"/>
  <c r="AG13" i="38"/>
  <c r="AM13" i="38"/>
  <c r="BB58" i="38"/>
  <c r="BH58" i="38"/>
  <c r="BN58" i="38"/>
  <c r="AV58" i="38"/>
  <c r="BB24" i="38"/>
  <c r="BH24" i="38"/>
  <c r="BN24" i="38"/>
  <c r="AV24" i="38"/>
  <c r="BE60" i="38"/>
  <c r="BK60" i="38"/>
  <c r="AY60" i="38"/>
  <c r="AS60" i="38"/>
  <c r="BG97" i="38"/>
  <c r="BM97" i="38"/>
  <c r="BA97" i="38"/>
  <c r="AU97" i="38"/>
  <c r="BA96" i="38"/>
  <c r="BG96" i="38"/>
  <c r="BM96" i="38"/>
  <c r="AU96" i="38"/>
  <c r="AO94" i="38"/>
  <c r="BK154" i="38"/>
  <c r="AY154" i="38"/>
  <c r="BE154" i="38"/>
  <c r="AS154" i="38"/>
  <c r="AQ115" i="38"/>
  <c r="BF142" i="38"/>
  <c r="BL142" i="38"/>
  <c r="AT142" i="38"/>
  <c r="AZ142" i="38"/>
  <c r="AY156" i="38"/>
  <c r="BE156" i="38"/>
  <c r="BK156" i="38"/>
  <c r="AS156" i="38"/>
  <c r="BI161" i="38"/>
  <c r="BO161" i="38"/>
  <c r="BC161" i="38"/>
  <c r="AW161" i="38"/>
  <c r="AM166" i="38"/>
  <c r="AB156" i="38"/>
  <c r="AB164" i="38"/>
  <c r="BI185" i="38"/>
  <c r="BO185" i="38"/>
  <c r="BC185" i="38"/>
  <c r="AW185" i="38"/>
  <c r="BL171" i="38"/>
  <c r="AZ171" i="38"/>
  <c r="BF171" i="38"/>
  <c r="AT171" i="38"/>
  <c r="BL179" i="38"/>
  <c r="AZ179" i="38"/>
  <c r="BF179" i="38"/>
  <c r="AJ141" i="38"/>
  <c r="BK170" i="38"/>
  <c r="AY170" i="38"/>
  <c r="BE170" i="38"/>
  <c r="AS170" i="38"/>
  <c r="AQ184" i="38"/>
  <c r="AQ196" i="38"/>
  <c r="AO206" i="38"/>
  <c r="AD201" i="38"/>
  <c r="BH199" i="38"/>
  <c r="BN199" i="38"/>
  <c r="BB199" i="38"/>
  <c r="AV199" i="38"/>
  <c r="AJ207" i="38"/>
  <c r="BH59" i="38"/>
  <c r="BN59" i="38"/>
  <c r="BB59" i="38"/>
  <c r="AV59" i="38"/>
  <c r="BI60" i="38"/>
  <c r="BO60" i="38"/>
  <c r="BC60" i="38"/>
  <c r="AW60" i="38"/>
  <c r="AP62" i="38"/>
  <c r="AC88" i="38"/>
  <c r="BG85" i="38"/>
  <c r="BM85" i="38"/>
  <c r="BA85" i="38"/>
  <c r="AU85" i="38"/>
  <c r="BG74" i="38"/>
  <c r="BM74" i="38"/>
  <c r="BA74" i="38"/>
  <c r="AU74" i="38"/>
  <c r="AY114" i="38"/>
  <c r="BE114" i="38"/>
  <c r="BK114" i="38"/>
  <c r="AS114" i="38"/>
  <c r="BI111" i="38"/>
  <c r="BO111" i="38"/>
  <c r="BC111" i="38"/>
  <c r="AW111" i="38"/>
  <c r="AY155" i="38"/>
  <c r="BE155" i="38"/>
  <c r="AS155" i="38"/>
  <c r="BK155" i="38"/>
  <c r="AY163" i="38"/>
  <c r="BE163" i="38"/>
  <c r="AS163" i="38"/>
  <c r="BK163" i="38"/>
  <c r="BF174" i="38"/>
  <c r="BL174" i="38"/>
  <c r="AZ174" i="38"/>
  <c r="AZ157" i="38"/>
  <c r="BF157" i="38"/>
  <c r="BL157" i="38"/>
  <c r="AT157" i="38"/>
  <c r="AZ165" i="38"/>
  <c r="BF165" i="38"/>
  <c r="BL165" i="38"/>
  <c r="AT165" i="38"/>
  <c r="AY171" i="38"/>
  <c r="BE171" i="38"/>
  <c r="J171" i="38" s="1"/>
  <c r="BK171" i="38"/>
  <c r="K171" i="38" s="1"/>
  <c r="AE180" i="38"/>
  <c r="AC203" i="38"/>
  <c r="AO203" i="38"/>
  <c r="AZ103" i="38"/>
  <c r="BF103" i="38"/>
  <c r="BL103" i="38"/>
  <c r="AT103" i="38"/>
  <c r="AE159" i="38"/>
  <c r="AE167" i="38"/>
  <c r="BG9" i="38"/>
  <c r="BM9" i="38"/>
  <c r="BA9" i="38"/>
  <c r="AU9" i="38"/>
  <c r="BO61" i="38"/>
  <c r="BC61" i="38"/>
  <c r="BI61" i="38"/>
  <c r="AW61" i="38"/>
  <c r="BA95" i="38"/>
  <c r="BG95" i="38"/>
  <c r="BM95" i="38"/>
  <c r="AU95" i="38"/>
  <c r="BG109" i="38"/>
  <c r="BM109" i="38"/>
  <c r="AU109" i="38"/>
  <c r="BA109" i="38"/>
  <c r="BA108" i="38"/>
  <c r="BG108" i="38"/>
  <c r="BM108" i="38"/>
  <c r="BE161" i="38"/>
  <c r="BK161" i="38"/>
  <c r="AY161" i="38"/>
  <c r="AS161" i="38"/>
  <c r="BO166" i="38"/>
  <c r="BC166" i="38"/>
  <c r="BI166" i="38"/>
  <c r="AW166" i="38"/>
  <c r="BF186" i="38"/>
  <c r="BL186" i="38"/>
  <c r="AZ186" i="38"/>
  <c r="AT186" i="38"/>
  <c r="AB154" i="38"/>
  <c r="AK144" i="38"/>
  <c r="BL195" i="38"/>
  <c r="AZ195" i="38"/>
  <c r="BF195" i="38"/>
  <c r="BA204" i="38"/>
  <c r="BG204" i="38"/>
  <c r="AU204" i="38"/>
  <c r="BM204" i="38"/>
  <c r="AI208" i="38"/>
  <c r="AP200" i="38"/>
  <c r="AO205" i="38"/>
  <c r="AJ197" i="38"/>
  <c r="AJ201" i="38"/>
  <c r="AZ19" i="38"/>
  <c r="BF19" i="38"/>
  <c r="BL19" i="38"/>
  <c r="AT19" i="38"/>
  <c r="BF12" i="38"/>
  <c r="BL12" i="38"/>
  <c r="AZ12" i="38"/>
  <c r="AT12" i="38"/>
  <c r="BI91" i="38"/>
  <c r="BO91" i="38"/>
  <c r="BC91" i="38"/>
  <c r="AW91" i="38"/>
  <c r="BK201" i="38"/>
  <c r="AY201" i="38"/>
  <c r="AS201" i="38"/>
  <c r="BE201" i="38"/>
  <c r="BM124" i="38"/>
  <c r="BA124" i="38"/>
  <c r="BG124" i="38"/>
  <c r="BA28" i="38"/>
  <c r="BG28" i="38"/>
  <c r="BM28" i="38"/>
  <c r="BA44" i="38"/>
  <c r="BG44" i="38"/>
  <c r="BM44" i="38"/>
  <c r="AA71" i="38"/>
  <c r="BI193" i="38"/>
  <c r="BO193" i="38"/>
  <c r="BC193" i="38"/>
  <c r="AW193" i="38"/>
  <c r="BM39" i="38"/>
  <c r="BA39" i="38"/>
  <c r="BG39" i="38"/>
  <c r="AU39" i="38"/>
  <c r="BM47" i="38"/>
  <c r="BA47" i="38"/>
  <c r="BG47" i="38"/>
  <c r="AU47" i="38"/>
  <c r="BM55" i="38"/>
  <c r="BA55" i="38"/>
  <c r="BG55" i="38"/>
  <c r="AU55" i="38"/>
  <c r="BG38" i="38"/>
  <c r="BM38" i="38"/>
  <c r="BA38" i="38"/>
  <c r="AU38" i="38"/>
  <c r="BG42" i="38"/>
  <c r="BM42" i="38"/>
  <c r="BA42" i="38"/>
  <c r="AU42" i="38"/>
  <c r="AZ18" i="38"/>
  <c r="BF18" i="38"/>
  <c r="BL18" i="38"/>
  <c r="AT18" i="38"/>
  <c r="BN23" i="38"/>
  <c r="BB23" i="38"/>
  <c r="BH23" i="38"/>
  <c r="AV23" i="38"/>
  <c r="BL70" i="38"/>
  <c r="AZ70" i="38"/>
  <c r="BF70" i="38"/>
  <c r="AT70" i="38"/>
  <c r="AB106" i="38"/>
  <c r="AP194" i="38"/>
  <c r="AQ163" i="38"/>
  <c r="AQ197" i="38"/>
  <c r="BK77" i="38"/>
  <c r="AY77" i="38"/>
  <c r="BE77" i="38"/>
  <c r="AS77" i="38"/>
  <c r="BB13" i="38"/>
  <c r="BH13" i="38"/>
  <c r="BN13" i="38"/>
  <c r="AV13" i="38"/>
  <c r="BG139" i="38"/>
  <c r="BM139" i="38"/>
  <c r="AU139" i="38"/>
  <c r="BA139" i="38"/>
  <c r="BA134" i="38"/>
  <c r="BG134" i="38"/>
  <c r="BM134" i="38"/>
  <c r="AU134" i="38"/>
  <c r="AC79" i="38"/>
  <c r="BE115" i="38"/>
  <c r="BK115" i="38"/>
  <c r="AY115" i="38"/>
  <c r="AS115" i="38"/>
  <c r="AD194" i="38"/>
  <c r="BL147" i="38"/>
  <c r="AZ147" i="38"/>
  <c r="AT147" i="38"/>
  <c r="BF147" i="38"/>
  <c r="AN169" i="38"/>
  <c r="AE197" i="38"/>
  <c r="BO8" i="38"/>
  <c r="BC8" i="38"/>
  <c r="BI8" i="38"/>
  <c r="AW8" i="38"/>
  <c r="BA92" i="38"/>
  <c r="BG92" i="38"/>
  <c r="BM92" i="38"/>
  <c r="AB144" i="38"/>
  <c r="BL127" i="38"/>
  <c r="AZ127" i="38"/>
  <c r="AT127" i="38"/>
  <c r="BH192" i="38"/>
  <c r="BN192" i="38"/>
  <c r="BB192" i="38"/>
  <c r="AV192" i="38"/>
  <c r="BL25" i="38"/>
  <c r="AZ25" i="38"/>
  <c r="BF25" i="38"/>
  <c r="AO83" i="38"/>
  <c r="BB130" i="38"/>
  <c r="BH130" i="38"/>
  <c r="BN130" i="38"/>
  <c r="AV130" i="38"/>
  <c r="AP28" i="38"/>
  <c r="BC75" i="38"/>
  <c r="BI75" i="38"/>
  <c r="BO75" i="38"/>
  <c r="AW75" i="38"/>
  <c r="BB122" i="38"/>
  <c r="BH122" i="38"/>
  <c r="BN122" i="38"/>
  <c r="AV122" i="38"/>
  <c r="BF162" i="38"/>
  <c r="BL162" i="38"/>
  <c r="AT162" i="38"/>
  <c r="AZ162" i="38"/>
  <c r="BK182" i="38"/>
  <c r="AY182" i="38"/>
  <c r="BE182" i="38"/>
  <c r="AS182" i="38"/>
  <c r="H182" i="38" s="1"/>
  <c r="BN87" i="38"/>
  <c r="BB87" i="38"/>
  <c r="BH87" i="38"/>
  <c r="AV87" i="38"/>
  <c r="AE154" i="38"/>
  <c r="AC186" i="38"/>
  <c r="BC14" i="38"/>
  <c r="BI14" i="38"/>
  <c r="BO14" i="38"/>
  <c r="AW14" i="38"/>
  <c r="AB143" i="38"/>
  <c r="AY109" i="38"/>
  <c r="BE109" i="38"/>
  <c r="BK109" i="38"/>
  <c r="AS109" i="38"/>
  <c r="AZ196" i="38"/>
  <c r="BF196" i="38"/>
  <c r="BL196" i="38"/>
  <c r="AT196" i="38"/>
  <c r="BA197" i="38"/>
  <c r="BG197" i="38"/>
  <c r="BM197" i="38"/>
  <c r="AU197" i="38"/>
  <c r="AY79" i="38"/>
  <c r="BE79" i="38"/>
  <c r="BK79" i="38"/>
  <c r="AS79" i="38"/>
  <c r="AQ116" i="38"/>
  <c r="BI27" i="38"/>
  <c r="BC27" i="38"/>
  <c r="BO27" i="38"/>
  <c r="AW27" i="38"/>
  <c r="AY110" i="38"/>
  <c r="BE110" i="38"/>
  <c r="BK110" i="38"/>
  <c r="AS110" i="38"/>
  <c r="BH144" i="38"/>
  <c r="BN144" i="38"/>
  <c r="AV144" i="38"/>
  <c r="BB144" i="38"/>
  <c r="BH118" i="38"/>
  <c r="BN118" i="38"/>
  <c r="BB118" i="38"/>
  <c r="AV118" i="38"/>
  <c r="H118" i="38" s="1"/>
  <c r="BB171" i="38"/>
  <c r="BH171" i="38"/>
  <c r="BN171" i="38"/>
  <c r="AV171" i="38"/>
  <c r="BO108" i="38"/>
  <c r="BC108" i="38"/>
  <c r="BI108" i="38"/>
  <c r="AW108" i="38"/>
  <c r="BF201" i="38"/>
  <c r="BL201" i="38"/>
  <c r="AZ201" i="38"/>
  <c r="AT201" i="38"/>
  <c r="AM121" i="38"/>
  <c r="BL206" i="38"/>
  <c r="AZ206" i="38"/>
  <c r="BF206" i="38"/>
  <c r="AT206" i="38"/>
  <c r="BH203" i="38"/>
  <c r="BN203" i="38"/>
  <c r="BB203" i="38"/>
  <c r="AV203" i="38"/>
  <c r="AZ203" i="38"/>
  <c r="BF203" i="38"/>
  <c r="BL203" i="38"/>
  <c r="BB198" i="38"/>
  <c r="BH198" i="38"/>
  <c r="BN198" i="38"/>
  <c r="AV198" i="38"/>
  <c r="BM192" i="38"/>
  <c r="BA192" i="38"/>
  <c r="BG192" i="38"/>
  <c r="AU192" i="38"/>
  <c r="BB187" i="38"/>
  <c r="BH187" i="38"/>
  <c r="BN187" i="38"/>
  <c r="AV187" i="38"/>
  <c r="AO162" i="38"/>
  <c r="BC195" i="38"/>
  <c r="BI195" i="38"/>
  <c r="BO195" i="38"/>
  <c r="AW195" i="38"/>
  <c r="BH188" i="38"/>
  <c r="BN188" i="38"/>
  <c r="BB188" i="38"/>
  <c r="AV188" i="38"/>
  <c r="BC176" i="38"/>
  <c r="BI176" i="38"/>
  <c r="BO176" i="38"/>
  <c r="AW176" i="38"/>
  <c r="BG175" i="38"/>
  <c r="BM175" i="38"/>
  <c r="BA175" i="38"/>
  <c r="AU175" i="38"/>
  <c r="BA173" i="38"/>
  <c r="BG173" i="38"/>
  <c r="BM173" i="38"/>
  <c r="AU173" i="38"/>
  <c r="BG171" i="38"/>
  <c r="BM171" i="38"/>
  <c r="AU171" i="38"/>
  <c r="BA171" i="38"/>
  <c r="AP167" i="38"/>
  <c r="AO151" i="38"/>
  <c r="BA145" i="38"/>
  <c r="BG145" i="38"/>
  <c r="BM145" i="38"/>
  <c r="AU145" i="38"/>
  <c r="BN185" i="38"/>
  <c r="BB185" i="38"/>
  <c r="BH185" i="38"/>
  <c r="BN181" i="38"/>
  <c r="BB181" i="38"/>
  <c r="BH181" i="38"/>
  <c r="BH152" i="38"/>
  <c r="BN152" i="38"/>
  <c r="BB152" i="38"/>
  <c r="AV152" i="38"/>
  <c r="BH148" i="38"/>
  <c r="BN148" i="38"/>
  <c r="AV148" i="38"/>
  <c r="BB148" i="38"/>
  <c r="AY143" i="38"/>
  <c r="BE143" i="38"/>
  <c r="BK143" i="38"/>
  <c r="AS143" i="38"/>
  <c r="BI181" i="38"/>
  <c r="BO181" i="38"/>
  <c r="BC181" i="38"/>
  <c r="AW181" i="38"/>
  <c r="BM180" i="38"/>
  <c r="BA180" i="38"/>
  <c r="BG180" i="38"/>
  <c r="AU180" i="38"/>
  <c r="AD167" i="38"/>
  <c r="BB163" i="38"/>
  <c r="BH163" i="38"/>
  <c r="BN163" i="38"/>
  <c r="AV163" i="38"/>
  <c r="BB159" i="38"/>
  <c r="BH159" i="38"/>
  <c r="BN159" i="38"/>
  <c r="BB155" i="38"/>
  <c r="BH155" i="38"/>
  <c r="BN155" i="38"/>
  <c r="AV155" i="38"/>
  <c r="BN153" i="38"/>
  <c r="BB153" i="38"/>
  <c r="BH153" i="38"/>
  <c r="AV153" i="38"/>
  <c r="BM152" i="38"/>
  <c r="BA152" i="38"/>
  <c r="BG152" i="38"/>
  <c r="AU152" i="38"/>
  <c r="BA150" i="38"/>
  <c r="BG150" i="38"/>
  <c r="BM150" i="38"/>
  <c r="AU150" i="38"/>
  <c r="BM148" i="38"/>
  <c r="BA148" i="38"/>
  <c r="BG148" i="38"/>
  <c r="AU148" i="38"/>
  <c r="BI145" i="38"/>
  <c r="BO145" i="38"/>
  <c r="BC145" i="38"/>
  <c r="AW145" i="38"/>
  <c r="BC140" i="38"/>
  <c r="BI140" i="38"/>
  <c r="BO140" i="38"/>
  <c r="AW140" i="38"/>
  <c r="BK138" i="38"/>
  <c r="AY138" i="38"/>
  <c r="BE138" i="38"/>
  <c r="AS138" i="38"/>
  <c r="AY136" i="38"/>
  <c r="BE136" i="38"/>
  <c r="BK136" i="38"/>
  <c r="K136" i="38" s="1"/>
  <c r="AS136" i="38"/>
  <c r="BK134" i="38"/>
  <c r="AY134" i="38"/>
  <c r="BE134" i="38"/>
  <c r="AY132" i="38"/>
  <c r="BE132" i="38"/>
  <c r="BK132" i="38"/>
  <c r="AS132" i="38"/>
  <c r="AE129" i="38"/>
  <c r="AY127" i="38"/>
  <c r="BE127" i="38"/>
  <c r="BK127" i="38"/>
  <c r="AS127" i="38"/>
  <c r="BE125" i="38"/>
  <c r="BK125" i="38"/>
  <c r="AY125" i="38"/>
  <c r="AS125" i="38"/>
  <c r="AY123" i="38"/>
  <c r="BE123" i="38"/>
  <c r="AS123" i="38"/>
  <c r="BK123" i="38"/>
  <c r="AA121" i="38"/>
  <c r="BC118" i="38"/>
  <c r="BI118" i="38"/>
  <c r="BO118" i="38"/>
  <c r="AW118" i="38"/>
  <c r="BH184" i="38"/>
  <c r="BN184" i="38"/>
  <c r="BB184" i="38"/>
  <c r="AV184" i="38"/>
  <c r="BH180" i="38"/>
  <c r="BN180" i="38"/>
  <c r="BB180" i="38"/>
  <c r="AV180" i="38"/>
  <c r="BH176" i="38"/>
  <c r="BN176" i="38"/>
  <c r="BB176" i="38"/>
  <c r="AV176" i="38"/>
  <c r="BH172" i="38"/>
  <c r="BN172" i="38"/>
  <c r="BB172" i="38"/>
  <c r="BH168" i="38"/>
  <c r="BN168" i="38"/>
  <c r="BB168" i="38"/>
  <c r="AV168" i="38"/>
  <c r="AD137" i="38"/>
  <c r="AI131" i="38"/>
  <c r="BF126" i="38"/>
  <c r="BL126" i="38"/>
  <c r="AT126" i="38"/>
  <c r="AZ126" i="38"/>
  <c r="BN125" i="38"/>
  <c r="BB125" i="38"/>
  <c r="BH125" i="38"/>
  <c r="AV125" i="38"/>
  <c r="AM122" i="38"/>
  <c r="AZ115" i="38"/>
  <c r="BF115" i="38"/>
  <c r="BL115" i="38"/>
  <c r="AT115" i="38"/>
  <c r="AZ111" i="38"/>
  <c r="BF111" i="38"/>
  <c r="BL111" i="38"/>
  <c r="AT111" i="38"/>
  <c r="BM114" i="38"/>
  <c r="BA114" i="38"/>
  <c r="AU114" i="38"/>
  <c r="BG114" i="38"/>
  <c r="BF116" i="38"/>
  <c r="BL116" i="38"/>
  <c r="AZ116" i="38"/>
  <c r="AT116" i="38"/>
  <c r="BF112" i="38"/>
  <c r="BL112" i="38"/>
  <c r="AZ112" i="38"/>
  <c r="AT112" i="38"/>
  <c r="BC110" i="38"/>
  <c r="BI110" i="38"/>
  <c r="BO110" i="38"/>
  <c r="AW110" i="38"/>
  <c r="BI107" i="38"/>
  <c r="BO107" i="38"/>
  <c r="BC107" i="38"/>
  <c r="AW107" i="38"/>
  <c r="BC106" i="38"/>
  <c r="BI106" i="38"/>
  <c r="BO106" i="38"/>
  <c r="AW106" i="38"/>
  <c r="BC105" i="38"/>
  <c r="BI105" i="38"/>
  <c r="AW105" i="38"/>
  <c r="BO105" i="38"/>
  <c r="AE104" i="38"/>
  <c r="BE103" i="38"/>
  <c r="BK103" i="38"/>
  <c r="AY103" i="38"/>
  <c r="I103" i="38" s="1"/>
  <c r="AS103" i="38"/>
  <c r="AP137" i="38"/>
  <c r="AN122" i="38"/>
  <c r="BA115" i="38"/>
  <c r="BG115" i="38"/>
  <c r="BM115" i="38"/>
  <c r="AU115" i="38"/>
  <c r="BB101" i="38"/>
  <c r="BH101" i="38"/>
  <c r="BN101" i="38"/>
  <c r="AV101" i="38"/>
  <c r="BB97" i="38"/>
  <c r="BH97" i="38"/>
  <c r="BN97" i="38"/>
  <c r="AV97" i="38"/>
  <c r="BB109" i="38"/>
  <c r="BH109" i="38"/>
  <c r="BN109" i="38"/>
  <c r="AV109" i="38"/>
  <c r="BH102" i="38"/>
  <c r="BN102" i="38"/>
  <c r="BB102" i="38"/>
  <c r="AV102" i="38"/>
  <c r="BC97" i="38"/>
  <c r="BI97" i="38"/>
  <c r="BO97" i="38"/>
  <c r="AW97" i="38"/>
  <c r="BC93" i="38"/>
  <c r="BI93" i="38"/>
  <c r="BO93" i="38"/>
  <c r="AW93" i="38"/>
  <c r="BC90" i="38"/>
  <c r="BI90" i="38"/>
  <c r="BO90" i="38"/>
  <c r="AW90" i="38"/>
  <c r="BE80" i="38"/>
  <c r="J80" i="38" s="1"/>
  <c r="BK80" i="38"/>
  <c r="AY80" i="38"/>
  <c r="AS80" i="38"/>
  <c r="AZ79" i="38"/>
  <c r="BF79" i="38"/>
  <c r="BL79" i="38"/>
  <c r="AT79" i="38"/>
  <c r="BA69" i="38"/>
  <c r="BG69" i="38"/>
  <c r="BM69" i="38"/>
  <c r="AU69" i="38"/>
  <c r="BH110" i="38"/>
  <c r="BN110" i="38"/>
  <c r="AV110" i="38"/>
  <c r="BB110" i="38"/>
  <c r="BC102" i="38"/>
  <c r="BI102" i="38"/>
  <c r="BO102" i="38"/>
  <c r="AW102" i="38"/>
  <c r="BC98" i="38"/>
  <c r="BI98" i="38"/>
  <c r="BO98" i="38"/>
  <c r="BC94" i="38"/>
  <c r="BI94" i="38"/>
  <c r="BO94" i="38"/>
  <c r="AW94" i="38"/>
  <c r="AY98" i="38"/>
  <c r="BE98" i="38"/>
  <c r="BK98" i="38"/>
  <c r="AS98" i="38"/>
  <c r="BO92" i="38"/>
  <c r="BC92" i="38"/>
  <c r="BI92" i="38"/>
  <c r="AW92" i="38"/>
  <c r="AY90" i="38"/>
  <c r="BE90" i="38"/>
  <c r="BK90" i="38"/>
  <c r="AS90" i="38"/>
  <c r="BL89" i="38"/>
  <c r="AZ89" i="38"/>
  <c r="BF89" i="38"/>
  <c r="BF73" i="38"/>
  <c r="BL73" i="38"/>
  <c r="AZ73" i="38"/>
  <c r="BN68" i="38"/>
  <c r="BB68" i="38"/>
  <c r="BH68" i="38"/>
  <c r="AV68" i="38"/>
  <c r="AY66" i="38"/>
  <c r="BE66" i="38"/>
  <c r="BK66" i="38"/>
  <c r="AS66" i="38"/>
  <c r="BF61" i="38"/>
  <c r="BL61" i="38"/>
  <c r="AZ61" i="38"/>
  <c r="AT61" i="38"/>
  <c r="AZ59" i="38"/>
  <c r="BF59" i="38"/>
  <c r="BL59" i="38"/>
  <c r="AT59" i="38"/>
  <c r="AE58" i="38"/>
  <c r="BB74" i="38"/>
  <c r="BH74" i="38"/>
  <c r="BN74" i="38"/>
  <c r="AV74" i="38"/>
  <c r="BB70" i="38"/>
  <c r="BH70" i="38"/>
  <c r="BN70" i="38"/>
  <c r="AV70" i="38"/>
  <c r="AY34" i="38"/>
  <c r="BE34" i="38"/>
  <c r="BK34" i="38"/>
  <c r="AS34" i="38"/>
  <c r="BI32" i="38"/>
  <c r="BO32" i="38"/>
  <c r="BC32" i="38"/>
  <c r="AW32" i="38"/>
  <c r="BC30" i="38"/>
  <c r="BI30" i="38"/>
  <c r="BO30" i="38"/>
  <c r="AW30" i="38"/>
  <c r="AE28" i="38"/>
  <c r="BC25" i="38"/>
  <c r="BI25" i="38"/>
  <c r="BO25" i="38"/>
  <c r="AW25" i="38"/>
  <c r="BB53" i="38"/>
  <c r="BH53" i="38"/>
  <c r="BN53" i="38"/>
  <c r="AV53" i="38"/>
  <c r="BH51" i="38"/>
  <c r="BN51" i="38"/>
  <c r="BB51" i="38"/>
  <c r="AV51" i="38"/>
  <c r="BB49" i="38"/>
  <c r="BH49" i="38"/>
  <c r="BN49" i="38"/>
  <c r="AV49" i="38"/>
  <c r="BH47" i="38"/>
  <c r="BN47" i="38"/>
  <c r="BB47" i="38"/>
  <c r="BB42" i="38"/>
  <c r="BH42" i="38"/>
  <c r="BN42" i="38"/>
  <c r="AV42" i="38"/>
  <c r="BH39" i="38"/>
  <c r="BN39" i="38"/>
  <c r="BB39" i="38"/>
  <c r="AV39" i="38"/>
  <c r="BB37" i="38"/>
  <c r="BH37" i="38"/>
  <c r="BN37" i="38"/>
  <c r="AV37" i="38"/>
  <c r="BB20" i="38"/>
  <c r="BH20" i="38"/>
  <c r="BN20" i="38"/>
  <c r="AV20" i="38"/>
  <c r="BA27" i="38"/>
  <c r="BG27" i="38"/>
  <c r="BM27" i="38"/>
  <c r="AU27" i="38"/>
  <c r="BL9" i="38"/>
  <c r="AZ9" i="38"/>
  <c r="BF9" i="38"/>
  <c r="AZ208" i="38"/>
  <c r="BF208" i="38"/>
  <c r="BL208" i="38"/>
  <c r="AT208" i="38"/>
  <c r="BG163" i="38"/>
  <c r="BM163" i="38"/>
  <c r="BA163" i="38"/>
  <c r="AU163" i="38"/>
  <c r="AQ28" i="38"/>
  <c r="BE48" i="38"/>
  <c r="BK48" i="38"/>
  <c r="AY48" i="38"/>
  <c r="AS48" i="38"/>
  <c r="BE44" i="38"/>
  <c r="BK44" i="38"/>
  <c r="AY44" i="38"/>
  <c r="AS44" i="38"/>
  <c r="AO27" i="38"/>
  <c r="AI27" i="38"/>
  <c r="BM18" i="38"/>
  <c r="BA18" i="38"/>
  <c r="BG18" i="38"/>
  <c r="AU18" i="38"/>
  <c r="AY55" i="38"/>
  <c r="I55" i="38" s="1"/>
  <c r="BE55" i="38"/>
  <c r="BK55" i="38"/>
  <c r="AS55" i="38"/>
  <c r="BM14" i="38"/>
  <c r="BA14" i="38"/>
  <c r="BG14" i="38"/>
  <c r="AU14" i="38"/>
  <c r="AC165" i="38"/>
  <c r="BC109" i="38"/>
  <c r="BI109" i="38"/>
  <c r="BO109" i="38"/>
  <c r="AW109" i="38"/>
  <c r="BF16" i="38"/>
  <c r="BL16" i="38"/>
  <c r="AZ16" i="38"/>
  <c r="AT16" i="38"/>
  <c r="BI52" i="38"/>
  <c r="BO52" i="38"/>
  <c r="BC52" i="38"/>
  <c r="AW52" i="38"/>
  <c r="AJ7" i="38"/>
  <c r="AD7" i="38"/>
  <c r="AG38" i="38"/>
  <c r="AM38" i="38"/>
  <c r="BB82" i="38"/>
  <c r="BH82" i="38"/>
  <c r="BN82" i="38"/>
  <c r="AV82" i="38"/>
  <c r="BG13" i="38"/>
  <c r="BM13" i="38"/>
  <c r="BA13" i="38"/>
  <c r="AU13" i="38"/>
  <c r="AM195" i="38"/>
  <c r="AA195" i="38"/>
  <c r="BB88" i="38"/>
  <c r="BH88" i="38"/>
  <c r="AV88" i="38"/>
  <c r="BN88" i="38"/>
  <c r="BB84" i="38"/>
  <c r="BH84" i="38"/>
  <c r="BN84" i="38"/>
  <c r="AV84" i="38"/>
  <c r="AJ64" i="38"/>
  <c r="AP64" i="38"/>
  <c r="AD64" i="38"/>
  <c r="AA51" i="38"/>
  <c r="AG51" i="38"/>
  <c r="AI34" i="38"/>
  <c r="AC34" i="38"/>
  <c r="BA118" i="38"/>
  <c r="BM118" i="38"/>
  <c r="BG118" i="38"/>
  <c r="AU118" i="38"/>
  <c r="AG73" i="38"/>
  <c r="AA73" i="38"/>
  <c r="BO57" i="38"/>
  <c r="BC57" i="38"/>
  <c r="BI57" i="38"/>
  <c r="AW57" i="38"/>
  <c r="AB56" i="38"/>
  <c r="AN56" i="38"/>
  <c r="BO53" i="38"/>
  <c r="BC53" i="38"/>
  <c r="BI53" i="38"/>
  <c r="AW53" i="38"/>
  <c r="AG48" i="38"/>
  <c r="AM48" i="38"/>
  <c r="BI44" i="38"/>
  <c r="BO44" i="38"/>
  <c r="BC44" i="38"/>
  <c r="AW44" i="38"/>
  <c r="AB43" i="38"/>
  <c r="AN43" i="38"/>
  <c r="AV181" i="38"/>
  <c r="AV172" i="38"/>
  <c r="AT153" i="38"/>
  <c r="AT89" i="38"/>
  <c r="AT25" i="38"/>
  <c r="BH22" i="38"/>
  <c r="BN22" i="38"/>
  <c r="BB22" i="38"/>
  <c r="AV22" i="38"/>
  <c r="AP9" i="38"/>
  <c r="BN32" i="38"/>
  <c r="BB32" i="38"/>
  <c r="BH32" i="38"/>
  <c r="AV32" i="38"/>
  <c r="AC106" i="38"/>
  <c r="AZ86" i="38"/>
  <c r="BF86" i="38"/>
  <c r="AT86" i="38"/>
  <c r="BL86" i="38"/>
  <c r="AC78" i="38"/>
  <c r="BB116" i="38"/>
  <c r="BH116" i="38"/>
  <c r="BN116" i="38"/>
  <c r="AV116" i="38"/>
  <c r="AB138" i="38"/>
  <c r="AO98" i="38"/>
  <c r="BE111" i="38"/>
  <c r="J111" i="38" s="1"/>
  <c r="BK111" i="38"/>
  <c r="AY111" i="38"/>
  <c r="AS111" i="38"/>
  <c r="BO142" i="38"/>
  <c r="BC142" i="38"/>
  <c r="BI142" i="38"/>
  <c r="AW142" i="38"/>
  <c r="BI157" i="38"/>
  <c r="BO157" i="38"/>
  <c r="AW157" i="38"/>
  <c r="AM162" i="38"/>
  <c r="AZ168" i="38"/>
  <c r="BF168" i="38"/>
  <c r="BL168" i="38"/>
  <c r="AT168" i="38"/>
  <c r="AN156" i="38"/>
  <c r="AN164" i="38"/>
  <c r="BE173" i="38"/>
  <c r="BK173" i="38"/>
  <c r="AY173" i="38"/>
  <c r="AS173" i="38"/>
  <c r="BL187" i="38"/>
  <c r="AZ187" i="38"/>
  <c r="BF187" i="38"/>
  <c r="AB173" i="38"/>
  <c r="AB181" i="38"/>
  <c r="AD141" i="38"/>
  <c r="BK178" i="38"/>
  <c r="K178" i="38" s="1"/>
  <c r="AY178" i="38"/>
  <c r="BE178" i="38"/>
  <c r="AS178" i="38"/>
  <c r="AK184" i="38"/>
  <c r="AC201" i="38"/>
  <c r="BC199" i="38"/>
  <c r="BI199" i="38"/>
  <c r="BO199" i="38"/>
  <c r="AW199" i="38"/>
  <c r="BC207" i="38"/>
  <c r="BI207" i="38"/>
  <c r="BO207" i="38"/>
  <c r="AW207" i="38"/>
  <c r="AD202" i="38"/>
  <c r="AD207" i="38"/>
  <c r="AY62" i="38"/>
  <c r="I62" i="38" s="1"/>
  <c r="BE62" i="38"/>
  <c r="BK62" i="38"/>
  <c r="AS62" i="38"/>
  <c r="AB58" i="38"/>
  <c r="AJ62" i="38"/>
  <c r="AB98" i="38"/>
  <c r="AC86" i="38"/>
  <c r="AN105" i="38"/>
  <c r="AB146" i="38"/>
  <c r="AY113" i="38"/>
  <c r="BE113" i="38"/>
  <c r="BK113" i="38"/>
  <c r="AS113" i="38"/>
  <c r="BC156" i="38"/>
  <c r="BI156" i="38"/>
  <c r="BO156" i="38"/>
  <c r="AW156" i="38"/>
  <c r="BC164" i="38"/>
  <c r="BI164" i="38"/>
  <c r="BO164" i="38"/>
  <c r="AW164" i="38"/>
  <c r="BF182" i="38"/>
  <c r="BL182" i="38"/>
  <c r="AZ182" i="38"/>
  <c r="AT182" i="38"/>
  <c r="AY179" i="38"/>
  <c r="BE179" i="38"/>
  <c r="BK179" i="38"/>
  <c r="K179" i="38" s="1"/>
  <c r="AS179" i="38"/>
  <c r="AY168" i="38"/>
  <c r="BE168" i="38"/>
  <c r="BK168" i="38"/>
  <c r="AS168" i="38"/>
  <c r="AQ182" i="38"/>
  <c r="BK186" i="38"/>
  <c r="AY186" i="38"/>
  <c r="BE186" i="38"/>
  <c r="AS186" i="38"/>
  <c r="BG198" i="38"/>
  <c r="BA198" i="38"/>
  <c r="BM198" i="38"/>
  <c r="AC206" i="38"/>
  <c r="AO199" i="38"/>
  <c r="BF104" i="38"/>
  <c r="BL104" i="38"/>
  <c r="AZ104" i="38"/>
  <c r="AT104" i="38"/>
  <c r="AB107" i="38"/>
  <c r="BK116" i="38"/>
  <c r="AY116" i="38"/>
  <c r="BE116" i="38"/>
  <c r="AS116" i="38"/>
  <c r="H116" i="38" s="1"/>
  <c r="BC147" i="38"/>
  <c r="BI147" i="38"/>
  <c r="BO147" i="38"/>
  <c r="AW147" i="38"/>
  <c r="AZ172" i="38"/>
  <c r="BF172" i="38"/>
  <c r="BL172" i="38"/>
  <c r="AT172" i="38"/>
  <c r="AC205" i="38"/>
  <c r="BL74" i="38"/>
  <c r="AZ74" i="38"/>
  <c r="BF74" i="38"/>
  <c r="AT74" i="38"/>
  <c r="AB105" i="38"/>
  <c r="AC94" i="38"/>
  <c r="AO91" i="38"/>
  <c r="AN107" i="38"/>
  <c r="BE157" i="38"/>
  <c r="BK157" i="38"/>
  <c r="AY157" i="38"/>
  <c r="I157" i="38" s="1"/>
  <c r="AS157" i="38"/>
  <c r="BO162" i="38"/>
  <c r="BC162" i="38"/>
  <c r="BI162" i="38"/>
  <c r="BL155" i="38"/>
  <c r="AZ155" i="38"/>
  <c r="BF155" i="38"/>
  <c r="AT155" i="38"/>
  <c r="BL163" i="38"/>
  <c r="AZ163" i="38"/>
  <c r="AT163" i="38"/>
  <c r="BF163" i="38"/>
  <c r="AQ173" i="38"/>
  <c r="BM188" i="38"/>
  <c r="BA188" i="38"/>
  <c r="BG188" i="38"/>
  <c r="AU188" i="38"/>
  <c r="BA200" i="38"/>
  <c r="BG200" i="38"/>
  <c r="AU200" i="38"/>
  <c r="AO201" i="38"/>
  <c r="AJ208" i="38"/>
  <c r="AP197" i="38"/>
  <c r="BA15" i="38"/>
  <c r="BG15" i="38"/>
  <c r="BM15" i="38"/>
  <c r="AU15" i="38"/>
  <c r="AY83" i="38"/>
  <c r="BE83" i="38"/>
  <c r="BK83" i="38"/>
  <c r="AS83" i="38"/>
  <c r="BA19" i="38"/>
  <c r="BG19" i="38"/>
  <c r="BM19" i="38"/>
  <c r="AU19" i="38"/>
  <c r="BN189" i="38"/>
  <c r="BB189" i="38"/>
  <c r="BH189" i="38"/>
  <c r="BK37" i="38"/>
  <c r="AY37" i="38"/>
  <c r="I37" i="38" s="1"/>
  <c r="BE37" i="38"/>
  <c r="AS37" i="38"/>
  <c r="AY45" i="38"/>
  <c r="BK45" i="38"/>
  <c r="BE45" i="38"/>
  <c r="AS45" i="38"/>
  <c r="BK53" i="38"/>
  <c r="AY53" i="38"/>
  <c r="I53" i="38" s="1"/>
  <c r="BE53" i="38"/>
  <c r="AS53" i="38"/>
  <c r="BG46" i="38"/>
  <c r="BM46" i="38"/>
  <c r="BA46" i="38"/>
  <c r="AU46" i="38"/>
  <c r="AE79" i="38"/>
  <c r="AY89" i="38"/>
  <c r="BE89" i="38"/>
  <c r="BK89" i="38"/>
  <c r="AS89" i="38"/>
  <c r="BA33" i="38"/>
  <c r="BG33" i="38"/>
  <c r="BM33" i="38"/>
  <c r="AU33" i="38"/>
  <c r="BA48" i="38"/>
  <c r="BG48" i="38"/>
  <c r="BM48" i="38"/>
  <c r="AU48" i="38"/>
  <c r="AG71" i="38"/>
  <c r="BA41" i="38"/>
  <c r="BG41" i="38"/>
  <c r="BM41" i="38"/>
  <c r="AU41" i="38"/>
  <c r="BA49" i="38"/>
  <c r="BG49" i="38"/>
  <c r="BM49" i="38"/>
  <c r="AU49" i="38"/>
  <c r="BA57" i="38"/>
  <c r="BG57" i="38"/>
  <c r="BM57" i="38"/>
  <c r="AU57" i="38"/>
  <c r="BM140" i="38"/>
  <c r="BA140" i="38"/>
  <c r="BG140" i="38"/>
  <c r="AZ63" i="38"/>
  <c r="BF63" i="38"/>
  <c r="BL63" i="38"/>
  <c r="AT63" i="38"/>
  <c r="BA122" i="38"/>
  <c r="BG122" i="38"/>
  <c r="BM122" i="38"/>
  <c r="AU122" i="38"/>
  <c r="BE197" i="38"/>
  <c r="BK197" i="38"/>
  <c r="AY197" i="38"/>
  <c r="AS197" i="38"/>
  <c r="BH35" i="38"/>
  <c r="BN35" i="38"/>
  <c r="BB35" i="38"/>
  <c r="AV35" i="38"/>
  <c r="AZ76" i="38"/>
  <c r="BF76" i="38"/>
  <c r="BL76" i="38"/>
  <c r="AT76" i="38"/>
  <c r="AD190" i="38"/>
  <c r="AN181" i="38"/>
  <c r="BA20" i="38"/>
  <c r="BG20" i="38"/>
  <c r="BM20" i="38"/>
  <c r="AU20" i="38"/>
  <c r="AY85" i="38"/>
  <c r="BE85" i="38"/>
  <c r="BK85" i="38"/>
  <c r="K85" i="38" s="1"/>
  <c r="AS85" i="38"/>
  <c r="BM120" i="38"/>
  <c r="BA120" i="38"/>
  <c r="BG120" i="38"/>
  <c r="AU120" i="38"/>
  <c r="AE59" i="38"/>
  <c r="AZ94" i="38"/>
  <c r="BF94" i="38"/>
  <c r="BL94" i="38"/>
  <c r="AT94" i="38"/>
  <c r="AC70" i="38"/>
  <c r="AC83" i="38"/>
  <c r="BF158" i="38"/>
  <c r="BL158" i="38"/>
  <c r="AT158" i="38"/>
  <c r="AZ158" i="38"/>
  <c r="AQ167" i="38"/>
  <c r="AN185" i="38"/>
  <c r="AQ201" i="38"/>
  <c r="BC43" i="38"/>
  <c r="BI43" i="38"/>
  <c r="BO43" i="38"/>
  <c r="AW43" i="38"/>
  <c r="AZ72" i="38"/>
  <c r="BF72" i="38"/>
  <c r="BL72" i="38"/>
  <c r="AT72" i="38"/>
  <c r="BL101" i="38"/>
  <c r="K101" i="38" s="1"/>
  <c r="AZ101" i="38"/>
  <c r="BF101" i="38"/>
  <c r="AT101" i="38"/>
  <c r="AZ95" i="38"/>
  <c r="BF95" i="38"/>
  <c r="BL95" i="38"/>
  <c r="AT95" i="38"/>
  <c r="BE153" i="38"/>
  <c r="J153" i="38" s="1"/>
  <c r="BK153" i="38"/>
  <c r="AS153" i="38"/>
  <c r="AY67" i="38"/>
  <c r="BE67" i="38"/>
  <c r="J67" i="38" s="1"/>
  <c r="BK67" i="38"/>
  <c r="AS67" i="38"/>
  <c r="AP133" i="38"/>
  <c r="AO87" i="38"/>
  <c r="AB120" i="38"/>
  <c r="AQ79" i="38"/>
  <c r="AN106" i="38"/>
  <c r="AB151" i="38"/>
  <c r="AZ136" i="38"/>
  <c r="BF136" i="38"/>
  <c r="BL136" i="38"/>
  <c r="AT136" i="38"/>
  <c r="BE7" i="38"/>
  <c r="BK7" i="38"/>
  <c r="AY7" i="38"/>
  <c r="AS7" i="38"/>
  <c r="BB138" i="38"/>
  <c r="BH138" i="38"/>
  <c r="BN138" i="38"/>
  <c r="AV138" i="38"/>
  <c r="BB78" i="38"/>
  <c r="BH78" i="38"/>
  <c r="BN78" i="38"/>
  <c r="AV78" i="38"/>
  <c r="BL117" i="38"/>
  <c r="AZ117" i="38"/>
  <c r="BF117" i="38"/>
  <c r="AT117" i="38"/>
  <c r="AY203" i="38"/>
  <c r="BE203" i="38"/>
  <c r="BK203" i="38"/>
  <c r="AS203" i="38"/>
  <c r="AE65" i="38"/>
  <c r="AE201" i="38"/>
  <c r="AC190" i="38"/>
  <c r="BN169" i="38"/>
  <c r="BB169" i="38"/>
  <c r="BH169" i="38"/>
  <c r="AV169" i="38"/>
  <c r="AD183" i="38"/>
  <c r="AZ148" i="38"/>
  <c r="BF148" i="38"/>
  <c r="AT148" i="38"/>
  <c r="BI7" i="38"/>
  <c r="BO7" i="38"/>
  <c r="BC7" i="38"/>
  <c r="AW7" i="38"/>
  <c r="BC119" i="38"/>
  <c r="BI119" i="38"/>
  <c r="AW119" i="38"/>
  <c r="BO119" i="38"/>
  <c r="AZ207" i="38"/>
  <c r="BF207" i="38"/>
  <c r="BL207" i="38"/>
  <c r="BB205" i="38"/>
  <c r="BH205" i="38"/>
  <c r="BN205" i="38"/>
  <c r="AZ198" i="38"/>
  <c r="BL198" i="38"/>
  <c r="BF198" i="38"/>
  <c r="AT198" i="38"/>
  <c r="BE208" i="38"/>
  <c r="BK208" i="38"/>
  <c r="AY208" i="38"/>
  <c r="I208" i="38" s="1"/>
  <c r="AY206" i="38"/>
  <c r="BE206" i="38"/>
  <c r="BK206" i="38"/>
  <c r="AS206" i="38"/>
  <c r="BE204" i="38"/>
  <c r="BK204" i="38"/>
  <c r="AY202" i="38"/>
  <c r="BE202" i="38"/>
  <c r="AS202" i="38"/>
  <c r="BK202" i="38"/>
  <c r="BE200" i="38"/>
  <c r="BK200" i="38"/>
  <c r="AY200" i="38"/>
  <c r="BI208" i="38"/>
  <c r="BO208" i="38"/>
  <c r="BC206" i="38"/>
  <c r="BI206" i="38"/>
  <c r="AW206" i="38"/>
  <c r="BO206" i="38"/>
  <c r="BI204" i="38"/>
  <c r="BO204" i="38"/>
  <c r="BC204" i="38"/>
  <c r="BI200" i="38"/>
  <c r="BO200" i="38"/>
  <c r="BC200" i="38"/>
  <c r="BG195" i="38"/>
  <c r="BM195" i="38"/>
  <c r="BA195" i="38"/>
  <c r="AU195" i="38"/>
  <c r="BG191" i="38"/>
  <c r="BM191" i="38"/>
  <c r="BA191" i="38"/>
  <c r="AU191" i="38"/>
  <c r="AY188" i="38"/>
  <c r="BE188" i="38"/>
  <c r="BK188" i="38"/>
  <c r="BB186" i="38"/>
  <c r="BH186" i="38"/>
  <c r="BN186" i="38"/>
  <c r="AV186" i="38"/>
  <c r="AG193" i="38"/>
  <c r="AO165" i="38"/>
  <c r="AO157" i="38"/>
  <c r="AZ188" i="38"/>
  <c r="BF188" i="38"/>
  <c r="BL188" i="38"/>
  <c r="AT188" i="38"/>
  <c r="BA185" i="38"/>
  <c r="BG185" i="38"/>
  <c r="BM185" i="38"/>
  <c r="AU185" i="38"/>
  <c r="BO170" i="38"/>
  <c r="BC170" i="38"/>
  <c r="BI170" i="38"/>
  <c r="AW170" i="38"/>
  <c r="BA169" i="38"/>
  <c r="BG169" i="38"/>
  <c r="BM169" i="38"/>
  <c r="AP154" i="38"/>
  <c r="AC151" i="38"/>
  <c r="AO149" i="38"/>
  <c r="BG143" i="38"/>
  <c r="BM143" i="38"/>
  <c r="BA143" i="38"/>
  <c r="AU143" i="38"/>
  <c r="AI141" i="38"/>
  <c r="AY192" i="38"/>
  <c r="BE192" i="38"/>
  <c r="BK192" i="38"/>
  <c r="BO190" i="38"/>
  <c r="BC190" i="38"/>
  <c r="BI190" i="38"/>
  <c r="AW190" i="38"/>
  <c r="AP178" i="38"/>
  <c r="AY151" i="38"/>
  <c r="BE151" i="38"/>
  <c r="AS151" i="38"/>
  <c r="BK151" i="38"/>
  <c r="AY147" i="38"/>
  <c r="BE147" i="38"/>
  <c r="J147" i="38" s="1"/>
  <c r="AS147" i="38"/>
  <c r="BK147" i="38"/>
  <c r="AD142" i="38"/>
  <c r="BC179" i="38"/>
  <c r="BI179" i="38"/>
  <c r="BO179" i="38"/>
  <c r="AW179" i="38"/>
  <c r="BA178" i="38"/>
  <c r="BG178" i="38"/>
  <c r="BM178" i="38"/>
  <c r="BM176" i="38"/>
  <c r="BA176" i="38"/>
  <c r="AU176" i="38"/>
  <c r="BG176" i="38"/>
  <c r="BA174" i="38"/>
  <c r="BG174" i="38"/>
  <c r="BM174" i="38"/>
  <c r="AU174" i="38"/>
  <c r="BB166" i="38"/>
  <c r="BH166" i="38"/>
  <c r="AV166" i="38"/>
  <c r="BN166" i="38"/>
  <c r="BB162" i="38"/>
  <c r="BH162" i="38"/>
  <c r="BN162" i="38"/>
  <c r="AV162" i="38"/>
  <c r="AD158" i="38"/>
  <c r="AD154" i="38"/>
  <c r="BC151" i="38"/>
  <c r="BI151" i="38"/>
  <c r="AW151" i="38"/>
  <c r="BO151" i="38"/>
  <c r="BI149" i="38"/>
  <c r="BO149" i="38"/>
  <c r="BC149" i="38"/>
  <c r="AW149" i="38"/>
  <c r="AA140" i="38"/>
  <c r="BI137" i="38"/>
  <c r="BO137" i="38"/>
  <c r="BC137" i="38"/>
  <c r="AW137" i="38"/>
  <c r="BC135" i="38"/>
  <c r="BI135" i="38"/>
  <c r="AW135" i="38"/>
  <c r="BI133" i="38"/>
  <c r="BO133" i="38"/>
  <c r="BC133" i="38"/>
  <c r="AW133" i="38"/>
  <c r="AY131" i="38"/>
  <c r="BE131" i="38"/>
  <c r="AS131" i="38"/>
  <c r="BE129" i="38"/>
  <c r="BK129" i="38"/>
  <c r="AY129" i="38"/>
  <c r="AS129" i="38"/>
  <c r="BO126" i="38"/>
  <c r="BC126" i="38"/>
  <c r="BI126" i="38"/>
  <c r="AW126" i="38"/>
  <c r="AE124" i="38"/>
  <c r="BO122" i="38"/>
  <c r="BC122" i="38"/>
  <c r="BI122" i="38"/>
  <c r="AW122" i="38"/>
  <c r="BC120" i="38"/>
  <c r="BI120" i="38"/>
  <c r="BO120" i="38"/>
  <c r="AW120" i="38"/>
  <c r="AY118" i="38"/>
  <c r="BE118" i="38"/>
  <c r="BK118" i="38"/>
  <c r="K118" i="38" s="1"/>
  <c r="BO194" i="38"/>
  <c r="BC194" i="38"/>
  <c r="AW194" i="38"/>
  <c r="BI194" i="38"/>
  <c r="BK146" i="38"/>
  <c r="AY146" i="38"/>
  <c r="BE146" i="38"/>
  <c r="AS146" i="38"/>
  <c r="BF130" i="38"/>
  <c r="BL130" i="38"/>
  <c r="AT130" i="38"/>
  <c r="AZ130" i="38"/>
  <c r="BN129" i="38"/>
  <c r="BB129" i="38"/>
  <c r="AV129" i="38"/>
  <c r="BH129" i="38"/>
  <c r="AZ118" i="38"/>
  <c r="BF118" i="38"/>
  <c r="AT118" i="38"/>
  <c r="BB117" i="38"/>
  <c r="BH117" i="38"/>
  <c r="BN117" i="38"/>
  <c r="AV117" i="38"/>
  <c r="AN113" i="38"/>
  <c r="BB112" i="38"/>
  <c r="BH112" i="38"/>
  <c r="BN112" i="38"/>
  <c r="AV112" i="38"/>
  <c r="AY144" i="38"/>
  <c r="BE144" i="38"/>
  <c r="BK144" i="38"/>
  <c r="AS144" i="38"/>
  <c r="AQ129" i="38"/>
  <c r="AN120" i="38"/>
  <c r="BA116" i="38"/>
  <c r="BG116" i="38"/>
  <c r="BM116" i="38"/>
  <c r="AU116" i="38"/>
  <c r="BC113" i="38"/>
  <c r="BI113" i="38"/>
  <c r="BO113" i="38"/>
  <c r="AW113" i="38"/>
  <c r="AP98" i="38"/>
  <c r="AQ124" i="38"/>
  <c r="AN114" i="38"/>
  <c r="BB113" i="38"/>
  <c r="BH113" i="38"/>
  <c r="BN113" i="38"/>
  <c r="AV113" i="38"/>
  <c r="BK108" i="38"/>
  <c r="AY108" i="38"/>
  <c r="BE108" i="38"/>
  <c r="AS108" i="38"/>
  <c r="BE107" i="38"/>
  <c r="BK107" i="38"/>
  <c r="AY107" i="38"/>
  <c r="AS107" i="38"/>
  <c r="AY106" i="38"/>
  <c r="BE106" i="38"/>
  <c r="BK106" i="38"/>
  <c r="AS106" i="38"/>
  <c r="AY105" i="38"/>
  <c r="BE105" i="38"/>
  <c r="BK105" i="38"/>
  <c r="AS105" i="38"/>
  <c r="AN134" i="38"/>
  <c r="BB104" i="38"/>
  <c r="BH104" i="38"/>
  <c r="AV104" i="38"/>
  <c r="BN104" i="38"/>
  <c r="BO100" i="38"/>
  <c r="BC100" i="38"/>
  <c r="AW100" i="38"/>
  <c r="BI100" i="38"/>
  <c r="BO96" i="38"/>
  <c r="BC96" i="38"/>
  <c r="BI96" i="38"/>
  <c r="AW96" i="38"/>
  <c r="BF92" i="38"/>
  <c r="BL92" i="38"/>
  <c r="AZ92" i="38"/>
  <c r="AT92" i="38"/>
  <c r="BF88" i="38"/>
  <c r="BL88" i="38"/>
  <c r="AZ88" i="38"/>
  <c r="AT88" i="38"/>
  <c r="AZ84" i="38"/>
  <c r="BF84" i="38"/>
  <c r="BL84" i="38"/>
  <c r="AT84" i="38"/>
  <c r="AZ80" i="38"/>
  <c r="BF80" i="38"/>
  <c r="BL80" i="38"/>
  <c r="AT80" i="38"/>
  <c r="BC101" i="38"/>
  <c r="BI101" i="38"/>
  <c r="BO101" i="38"/>
  <c r="AW101" i="38"/>
  <c r="BE84" i="38"/>
  <c r="AY84" i="38"/>
  <c r="I84" i="38" s="1"/>
  <c r="BK84" i="38"/>
  <c r="AS84" i="38"/>
  <c r="AZ83" i="38"/>
  <c r="BF83" i="38"/>
  <c r="BL83" i="38"/>
  <c r="AT83" i="38"/>
  <c r="BC78" i="38"/>
  <c r="BI78" i="38"/>
  <c r="BO78" i="38"/>
  <c r="AW78" i="38"/>
  <c r="AZ71" i="38"/>
  <c r="BF71" i="38"/>
  <c r="BL71" i="38"/>
  <c r="AT71" i="38"/>
  <c r="BE68" i="38"/>
  <c r="BK68" i="38"/>
  <c r="AY68" i="38"/>
  <c r="I68" i="38" s="1"/>
  <c r="AS68" i="38"/>
  <c r="BN103" i="38"/>
  <c r="BB103" i="38"/>
  <c r="BH103" i="38"/>
  <c r="AV103" i="38"/>
  <c r="BB100" i="38"/>
  <c r="BH100" i="38"/>
  <c r="BN100" i="38"/>
  <c r="AV100" i="38"/>
  <c r="AY94" i="38"/>
  <c r="BE94" i="38"/>
  <c r="BK94" i="38"/>
  <c r="AS94" i="38"/>
  <c r="AY93" i="38"/>
  <c r="BE93" i="38"/>
  <c r="BK93" i="38"/>
  <c r="K93" i="38" s="1"/>
  <c r="AS93" i="38"/>
  <c r="BO88" i="38"/>
  <c r="BC88" i="38"/>
  <c r="BI88" i="38"/>
  <c r="AW88" i="38"/>
  <c r="AY86" i="38"/>
  <c r="BE86" i="38"/>
  <c r="BK86" i="38"/>
  <c r="BL85" i="38"/>
  <c r="AZ85" i="38"/>
  <c r="BF85" i="38"/>
  <c r="AT85" i="38"/>
  <c r="BO69" i="38"/>
  <c r="BC69" i="38"/>
  <c r="BI69" i="38"/>
  <c r="AW69" i="38"/>
  <c r="AA65" i="38"/>
  <c r="AY63" i="38"/>
  <c r="BE63" i="38"/>
  <c r="BK63" i="38"/>
  <c r="K63" i="38" s="1"/>
  <c r="AS63" i="38"/>
  <c r="AY70" i="38"/>
  <c r="BE70" i="38"/>
  <c r="BK70" i="38"/>
  <c r="BE76" i="38"/>
  <c r="BK76" i="38"/>
  <c r="AY76" i="38"/>
  <c r="AS76" i="38"/>
  <c r="BC74" i="38"/>
  <c r="BI74" i="38"/>
  <c r="BO74" i="38"/>
  <c r="AW74" i="38"/>
  <c r="BO24" i="38"/>
  <c r="BC24" i="38"/>
  <c r="BI24" i="38"/>
  <c r="AW24" i="38"/>
  <c r="BC22" i="38"/>
  <c r="BI22" i="38"/>
  <c r="BO22" i="38"/>
  <c r="AW22" i="38"/>
  <c r="AE20" i="38"/>
  <c r="BC18" i="38"/>
  <c r="BI18" i="38"/>
  <c r="BO18" i="38"/>
  <c r="AY14" i="38"/>
  <c r="BE14" i="38"/>
  <c r="BK14" i="38"/>
  <c r="AS14" i="38"/>
  <c r="BK12" i="38"/>
  <c r="AY12" i="38"/>
  <c r="BE12" i="38"/>
  <c r="AS12" i="38"/>
  <c r="BM75" i="38"/>
  <c r="BA75" i="38"/>
  <c r="BG75" i="38"/>
  <c r="AU75" i="38"/>
  <c r="BE72" i="38"/>
  <c r="BK72" i="38"/>
  <c r="AY72" i="38"/>
  <c r="AS72" i="38"/>
  <c r="H72" i="38" s="1"/>
  <c r="BC70" i="38"/>
  <c r="BI70" i="38"/>
  <c r="BO70" i="38"/>
  <c r="AW70" i="38"/>
  <c r="BH55" i="38"/>
  <c r="BN55" i="38"/>
  <c r="BB55" i="38"/>
  <c r="AV55" i="38"/>
  <c r="BB44" i="38"/>
  <c r="BH44" i="38"/>
  <c r="BN44" i="38"/>
  <c r="AV44" i="38"/>
  <c r="BB41" i="38"/>
  <c r="BH41" i="38"/>
  <c r="BN41" i="38"/>
  <c r="AV41" i="38"/>
  <c r="BL30" i="38"/>
  <c r="AZ30" i="38"/>
  <c r="BF30" i="38"/>
  <c r="AT30" i="38"/>
  <c r="BB151" i="38"/>
  <c r="BH151" i="38"/>
  <c r="BN151" i="38"/>
  <c r="AV151" i="38"/>
  <c r="AM133" i="38"/>
  <c r="BC131" i="38"/>
  <c r="BI131" i="38"/>
  <c r="BO131" i="38"/>
  <c r="AW131" i="38"/>
  <c r="BK150" i="38"/>
  <c r="AY150" i="38"/>
  <c r="BE150" i="38"/>
  <c r="J150" i="38" s="1"/>
  <c r="BA133" i="38"/>
  <c r="BG133" i="38"/>
  <c r="AU133" i="38"/>
  <c r="BM133" i="38"/>
  <c r="BA129" i="38"/>
  <c r="BG129" i="38"/>
  <c r="BM129" i="38"/>
  <c r="AU129" i="38"/>
  <c r="AH33" i="38"/>
  <c r="AN33" i="38"/>
  <c r="BC51" i="38"/>
  <c r="BI51" i="38"/>
  <c r="BO51" i="38"/>
  <c r="AW51" i="38"/>
  <c r="BC55" i="38"/>
  <c r="BI55" i="38"/>
  <c r="BO55" i="38"/>
  <c r="AW55" i="38"/>
  <c r="AK48" i="38"/>
  <c r="BC38" i="38"/>
  <c r="BI38" i="38"/>
  <c r="BO38" i="38"/>
  <c r="AW38" i="38"/>
  <c r="BC54" i="38"/>
  <c r="BI54" i="38"/>
  <c r="BO54" i="38"/>
  <c r="AW54" i="38"/>
  <c r="AN57" i="38"/>
  <c r="AH57" i="38"/>
  <c r="AB57" i="38"/>
  <c r="AH61" i="38"/>
  <c r="AN61" i="38"/>
  <c r="AK106" i="38"/>
  <c r="AQ106" i="38"/>
  <c r="AB54" i="38"/>
  <c r="AN54" i="38"/>
  <c r="AG39" i="38"/>
  <c r="AM39" i="38"/>
  <c r="AJ8" i="38"/>
  <c r="AD8" i="38"/>
  <c r="AP8" i="38"/>
  <c r="AI161" i="38"/>
  <c r="AC161" i="38"/>
  <c r="AJ152" i="38"/>
  <c r="AP152" i="38"/>
  <c r="AG147" i="38"/>
  <c r="AM147" i="38"/>
  <c r="AG131" i="38"/>
  <c r="AM131" i="38"/>
  <c r="AG119" i="38"/>
  <c r="AM119" i="38"/>
  <c r="AK103" i="38"/>
  <c r="AQ103" i="38"/>
  <c r="AH189" i="38"/>
  <c r="AB189" i="38"/>
  <c r="AI160" i="38"/>
  <c r="AC160" i="38"/>
  <c r="AI156" i="38"/>
  <c r="AC156" i="38"/>
  <c r="AJ143" i="38"/>
  <c r="AP143" i="38"/>
  <c r="AD143" i="38"/>
  <c r="AG132" i="38"/>
  <c r="AM132" i="38"/>
  <c r="AG129" i="38"/>
  <c r="AM129" i="38"/>
  <c r="AG124" i="38"/>
  <c r="AM124" i="38"/>
  <c r="AJ121" i="38"/>
  <c r="AP121" i="38"/>
  <c r="BH90" i="38"/>
  <c r="BN90" i="38"/>
  <c r="BB90" i="38"/>
  <c r="AV90" i="38"/>
  <c r="BB81" i="38"/>
  <c r="BH81" i="38"/>
  <c r="BN81" i="38"/>
  <c r="AV81" i="38"/>
  <c r="BB77" i="38"/>
  <c r="BH77" i="38"/>
  <c r="BN77" i="38"/>
  <c r="AV77" i="38"/>
  <c r="AE49" i="38"/>
  <c r="AQ49" i="38"/>
  <c r="AK49" i="38"/>
  <c r="AA36" i="38"/>
  <c r="AG36" i="38"/>
  <c r="AM36" i="38"/>
  <c r="AK30" i="38"/>
  <c r="AQ30" i="38"/>
  <c r="AH23" i="38"/>
  <c r="AB23" i="38"/>
  <c r="AJ17" i="38"/>
  <c r="AD17" i="38"/>
  <c r="AJ14" i="38"/>
  <c r="AD14" i="38"/>
  <c r="AH11" i="38"/>
  <c r="AB11" i="38"/>
  <c r="AT203" i="38"/>
  <c r="AS200" i="38"/>
  <c r="H200" i="38" s="1"/>
  <c r="AT187" i="38"/>
  <c r="H187" i="38" s="1"/>
  <c r="AS184" i="38"/>
  <c r="AS171" i="38"/>
  <c r="AW162" i="38"/>
  <c r="AS150" i="38"/>
  <c r="AU124" i="38"/>
  <c r="AW98" i="38"/>
  <c r="AS86" i="38"/>
  <c r="AT73" i="38"/>
  <c r="AV47" i="38"/>
  <c r="AT9" i="38"/>
  <c r="BI178" i="38"/>
  <c r="BG144" i="38"/>
  <c r="BF127" i="38"/>
  <c r="BB34" i="38"/>
  <c r="BH34" i="38"/>
  <c r="BN34" i="38"/>
  <c r="AV34" i="38"/>
  <c r="AZ102" i="38"/>
  <c r="BF102" i="38"/>
  <c r="BL102" i="38"/>
  <c r="AT102" i="38"/>
  <c r="BA81" i="38"/>
  <c r="BG81" i="38"/>
  <c r="BM81" i="38"/>
  <c r="AU81" i="38"/>
  <c r="BA87" i="38"/>
  <c r="BG87" i="38"/>
  <c r="BM87" i="38"/>
  <c r="AU87" i="38"/>
  <c r="BC152" i="38"/>
  <c r="BI152" i="38"/>
  <c r="BO152" i="38"/>
  <c r="AW152" i="38"/>
  <c r="AY160" i="38"/>
  <c r="BE160" i="38"/>
  <c r="BK160" i="38"/>
  <c r="AS160" i="38"/>
  <c r="AZ184" i="38"/>
  <c r="BF184" i="38"/>
  <c r="BL184" i="38"/>
  <c r="AT184" i="38"/>
  <c r="BI177" i="38"/>
  <c r="BO177" i="38"/>
  <c r="BC177" i="38"/>
  <c r="AW177" i="38"/>
  <c r="AZ169" i="38"/>
  <c r="BF169" i="38"/>
  <c r="BL169" i="38"/>
  <c r="AT169" i="38"/>
  <c r="AZ185" i="38"/>
  <c r="BF185" i="38"/>
  <c r="BL185" i="38"/>
  <c r="AT185" i="38"/>
  <c r="BO182" i="38"/>
  <c r="BC182" i="38"/>
  <c r="BI182" i="38"/>
  <c r="AW182" i="38"/>
  <c r="BC203" i="38"/>
  <c r="BI203" i="38"/>
  <c r="BO203" i="38"/>
  <c r="AW203" i="38"/>
  <c r="BN111" i="38"/>
  <c r="BB111" i="38"/>
  <c r="BH111" i="38"/>
  <c r="BF100" i="38"/>
  <c r="BL100" i="38"/>
  <c r="AZ100" i="38"/>
  <c r="AT100" i="38"/>
  <c r="BO112" i="38"/>
  <c r="BC112" i="38"/>
  <c r="BI112" i="38"/>
  <c r="AW112" i="38"/>
  <c r="AY167" i="38"/>
  <c r="BE167" i="38"/>
  <c r="BK167" i="38"/>
  <c r="AS167" i="38"/>
  <c r="BC172" i="38"/>
  <c r="BI172" i="38"/>
  <c r="BO172" i="38"/>
  <c r="AW172" i="38"/>
  <c r="BG202" i="38"/>
  <c r="BM202" i="38"/>
  <c r="BA202" i="38"/>
  <c r="BH10" i="38"/>
  <c r="BN10" i="38"/>
  <c r="BB10" i="38"/>
  <c r="AV10" i="38"/>
  <c r="BG101" i="38"/>
  <c r="BM101" i="38"/>
  <c r="BA101" i="38"/>
  <c r="AU101" i="38"/>
  <c r="BG105" i="38"/>
  <c r="BM105" i="38"/>
  <c r="BA105" i="38"/>
  <c r="AU105" i="38"/>
  <c r="BA107" i="38"/>
  <c r="BG107" i="38"/>
  <c r="BM107" i="38"/>
  <c r="AU107" i="38"/>
  <c r="BO150" i="38"/>
  <c r="BC150" i="38"/>
  <c r="BI150" i="38"/>
  <c r="AW150" i="38"/>
  <c r="BF178" i="38"/>
  <c r="BL178" i="38"/>
  <c r="AZ178" i="38"/>
  <c r="AT178" i="38"/>
  <c r="BL167" i="38"/>
  <c r="AZ167" i="38"/>
  <c r="BF167" i="38"/>
  <c r="AT167" i="38"/>
  <c r="AY183" i="38"/>
  <c r="BE183" i="38"/>
  <c r="BK183" i="38"/>
  <c r="AS183" i="38"/>
  <c r="BA208" i="38"/>
  <c r="BG208" i="38"/>
  <c r="BM208" i="38"/>
  <c r="AU208" i="38"/>
  <c r="BK49" i="38"/>
  <c r="AY49" i="38"/>
  <c r="BE49" i="38"/>
  <c r="AS49" i="38"/>
  <c r="BM136" i="38"/>
  <c r="BA136" i="38"/>
  <c r="BG136" i="38"/>
  <c r="AU136" i="38"/>
  <c r="BA40" i="38"/>
  <c r="BG40" i="38"/>
  <c r="BM40" i="38"/>
  <c r="AU40" i="38"/>
  <c r="BA45" i="38"/>
  <c r="BG45" i="38"/>
  <c r="BM45" i="38"/>
  <c r="AU45" i="38"/>
  <c r="BA7" i="38"/>
  <c r="BG7" i="38"/>
  <c r="BM7" i="38"/>
  <c r="AU7" i="38"/>
  <c r="BH140" i="38"/>
  <c r="BN140" i="38"/>
  <c r="AV140" i="38"/>
  <c r="BG66" i="38"/>
  <c r="BM66" i="38"/>
  <c r="BA66" i="38"/>
  <c r="AU66" i="38"/>
  <c r="BL191" i="38"/>
  <c r="AZ191" i="38"/>
  <c r="BB33" i="38"/>
  <c r="BH33" i="38"/>
  <c r="BN33" i="38"/>
  <c r="AV33" i="38"/>
  <c r="BK166" i="38"/>
  <c r="AY166" i="38"/>
  <c r="BE166" i="38"/>
  <c r="J166" i="38" s="1"/>
  <c r="BM71" i="38"/>
  <c r="BA71" i="38"/>
  <c r="BG71" i="38"/>
  <c r="AU71" i="38"/>
  <c r="BK158" i="38"/>
  <c r="AY158" i="38"/>
  <c r="BE158" i="38"/>
  <c r="AS158" i="38"/>
  <c r="AY180" i="38"/>
  <c r="BE180" i="38"/>
  <c r="BK180" i="38"/>
  <c r="BM128" i="38"/>
  <c r="BA128" i="38"/>
  <c r="BG128" i="38"/>
  <c r="AU128" i="38"/>
  <c r="BF96" i="38"/>
  <c r="BL96" i="38"/>
  <c r="AZ96" i="38"/>
  <c r="AT96" i="38"/>
  <c r="AY172" i="38"/>
  <c r="I172" i="38" s="1"/>
  <c r="BE172" i="38"/>
  <c r="BK172" i="38"/>
  <c r="AS172" i="38"/>
  <c r="BN28" i="38"/>
  <c r="BB28" i="38"/>
  <c r="BH28" i="38"/>
  <c r="AV28" i="38"/>
  <c r="AZ28" i="38"/>
  <c r="BF28" i="38"/>
  <c r="BL28" i="38"/>
  <c r="AT28" i="38"/>
  <c r="BG93" i="38"/>
  <c r="BM93" i="38"/>
  <c r="AU93" i="38"/>
  <c r="BA93" i="38"/>
  <c r="AZ141" i="38"/>
  <c r="BF141" i="38"/>
  <c r="BL141" i="38"/>
  <c r="AT141" i="38"/>
  <c r="BF20" i="38"/>
  <c r="BL20" i="38"/>
  <c r="AZ20" i="38"/>
  <c r="AT20" i="38"/>
  <c r="BB29" i="38"/>
  <c r="BH29" i="38"/>
  <c r="BN29" i="38"/>
  <c r="AV29" i="38"/>
  <c r="BA61" i="38"/>
  <c r="BG61" i="38"/>
  <c r="BM61" i="38"/>
  <c r="AU61" i="38"/>
  <c r="BA189" i="38"/>
  <c r="BG189" i="38"/>
  <c r="BM189" i="38"/>
  <c r="AU189" i="38"/>
  <c r="AZ199" i="38"/>
  <c r="BF199" i="38"/>
  <c r="BF205" i="38"/>
  <c r="BL205" i="38"/>
  <c r="AT205" i="38"/>
  <c r="BH196" i="38"/>
  <c r="BN196" i="38"/>
  <c r="BB196" i="38"/>
  <c r="AV196" i="38"/>
  <c r="BB195" i="38"/>
  <c r="BH195" i="38"/>
  <c r="BN195" i="38"/>
  <c r="AV195" i="38"/>
  <c r="BB191" i="38"/>
  <c r="BH191" i="38"/>
  <c r="BN191" i="38"/>
  <c r="AV191" i="38"/>
  <c r="BA177" i="38"/>
  <c r="BG177" i="38"/>
  <c r="BM177" i="38"/>
  <c r="BB179" i="38"/>
  <c r="BH179" i="38"/>
  <c r="BN179" i="38"/>
  <c r="AV179" i="38"/>
  <c r="BE149" i="38"/>
  <c r="BK149" i="38"/>
  <c r="AY149" i="38"/>
  <c r="AS149" i="38"/>
  <c r="BM184" i="38"/>
  <c r="BA184" i="38"/>
  <c r="BG184" i="38"/>
  <c r="AU184" i="38"/>
  <c r="BC171" i="38"/>
  <c r="BI171" i="38"/>
  <c r="BO171" i="38"/>
  <c r="AW171" i="38"/>
  <c r="BM168" i="38"/>
  <c r="BA168" i="38"/>
  <c r="BG168" i="38"/>
  <c r="AU168" i="38"/>
  <c r="BH164" i="38"/>
  <c r="BN164" i="38"/>
  <c r="AV164" i="38"/>
  <c r="BB164" i="38"/>
  <c r="BH160" i="38"/>
  <c r="BN160" i="38"/>
  <c r="AV160" i="38"/>
  <c r="BB160" i="38"/>
  <c r="BH156" i="38"/>
  <c r="BN156" i="38"/>
  <c r="AV156" i="38"/>
  <c r="BB156" i="38"/>
  <c r="BA146" i="38"/>
  <c r="BG146" i="38"/>
  <c r="BM146" i="38"/>
  <c r="AU146" i="38"/>
  <c r="BE141" i="38"/>
  <c r="BK141" i="38"/>
  <c r="AY141" i="38"/>
  <c r="AS141" i="38"/>
  <c r="BC136" i="38"/>
  <c r="BI136" i="38"/>
  <c r="BO136" i="38"/>
  <c r="AW136" i="38"/>
  <c r="BC132" i="38"/>
  <c r="BI132" i="38"/>
  <c r="BO132" i="38"/>
  <c r="AW132" i="38"/>
  <c r="BC127" i="38"/>
  <c r="BI127" i="38"/>
  <c r="AW127" i="38"/>
  <c r="BO127" i="38"/>
  <c r="BC123" i="38"/>
  <c r="BI123" i="38"/>
  <c r="AW123" i="38"/>
  <c r="BO123" i="38"/>
  <c r="AY119" i="38"/>
  <c r="I119" i="38" s="1"/>
  <c r="BE119" i="38"/>
  <c r="AS119" i="38"/>
  <c r="BK119" i="38"/>
  <c r="BB139" i="38"/>
  <c r="BH139" i="38"/>
  <c r="BN139" i="38"/>
  <c r="AV139" i="38"/>
  <c r="BH114" i="38"/>
  <c r="BN114" i="38"/>
  <c r="BB114" i="38"/>
  <c r="AV114" i="38"/>
  <c r="BB147" i="38"/>
  <c r="BH147" i="38"/>
  <c r="BN147" i="38"/>
  <c r="AV147" i="38"/>
  <c r="BH136" i="38"/>
  <c r="BN136" i="38"/>
  <c r="BB136" i="38"/>
  <c r="AV136" i="38"/>
  <c r="BH128" i="38"/>
  <c r="BN128" i="38"/>
  <c r="AV128" i="38"/>
  <c r="BB128" i="38"/>
  <c r="BI103" i="38"/>
  <c r="BO103" i="38"/>
  <c r="BC103" i="38"/>
  <c r="AW103" i="38"/>
  <c r="BB108" i="38"/>
  <c r="BH108" i="38"/>
  <c r="BN108" i="38"/>
  <c r="AV108" i="38"/>
  <c r="BE95" i="38"/>
  <c r="J95" i="38" s="1"/>
  <c r="BK95" i="38"/>
  <c r="AY95" i="38"/>
  <c r="AS95" i="38"/>
  <c r="BK100" i="38"/>
  <c r="AY100" i="38"/>
  <c r="BE100" i="38"/>
  <c r="AS100" i="38"/>
  <c r="BK92" i="38"/>
  <c r="K92" i="38" s="1"/>
  <c r="AY92" i="38"/>
  <c r="BE92" i="38"/>
  <c r="AS92" i="38"/>
  <c r="BN99" i="38"/>
  <c r="BB99" i="38"/>
  <c r="BH99" i="38"/>
  <c r="AV99" i="38"/>
  <c r="BN95" i="38"/>
  <c r="BB95" i="38"/>
  <c r="BH95" i="38"/>
  <c r="AY102" i="38"/>
  <c r="BE102" i="38"/>
  <c r="BK102" i="38"/>
  <c r="BI80" i="38"/>
  <c r="BO80" i="38"/>
  <c r="BC80" i="38"/>
  <c r="AW80" i="38"/>
  <c r="BC66" i="38"/>
  <c r="BI66" i="38"/>
  <c r="BO66" i="38"/>
  <c r="BB62" i="38"/>
  <c r="BH62" i="38"/>
  <c r="BN62" i="38"/>
  <c r="AV62" i="38"/>
  <c r="BL62" i="38"/>
  <c r="AZ62" i="38"/>
  <c r="BF62" i="38"/>
  <c r="AT62" i="38"/>
  <c r="BI23" i="38"/>
  <c r="BO23" i="38"/>
  <c r="BC23" i="38"/>
  <c r="AW23" i="38"/>
  <c r="BI19" i="38"/>
  <c r="BO19" i="38"/>
  <c r="BC19" i="38"/>
  <c r="AW19" i="38"/>
  <c r="BI15" i="38"/>
  <c r="BO15" i="38"/>
  <c r="BC15" i="38"/>
  <c r="AW15" i="38"/>
  <c r="BB45" i="38"/>
  <c r="BH45" i="38"/>
  <c r="BN45" i="38"/>
  <c r="AV45" i="38"/>
  <c r="BM26" i="38"/>
  <c r="BA26" i="38"/>
  <c r="BG26" i="38"/>
  <c r="AU26" i="38"/>
  <c r="BA23" i="38"/>
  <c r="BG23" i="38"/>
  <c r="BM23" i="38"/>
  <c r="AU23" i="38"/>
  <c r="AZ124" i="38"/>
  <c r="BF124" i="38"/>
  <c r="BL124" i="38"/>
  <c r="AT124" i="38"/>
  <c r="BB123" i="38"/>
  <c r="BH123" i="38"/>
  <c r="BN123" i="38"/>
  <c r="AV123" i="38"/>
  <c r="BE193" i="38"/>
  <c r="BK193" i="38"/>
  <c r="AY193" i="38"/>
  <c r="I193" i="38" s="1"/>
  <c r="AS193" i="38"/>
  <c r="H193" i="38" s="1"/>
  <c r="BN193" i="38"/>
  <c r="BB193" i="38"/>
  <c r="BH193" i="38"/>
  <c r="BE52" i="38"/>
  <c r="J52" i="38" s="1"/>
  <c r="BK52" i="38"/>
  <c r="AY52" i="38"/>
  <c r="AS52" i="38"/>
  <c r="AY43" i="38"/>
  <c r="BE43" i="38"/>
  <c r="BK43" i="38"/>
  <c r="AS43" i="38"/>
  <c r="AC12" i="38"/>
  <c r="AI12" i="38"/>
  <c r="BN91" i="38"/>
  <c r="BB91" i="38"/>
  <c r="BH91" i="38"/>
  <c r="AV91" i="38"/>
  <c r="BC42" i="38"/>
  <c r="BI42" i="38"/>
  <c r="BO42" i="38"/>
  <c r="AW42" i="38"/>
  <c r="BI48" i="38"/>
  <c r="BO48" i="38"/>
  <c r="BC48" i="38"/>
  <c r="AW48" i="38"/>
  <c r="AH65" i="38"/>
  <c r="AB65" i="38"/>
  <c r="AA47" i="38"/>
  <c r="AG47" i="38"/>
  <c r="AK188" i="38"/>
  <c r="AQ188" i="38"/>
  <c r="AJ149" i="38"/>
  <c r="AD149" i="38"/>
  <c r="AJ145" i="38"/>
  <c r="AD145" i="38"/>
  <c r="AB40" i="38"/>
  <c r="AN40" i="38"/>
  <c r="AG33" i="38"/>
  <c r="AM33" i="38"/>
  <c r="AG25" i="38"/>
  <c r="AA25" i="38"/>
  <c r="AM25" i="38"/>
  <c r="AK16" i="38"/>
  <c r="AQ16" i="38"/>
  <c r="AK5" i="38"/>
  <c r="AE5" i="38"/>
  <c r="AU182" i="38"/>
  <c r="AW66" i="38"/>
  <c r="BA187" i="38"/>
  <c r="BB30" i="38"/>
  <c r="BH30" i="38"/>
  <c r="BN30" i="38"/>
  <c r="AV30" i="38"/>
  <c r="BB27" i="38"/>
  <c r="BH27" i="38"/>
  <c r="BN27" i="38"/>
  <c r="AV27" i="38"/>
  <c r="AN58" i="38"/>
  <c r="BB69" i="38"/>
  <c r="BH69" i="38"/>
  <c r="BN69" i="38"/>
  <c r="AV69" i="38"/>
  <c r="AO88" i="38"/>
  <c r="AC110" i="38"/>
  <c r="BM90" i="38"/>
  <c r="BA90" i="38"/>
  <c r="BG90" i="38"/>
  <c r="AU90" i="38"/>
  <c r="AO79" i="38"/>
  <c r="AN108" i="38"/>
  <c r="AB140" i="38"/>
  <c r="AO102" i="38"/>
  <c r="AO106" i="38"/>
  <c r="AO110" i="38"/>
  <c r="BF150" i="38"/>
  <c r="BL150" i="38"/>
  <c r="AZ150" i="38"/>
  <c r="AT150" i="38"/>
  <c r="AM158" i="38"/>
  <c r="AY164" i="38"/>
  <c r="BE164" i="38"/>
  <c r="BK164" i="38"/>
  <c r="AS164" i="38"/>
  <c r="AZ176" i="38"/>
  <c r="BF176" i="38"/>
  <c r="BL176" i="38"/>
  <c r="AT176" i="38"/>
  <c r="AB160" i="38"/>
  <c r="BI169" i="38"/>
  <c r="BO169" i="38"/>
  <c r="BC169" i="38"/>
  <c r="AW169" i="38"/>
  <c r="AA181" i="38"/>
  <c r="BL175" i="38"/>
  <c r="AZ175" i="38"/>
  <c r="AT175" i="38"/>
  <c r="BF175" i="38"/>
  <c r="BL183" i="38"/>
  <c r="AZ183" i="38"/>
  <c r="BF183" i="38"/>
  <c r="AQ168" i="38"/>
  <c r="BO174" i="38"/>
  <c r="BC174" i="38"/>
  <c r="BI174" i="38"/>
  <c r="AW174" i="38"/>
  <c r="AC209" i="38"/>
  <c r="BB206" i="38"/>
  <c r="BH206" i="38"/>
  <c r="BN206" i="38"/>
  <c r="AV206" i="38"/>
  <c r="BC9" i="38"/>
  <c r="BI9" i="38"/>
  <c r="BO9" i="38"/>
  <c r="AW9" i="38"/>
  <c r="BA73" i="38"/>
  <c r="BG73" i="38"/>
  <c r="BM73" i="38"/>
  <c r="AU73" i="38"/>
  <c r="AY59" i="38"/>
  <c r="BE59" i="38"/>
  <c r="BK59" i="38"/>
  <c r="AS59" i="38"/>
  <c r="BA76" i="38"/>
  <c r="BG76" i="38"/>
  <c r="BM76" i="38"/>
  <c r="AN98" i="38"/>
  <c r="AZ90" i="38"/>
  <c r="BF90" i="38"/>
  <c r="BL90" i="38"/>
  <c r="AT90" i="38"/>
  <c r="AO86" i="38"/>
  <c r="AC91" i="38"/>
  <c r="AZ152" i="38"/>
  <c r="BF152" i="38"/>
  <c r="BL152" i="38"/>
  <c r="AT152" i="38"/>
  <c r="BC148" i="38"/>
  <c r="BI148" i="38"/>
  <c r="BO148" i="38"/>
  <c r="AW148" i="38"/>
  <c r="AY159" i="38"/>
  <c r="BE159" i="38"/>
  <c r="BK159" i="38"/>
  <c r="AS159" i="38"/>
  <c r="AZ161" i="38"/>
  <c r="BF161" i="38"/>
  <c r="BL161" i="38"/>
  <c r="AT161" i="38"/>
  <c r="BC175" i="38"/>
  <c r="BI175" i="38"/>
  <c r="BO175" i="38"/>
  <c r="AA176" i="38"/>
  <c r="BB61" i="38"/>
  <c r="BH61" i="38"/>
  <c r="BN61" i="38"/>
  <c r="AV61" i="38"/>
  <c r="BK61" i="38"/>
  <c r="AY61" i="38"/>
  <c r="BE61" i="38"/>
  <c r="AS61" i="38"/>
  <c r="H61" i="38" s="1"/>
  <c r="AB108" i="38"/>
  <c r="BA100" i="38"/>
  <c r="BG100" i="38"/>
  <c r="BM100" i="38"/>
  <c r="AU100" i="38"/>
  <c r="BO146" i="38"/>
  <c r="BC146" i="38"/>
  <c r="BI146" i="38"/>
  <c r="AE155" i="38"/>
  <c r="AE163" i="38"/>
  <c r="AZ180" i="38"/>
  <c r="BF180" i="38"/>
  <c r="AT180" i="38"/>
  <c r="BL180" i="38"/>
  <c r="BL109" i="38"/>
  <c r="AZ109" i="38"/>
  <c r="BF109" i="38"/>
  <c r="AT109" i="38"/>
  <c r="AC102" i="38"/>
  <c r="AO78" i="38"/>
  <c r="BA103" i="38"/>
  <c r="BG103" i="38"/>
  <c r="BM103" i="38"/>
  <c r="AU103" i="38"/>
  <c r="AN146" i="38"/>
  <c r="BO158" i="38"/>
  <c r="BC158" i="38"/>
  <c r="BI158" i="38"/>
  <c r="AW158" i="38"/>
  <c r="BF170" i="38"/>
  <c r="BL170" i="38"/>
  <c r="AT170" i="38"/>
  <c r="AK173" i="38"/>
  <c r="AC199" i="38"/>
  <c r="BM196" i="38"/>
  <c r="BA196" i="38"/>
  <c r="BG196" i="38"/>
  <c r="AU196" i="38"/>
  <c r="AJ204" i="38"/>
  <c r="AP208" i="38"/>
  <c r="BB134" i="38"/>
  <c r="BH134" i="38"/>
  <c r="AV134" i="38"/>
  <c r="BN134" i="38"/>
  <c r="BO81" i="38"/>
  <c r="BC81" i="38"/>
  <c r="BI81" i="38"/>
  <c r="AW81" i="38"/>
  <c r="BA64" i="38"/>
  <c r="BG64" i="38"/>
  <c r="BM64" i="38"/>
  <c r="AU64" i="38"/>
  <c r="BM132" i="38"/>
  <c r="BA132" i="38"/>
  <c r="BG132" i="38"/>
  <c r="AU132" i="38"/>
  <c r="BG50" i="38"/>
  <c r="BM50" i="38"/>
  <c r="BA50" i="38"/>
  <c r="AU50" i="38"/>
  <c r="BA36" i="38"/>
  <c r="BG36" i="38"/>
  <c r="BM36" i="38"/>
  <c r="AU36" i="38"/>
  <c r="BA52" i="38"/>
  <c r="BG52" i="38"/>
  <c r="BM52" i="38"/>
  <c r="AU52" i="38"/>
  <c r="BM43" i="38"/>
  <c r="BA43" i="38"/>
  <c r="BG43" i="38"/>
  <c r="AU43" i="38"/>
  <c r="BM51" i="38"/>
  <c r="BA51" i="38"/>
  <c r="BG51" i="38"/>
  <c r="AU51" i="38"/>
  <c r="BG30" i="38"/>
  <c r="BM30" i="38"/>
  <c r="BA30" i="38"/>
  <c r="AU30" i="38"/>
  <c r="BC35" i="38"/>
  <c r="BI35" i="38"/>
  <c r="BO35" i="38"/>
  <c r="AW35" i="38"/>
  <c r="AY196" i="38"/>
  <c r="BE196" i="38"/>
  <c r="BK196" i="38"/>
  <c r="BM35" i="38"/>
  <c r="BA35" i="38"/>
  <c r="BG35" i="38"/>
  <c r="AU35" i="38"/>
  <c r="BC39" i="38"/>
  <c r="BI39" i="38"/>
  <c r="BO39" i="38"/>
  <c r="AW39" i="38"/>
  <c r="BA121" i="38"/>
  <c r="BG121" i="38"/>
  <c r="AU121" i="38"/>
  <c r="BM121" i="38"/>
  <c r="BB25" i="38"/>
  <c r="BH25" i="38"/>
  <c r="BN25" i="38"/>
  <c r="AV25" i="38"/>
  <c r="BA72" i="38"/>
  <c r="BG72" i="38"/>
  <c r="BM72" i="38"/>
  <c r="AU72" i="38"/>
  <c r="AB192" i="38"/>
  <c r="AE196" i="38"/>
  <c r="AQ159" i="38"/>
  <c r="BA32" i="38"/>
  <c r="BG32" i="38"/>
  <c r="BM32" i="38"/>
  <c r="AU32" i="38"/>
  <c r="BG127" i="38"/>
  <c r="BM127" i="38"/>
  <c r="BA127" i="38"/>
  <c r="AU127" i="38"/>
  <c r="BC62" i="38"/>
  <c r="BI62" i="38"/>
  <c r="BO62" i="38"/>
  <c r="AW62" i="38"/>
  <c r="BA68" i="38"/>
  <c r="BG68" i="38"/>
  <c r="BM68" i="38"/>
  <c r="AU68" i="38"/>
  <c r="BG82" i="38"/>
  <c r="BM82" i="38"/>
  <c r="BA82" i="38"/>
  <c r="AU82" i="38"/>
  <c r="AN138" i="38"/>
  <c r="BE185" i="38"/>
  <c r="J185" i="38" s="1"/>
  <c r="BK185" i="38"/>
  <c r="AS185" i="38"/>
  <c r="H185" i="38" s="1"/>
  <c r="AY185" i="38"/>
  <c r="AA174" i="38"/>
  <c r="BO77" i="38"/>
  <c r="BC77" i="38"/>
  <c r="BI77" i="38"/>
  <c r="AW77" i="38"/>
  <c r="BE177" i="38"/>
  <c r="BK177" i="38"/>
  <c r="AY177" i="38"/>
  <c r="AS177" i="38"/>
  <c r="AZ35" i="38"/>
  <c r="BF35" i="38"/>
  <c r="BL35" i="38"/>
  <c r="AT35" i="38"/>
  <c r="BL135" i="38"/>
  <c r="AZ135" i="38"/>
  <c r="BF135" i="38"/>
  <c r="AT135" i="38"/>
  <c r="BB127" i="38"/>
  <c r="BH127" i="38"/>
  <c r="BN127" i="38"/>
  <c r="BH83" i="38"/>
  <c r="BN83" i="38"/>
  <c r="BB83" i="38"/>
  <c r="AV83" i="38"/>
  <c r="BH26" i="38"/>
  <c r="BN26" i="38"/>
  <c r="BB26" i="38"/>
  <c r="AV26" i="38"/>
  <c r="BC114" i="38"/>
  <c r="BI114" i="38"/>
  <c r="BO114" i="38"/>
  <c r="AP190" i="38"/>
  <c r="AQ65" i="38"/>
  <c r="BH31" i="38"/>
  <c r="BN31" i="38"/>
  <c r="BB31" i="38"/>
  <c r="AZ145" i="38"/>
  <c r="BF145" i="38"/>
  <c r="BL145" i="38"/>
  <c r="AT145" i="38"/>
  <c r="BF29" i="38"/>
  <c r="BL29" i="38"/>
  <c r="AZ29" i="38"/>
  <c r="AT29" i="38"/>
  <c r="BL139" i="38"/>
  <c r="AZ139" i="38"/>
  <c r="BF139" i="38"/>
  <c r="AT139" i="38"/>
  <c r="AN173" i="38"/>
  <c r="BK205" i="38"/>
  <c r="AY205" i="38"/>
  <c r="BE205" i="38"/>
  <c r="AS205" i="38"/>
  <c r="AN140" i="38"/>
  <c r="BA24" i="38"/>
  <c r="BG24" i="38"/>
  <c r="BM24" i="38"/>
  <c r="AU24" i="38"/>
  <c r="AO70" i="38"/>
  <c r="BE169" i="38"/>
  <c r="BK169" i="38"/>
  <c r="K169" i="38" s="1"/>
  <c r="AS169" i="38"/>
  <c r="AY169" i="38"/>
  <c r="BK29" i="38"/>
  <c r="AY29" i="38"/>
  <c r="BE29" i="38"/>
  <c r="AS29" i="38"/>
  <c r="BK104" i="38"/>
  <c r="AY104" i="38"/>
  <c r="BE104" i="38"/>
  <c r="AS104" i="38"/>
  <c r="BG25" i="38"/>
  <c r="BM25" i="38"/>
  <c r="BA25" i="38"/>
  <c r="AU25" i="38"/>
  <c r="AJ183" i="38"/>
  <c r="BM22" i="38"/>
  <c r="BA22" i="38"/>
  <c r="BG22" i="38"/>
  <c r="AU22" i="38"/>
  <c r="BC139" i="38"/>
  <c r="BI139" i="38"/>
  <c r="AW139" i="38"/>
  <c r="BO139" i="38"/>
  <c r="BO205" i="38"/>
  <c r="BC205" i="38"/>
  <c r="AW205" i="38"/>
  <c r="BI205" i="38"/>
  <c r="AY26" i="38"/>
  <c r="I26" i="38" s="1"/>
  <c r="BE26" i="38"/>
  <c r="BK26" i="38"/>
  <c r="AS26" i="38"/>
  <c r="BB175" i="38"/>
  <c r="BH175" i="38"/>
  <c r="BN175" i="38"/>
  <c r="AV175" i="38"/>
  <c r="AM193" i="38"/>
  <c r="AN154" i="38"/>
  <c r="BK81" i="38"/>
  <c r="AY81" i="38"/>
  <c r="I81" i="38" s="1"/>
  <c r="BE81" i="38"/>
  <c r="J81" i="38" s="1"/>
  <c r="AS81" i="38"/>
  <c r="BL202" i="38"/>
  <c r="AZ202" i="38"/>
  <c r="BF202" i="38"/>
  <c r="AT202" i="38"/>
  <c r="BC202" i="38"/>
  <c r="BI202" i="38"/>
  <c r="AW202" i="38"/>
  <c r="AZ197" i="38"/>
  <c r="BF197" i="38"/>
  <c r="BL197" i="38"/>
  <c r="AT197" i="38"/>
  <c r="BA194" i="38"/>
  <c r="BG194" i="38"/>
  <c r="BM194" i="38"/>
  <c r="BC187" i="38"/>
  <c r="BI187" i="38"/>
  <c r="BO187" i="38"/>
  <c r="AW187" i="38"/>
  <c r="AE188" i="38"/>
  <c r="AC183" i="38"/>
  <c r="BA181" i="38"/>
  <c r="BG181" i="38"/>
  <c r="BM181" i="38"/>
  <c r="AU181" i="38"/>
  <c r="BG179" i="38"/>
  <c r="BM179" i="38"/>
  <c r="BA179" i="38"/>
  <c r="AU179" i="38"/>
  <c r="AP165" i="38"/>
  <c r="AC149" i="38"/>
  <c r="AO147" i="38"/>
  <c r="AC141" i="38"/>
  <c r="BN177" i="38"/>
  <c r="BB177" i="38"/>
  <c r="AV177" i="38"/>
  <c r="BH177" i="38"/>
  <c r="BN173" i="38"/>
  <c r="BB173" i="38"/>
  <c r="BH173" i="38"/>
  <c r="AV173" i="38"/>
  <c r="BB150" i="38"/>
  <c r="BH150" i="38"/>
  <c r="AV150" i="38"/>
  <c r="BN150" i="38"/>
  <c r="BB146" i="38"/>
  <c r="BH146" i="38"/>
  <c r="BN146" i="38"/>
  <c r="AV146" i="38"/>
  <c r="BM172" i="38"/>
  <c r="BA172" i="38"/>
  <c r="BG172" i="38"/>
  <c r="AU172" i="38"/>
  <c r="AD165" i="38"/>
  <c r="BN161" i="38"/>
  <c r="BB161" i="38"/>
  <c r="AV161" i="38"/>
  <c r="BN157" i="38"/>
  <c r="BB157" i="38"/>
  <c r="BH157" i="38"/>
  <c r="AV157" i="38"/>
  <c r="BA142" i="38"/>
  <c r="BG142" i="38"/>
  <c r="BM142" i="38"/>
  <c r="AU142" i="38"/>
  <c r="AY139" i="38"/>
  <c r="BE139" i="38"/>
  <c r="J139" i="38" s="1"/>
  <c r="AS139" i="38"/>
  <c r="H139" i="38" s="1"/>
  <c r="BK139" i="38"/>
  <c r="BE137" i="38"/>
  <c r="BK137" i="38"/>
  <c r="AS137" i="38"/>
  <c r="AY137" i="38"/>
  <c r="AY135" i="38"/>
  <c r="BE135" i="38"/>
  <c r="AS135" i="38"/>
  <c r="H135" i="38" s="1"/>
  <c r="BK135" i="38"/>
  <c r="AA133" i="38"/>
  <c r="BO130" i="38"/>
  <c r="BC130" i="38"/>
  <c r="BI130" i="38"/>
  <c r="BC128" i="38"/>
  <c r="BI128" i="38"/>
  <c r="BO128" i="38"/>
  <c r="AW128" i="38"/>
  <c r="BK126" i="38"/>
  <c r="AY126" i="38"/>
  <c r="AS126" i="38"/>
  <c r="H126" i="38" s="1"/>
  <c r="BE126" i="38"/>
  <c r="AY124" i="38"/>
  <c r="BE124" i="38"/>
  <c r="BK124" i="38"/>
  <c r="AS124" i="38"/>
  <c r="AA122" i="38"/>
  <c r="AA120" i="38"/>
  <c r="BC117" i="38"/>
  <c r="BI117" i="38"/>
  <c r="BO117" i="38"/>
  <c r="AW117" i="38"/>
  <c r="BB182" i="38"/>
  <c r="BH182" i="38"/>
  <c r="AV182" i="38"/>
  <c r="BB174" i="38"/>
  <c r="BH174" i="38"/>
  <c r="BN174" i="38"/>
  <c r="AV174" i="38"/>
  <c r="BB170" i="38"/>
  <c r="BH170" i="38"/>
  <c r="BN170" i="38"/>
  <c r="AV170" i="38"/>
  <c r="AM140" i="38"/>
  <c r="AB134" i="38"/>
  <c r="AD133" i="38"/>
  <c r="AB122" i="38"/>
  <c r="BN121" i="38"/>
  <c r="BB121" i="38"/>
  <c r="BH121" i="38"/>
  <c r="AV121" i="38"/>
  <c r="AB113" i="38"/>
  <c r="AN128" i="38"/>
  <c r="BH120" i="38"/>
  <c r="BN120" i="38"/>
  <c r="BB120" i="38"/>
  <c r="AV120" i="38"/>
  <c r="AB114" i="38"/>
  <c r="BA111" i="38"/>
  <c r="BG111" i="38"/>
  <c r="BM111" i="38"/>
  <c r="AU111" i="38"/>
  <c r="BB105" i="38"/>
  <c r="BH105" i="38"/>
  <c r="BN105" i="38"/>
  <c r="AV105" i="38"/>
  <c r="BK96" i="38"/>
  <c r="AY96" i="38"/>
  <c r="AS96" i="38"/>
  <c r="H96" i="38" s="1"/>
  <c r="BE96" i="38"/>
  <c r="BK88" i="38"/>
  <c r="AY88" i="38"/>
  <c r="BE88" i="38"/>
  <c r="AS88" i="38"/>
  <c r="AZ87" i="38"/>
  <c r="BF87" i="38"/>
  <c r="BL87" i="38"/>
  <c r="AT87" i="38"/>
  <c r="BC82" i="38"/>
  <c r="BI82" i="38"/>
  <c r="BO82" i="38"/>
  <c r="BC67" i="38"/>
  <c r="BI67" i="38"/>
  <c r="BO67" i="38"/>
  <c r="AW67" i="38"/>
  <c r="BH106" i="38"/>
  <c r="BN106" i="38"/>
  <c r="BB106" i="38"/>
  <c r="AV106" i="38"/>
  <c r="AY101" i="38"/>
  <c r="BE101" i="38"/>
  <c r="J101" i="38" s="1"/>
  <c r="AS101" i="38"/>
  <c r="AY97" i="38"/>
  <c r="I97" i="38" s="1"/>
  <c r="BE97" i="38"/>
  <c r="BK97" i="38"/>
  <c r="AS97" i="38"/>
  <c r="H97" i="38" s="1"/>
  <c r="BI99" i="38"/>
  <c r="BO99" i="38"/>
  <c r="BC99" i="38"/>
  <c r="AW99" i="38"/>
  <c r="BB96" i="38"/>
  <c r="BH96" i="38"/>
  <c r="BN96" i="38"/>
  <c r="AV96" i="38"/>
  <c r="BO84" i="38"/>
  <c r="BC84" i="38"/>
  <c r="AW84" i="38"/>
  <c r="AY82" i="38"/>
  <c r="BE82" i="38"/>
  <c r="J82" i="38" s="1"/>
  <c r="BK82" i="38"/>
  <c r="AS82" i="38"/>
  <c r="BF81" i="38"/>
  <c r="BL81" i="38"/>
  <c r="AZ81" i="38"/>
  <c r="AT81" i="38"/>
  <c r="AY78" i="38"/>
  <c r="BE78" i="38"/>
  <c r="BK78" i="38"/>
  <c r="AS78" i="38"/>
  <c r="BF77" i="38"/>
  <c r="BL77" i="38"/>
  <c r="AZ77" i="38"/>
  <c r="AT77" i="38"/>
  <c r="AM69" i="38"/>
  <c r="BM67" i="38"/>
  <c r="BA67" i="38"/>
  <c r="BG67" i="38"/>
  <c r="AU67" i="38"/>
  <c r="AZ67" i="38"/>
  <c r="BF67" i="38"/>
  <c r="AT67" i="38"/>
  <c r="BL67" i="38"/>
  <c r="AZ64" i="38"/>
  <c r="BF64" i="38"/>
  <c r="BL64" i="38"/>
  <c r="AT64" i="38"/>
  <c r="BH63" i="38"/>
  <c r="BN63" i="38"/>
  <c r="BB63" i="38"/>
  <c r="BN60" i="38"/>
  <c r="BB60" i="38"/>
  <c r="BH60" i="38"/>
  <c r="AV60" i="38"/>
  <c r="BI76" i="38"/>
  <c r="BO76" i="38"/>
  <c r="BC76" i="38"/>
  <c r="AW76" i="38"/>
  <c r="BA60" i="38"/>
  <c r="BG60" i="38"/>
  <c r="BM60" i="38"/>
  <c r="BI72" i="38"/>
  <c r="BO72" i="38"/>
  <c r="BC72" i="38"/>
  <c r="AW72" i="38"/>
  <c r="AA33" i="38"/>
  <c r="BC31" i="38"/>
  <c r="BI31" i="38"/>
  <c r="BO31" i="38"/>
  <c r="AW31" i="38"/>
  <c r="BE27" i="38"/>
  <c r="J27" i="38" s="1"/>
  <c r="BK27" i="38"/>
  <c r="K27" i="38" s="1"/>
  <c r="AY27" i="38"/>
  <c r="AS27" i="38"/>
  <c r="BB57" i="38"/>
  <c r="BH57" i="38"/>
  <c r="BN57" i="38"/>
  <c r="AV57" i="38"/>
  <c r="BB54" i="38"/>
  <c r="BH54" i="38"/>
  <c r="BN54" i="38"/>
  <c r="AV54" i="38"/>
  <c r="BN52" i="38"/>
  <c r="BB52" i="38"/>
  <c r="BH52" i="38"/>
  <c r="AV52" i="38"/>
  <c r="BB50" i="38"/>
  <c r="BH50" i="38"/>
  <c r="BN50" i="38"/>
  <c r="AV50" i="38"/>
  <c r="BN48" i="38"/>
  <c r="BB48" i="38"/>
  <c r="BH48" i="38"/>
  <c r="AV48" i="38"/>
  <c r="BB46" i="38"/>
  <c r="BH46" i="38"/>
  <c r="BN46" i="38"/>
  <c r="AV46" i="38"/>
  <c r="BH43" i="38"/>
  <c r="BN43" i="38"/>
  <c r="BB43" i="38"/>
  <c r="AV43" i="38"/>
  <c r="BN40" i="38"/>
  <c r="BB40" i="38"/>
  <c r="BH40" i="38"/>
  <c r="AV40" i="38"/>
  <c r="BB38" i="38"/>
  <c r="BH38" i="38"/>
  <c r="BN38" i="38"/>
  <c r="AV38" i="38"/>
  <c r="BN36" i="38"/>
  <c r="BB36" i="38"/>
  <c r="BH36" i="38"/>
  <c r="AV36" i="38"/>
  <c r="AY9" i="38"/>
  <c r="BE9" i="38"/>
  <c r="J9" i="38" s="1"/>
  <c r="BK9" i="38"/>
  <c r="K9" i="38" s="1"/>
  <c r="AS9" i="38"/>
  <c r="H9" i="38" s="1"/>
  <c r="BG21" i="38"/>
  <c r="BM21" i="38"/>
  <c r="BA21" i="38"/>
  <c r="AU21" i="38"/>
  <c r="AZ10" i="38"/>
  <c r="BF10" i="38"/>
  <c r="BL10" i="38"/>
  <c r="AT10" i="38"/>
  <c r="BA137" i="38"/>
  <c r="BG137" i="38"/>
  <c r="AU137" i="38"/>
  <c r="BM137" i="38"/>
  <c r="AY75" i="38"/>
  <c r="BE75" i="38"/>
  <c r="J75" i="38" s="1"/>
  <c r="BK75" i="38"/>
  <c r="AS75" i="38"/>
  <c r="AQ50" i="38"/>
  <c r="AQ48" i="38"/>
  <c r="BC89" i="38"/>
  <c r="BI89" i="38"/>
  <c r="BO89" i="38"/>
  <c r="AW89" i="38"/>
  <c r="AM47" i="38"/>
  <c r="AC162" i="38"/>
  <c r="BE91" i="38"/>
  <c r="BK91" i="38"/>
  <c r="AS91" i="38"/>
  <c r="AY91" i="38"/>
  <c r="BA29" i="38"/>
  <c r="BG29" i="38"/>
  <c r="BM29" i="38"/>
  <c r="AU29" i="38"/>
  <c r="AY38" i="38"/>
  <c r="BE38" i="38"/>
  <c r="J38" i="38" s="1"/>
  <c r="BK38" i="38"/>
  <c r="AI46" i="38"/>
  <c r="AO46" i="38"/>
  <c r="AZ27" i="38"/>
  <c r="BF27" i="38"/>
  <c r="BL27" i="38"/>
  <c r="AT27" i="38"/>
  <c r="AZ14" i="38"/>
  <c r="BF14" i="38"/>
  <c r="BL14" i="38"/>
  <c r="AT14" i="38"/>
  <c r="BF24" i="38"/>
  <c r="BL24" i="38"/>
  <c r="AZ24" i="38"/>
  <c r="AT24" i="38"/>
  <c r="AY148" i="38"/>
  <c r="I148" i="38" s="1"/>
  <c r="BE148" i="38"/>
  <c r="BK148" i="38"/>
  <c r="K148" i="38" s="1"/>
  <c r="AS148" i="38"/>
  <c r="AY5" i="38"/>
  <c r="BE5" i="38"/>
  <c r="BK5" i="38"/>
  <c r="AS5" i="38"/>
  <c r="AJ79" i="38"/>
  <c r="AD79" i="38"/>
  <c r="AD89" i="38"/>
  <c r="AJ89" i="38"/>
  <c r="BC191" i="38"/>
  <c r="BI191" i="38"/>
  <c r="BO191" i="38"/>
  <c r="AW191" i="38"/>
  <c r="AH62" i="38"/>
  <c r="AN62" i="38"/>
  <c r="BC192" i="38"/>
  <c r="BI192" i="38"/>
  <c r="BO192" i="38"/>
  <c r="BK190" i="38"/>
  <c r="AY190" i="38"/>
  <c r="AS190" i="38"/>
  <c r="BE190" i="38"/>
  <c r="BE189" i="38"/>
  <c r="BK189" i="38"/>
  <c r="AY189" i="38"/>
  <c r="AS189" i="38"/>
  <c r="AO5" i="38"/>
  <c r="AC5" i="38"/>
  <c r="AW208" i="38"/>
  <c r="AV205" i="38"/>
  <c r="AU202" i="38"/>
  <c r="AT199" i="38"/>
  <c r="AS196" i="38"/>
  <c r="AW192" i="38"/>
  <c r="AV189" i="38"/>
  <c r="AT183" i="38"/>
  <c r="AS180" i="38"/>
  <c r="AW175" i="38"/>
  <c r="AU169" i="38"/>
  <c r="AV159" i="38"/>
  <c r="AW146" i="38"/>
  <c r="AS134" i="38"/>
  <c r="AU108" i="38"/>
  <c r="AV95" i="38"/>
  <c r="AW82" i="38"/>
  <c r="AS70" i="38"/>
  <c r="AU44" i="38"/>
  <c r="AV31" i="38"/>
  <c r="AW18" i="38"/>
  <c r="AZ205" i="38"/>
  <c r="BM200" i="38"/>
  <c r="BF191" i="38"/>
  <c r="BC157" i="38"/>
  <c r="BB140" i="38"/>
  <c r="BI64" i="38"/>
  <c r="BO64" i="38"/>
  <c r="BC64" i="38"/>
  <c r="AW64" i="38"/>
  <c r="BN76" i="38"/>
  <c r="BB76" i="38"/>
  <c r="BH76" i="38"/>
  <c r="AV76" i="38"/>
  <c r="BH67" i="38"/>
  <c r="BN67" i="38"/>
  <c r="BB67" i="38"/>
  <c r="BG62" i="38"/>
  <c r="BM62" i="38"/>
  <c r="BA62" i="38"/>
  <c r="AU62" i="38"/>
  <c r="BC34" i="38"/>
  <c r="BI34" i="38"/>
  <c r="BO34" i="38"/>
  <c r="AY31" i="38"/>
  <c r="I31" i="38" s="1"/>
  <c r="BE31" i="38"/>
  <c r="J31" i="38" s="1"/>
  <c r="BK31" i="38"/>
  <c r="AS31" i="38"/>
  <c r="BO29" i="38"/>
  <c r="BC29" i="38"/>
  <c r="BI29" i="38"/>
  <c r="AW29" i="38"/>
  <c r="BC26" i="38"/>
  <c r="BI26" i="38"/>
  <c r="BO26" i="38"/>
  <c r="BK24" i="38"/>
  <c r="AY24" i="38"/>
  <c r="BE24" i="38"/>
  <c r="J24" i="38" s="1"/>
  <c r="AS24" i="38"/>
  <c r="AY22" i="38"/>
  <c r="BE22" i="38"/>
  <c r="J22" i="38" s="1"/>
  <c r="BK22" i="38"/>
  <c r="K22" i="38" s="1"/>
  <c r="BK20" i="38"/>
  <c r="AY20" i="38"/>
  <c r="BE20" i="38"/>
  <c r="AS20" i="38"/>
  <c r="AY18" i="38"/>
  <c r="BE18" i="38"/>
  <c r="BK18" i="38"/>
  <c r="BK16" i="38"/>
  <c r="K16" i="38" s="1"/>
  <c r="AY16" i="38"/>
  <c r="BE16" i="38"/>
  <c r="AS16" i="38"/>
  <c r="BC13" i="38"/>
  <c r="BI13" i="38"/>
  <c r="BO13" i="38"/>
  <c r="AW13" i="38"/>
  <c r="BI11" i="38"/>
  <c r="BO11" i="38"/>
  <c r="BC11" i="38"/>
  <c r="AW11" i="38"/>
  <c r="BM10" i="38"/>
  <c r="BA10" i="38"/>
  <c r="BG10" i="38"/>
  <c r="AU10" i="38"/>
  <c r="AZ52" i="38"/>
  <c r="BF52" i="38"/>
  <c r="BL52" i="38"/>
  <c r="AT52" i="38"/>
  <c r="AZ48" i="38"/>
  <c r="BF48" i="38"/>
  <c r="BL48" i="38"/>
  <c r="AT48" i="38"/>
  <c r="AZ44" i="38"/>
  <c r="BF44" i="38"/>
  <c r="BL44" i="38"/>
  <c r="AT44" i="38"/>
  <c r="AZ36" i="38"/>
  <c r="BF36" i="38"/>
  <c r="BL36" i="38"/>
  <c r="AT36" i="38"/>
  <c r="BL34" i="38"/>
  <c r="AZ34" i="38"/>
  <c r="BF34" i="38"/>
  <c r="AT34" i="38"/>
  <c r="BL13" i="38"/>
  <c r="AZ13" i="38"/>
  <c r="BF13" i="38"/>
  <c r="BB12" i="38"/>
  <c r="BH12" i="38"/>
  <c r="BN12" i="38"/>
  <c r="AV12" i="38"/>
  <c r="BF53" i="38"/>
  <c r="BL53" i="38"/>
  <c r="AZ53" i="38"/>
  <c r="BF49" i="38"/>
  <c r="BL49" i="38"/>
  <c r="AZ49" i="38"/>
  <c r="BF37" i="38"/>
  <c r="BL37" i="38"/>
  <c r="AZ37" i="38"/>
  <c r="BN19" i="38"/>
  <c r="BB19" i="38"/>
  <c r="BH19" i="38"/>
  <c r="BN15" i="38"/>
  <c r="BB15" i="38"/>
  <c r="BH15" i="38"/>
  <c r="BN11" i="38"/>
  <c r="BB11" i="38"/>
  <c r="BH11" i="38"/>
  <c r="BF8" i="38"/>
  <c r="BL8" i="38"/>
  <c r="AZ8" i="38"/>
  <c r="AT8" i="38"/>
  <c r="BG159" i="38"/>
  <c r="BM159" i="38"/>
  <c r="BA159" i="38"/>
  <c r="AU159" i="38"/>
  <c r="BI141" i="38"/>
  <c r="BO141" i="38"/>
  <c r="AW141" i="38"/>
  <c r="BF190" i="38"/>
  <c r="BL190" i="38"/>
  <c r="AZ190" i="38"/>
  <c r="BM164" i="38"/>
  <c r="BA164" i="38"/>
  <c r="BG164" i="38"/>
  <c r="BE87" i="38"/>
  <c r="BK87" i="38"/>
  <c r="AY87" i="38"/>
  <c r="I87" i="38" s="1"/>
  <c r="AS87" i="38"/>
  <c r="BB66" i="38"/>
  <c r="BH66" i="38"/>
  <c r="BN66" i="38"/>
  <c r="AV66" i="38"/>
  <c r="BA158" i="38"/>
  <c r="BG158" i="38"/>
  <c r="BM158" i="38"/>
  <c r="AU158" i="38"/>
  <c r="BH75" i="38"/>
  <c r="BN75" i="38"/>
  <c r="BB75" i="38"/>
  <c r="BC71" i="38"/>
  <c r="BI71" i="38"/>
  <c r="BO71" i="38"/>
  <c r="AW71" i="38"/>
  <c r="BI68" i="38"/>
  <c r="BO68" i="38"/>
  <c r="BC68" i="38"/>
  <c r="AW68" i="38"/>
  <c r="BC85" i="38"/>
  <c r="BI85" i="38"/>
  <c r="BO85" i="38"/>
  <c r="AW85" i="38"/>
  <c r="BB73" i="38"/>
  <c r="BH73" i="38"/>
  <c r="BN73" i="38"/>
  <c r="AV73" i="38"/>
  <c r="BI87" i="38"/>
  <c r="BO87" i="38"/>
  <c r="BC87" i="38"/>
  <c r="AW87" i="38"/>
  <c r="AZ15" i="38"/>
  <c r="BF15" i="38"/>
  <c r="BL15" i="38"/>
  <c r="AT15" i="38"/>
  <c r="AY198" i="38"/>
  <c r="BE198" i="38"/>
  <c r="AZ137" i="38"/>
  <c r="BF137" i="38"/>
  <c r="BL137" i="38"/>
  <c r="AZ125" i="38"/>
  <c r="BF125" i="38"/>
  <c r="BL125" i="38"/>
  <c r="BF194" i="38"/>
  <c r="BL194" i="38"/>
  <c r="AZ194" i="38"/>
  <c r="BB126" i="38"/>
  <c r="BH126" i="38"/>
  <c r="BN126" i="38"/>
  <c r="AV126" i="38"/>
  <c r="AZ6" i="38"/>
  <c r="BF6" i="38"/>
  <c r="BL6" i="38"/>
  <c r="AT6" i="38"/>
  <c r="BM6" i="38"/>
  <c r="BA6" i="38"/>
  <c r="BG6" i="38"/>
  <c r="AU6" i="38"/>
  <c r="AQ211" i="38"/>
  <c r="AQ213" i="38" s="1"/>
  <c r="AT194" i="38"/>
  <c r="AT190" i="38"/>
  <c r="AV75" i="38"/>
  <c r="AT53" i="38"/>
  <c r="AT37" i="38"/>
  <c r="AS18" i="38"/>
  <c r="AV11" i="38"/>
  <c r="AZ22" i="38"/>
  <c r="BF22" i="38"/>
  <c r="BL22" i="38"/>
  <c r="AT22" i="38"/>
  <c r="BL17" i="38"/>
  <c r="AZ17" i="38"/>
  <c r="BF17" i="38"/>
  <c r="BB16" i="38"/>
  <c r="BH16" i="38"/>
  <c r="BN16" i="38"/>
  <c r="AV16" i="38"/>
  <c r="AY10" i="38"/>
  <c r="I10" i="38" s="1"/>
  <c r="BE10" i="38"/>
  <c r="J10" i="38" s="1"/>
  <c r="BK10" i="38"/>
  <c r="AZ200" i="38"/>
  <c r="BF200" i="38"/>
  <c r="BL200" i="38"/>
  <c r="BG155" i="38"/>
  <c r="BM155" i="38"/>
  <c r="AU155" i="38"/>
  <c r="BA125" i="38"/>
  <c r="BG125" i="38"/>
  <c r="AU125" i="38"/>
  <c r="BM125" i="38"/>
  <c r="BG117" i="38"/>
  <c r="BM117" i="38"/>
  <c r="BA117" i="38"/>
  <c r="AU117" i="38"/>
  <c r="BA130" i="38"/>
  <c r="BG130" i="38"/>
  <c r="BM130" i="38"/>
  <c r="AU130" i="38"/>
  <c r="BG119" i="38"/>
  <c r="BM119" i="38"/>
  <c r="BA119" i="38"/>
  <c r="AU119" i="38"/>
  <c r="BA65" i="38"/>
  <c r="BG65" i="38"/>
  <c r="BM65" i="38"/>
  <c r="AU65" i="38"/>
  <c r="AY54" i="38"/>
  <c r="BE54" i="38"/>
  <c r="BK54" i="38"/>
  <c r="AY50" i="38"/>
  <c r="BE50" i="38"/>
  <c r="AY46" i="38"/>
  <c r="BE46" i="38"/>
  <c r="BK46" i="38"/>
  <c r="BA154" i="38"/>
  <c r="BG154" i="38"/>
  <c r="BM154" i="38"/>
  <c r="AU154" i="38"/>
  <c r="BG135" i="38"/>
  <c r="BM135" i="38"/>
  <c r="BA135" i="38"/>
  <c r="AU135" i="38"/>
  <c r="BA126" i="38"/>
  <c r="BG126" i="38"/>
  <c r="BM126" i="38"/>
  <c r="AU126" i="38"/>
  <c r="BO73" i="38"/>
  <c r="BC73" i="38"/>
  <c r="BI73" i="38"/>
  <c r="AW73" i="38"/>
  <c r="BG17" i="38"/>
  <c r="BM17" i="38"/>
  <c r="BA17" i="38"/>
  <c r="AU17" i="38"/>
  <c r="BK194" i="38"/>
  <c r="AY194" i="38"/>
  <c r="BE194" i="38"/>
  <c r="BG123" i="38"/>
  <c r="BM123" i="38"/>
  <c r="AU123" i="38"/>
  <c r="BA153" i="38"/>
  <c r="BG153" i="38"/>
  <c r="AU153" i="38"/>
  <c r="BM153" i="38"/>
  <c r="AY42" i="38"/>
  <c r="BE42" i="38"/>
  <c r="BK42" i="38"/>
  <c r="K42" i="38" s="1"/>
  <c r="BB85" i="38"/>
  <c r="BH85" i="38"/>
  <c r="BN85" i="38"/>
  <c r="AV85" i="38"/>
  <c r="BB131" i="38"/>
  <c r="BH131" i="38"/>
  <c r="BN131" i="38"/>
  <c r="AZ132" i="38"/>
  <c r="BF132" i="38"/>
  <c r="AT132" i="38"/>
  <c r="AZ121" i="38"/>
  <c r="BF121" i="38"/>
  <c r="BL121" i="38"/>
  <c r="BI36" i="38"/>
  <c r="BO36" i="38"/>
  <c r="BC36" i="38"/>
  <c r="AW36" i="38"/>
  <c r="BI56" i="38"/>
  <c r="BO56" i="38"/>
  <c r="BC56" i="38"/>
  <c r="AW56" i="38"/>
  <c r="AY199" i="38"/>
  <c r="BE199" i="38"/>
  <c r="BK199" i="38"/>
  <c r="AZ31" i="38"/>
  <c r="BF31" i="38"/>
  <c r="BL31" i="38"/>
  <c r="AT31" i="38"/>
  <c r="BB5" i="38"/>
  <c r="BH5" i="38"/>
  <c r="BN5" i="38"/>
  <c r="AV5" i="38"/>
  <c r="AY6" i="38"/>
  <c r="BE6" i="38"/>
  <c r="BK6" i="38"/>
  <c r="BH6" i="38"/>
  <c r="BN6" i="38"/>
  <c r="BB6" i="38"/>
  <c r="AV6" i="38"/>
  <c r="BA8" i="38"/>
  <c r="BG8" i="38"/>
  <c r="BM8" i="38"/>
  <c r="BA16" i="38"/>
  <c r="BG16" i="38"/>
  <c r="BM16" i="38"/>
  <c r="AY187" i="38"/>
  <c r="BE187" i="38"/>
  <c r="J187" i="38" s="1"/>
  <c r="BK187" i="38"/>
  <c r="K187" i="38" s="1"/>
  <c r="BN80" i="38"/>
  <c r="BB80" i="38"/>
  <c r="AV80" i="38"/>
  <c r="BH80" i="38"/>
  <c r="BB92" i="38"/>
  <c r="BH92" i="38"/>
  <c r="BN92" i="38"/>
  <c r="AV92" i="38"/>
  <c r="BH86" i="38"/>
  <c r="BN86" i="38"/>
  <c r="BB86" i="38"/>
  <c r="AV86" i="38"/>
  <c r="BO45" i="38"/>
  <c r="BC45" i="38"/>
  <c r="BI45" i="38"/>
  <c r="AW45" i="38"/>
  <c r="BI40" i="38"/>
  <c r="BO40" i="38"/>
  <c r="BC40" i="38"/>
  <c r="AW40" i="38"/>
  <c r="AS198" i="38"/>
  <c r="AS194" i="38"/>
  <c r="AU164" i="38"/>
  <c r="AT49" i="38"/>
  <c r="AS46" i="38"/>
  <c r="H46" i="38" s="1"/>
  <c r="AW26" i="38"/>
  <c r="AT17" i="38"/>
  <c r="BA155" i="38"/>
  <c r="BK50" i="38"/>
  <c r="BC63" i="38"/>
  <c r="BI63" i="38"/>
  <c r="BO63" i="38"/>
  <c r="AW63" i="38"/>
  <c r="AY58" i="38"/>
  <c r="BE58" i="38"/>
  <c r="BK58" i="38"/>
  <c r="BN72" i="38"/>
  <c r="BB72" i="38"/>
  <c r="BH72" i="38"/>
  <c r="AV72" i="38"/>
  <c r="BG58" i="38"/>
  <c r="BM58" i="38"/>
  <c r="BA58" i="38"/>
  <c r="AU58" i="38"/>
  <c r="BL66" i="38"/>
  <c r="AZ66" i="38"/>
  <c r="BF66" i="38"/>
  <c r="AT66" i="38"/>
  <c r="AZ60" i="38"/>
  <c r="BF60" i="38"/>
  <c r="BL60" i="38"/>
  <c r="AT60" i="38"/>
  <c r="AY35" i="38"/>
  <c r="I35" i="38" s="1"/>
  <c r="BE35" i="38"/>
  <c r="BK35" i="38"/>
  <c r="AS35" i="38"/>
  <c r="BO33" i="38"/>
  <c r="BC33" i="38"/>
  <c r="BI33" i="38"/>
  <c r="AW33" i="38"/>
  <c r="BE32" i="38"/>
  <c r="BK32" i="38"/>
  <c r="AY32" i="38"/>
  <c r="I32" i="38" s="1"/>
  <c r="AS32" i="38"/>
  <c r="H32" i="38" s="1"/>
  <c r="AY30" i="38"/>
  <c r="I30" i="38" s="1"/>
  <c r="BE30" i="38"/>
  <c r="J30" i="38" s="1"/>
  <c r="BK30" i="38"/>
  <c r="BE28" i="38"/>
  <c r="BK28" i="38"/>
  <c r="AY28" i="38"/>
  <c r="AS28" i="38"/>
  <c r="BE23" i="38"/>
  <c r="BK23" i="38"/>
  <c r="AY23" i="38"/>
  <c r="AS23" i="38"/>
  <c r="AY21" i="38"/>
  <c r="BE21" i="38"/>
  <c r="BK21" i="38"/>
  <c r="AS21" i="38"/>
  <c r="H21" i="38" s="1"/>
  <c r="BE19" i="38"/>
  <c r="BK19" i="38"/>
  <c r="AY19" i="38"/>
  <c r="AS19" i="38"/>
  <c r="AY17" i="38"/>
  <c r="BE17" i="38"/>
  <c r="BK17" i="38"/>
  <c r="AS17" i="38"/>
  <c r="BE15" i="38"/>
  <c r="BK15" i="38"/>
  <c r="K15" i="38" s="1"/>
  <c r="AY15" i="38"/>
  <c r="AS15" i="38"/>
  <c r="BO12" i="38"/>
  <c r="BC12" i="38"/>
  <c r="BI12" i="38"/>
  <c r="AW12" i="38"/>
  <c r="BE11" i="38"/>
  <c r="BK11" i="38"/>
  <c r="AY11" i="38"/>
  <c r="AS11" i="38"/>
  <c r="BL50" i="38"/>
  <c r="AZ50" i="38"/>
  <c r="BF50" i="38"/>
  <c r="AT50" i="38"/>
  <c r="BL46" i="38"/>
  <c r="AZ46" i="38"/>
  <c r="AT46" i="38"/>
  <c r="BF46" i="38"/>
  <c r="BL42" i="38"/>
  <c r="AZ42" i="38"/>
  <c r="BF42" i="38"/>
  <c r="AT42" i="38"/>
  <c r="BL38" i="38"/>
  <c r="AZ38" i="38"/>
  <c r="BF38" i="38"/>
  <c r="AT38" i="38"/>
  <c r="H38" i="38" s="1"/>
  <c r="AZ26" i="38"/>
  <c r="BF26" i="38"/>
  <c r="BL26" i="38"/>
  <c r="AT26" i="38"/>
  <c r="AZ55" i="38"/>
  <c r="BF55" i="38"/>
  <c r="BL55" i="38"/>
  <c r="AT55" i="38"/>
  <c r="AZ51" i="38"/>
  <c r="BF51" i="38"/>
  <c r="BL51" i="38"/>
  <c r="AT51" i="38"/>
  <c r="AZ47" i="38"/>
  <c r="BF47" i="38"/>
  <c r="BL47" i="38"/>
  <c r="AT47" i="38"/>
  <c r="AZ39" i="38"/>
  <c r="BF39" i="38"/>
  <c r="BL39" i="38"/>
  <c r="AT39" i="38"/>
  <c r="AZ7" i="38"/>
  <c r="BF7" i="38"/>
  <c r="BL7" i="38"/>
  <c r="AT7" i="38"/>
  <c r="BG167" i="38"/>
  <c r="BM167" i="38"/>
  <c r="BA167" i="38"/>
  <c r="AU167" i="38"/>
  <c r="AZ133" i="38"/>
  <c r="BF133" i="38"/>
  <c r="BL133" i="38"/>
  <c r="BA166" i="38"/>
  <c r="BG166" i="38"/>
  <c r="BM166" i="38"/>
  <c r="AU166" i="38"/>
  <c r="H166" i="38" s="1"/>
  <c r="BC83" i="38"/>
  <c r="BI83" i="38"/>
  <c r="BO83" i="38"/>
  <c r="AW83" i="38"/>
  <c r="BE40" i="38"/>
  <c r="BK40" i="38"/>
  <c r="AY40" i="38"/>
  <c r="AS40" i="38"/>
  <c r="BC47" i="38"/>
  <c r="BI47" i="38"/>
  <c r="BO47" i="38"/>
  <c r="AW47" i="38"/>
  <c r="BO41" i="38"/>
  <c r="BC41" i="38"/>
  <c r="BI41" i="38"/>
  <c r="AW41" i="38"/>
  <c r="BI189" i="38"/>
  <c r="BO189" i="38"/>
  <c r="BO37" i="38"/>
  <c r="BC37" i="38"/>
  <c r="BI37" i="38"/>
  <c r="AW37" i="38"/>
  <c r="BL21" i="38"/>
  <c r="AZ21" i="38"/>
  <c r="BF21" i="38"/>
  <c r="BH18" i="38"/>
  <c r="BN18" i="38"/>
  <c r="BB18" i="38"/>
  <c r="AV18" i="38"/>
  <c r="BL131" i="38"/>
  <c r="K131" i="38" s="1"/>
  <c r="AZ131" i="38"/>
  <c r="AT131" i="38"/>
  <c r="BF131" i="38"/>
  <c r="BB119" i="38"/>
  <c r="BH119" i="38"/>
  <c r="BN119" i="38"/>
  <c r="BL119" i="38"/>
  <c r="AZ119" i="38"/>
  <c r="BF119" i="38"/>
  <c r="AT119" i="38"/>
  <c r="BB135" i="38"/>
  <c r="BH135" i="38"/>
  <c r="BN135" i="38"/>
  <c r="BC6" i="38"/>
  <c r="BI6" i="38"/>
  <c r="BO6" i="38"/>
  <c r="AT200" i="38"/>
  <c r="AW189" i="38"/>
  <c r="AV131" i="38"/>
  <c r="AT125" i="38"/>
  <c r="AV67" i="38"/>
  <c r="AS58" i="38"/>
  <c r="AS42" i="38"/>
  <c r="AV19" i="38"/>
  <c r="AU16" i="38"/>
  <c r="AT13" i="38"/>
  <c r="AS10" i="38"/>
  <c r="AW6" i="38"/>
  <c r="BC141" i="38"/>
  <c r="BL132" i="38"/>
  <c r="BM4" i="38"/>
  <c r="BG4" i="38"/>
  <c r="BA4" i="38"/>
  <c r="AU4" i="38"/>
  <c r="AW4" i="38"/>
  <c r="BC4" i="38"/>
  <c r="BI4" i="38"/>
  <c r="AV4" i="38"/>
  <c r="BB4" i="38"/>
  <c r="BH4" i="38"/>
  <c r="AT4" i="38"/>
  <c r="AZ4" i="38"/>
  <c r="BF4" i="38"/>
  <c r="AY4" i="38"/>
  <c r="I4" i="38" s="1"/>
  <c r="AS4" i="38"/>
  <c r="BE4" i="38"/>
  <c r="J4" i="38" s="1"/>
  <c r="BK4" i="38"/>
  <c r="K4" i="38" s="1"/>
  <c r="AG4" i="38"/>
  <c r="AM4" i="38"/>
  <c r="C1" i="26"/>
  <c r="C1" i="37"/>
  <c r="J121" i="25"/>
  <c r="I95" i="25"/>
  <c r="C1" i="36"/>
  <c r="C1" i="28"/>
  <c r="C1" i="17"/>
  <c r="D1" i="35"/>
  <c r="C1" i="32"/>
  <c r="C1" i="24"/>
  <c r="C1" i="27"/>
  <c r="C1" i="35"/>
  <c r="I64" i="22"/>
  <c r="C1" i="23"/>
  <c r="C1" i="34"/>
  <c r="I4" i="25"/>
  <c r="K3" i="39"/>
  <c r="I3" i="39"/>
  <c r="AR212" i="38"/>
  <c r="J3" i="39"/>
  <c r="J17" i="25"/>
  <c r="I128" i="16"/>
  <c r="K123" i="16"/>
  <c r="J10" i="25"/>
  <c r="J96" i="25"/>
  <c r="K106" i="25"/>
  <c r="K141" i="25"/>
  <c r="J110" i="16"/>
  <c r="I35" i="25"/>
  <c r="J34" i="25"/>
  <c r="I133" i="25"/>
  <c r="I6" i="25"/>
  <c r="H28" i="25"/>
  <c r="J36" i="25"/>
  <c r="I27" i="25"/>
  <c r="J133" i="22"/>
  <c r="K13" i="16"/>
  <c r="I122" i="25"/>
  <c r="K5" i="25"/>
  <c r="K91" i="25"/>
  <c r="J51" i="25"/>
  <c r="J80" i="25"/>
  <c r="J71" i="25"/>
  <c r="I8" i="25"/>
  <c r="H31" i="25"/>
  <c r="I37" i="25"/>
  <c r="K68" i="25"/>
  <c r="H5" i="25"/>
  <c r="H77" i="22"/>
  <c r="I38" i="16"/>
  <c r="H79" i="16"/>
  <c r="J21" i="25"/>
  <c r="I134" i="25"/>
  <c r="I121" i="25"/>
  <c r="K99" i="25"/>
  <c r="I54" i="25"/>
  <c r="J9" i="25"/>
  <c r="J58" i="25"/>
  <c r="I71" i="25"/>
  <c r="I33" i="25"/>
  <c r="I16" i="16"/>
  <c r="E1" i="34"/>
  <c r="K147" i="25"/>
  <c r="J92" i="25"/>
  <c r="H75" i="25"/>
  <c r="K135" i="25"/>
  <c r="I124" i="25"/>
  <c r="H35" i="25"/>
  <c r="K80" i="25"/>
  <c r="I69" i="25"/>
  <c r="K15" i="25"/>
  <c r="K117" i="25"/>
  <c r="J98" i="25"/>
  <c r="H30" i="25"/>
  <c r="I24" i="25"/>
  <c r="K8" i="25"/>
  <c r="J23" i="25"/>
  <c r="J32" i="25"/>
  <c r="K145" i="25"/>
  <c r="J41" i="25"/>
  <c r="K140" i="25"/>
  <c r="J137" i="25"/>
  <c r="H86" i="25"/>
  <c r="J90" i="25"/>
  <c r="J86" i="25"/>
  <c r="K103" i="25"/>
  <c r="K137" i="25"/>
  <c r="J133" i="25"/>
  <c r="I28" i="25"/>
  <c r="H53" i="25"/>
  <c r="K37" i="25"/>
  <c r="I75" i="25"/>
  <c r="J120" i="25"/>
  <c r="I16" i="25"/>
  <c r="K75" i="25"/>
  <c r="H60" i="25"/>
  <c r="H38" i="25"/>
  <c r="J124" i="25"/>
  <c r="I98" i="25"/>
  <c r="H11" i="25"/>
  <c r="K9" i="25"/>
  <c r="I23" i="25"/>
  <c r="I10" i="25"/>
  <c r="J125" i="25"/>
  <c r="K142" i="25"/>
  <c r="H69" i="25"/>
  <c r="E1" i="28"/>
  <c r="I102" i="25"/>
  <c r="K26" i="25"/>
  <c r="K31" i="25"/>
  <c r="H85" i="25"/>
  <c r="K74" i="25"/>
  <c r="H131" i="25"/>
  <c r="I117" i="25"/>
  <c r="K123" i="25"/>
  <c r="K86" i="25"/>
  <c r="K129" i="25"/>
  <c r="H8" i="25"/>
  <c r="K121" i="25"/>
  <c r="K67" i="25"/>
  <c r="J117" i="25"/>
  <c r="I68" i="25"/>
  <c r="J131" i="25"/>
  <c r="J132" i="25"/>
  <c r="J63" i="25"/>
  <c r="I17" i="25"/>
  <c r="I21" i="25"/>
  <c r="I25" i="25"/>
  <c r="I109" i="25"/>
  <c r="J114" i="25"/>
  <c r="H50" i="16"/>
  <c r="K90" i="16"/>
  <c r="I64" i="16"/>
  <c r="H114" i="16"/>
  <c r="I107" i="16"/>
  <c r="K72" i="16"/>
  <c r="J141" i="16"/>
  <c r="J134" i="16"/>
  <c r="J7" i="16"/>
  <c r="I17" i="16"/>
  <c r="H26" i="16"/>
  <c r="H15" i="16"/>
  <c r="K8" i="16"/>
  <c r="K114" i="16"/>
  <c r="H61" i="16"/>
  <c r="J108" i="16"/>
  <c r="J29" i="16"/>
  <c r="K85" i="16"/>
  <c r="H66" i="16"/>
  <c r="J18" i="16"/>
  <c r="J86" i="16"/>
  <c r="K73" i="16"/>
  <c r="H34" i="16"/>
  <c r="K51" i="16"/>
  <c r="K104" i="16"/>
  <c r="J9" i="16"/>
  <c r="K117" i="16"/>
  <c r="H4" i="16"/>
  <c r="K17" i="16"/>
  <c r="H138" i="16"/>
  <c r="H65" i="16"/>
  <c r="J58" i="16"/>
  <c r="J82" i="16"/>
  <c r="J17" i="16"/>
  <c r="K76" i="16"/>
  <c r="H146" i="16"/>
  <c r="H98" i="16"/>
  <c r="H13" i="16"/>
  <c r="J33" i="16"/>
  <c r="K63" i="16"/>
  <c r="I109" i="16"/>
  <c r="J39" i="16"/>
  <c r="I55" i="16"/>
  <c r="H31" i="16"/>
  <c r="H58" i="16"/>
  <c r="H128" i="16"/>
  <c r="H124" i="16"/>
  <c r="H95" i="16"/>
  <c r="I34" i="16"/>
  <c r="K18" i="16"/>
  <c r="H30" i="16"/>
  <c r="H27" i="16"/>
  <c r="J147" i="16"/>
  <c r="J93" i="16"/>
  <c r="I127" i="16"/>
  <c r="K83" i="16"/>
  <c r="K96" i="16"/>
  <c r="K141" i="16"/>
  <c r="J75" i="16"/>
  <c r="I49" i="16"/>
  <c r="I45" i="16"/>
  <c r="H68" i="16"/>
  <c r="J73" i="16"/>
  <c r="J37" i="16"/>
  <c r="K25" i="16"/>
  <c r="H53" i="16"/>
  <c r="K145" i="16"/>
  <c r="K91" i="16"/>
  <c r="I96" i="16"/>
  <c r="H25" i="16"/>
  <c r="K57" i="16"/>
  <c r="I7" i="16"/>
  <c r="K146" i="16"/>
  <c r="J138" i="16"/>
  <c r="K74" i="16"/>
  <c r="H70" i="16"/>
  <c r="J95" i="16"/>
  <c r="H117" i="16"/>
  <c r="I15" i="16"/>
  <c r="I130" i="16"/>
  <c r="J101" i="16"/>
  <c r="H29" i="16"/>
  <c r="K48" i="16"/>
  <c r="H38" i="16"/>
  <c r="J116" i="16"/>
  <c r="I67" i="16"/>
  <c r="K92" i="16"/>
  <c r="J14" i="16"/>
  <c r="H18" i="16"/>
  <c r="J30" i="16"/>
  <c r="J46" i="16"/>
  <c r="H123" i="16"/>
  <c r="K127" i="16"/>
  <c r="I93" i="16"/>
  <c r="K124" i="16"/>
  <c r="K14" i="16"/>
  <c r="K80" i="16"/>
  <c r="H73" i="16"/>
  <c r="I110" i="16"/>
  <c r="I122" i="16"/>
  <c r="J36" i="16"/>
  <c r="K86" i="16"/>
  <c r="K75" i="16"/>
  <c r="J20" i="16"/>
  <c r="J92" i="16"/>
  <c r="I32" i="16"/>
  <c r="H6" i="16"/>
  <c r="K89" i="16"/>
  <c r="I19" i="16"/>
  <c r="I27" i="16"/>
  <c r="I147" i="16"/>
  <c r="I58" i="16"/>
  <c r="K40" i="16"/>
  <c r="J64" i="22"/>
  <c r="K47" i="22"/>
  <c r="I115" i="22"/>
  <c r="H4" i="22"/>
  <c r="I93" i="22"/>
  <c r="I144" i="22"/>
  <c r="K120" i="22"/>
  <c r="K83" i="22"/>
  <c r="J4" i="22"/>
  <c r="K107" i="22"/>
  <c r="I85" i="22"/>
  <c r="K123" i="22"/>
  <c r="J119" i="22"/>
  <c r="H115" i="22"/>
  <c r="K41" i="22"/>
  <c r="H141" i="22"/>
  <c r="J130" i="22"/>
  <c r="I43" i="22"/>
  <c r="K109" i="22"/>
  <c r="J21" i="22"/>
  <c r="K76" i="22"/>
  <c r="J30" i="22"/>
  <c r="I121" i="22"/>
  <c r="J96" i="22"/>
  <c r="K88" i="22"/>
  <c r="J115" i="22"/>
  <c r="J111" i="22"/>
  <c r="J89" i="22"/>
  <c r="J65" i="22"/>
  <c r="H145" i="22"/>
  <c r="I68" i="22"/>
  <c r="J17" i="22"/>
  <c r="J25" i="22"/>
  <c r="H94" i="22"/>
  <c r="K45" i="22"/>
  <c r="I82" i="22"/>
  <c r="K64" i="22"/>
  <c r="J109" i="22"/>
  <c r="K75" i="22"/>
  <c r="I18" i="22"/>
  <c r="H140" i="22"/>
  <c r="H12" i="22"/>
  <c r="K20" i="22"/>
  <c r="J57" i="22"/>
  <c r="H124" i="22"/>
  <c r="H95" i="22"/>
  <c r="K101" i="25"/>
  <c r="I123" i="25"/>
  <c r="I58" i="25"/>
  <c r="I30" i="25"/>
  <c r="J75" i="25"/>
  <c r="H29" i="25"/>
  <c r="I5" i="25"/>
  <c r="H36" i="25"/>
  <c r="I47" i="25"/>
  <c r="I32" i="25"/>
  <c r="I132" i="25"/>
  <c r="J29" i="25"/>
  <c r="I136" i="25"/>
  <c r="J48" i="25"/>
  <c r="J19" i="25"/>
  <c r="K132" i="25"/>
  <c r="I18" i="25"/>
  <c r="J142" i="25"/>
  <c r="H104" i="25"/>
  <c r="I91" i="25"/>
  <c r="K38" i="22"/>
  <c r="J94" i="16"/>
  <c r="H119" i="16"/>
  <c r="H32" i="16"/>
  <c r="J26" i="16"/>
  <c r="K19" i="25"/>
  <c r="J111" i="25"/>
  <c r="I83" i="25"/>
  <c r="J6" i="25"/>
  <c r="I41" i="25"/>
  <c r="I50" i="25"/>
  <c r="I29" i="25"/>
  <c r="I100" i="25"/>
  <c r="K143" i="25"/>
  <c r="K146" i="25"/>
  <c r="J31" i="25"/>
  <c r="I7" i="25"/>
  <c r="H34" i="25"/>
  <c r="K104" i="25"/>
  <c r="I26" i="25"/>
  <c r="J40" i="25"/>
  <c r="J115" i="25"/>
  <c r="H133" i="25"/>
  <c r="K114" i="25"/>
  <c r="I43" i="25"/>
  <c r="I34" i="25"/>
  <c r="I13" i="25"/>
  <c r="H32" i="25"/>
  <c r="I116" i="25"/>
  <c r="K41" i="25"/>
  <c r="K100" i="25"/>
  <c r="I12" i="25"/>
  <c r="K133" i="25"/>
  <c r="I115" i="25"/>
  <c r="H73" i="22"/>
  <c r="I141" i="22"/>
  <c r="I71" i="22"/>
  <c r="I137" i="16"/>
  <c r="H42" i="16"/>
  <c r="H97" i="16"/>
  <c r="H94" i="16"/>
  <c r="H60" i="16"/>
  <c r="K131" i="16"/>
  <c r="H106" i="16"/>
  <c r="K88" i="16"/>
  <c r="H57" i="16"/>
  <c r="E1" i="17"/>
  <c r="K22" i="25"/>
  <c r="K29" i="25"/>
  <c r="I53" i="25"/>
  <c r="K27" i="25"/>
  <c r="K92" i="25"/>
  <c r="J50" i="25"/>
  <c r="J49" i="25"/>
  <c r="J54" i="25"/>
  <c r="K108" i="25"/>
  <c r="J68" i="25"/>
  <c r="H132" i="25"/>
  <c r="J44" i="25"/>
  <c r="K50" i="25"/>
  <c r="H115" i="25"/>
  <c r="K32" i="25"/>
  <c r="K16" i="25"/>
  <c r="J140" i="25"/>
  <c r="J92" i="22"/>
  <c r="I147" i="22"/>
  <c r="J29" i="22"/>
  <c r="K21" i="16"/>
  <c r="I113" i="16"/>
  <c r="J5" i="16"/>
  <c r="I84" i="16"/>
  <c r="H12" i="16"/>
  <c r="J12" i="25"/>
  <c r="I51" i="25"/>
  <c r="K39" i="25"/>
  <c r="J11" i="25"/>
  <c r="I15" i="25"/>
  <c r="I49" i="25"/>
  <c r="K13" i="25"/>
  <c r="H146" i="25"/>
  <c r="H42" i="25"/>
  <c r="H49" i="25"/>
  <c r="I11" i="25"/>
  <c r="K12" i="25"/>
  <c r="K56" i="25"/>
  <c r="J35" i="25"/>
  <c r="K7" i="25"/>
  <c r="H147" i="25"/>
  <c r="J123" i="25"/>
  <c r="H13" i="25"/>
  <c r="K54" i="25"/>
  <c r="J105" i="25"/>
  <c r="H57" i="25"/>
  <c r="H47" i="25"/>
  <c r="I38" i="25"/>
  <c r="J38" i="25"/>
  <c r="K61" i="25"/>
  <c r="J147" i="25"/>
  <c r="I146" i="25"/>
  <c r="K109" i="25"/>
  <c r="H7" i="25"/>
  <c r="J134" i="25"/>
  <c r="H65" i="25"/>
  <c r="J85" i="25"/>
  <c r="I40" i="25"/>
  <c r="J118" i="25"/>
  <c r="I139" i="25"/>
  <c r="I124" i="22"/>
  <c r="J126" i="22"/>
  <c r="I96" i="22"/>
  <c r="I8" i="16"/>
  <c r="H134" i="16"/>
  <c r="K54" i="16"/>
  <c r="H90" i="16"/>
  <c r="J85" i="16"/>
  <c r="H21" i="16"/>
  <c r="I30" i="16"/>
  <c r="H54" i="16"/>
  <c r="J145" i="16"/>
  <c r="J59" i="16"/>
  <c r="H19" i="22"/>
  <c r="I131" i="22"/>
  <c r="I105" i="22"/>
  <c r="J123" i="22"/>
  <c r="J77" i="22"/>
  <c r="K22" i="22"/>
  <c r="K51" i="22"/>
  <c r="J108" i="22"/>
  <c r="J104" i="22"/>
  <c r="I11" i="22"/>
  <c r="K115" i="22"/>
  <c r="I57" i="22"/>
  <c r="J40" i="22"/>
  <c r="H83" i="22"/>
  <c r="J116" i="22"/>
  <c r="J16" i="22"/>
  <c r="K135" i="22"/>
  <c r="J71" i="22"/>
  <c r="H40" i="22"/>
  <c r="J8" i="22"/>
  <c r="J61" i="22"/>
  <c r="I63" i="22"/>
  <c r="J34" i="22"/>
  <c r="I45" i="22"/>
  <c r="I51" i="22"/>
  <c r="J128" i="22"/>
  <c r="K114" i="22"/>
  <c r="I104" i="22"/>
  <c r="J45" i="22"/>
  <c r="J129" i="22"/>
  <c r="J68" i="22"/>
  <c r="I117" i="22"/>
  <c r="I38" i="22"/>
  <c r="K90" i="22"/>
  <c r="K98" i="22"/>
  <c r="K127" i="22"/>
  <c r="I77" i="22"/>
  <c r="I13" i="22"/>
  <c r="H127" i="22"/>
  <c r="K73" i="22"/>
  <c r="J135" i="22"/>
  <c r="H99" i="22"/>
  <c r="I109" i="22"/>
  <c r="K42" i="22"/>
  <c r="J134" i="22"/>
  <c r="H30" i="22"/>
  <c r="J118" i="22"/>
  <c r="K128" i="22"/>
  <c r="H107" i="22"/>
  <c r="K12" i="22"/>
  <c r="K56" i="22"/>
  <c r="H29" i="22"/>
  <c r="K91" i="22"/>
  <c r="I21" i="22"/>
  <c r="I47" i="22"/>
  <c r="K71" i="22"/>
  <c r="J100" i="22"/>
  <c r="J140" i="22"/>
  <c r="J69" i="22"/>
  <c r="K63" i="22"/>
  <c r="I100" i="22"/>
  <c r="J114" i="22"/>
  <c r="J120" i="22"/>
  <c r="J106" i="22"/>
  <c r="H97" i="22"/>
  <c r="J38" i="22"/>
  <c r="K117" i="22"/>
  <c r="J124" i="22"/>
  <c r="K99" i="22"/>
  <c r="I4" i="22"/>
  <c r="K61" i="22"/>
  <c r="H45" i="22"/>
  <c r="H70" i="22"/>
  <c r="K5" i="22"/>
  <c r="H137" i="22"/>
  <c r="K118" i="22"/>
  <c r="H76" i="22"/>
  <c r="I114" i="22"/>
  <c r="K136" i="22"/>
  <c r="H113" i="22"/>
  <c r="I140" i="22"/>
  <c r="H103" i="22"/>
  <c r="D1" i="32"/>
  <c r="D1" i="26"/>
  <c r="D1" i="30"/>
  <c r="D1" i="28"/>
  <c r="D1" i="36"/>
  <c r="D1" i="24"/>
  <c r="D1" i="27"/>
  <c r="D1" i="17"/>
  <c r="D1" i="37"/>
  <c r="H15" i="25"/>
  <c r="D1" i="23"/>
  <c r="H58" i="25"/>
  <c r="I80" i="25"/>
  <c r="H109" i="25"/>
  <c r="H94" i="25"/>
  <c r="I135" i="25"/>
  <c r="J100" i="25"/>
  <c r="I119" i="25"/>
  <c r="H12" i="25"/>
  <c r="I63" i="25"/>
  <c r="K83" i="25"/>
  <c r="K124" i="25"/>
  <c r="H116" i="25"/>
  <c r="J129" i="25"/>
  <c r="H134" i="25"/>
  <c r="K58" i="25"/>
  <c r="H54" i="25"/>
  <c r="I142" i="25"/>
  <c r="H98" i="25"/>
  <c r="H6" i="25"/>
  <c r="K53" i="25"/>
  <c r="J136" i="25"/>
  <c r="K43" i="25"/>
  <c r="J109" i="25"/>
  <c r="K120" i="25"/>
  <c r="H99" i="25"/>
  <c r="I36" i="25"/>
  <c r="D1" i="34"/>
  <c r="J122" i="25"/>
  <c r="H25" i="25"/>
  <c r="J65" i="25"/>
  <c r="H142" i="25"/>
  <c r="K71" i="25"/>
  <c r="I103" i="25"/>
  <c r="K122" i="25"/>
  <c r="I131" i="25"/>
  <c r="H67" i="25"/>
  <c r="I97" i="25"/>
  <c r="H108" i="25"/>
  <c r="J104" i="25"/>
  <c r="K34" i="25"/>
  <c r="J141" i="25"/>
  <c r="I92" i="25"/>
  <c r="J61" i="25"/>
  <c r="J69" i="25"/>
  <c r="I106" i="25"/>
  <c r="H91" i="25"/>
  <c r="H95" i="25"/>
  <c r="H9" i="25"/>
  <c r="H44" i="25"/>
  <c r="H80" i="25"/>
  <c r="J101" i="25"/>
  <c r="K47" i="25"/>
  <c r="I110" i="25"/>
  <c r="H51" i="25"/>
  <c r="I108" i="25"/>
  <c r="H63" i="25"/>
  <c r="K98" i="25"/>
  <c r="J91" i="25"/>
  <c r="K119" i="25"/>
  <c r="K28" i="25"/>
  <c r="I145" i="16"/>
  <c r="J55" i="16"/>
  <c r="J122" i="16"/>
  <c r="K11" i="16"/>
  <c r="I63" i="16"/>
  <c r="J40" i="16"/>
  <c r="H141" i="16"/>
  <c r="K116" i="16"/>
  <c r="K94" i="16"/>
  <c r="I62" i="16"/>
  <c r="I98" i="16"/>
  <c r="J35" i="16"/>
  <c r="J25" i="16"/>
  <c r="J74" i="16"/>
  <c r="H55" i="16"/>
  <c r="K45" i="16"/>
  <c r="H92" i="16"/>
  <c r="J53" i="16"/>
  <c r="I13" i="16"/>
  <c r="I65" i="16"/>
  <c r="H121" i="16"/>
  <c r="I61" i="16"/>
  <c r="H41" i="16"/>
  <c r="J100" i="16"/>
  <c r="I57" i="16"/>
  <c r="K49" i="16"/>
  <c r="K52" i="16"/>
  <c r="I47" i="16"/>
  <c r="I22" i="16"/>
  <c r="K22" i="16"/>
  <c r="K65" i="16"/>
  <c r="I119" i="16"/>
  <c r="J125" i="16"/>
  <c r="H43" i="16"/>
  <c r="I117" i="16"/>
  <c r="J15" i="16"/>
  <c r="J45" i="16"/>
  <c r="J139" i="16"/>
  <c r="H127" i="16"/>
  <c r="J12" i="16"/>
  <c r="K70" i="16"/>
  <c r="J104" i="16"/>
  <c r="I108" i="16"/>
  <c r="K34" i="16"/>
  <c r="I10" i="16"/>
  <c r="K64" i="16"/>
  <c r="J71" i="16"/>
  <c r="H122" i="16"/>
  <c r="J109" i="16"/>
  <c r="J124" i="16"/>
  <c r="I6" i="16"/>
  <c r="I28" i="16"/>
  <c r="J76" i="16"/>
  <c r="K135" i="16"/>
  <c r="H93" i="16"/>
  <c r="H142" i="16"/>
  <c r="J136" i="16"/>
  <c r="H64" i="16"/>
  <c r="I78" i="16"/>
  <c r="H137" i="16"/>
  <c r="J99" i="16"/>
  <c r="H105" i="16"/>
  <c r="I42" i="16"/>
  <c r="I88" i="16"/>
  <c r="H22" i="16"/>
  <c r="H48" i="16"/>
  <c r="I66" i="16"/>
  <c r="K121" i="16"/>
  <c r="K125" i="16"/>
  <c r="J112" i="16"/>
  <c r="H135" i="16"/>
  <c r="K43" i="16"/>
  <c r="K129" i="16"/>
  <c r="H113" i="16"/>
  <c r="K60" i="16"/>
  <c r="J79" i="16"/>
  <c r="J49" i="16"/>
  <c r="K58" i="16"/>
  <c r="H20" i="16"/>
  <c r="H115" i="16"/>
  <c r="I111" i="16"/>
  <c r="J88" i="16"/>
  <c r="I143" i="16"/>
  <c r="I35" i="16"/>
  <c r="I116" i="16"/>
  <c r="H8" i="16"/>
  <c r="J84" i="16"/>
  <c r="J87" i="16"/>
  <c r="J128" i="16"/>
  <c r="H108" i="16"/>
  <c r="K32" i="16"/>
  <c r="H132" i="16"/>
  <c r="J135" i="16"/>
  <c r="J140" i="16"/>
  <c r="K79" i="16"/>
  <c r="K105" i="16"/>
  <c r="J120" i="16"/>
  <c r="H110" i="16"/>
  <c r="J64" i="16"/>
  <c r="H14" i="16"/>
  <c r="J105" i="16"/>
  <c r="K95" i="16"/>
  <c r="J126" i="16"/>
  <c r="J69" i="16"/>
  <c r="J107" i="16"/>
  <c r="J146" i="16"/>
  <c r="J111" i="16"/>
  <c r="K137" i="16"/>
  <c r="I140" i="16"/>
  <c r="I12" i="16"/>
  <c r="K55" i="16"/>
  <c r="H136" i="16"/>
  <c r="H143" i="16"/>
  <c r="H107" i="16"/>
  <c r="I104" i="16"/>
  <c r="J24" i="16"/>
  <c r="H91" i="16"/>
  <c r="I21" i="16"/>
  <c r="K81" i="16"/>
  <c r="J16" i="16"/>
  <c r="I97" i="16"/>
  <c r="K46" i="16"/>
  <c r="K50" i="16"/>
  <c r="H44" i="16"/>
  <c r="H100" i="16"/>
  <c r="K4" i="16"/>
  <c r="K71" i="16"/>
  <c r="K109" i="16"/>
  <c r="J4" i="16"/>
  <c r="J54" i="16"/>
  <c r="I102" i="16"/>
  <c r="I106" i="16"/>
  <c r="I100" i="16"/>
  <c r="I92" i="16"/>
  <c r="H130" i="16"/>
  <c r="H49" i="16"/>
  <c r="K87" i="16"/>
  <c r="H19" i="16"/>
  <c r="J8" i="16"/>
  <c r="K147" i="16"/>
  <c r="I141" i="16"/>
  <c r="K143" i="16"/>
  <c r="J21" i="16"/>
  <c r="I112" i="16"/>
  <c r="K102" i="16"/>
  <c r="K66" i="16"/>
  <c r="K28" i="16"/>
  <c r="J118" i="16"/>
  <c r="J113" i="16"/>
  <c r="K84" i="16"/>
  <c r="J68" i="16"/>
  <c r="I90" i="16"/>
  <c r="H24" i="16"/>
  <c r="I132" i="16"/>
  <c r="I126" i="16"/>
  <c r="K20" i="16"/>
  <c r="I131" i="16"/>
  <c r="H112" i="16"/>
  <c r="K15" i="16"/>
  <c r="I86" i="16"/>
  <c r="I146" i="16"/>
  <c r="K26" i="16"/>
  <c r="J10" i="16"/>
  <c r="I72" i="16"/>
  <c r="J70" i="16"/>
  <c r="H145" i="16"/>
  <c r="H87" i="16"/>
  <c r="J89" i="16"/>
  <c r="I144" i="16"/>
  <c r="H76" i="16"/>
  <c r="H37" i="16"/>
  <c r="I82" i="16"/>
  <c r="J31" i="16"/>
  <c r="K118" i="16"/>
  <c r="K12" i="16"/>
  <c r="K78" i="16"/>
  <c r="J32" i="16"/>
  <c r="K36" i="16"/>
  <c r="H83" i="16"/>
  <c r="H52" i="16"/>
  <c r="K106" i="16"/>
  <c r="I53" i="16"/>
  <c r="K10" i="16"/>
  <c r="J63" i="16"/>
  <c r="I68" i="16"/>
  <c r="K112" i="16"/>
  <c r="I115" i="16"/>
  <c r="J42" i="16"/>
  <c r="I114" i="16"/>
  <c r="H104" i="16"/>
  <c r="K24" i="16"/>
  <c r="H116" i="16"/>
  <c r="J41" i="16"/>
  <c r="K16" i="16"/>
  <c r="K37" i="16"/>
  <c r="J83" i="16"/>
  <c r="H133" i="16"/>
  <c r="J56" i="16"/>
  <c r="J50" i="16"/>
  <c r="H75" i="16"/>
  <c r="H9" i="16"/>
  <c r="J137" i="16"/>
  <c r="K126" i="16"/>
  <c r="H39" i="16"/>
  <c r="K6" i="16"/>
  <c r="H36" i="16"/>
  <c r="J28" i="16"/>
  <c r="I48" i="16"/>
  <c r="I79" i="16"/>
  <c r="K113" i="16"/>
  <c r="H118" i="16"/>
  <c r="H51" i="16"/>
  <c r="I26" i="16"/>
  <c r="J57" i="16"/>
  <c r="J143" i="16"/>
  <c r="H59" i="16"/>
  <c r="J80" i="16"/>
  <c r="J77" i="16"/>
  <c r="I39" i="16"/>
  <c r="K120" i="16"/>
  <c r="I136" i="16"/>
  <c r="J98" i="16"/>
  <c r="K138" i="16"/>
  <c r="I80" i="16"/>
  <c r="K41" i="16"/>
  <c r="K132" i="16"/>
  <c r="I89" i="16"/>
  <c r="J60" i="16"/>
  <c r="K100" i="16"/>
  <c r="J102" i="16"/>
  <c r="H7" i="16"/>
  <c r="K101" i="16"/>
  <c r="J78" i="16"/>
  <c r="H82" i="16"/>
  <c r="H96" i="16"/>
  <c r="K103" i="16"/>
  <c r="H28" i="16"/>
  <c r="H46" i="16"/>
  <c r="J121" i="16"/>
  <c r="I87" i="16"/>
  <c r="I20" i="16"/>
  <c r="K61" i="16"/>
  <c r="H144" i="16"/>
  <c r="J103" i="16"/>
  <c r="K31" i="16"/>
  <c r="H72" i="16"/>
  <c r="H35" i="16"/>
  <c r="H78" i="16"/>
  <c r="K38" i="16"/>
  <c r="J47" i="16"/>
  <c r="H129" i="16"/>
  <c r="I124" i="16"/>
  <c r="K69" i="16"/>
  <c r="K98" i="16"/>
  <c r="J130" i="16"/>
  <c r="I51" i="16"/>
  <c r="J72" i="16"/>
  <c r="K99" i="16"/>
  <c r="K27" i="16"/>
  <c r="I33" i="16"/>
  <c r="I76" i="16"/>
  <c r="I101" i="16"/>
  <c r="H89" i="16"/>
  <c r="J34" i="16"/>
  <c r="I31" i="16"/>
  <c r="L31" i="16" s="1"/>
  <c r="M31" i="16" s="1"/>
  <c r="N31" i="16" s="1"/>
  <c r="I74" i="16"/>
  <c r="J13" i="16"/>
  <c r="H17" i="16"/>
  <c r="J23" i="16"/>
  <c r="I138" i="16"/>
  <c r="J123" i="16"/>
  <c r="K140" i="16"/>
  <c r="H109" i="16"/>
  <c r="K97" i="16"/>
  <c r="H147" i="16"/>
  <c r="I95" i="16"/>
  <c r="H45" i="16"/>
  <c r="K133" i="16"/>
  <c r="K9" i="16"/>
  <c r="I41" i="16"/>
  <c r="J19" i="16"/>
  <c r="I11" i="16"/>
  <c r="I5" i="16"/>
  <c r="K23" i="16"/>
  <c r="I105" i="16"/>
  <c r="J127" i="16"/>
  <c r="I14" i="16"/>
  <c r="H33" i="16"/>
  <c r="K110" i="16"/>
  <c r="J66" i="16"/>
  <c r="J106" i="16"/>
  <c r="I23" i="16"/>
  <c r="H56" i="16"/>
  <c r="I133" i="16"/>
  <c r="H10" i="16"/>
  <c r="H102" i="16"/>
  <c r="I139" i="16"/>
  <c r="J142" i="16"/>
  <c r="J119" i="16"/>
  <c r="I77" i="16"/>
  <c r="K5" i="16"/>
  <c r="J38" i="16"/>
  <c r="K56" i="16"/>
  <c r="I52" i="16"/>
  <c r="K139" i="16"/>
  <c r="J27" i="16"/>
  <c r="J22" i="16"/>
  <c r="K122" i="16"/>
  <c r="K115" i="16"/>
  <c r="J11" i="16"/>
  <c r="I118" i="22"/>
  <c r="H52" i="22"/>
  <c r="I98" i="22"/>
  <c r="I92" i="22"/>
  <c r="I10" i="22"/>
  <c r="I138" i="22"/>
  <c r="I42" i="22"/>
  <c r="I136" i="22"/>
  <c r="J146" i="22"/>
  <c r="H24" i="25"/>
  <c r="H50" i="25"/>
  <c r="H78" i="25"/>
  <c r="K84" i="25"/>
  <c r="I78" i="25"/>
  <c r="I65" i="25"/>
  <c r="J60" i="25"/>
  <c r="J53" i="25"/>
  <c r="K51" i="25"/>
  <c r="K49" i="25"/>
  <c r="K48" i="25"/>
  <c r="K44" i="25"/>
  <c r="K40" i="25"/>
  <c r="K38" i="25"/>
  <c r="K36" i="25"/>
  <c r="K35" i="25"/>
  <c r="K33" i="25"/>
  <c r="K30" i="25"/>
  <c r="K25" i="25"/>
  <c r="K24" i="25"/>
  <c r="K21" i="25"/>
  <c r="K17" i="25"/>
  <c r="K11" i="25"/>
  <c r="K10" i="25"/>
  <c r="I101" i="25"/>
  <c r="K64" i="25"/>
  <c r="I48" i="25"/>
  <c r="I19" i="25"/>
  <c r="J67" i="25"/>
  <c r="J33" i="25"/>
  <c r="J37" i="25"/>
  <c r="K60" i="25"/>
  <c r="I114" i="25"/>
  <c r="I141" i="25"/>
  <c r="J145" i="25"/>
  <c r="I86" i="25"/>
  <c r="I129" i="25"/>
  <c r="H16" i="25"/>
  <c r="H68" i="25"/>
  <c r="I44" i="25"/>
  <c r="K134" i="25"/>
  <c r="H140" i="25"/>
  <c r="J115" i="16"/>
  <c r="J6" i="16"/>
  <c r="J96" i="16"/>
  <c r="J83" i="25"/>
  <c r="H26" i="25"/>
  <c r="J81" i="22"/>
  <c r="H100" i="22"/>
  <c r="K36" i="22"/>
  <c r="K137" i="22"/>
  <c r="I76" i="22"/>
  <c r="J12" i="22"/>
  <c r="K138" i="22"/>
  <c r="J119" i="25"/>
  <c r="I67" i="25"/>
  <c r="H136" i="25"/>
  <c r="H141" i="25"/>
  <c r="K65" i="25"/>
  <c r="I62" i="25"/>
  <c r="H27" i="25"/>
  <c r="H41" i="25"/>
  <c r="K4" i="25"/>
  <c r="H33" i="25"/>
  <c r="J28" i="25"/>
  <c r="J5" i="25"/>
  <c r="J8" i="25"/>
  <c r="J15" i="25"/>
  <c r="J24" i="25"/>
  <c r="I104" i="25"/>
  <c r="K131" i="25"/>
  <c r="J143" i="25"/>
  <c r="I137" i="25"/>
  <c r="J146" i="25"/>
  <c r="H23" i="16"/>
  <c r="H88" i="16"/>
  <c r="H81" i="16"/>
  <c r="H99" i="16"/>
  <c r="I127" i="25"/>
  <c r="H40" i="25"/>
  <c r="J103" i="25"/>
  <c r="J47" i="25"/>
  <c r="I39" i="25"/>
  <c r="J4" i="25"/>
  <c r="J99" i="25"/>
  <c r="J78" i="25"/>
  <c r="K23" i="25"/>
  <c r="J13" i="25"/>
  <c r="I99" i="25"/>
  <c r="K60" i="22"/>
  <c r="K32" i="22"/>
  <c r="H121" i="25"/>
  <c r="I88" i="25"/>
  <c r="I143" i="25"/>
  <c r="J81" i="25"/>
  <c r="I31" i="25"/>
  <c r="K7" i="16"/>
  <c r="K136" i="16"/>
  <c r="K69" i="25"/>
  <c r="K130" i="25"/>
  <c r="H4" i="25"/>
  <c r="J138" i="25"/>
  <c r="K62" i="22"/>
  <c r="H9" i="22"/>
  <c r="K30" i="22"/>
  <c r="K101" i="22"/>
  <c r="J25" i="25"/>
  <c r="J30" i="25"/>
  <c r="K115" i="25"/>
  <c r="I73" i="16"/>
  <c r="L73" i="16" s="1"/>
  <c r="M73" i="16" s="1"/>
  <c r="N73" i="16" s="1"/>
  <c r="I9" i="16"/>
  <c r="K108" i="16"/>
  <c r="K44" i="16"/>
  <c r="AB89" i="28"/>
  <c r="AH89" i="28"/>
  <c r="AT89" i="28"/>
  <c r="AH63" i="28"/>
  <c r="AB63" i="28"/>
  <c r="AT63" i="28"/>
  <c r="AH37" i="28"/>
  <c r="AB37" i="28"/>
  <c r="AT37" i="28"/>
  <c r="AB5" i="28"/>
  <c r="AT5" i="28"/>
  <c r="AN5" i="28"/>
  <c r="AB113" i="28"/>
  <c r="AH113" i="28"/>
  <c r="AT113" i="28"/>
  <c r="AT25" i="28"/>
  <c r="AN25" i="28"/>
  <c r="AH25" i="28"/>
  <c r="AH142" i="28"/>
  <c r="AB142" i="28"/>
  <c r="AT115" i="28"/>
  <c r="AN115" i="28"/>
  <c r="AH115" i="28"/>
  <c r="AN87" i="28"/>
  <c r="AT87" i="28"/>
  <c r="AH68" i="28"/>
  <c r="AB68" i="28"/>
  <c r="AT68" i="28"/>
  <c r="AD65" i="28"/>
  <c r="AV65" i="28"/>
  <c r="AP65" i="28"/>
  <c r="AD61" i="28"/>
  <c r="AV61" i="28"/>
  <c r="AP61" i="28"/>
  <c r="AD114" i="28"/>
  <c r="AP114" i="28"/>
  <c r="AV114" i="28"/>
  <c r="AT131" i="28"/>
  <c r="AN131" i="28"/>
  <c r="AT116" i="28"/>
  <c r="AN116" i="28"/>
  <c r="AH116" i="28"/>
  <c r="AB100" i="28"/>
  <c r="AT100" i="28"/>
  <c r="AN100" i="28"/>
  <c r="AT133" i="28"/>
  <c r="AN133" i="28"/>
  <c r="AT84" i="28"/>
  <c r="AN84" i="28"/>
  <c r="AH84" i="28"/>
  <c r="AT11" i="28"/>
  <c r="AH11" i="28"/>
  <c r="AB11" i="28"/>
  <c r="AT111" i="28"/>
  <c r="AH111" i="28"/>
  <c r="AN111" i="28"/>
  <c r="AB114" i="28"/>
  <c r="AH114" i="28"/>
  <c r="AG107" i="28"/>
  <c r="AA107" i="28"/>
  <c r="AI86" i="28"/>
  <c r="AU86" i="28"/>
  <c r="AK80" i="28"/>
  <c r="AQ80" i="28"/>
  <c r="AE80" i="28"/>
  <c r="AQ76" i="28"/>
  <c r="AK76" i="28"/>
  <c r="AE76" i="28"/>
  <c r="AB103" i="28"/>
  <c r="AH103" i="28"/>
  <c r="AN103" i="28"/>
  <c r="AT85" i="28"/>
  <c r="AN85" i="28"/>
  <c r="AH85" i="28"/>
  <c r="AB59" i="28"/>
  <c r="AT59" i="28"/>
  <c r="AN59" i="28"/>
  <c r="AB61" i="28"/>
  <c r="AT61" i="28"/>
  <c r="AN61" i="28"/>
  <c r="AB51" i="28"/>
  <c r="AT51" i="28"/>
  <c r="AN51" i="28"/>
  <c r="AB39" i="28"/>
  <c r="AT39" i="28"/>
  <c r="AN39" i="28"/>
  <c r="AT136" i="28"/>
  <c r="AN136" i="28"/>
  <c r="AH136" i="28"/>
  <c r="AG139" i="28"/>
  <c r="AA139" i="28"/>
  <c r="AM141" i="28"/>
  <c r="AG141" i="28"/>
  <c r="AA141" i="28"/>
  <c r="AW138" i="28"/>
  <c r="AQ138" i="28"/>
  <c r="AE138" i="28"/>
  <c r="AK146" i="28"/>
  <c r="AE146" i="28"/>
  <c r="AW146" i="28"/>
  <c r="AE137" i="28"/>
  <c r="AW137" i="28"/>
  <c r="AQ137" i="28"/>
  <c r="AA132" i="28"/>
  <c r="AS132" i="28"/>
  <c r="AM132" i="28"/>
  <c r="AV138" i="28"/>
  <c r="AP138" i="28"/>
  <c r="AJ138" i="28"/>
  <c r="AS128" i="28"/>
  <c r="AM128" i="28"/>
  <c r="AG128" i="28"/>
  <c r="AU103" i="28"/>
  <c r="AO103" i="28"/>
  <c r="AI103" i="28"/>
  <c r="AQ117" i="28"/>
  <c r="AW117" i="28"/>
  <c r="AK117" i="28"/>
  <c r="AU135" i="28"/>
  <c r="AO135" i="28"/>
  <c r="AI135" i="28"/>
  <c r="AJ116" i="28"/>
  <c r="AD116" i="28"/>
  <c r="AK110" i="28"/>
  <c r="AE110" i="28"/>
  <c r="AW110" i="28"/>
  <c r="AJ111" i="28"/>
  <c r="AD111" i="28"/>
  <c r="AV111" i="28"/>
  <c r="AO95" i="28"/>
  <c r="AU95" i="28"/>
  <c r="AI95" i="28"/>
  <c r="AV91" i="28"/>
  <c r="AP91" i="28"/>
  <c r="AJ91" i="28"/>
  <c r="AQ32" i="28"/>
  <c r="AK32" i="28"/>
  <c r="AE32" i="28"/>
  <c r="AQ22" i="28"/>
  <c r="AK22" i="28"/>
  <c r="AE22" i="28"/>
  <c r="AG5" i="28"/>
  <c r="AS5" i="28"/>
  <c r="AM5" i="28"/>
  <c r="AG127" i="28"/>
  <c r="AN3" i="28"/>
  <c r="AI141" i="28"/>
  <c r="AJ128" i="28"/>
  <c r="AE131" i="28"/>
  <c r="AA127" i="34"/>
  <c r="AG127" i="34"/>
  <c r="AA75" i="34"/>
  <c r="AM75" i="34"/>
  <c r="AG75" i="34"/>
  <c r="AS75" i="34"/>
  <c r="AS127" i="34"/>
  <c r="AC133" i="34"/>
  <c r="AI133" i="34"/>
  <c r="AU133" i="34"/>
  <c r="AM147" i="34"/>
  <c r="AG147" i="34"/>
  <c r="AA147" i="34"/>
  <c r="AS147" i="34"/>
  <c r="AW135" i="34"/>
  <c r="AQ135" i="34"/>
  <c r="AK135" i="34"/>
  <c r="AU113" i="34"/>
  <c r="AC113" i="34"/>
  <c r="AI113" i="34"/>
  <c r="AO113" i="34"/>
  <c r="AW23" i="34"/>
  <c r="AK23" i="34"/>
  <c r="AE23" i="34"/>
  <c r="AQ23" i="34"/>
  <c r="AK115" i="34"/>
  <c r="AQ115" i="34"/>
  <c r="AW115" i="34"/>
  <c r="AS55" i="34"/>
  <c r="AA55" i="34"/>
  <c r="AM55" i="34"/>
  <c r="AN26" i="34"/>
  <c r="AT26" i="34"/>
  <c r="AO5" i="34"/>
  <c r="AC5" i="34"/>
  <c r="AI9" i="34"/>
  <c r="AO9" i="34"/>
  <c r="AU9" i="34"/>
  <c r="AK87" i="34"/>
  <c r="AQ87" i="34"/>
  <c r="AW87" i="34"/>
  <c r="AE135" i="34"/>
  <c r="AE7" i="34"/>
  <c r="AW7" i="34"/>
  <c r="AK7" i="34"/>
  <c r="AQ7" i="34"/>
  <c r="AH74" i="34"/>
  <c r="AN74" i="34"/>
  <c r="AA79" i="34"/>
  <c r="AG79" i="34"/>
  <c r="AM79" i="34"/>
  <c r="AE115" i="34"/>
  <c r="AC101" i="34"/>
  <c r="AO101" i="34"/>
  <c r="AU101" i="34"/>
  <c r="AV112" i="34"/>
  <c r="AD112" i="34"/>
  <c r="AP112" i="34"/>
  <c r="AJ112" i="34"/>
  <c r="AN123" i="34"/>
  <c r="AB123" i="34"/>
  <c r="AH123" i="34"/>
  <c r="AT97" i="34"/>
  <c r="AH97" i="34"/>
  <c r="AB97" i="34"/>
  <c r="AT144" i="34"/>
  <c r="AN144" i="34"/>
  <c r="AH144" i="34"/>
  <c r="AU115" i="34"/>
  <c r="AC115" i="34"/>
  <c r="AG113" i="34"/>
  <c r="AA113" i="34"/>
  <c r="AM113" i="34"/>
  <c r="AS105" i="34"/>
  <c r="AA105" i="34"/>
  <c r="AG105" i="34"/>
  <c r="AQ108" i="34"/>
  <c r="AW108" i="34"/>
  <c r="AE108" i="34"/>
  <c r="AU40" i="34"/>
  <c r="AC40" i="34"/>
  <c r="AO40" i="34"/>
  <c r="AT37" i="34"/>
  <c r="AN37" i="34"/>
  <c r="AU28" i="34"/>
  <c r="AO28" i="34"/>
  <c r="AN25" i="34"/>
  <c r="AB25" i="34"/>
  <c r="AS13" i="34"/>
  <c r="AM13" i="34"/>
  <c r="AC50" i="34"/>
  <c r="AU50" i="34"/>
  <c r="AO50" i="34"/>
  <c r="AI101" i="34"/>
  <c r="AO133" i="34"/>
  <c r="AU5" i="34"/>
  <c r="AB26" i="34"/>
  <c r="AW102" i="34"/>
  <c r="AK122" i="34"/>
  <c r="AE120" i="34"/>
  <c r="AS97" i="34"/>
  <c r="AT124" i="34"/>
  <c r="AJ53" i="34"/>
  <c r="AW44" i="34"/>
  <c r="AE8" i="34"/>
  <c r="AC31" i="34"/>
  <c r="AI28" i="34"/>
  <c r="AI40" i="34"/>
  <c r="AS113" i="34"/>
  <c r="AB114" i="34"/>
  <c r="AT114" i="34"/>
  <c r="AE15" i="34"/>
  <c r="AK15" i="34"/>
  <c r="AQ15" i="34"/>
  <c r="AD132" i="34"/>
  <c r="AP132" i="34"/>
  <c r="AK27" i="34"/>
  <c r="AW27" i="34"/>
  <c r="AE27" i="34"/>
  <c r="AG119" i="34"/>
  <c r="AA119" i="34"/>
  <c r="AM119" i="34"/>
  <c r="AA135" i="34"/>
  <c r="AS135" i="34"/>
  <c r="AG135" i="34"/>
  <c r="AS79" i="34"/>
  <c r="AM127" i="34"/>
  <c r="AI5" i="34"/>
  <c r="AV3" i="34"/>
  <c r="AD3" i="34"/>
  <c r="AS48" i="34"/>
  <c r="AQ122" i="34"/>
  <c r="AQ138" i="34"/>
  <c r="AC28" i="34"/>
  <c r="AI115" i="34"/>
  <c r="AE67" i="34"/>
  <c r="AQ67" i="34"/>
  <c r="AS99" i="34"/>
  <c r="AM99" i="34"/>
  <c r="AI17" i="34"/>
  <c r="AO17" i="34"/>
  <c r="AU17" i="34"/>
  <c r="AM59" i="34"/>
  <c r="AG59" i="34"/>
  <c r="AA59" i="34"/>
  <c r="AQ39" i="34"/>
  <c r="AE39" i="34"/>
  <c r="AD60" i="34"/>
  <c r="AV60" i="34"/>
  <c r="AJ92" i="34"/>
  <c r="AD92" i="34"/>
  <c r="AP92" i="34"/>
  <c r="AV136" i="34"/>
  <c r="AD136" i="34"/>
  <c r="AP136" i="34"/>
  <c r="AJ136" i="34"/>
  <c r="AA19" i="34"/>
  <c r="AG19" i="34"/>
  <c r="AP36" i="34"/>
  <c r="AJ36" i="34"/>
  <c r="AD36" i="34"/>
  <c r="AV36" i="34"/>
  <c r="AC97" i="34"/>
  <c r="AI97" i="34"/>
  <c r="AO97" i="34"/>
  <c r="AA115" i="34"/>
  <c r="AG115" i="34"/>
  <c r="AM115" i="34"/>
  <c r="AS115" i="34"/>
  <c r="AV99" i="34"/>
  <c r="AB94" i="34"/>
  <c r="AP140" i="34"/>
  <c r="AA7" i="34"/>
  <c r="AG11" i="34"/>
  <c r="AU33" i="34"/>
  <c r="AP52" i="34"/>
  <c r="AQ75" i="34"/>
  <c r="AU77" i="34"/>
  <c r="AC85" i="34"/>
  <c r="AO129" i="34"/>
  <c r="AV8" i="34"/>
  <c r="AT10" i="34"/>
  <c r="AB62" i="34"/>
  <c r="AU69" i="34"/>
  <c r="AB78" i="34"/>
  <c r="AB90" i="34"/>
  <c r="AD108" i="34"/>
  <c r="AE123" i="34"/>
  <c r="AP20" i="34"/>
  <c r="AJ20" i="34"/>
  <c r="AD20" i="34"/>
  <c r="AG23" i="34"/>
  <c r="AS23" i="34"/>
  <c r="AN46" i="34"/>
  <c r="AB46" i="34"/>
  <c r="AH101" i="34"/>
  <c r="AB101" i="34"/>
  <c r="AV106" i="34"/>
  <c r="AP106" i="34"/>
  <c r="AU3" i="34"/>
  <c r="AI3" i="34"/>
  <c r="AC3" i="34"/>
  <c r="AO3" i="34"/>
  <c r="AJ107" i="34"/>
  <c r="AM11" i="34"/>
  <c r="AP108" i="34"/>
  <c r="AT6" i="34"/>
  <c r="AB6" i="34"/>
  <c r="AV20" i="34"/>
  <c r="AA23" i="34"/>
  <c r="AI53" i="34"/>
  <c r="AC53" i="34"/>
  <c r="AO53" i="34"/>
  <c r="AU53" i="34"/>
  <c r="AS95" i="34"/>
  <c r="AG95" i="34"/>
  <c r="AA95" i="34"/>
  <c r="AI105" i="34"/>
  <c r="AO105" i="34"/>
  <c r="AC105" i="34"/>
  <c r="AV128" i="34"/>
  <c r="AJ128" i="34"/>
  <c r="AP126" i="34"/>
  <c r="AV126" i="34"/>
  <c r="AQ124" i="34"/>
  <c r="AC98" i="34"/>
  <c r="AB3" i="34"/>
  <c r="AC112" i="34"/>
  <c r="AJ115" i="34"/>
  <c r="AG117" i="34"/>
  <c r="AI120" i="34"/>
  <c r="AN3" i="34"/>
  <c r="AP146" i="34"/>
  <c r="AQ142" i="34"/>
  <c r="AV138" i="34"/>
  <c r="AS117" i="34"/>
  <c r="AQ85" i="34"/>
  <c r="AD142" i="34"/>
  <c r="AC120" i="34"/>
  <c r="AI98" i="34"/>
  <c r="AO134" i="34"/>
  <c r="AM141" i="34"/>
  <c r="AK145" i="34"/>
  <c r="AJ146" i="34"/>
  <c r="AD147" i="34"/>
  <c r="AO146" i="34"/>
  <c r="AP88" i="37"/>
  <c r="AJ88" i="37"/>
  <c r="AC72" i="37"/>
  <c r="AU72" i="37"/>
  <c r="AW119" i="37"/>
  <c r="AQ67" i="37"/>
  <c r="AM55" i="37"/>
  <c r="AP112" i="37"/>
  <c r="AV20" i="37"/>
  <c r="AW91" i="37"/>
  <c r="AH66" i="37"/>
  <c r="AG55" i="37"/>
  <c r="AG99" i="37"/>
  <c r="AW3" i="37"/>
  <c r="AJ53" i="37"/>
  <c r="AQ82" i="37"/>
  <c r="AG114" i="37"/>
  <c r="AO42" i="37"/>
  <c r="AP45" i="37"/>
  <c r="AQ48" i="37"/>
  <c r="AG45" i="37"/>
  <c r="AK138" i="37"/>
  <c r="AW35" i="37"/>
  <c r="AJ68" i="37"/>
  <c r="AM87" i="37"/>
  <c r="AK91" i="37"/>
  <c r="AK111" i="37"/>
  <c r="AQ68" i="37"/>
  <c r="AB110" i="37"/>
  <c r="AU112" i="37"/>
  <c r="AB122" i="37"/>
  <c r="AM7" i="37"/>
  <c r="AS15" i="37"/>
  <c r="AN18" i="37"/>
  <c r="AJ20" i="37"/>
  <c r="AC37" i="37"/>
  <c r="AU37" i="37"/>
  <c r="AV48" i="37"/>
  <c r="AN58" i="37"/>
  <c r="AJ60" i="37"/>
  <c r="AE63" i="37"/>
  <c r="AO69" i="37"/>
  <c r="AK71" i="37"/>
  <c r="AT82" i="37"/>
  <c r="AN82" i="37"/>
  <c r="AG91" i="37"/>
  <c r="AO97" i="37"/>
  <c r="AV100" i="37"/>
  <c r="AE107" i="37"/>
  <c r="AW107" i="37"/>
  <c r="AK147" i="37"/>
  <c r="AA39" i="37"/>
  <c r="AS39" i="37"/>
  <c r="AV88" i="37"/>
  <c r="AA116" i="37"/>
  <c r="AG116" i="37"/>
  <c r="AM15" i="37"/>
  <c r="AN42" i="37"/>
  <c r="AH42" i="37"/>
  <c r="AD104" i="37"/>
  <c r="AP104" i="37"/>
  <c r="AD112" i="37"/>
  <c r="AB146" i="37"/>
  <c r="AB50" i="37"/>
  <c r="AA55" i="37"/>
  <c r="AD144" i="37"/>
  <c r="AJ112" i="37"/>
  <c r="AP53" i="37"/>
  <c r="AW82" i="37"/>
  <c r="AI144" i="37"/>
  <c r="AA114" i="37"/>
  <c r="AI47" i="37"/>
  <c r="AM114" i="37"/>
  <c r="AI42" i="37"/>
  <c r="AJ45" i="37"/>
  <c r="AK48" i="37"/>
  <c r="AM45" i="37"/>
  <c r="AQ138" i="37"/>
  <c r="AC5" i="37"/>
  <c r="AH50" i="37"/>
  <c r="AQ91" i="37"/>
  <c r="AQ111" i="37"/>
  <c r="AW68" i="37"/>
  <c r="AC112" i="37"/>
  <c r="AB18" i="37"/>
  <c r="AT18" i="37"/>
  <c r="AP20" i="37"/>
  <c r="AI37" i="37"/>
  <c r="AB58" i="37"/>
  <c r="AT58" i="37"/>
  <c r="AP60" i="37"/>
  <c r="AK63" i="37"/>
  <c r="AC69" i="37"/>
  <c r="AU69" i="37"/>
  <c r="AQ71" i="37"/>
  <c r="AM91" i="37"/>
  <c r="AD100" i="37"/>
  <c r="AB42" i="37"/>
  <c r="AA11" i="37"/>
  <c r="AM11" i="37"/>
  <c r="AC65" i="37"/>
  <c r="AO65" i="37"/>
  <c r="AT86" i="37"/>
  <c r="AB86" i="37"/>
  <c r="AN86" i="37"/>
  <c r="AH102" i="37"/>
  <c r="AT102" i="37"/>
  <c r="AB102" i="37"/>
  <c r="AI72" i="37"/>
  <c r="AD89" i="37"/>
  <c r="AJ89" i="37"/>
  <c r="AN14" i="37"/>
  <c r="AT14" i="37"/>
  <c r="AH14" i="37"/>
  <c r="AE119" i="37"/>
  <c r="AQ119" i="37"/>
  <c r="AV136" i="37"/>
  <c r="AD136" i="37"/>
  <c r="AP136" i="37"/>
  <c r="AS143" i="37"/>
  <c r="AA143" i="37"/>
  <c r="AM143" i="37"/>
  <c r="AA99" i="37"/>
  <c r="AT66" i="37"/>
  <c r="AV104" i="37"/>
  <c r="AJ48" i="37"/>
  <c r="AM99" i="37"/>
  <c r="AO5" i="37"/>
  <c r="AV144" i="37"/>
  <c r="AK67" i="37"/>
  <c r="AH146" i="37"/>
  <c r="AV53" i="37"/>
  <c r="AO144" i="37"/>
  <c r="AO47" i="37"/>
  <c r="AE35" i="37"/>
  <c r="AE15" i="37"/>
  <c r="AE111" i="37"/>
  <c r="AE131" i="37"/>
  <c r="AA15" i="37"/>
  <c r="AW63" i="37"/>
  <c r="AE71" i="37"/>
  <c r="AA91" i="37"/>
  <c r="AC133" i="37"/>
  <c r="AG11" i="37"/>
  <c r="AG19" i="37"/>
  <c r="AA19" i="37"/>
  <c r="AI65" i="37"/>
  <c r="AD88" i="37"/>
  <c r="AN102" i="37"/>
  <c r="AH138" i="37"/>
  <c r="AB138" i="37"/>
  <c r="AG143" i="37"/>
  <c r="AO72" i="37"/>
  <c r="AA40" i="37"/>
  <c r="AM40" i="37"/>
  <c r="AC102" i="37"/>
  <c r="AV65" i="37"/>
  <c r="AI82" i="37"/>
  <c r="AS104" i="37"/>
  <c r="AI118" i="37"/>
  <c r="AJ121" i="37"/>
  <c r="AB119" i="37"/>
  <c r="AD109" i="37"/>
  <c r="AC106" i="37"/>
  <c r="AE80" i="37"/>
  <c r="AI3" i="37"/>
  <c r="AJ125" i="37"/>
  <c r="AE144" i="37"/>
  <c r="AA132" i="37"/>
  <c r="AC122" i="37"/>
  <c r="AA100" i="37"/>
  <c r="AH67" i="37"/>
  <c r="AU3" i="37"/>
  <c r="AW42" i="35"/>
  <c r="AK42" i="35"/>
  <c r="AE42" i="35"/>
  <c r="AW79" i="35"/>
  <c r="AQ79" i="35"/>
  <c r="AU81" i="35"/>
  <c r="AO81" i="35"/>
  <c r="AW135" i="35"/>
  <c r="AK19" i="35"/>
  <c r="AJ24" i="35"/>
  <c r="AK27" i="35"/>
  <c r="AJ141" i="35"/>
  <c r="AJ146" i="35"/>
  <c r="AA50" i="35"/>
  <c r="AB28" i="35"/>
  <c r="AE30" i="35"/>
  <c r="AC66" i="35"/>
  <c r="AE82" i="35"/>
  <c r="AE60" i="35"/>
  <c r="AC131" i="35"/>
  <c r="AE146" i="35"/>
  <c r="AJ124" i="35"/>
  <c r="AO4" i="35"/>
  <c r="AK9" i="35"/>
  <c r="AG13" i="35"/>
  <c r="AH16" i="35"/>
  <c r="AI19" i="35"/>
  <c r="AJ22" i="35"/>
  <c r="AD50" i="35"/>
  <c r="AH32" i="35"/>
  <c r="AK34" i="35"/>
  <c r="AI48" i="35"/>
  <c r="AJ61" i="35"/>
  <c r="AG86" i="35"/>
  <c r="AH67" i="35"/>
  <c r="AB75" i="35"/>
  <c r="AU122" i="35"/>
  <c r="AV109" i="35"/>
  <c r="AW96" i="35"/>
  <c r="AO63" i="35"/>
  <c r="AQ61" i="35"/>
  <c r="AO59" i="35"/>
  <c r="AQ57" i="35"/>
  <c r="AV55" i="35"/>
  <c r="AT51" i="35"/>
  <c r="AV77" i="35"/>
  <c r="AW6" i="35"/>
  <c r="AP43" i="35"/>
  <c r="AN36" i="35"/>
  <c r="AQ38" i="35"/>
  <c r="AP123" i="35"/>
  <c r="AQ110" i="35"/>
  <c r="AM98" i="35"/>
  <c r="AK127" i="35"/>
  <c r="AT130" i="35"/>
  <c r="AP24" i="35"/>
  <c r="AE26" i="35"/>
  <c r="AV140" i="35"/>
  <c r="AC145" i="35"/>
  <c r="AD33" i="35"/>
  <c r="AE56" i="35"/>
  <c r="AV132" i="35"/>
  <c r="AD132" i="35"/>
  <c r="AP132" i="35"/>
  <c r="AJ132" i="35"/>
  <c r="AB137" i="35"/>
  <c r="AH137" i="35"/>
  <c r="AN137" i="35"/>
  <c r="AC135" i="35"/>
  <c r="AU135" i="35"/>
  <c r="AI135" i="35"/>
  <c r="AO135" i="35"/>
  <c r="AJ137" i="35"/>
  <c r="AP137" i="35"/>
  <c r="AV137" i="35"/>
  <c r="AQ97" i="35"/>
  <c r="AW97" i="35"/>
  <c r="AD105" i="35"/>
  <c r="AV105" i="35"/>
  <c r="AC118" i="35"/>
  <c r="AU118" i="35"/>
  <c r="AB131" i="35"/>
  <c r="AT131" i="35"/>
  <c r="AU143" i="35"/>
  <c r="AN70" i="35"/>
  <c r="AN146" i="35"/>
  <c r="AB146" i="35"/>
  <c r="AT146" i="35"/>
  <c r="AH146" i="35"/>
  <c r="AU57" i="35"/>
  <c r="AO57" i="35"/>
  <c r="AU38" i="35"/>
  <c r="AI38" i="35"/>
  <c r="AC38" i="35"/>
  <c r="AN57" i="35"/>
  <c r="AT57" i="35"/>
  <c r="AB57" i="35"/>
  <c r="AQ135" i="35"/>
  <c r="AE19" i="35"/>
  <c r="AD24" i="35"/>
  <c r="AE27" i="35"/>
  <c r="AE79" i="35"/>
  <c r="AI81" i="35"/>
  <c r="AD116" i="35"/>
  <c r="AO143" i="35"/>
  <c r="AD141" i="35"/>
  <c r="AD146" i="35"/>
  <c r="AI4" i="35"/>
  <c r="AP116" i="35"/>
  <c r="AS50" i="35"/>
  <c r="AT28" i="35"/>
  <c r="AW30" i="35"/>
  <c r="AU66" i="35"/>
  <c r="AW82" i="35"/>
  <c r="AW60" i="35"/>
  <c r="AW146" i="35"/>
  <c r="AU121" i="35"/>
  <c r="AE9" i="35"/>
  <c r="AA13" i="35"/>
  <c r="AB16" i="35"/>
  <c r="AC19" i="35"/>
  <c r="AD22" i="35"/>
  <c r="AB32" i="35"/>
  <c r="AE34" i="35"/>
  <c r="AC48" i="35"/>
  <c r="AD61" i="35"/>
  <c r="AA86" i="35"/>
  <c r="AB67" i="35"/>
  <c r="AP122" i="35"/>
  <c r="AO122" i="35"/>
  <c r="AP109" i="35"/>
  <c r="AQ96" i="35"/>
  <c r="AI63" i="35"/>
  <c r="AK61" i="35"/>
  <c r="AI59" i="35"/>
  <c r="AK57" i="35"/>
  <c r="AP55" i="35"/>
  <c r="AN51" i="35"/>
  <c r="AJ77" i="35"/>
  <c r="AK6" i="35"/>
  <c r="AJ43" i="35"/>
  <c r="AH36" i="35"/>
  <c r="AK38" i="35"/>
  <c r="AV116" i="35"/>
  <c r="AI133" i="35"/>
  <c r="AD123" i="35"/>
  <c r="AK110" i="35"/>
  <c r="AG98" i="35"/>
  <c r="AE127" i="35"/>
  <c r="AN130" i="35"/>
  <c r="AM139" i="35"/>
  <c r="AJ140" i="35"/>
  <c r="AN142" i="35"/>
  <c r="AV33" i="35"/>
  <c r="AW56" i="35"/>
  <c r="AS135" i="35"/>
  <c r="AG135" i="35"/>
  <c r="AM135" i="35"/>
  <c r="AQ42" i="35"/>
  <c r="AK87" i="35"/>
  <c r="AQ87" i="35"/>
  <c r="AQ39" i="35"/>
  <c r="AQ28" i="35"/>
  <c r="AW28" i="35"/>
  <c r="AE28" i="35"/>
  <c r="AP141" i="35"/>
  <c r="AU145" i="35"/>
  <c r="AO145" i="35"/>
  <c r="AI57" i="35"/>
  <c r="AK79" i="35"/>
  <c r="AC81" i="35"/>
  <c r="AV50" i="35"/>
  <c r="AO131" i="35"/>
  <c r="AI121" i="35"/>
  <c r="AN75" i="35"/>
  <c r="AJ122" i="35"/>
  <c r="AC63" i="35"/>
  <c r="AK26" i="35"/>
  <c r="AP140" i="35"/>
  <c r="AP136" i="35"/>
  <c r="AD136" i="35"/>
  <c r="AV136" i="35"/>
  <c r="AJ136" i="35"/>
  <c r="AH57" i="35"/>
  <c r="AW15" i="35"/>
  <c r="AQ15" i="35"/>
  <c r="AT99" i="35"/>
  <c r="AB99" i="35"/>
  <c r="AS112" i="35"/>
  <c r="AA112" i="35"/>
  <c r="AE124" i="35"/>
  <c r="AW124" i="35"/>
  <c r="AN54" i="35"/>
  <c r="AN30" i="35"/>
  <c r="AA143" i="35"/>
  <c r="AQ51" i="35"/>
  <c r="AU73" i="35"/>
  <c r="AG91" i="35"/>
  <c r="AA96" i="35"/>
  <c r="AC102" i="35"/>
  <c r="AE108" i="35"/>
  <c r="AU126" i="35"/>
  <c r="AS120" i="35"/>
  <c r="AW100" i="35"/>
  <c r="AV84" i="35"/>
  <c r="AS75" i="35"/>
  <c r="AU65" i="35"/>
  <c r="AT46" i="35"/>
  <c r="AS43" i="35"/>
  <c r="AV20" i="35"/>
  <c r="AP68" i="35"/>
  <c r="AM44" i="35"/>
  <c r="AP36" i="35"/>
  <c r="AM27" i="35"/>
  <c r="AJ145" i="35"/>
  <c r="AJ113" i="35"/>
  <c r="AG104" i="35"/>
  <c r="AS143" i="35"/>
  <c r="AK139" i="35"/>
  <c r="AQ143" i="35"/>
  <c r="AE140" i="35"/>
  <c r="AT78" i="35"/>
  <c r="AO50" i="35"/>
  <c r="AH123" i="35"/>
  <c r="AV129" i="35"/>
  <c r="AW71" i="35"/>
  <c r="AW55" i="35"/>
  <c r="AW7" i="35"/>
  <c r="AJ37" i="36"/>
  <c r="AV37" i="36"/>
  <c r="AP37" i="36"/>
  <c r="AJ31" i="36"/>
  <c r="AV31" i="36"/>
  <c r="AP31" i="36"/>
  <c r="AG9" i="36"/>
  <c r="AS9" i="36"/>
  <c r="AM9" i="36"/>
  <c r="AI100" i="36"/>
  <c r="AU100" i="36"/>
  <c r="AO100" i="36"/>
  <c r="AB116" i="36"/>
  <c r="AH116" i="36"/>
  <c r="AE125" i="36"/>
  <c r="AW125" i="36"/>
  <c r="AK125" i="36"/>
  <c r="AI127" i="36"/>
  <c r="AU127" i="36"/>
  <c r="AO127" i="36"/>
  <c r="AB63" i="36"/>
  <c r="AT120" i="36"/>
  <c r="AW118" i="36"/>
  <c r="AN116" i="36"/>
  <c r="AG98" i="36"/>
  <c r="AE38" i="36"/>
  <c r="AE37" i="36"/>
  <c r="AC36" i="36"/>
  <c r="AD34" i="36"/>
  <c r="AC33" i="36"/>
  <c r="AM31" i="36"/>
  <c r="AE29" i="36"/>
  <c r="AC27" i="36"/>
  <c r="AM26" i="36"/>
  <c r="AC24" i="36"/>
  <c r="AE22" i="36"/>
  <c r="AB21" i="36"/>
  <c r="AJ19" i="36"/>
  <c r="AA18" i="36"/>
  <c r="AO16" i="36"/>
  <c r="AE14" i="36"/>
  <c r="AN13" i="36"/>
  <c r="AD11" i="36"/>
  <c r="AA10" i="36"/>
  <c r="AA7" i="36"/>
  <c r="AD5" i="36"/>
  <c r="AA4" i="36"/>
  <c r="AI7" i="36"/>
  <c r="AQ44" i="36"/>
  <c r="AI99" i="36"/>
  <c r="AU124" i="36"/>
  <c r="AQ122" i="36"/>
  <c r="AD37" i="36"/>
  <c r="AA9" i="36"/>
  <c r="AC127" i="36"/>
  <c r="AA48" i="36"/>
  <c r="AG48" i="36"/>
  <c r="AS48" i="36"/>
  <c r="AC19" i="36"/>
  <c r="AI19" i="36"/>
  <c r="AU19" i="36"/>
  <c r="AE76" i="36"/>
  <c r="AK76" i="36"/>
  <c r="AW76" i="36"/>
  <c r="AD57" i="36"/>
  <c r="AJ57" i="36"/>
  <c r="AV57" i="36"/>
  <c r="AI25" i="36"/>
  <c r="AU25" i="36"/>
  <c r="AO25" i="36"/>
  <c r="AH22" i="36"/>
  <c r="AT22" i="36"/>
  <c r="AN22" i="36"/>
  <c r="AG19" i="36"/>
  <c r="AS19" i="36"/>
  <c r="AM19" i="36"/>
  <c r="AK15" i="36"/>
  <c r="AW15" i="36"/>
  <c r="AQ15" i="36"/>
  <c r="AJ12" i="36"/>
  <c r="AV12" i="36"/>
  <c r="AP12" i="36"/>
  <c r="AV9" i="36"/>
  <c r="AP9" i="36"/>
  <c r="AI87" i="36"/>
  <c r="AC87" i="36"/>
  <c r="AU87" i="36"/>
  <c r="AN63" i="36"/>
  <c r="AE73" i="36"/>
  <c r="AK118" i="36"/>
  <c r="AE117" i="36"/>
  <c r="AT116" i="36"/>
  <c r="AA98" i="36"/>
  <c r="AQ38" i="36"/>
  <c r="AQ37" i="36"/>
  <c r="AO36" i="36"/>
  <c r="AP34" i="36"/>
  <c r="AO33" i="36"/>
  <c r="AA31" i="36"/>
  <c r="AQ29" i="36"/>
  <c r="AO27" i="36"/>
  <c r="AA26" i="36"/>
  <c r="AO24" i="36"/>
  <c r="AQ22" i="36"/>
  <c r="AN21" i="36"/>
  <c r="AD19" i="36"/>
  <c r="AM18" i="36"/>
  <c r="AC16" i="36"/>
  <c r="AQ14" i="36"/>
  <c r="AB13" i="36"/>
  <c r="AP11" i="36"/>
  <c r="AM10" i="36"/>
  <c r="AM7" i="36"/>
  <c r="AP5" i="36"/>
  <c r="AM4" i="36"/>
  <c r="AC7" i="36"/>
  <c r="AW44" i="36"/>
  <c r="AO124" i="36"/>
  <c r="AO99" i="36"/>
  <c r="AJ145" i="36"/>
  <c r="AV145" i="36"/>
  <c r="AP145" i="36"/>
  <c r="AI144" i="36"/>
  <c r="AU144" i="36"/>
  <c r="AO144" i="36"/>
  <c r="AJ129" i="36"/>
  <c r="AV129" i="36"/>
  <c r="AP129" i="36"/>
  <c r="AH126" i="36"/>
  <c r="AT126" i="36"/>
  <c r="AN126" i="36"/>
  <c r="AW119" i="36"/>
  <c r="AQ119" i="36"/>
  <c r="AE119" i="36"/>
  <c r="AV101" i="36"/>
  <c r="AP101" i="36"/>
  <c r="AD101" i="36"/>
  <c r="AI98" i="36"/>
  <c r="AU98" i="36"/>
  <c r="AO98" i="36"/>
  <c r="AS127" i="36"/>
  <c r="AM127" i="36"/>
  <c r="AA127" i="36"/>
  <c r="AW111" i="36"/>
  <c r="AQ111" i="36"/>
  <c r="AE111" i="36"/>
  <c r="AC112" i="36"/>
  <c r="AI112" i="36"/>
  <c r="AU112" i="36"/>
  <c r="AQ103" i="36"/>
  <c r="AK103" i="36"/>
  <c r="AW103" i="36"/>
  <c r="AD96" i="36"/>
  <c r="AJ96" i="36"/>
  <c r="AV96" i="36"/>
  <c r="AD88" i="36"/>
  <c r="AJ88" i="36"/>
  <c r="AV88" i="36"/>
  <c r="AC117" i="36"/>
  <c r="AI117" i="36"/>
  <c r="AU117" i="36"/>
  <c r="AT93" i="36"/>
  <c r="AN93" i="36"/>
  <c r="AB93" i="36"/>
  <c r="AO88" i="36"/>
  <c r="AU88" i="36"/>
  <c r="AC88" i="36"/>
  <c r="AW82" i="36"/>
  <c r="AQ82" i="36"/>
  <c r="AE82" i="36"/>
  <c r="AK99" i="36"/>
  <c r="AW99" i="36"/>
  <c r="AQ99" i="36"/>
  <c r="AC61" i="36"/>
  <c r="AI61" i="36"/>
  <c r="AU61" i="36"/>
  <c r="AD56" i="36"/>
  <c r="AJ56" i="36"/>
  <c r="AV56" i="36"/>
  <c r="AE51" i="36"/>
  <c r="AK51" i="36"/>
  <c r="AW51" i="36"/>
  <c r="AS36" i="36"/>
  <c r="AM36" i="36"/>
  <c r="AA36" i="36"/>
  <c r="AV28" i="36"/>
  <c r="AP28" i="36"/>
  <c r="AD28" i="36"/>
  <c r="AJ58" i="36"/>
  <c r="AV58" i="36"/>
  <c r="AP58" i="36"/>
  <c r="AD58" i="36"/>
  <c r="AH24" i="36"/>
  <c r="AT24" i="36"/>
  <c r="AN24" i="36"/>
  <c r="AU83" i="36"/>
  <c r="AO83" i="36"/>
  <c r="AC108" i="36"/>
  <c r="AI108" i="36"/>
  <c r="AU108" i="36"/>
  <c r="AG110" i="36"/>
  <c r="AS110" i="36"/>
  <c r="AM110" i="36"/>
  <c r="AH132" i="36"/>
  <c r="AB132" i="36"/>
  <c r="AT132" i="36"/>
  <c r="AN132" i="36"/>
  <c r="AK133" i="36"/>
  <c r="AW133" i="36"/>
  <c r="AQ133" i="36"/>
  <c r="AQ73" i="36"/>
  <c r="AK117" i="36"/>
  <c r="AK122" i="36"/>
  <c r="AU99" i="36"/>
  <c r="AQ125" i="36"/>
  <c r="AD39" i="36"/>
  <c r="AJ39" i="36"/>
  <c r="AV39" i="36"/>
  <c r="AB41" i="36"/>
  <c r="AH41" i="36"/>
  <c r="AT41" i="36"/>
  <c r="AE42" i="36"/>
  <c r="AK42" i="36"/>
  <c r="AW42" i="36"/>
  <c r="AH44" i="36"/>
  <c r="AB44" i="36"/>
  <c r="AT44" i="36"/>
  <c r="AC45" i="36"/>
  <c r="AI45" i="36"/>
  <c r="AU45" i="36"/>
  <c r="AD46" i="36"/>
  <c r="AJ46" i="36"/>
  <c r="AV46" i="36"/>
  <c r="AJ47" i="36"/>
  <c r="AV47" i="36"/>
  <c r="AP47" i="36"/>
  <c r="AM49" i="36"/>
  <c r="AG49" i="36"/>
  <c r="AA49" i="36"/>
  <c r="AN50" i="36"/>
  <c r="AB50" i="36"/>
  <c r="AH50" i="36"/>
  <c r="AH51" i="36"/>
  <c r="AT51" i="36"/>
  <c r="AN51" i="36"/>
  <c r="AN53" i="36"/>
  <c r="AB53" i="36"/>
  <c r="AH53" i="36"/>
  <c r="AQ54" i="36"/>
  <c r="AE54" i="36"/>
  <c r="AK54" i="36"/>
  <c r="AI56" i="36"/>
  <c r="AU56" i="36"/>
  <c r="AO56" i="36"/>
  <c r="AN58" i="36"/>
  <c r="AB58" i="36"/>
  <c r="AH58" i="36"/>
  <c r="AH59" i="36"/>
  <c r="AT59" i="36"/>
  <c r="AN59" i="36"/>
  <c r="AP61" i="36"/>
  <c r="AD61" i="36"/>
  <c r="AJ61" i="36"/>
  <c r="AQ62" i="36"/>
  <c r="AE62" i="36"/>
  <c r="AK62" i="36"/>
  <c r="AK64" i="36"/>
  <c r="AW64" i="36"/>
  <c r="AQ64" i="36"/>
  <c r="AN66" i="36"/>
  <c r="AB66" i="36"/>
  <c r="AH66" i="36"/>
  <c r="AG3" i="36"/>
  <c r="AV3" i="36"/>
  <c r="AG145" i="36"/>
  <c r="AI147" i="36"/>
  <c r="AK10" i="32"/>
  <c r="AD146" i="32"/>
  <c r="AW134" i="32"/>
  <c r="AW122" i="32"/>
  <c r="AS13" i="32"/>
  <c r="AG14" i="32"/>
  <c r="AG17" i="32"/>
  <c r="AD14" i="32"/>
  <c r="AK134" i="32"/>
  <c r="AV103" i="32"/>
  <c r="AQ93" i="32"/>
  <c r="AQ61" i="32"/>
  <c r="AC4" i="32"/>
  <c r="AS115" i="32"/>
  <c r="AD104" i="32"/>
  <c r="AK75" i="32"/>
  <c r="AC53" i="32"/>
  <c r="AC5" i="32"/>
  <c r="AH47" i="32"/>
  <c r="AB118" i="32"/>
  <c r="AO121" i="32"/>
  <c r="AN128" i="32"/>
  <c r="AJ7" i="32"/>
  <c r="AM136" i="32"/>
  <c r="AG147" i="32"/>
  <c r="AW139" i="32"/>
  <c r="AV109" i="32"/>
  <c r="AO20" i="32"/>
  <c r="AP138" i="32"/>
  <c r="AJ144" i="32"/>
  <c r="AH145" i="32"/>
  <c r="AB143" i="32"/>
  <c r="AT138" i="32"/>
  <c r="AI125" i="32"/>
  <c r="AK128" i="32"/>
  <c r="AU134" i="32"/>
  <c r="AT147" i="32"/>
  <c r="AA59" i="32"/>
  <c r="AS59" i="32"/>
  <c r="AE145" i="32"/>
  <c r="AQ145" i="32"/>
  <c r="AW145" i="32"/>
  <c r="AK145" i="32"/>
  <c r="AU5" i="32"/>
  <c r="AA13" i="32"/>
  <c r="AD92" i="32"/>
  <c r="AP86" i="32"/>
  <c r="AS45" i="32"/>
  <c r="AM13" i="32"/>
  <c r="AE10" i="32"/>
  <c r="AA14" i="32"/>
  <c r="AA17" i="32"/>
  <c r="AJ14" i="32"/>
  <c r="AD103" i="32"/>
  <c r="AV90" i="32"/>
  <c r="AN52" i="32"/>
  <c r="AU4" i="32"/>
  <c r="AJ109" i="32"/>
  <c r="AM115" i="32"/>
  <c r="AP104" i="32"/>
  <c r="AE75" i="32"/>
  <c r="AO53" i="32"/>
  <c r="AK35" i="32"/>
  <c r="AN47" i="32"/>
  <c r="AN118" i="32"/>
  <c r="AU121" i="32"/>
  <c r="AT128" i="32"/>
  <c r="AD7" i="32"/>
  <c r="AG143" i="32"/>
  <c r="AS136" i="32"/>
  <c r="AQ139" i="32"/>
  <c r="AI20" i="32"/>
  <c r="AJ138" i="32"/>
  <c r="AK131" i="32"/>
  <c r="AV144" i="32"/>
  <c r="AB145" i="32"/>
  <c r="AT143" i="32"/>
  <c r="AC125" i="32"/>
  <c r="AE128" i="32"/>
  <c r="AO134" i="32"/>
  <c r="AN147" i="32"/>
  <c r="AD95" i="32"/>
  <c r="AJ95" i="32"/>
  <c r="AJ123" i="32"/>
  <c r="AH94" i="32"/>
  <c r="AP123" i="32"/>
  <c r="AD45" i="32"/>
  <c r="AJ45" i="32"/>
  <c r="AH102" i="32"/>
  <c r="AT18" i="32"/>
  <c r="AQ35" i="32"/>
  <c r="AV86" i="32"/>
  <c r="AM45" i="32"/>
  <c r="AJ90" i="32"/>
  <c r="AN102" i="32"/>
  <c r="AB52" i="32"/>
  <c r="AK122" i="32"/>
  <c r="AT118" i="32"/>
  <c r="AG131" i="32"/>
  <c r="AS143" i="32"/>
  <c r="AA131" i="32"/>
  <c r="AS147" i="32"/>
  <c r="AE131" i="32"/>
  <c r="AW55" i="32"/>
  <c r="AE55" i="32"/>
  <c r="AK55" i="32"/>
  <c r="AN117" i="32"/>
  <c r="AT117" i="32"/>
  <c r="AP135" i="32"/>
  <c r="AJ135" i="32"/>
  <c r="AK141" i="32"/>
  <c r="AJ119" i="32"/>
  <c r="AC68" i="32"/>
  <c r="AH6" i="32"/>
  <c r="AW31" i="32"/>
  <c r="AN50" i="32"/>
  <c r="AN58" i="32"/>
  <c r="AT76" i="32"/>
  <c r="AH126" i="32"/>
  <c r="AG73" i="32"/>
  <c r="AK63" i="32"/>
  <c r="AJ37" i="32"/>
  <c r="AU100" i="32"/>
  <c r="AJ147" i="32"/>
  <c r="AJ143" i="32"/>
  <c r="AE111" i="32"/>
  <c r="AA77" i="32"/>
  <c r="AH58" i="32"/>
  <c r="AK47" i="32"/>
  <c r="AK39" i="32"/>
  <c r="AK31" i="32"/>
  <c r="AW81" i="32"/>
  <c r="AI93" i="30"/>
  <c r="AO93" i="30"/>
  <c r="AT94" i="30"/>
  <c r="AN94" i="30"/>
  <c r="AC133" i="30"/>
  <c r="AO133" i="30"/>
  <c r="AE143" i="30"/>
  <c r="AQ143" i="30"/>
  <c r="AK136" i="30"/>
  <c r="AW136" i="30"/>
  <c r="AP125" i="30"/>
  <c r="AV125" i="30"/>
  <c r="AJ125" i="30"/>
  <c r="AI113" i="30"/>
  <c r="AO113" i="30"/>
  <c r="AI133" i="30"/>
  <c r="AH122" i="30"/>
  <c r="AT122" i="30"/>
  <c r="AW143" i="30"/>
  <c r="AC129" i="30"/>
  <c r="AI129" i="30"/>
  <c r="AB122" i="30"/>
  <c r="AD136" i="30"/>
  <c r="AQ3" i="30"/>
  <c r="AE3" i="30"/>
  <c r="AN146" i="30"/>
  <c r="AT146" i="30"/>
  <c r="AP80" i="30"/>
  <c r="AD80" i="30"/>
  <c r="AV80" i="30"/>
  <c r="AU133" i="30"/>
  <c r="AD143" i="30"/>
  <c r="AJ143" i="30"/>
  <c r="AV143" i="30"/>
  <c r="AJ147" i="30"/>
  <c r="AD147" i="30"/>
  <c r="AV147" i="30"/>
  <c r="AT136" i="30"/>
  <c r="AN136" i="30"/>
  <c r="AB136" i="30"/>
  <c r="AK105" i="30"/>
  <c r="AW105" i="30"/>
  <c r="AQ105" i="30"/>
  <c r="AE105" i="30"/>
  <c r="AK99" i="30"/>
  <c r="AW99" i="30"/>
  <c r="AQ99" i="30"/>
  <c r="AT111" i="30"/>
  <c r="AN111" i="30"/>
  <c r="AH111" i="30"/>
  <c r="AM102" i="30"/>
  <c r="AG102" i="30"/>
  <c r="AA102" i="30"/>
  <c r="AE95" i="30"/>
  <c r="AW95" i="30"/>
  <c r="AQ95" i="30"/>
  <c r="AS86" i="30"/>
  <c r="AM86" i="30"/>
  <c r="AG86" i="30"/>
  <c r="AK28" i="30"/>
  <c r="AE28" i="30"/>
  <c r="AW28" i="30"/>
  <c r="AP24" i="30"/>
  <c r="AJ24" i="30"/>
  <c r="AB29" i="30"/>
  <c r="AH29" i="30"/>
  <c r="AT29" i="30"/>
  <c r="AN29" i="30"/>
  <c r="AG5" i="30"/>
  <c r="AA5" i="30"/>
  <c r="AH4" i="30"/>
  <c r="AT4" i="30"/>
  <c r="AI27" i="30"/>
  <c r="AC27" i="30"/>
  <c r="AU27" i="30"/>
  <c r="AI9" i="30"/>
  <c r="AC9" i="30"/>
  <c r="AB6" i="30"/>
  <c r="AN6" i="30"/>
  <c r="AA16" i="30"/>
  <c r="AG16" i="30"/>
  <c r="AG28" i="30"/>
  <c r="AS28" i="30"/>
  <c r="AK32" i="30"/>
  <c r="AW32" i="30"/>
  <c r="AE32" i="30"/>
  <c r="AA38" i="30"/>
  <c r="AS38" i="30"/>
  <c r="AM38" i="30"/>
  <c r="AG43" i="30"/>
  <c r="AA43" i="30"/>
  <c r="AK52" i="30"/>
  <c r="AW52" i="30"/>
  <c r="AQ52" i="30"/>
  <c r="AV72" i="30"/>
  <c r="AD72" i="30"/>
  <c r="AW85" i="30"/>
  <c r="AE85" i="30"/>
  <c r="AK85" i="30"/>
  <c r="AQ85" i="30"/>
  <c r="AI86" i="30"/>
  <c r="AU86" i="30"/>
  <c r="AG117" i="30"/>
  <c r="AA117" i="30"/>
  <c r="AS117" i="30"/>
  <c r="AJ17" i="30"/>
  <c r="AK143" i="30"/>
  <c r="AO129" i="30"/>
  <c r="AC93" i="30"/>
  <c r="AD125" i="30"/>
  <c r="AG115" i="30"/>
  <c r="AM115" i="30"/>
  <c r="AP116" i="30"/>
  <c r="AV116" i="30"/>
  <c r="AJ116" i="30"/>
  <c r="AD116" i="30"/>
  <c r="AW107" i="30"/>
  <c r="AK107" i="30"/>
  <c r="AU109" i="30"/>
  <c r="AO109" i="30"/>
  <c r="AC109" i="30"/>
  <c r="AI109" i="30"/>
  <c r="AH118" i="30"/>
  <c r="AN118" i="30"/>
  <c r="AC144" i="30"/>
  <c r="AI144" i="30"/>
  <c r="AU144" i="30"/>
  <c r="AO144" i="30"/>
  <c r="AD139" i="30"/>
  <c r="AV139" i="30"/>
  <c r="AP139" i="30"/>
  <c r="AI136" i="30"/>
  <c r="AC136" i="30"/>
  <c r="AU136" i="30"/>
  <c r="AS137" i="30"/>
  <c r="AG137" i="30"/>
  <c r="AM137" i="30"/>
  <c r="AC118" i="30"/>
  <c r="AO118" i="30"/>
  <c r="AI118" i="30"/>
  <c r="AA130" i="30"/>
  <c r="AS130" i="30"/>
  <c r="AA126" i="30"/>
  <c r="AG126" i="30"/>
  <c r="AS126" i="30"/>
  <c r="AJ111" i="30"/>
  <c r="AD111" i="30"/>
  <c r="AV111" i="30"/>
  <c r="AW3" i="30"/>
  <c r="AB118" i="30"/>
  <c r="AH94" i="30"/>
  <c r="AA115" i="30"/>
  <c r="AJ136" i="30"/>
  <c r="AC113" i="30"/>
  <c r="AU93" i="30"/>
  <c r="AB94" i="30"/>
  <c r="AG130" i="30"/>
  <c r="AE136" i="30"/>
  <c r="AU118" i="30"/>
  <c r="AM130" i="30"/>
  <c r="AQ136" i="30"/>
  <c r="AJ140" i="30"/>
  <c r="AP140" i="30"/>
  <c r="AB98" i="30"/>
  <c r="AN98" i="30"/>
  <c r="AH98" i="30"/>
  <c r="AS111" i="30"/>
  <c r="AM111" i="30"/>
  <c r="AG111" i="30"/>
  <c r="AA111" i="30"/>
  <c r="AJ139" i="30"/>
  <c r="AB141" i="30"/>
  <c r="AN141" i="30"/>
  <c r="AH141" i="30"/>
  <c r="AN140" i="30"/>
  <c r="AB140" i="30"/>
  <c r="AT140" i="30"/>
  <c r="AM141" i="30"/>
  <c r="AA141" i="30"/>
  <c r="AS141" i="30"/>
  <c r="AQ120" i="30"/>
  <c r="AW120" i="30"/>
  <c r="AK120" i="30"/>
  <c r="AA87" i="30"/>
  <c r="AK147" i="30"/>
  <c r="AP92" i="30"/>
  <c r="AJ124" i="30"/>
  <c r="AJ96" i="30"/>
  <c r="AE123" i="30"/>
  <c r="AE135" i="30"/>
  <c r="AQ139" i="30"/>
  <c r="AI145" i="30"/>
  <c r="AW83" i="30"/>
  <c r="AK142" i="30"/>
  <c r="AU135" i="30"/>
  <c r="AE124" i="30"/>
  <c r="AJ115" i="30"/>
  <c r="AD115" i="30"/>
  <c r="AA19" i="30"/>
  <c r="AM19" i="30"/>
  <c r="AJ3" i="30"/>
  <c r="AV3" i="30"/>
  <c r="AP3" i="30"/>
  <c r="AK79" i="30"/>
  <c r="AB132" i="30"/>
  <c r="AT132" i="30"/>
  <c r="AB102" i="30"/>
  <c r="AH130" i="30"/>
  <c r="AK43" i="30"/>
  <c r="AQ43" i="30"/>
  <c r="AE43" i="30"/>
  <c r="AA67" i="30"/>
  <c r="AG67" i="30"/>
  <c r="AO119" i="30"/>
  <c r="AC119" i="30"/>
  <c r="AU119" i="30"/>
  <c r="AQ125" i="30"/>
  <c r="AE125" i="30"/>
  <c r="AB128" i="30"/>
  <c r="AN128" i="30"/>
  <c r="AO45" i="30"/>
  <c r="AH87" i="30"/>
  <c r="AW109" i="30"/>
  <c r="AC147" i="30"/>
  <c r="AA145" i="30"/>
  <c r="AH117" i="30"/>
  <c r="AJ102" i="30"/>
  <c r="AI95" i="30"/>
  <c r="AG50" i="30"/>
  <c r="AP102" i="30"/>
  <c r="AM35" i="30"/>
  <c r="AP64" i="30"/>
  <c r="AI65" i="30"/>
  <c r="AC98" i="30"/>
  <c r="AC65" i="30"/>
  <c r="AC20" i="30"/>
  <c r="AH95" i="30"/>
  <c r="AG74" i="30"/>
  <c r="AK55" i="30"/>
  <c r="AB71" i="30"/>
  <c r="AC32" i="30"/>
  <c r="AW83" i="24"/>
  <c r="AQ83" i="24"/>
  <c r="AK83" i="24"/>
  <c r="AI80" i="24"/>
  <c r="AU80" i="24"/>
  <c r="AV100" i="24"/>
  <c r="AP100" i="24"/>
  <c r="AJ100" i="24"/>
  <c r="AN50" i="24"/>
  <c r="AH50" i="24"/>
  <c r="AB50" i="24"/>
  <c r="AO19" i="24"/>
  <c r="AI19" i="24"/>
  <c r="AC19" i="24"/>
  <c r="AP38" i="24"/>
  <c r="AJ38" i="24"/>
  <c r="AD38" i="24"/>
  <c r="AO45" i="24"/>
  <c r="AI45" i="24"/>
  <c r="AC45" i="24"/>
  <c r="AE123" i="24"/>
  <c r="AE127" i="24"/>
  <c r="AW120" i="24"/>
  <c r="AG116" i="24"/>
  <c r="AH101" i="24"/>
  <c r="AM32" i="24"/>
  <c r="AN72" i="24"/>
  <c r="AQ5" i="24"/>
  <c r="AN7" i="24"/>
  <c r="AV40" i="24"/>
  <c r="AW43" i="24"/>
  <c r="AW51" i="24"/>
  <c r="AD84" i="24"/>
  <c r="AD69" i="24"/>
  <c r="AK103" i="24"/>
  <c r="AK127" i="24"/>
  <c r="AP121" i="24"/>
  <c r="AW97" i="24"/>
  <c r="AQ16" i="24"/>
  <c r="AM28" i="24"/>
  <c r="AM17" i="24"/>
  <c r="AQ50" i="24"/>
  <c r="AO61" i="24"/>
  <c r="AO73" i="24"/>
  <c r="AP43" i="24"/>
  <c r="AN53" i="24"/>
  <c r="AO57" i="24"/>
  <c r="AV68" i="24"/>
  <c r="AS73" i="24"/>
  <c r="AT76" i="24"/>
  <c r="AK111" i="24"/>
  <c r="AC80" i="24"/>
  <c r="AB108" i="24"/>
  <c r="AW129" i="24"/>
  <c r="AQ106" i="24"/>
  <c r="AD21" i="24"/>
  <c r="AC5" i="24"/>
  <c r="AD5" i="24"/>
  <c r="AA13" i="24"/>
  <c r="AD17" i="24"/>
  <c r="AC26" i="24"/>
  <c r="AD52" i="24"/>
  <c r="AC81" i="24"/>
  <c r="AD22" i="24"/>
  <c r="AE25" i="24"/>
  <c r="AA29" i="24"/>
  <c r="AG92" i="24"/>
  <c r="AQ121" i="24"/>
  <c r="AS146" i="24"/>
  <c r="AU103" i="24"/>
  <c r="AN143" i="24"/>
  <c r="AH143" i="24"/>
  <c r="AB143" i="24"/>
  <c r="AN115" i="24"/>
  <c r="AH115" i="24"/>
  <c r="AB115" i="24"/>
  <c r="AN131" i="24"/>
  <c r="AH131" i="24"/>
  <c r="AB131" i="24"/>
  <c r="AN126" i="24"/>
  <c r="AH126" i="24"/>
  <c r="AB126" i="24"/>
  <c r="AN136" i="24"/>
  <c r="AH136" i="24"/>
  <c r="AB136" i="24"/>
  <c r="AV85" i="24"/>
  <c r="AP85" i="24"/>
  <c r="AV104" i="24"/>
  <c r="AP104" i="24"/>
  <c r="AJ104" i="24"/>
  <c r="AO90" i="24"/>
  <c r="AI90" i="24"/>
  <c r="AU116" i="24"/>
  <c r="AO116" i="24"/>
  <c r="AI116" i="24"/>
  <c r="AP111" i="24"/>
  <c r="AJ111" i="24"/>
  <c r="AT78" i="24"/>
  <c r="AN78" i="24"/>
  <c r="AH78" i="24"/>
  <c r="AU37" i="24"/>
  <c r="AO37" i="24"/>
  <c r="AI37" i="24"/>
  <c r="AP35" i="24"/>
  <c r="AJ35" i="24"/>
  <c r="AD35" i="24"/>
  <c r="AO30" i="24"/>
  <c r="AI30" i="24"/>
  <c r="AC30" i="24"/>
  <c r="AM12" i="24"/>
  <c r="AG12" i="24"/>
  <c r="AA12" i="24"/>
  <c r="AE111" i="24"/>
  <c r="AM116" i="24"/>
  <c r="AN101" i="24"/>
  <c r="AS32" i="24"/>
  <c r="AT72" i="24"/>
  <c r="AW5" i="24"/>
  <c r="AT7" i="24"/>
  <c r="AD40" i="24"/>
  <c r="AE43" i="24"/>
  <c r="AE51" i="24"/>
  <c r="AJ84" i="24"/>
  <c r="AJ69" i="24"/>
  <c r="AQ103" i="24"/>
  <c r="AK123" i="24"/>
  <c r="AQ127" i="24"/>
  <c r="AV121" i="24"/>
  <c r="AW16" i="24"/>
  <c r="AS28" i="24"/>
  <c r="AS17" i="24"/>
  <c r="AW50" i="24"/>
  <c r="AU61" i="24"/>
  <c r="AU73" i="24"/>
  <c r="AV43" i="24"/>
  <c r="AT53" i="24"/>
  <c r="AU57" i="24"/>
  <c r="AD68" i="24"/>
  <c r="AA73" i="24"/>
  <c r="AB76" i="24"/>
  <c r="AH129" i="24"/>
  <c r="AQ111" i="24"/>
  <c r="AC103" i="24"/>
  <c r="AE121" i="24"/>
  <c r="AW106" i="24"/>
  <c r="AJ21" i="24"/>
  <c r="AI5" i="24"/>
  <c r="AJ5" i="24"/>
  <c r="AG13" i="24"/>
  <c r="AJ17" i="24"/>
  <c r="AI26" i="24"/>
  <c r="AJ52" i="24"/>
  <c r="AI81" i="24"/>
  <c r="AJ22" i="24"/>
  <c r="AK25" i="24"/>
  <c r="AG29" i="24"/>
  <c r="AM92" i="24"/>
  <c r="AC116" i="24"/>
  <c r="AH108" i="24"/>
  <c r="AS12" i="24"/>
  <c r="AV38" i="24"/>
  <c r="AV35" i="24"/>
  <c r="AB78" i="24"/>
  <c r="AO80" i="24"/>
  <c r="AE83" i="24"/>
  <c r="AV119" i="24"/>
  <c r="AP119" i="24"/>
  <c r="AM136" i="24"/>
  <c r="AG136" i="24"/>
  <c r="AP39" i="24"/>
  <c r="AJ39" i="24"/>
  <c r="AD39" i="24"/>
  <c r="AN32" i="24"/>
  <c r="AH32" i="24"/>
  <c r="AB32" i="24"/>
  <c r="AO43" i="24"/>
  <c r="AI43" i="24"/>
  <c r="AC43" i="24"/>
  <c r="AO71" i="24"/>
  <c r="AI71" i="24"/>
  <c r="AC71" i="24"/>
  <c r="AK120" i="24"/>
  <c r="AS116" i="24"/>
  <c r="AT101" i="24"/>
  <c r="AK97" i="24"/>
  <c r="AN129" i="24"/>
  <c r="AE129" i="24"/>
  <c r="AS92" i="24"/>
  <c r="AG146" i="24"/>
  <c r="AU45" i="24"/>
  <c r="AU43" i="24"/>
  <c r="AV39" i="24"/>
  <c r="AK136" i="24"/>
  <c r="AW136" i="24"/>
  <c r="AU127" i="24"/>
  <c r="AO127" i="24"/>
  <c r="AV105" i="24"/>
  <c r="AP105" i="24"/>
  <c r="AN5" i="24"/>
  <c r="AH5" i="24"/>
  <c r="AB5" i="24"/>
  <c r="AP7" i="24"/>
  <c r="AJ7" i="24"/>
  <c r="AD7" i="24"/>
  <c r="AP8" i="24"/>
  <c r="AJ8" i="24"/>
  <c r="AD8" i="24"/>
  <c r="AM10" i="24"/>
  <c r="AG10" i="24"/>
  <c r="AA10" i="24"/>
  <c r="AN11" i="24"/>
  <c r="AH11" i="24"/>
  <c r="AB11" i="24"/>
  <c r="AP12" i="24"/>
  <c r="AJ12" i="24"/>
  <c r="AD12" i="24"/>
  <c r="AN14" i="24"/>
  <c r="AH14" i="24"/>
  <c r="AB14" i="24"/>
  <c r="AQ15" i="24"/>
  <c r="AK15" i="24"/>
  <c r="AE15" i="24"/>
  <c r="AO17" i="24"/>
  <c r="AI17" i="24"/>
  <c r="AC17" i="24"/>
  <c r="AM19" i="24"/>
  <c r="AG19" i="24"/>
  <c r="AA19" i="24"/>
  <c r="AP20" i="24"/>
  <c r="AJ20" i="24"/>
  <c r="AD20" i="24"/>
  <c r="AN22" i="24"/>
  <c r="AH22" i="24"/>
  <c r="AB22" i="24"/>
  <c r="AQ23" i="24"/>
  <c r="AK23" i="24"/>
  <c r="AE23" i="24"/>
  <c r="AO25" i="24"/>
  <c r="AI25" i="24"/>
  <c r="AC25" i="24"/>
  <c r="AM27" i="24"/>
  <c r="AG27" i="24"/>
  <c r="AA27" i="24"/>
  <c r="AP28" i="24"/>
  <c r="AJ28" i="24"/>
  <c r="AD28" i="24"/>
  <c r="AN30" i="24"/>
  <c r="AH30" i="24"/>
  <c r="AB30" i="24"/>
  <c r="AQ31" i="24"/>
  <c r="AK31" i="24"/>
  <c r="AE31" i="24"/>
  <c r="AO33" i="24"/>
  <c r="AI33" i="24"/>
  <c r="AC33" i="24"/>
  <c r="AM36" i="24"/>
  <c r="AG36" i="24"/>
  <c r="AA36" i="24"/>
  <c r="AP37" i="24"/>
  <c r="AJ37" i="24"/>
  <c r="AD37" i="24"/>
  <c r="AM40" i="24"/>
  <c r="AG40" i="24"/>
  <c r="AA40" i="24"/>
  <c r="AP41" i="24"/>
  <c r="AJ41" i="24"/>
  <c r="AD41" i="24"/>
  <c r="AM44" i="24"/>
  <c r="AG44" i="24"/>
  <c r="AA44" i="24"/>
  <c r="AN45" i="24"/>
  <c r="AH45" i="24"/>
  <c r="AB45" i="24"/>
  <c r="AP46" i="24"/>
  <c r="AJ46" i="24"/>
  <c r="AD46" i="24"/>
  <c r="AM48" i="24"/>
  <c r="AG48" i="24"/>
  <c r="AA48" i="24"/>
  <c r="AM49" i="24"/>
  <c r="AG49" i="24"/>
  <c r="AA49" i="24"/>
  <c r="AP50" i="24"/>
  <c r="AJ50" i="24"/>
  <c r="AD50" i="24"/>
  <c r="AV3" i="24"/>
  <c r="AA141" i="27"/>
  <c r="AS141" i="27"/>
  <c r="AM141" i="27"/>
  <c r="AP120" i="27"/>
  <c r="AJ120" i="27"/>
  <c r="AG128" i="27"/>
  <c r="AS128" i="27"/>
  <c r="AU89" i="27"/>
  <c r="AC145" i="27"/>
  <c r="AW120" i="27"/>
  <c r="AB95" i="27"/>
  <c r="AD93" i="27"/>
  <c r="AE91" i="27"/>
  <c r="AC89" i="27"/>
  <c r="AP87" i="27"/>
  <c r="AM86" i="27"/>
  <c r="AO84" i="27"/>
  <c r="AQ82" i="27"/>
  <c r="AN81" i="27"/>
  <c r="AN80" i="27"/>
  <c r="AQ77" i="27"/>
  <c r="AN76" i="27"/>
  <c r="AP74" i="27"/>
  <c r="AM73" i="27"/>
  <c r="AO71" i="27"/>
  <c r="AQ69" i="27"/>
  <c r="AN68" i="27"/>
  <c r="AP66" i="27"/>
  <c r="AM65" i="27"/>
  <c r="AO63" i="27"/>
  <c r="AQ61" i="27"/>
  <c r="AN60" i="27"/>
  <c r="AP58" i="27"/>
  <c r="AM57" i="27"/>
  <c r="AO55" i="27"/>
  <c r="AQ53" i="27"/>
  <c r="AO51" i="27"/>
  <c r="AQ49" i="27"/>
  <c r="AO47" i="27"/>
  <c r="AQ45" i="27"/>
  <c r="AO43" i="27"/>
  <c r="AQ41" i="27"/>
  <c r="AN40" i="27"/>
  <c r="AP38" i="27"/>
  <c r="AM37" i="27"/>
  <c r="AO35" i="27"/>
  <c r="AQ33" i="27"/>
  <c r="AN32" i="27"/>
  <c r="AP30" i="27"/>
  <c r="AM29" i="27"/>
  <c r="AN27" i="27"/>
  <c r="AM25" i="27"/>
  <c r="AM24" i="27"/>
  <c r="AP21" i="27"/>
  <c r="AN20" i="27"/>
  <c r="AM18" i="27"/>
  <c r="AQ16" i="27"/>
  <c r="AN15" i="27"/>
  <c r="AP13" i="27"/>
  <c r="AO12" i="27"/>
  <c r="AQ10" i="27"/>
  <c r="AH9" i="27"/>
  <c r="AP7" i="27"/>
  <c r="AM6" i="27"/>
  <c r="AO4" i="27"/>
  <c r="AT100" i="27"/>
  <c r="AU103" i="27"/>
  <c r="AI128" i="27"/>
  <c r="AA111" i="27"/>
  <c r="AG124" i="27"/>
  <c r="AE142" i="27"/>
  <c r="AK142" i="27"/>
  <c r="AW142" i="27"/>
  <c r="AG147" i="27"/>
  <c r="AM147" i="27"/>
  <c r="AA130" i="27"/>
  <c r="AM130" i="27"/>
  <c r="AG130" i="27"/>
  <c r="AW114" i="27"/>
  <c r="AQ114" i="27"/>
  <c r="AD103" i="27"/>
  <c r="AV103" i="27"/>
  <c r="AP103" i="27"/>
  <c r="AS98" i="27"/>
  <c r="AM98" i="27"/>
  <c r="AG98" i="27"/>
  <c r="AJ95" i="27"/>
  <c r="AD95" i="27"/>
  <c r="AV95" i="27"/>
  <c r="AJ122" i="27"/>
  <c r="AD122" i="27"/>
  <c r="AV122" i="27"/>
  <c r="AK110" i="27"/>
  <c r="AW110" i="27"/>
  <c r="AB108" i="27"/>
  <c r="AT108" i="27"/>
  <c r="AN108" i="27"/>
  <c r="AI118" i="27"/>
  <c r="AU118" i="27"/>
  <c r="AT132" i="27"/>
  <c r="AN132" i="27"/>
  <c r="AH132" i="27"/>
  <c r="AB132" i="27"/>
  <c r="AN114" i="27"/>
  <c r="AH114" i="27"/>
  <c r="AB113" i="27"/>
  <c r="AN113" i="27"/>
  <c r="AH113" i="27"/>
  <c r="AJ133" i="27"/>
  <c r="AV133" i="27"/>
  <c r="AG140" i="27"/>
  <c r="AS140" i="27"/>
  <c r="AV96" i="27"/>
  <c r="AB114" i="27"/>
  <c r="AC117" i="27"/>
  <c r="AD120" i="27"/>
  <c r="AD96" i="27"/>
  <c r="AH95" i="27"/>
  <c r="AJ93" i="27"/>
  <c r="AK91" i="27"/>
  <c r="AV87" i="27"/>
  <c r="AS86" i="27"/>
  <c r="AU84" i="27"/>
  <c r="AW82" i="27"/>
  <c r="AT81" i="27"/>
  <c r="AT80" i="27"/>
  <c r="AW77" i="27"/>
  <c r="AT76" i="27"/>
  <c r="AV74" i="27"/>
  <c r="AS73" i="27"/>
  <c r="AU71" i="27"/>
  <c r="AW69" i="27"/>
  <c r="AT68" i="27"/>
  <c r="AV66" i="27"/>
  <c r="AS65" i="27"/>
  <c r="AU63" i="27"/>
  <c r="AW61" i="27"/>
  <c r="AT60" i="27"/>
  <c r="AV58" i="27"/>
  <c r="AS57" i="27"/>
  <c r="AU55" i="27"/>
  <c r="AW53" i="27"/>
  <c r="AU51" i="27"/>
  <c r="AW49" i="27"/>
  <c r="AU47" i="27"/>
  <c r="AW45" i="27"/>
  <c r="AU43" i="27"/>
  <c r="AW41" i="27"/>
  <c r="AT40" i="27"/>
  <c r="AV38" i="27"/>
  <c r="AS37" i="27"/>
  <c r="AU35" i="27"/>
  <c r="AW33" i="27"/>
  <c r="AT32" i="27"/>
  <c r="AV30" i="27"/>
  <c r="AS29" i="27"/>
  <c r="AT27" i="27"/>
  <c r="AS25" i="27"/>
  <c r="AS24" i="27"/>
  <c r="AV21" i="27"/>
  <c r="AT20" i="27"/>
  <c r="AS18" i="27"/>
  <c r="AW16" i="27"/>
  <c r="AT15" i="27"/>
  <c r="AV13" i="27"/>
  <c r="AU12" i="27"/>
  <c r="AW10" i="27"/>
  <c r="AT9" i="27"/>
  <c r="AV7" i="27"/>
  <c r="AS6" i="27"/>
  <c r="AU4" i="27"/>
  <c r="AB100" i="27"/>
  <c r="AC103" i="27"/>
  <c r="AK106" i="27"/>
  <c r="AO128" i="27"/>
  <c r="AA140" i="27"/>
  <c r="AT113" i="27"/>
  <c r="AG111" i="27"/>
  <c r="AM128" i="27"/>
  <c r="AO145" i="27"/>
  <c r="AP133" i="27"/>
  <c r="AG141" i="27"/>
  <c r="AM139" i="27"/>
  <c r="AG139" i="27"/>
  <c r="AT144" i="27"/>
  <c r="AB144" i="27"/>
  <c r="AN144" i="27"/>
  <c r="AC120" i="27"/>
  <c r="AU120" i="27"/>
  <c r="AO120" i="27"/>
  <c r="AG116" i="27"/>
  <c r="AS116" i="27"/>
  <c r="AS137" i="27"/>
  <c r="AM137" i="27"/>
  <c r="AG137" i="27"/>
  <c r="AI126" i="27"/>
  <c r="AU126" i="27"/>
  <c r="AS124" i="27"/>
  <c r="AM124" i="27"/>
  <c r="AN142" i="27"/>
  <c r="AH142" i="27"/>
  <c r="AU145" i="27"/>
  <c r="AK120" i="27"/>
  <c r="AQ106" i="27"/>
  <c r="AU128" i="27"/>
  <c r="AA128" i="27"/>
  <c r="AI117" i="27"/>
  <c r="AM140" i="27"/>
  <c r="AO126" i="27"/>
  <c r="AB145" i="27"/>
  <c r="AT145" i="27"/>
  <c r="AN145" i="27"/>
  <c r="AH145" i="27"/>
  <c r="AG138" i="27"/>
  <c r="AA138" i="27"/>
  <c r="AS138" i="27"/>
  <c r="AT116" i="27"/>
  <c r="AB116" i="27"/>
  <c r="AN116" i="27"/>
  <c r="AH116" i="27"/>
  <c r="AD135" i="27"/>
  <c r="AV135" i="27"/>
  <c r="AC111" i="27"/>
  <c r="AO111" i="27"/>
  <c r="AU111" i="27"/>
  <c r="AQ100" i="27"/>
  <c r="AK100" i="27"/>
  <c r="AE100" i="27"/>
  <c r="AB86" i="27"/>
  <c r="AH86" i="27"/>
  <c r="AH96" i="27"/>
  <c r="AB96" i="27"/>
  <c r="AT96" i="27"/>
  <c r="AJ82" i="27"/>
  <c r="AD82" i="27"/>
  <c r="AV82" i="27"/>
  <c r="AE67" i="27"/>
  <c r="AQ67" i="27"/>
  <c r="AI61" i="27"/>
  <c r="AC61" i="27"/>
  <c r="AI54" i="27"/>
  <c r="AC54" i="27"/>
  <c r="AU54" i="27"/>
  <c r="AH51" i="27"/>
  <c r="AB51" i="27"/>
  <c r="AT51" i="27"/>
  <c r="AG48" i="27"/>
  <c r="AA48" i="27"/>
  <c r="AS48" i="27"/>
  <c r="AA54" i="27"/>
  <c r="AS54" i="27"/>
  <c r="AM54" i="27"/>
  <c r="AA50" i="27"/>
  <c r="AS50" i="27"/>
  <c r="AM50" i="27"/>
  <c r="AA46" i="27"/>
  <c r="AS46" i="27"/>
  <c r="AM46" i="27"/>
  <c r="AM43" i="27"/>
  <c r="AG43" i="27"/>
  <c r="AQ39" i="27"/>
  <c r="AK39" i="27"/>
  <c r="AE39" i="27"/>
  <c r="AD36" i="27"/>
  <c r="AJ36" i="27"/>
  <c r="AC33" i="27"/>
  <c r="AO33" i="27"/>
  <c r="AN30" i="27"/>
  <c r="AH30" i="27"/>
  <c r="AM27" i="27"/>
  <c r="AG27" i="27"/>
  <c r="AA27" i="27"/>
  <c r="AK23" i="27"/>
  <c r="AE23" i="27"/>
  <c r="AW97" i="27"/>
  <c r="AQ97" i="27"/>
  <c r="AK97" i="27"/>
  <c r="AQ79" i="27"/>
  <c r="AE79" i="27"/>
  <c r="AK79" i="27"/>
  <c r="AC73" i="27"/>
  <c r="AI73" i="27"/>
  <c r="AB66" i="27"/>
  <c r="AN66" i="27"/>
  <c r="AP60" i="27"/>
  <c r="AJ60" i="27"/>
  <c r="AO32" i="27"/>
  <c r="AI32" i="27"/>
  <c r="AC32" i="27"/>
  <c r="AP18" i="27"/>
  <c r="AJ18" i="27"/>
  <c r="AD18" i="27"/>
  <c r="AQ13" i="27"/>
  <c r="AK13" i="27"/>
  <c r="AE13" i="27"/>
  <c r="AN25" i="27"/>
  <c r="AH25" i="27"/>
  <c r="AB25" i="27"/>
  <c r="AJ84" i="27"/>
  <c r="AD84" i="27"/>
  <c r="AQ93" i="27"/>
  <c r="AK93" i="27"/>
  <c r="AE93" i="27"/>
  <c r="AO28" i="27"/>
  <c r="AI28" i="27"/>
  <c r="AC28" i="27"/>
  <c r="AN21" i="27"/>
  <c r="AH21" i="27"/>
  <c r="AB21" i="27"/>
  <c r="AO40" i="27"/>
  <c r="AI40" i="27"/>
  <c r="AC40" i="27"/>
  <c r="AG15" i="27"/>
  <c r="AA15" i="27"/>
  <c r="AG12" i="27"/>
  <c r="AA12" i="27"/>
  <c r="AS12" i="27"/>
  <c r="AD100" i="27"/>
  <c r="AJ100" i="27"/>
  <c r="AI127" i="27"/>
  <c r="AC127" i="27"/>
  <c r="AU127" i="27"/>
  <c r="AO3" i="27"/>
  <c r="AU3" i="27"/>
  <c r="AV56" i="26"/>
  <c r="AP56" i="26"/>
  <c r="AD56" i="26"/>
  <c r="AP68" i="26"/>
  <c r="AJ68" i="26"/>
  <c r="AN94" i="26"/>
  <c r="AB94" i="26"/>
  <c r="AT94" i="26"/>
  <c r="AM55" i="26"/>
  <c r="AC125" i="26"/>
  <c r="AO137" i="26"/>
  <c r="AI137" i="26"/>
  <c r="AB14" i="26"/>
  <c r="AS59" i="26"/>
  <c r="AA59" i="26"/>
  <c r="AH94" i="26"/>
  <c r="AV96" i="26"/>
  <c r="AP96" i="26"/>
  <c r="AD96" i="26"/>
  <c r="AW87" i="26"/>
  <c r="AE87" i="26"/>
  <c r="AT122" i="26"/>
  <c r="AH122" i="26"/>
  <c r="AN122" i="26"/>
  <c r="AB122" i="26"/>
  <c r="AE111" i="26"/>
  <c r="AQ111" i="26"/>
  <c r="AK111" i="26"/>
  <c r="AB145" i="26"/>
  <c r="AT145" i="26"/>
  <c r="AH145" i="26"/>
  <c r="AA118" i="26"/>
  <c r="AS118" i="26"/>
  <c r="AG118" i="26"/>
  <c r="AM118" i="26"/>
  <c r="AI59" i="26"/>
  <c r="AC59" i="26"/>
  <c r="AU59" i="26"/>
  <c r="AK40" i="26"/>
  <c r="AE40" i="26"/>
  <c r="AW40" i="26"/>
  <c r="AG142" i="26"/>
  <c r="AA142" i="26"/>
  <c r="AU52" i="26"/>
  <c r="AO52" i="26"/>
  <c r="AI52" i="26"/>
  <c r="AP55" i="26"/>
  <c r="AJ55" i="26"/>
  <c r="AH81" i="26"/>
  <c r="AB81" i="26"/>
  <c r="AD83" i="26"/>
  <c r="AP83" i="26"/>
  <c r="AJ83" i="26"/>
  <c r="AJ107" i="26"/>
  <c r="AD107" i="26"/>
  <c r="AI105" i="26"/>
  <c r="AO105" i="26"/>
  <c r="AH18" i="26"/>
  <c r="AB18" i="26"/>
  <c r="AA111" i="26"/>
  <c r="AS111" i="26"/>
  <c r="AG111" i="26"/>
  <c r="AM111" i="26"/>
  <c r="AS119" i="26"/>
  <c r="AG119" i="26"/>
  <c r="AM119" i="26"/>
  <c r="AA119" i="26"/>
  <c r="AG135" i="26"/>
  <c r="AS135" i="26"/>
  <c r="AM135" i="26"/>
  <c r="AI125" i="26"/>
  <c r="AU105" i="26"/>
  <c r="AA55" i="26"/>
  <c r="AH14" i="26"/>
  <c r="AV140" i="26"/>
  <c r="AS55" i="26"/>
  <c r="AW11" i="26"/>
  <c r="AK11" i="26"/>
  <c r="AS27" i="26"/>
  <c r="AG27" i="26"/>
  <c r="AA27" i="26"/>
  <c r="AV76" i="26"/>
  <c r="AJ76" i="26"/>
  <c r="AD76" i="26"/>
  <c r="AT98" i="26"/>
  <c r="AB98" i="26"/>
  <c r="AU101" i="26"/>
  <c r="AO101" i="26"/>
  <c r="AC101" i="26"/>
  <c r="AI101" i="26"/>
  <c r="AP12" i="26"/>
  <c r="AV12" i="26"/>
  <c r="AJ12" i="26"/>
  <c r="AD12" i="26"/>
  <c r="AV64" i="26"/>
  <c r="AD64" i="26"/>
  <c r="AA139" i="26"/>
  <c r="AM139" i="26"/>
  <c r="AG139" i="26"/>
  <c r="AE55" i="26"/>
  <c r="AU73" i="26"/>
  <c r="AI73" i="26"/>
  <c r="AC73" i="26"/>
  <c r="AP112" i="26"/>
  <c r="AV112" i="26"/>
  <c r="AD112" i="26"/>
  <c r="AJ112" i="26"/>
  <c r="AA115" i="26"/>
  <c r="AV48" i="26"/>
  <c r="AJ48" i="26"/>
  <c r="AP48" i="26"/>
  <c r="AJ140" i="26"/>
  <c r="AN14" i="26"/>
  <c r="AV68" i="26"/>
  <c r="AQ55" i="26"/>
  <c r="AJ56" i="26"/>
  <c r="AT18" i="26"/>
  <c r="AV28" i="26"/>
  <c r="AD28" i="26"/>
  <c r="AS79" i="26"/>
  <c r="AA79" i="26"/>
  <c r="AS123" i="26"/>
  <c r="AG123" i="26"/>
  <c r="AA123" i="26"/>
  <c r="AA135" i="26"/>
  <c r="AO41" i="26"/>
  <c r="AU41" i="26"/>
  <c r="AI41" i="26"/>
  <c r="AC41" i="26"/>
  <c r="AM147" i="26"/>
  <c r="AS147" i="26"/>
  <c r="AG147" i="26"/>
  <c r="AA147" i="26"/>
  <c r="AM11" i="26"/>
  <c r="AS11" i="26"/>
  <c r="AG11" i="26"/>
  <c r="AA11" i="26"/>
  <c r="AK39" i="26"/>
  <c r="AW39" i="26"/>
  <c r="AQ39" i="26"/>
  <c r="AE39" i="26"/>
  <c r="AQ47" i="26"/>
  <c r="AW47" i="26"/>
  <c r="AK47" i="26"/>
  <c r="AE47" i="26"/>
  <c r="AT110" i="26"/>
  <c r="AB110" i="26"/>
  <c r="AP128" i="26"/>
  <c r="AJ128" i="26"/>
  <c r="AV128" i="26"/>
  <c r="AD120" i="26"/>
  <c r="AO25" i="26"/>
  <c r="AK27" i="26"/>
  <c r="AK59" i="26"/>
  <c r="AN62" i="26"/>
  <c r="AK83" i="26"/>
  <c r="AO85" i="26"/>
  <c r="AN114" i="26"/>
  <c r="AU129" i="26"/>
  <c r="AI133" i="26"/>
  <c r="AU133" i="26"/>
  <c r="AT78" i="26"/>
  <c r="AS107" i="26"/>
  <c r="AJ108" i="26"/>
  <c r="AW123" i="26"/>
  <c r="AQ123" i="26"/>
  <c r="AT134" i="26"/>
  <c r="AN134" i="26"/>
  <c r="AG143" i="26"/>
  <c r="AM143" i="26"/>
  <c r="AG138" i="26"/>
  <c r="AA138" i="26"/>
  <c r="AJ119" i="26"/>
  <c r="AD119" i="26"/>
  <c r="AG104" i="26"/>
  <c r="AA104" i="26"/>
  <c r="AS104" i="26"/>
  <c r="AJ79" i="26"/>
  <c r="AD79" i="26"/>
  <c r="AD111" i="26"/>
  <c r="AU9" i="26"/>
  <c r="AV24" i="26"/>
  <c r="AB42" i="26"/>
  <c r="AU53" i="26"/>
  <c r="AM63" i="26"/>
  <c r="AT74" i="26"/>
  <c r="AA83" i="26"/>
  <c r="AW95" i="26"/>
  <c r="AK99" i="26"/>
  <c r="AA103" i="26"/>
  <c r="AV120" i="26"/>
  <c r="AP100" i="26"/>
  <c r="AM87" i="26"/>
  <c r="AQ7" i="26"/>
  <c r="AT138" i="26"/>
  <c r="AT62" i="26"/>
  <c r="AU85" i="26"/>
  <c r="AH141" i="26"/>
  <c r="AB141" i="26"/>
  <c r="AM3" i="26"/>
  <c r="AS3" i="26"/>
  <c r="AK74" i="26"/>
  <c r="AW74" i="26"/>
  <c r="AJ95" i="26"/>
  <c r="AD95" i="26"/>
  <c r="AB89" i="26"/>
  <c r="AD115" i="26"/>
  <c r="AJ115" i="26"/>
  <c r="AG58" i="26"/>
  <c r="AA58" i="26"/>
  <c r="AK66" i="26"/>
  <c r="AE66" i="26"/>
  <c r="AM125" i="26"/>
  <c r="AB3" i="26"/>
  <c r="AD135" i="26"/>
  <c r="AC124" i="26"/>
  <c r="AC100" i="26"/>
  <c r="AJ143" i="26"/>
  <c r="AH137" i="26"/>
  <c r="AH113" i="26"/>
  <c r="AG70" i="26"/>
  <c r="AN3" i="26"/>
  <c r="AC76" i="26"/>
  <c r="AH129" i="26"/>
  <c r="AC140" i="26"/>
  <c r="AE137" i="26"/>
  <c r="AH3" i="26"/>
  <c r="AK122" i="26"/>
  <c r="AE146" i="26"/>
  <c r="AE106" i="26"/>
  <c r="AQ75" i="23"/>
  <c r="AE75" i="23"/>
  <c r="AK123" i="23"/>
  <c r="AW123" i="23"/>
  <c r="AE123" i="23"/>
  <c r="AU131" i="23"/>
  <c r="AO131" i="23"/>
  <c r="AI131" i="23"/>
  <c r="AB123" i="23"/>
  <c r="AW47" i="23"/>
  <c r="AW83" i="23"/>
  <c r="AV68" i="23"/>
  <c r="AI49" i="23"/>
  <c r="AH123" i="23"/>
  <c r="AT121" i="23"/>
  <c r="AA14" i="23"/>
  <c r="AC12" i="23"/>
  <c r="AG78" i="23"/>
  <c r="AC64" i="23"/>
  <c r="AS44" i="23"/>
  <c r="AO64" i="23"/>
  <c r="AB37" i="23"/>
  <c r="AI40" i="23"/>
  <c r="AD16" i="23"/>
  <c r="AB18" i="23"/>
  <c r="AE19" i="23"/>
  <c r="AE43" i="23"/>
  <c r="AV44" i="23"/>
  <c r="AC68" i="23"/>
  <c r="AH53" i="23"/>
  <c r="AN47" i="23"/>
  <c r="AU50" i="23"/>
  <c r="AU56" i="23"/>
  <c r="AS62" i="23"/>
  <c r="AO96" i="23"/>
  <c r="AV53" i="23"/>
  <c r="AQ56" i="23"/>
  <c r="AM60" i="23"/>
  <c r="AN58" i="23"/>
  <c r="AU61" i="23"/>
  <c r="AO61" i="23"/>
  <c r="AG67" i="23"/>
  <c r="AJ68" i="23"/>
  <c r="AB70" i="23"/>
  <c r="AG71" i="23"/>
  <c r="AK75" i="23"/>
  <c r="AT86" i="23"/>
  <c r="AN86" i="23"/>
  <c r="AB142" i="23"/>
  <c r="AN142" i="23"/>
  <c r="AT142" i="23"/>
  <c r="AA143" i="23"/>
  <c r="AS143" i="23"/>
  <c r="AM143" i="23"/>
  <c r="AG50" i="23"/>
  <c r="AS50" i="23"/>
  <c r="AM50" i="23"/>
  <c r="AU140" i="23"/>
  <c r="AO140" i="23"/>
  <c r="AI140" i="23"/>
  <c r="AN135" i="23"/>
  <c r="AH135" i="23"/>
  <c r="AT135" i="23"/>
  <c r="AC89" i="23"/>
  <c r="AO89" i="23"/>
  <c r="AO66" i="23"/>
  <c r="AU66" i="23"/>
  <c r="AI66" i="23"/>
  <c r="AA131" i="23"/>
  <c r="AM131" i="23"/>
  <c r="AS131" i="23"/>
  <c r="AE3" i="23"/>
  <c r="AW55" i="23"/>
  <c r="AO49" i="23"/>
  <c r="AQ123" i="23"/>
  <c r="AQ83" i="23"/>
  <c r="AS67" i="23"/>
  <c r="AK47" i="23"/>
  <c r="AT123" i="23"/>
  <c r="AN121" i="23"/>
  <c r="AG14" i="23"/>
  <c r="AO12" i="23"/>
  <c r="AM78" i="23"/>
  <c r="AB72" i="23"/>
  <c r="AA44" i="23"/>
  <c r="AH72" i="23"/>
  <c r="AH37" i="23"/>
  <c r="AO40" i="23"/>
  <c r="AJ16" i="23"/>
  <c r="AH18" i="23"/>
  <c r="AK19" i="23"/>
  <c r="AP44" i="23"/>
  <c r="AU68" i="23"/>
  <c r="AT53" i="23"/>
  <c r="AB47" i="23"/>
  <c r="AC50" i="23"/>
  <c r="AC56" i="23"/>
  <c r="AA62" i="23"/>
  <c r="AU96" i="23"/>
  <c r="AP53" i="23"/>
  <c r="AW56" i="23"/>
  <c r="AS60" i="23"/>
  <c r="AB58" i="23"/>
  <c r="AM67" i="23"/>
  <c r="AP68" i="23"/>
  <c r="AH70" i="23"/>
  <c r="AW75" i="23"/>
  <c r="AH82" i="23"/>
  <c r="AB82" i="23"/>
  <c r="AU89" i="23"/>
  <c r="AG131" i="23"/>
  <c r="AW143" i="23"/>
  <c r="AE143" i="23"/>
  <c r="AC66" i="23"/>
  <c r="AC131" i="23"/>
  <c r="AQ124" i="23"/>
  <c r="AE124" i="23"/>
  <c r="AI115" i="23"/>
  <c r="AC115" i="23"/>
  <c r="AU115" i="23"/>
  <c r="AA113" i="23"/>
  <c r="AG113" i="23"/>
  <c r="AM113" i="23"/>
  <c r="AE109" i="23"/>
  <c r="AK109" i="23"/>
  <c r="AQ109" i="23"/>
  <c r="AI11" i="23"/>
  <c r="AC11" i="23"/>
  <c r="AO11" i="23"/>
  <c r="AH8" i="23"/>
  <c r="AB8" i="23"/>
  <c r="AN8" i="23"/>
  <c r="AG5" i="23"/>
  <c r="AA5" i="23"/>
  <c r="AS5" i="23"/>
  <c r="AN64" i="23"/>
  <c r="AT64" i="23"/>
  <c r="AH64" i="23"/>
  <c r="AK3" i="23"/>
  <c r="AE83" i="23"/>
  <c r="AS71" i="23"/>
  <c r="AQ47" i="23"/>
  <c r="AK55" i="23"/>
  <c r="AU12" i="23"/>
  <c r="AS78" i="23"/>
  <c r="AN70" i="23"/>
  <c r="AS79" i="23"/>
  <c r="AM79" i="23"/>
  <c r="AA79" i="23"/>
  <c r="AT82" i="23"/>
  <c r="AW95" i="23"/>
  <c r="AK95" i="23"/>
  <c r="AM115" i="23"/>
  <c r="AG115" i="23"/>
  <c r="AS115" i="23"/>
  <c r="AB64" i="23"/>
  <c r="AB135" i="23"/>
  <c r="AK136" i="23"/>
  <c r="AE136" i="23"/>
  <c r="AW136" i="23"/>
  <c r="AG132" i="23"/>
  <c r="AA132" i="23"/>
  <c r="AS132" i="23"/>
  <c r="AN124" i="23"/>
  <c r="AT124" i="23"/>
  <c r="AH124" i="23"/>
  <c r="AM121" i="23"/>
  <c r="AS121" i="23"/>
  <c r="AG121" i="23"/>
  <c r="AS128" i="23"/>
  <c r="AM128" i="23"/>
  <c r="AG128" i="23"/>
  <c r="AQ79" i="23"/>
  <c r="AK79" i="23"/>
  <c r="AA107" i="23"/>
  <c r="AM107" i="23"/>
  <c r="AS107" i="23"/>
  <c r="AA95" i="23"/>
  <c r="AM95" i="23"/>
  <c r="AI80" i="23"/>
  <c r="AO80" i="23"/>
  <c r="AK50" i="23"/>
  <c r="AE50" i="23"/>
  <c r="AP90" i="23"/>
  <c r="AV90" i="23"/>
  <c r="AJ90" i="23"/>
  <c r="AN92" i="23"/>
  <c r="AT92" i="23"/>
  <c r="AH92" i="23"/>
  <c r="AN93" i="23"/>
  <c r="AB93" i="23"/>
  <c r="AT93" i="23"/>
  <c r="AP94" i="23"/>
  <c r="AV94" i="23"/>
  <c r="AJ94" i="23"/>
  <c r="AN96" i="23"/>
  <c r="AT96" i="23"/>
  <c r="AH96" i="23"/>
  <c r="AP97" i="23"/>
  <c r="AV97" i="23"/>
  <c r="AD97" i="23"/>
  <c r="AP98" i="23"/>
  <c r="AJ98" i="23"/>
  <c r="AD98" i="23"/>
  <c r="AD99" i="23"/>
  <c r="AJ99" i="23"/>
  <c r="AP99" i="23"/>
  <c r="AE131" i="23"/>
  <c r="AW131" i="23"/>
  <c r="AE99" i="23"/>
  <c r="AP116" i="23"/>
  <c r="AV116" i="23"/>
  <c r="AC145" i="23"/>
  <c r="AJ3" i="23"/>
  <c r="AP3" i="23"/>
  <c r="AP20" i="25"/>
  <c r="J20" i="25" s="1"/>
  <c r="AD20" i="25"/>
  <c r="AJ20" i="25"/>
  <c r="AV20" i="25"/>
  <c r="I87" i="25"/>
  <c r="AE39" i="25"/>
  <c r="AQ39" i="25"/>
  <c r="J39" i="25" s="1"/>
  <c r="AU89" i="25"/>
  <c r="K89" i="25" s="1"/>
  <c r="AO89" i="25"/>
  <c r="J89" i="25" s="1"/>
  <c r="AI89" i="25"/>
  <c r="I89" i="25" s="1"/>
  <c r="AC89" i="25"/>
  <c r="J26" i="25"/>
  <c r="J106" i="25"/>
  <c r="K136" i="25"/>
  <c r="AH126" i="25"/>
  <c r="I126" i="25" s="1"/>
  <c r="AT126" i="25"/>
  <c r="K126" i="25" s="1"/>
  <c r="AN126" i="25"/>
  <c r="J126" i="25" s="1"/>
  <c r="AB126" i="25"/>
  <c r="H126" i="25" s="1"/>
  <c r="AJ144" i="25"/>
  <c r="I144" i="25" s="1"/>
  <c r="AD144" i="25"/>
  <c r="H144" i="25" s="1"/>
  <c r="AV144" i="25"/>
  <c r="K144" i="25" s="1"/>
  <c r="AP144" i="25"/>
  <c r="J144" i="25" s="1"/>
  <c r="I147" i="25"/>
  <c r="I81" i="25"/>
  <c r="AI113" i="25"/>
  <c r="AO113" i="25"/>
  <c r="J113" i="25" s="1"/>
  <c r="AC113" i="25"/>
  <c r="H113" i="25" s="1"/>
  <c r="I140" i="25"/>
  <c r="K6" i="25"/>
  <c r="J27" i="25"/>
  <c r="AK79" i="25"/>
  <c r="AE59" i="25"/>
  <c r="H59" i="25" s="1"/>
  <c r="AK59" i="25"/>
  <c r="I59" i="25" s="1"/>
  <c r="AI93" i="25"/>
  <c r="AU93" i="25"/>
  <c r="AI125" i="25"/>
  <c r="I125" i="25" s="1"/>
  <c r="AU125" i="25"/>
  <c r="K125" i="25" s="1"/>
  <c r="AW63" i="25"/>
  <c r="K63" i="25" s="1"/>
  <c r="AE88" i="25"/>
  <c r="AW88" i="25"/>
  <c r="K88" i="25" s="1"/>
  <c r="AQ88" i="25"/>
  <c r="J88" i="25" s="1"/>
  <c r="AI112" i="25"/>
  <c r="AU112" i="25"/>
  <c r="K112" i="25" s="1"/>
  <c r="AD110" i="25"/>
  <c r="AV110" i="25"/>
  <c r="K110" i="25" s="1"/>
  <c r="AP110" i="25"/>
  <c r="J110" i="25" s="1"/>
  <c r="AC107" i="25"/>
  <c r="H107" i="25" s="1"/>
  <c r="AU107" i="25"/>
  <c r="K107" i="25" s="1"/>
  <c r="AO107" i="25"/>
  <c r="J107" i="25" s="1"/>
  <c r="AI107" i="25"/>
  <c r="I107" i="25" s="1"/>
  <c r="AB84" i="25"/>
  <c r="AH84" i="25"/>
  <c r="I84" i="25" s="1"/>
  <c r="AN84" i="25"/>
  <c r="AA81" i="25"/>
  <c r="AS81" i="25"/>
  <c r="K81" i="25" s="1"/>
  <c r="AE77" i="25"/>
  <c r="H77" i="25" s="1"/>
  <c r="AW77" i="25"/>
  <c r="K77" i="25" s="1"/>
  <c r="AK77" i="25"/>
  <c r="I77" i="25" s="1"/>
  <c r="AQ77" i="25"/>
  <c r="J77" i="25" s="1"/>
  <c r="AD74" i="25"/>
  <c r="AJ74" i="25"/>
  <c r="I74" i="25" s="1"/>
  <c r="AP74" i="25"/>
  <c r="J74" i="25" s="1"/>
  <c r="AB72" i="25"/>
  <c r="AN72" i="25"/>
  <c r="J72" i="25" s="1"/>
  <c r="AT72" i="25"/>
  <c r="AH72" i="25"/>
  <c r="AB79" i="25"/>
  <c r="AT79" i="25"/>
  <c r="AN79" i="25"/>
  <c r="J79" i="25" s="1"/>
  <c r="AH79" i="25"/>
  <c r="AJ73" i="25"/>
  <c r="AV73" i="25"/>
  <c r="AD73" i="25"/>
  <c r="AE56" i="25"/>
  <c r="AQ56" i="25"/>
  <c r="J56" i="25" s="1"/>
  <c r="AK56" i="25"/>
  <c r="I56" i="25" s="1"/>
  <c r="AH22" i="25"/>
  <c r="I22" i="25" s="1"/>
  <c r="AN22" i="25"/>
  <c r="J22" i="25" s="1"/>
  <c r="AB22" i="25"/>
  <c r="H22" i="25" s="1"/>
  <c r="AM55" i="25"/>
  <c r="J55" i="25" s="1"/>
  <c r="AA55" i="25"/>
  <c r="H55" i="25" s="1"/>
  <c r="AS55" i="25"/>
  <c r="K55" i="25" s="1"/>
  <c r="AG55" i="25"/>
  <c r="I55" i="25" s="1"/>
  <c r="AM45" i="25"/>
  <c r="J45" i="25" s="1"/>
  <c r="AA45" i="25"/>
  <c r="H45" i="25" s="1"/>
  <c r="AS45" i="25"/>
  <c r="K45" i="25" s="1"/>
  <c r="AG45" i="25"/>
  <c r="I45" i="25" s="1"/>
  <c r="AC20" i="25"/>
  <c r="AI20" i="25"/>
  <c r="AU20" i="25"/>
  <c r="AS18" i="25"/>
  <c r="K18" i="25" s="1"/>
  <c r="AM18" i="25"/>
  <c r="J18" i="25" s="1"/>
  <c r="AA18" i="25"/>
  <c r="H18" i="25" s="1"/>
  <c r="AW14" i="25"/>
  <c r="K14" i="25" s="1"/>
  <c r="AQ14" i="25"/>
  <c r="J14" i="25" s="1"/>
  <c r="AK14" i="25"/>
  <c r="I14" i="25" s="1"/>
  <c r="AA62" i="25"/>
  <c r="H62" i="25" s="1"/>
  <c r="AS62" i="25"/>
  <c r="K62" i="25" s="1"/>
  <c r="AM62" i="25"/>
  <c r="AO64" i="25"/>
  <c r="J64" i="25" s="1"/>
  <c r="AC64" i="25"/>
  <c r="H64" i="25" s="1"/>
  <c r="AI64" i="25"/>
  <c r="I64" i="25" s="1"/>
  <c r="AK66" i="25"/>
  <c r="I66" i="25" s="1"/>
  <c r="AW66" i="25"/>
  <c r="AE66" i="25"/>
  <c r="H66" i="25" s="1"/>
  <c r="AM70" i="25"/>
  <c r="J70" i="25" s="1"/>
  <c r="AS70" i="25"/>
  <c r="K70" i="25" s="1"/>
  <c r="AG70" i="25"/>
  <c r="I70" i="25" s="1"/>
  <c r="AA70" i="25"/>
  <c r="H70" i="25" s="1"/>
  <c r="AH73" i="25"/>
  <c r="AT73" i="25"/>
  <c r="AB73" i="25"/>
  <c r="AU76" i="25"/>
  <c r="K76" i="25" s="1"/>
  <c r="AO76" i="25"/>
  <c r="J76" i="25" s="1"/>
  <c r="AI76" i="25"/>
  <c r="I76" i="25" s="1"/>
  <c r="AC76" i="25"/>
  <c r="H76" i="25" s="1"/>
  <c r="AJ79" i="25"/>
  <c r="AV79" i="25"/>
  <c r="AD79" i="25"/>
  <c r="AW82" i="25"/>
  <c r="K82" i="25" s="1"/>
  <c r="AQ82" i="25"/>
  <c r="J82" i="25" s="1"/>
  <c r="AK82" i="25"/>
  <c r="I82" i="25" s="1"/>
  <c r="AE82" i="25"/>
  <c r="H82" i="25" s="1"/>
  <c r="AH85" i="25"/>
  <c r="I85" i="25" s="1"/>
  <c r="AT85" i="25"/>
  <c r="K85" i="25" s="1"/>
  <c r="AC87" i="25"/>
  <c r="AO87" i="25"/>
  <c r="J87" i="25" s="1"/>
  <c r="AU87" i="25"/>
  <c r="K87" i="25" s="1"/>
  <c r="AV90" i="25"/>
  <c r="AJ90" i="25"/>
  <c r="I90" i="25" s="1"/>
  <c r="AA93" i="25"/>
  <c r="H93" i="25" s="1"/>
  <c r="AG93" i="25"/>
  <c r="AS93" i="25"/>
  <c r="AA112" i="25"/>
  <c r="H112" i="25" s="1"/>
  <c r="AM112" i="25"/>
  <c r="J112" i="25" s="1"/>
  <c r="AG112" i="25"/>
  <c r="AT127" i="25"/>
  <c r="K127" i="25" s="1"/>
  <c r="AN127" i="25"/>
  <c r="J127" i="25" s="1"/>
  <c r="AB127" i="25"/>
  <c r="AB128" i="25"/>
  <c r="H128" i="25" s="1"/>
  <c r="AT128" i="25"/>
  <c r="K128" i="25" s="1"/>
  <c r="AN128" i="25"/>
  <c r="J128" i="25" s="1"/>
  <c r="AH128" i="25"/>
  <c r="I128" i="25" s="1"/>
  <c r="AD138" i="25"/>
  <c r="AJ138" i="25"/>
  <c r="I138" i="25" s="1"/>
  <c r="AV138" i="25"/>
  <c r="K138" i="25" s="1"/>
  <c r="AT46" i="25"/>
  <c r="AN46" i="25"/>
  <c r="J46" i="25" s="1"/>
  <c r="AW95" i="25"/>
  <c r="K95" i="25" s="1"/>
  <c r="AQ95" i="25"/>
  <c r="J95" i="25" s="1"/>
  <c r="AA87" i="25"/>
  <c r="AD90" i="25"/>
  <c r="H90" i="25" s="1"/>
  <c r="AO73" i="25"/>
  <c r="J73" i="25" s="1"/>
  <c r="AU73" i="25"/>
  <c r="AO97" i="25"/>
  <c r="J97" i="25" s="1"/>
  <c r="AU97" i="25"/>
  <c r="K97" i="25" s="1"/>
  <c r="AT102" i="25"/>
  <c r="K102" i="25" s="1"/>
  <c r="AN102" i="25"/>
  <c r="AP116" i="25"/>
  <c r="J116" i="25" s="1"/>
  <c r="AV116" i="25"/>
  <c r="K116" i="25" s="1"/>
  <c r="AV72" i="25"/>
  <c r="AD72" i="25"/>
  <c r="AJ72" i="25"/>
  <c r="AP84" i="25"/>
  <c r="AT78" i="25"/>
  <c r="K78" i="25" s="1"/>
  <c r="AE71" i="25"/>
  <c r="H71" i="25" s="1"/>
  <c r="AM43" i="25"/>
  <c r="J43" i="25" s="1"/>
  <c r="AJ112" i="25"/>
  <c r="AC105" i="25"/>
  <c r="H105" i="25" s="1"/>
  <c r="AW111" i="25"/>
  <c r="AJ120" i="25"/>
  <c r="I120" i="25" s="1"/>
  <c r="AQ135" i="25"/>
  <c r="J135" i="25" s="1"/>
  <c r="AA23" i="25"/>
  <c r="H23" i="25" s="1"/>
  <c r="AI57" i="25"/>
  <c r="AE111" i="25"/>
  <c r="AI61" i="25"/>
  <c r="I61" i="25" s="1"/>
  <c r="AT90" i="25"/>
  <c r="K90" i="25" s="1"/>
  <c r="AH94" i="25"/>
  <c r="I94" i="25" s="1"/>
  <c r="AV111" i="25"/>
  <c r="AJ111" i="25"/>
  <c r="AH105" i="25"/>
  <c r="I105" i="25" s="1"/>
  <c r="AT105" i="25"/>
  <c r="K105" i="25" s="1"/>
  <c r="AH113" i="25"/>
  <c r="AT113" i="25"/>
  <c r="K113" i="25" s="1"/>
  <c r="AU94" i="25"/>
  <c r="K94" i="25" s="1"/>
  <c r="AO94" i="25"/>
  <c r="J94" i="25" s="1"/>
  <c r="AJ46" i="25"/>
  <c r="I46" i="25" s="1"/>
  <c r="AD46" i="25"/>
  <c r="AV46" i="25"/>
  <c r="AS42" i="25"/>
  <c r="K42" i="25" s="1"/>
  <c r="AM42" i="25"/>
  <c r="J42" i="25" s="1"/>
  <c r="AG42" i="25"/>
  <c r="I42" i="25" s="1"/>
  <c r="AH130" i="25"/>
  <c r="I130" i="25" s="1"/>
  <c r="AN130" i="25"/>
  <c r="J130" i="25" s="1"/>
  <c r="AG111" i="25"/>
  <c r="AA111" i="25"/>
  <c r="AS57" i="25"/>
  <c r="K57" i="25" s="1"/>
  <c r="AM57" i="25"/>
  <c r="J57" i="25" s="1"/>
  <c r="AG57" i="25"/>
  <c r="AT59" i="25"/>
  <c r="K59" i="25" s="1"/>
  <c r="AN59" i="25"/>
  <c r="J59" i="25" s="1"/>
  <c r="AT52" i="25"/>
  <c r="K52" i="25" s="1"/>
  <c r="AH52" i="25"/>
  <c r="I52" i="25" s="1"/>
  <c r="AN52" i="25"/>
  <c r="J52" i="25" s="1"/>
  <c r="AB3" i="25"/>
  <c r="H3" i="25" s="1"/>
  <c r="AN3" i="25"/>
  <c r="J3" i="25" s="1"/>
  <c r="AT3" i="25"/>
  <c r="K3" i="25" s="1"/>
  <c r="AH3" i="25"/>
  <c r="I3" i="25" s="1"/>
  <c r="AM139" i="25"/>
  <c r="J139" i="25" s="1"/>
  <c r="AS139" i="25"/>
  <c r="K139" i="25" s="1"/>
  <c r="AV118" i="25"/>
  <c r="K118" i="25" s="1"/>
  <c r="AD118" i="25"/>
  <c r="H118" i="25" s="1"/>
  <c r="AJ118" i="25"/>
  <c r="I118" i="25" s="1"/>
  <c r="AV66" i="25"/>
  <c r="AP66" i="25"/>
  <c r="J66" i="25" s="1"/>
  <c r="AI96" i="25"/>
  <c r="I96" i="25" s="1"/>
  <c r="AU96" i="25"/>
  <c r="K96" i="25" s="1"/>
  <c r="K31" i="22"/>
  <c r="K69" i="22"/>
  <c r="I133" i="22"/>
  <c r="J11" i="22"/>
  <c r="K14" i="22"/>
  <c r="I32" i="22"/>
  <c r="H33" i="22"/>
  <c r="I35" i="22"/>
  <c r="I101" i="22"/>
  <c r="J80" i="22"/>
  <c r="I30" i="22"/>
  <c r="K81" i="22"/>
  <c r="I48" i="22"/>
  <c r="K4" i="22"/>
  <c r="K35" i="22"/>
  <c r="J10" i="22"/>
  <c r="J9" i="22"/>
  <c r="J62" i="22"/>
  <c r="H8" i="22"/>
  <c r="J82" i="22"/>
  <c r="K100" i="22"/>
  <c r="J83" i="22"/>
  <c r="J97" i="22"/>
  <c r="J88" i="22"/>
  <c r="AE139" i="22"/>
  <c r="AW139" i="22"/>
  <c r="AQ139" i="22"/>
  <c r="AB142" i="22"/>
  <c r="H142" i="22" s="1"/>
  <c r="AT142" i="22"/>
  <c r="K142" i="22" s="1"/>
  <c r="AN142" i="22"/>
  <c r="J142" i="22" s="1"/>
  <c r="AH142" i="22"/>
  <c r="AP139" i="22"/>
  <c r="J139" i="22" s="1"/>
  <c r="AJ139" i="22"/>
  <c r="I139" i="22" s="1"/>
  <c r="AD139" i="22"/>
  <c r="AV139" i="22"/>
  <c r="AS132" i="22"/>
  <c r="K132" i="22" s="1"/>
  <c r="AG132" i="22"/>
  <c r="I132" i="22" s="1"/>
  <c r="AA132" i="22"/>
  <c r="H132" i="22" s="1"/>
  <c r="AM132" i="22"/>
  <c r="AP125" i="22"/>
  <c r="J125" i="22" s="1"/>
  <c r="AJ125" i="22"/>
  <c r="I125" i="22" s="1"/>
  <c r="AD125" i="22"/>
  <c r="AV125" i="22"/>
  <c r="K125" i="22" s="1"/>
  <c r="AA79" i="22"/>
  <c r="AS79" i="22"/>
  <c r="K79" i="22" s="1"/>
  <c r="AM79" i="22"/>
  <c r="AG79" i="22"/>
  <c r="AE87" i="22"/>
  <c r="AW87" i="22"/>
  <c r="K87" i="22" s="1"/>
  <c r="AQ87" i="22"/>
  <c r="J87" i="22" s="1"/>
  <c r="AK87" i="22"/>
  <c r="AO28" i="22"/>
  <c r="J28" i="22" s="1"/>
  <c r="AI28" i="22"/>
  <c r="I28" i="22" s="1"/>
  <c r="AC28" i="22"/>
  <c r="AU28" i="22"/>
  <c r="K28" i="22" s="1"/>
  <c r="AW19" i="22"/>
  <c r="AQ19" i="22"/>
  <c r="AN37" i="22"/>
  <c r="AH37" i="22"/>
  <c r="I37" i="22" s="1"/>
  <c r="AB37" i="22"/>
  <c r="AT37" i="22"/>
  <c r="K37" i="22" s="1"/>
  <c r="AP15" i="22"/>
  <c r="J15" i="22" s="1"/>
  <c r="AJ15" i="22"/>
  <c r="AD15" i="22"/>
  <c r="H15" i="22" s="1"/>
  <c r="AV15" i="22"/>
  <c r="K15" i="22" s="1"/>
  <c r="AD7" i="22"/>
  <c r="AV7" i="22"/>
  <c r="K7" i="22" s="1"/>
  <c r="AE13" i="22"/>
  <c r="H13" i="22" s="1"/>
  <c r="AW13" i="22"/>
  <c r="K13" i="22" s="1"/>
  <c r="AQ13" i="22"/>
  <c r="AD14" i="22"/>
  <c r="H14" i="22" s="1"/>
  <c r="AP14" i="22"/>
  <c r="J14" i="22" s="1"/>
  <c r="AJ14" i="22"/>
  <c r="I14" i="22" s="1"/>
  <c r="AI16" i="22"/>
  <c r="I16" i="22" s="1"/>
  <c r="AC16" i="22"/>
  <c r="H17" i="22"/>
  <c r="AU18" i="22"/>
  <c r="K18" i="22" s="1"/>
  <c r="AO18" i="22"/>
  <c r="AU19" i="22"/>
  <c r="AO19" i="22"/>
  <c r="AH20" i="22"/>
  <c r="AN20" i="22"/>
  <c r="J20" i="22" s="1"/>
  <c r="AG22" i="22"/>
  <c r="I22" i="22" s="1"/>
  <c r="AA22" i="22"/>
  <c r="H22" i="22" s="1"/>
  <c r="AG23" i="22"/>
  <c r="AS23" i="22"/>
  <c r="AG26" i="22"/>
  <c r="I26" i="22" s="1"/>
  <c r="AA26" i="22"/>
  <c r="H26" i="22" s="1"/>
  <c r="AS26" i="22"/>
  <c r="K26" i="22" s="1"/>
  <c r="AK39" i="22"/>
  <c r="AQ39" i="22"/>
  <c r="J39" i="22" s="1"/>
  <c r="AE39" i="22"/>
  <c r="H39" i="22" s="1"/>
  <c r="AC49" i="22"/>
  <c r="H49" i="22" s="1"/>
  <c r="AU49" i="22"/>
  <c r="K49" i="22" s="1"/>
  <c r="AS50" i="22"/>
  <c r="K50" i="22" s="1"/>
  <c r="AM50" i="22"/>
  <c r="J50" i="22" s="1"/>
  <c r="AA50" i="22"/>
  <c r="AC53" i="22"/>
  <c r="H53" i="22" s="1"/>
  <c r="AU53" i="22"/>
  <c r="K53" i="22" s="1"/>
  <c r="AO53" i="22"/>
  <c r="J53" i="22" s="1"/>
  <c r="AI53" i="22"/>
  <c r="I53" i="22" s="1"/>
  <c r="AA54" i="22"/>
  <c r="AS54" i="22"/>
  <c r="K54" i="22" s="1"/>
  <c r="AU55" i="22"/>
  <c r="AO55" i="22"/>
  <c r="J55" i="22" s="1"/>
  <c r="AC55" i="22"/>
  <c r="AQ56" i="22"/>
  <c r="AK56" i="22"/>
  <c r="I56" i="22" s="1"/>
  <c r="AE56" i="22"/>
  <c r="H56" i="22" s="1"/>
  <c r="AT67" i="22"/>
  <c r="K67" i="22" s="1"/>
  <c r="AB67" i="22"/>
  <c r="AN67" i="22"/>
  <c r="J67" i="22" s="1"/>
  <c r="AA78" i="22"/>
  <c r="H78" i="22" s="1"/>
  <c r="AS78" i="22"/>
  <c r="K78" i="22" s="1"/>
  <c r="AT85" i="22"/>
  <c r="K85" i="22" s="1"/>
  <c r="AN85" i="22"/>
  <c r="J85" i="22" s="1"/>
  <c r="AB85" i="22"/>
  <c r="AJ86" i="22"/>
  <c r="AD86" i="22"/>
  <c r="H86" i="22" s="1"/>
  <c r="AV86" i="22"/>
  <c r="K86" i="22" s="1"/>
  <c r="AC89" i="22"/>
  <c r="H89" i="22" s="1"/>
  <c r="AI89" i="22"/>
  <c r="AU89" i="22"/>
  <c r="AB90" i="22"/>
  <c r="H90" i="22" s="1"/>
  <c r="AN90" i="22"/>
  <c r="J90" i="22" s="1"/>
  <c r="AH90" i="22"/>
  <c r="AA106" i="22"/>
  <c r="AS106" i="22"/>
  <c r="K106" i="22" s="1"/>
  <c r="AP107" i="22"/>
  <c r="J107" i="22" s="1"/>
  <c r="AJ107" i="22"/>
  <c r="I107" i="22" s="1"/>
  <c r="AU110" i="22"/>
  <c r="K110" i="22" s="1"/>
  <c r="AO110" i="22"/>
  <c r="J110" i="22" s="1"/>
  <c r="AC110" i="22"/>
  <c r="H110" i="22" s="1"/>
  <c r="AC111" i="22"/>
  <c r="AI111" i="22"/>
  <c r="AU111" i="22"/>
  <c r="K111" i="22" s="1"/>
  <c r="AH112" i="22"/>
  <c r="AB112" i="22"/>
  <c r="H112" i="22" s="1"/>
  <c r="AT112" i="22"/>
  <c r="K112" i="22" s="1"/>
  <c r="AE129" i="22"/>
  <c r="H129" i="22" s="1"/>
  <c r="AK129" i="22"/>
  <c r="AW129" i="22"/>
  <c r="K129" i="22" s="1"/>
  <c r="AI134" i="22"/>
  <c r="AC134" i="22"/>
  <c r="H134" i="22" s="1"/>
  <c r="AU134" i="22"/>
  <c r="K134" i="22" s="1"/>
  <c r="H146" i="22"/>
  <c r="AQ54" i="22"/>
  <c r="J54" i="22" s="1"/>
  <c r="AK54" i="22"/>
  <c r="I54" i="22" s="1"/>
  <c r="AE54" i="22"/>
  <c r="AM5" i="22"/>
  <c r="J5" i="22" s="1"/>
  <c r="AG5" i="22"/>
  <c r="I5" i="22" s="1"/>
  <c r="AA5" i="22"/>
  <c r="H5" i="22" s="1"/>
  <c r="AP6" i="22"/>
  <c r="AJ6" i="22"/>
  <c r="AD6" i="22"/>
  <c r="AC143" i="22"/>
  <c r="H143" i="22" s="1"/>
  <c r="AI143" i="22"/>
  <c r="I143" i="22" s="1"/>
  <c r="AO7" i="22"/>
  <c r="J7" i="22" s="1"/>
  <c r="AI7" i="22"/>
  <c r="I7" i="22" s="1"/>
  <c r="AC7" i="22"/>
  <c r="AP23" i="22"/>
  <c r="J23" i="22" s="1"/>
  <c r="AD23" i="22"/>
  <c r="H23" i="22" s="1"/>
  <c r="AN79" i="22"/>
  <c r="AH79" i="22"/>
  <c r="AB79" i="22"/>
  <c r="AN75" i="22"/>
  <c r="J75" i="22" s="1"/>
  <c r="AH75" i="22"/>
  <c r="AB75" i="22"/>
  <c r="AO66" i="22"/>
  <c r="J66" i="22" s="1"/>
  <c r="AI66" i="22"/>
  <c r="AC66" i="22"/>
  <c r="H66" i="22" s="1"/>
  <c r="AP59" i="22"/>
  <c r="J59" i="22" s="1"/>
  <c r="AJ59" i="22"/>
  <c r="I59" i="22" s="1"/>
  <c r="AD59" i="22"/>
  <c r="AH78" i="22"/>
  <c r="AJ52" i="22"/>
  <c r="I52" i="22" s="1"/>
  <c r="H40" i="16"/>
  <c r="K29" i="16"/>
  <c r="I29" i="16"/>
  <c r="J131" i="16"/>
  <c r="H131" i="16"/>
  <c r="K35" i="16"/>
  <c r="J67" i="16"/>
  <c r="H67" i="16"/>
  <c r="I70" i="16"/>
  <c r="L70" i="16" s="1"/>
  <c r="M70" i="16" s="1"/>
  <c r="N70" i="16" s="1"/>
  <c r="H77" i="16"/>
  <c r="H125" i="16"/>
  <c r="I125" i="16"/>
  <c r="I43" i="16"/>
  <c r="J43" i="16"/>
  <c r="I142" i="16"/>
  <c r="K142" i="16"/>
  <c r="K134" i="16"/>
  <c r="K130" i="16"/>
  <c r="L130" i="16" s="1"/>
  <c r="M130" i="16" s="1"/>
  <c r="N130" i="16" s="1"/>
  <c r="H126" i="16"/>
  <c r="L126" i="16" s="1"/>
  <c r="M126" i="16" s="1"/>
  <c r="N126" i="16" s="1"/>
  <c r="J114" i="16"/>
  <c r="L114" i="16" s="1"/>
  <c r="M114" i="16" s="1"/>
  <c r="N114" i="16" s="1"/>
  <c r="H86" i="16"/>
  <c r="K82" i="16"/>
  <c r="I56" i="16"/>
  <c r="J51" i="16"/>
  <c r="K33" i="16"/>
  <c r="I103" i="16"/>
  <c r="I60" i="16"/>
  <c r="H69" i="16"/>
  <c r="K47" i="16"/>
  <c r="I46" i="16"/>
  <c r="I120" i="16"/>
  <c r="H120" i="16"/>
  <c r="H63" i="16"/>
  <c r="I129" i="16"/>
  <c r="J129" i="16"/>
  <c r="I59" i="16"/>
  <c r="K59" i="16"/>
  <c r="J91" i="16"/>
  <c r="I37" i="16"/>
  <c r="L37" i="16" s="1"/>
  <c r="M37" i="16" s="1"/>
  <c r="N37" i="16" s="1"/>
  <c r="J132" i="16"/>
  <c r="H103" i="16"/>
  <c r="H3" i="16"/>
  <c r="K3" i="16"/>
  <c r="J3" i="16"/>
  <c r="BH98" i="2"/>
  <c r="BN98" i="2"/>
  <c r="AV98" i="2"/>
  <c r="BB98" i="2"/>
  <c r="BM90" i="2"/>
  <c r="AU90" i="2"/>
  <c r="BA90" i="2"/>
  <c r="BG90" i="2"/>
  <c r="BM123" i="2"/>
  <c r="AU123" i="2"/>
  <c r="BA123" i="2"/>
  <c r="BG123" i="2"/>
  <c r="BO47" i="2"/>
  <c r="AW47" i="2"/>
  <c r="BC47" i="2"/>
  <c r="BI47" i="2"/>
  <c r="BC201" i="2"/>
  <c r="BI201" i="2"/>
  <c r="BO201" i="2"/>
  <c r="AW201" i="2"/>
  <c r="AV28" i="2"/>
  <c r="BB28" i="2"/>
  <c r="BH28" i="2"/>
  <c r="BN28" i="2"/>
  <c r="BH257" i="2"/>
  <c r="BB257" i="2"/>
  <c r="BN257" i="2"/>
  <c r="AV257" i="2"/>
  <c r="BM100" i="2"/>
  <c r="AU100" i="2"/>
  <c r="BA100" i="2"/>
  <c r="BG100" i="2"/>
  <c r="BM252" i="2"/>
  <c r="BG252" i="2"/>
  <c r="AU252" i="2"/>
  <c r="BA252" i="2"/>
  <c r="AT234" i="2"/>
  <c r="BL234" i="2"/>
  <c r="AZ234" i="2"/>
  <c r="BF234" i="2"/>
  <c r="BH66" i="2"/>
  <c r="BN66" i="2"/>
  <c r="AV66" i="2"/>
  <c r="BB66" i="2"/>
  <c r="BM107" i="2"/>
  <c r="AU107" i="2"/>
  <c r="BA107" i="2"/>
  <c r="BG107" i="2"/>
  <c r="AT70" i="2"/>
  <c r="AZ70" i="2"/>
  <c r="BF70" i="2"/>
  <c r="BL70" i="2"/>
  <c r="BG163" i="2"/>
  <c r="BM163" i="2"/>
  <c r="AU163" i="2"/>
  <c r="BA163" i="2"/>
  <c r="BM240" i="2"/>
  <c r="AU240" i="2"/>
  <c r="BA240" i="2"/>
  <c r="BG240" i="2"/>
  <c r="BB186" i="2"/>
  <c r="BH186" i="2"/>
  <c r="BN186" i="2"/>
  <c r="AV186" i="2"/>
  <c r="AY93" i="2"/>
  <c r="BE93" i="2"/>
  <c r="BK93" i="2"/>
  <c r="AS93" i="2"/>
  <c r="AY215" i="2"/>
  <c r="BE215" i="2"/>
  <c r="BK215" i="2"/>
  <c r="AS215" i="2"/>
  <c r="AS183" i="2"/>
  <c r="AY183" i="2"/>
  <c r="BE183" i="2"/>
  <c r="BK183" i="2"/>
  <c r="AY55" i="2"/>
  <c r="BE55" i="2"/>
  <c r="BK55" i="2"/>
  <c r="AS55" i="2"/>
  <c r="AS160" i="2"/>
  <c r="AY160" i="2"/>
  <c r="BE160" i="2"/>
  <c r="BK160" i="2"/>
  <c r="AW7" i="2"/>
  <c r="BC7" i="2"/>
  <c r="BI7" i="2"/>
  <c r="BO7" i="2"/>
  <c r="AW159" i="2"/>
  <c r="BC159" i="2"/>
  <c r="BI159" i="2"/>
  <c r="BO159" i="2"/>
  <c r="BC195" i="2"/>
  <c r="BI195" i="2"/>
  <c r="BO195" i="2"/>
  <c r="AW195" i="2"/>
  <c r="BC231" i="2"/>
  <c r="AW231" i="2"/>
  <c r="BI231" i="2"/>
  <c r="BO231" i="2"/>
  <c r="BH62" i="2"/>
  <c r="BN62" i="2"/>
  <c r="AV62" i="2"/>
  <c r="BB62" i="2"/>
  <c r="BH126" i="2"/>
  <c r="BN126" i="2"/>
  <c r="AV126" i="2"/>
  <c r="BB126" i="2"/>
  <c r="BH85" i="2"/>
  <c r="BN85" i="2"/>
  <c r="AV85" i="2"/>
  <c r="BB85" i="2"/>
  <c r="BC193" i="2"/>
  <c r="BI193" i="2"/>
  <c r="BO193" i="2"/>
  <c r="AW193" i="2"/>
  <c r="BH192" i="2"/>
  <c r="BB192" i="2"/>
  <c r="BN192" i="2"/>
  <c r="AV192" i="2"/>
  <c r="BG158" i="2"/>
  <c r="BM158" i="2"/>
  <c r="AU158" i="2"/>
  <c r="BA158" i="2"/>
  <c r="BL156" i="2"/>
  <c r="AT156" i="2"/>
  <c r="AZ156" i="2"/>
  <c r="BF156" i="2"/>
  <c r="BL10" i="2"/>
  <c r="AT10" i="2"/>
  <c r="AZ10" i="2"/>
  <c r="BF10" i="2"/>
  <c r="BM259" i="2"/>
  <c r="AU259" i="2"/>
  <c r="BA259" i="2"/>
  <c r="BG259" i="2"/>
  <c r="BC99" i="2"/>
  <c r="BI99" i="2"/>
  <c r="BO99" i="2"/>
  <c r="AW99" i="2"/>
  <c r="BH95" i="2"/>
  <c r="BN95" i="2"/>
  <c r="AV95" i="2"/>
  <c r="BB95" i="2"/>
  <c r="BH65" i="2"/>
  <c r="BN65" i="2"/>
  <c r="AV65" i="2"/>
  <c r="BB65" i="2"/>
  <c r="BL143" i="2"/>
  <c r="AT143" i="2"/>
  <c r="AZ143" i="2"/>
  <c r="BF143" i="2"/>
  <c r="BL148" i="2"/>
  <c r="AT148" i="2"/>
  <c r="AZ148" i="2"/>
  <c r="BF148" i="2"/>
  <c r="BF50" i="2"/>
  <c r="BL50" i="2"/>
  <c r="AT50" i="2"/>
  <c r="AZ50" i="2"/>
  <c r="AT126" i="2"/>
  <c r="AZ126" i="2"/>
  <c r="BF126" i="2"/>
  <c r="BL126" i="2"/>
  <c r="BM98" i="2"/>
  <c r="AU98" i="2"/>
  <c r="BA98" i="2"/>
  <c r="BG98" i="2"/>
  <c r="BM114" i="2"/>
  <c r="AU114" i="2"/>
  <c r="BA114" i="2"/>
  <c r="BG114" i="2"/>
  <c r="AY225" i="2"/>
  <c r="AS225" i="2"/>
  <c r="BE225" i="2"/>
  <c r="BK225" i="2"/>
  <c r="AW186" i="2"/>
  <c r="BC186" i="2"/>
  <c r="BI186" i="2"/>
  <c r="BO186" i="2"/>
  <c r="BC123" i="2"/>
  <c r="BI123" i="2"/>
  <c r="BO123" i="2"/>
  <c r="AW123" i="2"/>
  <c r="BC256" i="2"/>
  <c r="AW256" i="2"/>
  <c r="BI256" i="2"/>
  <c r="BO256" i="2"/>
  <c r="BC252" i="2"/>
  <c r="BI252" i="2"/>
  <c r="BO252" i="2"/>
  <c r="AW252" i="2"/>
  <c r="BH248" i="2"/>
  <c r="BN248" i="2"/>
  <c r="BB248" i="2"/>
  <c r="AV248" i="2"/>
  <c r="BH209" i="2"/>
  <c r="BB209" i="2"/>
  <c r="BN209" i="2"/>
  <c r="AV209" i="2"/>
  <c r="BG24" i="2"/>
  <c r="BM24" i="2"/>
  <c r="AU24" i="2"/>
  <c r="BA24" i="2"/>
  <c r="BM64" i="2"/>
  <c r="AU64" i="2"/>
  <c r="BA64" i="2"/>
  <c r="BG64" i="2"/>
  <c r="BC124" i="2"/>
  <c r="BI124" i="2"/>
  <c r="BO124" i="2"/>
  <c r="AW124" i="2"/>
  <c r="BC208" i="2"/>
  <c r="AW208" i="2"/>
  <c r="BI208" i="2"/>
  <c r="BO208" i="2"/>
  <c r="BB14" i="2"/>
  <c r="BH14" i="2"/>
  <c r="BN14" i="2"/>
  <c r="AV14" i="2"/>
  <c r="BH90" i="2"/>
  <c r="BN90" i="2"/>
  <c r="AV90" i="2"/>
  <c r="BB90" i="2"/>
  <c r="AW169" i="2"/>
  <c r="BC169" i="2"/>
  <c r="BI169" i="2"/>
  <c r="BO169" i="2"/>
  <c r="BM79" i="2"/>
  <c r="AU79" i="2"/>
  <c r="BA79" i="2"/>
  <c r="BG79" i="2"/>
  <c r="AT213" i="2"/>
  <c r="AZ213" i="2"/>
  <c r="BL213" i="2"/>
  <c r="BF213" i="2"/>
  <c r="BL20" i="2"/>
  <c r="AT20" i="2"/>
  <c r="AZ20" i="2"/>
  <c r="BF20" i="2"/>
  <c r="BM131" i="2"/>
  <c r="AU131" i="2"/>
  <c r="BA131" i="2"/>
  <c r="BG131" i="2"/>
  <c r="BF42" i="2"/>
  <c r="BL42" i="2"/>
  <c r="AT42" i="2"/>
  <c r="AZ42" i="2"/>
  <c r="AT122" i="2"/>
  <c r="AZ122" i="2"/>
  <c r="BF122" i="2"/>
  <c r="BL122" i="2"/>
  <c r="BH128" i="2"/>
  <c r="BN128" i="2"/>
  <c r="AV128" i="2"/>
  <c r="BB128" i="2"/>
  <c r="BM199" i="2"/>
  <c r="AU199" i="2"/>
  <c r="BG199" i="2"/>
  <c r="BA199" i="2"/>
  <c r="BM83" i="2"/>
  <c r="AU83" i="2"/>
  <c r="BA83" i="2"/>
  <c r="BG83" i="2"/>
  <c r="BC132" i="2"/>
  <c r="BI132" i="2"/>
  <c r="BO132" i="2"/>
  <c r="AW132" i="2"/>
  <c r="AV52" i="2"/>
  <c r="BH52" i="2"/>
  <c r="BN52" i="2"/>
  <c r="BB52" i="2"/>
  <c r="BB184" i="2"/>
  <c r="BH184" i="2"/>
  <c r="BN184" i="2"/>
  <c r="AV184" i="2"/>
  <c r="BC109" i="2"/>
  <c r="BI109" i="2"/>
  <c r="BO109" i="2"/>
  <c r="AW109" i="2"/>
  <c r="BB156" i="2"/>
  <c r="BH156" i="2"/>
  <c r="BN156" i="2"/>
  <c r="AV156" i="2"/>
  <c r="BA47" i="2"/>
  <c r="BG47" i="2"/>
  <c r="BM47" i="2"/>
  <c r="AU47" i="2"/>
  <c r="AW13" i="2"/>
  <c r="BC13" i="2"/>
  <c r="BI13" i="2"/>
  <c r="BO13" i="2"/>
  <c r="BC105" i="2"/>
  <c r="BI105" i="2"/>
  <c r="BO105" i="2"/>
  <c r="AW105" i="2"/>
  <c r="AV42" i="2"/>
  <c r="BB42" i="2"/>
  <c r="BH42" i="2"/>
  <c r="BN42" i="2"/>
  <c r="BB146" i="2"/>
  <c r="BH146" i="2"/>
  <c r="BN146" i="2"/>
  <c r="AV146" i="2"/>
  <c r="BM246" i="2"/>
  <c r="AU246" i="2"/>
  <c r="BA246" i="2"/>
  <c r="BG246" i="2"/>
  <c r="BH241" i="2"/>
  <c r="BB241" i="2"/>
  <c r="BN241" i="2"/>
  <c r="AV241" i="2"/>
  <c r="AY232" i="2"/>
  <c r="BE232" i="2"/>
  <c r="BK232" i="2"/>
  <c r="AS232" i="2"/>
  <c r="AT251" i="2"/>
  <c r="AZ251" i="2"/>
  <c r="BL251" i="2"/>
  <c r="BF251" i="2"/>
  <c r="AS175" i="2"/>
  <c r="AY175" i="2"/>
  <c r="BE175" i="2"/>
  <c r="BK175" i="2"/>
  <c r="BO42" i="2"/>
  <c r="AW42" i="2"/>
  <c r="BC42" i="2"/>
  <c r="BI42" i="2"/>
  <c r="BC102" i="2"/>
  <c r="BI102" i="2"/>
  <c r="BO102" i="2"/>
  <c r="AW102" i="2"/>
  <c r="BC235" i="2"/>
  <c r="BI235" i="2"/>
  <c r="AW235" i="2"/>
  <c r="BO235" i="2"/>
  <c r="AW165" i="2"/>
  <c r="BC165" i="2"/>
  <c r="BI165" i="2"/>
  <c r="BO165" i="2"/>
  <c r="BH107" i="2"/>
  <c r="BN107" i="2"/>
  <c r="AV107" i="2"/>
  <c r="BB107" i="2"/>
  <c r="BM68" i="2"/>
  <c r="AU68" i="2"/>
  <c r="BA68" i="2"/>
  <c r="BG68" i="2"/>
  <c r="BC212" i="2"/>
  <c r="BI212" i="2"/>
  <c r="BO212" i="2"/>
  <c r="AW212" i="2"/>
  <c r="BM124" i="2"/>
  <c r="AU124" i="2"/>
  <c r="BA124" i="2"/>
  <c r="BG124" i="2"/>
  <c r="BG15" i="2"/>
  <c r="BM15" i="2"/>
  <c r="AU15" i="2"/>
  <c r="BA15" i="2"/>
  <c r="BC261" i="2"/>
  <c r="AW261" i="2"/>
  <c r="BI261" i="2"/>
  <c r="BO261" i="2"/>
  <c r="BM192" i="2"/>
  <c r="AU192" i="2"/>
  <c r="BG192" i="2"/>
  <c r="BA192" i="2"/>
  <c r="BF44" i="2"/>
  <c r="BL44" i="2"/>
  <c r="AT44" i="2"/>
  <c r="AZ44" i="2"/>
  <c r="AY237" i="2"/>
  <c r="BE237" i="2"/>
  <c r="AS237" i="2"/>
  <c r="BK237" i="2"/>
  <c r="BG146" i="2"/>
  <c r="BM146" i="2"/>
  <c r="AU146" i="2"/>
  <c r="BA146" i="2"/>
  <c r="BA42" i="2"/>
  <c r="BG42" i="2"/>
  <c r="BM42" i="2"/>
  <c r="AU42" i="2"/>
  <c r="BM56" i="2"/>
  <c r="AU56" i="2"/>
  <c r="BA56" i="2"/>
  <c r="BG56" i="2"/>
  <c r="BG13" i="2"/>
  <c r="BM13" i="2"/>
  <c r="AU13" i="2"/>
  <c r="BA13" i="2"/>
  <c r="BH243" i="2"/>
  <c r="BN243" i="2"/>
  <c r="AV243" i="2"/>
  <c r="BB243" i="2"/>
  <c r="AT247" i="2"/>
  <c r="AZ247" i="2"/>
  <c r="BF247" i="2"/>
  <c r="BL247" i="2"/>
  <c r="BH106" i="2"/>
  <c r="BN106" i="2"/>
  <c r="AV106" i="2"/>
  <c r="BB106" i="2"/>
  <c r="AT199" i="2"/>
  <c r="AZ199" i="2"/>
  <c r="BF199" i="2"/>
  <c r="BL199" i="2"/>
  <c r="AY245" i="2"/>
  <c r="AS245" i="2"/>
  <c r="BE245" i="2"/>
  <c r="BK245" i="2"/>
  <c r="BM128" i="2"/>
  <c r="AU128" i="2"/>
  <c r="BA128" i="2"/>
  <c r="BG128" i="2"/>
  <c r="BA37" i="2"/>
  <c r="BG37" i="2"/>
  <c r="BM37" i="2"/>
  <c r="AU37" i="2"/>
  <c r="BB10" i="2"/>
  <c r="BH10" i="2"/>
  <c r="BN10" i="2"/>
  <c r="AV10" i="2"/>
  <c r="BM132" i="2"/>
  <c r="AU132" i="2"/>
  <c r="BA132" i="2"/>
  <c r="BG132" i="2"/>
  <c r="BL161" i="2"/>
  <c r="AT161" i="2"/>
  <c r="AZ161" i="2"/>
  <c r="BF161" i="2"/>
  <c r="AT56" i="2"/>
  <c r="AZ56" i="2"/>
  <c r="BF56" i="2"/>
  <c r="BL56" i="2"/>
  <c r="BM75" i="2"/>
  <c r="AU75" i="2"/>
  <c r="BA75" i="2"/>
  <c r="BG75" i="2"/>
  <c r="AT97" i="2"/>
  <c r="AZ97" i="2"/>
  <c r="BF97" i="2"/>
  <c r="BL97" i="2"/>
  <c r="BH197" i="2"/>
  <c r="BN197" i="2"/>
  <c r="BB197" i="2"/>
  <c r="AV197" i="2"/>
  <c r="AY214" i="2"/>
  <c r="BE214" i="2"/>
  <c r="BK214" i="2"/>
  <c r="AS214" i="2"/>
  <c r="AY105" i="2"/>
  <c r="BE105" i="2"/>
  <c r="BK105" i="2"/>
  <c r="AS105" i="2"/>
  <c r="AY103" i="2"/>
  <c r="BE103" i="2"/>
  <c r="J103" i="2" s="1"/>
  <c r="BK103" i="2"/>
  <c r="AS103" i="2"/>
  <c r="AY126" i="2"/>
  <c r="BE126" i="2"/>
  <c r="BK126" i="2"/>
  <c r="AS126" i="2"/>
  <c r="AY123" i="2"/>
  <c r="BE123" i="2"/>
  <c r="J123" i="2" s="1"/>
  <c r="BK123" i="2"/>
  <c r="AS123" i="2"/>
  <c r="AS178" i="2"/>
  <c r="AY178" i="2"/>
  <c r="BE178" i="2"/>
  <c r="BK178" i="2"/>
  <c r="AS165" i="2"/>
  <c r="AY165" i="2"/>
  <c r="I165" i="2" s="1"/>
  <c r="BE165" i="2"/>
  <c r="BK165" i="2"/>
  <c r="AY99" i="2"/>
  <c r="BE99" i="2"/>
  <c r="BK99" i="2"/>
  <c r="AS99" i="2"/>
  <c r="AY58" i="2"/>
  <c r="BE58" i="2"/>
  <c r="BK58" i="2"/>
  <c r="AS58" i="2"/>
  <c r="AY87" i="2"/>
  <c r="BE87" i="2"/>
  <c r="BK87" i="2"/>
  <c r="AS87" i="2"/>
  <c r="AY110" i="2"/>
  <c r="BE110" i="2"/>
  <c r="BK110" i="2"/>
  <c r="AS110" i="2"/>
  <c r="BK33" i="2"/>
  <c r="AS33" i="2"/>
  <c r="AY33" i="2"/>
  <c r="BE33" i="2"/>
  <c r="AY258" i="2"/>
  <c r="AS258" i="2"/>
  <c r="BE258" i="2"/>
  <c r="BK258" i="2"/>
  <c r="AY120" i="2"/>
  <c r="BE120" i="2"/>
  <c r="BK120" i="2"/>
  <c r="AS120" i="2"/>
  <c r="AS180" i="2"/>
  <c r="AY180" i="2"/>
  <c r="BE180" i="2"/>
  <c r="BK180" i="2"/>
  <c r="AS176" i="2"/>
  <c r="AY176" i="2"/>
  <c r="BE176" i="2"/>
  <c r="BK176" i="2"/>
  <c r="BB165" i="2"/>
  <c r="BH165" i="2"/>
  <c r="BN165" i="2"/>
  <c r="AV165" i="2"/>
  <c r="AW167" i="2"/>
  <c r="BC167" i="2"/>
  <c r="BI167" i="2"/>
  <c r="BO167" i="2"/>
  <c r="AW154" i="2"/>
  <c r="BC154" i="2"/>
  <c r="BI154" i="2"/>
  <c r="BO154" i="2"/>
  <c r="AW14" i="2"/>
  <c r="BC14" i="2"/>
  <c r="BI14" i="2"/>
  <c r="BO14" i="2"/>
  <c r="BC233" i="2"/>
  <c r="BI233" i="2"/>
  <c r="BO233" i="2"/>
  <c r="AW233" i="2"/>
  <c r="BC93" i="2"/>
  <c r="BI93" i="2"/>
  <c r="BO93" i="2"/>
  <c r="AW93" i="2"/>
  <c r="BH64" i="2"/>
  <c r="BN64" i="2"/>
  <c r="AV64" i="2"/>
  <c r="BB64" i="2"/>
  <c r="BM60" i="2"/>
  <c r="AU60" i="2"/>
  <c r="BA60" i="2"/>
  <c r="BG60" i="2"/>
  <c r="BH256" i="2"/>
  <c r="BN256" i="2"/>
  <c r="BB256" i="2"/>
  <c r="AV256" i="2"/>
  <c r="BB12" i="2"/>
  <c r="BH12" i="2"/>
  <c r="BN12" i="2"/>
  <c r="AV12" i="2"/>
  <c r="AW183" i="2"/>
  <c r="BC183" i="2"/>
  <c r="BI183" i="2"/>
  <c r="BO183" i="2"/>
  <c r="BC82" i="2"/>
  <c r="BI82" i="2"/>
  <c r="BO82" i="2"/>
  <c r="AW82" i="2"/>
  <c r="BB26" i="2"/>
  <c r="BH26" i="2"/>
  <c r="AV26" i="2"/>
  <c r="BN26" i="2"/>
  <c r="BH88" i="2"/>
  <c r="BN88" i="2"/>
  <c r="AV88" i="2"/>
  <c r="BB88" i="2"/>
  <c r="BC247" i="2"/>
  <c r="BI247" i="2"/>
  <c r="BO247" i="2"/>
  <c r="AW247" i="2"/>
  <c r="BC131" i="2"/>
  <c r="BI131" i="2"/>
  <c r="BO131" i="2"/>
  <c r="AW131" i="2"/>
  <c r="BC94" i="2"/>
  <c r="BI94" i="2"/>
  <c r="BO94" i="2"/>
  <c r="AW94" i="2"/>
  <c r="BB20" i="2"/>
  <c r="BH20" i="2"/>
  <c r="BN20" i="2"/>
  <c r="AV20" i="2"/>
  <c r="AW144" i="2"/>
  <c r="BC144" i="2"/>
  <c r="BI144" i="2"/>
  <c r="BO144" i="2"/>
  <c r="BH104" i="2"/>
  <c r="BN104" i="2"/>
  <c r="AV104" i="2"/>
  <c r="BB104" i="2"/>
  <c r="AW172" i="2"/>
  <c r="BC172" i="2"/>
  <c r="BI172" i="2"/>
  <c r="BO172" i="2"/>
  <c r="BH208" i="2"/>
  <c r="BN208" i="2"/>
  <c r="BB208" i="2"/>
  <c r="AV208" i="2"/>
  <c r="AV77" i="2"/>
  <c r="BH77" i="2"/>
  <c r="BB77" i="2"/>
  <c r="BN77" i="2"/>
  <c r="AW24" i="2"/>
  <c r="BC24" i="2"/>
  <c r="BI24" i="2"/>
  <c r="BO24" i="2"/>
  <c r="BC120" i="2"/>
  <c r="BI120" i="2"/>
  <c r="BO120" i="2"/>
  <c r="AW120" i="2"/>
  <c r="AW8" i="2"/>
  <c r="BC8" i="2"/>
  <c r="BI8" i="2"/>
  <c r="BO8" i="2"/>
  <c r="AS152" i="2"/>
  <c r="AY152" i="2"/>
  <c r="BE152" i="2"/>
  <c r="BK152" i="2"/>
  <c r="BO38" i="2"/>
  <c r="AW38" i="2"/>
  <c r="BC38" i="2"/>
  <c r="BI38" i="2"/>
  <c r="BC119" i="2"/>
  <c r="BI119" i="2"/>
  <c r="BO119" i="2"/>
  <c r="AW119" i="2"/>
  <c r="BC191" i="2"/>
  <c r="AW191" i="2"/>
  <c r="BI191" i="2"/>
  <c r="BO191" i="2"/>
  <c r="AW182" i="2"/>
  <c r="BC182" i="2"/>
  <c r="BI182" i="2"/>
  <c r="BO182" i="2"/>
  <c r="BB162" i="2"/>
  <c r="BH162" i="2"/>
  <c r="BN162" i="2"/>
  <c r="AV162" i="2"/>
  <c r="BH72" i="2"/>
  <c r="BN72" i="2"/>
  <c r="AV72" i="2"/>
  <c r="BB72" i="2"/>
  <c r="BH260" i="2"/>
  <c r="BB260" i="2"/>
  <c r="BN260" i="2"/>
  <c r="AV260" i="2"/>
  <c r="BB22" i="2"/>
  <c r="BH22" i="2"/>
  <c r="BN22" i="2"/>
  <c r="AV22" i="2"/>
  <c r="BA32" i="2"/>
  <c r="BG32" i="2"/>
  <c r="BM32" i="2"/>
  <c r="AU32" i="2"/>
  <c r="BM127" i="2"/>
  <c r="AU127" i="2"/>
  <c r="BA127" i="2"/>
  <c r="BG127" i="2"/>
  <c r="BC197" i="2"/>
  <c r="BI197" i="2"/>
  <c r="BO197" i="2"/>
  <c r="AW197" i="2"/>
  <c r="BB21" i="2"/>
  <c r="BH21" i="2"/>
  <c r="BN21" i="2"/>
  <c r="AV21" i="2"/>
  <c r="AT112" i="2"/>
  <c r="AZ112" i="2"/>
  <c r="BF112" i="2"/>
  <c r="BL112" i="2"/>
  <c r="AS16" i="2"/>
  <c r="AY16" i="2"/>
  <c r="BE16" i="2"/>
  <c r="BK16" i="2"/>
  <c r="BM233" i="2"/>
  <c r="BG233" i="2"/>
  <c r="AU233" i="2"/>
  <c r="BA233" i="2"/>
  <c r="AT241" i="2"/>
  <c r="AZ241" i="2"/>
  <c r="BF241" i="2"/>
  <c r="BL241" i="2"/>
  <c r="BG164" i="2"/>
  <c r="BM164" i="2"/>
  <c r="AU164" i="2"/>
  <c r="BA164" i="2"/>
  <c r="AT65" i="2"/>
  <c r="AZ65" i="2"/>
  <c r="BF65" i="2"/>
  <c r="BL65" i="2"/>
  <c r="BL147" i="2"/>
  <c r="AT147" i="2"/>
  <c r="AZ147" i="2"/>
  <c r="BF147" i="2"/>
  <c r="BM102" i="2"/>
  <c r="AU102" i="2"/>
  <c r="BA102" i="2"/>
  <c r="BG102" i="2"/>
  <c r="BA38" i="2"/>
  <c r="BG38" i="2"/>
  <c r="BM38" i="2"/>
  <c r="AU38" i="2"/>
  <c r="BM197" i="2"/>
  <c r="BG197" i="2"/>
  <c r="AU197" i="2"/>
  <c r="BA197" i="2"/>
  <c r="AT254" i="2"/>
  <c r="AZ254" i="2"/>
  <c r="BL254" i="2"/>
  <c r="BF254" i="2"/>
  <c r="AT217" i="2"/>
  <c r="BL217" i="2"/>
  <c r="AZ217" i="2"/>
  <c r="BF217" i="2"/>
  <c r="BH131" i="2"/>
  <c r="BN131" i="2"/>
  <c r="AV131" i="2"/>
  <c r="BB131" i="2"/>
  <c r="BL13" i="2"/>
  <c r="AT13" i="2"/>
  <c r="AZ13" i="2"/>
  <c r="BF13" i="2"/>
  <c r="AT135" i="2"/>
  <c r="AZ135" i="2"/>
  <c r="BF135" i="2"/>
  <c r="BL135" i="2"/>
  <c r="AT55" i="2"/>
  <c r="AZ55" i="2"/>
  <c r="BF55" i="2"/>
  <c r="BL55" i="2"/>
  <c r="BM205" i="2"/>
  <c r="AU205" i="2"/>
  <c r="BA205" i="2"/>
  <c r="BG205" i="2"/>
  <c r="BL162" i="2"/>
  <c r="AT162" i="2"/>
  <c r="AZ162" i="2"/>
  <c r="BF162" i="2"/>
  <c r="BL14" i="2"/>
  <c r="AT14" i="2"/>
  <c r="AZ14" i="2"/>
  <c r="BF14" i="2"/>
  <c r="BM121" i="2"/>
  <c r="AU121" i="2"/>
  <c r="BA121" i="2"/>
  <c r="BG121" i="2"/>
  <c r="AT114" i="2"/>
  <c r="AZ114" i="2"/>
  <c r="BF114" i="2"/>
  <c r="BL114" i="2"/>
  <c r="BL140" i="2"/>
  <c r="AT140" i="2"/>
  <c r="AZ140" i="2"/>
  <c r="BF140" i="2"/>
  <c r="AT120" i="2"/>
  <c r="AZ120" i="2"/>
  <c r="BF120" i="2"/>
  <c r="BL120" i="2"/>
  <c r="AT124" i="2"/>
  <c r="AZ124" i="2"/>
  <c r="BF124" i="2"/>
  <c r="BL124" i="2"/>
  <c r="BL164" i="2"/>
  <c r="AT164" i="2"/>
  <c r="AZ164" i="2"/>
  <c r="BF164" i="2"/>
  <c r="AT60" i="2"/>
  <c r="AZ60" i="2"/>
  <c r="BF60" i="2"/>
  <c r="BL60" i="2"/>
  <c r="BM196" i="2"/>
  <c r="AU196" i="2"/>
  <c r="BA196" i="2"/>
  <c r="BG196" i="2"/>
  <c r="AS148" i="2"/>
  <c r="AY148" i="2"/>
  <c r="BE148" i="2"/>
  <c r="BK148" i="2"/>
  <c r="BL187" i="2"/>
  <c r="AT187" i="2"/>
  <c r="AZ187" i="2"/>
  <c r="BF187" i="2"/>
  <c r="BM214" i="2"/>
  <c r="AU214" i="2"/>
  <c r="BA214" i="2"/>
  <c r="BG214" i="2"/>
  <c r="BM254" i="2"/>
  <c r="AU254" i="2"/>
  <c r="BA254" i="2"/>
  <c r="BG254" i="2"/>
  <c r="AT84" i="2"/>
  <c r="AZ84" i="2"/>
  <c r="BF84" i="2"/>
  <c r="BL84" i="2"/>
  <c r="BC125" i="2"/>
  <c r="BI125" i="2"/>
  <c r="BO125" i="2"/>
  <c r="AW125" i="2"/>
  <c r="AT188" i="2"/>
  <c r="AZ188" i="2"/>
  <c r="BL188" i="2"/>
  <c r="BF188" i="2"/>
  <c r="BH214" i="2"/>
  <c r="BN214" i="2"/>
  <c r="BB214" i="2"/>
  <c r="AV214" i="2"/>
  <c r="BM227" i="2"/>
  <c r="AU227" i="2"/>
  <c r="BG227" i="2"/>
  <c r="BA227" i="2"/>
  <c r="AT248" i="2"/>
  <c r="AZ248" i="2"/>
  <c r="BF248" i="2"/>
  <c r="BL248" i="2"/>
  <c r="BH105" i="2"/>
  <c r="BN105" i="2"/>
  <c r="AV105" i="2"/>
  <c r="BB105" i="2"/>
  <c r="AD78" i="2"/>
  <c r="AP254" i="2"/>
  <c r="AV38" i="2"/>
  <c r="BB38" i="2"/>
  <c r="BH38" i="2"/>
  <c r="BN38" i="2"/>
  <c r="AO181" i="2"/>
  <c r="AP132" i="2"/>
  <c r="BH129" i="2"/>
  <c r="BN129" i="2"/>
  <c r="AV129" i="2"/>
  <c r="BB129" i="2"/>
  <c r="AC106" i="2"/>
  <c r="AC172" i="2"/>
  <c r="BB183" i="2"/>
  <c r="BH183" i="2"/>
  <c r="BN183" i="2"/>
  <c r="AV183" i="2"/>
  <c r="BB143" i="2"/>
  <c r="BH143" i="2"/>
  <c r="BN143" i="2"/>
  <c r="AV143" i="2"/>
  <c r="BM54" i="2"/>
  <c r="AU54" i="2"/>
  <c r="BA54" i="2"/>
  <c r="BG54" i="2"/>
  <c r="AO253" i="2"/>
  <c r="AV27" i="2"/>
  <c r="BB27" i="2"/>
  <c r="BH27" i="2"/>
  <c r="BN27" i="2"/>
  <c r="BM116" i="2"/>
  <c r="AU116" i="2"/>
  <c r="BA116" i="2"/>
  <c r="BG116" i="2"/>
  <c r="AP134" i="2"/>
  <c r="BM80" i="2"/>
  <c r="AU80" i="2"/>
  <c r="BA80" i="2"/>
  <c r="BG80" i="2"/>
  <c r="BA48" i="2"/>
  <c r="BG48" i="2"/>
  <c r="BM48" i="2"/>
  <c r="AU48" i="2"/>
  <c r="AP78" i="2"/>
  <c r="BA45" i="2"/>
  <c r="BG45" i="2"/>
  <c r="BM45" i="2"/>
  <c r="AU45" i="2"/>
  <c r="AP133" i="2"/>
  <c r="AD46" i="2"/>
  <c r="AC52" i="2"/>
  <c r="BH57" i="2"/>
  <c r="BN57" i="2"/>
  <c r="AV57" i="2"/>
  <c r="BB57" i="2"/>
  <c r="AT219" i="2"/>
  <c r="AZ219" i="2"/>
  <c r="BL219" i="2"/>
  <c r="BF219" i="2"/>
  <c r="BB176" i="2"/>
  <c r="BH176" i="2"/>
  <c r="BN176" i="2"/>
  <c r="AV176" i="2"/>
  <c r="AO12" i="2"/>
  <c r="AC206" i="2"/>
  <c r="AC183" i="2"/>
  <c r="AC120" i="2"/>
  <c r="AO113" i="2"/>
  <c r="AC129" i="2"/>
  <c r="AO106" i="2"/>
  <c r="AO96" i="2"/>
  <c r="AP45" i="2"/>
  <c r="AP86" i="2"/>
  <c r="BG6" i="2"/>
  <c r="BM6" i="2"/>
  <c r="AU6" i="2"/>
  <c r="BA6" i="2"/>
  <c r="BG14" i="2"/>
  <c r="BM14" i="2"/>
  <c r="AU14" i="2"/>
  <c r="BA14" i="2"/>
  <c r="AO242" i="2"/>
  <c r="BA50" i="2"/>
  <c r="BG50" i="2"/>
  <c r="BM50" i="2"/>
  <c r="AU50" i="2"/>
  <c r="AC92" i="2"/>
  <c r="AO84" i="2"/>
  <c r="AT215" i="2"/>
  <c r="AZ215" i="2"/>
  <c r="BL215" i="2"/>
  <c r="BF215" i="2"/>
  <c r="BB172" i="2"/>
  <c r="BH172" i="2"/>
  <c r="BN172" i="2"/>
  <c r="AV172" i="2"/>
  <c r="AT223" i="2"/>
  <c r="BL223" i="2"/>
  <c r="AZ223" i="2"/>
  <c r="BF223" i="2"/>
  <c r="AB179" i="2"/>
  <c r="AC8" i="2"/>
  <c r="BG187" i="2"/>
  <c r="BM187" i="2"/>
  <c r="AU187" i="2"/>
  <c r="BA187" i="2"/>
  <c r="BG142" i="2"/>
  <c r="BM142" i="2"/>
  <c r="AU142" i="2"/>
  <c r="BA142" i="2"/>
  <c r="AC105" i="2"/>
  <c r="BL19" i="2"/>
  <c r="AT19" i="2"/>
  <c r="AZ19" i="2"/>
  <c r="BF19" i="2"/>
  <c r="BA43" i="2"/>
  <c r="BG43" i="2"/>
  <c r="BM43" i="2"/>
  <c r="AU43" i="2"/>
  <c r="BH201" i="2"/>
  <c r="BB201" i="2"/>
  <c r="BN201" i="2"/>
  <c r="AV201" i="2"/>
  <c r="AD83" i="2"/>
  <c r="AD138" i="2"/>
  <c r="AP137" i="2"/>
  <c r="AC253" i="2"/>
  <c r="BM103" i="2"/>
  <c r="AU103" i="2"/>
  <c r="BA103" i="2"/>
  <c r="BG103" i="2"/>
  <c r="BM88" i="2"/>
  <c r="AU88" i="2"/>
  <c r="BA88" i="2"/>
  <c r="BG88" i="2"/>
  <c r="AB22" i="2"/>
  <c r="AN10" i="2"/>
  <c r="AN33" i="2"/>
  <c r="AN67" i="2"/>
  <c r="AN57" i="2"/>
  <c r="AN93" i="2"/>
  <c r="AN190" i="2"/>
  <c r="AN227" i="2"/>
  <c r="AN25" i="2"/>
  <c r="AN59" i="2"/>
  <c r="AO131" i="2"/>
  <c r="AO141" i="2"/>
  <c r="AO182" i="2"/>
  <c r="AO176" i="2"/>
  <c r="AN179" i="2"/>
  <c r="AN60" i="2"/>
  <c r="AN157" i="2"/>
  <c r="AN123" i="2"/>
  <c r="AN143" i="2"/>
  <c r="AO252" i="2"/>
  <c r="AP199" i="2"/>
  <c r="AM232" i="2"/>
  <c r="AT229" i="2"/>
  <c r="AZ229" i="2"/>
  <c r="BL229" i="2"/>
  <c r="BF229" i="2"/>
  <c r="AQ83" i="2"/>
  <c r="AQ116" i="2"/>
  <c r="AQ156" i="2"/>
  <c r="AQ196" i="2"/>
  <c r="AQ137" i="2"/>
  <c r="AQ20" i="2"/>
  <c r="AO124" i="2"/>
  <c r="AO241" i="2"/>
  <c r="AQ99" i="2"/>
  <c r="AQ66" i="2"/>
  <c r="AQ121" i="2"/>
  <c r="AP188" i="2"/>
  <c r="AO24" i="2"/>
  <c r="AO68" i="2"/>
  <c r="AO100" i="2"/>
  <c r="AM97" i="2"/>
  <c r="AM41" i="2"/>
  <c r="AO192" i="2"/>
  <c r="AQ12" i="2"/>
  <c r="AQ56" i="2"/>
  <c r="AQ96" i="2"/>
  <c r="AQ43" i="2"/>
  <c r="AQ138" i="2"/>
  <c r="AQ233" i="2"/>
  <c r="AP73" i="2"/>
  <c r="AP9" i="2"/>
  <c r="AP262" i="2" s="1"/>
  <c r="AP264" i="2" s="1"/>
  <c r="AO33" i="2"/>
  <c r="AO77" i="2"/>
  <c r="AM56" i="2"/>
  <c r="AM138" i="2"/>
  <c r="AM74" i="2"/>
  <c r="AM10" i="2"/>
  <c r="AM137" i="2"/>
  <c r="AH86" i="2"/>
  <c r="AQ82" i="2"/>
  <c r="AQ187" i="2"/>
  <c r="AO30" i="2"/>
  <c r="AC141" i="2"/>
  <c r="BL165" i="2"/>
  <c r="AT165" i="2"/>
  <c r="AZ165" i="2"/>
  <c r="BF165" i="2"/>
  <c r="AQ45" i="2"/>
  <c r="AQ85" i="2"/>
  <c r="AQ22" i="2"/>
  <c r="AB93" i="2"/>
  <c r="AB92" i="2"/>
  <c r="AS12" i="2"/>
  <c r="AY12" i="2"/>
  <c r="BE12" i="2"/>
  <c r="BK12" i="2"/>
  <c r="AM243" i="2"/>
  <c r="AM179" i="2"/>
  <c r="AM115" i="2"/>
  <c r="AM51" i="2"/>
  <c r="AM105" i="2"/>
  <c r="AM33" i="2"/>
  <c r="BA41" i="2"/>
  <c r="BG41" i="2"/>
  <c r="BM41" i="2"/>
  <c r="AU41" i="2"/>
  <c r="AB157" i="2"/>
  <c r="AB73" i="2"/>
  <c r="BF41" i="2"/>
  <c r="BL41" i="2"/>
  <c r="AT41" i="2"/>
  <c r="AZ41" i="2"/>
  <c r="AT100" i="2"/>
  <c r="AZ100" i="2"/>
  <c r="BF100" i="2"/>
  <c r="BL100" i="2"/>
  <c r="AQ111" i="2"/>
  <c r="AM63" i="2"/>
  <c r="AM258" i="2"/>
  <c r="AM194" i="2"/>
  <c r="AM130" i="2"/>
  <c r="AM66" i="2"/>
  <c r="AM193" i="2"/>
  <c r="AM129" i="2"/>
  <c r="AM73" i="2"/>
  <c r="BM59" i="2"/>
  <c r="AU59" i="2"/>
  <c r="BA59" i="2"/>
  <c r="BG59" i="2"/>
  <c r="AS21" i="2"/>
  <c r="AY21" i="2"/>
  <c r="BE21" i="2"/>
  <c r="BK21" i="2"/>
  <c r="AS181" i="2"/>
  <c r="AY181" i="2"/>
  <c r="BE181" i="2"/>
  <c r="BK181" i="2"/>
  <c r="AY118" i="2"/>
  <c r="BE118" i="2"/>
  <c r="BK118" i="2"/>
  <c r="AS118" i="2"/>
  <c r="AY246" i="2"/>
  <c r="BE246" i="2"/>
  <c r="BK246" i="2"/>
  <c r="AS246" i="2"/>
  <c r="AA115" i="2"/>
  <c r="AA243" i="2"/>
  <c r="AA169" i="2"/>
  <c r="AA106" i="2"/>
  <c r="AS7" i="2"/>
  <c r="AY7" i="2"/>
  <c r="BE7" i="2"/>
  <c r="BK7" i="2"/>
  <c r="AY135" i="2"/>
  <c r="BE135" i="2"/>
  <c r="BK135" i="2"/>
  <c r="AS135" i="2"/>
  <c r="H135" i="2" s="1"/>
  <c r="AS13" i="2"/>
  <c r="AY13" i="2"/>
  <c r="BE13" i="2"/>
  <c r="BK13" i="2"/>
  <c r="K13" i="2" s="1"/>
  <c r="BK30" i="2"/>
  <c r="AS30" i="2"/>
  <c r="AY30" i="2"/>
  <c r="BE30" i="2"/>
  <c r="AS158" i="2"/>
  <c r="AY158" i="2"/>
  <c r="BE158" i="2"/>
  <c r="BK158" i="2"/>
  <c r="BK27" i="2"/>
  <c r="AS27" i="2"/>
  <c r="AY27" i="2"/>
  <c r="BE27" i="2"/>
  <c r="AS155" i="2"/>
  <c r="AY155" i="2"/>
  <c r="BE155" i="2"/>
  <c r="BK155" i="2"/>
  <c r="AS145" i="2"/>
  <c r="AY145" i="2"/>
  <c r="BE145" i="2"/>
  <c r="BK145" i="2"/>
  <c r="AY82" i="2"/>
  <c r="BE82" i="2"/>
  <c r="BK82" i="2"/>
  <c r="AS82" i="2"/>
  <c r="AY210" i="2"/>
  <c r="AS210" i="2"/>
  <c r="BE210" i="2"/>
  <c r="BK210" i="2"/>
  <c r="AY111" i="2"/>
  <c r="BE111" i="2"/>
  <c r="BK111" i="2"/>
  <c r="AS111" i="2"/>
  <c r="AY239" i="2"/>
  <c r="AS239" i="2"/>
  <c r="BE239" i="2"/>
  <c r="BK239" i="2"/>
  <c r="AS6" i="2"/>
  <c r="AY6" i="2"/>
  <c r="BE6" i="2"/>
  <c r="BK6" i="2"/>
  <c r="AY134" i="2"/>
  <c r="BE134" i="2"/>
  <c r="BK134" i="2"/>
  <c r="AS134" i="2"/>
  <c r="AY131" i="2"/>
  <c r="BE131" i="2"/>
  <c r="BK131" i="2"/>
  <c r="AS131" i="2"/>
  <c r="H131" i="2" s="1"/>
  <c r="AY259" i="2"/>
  <c r="BE259" i="2"/>
  <c r="AS259" i="2"/>
  <c r="BK259" i="2"/>
  <c r="AS153" i="2"/>
  <c r="AY153" i="2"/>
  <c r="BE153" i="2"/>
  <c r="BK153" i="2"/>
  <c r="AY90" i="2"/>
  <c r="BE90" i="2"/>
  <c r="BK90" i="2"/>
  <c r="AS90" i="2"/>
  <c r="AY250" i="2"/>
  <c r="BE250" i="2"/>
  <c r="AS250" i="2"/>
  <c r="BK250" i="2"/>
  <c r="AY119" i="2"/>
  <c r="BE119" i="2"/>
  <c r="BK119" i="2"/>
  <c r="AS119" i="2"/>
  <c r="H119" i="2" s="1"/>
  <c r="BK29" i="2"/>
  <c r="AS29" i="2"/>
  <c r="AY29" i="2"/>
  <c r="BE29" i="2"/>
  <c r="AA14" i="2"/>
  <c r="AA142" i="2"/>
  <c r="AA43" i="2"/>
  <c r="AA171" i="2"/>
  <c r="AA97" i="2"/>
  <c r="AA34" i="2"/>
  <c r="AA162" i="2"/>
  <c r="AA31" i="2"/>
  <c r="AY255" i="2"/>
  <c r="AS255" i="2"/>
  <c r="BE255" i="2"/>
  <c r="BK255" i="2"/>
  <c r="AY101" i="2"/>
  <c r="BE101" i="2"/>
  <c r="BK101" i="2"/>
  <c r="AS101" i="2"/>
  <c r="AY89" i="2"/>
  <c r="BE89" i="2"/>
  <c r="BK89" i="2"/>
  <c r="AS89" i="2"/>
  <c r="AY189" i="2"/>
  <c r="BE189" i="2"/>
  <c r="BK189" i="2"/>
  <c r="AS189" i="2"/>
  <c r="AY233" i="2"/>
  <c r="AS233" i="2"/>
  <c r="BE233" i="2"/>
  <c r="BK233" i="2"/>
  <c r="AY249" i="2"/>
  <c r="BE249" i="2"/>
  <c r="AS249" i="2"/>
  <c r="BK249" i="2"/>
  <c r="AY53" i="2"/>
  <c r="BE53" i="2"/>
  <c r="BK53" i="2"/>
  <c r="AS53" i="2"/>
  <c r="AA112" i="2"/>
  <c r="BK32" i="2"/>
  <c r="AS32" i="2"/>
  <c r="AY32" i="2"/>
  <c r="I32" i="2" s="1"/>
  <c r="BE32" i="2"/>
  <c r="AY69" i="2"/>
  <c r="BE69" i="2"/>
  <c r="BK69" i="2"/>
  <c r="AS69" i="2"/>
  <c r="AV43" i="2"/>
  <c r="BB43" i="2"/>
  <c r="BH43" i="2"/>
  <c r="BN43" i="2"/>
  <c r="BH91" i="2"/>
  <c r="BN91" i="2"/>
  <c r="AV91" i="2"/>
  <c r="BB91" i="2"/>
  <c r="BB157" i="2"/>
  <c r="BH157" i="2"/>
  <c r="BN157" i="2"/>
  <c r="AV157" i="2"/>
  <c r="BH69" i="2"/>
  <c r="BN69" i="2"/>
  <c r="AV69" i="2"/>
  <c r="BB69" i="2"/>
  <c r="BC260" i="2"/>
  <c r="BI260" i="2"/>
  <c r="AW260" i="2"/>
  <c r="BO260" i="2"/>
  <c r="BC223" i="2"/>
  <c r="AW223" i="2"/>
  <c r="BI223" i="2"/>
  <c r="BO223" i="2"/>
  <c r="BC200" i="2"/>
  <c r="BI200" i="2"/>
  <c r="BO200" i="2"/>
  <c r="AW200" i="2"/>
  <c r="BC63" i="2"/>
  <c r="BI63" i="2"/>
  <c r="BO63" i="2"/>
  <c r="AW63" i="2"/>
  <c r="BC122" i="2"/>
  <c r="BI122" i="2"/>
  <c r="BO122" i="2"/>
  <c r="AW122" i="2"/>
  <c r="AE101" i="2"/>
  <c r="AE90" i="2"/>
  <c r="AE6" i="2"/>
  <c r="AC34" i="2"/>
  <c r="AD188" i="2"/>
  <c r="AE203" i="2"/>
  <c r="AE121" i="2"/>
  <c r="AE83" i="2"/>
  <c r="AE85" i="2"/>
  <c r="BH75" i="2"/>
  <c r="BN75" i="2"/>
  <c r="AV75" i="2"/>
  <c r="BB75" i="2"/>
  <c r="BH247" i="2"/>
  <c r="BB247" i="2"/>
  <c r="BN247" i="2"/>
  <c r="AV247" i="2"/>
  <c r="BB160" i="2"/>
  <c r="BH160" i="2"/>
  <c r="BN160" i="2"/>
  <c r="AV160" i="2"/>
  <c r="BC251" i="2"/>
  <c r="BI251" i="2"/>
  <c r="AW251" i="2"/>
  <c r="BO251" i="2"/>
  <c r="BC130" i="2"/>
  <c r="BI130" i="2"/>
  <c r="BO130" i="2"/>
  <c r="AW130" i="2"/>
  <c r="AC77" i="2"/>
  <c r="AD36" i="2"/>
  <c r="AV34" i="2"/>
  <c r="BB34" i="2"/>
  <c r="BH34" i="2"/>
  <c r="BN34" i="2"/>
  <c r="BB171" i="2"/>
  <c r="BH171" i="2"/>
  <c r="BN171" i="2"/>
  <c r="AV171" i="2"/>
  <c r="BH195" i="2"/>
  <c r="BN195" i="2"/>
  <c r="AV195" i="2"/>
  <c r="BB195" i="2"/>
  <c r="BH115" i="2"/>
  <c r="BN115" i="2"/>
  <c r="AV115" i="2"/>
  <c r="BB115" i="2"/>
  <c r="BB19" i="2"/>
  <c r="BH19" i="2"/>
  <c r="BN19" i="2"/>
  <c r="AV19" i="2"/>
  <c r="BC226" i="2"/>
  <c r="AW226" i="2"/>
  <c r="BI226" i="2"/>
  <c r="BO226" i="2"/>
  <c r="AE79" i="2"/>
  <c r="AE175" i="2"/>
  <c r="AE188" i="2"/>
  <c r="AE108" i="2"/>
  <c r="AE43" i="2"/>
  <c r="AE56" i="2"/>
  <c r="BA35" i="2"/>
  <c r="BG35" i="2"/>
  <c r="BM35" i="2"/>
  <c r="AU35" i="2"/>
  <c r="BH89" i="2"/>
  <c r="BN89" i="2"/>
  <c r="AV89" i="2"/>
  <c r="BB89" i="2"/>
  <c r="BH68" i="2"/>
  <c r="BN68" i="2"/>
  <c r="AV68" i="2"/>
  <c r="BB68" i="2"/>
  <c r="BB153" i="2"/>
  <c r="BH153" i="2"/>
  <c r="BN153" i="2"/>
  <c r="AV153" i="2"/>
  <c r="AV48" i="2"/>
  <c r="BB48" i="2"/>
  <c r="BH48" i="2"/>
  <c r="BN48" i="2"/>
  <c r="BC248" i="2"/>
  <c r="BI248" i="2"/>
  <c r="BO248" i="2"/>
  <c r="AW248" i="2"/>
  <c r="BC206" i="2"/>
  <c r="BI206" i="2"/>
  <c r="BO206" i="2"/>
  <c r="AW206" i="2"/>
  <c r="AW181" i="2"/>
  <c r="BC181" i="2"/>
  <c r="BI181" i="2"/>
  <c r="BO181" i="2"/>
  <c r="AW23" i="2"/>
  <c r="BC23" i="2"/>
  <c r="BI23" i="2"/>
  <c r="BO23" i="2"/>
  <c r="BC118" i="2"/>
  <c r="BI118" i="2"/>
  <c r="BO118" i="2"/>
  <c r="AW118" i="2"/>
  <c r="BC80" i="2"/>
  <c r="BI80" i="2"/>
  <c r="BO80" i="2"/>
  <c r="AW80" i="2"/>
  <c r="BC86" i="2"/>
  <c r="BI86" i="2"/>
  <c r="BO86" i="2"/>
  <c r="AW86" i="2"/>
  <c r="BM91" i="2"/>
  <c r="AU91" i="2"/>
  <c r="BA91" i="2"/>
  <c r="BG91" i="2"/>
  <c r="BG22" i="2"/>
  <c r="BM22" i="2"/>
  <c r="AU22" i="2"/>
  <c r="BA22" i="2"/>
  <c r="BB148" i="2"/>
  <c r="BH148" i="2"/>
  <c r="BN148" i="2"/>
  <c r="AV148" i="2"/>
  <c r="AW176" i="2"/>
  <c r="BC176" i="2"/>
  <c r="BI176" i="2"/>
  <c r="BO176" i="2"/>
  <c r="BC117" i="2"/>
  <c r="BI117" i="2"/>
  <c r="BO117" i="2"/>
  <c r="AW117" i="2"/>
  <c r="BC78" i="2"/>
  <c r="BI78" i="2"/>
  <c r="BO78" i="2"/>
  <c r="AW78" i="2"/>
  <c r="BC57" i="2"/>
  <c r="BI57" i="2"/>
  <c r="BO57" i="2"/>
  <c r="AW57" i="2"/>
  <c r="BH249" i="2"/>
  <c r="BN249" i="2"/>
  <c r="BB249" i="2"/>
  <c r="AV249" i="2"/>
  <c r="BH53" i="2"/>
  <c r="BN53" i="2"/>
  <c r="AV53" i="2"/>
  <c r="BB53" i="2"/>
  <c r="BB152" i="2"/>
  <c r="BH152" i="2"/>
  <c r="BN152" i="2"/>
  <c r="AV152" i="2"/>
  <c r="BC227" i="2"/>
  <c r="BI227" i="2"/>
  <c r="AW227" i="2"/>
  <c r="BO227" i="2"/>
  <c r="AW18" i="2"/>
  <c r="BC18" i="2"/>
  <c r="BI18" i="2"/>
  <c r="BO18" i="2"/>
  <c r="BM65" i="2"/>
  <c r="AU65" i="2"/>
  <c r="BA65" i="2"/>
  <c r="BG65" i="2"/>
  <c r="BB144" i="2"/>
  <c r="BH144" i="2"/>
  <c r="BN144" i="2"/>
  <c r="AV144" i="2"/>
  <c r="BH227" i="2"/>
  <c r="BB227" i="2"/>
  <c r="BN227" i="2"/>
  <c r="AV227" i="2"/>
  <c r="BH59" i="2"/>
  <c r="BN59" i="2"/>
  <c r="AV59" i="2"/>
  <c r="BB59" i="2"/>
  <c r="BB151" i="2"/>
  <c r="BH151" i="2"/>
  <c r="BN151" i="2"/>
  <c r="AV151" i="2"/>
  <c r="AV33" i="2"/>
  <c r="BB33" i="2"/>
  <c r="BH33" i="2"/>
  <c r="BN33" i="2"/>
  <c r="BC215" i="2"/>
  <c r="BI215" i="2"/>
  <c r="AW215" i="2"/>
  <c r="BO215" i="2"/>
  <c r="BC245" i="2"/>
  <c r="BI245" i="2"/>
  <c r="AW245" i="2"/>
  <c r="BO245" i="2"/>
  <c r="AW179" i="2"/>
  <c r="BC179" i="2"/>
  <c r="BI179" i="2"/>
  <c r="BO179" i="2"/>
  <c r="BC192" i="2"/>
  <c r="BI192" i="2"/>
  <c r="AW192" i="2"/>
  <c r="BO192" i="2"/>
  <c r="BC112" i="2"/>
  <c r="BI112" i="2"/>
  <c r="BO112" i="2"/>
  <c r="AW112" i="2"/>
  <c r="BC74" i="2"/>
  <c r="BI74" i="2"/>
  <c r="BO74" i="2"/>
  <c r="AW74" i="2"/>
  <c r="BC84" i="2"/>
  <c r="BI84" i="2"/>
  <c r="BO84" i="2"/>
  <c r="AW84" i="2"/>
  <c r="BH118" i="2"/>
  <c r="BN118" i="2"/>
  <c r="AV118" i="2"/>
  <c r="BB118" i="2"/>
  <c r="AA173" i="2"/>
  <c r="AA104" i="2"/>
  <c r="AS140" i="2"/>
  <c r="AY140" i="2"/>
  <c r="BE140" i="2"/>
  <c r="BK140" i="2"/>
  <c r="AS156" i="2"/>
  <c r="AY156" i="2"/>
  <c r="BE156" i="2"/>
  <c r="BK156" i="2"/>
  <c r="AA68" i="2"/>
  <c r="AY201" i="2"/>
  <c r="BE201" i="2"/>
  <c r="AS201" i="2"/>
  <c r="BK201" i="2"/>
  <c r="BK48" i="2"/>
  <c r="AS48" i="2"/>
  <c r="AY48" i="2"/>
  <c r="BE48" i="2"/>
  <c r="AW15" i="2"/>
  <c r="BC15" i="2"/>
  <c r="BI15" i="2"/>
  <c r="BO15" i="2"/>
  <c r="BC55" i="2"/>
  <c r="BI55" i="2"/>
  <c r="BO55" i="2"/>
  <c r="AW55" i="2"/>
  <c r="BC91" i="2"/>
  <c r="BI91" i="2"/>
  <c r="BO91" i="2"/>
  <c r="AW91" i="2"/>
  <c r="BO30" i="2"/>
  <c r="AW30" i="2"/>
  <c r="BC30" i="2"/>
  <c r="BI30" i="2"/>
  <c r="AW146" i="2"/>
  <c r="BC146" i="2"/>
  <c r="BI146" i="2"/>
  <c r="BO146" i="2"/>
  <c r="BC65" i="2"/>
  <c r="BI65" i="2"/>
  <c r="BO65" i="2"/>
  <c r="AW65" i="2"/>
  <c r="BC115" i="2"/>
  <c r="BI115" i="2"/>
  <c r="BO115" i="2"/>
  <c r="AW115" i="2"/>
  <c r="AW151" i="2"/>
  <c r="BC151" i="2"/>
  <c r="BI151" i="2"/>
  <c r="BO151" i="2"/>
  <c r="BC128" i="2"/>
  <c r="BI128" i="2"/>
  <c r="BO128" i="2"/>
  <c r="AW128" i="2"/>
  <c r="AW140" i="2"/>
  <c r="BC140" i="2"/>
  <c r="BI140" i="2"/>
  <c r="BO140" i="2"/>
  <c r="AW178" i="2"/>
  <c r="BC178" i="2"/>
  <c r="BI178" i="2"/>
  <c r="BO178" i="2"/>
  <c r="BC216" i="2"/>
  <c r="BI216" i="2"/>
  <c r="AW216" i="2"/>
  <c r="BO216" i="2"/>
  <c r="BC236" i="2"/>
  <c r="BI236" i="2"/>
  <c r="BO236" i="2"/>
  <c r="AW236" i="2"/>
  <c r="AW164" i="2"/>
  <c r="BC164" i="2"/>
  <c r="BI164" i="2"/>
  <c r="BO164" i="2"/>
  <c r="BC237" i="2"/>
  <c r="AW237" i="2"/>
  <c r="BI237" i="2"/>
  <c r="BO237" i="2"/>
  <c r="AW171" i="2"/>
  <c r="BC171" i="2"/>
  <c r="BI171" i="2"/>
  <c r="BO171" i="2"/>
  <c r="AV29" i="2"/>
  <c r="BB29" i="2"/>
  <c r="BH29" i="2"/>
  <c r="BN29" i="2"/>
  <c r="BH92" i="2"/>
  <c r="BN92" i="2"/>
  <c r="AV92" i="2"/>
  <c r="BB92" i="2"/>
  <c r="BB158" i="2"/>
  <c r="BH158" i="2"/>
  <c r="BN158" i="2"/>
  <c r="AV158" i="2"/>
  <c r="BH55" i="2"/>
  <c r="BN55" i="2"/>
  <c r="AV55" i="2"/>
  <c r="BB55" i="2"/>
  <c r="BB166" i="2"/>
  <c r="BH166" i="2"/>
  <c r="BN166" i="2"/>
  <c r="AV166" i="2"/>
  <c r="BH228" i="2"/>
  <c r="BN228" i="2"/>
  <c r="AV228" i="2"/>
  <c r="BB228" i="2"/>
  <c r="BH80" i="2"/>
  <c r="BN80" i="2"/>
  <c r="AV80" i="2"/>
  <c r="BB80" i="2"/>
  <c r="BH245" i="2"/>
  <c r="BN245" i="2"/>
  <c r="AV245" i="2"/>
  <c r="BB245" i="2"/>
  <c r="BH71" i="2"/>
  <c r="BN71" i="2"/>
  <c r="AV71" i="2"/>
  <c r="BB71" i="2"/>
  <c r="BA28" i="2"/>
  <c r="BG28" i="2"/>
  <c r="BM28" i="2"/>
  <c r="AU28" i="2"/>
  <c r="BM72" i="2"/>
  <c r="AU72" i="2"/>
  <c r="BA72" i="2"/>
  <c r="BG72" i="2"/>
  <c r="BA51" i="2"/>
  <c r="BG51" i="2"/>
  <c r="BM51" i="2"/>
  <c r="AU51" i="2"/>
  <c r="BC134" i="2"/>
  <c r="BI134" i="2"/>
  <c r="BO134" i="2"/>
  <c r="AW134" i="2"/>
  <c r="BC222" i="2"/>
  <c r="BI222" i="2"/>
  <c r="BO222" i="2"/>
  <c r="AW222" i="2"/>
  <c r="BC239" i="2"/>
  <c r="BI239" i="2"/>
  <c r="BO239" i="2"/>
  <c r="AW239" i="2"/>
  <c r="BH112" i="2"/>
  <c r="BN112" i="2"/>
  <c r="AV112" i="2"/>
  <c r="BB112" i="2"/>
  <c r="AV47" i="2"/>
  <c r="BB47" i="2"/>
  <c r="BH47" i="2"/>
  <c r="BN47" i="2"/>
  <c r="BH223" i="2"/>
  <c r="BN223" i="2"/>
  <c r="BB223" i="2"/>
  <c r="AV223" i="2"/>
  <c r="BH79" i="2"/>
  <c r="BN79" i="2"/>
  <c r="AV79" i="2"/>
  <c r="BB79" i="2"/>
  <c r="AK105" i="2"/>
  <c r="AE137" i="2"/>
  <c r="AY81" i="2"/>
  <c r="BE81" i="2"/>
  <c r="BK81" i="2"/>
  <c r="AS81" i="2"/>
  <c r="AA44" i="2"/>
  <c r="AY217" i="2"/>
  <c r="BE217" i="2"/>
  <c r="AS217" i="2"/>
  <c r="BK217" i="2"/>
  <c r="AY80" i="2"/>
  <c r="BE80" i="2"/>
  <c r="BK80" i="2"/>
  <c r="AS80" i="2"/>
  <c r="H80" i="2" s="1"/>
  <c r="BL144" i="2"/>
  <c r="AT144" i="2"/>
  <c r="AZ144" i="2"/>
  <c r="BF144" i="2"/>
  <c r="AC39" i="2"/>
  <c r="AT230" i="2"/>
  <c r="AZ230" i="2"/>
  <c r="BF230" i="2"/>
  <c r="BL230" i="2"/>
  <c r="BH204" i="2"/>
  <c r="BN204" i="2"/>
  <c r="AV204" i="2"/>
  <c r="BB204" i="2"/>
  <c r="BM260" i="2"/>
  <c r="AU260" i="2"/>
  <c r="BA260" i="2"/>
  <c r="BG260" i="2"/>
  <c r="AD231" i="2"/>
  <c r="BM212" i="2"/>
  <c r="AU212" i="2"/>
  <c r="BA212" i="2"/>
  <c r="BG212" i="2"/>
  <c r="AC180" i="2"/>
  <c r="BG156" i="2"/>
  <c r="BM156" i="2"/>
  <c r="AU156" i="2"/>
  <c r="BA156" i="2"/>
  <c r="AT129" i="2"/>
  <c r="AZ129" i="2"/>
  <c r="BF129" i="2"/>
  <c r="BL129" i="2"/>
  <c r="AT105" i="2"/>
  <c r="AZ105" i="2"/>
  <c r="BF105" i="2"/>
  <c r="BL105" i="2"/>
  <c r="BA44" i="2"/>
  <c r="BG44" i="2"/>
  <c r="BM44" i="2"/>
  <c r="AU44" i="2"/>
  <c r="BL9" i="2"/>
  <c r="AT9" i="2"/>
  <c r="AZ9" i="2"/>
  <c r="BF9" i="2"/>
  <c r="BL163" i="2"/>
  <c r="AT163" i="2"/>
  <c r="AZ163" i="2"/>
  <c r="BF163" i="2"/>
  <c r="BL139" i="2"/>
  <c r="AT139" i="2"/>
  <c r="AZ139" i="2"/>
  <c r="BF139" i="2"/>
  <c r="AT115" i="2"/>
  <c r="AZ115" i="2"/>
  <c r="BF115" i="2"/>
  <c r="BL115" i="2"/>
  <c r="AT99" i="2"/>
  <c r="AZ99" i="2"/>
  <c r="BF99" i="2"/>
  <c r="BL99" i="2"/>
  <c r="AE76" i="2"/>
  <c r="AB59" i="2"/>
  <c r="BF35" i="2"/>
  <c r="BL35" i="2"/>
  <c r="AT35" i="2"/>
  <c r="AZ35" i="2"/>
  <c r="AB258" i="2"/>
  <c r="AT226" i="2"/>
  <c r="BL226" i="2"/>
  <c r="AZ226" i="2"/>
  <c r="BF226" i="2"/>
  <c r="AB194" i="2"/>
  <c r="AT237" i="2"/>
  <c r="BL237" i="2"/>
  <c r="AZ237" i="2"/>
  <c r="BF237" i="2"/>
  <c r="AT189" i="2"/>
  <c r="AZ189" i="2"/>
  <c r="BF189" i="2"/>
  <c r="BL189" i="2"/>
  <c r="AD244" i="2"/>
  <c r="AT222" i="2"/>
  <c r="AZ222" i="2"/>
  <c r="BL222" i="2"/>
  <c r="BF222" i="2"/>
  <c r="BM193" i="2"/>
  <c r="BG193" i="2"/>
  <c r="AU193" i="2"/>
  <c r="BA193" i="2"/>
  <c r="AT249" i="2"/>
  <c r="BL249" i="2"/>
  <c r="AZ249" i="2"/>
  <c r="BF249" i="2"/>
  <c r="BM204" i="2"/>
  <c r="BG204" i="2"/>
  <c r="AU204" i="2"/>
  <c r="BA204" i="2"/>
  <c r="BG160" i="2"/>
  <c r="BM160" i="2"/>
  <c r="AU160" i="2"/>
  <c r="BA160" i="2"/>
  <c r="BB139" i="2"/>
  <c r="BH139" i="2"/>
  <c r="BN139" i="2"/>
  <c r="AV139" i="2"/>
  <c r="AB117" i="2"/>
  <c r="AT77" i="2"/>
  <c r="AZ77" i="2"/>
  <c r="BF77" i="2"/>
  <c r="BL77" i="2"/>
  <c r="AB37" i="2"/>
  <c r="BB174" i="2"/>
  <c r="BH174" i="2"/>
  <c r="BN174" i="2"/>
  <c r="AV174" i="2"/>
  <c r="AA164" i="2"/>
  <c r="BL151" i="2"/>
  <c r="AT151" i="2"/>
  <c r="AZ151" i="2"/>
  <c r="BF151" i="2"/>
  <c r="BM130" i="2"/>
  <c r="AU130" i="2"/>
  <c r="BA130" i="2"/>
  <c r="BG130" i="2"/>
  <c r="AT103" i="2"/>
  <c r="AZ103" i="2"/>
  <c r="BF103" i="2"/>
  <c r="BL103" i="2"/>
  <c r="AB71" i="2"/>
  <c r="BF47" i="2"/>
  <c r="BL47" i="2"/>
  <c r="AT47" i="2"/>
  <c r="AZ47" i="2"/>
  <c r="AB23" i="2"/>
  <c r="BM237" i="2"/>
  <c r="AU237" i="2"/>
  <c r="BG237" i="2"/>
  <c r="BA237" i="2"/>
  <c r="BM189" i="2"/>
  <c r="AU189" i="2"/>
  <c r="BG189" i="2"/>
  <c r="BA189" i="2"/>
  <c r="AD219" i="2"/>
  <c r="BG173" i="2"/>
  <c r="BM173" i="2"/>
  <c r="AU173" i="2"/>
  <c r="BA173" i="2"/>
  <c r="BG157" i="2"/>
  <c r="BM157" i="2"/>
  <c r="AU157" i="2"/>
  <c r="BA157" i="2"/>
  <c r="BH136" i="2"/>
  <c r="BN136" i="2"/>
  <c r="AV136" i="2"/>
  <c r="BB136" i="2"/>
  <c r="AB106" i="2"/>
  <c r="AT90" i="2"/>
  <c r="AZ90" i="2"/>
  <c r="BF90" i="2"/>
  <c r="BL90" i="2"/>
  <c r="AC61" i="2"/>
  <c r="BF38" i="2"/>
  <c r="BL38" i="2"/>
  <c r="AT38" i="2"/>
  <c r="AZ38" i="2"/>
  <c r="BG9" i="2"/>
  <c r="BM9" i="2"/>
  <c r="AU9" i="2"/>
  <c r="BA9" i="2"/>
  <c r="AT54" i="2"/>
  <c r="AZ54" i="2"/>
  <c r="BF54" i="2"/>
  <c r="BL54" i="2"/>
  <c r="AB34" i="2"/>
  <c r="AB174" i="2"/>
  <c r="BL158" i="2"/>
  <c r="AT158" i="2"/>
  <c r="AZ158" i="2"/>
  <c r="BF158" i="2"/>
  <c r="BL142" i="2"/>
  <c r="AT142" i="2"/>
  <c r="AZ142" i="2"/>
  <c r="BF142" i="2"/>
  <c r="AT110" i="2"/>
  <c r="AZ110" i="2"/>
  <c r="BF110" i="2"/>
  <c r="BL110" i="2"/>
  <c r="BM81" i="2"/>
  <c r="AU81" i="2"/>
  <c r="BA81" i="2"/>
  <c r="BG81" i="2"/>
  <c r="AT62" i="2"/>
  <c r="AZ62" i="2"/>
  <c r="BF62" i="2"/>
  <c r="BL62" i="2"/>
  <c r="BF46" i="2"/>
  <c r="BL46" i="2"/>
  <c r="AT46" i="2"/>
  <c r="AZ46" i="2"/>
  <c r="BG139" i="2"/>
  <c r="BM139" i="2"/>
  <c r="AU139" i="2"/>
  <c r="BA139" i="2"/>
  <c r="AT116" i="2"/>
  <c r="AZ116" i="2"/>
  <c r="BF116" i="2"/>
  <c r="BL116" i="2"/>
  <c r="AC143" i="2"/>
  <c r="BM115" i="2"/>
  <c r="AU115" i="2"/>
  <c r="BA115" i="2"/>
  <c r="BG115" i="2"/>
  <c r="AT72" i="2"/>
  <c r="AZ72" i="2"/>
  <c r="BF72" i="2"/>
  <c r="BL72" i="2"/>
  <c r="BL24" i="2"/>
  <c r="AT24" i="2"/>
  <c r="AZ24" i="2"/>
  <c r="BF24" i="2"/>
  <c r="BM119" i="2"/>
  <c r="AU119" i="2"/>
  <c r="BA119" i="2"/>
  <c r="BG119" i="2"/>
  <c r="AT76" i="2"/>
  <c r="AZ76" i="2"/>
  <c r="BF76" i="2"/>
  <c r="BL76" i="2"/>
  <c r="BF28" i="2"/>
  <c r="BL28" i="2"/>
  <c r="AT28" i="2"/>
  <c r="AZ28" i="2"/>
  <c r="BL176" i="2"/>
  <c r="AT176" i="2"/>
  <c r="AZ176" i="2"/>
  <c r="BF176" i="2"/>
  <c r="BG184" i="2"/>
  <c r="BM184" i="2"/>
  <c r="AU184" i="2"/>
  <c r="BA184" i="2"/>
  <c r="BC198" i="2"/>
  <c r="AW198" i="2"/>
  <c r="BI198" i="2"/>
  <c r="BO198" i="2"/>
  <c r="BL15" i="2"/>
  <c r="AT15" i="2"/>
  <c r="AZ15" i="2"/>
  <c r="BF15" i="2"/>
  <c r="AS20" i="2"/>
  <c r="AY20" i="2"/>
  <c r="BE20" i="2"/>
  <c r="BK20" i="2"/>
  <c r="BM122" i="2"/>
  <c r="AU122" i="2"/>
  <c r="BA122" i="2"/>
  <c r="BG122" i="2"/>
  <c r="BL183" i="2"/>
  <c r="AT183" i="2"/>
  <c r="AZ183" i="2"/>
  <c r="BF183" i="2"/>
  <c r="AA188" i="2"/>
  <c r="BM210" i="2"/>
  <c r="BG210" i="2"/>
  <c r="AU210" i="2"/>
  <c r="BA210" i="2"/>
  <c r="AB227" i="2"/>
  <c r="BM238" i="2"/>
  <c r="AU238" i="2"/>
  <c r="BA238" i="2"/>
  <c r="BG238" i="2"/>
  <c r="AY244" i="2"/>
  <c r="BE244" i="2"/>
  <c r="BK244" i="2"/>
  <c r="AS244" i="2"/>
  <c r="AT255" i="2"/>
  <c r="AZ255" i="2"/>
  <c r="BL255" i="2"/>
  <c r="BF255" i="2"/>
  <c r="AY260" i="2"/>
  <c r="BE260" i="2"/>
  <c r="BK260" i="2"/>
  <c r="K260" i="2" s="1"/>
  <c r="AS260" i="2"/>
  <c r="AT108" i="2"/>
  <c r="AZ108" i="2"/>
  <c r="BF108" i="2"/>
  <c r="BL108" i="2"/>
  <c r="BL168" i="2"/>
  <c r="AT168" i="2"/>
  <c r="AZ168" i="2"/>
  <c r="BF168" i="2"/>
  <c r="BL172" i="2"/>
  <c r="AT172" i="2"/>
  <c r="AZ172" i="2"/>
  <c r="BF172" i="2"/>
  <c r="BG179" i="2"/>
  <c r="BM179" i="2"/>
  <c r="AU179" i="2"/>
  <c r="BA179" i="2"/>
  <c r="BM191" i="2"/>
  <c r="AU191" i="2"/>
  <c r="BG191" i="2"/>
  <c r="BA191" i="2"/>
  <c r="AT200" i="2"/>
  <c r="AZ200" i="2"/>
  <c r="BF200" i="2"/>
  <c r="BL200" i="2"/>
  <c r="AT208" i="2"/>
  <c r="BL208" i="2"/>
  <c r="AZ208" i="2"/>
  <c r="BF208" i="2"/>
  <c r="BM215" i="2"/>
  <c r="AU215" i="2"/>
  <c r="BA215" i="2"/>
  <c r="BG215" i="2"/>
  <c r="AT220" i="2"/>
  <c r="BL220" i="2"/>
  <c r="AZ220" i="2"/>
  <c r="BF220" i="2"/>
  <c r="AT228" i="2"/>
  <c r="BL228" i="2"/>
  <c r="AZ228" i="2"/>
  <c r="BF228" i="2"/>
  <c r="BH234" i="2"/>
  <c r="BN234" i="2"/>
  <c r="BB234" i="2"/>
  <c r="AV234" i="2"/>
  <c r="BH242" i="2"/>
  <c r="BN242" i="2"/>
  <c r="AV242" i="2"/>
  <c r="BB242" i="2"/>
  <c r="BM251" i="2"/>
  <c r="AU251" i="2"/>
  <c r="BA251" i="2"/>
  <c r="BG251" i="2"/>
  <c r="BM117" i="2"/>
  <c r="AU117" i="2"/>
  <c r="BA117" i="2"/>
  <c r="BG117" i="2"/>
  <c r="AO186" i="2"/>
  <c r="BH133" i="2"/>
  <c r="BN133" i="2"/>
  <c r="AV133" i="2"/>
  <c r="BB133" i="2"/>
  <c r="BB185" i="2"/>
  <c r="BH185" i="2"/>
  <c r="BN185" i="2"/>
  <c r="AV185" i="2"/>
  <c r="BG185" i="2"/>
  <c r="BM185" i="2"/>
  <c r="AU185" i="2"/>
  <c r="BA185" i="2"/>
  <c r="BH130" i="2"/>
  <c r="BN130" i="2"/>
  <c r="AV130" i="2"/>
  <c r="BB130" i="2"/>
  <c r="AY216" i="2"/>
  <c r="AS216" i="2"/>
  <c r="BE216" i="2"/>
  <c r="BK216" i="2"/>
  <c r="BH200" i="2"/>
  <c r="BN200" i="2"/>
  <c r="BB200" i="2"/>
  <c r="AV200" i="2"/>
  <c r="BM250" i="2"/>
  <c r="BG250" i="2"/>
  <c r="AU250" i="2"/>
  <c r="BA250" i="2"/>
  <c r="AT207" i="2"/>
  <c r="AZ207" i="2"/>
  <c r="BL207" i="2"/>
  <c r="BF207" i="2"/>
  <c r="AY200" i="2"/>
  <c r="AS200" i="2"/>
  <c r="H200" i="2" s="1"/>
  <c r="BE200" i="2"/>
  <c r="BK200" i="2"/>
  <c r="BM248" i="2"/>
  <c r="BG248" i="2"/>
  <c r="AU248" i="2"/>
  <c r="BA248" i="2"/>
  <c r="BM111" i="2"/>
  <c r="AU111" i="2"/>
  <c r="BA111" i="2"/>
  <c r="BG111" i="2"/>
  <c r="BH70" i="2"/>
  <c r="BN70" i="2"/>
  <c r="AV70" i="2"/>
  <c r="BB70" i="2"/>
  <c r="BM133" i="2"/>
  <c r="AU133" i="2"/>
  <c r="BA133" i="2"/>
  <c r="BG133" i="2"/>
  <c r="AV31" i="2"/>
  <c r="BB31" i="2"/>
  <c r="BH31" i="2"/>
  <c r="BN31" i="2"/>
  <c r="BH233" i="2"/>
  <c r="BN233" i="2"/>
  <c r="BB233" i="2"/>
  <c r="AV233" i="2"/>
  <c r="BG169" i="2"/>
  <c r="BM169" i="2"/>
  <c r="AU169" i="2"/>
  <c r="BA169" i="2"/>
  <c r="BH135" i="2"/>
  <c r="BN135" i="2"/>
  <c r="AV135" i="2"/>
  <c r="BB135" i="2"/>
  <c r="BL149" i="2"/>
  <c r="AT149" i="2"/>
  <c r="AZ149" i="2"/>
  <c r="BF149" i="2"/>
  <c r="BL160" i="2"/>
  <c r="AT160" i="2"/>
  <c r="AZ160" i="2"/>
  <c r="BF160" i="2"/>
  <c r="AY86" i="2"/>
  <c r="BE86" i="2"/>
  <c r="BK86" i="2"/>
  <c r="AS86" i="2"/>
  <c r="AY211" i="2"/>
  <c r="BE211" i="2"/>
  <c r="AS211" i="2"/>
  <c r="BK211" i="2"/>
  <c r="AY234" i="2"/>
  <c r="BE234" i="2"/>
  <c r="J234" i="2" s="1"/>
  <c r="BK234" i="2"/>
  <c r="AS234" i="2"/>
  <c r="AY109" i="2"/>
  <c r="BE109" i="2"/>
  <c r="BK109" i="2"/>
  <c r="AS109" i="2"/>
  <c r="AY113" i="2"/>
  <c r="BE113" i="2"/>
  <c r="BK113" i="2"/>
  <c r="AS113" i="2"/>
  <c r="BK47" i="2"/>
  <c r="K47" i="2" s="1"/>
  <c r="AS47" i="2"/>
  <c r="H47" i="2" s="1"/>
  <c r="AY47" i="2"/>
  <c r="BE47" i="2"/>
  <c r="AY102" i="2"/>
  <c r="BE102" i="2"/>
  <c r="BK102" i="2"/>
  <c r="AS102" i="2"/>
  <c r="AY227" i="2"/>
  <c r="BE227" i="2"/>
  <c r="BK227" i="2"/>
  <c r="AS227" i="2"/>
  <c r="AS186" i="2"/>
  <c r="AY186" i="2"/>
  <c r="BE186" i="2"/>
  <c r="BK186" i="2"/>
  <c r="AY247" i="2"/>
  <c r="BE247" i="2"/>
  <c r="AS247" i="2"/>
  <c r="BK247" i="2"/>
  <c r="AS11" i="2"/>
  <c r="AY11" i="2"/>
  <c r="BE11" i="2"/>
  <c r="BK11" i="2"/>
  <c r="AY193" i="2"/>
  <c r="AS193" i="2"/>
  <c r="BE193" i="2"/>
  <c r="BK193" i="2"/>
  <c r="AY223" i="2"/>
  <c r="BE223" i="2"/>
  <c r="J223" i="2" s="1"/>
  <c r="BK223" i="2"/>
  <c r="AS223" i="2"/>
  <c r="AS157" i="2"/>
  <c r="AY157" i="2"/>
  <c r="BE157" i="2"/>
  <c r="BK157" i="2"/>
  <c r="AS24" i="2"/>
  <c r="AY24" i="2"/>
  <c r="I24" i="2" s="1"/>
  <c r="BE24" i="2"/>
  <c r="BK24" i="2"/>
  <c r="AS168" i="2"/>
  <c r="AY168" i="2"/>
  <c r="BE168" i="2"/>
  <c r="BK168" i="2"/>
  <c r="BH189" i="2"/>
  <c r="BB189" i="2"/>
  <c r="BN189" i="2"/>
  <c r="AV189" i="2"/>
  <c r="BC259" i="2"/>
  <c r="AW259" i="2"/>
  <c r="BI259" i="2"/>
  <c r="BO259" i="2"/>
  <c r="BC135" i="2"/>
  <c r="BI135" i="2"/>
  <c r="BO135" i="2"/>
  <c r="AW135" i="2"/>
  <c r="BC98" i="2"/>
  <c r="BI98" i="2"/>
  <c r="BO98" i="2"/>
  <c r="AW98" i="2"/>
  <c r="BH87" i="2"/>
  <c r="BN87" i="2"/>
  <c r="AV87" i="2"/>
  <c r="BB87" i="2"/>
  <c r="AW184" i="2"/>
  <c r="BC184" i="2"/>
  <c r="BI184" i="2"/>
  <c r="BO184" i="2"/>
  <c r="BH54" i="2"/>
  <c r="BN54" i="2"/>
  <c r="AV54" i="2"/>
  <c r="BB54" i="2"/>
  <c r="AW180" i="2"/>
  <c r="BC180" i="2"/>
  <c r="BI180" i="2"/>
  <c r="BO180" i="2"/>
  <c r="BH239" i="2"/>
  <c r="BN239" i="2"/>
  <c r="BB239" i="2"/>
  <c r="AV239" i="2"/>
  <c r="BH123" i="2"/>
  <c r="BN123" i="2"/>
  <c r="AV123" i="2"/>
  <c r="BB123" i="2"/>
  <c r="BC221" i="2"/>
  <c r="BI221" i="2"/>
  <c r="BO221" i="2"/>
  <c r="AW221" i="2"/>
  <c r="BC116" i="2"/>
  <c r="BI116" i="2"/>
  <c r="BO116" i="2"/>
  <c r="AW116" i="2"/>
  <c r="BC88" i="2"/>
  <c r="BI88" i="2"/>
  <c r="BO88" i="2"/>
  <c r="AW88" i="2"/>
  <c r="BH125" i="2"/>
  <c r="BN125" i="2"/>
  <c r="AV125" i="2"/>
  <c r="BB125" i="2"/>
  <c r="BC240" i="2"/>
  <c r="AW240" i="2"/>
  <c r="BI240" i="2"/>
  <c r="BO240" i="2"/>
  <c r="AW150" i="2"/>
  <c r="BC150" i="2"/>
  <c r="BI150" i="2"/>
  <c r="BO150" i="2"/>
  <c r="AW10" i="2"/>
  <c r="BC10" i="2"/>
  <c r="BI10" i="2"/>
  <c r="BO10" i="2"/>
  <c r="BC218" i="2"/>
  <c r="BI218" i="2"/>
  <c r="BO218" i="2"/>
  <c r="AW218" i="2"/>
  <c r="BC89" i="2"/>
  <c r="BI89" i="2"/>
  <c r="BO89" i="2"/>
  <c r="AW89" i="2"/>
  <c r="BH196" i="2"/>
  <c r="BB196" i="2"/>
  <c r="BN196" i="2"/>
  <c r="AV196" i="2"/>
  <c r="BM73" i="2"/>
  <c r="AU73" i="2"/>
  <c r="BA73" i="2"/>
  <c r="BG73" i="2"/>
  <c r="BH99" i="2"/>
  <c r="BN99" i="2"/>
  <c r="AV99" i="2"/>
  <c r="BB99" i="2"/>
  <c r="BC242" i="2"/>
  <c r="BI242" i="2"/>
  <c r="AW242" i="2"/>
  <c r="BO242" i="2"/>
  <c r="BO31" i="2"/>
  <c r="AW31" i="2"/>
  <c r="BC31" i="2"/>
  <c r="BI31" i="2"/>
  <c r="BC92" i="2"/>
  <c r="BI92" i="2"/>
  <c r="BO92" i="2"/>
  <c r="AW92" i="2"/>
  <c r="AS8" i="2"/>
  <c r="AY8" i="2"/>
  <c r="BE8" i="2"/>
  <c r="BK8" i="2"/>
  <c r="BC59" i="2"/>
  <c r="BI59" i="2"/>
  <c r="BO59" i="2"/>
  <c r="AW59" i="2"/>
  <c r="BC75" i="2"/>
  <c r="BI75" i="2"/>
  <c r="BO75" i="2"/>
  <c r="AW75" i="2"/>
  <c r="BC249" i="2"/>
  <c r="AW249" i="2"/>
  <c r="BI249" i="2"/>
  <c r="BO249" i="2"/>
  <c r="BB18" i="2"/>
  <c r="BH18" i="2"/>
  <c r="BN18" i="2"/>
  <c r="AV18" i="2"/>
  <c r="BH122" i="2"/>
  <c r="BN122" i="2"/>
  <c r="AV122" i="2"/>
  <c r="BB122" i="2"/>
  <c r="BH194" i="2"/>
  <c r="BN194" i="2"/>
  <c r="BB194" i="2"/>
  <c r="AV194" i="2"/>
  <c r="BH224" i="2"/>
  <c r="BB224" i="2"/>
  <c r="BN224" i="2"/>
  <c r="AV224" i="2"/>
  <c r="AV39" i="2"/>
  <c r="BB39" i="2"/>
  <c r="BH39" i="2"/>
  <c r="BN39" i="2"/>
  <c r="AV40" i="2"/>
  <c r="BB40" i="2"/>
  <c r="BH40" i="2"/>
  <c r="BN40" i="2"/>
  <c r="BG11" i="2"/>
  <c r="BM11" i="2"/>
  <c r="AU11" i="2"/>
  <c r="BA11" i="2"/>
  <c r="BC258" i="2"/>
  <c r="BI258" i="2"/>
  <c r="BO258" i="2"/>
  <c r="AW258" i="2"/>
  <c r="BH120" i="2"/>
  <c r="BN120" i="2"/>
  <c r="AV120" i="2"/>
  <c r="BB120" i="2"/>
  <c r="BM78" i="2"/>
  <c r="AU78" i="2"/>
  <c r="BA78" i="2"/>
  <c r="BG78" i="2"/>
  <c r="BC77" i="2"/>
  <c r="BI77" i="2"/>
  <c r="BO77" i="2"/>
  <c r="AW77" i="2"/>
  <c r="BM235" i="2"/>
  <c r="AU235" i="2"/>
  <c r="BG235" i="2"/>
  <c r="BA235" i="2"/>
  <c r="BK49" i="2"/>
  <c r="AS49" i="2"/>
  <c r="AY49" i="2"/>
  <c r="BE49" i="2"/>
  <c r="AY253" i="2"/>
  <c r="BE253" i="2"/>
  <c r="BK253" i="2"/>
  <c r="AS253" i="2"/>
  <c r="AT214" i="2"/>
  <c r="BL214" i="2"/>
  <c r="AZ214" i="2"/>
  <c r="BF214" i="2"/>
  <c r="BH215" i="2"/>
  <c r="BB215" i="2"/>
  <c r="BN215" i="2"/>
  <c r="AV215" i="2"/>
  <c r="BG140" i="2"/>
  <c r="BM140" i="2"/>
  <c r="AU140" i="2"/>
  <c r="BA140" i="2"/>
  <c r="BL25" i="2"/>
  <c r="AT25" i="2"/>
  <c r="AZ25" i="2"/>
  <c r="BF25" i="2"/>
  <c r="AT123" i="2"/>
  <c r="AZ123" i="2"/>
  <c r="BF123" i="2"/>
  <c r="BL123" i="2"/>
  <c r="AT67" i="2"/>
  <c r="AZ67" i="2"/>
  <c r="BF67" i="2"/>
  <c r="BL67" i="2"/>
  <c r="BM229" i="2"/>
  <c r="AU229" i="2"/>
  <c r="BA229" i="2"/>
  <c r="BG229" i="2"/>
  <c r="AT205" i="2"/>
  <c r="BL205" i="2"/>
  <c r="AZ205" i="2"/>
  <c r="BF205" i="2"/>
  <c r="BC199" i="2"/>
  <c r="BI199" i="2"/>
  <c r="BO199" i="2"/>
  <c r="AW199" i="2"/>
  <c r="BL141" i="2"/>
  <c r="AT141" i="2"/>
  <c r="AZ141" i="2"/>
  <c r="BF141" i="2"/>
  <c r="AT53" i="2"/>
  <c r="AZ53" i="2"/>
  <c r="BF53" i="2"/>
  <c r="BL53" i="2"/>
  <c r="BL167" i="2"/>
  <c r="AT167" i="2"/>
  <c r="AZ167" i="2"/>
  <c r="BF167" i="2"/>
  <c r="AT111" i="2"/>
  <c r="AZ111" i="2"/>
  <c r="BF111" i="2"/>
  <c r="BL111" i="2"/>
  <c r="BF31" i="2"/>
  <c r="BL31" i="2"/>
  <c r="AT31" i="2"/>
  <c r="AZ31" i="2"/>
  <c r="BH235" i="2"/>
  <c r="BB235" i="2"/>
  <c r="BN235" i="2"/>
  <c r="AV235" i="2"/>
  <c r="BL138" i="2"/>
  <c r="AT138" i="2"/>
  <c r="AZ138" i="2"/>
  <c r="BF138" i="2"/>
  <c r="BG153" i="2"/>
  <c r="BM153" i="2"/>
  <c r="AU153" i="2"/>
  <c r="BA153" i="2"/>
  <c r="BM89" i="2"/>
  <c r="AU89" i="2"/>
  <c r="BA89" i="2"/>
  <c r="BG89" i="2"/>
  <c r="BM85" i="2"/>
  <c r="AU85" i="2"/>
  <c r="BA85" i="2"/>
  <c r="BG85" i="2"/>
  <c r="BL18" i="2"/>
  <c r="AT18" i="2"/>
  <c r="AZ18" i="2"/>
  <c r="BF18" i="2"/>
  <c r="BG167" i="2"/>
  <c r="BM167" i="2"/>
  <c r="AU167" i="2"/>
  <c r="BA167" i="2"/>
  <c r="BG147" i="2"/>
  <c r="BM147" i="2"/>
  <c r="AU147" i="2"/>
  <c r="BA147" i="2"/>
  <c r="BF32" i="2"/>
  <c r="BL32" i="2"/>
  <c r="AT32" i="2"/>
  <c r="AZ32" i="2"/>
  <c r="AT104" i="2"/>
  <c r="AZ104" i="2"/>
  <c r="BF104" i="2"/>
  <c r="BL104" i="2"/>
  <c r="BH255" i="2"/>
  <c r="BN255" i="2"/>
  <c r="BB255" i="2"/>
  <c r="AV255" i="2"/>
  <c r="AY84" i="2"/>
  <c r="BE84" i="2"/>
  <c r="J84" i="2" s="1"/>
  <c r="BK84" i="2"/>
  <c r="AS84" i="2"/>
  <c r="BB145" i="2"/>
  <c r="BH145" i="2"/>
  <c r="BN145" i="2"/>
  <c r="AV145" i="2"/>
  <c r="BG182" i="2"/>
  <c r="BM182" i="2"/>
  <c r="AU182" i="2"/>
  <c r="BA182" i="2"/>
  <c r="AY236" i="2"/>
  <c r="AS236" i="2"/>
  <c r="BE236" i="2"/>
  <c r="BK236" i="2"/>
  <c r="AT259" i="2"/>
  <c r="BL259" i="2"/>
  <c r="AZ259" i="2"/>
  <c r="BF259" i="2"/>
  <c r="BB178" i="2"/>
  <c r="BH178" i="2"/>
  <c r="BN178" i="2"/>
  <c r="AV178" i="2"/>
  <c r="BM207" i="2"/>
  <c r="BG207" i="2"/>
  <c r="AU207" i="2"/>
  <c r="BA207" i="2"/>
  <c r="AT232" i="2"/>
  <c r="AZ232" i="2"/>
  <c r="BF232" i="2"/>
  <c r="BL232" i="2"/>
  <c r="AT260" i="2"/>
  <c r="AZ260" i="2"/>
  <c r="BL260" i="2"/>
  <c r="BF260" i="2"/>
  <c r="BH74" i="2"/>
  <c r="BN74" i="2"/>
  <c r="AV74" i="2"/>
  <c r="BB74" i="2"/>
  <c r="AO236" i="2"/>
  <c r="BH232" i="2"/>
  <c r="BB232" i="2"/>
  <c r="BN232" i="2"/>
  <c r="AV232" i="2"/>
  <c r="BM58" i="2"/>
  <c r="AU58" i="2"/>
  <c r="BA58" i="2"/>
  <c r="BG58" i="2"/>
  <c r="AD45" i="2"/>
  <c r="BM94" i="2"/>
  <c r="AU94" i="2"/>
  <c r="BA94" i="2"/>
  <c r="BG94" i="2"/>
  <c r="BG10" i="2"/>
  <c r="BM10" i="2"/>
  <c r="AU10" i="2"/>
  <c r="BA10" i="2"/>
  <c r="BL17" i="2"/>
  <c r="AT17" i="2"/>
  <c r="AZ17" i="2"/>
  <c r="BF17" i="2"/>
  <c r="AP46" i="2"/>
  <c r="AV50" i="2"/>
  <c r="BB50" i="2"/>
  <c r="BH50" i="2"/>
  <c r="BN50" i="2"/>
  <c r="BM255" i="2"/>
  <c r="BG255" i="2"/>
  <c r="AU255" i="2"/>
  <c r="BA255" i="2"/>
  <c r="BB142" i="2"/>
  <c r="BH142" i="2"/>
  <c r="BN142" i="2"/>
  <c r="AV142" i="2"/>
  <c r="AE213" i="2"/>
  <c r="BC61" i="2"/>
  <c r="BI61" i="2"/>
  <c r="BO61" i="2"/>
  <c r="AW61" i="2"/>
  <c r="BM198" i="2"/>
  <c r="AU198" i="2"/>
  <c r="BA198" i="2"/>
  <c r="BG198" i="2"/>
  <c r="AY252" i="2"/>
  <c r="AS252" i="2"/>
  <c r="BE252" i="2"/>
  <c r="BK252" i="2"/>
  <c r="AT203" i="2"/>
  <c r="AZ203" i="2"/>
  <c r="BL203" i="2"/>
  <c r="BF203" i="2"/>
  <c r="AO206" i="2"/>
  <c r="AO183" i="2"/>
  <c r="AO120" i="2"/>
  <c r="AO129" i="2"/>
  <c r="AC96" i="2"/>
  <c r="BM226" i="2"/>
  <c r="AU226" i="2"/>
  <c r="BG226" i="2"/>
  <c r="BA226" i="2"/>
  <c r="AG232" i="2"/>
  <c r="AD216" i="2"/>
  <c r="AD86" i="2"/>
  <c r="AD132" i="2"/>
  <c r="AC202" i="2"/>
  <c r="BM218" i="2"/>
  <c r="AU218" i="2"/>
  <c r="BG218" i="2"/>
  <c r="BA218" i="2"/>
  <c r="AC242" i="2"/>
  <c r="AC181" i="2"/>
  <c r="AO92" i="2"/>
  <c r="AY241" i="2"/>
  <c r="BE241" i="2"/>
  <c r="BK241" i="2"/>
  <c r="AS241" i="2"/>
  <c r="AY221" i="2"/>
  <c r="I221" i="2" s="1"/>
  <c r="BE221" i="2"/>
  <c r="AS221" i="2"/>
  <c r="BK221" i="2"/>
  <c r="AD254" i="2"/>
  <c r="AP98" i="2"/>
  <c r="AO8" i="2"/>
  <c r="AO246" i="2"/>
  <c r="AC236" i="2"/>
  <c r="AO105" i="2"/>
  <c r="AO98" i="2"/>
  <c r="BH202" i="2"/>
  <c r="BN202" i="2"/>
  <c r="AV202" i="2"/>
  <c r="BB202" i="2"/>
  <c r="AY205" i="2"/>
  <c r="BE205" i="2"/>
  <c r="J205" i="2" s="1"/>
  <c r="AS205" i="2"/>
  <c r="BK205" i="2"/>
  <c r="AP83" i="2"/>
  <c r="AP138" i="2"/>
  <c r="AP186" i="2"/>
  <c r="AD137" i="2"/>
  <c r="AB118" i="2"/>
  <c r="AD35" i="2"/>
  <c r="BB177" i="2"/>
  <c r="BH177" i="2"/>
  <c r="BN177" i="2"/>
  <c r="AV177" i="2"/>
  <c r="AO259" i="2"/>
  <c r="AN22" i="2"/>
  <c r="AO123" i="2"/>
  <c r="AN13" i="2"/>
  <c r="AM36" i="2"/>
  <c r="AN70" i="2"/>
  <c r="AN39" i="2"/>
  <c r="AN63" i="2"/>
  <c r="AQ76" i="2"/>
  <c r="AN117" i="2"/>
  <c r="AN136" i="2"/>
  <c r="AN191" i="2"/>
  <c r="AM8" i="2"/>
  <c r="AO17" i="2"/>
  <c r="AO39" i="2"/>
  <c r="AO61" i="2"/>
  <c r="AN148" i="2"/>
  <c r="AN23" i="2"/>
  <c r="AN106" i="2"/>
  <c r="AN178" i="2"/>
  <c r="AN37" i="2"/>
  <c r="AO136" i="2"/>
  <c r="AP231" i="2"/>
  <c r="AP66" i="2"/>
  <c r="AM164" i="2"/>
  <c r="AP219" i="2"/>
  <c r="AM237" i="2"/>
  <c r="AP244" i="2"/>
  <c r="AQ6" i="2"/>
  <c r="AQ50" i="2"/>
  <c r="AQ90" i="2"/>
  <c r="AQ37" i="2"/>
  <c r="AQ235" i="2"/>
  <c r="AP108" i="2"/>
  <c r="AP256" i="2"/>
  <c r="AP81" i="2"/>
  <c r="AO71" i="2"/>
  <c r="AM132" i="2"/>
  <c r="AT261" i="2"/>
  <c r="BL261" i="2"/>
  <c r="AZ261" i="2"/>
  <c r="BF261" i="2"/>
  <c r="AQ87" i="2"/>
  <c r="AQ189" i="2"/>
  <c r="AQ175" i="2"/>
  <c r="AQ217" i="2"/>
  <c r="AQ79" i="2"/>
  <c r="AP192" i="2"/>
  <c r="AM204" i="2"/>
  <c r="AM203" i="2"/>
  <c r="AM139" i="2"/>
  <c r="AM75" i="2"/>
  <c r="AM11" i="2"/>
  <c r="AM206" i="2"/>
  <c r="AM142" i="2"/>
  <c r="AM78" i="2"/>
  <c r="AM14" i="2"/>
  <c r="AQ231" i="2"/>
  <c r="AM76" i="2"/>
  <c r="BM243" i="2"/>
  <c r="AU243" i="2"/>
  <c r="BG243" i="2"/>
  <c r="BA243" i="2"/>
  <c r="AB94" i="2"/>
  <c r="AT58" i="2"/>
  <c r="AZ58" i="2"/>
  <c r="BF58" i="2"/>
  <c r="BL58" i="2"/>
  <c r="BL145" i="2"/>
  <c r="AT145" i="2"/>
  <c r="AZ145" i="2"/>
  <c r="BF145" i="2"/>
  <c r="AC112" i="2"/>
  <c r="AB45" i="2"/>
  <c r="BF40" i="2"/>
  <c r="BL40" i="2"/>
  <c r="AT40" i="2"/>
  <c r="AZ40" i="2"/>
  <c r="AO34" i="2"/>
  <c r="AT137" i="2"/>
  <c r="AZ137" i="2"/>
  <c r="BL137" i="2"/>
  <c r="BF137" i="2"/>
  <c r="AB57" i="2"/>
  <c r="AT80" i="2"/>
  <c r="AZ80" i="2"/>
  <c r="BF80" i="2"/>
  <c r="BL80" i="2"/>
  <c r="AP28" i="2"/>
  <c r="AP126" i="2"/>
  <c r="AP248" i="2"/>
  <c r="AP107" i="2"/>
  <c r="AP257" i="2"/>
  <c r="AP85" i="2"/>
  <c r="AM68" i="2"/>
  <c r="AS17" i="2"/>
  <c r="AY17" i="2"/>
  <c r="BE17" i="2"/>
  <c r="BK17" i="2"/>
  <c r="AH92" i="2"/>
  <c r="AH73" i="2"/>
  <c r="AQ136" i="2"/>
  <c r="BB13" i="2"/>
  <c r="BH13" i="2"/>
  <c r="BN13" i="2"/>
  <c r="AV13" i="2"/>
  <c r="BM70" i="2"/>
  <c r="AU70" i="2"/>
  <c r="BA70" i="2"/>
  <c r="BG70" i="2"/>
  <c r="AK231" i="2"/>
  <c r="AK235" i="2"/>
  <c r="AK159" i="2"/>
  <c r="AK42" i="2"/>
  <c r="AG225" i="2"/>
  <c r="AY218" i="2"/>
  <c r="BE218" i="2"/>
  <c r="AS218" i="2"/>
  <c r="BK218" i="2"/>
  <c r="AY85" i="2"/>
  <c r="BE85" i="2"/>
  <c r="BK85" i="2"/>
  <c r="AS85" i="2"/>
  <c r="AS22" i="2"/>
  <c r="AY22" i="2"/>
  <c r="BE22" i="2"/>
  <c r="BK22" i="2"/>
  <c r="AS150" i="2"/>
  <c r="AY150" i="2"/>
  <c r="BE150" i="2"/>
  <c r="BK150" i="2"/>
  <c r="AA19" i="2"/>
  <c r="AA147" i="2"/>
  <c r="AA9" i="2"/>
  <c r="AA10" i="2"/>
  <c r="AA138" i="2"/>
  <c r="BK39" i="2"/>
  <c r="AS39" i="2"/>
  <c r="AY39" i="2"/>
  <c r="BE39" i="2"/>
  <c r="AS167" i="2"/>
  <c r="AY167" i="2"/>
  <c r="BE167" i="2"/>
  <c r="BK167" i="2"/>
  <c r="K167" i="2" s="1"/>
  <c r="BK45" i="2"/>
  <c r="AS45" i="2"/>
  <c r="AY45" i="2"/>
  <c r="BE45" i="2"/>
  <c r="AY62" i="2"/>
  <c r="BE62" i="2"/>
  <c r="BK62" i="2"/>
  <c r="AS62" i="2"/>
  <c r="AY190" i="2"/>
  <c r="AS190" i="2"/>
  <c r="BE190" i="2"/>
  <c r="BK190" i="2"/>
  <c r="AY59" i="2"/>
  <c r="BE59" i="2"/>
  <c r="BK59" i="2"/>
  <c r="AS59" i="2"/>
  <c r="AY219" i="2"/>
  <c r="AS219" i="2"/>
  <c r="BE219" i="2"/>
  <c r="BK219" i="2"/>
  <c r="AS177" i="2"/>
  <c r="AY177" i="2"/>
  <c r="BE177" i="2"/>
  <c r="BK177" i="2"/>
  <c r="AY114" i="2"/>
  <c r="BE114" i="2"/>
  <c r="BK114" i="2"/>
  <c r="AS114" i="2"/>
  <c r="AY242" i="2"/>
  <c r="AS242" i="2"/>
  <c r="BE242" i="2"/>
  <c r="BK242" i="2"/>
  <c r="AS143" i="2"/>
  <c r="AY143" i="2"/>
  <c r="BE143" i="2"/>
  <c r="BK143" i="2"/>
  <c r="BK37" i="2"/>
  <c r="AS37" i="2"/>
  <c r="AY37" i="2"/>
  <c r="BE37" i="2"/>
  <c r="BK38" i="2"/>
  <c r="AS38" i="2"/>
  <c r="AY38" i="2"/>
  <c r="BE38" i="2"/>
  <c r="J38" i="2" s="1"/>
  <c r="AS166" i="2"/>
  <c r="AY166" i="2"/>
  <c r="BE166" i="2"/>
  <c r="BK166" i="2"/>
  <c r="BK35" i="2"/>
  <c r="AS35" i="2"/>
  <c r="AY35" i="2"/>
  <c r="BE35" i="2"/>
  <c r="AS163" i="2"/>
  <c r="AY163" i="2"/>
  <c r="BE163" i="2"/>
  <c r="BK163" i="2"/>
  <c r="K163" i="2" s="1"/>
  <c r="AS25" i="2"/>
  <c r="AY25" i="2"/>
  <c r="BE25" i="2"/>
  <c r="BK25" i="2"/>
  <c r="AS185" i="2"/>
  <c r="AY185" i="2"/>
  <c r="BE185" i="2"/>
  <c r="BK185" i="2"/>
  <c r="AY122" i="2"/>
  <c r="BE122" i="2"/>
  <c r="J122" i="2" s="1"/>
  <c r="BK122" i="2"/>
  <c r="AS122" i="2"/>
  <c r="H122" i="2" s="1"/>
  <c r="AS23" i="2"/>
  <c r="AY23" i="2"/>
  <c r="BE23" i="2"/>
  <c r="BK23" i="2"/>
  <c r="AS151" i="2"/>
  <c r="AY151" i="2"/>
  <c r="BE151" i="2"/>
  <c r="BK151" i="2"/>
  <c r="K151" i="2" s="1"/>
  <c r="AY61" i="2"/>
  <c r="BE61" i="2"/>
  <c r="BK61" i="2"/>
  <c r="AS61" i="2"/>
  <c r="AA46" i="2"/>
  <c r="AA174" i="2"/>
  <c r="AA75" i="2"/>
  <c r="AA203" i="2"/>
  <c r="AA129" i="2"/>
  <c r="AA66" i="2"/>
  <c r="AA194" i="2"/>
  <c r="AA95" i="2"/>
  <c r="AY65" i="2"/>
  <c r="BE65" i="2"/>
  <c r="J65" i="2" s="1"/>
  <c r="BK65" i="2"/>
  <c r="AS65" i="2"/>
  <c r="H65" i="2" s="1"/>
  <c r="AY136" i="2"/>
  <c r="BE136" i="2"/>
  <c r="BK136" i="2"/>
  <c r="AS136" i="2"/>
  <c r="AA137" i="2"/>
  <c r="AA238" i="2"/>
  <c r="AY212" i="2"/>
  <c r="BE212" i="2"/>
  <c r="J212" i="2" s="1"/>
  <c r="AS212" i="2"/>
  <c r="BK212" i="2"/>
  <c r="AY116" i="2"/>
  <c r="BE116" i="2"/>
  <c r="J116" i="2" s="1"/>
  <c r="BK116" i="2"/>
  <c r="AS116" i="2"/>
  <c r="AA73" i="2"/>
  <c r="AY96" i="2"/>
  <c r="BE96" i="2"/>
  <c r="BK96" i="2"/>
  <c r="AS96" i="2"/>
  <c r="AY196" i="2"/>
  <c r="BE196" i="2"/>
  <c r="BK196" i="2"/>
  <c r="AS196" i="2"/>
  <c r="AS187" i="2"/>
  <c r="AY187" i="2"/>
  <c r="BE187" i="2"/>
  <c r="BK187" i="2"/>
  <c r="BB147" i="2"/>
  <c r="BH147" i="2"/>
  <c r="BN147" i="2"/>
  <c r="AV147" i="2"/>
  <c r="AV51" i="2"/>
  <c r="BB51" i="2"/>
  <c r="BH51" i="2"/>
  <c r="BN51" i="2"/>
  <c r="BB149" i="2"/>
  <c r="BH149" i="2"/>
  <c r="BN149" i="2"/>
  <c r="AV149" i="2"/>
  <c r="BB25" i="2"/>
  <c r="BH25" i="2"/>
  <c r="BN25" i="2"/>
  <c r="AV25" i="2"/>
  <c r="BC228" i="2"/>
  <c r="AW228" i="2"/>
  <c r="BI228" i="2"/>
  <c r="BO228" i="2"/>
  <c r="BC126" i="2"/>
  <c r="BI126" i="2"/>
  <c r="BO126" i="2"/>
  <c r="AW126" i="2"/>
  <c r="AW177" i="2"/>
  <c r="BC177" i="2"/>
  <c r="BI177" i="2"/>
  <c r="BO177" i="2"/>
  <c r="BC194" i="2"/>
  <c r="AW194" i="2"/>
  <c r="BI194" i="2"/>
  <c r="BO194" i="2"/>
  <c r="BC114" i="2"/>
  <c r="BI114" i="2"/>
  <c r="BO114" i="2"/>
  <c r="AW114" i="2"/>
  <c r="AE66" i="2"/>
  <c r="AE58" i="2"/>
  <c r="AC71" i="2"/>
  <c r="AD206" i="2"/>
  <c r="AD108" i="2"/>
  <c r="AE138" i="2"/>
  <c r="AE113" i="2"/>
  <c r="AE40" i="2"/>
  <c r="AE53" i="2"/>
  <c r="BM95" i="2"/>
  <c r="AU95" i="2"/>
  <c r="BA95" i="2"/>
  <c r="BG95" i="2"/>
  <c r="BB187" i="2"/>
  <c r="BH187" i="2"/>
  <c r="BN187" i="2"/>
  <c r="AV187" i="2"/>
  <c r="BH116" i="2"/>
  <c r="BN116" i="2"/>
  <c r="AV116" i="2"/>
  <c r="BB116" i="2"/>
  <c r="BO28" i="2"/>
  <c r="AW28" i="2"/>
  <c r="BC28" i="2"/>
  <c r="BI28" i="2"/>
  <c r="AW161" i="2"/>
  <c r="BC161" i="2"/>
  <c r="BI161" i="2"/>
  <c r="BO161" i="2"/>
  <c r="AC69" i="2"/>
  <c r="AD81" i="2"/>
  <c r="BH103" i="2"/>
  <c r="BN103" i="2"/>
  <c r="AV103" i="2"/>
  <c r="BB103" i="2"/>
  <c r="BH127" i="2"/>
  <c r="BN127" i="2"/>
  <c r="AV127" i="2"/>
  <c r="BB127" i="2"/>
  <c r="BB163" i="2"/>
  <c r="BH163" i="2"/>
  <c r="BN163" i="2"/>
  <c r="AV163" i="2"/>
  <c r="BH96" i="2"/>
  <c r="BN96" i="2"/>
  <c r="AV96" i="2"/>
  <c r="BB96" i="2"/>
  <c r="BC230" i="2"/>
  <c r="BI230" i="2"/>
  <c r="AW230" i="2"/>
  <c r="BO230" i="2"/>
  <c r="AW168" i="2"/>
  <c r="BC168" i="2"/>
  <c r="BI168" i="2"/>
  <c r="BO168" i="2"/>
  <c r="AE244" i="2"/>
  <c r="AE141" i="2"/>
  <c r="AE156" i="2"/>
  <c r="AE187" i="2"/>
  <c r="AE34" i="2"/>
  <c r="AE48" i="2"/>
  <c r="BH205" i="2"/>
  <c r="BN205" i="2"/>
  <c r="BB205" i="2"/>
  <c r="AV205" i="2"/>
  <c r="BH237" i="2"/>
  <c r="BN237" i="2"/>
  <c r="AV237" i="2"/>
  <c r="BB237" i="2"/>
  <c r="BB24" i="2"/>
  <c r="BH24" i="2"/>
  <c r="BN24" i="2"/>
  <c r="AV24" i="2"/>
  <c r="BH121" i="2"/>
  <c r="BN121" i="2"/>
  <c r="AV121" i="2"/>
  <c r="BB121" i="2"/>
  <c r="BH101" i="2"/>
  <c r="BN101" i="2"/>
  <c r="AV101" i="2"/>
  <c r="BB101" i="2"/>
  <c r="BC224" i="2"/>
  <c r="BI224" i="2"/>
  <c r="AW224" i="2"/>
  <c r="BO224" i="2"/>
  <c r="BC71" i="2"/>
  <c r="BI71" i="2"/>
  <c r="BO71" i="2"/>
  <c r="AW71" i="2"/>
  <c r="AW173" i="2"/>
  <c r="BC173" i="2"/>
  <c r="BI173" i="2"/>
  <c r="BO173" i="2"/>
  <c r="BC190" i="2"/>
  <c r="BI190" i="2"/>
  <c r="AW190" i="2"/>
  <c r="BO190" i="2"/>
  <c r="BC110" i="2"/>
  <c r="BI110" i="2"/>
  <c r="BO110" i="2"/>
  <c r="AW110" i="2"/>
  <c r="BO41" i="2"/>
  <c r="AW41" i="2"/>
  <c r="BC41" i="2"/>
  <c r="BI41" i="2"/>
  <c r="BC54" i="2"/>
  <c r="BI54" i="2"/>
  <c r="BO54" i="2"/>
  <c r="AW54" i="2"/>
  <c r="BA31" i="2"/>
  <c r="BG31" i="2"/>
  <c r="BM31" i="2"/>
  <c r="AU31" i="2"/>
  <c r="BH259" i="2"/>
  <c r="BN259" i="2"/>
  <c r="BB259" i="2"/>
  <c r="AV259" i="2"/>
  <c r="BH100" i="2"/>
  <c r="BN100" i="2"/>
  <c r="AV100" i="2"/>
  <c r="BB100" i="2"/>
  <c r="BO35" i="2"/>
  <c r="AW35" i="2"/>
  <c r="BC35" i="2"/>
  <c r="BI35" i="2"/>
  <c r="BC73" i="2"/>
  <c r="BI73" i="2"/>
  <c r="BO73" i="2"/>
  <c r="AW73" i="2"/>
  <c r="BO36" i="2"/>
  <c r="AW36" i="2"/>
  <c r="BC36" i="2"/>
  <c r="BI36" i="2"/>
  <c r="BO49" i="2"/>
  <c r="AW49" i="2"/>
  <c r="BC49" i="2"/>
  <c r="BI49" i="2"/>
  <c r="BM74" i="2"/>
  <c r="AU74" i="2"/>
  <c r="BA74" i="2"/>
  <c r="BG74" i="2"/>
  <c r="BH226" i="2"/>
  <c r="BN226" i="2"/>
  <c r="AV226" i="2"/>
  <c r="BB226" i="2"/>
  <c r="BH84" i="2"/>
  <c r="BN84" i="2"/>
  <c r="AV84" i="2"/>
  <c r="BB84" i="2"/>
  <c r="BC246" i="2"/>
  <c r="AW246" i="2"/>
  <c r="BI246" i="2"/>
  <c r="BO246" i="2"/>
  <c r="BC104" i="2"/>
  <c r="BI104" i="2"/>
  <c r="BO104" i="2"/>
  <c r="AW104" i="2"/>
  <c r="BA29" i="2"/>
  <c r="BG29" i="2"/>
  <c r="BM29" i="2"/>
  <c r="AU29" i="2"/>
  <c r="BH236" i="2"/>
  <c r="BN236" i="2"/>
  <c r="BB236" i="2"/>
  <c r="AV236" i="2"/>
  <c r="BH251" i="2"/>
  <c r="BB251" i="2"/>
  <c r="BN251" i="2"/>
  <c r="AV251" i="2"/>
  <c r="BB15" i="2"/>
  <c r="BH15" i="2"/>
  <c r="BN15" i="2"/>
  <c r="AV15" i="2"/>
  <c r="BH119" i="2"/>
  <c r="BN119" i="2"/>
  <c r="AV119" i="2"/>
  <c r="BB119" i="2"/>
  <c r="BH63" i="2"/>
  <c r="BN63" i="2"/>
  <c r="AV63" i="2"/>
  <c r="BB63" i="2"/>
  <c r="BC238" i="2"/>
  <c r="BI238" i="2"/>
  <c r="AW238" i="2"/>
  <c r="BO238" i="2"/>
  <c r="BC62" i="2"/>
  <c r="BI62" i="2"/>
  <c r="BO62" i="2"/>
  <c r="AW62" i="2"/>
  <c r="AW170" i="2"/>
  <c r="BC170" i="2"/>
  <c r="BI170" i="2"/>
  <c r="BO170" i="2"/>
  <c r="AW160" i="2"/>
  <c r="BC160" i="2"/>
  <c r="BI160" i="2"/>
  <c r="BO160" i="2"/>
  <c r="BC69" i="2"/>
  <c r="BI69" i="2"/>
  <c r="BO69" i="2"/>
  <c r="AW69" i="2"/>
  <c r="BO39" i="2"/>
  <c r="AW39" i="2"/>
  <c r="BC39" i="2"/>
  <c r="BI39" i="2"/>
  <c r="AW52" i="2"/>
  <c r="BC52" i="2"/>
  <c r="BI52" i="2"/>
  <c r="BO52" i="2"/>
  <c r="AS52" i="2"/>
  <c r="AY52" i="2"/>
  <c r="BE52" i="2"/>
  <c r="BK52" i="2"/>
  <c r="AA204" i="2"/>
  <c r="AW11" i="2"/>
  <c r="BC11" i="2"/>
  <c r="BI11" i="2"/>
  <c r="BO11" i="2"/>
  <c r="AE51" i="2"/>
  <c r="AE87" i="2"/>
  <c r="AK99" i="2"/>
  <c r="BC70" i="2"/>
  <c r="BI70" i="2"/>
  <c r="BO70" i="2"/>
  <c r="AW70" i="2"/>
  <c r="BC106" i="2"/>
  <c r="BI106" i="2"/>
  <c r="BO106" i="2"/>
  <c r="AW106" i="2"/>
  <c r="AE25" i="2"/>
  <c r="AE111" i="2"/>
  <c r="AK123" i="2"/>
  <c r="AW163" i="2"/>
  <c r="BC163" i="2"/>
  <c r="BI163" i="2"/>
  <c r="BO163" i="2"/>
  <c r="BO27" i="2"/>
  <c r="AW27" i="2"/>
  <c r="BC27" i="2"/>
  <c r="BI27" i="2"/>
  <c r="AE136" i="2"/>
  <c r="AE174" i="2"/>
  <c r="AK201" i="2"/>
  <c r="BC255" i="2"/>
  <c r="BI255" i="2"/>
  <c r="BO255" i="2"/>
  <c r="AW255" i="2"/>
  <c r="BC207" i="2"/>
  <c r="BI207" i="2"/>
  <c r="BO207" i="2"/>
  <c r="AW207" i="2"/>
  <c r="AE20" i="2"/>
  <c r="AE225" i="2"/>
  <c r="AK252" i="2"/>
  <c r="BC72" i="2"/>
  <c r="BI72" i="2"/>
  <c r="BO72" i="2"/>
  <c r="AW72" i="2"/>
  <c r="BB8" i="2"/>
  <c r="BH8" i="2"/>
  <c r="BN8" i="2"/>
  <c r="AV8" i="2"/>
  <c r="AD73" i="2"/>
  <c r="AD114" i="2"/>
  <c r="AD154" i="2"/>
  <c r="AJ28" i="2"/>
  <c r="AJ126" i="2"/>
  <c r="AJ248" i="2"/>
  <c r="AJ107" i="2"/>
  <c r="AJ257" i="2"/>
  <c r="AJ85" i="2"/>
  <c r="AI24" i="2"/>
  <c r="AI68" i="2"/>
  <c r="AI100" i="2"/>
  <c r="AK193" i="2"/>
  <c r="AK124" i="2"/>
  <c r="AK212" i="2"/>
  <c r="AJ65" i="2"/>
  <c r="AJ192" i="2"/>
  <c r="BH238" i="2"/>
  <c r="BB238" i="2"/>
  <c r="BN238" i="2"/>
  <c r="AV238" i="2"/>
  <c r="AD30" i="2"/>
  <c r="AC30" i="2"/>
  <c r="AI124" i="2"/>
  <c r="BM55" i="2"/>
  <c r="AU55" i="2"/>
  <c r="BA55" i="2"/>
  <c r="BG55" i="2"/>
  <c r="AD9" i="2"/>
  <c r="AT68" i="2"/>
  <c r="AZ68" i="2"/>
  <c r="BF68" i="2"/>
  <c r="BL68" i="2"/>
  <c r="AA125" i="2"/>
  <c r="BF36" i="2"/>
  <c r="BL36" i="2"/>
  <c r="AT36" i="2"/>
  <c r="AZ36" i="2"/>
  <c r="AA76" i="2"/>
  <c r="AY64" i="2"/>
  <c r="BE64" i="2"/>
  <c r="BK64" i="2"/>
  <c r="AS64" i="2"/>
  <c r="AS144" i="2"/>
  <c r="AY144" i="2"/>
  <c r="BE144" i="2"/>
  <c r="BK144" i="2"/>
  <c r="K144" i="2" s="1"/>
  <c r="AY213" i="2"/>
  <c r="AS213" i="2"/>
  <c r="BE213" i="2"/>
  <c r="BK213" i="2"/>
  <c r="AY229" i="2"/>
  <c r="BE229" i="2"/>
  <c r="BK229" i="2"/>
  <c r="AS229" i="2"/>
  <c r="H229" i="2" s="1"/>
  <c r="BM249" i="2"/>
  <c r="AU249" i="2"/>
  <c r="BA249" i="2"/>
  <c r="BG249" i="2"/>
  <c r="BH220" i="2"/>
  <c r="BN220" i="2"/>
  <c r="BB220" i="2"/>
  <c r="AV220" i="2"/>
  <c r="AC201" i="2"/>
  <c r="AT257" i="2"/>
  <c r="AZ257" i="2"/>
  <c r="BL257" i="2"/>
  <c r="BF257" i="2"/>
  <c r="BM228" i="2"/>
  <c r="AU228" i="2"/>
  <c r="BG228" i="2"/>
  <c r="BA228" i="2"/>
  <c r="AT209" i="2"/>
  <c r="AZ209" i="2"/>
  <c r="BF209" i="2"/>
  <c r="BL209" i="2"/>
  <c r="AB177" i="2"/>
  <c r="BL153" i="2"/>
  <c r="AT153" i="2"/>
  <c r="AZ153" i="2"/>
  <c r="BF153" i="2"/>
  <c r="AT121" i="2"/>
  <c r="AZ121" i="2"/>
  <c r="BF121" i="2"/>
  <c r="BL121" i="2"/>
  <c r="AT89" i="2"/>
  <c r="AZ89" i="2"/>
  <c r="BF89" i="2"/>
  <c r="BL89" i="2"/>
  <c r="BA36" i="2"/>
  <c r="BG36" i="2"/>
  <c r="BM36" i="2"/>
  <c r="AU36" i="2"/>
  <c r="BG174" i="2"/>
  <c r="BM174" i="2"/>
  <c r="AU174" i="2"/>
  <c r="BA174" i="2"/>
  <c r="BL155" i="2"/>
  <c r="AT155" i="2"/>
  <c r="AZ155" i="2"/>
  <c r="BF155" i="2"/>
  <c r="BM134" i="2"/>
  <c r="AU134" i="2"/>
  <c r="BA134" i="2"/>
  <c r="BG134" i="2"/>
  <c r="BM110" i="2"/>
  <c r="AU110" i="2"/>
  <c r="BA110" i="2"/>
  <c r="BG110" i="2"/>
  <c r="BH97" i="2"/>
  <c r="BN97" i="2"/>
  <c r="AV97" i="2"/>
  <c r="BB97" i="2"/>
  <c r="AT75" i="2"/>
  <c r="AZ75" i="2"/>
  <c r="BF75" i="2"/>
  <c r="BL75" i="2"/>
  <c r="AB51" i="2"/>
  <c r="BF27" i="2"/>
  <c r="BL27" i="2"/>
  <c r="AT27" i="2"/>
  <c r="AZ27" i="2"/>
  <c r="BM245" i="2"/>
  <c r="BG245" i="2"/>
  <c r="AU245" i="2"/>
  <c r="BA245" i="2"/>
  <c r="BM213" i="2"/>
  <c r="BG213" i="2"/>
  <c r="AU213" i="2"/>
  <c r="BA213" i="2"/>
  <c r="AB178" i="2"/>
  <c r="BM224" i="2"/>
  <c r="AU224" i="2"/>
  <c r="BG224" i="2"/>
  <c r="BA224" i="2"/>
  <c r="BB179" i="2"/>
  <c r="BH179" i="2"/>
  <c r="BN179" i="2"/>
  <c r="AV179" i="2"/>
  <c r="AC241" i="2"/>
  <c r="BM209" i="2"/>
  <c r="AU209" i="2"/>
  <c r="BG209" i="2"/>
  <c r="BA209" i="2"/>
  <c r="AB190" i="2"/>
  <c r="AT233" i="2"/>
  <c r="AZ233" i="2"/>
  <c r="BL233" i="2"/>
  <c r="BF233" i="2"/>
  <c r="AB201" i="2"/>
  <c r="BG152" i="2"/>
  <c r="BM152" i="2"/>
  <c r="AU152" i="2"/>
  <c r="BA152" i="2"/>
  <c r="AC136" i="2"/>
  <c r="AT109" i="2"/>
  <c r="AZ109" i="2"/>
  <c r="BF109" i="2"/>
  <c r="BL109" i="2"/>
  <c r="AT69" i="2"/>
  <c r="AZ69" i="2"/>
  <c r="BF69" i="2"/>
  <c r="BL69" i="2"/>
  <c r="BF29" i="2"/>
  <c r="BL29" i="2"/>
  <c r="AT29" i="2"/>
  <c r="AZ29" i="2"/>
  <c r="BL175" i="2"/>
  <c r="AT175" i="2"/>
  <c r="AZ175" i="2"/>
  <c r="BF175" i="2"/>
  <c r="AC162" i="2"/>
  <c r="BB141" i="2"/>
  <c r="BH141" i="2"/>
  <c r="BN141" i="2"/>
  <c r="AV141" i="2"/>
  <c r="AT127" i="2"/>
  <c r="AZ127" i="2"/>
  <c r="BF127" i="2"/>
  <c r="BL127" i="2"/>
  <c r="AT95" i="2"/>
  <c r="AZ95" i="2"/>
  <c r="BF95" i="2"/>
  <c r="BL95" i="2"/>
  <c r="AB63" i="2"/>
  <c r="AB39" i="2"/>
  <c r="BL7" i="2"/>
  <c r="AT7" i="2"/>
  <c r="AZ7" i="2"/>
  <c r="BF7" i="2"/>
  <c r="BM221" i="2"/>
  <c r="AU221" i="2"/>
  <c r="BA221" i="2"/>
  <c r="BG221" i="2"/>
  <c r="AB186" i="2"/>
  <c r="AC216" i="2"/>
  <c r="BL170" i="2"/>
  <c r="AT170" i="2"/>
  <c r="AZ170" i="2"/>
  <c r="BF170" i="2"/>
  <c r="BL154" i="2"/>
  <c r="AT154" i="2"/>
  <c r="AZ154" i="2"/>
  <c r="BF154" i="2"/>
  <c r="AT130" i="2"/>
  <c r="AZ130" i="2"/>
  <c r="BF130" i="2"/>
  <c r="BL130" i="2"/>
  <c r="BF30" i="2"/>
  <c r="BL30" i="2"/>
  <c r="AT30" i="2"/>
  <c r="AZ30" i="2"/>
  <c r="BL166" i="2"/>
  <c r="AT166" i="2"/>
  <c r="AZ166" i="2"/>
  <c r="BF166" i="2"/>
  <c r="BL150" i="2"/>
  <c r="AT150" i="2"/>
  <c r="AZ150" i="2"/>
  <c r="BF150" i="2"/>
  <c r="AT134" i="2"/>
  <c r="AZ134" i="2"/>
  <c r="BF134" i="2"/>
  <c r="BL134" i="2"/>
  <c r="AT102" i="2"/>
  <c r="AZ102" i="2"/>
  <c r="BF102" i="2"/>
  <c r="BL102" i="2"/>
  <c r="AH70" i="2"/>
  <c r="AT98" i="2"/>
  <c r="AZ98" i="2"/>
  <c r="BF98" i="2"/>
  <c r="BL98" i="2"/>
  <c r="AT82" i="2"/>
  <c r="AZ82" i="2"/>
  <c r="BF82" i="2"/>
  <c r="BL82" i="2"/>
  <c r="AC53" i="2"/>
  <c r="AB26" i="2"/>
  <c r="AC159" i="2"/>
  <c r="BL152" i="2"/>
  <c r="AT152" i="2"/>
  <c r="AZ152" i="2"/>
  <c r="BF152" i="2"/>
  <c r="BM135" i="2"/>
  <c r="AU135" i="2"/>
  <c r="BA135" i="2"/>
  <c r="BG135" i="2"/>
  <c r="BH102" i="2"/>
  <c r="BN102" i="2"/>
  <c r="AV102" i="2"/>
  <c r="BB102" i="2"/>
  <c r="AT64" i="2"/>
  <c r="AZ64" i="2"/>
  <c r="BF64" i="2"/>
  <c r="BL64" i="2"/>
  <c r="AB16" i="2"/>
  <c r="AT132" i="2"/>
  <c r="AZ132" i="2"/>
  <c r="BF132" i="2"/>
  <c r="BL132" i="2"/>
  <c r="BL12" i="2"/>
  <c r="AT12" i="2"/>
  <c r="AZ12" i="2"/>
  <c r="BF12" i="2"/>
  <c r="BL181" i="2"/>
  <c r="AT181" i="2"/>
  <c r="AZ181" i="2"/>
  <c r="BF181" i="2"/>
  <c r="BG188" i="2"/>
  <c r="AU188" i="2"/>
  <c r="BA188" i="2"/>
  <c r="BM188" i="2"/>
  <c r="AI192" i="2"/>
  <c r="BH203" i="2"/>
  <c r="BB203" i="2"/>
  <c r="BN203" i="2"/>
  <c r="AV203" i="2"/>
  <c r="AH213" i="2"/>
  <c r="BM232" i="2"/>
  <c r="AU232" i="2"/>
  <c r="BG232" i="2"/>
  <c r="BA232" i="2"/>
  <c r="AI252" i="2"/>
  <c r="AT79" i="2"/>
  <c r="AZ79" i="2"/>
  <c r="BF79" i="2"/>
  <c r="BL79" i="2"/>
  <c r="AY124" i="2"/>
  <c r="BE124" i="2"/>
  <c r="BK124" i="2"/>
  <c r="K124" i="2" s="1"/>
  <c r="AS124" i="2"/>
  <c r="AH143" i="2"/>
  <c r="AI158" i="2"/>
  <c r="AS184" i="2"/>
  <c r="AY184" i="2"/>
  <c r="BE184" i="2"/>
  <c r="BK184" i="2"/>
  <c r="BM190" i="2"/>
  <c r="BG190" i="2"/>
  <c r="AU190" i="2"/>
  <c r="BA190" i="2"/>
  <c r="AT211" i="2"/>
  <c r="BL211" i="2"/>
  <c r="AZ211" i="2"/>
  <c r="BF211" i="2"/>
  <c r="BH229" i="2"/>
  <c r="BB229" i="2"/>
  <c r="BN229" i="2"/>
  <c r="AV229" i="2"/>
  <c r="AT239" i="2"/>
  <c r="AZ239" i="2"/>
  <c r="BL239" i="2"/>
  <c r="BF239" i="2"/>
  <c r="AA248" i="2"/>
  <c r="AY256" i="2"/>
  <c r="BE256" i="2"/>
  <c r="BK256" i="2"/>
  <c r="AS256" i="2"/>
  <c r="BB180" i="2"/>
  <c r="BH180" i="2"/>
  <c r="BN180" i="2"/>
  <c r="AV180" i="2"/>
  <c r="AT202" i="2"/>
  <c r="BL202" i="2"/>
  <c r="AZ202" i="2"/>
  <c r="BF202" i="2"/>
  <c r="AH234" i="2"/>
  <c r="AH44" i="2"/>
  <c r="BL180" i="2"/>
  <c r="AT180" i="2"/>
  <c r="AZ180" i="2"/>
  <c r="BF180" i="2"/>
  <c r="AT192" i="2"/>
  <c r="AZ192" i="2"/>
  <c r="BF192" i="2"/>
  <c r="BL192" i="2"/>
  <c r="BM203" i="2"/>
  <c r="AU203" i="2"/>
  <c r="BA203" i="2"/>
  <c r="BG203" i="2"/>
  <c r="BM211" i="2"/>
  <c r="AU211" i="2"/>
  <c r="BG211" i="2"/>
  <c r="BA211" i="2"/>
  <c r="AT216" i="2"/>
  <c r="AZ216" i="2"/>
  <c r="BF216" i="2"/>
  <c r="BL216" i="2"/>
  <c r="BM223" i="2"/>
  <c r="AU223" i="2"/>
  <c r="BA223" i="2"/>
  <c r="BG223" i="2"/>
  <c r="BH230" i="2"/>
  <c r="BN230" i="2"/>
  <c r="AV230" i="2"/>
  <c r="BB230" i="2"/>
  <c r="AT236" i="2"/>
  <c r="AZ236" i="2"/>
  <c r="BF236" i="2"/>
  <c r="BL236" i="2"/>
  <c r="AB244" i="2"/>
  <c r="AT252" i="2"/>
  <c r="AZ252" i="2"/>
  <c r="BL252" i="2"/>
  <c r="BF252" i="2"/>
  <c r="BM222" i="2"/>
  <c r="BG222" i="2"/>
  <c r="AU222" i="2"/>
  <c r="BA222" i="2"/>
  <c r="BM84" i="2"/>
  <c r="AU84" i="2"/>
  <c r="BA84" i="2"/>
  <c r="BG84" i="2"/>
  <c r="BB173" i="2"/>
  <c r="BH173" i="2"/>
  <c r="BN173" i="2"/>
  <c r="AV173" i="2"/>
  <c r="BG12" i="2"/>
  <c r="BM12" i="2"/>
  <c r="AU12" i="2"/>
  <c r="BA12" i="2"/>
  <c r="AU137" i="2"/>
  <c r="BA137" i="2"/>
  <c r="BG137" i="2"/>
  <c r="BM137" i="2"/>
  <c r="BH134" i="2"/>
  <c r="BN134" i="2"/>
  <c r="AV134" i="2"/>
  <c r="BB134" i="2"/>
  <c r="BM234" i="2"/>
  <c r="AU234" i="2"/>
  <c r="BA234" i="2"/>
  <c r="BG234" i="2"/>
  <c r="AV37" i="2"/>
  <c r="BB37" i="2"/>
  <c r="BH37" i="2"/>
  <c r="BN37" i="2"/>
  <c r="BM101" i="2"/>
  <c r="AU101" i="2"/>
  <c r="BA101" i="2"/>
  <c r="BG101" i="2"/>
  <c r="BM86" i="2"/>
  <c r="AU86" i="2"/>
  <c r="BA86" i="2"/>
  <c r="BG86" i="2"/>
  <c r="BA40" i="2"/>
  <c r="BG40" i="2"/>
  <c r="BM40" i="2"/>
  <c r="AU40" i="2"/>
  <c r="AV41" i="2"/>
  <c r="BB41" i="2"/>
  <c r="BH41" i="2"/>
  <c r="BN41" i="2"/>
  <c r="BM230" i="2"/>
  <c r="BG230" i="2"/>
  <c r="AU230" i="2"/>
  <c r="BA230" i="2"/>
  <c r="BH217" i="2"/>
  <c r="BN217" i="2"/>
  <c r="AV217" i="2"/>
  <c r="BB217" i="2"/>
  <c r="BG178" i="2"/>
  <c r="BM178" i="2"/>
  <c r="AU178" i="2"/>
  <c r="BA178" i="2"/>
  <c r="AT86" i="2"/>
  <c r="AZ86" i="2"/>
  <c r="BF86" i="2"/>
  <c r="BL86" i="2"/>
  <c r="AT85" i="2"/>
  <c r="AZ85" i="2"/>
  <c r="BF85" i="2"/>
  <c r="BL85" i="2"/>
  <c r="BM63" i="2"/>
  <c r="AU63" i="2"/>
  <c r="BA63" i="2"/>
  <c r="BG63" i="2"/>
  <c r="AS159" i="2"/>
  <c r="AY159" i="2"/>
  <c r="BE159" i="2"/>
  <c r="BK159" i="2"/>
  <c r="AS149" i="2"/>
  <c r="AY149" i="2"/>
  <c r="BE149" i="2"/>
  <c r="BK149" i="2"/>
  <c r="AY83" i="2"/>
  <c r="BE83" i="2"/>
  <c r="BK83" i="2"/>
  <c r="AS83" i="2"/>
  <c r="AY74" i="2"/>
  <c r="BE74" i="2"/>
  <c r="BK74" i="2"/>
  <c r="AS74" i="2"/>
  <c r="AY231" i="2"/>
  <c r="BE231" i="2"/>
  <c r="AS231" i="2"/>
  <c r="BK231" i="2"/>
  <c r="AY254" i="2"/>
  <c r="BE254" i="2"/>
  <c r="AS254" i="2"/>
  <c r="BK254" i="2"/>
  <c r="BK50" i="2"/>
  <c r="AS50" i="2"/>
  <c r="AY50" i="2"/>
  <c r="BE50" i="2"/>
  <c r="AY207" i="2"/>
  <c r="AS207" i="2"/>
  <c r="BE207" i="2"/>
  <c r="BK207" i="2"/>
  <c r="AY230" i="2"/>
  <c r="AS230" i="2"/>
  <c r="H230" i="2" s="1"/>
  <c r="BE230" i="2"/>
  <c r="BK230" i="2"/>
  <c r="AY121" i="2"/>
  <c r="BE121" i="2"/>
  <c r="BK121" i="2"/>
  <c r="AS121" i="2"/>
  <c r="AS141" i="2"/>
  <c r="AY141" i="2"/>
  <c r="BE141" i="2"/>
  <c r="BK141" i="2"/>
  <c r="AS139" i="2"/>
  <c r="AY139" i="2"/>
  <c r="BE139" i="2"/>
  <c r="BK139" i="2"/>
  <c r="AY130" i="2"/>
  <c r="BE130" i="2"/>
  <c r="BK130" i="2"/>
  <c r="AS130" i="2"/>
  <c r="H130" i="2" s="1"/>
  <c r="AY56" i="2"/>
  <c r="BE56" i="2"/>
  <c r="BK56" i="2"/>
  <c r="AS56" i="2"/>
  <c r="AY132" i="2"/>
  <c r="BE132" i="2"/>
  <c r="BK132" i="2"/>
  <c r="AS132" i="2"/>
  <c r="AY192" i="2"/>
  <c r="BE192" i="2"/>
  <c r="BK192" i="2"/>
  <c r="AS192" i="2"/>
  <c r="BH258" i="2"/>
  <c r="BN258" i="2"/>
  <c r="BB258" i="2"/>
  <c r="AV258" i="2"/>
  <c r="BH109" i="2"/>
  <c r="BN109" i="2"/>
  <c r="AV109" i="2"/>
  <c r="BB109" i="2"/>
  <c r="BC219" i="2"/>
  <c r="BI219" i="2"/>
  <c r="BO219" i="2"/>
  <c r="AW219" i="2"/>
  <c r="AW145" i="2"/>
  <c r="BC145" i="2"/>
  <c r="BI145" i="2"/>
  <c r="BO145" i="2"/>
  <c r="BG16" i="2"/>
  <c r="BM16" i="2"/>
  <c r="AU16" i="2"/>
  <c r="BA16" i="2"/>
  <c r="AW153" i="2"/>
  <c r="BC153" i="2"/>
  <c r="BI153" i="2"/>
  <c r="BO153" i="2"/>
  <c r="BM67" i="2"/>
  <c r="AU67" i="2"/>
  <c r="BA67" i="2"/>
  <c r="BG67" i="2"/>
  <c r="BC229" i="2"/>
  <c r="BI229" i="2"/>
  <c r="AW229" i="2"/>
  <c r="BO229" i="2"/>
  <c r="BG25" i="2"/>
  <c r="BM25" i="2"/>
  <c r="AU25" i="2"/>
  <c r="BA25" i="2"/>
  <c r="AV32" i="2"/>
  <c r="BB32" i="2"/>
  <c r="BH32" i="2"/>
  <c r="BN32" i="2"/>
  <c r="BC250" i="2"/>
  <c r="BI250" i="2"/>
  <c r="BO250" i="2"/>
  <c r="AW250" i="2"/>
  <c r="BC196" i="2"/>
  <c r="BI196" i="2"/>
  <c r="AW196" i="2"/>
  <c r="BO196" i="2"/>
  <c r="BH190" i="2"/>
  <c r="BN190" i="2"/>
  <c r="AV190" i="2"/>
  <c r="BB190" i="2"/>
  <c r="BB161" i="2"/>
  <c r="BH161" i="2"/>
  <c r="BN161" i="2"/>
  <c r="AV161" i="2"/>
  <c r="BC204" i="2"/>
  <c r="BI204" i="2"/>
  <c r="AW204" i="2"/>
  <c r="BO204" i="2"/>
  <c r="AW185" i="2"/>
  <c r="BC185" i="2"/>
  <c r="BI185" i="2"/>
  <c r="BO185" i="2"/>
  <c r="BM125" i="2"/>
  <c r="AU125" i="2"/>
  <c r="BA125" i="2"/>
  <c r="BG125" i="2"/>
  <c r="AW149" i="2"/>
  <c r="BC149" i="2"/>
  <c r="BI149" i="2"/>
  <c r="BO149" i="2"/>
  <c r="BA27" i="2"/>
  <c r="BG27" i="2"/>
  <c r="BM27" i="2"/>
  <c r="AU27" i="2"/>
  <c r="BC241" i="2"/>
  <c r="BI241" i="2"/>
  <c r="AW241" i="2"/>
  <c r="BO241" i="2"/>
  <c r="BH67" i="2"/>
  <c r="BN67" i="2"/>
  <c r="AV67" i="2"/>
  <c r="BB67" i="2"/>
  <c r="BB159" i="2"/>
  <c r="BH159" i="2"/>
  <c r="BN159" i="2"/>
  <c r="AV159" i="2"/>
  <c r="BC202" i="2"/>
  <c r="AW202" i="2"/>
  <c r="BI202" i="2"/>
  <c r="BO202" i="2"/>
  <c r="BC103" i="2"/>
  <c r="BI103" i="2"/>
  <c r="BO103" i="2"/>
  <c r="AW103" i="2"/>
  <c r="AY127" i="2"/>
  <c r="BE127" i="2"/>
  <c r="BK127" i="2"/>
  <c r="AS127" i="2"/>
  <c r="AY202" i="2"/>
  <c r="BE202" i="2"/>
  <c r="AS202" i="2"/>
  <c r="BK202" i="2"/>
  <c r="AY92" i="2"/>
  <c r="BE92" i="2"/>
  <c r="BK92" i="2"/>
  <c r="AS92" i="2"/>
  <c r="BC95" i="2"/>
  <c r="BI95" i="2"/>
  <c r="BO95" i="2"/>
  <c r="AW95" i="2"/>
  <c r="BC81" i="2"/>
  <c r="BI81" i="2"/>
  <c r="BO81" i="2"/>
  <c r="AW81" i="2"/>
  <c r="BC100" i="2"/>
  <c r="BI100" i="2"/>
  <c r="BO100" i="2"/>
  <c r="AW100" i="2"/>
  <c r="AW155" i="2"/>
  <c r="BC155" i="2"/>
  <c r="BI155" i="2"/>
  <c r="BO155" i="2"/>
  <c r="AW166" i="2"/>
  <c r="BC166" i="2"/>
  <c r="BI166" i="2"/>
  <c r="BO166" i="2"/>
  <c r="BC220" i="2"/>
  <c r="AW220" i="2"/>
  <c r="BI220" i="2"/>
  <c r="BO220" i="2"/>
  <c r="BC210" i="2"/>
  <c r="BI210" i="2"/>
  <c r="AW210" i="2"/>
  <c r="BO210" i="2"/>
  <c r="BC243" i="2"/>
  <c r="AW243" i="2"/>
  <c r="BI243" i="2"/>
  <c r="BO243" i="2"/>
  <c r="BH110" i="2"/>
  <c r="BN110" i="2"/>
  <c r="AV110" i="2"/>
  <c r="BB110" i="2"/>
  <c r="BB11" i="2"/>
  <c r="BH11" i="2"/>
  <c r="BN11" i="2"/>
  <c r="AV11" i="2"/>
  <c r="BB170" i="2"/>
  <c r="BH170" i="2"/>
  <c r="BN170" i="2"/>
  <c r="AV170" i="2"/>
  <c r="BH221" i="2"/>
  <c r="BB221" i="2"/>
  <c r="BN221" i="2"/>
  <c r="AV221" i="2"/>
  <c r="BG20" i="2"/>
  <c r="BM20" i="2"/>
  <c r="AU20" i="2"/>
  <c r="BA20" i="2"/>
  <c r="BM76" i="2"/>
  <c r="AU76" i="2"/>
  <c r="BA76" i="2"/>
  <c r="BG76" i="2"/>
  <c r="AW142" i="2"/>
  <c r="BC142" i="2"/>
  <c r="BI142" i="2"/>
  <c r="BO142" i="2"/>
  <c r="BB16" i="2"/>
  <c r="BH16" i="2"/>
  <c r="BN16" i="2"/>
  <c r="AV16" i="2"/>
  <c r="BH124" i="2"/>
  <c r="BN124" i="2"/>
  <c r="AV124" i="2"/>
  <c r="BB124" i="2"/>
  <c r="BH210" i="2"/>
  <c r="BN210" i="2"/>
  <c r="AV210" i="2"/>
  <c r="BB210" i="2"/>
  <c r="BM87" i="2"/>
  <c r="AU87" i="2"/>
  <c r="BA87" i="2"/>
  <c r="BG87" i="2"/>
  <c r="AS172" i="2"/>
  <c r="AY172" i="2"/>
  <c r="BE172" i="2"/>
  <c r="BK172" i="2"/>
  <c r="AY197" i="2"/>
  <c r="AS197" i="2"/>
  <c r="BE197" i="2"/>
  <c r="BK197" i="2"/>
  <c r="BB150" i="2"/>
  <c r="BH150" i="2"/>
  <c r="BN150" i="2"/>
  <c r="AV150" i="2"/>
  <c r="BL182" i="2"/>
  <c r="AT182" i="2"/>
  <c r="AZ182" i="2"/>
  <c r="BF182" i="2"/>
  <c r="AT193" i="2"/>
  <c r="AZ193" i="2"/>
  <c r="BF193" i="2"/>
  <c r="BL193" i="2"/>
  <c r="BM108" i="2"/>
  <c r="AU108" i="2"/>
  <c r="BA108" i="2"/>
  <c r="BG108" i="2"/>
  <c r="BG166" i="2"/>
  <c r="BM166" i="2"/>
  <c r="AU166" i="2"/>
  <c r="BA166" i="2"/>
  <c r="AT83" i="2"/>
  <c r="AZ83" i="2"/>
  <c r="BF83" i="2"/>
  <c r="BL83" i="2"/>
  <c r="BM261" i="2"/>
  <c r="AU261" i="2"/>
  <c r="BG261" i="2"/>
  <c r="BA261" i="2"/>
  <c r="AT253" i="2"/>
  <c r="BL253" i="2"/>
  <c r="AZ253" i="2"/>
  <c r="BF253" i="2"/>
  <c r="BM225" i="2"/>
  <c r="BG225" i="2"/>
  <c r="AU225" i="2"/>
  <c r="BA225" i="2"/>
  <c r="BG168" i="2"/>
  <c r="BM168" i="2"/>
  <c r="AU168" i="2"/>
  <c r="BA168" i="2"/>
  <c r="AT101" i="2"/>
  <c r="AZ101" i="2"/>
  <c r="BF101" i="2"/>
  <c r="BL101" i="2"/>
  <c r="BG154" i="2"/>
  <c r="BM154" i="2"/>
  <c r="AU154" i="2"/>
  <c r="BA154" i="2"/>
  <c r="AT87" i="2"/>
  <c r="AZ87" i="2"/>
  <c r="BF87" i="2"/>
  <c r="BL87" i="2"/>
  <c r="BH240" i="2"/>
  <c r="BN240" i="2"/>
  <c r="BB240" i="2"/>
  <c r="AV240" i="2"/>
  <c r="AT197" i="2"/>
  <c r="AZ197" i="2"/>
  <c r="BF197" i="2"/>
  <c r="BL197" i="2"/>
  <c r="BB140" i="2"/>
  <c r="BH140" i="2"/>
  <c r="BN140" i="2"/>
  <c r="AV140" i="2"/>
  <c r="AT66" i="2"/>
  <c r="AZ66" i="2"/>
  <c r="BF66" i="2"/>
  <c r="BL66" i="2"/>
  <c r="AT88" i="2"/>
  <c r="AZ88" i="2"/>
  <c r="BF88" i="2"/>
  <c r="BL88" i="2"/>
  <c r="AT221" i="2"/>
  <c r="AZ221" i="2"/>
  <c r="BL221" i="2"/>
  <c r="BF221" i="2"/>
  <c r="AT195" i="2"/>
  <c r="AZ195" i="2"/>
  <c r="BL195" i="2"/>
  <c r="BF195" i="2"/>
  <c r="AT243" i="2"/>
  <c r="BL243" i="2"/>
  <c r="AZ243" i="2"/>
  <c r="BF243" i="2"/>
  <c r="AT52" i="2"/>
  <c r="AZ52" i="2"/>
  <c r="BF52" i="2"/>
  <c r="BL52" i="2"/>
  <c r="AT196" i="2"/>
  <c r="AZ196" i="2"/>
  <c r="BL196" i="2"/>
  <c r="BF196" i="2"/>
  <c r="BM219" i="2"/>
  <c r="BG219" i="2"/>
  <c r="AU219" i="2"/>
  <c r="BA219" i="2"/>
  <c r="AT240" i="2"/>
  <c r="BL240" i="2"/>
  <c r="AZ240" i="2"/>
  <c r="BF240" i="2"/>
  <c r="BB175" i="2"/>
  <c r="BH175" i="2"/>
  <c r="BN175" i="2"/>
  <c r="AV175" i="2"/>
  <c r="BB182" i="2"/>
  <c r="BH182" i="2"/>
  <c r="BN182" i="2"/>
  <c r="AV182" i="2"/>
  <c r="BM62" i="2"/>
  <c r="AU62" i="2"/>
  <c r="BA62" i="2"/>
  <c r="BG62" i="2"/>
  <c r="BB6" i="2"/>
  <c r="BH6" i="2"/>
  <c r="BN6" i="2"/>
  <c r="AV6" i="2"/>
  <c r="AP216" i="2"/>
  <c r="BB23" i="2"/>
  <c r="BH23" i="2"/>
  <c r="BN23" i="2"/>
  <c r="AV23" i="2"/>
  <c r="BG19" i="2"/>
  <c r="BM19" i="2"/>
  <c r="AU19" i="2"/>
  <c r="BA19" i="2"/>
  <c r="AC113" i="2"/>
  <c r="BM257" i="2"/>
  <c r="AU257" i="2"/>
  <c r="BA257" i="2"/>
  <c r="BG257" i="2"/>
  <c r="BH82" i="2"/>
  <c r="BN82" i="2"/>
  <c r="AV82" i="2"/>
  <c r="BB82" i="2"/>
  <c r="BG149" i="2"/>
  <c r="BM149" i="2"/>
  <c r="AU149" i="2"/>
  <c r="BA149" i="2"/>
  <c r="BG18" i="2"/>
  <c r="BM18" i="2"/>
  <c r="AU18" i="2"/>
  <c r="BA18" i="2"/>
  <c r="BM82" i="2"/>
  <c r="AU82" i="2"/>
  <c r="BA82" i="2"/>
  <c r="BG82" i="2"/>
  <c r="BM118" i="2"/>
  <c r="AU118" i="2"/>
  <c r="BA118" i="2"/>
  <c r="BG118" i="2"/>
  <c r="AO52" i="2"/>
  <c r="AP243" i="2"/>
  <c r="BB181" i="2"/>
  <c r="BH181" i="2"/>
  <c r="BN181" i="2"/>
  <c r="AV181" i="2"/>
  <c r="AC109" i="2"/>
  <c r="BH252" i="2"/>
  <c r="BN252" i="2"/>
  <c r="BB252" i="2"/>
  <c r="AV252" i="2"/>
  <c r="BA46" i="2"/>
  <c r="BG46" i="2"/>
  <c r="BM46" i="2"/>
  <c r="AU46" i="2"/>
  <c r="AO172" i="2"/>
  <c r="AK213" i="2"/>
  <c r="BH261" i="2"/>
  <c r="BN261" i="2"/>
  <c r="AV261" i="2"/>
  <c r="BB261" i="2"/>
  <c r="AT235" i="2"/>
  <c r="AZ235" i="2"/>
  <c r="BF235" i="2"/>
  <c r="BL235" i="2"/>
  <c r="AY257" i="2"/>
  <c r="BE257" i="2"/>
  <c r="BK257" i="2"/>
  <c r="AS257" i="2"/>
  <c r="BO29" i="2"/>
  <c r="AW29" i="2"/>
  <c r="BC29" i="2"/>
  <c r="BI29" i="2"/>
  <c r="AN251" i="2"/>
  <c r="BM194" i="2"/>
  <c r="AU194" i="2"/>
  <c r="BA194" i="2"/>
  <c r="BG194" i="2"/>
  <c r="AN118" i="2"/>
  <c r="AY208" i="2"/>
  <c r="BE208" i="2"/>
  <c r="BK208" i="2"/>
  <c r="AS208" i="2"/>
  <c r="AY224" i="2"/>
  <c r="BE224" i="2"/>
  <c r="BK224" i="2"/>
  <c r="AS224" i="2"/>
  <c r="AN42" i="2"/>
  <c r="AN8" i="2"/>
  <c r="AN262" i="2" s="1"/>
  <c r="AN264" i="2" s="1"/>
  <c r="AN31" i="2"/>
  <c r="AO158" i="2"/>
  <c r="AO171" i="2"/>
  <c r="AN177" i="2"/>
  <c r="AM188" i="2"/>
  <c r="AM16" i="2"/>
  <c r="AN185" i="2"/>
  <c r="AO168" i="2"/>
  <c r="AO214" i="2"/>
  <c r="AN250" i="2"/>
  <c r="AN146" i="2"/>
  <c r="AO201" i="2"/>
  <c r="AO148" i="2"/>
  <c r="AN194" i="2"/>
  <c r="AN234" i="2"/>
  <c r="AM248" i="2"/>
  <c r="AN213" i="2"/>
  <c r="AN246" i="2"/>
  <c r="AQ108" i="2"/>
  <c r="AQ148" i="2"/>
  <c r="AQ188" i="2"/>
  <c r="AQ129" i="2"/>
  <c r="AQ201" i="2"/>
  <c r="AQ252" i="2"/>
  <c r="AO75" i="2"/>
  <c r="AO60" i="2"/>
  <c r="AQ51" i="2"/>
  <c r="AQ101" i="2"/>
  <c r="AQ113" i="2"/>
  <c r="AQ153" i="2"/>
  <c r="AQ193" i="2"/>
  <c r="AP87" i="2"/>
  <c r="AP197" i="2"/>
  <c r="AP211" i="2"/>
  <c r="AP30" i="2"/>
  <c r="AP206" i="2"/>
  <c r="AM112" i="2"/>
  <c r="AM125" i="2"/>
  <c r="AQ48" i="2"/>
  <c r="AQ88" i="2"/>
  <c r="AQ34" i="2"/>
  <c r="AQ262" i="2" s="1"/>
  <c r="AQ264" i="2" s="1"/>
  <c r="AQ203" i="2"/>
  <c r="AQ212" i="2"/>
  <c r="AQ214" i="2"/>
  <c r="AO25" i="2"/>
  <c r="AO262" i="2" s="1"/>
  <c r="AO264" i="2" s="1"/>
  <c r="AO69" i="2"/>
  <c r="AM170" i="2"/>
  <c r="AM106" i="2"/>
  <c r="AM42" i="2"/>
  <c r="AM169" i="2"/>
  <c r="AQ107" i="2"/>
  <c r="BL173" i="2"/>
  <c r="AT173" i="2"/>
  <c r="AZ173" i="2"/>
  <c r="BF173" i="2"/>
  <c r="AQ53" i="2"/>
  <c r="AQ93" i="2"/>
  <c r="AQ40" i="2"/>
  <c r="AM211" i="2"/>
  <c r="AM147" i="2"/>
  <c r="AM83" i="2"/>
  <c r="AM19" i="2"/>
  <c r="AY261" i="2"/>
  <c r="BE261" i="2"/>
  <c r="AS261" i="2"/>
  <c r="BK261" i="2"/>
  <c r="BL6" i="2"/>
  <c r="AT6" i="2"/>
  <c r="AZ6" i="2"/>
  <c r="BF6" i="2"/>
  <c r="AT125" i="2"/>
  <c r="AZ125" i="2"/>
  <c r="BF125" i="2"/>
  <c r="BL125" i="2"/>
  <c r="BF49" i="2"/>
  <c r="BL49" i="2"/>
  <c r="AT49" i="2"/>
  <c r="AZ49" i="2"/>
  <c r="BG151" i="2"/>
  <c r="BM151" i="2"/>
  <c r="AU151" i="2"/>
  <c r="BA151" i="2"/>
  <c r="AQ159" i="2"/>
  <c r="AO16" i="2"/>
  <c r="AM95" i="2"/>
  <c r="AM31" i="2"/>
  <c r="AM226" i="2"/>
  <c r="AM162" i="2"/>
  <c r="AM98" i="2"/>
  <c r="AM34" i="2"/>
  <c r="AM161" i="2"/>
  <c r="AE45" i="2"/>
  <c r="BH94" i="2"/>
  <c r="BN94" i="2"/>
  <c r="AV94" i="2"/>
  <c r="BB94" i="2"/>
  <c r="AY79" i="2"/>
  <c r="BE79" i="2"/>
  <c r="BK79" i="2"/>
  <c r="AS79" i="2"/>
  <c r="AY117" i="2"/>
  <c r="BE117" i="2"/>
  <c r="BK117" i="2"/>
  <c r="AS117" i="2"/>
  <c r="AY54" i="2"/>
  <c r="I54" i="2" s="1"/>
  <c r="BE54" i="2"/>
  <c r="BK54" i="2"/>
  <c r="AS54" i="2"/>
  <c r="AS182" i="2"/>
  <c r="AY182" i="2"/>
  <c r="BE182" i="2"/>
  <c r="BK182" i="2"/>
  <c r="AA51" i="2"/>
  <c r="AA179" i="2"/>
  <c r="AA41" i="2"/>
  <c r="AA42" i="2"/>
  <c r="AA170" i="2"/>
  <c r="AY71" i="2"/>
  <c r="BE71" i="2"/>
  <c r="BK71" i="2"/>
  <c r="AS71" i="2"/>
  <c r="AY199" i="2"/>
  <c r="BE199" i="2"/>
  <c r="AS199" i="2"/>
  <c r="BK199" i="2"/>
  <c r="AY77" i="2"/>
  <c r="BE77" i="2"/>
  <c r="BK77" i="2"/>
  <c r="AS77" i="2"/>
  <c r="AY94" i="2"/>
  <c r="BE94" i="2"/>
  <c r="BK94" i="2"/>
  <c r="AS94" i="2"/>
  <c r="AY222" i="2"/>
  <c r="AS222" i="2"/>
  <c r="BE222" i="2"/>
  <c r="BK222" i="2"/>
  <c r="AY91" i="2"/>
  <c r="BE91" i="2"/>
  <c r="BK91" i="2"/>
  <c r="AS91" i="2"/>
  <c r="AY251" i="2"/>
  <c r="BE251" i="2"/>
  <c r="BK251" i="2"/>
  <c r="K251" i="2" s="1"/>
  <c r="AS251" i="2"/>
  <c r="AS18" i="2"/>
  <c r="AY18" i="2"/>
  <c r="BE18" i="2"/>
  <c r="BK18" i="2"/>
  <c r="K18" i="2" s="1"/>
  <c r="AS146" i="2"/>
  <c r="AY146" i="2"/>
  <c r="BE146" i="2"/>
  <c r="BK146" i="2"/>
  <c r="AS15" i="2"/>
  <c r="AY15" i="2"/>
  <c r="I15" i="2" s="1"/>
  <c r="BE15" i="2"/>
  <c r="BK15" i="2"/>
  <c r="AY133" i="2"/>
  <c r="BE133" i="2"/>
  <c r="BK133" i="2"/>
  <c r="AS133" i="2"/>
  <c r="AY70" i="2"/>
  <c r="I70" i="2" s="1"/>
  <c r="BE70" i="2"/>
  <c r="BK70" i="2"/>
  <c r="AS70" i="2"/>
  <c r="AY198" i="2"/>
  <c r="BE198" i="2"/>
  <c r="AS198" i="2"/>
  <c r="BK198" i="2"/>
  <c r="AY67" i="2"/>
  <c r="BE67" i="2"/>
  <c r="BK67" i="2"/>
  <c r="AS67" i="2"/>
  <c r="AY195" i="2"/>
  <c r="BE195" i="2"/>
  <c r="AS195" i="2"/>
  <c r="BK195" i="2"/>
  <c r="AY57" i="2"/>
  <c r="BE57" i="2"/>
  <c r="BK57" i="2"/>
  <c r="AS57" i="2"/>
  <c r="AS26" i="2"/>
  <c r="AY26" i="2"/>
  <c r="BE26" i="2"/>
  <c r="BK26" i="2"/>
  <c r="AS154" i="2"/>
  <c r="AY154" i="2"/>
  <c r="BE154" i="2"/>
  <c r="BK154" i="2"/>
  <c r="AA78" i="2"/>
  <c r="AA206" i="2"/>
  <c r="AA107" i="2"/>
  <c r="AA235" i="2"/>
  <c r="AA161" i="2"/>
  <c r="AA98" i="2"/>
  <c r="AA226" i="2"/>
  <c r="AY191" i="2"/>
  <c r="BE191" i="2"/>
  <c r="BK191" i="2"/>
  <c r="AS191" i="2"/>
  <c r="AY72" i="2"/>
  <c r="BE72" i="2"/>
  <c r="BK72" i="2"/>
  <c r="AS72" i="2"/>
  <c r="AY88" i="2"/>
  <c r="BE88" i="2"/>
  <c r="BK88" i="2"/>
  <c r="AS88" i="2"/>
  <c r="AA63" i="2"/>
  <c r="AY209" i="2"/>
  <c r="BE209" i="2"/>
  <c r="BK209" i="2"/>
  <c r="AS209" i="2"/>
  <c r="AY228" i="2"/>
  <c r="BE228" i="2"/>
  <c r="AS228" i="2"/>
  <c r="BK228" i="2"/>
  <c r="K228" i="2" s="1"/>
  <c r="BK28" i="2"/>
  <c r="AS28" i="2"/>
  <c r="H28" i="2" s="1"/>
  <c r="AY28" i="2"/>
  <c r="BE28" i="2"/>
  <c r="AY220" i="2"/>
  <c r="BE220" i="2"/>
  <c r="BK220" i="2"/>
  <c r="AS220" i="2"/>
  <c r="BK40" i="2"/>
  <c r="AS40" i="2"/>
  <c r="AY40" i="2"/>
  <c r="BE40" i="2"/>
  <c r="BH222" i="2"/>
  <c r="BN222" i="2"/>
  <c r="BB222" i="2"/>
  <c r="AV222" i="2"/>
  <c r="BH198" i="2"/>
  <c r="BN198" i="2"/>
  <c r="BB198" i="2"/>
  <c r="AV198" i="2"/>
  <c r="BB7" i="2"/>
  <c r="BH7" i="2"/>
  <c r="BN7" i="2"/>
  <c r="AV7" i="2"/>
  <c r="BH117" i="2"/>
  <c r="BN117" i="2"/>
  <c r="AV117" i="2"/>
  <c r="BB117" i="2"/>
  <c r="BH61" i="2"/>
  <c r="BN61" i="2"/>
  <c r="AV61" i="2"/>
  <c r="BB61" i="2"/>
  <c r="BC209" i="2"/>
  <c r="BI209" i="2"/>
  <c r="AW209" i="2"/>
  <c r="BO209" i="2"/>
  <c r="BC254" i="2"/>
  <c r="BI254" i="2"/>
  <c r="BO254" i="2"/>
  <c r="AW254" i="2"/>
  <c r="AW143" i="2"/>
  <c r="BC143" i="2"/>
  <c r="BI143" i="2"/>
  <c r="BO143" i="2"/>
  <c r="AW162" i="2"/>
  <c r="BC162" i="2"/>
  <c r="BI162" i="2"/>
  <c r="BO162" i="2"/>
  <c r="AW21" i="2"/>
  <c r="BC21" i="2"/>
  <c r="BI21" i="2"/>
  <c r="BO21" i="2"/>
  <c r="AE37" i="2"/>
  <c r="AE50" i="2"/>
  <c r="AD49" i="2"/>
  <c r="AD211" i="2"/>
  <c r="AE214" i="2"/>
  <c r="AE189" i="2"/>
  <c r="AE33" i="2"/>
  <c r="AE22" i="2"/>
  <c r="AW9" i="2"/>
  <c r="BC9" i="2"/>
  <c r="BI9" i="2"/>
  <c r="BO9" i="2"/>
  <c r="BM66" i="2"/>
  <c r="AU66" i="2"/>
  <c r="BA66" i="2"/>
  <c r="BG66" i="2"/>
  <c r="BB168" i="2"/>
  <c r="BH168" i="2"/>
  <c r="BN168" i="2"/>
  <c r="AV168" i="2"/>
  <c r="AV44" i="2"/>
  <c r="BB44" i="2"/>
  <c r="BH44" i="2"/>
  <c r="BN44" i="2"/>
  <c r="BC205" i="2"/>
  <c r="AW205" i="2"/>
  <c r="BI205" i="2"/>
  <c r="BO205" i="2"/>
  <c r="BG7" i="2"/>
  <c r="BM7" i="2"/>
  <c r="AU7" i="2"/>
  <c r="BA7" i="2"/>
  <c r="AC33" i="2"/>
  <c r="AD207" i="2"/>
  <c r="BH212" i="2"/>
  <c r="BB212" i="2"/>
  <c r="BN212" i="2"/>
  <c r="AV212" i="2"/>
  <c r="BH76" i="2"/>
  <c r="BN76" i="2"/>
  <c r="AV76" i="2"/>
  <c r="BB76" i="2"/>
  <c r="BB155" i="2"/>
  <c r="BH155" i="2"/>
  <c r="BN155" i="2"/>
  <c r="AV155" i="2"/>
  <c r="BH56" i="2"/>
  <c r="BN56" i="2"/>
  <c r="AV56" i="2"/>
  <c r="BB56" i="2"/>
  <c r="BC127" i="2"/>
  <c r="BI127" i="2"/>
  <c r="BO127" i="2"/>
  <c r="AW127" i="2"/>
  <c r="BC257" i="2"/>
  <c r="BI257" i="2"/>
  <c r="AW257" i="2"/>
  <c r="BO257" i="2"/>
  <c r="AE217" i="2"/>
  <c r="AE129" i="2"/>
  <c r="AE148" i="2"/>
  <c r="AE107" i="2"/>
  <c r="AE96" i="2"/>
  <c r="AE12" i="2"/>
  <c r="BH246" i="2"/>
  <c r="BN246" i="2"/>
  <c r="BB246" i="2"/>
  <c r="AV246" i="2"/>
  <c r="BB169" i="2"/>
  <c r="BH169" i="2"/>
  <c r="BN169" i="2"/>
  <c r="AV169" i="2"/>
  <c r="BH193" i="2"/>
  <c r="BN193" i="2"/>
  <c r="BB193" i="2"/>
  <c r="AV193" i="2"/>
  <c r="BH113" i="2"/>
  <c r="BN113" i="2"/>
  <c r="AV113" i="2"/>
  <c r="BB113" i="2"/>
  <c r="BB17" i="2"/>
  <c r="BH17" i="2"/>
  <c r="BN17" i="2"/>
  <c r="AV17" i="2"/>
  <c r="BO32" i="2"/>
  <c r="AW32" i="2"/>
  <c r="BC32" i="2"/>
  <c r="BI32" i="2"/>
  <c r="BC234" i="2"/>
  <c r="AW234" i="2"/>
  <c r="BI234" i="2"/>
  <c r="BO234" i="2"/>
  <c r="AW139" i="2"/>
  <c r="BC139" i="2"/>
  <c r="BI139" i="2"/>
  <c r="BO139" i="2"/>
  <c r="AW158" i="2"/>
  <c r="BC158" i="2"/>
  <c r="BI158" i="2"/>
  <c r="BO158" i="2"/>
  <c r="BC60" i="2"/>
  <c r="BI60" i="2"/>
  <c r="BO60" i="2"/>
  <c r="AW60" i="2"/>
  <c r="AW26" i="2"/>
  <c r="BC26" i="2"/>
  <c r="BI26" i="2"/>
  <c r="BO26" i="2"/>
  <c r="BO46" i="2"/>
  <c r="AW46" i="2"/>
  <c r="BC46" i="2"/>
  <c r="BI46" i="2"/>
  <c r="BH225" i="2"/>
  <c r="BN225" i="2"/>
  <c r="AV225" i="2"/>
  <c r="BB225" i="2"/>
  <c r="BH250" i="2"/>
  <c r="BN250" i="2"/>
  <c r="AV250" i="2"/>
  <c r="BB250" i="2"/>
  <c r="BC253" i="2"/>
  <c r="AW253" i="2"/>
  <c r="BI253" i="2"/>
  <c r="BO253" i="2"/>
  <c r="AW157" i="2"/>
  <c r="BC157" i="2"/>
  <c r="BI157" i="2"/>
  <c r="BO157" i="2"/>
  <c r="AW16" i="2"/>
  <c r="BC16" i="2"/>
  <c r="BI16" i="2"/>
  <c r="BO16" i="2"/>
  <c r="BC97" i="2"/>
  <c r="BI97" i="2"/>
  <c r="BO97" i="2"/>
  <c r="AW97" i="2"/>
  <c r="AU26" i="2"/>
  <c r="BA26" i="2"/>
  <c r="BM26" i="2"/>
  <c r="BG26" i="2"/>
  <c r="BB164" i="2"/>
  <c r="BH164" i="2"/>
  <c r="BN164" i="2"/>
  <c r="AV164" i="2"/>
  <c r="BH60" i="2"/>
  <c r="BN60" i="2"/>
  <c r="AV60" i="2"/>
  <c r="BB60" i="2"/>
  <c r="BC67" i="2"/>
  <c r="BI67" i="2"/>
  <c r="BO67" i="2"/>
  <c r="AW67" i="2"/>
  <c r="BM126" i="2"/>
  <c r="AU126" i="2"/>
  <c r="BA126" i="2"/>
  <c r="BG126" i="2"/>
  <c r="BG21" i="2"/>
  <c r="BM21" i="2"/>
  <c r="AU21" i="2"/>
  <c r="BA21" i="2"/>
  <c r="BH58" i="2"/>
  <c r="BN58" i="2"/>
  <c r="AV58" i="2"/>
  <c r="BB58" i="2"/>
  <c r="BB167" i="2"/>
  <c r="BH167" i="2"/>
  <c r="BN167" i="2"/>
  <c r="AV167" i="2"/>
  <c r="BH191" i="2"/>
  <c r="BN191" i="2"/>
  <c r="AV191" i="2"/>
  <c r="BB191" i="2"/>
  <c r="BH111" i="2"/>
  <c r="BN111" i="2"/>
  <c r="AV111" i="2"/>
  <c r="BB111" i="2"/>
  <c r="BC64" i="2"/>
  <c r="BI64" i="2"/>
  <c r="BO64" i="2"/>
  <c r="AW64" i="2"/>
  <c r="BC211" i="2"/>
  <c r="AW211" i="2"/>
  <c r="BI211" i="2"/>
  <c r="BO211" i="2"/>
  <c r="BC232" i="2"/>
  <c r="BI232" i="2"/>
  <c r="AW232" i="2"/>
  <c r="BO232" i="2"/>
  <c r="BC133" i="2"/>
  <c r="BI133" i="2"/>
  <c r="BO133" i="2"/>
  <c r="AW133" i="2"/>
  <c r="AW152" i="2"/>
  <c r="BC152" i="2"/>
  <c r="BI152" i="2"/>
  <c r="BO152" i="2"/>
  <c r="AW147" i="2"/>
  <c r="BC147" i="2"/>
  <c r="BI147" i="2"/>
  <c r="BO147" i="2"/>
  <c r="AW17" i="2"/>
  <c r="BC17" i="2"/>
  <c r="BI17" i="2"/>
  <c r="BO17" i="2"/>
  <c r="BO44" i="2"/>
  <c r="AW44" i="2"/>
  <c r="BC44" i="2"/>
  <c r="BI44" i="2"/>
  <c r="BG23" i="2"/>
  <c r="BM23" i="2"/>
  <c r="AU23" i="2"/>
  <c r="BA23" i="2"/>
  <c r="BM99" i="2"/>
  <c r="AU99" i="2"/>
  <c r="BA99" i="2"/>
  <c r="BG99" i="2"/>
  <c r="AY108" i="2"/>
  <c r="BE108" i="2"/>
  <c r="BK108" i="2"/>
  <c r="AS108" i="2"/>
  <c r="AY128" i="2"/>
  <c r="BE128" i="2"/>
  <c r="BK128" i="2"/>
  <c r="AS128" i="2"/>
  <c r="AY100" i="2"/>
  <c r="BE100" i="2"/>
  <c r="J100" i="2" s="1"/>
  <c r="BK100" i="2"/>
  <c r="K100" i="2" s="1"/>
  <c r="AS100" i="2"/>
  <c r="AB246" i="2"/>
  <c r="BM217" i="2"/>
  <c r="AU217" i="2"/>
  <c r="BG217" i="2"/>
  <c r="BA217" i="2"/>
  <c r="AB198" i="2"/>
  <c r="BM244" i="2"/>
  <c r="AU244" i="2"/>
  <c r="BA244" i="2"/>
  <c r="BG244" i="2"/>
  <c r="AT225" i="2"/>
  <c r="AZ225" i="2"/>
  <c r="BL225" i="2"/>
  <c r="BF225" i="2"/>
  <c r="AD199" i="2"/>
  <c r="BL169" i="2"/>
  <c r="AT169" i="2"/>
  <c r="AZ169" i="2"/>
  <c r="BF169" i="2"/>
  <c r="AC148" i="2"/>
  <c r="AT113" i="2"/>
  <c r="AZ113" i="2"/>
  <c r="BF113" i="2"/>
  <c r="BL113" i="2"/>
  <c r="AB81" i="2"/>
  <c r="AB33" i="2"/>
  <c r="BL171" i="2"/>
  <c r="AT171" i="2"/>
  <c r="AZ171" i="2"/>
  <c r="BF171" i="2"/>
  <c r="BG150" i="2"/>
  <c r="BM150" i="2"/>
  <c r="AU150" i="2"/>
  <c r="BA150" i="2"/>
  <c r="AT131" i="2"/>
  <c r="AZ131" i="2"/>
  <c r="BF131" i="2"/>
  <c r="BL131" i="2"/>
  <c r="AT107" i="2"/>
  <c r="AZ107" i="2"/>
  <c r="BF107" i="2"/>
  <c r="BL107" i="2"/>
  <c r="AT91" i="2"/>
  <c r="AZ91" i="2"/>
  <c r="BF91" i="2"/>
  <c r="BL91" i="2"/>
  <c r="BC68" i="2"/>
  <c r="BI68" i="2"/>
  <c r="BO68" i="2"/>
  <c r="AW68" i="2"/>
  <c r="BF43" i="2"/>
  <c r="BL43" i="2"/>
  <c r="AT43" i="2"/>
  <c r="AZ43" i="2"/>
  <c r="BL11" i="2"/>
  <c r="AT11" i="2"/>
  <c r="AZ11" i="2"/>
  <c r="BF11" i="2"/>
  <c r="AT242" i="2"/>
  <c r="AZ242" i="2"/>
  <c r="BL242" i="2"/>
  <c r="BF242" i="2"/>
  <c r="AT210" i="2"/>
  <c r="AZ210" i="2"/>
  <c r="BF210" i="2"/>
  <c r="BL210" i="2"/>
  <c r="BM256" i="2"/>
  <c r="AU256" i="2"/>
  <c r="BA256" i="2"/>
  <c r="BG256" i="2"/>
  <c r="BM208" i="2"/>
  <c r="AU208" i="2"/>
  <c r="BA208" i="2"/>
  <c r="BG208" i="2"/>
  <c r="AC176" i="2"/>
  <c r="AB238" i="2"/>
  <c r="AT206" i="2"/>
  <c r="AZ206" i="2"/>
  <c r="BF206" i="2"/>
  <c r="BL206" i="2"/>
  <c r="BG177" i="2"/>
  <c r="BM177" i="2"/>
  <c r="AU177" i="2"/>
  <c r="BA177" i="2"/>
  <c r="BM220" i="2"/>
  <c r="AU220" i="2"/>
  <c r="BA220" i="2"/>
  <c r="BG220" i="2"/>
  <c r="AB185" i="2"/>
  <c r="BG144" i="2"/>
  <c r="BM144" i="2"/>
  <c r="AU144" i="2"/>
  <c r="BA144" i="2"/>
  <c r="AT133" i="2"/>
  <c r="AZ133" i="2"/>
  <c r="BF133" i="2"/>
  <c r="BL133" i="2"/>
  <c r="BM104" i="2"/>
  <c r="AU104" i="2"/>
  <c r="BA104" i="2"/>
  <c r="BG104" i="2"/>
  <c r="AT61" i="2"/>
  <c r="AZ61" i="2"/>
  <c r="BF61" i="2"/>
  <c r="BL61" i="2"/>
  <c r="BL21" i="2"/>
  <c r="AT21" i="2"/>
  <c r="AZ21" i="2"/>
  <c r="BF21" i="2"/>
  <c r="BG170" i="2"/>
  <c r="BM170" i="2"/>
  <c r="AU170" i="2"/>
  <c r="BA170" i="2"/>
  <c r="BL159" i="2"/>
  <c r="AT159" i="2"/>
  <c r="AZ159" i="2"/>
  <c r="BF159" i="2"/>
  <c r="BG138" i="2"/>
  <c r="BM138" i="2"/>
  <c r="AU138" i="2"/>
  <c r="BA138" i="2"/>
  <c r="AT119" i="2"/>
  <c r="AZ119" i="2"/>
  <c r="BF119" i="2"/>
  <c r="BL119" i="2"/>
  <c r="BH93" i="2"/>
  <c r="BN93" i="2"/>
  <c r="AV93" i="2"/>
  <c r="BB93" i="2"/>
  <c r="AY60" i="2"/>
  <c r="BE60" i="2"/>
  <c r="BK60" i="2"/>
  <c r="AS60" i="2"/>
  <c r="AA36" i="2"/>
  <c r="AB250" i="2"/>
  <c r="AT218" i="2"/>
  <c r="AZ218" i="2"/>
  <c r="BF218" i="2"/>
  <c r="BL218" i="2"/>
  <c r="AT245" i="2"/>
  <c r="AZ245" i="2"/>
  <c r="BL245" i="2"/>
  <c r="BF245" i="2"/>
  <c r="BM200" i="2"/>
  <c r="BG200" i="2"/>
  <c r="AU200" i="2"/>
  <c r="BA200" i="2"/>
  <c r="BG165" i="2"/>
  <c r="BM165" i="2"/>
  <c r="AU165" i="2"/>
  <c r="BA165" i="2"/>
  <c r="AB146" i="2"/>
  <c r="BM93" i="2"/>
  <c r="AU93" i="2"/>
  <c r="BA93" i="2"/>
  <c r="BG93" i="2"/>
  <c r="AT74" i="2"/>
  <c r="AZ74" i="2"/>
  <c r="BF74" i="2"/>
  <c r="BL74" i="2"/>
  <c r="AC17" i="2"/>
  <c r="BM57" i="2"/>
  <c r="AU57" i="2"/>
  <c r="BA57" i="2"/>
  <c r="BG57" i="2"/>
  <c r="AW19" i="2"/>
  <c r="BC19" i="2"/>
  <c r="BI19" i="2"/>
  <c r="BO19" i="2"/>
  <c r="BG161" i="2"/>
  <c r="BM161" i="2"/>
  <c r="AU161" i="2"/>
  <c r="BA161" i="2"/>
  <c r="BG145" i="2"/>
  <c r="BM145" i="2"/>
  <c r="AU145" i="2"/>
  <c r="BA145" i="2"/>
  <c r="BM97" i="2"/>
  <c r="AU97" i="2"/>
  <c r="BA97" i="2"/>
  <c r="BG97" i="2"/>
  <c r="AT78" i="2"/>
  <c r="AZ78" i="2"/>
  <c r="BF78" i="2"/>
  <c r="BL78" i="2"/>
  <c r="BA49" i="2"/>
  <c r="BG49" i="2"/>
  <c r="BM49" i="2"/>
  <c r="AU49" i="2"/>
  <c r="AC171" i="2"/>
  <c r="AT128" i="2"/>
  <c r="AZ128" i="2"/>
  <c r="BF128" i="2"/>
  <c r="BL128" i="2"/>
  <c r="AT96" i="2"/>
  <c r="AZ96" i="2"/>
  <c r="BF96" i="2"/>
  <c r="BL96" i="2"/>
  <c r="BF48" i="2"/>
  <c r="BL48" i="2"/>
  <c r="AT48" i="2"/>
  <c r="AZ48" i="2"/>
  <c r="AB8" i="2"/>
  <c r="BG155" i="2"/>
  <c r="BM155" i="2"/>
  <c r="AU155" i="2"/>
  <c r="BA155" i="2"/>
  <c r="AB136" i="2"/>
  <c r="AC186" i="2"/>
  <c r="AB191" i="2"/>
  <c r="BH213" i="2"/>
  <c r="BN213" i="2"/>
  <c r="BB213" i="2"/>
  <c r="AV213" i="2"/>
  <c r="AT231" i="2"/>
  <c r="BL231" i="2"/>
  <c r="AZ231" i="2"/>
  <c r="BF231" i="2"/>
  <c r="AY240" i="2"/>
  <c r="BE240" i="2"/>
  <c r="BK240" i="2"/>
  <c r="K240" i="2" s="1"/>
  <c r="AS240" i="2"/>
  <c r="BH253" i="2"/>
  <c r="BN253" i="2"/>
  <c r="AV253" i="2"/>
  <c r="BB253" i="2"/>
  <c r="BM258" i="2"/>
  <c r="BG258" i="2"/>
  <c r="AU258" i="2"/>
  <c r="BA258" i="2"/>
  <c r="BG175" i="2"/>
  <c r="BM175" i="2"/>
  <c r="AU175" i="2"/>
  <c r="BA175" i="2"/>
  <c r="BL184" i="2"/>
  <c r="AT184" i="2"/>
  <c r="AZ184" i="2"/>
  <c r="BF184" i="2"/>
  <c r="BM195" i="2"/>
  <c r="BG195" i="2"/>
  <c r="AU195" i="2"/>
  <c r="BA195" i="2"/>
  <c r="AT204" i="2"/>
  <c r="AZ204" i="2"/>
  <c r="BF204" i="2"/>
  <c r="BL204" i="2"/>
  <c r="AT212" i="2"/>
  <c r="AZ212" i="2"/>
  <c r="BL212" i="2"/>
  <c r="BF212" i="2"/>
  <c r="BH218" i="2"/>
  <c r="BB218" i="2"/>
  <c r="BN218" i="2"/>
  <c r="AV218" i="2"/>
  <c r="AT224" i="2"/>
  <c r="AZ224" i="2"/>
  <c r="BF224" i="2"/>
  <c r="BL224" i="2"/>
  <c r="BM231" i="2"/>
  <c r="AU231" i="2"/>
  <c r="BG231" i="2"/>
  <c r="BA231" i="2"/>
  <c r="BM239" i="2"/>
  <c r="BG239" i="2"/>
  <c r="AU239" i="2"/>
  <c r="BA239" i="2"/>
  <c r="BM247" i="2"/>
  <c r="AU247" i="2"/>
  <c r="BG247" i="2"/>
  <c r="BA247" i="2"/>
  <c r="AT256" i="2"/>
  <c r="BL256" i="2"/>
  <c r="AZ256" i="2"/>
  <c r="BF256" i="2"/>
  <c r="BE5" i="2"/>
  <c r="BK5" i="2"/>
  <c r="AY5" i="2"/>
  <c r="AS5" i="2"/>
  <c r="AZ5" i="2"/>
  <c r="BF5" i="2"/>
  <c r="BL5" i="2"/>
  <c r="AT5" i="2"/>
  <c r="AU5" i="2"/>
  <c r="BA5" i="2"/>
  <c r="BM5" i="2"/>
  <c r="BG5" i="2"/>
  <c r="AM264" i="2"/>
  <c r="BN5" i="2"/>
  <c r="AV5" i="2"/>
  <c r="BB5" i="2"/>
  <c r="BH5" i="2"/>
  <c r="BI5" i="2"/>
  <c r="BC5" i="2"/>
  <c r="BO5" i="2"/>
  <c r="AW5" i="2"/>
  <c r="BO4" i="2"/>
  <c r="BI4" i="2"/>
  <c r="BC4" i="2"/>
  <c r="AW4" i="2"/>
  <c r="AK4" i="2"/>
  <c r="BL4" i="2"/>
  <c r="BF4" i="2"/>
  <c r="AZ4" i="2"/>
  <c r="AT4" i="2"/>
  <c r="BM4" i="2"/>
  <c r="BG4" i="2"/>
  <c r="BA4" i="2"/>
  <c r="AU4" i="2"/>
  <c r="BN4" i="2"/>
  <c r="BH4" i="2"/>
  <c r="BB4" i="2"/>
  <c r="AV4" i="2"/>
  <c r="AS4" i="2"/>
  <c r="AY4" i="2"/>
  <c r="BK4" i="2"/>
  <c r="BE4" i="2"/>
  <c r="C1" i="11"/>
  <c r="K96" i="11" s="1"/>
  <c r="J48" i="16"/>
  <c r="K62" i="16"/>
  <c r="K93" i="16"/>
  <c r="L93" i="16" s="1"/>
  <c r="M93" i="16" s="1"/>
  <c r="N93" i="16" s="1"/>
  <c r="I24" i="16"/>
  <c r="I134" i="16"/>
  <c r="L134" i="16" s="1"/>
  <c r="M134" i="16" s="1"/>
  <c r="N134" i="16" s="1"/>
  <c r="H62" i="16"/>
  <c r="I99" i="16"/>
  <c r="H140" i="16"/>
  <c r="I4" i="16"/>
  <c r="I71" i="16"/>
  <c r="I36" i="16"/>
  <c r="H139" i="16"/>
  <c r="H111" i="16"/>
  <c r="H11" i="16"/>
  <c r="J81" i="16"/>
  <c r="I118" i="16"/>
  <c r="J90" i="16"/>
  <c r="L90" i="16" s="1"/>
  <c r="M90" i="16" s="1"/>
  <c r="N90" i="16" s="1"/>
  <c r="K119" i="16"/>
  <c r="H74" i="16"/>
  <c r="I91" i="16"/>
  <c r="J133" i="16"/>
  <c r="K68" i="16"/>
  <c r="L68" i="16" s="1"/>
  <c r="M68" i="16" s="1"/>
  <c r="N68" i="16" s="1"/>
  <c r="K53" i="16"/>
  <c r="I85" i="16"/>
  <c r="H71" i="16"/>
  <c r="K111" i="16"/>
  <c r="J144" i="16"/>
  <c r="L144" i="16" s="1"/>
  <c r="M144" i="16" s="1"/>
  <c r="N144" i="16" s="1"/>
  <c r="I44" i="16"/>
  <c r="H80" i="16"/>
  <c r="J65" i="16"/>
  <c r="I135" i="16"/>
  <c r="I25" i="16"/>
  <c r="K107" i="16"/>
  <c r="H101" i="16"/>
  <c r="K128" i="16"/>
  <c r="H47" i="16"/>
  <c r="I40" i="16"/>
  <c r="I75" i="16"/>
  <c r="J61" i="16"/>
  <c r="I50" i="16"/>
  <c r="K67" i="16"/>
  <c r="I83" i="16"/>
  <c r="I123" i="16"/>
  <c r="L123" i="16" s="1"/>
  <c r="M123" i="16" s="1"/>
  <c r="N123" i="16" s="1"/>
  <c r="J44" i="16"/>
  <c r="I54" i="16"/>
  <c r="I18" i="16"/>
  <c r="K77" i="16"/>
  <c r="I121" i="16"/>
  <c r="K39" i="16"/>
  <c r="L39" i="16" s="1"/>
  <c r="M39" i="16" s="1"/>
  <c r="N39" i="16" s="1"/>
  <c r="K19" i="16"/>
  <c r="I81" i="16"/>
  <c r="L81" i="16" s="1"/>
  <c r="M81" i="16" s="1"/>
  <c r="N81" i="16" s="1"/>
  <c r="H16" i="16"/>
  <c r="H84" i="16"/>
  <c r="AR263" i="2"/>
  <c r="E1" i="26"/>
  <c r="J108" i="25"/>
  <c r="J16" i="25"/>
  <c r="E1" i="24"/>
  <c r="J52" i="16"/>
  <c r="I94" i="16"/>
  <c r="L94" i="16" s="1"/>
  <c r="M94" i="16" s="1"/>
  <c r="N94" i="16" s="1"/>
  <c r="J117" i="16"/>
  <c r="L117" i="16" s="1"/>
  <c r="M117" i="16" s="1"/>
  <c r="N117" i="16" s="1"/>
  <c r="K42" i="16"/>
  <c r="H5" i="16"/>
  <c r="L5" i="16" s="1"/>
  <c r="M5" i="16" s="1"/>
  <c r="N5" i="16" s="1"/>
  <c r="J97" i="16"/>
  <c r="H85" i="16"/>
  <c r="K30" i="16"/>
  <c r="I69" i="16"/>
  <c r="K55" i="22"/>
  <c r="H109" i="22"/>
  <c r="J60" i="22"/>
  <c r="I33" i="22"/>
  <c r="H119" i="22"/>
  <c r="I6" i="22"/>
  <c r="I44" i="22"/>
  <c r="J36" i="22"/>
  <c r="H51" i="22"/>
  <c r="H6" i="22"/>
  <c r="K25" i="22"/>
  <c r="I46" i="22"/>
  <c r="J102" i="22"/>
  <c r="J48" i="22"/>
  <c r="K104" i="22"/>
  <c r="K105" i="22"/>
  <c r="K57" i="22"/>
  <c r="I78" i="22"/>
  <c r="I142" i="22"/>
  <c r="K24" i="22"/>
  <c r="K48" i="22"/>
  <c r="J44" i="22"/>
  <c r="H42" i="22"/>
  <c r="K70" i="22"/>
  <c r="I15" i="22"/>
  <c r="K27" i="22"/>
  <c r="I110" i="22"/>
  <c r="H101" i="22"/>
  <c r="H36" i="22"/>
  <c r="K66" i="22"/>
  <c r="K113" i="22"/>
  <c r="I94" i="22"/>
  <c r="K139" i="22"/>
  <c r="H91" i="22"/>
  <c r="J112" i="22"/>
  <c r="K34" i="22"/>
  <c r="H143" i="11"/>
  <c r="F1" i="36"/>
  <c r="F1" i="24"/>
  <c r="F1" i="28"/>
  <c r="F1" i="17"/>
  <c r="F1" i="32"/>
  <c r="F1" i="37"/>
  <c r="F1" i="30"/>
  <c r="F1" i="27"/>
  <c r="F1" i="23"/>
  <c r="F1" i="26"/>
  <c r="J7" i="25"/>
  <c r="F1" i="34"/>
  <c r="I102" i="22"/>
  <c r="K146" i="22"/>
  <c r="I55" i="22"/>
  <c r="H20" i="22"/>
  <c r="I41" i="22"/>
  <c r="K21" i="22"/>
  <c r="K126" i="22"/>
  <c r="H105" i="22"/>
  <c r="J56" i="22"/>
  <c r="H136" i="22"/>
  <c r="H3" i="22"/>
  <c r="I25" i="22"/>
  <c r="K147" i="22"/>
  <c r="K3" i="22"/>
  <c r="J138" i="22"/>
  <c r="H92" i="22"/>
  <c r="J99" i="22"/>
  <c r="K141" i="22"/>
  <c r="I123" i="22"/>
  <c r="K72" i="22"/>
  <c r="K33" i="22"/>
  <c r="J84" i="22"/>
  <c r="H48" i="22"/>
  <c r="L48" i="22" s="1"/>
  <c r="M48" i="22" s="1"/>
  <c r="N48" i="22" s="1"/>
  <c r="H61" i="22"/>
  <c r="K46" i="22"/>
  <c r="K29" i="22"/>
  <c r="K40" i="22"/>
  <c r="J94" i="22"/>
  <c r="I120" i="22"/>
  <c r="I8" i="22"/>
  <c r="H69" i="22"/>
  <c r="J41" i="22"/>
  <c r="H80" i="22"/>
  <c r="H28" i="22"/>
  <c r="J103" i="22"/>
  <c r="K122" i="22"/>
  <c r="J42" i="22"/>
  <c r="K77" i="22"/>
  <c r="I83" i="22"/>
  <c r="H82" i="22"/>
  <c r="H138" i="22"/>
  <c r="H41" i="22"/>
  <c r="H65" i="22"/>
  <c r="J63" i="22"/>
  <c r="K140" i="22"/>
  <c r="I111" i="22"/>
  <c r="J24" i="22"/>
  <c r="J52" i="22"/>
  <c r="J113" i="22"/>
  <c r="K96" i="22"/>
  <c r="K121" i="22"/>
  <c r="H88" i="22"/>
  <c r="J6" i="22"/>
  <c r="J22" i="22"/>
  <c r="K58" i="22"/>
  <c r="K16" i="22"/>
  <c r="K108" i="22"/>
  <c r="I113" i="22"/>
  <c r="H71" i="22"/>
  <c r="I39" i="22"/>
  <c r="K95" i="22"/>
  <c r="J98" i="22"/>
  <c r="K84" i="22"/>
  <c r="H16" i="22"/>
  <c r="J121" i="22"/>
  <c r="K131" i="22"/>
  <c r="I119" i="22"/>
  <c r="J145" i="22"/>
  <c r="J136" i="22"/>
  <c r="J93" i="22"/>
  <c r="I95" i="22"/>
  <c r="I9" i="22"/>
  <c r="K142" i="11"/>
  <c r="E1" i="37"/>
  <c r="E1" i="27"/>
  <c r="E1" i="36"/>
  <c r="E1" i="30"/>
  <c r="J62" i="25"/>
  <c r="E1" i="23"/>
  <c r="E1" i="32"/>
  <c r="E1" i="35"/>
  <c r="I88" i="22"/>
  <c r="I31" i="22"/>
  <c r="I122" i="22"/>
  <c r="J13" i="22"/>
  <c r="H118" i="22"/>
  <c r="H128" i="22"/>
  <c r="H57" i="22"/>
  <c r="H72" i="22"/>
  <c r="I126" i="22"/>
  <c r="K68" i="22"/>
  <c r="J76" i="22"/>
  <c r="J117" i="22"/>
  <c r="K92" i="22"/>
  <c r="H130" i="22"/>
  <c r="K44" i="22"/>
  <c r="K145" i="22"/>
  <c r="I62" i="22"/>
  <c r="J32" i="22"/>
  <c r="K11" i="22"/>
  <c r="I84" i="22"/>
  <c r="K74" i="22"/>
  <c r="J147" i="22"/>
  <c r="K119" i="22"/>
  <c r="J18" i="22"/>
  <c r="J86" i="22"/>
  <c r="K130" i="22"/>
  <c r="J43" i="22"/>
  <c r="K80" i="22"/>
  <c r="H24" i="22"/>
  <c r="H21" i="22"/>
  <c r="J143" i="22"/>
  <c r="K43" i="22"/>
  <c r="J72" i="22"/>
  <c r="K89" i="22"/>
  <c r="H87" i="22"/>
  <c r="H64" i="22"/>
  <c r="J91" i="22"/>
  <c r="K97" i="22"/>
  <c r="H60" i="22"/>
  <c r="K6" i="22"/>
  <c r="K124" i="22"/>
  <c r="K65" i="22"/>
  <c r="H38" i="22"/>
  <c r="L38" i="22" s="1"/>
  <c r="M38" i="22" s="1"/>
  <c r="N38" i="22" s="1"/>
  <c r="I36" i="22"/>
  <c r="K102" i="22"/>
  <c r="I74" i="22"/>
  <c r="J58" i="22"/>
  <c r="H84" i="22"/>
  <c r="K103" i="22"/>
  <c r="H46" i="22"/>
  <c r="I145" i="22"/>
  <c r="J49" i="22"/>
  <c r="I58" i="22"/>
  <c r="J37" i="22"/>
  <c r="K144" i="22"/>
  <c r="J70" i="22"/>
  <c r="H111" i="22"/>
  <c r="K133" i="22"/>
  <c r="J131" i="22"/>
  <c r="K8" i="22"/>
  <c r="K116" i="22"/>
  <c r="J141" i="22"/>
  <c r="H47" i="22"/>
  <c r="H31" i="22"/>
  <c r="J105" i="22"/>
  <c r="I3" i="22"/>
  <c r="I108" i="22"/>
  <c r="J144" i="22"/>
  <c r="K143" i="22"/>
  <c r="J127" i="22"/>
  <c r="K52" i="22"/>
  <c r="I29" i="22"/>
  <c r="I17" i="22"/>
  <c r="I116" i="22"/>
  <c r="I12" i="22"/>
  <c r="J47" i="22"/>
  <c r="H121" i="22"/>
  <c r="K94" i="22"/>
  <c r="H104" i="22"/>
  <c r="H43" i="22"/>
  <c r="J95" i="22"/>
  <c r="J35" i="22"/>
  <c r="K10" i="22"/>
  <c r="J33" i="22"/>
  <c r="H37" i="22"/>
  <c r="J74" i="22"/>
  <c r="I127" i="22"/>
  <c r="J51" i="22"/>
  <c r="I103" i="22"/>
  <c r="K9" i="22"/>
  <c r="K39" i="22"/>
  <c r="L103" i="22" l="1"/>
  <c r="M103" i="22" s="1"/>
  <c r="N103" i="22" s="1"/>
  <c r="J38" i="11"/>
  <c r="L140" i="22"/>
  <c r="M140" i="22" s="1"/>
  <c r="N140" i="22" s="1"/>
  <c r="H136" i="11"/>
  <c r="I26" i="11"/>
  <c r="H19" i="11"/>
  <c r="L26" i="25"/>
  <c r="M26" i="25" s="1"/>
  <c r="N26" i="25" s="1"/>
  <c r="H4" i="2"/>
  <c r="U149" i="29"/>
  <c r="U148" i="29"/>
  <c r="Y149" i="29"/>
  <c r="Y148" i="29"/>
  <c r="X149" i="29"/>
  <c r="X148" i="29"/>
  <c r="V157" i="29"/>
  <c r="AB157" i="29" s="1"/>
  <c r="W157" i="29"/>
  <c r="AC157" i="29" s="1"/>
  <c r="U155" i="29"/>
  <c r="AA155" i="29"/>
  <c r="X154" i="29"/>
  <c r="AD154" i="29" s="1"/>
  <c r="Y157" i="29"/>
  <c r="AE157" i="29" s="1"/>
  <c r="V155" i="29"/>
  <c r="AB155" i="29" s="1"/>
  <c r="W156" i="29"/>
  <c r="AC156" i="29" s="1"/>
  <c r="U154" i="29"/>
  <c r="AA154" i="29"/>
  <c r="X155" i="29"/>
  <c r="AD155" i="29" s="1"/>
  <c r="Y155" i="29"/>
  <c r="AE155" i="29"/>
  <c r="V154" i="29"/>
  <c r="AB154" i="29" s="1"/>
  <c r="W155" i="29"/>
  <c r="AC155" i="29" s="1"/>
  <c r="U156" i="29"/>
  <c r="AA156" i="29" s="1"/>
  <c r="X156" i="29"/>
  <c r="AD156" i="29" s="1"/>
  <c r="Y154" i="29"/>
  <c r="AE154" i="29" s="1"/>
  <c r="V156" i="29"/>
  <c r="AB156" i="29"/>
  <c r="W154" i="29"/>
  <c r="AC154" i="29" s="1"/>
  <c r="U157" i="29"/>
  <c r="AA157" i="29"/>
  <c r="X157" i="29"/>
  <c r="AD157" i="29" s="1"/>
  <c r="Y156" i="29"/>
  <c r="AE156" i="29" s="1"/>
  <c r="L17" i="39"/>
  <c r="M17" i="39" s="1"/>
  <c r="L36" i="39"/>
  <c r="M36" i="39" s="1"/>
  <c r="L24" i="39"/>
  <c r="M24" i="39" s="1"/>
  <c r="L50" i="39"/>
  <c r="M50" i="39" s="1"/>
  <c r="L26" i="39"/>
  <c r="M26" i="39" s="1"/>
  <c r="L44" i="39"/>
  <c r="M44" i="39" s="1"/>
  <c r="N44" i="39" s="1"/>
  <c r="L48" i="39"/>
  <c r="M48" i="39" s="1"/>
  <c r="N48" i="39" s="1"/>
  <c r="L18" i="39"/>
  <c r="M18" i="39" s="1"/>
  <c r="L14" i="39"/>
  <c r="M14" i="39" s="1"/>
  <c r="L10" i="39"/>
  <c r="M10" i="39" s="1"/>
  <c r="L6" i="39"/>
  <c r="M6" i="39" s="1"/>
  <c r="L51" i="39"/>
  <c r="M51" i="39" s="1"/>
  <c r="L47" i="39"/>
  <c r="M47" i="39" s="1"/>
  <c r="L43" i="39"/>
  <c r="M43" i="39" s="1"/>
  <c r="N43" i="39" s="1"/>
  <c r="L39" i="39"/>
  <c r="M39" i="39" s="1"/>
  <c r="N39" i="39" s="1"/>
  <c r="L35" i="39"/>
  <c r="M35" i="39" s="1"/>
  <c r="L31" i="39"/>
  <c r="M31" i="39" s="1"/>
  <c r="L27" i="39"/>
  <c r="M27" i="39" s="1"/>
  <c r="N27" i="39" s="1"/>
  <c r="L23" i="39"/>
  <c r="M23" i="39" s="1"/>
  <c r="N23" i="39" s="1"/>
  <c r="L19" i="39"/>
  <c r="M19" i="39" s="1"/>
  <c r="L15" i="39"/>
  <c r="M15" i="39" s="1"/>
  <c r="L11" i="39"/>
  <c r="M11" i="39" s="1"/>
  <c r="N11" i="39" s="1"/>
  <c r="L7" i="39"/>
  <c r="M7" i="39" s="1"/>
  <c r="L54" i="39"/>
  <c r="M54" i="39" s="1"/>
  <c r="L30" i="39"/>
  <c r="M30" i="39" s="1"/>
  <c r="L32" i="39"/>
  <c r="M32" i="39" s="1"/>
  <c r="N32" i="39" s="1"/>
  <c r="L20" i="39"/>
  <c r="M20" i="39" s="1"/>
  <c r="N20" i="39" s="1"/>
  <c r="L46" i="39"/>
  <c r="M46" i="39" s="1"/>
  <c r="L34" i="39"/>
  <c r="M34" i="39" s="1"/>
  <c r="L22" i="39"/>
  <c r="M22" i="39" s="1"/>
  <c r="L38" i="39"/>
  <c r="M38" i="39" s="1"/>
  <c r="N38" i="39" s="1"/>
  <c r="L55" i="39"/>
  <c r="M55" i="39" s="1"/>
  <c r="L42" i="39"/>
  <c r="M42" i="39" s="1"/>
  <c r="L16" i="39"/>
  <c r="M16" i="39" s="1"/>
  <c r="N16" i="39" s="1"/>
  <c r="L12" i="39"/>
  <c r="M12" i="39" s="1"/>
  <c r="N12" i="39" s="1"/>
  <c r="L8" i="39"/>
  <c r="M8" i="39" s="1"/>
  <c r="L4" i="39"/>
  <c r="M4" i="39" s="1"/>
  <c r="I112" i="22"/>
  <c r="H116" i="22"/>
  <c r="H131" i="22"/>
  <c r="H63" i="22"/>
  <c r="L63" i="22" s="1"/>
  <c r="M63" i="22" s="1"/>
  <c r="N63" i="22" s="1"/>
  <c r="I128" i="22"/>
  <c r="I130" i="22"/>
  <c r="I87" i="22"/>
  <c r="H18" i="22"/>
  <c r="L18" i="22" s="1"/>
  <c r="M18" i="22" s="1"/>
  <c r="N18" i="22" s="1"/>
  <c r="H123" i="25"/>
  <c r="H125" i="25"/>
  <c r="H106" i="25"/>
  <c r="H48" i="25"/>
  <c r="H124" i="25"/>
  <c r="H96" i="25"/>
  <c r="H102" i="22"/>
  <c r="H58" i="22"/>
  <c r="H34" i="22"/>
  <c r="H61" i="25"/>
  <c r="H120" i="25"/>
  <c r="H75" i="22"/>
  <c r="L75" i="22" s="1"/>
  <c r="M75" i="22" s="1"/>
  <c r="N75" i="22" s="1"/>
  <c r="H81" i="22"/>
  <c r="H27" i="22"/>
  <c r="H137" i="25"/>
  <c r="H25" i="22"/>
  <c r="L25" i="22" s="1"/>
  <c r="M25" i="22" s="1"/>
  <c r="N25" i="22" s="1"/>
  <c r="H114" i="22"/>
  <c r="H101" i="25"/>
  <c r="H126" i="22"/>
  <c r="H114" i="25"/>
  <c r="I75" i="22"/>
  <c r="I134" i="22"/>
  <c r="H106" i="22"/>
  <c r="H67" i="22"/>
  <c r="L67" i="22" s="1"/>
  <c r="M67" i="22" s="1"/>
  <c r="N67" i="22" s="1"/>
  <c r="J132" i="22"/>
  <c r="H46" i="25"/>
  <c r="H138" i="25"/>
  <c r="L115" i="25"/>
  <c r="M115" i="25" s="1"/>
  <c r="N115" i="25" s="1"/>
  <c r="L32" i="16"/>
  <c r="M32" i="16" s="1"/>
  <c r="N32" i="16" s="1"/>
  <c r="H135" i="22"/>
  <c r="I60" i="22"/>
  <c r="L128" i="22"/>
  <c r="M128" i="22" s="1"/>
  <c r="N128" i="22" s="1"/>
  <c r="L82" i="22"/>
  <c r="M82" i="22" s="1"/>
  <c r="N82" i="22" s="1"/>
  <c r="L18" i="16"/>
  <c r="M18" i="16" s="1"/>
  <c r="N18" i="16" s="1"/>
  <c r="L62" i="16"/>
  <c r="M62" i="16" s="1"/>
  <c r="N62" i="16" s="1"/>
  <c r="H59" i="22"/>
  <c r="I66" i="22"/>
  <c r="I90" i="22"/>
  <c r="I89" i="22"/>
  <c r="L89" i="22" s="1"/>
  <c r="M89" i="22" s="1"/>
  <c r="N89" i="22" s="1"/>
  <c r="I86" i="22"/>
  <c r="H55" i="22"/>
  <c r="K23" i="22"/>
  <c r="J79" i="22"/>
  <c r="I113" i="25"/>
  <c r="H127" i="25"/>
  <c r="H84" i="25"/>
  <c r="H88" i="25"/>
  <c r="L88" i="25" s="1"/>
  <c r="M88" i="25" s="1"/>
  <c r="N88" i="25" s="1"/>
  <c r="H89" i="25"/>
  <c r="L29" i="25"/>
  <c r="M29" i="25" s="1"/>
  <c r="N29" i="25" s="1"/>
  <c r="L64" i="22"/>
  <c r="M64" i="22" s="1"/>
  <c r="N64" i="22" s="1"/>
  <c r="L128" i="16"/>
  <c r="M128" i="16" s="1"/>
  <c r="N128" i="16" s="1"/>
  <c r="L97" i="22"/>
  <c r="M97" i="22" s="1"/>
  <c r="N97" i="22" s="1"/>
  <c r="L109" i="22"/>
  <c r="M109" i="22" s="1"/>
  <c r="N109" i="22" s="1"/>
  <c r="I129" i="22"/>
  <c r="H85" i="22"/>
  <c r="L85" i="22" s="1"/>
  <c r="M85" i="22" s="1"/>
  <c r="N85" i="22" s="1"/>
  <c r="H50" i="22"/>
  <c r="I23" i="22"/>
  <c r="I20" i="22"/>
  <c r="K66" i="25"/>
  <c r="L66" i="25" s="1"/>
  <c r="M66" i="25" s="1"/>
  <c r="N66" i="25" s="1"/>
  <c r="J102" i="25"/>
  <c r="H56" i="25"/>
  <c r="H39" i="25"/>
  <c r="L138" i="22"/>
  <c r="M138" i="22" s="1"/>
  <c r="N138" i="22" s="1"/>
  <c r="L67" i="16"/>
  <c r="M67" i="16" s="1"/>
  <c r="N67" i="16" s="1"/>
  <c r="L24" i="22"/>
  <c r="M24" i="22" s="1"/>
  <c r="N24" i="22" s="1"/>
  <c r="H7" i="22"/>
  <c r="I20" i="25"/>
  <c r="L10" i="16"/>
  <c r="M10" i="16" s="1"/>
  <c r="N10" i="16" s="1"/>
  <c r="L115" i="22"/>
  <c r="M115" i="22" s="1"/>
  <c r="N115" i="22" s="1"/>
  <c r="L114" i="22"/>
  <c r="M114" i="22" s="1"/>
  <c r="N114" i="22" s="1"/>
  <c r="L48" i="25"/>
  <c r="M48" i="25" s="1"/>
  <c r="N48" i="25" s="1"/>
  <c r="L104" i="16"/>
  <c r="M104" i="16" s="1"/>
  <c r="N104" i="16" s="1"/>
  <c r="L58" i="16"/>
  <c r="M58" i="16" s="1"/>
  <c r="N58" i="16" s="1"/>
  <c r="H139" i="22"/>
  <c r="I111" i="25"/>
  <c r="L98" i="25"/>
  <c r="M98" i="25" s="1"/>
  <c r="N98" i="25" s="1"/>
  <c r="L121" i="25"/>
  <c r="M121" i="25" s="1"/>
  <c r="N121" i="25" s="1"/>
  <c r="L19" i="25"/>
  <c r="M19" i="25" s="1"/>
  <c r="N19" i="25" s="1"/>
  <c r="L10" i="25"/>
  <c r="M10" i="25" s="1"/>
  <c r="N10" i="25" s="1"/>
  <c r="N46" i="39"/>
  <c r="N29" i="39"/>
  <c r="N13" i="39"/>
  <c r="L44" i="22"/>
  <c r="M44" i="22" s="1"/>
  <c r="N44" i="22" s="1"/>
  <c r="L35" i="22"/>
  <c r="M35" i="22" s="1"/>
  <c r="N35" i="22" s="1"/>
  <c r="L116" i="22"/>
  <c r="M116" i="22" s="1"/>
  <c r="N116" i="22" s="1"/>
  <c r="L111" i="22"/>
  <c r="M111" i="22" s="1"/>
  <c r="N111" i="22" s="1"/>
  <c r="H125" i="22"/>
  <c r="L126" i="22"/>
  <c r="M126" i="22" s="1"/>
  <c r="N126" i="22" s="1"/>
  <c r="L118" i="22"/>
  <c r="M118" i="22" s="1"/>
  <c r="N118" i="22" s="1"/>
  <c r="L40" i="22"/>
  <c r="M40" i="22" s="1"/>
  <c r="N40" i="22" s="1"/>
  <c r="L99" i="22"/>
  <c r="M99" i="22" s="1"/>
  <c r="N99" i="22" s="1"/>
  <c r="L56" i="22"/>
  <c r="M56" i="22" s="1"/>
  <c r="N56" i="22" s="1"/>
  <c r="L55" i="22"/>
  <c r="M55" i="22" s="1"/>
  <c r="N55" i="22" s="1"/>
  <c r="J19" i="22"/>
  <c r="L93" i="22"/>
  <c r="M93" i="22" s="1"/>
  <c r="N93" i="22" s="1"/>
  <c r="L133" i="22"/>
  <c r="M133" i="22" s="1"/>
  <c r="N133" i="22" s="1"/>
  <c r="L13" i="22"/>
  <c r="M13" i="22" s="1"/>
  <c r="N13" i="22" s="1"/>
  <c r="L124" i="22"/>
  <c r="M124" i="22" s="1"/>
  <c r="N124" i="22" s="1"/>
  <c r="L83" i="22"/>
  <c r="M83" i="22" s="1"/>
  <c r="N83" i="22" s="1"/>
  <c r="L123" i="22"/>
  <c r="M123" i="22" s="1"/>
  <c r="N123" i="22" s="1"/>
  <c r="L27" i="22"/>
  <c r="M27" i="22" s="1"/>
  <c r="N27" i="22" s="1"/>
  <c r="H79" i="22"/>
  <c r="L127" i="22"/>
  <c r="M127" i="22" s="1"/>
  <c r="N127" i="22" s="1"/>
  <c r="L27" i="16"/>
  <c r="M27" i="16" s="1"/>
  <c r="N27" i="16" s="1"/>
  <c r="L138" i="16"/>
  <c r="M138" i="16" s="1"/>
  <c r="N138" i="16" s="1"/>
  <c r="K19" i="22"/>
  <c r="L19" i="22" s="1"/>
  <c r="M19" i="22" s="1"/>
  <c r="N19" i="22" s="1"/>
  <c r="I79" i="22"/>
  <c r="L79" i="22" s="1"/>
  <c r="M79" i="22" s="1"/>
  <c r="N79" i="22" s="1"/>
  <c r="L91" i="22"/>
  <c r="M91" i="22" s="1"/>
  <c r="N91" i="22" s="1"/>
  <c r="L86" i="22"/>
  <c r="M86" i="22" s="1"/>
  <c r="N86" i="22" s="1"/>
  <c r="L32" i="22"/>
  <c r="M32" i="22" s="1"/>
  <c r="N32" i="22" s="1"/>
  <c r="L17" i="22"/>
  <c r="M17" i="22" s="1"/>
  <c r="N17" i="22" s="1"/>
  <c r="L106" i="22"/>
  <c r="M106" i="22" s="1"/>
  <c r="N106" i="22" s="1"/>
  <c r="H102" i="25"/>
  <c r="H130" i="25"/>
  <c r="H135" i="25"/>
  <c r="L135" i="25" s="1"/>
  <c r="M135" i="25" s="1"/>
  <c r="N135" i="25" s="1"/>
  <c r="H52" i="25"/>
  <c r="H83" i="25"/>
  <c r="H143" i="25"/>
  <c r="I11" i="2"/>
  <c r="J110" i="2"/>
  <c r="K4" i="2"/>
  <c r="J60" i="2"/>
  <c r="I28" i="2"/>
  <c r="H195" i="2"/>
  <c r="J224" i="2"/>
  <c r="J208" i="2"/>
  <c r="K215" i="2"/>
  <c r="I196" i="2"/>
  <c r="J247" i="2"/>
  <c r="J4" i="2"/>
  <c r="J240" i="2"/>
  <c r="K60" i="2"/>
  <c r="H100" i="2"/>
  <c r="H128" i="2"/>
  <c r="H220" i="2"/>
  <c r="J28" i="2"/>
  <c r="H209" i="2"/>
  <c r="I88" i="2"/>
  <c r="I72" i="2"/>
  <c r="K195" i="2"/>
  <c r="H70" i="2"/>
  <c r="K15" i="2"/>
  <c r="H251" i="2"/>
  <c r="H91" i="2"/>
  <c r="K222" i="2"/>
  <c r="H182" i="2"/>
  <c r="H261" i="2"/>
  <c r="K224" i="2"/>
  <c r="K208" i="2"/>
  <c r="I257" i="2"/>
  <c r="H127" i="2"/>
  <c r="H192" i="2"/>
  <c r="K230" i="2"/>
  <c r="H74" i="2"/>
  <c r="H14" i="11"/>
  <c r="K12" i="11"/>
  <c r="J98" i="11"/>
  <c r="I108" i="11"/>
  <c r="K124" i="11"/>
  <c r="H75" i="11"/>
  <c r="N15" i="39"/>
  <c r="N26" i="39"/>
  <c r="N14" i="39"/>
  <c r="N19" i="39"/>
  <c r="N54" i="39"/>
  <c r="N28" i="39"/>
  <c r="N49" i="39"/>
  <c r="N33" i="39"/>
  <c r="N45" i="39"/>
  <c r="I73" i="25"/>
  <c r="K20" i="25"/>
  <c r="I79" i="25"/>
  <c r="I72" i="25"/>
  <c r="H81" i="25"/>
  <c r="L68" i="25"/>
  <c r="M68" i="25" s="1"/>
  <c r="N68" i="25" s="1"/>
  <c r="L11" i="25"/>
  <c r="M11" i="25" s="1"/>
  <c r="N11" i="25" s="1"/>
  <c r="L108" i="25"/>
  <c r="M108" i="25" s="1"/>
  <c r="N108" i="25" s="1"/>
  <c r="K93" i="25"/>
  <c r="J84" i="25"/>
  <c r="L84" i="25" s="1"/>
  <c r="M84" i="25" s="1"/>
  <c r="N84" i="25" s="1"/>
  <c r="L61" i="25"/>
  <c r="M61" i="25" s="1"/>
  <c r="N61" i="25" s="1"/>
  <c r="H74" i="25"/>
  <c r="H110" i="25"/>
  <c r="L5" i="25"/>
  <c r="M5" i="25" s="1"/>
  <c r="N5" i="25" s="1"/>
  <c r="L41" i="25"/>
  <c r="M41" i="25" s="1"/>
  <c r="N41" i="25" s="1"/>
  <c r="L21" i="25"/>
  <c r="M21" i="25" s="1"/>
  <c r="N21" i="25" s="1"/>
  <c r="L132" i="25"/>
  <c r="M132" i="25" s="1"/>
  <c r="N132" i="25" s="1"/>
  <c r="L4" i="25"/>
  <c r="M4" i="25" s="1"/>
  <c r="N4" i="25" s="1"/>
  <c r="L101" i="25"/>
  <c r="M101" i="25" s="1"/>
  <c r="N101" i="25" s="1"/>
  <c r="L35" i="25"/>
  <c r="M35" i="25" s="1"/>
  <c r="N35" i="25" s="1"/>
  <c r="L120" i="22"/>
  <c r="M120" i="22" s="1"/>
  <c r="N120" i="22" s="1"/>
  <c r="L131" i="16"/>
  <c r="M131" i="16" s="1"/>
  <c r="N131" i="16" s="1"/>
  <c r="BG45" i="39"/>
  <c r="BM45" i="39"/>
  <c r="AU45" i="39"/>
  <c r="BA45" i="39"/>
  <c r="AW55" i="39"/>
  <c r="BC55" i="39"/>
  <c r="BI55" i="39"/>
  <c r="BO55" i="39"/>
  <c r="BI12" i="39"/>
  <c r="BO12" i="39"/>
  <c r="AW12" i="39"/>
  <c r="BC12" i="39"/>
  <c r="AS37" i="39"/>
  <c r="AY37" i="39"/>
  <c r="BE37" i="39"/>
  <c r="BK37" i="39"/>
  <c r="BB47" i="39"/>
  <c r="BH47" i="39"/>
  <c r="BN47" i="39"/>
  <c r="AV47" i="39"/>
  <c r="BE10" i="39"/>
  <c r="BK10" i="39"/>
  <c r="AS10" i="39"/>
  <c r="AY10" i="39"/>
  <c r="AT33" i="39"/>
  <c r="AZ33" i="39"/>
  <c r="BF33" i="39"/>
  <c r="BL33" i="39"/>
  <c r="BG55" i="39"/>
  <c r="BM55" i="39"/>
  <c r="AU55" i="39"/>
  <c r="BA55" i="39"/>
  <c r="BB37" i="39"/>
  <c r="BH37" i="39"/>
  <c r="BN37" i="39"/>
  <c r="AV37" i="39"/>
  <c r="BC31" i="39"/>
  <c r="BI31" i="39"/>
  <c r="BO31" i="39"/>
  <c r="AW31" i="39"/>
  <c r="BN13" i="39"/>
  <c r="AV13" i="39"/>
  <c r="BB13" i="39"/>
  <c r="BH13" i="39"/>
  <c r="BI17" i="39"/>
  <c r="BO17" i="39"/>
  <c r="AW17" i="39"/>
  <c r="BC17" i="39"/>
  <c r="AY30" i="39"/>
  <c r="BE30" i="39"/>
  <c r="BK30" i="39"/>
  <c r="AS30" i="39"/>
  <c r="BN10" i="39"/>
  <c r="AV10" i="39"/>
  <c r="BB10" i="39"/>
  <c r="BH10" i="39"/>
  <c r="BC25" i="39"/>
  <c r="BI25" i="39"/>
  <c r="BO25" i="39"/>
  <c r="AW25" i="39"/>
  <c r="AY29" i="39"/>
  <c r="BE29" i="39"/>
  <c r="BK29" i="39"/>
  <c r="AS29" i="39"/>
  <c r="AT46" i="39"/>
  <c r="AZ46" i="39"/>
  <c r="BL46" i="39"/>
  <c r="BF46" i="39"/>
  <c r="BN16" i="39"/>
  <c r="AV16" i="39"/>
  <c r="BB16" i="39"/>
  <c r="BH16" i="39"/>
  <c r="AT23" i="39"/>
  <c r="AZ23" i="39"/>
  <c r="BF23" i="39"/>
  <c r="BL23" i="39"/>
  <c r="BB35" i="39"/>
  <c r="BH35" i="39"/>
  <c r="BN35" i="39"/>
  <c r="AV35" i="39"/>
  <c r="AZ5" i="39"/>
  <c r="BF5" i="39"/>
  <c r="BL5" i="39"/>
  <c r="AT5" i="39"/>
  <c r="BM31" i="39"/>
  <c r="AU31" i="39"/>
  <c r="BA31" i="39"/>
  <c r="BG31" i="39"/>
  <c r="BC33" i="39"/>
  <c r="BI33" i="39"/>
  <c r="AW33" i="39"/>
  <c r="BO33" i="39"/>
  <c r="BN4" i="39"/>
  <c r="AV4" i="39"/>
  <c r="BB4" i="39"/>
  <c r="BH4" i="39"/>
  <c r="BN5" i="39"/>
  <c r="AV5" i="39"/>
  <c r="BB5" i="39"/>
  <c r="BH5" i="39"/>
  <c r="AY31" i="39"/>
  <c r="BE31" i="39"/>
  <c r="BK31" i="39"/>
  <c r="AS31" i="39"/>
  <c r="AY21" i="39"/>
  <c r="BE21" i="39"/>
  <c r="BK21" i="39"/>
  <c r="AS21" i="39"/>
  <c r="BB53" i="39"/>
  <c r="BH53" i="39"/>
  <c r="BN53" i="39"/>
  <c r="AV53" i="39"/>
  <c r="BN8" i="39"/>
  <c r="AV8" i="39"/>
  <c r="BB8" i="39"/>
  <c r="BH8" i="39"/>
  <c r="AZ8" i="39"/>
  <c r="BF8" i="39"/>
  <c r="BL8" i="39"/>
  <c r="AT8" i="39"/>
  <c r="AU33" i="39"/>
  <c r="BA33" i="39"/>
  <c r="BM33" i="39"/>
  <c r="BG33" i="39"/>
  <c r="BM30" i="39"/>
  <c r="AU30" i="39"/>
  <c r="BA30" i="39"/>
  <c r="BG30" i="39"/>
  <c r="BB34" i="39"/>
  <c r="BH34" i="39"/>
  <c r="BN34" i="39"/>
  <c r="AV34" i="39"/>
  <c r="AS45" i="39"/>
  <c r="AY45" i="39"/>
  <c r="BE45" i="39"/>
  <c r="BK45" i="39"/>
  <c r="BL51" i="39"/>
  <c r="AT51" i="39"/>
  <c r="AZ51" i="39"/>
  <c r="BF51" i="39"/>
  <c r="BG40" i="39"/>
  <c r="BM40" i="39"/>
  <c r="AU40" i="39"/>
  <c r="BA40" i="39"/>
  <c r="BH27" i="39"/>
  <c r="BN27" i="39"/>
  <c r="AV27" i="39"/>
  <c r="BB27" i="39"/>
  <c r="AW53" i="39"/>
  <c r="BC53" i="39"/>
  <c r="BI53" i="39"/>
  <c r="BO53" i="39"/>
  <c r="BL48" i="39"/>
  <c r="AT48" i="39"/>
  <c r="AZ48" i="39"/>
  <c r="BF48" i="39"/>
  <c r="BM28" i="39"/>
  <c r="AU28" i="39"/>
  <c r="BA28" i="39"/>
  <c r="BG28" i="39"/>
  <c r="AS43" i="39"/>
  <c r="AY43" i="39"/>
  <c r="BE43" i="39"/>
  <c r="BK43" i="39"/>
  <c r="BM27" i="39"/>
  <c r="AU27" i="39"/>
  <c r="BA27" i="39"/>
  <c r="BG27" i="39"/>
  <c r="AW54" i="39"/>
  <c r="BC54" i="39"/>
  <c r="BI54" i="39"/>
  <c r="BO54" i="39"/>
  <c r="BN6" i="39"/>
  <c r="AV6" i="39"/>
  <c r="BB6" i="39"/>
  <c r="BH6" i="39"/>
  <c r="AZ6" i="39"/>
  <c r="BF6" i="39"/>
  <c r="BL6" i="39"/>
  <c r="AT6" i="39"/>
  <c r="BI9" i="39"/>
  <c r="BO9" i="39"/>
  <c r="AW9" i="39"/>
  <c r="BC9" i="39"/>
  <c r="AY25" i="39"/>
  <c r="BE25" i="39"/>
  <c r="BK25" i="39"/>
  <c r="AS25" i="39"/>
  <c r="AU12" i="39"/>
  <c r="BA12" i="39"/>
  <c r="BG12" i="39"/>
  <c r="BM12" i="39"/>
  <c r="BG38" i="39"/>
  <c r="BM38" i="39"/>
  <c r="AU38" i="39"/>
  <c r="BA38" i="39"/>
  <c r="BI8" i="39"/>
  <c r="BO8" i="39"/>
  <c r="AW8" i="39"/>
  <c r="BC8" i="39"/>
  <c r="BF134" i="38"/>
  <c r="BL134" i="38"/>
  <c r="AZ134" i="38"/>
  <c r="AT134" i="38"/>
  <c r="H134" i="38" s="1"/>
  <c r="BC188" i="38"/>
  <c r="BI188" i="38"/>
  <c r="BO188" i="38"/>
  <c r="AW188" i="38"/>
  <c r="I29" i="38"/>
  <c r="H177" i="38"/>
  <c r="AO211" i="38"/>
  <c r="AO213" i="38" s="1"/>
  <c r="AY176" i="38"/>
  <c r="I176" i="38" s="1"/>
  <c r="BE176" i="38"/>
  <c r="J176" i="38" s="1"/>
  <c r="BK176" i="38"/>
  <c r="K176" i="38" s="1"/>
  <c r="AS176" i="38"/>
  <c r="H176" i="38" s="1"/>
  <c r="BA91" i="38"/>
  <c r="BG91" i="38"/>
  <c r="BM91" i="38"/>
  <c r="AU91" i="38"/>
  <c r="AZ160" i="38"/>
  <c r="BF160" i="38"/>
  <c r="BL160" i="38"/>
  <c r="AT160" i="38"/>
  <c r="BM110" i="38"/>
  <c r="BA110" i="38"/>
  <c r="BG110" i="38"/>
  <c r="AU110" i="38"/>
  <c r="AZ40" i="38"/>
  <c r="BF40" i="38"/>
  <c r="BL40" i="38"/>
  <c r="AT40" i="38"/>
  <c r="AY47" i="38"/>
  <c r="I47" i="38" s="1"/>
  <c r="BE47" i="38"/>
  <c r="J47" i="38" s="1"/>
  <c r="BK47" i="38"/>
  <c r="K47" i="38" s="1"/>
  <c r="AS47" i="38"/>
  <c r="H47" i="38" s="1"/>
  <c r="BA12" i="38"/>
  <c r="BG12" i="38"/>
  <c r="BM12" i="38"/>
  <c r="AU12" i="38"/>
  <c r="K100" i="38"/>
  <c r="BH14" i="38"/>
  <c r="BN14" i="38"/>
  <c r="BB14" i="38"/>
  <c r="AV14" i="38"/>
  <c r="AZ23" i="38"/>
  <c r="BF23" i="38"/>
  <c r="BL23" i="38"/>
  <c r="AT23" i="38"/>
  <c r="BB8" i="38"/>
  <c r="BH8" i="38"/>
  <c r="BN8" i="38"/>
  <c r="AV8" i="38"/>
  <c r="H30" i="38"/>
  <c r="H12" i="38"/>
  <c r="H14" i="38"/>
  <c r="H76" i="38"/>
  <c r="AP211" i="38"/>
  <c r="AP213" i="38" s="1"/>
  <c r="K91" i="38"/>
  <c r="AZ192" i="38"/>
  <c r="BF192" i="38"/>
  <c r="BL192" i="38"/>
  <c r="AT192" i="38"/>
  <c r="H192" i="38" s="1"/>
  <c r="J40" i="38"/>
  <c r="H15" i="38"/>
  <c r="H19" i="38"/>
  <c r="H23" i="38"/>
  <c r="K30" i="38"/>
  <c r="K35" i="38"/>
  <c r="K6" i="38"/>
  <c r="H188" i="38"/>
  <c r="BK174" i="38"/>
  <c r="K174" i="38" s="1"/>
  <c r="AY174" i="38"/>
  <c r="I174" i="38" s="1"/>
  <c r="AS174" i="38"/>
  <c r="H174" i="38" s="1"/>
  <c r="BE174" i="38"/>
  <c r="J174" i="38" s="1"/>
  <c r="AN211" i="38"/>
  <c r="AN213" i="38" s="1"/>
  <c r="AM211" i="38"/>
  <c r="K84" i="38"/>
  <c r="H107" i="38"/>
  <c r="BC124" i="38"/>
  <c r="BI124" i="38"/>
  <c r="BO124" i="38"/>
  <c r="K124" i="38" s="1"/>
  <c r="AW124" i="38"/>
  <c r="BB154" i="38"/>
  <c r="BH154" i="38"/>
  <c r="BN154" i="38"/>
  <c r="AV154" i="38"/>
  <c r="J192" i="38"/>
  <c r="BG151" i="38"/>
  <c r="J151" i="38" s="1"/>
  <c r="BM151" i="38"/>
  <c r="BA151" i="38"/>
  <c r="AU151" i="38"/>
  <c r="K188" i="38"/>
  <c r="K200" i="38"/>
  <c r="BB183" i="38"/>
  <c r="BH183" i="38"/>
  <c r="BN183" i="38"/>
  <c r="AV183" i="38"/>
  <c r="BL151" i="38"/>
  <c r="AZ151" i="38"/>
  <c r="BF151" i="38"/>
  <c r="AT151" i="38"/>
  <c r="BM83" i="38"/>
  <c r="BA83" i="38"/>
  <c r="BG83" i="38"/>
  <c r="AU83" i="38"/>
  <c r="BB190" i="38"/>
  <c r="BH190" i="38"/>
  <c r="BN190" i="38"/>
  <c r="AV190" i="38"/>
  <c r="I83" i="38"/>
  <c r="AZ107" i="38"/>
  <c r="BF107" i="38"/>
  <c r="BL107" i="38"/>
  <c r="AT107" i="38"/>
  <c r="K168" i="38"/>
  <c r="BL58" i="38"/>
  <c r="AZ58" i="38"/>
  <c r="BF58" i="38"/>
  <c r="AT58" i="38"/>
  <c r="H58" i="38" s="1"/>
  <c r="BM106" i="38"/>
  <c r="BA106" i="38"/>
  <c r="BG106" i="38"/>
  <c r="AU106" i="38"/>
  <c r="AZ43" i="38"/>
  <c r="I43" i="38" s="1"/>
  <c r="BF43" i="38"/>
  <c r="BL43" i="38"/>
  <c r="AT43" i="38"/>
  <c r="AZ56" i="38"/>
  <c r="BF56" i="38"/>
  <c r="BL56" i="38"/>
  <c r="K56" i="38" s="1"/>
  <c r="AT56" i="38"/>
  <c r="BA165" i="38"/>
  <c r="BG165" i="38"/>
  <c r="AU165" i="38"/>
  <c r="BM165" i="38"/>
  <c r="I44" i="38"/>
  <c r="I48" i="38"/>
  <c r="H208" i="38"/>
  <c r="H66" i="38"/>
  <c r="J90" i="38"/>
  <c r="H123" i="38"/>
  <c r="I125" i="38"/>
  <c r="K127" i="38"/>
  <c r="H132" i="38"/>
  <c r="J134" i="38"/>
  <c r="H110" i="38"/>
  <c r="I109" i="38"/>
  <c r="AZ144" i="38"/>
  <c r="I144" i="38" s="1"/>
  <c r="BF144" i="38"/>
  <c r="BL144" i="38"/>
  <c r="AT144" i="38"/>
  <c r="BI197" i="38"/>
  <c r="J197" i="38" s="1"/>
  <c r="BO197" i="38"/>
  <c r="BC197" i="38"/>
  <c r="AW197" i="38"/>
  <c r="I115" i="38"/>
  <c r="H77" i="38"/>
  <c r="AY71" i="38"/>
  <c r="I71" i="38" s="1"/>
  <c r="BE71" i="38"/>
  <c r="J71" i="38" s="1"/>
  <c r="BK71" i="38"/>
  <c r="K71" i="38" s="1"/>
  <c r="AS71" i="38"/>
  <c r="H71" i="38" s="1"/>
  <c r="BC159" i="38"/>
  <c r="BI159" i="38"/>
  <c r="AW159" i="38"/>
  <c r="H159" i="38" s="1"/>
  <c r="BO159" i="38"/>
  <c r="K170" i="38"/>
  <c r="K60" i="38"/>
  <c r="AZ128" i="38"/>
  <c r="BF128" i="38"/>
  <c r="BL128" i="38"/>
  <c r="AT128" i="38"/>
  <c r="BF41" i="38"/>
  <c r="BL41" i="38"/>
  <c r="AZ41" i="38"/>
  <c r="AT41" i="38"/>
  <c r="J39" i="38"/>
  <c r="J74" i="38"/>
  <c r="K99" i="38"/>
  <c r="J152" i="38"/>
  <c r="J117" i="38"/>
  <c r="I130" i="38"/>
  <c r="K128" i="38"/>
  <c r="J8" i="38"/>
  <c r="J41" i="38"/>
  <c r="K191" i="38"/>
  <c r="H112" i="38"/>
  <c r="H40" i="38"/>
  <c r="I15" i="38"/>
  <c r="I19" i="38"/>
  <c r="K21" i="38"/>
  <c r="I23" i="38"/>
  <c r="K32" i="38"/>
  <c r="J35" i="38"/>
  <c r="I187" i="38"/>
  <c r="L187" i="38" s="1"/>
  <c r="M187" i="38" s="1"/>
  <c r="N187" i="38" s="1"/>
  <c r="J6" i="38"/>
  <c r="J42" i="38"/>
  <c r="K46" i="38"/>
  <c r="H22" i="38"/>
  <c r="H6" i="38"/>
  <c r="K87" i="38"/>
  <c r="H16" i="38"/>
  <c r="K18" i="38"/>
  <c r="I24" i="38"/>
  <c r="H148" i="38"/>
  <c r="I38" i="38"/>
  <c r="J91" i="38"/>
  <c r="I75" i="38"/>
  <c r="I9" i="38"/>
  <c r="L9" i="38" s="1"/>
  <c r="M9" i="38" s="1"/>
  <c r="N9" i="38" s="1"/>
  <c r="I82" i="38"/>
  <c r="H101" i="38"/>
  <c r="I96" i="38"/>
  <c r="BL113" i="38"/>
  <c r="K113" i="38" s="1"/>
  <c r="AZ113" i="38"/>
  <c r="BF113" i="38"/>
  <c r="AT113" i="38"/>
  <c r="AY120" i="38"/>
  <c r="BE120" i="38"/>
  <c r="BK120" i="38"/>
  <c r="AS120" i="38"/>
  <c r="J124" i="38"/>
  <c r="I126" i="38"/>
  <c r="J135" i="38"/>
  <c r="BA149" i="38"/>
  <c r="BG149" i="38"/>
  <c r="J149" i="38" s="1"/>
  <c r="AU149" i="38"/>
  <c r="H149" i="38" s="1"/>
  <c r="BM149" i="38"/>
  <c r="H26" i="38"/>
  <c r="K29" i="38"/>
  <c r="J169" i="38"/>
  <c r="I177" i="38"/>
  <c r="I185" i="38"/>
  <c r="BM102" i="38"/>
  <c r="BA102" i="38"/>
  <c r="BG102" i="38"/>
  <c r="J102" i="38" s="1"/>
  <c r="AU102" i="38"/>
  <c r="H102" i="38" s="1"/>
  <c r="J61" i="38"/>
  <c r="K159" i="38"/>
  <c r="AZ140" i="38"/>
  <c r="BF140" i="38"/>
  <c r="BL140" i="38"/>
  <c r="AT140" i="38"/>
  <c r="BN145" i="38"/>
  <c r="BB145" i="38"/>
  <c r="AV145" i="38"/>
  <c r="H145" i="38" s="1"/>
  <c r="BH145" i="38"/>
  <c r="BF65" i="38"/>
  <c r="BL65" i="38"/>
  <c r="AZ65" i="38"/>
  <c r="AT65" i="38"/>
  <c r="H43" i="38"/>
  <c r="H52" i="38"/>
  <c r="I102" i="38"/>
  <c r="H92" i="38"/>
  <c r="H100" i="38"/>
  <c r="H95" i="38"/>
  <c r="K119" i="38"/>
  <c r="H172" i="38"/>
  <c r="I166" i="38"/>
  <c r="H171" i="38"/>
  <c r="BO49" i="38"/>
  <c r="BC49" i="38"/>
  <c r="BI49" i="38"/>
  <c r="J49" i="38" s="1"/>
  <c r="AW49" i="38"/>
  <c r="H49" i="38" s="1"/>
  <c r="BM156" i="38"/>
  <c r="BA156" i="38"/>
  <c r="BG156" i="38"/>
  <c r="AU156" i="38"/>
  <c r="AZ189" i="38"/>
  <c r="I189" i="38" s="1"/>
  <c r="BF189" i="38"/>
  <c r="BL189" i="38"/>
  <c r="AT189" i="38"/>
  <c r="H189" i="38" s="1"/>
  <c r="BA161" i="38"/>
  <c r="BG161" i="38"/>
  <c r="BM161" i="38"/>
  <c r="AU161" i="38"/>
  <c r="H161" i="38" s="1"/>
  <c r="BL54" i="38"/>
  <c r="AZ54" i="38"/>
  <c r="I54" i="38" s="1"/>
  <c r="BF54" i="38"/>
  <c r="AT54" i="38"/>
  <c r="H54" i="38" s="1"/>
  <c r="I150" i="38"/>
  <c r="I72" i="38"/>
  <c r="J12" i="38"/>
  <c r="K14" i="38"/>
  <c r="I76" i="38"/>
  <c r="J63" i="38"/>
  <c r="J93" i="38"/>
  <c r="K68" i="38"/>
  <c r="I107" i="38"/>
  <c r="H144" i="38"/>
  <c r="H131" i="38"/>
  <c r="BB158" i="38"/>
  <c r="BH158" i="38"/>
  <c r="J158" i="38" s="1"/>
  <c r="BN158" i="38"/>
  <c r="AV158" i="38"/>
  <c r="H158" i="38" s="1"/>
  <c r="BB142" i="38"/>
  <c r="I142" i="38" s="1"/>
  <c r="BH142" i="38"/>
  <c r="BN142" i="38"/>
  <c r="AV142" i="38"/>
  <c r="I147" i="38"/>
  <c r="I151" i="38"/>
  <c r="I192" i="38"/>
  <c r="J188" i="38"/>
  <c r="J200" i="38"/>
  <c r="K208" i="38"/>
  <c r="K198" i="38"/>
  <c r="BA190" i="38"/>
  <c r="BG190" i="38"/>
  <c r="J190" i="38" s="1"/>
  <c r="BM190" i="38"/>
  <c r="AU190" i="38"/>
  <c r="H190" i="38" s="1"/>
  <c r="I67" i="38"/>
  <c r="BG70" i="38"/>
  <c r="J70" i="38" s="1"/>
  <c r="BM70" i="38"/>
  <c r="K70" i="38" s="1"/>
  <c r="BA70" i="38"/>
  <c r="AU70" i="38"/>
  <c r="H70" i="38" s="1"/>
  <c r="J85" i="38"/>
  <c r="H197" i="38"/>
  <c r="BC79" i="38"/>
  <c r="BI79" i="38"/>
  <c r="BO79" i="38"/>
  <c r="AW79" i="38"/>
  <c r="K53" i="38"/>
  <c r="K37" i="38"/>
  <c r="H83" i="38"/>
  <c r="K157" i="38"/>
  <c r="BM94" i="38"/>
  <c r="K94" i="38" s="1"/>
  <c r="BA94" i="38"/>
  <c r="BG94" i="38"/>
  <c r="J94" i="38" s="1"/>
  <c r="AU94" i="38"/>
  <c r="J116" i="38"/>
  <c r="J168" i="38"/>
  <c r="J179" i="38"/>
  <c r="J113" i="38"/>
  <c r="BM86" i="38"/>
  <c r="K86" i="38" s="1"/>
  <c r="BA86" i="38"/>
  <c r="BG86" i="38"/>
  <c r="J86" i="38" s="1"/>
  <c r="AU86" i="38"/>
  <c r="H86" i="38" s="1"/>
  <c r="H62" i="38"/>
  <c r="BH207" i="38"/>
  <c r="J207" i="38" s="1"/>
  <c r="BN207" i="38"/>
  <c r="AV207" i="38"/>
  <c r="BB207" i="38"/>
  <c r="H178" i="38"/>
  <c r="BN141" i="38"/>
  <c r="BB141" i="38"/>
  <c r="BH141" i="38"/>
  <c r="AV141" i="38"/>
  <c r="H111" i="38"/>
  <c r="BK73" i="38"/>
  <c r="K73" i="38" s="1"/>
  <c r="AY73" i="38"/>
  <c r="I73" i="38" s="1"/>
  <c r="BE73" i="38"/>
  <c r="J73" i="38" s="1"/>
  <c r="AS73" i="38"/>
  <c r="H73" i="38" s="1"/>
  <c r="H55" i="38"/>
  <c r="K44" i="38"/>
  <c r="K48" i="38"/>
  <c r="K66" i="38"/>
  <c r="I90" i="38"/>
  <c r="H80" i="38"/>
  <c r="K103" i="38"/>
  <c r="J123" i="38"/>
  <c r="K125" i="38"/>
  <c r="J127" i="38"/>
  <c r="K132" i="38"/>
  <c r="I134" i="38"/>
  <c r="J136" i="38"/>
  <c r="K110" i="38"/>
  <c r="H109" i="38"/>
  <c r="BL143" i="38"/>
  <c r="K143" i="38" s="1"/>
  <c r="AZ143" i="38"/>
  <c r="AT143" i="38"/>
  <c r="BF143" i="38"/>
  <c r="J182" i="38"/>
  <c r="K115" i="38"/>
  <c r="J77" i="38"/>
  <c r="I161" i="38"/>
  <c r="BB201" i="38"/>
  <c r="BH201" i="38"/>
  <c r="BN201" i="38"/>
  <c r="AV201" i="38"/>
  <c r="H170" i="38"/>
  <c r="AZ164" i="38"/>
  <c r="I164" i="38" s="1"/>
  <c r="BF164" i="38"/>
  <c r="AT164" i="38"/>
  <c r="H164" i="38" s="1"/>
  <c r="BL164" i="38"/>
  <c r="K164" i="38" s="1"/>
  <c r="J60" i="38"/>
  <c r="I207" i="38"/>
  <c r="I39" i="38"/>
  <c r="J56" i="38"/>
  <c r="K142" i="38"/>
  <c r="I74" i="38"/>
  <c r="I13" i="38"/>
  <c r="J99" i="38"/>
  <c r="I152" i="38"/>
  <c r="I117" i="38"/>
  <c r="K130" i="38"/>
  <c r="I145" i="38"/>
  <c r="J128" i="38"/>
  <c r="I8" i="38"/>
  <c r="I41" i="38"/>
  <c r="J191" i="38"/>
  <c r="J175" i="38"/>
  <c r="I153" i="38"/>
  <c r="J165" i="38"/>
  <c r="J112" i="38"/>
  <c r="I40" i="38"/>
  <c r="K19" i="38"/>
  <c r="J21" i="38"/>
  <c r="K23" i="38"/>
  <c r="J32" i="38"/>
  <c r="H198" i="38"/>
  <c r="I6" i="38"/>
  <c r="I42" i="38"/>
  <c r="J46" i="38"/>
  <c r="K54" i="38"/>
  <c r="H18" i="38"/>
  <c r="J198" i="38"/>
  <c r="J87" i="38"/>
  <c r="J16" i="38"/>
  <c r="J18" i="38"/>
  <c r="I22" i="38"/>
  <c r="K24" i="38"/>
  <c r="H31" i="38"/>
  <c r="BG5" i="38"/>
  <c r="BM5" i="38"/>
  <c r="BA5" i="38"/>
  <c r="I5" i="38" s="1"/>
  <c r="AU5" i="38"/>
  <c r="H5" i="38" s="1"/>
  <c r="K189" i="38"/>
  <c r="I190" i="38"/>
  <c r="BB89" i="38"/>
  <c r="I89" i="38" s="1"/>
  <c r="BH89" i="38"/>
  <c r="BN89" i="38"/>
  <c r="AV89" i="38"/>
  <c r="H89" i="38" s="1"/>
  <c r="I91" i="38"/>
  <c r="BA162" i="38"/>
  <c r="I162" i="38" s="1"/>
  <c r="BG162" i="38"/>
  <c r="J162" i="38" s="1"/>
  <c r="BM162" i="38"/>
  <c r="AU162" i="38"/>
  <c r="H75" i="38"/>
  <c r="H27" i="38"/>
  <c r="BK33" i="38"/>
  <c r="K33" i="38" s="1"/>
  <c r="AY33" i="38"/>
  <c r="I33" i="38" s="1"/>
  <c r="BE33" i="38"/>
  <c r="J33" i="38" s="1"/>
  <c r="AS33" i="38"/>
  <c r="H33" i="38" s="1"/>
  <c r="H82" i="38"/>
  <c r="K97" i="38"/>
  <c r="K96" i="38"/>
  <c r="BF122" i="38"/>
  <c r="BL122" i="38"/>
  <c r="AT122" i="38"/>
  <c r="AZ122" i="38"/>
  <c r="BK122" i="38"/>
  <c r="AY122" i="38"/>
  <c r="BE122" i="38"/>
  <c r="AS122" i="38"/>
  <c r="H122" i="38" s="1"/>
  <c r="I124" i="38"/>
  <c r="K126" i="38"/>
  <c r="BE133" i="38"/>
  <c r="BK133" i="38"/>
  <c r="AY133" i="38"/>
  <c r="AS133" i="38"/>
  <c r="I135" i="38"/>
  <c r="I139" i="38"/>
  <c r="BN165" i="38"/>
  <c r="K165" i="38" s="1"/>
  <c r="BB165" i="38"/>
  <c r="AV165" i="38"/>
  <c r="BH165" i="38"/>
  <c r="K81" i="38"/>
  <c r="K26" i="38"/>
  <c r="H29" i="38"/>
  <c r="I169" i="38"/>
  <c r="K177" i="38"/>
  <c r="BM199" i="38"/>
  <c r="K199" i="38" s="1"/>
  <c r="BA199" i="38"/>
  <c r="I199" i="38" s="1"/>
  <c r="AU199" i="38"/>
  <c r="H199" i="38" s="1"/>
  <c r="BG199" i="38"/>
  <c r="J199" i="38" s="1"/>
  <c r="BC163" i="38"/>
  <c r="I163" i="38" s="1"/>
  <c r="BI163" i="38"/>
  <c r="J163" i="38" s="1"/>
  <c r="BO163" i="38"/>
  <c r="AW163" i="38"/>
  <c r="I61" i="38"/>
  <c r="J159" i="38"/>
  <c r="H59" i="38"/>
  <c r="BC5" i="38"/>
  <c r="BI5" i="38"/>
  <c r="BO5" i="38"/>
  <c r="K5" i="38" s="1"/>
  <c r="AW5" i="38"/>
  <c r="K43" i="38"/>
  <c r="I52" i="38"/>
  <c r="K193" i="38"/>
  <c r="J92" i="38"/>
  <c r="J100" i="38"/>
  <c r="I95" i="38"/>
  <c r="H119" i="38"/>
  <c r="K172" i="38"/>
  <c r="I158" i="38"/>
  <c r="K166" i="38"/>
  <c r="I49" i="38"/>
  <c r="H184" i="38"/>
  <c r="AZ11" i="38"/>
  <c r="I11" i="38" s="1"/>
  <c r="BF11" i="38"/>
  <c r="BL11" i="38"/>
  <c r="K11" i="38" s="1"/>
  <c r="AT11" i="38"/>
  <c r="H11" i="38" s="1"/>
  <c r="BB17" i="38"/>
  <c r="BH17" i="38"/>
  <c r="J17" i="38" s="1"/>
  <c r="BN17" i="38"/>
  <c r="K17" i="38" s="1"/>
  <c r="AV17" i="38"/>
  <c r="H17" i="38" s="1"/>
  <c r="BE36" i="38"/>
  <c r="J36" i="38" s="1"/>
  <c r="BK36" i="38"/>
  <c r="K36" i="38" s="1"/>
  <c r="AY36" i="38"/>
  <c r="I36" i="38" s="1"/>
  <c r="AS36" i="38"/>
  <c r="H36" i="38" s="1"/>
  <c r="BB143" i="38"/>
  <c r="I143" i="38" s="1"/>
  <c r="BH143" i="38"/>
  <c r="J143" i="38" s="1"/>
  <c r="BN143" i="38"/>
  <c r="AV143" i="38"/>
  <c r="BF57" i="38"/>
  <c r="J57" i="38" s="1"/>
  <c r="BL57" i="38"/>
  <c r="AZ57" i="38"/>
  <c r="I57" i="38" s="1"/>
  <c r="AT57" i="38"/>
  <c r="K150" i="38"/>
  <c r="K72" i="38"/>
  <c r="I12" i="38"/>
  <c r="J14" i="38"/>
  <c r="K76" i="38"/>
  <c r="I70" i="38"/>
  <c r="I63" i="38"/>
  <c r="I86" i="38"/>
  <c r="I93" i="38"/>
  <c r="I94" i="38"/>
  <c r="J68" i="38"/>
  <c r="J84" i="38"/>
  <c r="J105" i="38"/>
  <c r="K107" i="38"/>
  <c r="K144" i="38"/>
  <c r="J118" i="38"/>
  <c r="J131" i="38"/>
  <c r="K147" i="38"/>
  <c r="K151" i="38"/>
  <c r="I188" i="38"/>
  <c r="K204" i="38"/>
  <c r="J206" i="38"/>
  <c r="J208" i="38"/>
  <c r="BO201" i="38"/>
  <c r="BC201" i="38"/>
  <c r="AW201" i="38"/>
  <c r="BI201" i="38"/>
  <c r="J203" i="38"/>
  <c r="H67" i="38"/>
  <c r="H153" i="38"/>
  <c r="BC59" i="38"/>
  <c r="I59" i="38" s="1"/>
  <c r="BI59" i="38"/>
  <c r="J59" i="38" s="1"/>
  <c r="BO59" i="38"/>
  <c r="AW59" i="38"/>
  <c r="I85" i="38"/>
  <c r="I197" i="38"/>
  <c r="K89" i="38"/>
  <c r="H53" i="38"/>
  <c r="H37" i="38"/>
  <c r="K83" i="38"/>
  <c r="J157" i="38"/>
  <c r="BL105" i="38"/>
  <c r="K105" i="38" s="1"/>
  <c r="AZ105" i="38"/>
  <c r="BF105" i="38"/>
  <c r="AT105" i="38"/>
  <c r="H105" i="38" s="1"/>
  <c r="I116" i="38"/>
  <c r="BG206" i="38"/>
  <c r="BM206" i="38"/>
  <c r="K206" i="38" s="1"/>
  <c r="BA206" i="38"/>
  <c r="AU206" i="38"/>
  <c r="H206" i="38" s="1"/>
  <c r="I168" i="38"/>
  <c r="I179" i="38"/>
  <c r="I113" i="38"/>
  <c r="AZ98" i="38"/>
  <c r="I98" i="38" s="1"/>
  <c r="BF98" i="38"/>
  <c r="J98" i="38" s="1"/>
  <c r="BL98" i="38"/>
  <c r="AT98" i="38"/>
  <c r="H98" i="38" s="1"/>
  <c r="K62" i="38"/>
  <c r="BB202" i="38"/>
  <c r="I202" i="38" s="1"/>
  <c r="BH202" i="38"/>
  <c r="J202" i="38" s="1"/>
  <c r="BN202" i="38"/>
  <c r="K202" i="38" s="1"/>
  <c r="AV202" i="38"/>
  <c r="J178" i="38"/>
  <c r="AZ181" i="38"/>
  <c r="BF181" i="38"/>
  <c r="BL181" i="38"/>
  <c r="AT181" i="38"/>
  <c r="I111" i="38"/>
  <c r="BF138" i="38"/>
  <c r="J138" i="38" s="1"/>
  <c r="BL138" i="38"/>
  <c r="AT138" i="38"/>
  <c r="AZ138" i="38"/>
  <c r="I138" i="38" s="1"/>
  <c r="AY51" i="38"/>
  <c r="I51" i="38" s="1"/>
  <c r="BE51" i="38"/>
  <c r="J51" i="38" s="1"/>
  <c r="BK51" i="38"/>
  <c r="K51" i="38" s="1"/>
  <c r="AS51" i="38"/>
  <c r="H51" i="38" s="1"/>
  <c r="AY195" i="38"/>
  <c r="I195" i="38" s="1"/>
  <c r="BE195" i="38"/>
  <c r="J195" i="38" s="1"/>
  <c r="AS195" i="38"/>
  <c r="H195" i="38" s="1"/>
  <c r="BK195" i="38"/>
  <c r="K195" i="38" s="1"/>
  <c r="BN7" i="38"/>
  <c r="K7" i="38" s="1"/>
  <c r="BB7" i="38"/>
  <c r="I7" i="38" s="1"/>
  <c r="BH7" i="38"/>
  <c r="AV7" i="38"/>
  <c r="H7" i="38" s="1"/>
  <c r="K55" i="38"/>
  <c r="J44" i="38"/>
  <c r="J48" i="38"/>
  <c r="BI28" i="38"/>
  <c r="J28" i="38" s="1"/>
  <c r="BO28" i="38"/>
  <c r="K28" i="38" s="1"/>
  <c r="BC28" i="38"/>
  <c r="I28" i="38" s="1"/>
  <c r="AW28" i="38"/>
  <c r="H28" i="38" s="1"/>
  <c r="J66" i="38"/>
  <c r="H90" i="38"/>
  <c r="I80" i="38"/>
  <c r="J103" i="38"/>
  <c r="BN137" i="38"/>
  <c r="K137" i="38" s="1"/>
  <c r="BB137" i="38"/>
  <c r="BH137" i="38"/>
  <c r="J137" i="38" s="1"/>
  <c r="AV137" i="38"/>
  <c r="H137" i="38" s="1"/>
  <c r="BE121" i="38"/>
  <c r="J121" i="38" s="1"/>
  <c r="BK121" i="38"/>
  <c r="K121" i="38" s="1"/>
  <c r="AS121" i="38"/>
  <c r="H121" i="38" s="1"/>
  <c r="AY121" i="38"/>
  <c r="I121" i="38" s="1"/>
  <c r="I123" i="38"/>
  <c r="J125" i="38"/>
  <c r="I127" i="38"/>
  <c r="J132" i="38"/>
  <c r="K134" i="38"/>
  <c r="I136" i="38"/>
  <c r="K138" i="38"/>
  <c r="BB167" i="38"/>
  <c r="I167" i="38" s="1"/>
  <c r="BH167" i="38"/>
  <c r="J167" i="38" s="1"/>
  <c r="BN167" i="38"/>
  <c r="K167" i="38" s="1"/>
  <c r="AV167" i="38"/>
  <c r="J110" i="38"/>
  <c r="K109" i="38"/>
  <c r="BA186" i="38"/>
  <c r="I186" i="38" s="1"/>
  <c r="BG186" i="38"/>
  <c r="BM186" i="38"/>
  <c r="K186" i="38" s="1"/>
  <c r="AU186" i="38"/>
  <c r="H186" i="38" s="1"/>
  <c r="I182" i="38"/>
  <c r="BB194" i="38"/>
  <c r="BH194" i="38"/>
  <c r="J194" i="38" s="1"/>
  <c r="BN194" i="38"/>
  <c r="K194" i="38" s="1"/>
  <c r="AV194" i="38"/>
  <c r="H194" i="38" s="1"/>
  <c r="J115" i="38"/>
  <c r="I77" i="38"/>
  <c r="K161" i="38"/>
  <c r="BM203" i="38"/>
  <c r="K203" i="38" s="1"/>
  <c r="BA203" i="38"/>
  <c r="AU203" i="38"/>
  <c r="H203" i="38" s="1"/>
  <c r="BG203" i="38"/>
  <c r="I171" i="38"/>
  <c r="K163" i="38"/>
  <c r="BA88" i="38"/>
  <c r="I88" i="38" s="1"/>
  <c r="BG88" i="38"/>
  <c r="J88" i="38" s="1"/>
  <c r="BM88" i="38"/>
  <c r="K88" i="38" s="1"/>
  <c r="AU88" i="38"/>
  <c r="J170" i="38"/>
  <c r="AZ156" i="38"/>
  <c r="BF156" i="38"/>
  <c r="J156" i="38" s="1"/>
  <c r="BL156" i="38"/>
  <c r="K156" i="38" s="1"/>
  <c r="AT156" i="38"/>
  <c r="H156" i="38" s="1"/>
  <c r="H60" i="38"/>
  <c r="H207" i="38"/>
  <c r="H39" i="38"/>
  <c r="H56" i="38"/>
  <c r="H142" i="38"/>
  <c r="H74" i="38"/>
  <c r="H13" i="38"/>
  <c r="H99" i="38"/>
  <c r="H152" i="38"/>
  <c r="H117" i="38"/>
  <c r="H130" i="38"/>
  <c r="K145" i="38"/>
  <c r="I128" i="38"/>
  <c r="K8" i="38"/>
  <c r="K162" i="38"/>
  <c r="K57" i="38"/>
  <c r="K41" i="38"/>
  <c r="I191" i="38"/>
  <c r="I175" i="38"/>
  <c r="H165" i="38"/>
  <c r="K184" i="38"/>
  <c r="I112" i="38"/>
  <c r="H10" i="38"/>
  <c r="H42" i="38"/>
  <c r="K40" i="38"/>
  <c r="J11" i="38"/>
  <c r="J15" i="38"/>
  <c r="I17" i="38"/>
  <c r="J19" i="38"/>
  <c r="I21" i="38"/>
  <c r="L21" i="38" s="1"/>
  <c r="M21" i="38" s="1"/>
  <c r="N21" i="38" s="1"/>
  <c r="J23" i="38"/>
  <c r="H35" i="38"/>
  <c r="I194" i="38"/>
  <c r="I46" i="38"/>
  <c r="J54" i="38"/>
  <c r="K10" i="38"/>
  <c r="I198" i="38"/>
  <c r="H87" i="38"/>
  <c r="I16" i="38"/>
  <c r="I18" i="38"/>
  <c r="H24" i="38"/>
  <c r="K31" i="38"/>
  <c r="J189" i="38"/>
  <c r="K190" i="38"/>
  <c r="BH79" i="38"/>
  <c r="BN79" i="38"/>
  <c r="BB79" i="38"/>
  <c r="AV79" i="38"/>
  <c r="J5" i="38"/>
  <c r="J148" i="38"/>
  <c r="K38" i="38"/>
  <c r="H91" i="38"/>
  <c r="K75" i="38"/>
  <c r="I27" i="38"/>
  <c r="K82" i="38"/>
  <c r="J97" i="38"/>
  <c r="L97" i="38" s="1"/>
  <c r="M97" i="38" s="1"/>
  <c r="N97" i="38" s="1"/>
  <c r="I101" i="38"/>
  <c r="H88" i="38"/>
  <c r="J96" i="38"/>
  <c r="AZ114" i="38"/>
  <c r="I114" i="38" s="1"/>
  <c r="BF114" i="38"/>
  <c r="J114" i="38" s="1"/>
  <c r="BL114" i="38"/>
  <c r="AT114" i="38"/>
  <c r="H114" i="38" s="1"/>
  <c r="BN133" i="38"/>
  <c r="BB133" i="38"/>
  <c r="AV133" i="38"/>
  <c r="BH133" i="38"/>
  <c r="H124" i="38"/>
  <c r="J126" i="38"/>
  <c r="K135" i="38"/>
  <c r="I137" i="38"/>
  <c r="K139" i="38"/>
  <c r="BA141" i="38"/>
  <c r="I141" i="38" s="1"/>
  <c r="BG141" i="38"/>
  <c r="J141" i="38" s="1"/>
  <c r="AU141" i="38"/>
  <c r="H141" i="38" s="1"/>
  <c r="BM141" i="38"/>
  <c r="BG183" i="38"/>
  <c r="J183" i="38" s="1"/>
  <c r="BM183" i="38"/>
  <c r="K183" i="38" s="1"/>
  <c r="BA183" i="38"/>
  <c r="I183" i="38" s="1"/>
  <c r="AU183" i="38"/>
  <c r="H183" i="38" s="1"/>
  <c r="H81" i="38"/>
  <c r="J26" i="38"/>
  <c r="J29" i="38"/>
  <c r="H169" i="38"/>
  <c r="J177" i="38"/>
  <c r="K185" i="38"/>
  <c r="BC196" i="38"/>
  <c r="BI196" i="38"/>
  <c r="J196" i="38" s="1"/>
  <c r="BO196" i="38"/>
  <c r="K196" i="38" s="1"/>
  <c r="AW196" i="38"/>
  <c r="H196" i="38" s="1"/>
  <c r="I196" i="38"/>
  <c r="BC155" i="38"/>
  <c r="I155" i="38" s="1"/>
  <c r="BI155" i="38"/>
  <c r="J155" i="38" s="1"/>
  <c r="AW155" i="38"/>
  <c r="BO155" i="38"/>
  <c r="K155" i="38" s="1"/>
  <c r="BF108" i="38"/>
  <c r="J108" i="38" s="1"/>
  <c r="BL108" i="38"/>
  <c r="K108" i="38" s="1"/>
  <c r="AZ108" i="38"/>
  <c r="I108" i="38" s="1"/>
  <c r="AT108" i="38"/>
  <c r="H108" i="38" s="1"/>
  <c r="K61" i="38"/>
  <c r="I159" i="38"/>
  <c r="K59" i="38"/>
  <c r="BE181" i="38"/>
  <c r="J181" i="38" s="1"/>
  <c r="BK181" i="38"/>
  <c r="K181" i="38" s="1"/>
  <c r="AY181" i="38"/>
  <c r="I181" i="38" s="1"/>
  <c r="AS181" i="38"/>
  <c r="H181" i="38" s="1"/>
  <c r="J164" i="38"/>
  <c r="AY25" i="38"/>
  <c r="I25" i="38" s="1"/>
  <c r="BE25" i="38"/>
  <c r="J25" i="38" s="1"/>
  <c r="BK25" i="38"/>
  <c r="K25" i="38" s="1"/>
  <c r="AS25" i="38"/>
  <c r="H25" i="38" s="1"/>
  <c r="BN149" i="38"/>
  <c r="BB149" i="38"/>
  <c r="I149" i="38" s="1"/>
  <c r="AV149" i="38"/>
  <c r="BH149" i="38"/>
  <c r="J43" i="38"/>
  <c r="K52" i="38"/>
  <c r="J193" i="38"/>
  <c r="K102" i="38"/>
  <c r="I92" i="38"/>
  <c r="I100" i="38"/>
  <c r="K95" i="38"/>
  <c r="J119" i="38"/>
  <c r="K141" i="38"/>
  <c r="K149" i="38"/>
  <c r="J172" i="38"/>
  <c r="K158" i="38"/>
  <c r="K49" i="38"/>
  <c r="H150" i="38"/>
  <c r="BM160" i="38"/>
  <c r="K160" i="38" s="1"/>
  <c r="BA160" i="38"/>
  <c r="I160" i="38" s="1"/>
  <c r="AU160" i="38"/>
  <c r="H160" i="38" s="1"/>
  <c r="BG160" i="38"/>
  <c r="J160" i="38" s="1"/>
  <c r="J72" i="38"/>
  <c r="K12" i="38"/>
  <c r="I14" i="38"/>
  <c r="BO20" i="38"/>
  <c r="K20" i="38" s="1"/>
  <c r="BC20" i="38"/>
  <c r="I20" i="38" s="1"/>
  <c r="BI20" i="38"/>
  <c r="J20" i="38" s="1"/>
  <c r="AW20" i="38"/>
  <c r="H20" i="38" s="1"/>
  <c r="J76" i="38"/>
  <c r="H63" i="38"/>
  <c r="BK65" i="38"/>
  <c r="AY65" i="38"/>
  <c r="BE65" i="38"/>
  <c r="AS65" i="38"/>
  <c r="H93" i="38"/>
  <c r="H94" i="38"/>
  <c r="H68" i="38"/>
  <c r="H84" i="38"/>
  <c r="I105" i="38"/>
  <c r="J107" i="38"/>
  <c r="J144" i="38"/>
  <c r="I118" i="38"/>
  <c r="I131" i="38"/>
  <c r="AY140" i="38"/>
  <c r="I140" i="38" s="1"/>
  <c r="BE140" i="38"/>
  <c r="J140" i="38" s="1"/>
  <c r="BK140" i="38"/>
  <c r="K140" i="38" s="1"/>
  <c r="AS140" i="38"/>
  <c r="H140" i="38" s="1"/>
  <c r="H147" i="38"/>
  <c r="H151" i="38"/>
  <c r="K192" i="38"/>
  <c r="I200" i="38"/>
  <c r="H202" i="38"/>
  <c r="J204" i="38"/>
  <c r="I206" i="38"/>
  <c r="BO65" i="38"/>
  <c r="BC65" i="38"/>
  <c r="BI65" i="38"/>
  <c r="AW65" i="38"/>
  <c r="I203" i="38"/>
  <c r="J7" i="38"/>
  <c r="AZ120" i="38"/>
  <c r="BF120" i="38"/>
  <c r="BL120" i="38"/>
  <c r="AT120" i="38"/>
  <c r="K67" i="38"/>
  <c r="K153" i="38"/>
  <c r="H85" i="38"/>
  <c r="K197" i="38"/>
  <c r="J89" i="38"/>
  <c r="J53" i="38"/>
  <c r="J45" i="38"/>
  <c r="J37" i="38"/>
  <c r="J83" i="38"/>
  <c r="H157" i="38"/>
  <c r="BA205" i="38"/>
  <c r="I205" i="38" s="1"/>
  <c r="BG205" i="38"/>
  <c r="J205" i="38" s="1"/>
  <c r="BM205" i="38"/>
  <c r="K205" i="38" s="1"/>
  <c r="AU205" i="38"/>
  <c r="H205" i="38" s="1"/>
  <c r="K116" i="38"/>
  <c r="J186" i="38"/>
  <c r="H168" i="38"/>
  <c r="H179" i="38"/>
  <c r="H113" i="38"/>
  <c r="BF146" i="38"/>
  <c r="J146" i="38" s="1"/>
  <c r="BL146" i="38"/>
  <c r="K146" i="38" s="1"/>
  <c r="AT146" i="38"/>
  <c r="H146" i="38" s="1"/>
  <c r="AZ146" i="38"/>
  <c r="I146" i="38" s="1"/>
  <c r="J62" i="38"/>
  <c r="BA201" i="38"/>
  <c r="I201" i="38" s="1"/>
  <c r="BG201" i="38"/>
  <c r="J201" i="38" s="1"/>
  <c r="BM201" i="38"/>
  <c r="K201" i="38" s="1"/>
  <c r="AU201" i="38"/>
  <c r="I178" i="38"/>
  <c r="AZ173" i="38"/>
  <c r="I173" i="38" s="1"/>
  <c r="BF173" i="38"/>
  <c r="J173" i="38" s="1"/>
  <c r="BL173" i="38"/>
  <c r="K173" i="38" s="1"/>
  <c r="AT173" i="38"/>
  <c r="H173" i="38" s="1"/>
  <c r="K111" i="38"/>
  <c r="BG78" i="38"/>
  <c r="J78" i="38" s="1"/>
  <c r="BM78" i="38"/>
  <c r="K78" i="38" s="1"/>
  <c r="BA78" i="38"/>
  <c r="I78" i="38" s="1"/>
  <c r="AU78" i="38"/>
  <c r="H78" i="38" s="1"/>
  <c r="BG34" i="38"/>
  <c r="J34" i="38" s="1"/>
  <c r="BM34" i="38"/>
  <c r="K34" i="38" s="1"/>
  <c r="BA34" i="38"/>
  <c r="I34" i="38" s="1"/>
  <c r="AU34" i="38"/>
  <c r="BN64" i="38"/>
  <c r="K64" i="38" s="1"/>
  <c r="BB64" i="38"/>
  <c r="BH64" i="38"/>
  <c r="J64" i="38" s="1"/>
  <c r="AV64" i="38"/>
  <c r="H64" i="38" s="1"/>
  <c r="J55" i="38"/>
  <c r="H44" i="38"/>
  <c r="H48" i="38"/>
  <c r="H34" i="38"/>
  <c r="BC58" i="38"/>
  <c r="I58" i="38" s="1"/>
  <c r="BI58" i="38"/>
  <c r="J58" i="38" s="1"/>
  <c r="BO58" i="38"/>
  <c r="K58" i="38" s="1"/>
  <c r="AW58" i="38"/>
  <c r="I66" i="38"/>
  <c r="K90" i="38"/>
  <c r="K98" i="38"/>
  <c r="K80" i="38"/>
  <c r="H103" i="38"/>
  <c r="BO104" i="38"/>
  <c r="K104" i="38" s="1"/>
  <c r="BC104" i="38"/>
  <c r="I104" i="38" s="1"/>
  <c r="BI104" i="38"/>
  <c r="J104" i="38" s="1"/>
  <c r="AW104" i="38"/>
  <c r="H104" i="38" s="1"/>
  <c r="K123" i="38"/>
  <c r="H125" i="38"/>
  <c r="H127" i="38"/>
  <c r="BI129" i="38"/>
  <c r="J129" i="38" s="1"/>
  <c r="BO129" i="38"/>
  <c r="K129" i="38" s="1"/>
  <c r="BC129" i="38"/>
  <c r="I129" i="38" s="1"/>
  <c r="AW129" i="38"/>
  <c r="H129" i="38" s="1"/>
  <c r="I132" i="38"/>
  <c r="H136" i="38"/>
  <c r="H138" i="38"/>
  <c r="H143" i="38"/>
  <c r="I110" i="38"/>
  <c r="J79" i="38"/>
  <c r="J109" i="38"/>
  <c r="BO154" i="38"/>
  <c r="BC154" i="38"/>
  <c r="BI154" i="38"/>
  <c r="AW154" i="38"/>
  <c r="K182" i="38"/>
  <c r="H115" i="38"/>
  <c r="BM79" i="38"/>
  <c r="K79" i="38" s="1"/>
  <c r="BA79" i="38"/>
  <c r="I79" i="38" s="1"/>
  <c r="BG79" i="38"/>
  <c r="AU79" i="38"/>
  <c r="H79" i="38" s="1"/>
  <c r="K77" i="38"/>
  <c r="AZ106" i="38"/>
  <c r="I106" i="38" s="1"/>
  <c r="BF106" i="38"/>
  <c r="J106" i="38" s="1"/>
  <c r="BL106" i="38"/>
  <c r="K106" i="38" s="1"/>
  <c r="AT106" i="38"/>
  <c r="H106" i="38" s="1"/>
  <c r="H201" i="38"/>
  <c r="BF154" i="38"/>
  <c r="J154" i="38" s="1"/>
  <c r="BL154" i="38"/>
  <c r="K154" i="38" s="1"/>
  <c r="AT154" i="38"/>
  <c r="H154" i="38" s="1"/>
  <c r="AZ154" i="38"/>
  <c r="J161" i="38"/>
  <c r="BC167" i="38"/>
  <c r="BI167" i="38"/>
  <c r="BO167" i="38"/>
  <c r="AW167" i="38"/>
  <c r="H167" i="38" s="1"/>
  <c r="BC180" i="38"/>
  <c r="I180" i="38" s="1"/>
  <c r="BI180" i="38"/>
  <c r="J180" i="38" s="1"/>
  <c r="BO180" i="38"/>
  <c r="K180" i="38" s="1"/>
  <c r="AW180" i="38"/>
  <c r="H180" i="38" s="1"/>
  <c r="H163" i="38"/>
  <c r="H155" i="38"/>
  <c r="K114" i="38"/>
  <c r="I170" i="38"/>
  <c r="I156" i="38"/>
  <c r="I154" i="38"/>
  <c r="I60" i="38"/>
  <c r="BC50" i="38"/>
  <c r="I50" i="38" s="1"/>
  <c r="BI50" i="38"/>
  <c r="J50" i="38" s="1"/>
  <c r="BO50" i="38"/>
  <c r="K50" i="38" s="1"/>
  <c r="AW50" i="38"/>
  <c r="H50" i="38" s="1"/>
  <c r="BK69" i="38"/>
  <c r="K69" i="38" s="1"/>
  <c r="AY69" i="38"/>
  <c r="I69" i="38" s="1"/>
  <c r="BE69" i="38"/>
  <c r="J69" i="38" s="1"/>
  <c r="AS69" i="38"/>
  <c r="H69" i="38" s="1"/>
  <c r="AZ45" i="38"/>
  <c r="I45" i="38" s="1"/>
  <c r="BF45" i="38"/>
  <c r="BL45" i="38"/>
  <c r="K45" i="38" s="1"/>
  <c r="AT45" i="38"/>
  <c r="H45" i="38" s="1"/>
  <c r="K207" i="38"/>
  <c r="K39" i="38"/>
  <c r="I56" i="38"/>
  <c r="J142" i="38"/>
  <c r="K74" i="38"/>
  <c r="K13" i="38"/>
  <c r="I64" i="38"/>
  <c r="I99" i="38"/>
  <c r="K152" i="38"/>
  <c r="K117" i="38"/>
  <c r="J130" i="38"/>
  <c r="J145" i="38"/>
  <c r="H128" i="38"/>
  <c r="H8" i="38"/>
  <c r="H162" i="38"/>
  <c r="H57" i="38"/>
  <c r="H41" i="38"/>
  <c r="H191" i="38"/>
  <c r="H175" i="38"/>
  <c r="I165" i="38"/>
  <c r="J184" i="38"/>
  <c r="K112" i="38"/>
  <c r="H4" i="38"/>
  <c r="L4" i="38" s="1"/>
  <c r="M4" i="38" s="1"/>
  <c r="N4" i="38" s="1"/>
  <c r="L98" i="22"/>
  <c r="M98" i="22" s="1"/>
  <c r="N98" i="22" s="1"/>
  <c r="L145" i="22"/>
  <c r="M145" i="22" s="1"/>
  <c r="N145" i="22" s="1"/>
  <c r="L139" i="22"/>
  <c r="M139" i="22" s="1"/>
  <c r="N139" i="22" s="1"/>
  <c r="K135" i="11"/>
  <c r="K5" i="11"/>
  <c r="K22" i="11"/>
  <c r="K107" i="11"/>
  <c r="L63" i="25"/>
  <c r="M63" i="25" s="1"/>
  <c r="N63" i="25" s="1"/>
  <c r="L27" i="25"/>
  <c r="M27" i="25" s="1"/>
  <c r="N27" i="25" s="1"/>
  <c r="L30" i="25"/>
  <c r="M30" i="25" s="1"/>
  <c r="N30" i="25" s="1"/>
  <c r="L143" i="25"/>
  <c r="M143" i="25" s="1"/>
  <c r="N143" i="25" s="1"/>
  <c r="L129" i="25"/>
  <c r="M129" i="25" s="1"/>
  <c r="N129" i="25" s="1"/>
  <c r="L80" i="25"/>
  <c r="M80" i="25" s="1"/>
  <c r="N80" i="25" s="1"/>
  <c r="L124" i="25"/>
  <c r="M124" i="25" s="1"/>
  <c r="N124" i="25" s="1"/>
  <c r="L21" i="22"/>
  <c r="M21" i="22" s="1"/>
  <c r="N21" i="22" s="1"/>
  <c r="I124" i="11"/>
  <c r="I60" i="11"/>
  <c r="H93" i="11"/>
  <c r="J51" i="11"/>
  <c r="J61" i="11"/>
  <c r="K108" i="11"/>
  <c r="J111" i="11"/>
  <c r="K146" i="11"/>
  <c r="I131" i="11"/>
  <c r="H21" i="11"/>
  <c r="K132" i="11"/>
  <c r="I19" i="11"/>
  <c r="J114" i="11"/>
  <c r="L73" i="22"/>
  <c r="M73" i="22" s="1"/>
  <c r="N73" i="22" s="1"/>
  <c r="L6" i="25"/>
  <c r="M6" i="25" s="1"/>
  <c r="N6" i="25" s="1"/>
  <c r="L123" i="25"/>
  <c r="M123" i="25" s="1"/>
  <c r="N123" i="25" s="1"/>
  <c r="L8" i="25"/>
  <c r="M8" i="25" s="1"/>
  <c r="N8" i="25" s="1"/>
  <c r="L44" i="25"/>
  <c r="M44" i="25" s="1"/>
  <c r="N44" i="25" s="1"/>
  <c r="L78" i="22"/>
  <c r="M78" i="22" s="1"/>
  <c r="N78" i="22" s="1"/>
  <c r="H31" i="11"/>
  <c r="J135" i="11"/>
  <c r="J108" i="11"/>
  <c r="K4" i="11"/>
  <c r="J29" i="11"/>
  <c r="H102" i="11"/>
  <c r="K143" i="11"/>
  <c r="J136" i="11"/>
  <c r="I114" i="11"/>
  <c r="K67" i="11"/>
  <c r="J129" i="11"/>
  <c r="H100" i="11"/>
  <c r="H44" i="11"/>
  <c r="K101" i="11"/>
  <c r="K90" i="11"/>
  <c r="I44" i="11"/>
  <c r="L140" i="25"/>
  <c r="M140" i="25" s="1"/>
  <c r="N140" i="25" s="1"/>
  <c r="L31" i="25"/>
  <c r="M31" i="25" s="1"/>
  <c r="N31" i="25" s="1"/>
  <c r="L145" i="25"/>
  <c r="M145" i="25" s="1"/>
  <c r="N145" i="25" s="1"/>
  <c r="L146" i="25"/>
  <c r="M146" i="25" s="1"/>
  <c r="N146" i="25" s="1"/>
  <c r="L104" i="25"/>
  <c r="M104" i="25" s="1"/>
  <c r="N104" i="25" s="1"/>
  <c r="L54" i="25"/>
  <c r="M54" i="25" s="1"/>
  <c r="N54" i="25" s="1"/>
  <c r="N22" i="39"/>
  <c r="N30" i="39"/>
  <c r="N47" i="39"/>
  <c r="N31" i="39"/>
  <c r="N35" i="39"/>
  <c r="L125" i="16"/>
  <c r="M125" i="16" s="1"/>
  <c r="N125" i="16" s="1"/>
  <c r="N41" i="39"/>
  <c r="N52" i="39"/>
  <c r="N50" i="39"/>
  <c r="N10" i="39"/>
  <c r="N34" i="39"/>
  <c r="N40" i="39"/>
  <c r="N51" i="39"/>
  <c r="N18" i="39"/>
  <c r="N36" i="39"/>
  <c r="N17" i="39"/>
  <c r="N24" i="39"/>
  <c r="L3" i="39"/>
  <c r="N21" i="39"/>
  <c r="N25" i="39"/>
  <c r="N42" i="39"/>
  <c r="N55" i="39"/>
  <c r="N37" i="39"/>
  <c r="N53" i="39"/>
  <c r="L121" i="16"/>
  <c r="M121" i="16" s="1"/>
  <c r="N121" i="16" s="1"/>
  <c r="L24" i="16"/>
  <c r="M24" i="16" s="1"/>
  <c r="N24" i="16" s="1"/>
  <c r="L35" i="16"/>
  <c r="M35" i="16" s="1"/>
  <c r="N35" i="16" s="1"/>
  <c r="L89" i="16"/>
  <c r="M89" i="16" s="1"/>
  <c r="N89" i="16" s="1"/>
  <c r="L69" i="16"/>
  <c r="M69" i="16" s="1"/>
  <c r="N69" i="16" s="1"/>
  <c r="L52" i="16"/>
  <c r="M52" i="16" s="1"/>
  <c r="N52" i="16" s="1"/>
  <c r="L63" i="16"/>
  <c r="M63" i="16" s="1"/>
  <c r="N63" i="16" s="1"/>
  <c r="L33" i="16"/>
  <c r="M33" i="16" s="1"/>
  <c r="N33" i="16" s="1"/>
  <c r="L38" i="16"/>
  <c r="M38" i="16" s="1"/>
  <c r="N38" i="16" s="1"/>
  <c r="L145" i="16"/>
  <c r="M145" i="16" s="1"/>
  <c r="N145" i="16" s="1"/>
  <c r="L21" i="16"/>
  <c r="M21" i="16" s="1"/>
  <c r="N21" i="16" s="1"/>
  <c r="L12" i="16"/>
  <c r="M12" i="16" s="1"/>
  <c r="N12" i="16" s="1"/>
  <c r="L30" i="16"/>
  <c r="M30" i="16" s="1"/>
  <c r="N30" i="16" s="1"/>
  <c r="L42" i="16"/>
  <c r="M42" i="16" s="1"/>
  <c r="N42" i="16" s="1"/>
  <c r="L83" i="16"/>
  <c r="M83" i="16" s="1"/>
  <c r="N83" i="16" s="1"/>
  <c r="L75" i="16"/>
  <c r="M75" i="16" s="1"/>
  <c r="N75" i="16" s="1"/>
  <c r="L65" i="16"/>
  <c r="M65" i="16" s="1"/>
  <c r="N65" i="16" s="1"/>
  <c r="L119" i="16"/>
  <c r="M119" i="16" s="1"/>
  <c r="N119" i="16" s="1"/>
  <c r="L51" i="16"/>
  <c r="M51" i="16" s="1"/>
  <c r="N51" i="16" s="1"/>
  <c r="L23" i="16"/>
  <c r="M23" i="16" s="1"/>
  <c r="N23" i="16" s="1"/>
  <c r="L79" i="16"/>
  <c r="M79" i="16" s="1"/>
  <c r="N79" i="16" s="1"/>
  <c r="L96" i="22"/>
  <c r="M96" i="22" s="1"/>
  <c r="N96" i="22" s="1"/>
  <c r="L29" i="22"/>
  <c r="M29" i="22" s="1"/>
  <c r="N29" i="22" s="1"/>
  <c r="L108" i="22"/>
  <c r="M108" i="22" s="1"/>
  <c r="N108" i="22" s="1"/>
  <c r="L62" i="22"/>
  <c r="M62" i="22" s="1"/>
  <c r="N62" i="22" s="1"/>
  <c r="L78" i="16"/>
  <c r="M78" i="16" s="1"/>
  <c r="N78" i="16" s="1"/>
  <c r="L49" i="22"/>
  <c r="M49" i="22" s="1"/>
  <c r="N49" i="22" s="1"/>
  <c r="L33" i="22"/>
  <c r="M33" i="22" s="1"/>
  <c r="N33" i="22" s="1"/>
  <c r="L90" i="22"/>
  <c r="M90" i="22" s="1"/>
  <c r="N90" i="22" s="1"/>
  <c r="L112" i="22"/>
  <c r="M112" i="22" s="1"/>
  <c r="N112" i="22" s="1"/>
  <c r="L19" i="16"/>
  <c r="M19" i="16" s="1"/>
  <c r="N19" i="16" s="1"/>
  <c r="L101" i="16"/>
  <c r="M101" i="16" s="1"/>
  <c r="N101" i="16" s="1"/>
  <c r="L11" i="16"/>
  <c r="M11" i="16" s="1"/>
  <c r="N11" i="16" s="1"/>
  <c r="L36" i="25"/>
  <c r="M36" i="25" s="1"/>
  <c r="N36" i="25" s="1"/>
  <c r="L13" i="25"/>
  <c r="M13" i="25" s="1"/>
  <c r="N13" i="25" s="1"/>
  <c r="L133" i="25"/>
  <c r="M133" i="25" s="1"/>
  <c r="N133" i="25" s="1"/>
  <c r="L92" i="25"/>
  <c r="M92" i="25" s="1"/>
  <c r="N92" i="25" s="1"/>
  <c r="L5" i="22"/>
  <c r="M5" i="22" s="1"/>
  <c r="N5" i="22" s="1"/>
  <c r="L46" i="16"/>
  <c r="M46" i="16" s="1"/>
  <c r="N46" i="16" s="1"/>
  <c r="L82" i="16"/>
  <c r="M82" i="16" s="1"/>
  <c r="N82" i="16" s="1"/>
  <c r="L40" i="25"/>
  <c r="M40" i="25" s="1"/>
  <c r="N40" i="25" s="1"/>
  <c r="L52" i="22"/>
  <c r="M52" i="22" s="1"/>
  <c r="N52" i="22" s="1"/>
  <c r="L46" i="22"/>
  <c r="M46" i="22" s="1"/>
  <c r="N46" i="22" s="1"/>
  <c r="L77" i="22"/>
  <c r="M77" i="22" s="1"/>
  <c r="N77" i="22" s="1"/>
  <c r="L69" i="22"/>
  <c r="M69" i="22" s="1"/>
  <c r="N69" i="22" s="1"/>
  <c r="L7" i="25"/>
  <c r="M7" i="25" s="1"/>
  <c r="N7" i="25" s="1"/>
  <c r="L85" i="16"/>
  <c r="M85" i="16" s="1"/>
  <c r="N85" i="16" s="1"/>
  <c r="L84" i="16"/>
  <c r="M84" i="16" s="1"/>
  <c r="N84" i="16" s="1"/>
  <c r="L54" i="16"/>
  <c r="M54" i="16" s="1"/>
  <c r="N54" i="16" s="1"/>
  <c r="L40" i="16"/>
  <c r="M40" i="16" s="1"/>
  <c r="N40" i="16" s="1"/>
  <c r="L107" i="16"/>
  <c r="M107" i="16" s="1"/>
  <c r="N107" i="16" s="1"/>
  <c r="L80" i="16"/>
  <c r="M80" i="16" s="1"/>
  <c r="N80" i="16" s="1"/>
  <c r="L133" i="16"/>
  <c r="M133" i="16" s="1"/>
  <c r="N133" i="16" s="1"/>
  <c r="L4" i="16"/>
  <c r="M4" i="16" s="1"/>
  <c r="N4" i="16" s="1"/>
  <c r="L48" i="16"/>
  <c r="M48" i="16" s="1"/>
  <c r="N48" i="16" s="1"/>
  <c r="L86" i="16"/>
  <c r="M86" i="16" s="1"/>
  <c r="N86" i="16" s="1"/>
  <c r="L100" i="22"/>
  <c r="M100" i="22" s="1"/>
  <c r="N100" i="22" s="1"/>
  <c r="L120" i="25"/>
  <c r="M120" i="25" s="1"/>
  <c r="N120" i="25" s="1"/>
  <c r="L43" i="25"/>
  <c r="M43" i="25" s="1"/>
  <c r="N43" i="25" s="1"/>
  <c r="L147" i="25"/>
  <c r="M147" i="25" s="1"/>
  <c r="N147" i="25" s="1"/>
  <c r="L47" i="25"/>
  <c r="M47" i="25" s="1"/>
  <c r="N47" i="25" s="1"/>
  <c r="L137" i="25"/>
  <c r="M137" i="25" s="1"/>
  <c r="N137" i="25" s="1"/>
  <c r="L28" i="25"/>
  <c r="M28" i="25" s="1"/>
  <c r="N28" i="25" s="1"/>
  <c r="L86" i="25"/>
  <c r="M86" i="25" s="1"/>
  <c r="N86" i="25" s="1"/>
  <c r="L53" i="25"/>
  <c r="M53" i="25" s="1"/>
  <c r="N53" i="25" s="1"/>
  <c r="L45" i="16"/>
  <c r="M45" i="16" s="1"/>
  <c r="N45" i="16" s="1"/>
  <c r="L109" i="16"/>
  <c r="M109" i="16" s="1"/>
  <c r="N109" i="16" s="1"/>
  <c r="L142" i="25"/>
  <c r="M142" i="25" s="1"/>
  <c r="N142" i="25" s="1"/>
  <c r="L68" i="22"/>
  <c r="M68" i="22" s="1"/>
  <c r="N68" i="22" s="1"/>
  <c r="L137" i="22"/>
  <c r="M137" i="22" s="1"/>
  <c r="N137" i="22" s="1"/>
  <c r="L43" i="22"/>
  <c r="M43" i="22" s="1"/>
  <c r="N43" i="22" s="1"/>
  <c r="L31" i="22"/>
  <c r="M31" i="22" s="1"/>
  <c r="N31" i="22" s="1"/>
  <c r="L141" i="22"/>
  <c r="M141" i="22" s="1"/>
  <c r="N141" i="22" s="1"/>
  <c r="L76" i="22"/>
  <c r="M76" i="22" s="1"/>
  <c r="N76" i="22" s="1"/>
  <c r="L57" i="22"/>
  <c r="M57" i="22" s="1"/>
  <c r="N57" i="22" s="1"/>
  <c r="L81" i="22"/>
  <c r="M81" i="22" s="1"/>
  <c r="N81" i="22" s="1"/>
  <c r="L101" i="22"/>
  <c r="M101" i="22" s="1"/>
  <c r="N101" i="22" s="1"/>
  <c r="L42" i="22"/>
  <c r="M42" i="22" s="1"/>
  <c r="N42" i="22" s="1"/>
  <c r="L61" i="22"/>
  <c r="M61" i="22" s="1"/>
  <c r="N61" i="22" s="1"/>
  <c r="K104" i="26"/>
  <c r="L34" i="22"/>
  <c r="M34" i="22" s="1"/>
  <c r="N34" i="22" s="1"/>
  <c r="L97" i="16"/>
  <c r="M97" i="16" s="1"/>
  <c r="N97" i="16" s="1"/>
  <c r="L16" i="25"/>
  <c r="M16" i="25" s="1"/>
  <c r="N16" i="25" s="1"/>
  <c r="L16" i="16"/>
  <c r="M16" i="16" s="1"/>
  <c r="N16" i="16" s="1"/>
  <c r="L50" i="16"/>
  <c r="M50" i="16" s="1"/>
  <c r="N50" i="16" s="1"/>
  <c r="L47" i="16"/>
  <c r="M47" i="16" s="1"/>
  <c r="N47" i="16" s="1"/>
  <c r="L25" i="16"/>
  <c r="M25" i="16" s="1"/>
  <c r="N25" i="16" s="1"/>
  <c r="L91" i="16"/>
  <c r="M91" i="16" s="1"/>
  <c r="N91" i="16" s="1"/>
  <c r="L118" i="16"/>
  <c r="M118" i="16" s="1"/>
  <c r="N118" i="16" s="1"/>
  <c r="L139" i="16"/>
  <c r="M139" i="16" s="1"/>
  <c r="N139" i="16" s="1"/>
  <c r="L140" i="16"/>
  <c r="M140" i="16" s="1"/>
  <c r="N140" i="16" s="1"/>
  <c r="L132" i="16"/>
  <c r="M132" i="16" s="1"/>
  <c r="N132" i="16" s="1"/>
  <c r="L4" i="22"/>
  <c r="M4" i="22" s="1"/>
  <c r="N4" i="22" s="1"/>
  <c r="L30" i="22"/>
  <c r="M30" i="22" s="1"/>
  <c r="N30" i="22" s="1"/>
  <c r="L71" i="25"/>
  <c r="M71" i="25" s="1"/>
  <c r="N71" i="25" s="1"/>
  <c r="L136" i="25"/>
  <c r="M136" i="25" s="1"/>
  <c r="N136" i="25" s="1"/>
  <c r="L88" i="16"/>
  <c r="M88" i="16" s="1"/>
  <c r="N88" i="16" s="1"/>
  <c r="L17" i="16"/>
  <c r="M17" i="16" s="1"/>
  <c r="N17" i="16" s="1"/>
  <c r="L34" i="16"/>
  <c r="M34" i="16" s="1"/>
  <c r="N34" i="16" s="1"/>
  <c r="L124" i="16"/>
  <c r="M124" i="16" s="1"/>
  <c r="N124" i="16" s="1"/>
  <c r="L116" i="16"/>
  <c r="M116" i="16" s="1"/>
  <c r="N116" i="16" s="1"/>
  <c r="L9" i="25"/>
  <c r="M9" i="25" s="1"/>
  <c r="N9" i="25" s="1"/>
  <c r="L51" i="22"/>
  <c r="M51" i="22" s="1"/>
  <c r="N51" i="22" s="1"/>
  <c r="L22" i="22"/>
  <c r="M22" i="22" s="1"/>
  <c r="N22" i="22" s="1"/>
  <c r="L36" i="22"/>
  <c r="M36" i="22" s="1"/>
  <c r="N36" i="22" s="1"/>
  <c r="L132" i="22"/>
  <c r="M132" i="22" s="1"/>
  <c r="N132" i="22" s="1"/>
  <c r="L104" i="22"/>
  <c r="M104" i="22" s="1"/>
  <c r="N104" i="22" s="1"/>
  <c r="L121" i="22"/>
  <c r="M121" i="22" s="1"/>
  <c r="N121" i="22" s="1"/>
  <c r="L12" i="22"/>
  <c r="M12" i="22" s="1"/>
  <c r="N12" i="22" s="1"/>
  <c r="L117" i="22"/>
  <c r="M117" i="22" s="1"/>
  <c r="N117" i="22" s="1"/>
  <c r="L60" i="22"/>
  <c r="M60" i="22" s="1"/>
  <c r="N60" i="22" s="1"/>
  <c r="L11" i="22"/>
  <c r="M11" i="22" s="1"/>
  <c r="N11" i="22" s="1"/>
  <c r="K18" i="36"/>
  <c r="L71" i="22"/>
  <c r="M71" i="22" s="1"/>
  <c r="N71" i="22" s="1"/>
  <c r="L23" i="22"/>
  <c r="M23" i="22" s="1"/>
  <c r="N23" i="22" s="1"/>
  <c r="L134" i="22"/>
  <c r="M134" i="22" s="1"/>
  <c r="N134" i="22" s="1"/>
  <c r="L66" i="22"/>
  <c r="M66" i="22" s="1"/>
  <c r="N66" i="22" s="1"/>
  <c r="L77" i="16"/>
  <c r="M77" i="16" s="1"/>
  <c r="N77" i="16" s="1"/>
  <c r="L61" i="16"/>
  <c r="M61" i="16" s="1"/>
  <c r="N61" i="16" s="1"/>
  <c r="L135" i="16"/>
  <c r="M135" i="16" s="1"/>
  <c r="N135" i="16" s="1"/>
  <c r="L53" i="16"/>
  <c r="M53" i="16" s="1"/>
  <c r="N53" i="16" s="1"/>
  <c r="L74" i="16"/>
  <c r="M74" i="16" s="1"/>
  <c r="N74" i="16" s="1"/>
  <c r="L36" i="16"/>
  <c r="M36" i="16" s="1"/>
  <c r="N36" i="16" s="1"/>
  <c r="L99" i="16"/>
  <c r="M99" i="16" s="1"/>
  <c r="N99" i="16" s="1"/>
  <c r="L60" i="16"/>
  <c r="M60" i="16" s="1"/>
  <c r="N60" i="16" s="1"/>
  <c r="L56" i="16"/>
  <c r="M56" i="16" s="1"/>
  <c r="N56" i="16" s="1"/>
  <c r="L142" i="16"/>
  <c r="M142" i="16" s="1"/>
  <c r="N142" i="16" s="1"/>
  <c r="L23" i="25"/>
  <c r="M23" i="25" s="1"/>
  <c r="N23" i="25" s="1"/>
  <c r="L78" i="25"/>
  <c r="M78" i="25" s="1"/>
  <c r="N78" i="25" s="1"/>
  <c r="L106" i="25"/>
  <c r="M106" i="25" s="1"/>
  <c r="N106" i="25" s="1"/>
  <c r="L25" i="25"/>
  <c r="M25" i="25" s="1"/>
  <c r="N25" i="25" s="1"/>
  <c r="L38" i="25"/>
  <c r="M38" i="25" s="1"/>
  <c r="N38" i="25" s="1"/>
  <c r="L49" i="25"/>
  <c r="M49" i="25" s="1"/>
  <c r="N49" i="25" s="1"/>
  <c r="L50" i="25"/>
  <c r="M50" i="25" s="1"/>
  <c r="N50" i="25" s="1"/>
  <c r="L147" i="16"/>
  <c r="M147" i="16" s="1"/>
  <c r="N147" i="16" s="1"/>
  <c r="L34" i="25"/>
  <c r="M34" i="25" s="1"/>
  <c r="N34" i="25" s="1"/>
  <c r="L100" i="25"/>
  <c r="M100" i="25" s="1"/>
  <c r="N100" i="25" s="1"/>
  <c r="L51" i="25"/>
  <c r="M51" i="25" s="1"/>
  <c r="N51" i="25" s="1"/>
  <c r="L71" i="16"/>
  <c r="M71" i="16" s="1"/>
  <c r="N71" i="16" s="1"/>
  <c r="L103" i="16"/>
  <c r="M103" i="16" s="1"/>
  <c r="N103" i="16" s="1"/>
  <c r="L43" i="16"/>
  <c r="M43" i="16" s="1"/>
  <c r="N43" i="16" s="1"/>
  <c r="L116" i="25"/>
  <c r="M116" i="25" s="1"/>
  <c r="N116" i="25" s="1"/>
  <c r="L141" i="25"/>
  <c r="M141" i="25" s="1"/>
  <c r="N141" i="25" s="1"/>
  <c r="L28" i="16"/>
  <c r="M28" i="16" s="1"/>
  <c r="N28" i="16" s="1"/>
  <c r="L26" i="16"/>
  <c r="M26" i="16" s="1"/>
  <c r="N26" i="16" s="1"/>
  <c r="L146" i="16"/>
  <c r="M146" i="16" s="1"/>
  <c r="N146" i="16" s="1"/>
  <c r="L57" i="16"/>
  <c r="M57" i="16" s="1"/>
  <c r="N57" i="16" s="1"/>
  <c r="L12" i="25"/>
  <c r="M12" i="25" s="1"/>
  <c r="N12" i="25" s="1"/>
  <c r="L146" i="22"/>
  <c r="M146" i="22" s="1"/>
  <c r="N146" i="22" s="1"/>
  <c r="L139" i="25"/>
  <c r="M139" i="25" s="1"/>
  <c r="N139" i="25" s="1"/>
  <c r="L102" i="25"/>
  <c r="M102" i="25" s="1"/>
  <c r="N102" i="25" s="1"/>
  <c r="L56" i="25"/>
  <c r="M56" i="25" s="1"/>
  <c r="N56" i="25" s="1"/>
  <c r="L81" i="25"/>
  <c r="M81" i="25" s="1"/>
  <c r="N81" i="25" s="1"/>
  <c r="L114" i="25"/>
  <c r="M114" i="25" s="1"/>
  <c r="N114" i="25" s="1"/>
  <c r="L33" i="25"/>
  <c r="M33" i="25" s="1"/>
  <c r="N33" i="25" s="1"/>
  <c r="L102" i="16"/>
  <c r="M102" i="16" s="1"/>
  <c r="N102" i="16" s="1"/>
  <c r="L95" i="16"/>
  <c r="M95" i="16" s="1"/>
  <c r="N95" i="16" s="1"/>
  <c r="L49" i="16"/>
  <c r="M49" i="16" s="1"/>
  <c r="N49" i="16" s="1"/>
  <c r="L106" i="16"/>
  <c r="M106" i="16" s="1"/>
  <c r="N106" i="16" s="1"/>
  <c r="L83" i="25"/>
  <c r="M83" i="25" s="1"/>
  <c r="N83" i="25" s="1"/>
  <c r="L32" i="25"/>
  <c r="M32" i="25" s="1"/>
  <c r="N32" i="25" s="1"/>
  <c r="L75" i="25"/>
  <c r="M75" i="25" s="1"/>
  <c r="N75" i="25" s="1"/>
  <c r="L18" i="25"/>
  <c r="M18" i="25" s="1"/>
  <c r="N18" i="25" s="1"/>
  <c r="L117" i="25"/>
  <c r="M117" i="25" s="1"/>
  <c r="N117" i="25" s="1"/>
  <c r="L97" i="25"/>
  <c r="M97" i="25" s="1"/>
  <c r="N97" i="25" s="1"/>
  <c r="L82" i="25"/>
  <c r="M82" i="25" s="1"/>
  <c r="N82" i="25" s="1"/>
  <c r="L37" i="25"/>
  <c r="M37" i="25" s="1"/>
  <c r="N37" i="25" s="1"/>
  <c r="L72" i="16"/>
  <c r="M72" i="16" s="1"/>
  <c r="N72" i="16" s="1"/>
  <c r="L76" i="16"/>
  <c r="M76" i="16" s="1"/>
  <c r="N76" i="16" s="1"/>
  <c r="L112" i="16"/>
  <c r="M112" i="16" s="1"/>
  <c r="N112" i="16" s="1"/>
  <c r="L110" i="16"/>
  <c r="M110" i="16" s="1"/>
  <c r="N110" i="16" s="1"/>
  <c r="L108" i="16"/>
  <c r="M108" i="16" s="1"/>
  <c r="N108" i="16" s="1"/>
  <c r="L8" i="16"/>
  <c r="M8" i="16" s="1"/>
  <c r="N8" i="16" s="1"/>
  <c r="L113" i="16"/>
  <c r="M113" i="16" s="1"/>
  <c r="N113" i="16" s="1"/>
  <c r="L105" i="16"/>
  <c r="M105" i="16" s="1"/>
  <c r="N105" i="16" s="1"/>
  <c r="L64" i="16"/>
  <c r="M64" i="16" s="1"/>
  <c r="N64" i="16" s="1"/>
  <c r="L91" i="25"/>
  <c r="M91" i="25" s="1"/>
  <c r="N91" i="25" s="1"/>
  <c r="L67" i="25"/>
  <c r="M67" i="25" s="1"/>
  <c r="N67" i="25" s="1"/>
  <c r="L122" i="25"/>
  <c r="M122" i="25" s="1"/>
  <c r="N122" i="25" s="1"/>
  <c r="L119" i="25"/>
  <c r="M119" i="25" s="1"/>
  <c r="N119" i="25" s="1"/>
  <c r="L135" i="22"/>
  <c r="M135" i="22" s="1"/>
  <c r="N135" i="22" s="1"/>
  <c r="L89" i="25"/>
  <c r="M89" i="25" s="1"/>
  <c r="N89" i="25" s="1"/>
  <c r="L24" i="25"/>
  <c r="M24" i="25" s="1"/>
  <c r="N24" i="25" s="1"/>
  <c r="L9" i="16"/>
  <c r="M9" i="16" s="1"/>
  <c r="N9" i="16" s="1"/>
  <c r="L100" i="16"/>
  <c r="M100" i="16" s="1"/>
  <c r="N100" i="16" s="1"/>
  <c r="L143" i="16"/>
  <c r="M143" i="16" s="1"/>
  <c r="N143" i="16" s="1"/>
  <c r="L22" i="16"/>
  <c r="M22" i="16" s="1"/>
  <c r="N22" i="16" s="1"/>
  <c r="L92" i="16"/>
  <c r="M92" i="16" s="1"/>
  <c r="N92" i="16" s="1"/>
  <c r="L131" i="25"/>
  <c r="M131" i="25" s="1"/>
  <c r="N131" i="25" s="1"/>
  <c r="L99" i="25"/>
  <c r="M99" i="25" s="1"/>
  <c r="N99" i="25" s="1"/>
  <c r="L134" i="25"/>
  <c r="M134" i="25" s="1"/>
  <c r="N134" i="25" s="1"/>
  <c r="L58" i="25"/>
  <c r="M58" i="25" s="1"/>
  <c r="N58" i="25" s="1"/>
  <c r="L29" i="16"/>
  <c r="M29" i="16" s="1"/>
  <c r="N29" i="16" s="1"/>
  <c r="L125" i="22"/>
  <c r="M125" i="22" s="1"/>
  <c r="N125" i="22" s="1"/>
  <c r="L60" i="25"/>
  <c r="M60" i="25" s="1"/>
  <c r="N60" i="25" s="1"/>
  <c r="L136" i="16"/>
  <c r="M136" i="16" s="1"/>
  <c r="N136" i="16" s="1"/>
  <c r="L14" i="16"/>
  <c r="M14" i="16" s="1"/>
  <c r="N14" i="16" s="1"/>
  <c r="L115" i="16"/>
  <c r="M115" i="16" s="1"/>
  <c r="N115" i="16" s="1"/>
  <c r="L137" i="16"/>
  <c r="M137" i="16" s="1"/>
  <c r="N137" i="16" s="1"/>
  <c r="L122" i="16"/>
  <c r="M122" i="16" s="1"/>
  <c r="N122" i="16" s="1"/>
  <c r="L15" i="16"/>
  <c r="M15" i="16" s="1"/>
  <c r="N15" i="16" s="1"/>
  <c r="L17" i="25"/>
  <c r="M17" i="25" s="1"/>
  <c r="N17" i="25" s="1"/>
  <c r="L3" i="16"/>
  <c r="N3" i="16" s="1"/>
  <c r="L14" i="25"/>
  <c r="M14" i="25" s="1"/>
  <c r="N14" i="25" s="1"/>
  <c r="L65" i="25"/>
  <c r="M65" i="25" s="1"/>
  <c r="N65" i="25" s="1"/>
  <c r="L96" i="16"/>
  <c r="M96" i="16" s="1"/>
  <c r="N96" i="16" s="1"/>
  <c r="L7" i="16"/>
  <c r="M7" i="16" s="1"/>
  <c r="N7" i="16" s="1"/>
  <c r="L87" i="16"/>
  <c r="M87" i="16" s="1"/>
  <c r="N87" i="16" s="1"/>
  <c r="L20" i="16"/>
  <c r="M20" i="16" s="1"/>
  <c r="N20" i="16" s="1"/>
  <c r="L66" i="16"/>
  <c r="M66" i="16" s="1"/>
  <c r="N66" i="16" s="1"/>
  <c r="L6" i="16"/>
  <c r="M6" i="16" s="1"/>
  <c r="N6" i="16" s="1"/>
  <c r="L127" i="16"/>
  <c r="M127" i="16" s="1"/>
  <c r="N127" i="16" s="1"/>
  <c r="L41" i="16"/>
  <c r="M41" i="16" s="1"/>
  <c r="N41" i="16" s="1"/>
  <c r="L13" i="16"/>
  <c r="M13" i="16" s="1"/>
  <c r="N13" i="16" s="1"/>
  <c r="L55" i="16"/>
  <c r="M55" i="16" s="1"/>
  <c r="N55" i="16" s="1"/>
  <c r="L98" i="16"/>
  <c r="M98" i="16" s="1"/>
  <c r="N98" i="16" s="1"/>
  <c r="L141" i="16"/>
  <c r="M141" i="16" s="1"/>
  <c r="N141" i="16" s="1"/>
  <c r="L69" i="25"/>
  <c r="M69" i="25" s="1"/>
  <c r="N69" i="25" s="1"/>
  <c r="L103" i="25"/>
  <c r="M103" i="25" s="1"/>
  <c r="N103" i="25" s="1"/>
  <c r="L109" i="25"/>
  <c r="M109" i="25" s="1"/>
  <c r="N109" i="25" s="1"/>
  <c r="L15" i="25"/>
  <c r="M15" i="25" s="1"/>
  <c r="N15" i="25" s="1"/>
  <c r="L45" i="22"/>
  <c r="M45" i="22" s="1"/>
  <c r="N45" i="22" s="1"/>
  <c r="L70" i="25"/>
  <c r="M70" i="25" s="1"/>
  <c r="N70" i="25" s="1"/>
  <c r="L64" i="25"/>
  <c r="M64" i="25" s="1"/>
  <c r="N64" i="25" s="1"/>
  <c r="L55" i="25"/>
  <c r="M55" i="25" s="1"/>
  <c r="N55" i="25" s="1"/>
  <c r="K72" i="25"/>
  <c r="L113" i="25"/>
  <c r="M113" i="25" s="1"/>
  <c r="N113" i="25" s="1"/>
  <c r="L126" i="25"/>
  <c r="M126" i="25" s="1"/>
  <c r="N126" i="25" s="1"/>
  <c r="L39" i="25"/>
  <c r="M39" i="25" s="1"/>
  <c r="N39" i="25" s="1"/>
  <c r="L130" i="25"/>
  <c r="M130" i="25" s="1"/>
  <c r="N130" i="25" s="1"/>
  <c r="L105" i="25"/>
  <c r="M105" i="25" s="1"/>
  <c r="N105" i="25" s="1"/>
  <c r="L62" i="25"/>
  <c r="M62" i="25" s="1"/>
  <c r="N62" i="25" s="1"/>
  <c r="L96" i="25"/>
  <c r="M96" i="25" s="1"/>
  <c r="N96" i="25" s="1"/>
  <c r="L118" i="25"/>
  <c r="M118" i="25" s="1"/>
  <c r="N118" i="25" s="1"/>
  <c r="H111" i="25"/>
  <c r="L42" i="25"/>
  <c r="M42" i="25" s="1"/>
  <c r="N42" i="25" s="1"/>
  <c r="L90" i="25"/>
  <c r="M90" i="25" s="1"/>
  <c r="N90" i="25" s="1"/>
  <c r="L138" i="25"/>
  <c r="M138" i="25" s="1"/>
  <c r="N138" i="25" s="1"/>
  <c r="L128" i="25"/>
  <c r="M128" i="25" s="1"/>
  <c r="N128" i="25" s="1"/>
  <c r="I112" i="25"/>
  <c r="L112" i="25" s="1"/>
  <c r="M112" i="25" s="1"/>
  <c r="N112" i="25" s="1"/>
  <c r="I93" i="25"/>
  <c r="L93" i="25" s="1"/>
  <c r="M93" i="25" s="1"/>
  <c r="N93" i="25" s="1"/>
  <c r="L85" i="25"/>
  <c r="M85" i="25" s="1"/>
  <c r="N85" i="25" s="1"/>
  <c r="L76" i="25"/>
  <c r="M76" i="25" s="1"/>
  <c r="N76" i="25" s="1"/>
  <c r="H73" i="25"/>
  <c r="H20" i="25"/>
  <c r="K79" i="25"/>
  <c r="L74" i="25"/>
  <c r="M74" i="25" s="1"/>
  <c r="N74" i="25" s="1"/>
  <c r="L77" i="25"/>
  <c r="M77" i="25" s="1"/>
  <c r="N77" i="25" s="1"/>
  <c r="L110" i="25"/>
  <c r="M110" i="25" s="1"/>
  <c r="N110" i="25" s="1"/>
  <c r="L125" i="25"/>
  <c r="M125" i="25" s="1"/>
  <c r="N125" i="25" s="1"/>
  <c r="L59" i="25"/>
  <c r="M59" i="25" s="1"/>
  <c r="N59" i="25" s="1"/>
  <c r="L94" i="25"/>
  <c r="M94" i="25" s="1"/>
  <c r="N94" i="25" s="1"/>
  <c r="L95" i="25"/>
  <c r="M95" i="25" s="1"/>
  <c r="N95" i="25" s="1"/>
  <c r="L45" i="25"/>
  <c r="M45" i="25" s="1"/>
  <c r="N45" i="25" s="1"/>
  <c r="L3" i="25"/>
  <c r="M3" i="25" s="1"/>
  <c r="N3" i="25" s="1"/>
  <c r="L52" i="25"/>
  <c r="M52" i="25" s="1"/>
  <c r="N52" i="25" s="1"/>
  <c r="I57" i="25"/>
  <c r="L57" i="25" s="1"/>
  <c r="M57" i="25" s="1"/>
  <c r="N57" i="25" s="1"/>
  <c r="K111" i="25"/>
  <c r="H87" i="25"/>
  <c r="L87" i="25" s="1"/>
  <c r="M87" i="25" s="1"/>
  <c r="N87" i="25" s="1"/>
  <c r="K46" i="25"/>
  <c r="L46" i="25" s="1"/>
  <c r="M46" i="25" s="1"/>
  <c r="N46" i="25" s="1"/>
  <c r="L127" i="25"/>
  <c r="M127" i="25" s="1"/>
  <c r="N127" i="25" s="1"/>
  <c r="K73" i="25"/>
  <c r="L22" i="25"/>
  <c r="M22" i="25" s="1"/>
  <c r="N22" i="25" s="1"/>
  <c r="H79" i="25"/>
  <c r="H72" i="25"/>
  <c r="L107" i="25"/>
  <c r="M107" i="25" s="1"/>
  <c r="N107" i="25" s="1"/>
  <c r="L144" i="25"/>
  <c r="M144" i="25" s="1"/>
  <c r="N144" i="25" s="1"/>
  <c r="L7" i="22"/>
  <c r="M7" i="22" s="1"/>
  <c r="N7" i="22" s="1"/>
  <c r="L14" i="22"/>
  <c r="M14" i="22" s="1"/>
  <c r="N14" i="22" s="1"/>
  <c r="L59" i="22"/>
  <c r="M59" i="22" s="1"/>
  <c r="N59" i="22" s="1"/>
  <c r="L53" i="22"/>
  <c r="M53" i="22" s="1"/>
  <c r="N53" i="22" s="1"/>
  <c r="L110" i="22"/>
  <c r="M110" i="22" s="1"/>
  <c r="N110" i="22" s="1"/>
  <c r="L107" i="22"/>
  <c r="M107" i="22" s="1"/>
  <c r="N107" i="22" s="1"/>
  <c r="H54" i="22"/>
  <c r="L54" i="22" s="1"/>
  <c r="M54" i="22" s="1"/>
  <c r="N54" i="22" s="1"/>
  <c r="L16" i="22"/>
  <c r="M16" i="22" s="1"/>
  <c r="N16" i="22" s="1"/>
  <c r="L28" i="22"/>
  <c r="M28" i="22" s="1"/>
  <c r="N28" i="22" s="1"/>
  <c r="L59" i="16"/>
  <c r="M59" i="16" s="1"/>
  <c r="N59" i="16" s="1"/>
  <c r="L120" i="16"/>
  <c r="M120" i="16" s="1"/>
  <c r="N120" i="16" s="1"/>
  <c r="L129" i="16"/>
  <c r="M129" i="16" s="1"/>
  <c r="N129" i="16" s="1"/>
  <c r="BL146" i="2"/>
  <c r="K146" i="2" s="1"/>
  <c r="AT146" i="2"/>
  <c r="AZ146" i="2"/>
  <c r="BF146" i="2"/>
  <c r="AW12" i="2"/>
  <c r="BC12" i="2"/>
  <c r="BI12" i="2"/>
  <c r="BO12" i="2"/>
  <c r="AY63" i="2"/>
  <c r="BE63" i="2"/>
  <c r="BK63" i="2"/>
  <c r="AS63" i="2"/>
  <c r="AY235" i="2"/>
  <c r="I235" i="2" s="1"/>
  <c r="BE235" i="2"/>
  <c r="J235" i="2" s="1"/>
  <c r="BK235" i="2"/>
  <c r="K235" i="2" s="1"/>
  <c r="AS235" i="2"/>
  <c r="H235" i="2" s="1"/>
  <c r="BK51" i="2"/>
  <c r="AS51" i="2"/>
  <c r="AY51" i="2"/>
  <c r="BE51" i="2"/>
  <c r="K197" i="2"/>
  <c r="K149" i="2"/>
  <c r="AY248" i="2"/>
  <c r="I248" i="2" s="1"/>
  <c r="AS248" i="2"/>
  <c r="H248" i="2" s="1"/>
  <c r="BE248" i="2"/>
  <c r="J248" i="2" s="1"/>
  <c r="BK248" i="2"/>
  <c r="K248" i="2" s="1"/>
  <c r="BM136" i="2"/>
  <c r="AU136" i="2"/>
  <c r="BA136" i="2"/>
  <c r="BG136" i="2"/>
  <c r="BL178" i="2"/>
  <c r="AT178" i="2"/>
  <c r="AZ178" i="2"/>
  <c r="BF178" i="2"/>
  <c r="J178" i="2" s="1"/>
  <c r="H64" i="2"/>
  <c r="BC225" i="2"/>
  <c r="BI225" i="2"/>
  <c r="J225" i="2" s="1"/>
  <c r="AW225" i="2"/>
  <c r="BO225" i="2"/>
  <c r="BO48" i="2"/>
  <c r="K48" i="2" s="1"/>
  <c r="AW48" i="2"/>
  <c r="H48" i="2" s="1"/>
  <c r="BC48" i="2"/>
  <c r="I48" i="2" s="1"/>
  <c r="BI48" i="2"/>
  <c r="BC66" i="2"/>
  <c r="BI66" i="2"/>
  <c r="BO66" i="2"/>
  <c r="AW66" i="2"/>
  <c r="AY203" i="2"/>
  <c r="BE203" i="2"/>
  <c r="BK203" i="2"/>
  <c r="AS203" i="2"/>
  <c r="K242" i="2"/>
  <c r="H150" i="2"/>
  <c r="H193" i="2"/>
  <c r="J102" i="2"/>
  <c r="BM61" i="2"/>
  <c r="AU61" i="2"/>
  <c r="H61" i="2" s="1"/>
  <c r="BA61" i="2"/>
  <c r="I61" i="2" s="1"/>
  <c r="BG61" i="2"/>
  <c r="BH244" i="2"/>
  <c r="BB244" i="2"/>
  <c r="BN244" i="2"/>
  <c r="AV244" i="2"/>
  <c r="BC76" i="2"/>
  <c r="BI76" i="2"/>
  <c r="BO76" i="2"/>
  <c r="AW76" i="2"/>
  <c r="AY104" i="2"/>
  <c r="I104" i="2" s="1"/>
  <c r="BE104" i="2"/>
  <c r="J104" i="2" s="1"/>
  <c r="BK104" i="2"/>
  <c r="K104" i="2" s="1"/>
  <c r="AS104" i="2"/>
  <c r="H104" i="2" s="1"/>
  <c r="BC121" i="2"/>
  <c r="BI121" i="2"/>
  <c r="J121" i="2" s="1"/>
  <c r="BO121" i="2"/>
  <c r="K121" i="2" s="1"/>
  <c r="AW121" i="2"/>
  <c r="H121" i="2" s="1"/>
  <c r="BK31" i="2"/>
  <c r="K31" i="2" s="1"/>
  <c r="AS31" i="2"/>
  <c r="H31" i="2" s="1"/>
  <c r="AY31" i="2"/>
  <c r="I31" i="2" s="1"/>
  <c r="BE31" i="2"/>
  <c r="J31" i="2" s="1"/>
  <c r="K153" i="2"/>
  <c r="H134" i="2"/>
  <c r="K145" i="2"/>
  <c r="K158" i="2"/>
  <c r="K21" i="2"/>
  <c r="BM129" i="2"/>
  <c r="AU129" i="2"/>
  <c r="BA129" i="2"/>
  <c r="BG129" i="2"/>
  <c r="J126" i="2"/>
  <c r="H245" i="2"/>
  <c r="K62" i="2"/>
  <c r="J167" i="2"/>
  <c r="AS10" i="2"/>
  <c r="H10" i="2" s="1"/>
  <c r="AY10" i="2"/>
  <c r="I10" i="2" s="1"/>
  <c r="BE10" i="2"/>
  <c r="J10" i="2" s="1"/>
  <c r="BK10" i="2"/>
  <c r="K10" i="2" s="1"/>
  <c r="K150" i="2"/>
  <c r="K218" i="2"/>
  <c r="AT118" i="2"/>
  <c r="H118" i="2" s="1"/>
  <c r="AZ118" i="2"/>
  <c r="BF118" i="2"/>
  <c r="BL118" i="2"/>
  <c r="I205" i="2"/>
  <c r="K221" i="2"/>
  <c r="BH132" i="2"/>
  <c r="J132" i="2" s="1"/>
  <c r="BN132" i="2"/>
  <c r="AV132" i="2"/>
  <c r="H132" i="2" s="1"/>
  <c r="BB132" i="2"/>
  <c r="BM96" i="2"/>
  <c r="AU96" i="2"/>
  <c r="BA96" i="2"/>
  <c r="I96" i="2" s="1"/>
  <c r="BG96" i="2"/>
  <c r="I252" i="2"/>
  <c r="I84" i="2"/>
  <c r="H168" i="2"/>
  <c r="H24" i="2"/>
  <c r="I223" i="2"/>
  <c r="I193" i="2"/>
  <c r="H11" i="2"/>
  <c r="I247" i="2"/>
  <c r="I102" i="2"/>
  <c r="I234" i="2"/>
  <c r="I200" i="2"/>
  <c r="J260" i="2"/>
  <c r="BG143" i="2"/>
  <c r="BM143" i="2"/>
  <c r="AU143" i="2"/>
  <c r="BA143" i="2"/>
  <c r="I143" i="2" s="1"/>
  <c r="AT106" i="2"/>
  <c r="AZ106" i="2"/>
  <c r="BF106" i="2"/>
  <c r="BL106" i="2"/>
  <c r="AS164" i="2"/>
  <c r="H164" i="2" s="1"/>
  <c r="AY164" i="2"/>
  <c r="I164" i="2" s="1"/>
  <c r="BE164" i="2"/>
  <c r="J164" i="2" s="1"/>
  <c r="BK164" i="2"/>
  <c r="K164" i="2" s="1"/>
  <c r="AT194" i="2"/>
  <c r="BL194" i="2"/>
  <c r="AZ194" i="2"/>
  <c r="BF194" i="2"/>
  <c r="BG180" i="2"/>
  <c r="BM180" i="2"/>
  <c r="AU180" i="2"/>
  <c r="BA180" i="2"/>
  <c r="I180" i="2" s="1"/>
  <c r="K80" i="2"/>
  <c r="BC137" i="2"/>
  <c r="AW137" i="2"/>
  <c r="BI137" i="2"/>
  <c r="BO137" i="2"/>
  <c r="J140" i="2"/>
  <c r="AS173" i="2"/>
  <c r="H173" i="2" s="1"/>
  <c r="AY173" i="2"/>
  <c r="I173" i="2" s="1"/>
  <c r="BE173" i="2"/>
  <c r="J173" i="2" s="1"/>
  <c r="BK173" i="2"/>
  <c r="K173" i="2" s="1"/>
  <c r="AW188" i="2"/>
  <c r="BC188" i="2"/>
  <c r="BI188" i="2"/>
  <c r="BO188" i="2"/>
  <c r="AU77" i="2"/>
  <c r="BA77" i="2"/>
  <c r="BM77" i="2"/>
  <c r="BG77" i="2"/>
  <c r="J77" i="2" s="1"/>
  <c r="BC203" i="2"/>
  <c r="BI203" i="2"/>
  <c r="AW203" i="2"/>
  <c r="BO203" i="2"/>
  <c r="BC90" i="2"/>
  <c r="I90" i="2" s="1"/>
  <c r="BI90" i="2"/>
  <c r="BO90" i="2"/>
  <c r="AW90" i="2"/>
  <c r="H90" i="2" s="1"/>
  <c r="H32" i="2"/>
  <c r="H249" i="2"/>
  <c r="J233" i="2"/>
  <c r="K89" i="2"/>
  <c r="J255" i="2"/>
  <c r="AS162" i="2"/>
  <c r="AY162" i="2"/>
  <c r="BE162" i="2"/>
  <c r="J162" i="2" s="1"/>
  <c r="BK162" i="2"/>
  <c r="BK43" i="2"/>
  <c r="AS43" i="2"/>
  <c r="AY43" i="2"/>
  <c r="I43" i="2" s="1"/>
  <c r="BE43" i="2"/>
  <c r="I29" i="2"/>
  <c r="K119" i="2"/>
  <c r="K90" i="2"/>
  <c r="J153" i="2"/>
  <c r="H259" i="2"/>
  <c r="K131" i="2"/>
  <c r="K134" i="2"/>
  <c r="J239" i="2"/>
  <c r="J210" i="2"/>
  <c r="K82" i="2"/>
  <c r="J145" i="2"/>
  <c r="J155" i="2"/>
  <c r="I27" i="2"/>
  <c r="J158" i="2"/>
  <c r="J13" i="2"/>
  <c r="K135" i="2"/>
  <c r="J7" i="2"/>
  <c r="AS169" i="2"/>
  <c r="H169" i="2" s="1"/>
  <c r="AY169" i="2"/>
  <c r="I169" i="2" s="1"/>
  <c r="BE169" i="2"/>
  <c r="J169" i="2" s="1"/>
  <c r="BK169" i="2"/>
  <c r="K169" i="2" s="1"/>
  <c r="K118" i="2"/>
  <c r="J21" i="2"/>
  <c r="AT73" i="2"/>
  <c r="AZ73" i="2"/>
  <c r="BF73" i="2"/>
  <c r="BL73" i="2"/>
  <c r="K12" i="2"/>
  <c r="AT92" i="2"/>
  <c r="AZ92" i="2"/>
  <c r="BF92" i="2"/>
  <c r="BL92" i="2"/>
  <c r="BL22" i="2"/>
  <c r="K22" i="2" s="1"/>
  <c r="AT22" i="2"/>
  <c r="H22" i="2" s="1"/>
  <c r="AZ22" i="2"/>
  <c r="BF22" i="2"/>
  <c r="BH83" i="2"/>
  <c r="BN83" i="2"/>
  <c r="AV83" i="2"/>
  <c r="BB83" i="2"/>
  <c r="BM106" i="2"/>
  <c r="AU106" i="2"/>
  <c r="BA106" i="2"/>
  <c r="BG106" i="2"/>
  <c r="AV78" i="2"/>
  <c r="BH78" i="2"/>
  <c r="BN78" i="2"/>
  <c r="BB78" i="2"/>
  <c r="H16" i="2"/>
  <c r="H152" i="2"/>
  <c r="H180" i="2"/>
  <c r="I110" i="2"/>
  <c r="I99" i="2"/>
  <c r="H165" i="2"/>
  <c r="H178" i="2"/>
  <c r="I123" i="2"/>
  <c r="I126" i="2"/>
  <c r="I103" i="2"/>
  <c r="I245" i="2"/>
  <c r="I237" i="2"/>
  <c r="H175" i="2"/>
  <c r="I232" i="2"/>
  <c r="I225" i="2"/>
  <c r="I160" i="2"/>
  <c r="J55" i="2"/>
  <c r="J215" i="2"/>
  <c r="AT136" i="2"/>
  <c r="AZ136" i="2"/>
  <c r="BF136" i="2"/>
  <c r="BL136" i="2"/>
  <c r="K136" i="2" s="1"/>
  <c r="AT238" i="2"/>
  <c r="AZ238" i="2"/>
  <c r="BL238" i="2"/>
  <c r="BF238" i="2"/>
  <c r="BG148" i="2"/>
  <c r="BM148" i="2"/>
  <c r="AU148" i="2"/>
  <c r="BA148" i="2"/>
  <c r="AW22" i="2"/>
  <c r="BC22" i="2"/>
  <c r="BI22" i="2"/>
  <c r="J22" i="2" s="1"/>
  <c r="BO22" i="2"/>
  <c r="H133" i="2"/>
  <c r="H77" i="2"/>
  <c r="AS170" i="2"/>
  <c r="H170" i="2" s="1"/>
  <c r="AY170" i="2"/>
  <c r="I170" i="2" s="1"/>
  <c r="BE170" i="2"/>
  <c r="J170" i="2" s="1"/>
  <c r="BK170" i="2"/>
  <c r="K170" i="2" s="1"/>
  <c r="H256" i="2"/>
  <c r="H184" i="2"/>
  <c r="AT26" i="2"/>
  <c r="H26" i="2" s="1"/>
  <c r="AZ26" i="2"/>
  <c r="I26" i="2" s="1"/>
  <c r="BL26" i="2"/>
  <c r="BF26" i="2"/>
  <c r="J26" i="2" s="1"/>
  <c r="BL186" i="2"/>
  <c r="AT186" i="2"/>
  <c r="AZ186" i="2"/>
  <c r="I186" i="2" s="1"/>
  <c r="BF186" i="2"/>
  <c r="AY76" i="2"/>
  <c r="I76" i="2" s="1"/>
  <c r="BE76" i="2"/>
  <c r="BK76" i="2"/>
  <c r="AS76" i="2"/>
  <c r="BA30" i="2"/>
  <c r="BG30" i="2"/>
  <c r="BM30" i="2"/>
  <c r="AU30" i="2"/>
  <c r="BC136" i="2"/>
  <c r="BI136" i="2"/>
  <c r="BO136" i="2"/>
  <c r="AW136" i="2"/>
  <c r="AW141" i="2"/>
  <c r="BC141" i="2"/>
  <c r="BI141" i="2"/>
  <c r="BO141" i="2"/>
  <c r="BC53" i="2"/>
  <c r="BI53" i="2"/>
  <c r="BO53" i="2"/>
  <c r="AW53" i="2"/>
  <c r="AY95" i="2"/>
  <c r="I95" i="2" s="1"/>
  <c r="BE95" i="2"/>
  <c r="J95" i="2" s="1"/>
  <c r="BK95" i="2"/>
  <c r="K95" i="2" s="1"/>
  <c r="AS95" i="2"/>
  <c r="H95" i="2" s="1"/>
  <c r="H114" i="2"/>
  <c r="H62" i="2"/>
  <c r="AS138" i="2"/>
  <c r="AY138" i="2"/>
  <c r="BE138" i="2"/>
  <c r="BK138" i="2"/>
  <c r="I218" i="2"/>
  <c r="AT94" i="2"/>
  <c r="AZ94" i="2"/>
  <c r="BF94" i="2"/>
  <c r="J94" i="2" s="1"/>
  <c r="BL94" i="2"/>
  <c r="K94" i="2" s="1"/>
  <c r="AV35" i="2"/>
  <c r="H35" i="2" s="1"/>
  <c r="BB35" i="2"/>
  <c r="I35" i="2" s="1"/>
  <c r="BH35" i="2"/>
  <c r="J35" i="2" s="1"/>
  <c r="BN35" i="2"/>
  <c r="BM236" i="2"/>
  <c r="K236" i="2" s="1"/>
  <c r="BG236" i="2"/>
  <c r="J236" i="2" s="1"/>
  <c r="AU236" i="2"/>
  <c r="BA236" i="2"/>
  <c r="I236" i="2" s="1"/>
  <c r="H252" i="2"/>
  <c r="AV45" i="2"/>
  <c r="BB45" i="2"/>
  <c r="BH45" i="2"/>
  <c r="BN45" i="2"/>
  <c r="I168" i="2"/>
  <c r="K140" i="2"/>
  <c r="AW6" i="2"/>
  <c r="H6" i="2" s="1"/>
  <c r="BC6" i="2"/>
  <c r="BI6" i="2"/>
  <c r="J6" i="2" s="1"/>
  <c r="BO6" i="2"/>
  <c r="K233" i="2"/>
  <c r="AS171" i="2"/>
  <c r="AY171" i="2"/>
  <c r="BE171" i="2"/>
  <c r="J171" i="2" s="1"/>
  <c r="BK171" i="2"/>
  <c r="K171" i="2" s="1"/>
  <c r="K6" i="2"/>
  <c r="K210" i="2"/>
  <c r="K155" i="2"/>
  <c r="K7" i="2"/>
  <c r="BB138" i="2"/>
  <c r="BH138" i="2"/>
  <c r="BN138" i="2"/>
  <c r="AV138" i="2"/>
  <c r="BL179" i="2"/>
  <c r="AT179" i="2"/>
  <c r="AZ179" i="2"/>
  <c r="BF179" i="2"/>
  <c r="BM206" i="2"/>
  <c r="AU206" i="2"/>
  <c r="BG206" i="2"/>
  <c r="BA206" i="2"/>
  <c r="BG172" i="2"/>
  <c r="J172" i="2" s="1"/>
  <c r="BM172" i="2"/>
  <c r="K172" i="2" s="1"/>
  <c r="AU172" i="2"/>
  <c r="BA172" i="2"/>
  <c r="I172" i="2" s="1"/>
  <c r="J99" i="2"/>
  <c r="H225" i="2"/>
  <c r="J160" i="2"/>
  <c r="AR262" i="2"/>
  <c r="BL8" i="2"/>
  <c r="AT8" i="2"/>
  <c r="AZ8" i="2"/>
  <c r="BF8" i="2"/>
  <c r="AT250" i="2"/>
  <c r="H250" i="2" s="1"/>
  <c r="AZ250" i="2"/>
  <c r="BL250" i="2"/>
  <c r="K250" i="2" s="1"/>
  <c r="BF250" i="2"/>
  <c r="J250" i="2" s="1"/>
  <c r="BG176" i="2"/>
  <c r="BM176" i="2"/>
  <c r="AU176" i="2"/>
  <c r="H176" i="2" s="1"/>
  <c r="BA176" i="2"/>
  <c r="I176" i="2" s="1"/>
  <c r="BH199" i="2"/>
  <c r="J199" i="2" s="1"/>
  <c r="BB199" i="2"/>
  <c r="BN199" i="2"/>
  <c r="AV199" i="2"/>
  <c r="H199" i="2" s="1"/>
  <c r="K128" i="2"/>
  <c r="BC96" i="2"/>
  <c r="BI96" i="2"/>
  <c r="BO96" i="2"/>
  <c r="AW96" i="2"/>
  <c r="H96" i="2" s="1"/>
  <c r="BC217" i="2"/>
  <c r="AW217" i="2"/>
  <c r="H217" i="2" s="1"/>
  <c r="BI217" i="2"/>
  <c r="BO217" i="2"/>
  <c r="K217" i="2" s="1"/>
  <c r="AV49" i="2"/>
  <c r="H49" i="2" s="1"/>
  <c r="BB49" i="2"/>
  <c r="I49" i="2" s="1"/>
  <c r="BH49" i="2"/>
  <c r="BN49" i="2"/>
  <c r="K49" i="2" s="1"/>
  <c r="K220" i="2"/>
  <c r="K209" i="2"/>
  <c r="H72" i="2"/>
  <c r="AY226" i="2"/>
  <c r="I226" i="2" s="1"/>
  <c r="BE226" i="2"/>
  <c r="J226" i="2" s="1"/>
  <c r="BK226" i="2"/>
  <c r="K226" i="2" s="1"/>
  <c r="AS226" i="2"/>
  <c r="H226" i="2" s="1"/>
  <c r="K67" i="2"/>
  <c r="K70" i="2"/>
  <c r="K133" i="2"/>
  <c r="J15" i="2"/>
  <c r="J146" i="2"/>
  <c r="J18" i="2"/>
  <c r="K91" i="2"/>
  <c r="J222" i="2"/>
  <c r="K77" i="2"/>
  <c r="BK42" i="2"/>
  <c r="K42" i="2" s="1"/>
  <c r="AS42" i="2"/>
  <c r="H42" i="2" s="1"/>
  <c r="AY42" i="2"/>
  <c r="I42" i="2" s="1"/>
  <c r="BE42" i="2"/>
  <c r="J42" i="2" s="1"/>
  <c r="H54" i="2"/>
  <c r="H257" i="2"/>
  <c r="J197" i="2"/>
  <c r="K192" i="2"/>
  <c r="J139" i="2"/>
  <c r="K74" i="2"/>
  <c r="J149" i="2"/>
  <c r="K256" i="2"/>
  <c r="BF39" i="2"/>
  <c r="BL39" i="2"/>
  <c r="AT39" i="2"/>
  <c r="AZ39" i="2"/>
  <c r="AT201" i="2"/>
  <c r="H201" i="2" s="1"/>
  <c r="AZ201" i="2"/>
  <c r="BF201" i="2"/>
  <c r="BL201" i="2"/>
  <c r="K64" i="2"/>
  <c r="BO34" i="2"/>
  <c r="AW34" i="2"/>
  <c r="BC34" i="2"/>
  <c r="BI34" i="2"/>
  <c r="BH206" i="2"/>
  <c r="BB206" i="2"/>
  <c r="BN206" i="2"/>
  <c r="AV206" i="2"/>
  <c r="K187" i="2"/>
  <c r="I116" i="2"/>
  <c r="AY194" i="2"/>
  <c r="I194" i="2" s="1"/>
  <c r="BE194" i="2"/>
  <c r="AS194" i="2"/>
  <c r="BK194" i="2"/>
  <c r="K194" i="2" s="1"/>
  <c r="K61" i="2"/>
  <c r="J163" i="2"/>
  <c r="J166" i="2"/>
  <c r="H240" i="2"/>
  <c r="AT191" i="2"/>
  <c r="BL191" i="2"/>
  <c r="AZ191" i="2"/>
  <c r="BF191" i="2"/>
  <c r="J191" i="2" s="1"/>
  <c r="BG171" i="2"/>
  <c r="BM171" i="2"/>
  <c r="AU171" i="2"/>
  <c r="BA171" i="2"/>
  <c r="BK36" i="2"/>
  <c r="AS36" i="2"/>
  <c r="AY36" i="2"/>
  <c r="BE36" i="2"/>
  <c r="I60" i="2"/>
  <c r="BF33" i="2"/>
  <c r="BL33" i="2"/>
  <c r="AT33" i="2"/>
  <c r="AZ33" i="2"/>
  <c r="AT198" i="2"/>
  <c r="BL198" i="2"/>
  <c r="K198" i="2" s="1"/>
  <c r="AZ198" i="2"/>
  <c r="I198" i="2" s="1"/>
  <c r="BF198" i="2"/>
  <c r="J198" i="2" s="1"/>
  <c r="J128" i="2"/>
  <c r="BC107" i="2"/>
  <c r="BI107" i="2"/>
  <c r="BO107" i="2"/>
  <c r="AW107" i="2"/>
  <c r="BH207" i="2"/>
  <c r="J207" i="2" s="1"/>
  <c r="BN207" i="2"/>
  <c r="K207" i="2" s="1"/>
  <c r="BB207" i="2"/>
  <c r="AV207" i="2"/>
  <c r="BC189" i="2"/>
  <c r="I189" i="2" s="1"/>
  <c r="BI189" i="2"/>
  <c r="J189" i="2" s="1"/>
  <c r="AW189" i="2"/>
  <c r="H189" i="2" s="1"/>
  <c r="BO189" i="2"/>
  <c r="K189" i="2" s="1"/>
  <c r="BO50" i="2"/>
  <c r="K50" i="2" s="1"/>
  <c r="AW50" i="2"/>
  <c r="H50" i="2" s="1"/>
  <c r="BC50" i="2"/>
  <c r="BI50" i="2"/>
  <c r="J50" i="2" s="1"/>
  <c r="J220" i="2"/>
  <c r="J228" i="2"/>
  <c r="J209" i="2"/>
  <c r="K88" i="2"/>
  <c r="K72" i="2"/>
  <c r="K191" i="2"/>
  <c r="AY98" i="2"/>
  <c r="I98" i="2" s="1"/>
  <c r="BE98" i="2"/>
  <c r="J98" i="2" s="1"/>
  <c r="BK98" i="2"/>
  <c r="K98" i="2" s="1"/>
  <c r="AS98" i="2"/>
  <c r="H98" i="2" s="1"/>
  <c r="AY206" i="2"/>
  <c r="I206" i="2" s="1"/>
  <c r="BE206" i="2"/>
  <c r="AS206" i="2"/>
  <c r="H206" i="2" s="1"/>
  <c r="BK206" i="2"/>
  <c r="J195" i="2"/>
  <c r="J67" i="2"/>
  <c r="J70" i="2"/>
  <c r="J133" i="2"/>
  <c r="I146" i="2"/>
  <c r="I18" i="2"/>
  <c r="J251" i="2"/>
  <c r="J91" i="2"/>
  <c r="H222" i="2"/>
  <c r="BK41" i="2"/>
  <c r="K41" i="2" s="1"/>
  <c r="AS41" i="2"/>
  <c r="H41" i="2" s="1"/>
  <c r="AY41" i="2"/>
  <c r="I41" i="2" s="1"/>
  <c r="BE41" i="2"/>
  <c r="J41" i="2" s="1"/>
  <c r="J182" i="2"/>
  <c r="K54" i="2"/>
  <c r="I261" i="2"/>
  <c r="I224" i="2"/>
  <c r="I208" i="2"/>
  <c r="K257" i="2"/>
  <c r="BM113" i="2"/>
  <c r="AU113" i="2"/>
  <c r="BA113" i="2"/>
  <c r="I113" i="2" s="1"/>
  <c r="BG113" i="2"/>
  <c r="H197" i="2"/>
  <c r="J202" i="2"/>
  <c r="J127" i="2"/>
  <c r="J192" i="2"/>
  <c r="J130" i="2"/>
  <c r="I139" i="2"/>
  <c r="H207" i="2"/>
  <c r="J74" i="2"/>
  <c r="I149" i="2"/>
  <c r="J256" i="2"/>
  <c r="J184" i="2"/>
  <c r="I124" i="2"/>
  <c r="BL16" i="2"/>
  <c r="K16" i="2" s="1"/>
  <c r="AT16" i="2"/>
  <c r="AZ16" i="2"/>
  <c r="BF16" i="2"/>
  <c r="J16" i="2" s="1"/>
  <c r="AT63" i="2"/>
  <c r="AZ63" i="2"/>
  <c r="BF63" i="2"/>
  <c r="BL63" i="2"/>
  <c r="AT190" i="2"/>
  <c r="H190" i="2" s="1"/>
  <c r="AZ190" i="2"/>
  <c r="BL190" i="2"/>
  <c r="BF190" i="2"/>
  <c r="J190" i="2" s="1"/>
  <c r="BL177" i="2"/>
  <c r="K177" i="2" s="1"/>
  <c r="AT177" i="2"/>
  <c r="AZ177" i="2"/>
  <c r="BF177" i="2"/>
  <c r="J177" i="2" s="1"/>
  <c r="J229" i="2"/>
  <c r="I144" i="2"/>
  <c r="J64" i="2"/>
  <c r="BB9" i="2"/>
  <c r="BH9" i="2"/>
  <c r="BN9" i="2"/>
  <c r="AV9" i="2"/>
  <c r="BH73" i="2"/>
  <c r="BN73" i="2"/>
  <c r="AV73" i="2"/>
  <c r="BB73" i="2"/>
  <c r="BC111" i="2"/>
  <c r="BI111" i="2"/>
  <c r="J111" i="2" s="1"/>
  <c r="BO111" i="2"/>
  <c r="K111" i="2" s="1"/>
  <c r="AW111" i="2"/>
  <c r="H111" i="2" s="1"/>
  <c r="BO51" i="2"/>
  <c r="AW51" i="2"/>
  <c r="BC51" i="2"/>
  <c r="BI51" i="2"/>
  <c r="AW187" i="2"/>
  <c r="H187" i="2" s="1"/>
  <c r="BC187" i="2"/>
  <c r="BI187" i="2"/>
  <c r="J187" i="2" s="1"/>
  <c r="BO187" i="2"/>
  <c r="BH81" i="2"/>
  <c r="J81" i="2" s="1"/>
  <c r="BN81" i="2"/>
  <c r="AV81" i="2"/>
  <c r="BB81" i="2"/>
  <c r="BC113" i="2"/>
  <c r="BI113" i="2"/>
  <c r="BO113" i="2"/>
  <c r="AW113" i="2"/>
  <c r="BM71" i="2"/>
  <c r="AU71" i="2"/>
  <c r="BA71" i="2"/>
  <c r="BG71" i="2"/>
  <c r="K196" i="2"/>
  <c r="K96" i="2"/>
  <c r="H116" i="2"/>
  <c r="K212" i="2"/>
  <c r="AY238" i="2"/>
  <c r="I238" i="2" s="1"/>
  <c r="BE238" i="2"/>
  <c r="J238" i="2" s="1"/>
  <c r="BK238" i="2"/>
  <c r="AS238" i="2"/>
  <c r="AY66" i="2"/>
  <c r="I66" i="2" s="1"/>
  <c r="BE66" i="2"/>
  <c r="BK66" i="2"/>
  <c r="AS66" i="2"/>
  <c r="H66" i="2" s="1"/>
  <c r="AS174" i="2"/>
  <c r="H174" i="2" s="1"/>
  <c r="AY174" i="2"/>
  <c r="BE174" i="2"/>
  <c r="BK174" i="2"/>
  <c r="J61" i="2"/>
  <c r="I151" i="2"/>
  <c r="I163" i="2"/>
  <c r="I166" i="2"/>
  <c r="H38" i="2"/>
  <c r="I177" i="2"/>
  <c r="J62" i="2"/>
  <c r="I167" i="2"/>
  <c r="AS9" i="2"/>
  <c r="AY9" i="2"/>
  <c r="BE9" i="2"/>
  <c r="BK9" i="2"/>
  <c r="K9" i="2" s="1"/>
  <c r="J150" i="2"/>
  <c r="H218" i="2"/>
  <c r="BF45" i="2"/>
  <c r="BL45" i="2"/>
  <c r="K45" i="2" s="1"/>
  <c r="AT45" i="2"/>
  <c r="AZ45" i="2"/>
  <c r="AV137" i="2"/>
  <c r="BH137" i="2"/>
  <c r="BB137" i="2"/>
  <c r="BN137" i="2"/>
  <c r="K205" i="2"/>
  <c r="H221" i="2"/>
  <c r="BG181" i="2"/>
  <c r="J181" i="2" s="1"/>
  <c r="BM181" i="2"/>
  <c r="AU181" i="2"/>
  <c r="H181" i="2" s="1"/>
  <c r="BA181" i="2"/>
  <c r="I181" i="2" s="1"/>
  <c r="BH86" i="2"/>
  <c r="J86" i="2" s="1"/>
  <c r="BN86" i="2"/>
  <c r="AV86" i="2"/>
  <c r="H86" i="2" s="1"/>
  <c r="BB86" i="2"/>
  <c r="I86" i="2" s="1"/>
  <c r="K252" i="2"/>
  <c r="BC213" i="2"/>
  <c r="BI213" i="2"/>
  <c r="J213" i="2" s="1"/>
  <c r="BO213" i="2"/>
  <c r="K213" i="2" s="1"/>
  <c r="AW213" i="2"/>
  <c r="H213" i="2" s="1"/>
  <c r="H84" i="2"/>
  <c r="J49" i="2"/>
  <c r="K168" i="2"/>
  <c r="K24" i="2"/>
  <c r="H223" i="2"/>
  <c r="K193" i="2"/>
  <c r="K11" i="2"/>
  <c r="K247" i="2"/>
  <c r="H102" i="2"/>
  <c r="J47" i="2"/>
  <c r="H234" i="2"/>
  <c r="K200" i="2"/>
  <c r="I260" i="2"/>
  <c r="BL174" i="2"/>
  <c r="AT174" i="2"/>
  <c r="AZ174" i="2"/>
  <c r="BF174" i="2"/>
  <c r="BH219" i="2"/>
  <c r="J219" i="2" s="1"/>
  <c r="BN219" i="2"/>
  <c r="K219" i="2" s="1"/>
  <c r="BB219" i="2"/>
  <c r="I219" i="2" s="1"/>
  <c r="AV219" i="2"/>
  <c r="H219" i="2" s="1"/>
  <c r="BF37" i="2"/>
  <c r="BL37" i="2"/>
  <c r="AT37" i="2"/>
  <c r="AZ37" i="2"/>
  <c r="AT258" i="2"/>
  <c r="H258" i="2" s="1"/>
  <c r="AZ258" i="2"/>
  <c r="I258" i="2" s="1"/>
  <c r="BF258" i="2"/>
  <c r="J258" i="2" s="1"/>
  <c r="BL258" i="2"/>
  <c r="BH231" i="2"/>
  <c r="J231" i="2" s="1"/>
  <c r="BN231" i="2"/>
  <c r="K231" i="2" s="1"/>
  <c r="AV231" i="2"/>
  <c r="H231" i="2" s="1"/>
  <c r="BB231" i="2"/>
  <c r="J80" i="2"/>
  <c r="J217" i="2"/>
  <c r="I140" i="2"/>
  <c r="BC56" i="2"/>
  <c r="BI56" i="2"/>
  <c r="J56" i="2" s="1"/>
  <c r="BO56" i="2"/>
  <c r="K56" i="2" s="1"/>
  <c r="AW56" i="2"/>
  <c r="AW175" i="2"/>
  <c r="BC175" i="2"/>
  <c r="I175" i="2" s="1"/>
  <c r="BI175" i="2"/>
  <c r="J175" i="2" s="1"/>
  <c r="BO175" i="2"/>
  <c r="BC85" i="2"/>
  <c r="BI85" i="2"/>
  <c r="J85" i="2" s="1"/>
  <c r="BO85" i="2"/>
  <c r="K85" i="2" s="1"/>
  <c r="AW85" i="2"/>
  <c r="H85" i="2" s="1"/>
  <c r="BB188" i="2"/>
  <c r="BH188" i="2"/>
  <c r="BN188" i="2"/>
  <c r="AV188" i="2"/>
  <c r="BC101" i="2"/>
  <c r="BI101" i="2"/>
  <c r="J101" i="2" s="1"/>
  <c r="BO101" i="2"/>
  <c r="K101" i="2" s="1"/>
  <c r="AW101" i="2"/>
  <c r="H101" i="2" s="1"/>
  <c r="K32" i="2"/>
  <c r="J249" i="2"/>
  <c r="H233" i="2"/>
  <c r="J89" i="2"/>
  <c r="H255" i="2"/>
  <c r="BK34" i="2"/>
  <c r="AS34" i="2"/>
  <c r="AY34" i="2"/>
  <c r="BE34" i="2"/>
  <c r="AS142" i="2"/>
  <c r="H142" i="2" s="1"/>
  <c r="AY142" i="2"/>
  <c r="I142" i="2" s="1"/>
  <c r="BE142" i="2"/>
  <c r="J142" i="2" s="1"/>
  <c r="BK142" i="2"/>
  <c r="K142" i="2" s="1"/>
  <c r="H29" i="2"/>
  <c r="J119" i="2"/>
  <c r="J90" i="2"/>
  <c r="I153" i="2"/>
  <c r="J259" i="2"/>
  <c r="J131" i="2"/>
  <c r="J134" i="2"/>
  <c r="I6" i="2"/>
  <c r="H239" i="2"/>
  <c r="H210" i="2"/>
  <c r="J82" i="2"/>
  <c r="I145" i="2"/>
  <c r="I155" i="2"/>
  <c r="H27" i="2"/>
  <c r="I158" i="2"/>
  <c r="I13" i="2"/>
  <c r="J135" i="2"/>
  <c r="I7" i="2"/>
  <c r="AY243" i="2"/>
  <c r="I243" i="2" s="1"/>
  <c r="BE243" i="2"/>
  <c r="J243" i="2" s="1"/>
  <c r="BK243" i="2"/>
  <c r="K243" i="2" s="1"/>
  <c r="AS243" i="2"/>
  <c r="H243" i="2" s="1"/>
  <c r="J118" i="2"/>
  <c r="I21" i="2"/>
  <c r="BL157" i="2"/>
  <c r="K157" i="2" s="1"/>
  <c r="AT157" i="2"/>
  <c r="H157" i="2" s="1"/>
  <c r="AZ157" i="2"/>
  <c r="I157" i="2" s="1"/>
  <c r="BF157" i="2"/>
  <c r="J157" i="2" s="1"/>
  <c r="J12" i="2"/>
  <c r="AT93" i="2"/>
  <c r="AZ93" i="2"/>
  <c r="I93" i="2" s="1"/>
  <c r="BF93" i="2"/>
  <c r="J93" i="2" s="1"/>
  <c r="BL93" i="2"/>
  <c r="K93" i="2" s="1"/>
  <c r="BG141" i="2"/>
  <c r="J141" i="2" s="1"/>
  <c r="BM141" i="2"/>
  <c r="K141" i="2" s="1"/>
  <c r="AU141" i="2"/>
  <c r="BA141" i="2"/>
  <c r="I141" i="2" s="1"/>
  <c r="BM253" i="2"/>
  <c r="K253" i="2" s="1"/>
  <c r="AU253" i="2"/>
  <c r="H253" i="2" s="1"/>
  <c r="BG253" i="2"/>
  <c r="J253" i="2" s="1"/>
  <c r="BA253" i="2"/>
  <c r="I253" i="2" s="1"/>
  <c r="BM105" i="2"/>
  <c r="AU105" i="2"/>
  <c r="BA105" i="2"/>
  <c r="I105" i="2" s="1"/>
  <c r="BG105" i="2"/>
  <c r="J105" i="2" s="1"/>
  <c r="BM92" i="2"/>
  <c r="K92" i="2" s="1"/>
  <c r="AU92" i="2"/>
  <c r="BA92" i="2"/>
  <c r="I92" i="2" s="1"/>
  <c r="BG92" i="2"/>
  <c r="J92" i="2" s="1"/>
  <c r="BM120" i="2"/>
  <c r="K120" i="2" s="1"/>
  <c r="AU120" i="2"/>
  <c r="H120" i="2" s="1"/>
  <c r="BA120" i="2"/>
  <c r="I120" i="2" s="1"/>
  <c r="BG120" i="2"/>
  <c r="J120" i="2" s="1"/>
  <c r="BM52" i="2"/>
  <c r="K52" i="2" s="1"/>
  <c r="BA52" i="2"/>
  <c r="I52" i="2" s="1"/>
  <c r="AU52" i="2"/>
  <c r="H52" i="2" s="1"/>
  <c r="BG52" i="2"/>
  <c r="J52" i="2" s="1"/>
  <c r="K152" i="2"/>
  <c r="K176" i="2"/>
  <c r="K180" i="2"/>
  <c r="K258" i="2"/>
  <c r="H110" i="2"/>
  <c r="H99" i="2"/>
  <c r="K165" i="2"/>
  <c r="K178" i="2"/>
  <c r="H123" i="2"/>
  <c r="H126" i="2"/>
  <c r="H103" i="2"/>
  <c r="H105" i="2"/>
  <c r="K245" i="2"/>
  <c r="K237" i="2"/>
  <c r="K175" i="2"/>
  <c r="H232" i="2"/>
  <c r="K225" i="2"/>
  <c r="H160" i="2"/>
  <c r="I55" i="2"/>
  <c r="I215" i="2"/>
  <c r="BC129" i="2"/>
  <c r="BI129" i="2"/>
  <c r="BO129" i="2"/>
  <c r="AW129" i="2"/>
  <c r="BH211" i="2"/>
  <c r="J211" i="2" s="1"/>
  <c r="BN211" i="2"/>
  <c r="K211" i="2" s="1"/>
  <c r="AV211" i="2"/>
  <c r="BB211" i="2"/>
  <c r="I211" i="2" s="1"/>
  <c r="I191" i="2"/>
  <c r="K26" i="2"/>
  <c r="H67" i="2"/>
  <c r="H94" i="2"/>
  <c r="K199" i="2"/>
  <c r="H56" i="2"/>
  <c r="K139" i="2"/>
  <c r="BB154" i="2"/>
  <c r="I154" i="2" s="1"/>
  <c r="BH154" i="2"/>
  <c r="J154" i="2" s="1"/>
  <c r="BN154" i="2"/>
  <c r="K154" i="2" s="1"/>
  <c r="AV154" i="2"/>
  <c r="BH108" i="2"/>
  <c r="BN108" i="2"/>
  <c r="AV108" i="2"/>
  <c r="H108" i="2" s="1"/>
  <c r="BB108" i="2"/>
  <c r="K166" i="2"/>
  <c r="K143" i="2"/>
  <c r="K190" i="2"/>
  <c r="AS19" i="2"/>
  <c r="H19" i="2" s="1"/>
  <c r="AY19" i="2"/>
  <c r="I19" i="2" s="1"/>
  <c r="BE19" i="2"/>
  <c r="J19" i="2" s="1"/>
  <c r="BK19" i="2"/>
  <c r="K19" i="2" s="1"/>
  <c r="I85" i="2"/>
  <c r="AT57" i="2"/>
  <c r="H57" i="2" s="1"/>
  <c r="AZ57" i="2"/>
  <c r="I57" i="2" s="1"/>
  <c r="BF57" i="2"/>
  <c r="J57" i="2" s="1"/>
  <c r="BL57" i="2"/>
  <c r="BH254" i="2"/>
  <c r="J254" i="2" s="1"/>
  <c r="BB254" i="2"/>
  <c r="BN254" i="2"/>
  <c r="K254" i="2" s="1"/>
  <c r="AV254" i="2"/>
  <c r="H254" i="2" s="1"/>
  <c r="BM202" i="2"/>
  <c r="K202" i="2" s="1"/>
  <c r="AU202" i="2"/>
  <c r="H202" i="2" s="1"/>
  <c r="BG202" i="2"/>
  <c r="BA202" i="2"/>
  <c r="I202" i="2" s="1"/>
  <c r="H236" i="2"/>
  <c r="AS188" i="2"/>
  <c r="AY188" i="2"/>
  <c r="I188" i="2" s="1"/>
  <c r="BE188" i="2"/>
  <c r="BK188" i="2"/>
  <c r="AT71" i="2"/>
  <c r="H71" i="2" s="1"/>
  <c r="AZ71" i="2"/>
  <c r="BF71" i="2"/>
  <c r="J71" i="2" s="1"/>
  <c r="BL71" i="2"/>
  <c r="K71" i="2" s="1"/>
  <c r="BK44" i="2"/>
  <c r="K44" i="2" s="1"/>
  <c r="AS44" i="2"/>
  <c r="H44" i="2" s="1"/>
  <c r="AY44" i="2"/>
  <c r="I44" i="2" s="1"/>
  <c r="BE44" i="2"/>
  <c r="J44" i="2" s="1"/>
  <c r="BC108" i="2"/>
  <c r="BI108" i="2"/>
  <c r="BO108" i="2"/>
  <c r="AW108" i="2"/>
  <c r="AV36" i="2"/>
  <c r="BB36" i="2"/>
  <c r="BH36" i="2"/>
  <c r="BN36" i="2"/>
  <c r="K249" i="2"/>
  <c r="H89" i="2"/>
  <c r="K255" i="2"/>
  <c r="J29" i="2"/>
  <c r="K259" i="2"/>
  <c r="K239" i="2"/>
  <c r="H82" i="2"/>
  <c r="J27" i="2"/>
  <c r="AY106" i="2"/>
  <c r="I106" i="2" s="1"/>
  <c r="BE106" i="2"/>
  <c r="J106" i="2" s="1"/>
  <c r="BK106" i="2"/>
  <c r="AS106" i="2"/>
  <c r="H106" i="2" s="1"/>
  <c r="K181" i="2"/>
  <c r="H12" i="2"/>
  <c r="I16" i="2"/>
  <c r="I152" i="2"/>
  <c r="I178" i="2"/>
  <c r="J237" i="2"/>
  <c r="J232" i="2"/>
  <c r="K55" i="2"/>
  <c r="I240" i="2"/>
  <c r="BO33" i="2"/>
  <c r="AW33" i="2"/>
  <c r="BC33" i="2"/>
  <c r="BI33" i="2"/>
  <c r="H228" i="2"/>
  <c r="H88" i="2"/>
  <c r="H191" i="2"/>
  <c r="AY107" i="2"/>
  <c r="BE107" i="2"/>
  <c r="BK107" i="2"/>
  <c r="K107" i="2" s="1"/>
  <c r="AS107" i="2"/>
  <c r="H107" i="2" s="1"/>
  <c r="K57" i="2"/>
  <c r="H198" i="2"/>
  <c r="K182" i="2"/>
  <c r="H117" i="2"/>
  <c r="BO45" i="2"/>
  <c r="AW45" i="2"/>
  <c r="BC45" i="2"/>
  <c r="BI45" i="2"/>
  <c r="J261" i="2"/>
  <c r="K127" i="2"/>
  <c r="K132" i="2"/>
  <c r="K130" i="2"/>
  <c r="J230" i="2"/>
  <c r="I50" i="2"/>
  <c r="AT244" i="2"/>
  <c r="AZ244" i="2"/>
  <c r="I244" i="2" s="1"/>
  <c r="BL244" i="2"/>
  <c r="BF244" i="2"/>
  <c r="K184" i="2"/>
  <c r="J124" i="2"/>
  <c r="BM53" i="2"/>
  <c r="K53" i="2" s="1"/>
  <c r="AU53" i="2"/>
  <c r="H53" i="2" s="1"/>
  <c r="BA53" i="2"/>
  <c r="BG53" i="2"/>
  <c r="J53" i="2" s="1"/>
  <c r="BF51" i="2"/>
  <c r="BL51" i="2"/>
  <c r="AT51" i="2"/>
  <c r="AZ51" i="2"/>
  <c r="K229" i="2"/>
  <c r="J144" i="2"/>
  <c r="AY125" i="2"/>
  <c r="I125" i="2" s="1"/>
  <c r="BE125" i="2"/>
  <c r="J125" i="2" s="1"/>
  <c r="BK125" i="2"/>
  <c r="K125" i="2" s="1"/>
  <c r="AS125" i="2"/>
  <c r="H125" i="2" s="1"/>
  <c r="AV30" i="2"/>
  <c r="BB30" i="2"/>
  <c r="BH30" i="2"/>
  <c r="J30" i="2" s="1"/>
  <c r="BN30" i="2"/>
  <c r="K30" i="2" s="1"/>
  <c r="BH114" i="2"/>
  <c r="J114" i="2" s="1"/>
  <c r="BN114" i="2"/>
  <c r="K114" i="2" s="1"/>
  <c r="AV114" i="2"/>
  <c r="BB114" i="2"/>
  <c r="I114" i="2" s="1"/>
  <c r="AW20" i="2"/>
  <c r="H20" i="2" s="1"/>
  <c r="BC20" i="2"/>
  <c r="BI20" i="2"/>
  <c r="J20" i="2" s="1"/>
  <c r="BO20" i="2"/>
  <c r="K20" i="2" s="1"/>
  <c r="BC87" i="2"/>
  <c r="I87" i="2" s="1"/>
  <c r="BI87" i="2"/>
  <c r="J87" i="2" s="1"/>
  <c r="BO87" i="2"/>
  <c r="AW87" i="2"/>
  <c r="H87" i="2" s="1"/>
  <c r="BC244" i="2"/>
  <c r="BI244" i="2"/>
  <c r="AW244" i="2"/>
  <c r="BO244" i="2"/>
  <c r="BO40" i="2"/>
  <c r="K40" i="2" s="1"/>
  <c r="AW40" i="2"/>
  <c r="H40" i="2" s="1"/>
  <c r="BC40" i="2"/>
  <c r="I40" i="2" s="1"/>
  <c r="BI40" i="2"/>
  <c r="J40" i="2" s="1"/>
  <c r="H196" i="2"/>
  <c r="AY73" i="2"/>
  <c r="BE73" i="2"/>
  <c r="BK73" i="2"/>
  <c r="AS73" i="2"/>
  <c r="H73" i="2" s="1"/>
  <c r="I212" i="2"/>
  <c r="K65" i="2"/>
  <c r="AY75" i="2"/>
  <c r="I75" i="2" s="1"/>
  <c r="BE75" i="2"/>
  <c r="J75" i="2" s="1"/>
  <c r="BK75" i="2"/>
  <c r="K75" i="2" s="1"/>
  <c r="AS75" i="2"/>
  <c r="H75" i="2" s="1"/>
  <c r="J151" i="2"/>
  <c r="K122" i="2"/>
  <c r="I38" i="2"/>
  <c r="J143" i="2"/>
  <c r="BG186" i="2"/>
  <c r="BM186" i="2"/>
  <c r="AU186" i="2"/>
  <c r="BA186" i="2"/>
  <c r="BG17" i="2"/>
  <c r="J17" i="2" s="1"/>
  <c r="BM17" i="2"/>
  <c r="K17" i="2" s="1"/>
  <c r="AU17" i="2"/>
  <c r="H17" i="2" s="1"/>
  <c r="BA17" i="2"/>
  <c r="H60" i="2"/>
  <c r="BL185" i="2"/>
  <c r="K185" i="2" s="1"/>
  <c r="AT185" i="2"/>
  <c r="AZ185" i="2"/>
  <c r="I185" i="2" s="1"/>
  <c r="BF185" i="2"/>
  <c r="J185" i="2" s="1"/>
  <c r="AT81" i="2"/>
  <c r="AZ81" i="2"/>
  <c r="I81" i="2" s="1"/>
  <c r="BF81" i="2"/>
  <c r="BL81" i="2"/>
  <c r="K81" i="2" s="1"/>
  <c r="AT246" i="2"/>
  <c r="H246" i="2" s="1"/>
  <c r="BL246" i="2"/>
  <c r="K246" i="2" s="1"/>
  <c r="AZ246" i="2"/>
  <c r="BF246" i="2"/>
  <c r="J246" i="2" s="1"/>
  <c r="I100" i="2"/>
  <c r="L100" i="2" s="1"/>
  <c r="M100" i="2" s="1"/>
  <c r="N100" i="2" s="1"/>
  <c r="I128" i="2"/>
  <c r="AW148" i="2"/>
  <c r="BC148" i="2"/>
  <c r="BI148" i="2"/>
  <c r="J148" i="2" s="1"/>
  <c r="BO148" i="2"/>
  <c r="K148" i="2" s="1"/>
  <c r="BA33" i="2"/>
  <c r="BG33" i="2"/>
  <c r="BM33" i="2"/>
  <c r="AU33" i="2"/>
  <c r="BC214" i="2"/>
  <c r="I214" i="2" s="1"/>
  <c r="AW214" i="2"/>
  <c r="H214" i="2" s="1"/>
  <c r="BI214" i="2"/>
  <c r="J214" i="2" s="1"/>
  <c r="BO214" i="2"/>
  <c r="BO37" i="2"/>
  <c r="AW37" i="2"/>
  <c r="BC37" i="2"/>
  <c r="I37" i="2" s="1"/>
  <c r="BI37" i="2"/>
  <c r="I220" i="2"/>
  <c r="K28" i="2"/>
  <c r="I228" i="2"/>
  <c r="L228" i="2" s="1"/>
  <c r="M228" i="2" s="1"/>
  <c r="N228" i="2" s="1"/>
  <c r="I209" i="2"/>
  <c r="L209" i="2" s="1"/>
  <c r="M209" i="2" s="1"/>
  <c r="N209" i="2" s="1"/>
  <c r="J88" i="2"/>
  <c r="J72" i="2"/>
  <c r="AS161" i="2"/>
  <c r="H161" i="2" s="1"/>
  <c r="AY161" i="2"/>
  <c r="I161" i="2" s="1"/>
  <c r="BE161" i="2"/>
  <c r="J161" i="2" s="1"/>
  <c r="BK161" i="2"/>
  <c r="K161" i="2" s="1"/>
  <c r="AS78" i="2"/>
  <c r="AY78" i="2"/>
  <c r="I78" i="2" s="1"/>
  <c r="BE78" i="2"/>
  <c r="J78" i="2" s="1"/>
  <c r="BK78" i="2"/>
  <c r="K78" i="2" s="1"/>
  <c r="H154" i="2"/>
  <c r="I195" i="2"/>
  <c r="I67" i="2"/>
  <c r="I133" i="2"/>
  <c r="H15" i="2"/>
  <c r="H146" i="2"/>
  <c r="H18" i="2"/>
  <c r="L18" i="2" s="1"/>
  <c r="M18" i="2" s="1"/>
  <c r="N18" i="2" s="1"/>
  <c r="I251" i="2"/>
  <c r="I91" i="2"/>
  <c r="I222" i="2"/>
  <c r="I94" i="2"/>
  <c r="I77" i="2"/>
  <c r="I199" i="2"/>
  <c r="I71" i="2"/>
  <c r="AS179" i="2"/>
  <c r="H179" i="2" s="1"/>
  <c r="AY179" i="2"/>
  <c r="I179" i="2" s="1"/>
  <c r="BE179" i="2"/>
  <c r="BK179" i="2"/>
  <c r="K179" i="2" s="1"/>
  <c r="I182" i="2"/>
  <c r="J54" i="2"/>
  <c r="K261" i="2"/>
  <c r="H224" i="2"/>
  <c r="L224" i="2" s="1"/>
  <c r="M224" i="2" s="1"/>
  <c r="N224" i="2" s="1"/>
  <c r="H208" i="2"/>
  <c r="J257" i="2"/>
  <c r="BM109" i="2"/>
  <c r="AU109" i="2"/>
  <c r="H109" i="2" s="1"/>
  <c r="BA109" i="2"/>
  <c r="I109" i="2" s="1"/>
  <c r="BG109" i="2"/>
  <c r="J109" i="2" s="1"/>
  <c r="I197" i="2"/>
  <c r="H172" i="2"/>
  <c r="I127" i="2"/>
  <c r="I192" i="2"/>
  <c r="I132" i="2"/>
  <c r="I56" i="2"/>
  <c r="I130" i="2"/>
  <c r="H139" i="2"/>
  <c r="I121" i="2"/>
  <c r="I230" i="2"/>
  <c r="I207" i="2"/>
  <c r="I254" i="2"/>
  <c r="I231" i="2"/>
  <c r="I74" i="2"/>
  <c r="H149" i="2"/>
  <c r="H159" i="2"/>
  <c r="I256" i="2"/>
  <c r="I184" i="2"/>
  <c r="H124" i="2"/>
  <c r="BG159" i="2"/>
  <c r="J159" i="2" s="1"/>
  <c r="BM159" i="2"/>
  <c r="K159" i="2" s="1"/>
  <c r="AU159" i="2"/>
  <c r="BA159" i="2"/>
  <c r="I159" i="2" s="1"/>
  <c r="BM216" i="2"/>
  <c r="BG216" i="2"/>
  <c r="J216" i="2" s="1"/>
  <c r="AU216" i="2"/>
  <c r="H216" i="2" s="1"/>
  <c r="BA216" i="2"/>
  <c r="BG162" i="2"/>
  <c r="BM162" i="2"/>
  <c r="AU162" i="2"/>
  <c r="BA162" i="2"/>
  <c r="BM241" i="2"/>
  <c r="K241" i="2" s="1"/>
  <c r="AU241" i="2"/>
  <c r="H241" i="2" s="1"/>
  <c r="BG241" i="2"/>
  <c r="BA241" i="2"/>
  <c r="I241" i="2" s="1"/>
  <c r="BM201" i="2"/>
  <c r="AU201" i="2"/>
  <c r="BG201" i="2"/>
  <c r="BA201" i="2"/>
  <c r="I229" i="2"/>
  <c r="I213" i="2"/>
  <c r="H144" i="2"/>
  <c r="I64" i="2"/>
  <c r="AW174" i="2"/>
  <c r="BC174" i="2"/>
  <c r="BI174" i="2"/>
  <c r="BO174" i="2"/>
  <c r="AW25" i="2"/>
  <c r="H25" i="2" s="1"/>
  <c r="BC25" i="2"/>
  <c r="I25" i="2" s="1"/>
  <c r="BI25" i="2"/>
  <c r="J25" i="2" s="1"/>
  <c r="BO25" i="2"/>
  <c r="K25" i="2" s="1"/>
  <c r="AY204" i="2"/>
  <c r="I204" i="2" s="1"/>
  <c r="AS204" i="2"/>
  <c r="H204" i="2" s="1"/>
  <c r="BE204" i="2"/>
  <c r="J204" i="2" s="1"/>
  <c r="BK204" i="2"/>
  <c r="K204" i="2" s="1"/>
  <c r="AW156" i="2"/>
  <c r="H156" i="2" s="1"/>
  <c r="BC156" i="2"/>
  <c r="I156" i="2" s="1"/>
  <c r="BI156" i="2"/>
  <c r="J156" i="2" s="1"/>
  <c r="BO156" i="2"/>
  <c r="K156" i="2" s="1"/>
  <c r="BM69" i="2"/>
  <c r="K69" i="2" s="1"/>
  <c r="AU69" i="2"/>
  <c r="H69" i="2" s="1"/>
  <c r="BA69" i="2"/>
  <c r="I69" i="2" s="1"/>
  <c r="BG69" i="2"/>
  <c r="J69" i="2" s="1"/>
  <c r="AW138" i="2"/>
  <c r="BC138" i="2"/>
  <c r="BI138" i="2"/>
  <c r="BO138" i="2"/>
  <c r="BC58" i="2"/>
  <c r="I58" i="2" s="1"/>
  <c r="BI58" i="2"/>
  <c r="J58" i="2" s="1"/>
  <c r="BO58" i="2"/>
  <c r="K58" i="2" s="1"/>
  <c r="AW58" i="2"/>
  <c r="H58" i="2" s="1"/>
  <c r="I187" i="2"/>
  <c r="J196" i="2"/>
  <c r="J96" i="2"/>
  <c r="K116" i="2"/>
  <c r="H212" i="2"/>
  <c r="AY137" i="2"/>
  <c r="BE137" i="2"/>
  <c r="AS137" i="2"/>
  <c r="H137" i="2" s="1"/>
  <c r="BK137" i="2"/>
  <c r="I136" i="2"/>
  <c r="I65" i="2"/>
  <c r="L65" i="2" s="1"/>
  <c r="M65" i="2" s="1"/>
  <c r="N65" i="2" s="1"/>
  <c r="AY129" i="2"/>
  <c r="BE129" i="2"/>
  <c r="BK129" i="2"/>
  <c r="K129" i="2" s="1"/>
  <c r="AS129" i="2"/>
  <c r="BK46" i="2"/>
  <c r="AS46" i="2"/>
  <c r="AY46" i="2"/>
  <c r="BE46" i="2"/>
  <c r="H151" i="2"/>
  <c r="I122" i="2"/>
  <c r="H185" i="2"/>
  <c r="H163" i="2"/>
  <c r="K35" i="2"/>
  <c r="H166" i="2"/>
  <c r="K38" i="2"/>
  <c r="H143" i="2"/>
  <c r="I242" i="2"/>
  <c r="H177" i="2"/>
  <c r="I190" i="2"/>
  <c r="I62" i="2"/>
  <c r="H167" i="2"/>
  <c r="AS147" i="2"/>
  <c r="H147" i="2" s="1"/>
  <c r="AY147" i="2"/>
  <c r="I147" i="2" s="1"/>
  <c r="BE147" i="2"/>
  <c r="J147" i="2" s="1"/>
  <c r="BK147" i="2"/>
  <c r="K147" i="2" s="1"/>
  <c r="I150" i="2"/>
  <c r="I22" i="2"/>
  <c r="J218" i="2"/>
  <c r="I17" i="2"/>
  <c r="BM112" i="2"/>
  <c r="AU112" i="2"/>
  <c r="BA112" i="2"/>
  <c r="BG112" i="2"/>
  <c r="H205" i="2"/>
  <c r="J221" i="2"/>
  <c r="J241" i="2"/>
  <c r="BM242" i="2"/>
  <c r="BG242" i="2"/>
  <c r="J242" i="2" s="1"/>
  <c r="AU242" i="2"/>
  <c r="H242" i="2" s="1"/>
  <c r="BA242" i="2"/>
  <c r="BH216" i="2"/>
  <c r="BN216" i="2"/>
  <c r="K216" i="2" s="1"/>
  <c r="AV216" i="2"/>
  <c r="BB216" i="2"/>
  <c r="J252" i="2"/>
  <c r="K84" i="2"/>
  <c r="J168" i="2"/>
  <c r="J24" i="2"/>
  <c r="K223" i="2"/>
  <c r="J193" i="2"/>
  <c r="J11" i="2"/>
  <c r="H247" i="2"/>
  <c r="J186" i="2"/>
  <c r="K102" i="2"/>
  <c r="I47" i="2"/>
  <c r="L47" i="2" s="1"/>
  <c r="M47" i="2" s="1"/>
  <c r="N47" i="2" s="1"/>
  <c r="K113" i="2"/>
  <c r="K109" i="2"/>
  <c r="K234" i="2"/>
  <c r="H211" i="2"/>
  <c r="K86" i="2"/>
  <c r="J200" i="2"/>
  <c r="H260" i="2"/>
  <c r="H244" i="2"/>
  <c r="AT227" i="2"/>
  <c r="H227" i="2" s="1"/>
  <c r="AZ227" i="2"/>
  <c r="I227" i="2" s="1"/>
  <c r="BF227" i="2"/>
  <c r="J227" i="2" s="1"/>
  <c r="BL227" i="2"/>
  <c r="K227" i="2" s="1"/>
  <c r="I20" i="2"/>
  <c r="BF34" i="2"/>
  <c r="BL34" i="2"/>
  <c r="AT34" i="2"/>
  <c r="AZ34" i="2"/>
  <c r="BL23" i="2"/>
  <c r="K23" i="2" s="1"/>
  <c r="AT23" i="2"/>
  <c r="H23" i="2" s="1"/>
  <c r="AZ23" i="2"/>
  <c r="I23" i="2" s="1"/>
  <c r="BF23" i="2"/>
  <c r="J23" i="2" s="1"/>
  <c r="AT117" i="2"/>
  <c r="AZ117" i="2"/>
  <c r="I117" i="2" s="1"/>
  <c r="BF117" i="2"/>
  <c r="J117" i="2" s="1"/>
  <c r="BL117" i="2"/>
  <c r="K117" i="2" s="1"/>
  <c r="AT59" i="2"/>
  <c r="H59" i="2" s="1"/>
  <c r="AZ59" i="2"/>
  <c r="I59" i="2" s="1"/>
  <c r="BF59" i="2"/>
  <c r="J59" i="2" s="1"/>
  <c r="BL59" i="2"/>
  <c r="K59" i="2" s="1"/>
  <c r="BA39" i="2"/>
  <c r="BG39" i="2"/>
  <c r="BM39" i="2"/>
  <c r="AU39" i="2"/>
  <c r="H39" i="2" s="1"/>
  <c r="I80" i="2"/>
  <c r="I217" i="2"/>
  <c r="J48" i="2"/>
  <c r="AY68" i="2"/>
  <c r="I68" i="2" s="1"/>
  <c r="BE68" i="2"/>
  <c r="J68" i="2" s="1"/>
  <c r="BK68" i="2"/>
  <c r="K68" i="2" s="1"/>
  <c r="AS68" i="2"/>
  <c r="H68" i="2" s="1"/>
  <c r="H140" i="2"/>
  <c r="BO43" i="2"/>
  <c r="AW43" i="2"/>
  <c r="BC43" i="2"/>
  <c r="BI43" i="2"/>
  <c r="BC79" i="2"/>
  <c r="I79" i="2" s="1"/>
  <c r="BI79" i="2"/>
  <c r="J79" i="2" s="1"/>
  <c r="BO79" i="2"/>
  <c r="K79" i="2" s="1"/>
  <c r="AW79" i="2"/>
  <c r="H79" i="2" s="1"/>
  <c r="BC83" i="2"/>
  <c r="I83" i="2" s="1"/>
  <c r="BI83" i="2"/>
  <c r="BO83" i="2"/>
  <c r="K83" i="2" s="1"/>
  <c r="AW83" i="2"/>
  <c r="H83" i="2" s="1"/>
  <c r="BA34" i="2"/>
  <c r="BG34" i="2"/>
  <c r="BM34" i="2"/>
  <c r="AU34" i="2"/>
  <c r="J32" i="2"/>
  <c r="AY112" i="2"/>
  <c r="I112" i="2" s="1"/>
  <c r="BE112" i="2"/>
  <c r="J112" i="2" s="1"/>
  <c r="BK112" i="2"/>
  <c r="AS112" i="2"/>
  <c r="I249" i="2"/>
  <c r="I233" i="2"/>
  <c r="I89" i="2"/>
  <c r="I101" i="2"/>
  <c r="I255" i="2"/>
  <c r="AY97" i="2"/>
  <c r="I97" i="2" s="1"/>
  <c r="BE97" i="2"/>
  <c r="J97" i="2" s="1"/>
  <c r="BK97" i="2"/>
  <c r="K97" i="2" s="1"/>
  <c r="AS97" i="2"/>
  <c r="H97" i="2" s="1"/>
  <c r="AS14" i="2"/>
  <c r="H14" i="2" s="1"/>
  <c r="AY14" i="2"/>
  <c r="I14" i="2" s="1"/>
  <c r="BE14" i="2"/>
  <c r="J14" i="2" s="1"/>
  <c r="BK14" i="2"/>
  <c r="K14" i="2" s="1"/>
  <c r="K29" i="2"/>
  <c r="I119" i="2"/>
  <c r="L119" i="2" s="1"/>
  <c r="M119" i="2" s="1"/>
  <c r="N119" i="2" s="1"/>
  <c r="I250" i="2"/>
  <c r="H153" i="2"/>
  <c r="I259" i="2"/>
  <c r="I131" i="2"/>
  <c r="L131" i="2" s="1"/>
  <c r="M131" i="2" s="1"/>
  <c r="N131" i="2" s="1"/>
  <c r="I134" i="2"/>
  <c r="I239" i="2"/>
  <c r="I111" i="2"/>
  <c r="I210" i="2"/>
  <c r="I82" i="2"/>
  <c r="H145" i="2"/>
  <c r="H155" i="2"/>
  <c r="K27" i="2"/>
  <c r="H158" i="2"/>
  <c r="H13" i="2"/>
  <c r="I135" i="2"/>
  <c r="L135" i="2" s="1"/>
  <c r="M135" i="2" s="1"/>
  <c r="N135" i="2" s="1"/>
  <c r="H7" i="2"/>
  <c r="AY115" i="2"/>
  <c r="I115" i="2" s="1"/>
  <c r="BE115" i="2"/>
  <c r="J115" i="2" s="1"/>
  <c r="BK115" i="2"/>
  <c r="K115" i="2" s="1"/>
  <c r="AS115" i="2"/>
  <c r="H115" i="2" s="1"/>
  <c r="I246" i="2"/>
  <c r="I118" i="2"/>
  <c r="H21" i="2"/>
  <c r="I12" i="2"/>
  <c r="BG8" i="2"/>
  <c r="J8" i="2" s="1"/>
  <c r="BM8" i="2"/>
  <c r="AU8" i="2"/>
  <c r="BA8" i="2"/>
  <c r="I8" i="2" s="1"/>
  <c r="BG183" i="2"/>
  <c r="J183" i="2" s="1"/>
  <c r="BM183" i="2"/>
  <c r="K183" i="2" s="1"/>
  <c r="AU183" i="2"/>
  <c r="H183" i="2" s="1"/>
  <c r="BA183" i="2"/>
  <c r="I183" i="2" s="1"/>
  <c r="AV46" i="2"/>
  <c r="BB46" i="2"/>
  <c r="BH46" i="2"/>
  <c r="BN46" i="2"/>
  <c r="J152" i="2"/>
  <c r="J176" i="2"/>
  <c r="J180" i="2"/>
  <c r="K110" i="2"/>
  <c r="K87" i="2"/>
  <c r="K99" i="2"/>
  <c r="J165" i="2"/>
  <c r="K123" i="2"/>
  <c r="K126" i="2"/>
  <c r="K103" i="2"/>
  <c r="K105" i="2"/>
  <c r="K214" i="2"/>
  <c r="J245" i="2"/>
  <c r="H237" i="2"/>
  <c r="K232" i="2"/>
  <c r="K160" i="2"/>
  <c r="H55" i="2"/>
  <c r="H215" i="2"/>
  <c r="H93" i="2"/>
  <c r="AR264" i="2"/>
  <c r="AP265" i="2" s="1"/>
  <c r="K2" i="2" s="1"/>
  <c r="I5" i="2"/>
  <c r="K5" i="2"/>
  <c r="J5" i="2"/>
  <c r="H5" i="2"/>
  <c r="I4" i="2"/>
  <c r="L37" i="22"/>
  <c r="M37" i="22" s="1"/>
  <c r="N37" i="22" s="1"/>
  <c r="L142" i="22"/>
  <c r="M142" i="22" s="1"/>
  <c r="N142" i="22" s="1"/>
  <c r="L41" i="22"/>
  <c r="M41" i="22" s="1"/>
  <c r="N41" i="22" s="1"/>
  <c r="K61" i="11"/>
  <c r="J131" i="11"/>
  <c r="H53" i="11"/>
  <c r="J124" i="11"/>
  <c r="J16" i="11"/>
  <c r="I103" i="11"/>
  <c r="I37" i="11"/>
  <c r="I14" i="11"/>
  <c r="K130" i="11"/>
  <c r="I53" i="11"/>
  <c r="I65" i="11"/>
  <c r="J118" i="11"/>
  <c r="H3" i="11"/>
  <c r="H23" i="11"/>
  <c r="H56" i="11"/>
  <c r="H46" i="11"/>
  <c r="J45" i="11"/>
  <c r="J21" i="11"/>
  <c r="K41" i="11"/>
  <c r="K136" i="11"/>
  <c r="I113" i="11"/>
  <c r="K144" i="11"/>
  <c r="K128" i="11"/>
  <c r="I15" i="11"/>
  <c r="J82" i="11"/>
  <c r="K103" i="11"/>
  <c r="I6" i="11"/>
  <c r="H41" i="11"/>
  <c r="H72" i="11"/>
  <c r="H119" i="11"/>
  <c r="J110" i="11"/>
  <c r="I39" i="11"/>
  <c r="H112" i="11"/>
  <c r="H144" i="11"/>
  <c r="I4" i="11"/>
  <c r="H10" i="11"/>
  <c r="K31" i="11"/>
  <c r="H129" i="11"/>
  <c r="K56" i="11"/>
  <c r="J18" i="11"/>
  <c r="J139" i="11"/>
  <c r="K95" i="11"/>
  <c r="J107" i="11"/>
  <c r="I51" i="11"/>
  <c r="K83" i="11"/>
  <c r="H81" i="11"/>
  <c r="K81" i="11"/>
  <c r="H39" i="11"/>
  <c r="I102" i="11"/>
  <c r="J130" i="11"/>
  <c r="I78" i="11"/>
  <c r="H101" i="11"/>
  <c r="H89" i="11"/>
  <c r="J39" i="11"/>
  <c r="I10" i="11"/>
  <c r="K35" i="11"/>
  <c r="K18" i="11"/>
  <c r="K8" i="11"/>
  <c r="H33" i="11"/>
  <c r="K106" i="11"/>
  <c r="H99" i="11"/>
  <c r="I126" i="11"/>
  <c r="I69" i="11"/>
  <c r="K129" i="11"/>
  <c r="K97" i="11"/>
  <c r="K14" i="11"/>
  <c r="I5" i="11"/>
  <c r="K105" i="11"/>
  <c r="K94" i="11"/>
  <c r="K38" i="11"/>
  <c r="K118" i="11"/>
  <c r="H11" i="11"/>
  <c r="K116" i="11"/>
  <c r="K125" i="11"/>
  <c r="H126" i="11"/>
  <c r="K49" i="11"/>
  <c r="I32" i="11"/>
  <c r="J87" i="11"/>
  <c r="J95" i="11"/>
  <c r="I50" i="11"/>
  <c r="J88" i="11"/>
  <c r="I138" i="11"/>
  <c r="H82" i="11"/>
  <c r="I145" i="11"/>
  <c r="I73" i="11"/>
  <c r="K110" i="11"/>
  <c r="J25" i="11"/>
  <c r="I30" i="11"/>
  <c r="I146" i="11"/>
  <c r="J4" i="11"/>
  <c r="I40" i="11"/>
  <c r="I11" i="11"/>
  <c r="I16" i="11"/>
  <c r="J40" i="11"/>
  <c r="I128" i="11"/>
  <c r="K45" i="11"/>
  <c r="I47" i="11"/>
  <c r="K91" i="11"/>
  <c r="K79" i="11"/>
  <c r="J47" i="11"/>
  <c r="I20" i="11"/>
  <c r="K50" i="11"/>
  <c r="J15" i="11"/>
  <c r="H90" i="11"/>
  <c r="H138" i="11"/>
  <c r="K85" i="11"/>
  <c r="H85" i="11"/>
  <c r="I81" i="11"/>
  <c r="J73" i="11"/>
  <c r="H51" i="11"/>
  <c r="H84" i="11"/>
  <c r="J5" i="11"/>
  <c r="K133" i="11"/>
  <c r="K25" i="11"/>
  <c r="I122" i="11"/>
  <c r="I22" i="11"/>
  <c r="H118" i="11"/>
  <c r="J54" i="11"/>
  <c r="I67" i="11"/>
  <c r="K119" i="11"/>
  <c r="K62" i="11"/>
  <c r="H76" i="11"/>
  <c r="K121" i="11"/>
  <c r="J146" i="11"/>
  <c r="J12" i="11"/>
  <c r="I42" i="11"/>
  <c r="I136" i="11"/>
  <c r="H142" i="11"/>
  <c r="K72" i="11"/>
  <c r="H103" i="11"/>
  <c r="I21" i="11"/>
  <c r="J67" i="11"/>
  <c r="H50" i="11"/>
  <c r="K34" i="11"/>
  <c r="K6" i="11"/>
  <c r="I123" i="11"/>
  <c r="I129" i="11"/>
  <c r="H104" i="11"/>
  <c r="I59" i="11"/>
  <c r="H47" i="11"/>
  <c r="K16" i="11"/>
  <c r="K145" i="11"/>
  <c r="H12" i="11"/>
  <c r="I12" i="11"/>
  <c r="H73" i="11"/>
  <c r="I127" i="11"/>
  <c r="K3" i="11"/>
  <c r="I105" i="11"/>
  <c r="H120" i="11"/>
  <c r="I43" i="11"/>
  <c r="H30" i="11"/>
  <c r="K131" i="11"/>
  <c r="I55" i="11"/>
  <c r="H16" i="11"/>
  <c r="H124" i="11"/>
  <c r="I68" i="11"/>
  <c r="K70" i="11"/>
  <c r="H117" i="11"/>
  <c r="I23" i="11"/>
  <c r="J31" i="11"/>
  <c r="K30" i="11"/>
  <c r="J116" i="11"/>
  <c r="K100" i="11"/>
  <c r="H140" i="11"/>
  <c r="K109" i="11"/>
  <c r="J23" i="11"/>
  <c r="H77" i="11"/>
  <c r="J10" i="11"/>
  <c r="K102" i="11"/>
  <c r="K10" i="11"/>
  <c r="H63" i="11"/>
  <c r="I7" i="11"/>
  <c r="K139" i="11"/>
  <c r="K33" i="11"/>
  <c r="J75" i="11"/>
  <c r="J55" i="11"/>
  <c r="H95" i="11"/>
  <c r="J128" i="11"/>
  <c r="J97" i="11"/>
  <c r="H106" i="11"/>
  <c r="H83" i="11"/>
  <c r="I141" i="11"/>
  <c r="H127" i="11"/>
  <c r="H49" i="11"/>
  <c r="K64" i="11"/>
  <c r="I29" i="11"/>
  <c r="I95" i="11"/>
  <c r="K126" i="11"/>
  <c r="I45" i="11"/>
  <c r="K71" i="11"/>
  <c r="H52" i="11"/>
  <c r="H132" i="11"/>
  <c r="K27" i="11"/>
  <c r="I31" i="11"/>
  <c r="H5" i="11"/>
  <c r="J134" i="11"/>
  <c r="J20" i="11"/>
  <c r="K59" i="11"/>
  <c r="I94" i="11"/>
  <c r="K73" i="11"/>
  <c r="K28" i="11"/>
  <c r="J53" i="11"/>
  <c r="I98" i="11"/>
  <c r="I80" i="11"/>
  <c r="J70" i="11"/>
  <c r="H96" i="11"/>
  <c r="K51" i="11"/>
  <c r="K37" i="11"/>
  <c r="J48" i="11"/>
  <c r="I117" i="11"/>
  <c r="H135" i="11"/>
  <c r="I120" i="11"/>
  <c r="K141" i="11"/>
  <c r="K98" i="11"/>
  <c r="K84" i="11"/>
  <c r="I118" i="11"/>
  <c r="K57" i="11"/>
  <c r="I25" i="11"/>
  <c r="I52" i="11"/>
  <c r="K36" i="11"/>
  <c r="J92" i="11"/>
  <c r="H32" i="11"/>
  <c r="H48" i="11"/>
  <c r="K13" i="11"/>
  <c r="H13" i="11"/>
  <c r="I101" i="11"/>
  <c r="J13" i="11"/>
  <c r="I61" i="11"/>
  <c r="K140" i="11"/>
  <c r="K42" i="11"/>
  <c r="J56" i="11"/>
  <c r="K29" i="11"/>
  <c r="H36" i="11"/>
  <c r="K115" i="11"/>
  <c r="H28" i="11"/>
  <c r="J121" i="11"/>
  <c r="J99" i="11"/>
  <c r="H86" i="11"/>
  <c r="H60" i="11"/>
  <c r="H108" i="11"/>
  <c r="I100" i="11"/>
  <c r="I57" i="11"/>
  <c r="K9" i="11"/>
  <c r="I137" i="11"/>
  <c r="I84" i="11"/>
  <c r="H145" i="11"/>
  <c r="I75" i="11"/>
  <c r="I88" i="11"/>
  <c r="J105" i="11"/>
  <c r="H105" i="11"/>
  <c r="I133" i="11"/>
  <c r="H78" i="11"/>
  <c r="I27" i="11"/>
  <c r="I85" i="11"/>
  <c r="I87" i="11"/>
  <c r="K23" i="11"/>
  <c r="K77" i="11"/>
  <c r="J49" i="11"/>
  <c r="I143" i="11"/>
  <c r="J132" i="11"/>
  <c r="H146" i="11"/>
  <c r="J120" i="11"/>
  <c r="H134" i="11"/>
  <c r="K19" i="11"/>
  <c r="I132" i="11"/>
  <c r="I70" i="11"/>
  <c r="J66" i="11"/>
  <c r="I116" i="11"/>
  <c r="H88" i="11"/>
  <c r="H25" i="11"/>
  <c r="I106" i="11"/>
  <c r="J93" i="11"/>
  <c r="J22" i="11"/>
  <c r="I24" i="11"/>
  <c r="J68" i="11"/>
  <c r="H59" i="11"/>
  <c r="J63" i="11"/>
  <c r="J96" i="11"/>
  <c r="I49" i="11"/>
  <c r="H110" i="11"/>
  <c r="K104" i="11"/>
  <c r="J77" i="11"/>
  <c r="I142" i="11"/>
  <c r="H45" i="11"/>
  <c r="J62" i="11"/>
  <c r="J30" i="11"/>
  <c r="I82" i="11"/>
  <c r="I28" i="11"/>
  <c r="I8" i="11"/>
  <c r="I41" i="11"/>
  <c r="H69" i="11"/>
  <c r="J91" i="11"/>
  <c r="J32" i="11"/>
  <c r="H71" i="11"/>
  <c r="K120" i="11"/>
  <c r="I66" i="11"/>
  <c r="H65" i="11"/>
  <c r="J71" i="11"/>
  <c r="J43" i="11"/>
  <c r="K58" i="11"/>
  <c r="I56" i="11"/>
  <c r="K63" i="11"/>
  <c r="K44" i="11"/>
  <c r="K138" i="11"/>
  <c r="J3" i="11"/>
  <c r="J144" i="11"/>
  <c r="I13" i="11"/>
  <c r="K76" i="11"/>
  <c r="I147" i="11"/>
  <c r="H67" i="11"/>
  <c r="J106" i="11"/>
  <c r="H113" i="11"/>
  <c r="J57" i="11"/>
  <c r="J27" i="11"/>
  <c r="I93" i="11"/>
  <c r="I107" i="11"/>
  <c r="K20" i="11"/>
  <c r="K53" i="11"/>
  <c r="K46" i="11"/>
  <c r="J52" i="11"/>
  <c r="J34" i="11"/>
  <c r="K99" i="11"/>
  <c r="J74" i="11"/>
  <c r="J138" i="11"/>
  <c r="H122" i="11"/>
  <c r="J65" i="11"/>
  <c r="I76" i="11"/>
  <c r="I125" i="11"/>
  <c r="K54" i="11"/>
  <c r="H128" i="11"/>
  <c r="K24" i="11"/>
  <c r="J85" i="11"/>
  <c r="J142" i="11"/>
  <c r="K111" i="11"/>
  <c r="I77" i="11"/>
  <c r="J125" i="11"/>
  <c r="J8" i="11"/>
  <c r="K114" i="11"/>
  <c r="J44" i="11"/>
  <c r="J64" i="11"/>
  <c r="I97" i="11"/>
  <c r="J133" i="11"/>
  <c r="J24" i="11"/>
  <c r="J33" i="11"/>
  <c r="I144" i="11"/>
  <c r="K113" i="11"/>
  <c r="J80" i="11"/>
  <c r="H107" i="11"/>
  <c r="I96" i="11"/>
  <c r="I36" i="11"/>
  <c r="J143" i="11"/>
  <c r="H139" i="11"/>
  <c r="K11" i="11"/>
  <c r="H147" i="11"/>
  <c r="H92" i="11"/>
  <c r="I89" i="11"/>
  <c r="I121" i="11"/>
  <c r="H57" i="11"/>
  <c r="J60" i="11"/>
  <c r="H80" i="11"/>
  <c r="J81" i="11"/>
  <c r="H6" i="11"/>
  <c r="I79" i="11"/>
  <c r="H141" i="11"/>
  <c r="I90" i="11"/>
  <c r="H37" i="11"/>
  <c r="J109" i="11"/>
  <c r="K66" i="11"/>
  <c r="H114" i="11"/>
  <c r="I46" i="11"/>
  <c r="K69" i="11"/>
  <c r="J9" i="11"/>
  <c r="I140" i="11"/>
  <c r="H111" i="11"/>
  <c r="J115" i="11"/>
  <c r="H22" i="11"/>
  <c r="J69" i="11"/>
  <c r="J112" i="11"/>
  <c r="I33" i="11"/>
  <c r="J50" i="11"/>
  <c r="H26" i="11"/>
  <c r="I35" i="11"/>
  <c r="H40" i="11"/>
  <c r="K15" i="11"/>
  <c r="K80" i="11"/>
  <c r="I18" i="11"/>
  <c r="J89" i="11"/>
  <c r="J147" i="11"/>
  <c r="K32" i="11"/>
  <c r="K89" i="11"/>
  <c r="K87" i="11"/>
  <c r="I62" i="11"/>
  <c r="H109" i="11"/>
  <c r="J94" i="11"/>
  <c r="J100" i="11"/>
  <c r="H54" i="11"/>
  <c r="J36" i="11"/>
  <c r="H115" i="11"/>
  <c r="K92" i="11"/>
  <c r="H131" i="11"/>
  <c r="K40" i="11"/>
  <c r="I34" i="11"/>
  <c r="J79" i="11"/>
  <c r="H4" i="11"/>
  <c r="J90" i="11"/>
  <c r="K17" i="11"/>
  <c r="K112" i="11"/>
  <c r="J83" i="11"/>
  <c r="J11" i="11"/>
  <c r="K88" i="11"/>
  <c r="H15" i="11"/>
  <c r="J140" i="11"/>
  <c r="H68" i="11"/>
  <c r="J58" i="11"/>
  <c r="J102" i="11"/>
  <c r="L102" i="11" s="1"/>
  <c r="M102" i="11" s="1"/>
  <c r="N102" i="11" s="1"/>
  <c r="I83" i="11"/>
  <c r="I109" i="11"/>
  <c r="K82" i="11"/>
  <c r="H97" i="11"/>
  <c r="K123" i="11"/>
  <c r="I64" i="11"/>
  <c r="K47" i="11"/>
  <c r="J86" i="11"/>
  <c r="K78" i="11"/>
  <c r="K55" i="11"/>
  <c r="K86" i="11"/>
  <c r="H123" i="11"/>
  <c r="J104" i="11"/>
  <c r="K68" i="11"/>
  <c r="H20" i="11"/>
  <c r="H29" i="11"/>
  <c r="I63" i="11"/>
  <c r="I48" i="11"/>
  <c r="J72" i="11"/>
  <c r="K147" i="11"/>
  <c r="J145" i="11"/>
  <c r="H64" i="11"/>
  <c r="I99" i="11"/>
  <c r="K65" i="11"/>
  <c r="K137" i="11"/>
  <c r="H98" i="11"/>
  <c r="I134" i="11"/>
  <c r="H74" i="11"/>
  <c r="K26" i="11"/>
  <c r="H116" i="11"/>
  <c r="I86" i="11"/>
  <c r="J37" i="11"/>
  <c r="J78" i="11"/>
  <c r="K43" i="11"/>
  <c r="H133" i="11"/>
  <c r="I115" i="11"/>
  <c r="I58" i="11"/>
  <c r="J117" i="11"/>
  <c r="J101" i="11"/>
  <c r="H34" i="11"/>
  <c r="J103" i="11"/>
  <c r="J17" i="11"/>
  <c r="J26" i="11"/>
  <c r="H17" i="11"/>
  <c r="K93" i="11"/>
  <c r="H79" i="11"/>
  <c r="I71" i="11"/>
  <c r="K75" i="11"/>
  <c r="K7" i="11"/>
  <c r="J122" i="11"/>
  <c r="J46" i="11"/>
  <c r="J119" i="11"/>
  <c r="H9" i="11"/>
  <c r="I139" i="11"/>
  <c r="I119" i="11"/>
  <c r="I104" i="11"/>
  <c r="K127" i="11"/>
  <c r="I112" i="11"/>
  <c r="J126" i="11"/>
  <c r="I111" i="11"/>
  <c r="J42" i="11"/>
  <c r="I92" i="11"/>
  <c r="I110" i="11"/>
  <c r="H8" i="11"/>
  <c r="K74" i="11"/>
  <c r="H38" i="11"/>
  <c r="H94" i="11"/>
  <c r="I54" i="11"/>
  <c r="H18" i="11"/>
  <c r="I72" i="11"/>
  <c r="I130" i="11"/>
  <c r="J41" i="11"/>
  <c r="J7" i="11"/>
  <c r="J127" i="11"/>
  <c r="I91" i="11"/>
  <c r="J123" i="11"/>
  <c r="H42" i="11"/>
  <c r="K39" i="11"/>
  <c r="I135" i="11"/>
  <c r="H24" i="11"/>
  <c r="J28" i="11"/>
  <c r="J14" i="11"/>
  <c r="J137" i="11"/>
  <c r="J19" i="11"/>
  <c r="H121" i="11"/>
  <c r="H27" i="11"/>
  <c r="I74" i="11"/>
  <c r="H70" i="11"/>
  <c r="I9" i="11"/>
  <c r="K52" i="11"/>
  <c r="H7" i="11"/>
  <c r="J35" i="11"/>
  <c r="H43" i="11"/>
  <c r="H137" i="11"/>
  <c r="K122" i="11"/>
  <c r="K60" i="11"/>
  <c r="L60" i="11" s="1"/>
  <c r="M60" i="11" s="1"/>
  <c r="N60" i="11" s="1"/>
  <c r="J76" i="11"/>
  <c r="H61" i="11"/>
  <c r="L61" i="11" s="1"/>
  <c r="M61" i="11" s="1"/>
  <c r="N61" i="11" s="1"/>
  <c r="I17" i="11"/>
  <c r="K21" i="11"/>
  <c r="J6" i="11"/>
  <c r="H35" i="11"/>
  <c r="J141" i="11"/>
  <c r="H66" i="11"/>
  <c r="L66" i="11" s="1"/>
  <c r="M66" i="11" s="1"/>
  <c r="N66" i="11" s="1"/>
  <c r="K117" i="11"/>
  <c r="H125" i="11"/>
  <c r="J113" i="11"/>
  <c r="H58" i="11"/>
  <c r="H130" i="11"/>
  <c r="I38" i="11"/>
  <c r="J84" i="11"/>
  <c r="K134" i="11"/>
  <c r="I3" i="11"/>
  <c r="H87" i="11"/>
  <c r="H55" i="11"/>
  <c r="H91" i="11"/>
  <c r="K48" i="11"/>
  <c r="J59" i="11"/>
  <c r="H62" i="11"/>
  <c r="L90" i="11"/>
  <c r="M90" i="11" s="1"/>
  <c r="N90" i="11" s="1"/>
  <c r="L58" i="22"/>
  <c r="M58" i="22" s="1"/>
  <c r="N58" i="22" s="1"/>
  <c r="L143" i="11"/>
  <c r="M143" i="11" s="1"/>
  <c r="N143" i="11" s="1"/>
  <c r="L5" i="11"/>
  <c r="M5" i="11" s="1"/>
  <c r="N5" i="11" s="1"/>
  <c r="L113" i="22"/>
  <c r="M113" i="22" s="1"/>
  <c r="N113" i="22" s="1"/>
  <c r="K36" i="24"/>
  <c r="I66" i="24"/>
  <c r="H49" i="24"/>
  <c r="H27" i="24"/>
  <c r="I141" i="24"/>
  <c r="I132" i="24"/>
  <c r="J91" i="24"/>
  <c r="K67" i="24"/>
  <c r="K144" i="24"/>
  <c r="J126" i="24"/>
  <c r="H127" i="24"/>
  <c r="J33" i="24"/>
  <c r="H5" i="24"/>
  <c r="K46" i="24"/>
  <c r="K127" i="24"/>
  <c r="I65" i="24"/>
  <c r="H41" i="24"/>
  <c r="K93" i="24"/>
  <c r="K38" i="24"/>
  <c r="K113" i="24"/>
  <c r="J143" i="24"/>
  <c r="J21" i="24"/>
  <c r="J28" i="24"/>
  <c r="I119" i="24"/>
  <c r="H136" i="24"/>
  <c r="J27" i="24"/>
  <c r="K143" i="24"/>
  <c r="J45" i="24"/>
  <c r="K41" i="24"/>
  <c r="K6" i="24"/>
  <c r="K11" i="24"/>
  <c r="I138" i="24"/>
  <c r="I6" i="24"/>
  <c r="J8" i="24"/>
  <c r="H86" i="24"/>
  <c r="I20" i="24"/>
  <c r="J55" i="24"/>
  <c r="J95" i="24"/>
  <c r="I51" i="24"/>
  <c r="H14" i="24"/>
  <c r="H110" i="24"/>
  <c r="K30" i="24"/>
  <c r="I107" i="24"/>
  <c r="I100" i="24"/>
  <c r="J101" i="24"/>
  <c r="I54" i="24"/>
  <c r="I101" i="24"/>
  <c r="K20" i="24"/>
  <c r="H71" i="24"/>
  <c r="H103" i="24"/>
  <c r="K45" i="24"/>
  <c r="J70" i="24"/>
  <c r="H77" i="24"/>
  <c r="I74" i="24"/>
  <c r="H101" i="24"/>
  <c r="H121" i="24"/>
  <c r="K34" i="24"/>
  <c r="H128" i="24"/>
  <c r="J124" i="24"/>
  <c r="K125" i="24"/>
  <c r="K118" i="24"/>
  <c r="J125" i="24"/>
  <c r="J61" i="24"/>
  <c r="K28" i="24"/>
  <c r="K24" i="24"/>
  <c r="H74" i="24"/>
  <c r="I44" i="24"/>
  <c r="K87" i="24"/>
  <c r="J57" i="24"/>
  <c r="H69" i="24"/>
  <c r="K88" i="24"/>
  <c r="I55" i="24"/>
  <c r="K73" i="24"/>
  <c r="K35" i="24"/>
  <c r="K19" i="24"/>
  <c r="H120" i="24"/>
  <c r="J31" i="24"/>
  <c r="I62" i="24"/>
  <c r="K56" i="24"/>
  <c r="K82" i="24"/>
  <c r="I125" i="24"/>
  <c r="K86" i="24"/>
  <c r="I50" i="24"/>
  <c r="H88" i="24"/>
  <c r="I7" i="24"/>
  <c r="K65" i="24"/>
  <c r="J74" i="24"/>
  <c r="J94" i="24"/>
  <c r="J66" i="24"/>
  <c r="I63" i="24"/>
  <c r="J98" i="24"/>
  <c r="J93" i="24"/>
  <c r="H48" i="24"/>
  <c r="I24" i="24"/>
  <c r="I139" i="24"/>
  <c r="I133" i="24"/>
  <c r="I98" i="24"/>
  <c r="K43" i="24"/>
  <c r="H131" i="24"/>
  <c r="J144" i="24"/>
  <c r="H75" i="24"/>
  <c r="J36" i="24"/>
  <c r="K50" i="24"/>
  <c r="J92" i="24"/>
  <c r="K23" i="24"/>
  <c r="J97" i="24"/>
  <c r="H33" i="24"/>
  <c r="I102" i="24"/>
  <c r="K16" i="24"/>
  <c r="I3" i="24"/>
  <c r="H23" i="24"/>
  <c r="H124" i="24"/>
  <c r="I16" i="24"/>
  <c r="H116" i="24"/>
  <c r="K119" i="24"/>
  <c r="J25" i="24"/>
  <c r="J32" i="24"/>
  <c r="K120" i="24"/>
  <c r="I21" i="24"/>
  <c r="I89" i="24"/>
  <c r="H18" i="24"/>
  <c r="K145" i="24"/>
  <c r="K138" i="24"/>
  <c r="J6" i="24"/>
  <c r="I17" i="24"/>
  <c r="K139" i="24"/>
  <c r="J4" i="24"/>
  <c r="I137" i="24"/>
  <c r="H24" i="24"/>
  <c r="J47" i="24"/>
  <c r="I93" i="24"/>
  <c r="K55" i="24"/>
  <c r="I92" i="24"/>
  <c r="H109" i="24"/>
  <c r="J37" i="24"/>
  <c r="J44" i="24"/>
  <c r="I103" i="24"/>
  <c r="H72" i="24"/>
  <c r="J43" i="24"/>
  <c r="K79" i="24"/>
  <c r="J78" i="24"/>
  <c r="K57" i="24"/>
  <c r="K137" i="24"/>
  <c r="I18" i="24"/>
  <c r="I31" i="24"/>
  <c r="K77" i="24"/>
  <c r="J77" i="24"/>
  <c r="K13" i="24"/>
  <c r="I99" i="24"/>
  <c r="H16" i="24"/>
  <c r="I126" i="24"/>
  <c r="H112" i="24"/>
  <c r="J120" i="24"/>
  <c r="I127" i="24"/>
  <c r="I120" i="24"/>
  <c r="K22" i="24"/>
  <c r="J84" i="24"/>
  <c r="I37" i="24"/>
  <c r="H31" i="24"/>
  <c r="J89" i="24"/>
  <c r="I40" i="24"/>
  <c r="K83" i="24"/>
  <c r="J90" i="24"/>
  <c r="J83" i="24"/>
  <c r="H90" i="24"/>
  <c r="K108" i="24"/>
  <c r="K29" i="24"/>
  <c r="I73" i="24"/>
  <c r="K116" i="24"/>
  <c r="H104" i="24"/>
  <c r="J35" i="24"/>
  <c r="K117" i="24"/>
  <c r="K110" i="24"/>
  <c r="K21" i="24"/>
  <c r="I131" i="24"/>
  <c r="K44" i="24"/>
  <c r="K76" i="24"/>
  <c r="H47" i="24"/>
  <c r="J119" i="24"/>
  <c r="K90" i="24"/>
  <c r="H52" i="24"/>
  <c r="J63" i="24"/>
  <c r="K78" i="24"/>
  <c r="H44" i="24"/>
  <c r="I28" i="24"/>
  <c r="J42" i="24"/>
  <c r="I129" i="24"/>
  <c r="I82" i="24"/>
  <c r="K146" i="24"/>
  <c r="J10" i="24"/>
  <c r="H82" i="24"/>
  <c r="H35" i="24"/>
  <c r="H113" i="24"/>
  <c r="J16" i="24"/>
  <c r="K59" i="24"/>
  <c r="H89" i="24"/>
  <c r="H134" i="24"/>
  <c r="J110" i="24"/>
  <c r="I64" i="24"/>
  <c r="J109" i="24"/>
  <c r="K147" i="24"/>
  <c r="J127" i="24"/>
  <c r="J142" i="24"/>
  <c r="K89" i="24"/>
  <c r="K142" i="24"/>
  <c r="J3" i="24"/>
  <c r="H141" i="24"/>
  <c r="H11" i="24"/>
  <c r="K101" i="24"/>
  <c r="K51" i="24"/>
  <c r="K91" i="24"/>
  <c r="J137" i="24"/>
  <c r="H118" i="24"/>
  <c r="K64" i="24"/>
  <c r="J58" i="24"/>
  <c r="I34" i="24"/>
  <c r="K49" i="24"/>
  <c r="I134" i="24"/>
  <c r="K3" i="24"/>
  <c r="K9" i="24"/>
  <c r="J14" i="24"/>
  <c r="I110" i="24"/>
  <c r="I47" i="24"/>
  <c r="J67" i="24"/>
  <c r="I144" i="24"/>
  <c r="J145" i="24"/>
  <c r="H100" i="24"/>
  <c r="J122" i="24"/>
  <c r="H20" i="24"/>
  <c r="I12" i="24"/>
  <c r="K141" i="24"/>
  <c r="J141" i="24"/>
  <c r="H58" i="24"/>
  <c r="J102" i="24"/>
  <c r="J96" i="24"/>
  <c r="K17" i="24"/>
  <c r="K103" i="24"/>
  <c r="J48" i="24"/>
  <c r="I36" i="24"/>
  <c r="H38" i="24"/>
  <c r="I29" i="24"/>
  <c r="H114" i="24"/>
  <c r="H51" i="24"/>
  <c r="I26" i="24"/>
  <c r="K27" i="24"/>
  <c r="J17" i="24"/>
  <c r="H3" i="24"/>
  <c r="J68" i="24"/>
  <c r="I91" i="24"/>
  <c r="J85" i="24"/>
  <c r="I85" i="24"/>
  <c r="H67" i="24"/>
  <c r="K60" i="24"/>
  <c r="J111" i="24"/>
  <c r="J107" i="24"/>
  <c r="J112" i="24"/>
  <c r="H37" i="24"/>
  <c r="H39" i="24"/>
  <c r="K15" i="24"/>
  <c r="H99" i="24"/>
  <c r="I48" i="24"/>
  <c r="K40" i="24"/>
  <c r="H140" i="24"/>
  <c r="J82" i="24"/>
  <c r="H32" i="24"/>
  <c r="J123" i="24"/>
  <c r="K53" i="24"/>
  <c r="I72" i="24"/>
  <c r="I112" i="24"/>
  <c r="K111" i="24"/>
  <c r="K136" i="24"/>
  <c r="I71" i="24"/>
  <c r="J50" i="24"/>
  <c r="K12" i="24"/>
  <c r="I80" i="24"/>
  <c r="J128" i="24"/>
  <c r="K128" i="24"/>
  <c r="J34" i="24"/>
  <c r="H7" i="24"/>
  <c r="I146" i="24"/>
  <c r="H10" i="24"/>
  <c r="H84" i="24"/>
  <c r="J51" i="24"/>
  <c r="I70" i="24"/>
  <c r="H108" i="24"/>
  <c r="I9" i="24"/>
  <c r="K31" i="24"/>
  <c r="K132" i="24"/>
  <c r="I41" i="24"/>
  <c r="H60" i="24"/>
  <c r="J20" i="24"/>
  <c r="K52" i="24"/>
  <c r="J11" i="24"/>
  <c r="J88" i="24"/>
  <c r="I68" i="24"/>
  <c r="J5" i="24"/>
  <c r="H97" i="24"/>
  <c r="I58" i="24"/>
  <c r="K98" i="24"/>
  <c r="H125" i="24"/>
  <c r="J19" i="24"/>
  <c r="K106" i="24"/>
  <c r="H107" i="24"/>
  <c r="H138" i="24"/>
  <c r="J80" i="24"/>
  <c r="K80" i="24"/>
  <c r="J86" i="24"/>
  <c r="K10" i="24"/>
  <c r="I32" i="24"/>
  <c r="I105" i="24"/>
  <c r="I106" i="24"/>
  <c r="H29" i="24"/>
  <c r="I11" i="24"/>
  <c r="K32" i="24"/>
  <c r="J73" i="24"/>
  <c r="K26" i="24"/>
  <c r="I123" i="24"/>
  <c r="J117" i="24"/>
  <c r="I117" i="24"/>
  <c r="H17" i="24"/>
  <c r="I142" i="24"/>
  <c r="J136" i="24"/>
  <c r="I136" i="24"/>
  <c r="K63" i="24"/>
  <c r="I46" i="24"/>
  <c r="H53" i="24"/>
  <c r="H70" i="24"/>
  <c r="I56" i="24"/>
  <c r="J106" i="24"/>
  <c r="H36" i="24"/>
  <c r="K14" i="24"/>
  <c r="K68" i="24"/>
  <c r="K70" i="24"/>
  <c r="H102" i="24"/>
  <c r="K129" i="24"/>
  <c r="J22" i="24"/>
  <c r="K123" i="24"/>
  <c r="K114" i="24"/>
  <c r="K92" i="24"/>
  <c r="J60" i="24"/>
  <c r="I49" i="24"/>
  <c r="J100" i="24"/>
  <c r="K8" i="24"/>
  <c r="H76" i="24"/>
  <c r="J114" i="24"/>
  <c r="H80" i="24"/>
  <c r="K39" i="24"/>
  <c r="H115" i="24"/>
  <c r="K58" i="24"/>
  <c r="H78" i="24"/>
  <c r="J129" i="24"/>
  <c r="J54" i="24"/>
  <c r="I104" i="24"/>
  <c r="H59" i="24"/>
  <c r="K84" i="24"/>
  <c r="H133" i="24"/>
  <c r="K42" i="24"/>
  <c r="J130" i="24"/>
  <c r="H81" i="24"/>
  <c r="I27" i="24"/>
  <c r="H8" i="24"/>
  <c r="I121" i="24"/>
  <c r="J49" i="24"/>
  <c r="J9" i="24"/>
  <c r="I13" i="24"/>
  <c r="H56" i="24"/>
  <c r="H143" i="24"/>
  <c r="K69" i="24"/>
  <c r="K109" i="24"/>
  <c r="H64" i="24"/>
  <c r="K61" i="24"/>
  <c r="H137" i="24"/>
  <c r="I145" i="24"/>
  <c r="I67" i="24"/>
  <c r="I57" i="24"/>
  <c r="H122" i="24"/>
  <c r="J131" i="24"/>
  <c r="H62" i="24"/>
  <c r="J64" i="24"/>
  <c r="I4" i="24"/>
  <c r="J29" i="24"/>
  <c r="I42" i="24"/>
  <c r="I5" i="24"/>
  <c r="J23" i="24"/>
  <c r="I95" i="24"/>
  <c r="J69" i="24"/>
  <c r="J12" i="24"/>
  <c r="K18" i="24"/>
  <c r="K130" i="24"/>
  <c r="K140" i="24"/>
  <c r="H6" i="24"/>
  <c r="K133" i="24"/>
  <c r="J38" i="24"/>
  <c r="J15" i="24"/>
  <c r="J71" i="24"/>
  <c r="H87" i="24"/>
  <c r="J62" i="24"/>
  <c r="I30" i="24"/>
  <c r="I45" i="24"/>
  <c r="H46" i="24"/>
  <c r="H93" i="24"/>
  <c r="H83" i="24"/>
  <c r="J133" i="24"/>
  <c r="H55" i="24"/>
  <c r="H12" i="24"/>
  <c r="I96" i="24"/>
  <c r="J121" i="24"/>
  <c r="K115" i="24"/>
  <c r="J115" i="24"/>
  <c r="J65" i="24"/>
  <c r="J140" i="24"/>
  <c r="K134" i="24"/>
  <c r="I10" i="24"/>
  <c r="K7" i="24"/>
  <c r="K96" i="24"/>
  <c r="K33" i="24"/>
  <c r="I60" i="24"/>
  <c r="J41" i="24"/>
  <c r="K104" i="24"/>
  <c r="K66" i="24"/>
  <c r="K48" i="24"/>
  <c r="H129" i="24"/>
  <c r="H73" i="24"/>
  <c r="K47" i="24"/>
  <c r="J18" i="24"/>
  <c r="I122" i="24"/>
  <c r="J24" i="24"/>
  <c r="I39" i="24"/>
  <c r="H126" i="24"/>
  <c r="I84" i="24"/>
  <c r="I38" i="24"/>
  <c r="H50" i="24"/>
  <c r="H25" i="24"/>
  <c r="J118" i="24"/>
  <c r="K112" i="24"/>
  <c r="J30" i="24"/>
  <c r="K124" i="24"/>
  <c r="H63" i="24"/>
  <c r="J116" i="24"/>
  <c r="H130" i="24"/>
  <c r="K97" i="24"/>
  <c r="I111" i="24"/>
  <c r="H13" i="24"/>
  <c r="I79" i="24"/>
  <c r="H105" i="24"/>
  <c r="H15" i="24"/>
  <c r="K95" i="24"/>
  <c r="I81" i="24"/>
  <c r="I52" i="24"/>
  <c r="J13" i="24"/>
  <c r="H145" i="24"/>
  <c r="I33" i="24"/>
  <c r="H117" i="24"/>
  <c r="J26" i="24"/>
  <c r="H54" i="24"/>
  <c r="K105" i="24"/>
  <c r="H144" i="24"/>
  <c r="I25" i="24"/>
  <c r="H142" i="24"/>
  <c r="H79" i="24"/>
  <c r="J139" i="24"/>
  <c r="I15" i="24"/>
  <c r="K37" i="24"/>
  <c r="K100" i="24"/>
  <c r="H91" i="24"/>
  <c r="J138" i="24"/>
  <c r="K62" i="24"/>
  <c r="I19" i="24"/>
  <c r="J81" i="24"/>
  <c r="H94" i="24"/>
  <c r="K121" i="24"/>
  <c r="H96" i="24"/>
  <c r="I88" i="24"/>
  <c r="I22" i="24"/>
  <c r="I135" i="24"/>
  <c r="I94" i="24"/>
  <c r="H45" i="24"/>
  <c r="H106" i="24"/>
  <c r="H21" i="24"/>
  <c r="K126" i="24"/>
  <c r="H68" i="24"/>
  <c r="I14" i="24"/>
  <c r="J134" i="24"/>
  <c r="H9" i="24"/>
  <c r="J52" i="24"/>
  <c r="H28" i="24"/>
  <c r="H43" i="24"/>
  <c r="J40" i="24"/>
  <c r="H22" i="24"/>
  <c r="I116" i="24"/>
  <c r="H92" i="24"/>
  <c r="H139" i="24"/>
  <c r="H57" i="24"/>
  <c r="I8" i="24"/>
  <c r="I143" i="24"/>
  <c r="H147" i="24"/>
  <c r="I61" i="24"/>
  <c r="J46" i="24"/>
  <c r="H119" i="24"/>
  <c r="J105" i="24"/>
  <c r="K99" i="24"/>
  <c r="J99" i="24"/>
  <c r="I86" i="24"/>
  <c r="H146" i="24"/>
  <c r="J76" i="24"/>
  <c r="I147" i="24"/>
  <c r="J132" i="24"/>
  <c r="K122" i="24"/>
  <c r="H132" i="24"/>
  <c r="H85" i="24"/>
  <c r="H40" i="24"/>
  <c r="J53" i="24"/>
  <c r="I87" i="24"/>
  <c r="J59" i="24"/>
  <c r="H61" i="24"/>
  <c r="I23" i="24"/>
  <c r="I113" i="24"/>
  <c r="I109" i="24"/>
  <c r="I114" i="24"/>
  <c r="H66" i="24"/>
  <c r="I124" i="24"/>
  <c r="I53" i="24"/>
  <c r="J135" i="24"/>
  <c r="K72" i="24"/>
  <c r="J87" i="24"/>
  <c r="J104" i="24"/>
  <c r="J75" i="24"/>
  <c r="I78" i="24"/>
  <c r="K71" i="24"/>
  <c r="I130" i="24"/>
  <c r="H95" i="24"/>
  <c r="I76" i="24"/>
  <c r="H30" i="24"/>
  <c r="I118" i="24"/>
  <c r="J56" i="24"/>
  <c r="I90" i="24"/>
  <c r="K135" i="24"/>
  <c r="J113" i="24"/>
  <c r="I108" i="24"/>
  <c r="J147" i="24"/>
  <c r="K102" i="24"/>
  <c r="J108" i="24"/>
  <c r="H42" i="24"/>
  <c r="I83" i="24"/>
  <c r="J146" i="24"/>
  <c r="J7" i="24"/>
  <c r="K94" i="24"/>
  <c r="H4" i="24"/>
  <c r="K131" i="24"/>
  <c r="J39" i="24"/>
  <c r="I59" i="24"/>
  <c r="K85" i="24"/>
  <c r="J72" i="24"/>
  <c r="K25" i="24"/>
  <c r="K54" i="24"/>
  <c r="I69" i="24"/>
  <c r="I128" i="24"/>
  <c r="I43" i="24"/>
  <c r="I75" i="24"/>
  <c r="I115" i="24"/>
  <c r="J103" i="24"/>
  <c r="H19" i="24"/>
  <c r="K107" i="24"/>
  <c r="K4" i="24"/>
  <c r="H26" i="24"/>
  <c r="H135" i="24"/>
  <c r="K5" i="24"/>
  <c r="H98" i="24"/>
  <c r="I77" i="24"/>
  <c r="H65" i="24"/>
  <c r="H123" i="24"/>
  <c r="K75" i="24"/>
  <c r="K81" i="24"/>
  <c r="H111" i="24"/>
  <c r="L111" i="24" s="1"/>
  <c r="M111" i="24" s="1"/>
  <c r="N111" i="24" s="1"/>
  <c r="H34" i="24"/>
  <c r="I140" i="24"/>
  <c r="I35" i="24"/>
  <c r="K74" i="24"/>
  <c r="J79" i="24"/>
  <c r="L111" i="16"/>
  <c r="M111" i="16" s="1"/>
  <c r="N111" i="16" s="1"/>
  <c r="L84" i="22"/>
  <c r="M84" i="22" s="1"/>
  <c r="N84" i="22" s="1"/>
  <c r="L70" i="22"/>
  <c r="M70" i="22" s="1"/>
  <c r="N70" i="22" s="1"/>
  <c r="L44" i="16"/>
  <c r="M44" i="16" s="1"/>
  <c r="N44" i="16" s="1"/>
  <c r="I97" i="24"/>
  <c r="L47" i="22"/>
  <c r="M47" i="22" s="1"/>
  <c r="N47" i="22" s="1"/>
  <c r="L72" i="22"/>
  <c r="M72" i="22" s="1"/>
  <c r="N72" i="22" s="1"/>
  <c r="L39" i="22"/>
  <c r="M39" i="22" s="1"/>
  <c r="N39" i="22" s="1"/>
  <c r="H105" i="37"/>
  <c r="I58" i="37"/>
  <c r="K120" i="37"/>
  <c r="H84" i="37"/>
  <c r="I80" i="37"/>
  <c r="H128" i="37"/>
  <c r="J31" i="37"/>
  <c r="K114" i="37"/>
  <c r="J97" i="37"/>
  <c r="I135" i="37"/>
  <c r="K85" i="37"/>
  <c r="I31" i="37"/>
  <c r="I93" i="37"/>
  <c r="H94" i="37"/>
  <c r="H60" i="37"/>
  <c r="K37" i="37"/>
  <c r="K74" i="37"/>
  <c r="J22" i="37"/>
  <c r="J104" i="37"/>
  <c r="K92" i="37"/>
  <c r="J26" i="37"/>
  <c r="H36" i="37"/>
  <c r="K26" i="37"/>
  <c r="J49" i="37"/>
  <c r="J59" i="37"/>
  <c r="J46" i="37"/>
  <c r="I83" i="37"/>
  <c r="I146" i="37"/>
  <c r="J123" i="37"/>
  <c r="I9" i="37"/>
  <c r="K60" i="37"/>
  <c r="I23" i="37"/>
  <c r="H141" i="37"/>
  <c r="H127" i="37"/>
  <c r="I63" i="37"/>
  <c r="J113" i="37"/>
  <c r="K10" i="37"/>
  <c r="I70" i="37"/>
  <c r="K68" i="37"/>
  <c r="H7" i="37"/>
  <c r="K124" i="37"/>
  <c r="K41" i="37"/>
  <c r="I129" i="37"/>
  <c r="I14" i="37"/>
  <c r="K98" i="37"/>
  <c r="J78" i="37"/>
  <c r="I145" i="37"/>
  <c r="J87" i="37"/>
  <c r="I79" i="37"/>
  <c r="H32" i="37"/>
  <c r="H53" i="37"/>
  <c r="H103" i="37"/>
  <c r="J74" i="37"/>
  <c r="J112" i="37"/>
  <c r="H50" i="37"/>
  <c r="J83" i="37"/>
  <c r="K84" i="37"/>
  <c r="H43" i="37"/>
  <c r="K62" i="37"/>
  <c r="K7" i="37"/>
  <c r="H106" i="37"/>
  <c r="J134" i="37"/>
  <c r="I132" i="37"/>
  <c r="H42" i="37"/>
  <c r="H63" i="37"/>
  <c r="I40" i="37"/>
  <c r="K21" i="37"/>
  <c r="K130" i="37"/>
  <c r="J17" i="37"/>
  <c r="I42" i="37"/>
  <c r="I74" i="37"/>
  <c r="K75" i="37"/>
  <c r="H110" i="37"/>
  <c r="H146" i="37"/>
  <c r="H87" i="37"/>
  <c r="J94" i="37"/>
  <c r="H54" i="37"/>
  <c r="H39" i="37"/>
  <c r="H61" i="37"/>
  <c r="I98" i="37"/>
  <c r="I104" i="37"/>
  <c r="K80" i="37"/>
  <c r="K12" i="37"/>
  <c r="K48" i="37"/>
  <c r="K145" i="37"/>
  <c r="I136" i="37"/>
  <c r="K71" i="37"/>
  <c r="H35" i="37"/>
  <c r="J122" i="37"/>
  <c r="H3" i="37"/>
  <c r="K76" i="37"/>
  <c r="I21" i="37"/>
  <c r="K64" i="37"/>
  <c r="K53" i="37"/>
  <c r="J34" i="37"/>
  <c r="I140" i="37"/>
  <c r="I88" i="37"/>
  <c r="J20" i="37"/>
  <c r="H44" i="37"/>
  <c r="H14" i="37"/>
  <c r="K58" i="37"/>
  <c r="I24" i="37"/>
  <c r="H120" i="37"/>
  <c r="K29" i="37"/>
  <c r="J56" i="37"/>
  <c r="J69" i="37"/>
  <c r="J32" i="37"/>
  <c r="H123" i="37"/>
  <c r="I69" i="37"/>
  <c r="J132" i="37"/>
  <c r="H102" i="37"/>
  <c r="I16" i="37"/>
  <c r="J128" i="37"/>
  <c r="I37" i="37"/>
  <c r="K115" i="37"/>
  <c r="I27" i="37"/>
  <c r="J45" i="37"/>
  <c r="I120" i="37"/>
  <c r="J14" i="37"/>
  <c r="H64" i="37"/>
  <c r="I13" i="37"/>
  <c r="K105" i="37"/>
  <c r="K73" i="37"/>
  <c r="K25" i="37"/>
  <c r="J54" i="37"/>
  <c r="J133" i="37"/>
  <c r="K113" i="37"/>
  <c r="J44" i="37"/>
  <c r="K137" i="37"/>
  <c r="H24" i="37"/>
  <c r="H139" i="37"/>
  <c r="I142" i="37"/>
  <c r="J85" i="37"/>
  <c r="K28" i="37"/>
  <c r="I87" i="37"/>
  <c r="H136" i="37"/>
  <c r="J71" i="37"/>
  <c r="H133" i="37"/>
  <c r="I19" i="37"/>
  <c r="H137" i="37"/>
  <c r="J116" i="37"/>
  <c r="K87" i="37"/>
  <c r="J5" i="37"/>
  <c r="J141" i="37"/>
  <c r="I67" i="37"/>
  <c r="J12" i="37"/>
  <c r="J29" i="37"/>
  <c r="H104" i="37"/>
  <c r="K144" i="37"/>
  <c r="I117" i="37"/>
  <c r="H69" i="37"/>
  <c r="K101" i="37"/>
  <c r="I77" i="37"/>
  <c r="I18" i="37"/>
  <c r="J50" i="37"/>
  <c r="I30" i="37"/>
  <c r="I95" i="37"/>
  <c r="I82" i="37"/>
  <c r="J91" i="37"/>
  <c r="J135" i="37"/>
  <c r="H31" i="37"/>
  <c r="H122" i="37"/>
  <c r="J6" i="37"/>
  <c r="K30" i="37"/>
  <c r="I43" i="37"/>
  <c r="J80" i="37"/>
  <c r="J3" i="37"/>
  <c r="H11" i="37"/>
  <c r="H76" i="37"/>
  <c r="I53" i="37"/>
  <c r="I12" i="37"/>
  <c r="H132" i="37"/>
  <c r="I133" i="37"/>
  <c r="K8" i="37"/>
  <c r="J63" i="37"/>
  <c r="K99" i="37"/>
  <c r="I54" i="37"/>
  <c r="J35" i="37"/>
  <c r="J98" i="37"/>
  <c r="H107" i="37"/>
  <c r="I110" i="37"/>
  <c r="H116" i="37"/>
  <c r="H65" i="37"/>
  <c r="K106" i="37"/>
  <c r="K6" i="37"/>
  <c r="J33" i="37"/>
  <c r="I78" i="37"/>
  <c r="J117" i="37"/>
  <c r="I76" i="37"/>
  <c r="H121" i="37"/>
  <c r="K132" i="37"/>
  <c r="J147" i="37"/>
  <c r="J51" i="37"/>
  <c r="I96" i="37"/>
  <c r="J102" i="37"/>
  <c r="H59" i="37"/>
  <c r="H119" i="37"/>
  <c r="K77" i="37"/>
  <c r="J129" i="37"/>
  <c r="K104" i="37"/>
  <c r="I55" i="37"/>
  <c r="I119" i="37"/>
  <c r="J43" i="37"/>
  <c r="J131" i="37"/>
  <c r="H51" i="37"/>
  <c r="I29" i="37"/>
  <c r="H125" i="37"/>
  <c r="J106" i="37"/>
  <c r="K108" i="37"/>
  <c r="H22" i="37"/>
  <c r="I39" i="37"/>
  <c r="J47" i="37"/>
  <c r="I105" i="37"/>
  <c r="H46" i="37"/>
  <c r="K44" i="37"/>
  <c r="J61" i="37"/>
  <c r="H109" i="37"/>
  <c r="I126" i="37"/>
  <c r="K107" i="37"/>
  <c r="H90" i="37"/>
  <c r="I99" i="37"/>
  <c r="J21" i="37"/>
  <c r="I75" i="37"/>
  <c r="K66" i="37"/>
  <c r="J8" i="37"/>
  <c r="J11" i="37"/>
  <c r="J82" i="37"/>
  <c r="K109" i="37"/>
  <c r="K70" i="37"/>
  <c r="H29" i="37"/>
  <c r="K133" i="37"/>
  <c r="K56" i="37"/>
  <c r="H56" i="37"/>
  <c r="K91" i="37"/>
  <c r="J57" i="37"/>
  <c r="K135" i="37"/>
  <c r="H58" i="37"/>
  <c r="I51" i="37"/>
  <c r="H25" i="37"/>
  <c r="J105" i="37"/>
  <c r="K83" i="37"/>
  <c r="H112" i="37"/>
  <c r="H91" i="37"/>
  <c r="H126" i="37"/>
  <c r="J41" i="37"/>
  <c r="K23" i="37"/>
  <c r="I89" i="37"/>
  <c r="H142" i="37"/>
  <c r="K147" i="37"/>
  <c r="I44" i="37"/>
  <c r="H70" i="37"/>
  <c r="K97" i="37"/>
  <c r="K47" i="37"/>
  <c r="I92" i="37"/>
  <c r="H8" i="37"/>
  <c r="J70" i="37"/>
  <c r="K123" i="37"/>
  <c r="I17" i="37"/>
  <c r="H95" i="37"/>
  <c r="J79" i="37"/>
  <c r="K112" i="37"/>
  <c r="K146" i="37"/>
  <c r="K103" i="37"/>
  <c r="I36" i="37"/>
  <c r="K93" i="37"/>
  <c r="H75" i="37"/>
  <c r="J109" i="37"/>
  <c r="K96" i="37"/>
  <c r="K34" i="37"/>
  <c r="K5" i="37"/>
  <c r="H74" i="37"/>
  <c r="L74" i="37" s="1"/>
  <c r="M74" i="37" s="1"/>
  <c r="N74" i="37" s="1"/>
  <c r="H143" i="37"/>
  <c r="J111" i="37"/>
  <c r="K17" i="37"/>
  <c r="J19" i="37"/>
  <c r="I114" i="37"/>
  <c r="H72" i="37"/>
  <c r="J16" i="37"/>
  <c r="I128" i="37"/>
  <c r="K27" i="37"/>
  <c r="J42" i="37"/>
  <c r="I50" i="37"/>
  <c r="I68" i="37"/>
  <c r="J119" i="37"/>
  <c r="J58" i="37"/>
  <c r="K122" i="37"/>
  <c r="H48" i="37"/>
  <c r="K13" i="37"/>
  <c r="H13" i="37"/>
  <c r="I3" i="37"/>
  <c r="I90" i="37"/>
  <c r="K69" i="37"/>
  <c r="J10" i="37"/>
  <c r="H89" i="37"/>
  <c r="J89" i="37"/>
  <c r="J81" i="37"/>
  <c r="K139" i="37"/>
  <c r="J62" i="37"/>
  <c r="I94" i="37"/>
  <c r="H113" i="37"/>
  <c r="K125" i="37"/>
  <c r="I124" i="37"/>
  <c r="I71" i="37"/>
  <c r="H79" i="37"/>
  <c r="J118" i="37"/>
  <c r="K78" i="37"/>
  <c r="K52" i="37"/>
  <c r="I141" i="37"/>
  <c r="I25" i="37"/>
  <c r="H26" i="37"/>
  <c r="K72" i="37"/>
  <c r="J60" i="37"/>
  <c r="J67" i="37"/>
  <c r="H134" i="37"/>
  <c r="J55" i="37"/>
  <c r="I106" i="37"/>
  <c r="J18" i="37"/>
  <c r="J23" i="37"/>
  <c r="K50" i="37"/>
  <c r="J88" i="37"/>
  <c r="J103" i="37"/>
  <c r="K117" i="37"/>
  <c r="I57" i="37"/>
  <c r="I5" i="37"/>
  <c r="H16" i="37"/>
  <c r="K15" i="37"/>
  <c r="K100" i="37"/>
  <c r="I103" i="37"/>
  <c r="H55" i="37"/>
  <c r="I84" i="37"/>
  <c r="K51" i="37"/>
  <c r="J99" i="37"/>
  <c r="I8" i="37"/>
  <c r="I60" i="37"/>
  <c r="I20" i="37"/>
  <c r="I137" i="37"/>
  <c r="I65" i="37"/>
  <c r="J15" i="37"/>
  <c r="K121" i="37"/>
  <c r="I131" i="37"/>
  <c r="J52" i="37"/>
  <c r="J100" i="37"/>
  <c r="K129" i="37"/>
  <c r="I86" i="37"/>
  <c r="H100" i="37"/>
  <c r="I116" i="37"/>
  <c r="J121" i="37"/>
  <c r="H93" i="37"/>
  <c r="H101" i="37"/>
  <c r="I22" i="37"/>
  <c r="K65" i="37"/>
  <c r="I64" i="37"/>
  <c r="K140" i="37"/>
  <c r="K57" i="37"/>
  <c r="I32" i="37"/>
  <c r="H23" i="37"/>
  <c r="I102" i="37"/>
  <c r="J68" i="37"/>
  <c r="K102" i="37"/>
  <c r="H80" i="37"/>
  <c r="J4" i="37"/>
  <c r="J37" i="37"/>
  <c r="I47" i="37"/>
  <c r="I123" i="37"/>
  <c r="I122" i="37"/>
  <c r="J142" i="37"/>
  <c r="K31" i="37"/>
  <c r="H138" i="37"/>
  <c r="K18" i="37"/>
  <c r="H68" i="37"/>
  <c r="H98" i="37"/>
  <c r="J27" i="37"/>
  <c r="K136" i="37"/>
  <c r="H34" i="37"/>
  <c r="H10" i="37"/>
  <c r="I143" i="37"/>
  <c r="K131" i="37"/>
  <c r="I118" i="37"/>
  <c r="H18" i="37"/>
  <c r="I66" i="37"/>
  <c r="K3" i="37"/>
  <c r="H117" i="37"/>
  <c r="K127" i="37"/>
  <c r="I101" i="37"/>
  <c r="J138" i="37"/>
  <c r="I91" i="37"/>
  <c r="J84" i="37"/>
  <c r="J13" i="37"/>
  <c r="K55" i="37"/>
  <c r="J86" i="37"/>
  <c r="K4" i="37"/>
  <c r="H82" i="37"/>
  <c r="H96" i="37"/>
  <c r="I147" i="37"/>
  <c r="J9" i="37"/>
  <c r="I111" i="37"/>
  <c r="I28" i="37"/>
  <c r="K9" i="37"/>
  <c r="I127" i="37"/>
  <c r="J137" i="37"/>
  <c r="H45" i="37"/>
  <c r="J64" i="37"/>
  <c r="I15" i="37"/>
  <c r="I6" i="37"/>
  <c r="I61" i="37"/>
  <c r="I138" i="37"/>
  <c r="K116" i="37"/>
  <c r="J48" i="37"/>
  <c r="I139" i="37"/>
  <c r="H88" i="37"/>
  <c r="I10" i="37"/>
  <c r="I4" i="37"/>
  <c r="H129" i="37"/>
  <c r="J143" i="37"/>
  <c r="I73" i="37"/>
  <c r="I26" i="37"/>
  <c r="K89" i="37"/>
  <c r="I107" i="37"/>
  <c r="J115" i="37"/>
  <c r="H9" i="37"/>
  <c r="H71" i="37"/>
  <c r="K40" i="37"/>
  <c r="K35" i="37"/>
  <c r="J24" i="37"/>
  <c r="H108" i="37"/>
  <c r="H83" i="37"/>
  <c r="I49" i="37"/>
  <c r="J96" i="37"/>
  <c r="K86" i="37"/>
  <c r="K39" i="37"/>
  <c r="K94" i="37"/>
  <c r="H77" i="37"/>
  <c r="K143" i="37"/>
  <c r="I52" i="37"/>
  <c r="I62" i="37"/>
  <c r="I85" i="37"/>
  <c r="J108" i="37"/>
  <c r="K22" i="37"/>
  <c r="H114" i="37"/>
  <c r="J90" i="37"/>
  <c r="J124" i="37"/>
  <c r="K126" i="37"/>
  <c r="I11" i="37"/>
  <c r="H20" i="37"/>
  <c r="H28" i="37"/>
  <c r="K46" i="37"/>
  <c r="H147" i="37"/>
  <c r="K16" i="37"/>
  <c r="J36" i="37"/>
  <c r="J144" i="37"/>
  <c r="I100" i="37"/>
  <c r="J30" i="37"/>
  <c r="H86" i="37"/>
  <c r="H131" i="37"/>
  <c r="J130" i="37"/>
  <c r="I130" i="37"/>
  <c r="I97" i="37"/>
  <c r="H47" i="37"/>
  <c r="K38" i="37"/>
  <c r="K11" i="37"/>
  <c r="J76" i="37"/>
  <c r="I59" i="37"/>
  <c r="I33" i="37"/>
  <c r="H85" i="37"/>
  <c r="I35" i="37"/>
  <c r="J93" i="37"/>
  <c r="K63" i="37"/>
  <c r="J139" i="37"/>
  <c r="J146" i="37"/>
  <c r="H19" i="37"/>
  <c r="H12" i="37"/>
  <c r="H27" i="37"/>
  <c r="L27" i="37" s="1"/>
  <c r="M27" i="37" s="1"/>
  <c r="N27" i="37" s="1"/>
  <c r="I56" i="37"/>
  <c r="H37" i="37"/>
  <c r="K82" i="37"/>
  <c r="I41" i="37"/>
  <c r="K61" i="37"/>
  <c r="K24" i="37"/>
  <c r="H5" i="37"/>
  <c r="H57" i="37"/>
  <c r="I46" i="37"/>
  <c r="H62" i="37"/>
  <c r="I109" i="37"/>
  <c r="J39" i="37"/>
  <c r="H118" i="37"/>
  <c r="J28" i="37"/>
  <c r="K32" i="37"/>
  <c r="I45" i="37"/>
  <c r="J110" i="37"/>
  <c r="H135" i="37"/>
  <c r="J120" i="37"/>
  <c r="K138" i="37"/>
  <c r="I81" i="37"/>
  <c r="K134" i="37"/>
  <c r="K95" i="37"/>
  <c r="H17" i="37"/>
  <c r="H140" i="37"/>
  <c r="K59" i="37"/>
  <c r="J66" i="37"/>
  <c r="J73" i="37"/>
  <c r="K45" i="37"/>
  <c r="I48" i="37"/>
  <c r="K42" i="37"/>
  <c r="H144" i="37"/>
  <c r="J126" i="37"/>
  <c r="K20" i="37"/>
  <c r="J92" i="37"/>
  <c r="K118" i="37"/>
  <c r="H130" i="37"/>
  <c r="J77" i="37"/>
  <c r="H30" i="37"/>
  <c r="J145" i="37"/>
  <c r="H97" i="37"/>
  <c r="J7" i="37"/>
  <c r="K49" i="37"/>
  <c r="K81" i="37"/>
  <c r="I112" i="37"/>
  <c r="H99" i="37"/>
  <c r="J101" i="37"/>
  <c r="H6" i="37"/>
  <c r="K67" i="37"/>
  <c r="J75" i="37"/>
  <c r="H78" i="37"/>
  <c r="K14" i="37"/>
  <c r="K128" i="37"/>
  <c r="H41" i="37"/>
  <c r="H145" i="37"/>
  <c r="K54" i="37"/>
  <c r="K90" i="37"/>
  <c r="I72" i="37"/>
  <c r="J38" i="37"/>
  <c r="H52" i="37"/>
  <c r="H66" i="37"/>
  <c r="I113" i="37"/>
  <c r="I38" i="37"/>
  <c r="K141" i="37"/>
  <c r="J107" i="37"/>
  <c r="H40" i="37"/>
  <c r="K36" i="37"/>
  <c r="I121" i="37"/>
  <c r="I144" i="37"/>
  <c r="I34" i="37"/>
  <c r="K43" i="37"/>
  <c r="H81" i="37"/>
  <c r="J40" i="37"/>
  <c r="J95" i="37"/>
  <c r="J25" i="37"/>
  <c r="K111" i="37"/>
  <c r="H124" i="37"/>
  <c r="K142" i="37"/>
  <c r="J53" i="37"/>
  <c r="J65" i="37"/>
  <c r="J125" i="37"/>
  <c r="I7" i="37"/>
  <c r="H111" i="37"/>
  <c r="I134" i="37"/>
  <c r="H92" i="37"/>
  <c r="K119" i="37"/>
  <c r="H67" i="37"/>
  <c r="H49" i="37"/>
  <c r="H33" i="37"/>
  <c r="I125" i="37"/>
  <c r="H21" i="37"/>
  <c r="K79" i="37"/>
  <c r="H38" i="37"/>
  <c r="H73" i="37"/>
  <c r="J72" i="37"/>
  <c r="I115" i="37"/>
  <c r="J140" i="37"/>
  <c r="I108" i="37"/>
  <c r="H4" i="37"/>
  <c r="K19" i="37"/>
  <c r="K88" i="37"/>
  <c r="K33" i="37"/>
  <c r="J127" i="37"/>
  <c r="J136" i="37"/>
  <c r="H15" i="37"/>
  <c r="J114" i="37"/>
  <c r="K110" i="37"/>
  <c r="H115" i="37"/>
  <c r="L95" i="22"/>
  <c r="M95" i="22" s="1"/>
  <c r="N95" i="22" s="1"/>
  <c r="L119" i="22"/>
  <c r="M119" i="22" s="1"/>
  <c r="N119" i="22" s="1"/>
  <c r="L147" i="22"/>
  <c r="M147" i="22" s="1"/>
  <c r="N147" i="22" s="1"/>
  <c r="K59" i="34"/>
  <c r="I89" i="34"/>
  <c r="K101" i="34"/>
  <c r="J4" i="34"/>
  <c r="J136" i="34"/>
  <c r="K31" i="34"/>
  <c r="H92" i="34"/>
  <c r="K70" i="34"/>
  <c r="H22" i="34"/>
  <c r="H58" i="34"/>
  <c r="I114" i="34"/>
  <c r="I106" i="34"/>
  <c r="I101" i="34"/>
  <c r="I84" i="34"/>
  <c r="H121" i="34"/>
  <c r="I40" i="34"/>
  <c r="J121" i="34"/>
  <c r="J31" i="34"/>
  <c r="H80" i="34"/>
  <c r="J96" i="34"/>
  <c r="I5" i="34"/>
  <c r="J135" i="34"/>
  <c r="H37" i="34"/>
  <c r="J71" i="34"/>
  <c r="I33" i="34"/>
  <c r="I127" i="34"/>
  <c r="H137" i="34"/>
  <c r="H47" i="34"/>
  <c r="J99" i="34"/>
  <c r="K4" i="34"/>
  <c r="H93" i="34"/>
  <c r="J125" i="34"/>
  <c r="I137" i="34"/>
  <c r="K141" i="34"/>
  <c r="K79" i="34"/>
  <c r="H71" i="34"/>
  <c r="I12" i="34"/>
  <c r="H51" i="34"/>
  <c r="I145" i="34"/>
  <c r="I34" i="34"/>
  <c r="K41" i="34"/>
  <c r="I7" i="34"/>
  <c r="I90" i="34"/>
  <c r="J55" i="34"/>
  <c r="K69" i="34"/>
  <c r="K121" i="34"/>
  <c r="K111" i="34"/>
  <c r="H118" i="34"/>
  <c r="H82" i="34"/>
  <c r="H147" i="34"/>
  <c r="I138" i="34"/>
  <c r="I51" i="34"/>
  <c r="H15" i="34"/>
  <c r="K106" i="34"/>
  <c r="J84" i="34"/>
  <c r="K118" i="34"/>
  <c r="H96" i="34"/>
  <c r="H76" i="34"/>
  <c r="K21" i="34"/>
  <c r="H64" i="34"/>
  <c r="K23" i="34"/>
  <c r="H94" i="34"/>
  <c r="K125" i="34"/>
  <c r="I86" i="34"/>
  <c r="H114" i="34"/>
  <c r="I46" i="34"/>
  <c r="J51" i="34"/>
  <c r="H63" i="34"/>
  <c r="K9" i="34"/>
  <c r="J82" i="34"/>
  <c r="J53" i="34"/>
  <c r="H65" i="34"/>
  <c r="K80" i="34"/>
  <c r="J77" i="34"/>
  <c r="I58" i="34"/>
  <c r="J68" i="34"/>
  <c r="H4" i="34"/>
  <c r="H46" i="34"/>
  <c r="J132" i="34"/>
  <c r="K48" i="34"/>
  <c r="H14" i="34"/>
  <c r="J7" i="34"/>
  <c r="H78" i="34"/>
  <c r="I112" i="34"/>
  <c r="H129" i="34"/>
  <c r="J62" i="34"/>
  <c r="H144" i="34"/>
  <c r="J123" i="34"/>
  <c r="H117" i="34"/>
  <c r="J76" i="34"/>
  <c r="J45" i="34"/>
  <c r="J59" i="34"/>
  <c r="I99" i="34"/>
  <c r="J39" i="34"/>
  <c r="J139" i="34"/>
  <c r="H79" i="34"/>
  <c r="H135" i="34"/>
  <c r="I129" i="34"/>
  <c r="J103" i="34"/>
  <c r="K85" i="34"/>
  <c r="J143" i="34"/>
  <c r="J48" i="34"/>
  <c r="J124" i="34"/>
  <c r="J91" i="34"/>
  <c r="H90" i="34"/>
  <c r="H73" i="34"/>
  <c r="J80" i="34"/>
  <c r="K109" i="34"/>
  <c r="K63" i="34"/>
  <c r="I63" i="34"/>
  <c r="H35" i="34"/>
  <c r="J26" i="34"/>
  <c r="I13" i="34"/>
  <c r="K25" i="34"/>
  <c r="J60" i="34"/>
  <c r="K73" i="34"/>
  <c r="H27" i="34"/>
  <c r="H36" i="34"/>
  <c r="H52" i="34"/>
  <c r="H107" i="34"/>
  <c r="J147" i="34"/>
  <c r="J52" i="34"/>
  <c r="J102" i="34"/>
  <c r="H5" i="34"/>
  <c r="H31" i="34"/>
  <c r="J108" i="34"/>
  <c r="J98" i="34"/>
  <c r="J117" i="34"/>
  <c r="H130" i="34"/>
  <c r="H105" i="34"/>
  <c r="H136" i="34"/>
  <c r="H120" i="34"/>
  <c r="H123" i="34"/>
  <c r="J142" i="34"/>
  <c r="H133" i="34"/>
  <c r="K138" i="34"/>
  <c r="I18" i="34"/>
  <c r="I67" i="34"/>
  <c r="J107" i="34"/>
  <c r="K35" i="34"/>
  <c r="J50" i="34"/>
  <c r="J24" i="34"/>
  <c r="K142" i="34"/>
  <c r="I16" i="34"/>
  <c r="H54" i="34"/>
  <c r="J131" i="34"/>
  <c r="H9" i="34"/>
  <c r="I15" i="34"/>
  <c r="H131" i="34"/>
  <c r="K66" i="34"/>
  <c r="H143" i="34"/>
  <c r="I117" i="34"/>
  <c r="H88" i="34"/>
  <c r="I57" i="34"/>
  <c r="I35" i="34"/>
  <c r="H142" i="34"/>
  <c r="J58" i="34"/>
  <c r="H145" i="34"/>
  <c r="J20" i="34"/>
  <c r="H24" i="34"/>
  <c r="H8" i="34"/>
  <c r="J140" i="34"/>
  <c r="K129" i="34"/>
  <c r="J5" i="34"/>
  <c r="K146" i="34"/>
  <c r="I141" i="34"/>
  <c r="H62" i="34"/>
  <c r="K68" i="34"/>
  <c r="J105" i="34"/>
  <c r="H28" i="34"/>
  <c r="I72" i="34"/>
  <c r="K26" i="34"/>
  <c r="H23" i="34"/>
  <c r="I98" i="34"/>
  <c r="H39" i="34"/>
  <c r="H20" i="34"/>
  <c r="H140" i="34"/>
  <c r="I134" i="34"/>
  <c r="K45" i="34"/>
  <c r="J113" i="34"/>
  <c r="H86" i="34"/>
  <c r="J61" i="34"/>
  <c r="K91" i="34"/>
  <c r="H48" i="34"/>
  <c r="H55" i="34"/>
  <c r="I139" i="34"/>
  <c r="I69" i="34"/>
  <c r="K46" i="34"/>
  <c r="K29" i="34"/>
  <c r="K74" i="34"/>
  <c r="J70" i="34"/>
  <c r="I103" i="34"/>
  <c r="H75" i="34"/>
  <c r="J66" i="34"/>
  <c r="I10" i="34"/>
  <c r="K83" i="34"/>
  <c r="J10" i="34"/>
  <c r="I37" i="34"/>
  <c r="H111" i="34"/>
  <c r="J129" i="34"/>
  <c r="I130" i="34"/>
  <c r="K112" i="34"/>
  <c r="I60" i="34"/>
  <c r="K50" i="34"/>
  <c r="J115" i="34"/>
  <c r="J92" i="34"/>
  <c r="J119" i="34"/>
  <c r="K75" i="34"/>
  <c r="I88" i="34"/>
  <c r="K93" i="34"/>
  <c r="H10" i="34"/>
  <c r="J38" i="34"/>
  <c r="H32" i="34"/>
  <c r="J144" i="34"/>
  <c r="I4" i="34"/>
  <c r="J104" i="34"/>
  <c r="J85" i="34"/>
  <c r="J49" i="34"/>
  <c r="K119" i="34"/>
  <c r="K8" i="34"/>
  <c r="I116" i="34"/>
  <c r="H19" i="34"/>
  <c r="H68" i="34"/>
  <c r="J73" i="34"/>
  <c r="H109" i="34"/>
  <c r="H60" i="34"/>
  <c r="H134" i="34"/>
  <c r="H87" i="34"/>
  <c r="J83" i="34"/>
  <c r="H57" i="34"/>
  <c r="K120" i="34"/>
  <c r="I71" i="34"/>
  <c r="H112" i="34"/>
  <c r="H91" i="34"/>
  <c r="J34" i="34"/>
  <c r="H29" i="34"/>
  <c r="K113" i="34"/>
  <c r="I64" i="34"/>
  <c r="K131" i="34"/>
  <c r="K20" i="34"/>
  <c r="K34" i="34"/>
  <c r="I77" i="34"/>
  <c r="J33" i="34"/>
  <c r="K56" i="34"/>
  <c r="I128" i="34"/>
  <c r="I21" i="34"/>
  <c r="H106" i="34"/>
  <c r="I66" i="34"/>
  <c r="I94" i="34"/>
  <c r="H69" i="34"/>
  <c r="I50" i="34"/>
  <c r="I108" i="34"/>
  <c r="K12" i="34"/>
  <c r="K52" i="34"/>
  <c r="H7" i="34"/>
  <c r="I100" i="34"/>
  <c r="I20" i="34"/>
  <c r="K126" i="34"/>
  <c r="K133" i="34"/>
  <c r="H100" i="34"/>
  <c r="J133" i="34"/>
  <c r="H26" i="34"/>
  <c r="H34" i="34"/>
  <c r="J18" i="34"/>
  <c r="H139" i="34"/>
  <c r="H141" i="34"/>
  <c r="K55" i="34"/>
  <c r="J37" i="34"/>
  <c r="I110" i="34"/>
  <c r="H97" i="34"/>
  <c r="K43" i="34"/>
  <c r="J9" i="34"/>
  <c r="K82" i="34"/>
  <c r="J97" i="34"/>
  <c r="J72" i="34"/>
  <c r="K38" i="34"/>
  <c r="J74" i="34"/>
  <c r="I25" i="34"/>
  <c r="J88" i="34"/>
  <c r="I91" i="34"/>
  <c r="H50" i="34"/>
  <c r="H6" i="34"/>
  <c r="K33" i="34"/>
  <c r="H126" i="34"/>
  <c r="K77" i="34"/>
  <c r="J112" i="34"/>
  <c r="I75" i="34"/>
  <c r="H84" i="34"/>
  <c r="H44" i="34"/>
  <c r="I97" i="34"/>
  <c r="K105" i="34"/>
  <c r="I22" i="34"/>
  <c r="I65" i="34"/>
  <c r="H72" i="34"/>
  <c r="I32" i="34"/>
  <c r="I79" i="34"/>
  <c r="H16" i="34"/>
  <c r="I123" i="34"/>
  <c r="K47" i="34"/>
  <c r="H49" i="34"/>
  <c r="I87" i="34"/>
  <c r="K67" i="34"/>
  <c r="K32" i="34"/>
  <c r="K115" i="34"/>
  <c r="I121" i="34"/>
  <c r="J134" i="34"/>
  <c r="I105" i="34"/>
  <c r="J30" i="34"/>
  <c r="I136" i="34"/>
  <c r="H108" i="34"/>
  <c r="H53" i="34"/>
  <c r="I118" i="34"/>
  <c r="K136" i="34"/>
  <c r="I109" i="34"/>
  <c r="K61" i="34"/>
  <c r="K24" i="34"/>
  <c r="H99" i="34"/>
  <c r="I120" i="34"/>
  <c r="I144" i="34"/>
  <c r="K16" i="34"/>
  <c r="H41" i="34"/>
  <c r="H3" i="34"/>
  <c r="K116" i="34"/>
  <c r="I47" i="34"/>
  <c r="H66" i="34"/>
  <c r="K107" i="34"/>
  <c r="H128" i="34"/>
  <c r="K134" i="34"/>
  <c r="J69" i="34"/>
  <c r="I3" i="34"/>
  <c r="J110" i="34"/>
  <c r="K7" i="34"/>
  <c r="I44" i="34"/>
  <c r="J89" i="34"/>
  <c r="J15" i="34"/>
  <c r="K14" i="34"/>
  <c r="H103" i="34"/>
  <c r="I68" i="34"/>
  <c r="I92" i="34"/>
  <c r="K96" i="34"/>
  <c r="J35" i="34"/>
  <c r="K99" i="34"/>
  <c r="J146" i="34"/>
  <c r="J118" i="34"/>
  <c r="H83" i="34"/>
  <c r="K6" i="34"/>
  <c r="H124" i="34"/>
  <c r="J44" i="34"/>
  <c r="K49" i="34"/>
  <c r="H13" i="34"/>
  <c r="K17" i="34"/>
  <c r="H77" i="34"/>
  <c r="H85" i="34"/>
  <c r="J101" i="34"/>
  <c r="K95" i="34"/>
  <c r="H59" i="34"/>
  <c r="K42" i="34"/>
  <c r="H21" i="34"/>
  <c r="J122" i="34"/>
  <c r="I73" i="34"/>
  <c r="J25" i="34"/>
  <c r="K86" i="34"/>
  <c r="J43" i="34"/>
  <c r="J130" i="34"/>
  <c r="I36" i="34"/>
  <c r="H11" i="34"/>
  <c r="I61" i="34"/>
  <c r="J29" i="34"/>
  <c r="H115" i="34"/>
  <c r="H98" i="34"/>
  <c r="J145" i="34"/>
  <c r="K51" i="34"/>
  <c r="J12" i="34"/>
  <c r="K144" i="34"/>
  <c r="H45" i="34"/>
  <c r="I29" i="34"/>
  <c r="H81" i="34"/>
  <c r="K139" i="34"/>
  <c r="I85" i="34"/>
  <c r="J41" i="34"/>
  <c r="K127" i="34"/>
  <c r="H110" i="34"/>
  <c r="I131" i="34"/>
  <c r="J11" i="34"/>
  <c r="J21" i="34"/>
  <c r="K94" i="34"/>
  <c r="H56" i="34"/>
  <c r="H138" i="34"/>
  <c r="I27" i="34"/>
  <c r="I133" i="34"/>
  <c r="J54" i="34"/>
  <c r="H74" i="34"/>
  <c r="J81" i="34"/>
  <c r="K117" i="34"/>
  <c r="I111" i="34"/>
  <c r="K137" i="34"/>
  <c r="K64" i="34"/>
  <c r="I24" i="34"/>
  <c r="I49" i="34"/>
  <c r="I41" i="34"/>
  <c r="J100" i="34"/>
  <c r="K108" i="34"/>
  <c r="I43" i="34"/>
  <c r="J111" i="34"/>
  <c r="I8" i="34"/>
  <c r="J36" i="34"/>
  <c r="K27" i="34"/>
  <c r="I143" i="34"/>
  <c r="I6" i="34"/>
  <c r="I76" i="34"/>
  <c r="K54" i="34"/>
  <c r="H17" i="34"/>
  <c r="K13" i="34"/>
  <c r="K37" i="34"/>
  <c r="J94" i="34"/>
  <c r="H101" i="34"/>
  <c r="I78" i="34"/>
  <c r="K92" i="34"/>
  <c r="I81" i="34"/>
  <c r="K71" i="34"/>
  <c r="K135" i="34"/>
  <c r="I53" i="34"/>
  <c r="K78" i="34"/>
  <c r="I52" i="34"/>
  <c r="K65" i="34"/>
  <c r="J65" i="34"/>
  <c r="K39" i="34"/>
  <c r="K72" i="34"/>
  <c r="I28" i="34"/>
  <c r="H67" i="34"/>
  <c r="K58" i="34"/>
  <c r="I9" i="34"/>
  <c r="H122" i="34"/>
  <c r="H25" i="34"/>
  <c r="K147" i="34"/>
  <c r="J6" i="34"/>
  <c r="J79" i="34"/>
  <c r="I147" i="34"/>
  <c r="J63" i="34"/>
  <c r="I83" i="34"/>
  <c r="K145" i="34"/>
  <c r="K76" i="34"/>
  <c r="H127" i="34"/>
  <c r="I104" i="34"/>
  <c r="K97" i="34"/>
  <c r="J87" i="34"/>
  <c r="I146" i="34"/>
  <c r="K114" i="34"/>
  <c r="K123" i="34"/>
  <c r="K140" i="34"/>
  <c r="J86" i="34"/>
  <c r="I119" i="34"/>
  <c r="J64" i="34"/>
  <c r="I31" i="34"/>
  <c r="J120" i="34"/>
  <c r="J27" i="34"/>
  <c r="K10" i="34"/>
  <c r="I38" i="34"/>
  <c r="K104" i="34"/>
  <c r="K130" i="34"/>
  <c r="I19" i="34"/>
  <c r="I11" i="34"/>
  <c r="I26" i="34"/>
  <c r="I96" i="34"/>
  <c r="I55" i="34"/>
  <c r="I82" i="34"/>
  <c r="J75" i="34"/>
  <c r="H102" i="34"/>
  <c r="K88" i="34"/>
  <c r="J32" i="34"/>
  <c r="I14" i="34"/>
  <c r="J67" i="34"/>
  <c r="K122" i="34"/>
  <c r="K110" i="34"/>
  <c r="K19" i="34"/>
  <c r="K36" i="34"/>
  <c r="K53" i="34"/>
  <c r="K11" i="34"/>
  <c r="J106" i="34"/>
  <c r="J28" i="34"/>
  <c r="K81" i="34"/>
  <c r="J47" i="34"/>
  <c r="I56" i="34"/>
  <c r="J138" i="34"/>
  <c r="I80" i="34"/>
  <c r="J116" i="34"/>
  <c r="K103" i="34"/>
  <c r="J128" i="34"/>
  <c r="J109" i="34"/>
  <c r="J56" i="34"/>
  <c r="K40" i="34"/>
  <c r="H12" i="34"/>
  <c r="I59" i="34"/>
  <c r="K57" i="34"/>
  <c r="J95" i="34"/>
  <c r="K60" i="34"/>
  <c r="H89" i="34"/>
  <c r="K3" i="34"/>
  <c r="I95" i="34"/>
  <c r="K84" i="34"/>
  <c r="H125" i="34"/>
  <c r="I23" i="34"/>
  <c r="I70" i="34"/>
  <c r="J57" i="34"/>
  <c r="I140" i="34"/>
  <c r="H33" i="34"/>
  <c r="K90" i="34"/>
  <c r="J46" i="34"/>
  <c r="K100" i="34"/>
  <c r="I135" i="34"/>
  <c r="I93" i="34"/>
  <c r="J14" i="34"/>
  <c r="J19" i="34"/>
  <c r="J22" i="34"/>
  <c r="J93" i="34"/>
  <c r="J8" i="34"/>
  <c r="H40" i="34"/>
  <c r="J126" i="34"/>
  <c r="K102" i="34"/>
  <c r="I42" i="34"/>
  <c r="K44" i="34"/>
  <c r="H70" i="34"/>
  <c r="H95" i="34"/>
  <c r="L95" i="34" s="1"/>
  <c r="M95" i="34" s="1"/>
  <c r="N95" i="34" s="1"/>
  <c r="K124" i="34"/>
  <c r="J23" i="34"/>
  <c r="I30" i="34"/>
  <c r="I62" i="34"/>
  <c r="J90" i="34"/>
  <c r="H132" i="34"/>
  <c r="I124" i="34"/>
  <c r="K128" i="34"/>
  <c r="J13" i="34"/>
  <c r="I48" i="34"/>
  <c r="I107" i="34"/>
  <c r="I45" i="34"/>
  <c r="J78" i="34"/>
  <c r="I125" i="34"/>
  <c r="K18" i="34"/>
  <c r="H119" i="34"/>
  <c r="J137" i="34"/>
  <c r="H38" i="34"/>
  <c r="I39" i="34"/>
  <c r="I17" i="34"/>
  <c r="H116" i="34"/>
  <c r="K22" i="34"/>
  <c r="I126" i="34"/>
  <c r="I142" i="34"/>
  <c r="K62" i="34"/>
  <c r="I74" i="34"/>
  <c r="H113" i="34"/>
  <c r="J40" i="34"/>
  <c r="K98" i="34"/>
  <c r="J114" i="34"/>
  <c r="J17" i="34"/>
  <c r="I113" i="34"/>
  <c r="J3" i="34"/>
  <c r="K15" i="34"/>
  <c r="K132" i="34"/>
  <c r="K5" i="34"/>
  <c r="J141" i="34"/>
  <c r="I54" i="34"/>
  <c r="K87" i="34"/>
  <c r="K89" i="34"/>
  <c r="J16" i="34"/>
  <c r="H43" i="34"/>
  <c r="L43" i="34" s="1"/>
  <c r="M43" i="34" s="1"/>
  <c r="N43" i="34" s="1"/>
  <c r="H30" i="34"/>
  <c r="H104" i="34"/>
  <c r="I132" i="34"/>
  <c r="H42" i="34"/>
  <c r="K30" i="34"/>
  <c r="H146" i="34"/>
  <c r="K143" i="34"/>
  <c r="K28" i="34"/>
  <c r="H18" i="34"/>
  <c r="H61" i="34"/>
  <c r="L61" i="34" s="1"/>
  <c r="M61" i="34" s="1"/>
  <c r="N61" i="34" s="1"/>
  <c r="I102" i="34"/>
  <c r="J127" i="34"/>
  <c r="I122" i="34"/>
  <c r="I115" i="34"/>
  <c r="J42" i="34"/>
  <c r="I109" i="17"/>
  <c r="K15" i="17"/>
  <c r="I107" i="17"/>
  <c r="J46" i="17"/>
  <c r="J65" i="17"/>
  <c r="J67" i="17"/>
  <c r="K128" i="17"/>
  <c r="J134" i="17"/>
  <c r="K118" i="17"/>
  <c r="H90" i="17"/>
  <c r="H111" i="17"/>
  <c r="H40" i="17"/>
  <c r="H105" i="17"/>
  <c r="I37" i="17"/>
  <c r="H34" i="17"/>
  <c r="K74" i="17"/>
  <c r="I35" i="17"/>
  <c r="H33" i="17"/>
  <c r="H62" i="17"/>
  <c r="K41" i="17"/>
  <c r="J53" i="17"/>
  <c r="K90" i="17"/>
  <c r="J108" i="17"/>
  <c r="J35" i="17"/>
  <c r="J95" i="17"/>
  <c r="J101" i="17"/>
  <c r="K59" i="17"/>
  <c r="J41" i="17"/>
  <c r="I141" i="17"/>
  <c r="I4" i="17"/>
  <c r="J118" i="17"/>
  <c r="J139" i="17"/>
  <c r="J43" i="17"/>
  <c r="J61" i="17"/>
  <c r="I47" i="17"/>
  <c r="J30" i="17"/>
  <c r="J39" i="17"/>
  <c r="J32" i="17"/>
  <c r="K36" i="17"/>
  <c r="I29" i="17"/>
  <c r="K3" i="17"/>
  <c r="K116" i="17"/>
  <c r="H147" i="17"/>
  <c r="I75" i="17"/>
  <c r="K17" i="17"/>
  <c r="I82" i="17"/>
  <c r="J40" i="17"/>
  <c r="J111" i="17"/>
  <c r="I36" i="17"/>
  <c r="J124" i="17"/>
  <c r="J143" i="17"/>
  <c r="I114" i="17"/>
  <c r="H66" i="17"/>
  <c r="I144" i="17"/>
  <c r="K144" i="17"/>
  <c r="H88" i="17"/>
  <c r="J113" i="17"/>
  <c r="H7" i="17"/>
  <c r="I121" i="17"/>
  <c r="I136" i="17"/>
  <c r="I139" i="17"/>
  <c r="I65" i="17"/>
  <c r="K73" i="17"/>
  <c r="J77" i="17"/>
  <c r="I138" i="17"/>
  <c r="H29" i="17"/>
  <c r="J83" i="17"/>
  <c r="K134" i="17"/>
  <c r="J98" i="17"/>
  <c r="K106" i="17"/>
  <c r="J48" i="17"/>
  <c r="I129" i="17"/>
  <c r="H72" i="17"/>
  <c r="K80" i="17"/>
  <c r="H108" i="17"/>
  <c r="H18" i="17"/>
  <c r="H9" i="17"/>
  <c r="I104" i="17"/>
  <c r="K122" i="17"/>
  <c r="I16" i="17"/>
  <c r="I20" i="17"/>
  <c r="J24" i="17"/>
  <c r="H58" i="17"/>
  <c r="H37" i="17"/>
  <c r="K147" i="17"/>
  <c r="K146" i="17"/>
  <c r="H138" i="17"/>
  <c r="J135" i="17"/>
  <c r="J29" i="17"/>
  <c r="I54" i="17"/>
  <c r="H93" i="17"/>
  <c r="I30" i="17"/>
  <c r="I78" i="17"/>
  <c r="J123" i="17"/>
  <c r="H89" i="17"/>
  <c r="I9" i="17"/>
  <c r="I41" i="17"/>
  <c r="K83" i="17"/>
  <c r="K51" i="17"/>
  <c r="J64" i="17"/>
  <c r="H145" i="17"/>
  <c r="H51" i="17"/>
  <c r="I83" i="17"/>
  <c r="K138" i="17"/>
  <c r="K29" i="17"/>
  <c r="J79" i="17"/>
  <c r="I115" i="17"/>
  <c r="H41" i="17"/>
  <c r="J86" i="17"/>
  <c r="I108" i="17"/>
  <c r="I99" i="17"/>
  <c r="J91" i="17"/>
  <c r="I23" i="17"/>
  <c r="I101" i="17"/>
  <c r="J145" i="17"/>
  <c r="I42" i="17"/>
  <c r="I14" i="17"/>
  <c r="J78" i="17"/>
  <c r="J144" i="17"/>
  <c r="J33" i="17"/>
  <c r="H60" i="17"/>
  <c r="K24" i="17"/>
  <c r="K95" i="17"/>
  <c r="J127" i="17"/>
  <c r="I48" i="17"/>
  <c r="K115" i="17"/>
  <c r="J18" i="17"/>
  <c r="I134" i="17"/>
  <c r="H84" i="17"/>
  <c r="I98" i="17"/>
  <c r="H42" i="17"/>
  <c r="K82" i="17"/>
  <c r="J141" i="17"/>
  <c r="H80" i="17"/>
  <c r="I55" i="17"/>
  <c r="H65" i="17"/>
  <c r="J100" i="17"/>
  <c r="J94" i="17"/>
  <c r="H137" i="17"/>
  <c r="J119" i="17"/>
  <c r="K67" i="17"/>
  <c r="J56" i="17"/>
  <c r="J44" i="17"/>
  <c r="H82" i="17"/>
  <c r="H47" i="17"/>
  <c r="H100" i="17"/>
  <c r="K81" i="17"/>
  <c r="H35" i="17"/>
  <c r="I25" i="17"/>
  <c r="J62" i="17"/>
  <c r="J117" i="17"/>
  <c r="I137" i="17"/>
  <c r="H86" i="17"/>
  <c r="K98" i="17"/>
  <c r="I84" i="17"/>
  <c r="H146" i="17"/>
  <c r="J3" i="17"/>
  <c r="I117" i="17"/>
  <c r="H36" i="17"/>
  <c r="H78" i="17"/>
  <c r="J80" i="17"/>
  <c r="J17" i="17"/>
  <c r="I81" i="17"/>
  <c r="K135" i="17"/>
  <c r="H43" i="17"/>
  <c r="H50" i="17"/>
  <c r="H128" i="17"/>
  <c r="I140" i="17"/>
  <c r="J128" i="17"/>
  <c r="I79" i="17"/>
  <c r="K46" i="17"/>
  <c r="K137" i="17"/>
  <c r="J93" i="17"/>
  <c r="K23" i="17"/>
  <c r="K76" i="17"/>
  <c r="K35" i="17"/>
  <c r="J13" i="17"/>
  <c r="I128" i="17"/>
  <c r="H74" i="17"/>
  <c r="K11" i="17"/>
  <c r="K14" i="17"/>
  <c r="H98" i="17"/>
  <c r="I32" i="17"/>
  <c r="H49" i="17"/>
  <c r="H13" i="17"/>
  <c r="J110" i="17"/>
  <c r="J92" i="17"/>
  <c r="J104" i="17"/>
  <c r="K4" i="17"/>
  <c r="I59" i="17"/>
  <c r="H123" i="17"/>
  <c r="H97" i="17"/>
  <c r="I46" i="17"/>
  <c r="I111" i="17"/>
  <c r="H14" i="17"/>
  <c r="K12" i="17"/>
  <c r="J115" i="17"/>
  <c r="J51" i="17"/>
  <c r="I90" i="17"/>
  <c r="H22" i="17"/>
  <c r="J130" i="17"/>
  <c r="I103" i="17"/>
  <c r="J69" i="17"/>
  <c r="I40" i="17"/>
  <c r="J6" i="17"/>
  <c r="I95" i="17"/>
  <c r="H67" i="17"/>
  <c r="J27" i="17"/>
  <c r="K63" i="17"/>
  <c r="I19" i="17"/>
  <c r="K18" i="17"/>
  <c r="K64" i="17"/>
  <c r="J47" i="17"/>
  <c r="H23" i="17"/>
  <c r="K16" i="17"/>
  <c r="H53" i="17"/>
  <c r="K58" i="17"/>
  <c r="K111" i="17"/>
  <c r="I71" i="17"/>
  <c r="K139" i="17"/>
  <c r="J90" i="17"/>
  <c r="I63" i="17"/>
  <c r="K140" i="17"/>
  <c r="J36" i="17"/>
  <c r="J7" i="17"/>
  <c r="I57" i="17"/>
  <c r="K27" i="17"/>
  <c r="I93" i="17"/>
  <c r="K102" i="17"/>
  <c r="I27" i="17"/>
  <c r="I100" i="17"/>
  <c r="K109" i="17"/>
  <c r="I67" i="17"/>
  <c r="K42" i="17"/>
  <c r="K62" i="17"/>
  <c r="H121" i="17"/>
  <c r="K49" i="17"/>
  <c r="K108" i="17"/>
  <c r="H118" i="17"/>
  <c r="H31" i="17"/>
  <c r="H83" i="17"/>
  <c r="H61" i="17"/>
  <c r="J11" i="17"/>
  <c r="K92" i="17"/>
  <c r="H109" i="17"/>
  <c r="H103" i="17"/>
  <c r="J87" i="17"/>
  <c r="I130" i="17"/>
  <c r="J112" i="17"/>
  <c r="H134" i="17"/>
  <c r="J121" i="17"/>
  <c r="H115" i="17"/>
  <c r="K103" i="17"/>
  <c r="J136" i="17"/>
  <c r="J20" i="17"/>
  <c r="H45" i="17"/>
  <c r="I102" i="17"/>
  <c r="I51" i="17"/>
  <c r="K97" i="17"/>
  <c r="K77" i="17"/>
  <c r="J138" i="17"/>
  <c r="H64" i="17"/>
  <c r="K142" i="17"/>
  <c r="I131" i="17"/>
  <c r="I52" i="17"/>
  <c r="J106" i="17"/>
  <c r="K104" i="17"/>
  <c r="K130" i="17"/>
  <c r="I22" i="17"/>
  <c r="I80" i="17"/>
  <c r="H16" i="17"/>
  <c r="H99" i="17"/>
  <c r="I3" i="17"/>
  <c r="K101" i="17"/>
  <c r="K26" i="17"/>
  <c r="K48" i="17"/>
  <c r="H92" i="17"/>
  <c r="H144" i="17"/>
  <c r="I26" i="17"/>
  <c r="H94" i="17"/>
  <c r="J70" i="17"/>
  <c r="I70" i="17"/>
  <c r="J52" i="17"/>
  <c r="I88" i="17"/>
  <c r="J14" i="17"/>
  <c r="J71" i="17"/>
  <c r="K43" i="17"/>
  <c r="K119" i="17"/>
  <c r="H132" i="17"/>
  <c r="H116" i="17"/>
  <c r="I10" i="17"/>
  <c r="J73" i="17"/>
  <c r="H113" i="17"/>
  <c r="I68" i="17"/>
  <c r="K56" i="17"/>
  <c r="J59" i="17"/>
  <c r="I34" i="17"/>
  <c r="K126" i="17"/>
  <c r="I124" i="17"/>
  <c r="H129" i="17"/>
  <c r="H110" i="17"/>
  <c r="H130" i="17"/>
  <c r="K93" i="17"/>
  <c r="K96" i="17"/>
  <c r="H57" i="17"/>
  <c r="K110" i="17"/>
  <c r="H52" i="17"/>
  <c r="K40" i="17"/>
  <c r="I12" i="17"/>
  <c r="I43" i="17"/>
  <c r="K125" i="17"/>
  <c r="J97" i="17"/>
  <c r="K114" i="17"/>
  <c r="H120" i="17"/>
  <c r="H8" i="17"/>
  <c r="I127" i="17"/>
  <c r="K21" i="17"/>
  <c r="I49" i="17"/>
  <c r="H95" i="17"/>
  <c r="H127" i="17"/>
  <c r="I45" i="17"/>
  <c r="I44" i="17"/>
  <c r="J102" i="17"/>
  <c r="H27" i="17"/>
  <c r="J22" i="17"/>
  <c r="K70" i="17"/>
  <c r="H5" i="17"/>
  <c r="H17" i="17"/>
  <c r="J133" i="17"/>
  <c r="H20" i="17"/>
  <c r="I97" i="17"/>
  <c r="J9" i="17"/>
  <c r="J137" i="17"/>
  <c r="K19" i="17"/>
  <c r="K78" i="17"/>
  <c r="J63" i="17"/>
  <c r="I123" i="17"/>
  <c r="J147" i="17"/>
  <c r="J50" i="17"/>
  <c r="J129" i="17"/>
  <c r="H102" i="17"/>
  <c r="H59" i="17"/>
  <c r="J81" i="17"/>
  <c r="H141" i="17"/>
  <c r="J85" i="17"/>
  <c r="J58" i="17"/>
  <c r="I106" i="17"/>
  <c r="K107" i="17"/>
  <c r="J132" i="17"/>
  <c r="H55" i="17"/>
  <c r="K121" i="17"/>
  <c r="K34" i="17"/>
  <c r="K28" i="17"/>
  <c r="H112" i="17"/>
  <c r="I61" i="17"/>
  <c r="I87" i="17"/>
  <c r="H77" i="17"/>
  <c r="K38" i="17"/>
  <c r="I8" i="17"/>
  <c r="K143" i="17"/>
  <c r="H96" i="17"/>
  <c r="I86" i="17"/>
  <c r="H19" i="17"/>
  <c r="K69" i="17"/>
  <c r="I145" i="17"/>
  <c r="I142" i="17"/>
  <c r="H81" i="17"/>
  <c r="L81" i="17" s="1"/>
  <c r="M81" i="17" s="1"/>
  <c r="N81" i="17" s="1"/>
  <c r="J55" i="17"/>
  <c r="H122" i="17"/>
  <c r="K60" i="17"/>
  <c r="I38" i="17"/>
  <c r="J75" i="17"/>
  <c r="K53" i="17"/>
  <c r="K124" i="17"/>
  <c r="K72" i="17"/>
  <c r="J109" i="17"/>
  <c r="H114" i="17"/>
  <c r="H104" i="17"/>
  <c r="K145" i="17"/>
  <c r="I116" i="17"/>
  <c r="H143" i="17"/>
  <c r="I110" i="17"/>
  <c r="K79" i="17"/>
  <c r="J5" i="17"/>
  <c r="H73" i="17"/>
  <c r="K57" i="17"/>
  <c r="I60" i="17"/>
  <c r="H10" i="17"/>
  <c r="I89" i="17"/>
  <c r="J74" i="17"/>
  <c r="K55" i="17"/>
  <c r="J8" i="17"/>
  <c r="I85" i="17"/>
  <c r="I120" i="17"/>
  <c r="K133" i="17"/>
  <c r="I13" i="17"/>
  <c r="I62" i="17"/>
  <c r="I94" i="17"/>
  <c r="H87" i="17"/>
  <c r="H63" i="17"/>
  <c r="H136" i="17"/>
  <c r="K13" i="17"/>
  <c r="I53" i="17"/>
  <c r="I50" i="17"/>
  <c r="K94" i="17"/>
  <c r="I17" i="17"/>
  <c r="J107" i="17"/>
  <c r="K85" i="17"/>
  <c r="K71" i="17"/>
  <c r="I7" i="17"/>
  <c r="H125" i="17"/>
  <c r="J42" i="17"/>
  <c r="J131" i="17"/>
  <c r="H38" i="17"/>
  <c r="K30" i="17"/>
  <c r="K87" i="17"/>
  <c r="K39" i="17"/>
  <c r="J99" i="17"/>
  <c r="J25" i="17"/>
  <c r="I96" i="17"/>
  <c r="J126" i="17"/>
  <c r="J49" i="17"/>
  <c r="K25" i="17"/>
  <c r="H3" i="17"/>
  <c r="K54" i="17"/>
  <c r="H32" i="17"/>
  <c r="J28" i="17"/>
  <c r="K31" i="17"/>
  <c r="I92" i="17"/>
  <c r="I73" i="17"/>
  <c r="I28" i="17"/>
  <c r="H26" i="17"/>
  <c r="I91" i="17"/>
  <c r="K117" i="17"/>
  <c r="H91" i="17"/>
  <c r="I33" i="17"/>
  <c r="J4" i="17"/>
  <c r="I69" i="17"/>
  <c r="J68" i="17"/>
  <c r="H117" i="17"/>
  <c r="J76" i="17"/>
  <c r="H70" i="17"/>
  <c r="J23" i="17"/>
  <c r="I146" i="17"/>
  <c r="J114" i="17"/>
  <c r="J122" i="17"/>
  <c r="H106" i="17"/>
  <c r="L106" i="17" s="1"/>
  <c r="M106" i="17" s="1"/>
  <c r="N106" i="17" s="1"/>
  <c r="J19" i="17"/>
  <c r="I15" i="17"/>
  <c r="H24" i="17"/>
  <c r="K75" i="17"/>
  <c r="H79" i="17"/>
  <c r="J105" i="17"/>
  <c r="I72" i="17"/>
  <c r="J125" i="17"/>
  <c r="I5" i="17"/>
  <c r="J15" i="17"/>
  <c r="I135" i="17"/>
  <c r="H107" i="17"/>
  <c r="H76" i="17"/>
  <c r="J16" i="17"/>
  <c r="J72" i="17"/>
  <c r="H139" i="17"/>
  <c r="H133" i="17"/>
  <c r="I21" i="17"/>
  <c r="J103" i="17"/>
  <c r="K22" i="17"/>
  <c r="K6" i="17"/>
  <c r="H85" i="17"/>
  <c r="J10" i="17"/>
  <c r="K50" i="17"/>
  <c r="K136" i="17"/>
  <c r="H6" i="17"/>
  <c r="K91" i="17"/>
  <c r="H75" i="17"/>
  <c r="K61" i="17"/>
  <c r="K7" i="17"/>
  <c r="H28" i="17"/>
  <c r="H30" i="17"/>
  <c r="H25" i="17"/>
  <c r="K84" i="17"/>
  <c r="J54" i="17"/>
  <c r="H69" i="17"/>
  <c r="H39" i="17"/>
  <c r="J45" i="17"/>
  <c r="H131" i="17"/>
  <c r="H68" i="17"/>
  <c r="J140" i="17"/>
  <c r="H71" i="17"/>
  <c r="J34" i="17"/>
  <c r="K5" i="17"/>
  <c r="J26" i="17"/>
  <c r="K9" i="17"/>
  <c r="K132" i="17"/>
  <c r="I76" i="17"/>
  <c r="K129" i="17"/>
  <c r="J146" i="17"/>
  <c r="J120" i="17"/>
  <c r="J84" i="17"/>
  <c r="I11" i="17"/>
  <c r="K113" i="17"/>
  <c r="I132" i="17"/>
  <c r="I126" i="17"/>
  <c r="K52" i="17"/>
  <c r="K86" i="17"/>
  <c r="H54" i="17"/>
  <c r="J88" i="17"/>
  <c r="J142" i="17"/>
  <c r="I147" i="17"/>
  <c r="I31" i="17"/>
  <c r="I105" i="17"/>
  <c r="J66" i="17"/>
  <c r="K120" i="17"/>
  <c r="I113" i="17"/>
  <c r="I77" i="17"/>
  <c r="I125" i="17"/>
  <c r="K20" i="17"/>
  <c r="H48" i="17"/>
  <c r="H142" i="17"/>
  <c r="H124" i="17"/>
  <c r="H4" i="17"/>
  <c r="L4" i="17" s="1"/>
  <c r="M4" i="17" s="1"/>
  <c r="N4" i="17" s="1"/>
  <c r="K65" i="17"/>
  <c r="H11" i="17"/>
  <c r="H44" i="17"/>
  <c r="J31" i="17"/>
  <c r="I56" i="17"/>
  <c r="I66" i="17"/>
  <c r="I118" i="17"/>
  <c r="K105" i="17"/>
  <c r="H12" i="17"/>
  <c r="J96" i="17"/>
  <c r="K45" i="17"/>
  <c r="J12" i="17"/>
  <c r="J116" i="17"/>
  <c r="I6" i="17"/>
  <c r="J57" i="17"/>
  <c r="I74" i="17"/>
  <c r="H135" i="17"/>
  <c r="K141" i="17"/>
  <c r="K32" i="17"/>
  <c r="K44" i="17"/>
  <c r="K99" i="17"/>
  <c r="I58" i="17"/>
  <c r="K37" i="17"/>
  <c r="K10" i="17"/>
  <c r="H21" i="17"/>
  <c r="K47" i="17"/>
  <c r="J21" i="17"/>
  <c r="J60" i="17"/>
  <c r="K33" i="17"/>
  <c r="I24" i="17"/>
  <c r="K131" i="17"/>
  <c r="K123" i="17"/>
  <c r="I112" i="17"/>
  <c r="I119" i="17"/>
  <c r="H140" i="17"/>
  <c r="I143" i="17"/>
  <c r="I122" i="17"/>
  <c r="H119" i="17"/>
  <c r="K127" i="17"/>
  <c r="H126" i="17"/>
  <c r="J38" i="17"/>
  <c r="K88" i="17"/>
  <c r="I39" i="17"/>
  <c r="I18" i="17"/>
  <c r="H56" i="17"/>
  <c r="J89" i="17"/>
  <c r="J82" i="17"/>
  <c r="K112" i="17"/>
  <c r="H101" i="17"/>
  <c r="L101" i="17" s="1"/>
  <c r="M101" i="17" s="1"/>
  <c r="N101" i="17" s="1"/>
  <c r="K100" i="17"/>
  <c r="J37" i="17"/>
  <c r="K66" i="17"/>
  <c r="I64" i="17"/>
  <c r="K8" i="17"/>
  <c r="I133" i="17"/>
  <c r="H15" i="17"/>
  <c r="L15" i="17" s="1"/>
  <c r="M15" i="17" s="1"/>
  <c r="N15" i="17" s="1"/>
  <c r="H46" i="17"/>
  <c r="K89" i="17"/>
  <c r="L50" i="22"/>
  <c r="M50" i="22" s="1"/>
  <c r="N50" i="22" s="1"/>
  <c r="L144" i="22"/>
  <c r="M144" i="22" s="1"/>
  <c r="N144" i="22" s="1"/>
  <c r="J137" i="35"/>
  <c r="H111" i="35"/>
  <c r="H10" i="35"/>
  <c r="I70" i="35"/>
  <c r="J144" i="35"/>
  <c r="J50" i="35"/>
  <c r="K145" i="35"/>
  <c r="H50" i="35"/>
  <c r="H121" i="35"/>
  <c r="I135" i="35"/>
  <c r="H128" i="35"/>
  <c r="H113" i="35"/>
  <c r="J108" i="35"/>
  <c r="I142" i="35"/>
  <c r="I95" i="35"/>
  <c r="H132" i="35"/>
  <c r="K109" i="35"/>
  <c r="J34" i="35"/>
  <c r="K101" i="35"/>
  <c r="H141" i="35"/>
  <c r="J117" i="35"/>
  <c r="H83" i="35"/>
  <c r="H68" i="35"/>
  <c r="K55" i="35"/>
  <c r="I132" i="35"/>
  <c r="H25" i="35"/>
  <c r="I51" i="35"/>
  <c r="K112" i="35"/>
  <c r="H91" i="35"/>
  <c r="H104" i="35"/>
  <c r="J111" i="35"/>
  <c r="I87" i="35"/>
  <c r="I144" i="35"/>
  <c r="H60" i="35"/>
  <c r="I35" i="35"/>
  <c r="I28" i="35"/>
  <c r="I105" i="35"/>
  <c r="K53" i="35"/>
  <c r="J87" i="35"/>
  <c r="K146" i="35"/>
  <c r="H118" i="35"/>
  <c r="H16" i="35"/>
  <c r="I89" i="35"/>
  <c r="J75" i="35"/>
  <c r="J20" i="35"/>
  <c r="J122" i="35"/>
  <c r="K98" i="35"/>
  <c r="J55" i="35"/>
  <c r="J36" i="35"/>
  <c r="J13" i="35"/>
  <c r="I78" i="35"/>
  <c r="J81" i="35"/>
  <c r="J123" i="35"/>
  <c r="K6" i="35"/>
  <c r="J19" i="35"/>
  <c r="I9" i="35"/>
  <c r="J4" i="35"/>
  <c r="K37" i="35"/>
  <c r="J17" i="35"/>
  <c r="K14" i="35"/>
  <c r="J129" i="35"/>
  <c r="K86" i="35"/>
  <c r="K42" i="35"/>
  <c r="I136" i="35"/>
  <c r="H19" i="35"/>
  <c r="I138" i="35"/>
  <c r="I53" i="35"/>
  <c r="H30" i="35"/>
  <c r="J93" i="35"/>
  <c r="I80" i="35"/>
  <c r="I20" i="35"/>
  <c r="J109" i="35"/>
  <c r="K144" i="35"/>
  <c r="J103" i="35"/>
  <c r="H66" i="35"/>
  <c r="K51" i="35"/>
  <c r="H133" i="35"/>
  <c r="K68" i="35"/>
  <c r="H17" i="35"/>
  <c r="H5" i="35"/>
  <c r="H77" i="35"/>
  <c r="J59" i="35"/>
  <c r="I25" i="35"/>
  <c r="J31" i="35"/>
  <c r="H42" i="35"/>
  <c r="H102" i="35"/>
  <c r="I71" i="35"/>
  <c r="K62" i="35"/>
  <c r="I60" i="35"/>
  <c r="H106" i="35"/>
  <c r="K24" i="35"/>
  <c r="J86" i="35"/>
  <c r="K30" i="35"/>
  <c r="J48" i="35"/>
  <c r="I84" i="35"/>
  <c r="I22" i="35"/>
  <c r="H127" i="35"/>
  <c r="H21" i="35"/>
  <c r="J140" i="35"/>
  <c r="H14" i="35"/>
  <c r="K34" i="35"/>
  <c r="K21" i="35"/>
  <c r="J125" i="35"/>
  <c r="K73" i="35"/>
  <c r="K52" i="35"/>
  <c r="H101" i="35"/>
  <c r="J120" i="35"/>
  <c r="H144" i="35"/>
  <c r="H47" i="35"/>
  <c r="J110" i="35"/>
  <c r="H48" i="35"/>
  <c r="K108" i="35"/>
  <c r="I68" i="35"/>
  <c r="J37" i="35"/>
  <c r="J26" i="35"/>
  <c r="I134" i="35"/>
  <c r="K71" i="35"/>
  <c r="H75" i="35"/>
  <c r="K113" i="35"/>
  <c r="K128" i="35"/>
  <c r="J114" i="35"/>
  <c r="H99" i="35"/>
  <c r="J96" i="35"/>
  <c r="J107" i="35"/>
  <c r="H18" i="35"/>
  <c r="J70" i="35"/>
  <c r="H98" i="35"/>
  <c r="J43" i="35"/>
  <c r="J21" i="35"/>
  <c r="I69" i="35"/>
  <c r="H120" i="35"/>
  <c r="J98" i="35"/>
  <c r="I37" i="35"/>
  <c r="I65" i="35"/>
  <c r="J99" i="35"/>
  <c r="K83" i="35"/>
  <c r="J41" i="35"/>
  <c r="I139" i="35"/>
  <c r="K96" i="35"/>
  <c r="J49" i="35"/>
  <c r="J47" i="35"/>
  <c r="J112" i="35"/>
  <c r="K133" i="35"/>
  <c r="J32" i="35"/>
  <c r="H53" i="35"/>
  <c r="K131" i="35"/>
  <c r="I18" i="35"/>
  <c r="J25" i="35"/>
  <c r="J66" i="35"/>
  <c r="J105" i="35"/>
  <c r="K105" i="35"/>
  <c r="K97" i="35"/>
  <c r="K59" i="35"/>
  <c r="H130" i="35"/>
  <c r="I106" i="35"/>
  <c r="K7" i="35"/>
  <c r="I11" i="35"/>
  <c r="J72" i="35"/>
  <c r="H4" i="35"/>
  <c r="K18" i="35"/>
  <c r="I110" i="35"/>
  <c r="H64" i="35"/>
  <c r="H119" i="35"/>
  <c r="K126" i="35"/>
  <c r="H35" i="35"/>
  <c r="I73" i="35"/>
  <c r="I83" i="35"/>
  <c r="H143" i="35"/>
  <c r="J106" i="35"/>
  <c r="K114" i="35"/>
  <c r="K19" i="35"/>
  <c r="J44" i="35"/>
  <c r="J53" i="35"/>
  <c r="I45" i="35"/>
  <c r="J73" i="35"/>
  <c r="J126" i="35"/>
  <c r="H71" i="35"/>
  <c r="K93" i="35"/>
  <c r="H59" i="35"/>
  <c r="K85" i="35"/>
  <c r="I32" i="35"/>
  <c r="H39" i="35"/>
  <c r="I6" i="35"/>
  <c r="H70" i="35"/>
  <c r="K132" i="35"/>
  <c r="J18" i="35"/>
  <c r="K54" i="35"/>
  <c r="J69" i="35"/>
  <c r="K38" i="35"/>
  <c r="K65" i="35"/>
  <c r="I40" i="35"/>
  <c r="I15" i="35"/>
  <c r="K39" i="35"/>
  <c r="I100" i="35"/>
  <c r="I94" i="35"/>
  <c r="H131" i="35"/>
  <c r="K80" i="35"/>
  <c r="H45" i="35"/>
  <c r="J24" i="35"/>
  <c r="I26" i="35"/>
  <c r="I33" i="35"/>
  <c r="I112" i="35"/>
  <c r="H44" i="35"/>
  <c r="H115" i="35"/>
  <c r="J128" i="35"/>
  <c r="I92" i="35"/>
  <c r="I55" i="35"/>
  <c r="J38" i="35"/>
  <c r="H11" i="35"/>
  <c r="H97" i="35"/>
  <c r="K32" i="35"/>
  <c r="I123" i="35"/>
  <c r="J64" i="35"/>
  <c r="H43" i="35"/>
  <c r="I88" i="35"/>
  <c r="I8" i="35"/>
  <c r="H92" i="35"/>
  <c r="K77" i="35"/>
  <c r="H26" i="35"/>
  <c r="K106" i="35"/>
  <c r="J39" i="35"/>
  <c r="H138" i="35"/>
  <c r="H81" i="35"/>
  <c r="J92" i="35"/>
  <c r="I117" i="35"/>
  <c r="I72" i="35"/>
  <c r="K60" i="35"/>
  <c r="H74" i="35"/>
  <c r="H37" i="35"/>
  <c r="H86" i="35"/>
  <c r="I17" i="35"/>
  <c r="K22" i="35"/>
  <c r="I111" i="35"/>
  <c r="K103" i="35"/>
  <c r="J68" i="35"/>
  <c r="H69" i="35"/>
  <c r="I36" i="35"/>
  <c r="J141" i="35"/>
  <c r="I34" i="35"/>
  <c r="J135" i="35"/>
  <c r="H15" i="35"/>
  <c r="K15" i="35"/>
  <c r="I126" i="35"/>
  <c r="I5" i="35"/>
  <c r="J142" i="35"/>
  <c r="K121" i="35"/>
  <c r="J52" i="35"/>
  <c r="K74" i="35"/>
  <c r="H3" i="35"/>
  <c r="J5" i="35"/>
  <c r="I143" i="35"/>
  <c r="K122" i="35"/>
  <c r="K23" i="35"/>
  <c r="H58" i="35"/>
  <c r="I56" i="35"/>
  <c r="J133" i="35"/>
  <c r="I50" i="35"/>
  <c r="I58" i="35"/>
  <c r="J100" i="35"/>
  <c r="I62" i="35"/>
  <c r="H62" i="35"/>
  <c r="I85" i="35"/>
  <c r="H7" i="35"/>
  <c r="J79" i="35"/>
  <c r="I96" i="35"/>
  <c r="I48" i="35"/>
  <c r="K75" i="35"/>
  <c r="J124" i="35"/>
  <c r="J138" i="35"/>
  <c r="I29" i="35"/>
  <c r="J56" i="35"/>
  <c r="I99" i="35"/>
  <c r="I109" i="35"/>
  <c r="I63" i="35"/>
  <c r="H31" i="35"/>
  <c r="K25" i="35"/>
  <c r="J63" i="35"/>
  <c r="K9" i="35"/>
  <c r="K95" i="35"/>
  <c r="H79" i="35"/>
  <c r="J65" i="35"/>
  <c r="J127" i="35"/>
  <c r="J46" i="35"/>
  <c r="K58" i="35"/>
  <c r="I108" i="35"/>
  <c r="J130" i="35"/>
  <c r="H116" i="35"/>
  <c r="K118" i="35"/>
  <c r="J16" i="35"/>
  <c r="K87" i="35"/>
  <c r="I19" i="35"/>
  <c r="I93" i="35"/>
  <c r="K115" i="35"/>
  <c r="I64" i="35"/>
  <c r="J95" i="35"/>
  <c r="H90" i="35"/>
  <c r="I119" i="35"/>
  <c r="K61" i="35"/>
  <c r="I39" i="35"/>
  <c r="I145" i="35"/>
  <c r="H137" i="35"/>
  <c r="J91" i="35"/>
  <c r="H136" i="35"/>
  <c r="J116" i="35"/>
  <c r="K8" i="35"/>
  <c r="I67" i="35"/>
  <c r="K48" i="35"/>
  <c r="H105" i="35"/>
  <c r="I103" i="35"/>
  <c r="H134" i="35"/>
  <c r="H65" i="35"/>
  <c r="J84" i="35"/>
  <c r="K41" i="35"/>
  <c r="J85" i="35"/>
  <c r="K50" i="35"/>
  <c r="K139" i="35"/>
  <c r="I46" i="35"/>
  <c r="J136" i="35"/>
  <c r="K31" i="35"/>
  <c r="K142" i="35"/>
  <c r="I3" i="35"/>
  <c r="K99" i="35"/>
  <c r="I57" i="35"/>
  <c r="J51" i="35"/>
  <c r="J80" i="35"/>
  <c r="J62" i="35"/>
  <c r="J147" i="35"/>
  <c r="J12" i="35"/>
  <c r="H117" i="35"/>
  <c r="I7" i="35"/>
  <c r="K45" i="35"/>
  <c r="I66" i="35"/>
  <c r="J71" i="35"/>
  <c r="K135" i="35"/>
  <c r="H78" i="35"/>
  <c r="K110" i="35"/>
  <c r="I114" i="35"/>
  <c r="I52" i="35"/>
  <c r="I41" i="35"/>
  <c r="H55" i="35"/>
  <c r="I107" i="35"/>
  <c r="K82" i="35"/>
  <c r="H112" i="35"/>
  <c r="J132" i="35"/>
  <c r="I12" i="35"/>
  <c r="H135" i="35"/>
  <c r="I137" i="35"/>
  <c r="J94" i="35"/>
  <c r="I131" i="35"/>
  <c r="J27" i="35"/>
  <c r="H76" i="35"/>
  <c r="J14" i="35"/>
  <c r="I122" i="35"/>
  <c r="K78" i="35"/>
  <c r="I13" i="35"/>
  <c r="H57" i="35"/>
  <c r="I90" i="35"/>
  <c r="K89" i="35"/>
  <c r="K12" i="35"/>
  <c r="I118" i="35"/>
  <c r="J83" i="35"/>
  <c r="H12" i="35"/>
  <c r="H108" i="35"/>
  <c r="I61" i="35"/>
  <c r="J77" i="35"/>
  <c r="K44" i="35"/>
  <c r="J134" i="35"/>
  <c r="K43" i="35"/>
  <c r="H140" i="35"/>
  <c r="K111" i="35"/>
  <c r="J101" i="35"/>
  <c r="H34" i="35"/>
  <c r="H56" i="35"/>
  <c r="K81" i="35"/>
  <c r="I141" i="35"/>
  <c r="I113" i="35"/>
  <c r="H24" i="35"/>
  <c r="I101" i="35"/>
  <c r="J143" i="35"/>
  <c r="H139" i="35"/>
  <c r="K56" i="35"/>
  <c r="J82" i="35"/>
  <c r="H126" i="35"/>
  <c r="I21" i="35"/>
  <c r="H22" i="35"/>
  <c r="K79" i="35"/>
  <c r="J29" i="35"/>
  <c r="H8" i="35"/>
  <c r="I91" i="35"/>
  <c r="K27" i="35"/>
  <c r="K69" i="35"/>
  <c r="I38" i="35"/>
  <c r="H46" i="35"/>
  <c r="I97" i="35"/>
  <c r="H40" i="35"/>
  <c r="I81" i="35"/>
  <c r="H124" i="35"/>
  <c r="K16" i="35"/>
  <c r="H103" i="35"/>
  <c r="H49" i="35"/>
  <c r="K11" i="35"/>
  <c r="K5" i="35"/>
  <c r="I76" i="35"/>
  <c r="K70" i="35"/>
  <c r="K47" i="35"/>
  <c r="I116" i="35"/>
  <c r="J40" i="35"/>
  <c r="K123" i="35"/>
  <c r="I125" i="35"/>
  <c r="J35" i="35"/>
  <c r="J42" i="35"/>
  <c r="K104" i="35"/>
  <c r="K76" i="35"/>
  <c r="H88" i="35"/>
  <c r="K88" i="35"/>
  <c r="H84" i="35"/>
  <c r="K143" i="35"/>
  <c r="K125" i="35"/>
  <c r="I120" i="35"/>
  <c r="J78" i="35"/>
  <c r="I74" i="35"/>
  <c r="I43" i="35"/>
  <c r="K116" i="35"/>
  <c r="H38" i="35"/>
  <c r="H114" i="35"/>
  <c r="K147" i="35"/>
  <c r="J58" i="35"/>
  <c r="J54" i="35"/>
  <c r="I44" i="35"/>
  <c r="H93" i="35"/>
  <c r="H33" i="35"/>
  <c r="H54" i="35"/>
  <c r="J113" i="35"/>
  <c r="K134" i="35"/>
  <c r="I49" i="35"/>
  <c r="I121" i="35"/>
  <c r="K10" i="35"/>
  <c r="J139" i="35"/>
  <c r="K40" i="35"/>
  <c r="J145" i="35"/>
  <c r="I77" i="35"/>
  <c r="H110" i="35"/>
  <c r="J146" i="35"/>
  <c r="H109" i="35"/>
  <c r="H100" i="35"/>
  <c r="J8" i="35"/>
  <c r="I30" i="35"/>
  <c r="K63" i="35"/>
  <c r="J90" i="35"/>
  <c r="I86" i="35"/>
  <c r="K140" i="35"/>
  <c r="I98" i="35"/>
  <c r="J9" i="35"/>
  <c r="J76" i="35"/>
  <c r="J6" i="35"/>
  <c r="J57" i="35"/>
  <c r="H67" i="35"/>
  <c r="J89" i="35"/>
  <c r="K20" i="35"/>
  <c r="J115" i="35"/>
  <c r="I115" i="35"/>
  <c r="K127" i="35"/>
  <c r="K141" i="35"/>
  <c r="I146" i="35"/>
  <c r="H52" i="35"/>
  <c r="K90" i="35"/>
  <c r="J3" i="35"/>
  <c r="H125" i="35"/>
  <c r="H51" i="35"/>
  <c r="K117" i="35"/>
  <c r="K84" i="35"/>
  <c r="I102" i="35"/>
  <c r="J30" i="35"/>
  <c r="I130" i="35"/>
  <c r="K102" i="35"/>
  <c r="I147" i="35"/>
  <c r="H13" i="35"/>
  <c r="K120" i="35"/>
  <c r="J23" i="35"/>
  <c r="K17" i="35"/>
  <c r="I129" i="35"/>
  <c r="J104" i="35"/>
  <c r="H41" i="35"/>
  <c r="K57" i="35"/>
  <c r="I23" i="35"/>
  <c r="I133" i="35"/>
  <c r="J15" i="35"/>
  <c r="J131" i="35"/>
  <c r="J11" i="35"/>
  <c r="J88" i="35"/>
  <c r="I47" i="35"/>
  <c r="J33" i="35"/>
  <c r="K91" i="35"/>
  <c r="I4" i="35"/>
  <c r="H146" i="35"/>
  <c r="I10" i="35"/>
  <c r="K13" i="35"/>
  <c r="K124" i="35"/>
  <c r="K137" i="35"/>
  <c r="H123" i="35"/>
  <c r="I24" i="35"/>
  <c r="I140" i="35"/>
  <c r="H129" i="35"/>
  <c r="K136" i="35"/>
  <c r="K35" i="35"/>
  <c r="I75" i="35"/>
  <c r="I82" i="35"/>
  <c r="I31" i="35"/>
  <c r="H20" i="35"/>
  <c r="H107" i="35"/>
  <c r="J118" i="35"/>
  <c r="H32" i="35"/>
  <c r="K28" i="35"/>
  <c r="J7" i="35"/>
  <c r="K64" i="35"/>
  <c r="H28" i="35"/>
  <c r="J60" i="35"/>
  <c r="I54" i="35"/>
  <c r="K119" i="35"/>
  <c r="H145" i="35"/>
  <c r="H85" i="35"/>
  <c r="J10" i="35"/>
  <c r="H23" i="35"/>
  <c r="H96" i="35"/>
  <c r="J67" i="35"/>
  <c r="J74" i="35"/>
  <c r="K46" i="35"/>
  <c r="I14" i="35"/>
  <c r="K66" i="35"/>
  <c r="I124" i="35"/>
  <c r="J102" i="35"/>
  <c r="J28" i="35"/>
  <c r="H142" i="35"/>
  <c r="I16" i="35"/>
  <c r="K138" i="35"/>
  <c r="H94" i="35"/>
  <c r="K92" i="35"/>
  <c r="K4" i="35"/>
  <c r="K33" i="35"/>
  <c r="K130" i="35"/>
  <c r="J97" i="35"/>
  <c r="J61" i="35"/>
  <c r="H72" i="35"/>
  <c r="H36" i="35"/>
  <c r="H122" i="35"/>
  <c r="J45" i="35"/>
  <c r="H9" i="35"/>
  <c r="H73" i="35"/>
  <c r="I127" i="35"/>
  <c r="I27" i="35"/>
  <c r="I42" i="35"/>
  <c r="H29" i="35"/>
  <c r="H63" i="35"/>
  <c r="H80" i="35"/>
  <c r="K67" i="35"/>
  <c r="I59" i="35"/>
  <c r="H89" i="35"/>
  <c r="K107" i="35"/>
  <c r="K94" i="35"/>
  <c r="K129" i="35"/>
  <c r="H87" i="35"/>
  <c r="I128" i="35"/>
  <c r="I104" i="35"/>
  <c r="J22" i="35"/>
  <c r="K3" i="35"/>
  <c r="H61" i="35"/>
  <c r="K49" i="35"/>
  <c r="H147" i="35"/>
  <c r="K36" i="35"/>
  <c r="H6" i="35"/>
  <c r="I79" i="35"/>
  <c r="K26" i="35"/>
  <c r="H95" i="35"/>
  <c r="K100" i="35"/>
  <c r="H82" i="35"/>
  <c r="K29" i="35"/>
  <c r="J119" i="35"/>
  <c r="K72" i="35"/>
  <c r="J121" i="35"/>
  <c r="H27" i="35"/>
  <c r="K56" i="30"/>
  <c r="J125" i="30"/>
  <c r="I123" i="30"/>
  <c r="J124" i="30"/>
  <c r="K80" i="30"/>
  <c r="J57" i="30"/>
  <c r="K81" i="30"/>
  <c r="K51" i="30"/>
  <c r="H124" i="30"/>
  <c r="H112" i="30"/>
  <c r="K139" i="30"/>
  <c r="K111" i="30"/>
  <c r="H95" i="30"/>
  <c r="J118" i="30"/>
  <c r="H144" i="30"/>
  <c r="H4" i="30"/>
  <c r="I30" i="30"/>
  <c r="I113" i="30"/>
  <c r="K129" i="30"/>
  <c r="H67" i="30"/>
  <c r="I20" i="30"/>
  <c r="H102" i="30"/>
  <c r="H42" i="30"/>
  <c r="H104" i="30"/>
  <c r="K21" i="30"/>
  <c r="H99" i="30"/>
  <c r="H72" i="30"/>
  <c r="H12" i="30"/>
  <c r="J43" i="30"/>
  <c r="J78" i="30"/>
  <c r="I71" i="30"/>
  <c r="H88" i="30"/>
  <c r="H133" i="30"/>
  <c r="J16" i="30"/>
  <c r="H84" i="30"/>
  <c r="K47" i="30"/>
  <c r="I114" i="30"/>
  <c r="J80" i="30"/>
  <c r="K142" i="30"/>
  <c r="K23" i="30"/>
  <c r="I125" i="30"/>
  <c r="J139" i="30"/>
  <c r="K7" i="30"/>
  <c r="J100" i="30"/>
  <c r="H53" i="30"/>
  <c r="H115" i="30"/>
  <c r="I103" i="30"/>
  <c r="H33" i="30"/>
  <c r="K135" i="30"/>
  <c r="H18" i="30"/>
  <c r="J94" i="30"/>
  <c r="J44" i="30"/>
  <c r="K59" i="30"/>
  <c r="H119" i="30"/>
  <c r="K30" i="30"/>
  <c r="H20" i="30"/>
  <c r="K20" i="30"/>
  <c r="I57" i="30"/>
  <c r="I99" i="30"/>
  <c r="J119" i="30"/>
  <c r="J19" i="30"/>
  <c r="K24" i="30"/>
  <c r="I131" i="30"/>
  <c r="H64" i="30"/>
  <c r="H45" i="30"/>
  <c r="J144" i="30"/>
  <c r="K82" i="30"/>
  <c r="K26" i="30"/>
  <c r="J117" i="30"/>
  <c r="J11" i="30"/>
  <c r="I92" i="30"/>
  <c r="K70" i="30"/>
  <c r="I133" i="30"/>
  <c r="J91" i="30"/>
  <c r="J13" i="30"/>
  <c r="I100" i="30"/>
  <c r="H94" i="30"/>
  <c r="J15" i="30"/>
  <c r="H8" i="30"/>
  <c r="H35" i="30"/>
  <c r="I120" i="30"/>
  <c r="I139" i="30"/>
  <c r="H28" i="30"/>
  <c r="I101" i="30"/>
  <c r="I29" i="30"/>
  <c r="K74" i="30"/>
  <c r="I44" i="30"/>
  <c r="I143" i="30"/>
  <c r="I6" i="30"/>
  <c r="J67" i="30"/>
  <c r="J10" i="30"/>
  <c r="H98" i="30"/>
  <c r="H105" i="30"/>
  <c r="I38" i="30"/>
  <c r="K126" i="30"/>
  <c r="H118" i="30"/>
  <c r="J33" i="30"/>
  <c r="H134" i="30"/>
  <c r="I110" i="30"/>
  <c r="J21" i="30"/>
  <c r="J59" i="30"/>
  <c r="I55" i="30"/>
  <c r="K95" i="30"/>
  <c r="H89" i="30"/>
  <c r="J133" i="30"/>
  <c r="I66" i="30"/>
  <c r="K146" i="30"/>
  <c r="J138" i="30"/>
  <c r="I130" i="30"/>
  <c r="I129" i="30"/>
  <c r="H19" i="30"/>
  <c r="J65" i="30"/>
  <c r="J61" i="30"/>
  <c r="K103" i="30"/>
  <c r="I26" i="30"/>
  <c r="I10" i="30"/>
  <c r="K137" i="30"/>
  <c r="H39" i="30"/>
  <c r="H100" i="30"/>
  <c r="K123" i="30"/>
  <c r="J39" i="30"/>
  <c r="H15" i="30"/>
  <c r="H47" i="30"/>
  <c r="J131" i="30"/>
  <c r="J109" i="30"/>
  <c r="I112" i="30"/>
  <c r="I107" i="30"/>
  <c r="K92" i="30"/>
  <c r="I5" i="30"/>
  <c r="I37" i="30"/>
  <c r="K84" i="30"/>
  <c r="K88" i="30"/>
  <c r="J98" i="30"/>
  <c r="I25" i="30"/>
  <c r="J58" i="30"/>
  <c r="K13" i="30"/>
  <c r="J105" i="30"/>
  <c r="H97" i="30"/>
  <c r="H57" i="30"/>
  <c r="J51" i="30"/>
  <c r="I32" i="30"/>
  <c r="J99" i="30"/>
  <c r="J147" i="30"/>
  <c r="I54" i="30"/>
  <c r="I85" i="30"/>
  <c r="J84" i="30"/>
  <c r="I47" i="30"/>
  <c r="I39" i="30"/>
  <c r="J89" i="30"/>
  <c r="K6" i="30"/>
  <c r="H55" i="30"/>
  <c r="K46" i="30"/>
  <c r="H46" i="30"/>
  <c r="H34" i="30"/>
  <c r="K9" i="30"/>
  <c r="H65" i="30"/>
  <c r="K105" i="30"/>
  <c r="I65" i="30"/>
  <c r="J128" i="30"/>
  <c r="K77" i="30"/>
  <c r="J23" i="30"/>
  <c r="K114" i="30"/>
  <c r="H43" i="30"/>
  <c r="H75" i="30"/>
  <c r="K136" i="30"/>
  <c r="K5" i="30"/>
  <c r="H82" i="30"/>
  <c r="I69" i="30"/>
  <c r="K25" i="30"/>
  <c r="I102" i="30"/>
  <c r="H54" i="30"/>
  <c r="H66" i="30"/>
  <c r="H11" i="30"/>
  <c r="I121" i="30"/>
  <c r="H6" i="30"/>
  <c r="I77" i="30"/>
  <c r="I90" i="30"/>
  <c r="J52" i="30"/>
  <c r="H77" i="30"/>
  <c r="H135" i="30"/>
  <c r="J81" i="30"/>
  <c r="H107" i="30"/>
  <c r="I115" i="30"/>
  <c r="I141" i="30"/>
  <c r="H50" i="30"/>
  <c r="K127" i="30"/>
  <c r="K145" i="30"/>
  <c r="I53" i="30"/>
  <c r="K45" i="30"/>
  <c r="J62" i="30"/>
  <c r="J122" i="30"/>
  <c r="K140" i="30"/>
  <c r="H110" i="30"/>
  <c r="K36" i="30"/>
  <c r="K32" i="30"/>
  <c r="J42" i="30"/>
  <c r="I13" i="30"/>
  <c r="I87" i="30"/>
  <c r="J130" i="30"/>
  <c r="J50" i="30"/>
  <c r="H3" i="30"/>
  <c r="H60" i="30"/>
  <c r="H127" i="30"/>
  <c r="I40" i="30"/>
  <c r="I144" i="30"/>
  <c r="K39" i="30"/>
  <c r="H26" i="30"/>
  <c r="K89" i="30"/>
  <c r="H132" i="30"/>
  <c r="I8" i="30"/>
  <c r="J111" i="30"/>
  <c r="H125" i="30"/>
  <c r="J55" i="30"/>
  <c r="J35" i="30"/>
  <c r="K122" i="30"/>
  <c r="K69" i="30"/>
  <c r="I63" i="30"/>
  <c r="I43" i="30"/>
  <c r="K54" i="30"/>
  <c r="J12" i="30"/>
  <c r="J116" i="30"/>
  <c r="J46" i="30"/>
  <c r="K48" i="30"/>
  <c r="I16" i="30"/>
  <c r="H91" i="30"/>
  <c r="I27" i="30"/>
  <c r="J129" i="30"/>
  <c r="I68" i="30"/>
  <c r="H146" i="30"/>
  <c r="H62" i="30"/>
  <c r="J79" i="30"/>
  <c r="H49" i="30"/>
  <c r="K124" i="30"/>
  <c r="J28" i="30"/>
  <c r="H71" i="30"/>
  <c r="H30" i="30"/>
  <c r="J93" i="30"/>
  <c r="I46" i="30"/>
  <c r="K130" i="30"/>
  <c r="I117" i="30"/>
  <c r="I21" i="30"/>
  <c r="K107" i="30"/>
  <c r="H10" i="30"/>
  <c r="K85" i="30"/>
  <c r="H14" i="30"/>
  <c r="I58" i="30"/>
  <c r="I51" i="30"/>
  <c r="I126" i="30"/>
  <c r="I96" i="30"/>
  <c r="K64" i="30"/>
  <c r="J143" i="30"/>
  <c r="K115" i="30"/>
  <c r="J4" i="30"/>
  <c r="K112" i="30"/>
  <c r="I60" i="30"/>
  <c r="K11" i="30"/>
  <c r="I76" i="30"/>
  <c r="H13" i="30"/>
  <c r="H70" i="30"/>
  <c r="J66" i="30"/>
  <c r="J69" i="30"/>
  <c r="K106" i="30"/>
  <c r="H51" i="30"/>
  <c r="I124" i="30"/>
  <c r="J5" i="30"/>
  <c r="H56" i="30"/>
  <c r="I95" i="30"/>
  <c r="K79" i="30"/>
  <c r="I147" i="30"/>
  <c r="I23" i="30"/>
  <c r="K49" i="30"/>
  <c r="I108" i="30"/>
  <c r="H130" i="30"/>
  <c r="K133" i="30"/>
  <c r="K40" i="30"/>
  <c r="K65" i="30"/>
  <c r="H139" i="30"/>
  <c r="J83" i="30"/>
  <c r="K29" i="30"/>
  <c r="I12" i="30"/>
  <c r="I136" i="30"/>
  <c r="K144" i="30"/>
  <c r="I97" i="30"/>
  <c r="I116" i="30"/>
  <c r="H21" i="30"/>
  <c r="K60" i="30"/>
  <c r="H137" i="30"/>
  <c r="H74" i="30"/>
  <c r="K121" i="30"/>
  <c r="H108" i="30"/>
  <c r="K28" i="30"/>
  <c r="K109" i="30"/>
  <c r="J36" i="30"/>
  <c r="J135" i="30"/>
  <c r="H92" i="30"/>
  <c r="I106" i="30"/>
  <c r="I93" i="30"/>
  <c r="K16" i="30"/>
  <c r="K131" i="30"/>
  <c r="J108" i="30"/>
  <c r="H131" i="30"/>
  <c r="J123" i="30"/>
  <c r="K117" i="30"/>
  <c r="I111" i="30"/>
  <c r="K138" i="30"/>
  <c r="H87" i="30"/>
  <c r="J17" i="30"/>
  <c r="K71" i="30"/>
  <c r="K58" i="30"/>
  <c r="H37" i="30"/>
  <c r="J56" i="30"/>
  <c r="H9" i="30"/>
  <c r="K12" i="30"/>
  <c r="J126" i="30"/>
  <c r="J96" i="30"/>
  <c r="J104" i="30"/>
  <c r="H25" i="30"/>
  <c r="I91" i="30"/>
  <c r="H79" i="30"/>
  <c r="K53" i="30"/>
  <c r="I45" i="30"/>
  <c r="K44" i="30"/>
  <c r="I140" i="30"/>
  <c r="K87" i="30"/>
  <c r="J97" i="30"/>
  <c r="K108" i="30"/>
  <c r="J7" i="30"/>
  <c r="I17" i="30"/>
  <c r="H140" i="30"/>
  <c r="H121" i="30"/>
  <c r="J68" i="30"/>
  <c r="I15" i="30"/>
  <c r="J29" i="30"/>
  <c r="I118" i="30"/>
  <c r="K75" i="30"/>
  <c r="I135" i="30"/>
  <c r="K42" i="30"/>
  <c r="K4" i="30"/>
  <c r="H44" i="30"/>
  <c r="H58" i="30"/>
  <c r="K128" i="30"/>
  <c r="I86" i="30"/>
  <c r="H141" i="30"/>
  <c r="J20" i="30"/>
  <c r="J41" i="30"/>
  <c r="H78" i="30"/>
  <c r="J140" i="30"/>
  <c r="I122" i="30"/>
  <c r="H143" i="30"/>
  <c r="I81" i="30"/>
  <c r="J38" i="30"/>
  <c r="J90" i="30"/>
  <c r="K43" i="30"/>
  <c r="K61" i="30"/>
  <c r="H122" i="30"/>
  <c r="H129" i="30"/>
  <c r="H142" i="30"/>
  <c r="J34" i="30"/>
  <c r="J45" i="30"/>
  <c r="J6" i="30"/>
  <c r="H111" i="30"/>
  <c r="J76" i="30"/>
  <c r="J142" i="30"/>
  <c r="K113" i="30"/>
  <c r="I24" i="30"/>
  <c r="I34" i="30"/>
  <c r="I73" i="30"/>
  <c r="I35" i="30"/>
  <c r="K102" i="30"/>
  <c r="J127" i="30"/>
  <c r="J26" i="30"/>
  <c r="H32" i="30"/>
  <c r="I18" i="30"/>
  <c r="I48" i="30"/>
  <c r="H123" i="30"/>
  <c r="I80" i="30"/>
  <c r="I78" i="30"/>
  <c r="I89" i="30"/>
  <c r="H31" i="30"/>
  <c r="J141" i="30"/>
  <c r="I146" i="30"/>
  <c r="J22" i="30"/>
  <c r="K18" i="30"/>
  <c r="K96" i="30"/>
  <c r="I36" i="30"/>
  <c r="K14" i="30"/>
  <c r="J14" i="30"/>
  <c r="H126" i="30"/>
  <c r="J146" i="30"/>
  <c r="J136" i="30"/>
  <c r="J54" i="30"/>
  <c r="I127" i="30"/>
  <c r="I72" i="30"/>
  <c r="J77" i="30"/>
  <c r="J73" i="30"/>
  <c r="K35" i="30"/>
  <c r="H109" i="30"/>
  <c r="J87" i="30"/>
  <c r="K132" i="30"/>
  <c r="I56" i="30"/>
  <c r="K10" i="30"/>
  <c r="K38" i="30"/>
  <c r="I42" i="30"/>
  <c r="H69" i="30"/>
  <c r="J95" i="30"/>
  <c r="H128" i="30"/>
  <c r="H22" i="30"/>
  <c r="I41" i="30"/>
  <c r="K93" i="30"/>
  <c r="H90" i="30"/>
  <c r="H117" i="30"/>
  <c r="J112" i="30"/>
  <c r="K101" i="30"/>
  <c r="K91" i="30"/>
  <c r="K73" i="30"/>
  <c r="H138" i="30"/>
  <c r="K55" i="30"/>
  <c r="I105" i="30"/>
  <c r="J53" i="30"/>
  <c r="H23" i="30"/>
  <c r="J71" i="30"/>
  <c r="J9" i="30"/>
  <c r="I74" i="30"/>
  <c r="K33" i="30"/>
  <c r="K8" i="30"/>
  <c r="I142" i="30"/>
  <c r="K27" i="30"/>
  <c r="K17" i="30"/>
  <c r="K134" i="30"/>
  <c r="J60" i="30"/>
  <c r="I145" i="30"/>
  <c r="I61" i="30"/>
  <c r="H80" i="30"/>
  <c r="I83" i="30"/>
  <c r="H147" i="30"/>
  <c r="H40" i="30"/>
  <c r="I19" i="30"/>
  <c r="K41" i="30"/>
  <c r="H7" i="30"/>
  <c r="K15" i="30"/>
  <c r="K143" i="30"/>
  <c r="K99" i="30"/>
  <c r="K34" i="30"/>
  <c r="J72" i="30"/>
  <c r="I3" i="30"/>
  <c r="H38" i="30"/>
  <c r="I67" i="30"/>
  <c r="K66" i="30"/>
  <c r="K50" i="30"/>
  <c r="J64" i="30"/>
  <c r="H103" i="30"/>
  <c r="H113" i="30"/>
  <c r="H136" i="30"/>
  <c r="H116" i="30"/>
  <c r="J120" i="30"/>
  <c r="H68" i="30"/>
  <c r="K97" i="30"/>
  <c r="H61" i="30"/>
  <c r="H106" i="30"/>
  <c r="I50" i="30"/>
  <c r="I62" i="30"/>
  <c r="I137" i="30"/>
  <c r="J132" i="30"/>
  <c r="H41" i="30"/>
  <c r="J48" i="30"/>
  <c r="I88" i="30"/>
  <c r="H63" i="30"/>
  <c r="J30" i="30"/>
  <c r="J37" i="30"/>
  <c r="K104" i="30"/>
  <c r="I138" i="30"/>
  <c r="K68" i="30"/>
  <c r="H76" i="30"/>
  <c r="J106" i="30"/>
  <c r="H96" i="30"/>
  <c r="J8" i="30"/>
  <c r="I52" i="30"/>
  <c r="I9" i="30"/>
  <c r="J113" i="30"/>
  <c r="K22" i="30"/>
  <c r="H5" i="30"/>
  <c r="J70" i="30"/>
  <c r="H93" i="30"/>
  <c r="J32" i="30"/>
  <c r="J134" i="30"/>
  <c r="J145" i="30"/>
  <c r="I28" i="30"/>
  <c r="K62" i="30"/>
  <c r="J31" i="30"/>
  <c r="K120" i="30"/>
  <c r="J121" i="30"/>
  <c r="I49" i="30"/>
  <c r="H16" i="30"/>
  <c r="I104" i="30"/>
  <c r="J24" i="30"/>
  <c r="K141" i="30"/>
  <c r="K37" i="30"/>
  <c r="J101" i="30"/>
  <c r="K119" i="30"/>
  <c r="H81" i="30"/>
  <c r="J107" i="30"/>
  <c r="I31" i="30"/>
  <c r="K63" i="30"/>
  <c r="K72" i="30"/>
  <c r="J25" i="30"/>
  <c r="I11" i="30"/>
  <c r="H83" i="30"/>
  <c r="J18" i="30"/>
  <c r="H29" i="30"/>
  <c r="I4" i="30"/>
  <c r="H36" i="30"/>
  <c r="I134" i="30"/>
  <c r="J103" i="30"/>
  <c r="J82" i="30"/>
  <c r="J88" i="30"/>
  <c r="I33" i="30"/>
  <c r="I82" i="30"/>
  <c r="H48" i="30"/>
  <c r="I79" i="30"/>
  <c r="I22" i="30"/>
  <c r="H114" i="30"/>
  <c r="J3" i="30"/>
  <c r="K78" i="30"/>
  <c r="K76" i="30"/>
  <c r="I94" i="30"/>
  <c r="J115" i="30"/>
  <c r="H86" i="30"/>
  <c r="I59" i="30"/>
  <c r="I109" i="30"/>
  <c r="J74" i="30"/>
  <c r="H145" i="30"/>
  <c r="K83" i="30"/>
  <c r="H120" i="30"/>
  <c r="K110" i="30"/>
  <c r="K100" i="30"/>
  <c r="H59" i="30"/>
  <c r="I119" i="30"/>
  <c r="J40" i="30"/>
  <c r="J63" i="30"/>
  <c r="I75" i="30"/>
  <c r="J92" i="30"/>
  <c r="I70" i="30"/>
  <c r="I84" i="30"/>
  <c r="K94" i="30"/>
  <c r="J47" i="30"/>
  <c r="H73" i="30"/>
  <c r="K125" i="30"/>
  <c r="H101" i="30"/>
  <c r="K147" i="30"/>
  <c r="J85" i="30"/>
  <c r="K3" i="30"/>
  <c r="I98" i="30"/>
  <c r="I7" i="30"/>
  <c r="H24" i="30"/>
  <c r="K52" i="30"/>
  <c r="J114" i="30"/>
  <c r="H27" i="30"/>
  <c r="K86" i="30"/>
  <c r="K57" i="30"/>
  <c r="K19" i="30"/>
  <c r="I64" i="30"/>
  <c r="H52" i="30"/>
  <c r="J27" i="30"/>
  <c r="J110" i="30"/>
  <c r="K116" i="30"/>
  <c r="H17" i="30"/>
  <c r="J102" i="30"/>
  <c r="I128" i="30"/>
  <c r="K98" i="30"/>
  <c r="K90" i="30"/>
  <c r="K118" i="30"/>
  <c r="J75" i="30"/>
  <c r="J86" i="30"/>
  <c r="I14" i="30"/>
  <c r="J49" i="30"/>
  <c r="K67" i="30"/>
  <c r="K31" i="30"/>
  <c r="I132" i="30"/>
  <c r="J137" i="30"/>
  <c r="H85" i="30"/>
  <c r="L122" i="22"/>
  <c r="M122" i="22" s="1"/>
  <c r="N122" i="22" s="1"/>
  <c r="L92" i="22"/>
  <c r="M92" i="22" s="1"/>
  <c r="N92" i="22" s="1"/>
  <c r="L105" i="22"/>
  <c r="M105" i="22" s="1"/>
  <c r="N105" i="22" s="1"/>
  <c r="I76" i="28"/>
  <c r="J85" i="28"/>
  <c r="J111" i="28"/>
  <c r="H82" i="28"/>
  <c r="H56" i="28"/>
  <c r="I41" i="28"/>
  <c r="H139" i="28"/>
  <c r="J13" i="28"/>
  <c r="I103" i="28"/>
  <c r="J93" i="28"/>
  <c r="J117" i="28"/>
  <c r="I5" i="28"/>
  <c r="H137" i="28"/>
  <c r="J92" i="28"/>
  <c r="I74" i="28"/>
  <c r="K3" i="28"/>
  <c r="I6" i="28"/>
  <c r="I75" i="28"/>
  <c r="J125" i="28"/>
  <c r="K106" i="28"/>
  <c r="I55" i="28"/>
  <c r="K18" i="28"/>
  <c r="I97" i="28"/>
  <c r="I123" i="28"/>
  <c r="K27" i="28"/>
  <c r="K101" i="28"/>
  <c r="H62" i="28"/>
  <c r="H42" i="28"/>
  <c r="J19" i="28"/>
  <c r="K64" i="28"/>
  <c r="I85" i="28"/>
  <c r="I129" i="28"/>
  <c r="H26" i="28"/>
  <c r="H115" i="28"/>
  <c r="I104" i="28"/>
  <c r="K12" i="28"/>
  <c r="K147" i="28"/>
  <c r="H27" i="28"/>
  <c r="I36" i="28"/>
  <c r="I117" i="28"/>
  <c r="J123" i="28"/>
  <c r="H100" i="28"/>
  <c r="J24" i="28"/>
  <c r="J39" i="28"/>
  <c r="K14" i="28"/>
  <c r="I93" i="28"/>
  <c r="K57" i="28"/>
  <c r="J132" i="28"/>
  <c r="J112" i="28"/>
  <c r="I101" i="28"/>
  <c r="K61" i="28"/>
  <c r="I136" i="28"/>
  <c r="K16" i="28"/>
  <c r="J60" i="28"/>
  <c r="J113" i="28"/>
  <c r="K15" i="28"/>
  <c r="I34" i="28"/>
  <c r="H48" i="28"/>
  <c r="H46" i="28"/>
  <c r="K126" i="28"/>
  <c r="I137" i="28"/>
  <c r="H74" i="28"/>
  <c r="I112" i="28"/>
  <c r="I53" i="28"/>
  <c r="I31" i="28"/>
  <c r="I32" i="28"/>
  <c r="K51" i="28"/>
  <c r="K69" i="28"/>
  <c r="J142" i="28"/>
  <c r="J56" i="28"/>
  <c r="K115" i="28"/>
  <c r="J95" i="28"/>
  <c r="I120" i="28"/>
  <c r="J54" i="28"/>
  <c r="I141" i="28"/>
  <c r="H90" i="28"/>
  <c r="J33" i="28"/>
  <c r="I78" i="28"/>
  <c r="J101" i="28"/>
  <c r="K110" i="28"/>
  <c r="K43" i="28"/>
  <c r="I35" i="28"/>
  <c r="I96" i="28"/>
  <c r="J55" i="28"/>
  <c r="H86" i="28"/>
  <c r="J107" i="28"/>
  <c r="K63" i="28"/>
  <c r="I107" i="28"/>
  <c r="K11" i="28"/>
  <c r="K94" i="28"/>
  <c r="I124" i="28"/>
  <c r="K96" i="28"/>
  <c r="H75" i="28"/>
  <c r="K75" i="28"/>
  <c r="J70" i="28"/>
  <c r="I139" i="28"/>
  <c r="H112" i="28"/>
  <c r="H14" i="28"/>
  <c r="J87" i="28"/>
  <c r="J120" i="28"/>
  <c r="J5" i="28"/>
  <c r="J90" i="28"/>
  <c r="J88" i="28"/>
  <c r="H104" i="28"/>
  <c r="J9" i="28"/>
  <c r="I122" i="28"/>
  <c r="I11" i="28"/>
  <c r="I98" i="28"/>
  <c r="I94" i="28"/>
  <c r="K97" i="28"/>
  <c r="H41" i="28"/>
  <c r="J21" i="28"/>
  <c r="K68" i="28"/>
  <c r="J23" i="28"/>
  <c r="J42" i="28"/>
  <c r="K78" i="28"/>
  <c r="K91" i="28"/>
  <c r="K129" i="28"/>
  <c r="K72" i="28"/>
  <c r="I52" i="28"/>
  <c r="K59" i="28"/>
  <c r="I47" i="28"/>
  <c r="K84" i="28"/>
  <c r="J62" i="28"/>
  <c r="H23" i="28"/>
  <c r="K109" i="28"/>
  <c r="J84" i="28"/>
  <c r="I54" i="28"/>
  <c r="J45" i="28"/>
  <c r="H37" i="28"/>
  <c r="I145" i="28"/>
  <c r="K45" i="28"/>
  <c r="J37" i="28"/>
  <c r="K19" i="28"/>
  <c r="H64" i="28"/>
  <c r="I90" i="28"/>
  <c r="K42" i="28"/>
  <c r="J32" i="28"/>
  <c r="J129" i="28"/>
  <c r="K125" i="28"/>
  <c r="J76" i="28"/>
  <c r="H4" i="28"/>
  <c r="I63" i="28"/>
  <c r="H11" i="28"/>
  <c r="K48" i="28"/>
  <c r="I27" i="28"/>
  <c r="I81" i="28"/>
  <c r="J78" i="28"/>
  <c r="H123" i="28"/>
  <c r="I50" i="28"/>
  <c r="K105" i="28"/>
  <c r="K99" i="28"/>
  <c r="I91" i="28"/>
  <c r="K122" i="28"/>
  <c r="H120" i="28"/>
  <c r="H80" i="28"/>
  <c r="K9" i="28"/>
  <c r="H45" i="28"/>
  <c r="H69" i="28"/>
  <c r="K39" i="28"/>
  <c r="I111" i="28"/>
  <c r="H72" i="28"/>
  <c r="H131" i="28"/>
  <c r="K85" i="28"/>
  <c r="I59" i="28"/>
  <c r="J110" i="28"/>
  <c r="H67" i="28"/>
  <c r="H33" i="28"/>
  <c r="K38" i="28"/>
  <c r="H130" i="28"/>
  <c r="K107" i="28"/>
  <c r="I73" i="28"/>
  <c r="I64" i="28"/>
  <c r="H9" i="28"/>
  <c r="I87" i="28"/>
  <c r="J58" i="28"/>
  <c r="K10" i="28"/>
  <c r="K116" i="28"/>
  <c r="H25" i="28"/>
  <c r="K58" i="28"/>
  <c r="H133" i="28"/>
  <c r="H43" i="28"/>
  <c r="H68" i="28"/>
  <c r="H22" i="28"/>
  <c r="H116" i="28"/>
  <c r="K136" i="28"/>
  <c r="K13" i="28"/>
  <c r="J140" i="28"/>
  <c r="K4" i="28"/>
  <c r="I127" i="28"/>
  <c r="J128" i="28"/>
  <c r="K108" i="28"/>
  <c r="K40" i="28"/>
  <c r="I77" i="28"/>
  <c r="J106" i="28"/>
  <c r="I138" i="28"/>
  <c r="I128" i="28"/>
  <c r="J96" i="28"/>
  <c r="J31" i="28"/>
  <c r="J75" i="28"/>
  <c r="I26" i="28"/>
  <c r="J144" i="28"/>
  <c r="K20" i="28"/>
  <c r="H6" i="28"/>
  <c r="H95" i="28"/>
  <c r="H92" i="28"/>
  <c r="I140" i="28"/>
  <c r="H96" i="28"/>
  <c r="H84" i="28"/>
  <c r="I38" i="28"/>
  <c r="K81" i="28"/>
  <c r="K138" i="28"/>
  <c r="J41" i="28"/>
  <c r="J91" i="28"/>
  <c r="K100" i="28"/>
  <c r="I146" i="28"/>
  <c r="H128" i="28"/>
  <c r="H79" i="28"/>
  <c r="K128" i="28"/>
  <c r="H134" i="28"/>
  <c r="K113" i="28"/>
  <c r="H35" i="28"/>
  <c r="H49" i="28"/>
  <c r="K33" i="28"/>
  <c r="K37" i="28"/>
  <c r="K53" i="28"/>
  <c r="K114" i="28"/>
  <c r="H20" i="28"/>
  <c r="I61" i="28"/>
  <c r="J61" i="28"/>
  <c r="I45" i="28"/>
  <c r="H52" i="28"/>
  <c r="I95" i="28"/>
  <c r="H144" i="28"/>
  <c r="H21" i="28"/>
  <c r="J47" i="28"/>
  <c r="I110" i="28"/>
  <c r="I130" i="28"/>
  <c r="J134" i="28"/>
  <c r="J114" i="28"/>
  <c r="I82" i="28"/>
  <c r="H113" i="28"/>
  <c r="H55" i="28"/>
  <c r="H127" i="28"/>
  <c r="H147" i="28"/>
  <c r="I20" i="28"/>
  <c r="K88" i="28"/>
  <c r="I22" i="28"/>
  <c r="K123" i="28"/>
  <c r="I68" i="28"/>
  <c r="I40" i="28"/>
  <c r="J147" i="28"/>
  <c r="J130" i="28"/>
  <c r="I18" i="28"/>
  <c r="I113" i="28"/>
  <c r="H36" i="28"/>
  <c r="J12" i="28"/>
  <c r="J94" i="28"/>
  <c r="H88" i="28"/>
  <c r="J72" i="28"/>
  <c r="H87" i="28"/>
  <c r="H107" i="28"/>
  <c r="I15" i="28"/>
  <c r="H30" i="28"/>
  <c r="J38" i="28"/>
  <c r="K144" i="28"/>
  <c r="K102" i="28"/>
  <c r="H97" i="28"/>
  <c r="J52" i="28"/>
  <c r="I25" i="28"/>
  <c r="K29" i="28"/>
  <c r="I48" i="28"/>
  <c r="J59" i="28"/>
  <c r="I7" i="28"/>
  <c r="I66" i="28"/>
  <c r="H24" i="28"/>
  <c r="K145" i="28"/>
  <c r="H145" i="28"/>
  <c r="I8" i="28"/>
  <c r="J53" i="28"/>
  <c r="J97" i="28"/>
  <c r="K34" i="28"/>
  <c r="K24" i="28"/>
  <c r="I14" i="28"/>
  <c r="I28" i="28"/>
  <c r="J29" i="28"/>
  <c r="K124" i="28"/>
  <c r="H3" i="28"/>
  <c r="J20" i="28"/>
  <c r="I51" i="28"/>
  <c r="I109" i="28"/>
  <c r="H81" i="28"/>
  <c r="K17" i="28"/>
  <c r="K134" i="28"/>
  <c r="I119" i="28"/>
  <c r="K25" i="28"/>
  <c r="J138" i="28"/>
  <c r="I99" i="28"/>
  <c r="K135" i="28"/>
  <c r="I13" i="28"/>
  <c r="J49" i="28"/>
  <c r="H143" i="28"/>
  <c r="J10" i="28"/>
  <c r="J7" i="28"/>
  <c r="I79" i="28"/>
  <c r="J34" i="28"/>
  <c r="I46" i="28"/>
  <c r="H117" i="28"/>
  <c r="K86" i="28"/>
  <c r="J127" i="28"/>
  <c r="H71" i="28"/>
  <c r="K66" i="28"/>
  <c r="H106" i="28"/>
  <c r="H122" i="28"/>
  <c r="J108" i="28"/>
  <c r="J64" i="28"/>
  <c r="I21" i="28"/>
  <c r="H129" i="28"/>
  <c r="H12" i="28"/>
  <c r="K90" i="28"/>
  <c r="J105" i="28"/>
  <c r="H135" i="28"/>
  <c r="H98" i="28"/>
  <c r="K112" i="28"/>
  <c r="H58" i="28"/>
  <c r="J18" i="28"/>
  <c r="J139" i="28"/>
  <c r="H78" i="28"/>
  <c r="I72" i="28"/>
  <c r="J74" i="28"/>
  <c r="H5" i="28"/>
  <c r="H53" i="28"/>
  <c r="I33" i="28"/>
  <c r="K132" i="28"/>
  <c r="J145" i="28"/>
  <c r="H31" i="28"/>
  <c r="J86" i="28"/>
  <c r="J104" i="28"/>
  <c r="J69" i="28"/>
  <c r="I42" i="28"/>
  <c r="H66" i="28"/>
  <c r="K47" i="28"/>
  <c r="J67" i="28"/>
  <c r="K140" i="28"/>
  <c r="K137" i="28"/>
  <c r="K71" i="28"/>
  <c r="I19" i="28"/>
  <c r="J50" i="28"/>
  <c r="J102" i="28"/>
  <c r="J11" i="28"/>
  <c r="J131" i="28"/>
  <c r="H102" i="28"/>
  <c r="J30" i="28"/>
  <c r="I23" i="28"/>
  <c r="K120" i="28"/>
  <c r="K41" i="28"/>
  <c r="J48" i="28"/>
  <c r="I134" i="28"/>
  <c r="H73" i="28"/>
  <c r="H124" i="28"/>
  <c r="H146" i="28"/>
  <c r="J137" i="28"/>
  <c r="J22" i="28"/>
  <c r="H126" i="28"/>
  <c r="K56" i="28"/>
  <c r="I106" i="28"/>
  <c r="J122" i="28"/>
  <c r="I62" i="28"/>
  <c r="I143" i="28"/>
  <c r="J77" i="28"/>
  <c r="I83" i="28"/>
  <c r="K103" i="28"/>
  <c r="K89" i="28"/>
  <c r="J83" i="28"/>
  <c r="I39" i="28"/>
  <c r="J79" i="28"/>
  <c r="H93" i="28"/>
  <c r="J99" i="28"/>
  <c r="K133" i="28"/>
  <c r="H40" i="28"/>
  <c r="H76" i="28"/>
  <c r="I17" i="28"/>
  <c r="I121" i="28"/>
  <c r="J141" i="28"/>
  <c r="I29" i="28"/>
  <c r="K93" i="28"/>
  <c r="K50" i="28"/>
  <c r="K5" i="28"/>
  <c r="H65" i="28"/>
  <c r="I10" i="28"/>
  <c r="K44" i="28"/>
  <c r="H85" i="28"/>
  <c r="H110" i="28"/>
  <c r="H51" i="28"/>
  <c r="H47" i="28"/>
  <c r="H83" i="28"/>
  <c r="I126" i="28"/>
  <c r="I108" i="28"/>
  <c r="I100" i="28"/>
  <c r="I57" i="28"/>
  <c r="H138" i="28"/>
  <c r="L138" i="28" s="1"/>
  <c r="M138" i="28" s="1"/>
  <c r="N138" i="28" s="1"/>
  <c r="H101" i="28"/>
  <c r="H132" i="28"/>
  <c r="K95" i="28"/>
  <c r="I144" i="28"/>
  <c r="K121" i="28"/>
  <c r="H54" i="28"/>
  <c r="H89" i="28"/>
  <c r="J40" i="28"/>
  <c r="H119" i="28"/>
  <c r="J116" i="28"/>
  <c r="I65" i="28"/>
  <c r="I125" i="28"/>
  <c r="I58" i="28"/>
  <c r="H136" i="28"/>
  <c r="H91" i="28"/>
  <c r="J66" i="28"/>
  <c r="H114" i="28"/>
  <c r="I80" i="28"/>
  <c r="J82" i="28"/>
  <c r="I69" i="28"/>
  <c r="I115" i="28"/>
  <c r="I114" i="28"/>
  <c r="J109" i="28"/>
  <c r="J17" i="28"/>
  <c r="K76" i="28"/>
  <c r="H10" i="28"/>
  <c r="I88" i="28"/>
  <c r="K131" i="28"/>
  <c r="K7" i="28"/>
  <c r="J44" i="28"/>
  <c r="J57" i="28"/>
  <c r="H16" i="28"/>
  <c r="J65" i="28"/>
  <c r="K22" i="28"/>
  <c r="H61" i="28"/>
  <c r="H34" i="28"/>
  <c r="I70" i="28"/>
  <c r="K31" i="28"/>
  <c r="J35" i="28"/>
  <c r="K73" i="28"/>
  <c r="K143" i="28"/>
  <c r="H39" i="28"/>
  <c r="L39" i="28" s="1"/>
  <c r="M39" i="28" s="1"/>
  <c r="N39" i="28" s="1"/>
  <c r="J73" i="28"/>
  <c r="K30" i="28"/>
  <c r="I49" i="28"/>
  <c r="K67" i="28"/>
  <c r="I116" i="28"/>
  <c r="K52" i="28"/>
  <c r="I9" i="28"/>
  <c r="I86" i="28"/>
  <c r="I133" i="28"/>
  <c r="I131" i="28"/>
  <c r="H125" i="28"/>
  <c r="K70" i="28"/>
  <c r="K23" i="28"/>
  <c r="I56" i="28"/>
  <c r="K141" i="28"/>
  <c r="K80" i="28"/>
  <c r="H44" i="28"/>
  <c r="J14" i="28"/>
  <c r="I24" i="28"/>
  <c r="I30" i="28"/>
  <c r="H50" i="28"/>
  <c r="K36" i="28"/>
  <c r="I132" i="28"/>
  <c r="J16" i="28"/>
  <c r="J43" i="28"/>
  <c r="J119" i="28"/>
  <c r="J46" i="28"/>
  <c r="J63" i="28"/>
  <c r="H111" i="28"/>
  <c r="H15" i="28"/>
  <c r="I102" i="28"/>
  <c r="K32" i="28"/>
  <c r="J4" i="28"/>
  <c r="K21" i="28"/>
  <c r="J15" i="28"/>
  <c r="H141" i="28"/>
  <c r="K54" i="28"/>
  <c r="K6" i="28"/>
  <c r="H77" i="28"/>
  <c r="K26" i="28"/>
  <c r="I67" i="28"/>
  <c r="I60" i="28"/>
  <c r="K74" i="28"/>
  <c r="J81" i="28"/>
  <c r="J71" i="28"/>
  <c r="H59" i="28"/>
  <c r="L59" i="28" s="1"/>
  <c r="M59" i="28" s="1"/>
  <c r="N59" i="28" s="1"/>
  <c r="K92" i="28"/>
  <c r="K35" i="28"/>
  <c r="J126" i="28"/>
  <c r="J124" i="28"/>
  <c r="I43" i="28"/>
  <c r="I37" i="28"/>
  <c r="K127" i="28"/>
  <c r="H94" i="28"/>
  <c r="I92" i="28"/>
  <c r="J51" i="28"/>
  <c r="I135" i="28"/>
  <c r="K146" i="28"/>
  <c r="K77" i="28"/>
  <c r="I4" i="28"/>
  <c r="J100" i="28"/>
  <c r="K60" i="28"/>
  <c r="J135" i="28"/>
  <c r="H19" i="28"/>
  <c r="H8" i="28"/>
  <c r="J136" i="28"/>
  <c r="H60" i="28"/>
  <c r="J6" i="28"/>
  <c r="J26" i="28"/>
  <c r="K55" i="28"/>
  <c r="K139" i="28"/>
  <c r="K142" i="28"/>
  <c r="I16" i="28"/>
  <c r="K49" i="28"/>
  <c r="H118" i="28"/>
  <c r="I44" i="28"/>
  <c r="K46" i="28"/>
  <c r="K98" i="28"/>
  <c r="J146" i="28"/>
  <c r="I118" i="28"/>
  <c r="H63" i="28"/>
  <c r="H109" i="28"/>
  <c r="H108" i="28"/>
  <c r="I89" i="28"/>
  <c r="K87" i="28"/>
  <c r="J27" i="28"/>
  <c r="J8" i="28"/>
  <c r="H29" i="28"/>
  <c r="H105" i="28"/>
  <c r="I12" i="28"/>
  <c r="H70" i="28"/>
  <c r="I142" i="28"/>
  <c r="H7" i="28"/>
  <c r="J143" i="28"/>
  <c r="K8" i="28"/>
  <c r="H103" i="28"/>
  <c r="K117" i="28"/>
  <c r="J115" i="28"/>
  <c r="K104" i="28"/>
  <c r="K65" i="28"/>
  <c r="H99" i="28"/>
  <c r="J103" i="28"/>
  <c r="H38" i="28"/>
  <c r="J25" i="28"/>
  <c r="J89" i="28"/>
  <c r="K62" i="28"/>
  <c r="K83" i="28"/>
  <c r="H18" i="28"/>
  <c r="H140" i="28"/>
  <c r="K82" i="28"/>
  <c r="H32" i="28"/>
  <c r="K119" i="28"/>
  <c r="J80" i="28"/>
  <c r="K130" i="28"/>
  <c r="J28" i="28"/>
  <c r="K111" i="28"/>
  <c r="K79" i="28"/>
  <c r="J118" i="28"/>
  <c r="H57" i="28"/>
  <c r="H28" i="28"/>
  <c r="H142" i="28"/>
  <c r="J3" i="28"/>
  <c r="I147" i="28"/>
  <c r="K28" i="28"/>
  <c r="K118" i="28"/>
  <c r="J68" i="28"/>
  <c r="J133" i="28"/>
  <c r="H17" i="28"/>
  <c r="J98" i="28"/>
  <c r="I105" i="28"/>
  <c r="J121" i="28"/>
  <c r="H121" i="28"/>
  <c r="J36" i="28"/>
  <c r="I71" i="28"/>
  <c r="H13" i="28"/>
  <c r="I84" i="28"/>
  <c r="I3" i="28"/>
  <c r="L129" i="22"/>
  <c r="M129" i="22" s="1"/>
  <c r="N129" i="22" s="1"/>
  <c r="L74" i="22"/>
  <c r="M74" i="22" s="1"/>
  <c r="N74" i="22" s="1"/>
  <c r="L143" i="22"/>
  <c r="M143" i="22" s="1"/>
  <c r="N143" i="22" s="1"/>
  <c r="L87" i="22"/>
  <c r="M87" i="22" s="1"/>
  <c r="N87" i="22" s="1"/>
  <c r="L130" i="22"/>
  <c r="M130" i="22" s="1"/>
  <c r="N130" i="22" s="1"/>
  <c r="H43" i="32"/>
  <c r="I144" i="32"/>
  <c r="K41" i="32"/>
  <c r="H146" i="32"/>
  <c r="J113" i="32"/>
  <c r="H6" i="32"/>
  <c r="H34" i="32"/>
  <c r="K67" i="32"/>
  <c r="H101" i="32"/>
  <c r="K75" i="32"/>
  <c r="J15" i="32"/>
  <c r="K44" i="32"/>
  <c r="I74" i="32"/>
  <c r="K136" i="32"/>
  <c r="J140" i="32"/>
  <c r="K17" i="32"/>
  <c r="J77" i="32"/>
  <c r="I114" i="32"/>
  <c r="K10" i="32"/>
  <c r="J100" i="32"/>
  <c r="J44" i="32"/>
  <c r="H114" i="32"/>
  <c r="I24" i="32"/>
  <c r="H42" i="32"/>
  <c r="I130" i="32"/>
  <c r="J128" i="32"/>
  <c r="J25" i="32"/>
  <c r="K105" i="32"/>
  <c r="K142" i="32"/>
  <c r="H106" i="32"/>
  <c r="I98" i="32"/>
  <c r="H85" i="32"/>
  <c r="I138" i="32"/>
  <c r="K102" i="32"/>
  <c r="I7" i="32"/>
  <c r="K85" i="32"/>
  <c r="K116" i="32"/>
  <c r="I102" i="32"/>
  <c r="I61" i="32"/>
  <c r="K34" i="32"/>
  <c r="H18" i="32"/>
  <c r="J96" i="32"/>
  <c r="J70" i="32"/>
  <c r="H45" i="32"/>
  <c r="H120" i="32"/>
  <c r="K96" i="32"/>
  <c r="K147" i="32"/>
  <c r="K135" i="32"/>
  <c r="K132" i="32"/>
  <c r="H115" i="32"/>
  <c r="I108" i="32"/>
  <c r="K101" i="32"/>
  <c r="I131" i="32"/>
  <c r="I91" i="32"/>
  <c r="J105" i="32"/>
  <c r="H111" i="32"/>
  <c r="K16" i="32"/>
  <c r="H27" i="32"/>
  <c r="I141" i="32"/>
  <c r="K144" i="32"/>
  <c r="I117" i="32"/>
  <c r="J35" i="32"/>
  <c r="I48" i="32"/>
  <c r="J27" i="32"/>
  <c r="I70" i="32"/>
  <c r="I11" i="32"/>
  <c r="I126" i="32"/>
  <c r="K66" i="32"/>
  <c r="I134" i="32"/>
  <c r="H64" i="32"/>
  <c r="K42" i="32"/>
  <c r="I45" i="32"/>
  <c r="I26" i="32"/>
  <c r="H124" i="32"/>
  <c r="K74" i="32"/>
  <c r="H98" i="32"/>
  <c r="I142" i="32"/>
  <c r="I147" i="32"/>
  <c r="J145" i="32"/>
  <c r="J22" i="32"/>
  <c r="H41" i="32"/>
  <c r="H127" i="32"/>
  <c r="K118" i="32"/>
  <c r="I140" i="32"/>
  <c r="H139" i="32"/>
  <c r="I44" i="32"/>
  <c r="I59" i="32"/>
  <c r="H71" i="32"/>
  <c r="K145" i="32"/>
  <c r="K110" i="32"/>
  <c r="I39" i="32"/>
  <c r="I64" i="32"/>
  <c r="K123" i="32"/>
  <c r="H129" i="32"/>
  <c r="K112" i="32"/>
  <c r="J46" i="32"/>
  <c r="K56" i="32"/>
  <c r="I8" i="32"/>
  <c r="J48" i="32"/>
  <c r="I109" i="32"/>
  <c r="K87" i="32"/>
  <c r="H30" i="32"/>
  <c r="I77" i="32"/>
  <c r="I129" i="32"/>
  <c r="K65" i="32"/>
  <c r="J37" i="32"/>
  <c r="I103" i="32"/>
  <c r="J92" i="32"/>
  <c r="K100" i="32"/>
  <c r="K23" i="32"/>
  <c r="K141" i="32"/>
  <c r="K48" i="32"/>
  <c r="J115" i="32"/>
  <c r="J83" i="32"/>
  <c r="I73" i="32"/>
  <c r="H78" i="32"/>
  <c r="J129" i="32"/>
  <c r="H11" i="32"/>
  <c r="K6" i="32"/>
  <c r="I40" i="32"/>
  <c r="J56" i="32"/>
  <c r="I122" i="32"/>
  <c r="H68" i="32"/>
  <c r="J101" i="32"/>
  <c r="H35" i="32"/>
  <c r="K28" i="32"/>
  <c r="I112" i="32"/>
  <c r="H51" i="32"/>
  <c r="I31" i="32"/>
  <c r="J124" i="32"/>
  <c r="I47" i="32"/>
  <c r="I3" i="32"/>
  <c r="H89" i="32"/>
  <c r="H10" i="32"/>
  <c r="I95" i="32"/>
  <c r="K46" i="32"/>
  <c r="I63" i="32"/>
  <c r="K55" i="32"/>
  <c r="I35" i="32"/>
  <c r="K83" i="32"/>
  <c r="K61" i="32"/>
  <c r="H143" i="32"/>
  <c r="K54" i="32"/>
  <c r="I121" i="32"/>
  <c r="K92" i="32"/>
  <c r="K11" i="32"/>
  <c r="H88" i="32"/>
  <c r="J30" i="32"/>
  <c r="J67" i="32"/>
  <c r="I137" i="32"/>
  <c r="J41" i="32"/>
  <c r="J99" i="32"/>
  <c r="J94" i="32"/>
  <c r="J125" i="32"/>
  <c r="K76" i="32"/>
  <c r="H40" i="32"/>
  <c r="I90" i="32"/>
  <c r="H32" i="32"/>
  <c r="I99" i="32"/>
  <c r="J6" i="32"/>
  <c r="I118" i="32"/>
  <c r="I124" i="32"/>
  <c r="J80" i="32"/>
  <c r="J79" i="32"/>
  <c r="J147" i="32"/>
  <c r="I87" i="32"/>
  <c r="K33" i="32"/>
  <c r="K130" i="32"/>
  <c r="H84" i="32"/>
  <c r="K126" i="32"/>
  <c r="K71" i="32"/>
  <c r="I14" i="32"/>
  <c r="J141" i="32"/>
  <c r="H144" i="32"/>
  <c r="K95" i="32"/>
  <c r="H110" i="32"/>
  <c r="I104" i="32"/>
  <c r="H70" i="32"/>
  <c r="J11" i="32"/>
  <c r="K138" i="32"/>
  <c r="K121" i="32"/>
  <c r="H94" i="32"/>
  <c r="J10" i="32"/>
  <c r="J68" i="32"/>
  <c r="H79" i="32"/>
  <c r="K131" i="32"/>
  <c r="H147" i="32"/>
  <c r="I9" i="32"/>
  <c r="K98" i="32"/>
  <c r="J127" i="32"/>
  <c r="K59" i="32"/>
  <c r="J69" i="32"/>
  <c r="K9" i="32"/>
  <c r="K26" i="32"/>
  <c r="K133" i="32"/>
  <c r="K113" i="32"/>
  <c r="H118" i="32"/>
  <c r="K140" i="32"/>
  <c r="K117" i="32"/>
  <c r="J21" i="32"/>
  <c r="H4" i="32"/>
  <c r="K35" i="32"/>
  <c r="H116" i="32"/>
  <c r="H93" i="32"/>
  <c r="J20" i="32"/>
  <c r="I68" i="32"/>
  <c r="K3" i="32"/>
  <c r="J50" i="32"/>
  <c r="J144" i="32"/>
  <c r="J4" i="32"/>
  <c r="K99" i="32"/>
  <c r="K129" i="32"/>
  <c r="K8" i="32"/>
  <c r="H97" i="32"/>
  <c r="I111" i="32"/>
  <c r="K115" i="32"/>
  <c r="H109" i="32"/>
  <c r="H131" i="32"/>
  <c r="I23" i="32"/>
  <c r="I113" i="32"/>
  <c r="J43" i="32"/>
  <c r="I81" i="32"/>
  <c r="J71" i="32"/>
  <c r="H29" i="32"/>
  <c r="H44" i="32"/>
  <c r="H26" i="32"/>
  <c r="I41" i="32"/>
  <c r="K37" i="32"/>
  <c r="H66" i="32"/>
  <c r="K57" i="32"/>
  <c r="H47" i="32"/>
  <c r="J9" i="32"/>
  <c r="J95" i="32"/>
  <c r="I4" i="32"/>
  <c r="J32" i="32"/>
  <c r="I69" i="32"/>
  <c r="J118" i="32"/>
  <c r="J137" i="32"/>
  <c r="I96" i="32"/>
  <c r="K125" i="32"/>
  <c r="K20" i="32"/>
  <c r="I76" i="32"/>
  <c r="H123" i="32"/>
  <c r="K12" i="32"/>
  <c r="I56" i="32"/>
  <c r="H62" i="32"/>
  <c r="K94" i="32"/>
  <c r="K39" i="32"/>
  <c r="I86" i="32"/>
  <c r="I62" i="32"/>
  <c r="I88" i="32"/>
  <c r="J65" i="32"/>
  <c r="H21" i="32"/>
  <c r="J54" i="32"/>
  <c r="J75" i="32"/>
  <c r="I115" i="32"/>
  <c r="I16" i="32"/>
  <c r="K80" i="32"/>
  <c r="J98" i="32"/>
  <c r="K77" i="32"/>
  <c r="K36" i="32"/>
  <c r="J17" i="32"/>
  <c r="I84" i="32"/>
  <c r="H31" i="32"/>
  <c r="I58" i="32"/>
  <c r="H125" i="32"/>
  <c r="J38" i="32"/>
  <c r="I133" i="32"/>
  <c r="I30" i="32"/>
  <c r="K14" i="32"/>
  <c r="H75" i="32"/>
  <c r="H52" i="32"/>
  <c r="H5" i="32"/>
  <c r="I32" i="32"/>
  <c r="K139" i="32"/>
  <c r="J84" i="32"/>
  <c r="I53" i="32"/>
  <c r="J72" i="32"/>
  <c r="H130" i="32"/>
  <c r="J34" i="32"/>
  <c r="H107" i="32"/>
  <c r="I38" i="32"/>
  <c r="J12" i="32"/>
  <c r="J74" i="32"/>
  <c r="H138" i="32"/>
  <c r="K81" i="32"/>
  <c r="J116" i="32"/>
  <c r="J47" i="32"/>
  <c r="K107" i="32"/>
  <c r="K111" i="32"/>
  <c r="I15" i="32"/>
  <c r="K70" i="32"/>
  <c r="K128" i="32"/>
  <c r="I119" i="32"/>
  <c r="I125" i="32"/>
  <c r="K84" i="32"/>
  <c r="I37" i="32"/>
  <c r="J138" i="32"/>
  <c r="J3" i="32"/>
  <c r="J123" i="32"/>
  <c r="J55" i="32"/>
  <c r="I127" i="32"/>
  <c r="H104" i="32"/>
  <c r="H3" i="32"/>
  <c r="K89" i="32"/>
  <c r="H87" i="32"/>
  <c r="I65" i="32"/>
  <c r="J57" i="32"/>
  <c r="H142" i="32"/>
  <c r="H73" i="32"/>
  <c r="K15" i="32"/>
  <c r="I143" i="32"/>
  <c r="I49" i="32"/>
  <c r="I51" i="32"/>
  <c r="K86" i="32"/>
  <c r="J120" i="32"/>
  <c r="J139" i="32"/>
  <c r="K64" i="32"/>
  <c r="K30" i="32"/>
  <c r="J88" i="32"/>
  <c r="H17" i="32"/>
  <c r="K22" i="32"/>
  <c r="H65" i="32"/>
  <c r="H15" i="32"/>
  <c r="H145" i="32"/>
  <c r="K45" i="32"/>
  <c r="K27" i="32"/>
  <c r="K38" i="32"/>
  <c r="K124" i="32"/>
  <c r="H55" i="32"/>
  <c r="H8" i="32"/>
  <c r="I82" i="32"/>
  <c r="H108" i="32"/>
  <c r="I13" i="32"/>
  <c r="J66" i="32"/>
  <c r="J13" i="32"/>
  <c r="I29" i="32"/>
  <c r="K13" i="32"/>
  <c r="K137" i="32"/>
  <c r="J104" i="32"/>
  <c r="H48" i="32"/>
  <c r="H119" i="32"/>
  <c r="K79" i="32"/>
  <c r="I17" i="32"/>
  <c r="K114" i="32"/>
  <c r="K19" i="32"/>
  <c r="I132" i="32"/>
  <c r="K31" i="32"/>
  <c r="I116" i="32"/>
  <c r="I94" i="32"/>
  <c r="J90" i="32"/>
  <c r="J39" i="32"/>
  <c r="I101" i="32"/>
  <c r="J132" i="32"/>
  <c r="J73" i="32"/>
  <c r="H121" i="32"/>
  <c r="H96" i="32"/>
  <c r="J8" i="32"/>
  <c r="I71" i="32"/>
  <c r="J89" i="32"/>
  <c r="J119" i="32"/>
  <c r="I83" i="32"/>
  <c r="H141" i="32"/>
  <c r="I22" i="32"/>
  <c r="H28" i="32"/>
  <c r="J7" i="32"/>
  <c r="J28" i="32"/>
  <c r="J136" i="32"/>
  <c r="K40" i="32"/>
  <c r="K127" i="32"/>
  <c r="I21" i="32"/>
  <c r="J106" i="32"/>
  <c r="K68" i="32"/>
  <c r="H58" i="32"/>
  <c r="J130" i="32"/>
  <c r="H23" i="32"/>
  <c r="K60" i="32"/>
  <c r="H137" i="32"/>
  <c r="J26" i="32"/>
  <c r="I12" i="32"/>
  <c r="I18" i="32"/>
  <c r="H113" i="32"/>
  <c r="H24" i="32"/>
  <c r="I89" i="32"/>
  <c r="I139" i="32"/>
  <c r="J62" i="32"/>
  <c r="K5" i="32"/>
  <c r="H80" i="32"/>
  <c r="I5" i="32"/>
  <c r="J107" i="32"/>
  <c r="H36" i="32"/>
  <c r="H136" i="32"/>
  <c r="J102" i="32"/>
  <c r="H46" i="32"/>
  <c r="H135" i="32"/>
  <c r="H126" i="32"/>
  <c r="J76" i="32"/>
  <c r="H72" i="32"/>
  <c r="H60" i="32"/>
  <c r="I20" i="32"/>
  <c r="I28" i="32"/>
  <c r="H19" i="32"/>
  <c r="I107" i="32"/>
  <c r="J5" i="32"/>
  <c r="I36" i="32"/>
  <c r="I106" i="32"/>
  <c r="J58" i="32"/>
  <c r="I120" i="32"/>
  <c r="J45" i="32"/>
  <c r="H14" i="32"/>
  <c r="K69" i="32"/>
  <c r="I79" i="32"/>
  <c r="K134" i="32"/>
  <c r="J40" i="32"/>
  <c r="H49" i="32"/>
  <c r="H77" i="32"/>
  <c r="I10" i="32"/>
  <c r="H20" i="32"/>
  <c r="K50" i="32"/>
  <c r="J146" i="32"/>
  <c r="J19" i="32"/>
  <c r="I97" i="32"/>
  <c r="K52" i="32"/>
  <c r="I54" i="32"/>
  <c r="H61" i="32"/>
  <c r="K146" i="32"/>
  <c r="K97" i="32"/>
  <c r="H9" i="32"/>
  <c r="J29" i="32"/>
  <c r="H92" i="32"/>
  <c r="H112" i="32"/>
  <c r="I75" i="32"/>
  <c r="K49" i="32"/>
  <c r="J85" i="32"/>
  <c r="J18" i="32"/>
  <c r="K119" i="32"/>
  <c r="K72" i="32"/>
  <c r="J109" i="32"/>
  <c r="I46" i="32"/>
  <c r="I19" i="32"/>
  <c r="H103" i="32"/>
  <c r="J133" i="32"/>
  <c r="J36" i="32"/>
  <c r="J33" i="32"/>
  <c r="J93" i="32"/>
  <c r="H33" i="32"/>
  <c r="K93" i="32"/>
  <c r="H50" i="32"/>
  <c r="K18" i="32"/>
  <c r="J31" i="32"/>
  <c r="H105" i="32"/>
  <c r="I128" i="32"/>
  <c r="H90" i="32"/>
  <c r="J110" i="32"/>
  <c r="H102" i="32"/>
  <c r="J122" i="32"/>
  <c r="J14" i="32"/>
  <c r="J82" i="32"/>
  <c r="H81" i="32"/>
  <c r="K21" i="32"/>
  <c r="H54" i="32"/>
  <c r="K51" i="32"/>
  <c r="K25" i="32"/>
  <c r="H86" i="32"/>
  <c r="H59" i="32"/>
  <c r="I43" i="32"/>
  <c r="H39" i="32"/>
  <c r="H95" i="32"/>
  <c r="J64" i="32"/>
  <c r="K47" i="32"/>
  <c r="H82" i="32"/>
  <c r="K24" i="32"/>
  <c r="J97" i="32"/>
  <c r="H132" i="32"/>
  <c r="H67" i="32"/>
  <c r="K73" i="32"/>
  <c r="I57" i="32"/>
  <c r="H91" i="32"/>
  <c r="J16" i="32"/>
  <c r="J63" i="32"/>
  <c r="J42" i="32"/>
  <c r="J103" i="32"/>
  <c r="I33" i="32"/>
  <c r="I27" i="32"/>
  <c r="I105" i="32"/>
  <c r="J59" i="32"/>
  <c r="K90" i="32"/>
  <c r="H100" i="32"/>
  <c r="I72" i="32"/>
  <c r="I52" i="32"/>
  <c r="H83" i="32"/>
  <c r="I6" i="32"/>
  <c r="I92" i="32"/>
  <c r="H53" i="32"/>
  <c r="I85" i="32"/>
  <c r="J52" i="32"/>
  <c r="I135" i="32"/>
  <c r="J61" i="32"/>
  <c r="J49" i="32"/>
  <c r="I60" i="32"/>
  <c r="I136" i="32"/>
  <c r="I123" i="32"/>
  <c r="H99" i="32"/>
  <c r="J51" i="32"/>
  <c r="I110" i="32"/>
  <c r="I78" i="32"/>
  <c r="I34" i="32"/>
  <c r="K53" i="32"/>
  <c r="K104" i="32"/>
  <c r="H74" i="32"/>
  <c r="H7" i="32"/>
  <c r="H69" i="32"/>
  <c r="K29" i="32"/>
  <c r="K32" i="32"/>
  <c r="K108" i="32"/>
  <c r="H12" i="32"/>
  <c r="K62" i="32"/>
  <c r="K122" i="32"/>
  <c r="I50" i="32"/>
  <c r="J134" i="32"/>
  <c r="K58" i="32"/>
  <c r="J108" i="32"/>
  <c r="K120" i="32"/>
  <c r="H122" i="32"/>
  <c r="H140" i="32"/>
  <c r="H76" i="32"/>
  <c r="K63" i="32"/>
  <c r="J117" i="32"/>
  <c r="I42" i="32"/>
  <c r="J78" i="32"/>
  <c r="J131" i="32"/>
  <c r="J60" i="32"/>
  <c r="I145" i="32"/>
  <c r="I67" i="32"/>
  <c r="J86" i="32"/>
  <c r="K106" i="32"/>
  <c r="J126" i="32"/>
  <c r="J24" i="32"/>
  <c r="I25" i="32"/>
  <c r="H128" i="32"/>
  <c r="H13" i="32"/>
  <c r="J143" i="32"/>
  <c r="J112" i="32"/>
  <c r="H134" i="32"/>
  <c r="K103" i="32"/>
  <c r="I100" i="32"/>
  <c r="K43" i="32"/>
  <c r="H25" i="32"/>
  <c r="H117" i="32"/>
  <c r="H37" i="32"/>
  <c r="K143" i="32"/>
  <c r="K109" i="32"/>
  <c r="I93" i="32"/>
  <c r="H56" i="32"/>
  <c r="J142" i="32"/>
  <c r="H63" i="32"/>
  <c r="H38" i="32"/>
  <c r="H133" i="32"/>
  <c r="K7" i="32"/>
  <c r="H57" i="32"/>
  <c r="I66" i="32"/>
  <c r="J53" i="32"/>
  <c r="H16" i="32"/>
  <c r="I55" i="32"/>
  <c r="J23" i="32"/>
  <c r="J87" i="32"/>
  <c r="H22" i="32"/>
  <c r="I80" i="32"/>
  <c r="J81" i="32"/>
  <c r="J91" i="32"/>
  <c r="K91" i="32"/>
  <c r="J135" i="32"/>
  <c r="I146" i="32"/>
  <c r="J121" i="32"/>
  <c r="K4" i="32"/>
  <c r="K82" i="32"/>
  <c r="K88" i="32"/>
  <c r="J111" i="32"/>
  <c r="J114" i="32"/>
  <c r="K78" i="32"/>
  <c r="H53" i="36"/>
  <c r="J78" i="36"/>
  <c r="K4" i="36"/>
  <c r="K44" i="36"/>
  <c r="K102" i="36"/>
  <c r="H21" i="36"/>
  <c r="J38" i="36"/>
  <c r="I90" i="36"/>
  <c r="K76" i="36"/>
  <c r="I77" i="36"/>
  <c r="J131" i="36"/>
  <c r="H46" i="36"/>
  <c r="H92" i="36"/>
  <c r="H12" i="36"/>
  <c r="J96" i="36"/>
  <c r="H39" i="36"/>
  <c r="I123" i="36"/>
  <c r="K96" i="36"/>
  <c r="I31" i="36"/>
  <c r="K61" i="36"/>
  <c r="H90" i="36"/>
  <c r="H85" i="36"/>
  <c r="I119" i="36"/>
  <c r="I124" i="36"/>
  <c r="I112" i="36"/>
  <c r="J140" i="36"/>
  <c r="I92" i="36"/>
  <c r="J18" i="36"/>
  <c r="K112" i="36"/>
  <c r="K67" i="36"/>
  <c r="J23" i="36"/>
  <c r="J81" i="36"/>
  <c r="H37" i="36"/>
  <c r="J63" i="36"/>
  <c r="H18" i="36"/>
  <c r="K109" i="36"/>
  <c r="J147" i="36"/>
  <c r="J143" i="36"/>
  <c r="K6" i="36"/>
  <c r="K80" i="36"/>
  <c r="H51" i="36"/>
  <c r="K113" i="36"/>
  <c r="H125" i="36"/>
  <c r="J24" i="36"/>
  <c r="K147" i="36"/>
  <c r="H17" i="36"/>
  <c r="K75" i="36"/>
  <c r="I142" i="36"/>
  <c r="K62" i="36"/>
  <c r="H66" i="36"/>
  <c r="J86" i="36"/>
  <c r="J49" i="36"/>
  <c r="H67" i="36"/>
  <c r="J62" i="36"/>
  <c r="J61" i="36"/>
  <c r="J74" i="36"/>
  <c r="J71" i="36"/>
  <c r="J116" i="36"/>
  <c r="K45" i="36"/>
  <c r="H142" i="36"/>
  <c r="H104" i="36"/>
  <c r="K99" i="36"/>
  <c r="K94" i="36"/>
  <c r="I135" i="36"/>
  <c r="I120" i="36"/>
  <c r="K114" i="36"/>
  <c r="J94" i="36"/>
  <c r="J36" i="36"/>
  <c r="H80" i="36"/>
  <c r="K132" i="36"/>
  <c r="I130" i="36"/>
  <c r="H63" i="36"/>
  <c r="I94" i="36"/>
  <c r="J10" i="36"/>
  <c r="K129" i="36"/>
  <c r="I22" i="36"/>
  <c r="I13" i="36"/>
  <c r="H73" i="36"/>
  <c r="K97" i="36"/>
  <c r="J32" i="36"/>
  <c r="I17" i="36"/>
  <c r="J43" i="36"/>
  <c r="I114" i="36"/>
  <c r="K83" i="36"/>
  <c r="H101" i="36"/>
  <c r="I30" i="36"/>
  <c r="H19" i="36"/>
  <c r="K46" i="36"/>
  <c r="K47" i="36"/>
  <c r="K84" i="36"/>
  <c r="H145" i="36"/>
  <c r="K91" i="36"/>
  <c r="K137" i="36"/>
  <c r="I143" i="36"/>
  <c r="J31" i="36"/>
  <c r="J69" i="36"/>
  <c r="J84" i="36"/>
  <c r="J45" i="36"/>
  <c r="I62" i="36"/>
  <c r="I40" i="36"/>
  <c r="I60" i="36"/>
  <c r="H14" i="36"/>
  <c r="H129" i="36"/>
  <c r="I8" i="36"/>
  <c r="J13" i="36"/>
  <c r="H113" i="36"/>
  <c r="J55" i="36"/>
  <c r="I19" i="36"/>
  <c r="H75" i="36"/>
  <c r="K30" i="36"/>
  <c r="K21" i="36"/>
  <c r="I71" i="36"/>
  <c r="K146" i="36"/>
  <c r="I140" i="36"/>
  <c r="J48" i="36"/>
  <c r="I96" i="36"/>
  <c r="I65" i="36"/>
  <c r="K32" i="36"/>
  <c r="J11" i="36"/>
  <c r="I85" i="36"/>
  <c r="I101" i="36"/>
  <c r="K59" i="36"/>
  <c r="K43" i="36"/>
  <c r="I37" i="36"/>
  <c r="H52" i="36"/>
  <c r="J64" i="36"/>
  <c r="H100" i="36"/>
  <c r="J118" i="36"/>
  <c r="K72" i="36"/>
  <c r="K139" i="36"/>
  <c r="I145" i="36"/>
  <c r="J114" i="36"/>
  <c r="J30" i="36"/>
  <c r="J60" i="36"/>
  <c r="J59" i="36"/>
  <c r="J41" i="36"/>
  <c r="I6" i="36"/>
  <c r="J66" i="36"/>
  <c r="K144" i="36"/>
  <c r="K122" i="36"/>
  <c r="K130" i="36"/>
  <c r="J102" i="36"/>
  <c r="I76" i="36"/>
  <c r="I53" i="36"/>
  <c r="K81" i="36"/>
  <c r="H139" i="36"/>
  <c r="H59" i="36"/>
  <c r="K128" i="36"/>
  <c r="I131" i="36"/>
  <c r="J113" i="36"/>
  <c r="H4" i="36"/>
  <c r="I125" i="36"/>
  <c r="K117" i="36"/>
  <c r="J47" i="36"/>
  <c r="H103" i="36"/>
  <c r="I59" i="36"/>
  <c r="J20" i="36"/>
  <c r="K135" i="36"/>
  <c r="H78" i="36"/>
  <c r="H8" i="36"/>
  <c r="J35" i="36"/>
  <c r="I93" i="36"/>
  <c r="J91" i="36"/>
  <c r="J68" i="36"/>
  <c r="J95" i="36"/>
  <c r="I63" i="36"/>
  <c r="J72" i="36"/>
  <c r="K82" i="36"/>
  <c r="H140" i="36"/>
  <c r="K11" i="36"/>
  <c r="H84" i="36"/>
  <c r="H33" i="36"/>
  <c r="I56" i="36"/>
  <c r="H76" i="36"/>
  <c r="J44" i="36"/>
  <c r="I99" i="36"/>
  <c r="K64" i="36"/>
  <c r="I42" i="36"/>
  <c r="K107" i="36"/>
  <c r="H141" i="36"/>
  <c r="H109" i="36"/>
  <c r="K65" i="36"/>
  <c r="K118" i="36"/>
  <c r="H89" i="36"/>
  <c r="J99" i="36"/>
  <c r="I69" i="36"/>
  <c r="H79" i="36"/>
  <c r="J80" i="36"/>
  <c r="J14" i="36"/>
  <c r="J70" i="36"/>
  <c r="I126" i="36"/>
  <c r="J146" i="36"/>
  <c r="K127" i="36"/>
  <c r="J15" i="36"/>
  <c r="J119" i="36"/>
  <c r="J93" i="36"/>
  <c r="K124" i="36"/>
  <c r="K8" i="36"/>
  <c r="H127" i="36"/>
  <c r="K92" i="36"/>
  <c r="I141" i="36"/>
  <c r="I147" i="36"/>
  <c r="K138" i="36"/>
  <c r="I82" i="36"/>
  <c r="H81" i="36"/>
  <c r="K133" i="36"/>
  <c r="H121" i="36"/>
  <c r="H144" i="36"/>
  <c r="H96" i="36"/>
  <c r="H108" i="36"/>
  <c r="H137" i="36"/>
  <c r="H11" i="36"/>
  <c r="J117" i="36"/>
  <c r="H69" i="36"/>
  <c r="I74" i="36"/>
  <c r="H120" i="36"/>
  <c r="I128" i="36"/>
  <c r="J51" i="36"/>
  <c r="I87" i="36"/>
  <c r="J109" i="36"/>
  <c r="J17" i="36"/>
  <c r="K12" i="36"/>
  <c r="K29" i="36"/>
  <c r="I10" i="36"/>
  <c r="J76" i="36"/>
  <c r="J67" i="36"/>
  <c r="H118" i="36"/>
  <c r="J83" i="36"/>
  <c r="J130" i="36"/>
  <c r="I118" i="36"/>
  <c r="H130" i="36"/>
  <c r="I138" i="36"/>
  <c r="H146" i="36"/>
  <c r="H74" i="36"/>
  <c r="I104" i="36"/>
  <c r="I97" i="36"/>
  <c r="H7" i="36"/>
  <c r="J65" i="36"/>
  <c r="I91" i="36"/>
  <c r="J127" i="36"/>
  <c r="H71" i="36"/>
  <c r="J16" i="36"/>
  <c r="H65" i="36"/>
  <c r="I108" i="36"/>
  <c r="H124" i="36"/>
  <c r="K89" i="36"/>
  <c r="I57" i="36"/>
  <c r="K48" i="36"/>
  <c r="I89" i="36"/>
  <c r="J46" i="36"/>
  <c r="H42" i="36"/>
  <c r="I3" i="36"/>
  <c r="H47" i="36"/>
  <c r="H56" i="36"/>
  <c r="I107" i="36"/>
  <c r="H29" i="36"/>
  <c r="H6" i="36"/>
  <c r="K55" i="36"/>
  <c r="J137" i="36"/>
  <c r="H111" i="36"/>
  <c r="I115" i="36"/>
  <c r="J105" i="36"/>
  <c r="I80" i="36"/>
  <c r="K40" i="36"/>
  <c r="I47" i="36"/>
  <c r="I132" i="36"/>
  <c r="J141" i="36"/>
  <c r="J58" i="36"/>
  <c r="H107" i="36"/>
  <c r="J111" i="36"/>
  <c r="H35" i="36"/>
  <c r="K77" i="36"/>
  <c r="H5" i="36"/>
  <c r="J53" i="36"/>
  <c r="J82" i="36"/>
  <c r="J103" i="36"/>
  <c r="K63" i="36"/>
  <c r="K131" i="36"/>
  <c r="J92" i="36"/>
  <c r="J106" i="36"/>
  <c r="J77" i="36"/>
  <c r="K27" i="36"/>
  <c r="H20" i="36"/>
  <c r="K115" i="36"/>
  <c r="J126" i="36"/>
  <c r="J52" i="36"/>
  <c r="H22" i="36"/>
  <c r="K116" i="36"/>
  <c r="K119" i="36"/>
  <c r="I61" i="36"/>
  <c r="K35" i="36"/>
  <c r="K110" i="36"/>
  <c r="J26" i="36"/>
  <c r="H147" i="36"/>
  <c r="H93" i="36"/>
  <c r="H131" i="36"/>
  <c r="I73" i="36"/>
  <c r="I54" i="36"/>
  <c r="I9" i="36"/>
  <c r="K14" i="36"/>
  <c r="K86" i="36"/>
  <c r="H128" i="36"/>
  <c r="I15" i="36"/>
  <c r="K93" i="36"/>
  <c r="H62" i="36"/>
  <c r="K143" i="36"/>
  <c r="H28" i="36"/>
  <c r="K23" i="36"/>
  <c r="I20" i="36"/>
  <c r="J138" i="36"/>
  <c r="J28" i="36"/>
  <c r="I110" i="36"/>
  <c r="I67" i="36"/>
  <c r="I49" i="36"/>
  <c r="I117" i="36"/>
  <c r="I24" i="36"/>
  <c r="I48" i="36"/>
  <c r="J57" i="36"/>
  <c r="H38" i="36"/>
  <c r="I127" i="36"/>
  <c r="J34" i="36"/>
  <c r="J124" i="36"/>
  <c r="I14" i="36"/>
  <c r="J112" i="36"/>
  <c r="H41" i="36"/>
  <c r="I139" i="36"/>
  <c r="K79" i="36"/>
  <c r="I121" i="36"/>
  <c r="K17" i="36"/>
  <c r="J42" i="36"/>
  <c r="J144" i="36"/>
  <c r="H105" i="36"/>
  <c r="H58" i="36"/>
  <c r="K95" i="36"/>
  <c r="H23" i="36"/>
  <c r="I38" i="36"/>
  <c r="K103" i="36"/>
  <c r="K25" i="36"/>
  <c r="J79" i="36"/>
  <c r="H68" i="36"/>
  <c r="H98" i="36"/>
  <c r="H27" i="36"/>
  <c r="H91" i="36"/>
  <c r="I136" i="36"/>
  <c r="J87" i="36"/>
  <c r="K105" i="36"/>
  <c r="K85" i="36"/>
  <c r="I133" i="36"/>
  <c r="H135" i="36"/>
  <c r="K5" i="36"/>
  <c r="I103" i="36"/>
  <c r="K108" i="36"/>
  <c r="K58" i="36"/>
  <c r="H54" i="36"/>
  <c r="K88" i="36"/>
  <c r="I68" i="36"/>
  <c r="H134" i="36"/>
  <c r="K31" i="36"/>
  <c r="J39" i="36"/>
  <c r="K57" i="36"/>
  <c r="H32" i="36"/>
  <c r="K52" i="36"/>
  <c r="H132" i="36"/>
  <c r="I52" i="36"/>
  <c r="K70" i="36"/>
  <c r="I64" i="36"/>
  <c r="H24" i="36"/>
  <c r="K78" i="36"/>
  <c r="I111" i="36"/>
  <c r="H13" i="36"/>
  <c r="I83" i="36"/>
  <c r="H117" i="36"/>
  <c r="K15" i="36"/>
  <c r="I106" i="36"/>
  <c r="I16" i="36"/>
  <c r="J73" i="36"/>
  <c r="K68" i="36"/>
  <c r="H82" i="36"/>
  <c r="I32" i="36"/>
  <c r="K16" i="36"/>
  <c r="I45" i="36"/>
  <c r="K49" i="36"/>
  <c r="K9" i="36"/>
  <c r="I55" i="36"/>
  <c r="I116" i="36"/>
  <c r="H87" i="36"/>
  <c r="I34" i="36"/>
  <c r="J104" i="36"/>
  <c r="K100" i="36"/>
  <c r="K50" i="36"/>
  <c r="H26" i="36"/>
  <c r="J9" i="36"/>
  <c r="H122" i="36"/>
  <c r="K126" i="36"/>
  <c r="J110" i="36"/>
  <c r="J101" i="36"/>
  <c r="K66" i="36"/>
  <c r="I134" i="36"/>
  <c r="J75" i="36"/>
  <c r="J122" i="36"/>
  <c r="J139" i="36"/>
  <c r="H136" i="36"/>
  <c r="J107" i="36"/>
  <c r="K125" i="36"/>
  <c r="I95" i="36"/>
  <c r="H48" i="36"/>
  <c r="J120" i="36"/>
  <c r="H94" i="36"/>
  <c r="J128" i="36"/>
  <c r="H25" i="36"/>
  <c r="J108" i="36"/>
  <c r="H95" i="36"/>
  <c r="J54" i="36"/>
  <c r="H138" i="36"/>
  <c r="I23" i="36"/>
  <c r="K142" i="36"/>
  <c r="I18" i="36"/>
  <c r="J21" i="36"/>
  <c r="H60" i="36"/>
  <c r="K101" i="36"/>
  <c r="H106" i="36"/>
  <c r="J90" i="36"/>
  <c r="K60" i="36"/>
  <c r="H43" i="36"/>
  <c r="K22" i="36"/>
  <c r="J85" i="36"/>
  <c r="J88" i="36"/>
  <c r="J98" i="36"/>
  <c r="H64" i="36"/>
  <c r="K71" i="36"/>
  <c r="J7" i="36"/>
  <c r="J22" i="36"/>
  <c r="J125" i="36"/>
  <c r="J5" i="36"/>
  <c r="H70" i="36"/>
  <c r="I4" i="36"/>
  <c r="K36" i="36"/>
  <c r="H9" i="36"/>
  <c r="J129" i="36"/>
  <c r="H126" i="36"/>
  <c r="H50" i="36"/>
  <c r="J33" i="36"/>
  <c r="H143" i="36"/>
  <c r="J100" i="36"/>
  <c r="I58" i="36"/>
  <c r="H34" i="36"/>
  <c r="H36" i="36"/>
  <c r="I51" i="36"/>
  <c r="I5" i="36"/>
  <c r="J134" i="36"/>
  <c r="K120" i="36"/>
  <c r="J89" i="36"/>
  <c r="I26" i="36"/>
  <c r="K24" i="36"/>
  <c r="K69" i="36"/>
  <c r="I43" i="36"/>
  <c r="K73" i="36"/>
  <c r="K10" i="36"/>
  <c r="I21" i="36"/>
  <c r="J3" i="36"/>
  <c r="I75" i="36"/>
  <c r="I50" i="36"/>
  <c r="J4" i="36"/>
  <c r="H116" i="36"/>
  <c r="H83" i="36"/>
  <c r="K53" i="36"/>
  <c r="K3" i="36"/>
  <c r="H3" i="36"/>
  <c r="I78" i="36"/>
  <c r="I25" i="36"/>
  <c r="J145" i="36"/>
  <c r="K7" i="36"/>
  <c r="I84" i="36"/>
  <c r="K13" i="36"/>
  <c r="K42" i="36"/>
  <c r="J132" i="36"/>
  <c r="I129" i="36"/>
  <c r="J135" i="36"/>
  <c r="I7" i="36"/>
  <c r="I39" i="36"/>
  <c r="J12" i="36"/>
  <c r="K98" i="36"/>
  <c r="K19" i="36"/>
  <c r="K140" i="36"/>
  <c r="H119" i="36"/>
  <c r="I146" i="36"/>
  <c r="K74" i="36"/>
  <c r="I46" i="36"/>
  <c r="J121" i="36"/>
  <c r="H55" i="36"/>
  <c r="I122" i="36"/>
  <c r="H114" i="36"/>
  <c r="J6" i="36"/>
  <c r="I28" i="36"/>
  <c r="K136" i="36"/>
  <c r="J37" i="36"/>
  <c r="J136" i="36"/>
  <c r="K123" i="36"/>
  <c r="H45" i="36"/>
  <c r="H16" i="36"/>
  <c r="J142" i="36"/>
  <c r="K141" i="36"/>
  <c r="I44" i="36"/>
  <c r="I79" i="36"/>
  <c r="J56" i="36"/>
  <c r="I144" i="36"/>
  <c r="H31" i="36"/>
  <c r="H97" i="36"/>
  <c r="I66" i="36"/>
  <c r="I36" i="36"/>
  <c r="K34" i="36"/>
  <c r="I113" i="36"/>
  <c r="K28" i="36"/>
  <c r="K106" i="36"/>
  <c r="K134" i="36"/>
  <c r="I12" i="36"/>
  <c r="I88" i="36"/>
  <c r="I35" i="36"/>
  <c r="J25" i="36"/>
  <c r="I70" i="36"/>
  <c r="I33" i="36"/>
  <c r="J8" i="36"/>
  <c r="I109" i="36"/>
  <c r="H123" i="36"/>
  <c r="H40" i="36"/>
  <c r="J19" i="36"/>
  <c r="H72" i="36"/>
  <c r="K38" i="36"/>
  <c r="I86" i="36"/>
  <c r="J27" i="36"/>
  <c r="K87" i="36"/>
  <c r="J40" i="36"/>
  <c r="I137" i="36"/>
  <c r="K33" i="36"/>
  <c r="H99" i="36"/>
  <c r="K26" i="36"/>
  <c r="H112" i="36"/>
  <c r="I72" i="36"/>
  <c r="I100" i="36"/>
  <c r="H44" i="36"/>
  <c r="I81" i="36"/>
  <c r="H88" i="36"/>
  <c r="H77" i="36"/>
  <c r="K51" i="36"/>
  <c r="H10" i="36"/>
  <c r="K104" i="36"/>
  <c r="I98" i="36"/>
  <c r="K39" i="36"/>
  <c r="J97" i="36"/>
  <c r="H30" i="36"/>
  <c r="I102" i="36"/>
  <c r="I105" i="36"/>
  <c r="K37" i="36"/>
  <c r="K90" i="36"/>
  <c r="J50" i="36"/>
  <c r="I29" i="36"/>
  <c r="K41" i="36"/>
  <c r="K145" i="36"/>
  <c r="I11" i="36"/>
  <c r="K121" i="36"/>
  <c r="H57" i="36"/>
  <c r="H133" i="36"/>
  <c r="K20" i="36"/>
  <c r="I27" i="36"/>
  <c r="K111" i="36"/>
  <c r="H61" i="36"/>
  <c r="H102" i="36"/>
  <c r="J29" i="36"/>
  <c r="H110" i="36"/>
  <c r="J133" i="36"/>
  <c r="H15" i="36"/>
  <c r="K54" i="36"/>
  <c r="I41" i="36"/>
  <c r="K56" i="36"/>
  <c r="J123" i="36"/>
  <c r="H86" i="36"/>
  <c r="J115" i="36"/>
  <c r="H115" i="36"/>
  <c r="H49" i="36"/>
  <c r="L6" i="22"/>
  <c r="M6" i="22" s="1"/>
  <c r="N6" i="22" s="1"/>
  <c r="L10" i="22"/>
  <c r="M10" i="22" s="1"/>
  <c r="N10" i="22" s="1"/>
  <c r="L94" i="22"/>
  <c r="M94" i="22" s="1"/>
  <c r="N94" i="22" s="1"/>
  <c r="L15" i="22"/>
  <c r="M15" i="22" s="1"/>
  <c r="N15" i="22" s="1"/>
  <c r="L3" i="22"/>
  <c r="M3" i="22" s="1"/>
  <c r="N3" i="22" s="1"/>
  <c r="I11" i="26"/>
  <c r="J147" i="26"/>
  <c r="J70" i="26"/>
  <c r="J77" i="26"/>
  <c r="K69" i="26"/>
  <c r="J106" i="26"/>
  <c r="J145" i="26"/>
  <c r="J63" i="26"/>
  <c r="H105" i="26"/>
  <c r="J85" i="26"/>
  <c r="J31" i="26"/>
  <c r="K114" i="26"/>
  <c r="J98" i="26"/>
  <c r="I52" i="26"/>
  <c r="I137" i="26"/>
  <c r="K30" i="26"/>
  <c r="K147" i="26"/>
  <c r="K140" i="26"/>
  <c r="K56" i="26"/>
  <c r="I132" i="26"/>
  <c r="J25" i="26"/>
  <c r="H49" i="26"/>
  <c r="H35" i="26"/>
  <c r="K107" i="26"/>
  <c r="H137" i="26"/>
  <c r="H124" i="26"/>
  <c r="H146" i="26"/>
  <c r="H26" i="26"/>
  <c r="I142" i="26"/>
  <c r="I29" i="26"/>
  <c r="J68" i="26"/>
  <c r="H92" i="26"/>
  <c r="H83" i="26"/>
  <c r="K109" i="26"/>
  <c r="J123" i="26"/>
  <c r="K87" i="26"/>
  <c r="J115" i="26"/>
  <c r="J37" i="26"/>
  <c r="H115" i="26"/>
  <c r="H89" i="26"/>
  <c r="K51" i="26"/>
  <c r="H63" i="26"/>
  <c r="J39" i="26"/>
  <c r="H12" i="26"/>
  <c r="I17" i="26"/>
  <c r="K17" i="26"/>
  <c r="J111" i="26"/>
  <c r="I87" i="26"/>
  <c r="I68" i="26"/>
  <c r="J132" i="26"/>
  <c r="J54" i="26"/>
  <c r="I8" i="26"/>
  <c r="I112" i="26"/>
  <c r="J17" i="26"/>
  <c r="H147" i="26"/>
  <c r="J55" i="26"/>
  <c r="H123" i="26"/>
  <c r="K25" i="26"/>
  <c r="K90" i="26"/>
  <c r="I146" i="26"/>
  <c r="I115" i="26"/>
  <c r="H97" i="26"/>
  <c r="I60" i="26"/>
  <c r="J135" i="26"/>
  <c r="K142" i="26"/>
  <c r="J36" i="26"/>
  <c r="J140" i="26"/>
  <c r="H145" i="26"/>
  <c r="I49" i="26"/>
  <c r="I61" i="26"/>
  <c r="H127" i="26"/>
  <c r="J108" i="26"/>
  <c r="H72" i="26"/>
  <c r="H120" i="26"/>
  <c r="J10" i="26"/>
  <c r="I118" i="26"/>
  <c r="J23" i="26"/>
  <c r="I23" i="26"/>
  <c r="J74" i="26"/>
  <c r="K45" i="26"/>
  <c r="H132" i="26"/>
  <c r="K32" i="26"/>
  <c r="K81" i="26"/>
  <c r="I105" i="26"/>
  <c r="K18" i="26"/>
  <c r="K28" i="26"/>
  <c r="H21" i="26"/>
  <c r="J8" i="26"/>
  <c r="H116" i="26"/>
  <c r="J14" i="26"/>
  <c r="I55" i="26"/>
  <c r="K8" i="26"/>
  <c r="H80" i="26"/>
  <c r="I12" i="26"/>
  <c r="J28" i="26"/>
  <c r="K50" i="26"/>
  <c r="J116" i="26"/>
  <c r="J109" i="26"/>
  <c r="I90" i="26"/>
  <c r="J76" i="26"/>
  <c r="I111" i="26"/>
  <c r="H106" i="26"/>
  <c r="H85" i="26"/>
  <c r="J97" i="26"/>
  <c r="K35" i="26"/>
  <c r="H65" i="26"/>
  <c r="H54" i="26"/>
  <c r="J105" i="26"/>
  <c r="K79" i="26"/>
  <c r="K66" i="26"/>
  <c r="H87" i="26"/>
  <c r="I69" i="26"/>
  <c r="K52" i="26"/>
  <c r="J53" i="26"/>
  <c r="K139" i="26"/>
  <c r="J3" i="26"/>
  <c r="K138" i="26"/>
  <c r="K115" i="26"/>
  <c r="I136" i="26"/>
  <c r="J92" i="26"/>
  <c r="I19" i="26"/>
  <c r="K9" i="26"/>
  <c r="J56" i="26"/>
  <c r="I21" i="26"/>
  <c r="K108" i="26"/>
  <c r="K42" i="26"/>
  <c r="K137" i="26"/>
  <c r="H61" i="26"/>
  <c r="H46" i="26"/>
  <c r="I78" i="26"/>
  <c r="J57" i="26"/>
  <c r="H68" i="26"/>
  <c r="I53" i="26"/>
  <c r="H24" i="26"/>
  <c r="K126" i="26"/>
  <c r="K119" i="26"/>
  <c r="J45" i="26"/>
  <c r="J59" i="26"/>
  <c r="H37" i="26"/>
  <c r="H88" i="26"/>
  <c r="J58" i="26"/>
  <c r="H128" i="26"/>
  <c r="K103" i="26"/>
  <c r="I139" i="26"/>
  <c r="K62" i="26"/>
  <c r="I147" i="26"/>
  <c r="J40" i="26"/>
  <c r="K141" i="26"/>
  <c r="K73" i="26"/>
  <c r="K72" i="26"/>
  <c r="J91" i="26"/>
  <c r="J73" i="26"/>
  <c r="K61" i="26"/>
  <c r="I71" i="26"/>
  <c r="H104" i="26"/>
  <c r="J75" i="26"/>
  <c r="I35" i="26"/>
  <c r="K49" i="26"/>
  <c r="K19" i="26"/>
  <c r="H113" i="26"/>
  <c r="H31" i="26"/>
  <c r="J18" i="26"/>
  <c r="J22" i="26"/>
  <c r="J119" i="26"/>
  <c r="H79" i="26"/>
  <c r="H60" i="26"/>
  <c r="J129" i="26"/>
  <c r="H39" i="26"/>
  <c r="H64" i="26"/>
  <c r="H133" i="26"/>
  <c r="H114" i="26"/>
  <c r="J96" i="26"/>
  <c r="J89" i="26"/>
  <c r="J64" i="26"/>
  <c r="I103" i="26"/>
  <c r="J137" i="26"/>
  <c r="K123" i="26"/>
  <c r="I46" i="26"/>
  <c r="H59" i="26"/>
  <c r="K3" i="26"/>
  <c r="K46" i="26"/>
  <c r="H103" i="26"/>
  <c r="I83" i="26"/>
  <c r="I94" i="26"/>
  <c r="H57" i="26"/>
  <c r="K111" i="26"/>
  <c r="I30" i="26"/>
  <c r="K121" i="26"/>
  <c r="I62" i="26"/>
  <c r="H141" i="26"/>
  <c r="K146" i="26"/>
  <c r="H134" i="26"/>
  <c r="J78" i="26"/>
  <c r="H95" i="26"/>
  <c r="J79" i="26"/>
  <c r="J125" i="26"/>
  <c r="I144" i="26"/>
  <c r="J107" i="26"/>
  <c r="K4" i="26"/>
  <c r="I93" i="26"/>
  <c r="H40" i="26"/>
  <c r="I129" i="26"/>
  <c r="J142" i="26"/>
  <c r="K29" i="26"/>
  <c r="K125" i="26"/>
  <c r="K34" i="26"/>
  <c r="J50" i="26"/>
  <c r="K127" i="26"/>
  <c r="I56" i="26"/>
  <c r="J4" i="26"/>
  <c r="H56" i="26"/>
  <c r="J32" i="26"/>
  <c r="K55" i="26"/>
  <c r="J134" i="26"/>
  <c r="K41" i="26"/>
  <c r="H44" i="26"/>
  <c r="J20" i="26"/>
  <c r="J99" i="26"/>
  <c r="J61" i="26"/>
  <c r="H52" i="26"/>
  <c r="K86" i="26"/>
  <c r="H82" i="26"/>
  <c r="J126" i="26"/>
  <c r="H94" i="26"/>
  <c r="H96" i="26"/>
  <c r="J41" i="26"/>
  <c r="I135" i="26"/>
  <c r="J62" i="26"/>
  <c r="H43" i="26"/>
  <c r="I107" i="26"/>
  <c r="I25" i="26"/>
  <c r="H69" i="26"/>
  <c r="K122" i="26"/>
  <c r="I141" i="26"/>
  <c r="I95" i="26"/>
  <c r="J30" i="26"/>
  <c r="H112" i="26"/>
  <c r="I89" i="26"/>
  <c r="K95" i="26"/>
  <c r="H33" i="26"/>
  <c r="K33" i="26"/>
  <c r="K57" i="26"/>
  <c r="K23" i="26"/>
  <c r="H81" i="26"/>
  <c r="K7" i="26"/>
  <c r="H6" i="26"/>
  <c r="I92" i="26"/>
  <c r="H30" i="26"/>
  <c r="I37" i="26"/>
  <c r="J133" i="26"/>
  <c r="I16" i="26"/>
  <c r="K97" i="26"/>
  <c r="I117" i="26"/>
  <c r="I123" i="26"/>
  <c r="J5" i="26"/>
  <c r="J21" i="26"/>
  <c r="H136" i="26"/>
  <c r="K44" i="26"/>
  <c r="K14" i="26"/>
  <c r="J139" i="26"/>
  <c r="K136" i="26"/>
  <c r="K15" i="26"/>
  <c r="K129" i="26"/>
  <c r="J16" i="26"/>
  <c r="I27" i="26"/>
  <c r="H58" i="26"/>
  <c r="H13" i="26"/>
  <c r="K144" i="26"/>
  <c r="K100" i="26"/>
  <c r="K71" i="26"/>
  <c r="J101" i="26"/>
  <c r="K80" i="26"/>
  <c r="J117" i="26"/>
  <c r="J71" i="26"/>
  <c r="K82" i="26"/>
  <c r="H3" i="26"/>
  <c r="K60" i="26"/>
  <c r="I65" i="26"/>
  <c r="I113" i="26"/>
  <c r="H86" i="26"/>
  <c r="I33" i="26"/>
  <c r="K106" i="26"/>
  <c r="I47" i="26"/>
  <c r="K88" i="26"/>
  <c r="K48" i="26"/>
  <c r="I77" i="26"/>
  <c r="J7" i="26"/>
  <c r="J69" i="26"/>
  <c r="K124" i="26"/>
  <c r="J121" i="26"/>
  <c r="J44" i="26"/>
  <c r="H41" i="26"/>
  <c r="I124" i="26"/>
  <c r="K145" i="26"/>
  <c r="J33" i="26"/>
  <c r="I131" i="26"/>
  <c r="J65" i="26"/>
  <c r="K26" i="26"/>
  <c r="H109" i="26"/>
  <c r="J93" i="26"/>
  <c r="K131" i="26"/>
  <c r="I44" i="26"/>
  <c r="J34" i="26"/>
  <c r="H17" i="26"/>
  <c r="K143" i="26"/>
  <c r="I122" i="26"/>
  <c r="H78" i="26"/>
  <c r="I91" i="26"/>
  <c r="K132" i="26"/>
  <c r="I114" i="26"/>
  <c r="K91" i="26"/>
  <c r="K135" i="26"/>
  <c r="J118" i="26"/>
  <c r="H117" i="26"/>
  <c r="K105" i="26"/>
  <c r="I110" i="26"/>
  <c r="K85" i="26"/>
  <c r="J130" i="26"/>
  <c r="K31" i="26"/>
  <c r="I133" i="26"/>
  <c r="J42" i="26"/>
  <c r="K11" i="26"/>
  <c r="I22" i="26"/>
  <c r="K54" i="26"/>
  <c r="H11" i="26"/>
  <c r="H144" i="26"/>
  <c r="J94" i="26"/>
  <c r="H129" i="26"/>
  <c r="I63" i="26"/>
  <c r="J100" i="26"/>
  <c r="J82" i="26"/>
  <c r="K96" i="26"/>
  <c r="I24" i="26"/>
  <c r="I128" i="26"/>
  <c r="I84" i="26"/>
  <c r="J128" i="26"/>
  <c r="J84" i="26"/>
  <c r="K112" i="26"/>
  <c r="H53" i="26"/>
  <c r="H8" i="26"/>
  <c r="L8" i="26" s="1"/>
  <c r="M8" i="26" s="1"/>
  <c r="N8" i="26" s="1"/>
  <c r="H29" i="26"/>
  <c r="J29" i="26"/>
  <c r="I127" i="26"/>
  <c r="I82" i="26"/>
  <c r="H119" i="26"/>
  <c r="I14" i="26"/>
  <c r="K89" i="26"/>
  <c r="H22" i="26"/>
  <c r="I104" i="26"/>
  <c r="I50" i="26"/>
  <c r="K36" i="26"/>
  <c r="J95" i="26"/>
  <c r="H118" i="26"/>
  <c r="K116" i="26"/>
  <c r="H77" i="26"/>
  <c r="H55" i="26"/>
  <c r="H15" i="26"/>
  <c r="I3" i="26"/>
  <c r="I40" i="26"/>
  <c r="J51" i="26"/>
  <c r="H20" i="26"/>
  <c r="I140" i="26"/>
  <c r="J83" i="26"/>
  <c r="K38" i="26"/>
  <c r="K37" i="26"/>
  <c r="H10" i="26"/>
  <c r="J87" i="26"/>
  <c r="I102" i="26"/>
  <c r="K68" i="26"/>
  <c r="K13" i="26"/>
  <c r="H66" i="26"/>
  <c r="J27" i="26"/>
  <c r="J72" i="26"/>
  <c r="H14" i="26"/>
  <c r="J52" i="26"/>
  <c r="I76" i="26"/>
  <c r="H108" i="26"/>
  <c r="H139" i="26"/>
  <c r="I7" i="26"/>
  <c r="H19" i="26"/>
  <c r="J86" i="26"/>
  <c r="I88" i="26"/>
  <c r="I86" i="26"/>
  <c r="H38" i="26"/>
  <c r="I119" i="26"/>
  <c r="J13" i="26"/>
  <c r="K118" i="26"/>
  <c r="K101" i="26"/>
  <c r="H73" i="26"/>
  <c r="H18" i="26"/>
  <c r="J141" i="26"/>
  <c r="H126" i="26"/>
  <c r="H101" i="26"/>
  <c r="H100" i="26"/>
  <c r="I41" i="26"/>
  <c r="J146" i="26"/>
  <c r="K43" i="26"/>
  <c r="K130" i="26"/>
  <c r="H48" i="26"/>
  <c r="K10" i="26"/>
  <c r="K22" i="26"/>
  <c r="I134" i="26"/>
  <c r="K134" i="26"/>
  <c r="K98" i="26"/>
  <c r="I36" i="26"/>
  <c r="J43" i="26"/>
  <c r="I101" i="26"/>
  <c r="K21" i="26"/>
  <c r="J138" i="26"/>
  <c r="H25" i="26"/>
  <c r="J104" i="26"/>
  <c r="K120" i="26"/>
  <c r="J127" i="26"/>
  <c r="J24" i="26"/>
  <c r="I80" i="26"/>
  <c r="H107" i="26"/>
  <c r="H125" i="26"/>
  <c r="J113" i="26"/>
  <c r="H122" i="26"/>
  <c r="I58" i="26"/>
  <c r="J122" i="26"/>
  <c r="J136" i="26"/>
  <c r="J67" i="26"/>
  <c r="H130" i="26"/>
  <c r="K53" i="26"/>
  <c r="I59" i="26"/>
  <c r="I106" i="26"/>
  <c r="H90" i="26"/>
  <c r="I10" i="26"/>
  <c r="H28" i="26"/>
  <c r="I26" i="26"/>
  <c r="I5" i="26"/>
  <c r="J38" i="26"/>
  <c r="K16" i="26"/>
  <c r="I48" i="26"/>
  <c r="K58" i="26"/>
  <c r="J15" i="26"/>
  <c r="I116" i="26"/>
  <c r="K70" i="26"/>
  <c r="J19" i="26"/>
  <c r="I81" i="26"/>
  <c r="H4" i="26"/>
  <c r="I18" i="26"/>
  <c r="I51" i="26"/>
  <c r="H71" i="26"/>
  <c r="H74" i="26"/>
  <c r="I70" i="26"/>
  <c r="H135" i="26"/>
  <c r="I4" i="26"/>
  <c r="I99" i="26"/>
  <c r="H36" i="26"/>
  <c r="K12" i="26"/>
  <c r="H9" i="26"/>
  <c r="I98" i="26"/>
  <c r="K92" i="26"/>
  <c r="H34" i="26"/>
  <c r="H76" i="26"/>
  <c r="I72" i="26"/>
  <c r="J90" i="26"/>
  <c r="K27" i="26"/>
  <c r="H111" i="26"/>
  <c r="H70" i="26"/>
  <c r="H50" i="26"/>
  <c r="K75" i="26"/>
  <c r="I67" i="26"/>
  <c r="J66" i="26"/>
  <c r="J11" i="26"/>
  <c r="I34" i="26"/>
  <c r="J49" i="26"/>
  <c r="J47" i="26"/>
  <c r="K65" i="26"/>
  <c r="J80" i="26"/>
  <c r="J46" i="26"/>
  <c r="K47" i="26"/>
  <c r="K133" i="26"/>
  <c r="I100" i="26"/>
  <c r="J114" i="26"/>
  <c r="K6" i="26"/>
  <c r="I54" i="26"/>
  <c r="H51" i="26"/>
  <c r="I75" i="26"/>
  <c r="H99" i="26"/>
  <c r="K5" i="26"/>
  <c r="J131" i="26"/>
  <c r="J103" i="26"/>
  <c r="K77" i="26"/>
  <c r="H143" i="26"/>
  <c r="K63" i="26"/>
  <c r="I138" i="26"/>
  <c r="K78" i="26"/>
  <c r="H27" i="26"/>
  <c r="H62" i="26"/>
  <c r="I13" i="26"/>
  <c r="K83" i="26"/>
  <c r="J124" i="26"/>
  <c r="K24" i="26"/>
  <c r="J60" i="26"/>
  <c r="H138" i="26"/>
  <c r="H131" i="26"/>
  <c r="K84" i="26"/>
  <c r="I96" i="26"/>
  <c r="K64" i="26"/>
  <c r="I43" i="26"/>
  <c r="H42" i="26"/>
  <c r="K76" i="26"/>
  <c r="J88" i="26"/>
  <c r="K117" i="26"/>
  <c r="I109" i="26"/>
  <c r="I145" i="26"/>
  <c r="K39" i="26"/>
  <c r="K128" i="26"/>
  <c r="H7" i="26"/>
  <c r="J81" i="26"/>
  <c r="I39" i="26"/>
  <c r="J48" i="26"/>
  <c r="I126" i="26"/>
  <c r="I57" i="26"/>
  <c r="I79" i="26"/>
  <c r="J144" i="26"/>
  <c r="I9" i="26"/>
  <c r="H23" i="26"/>
  <c r="H142" i="26"/>
  <c r="K40" i="26"/>
  <c r="H32" i="26"/>
  <c r="H16" i="26"/>
  <c r="I32" i="26"/>
  <c r="I45" i="26"/>
  <c r="H91" i="26"/>
  <c r="J110" i="26"/>
  <c r="I6" i="26"/>
  <c r="I28" i="26"/>
  <c r="I108" i="26"/>
  <c r="I73" i="26"/>
  <c r="K94" i="26"/>
  <c r="J120" i="26"/>
  <c r="I121" i="26"/>
  <c r="I66" i="26"/>
  <c r="I85" i="26"/>
  <c r="K102" i="26"/>
  <c r="H93" i="26"/>
  <c r="J9" i="26"/>
  <c r="I15" i="26"/>
  <c r="J26" i="26"/>
  <c r="I42" i="26"/>
  <c r="I64" i="26"/>
  <c r="K99" i="26"/>
  <c r="I120" i="26"/>
  <c r="H45" i="26"/>
  <c r="H84" i="26"/>
  <c r="I74" i="26"/>
  <c r="K93" i="26"/>
  <c r="J143" i="26"/>
  <c r="K113" i="26"/>
  <c r="H102" i="26"/>
  <c r="J12" i="26"/>
  <c r="H75" i="26"/>
  <c r="I20" i="26"/>
  <c r="H67" i="26"/>
  <c r="I97" i="26"/>
  <c r="I130" i="26"/>
  <c r="I38" i="26"/>
  <c r="H110" i="26"/>
  <c r="J35" i="26"/>
  <c r="K110" i="26"/>
  <c r="H121" i="26"/>
  <c r="J6" i="26"/>
  <c r="H140" i="26"/>
  <c r="K74" i="26"/>
  <c r="K20" i="26"/>
  <c r="I125" i="26"/>
  <c r="H47" i="26"/>
  <c r="I31" i="26"/>
  <c r="H5" i="26"/>
  <c r="K67" i="26"/>
  <c r="I143" i="26"/>
  <c r="J112" i="26"/>
  <c r="J102" i="26"/>
  <c r="K59" i="26"/>
  <c r="H98" i="26"/>
  <c r="K68" i="17"/>
  <c r="L26" i="22"/>
  <c r="M26" i="22" s="1"/>
  <c r="N26" i="22" s="1"/>
  <c r="I141" i="23"/>
  <c r="I103" i="23"/>
  <c r="I78" i="23"/>
  <c r="J134" i="23"/>
  <c r="K144" i="23"/>
  <c r="J51" i="23"/>
  <c r="I8" i="23"/>
  <c r="J59" i="23"/>
  <c r="I52" i="23"/>
  <c r="J110" i="23"/>
  <c r="K3" i="23"/>
  <c r="J18" i="23"/>
  <c r="H26" i="23"/>
  <c r="K93" i="23"/>
  <c r="H80" i="23"/>
  <c r="K70" i="23"/>
  <c r="J14" i="23"/>
  <c r="K94" i="23"/>
  <c r="J107" i="23"/>
  <c r="J19" i="23"/>
  <c r="H138" i="23"/>
  <c r="K33" i="23"/>
  <c r="I88" i="23"/>
  <c r="H23" i="23"/>
  <c r="I99" i="23"/>
  <c r="K111" i="23"/>
  <c r="J135" i="23"/>
  <c r="I37" i="23"/>
  <c r="H94" i="23"/>
  <c r="J82" i="23"/>
  <c r="H88" i="23"/>
  <c r="K16" i="23"/>
  <c r="K64" i="23"/>
  <c r="J131" i="23"/>
  <c r="I82" i="23"/>
  <c r="I42" i="23"/>
  <c r="K103" i="23"/>
  <c r="J113" i="23"/>
  <c r="J103" i="23"/>
  <c r="H4" i="23"/>
  <c r="I65" i="23"/>
  <c r="K105" i="23"/>
  <c r="H32" i="23"/>
  <c r="I127" i="23"/>
  <c r="I116" i="23"/>
  <c r="K84" i="23"/>
  <c r="J55" i="23"/>
  <c r="J147" i="23"/>
  <c r="J21" i="23"/>
  <c r="H20" i="23"/>
  <c r="I142" i="23"/>
  <c r="J125" i="23"/>
  <c r="H37" i="23"/>
  <c r="J7" i="23"/>
  <c r="K36" i="23"/>
  <c r="K62" i="23"/>
  <c r="I117" i="23"/>
  <c r="I134" i="23"/>
  <c r="J121" i="23"/>
  <c r="I110" i="23"/>
  <c r="J27" i="23"/>
  <c r="I130" i="23"/>
  <c r="I119" i="23"/>
  <c r="K4" i="23"/>
  <c r="H119" i="23"/>
  <c r="I73" i="23"/>
  <c r="H89" i="23"/>
  <c r="K108" i="23"/>
  <c r="I46" i="23"/>
  <c r="J137" i="23"/>
  <c r="J10" i="23"/>
  <c r="K48" i="23"/>
  <c r="I87" i="23"/>
  <c r="J89" i="23"/>
  <c r="H141" i="23"/>
  <c r="K147" i="23"/>
  <c r="I25" i="23"/>
  <c r="K130" i="23"/>
  <c r="H12" i="23"/>
  <c r="H49" i="23"/>
  <c r="J117" i="23"/>
  <c r="K135" i="23"/>
  <c r="I47" i="23"/>
  <c r="H82" i="23"/>
  <c r="H74" i="23"/>
  <c r="H105" i="23"/>
  <c r="H11" i="23"/>
  <c r="J37" i="23"/>
  <c r="I55" i="23"/>
  <c r="K19" i="23"/>
  <c r="I133" i="23"/>
  <c r="K72" i="23"/>
  <c r="J69" i="23"/>
  <c r="I15" i="23"/>
  <c r="J146" i="23"/>
  <c r="I18" i="23"/>
  <c r="J71" i="23"/>
  <c r="J61" i="23"/>
  <c r="J78" i="23"/>
  <c r="J114" i="23"/>
  <c r="K51" i="23"/>
  <c r="H62" i="23"/>
  <c r="I43" i="23"/>
  <c r="I49" i="23"/>
  <c r="I139" i="23"/>
  <c r="I40" i="23"/>
  <c r="K76" i="23"/>
  <c r="I122" i="23"/>
  <c r="J26" i="23"/>
  <c r="I101" i="23"/>
  <c r="I68" i="23"/>
  <c r="I94" i="23"/>
  <c r="H10" i="23"/>
  <c r="H129" i="23"/>
  <c r="J94" i="23"/>
  <c r="I69" i="23"/>
  <c r="H67" i="23"/>
  <c r="H42" i="23"/>
  <c r="J130" i="23"/>
  <c r="I11" i="23"/>
  <c r="I136" i="23"/>
  <c r="I16" i="23"/>
  <c r="H34" i="23"/>
  <c r="K67" i="23"/>
  <c r="H54" i="23"/>
  <c r="H146" i="23"/>
  <c r="K86" i="23"/>
  <c r="J109" i="23"/>
  <c r="K78" i="23"/>
  <c r="J105" i="23"/>
  <c r="K114" i="23"/>
  <c r="H58" i="23"/>
  <c r="I90" i="23"/>
  <c r="I45" i="23"/>
  <c r="I114" i="23"/>
  <c r="K34" i="23"/>
  <c r="I126" i="23"/>
  <c r="K20" i="23"/>
  <c r="J54" i="23"/>
  <c r="I58" i="23"/>
  <c r="K58" i="23"/>
  <c r="I145" i="23"/>
  <c r="I112" i="23"/>
  <c r="H111" i="23"/>
  <c r="J122" i="23"/>
  <c r="H137" i="23"/>
  <c r="J127" i="23"/>
  <c r="K77" i="23"/>
  <c r="H51" i="23"/>
  <c r="K116" i="23"/>
  <c r="I56" i="23"/>
  <c r="J30" i="23"/>
  <c r="H102" i="23"/>
  <c r="H135" i="23"/>
  <c r="I41" i="23"/>
  <c r="H147" i="23"/>
  <c r="I19" i="23"/>
  <c r="J90" i="23"/>
  <c r="J57" i="23"/>
  <c r="I30" i="23"/>
  <c r="I80" i="23"/>
  <c r="H124" i="23"/>
  <c r="H50" i="23"/>
  <c r="K88" i="23"/>
  <c r="H84" i="23"/>
  <c r="H45" i="23"/>
  <c r="J68" i="23"/>
  <c r="J99" i="23"/>
  <c r="J93" i="23"/>
  <c r="H68" i="23"/>
  <c r="K146" i="23"/>
  <c r="H95" i="23"/>
  <c r="K115" i="23"/>
  <c r="I6" i="23"/>
  <c r="H70" i="23"/>
  <c r="J4" i="23"/>
  <c r="I39" i="23"/>
  <c r="I31" i="23"/>
  <c r="H139" i="23"/>
  <c r="H113" i="23"/>
  <c r="J32" i="23"/>
  <c r="H130" i="23"/>
  <c r="H44" i="23"/>
  <c r="K89" i="23"/>
  <c r="H75" i="23"/>
  <c r="I104" i="23"/>
  <c r="I98" i="23"/>
  <c r="J84" i="23"/>
  <c r="H145" i="23"/>
  <c r="K43" i="23"/>
  <c r="K69" i="23"/>
  <c r="K63" i="23"/>
  <c r="J65" i="23"/>
  <c r="I97" i="23"/>
  <c r="J124" i="23"/>
  <c r="K13" i="23"/>
  <c r="K61" i="23"/>
  <c r="H127" i="23"/>
  <c r="H24" i="23"/>
  <c r="K21" i="23"/>
  <c r="K15" i="23"/>
  <c r="K87" i="23"/>
  <c r="I36" i="23"/>
  <c r="K138" i="23"/>
  <c r="I14" i="23"/>
  <c r="H100" i="23"/>
  <c r="K66" i="23"/>
  <c r="H104" i="23"/>
  <c r="H40" i="23"/>
  <c r="H56" i="23"/>
  <c r="K55" i="23"/>
  <c r="I28" i="23"/>
  <c r="H55" i="23"/>
  <c r="J72" i="23"/>
  <c r="J73" i="23"/>
  <c r="K12" i="23"/>
  <c r="K85" i="23"/>
  <c r="H87" i="23"/>
  <c r="H72" i="23"/>
  <c r="J9" i="23"/>
  <c r="K27" i="23"/>
  <c r="K47" i="23"/>
  <c r="J116" i="23"/>
  <c r="K28" i="23"/>
  <c r="J13" i="23"/>
  <c r="J77" i="23"/>
  <c r="J29" i="23"/>
  <c r="H78" i="23"/>
  <c r="H140" i="23"/>
  <c r="K24" i="23"/>
  <c r="I131" i="23"/>
  <c r="I109" i="23"/>
  <c r="J145" i="23"/>
  <c r="K26" i="23"/>
  <c r="I95" i="23"/>
  <c r="H46" i="23"/>
  <c r="I107" i="23"/>
  <c r="I27" i="23"/>
  <c r="H116" i="23"/>
  <c r="H136" i="23"/>
  <c r="K25" i="23"/>
  <c r="I84" i="23"/>
  <c r="I59" i="23"/>
  <c r="J25" i="23"/>
  <c r="I67" i="23"/>
  <c r="H7" i="23"/>
  <c r="J33" i="23"/>
  <c r="K17" i="23"/>
  <c r="I92" i="23"/>
  <c r="I71" i="23"/>
  <c r="H133" i="23"/>
  <c r="H47" i="23"/>
  <c r="J79" i="23"/>
  <c r="K95" i="23"/>
  <c r="H125" i="23"/>
  <c r="K119" i="23"/>
  <c r="I120" i="23"/>
  <c r="J12" i="23"/>
  <c r="I4" i="23"/>
  <c r="K97" i="23"/>
  <c r="K82" i="23"/>
  <c r="J141" i="23"/>
  <c r="K46" i="23"/>
  <c r="I34" i="23"/>
  <c r="I85" i="23"/>
  <c r="I118" i="23"/>
  <c r="I138" i="23"/>
  <c r="H25" i="23"/>
  <c r="K29" i="23"/>
  <c r="H96" i="23"/>
  <c r="H112" i="23"/>
  <c r="K75" i="23"/>
  <c r="I10" i="23"/>
  <c r="J91" i="23"/>
  <c r="J126" i="23"/>
  <c r="I7" i="23"/>
  <c r="J46" i="23"/>
  <c r="K32" i="23"/>
  <c r="H109" i="23"/>
  <c r="J6" i="23"/>
  <c r="K141" i="23"/>
  <c r="J67" i="23"/>
  <c r="K131" i="23"/>
  <c r="J120" i="23"/>
  <c r="I21" i="23"/>
  <c r="J95" i="23"/>
  <c r="H144" i="23"/>
  <c r="I33" i="23"/>
  <c r="H60" i="23"/>
  <c r="H65" i="23"/>
  <c r="H22" i="23"/>
  <c r="J48" i="23"/>
  <c r="H91" i="23"/>
  <c r="H99" i="23"/>
  <c r="I89" i="23"/>
  <c r="H14" i="23"/>
  <c r="J98" i="23"/>
  <c r="K56" i="23"/>
  <c r="I48" i="23"/>
  <c r="H43" i="23"/>
  <c r="K128" i="23"/>
  <c r="I123" i="23"/>
  <c r="I143" i="23"/>
  <c r="H19" i="23"/>
  <c r="I128" i="23"/>
  <c r="H108" i="23"/>
  <c r="J74" i="23"/>
  <c r="K91" i="23"/>
  <c r="H63" i="23"/>
  <c r="K73" i="23"/>
  <c r="K59" i="23"/>
  <c r="J8" i="23"/>
  <c r="K35" i="23"/>
  <c r="I44" i="23"/>
  <c r="H90" i="23"/>
  <c r="K50" i="23"/>
  <c r="H110" i="23"/>
  <c r="J5" i="23"/>
  <c r="I129" i="23"/>
  <c r="H71" i="23"/>
  <c r="J106" i="23"/>
  <c r="H142" i="23"/>
  <c r="J70" i="23"/>
  <c r="I76" i="23"/>
  <c r="I3" i="23"/>
  <c r="J41" i="23"/>
  <c r="K30" i="23"/>
  <c r="H53" i="23"/>
  <c r="I26" i="23"/>
  <c r="H101" i="23"/>
  <c r="I53" i="23"/>
  <c r="J83" i="23"/>
  <c r="K14" i="23"/>
  <c r="I135" i="23"/>
  <c r="J87" i="23"/>
  <c r="K139" i="23"/>
  <c r="I61" i="23"/>
  <c r="H52" i="23"/>
  <c r="H30" i="23"/>
  <c r="K110" i="23"/>
  <c r="H97" i="23"/>
  <c r="K122" i="23"/>
  <c r="H107" i="23"/>
  <c r="H123" i="23"/>
  <c r="K142" i="23"/>
  <c r="I5" i="23"/>
  <c r="K9" i="23"/>
  <c r="K118" i="23"/>
  <c r="J139" i="23"/>
  <c r="K126" i="23"/>
  <c r="K92" i="23"/>
  <c r="K7" i="23"/>
  <c r="J132" i="23"/>
  <c r="J86" i="23"/>
  <c r="K134" i="23"/>
  <c r="H122" i="23"/>
  <c r="I113" i="23"/>
  <c r="J15" i="23"/>
  <c r="J28" i="23"/>
  <c r="K132" i="23"/>
  <c r="J47" i="23"/>
  <c r="J66" i="23"/>
  <c r="I13" i="23"/>
  <c r="H15" i="23"/>
  <c r="K96" i="23"/>
  <c r="I81" i="23"/>
  <c r="J112" i="23"/>
  <c r="K23" i="23"/>
  <c r="H66" i="23"/>
  <c r="I9" i="23"/>
  <c r="I62" i="23"/>
  <c r="H9" i="23"/>
  <c r="J31" i="23"/>
  <c r="H85" i="23"/>
  <c r="H81" i="23"/>
  <c r="J43" i="23"/>
  <c r="H48" i="23"/>
  <c r="J102" i="23"/>
  <c r="I121" i="23"/>
  <c r="K117" i="23"/>
  <c r="I86" i="23"/>
  <c r="K42" i="23"/>
  <c r="J96" i="23"/>
  <c r="H76" i="23"/>
  <c r="J20" i="23"/>
  <c r="H39" i="23"/>
  <c r="I124" i="23"/>
  <c r="H36" i="23"/>
  <c r="K40" i="23"/>
  <c r="I51" i="23"/>
  <c r="H31" i="23"/>
  <c r="J39" i="23"/>
  <c r="J38" i="23"/>
  <c r="I64" i="23"/>
  <c r="J119" i="23"/>
  <c r="J80" i="23"/>
  <c r="H18" i="23"/>
  <c r="I60" i="23"/>
  <c r="I32" i="23"/>
  <c r="J76" i="23"/>
  <c r="H118" i="23"/>
  <c r="I106" i="23"/>
  <c r="I105" i="23"/>
  <c r="H120" i="23"/>
  <c r="I50" i="23"/>
  <c r="H131" i="23"/>
  <c r="H3" i="23"/>
  <c r="H77" i="23"/>
  <c r="J85" i="23"/>
  <c r="K74" i="23"/>
  <c r="H16" i="23"/>
  <c r="J129" i="23"/>
  <c r="J44" i="23"/>
  <c r="K127" i="23"/>
  <c r="J35" i="23"/>
  <c r="H92" i="23"/>
  <c r="H73" i="23"/>
  <c r="H115" i="23"/>
  <c r="K90" i="23"/>
  <c r="K11" i="23"/>
  <c r="H35" i="23"/>
  <c r="I29" i="23"/>
  <c r="I20" i="23"/>
  <c r="K39" i="23"/>
  <c r="K102" i="23"/>
  <c r="K137" i="23"/>
  <c r="K120" i="23"/>
  <c r="J128" i="23"/>
  <c r="I75" i="23"/>
  <c r="I57" i="23"/>
  <c r="J52" i="23"/>
  <c r="H121" i="23"/>
  <c r="K6" i="23"/>
  <c r="I74" i="23"/>
  <c r="K123" i="23"/>
  <c r="K57" i="23"/>
  <c r="H86" i="23"/>
  <c r="K101" i="23"/>
  <c r="K133" i="23"/>
  <c r="K121" i="23"/>
  <c r="J111" i="23"/>
  <c r="J56" i="23"/>
  <c r="H126" i="23"/>
  <c r="I83" i="23"/>
  <c r="I17" i="23"/>
  <c r="I91" i="23"/>
  <c r="H6" i="23"/>
  <c r="H61" i="23"/>
  <c r="K107" i="23"/>
  <c r="H83" i="23"/>
  <c r="H143" i="23"/>
  <c r="H28" i="23"/>
  <c r="K8" i="23"/>
  <c r="I132" i="23"/>
  <c r="H5" i="23"/>
  <c r="I102" i="23"/>
  <c r="H69" i="23"/>
  <c r="I111" i="23"/>
  <c r="K68" i="23"/>
  <c r="H38" i="23"/>
  <c r="J24" i="23"/>
  <c r="K79" i="23"/>
  <c r="K45" i="23"/>
  <c r="K53" i="23"/>
  <c r="H98" i="23"/>
  <c r="K18" i="23"/>
  <c r="H17" i="23"/>
  <c r="K129" i="23"/>
  <c r="I79" i="23"/>
  <c r="J123" i="23"/>
  <c r="J108" i="23"/>
  <c r="I35" i="23"/>
  <c r="J40" i="23"/>
  <c r="J49" i="23"/>
  <c r="J92" i="23"/>
  <c r="I72" i="23"/>
  <c r="J16" i="23"/>
  <c r="K54" i="23"/>
  <c r="H41" i="23"/>
  <c r="K52" i="23"/>
  <c r="K140" i="23"/>
  <c r="I140" i="23"/>
  <c r="I70" i="23"/>
  <c r="J75" i="23"/>
  <c r="H13" i="23"/>
  <c r="K10" i="23"/>
  <c r="H79" i="23"/>
  <c r="J140" i="23"/>
  <c r="K125" i="23"/>
  <c r="I77" i="23"/>
  <c r="K60" i="23"/>
  <c r="J3" i="23"/>
  <c r="K124" i="23"/>
  <c r="K109" i="23"/>
  <c r="K31" i="23"/>
  <c r="J53" i="23"/>
  <c r="H8" i="23"/>
  <c r="H33" i="23"/>
  <c r="K113" i="23"/>
  <c r="I54" i="23"/>
  <c r="I96" i="23"/>
  <c r="H93" i="23"/>
  <c r="I63" i="23"/>
  <c r="K104" i="23"/>
  <c r="K22" i="23"/>
  <c r="K81" i="23"/>
  <c r="J143" i="23"/>
  <c r="K38" i="23"/>
  <c r="K5" i="23"/>
  <c r="J138" i="23"/>
  <c r="J17" i="23"/>
  <c r="I66" i="23"/>
  <c r="H128" i="23"/>
  <c r="J64" i="23"/>
  <c r="K99" i="23"/>
  <c r="K41" i="23"/>
  <c r="J22" i="23"/>
  <c r="H114" i="23"/>
  <c r="H132" i="23"/>
  <c r="J133" i="23"/>
  <c r="K106" i="23"/>
  <c r="I12" i="23"/>
  <c r="H134" i="23"/>
  <c r="I137" i="23"/>
  <c r="I23" i="23"/>
  <c r="K37" i="23"/>
  <c r="J58" i="23"/>
  <c r="K71" i="23"/>
  <c r="J118" i="23"/>
  <c r="J144" i="23"/>
  <c r="J11" i="23"/>
  <c r="K143" i="23"/>
  <c r="J63" i="23"/>
  <c r="I100" i="23"/>
  <c r="I93" i="23"/>
  <c r="I144" i="23"/>
  <c r="H59" i="23"/>
  <c r="J88" i="23"/>
  <c r="J97" i="23"/>
  <c r="I125" i="23"/>
  <c r="K136" i="23"/>
  <c r="J60" i="23"/>
  <c r="H106" i="23"/>
  <c r="H57" i="23"/>
  <c r="J62" i="23"/>
  <c r="K49" i="23"/>
  <c r="J34" i="23"/>
  <c r="J115" i="23"/>
  <c r="K145" i="23"/>
  <c r="J45" i="23"/>
  <c r="I22" i="23"/>
  <c r="H21" i="23"/>
  <c r="J104" i="23"/>
  <c r="K83" i="23"/>
  <c r="K98" i="23"/>
  <c r="J42" i="23"/>
  <c r="J36" i="23"/>
  <c r="J100" i="23"/>
  <c r="K44" i="23"/>
  <c r="J142" i="23"/>
  <c r="J23" i="23"/>
  <c r="J136" i="23"/>
  <c r="H117" i="23"/>
  <c r="H103" i="23"/>
  <c r="I108" i="23"/>
  <c r="I147" i="23"/>
  <c r="K112" i="23"/>
  <c r="H27" i="23"/>
  <c r="H29" i="23"/>
  <c r="J101" i="23"/>
  <c r="I24" i="23"/>
  <c r="I115" i="23"/>
  <c r="I146" i="23"/>
  <c r="K65" i="23"/>
  <c r="K80" i="23"/>
  <c r="J81" i="23"/>
  <c r="K100" i="23"/>
  <c r="J50" i="23"/>
  <c r="H64" i="23"/>
  <c r="I38" i="23"/>
  <c r="I96" i="27"/>
  <c r="K102" i="27"/>
  <c r="J31" i="27"/>
  <c r="J20" i="27"/>
  <c r="J142" i="27"/>
  <c r="K108" i="27"/>
  <c r="H131" i="27"/>
  <c r="J15" i="27"/>
  <c r="H60" i="27"/>
  <c r="H65" i="27"/>
  <c r="K93" i="27"/>
  <c r="K28" i="27"/>
  <c r="I139" i="27"/>
  <c r="I7" i="27"/>
  <c r="J25" i="27"/>
  <c r="J6" i="27"/>
  <c r="I112" i="27"/>
  <c r="J54" i="27"/>
  <c r="H82" i="27"/>
  <c r="J118" i="27"/>
  <c r="I146" i="27"/>
  <c r="H94" i="27"/>
  <c r="I20" i="27"/>
  <c r="I53" i="27"/>
  <c r="J79" i="27"/>
  <c r="H111" i="27"/>
  <c r="K71" i="27"/>
  <c r="H32" i="27"/>
  <c r="I140" i="27"/>
  <c r="J66" i="27"/>
  <c r="K70" i="27"/>
  <c r="H87" i="27"/>
  <c r="K63" i="27"/>
  <c r="J132" i="27"/>
  <c r="K128" i="27"/>
  <c r="I99" i="27"/>
  <c r="I123" i="27"/>
  <c r="K135" i="27"/>
  <c r="I141" i="27"/>
  <c r="I94" i="27"/>
  <c r="I32" i="27"/>
  <c r="K91" i="27"/>
  <c r="I109" i="27"/>
  <c r="I28" i="27"/>
  <c r="H77" i="27"/>
  <c r="I130" i="27"/>
  <c r="J106" i="27"/>
  <c r="H29" i="27"/>
  <c r="I70" i="27"/>
  <c r="J57" i="27"/>
  <c r="I145" i="27"/>
  <c r="K30" i="27"/>
  <c r="I72" i="27"/>
  <c r="I21" i="27"/>
  <c r="I4" i="27"/>
  <c r="J97" i="27"/>
  <c r="H49" i="27"/>
  <c r="J46" i="27"/>
  <c r="K98" i="27"/>
  <c r="J82" i="27"/>
  <c r="K59" i="27"/>
  <c r="K133" i="27"/>
  <c r="J91" i="27"/>
  <c r="J7" i="27"/>
  <c r="I120" i="27"/>
  <c r="H89" i="27"/>
  <c r="J116" i="27"/>
  <c r="H116" i="27"/>
  <c r="I50" i="27"/>
  <c r="H63" i="27"/>
  <c r="I124" i="27"/>
  <c r="J47" i="27"/>
  <c r="I35" i="27"/>
  <c r="H92" i="27"/>
  <c r="I63" i="27"/>
  <c r="K88" i="27"/>
  <c r="J78" i="27"/>
  <c r="I33" i="27"/>
  <c r="J89" i="27"/>
  <c r="I57" i="27"/>
  <c r="J146" i="27"/>
  <c r="I41" i="27"/>
  <c r="K106" i="27"/>
  <c r="K14" i="27"/>
  <c r="K26" i="27"/>
  <c r="H107" i="27"/>
  <c r="H100" i="27"/>
  <c r="H23" i="27"/>
  <c r="I133" i="27"/>
  <c r="I106" i="27"/>
  <c r="H25" i="27"/>
  <c r="H90" i="27"/>
  <c r="H7" i="27"/>
  <c r="K50" i="27"/>
  <c r="K107" i="27"/>
  <c r="H19" i="27"/>
  <c r="I102" i="27"/>
  <c r="H13" i="27"/>
  <c r="J119" i="27"/>
  <c r="I78" i="27"/>
  <c r="I51" i="27"/>
  <c r="J102" i="27"/>
  <c r="I129" i="27"/>
  <c r="H85" i="27"/>
  <c r="I34" i="27"/>
  <c r="H109" i="27"/>
  <c r="I60" i="27"/>
  <c r="J99" i="27"/>
  <c r="J112" i="27"/>
  <c r="I15" i="27"/>
  <c r="J122" i="27"/>
  <c r="H117" i="27"/>
  <c r="J138" i="27"/>
  <c r="K5" i="27"/>
  <c r="J70" i="27"/>
  <c r="I125" i="27"/>
  <c r="J115" i="27"/>
  <c r="H121" i="27"/>
  <c r="J140" i="27"/>
  <c r="J42" i="27"/>
  <c r="H43" i="27"/>
  <c r="J63" i="27"/>
  <c r="I30" i="27"/>
  <c r="H130" i="27"/>
  <c r="K53" i="27"/>
  <c r="K37" i="27"/>
  <c r="K130" i="27"/>
  <c r="H10" i="27"/>
  <c r="K48" i="27"/>
  <c r="K43" i="27"/>
  <c r="I132" i="27"/>
  <c r="K56" i="27"/>
  <c r="I115" i="27"/>
  <c r="K100" i="27"/>
  <c r="H113" i="27"/>
  <c r="I6" i="27"/>
  <c r="I54" i="27"/>
  <c r="H69" i="27"/>
  <c r="H115" i="27"/>
  <c r="K73" i="27"/>
  <c r="K34" i="27"/>
  <c r="H106" i="27"/>
  <c r="K119" i="27"/>
  <c r="K123" i="27"/>
  <c r="J26" i="27"/>
  <c r="J40" i="27"/>
  <c r="K38" i="27"/>
  <c r="H128" i="27"/>
  <c r="K97" i="27"/>
  <c r="J35" i="27"/>
  <c r="K147" i="27"/>
  <c r="K57" i="27"/>
  <c r="K8" i="27"/>
  <c r="I52" i="27"/>
  <c r="I118" i="27"/>
  <c r="K25" i="27"/>
  <c r="K51" i="27"/>
  <c r="I47" i="27"/>
  <c r="J147" i="27"/>
  <c r="J84" i="27"/>
  <c r="H119" i="27"/>
  <c r="H96" i="27"/>
  <c r="H86" i="27"/>
  <c r="J141" i="27"/>
  <c r="K146" i="27"/>
  <c r="I90" i="27"/>
  <c r="K74" i="27"/>
  <c r="J139" i="27"/>
  <c r="J81" i="27"/>
  <c r="K36" i="27"/>
  <c r="I38" i="27"/>
  <c r="H78" i="27"/>
  <c r="K49" i="27"/>
  <c r="J32" i="27"/>
  <c r="K105" i="27"/>
  <c r="I126" i="27"/>
  <c r="H53" i="27"/>
  <c r="H74" i="27"/>
  <c r="K11" i="27"/>
  <c r="J75" i="27"/>
  <c r="J103" i="27"/>
  <c r="I25" i="27"/>
  <c r="H71" i="27"/>
  <c r="H88" i="27"/>
  <c r="H55" i="27"/>
  <c r="H76" i="27"/>
  <c r="K129" i="27"/>
  <c r="J124" i="27"/>
  <c r="K87" i="27"/>
  <c r="I64" i="27"/>
  <c r="H30" i="27"/>
  <c r="I62" i="27"/>
  <c r="J58" i="27"/>
  <c r="J125" i="27"/>
  <c r="I22" i="27"/>
  <c r="I122" i="27"/>
  <c r="H144" i="27"/>
  <c r="K15" i="27"/>
  <c r="K86" i="27"/>
  <c r="H8" i="27"/>
  <c r="I9" i="27"/>
  <c r="J86" i="27"/>
  <c r="J128" i="27"/>
  <c r="K55" i="27"/>
  <c r="H40" i="27"/>
  <c r="K101" i="27"/>
  <c r="I8" i="27"/>
  <c r="H61" i="27"/>
  <c r="J19" i="27"/>
  <c r="H22" i="27"/>
  <c r="H70" i="27"/>
  <c r="H136" i="27"/>
  <c r="H133" i="27"/>
  <c r="J96" i="27"/>
  <c r="K12" i="27"/>
  <c r="H45" i="27"/>
  <c r="I10" i="27"/>
  <c r="J39" i="27"/>
  <c r="J137" i="27"/>
  <c r="K64" i="27"/>
  <c r="K58" i="27"/>
  <c r="I82" i="27"/>
  <c r="H56" i="27"/>
  <c r="K9" i="27"/>
  <c r="J100" i="27"/>
  <c r="J76" i="27"/>
  <c r="I105" i="27"/>
  <c r="J90" i="27"/>
  <c r="I111" i="27"/>
  <c r="K112" i="27"/>
  <c r="H31" i="27"/>
  <c r="H64" i="27"/>
  <c r="H141" i="27"/>
  <c r="I117" i="27"/>
  <c r="J130" i="27"/>
  <c r="K83" i="27"/>
  <c r="I68" i="27"/>
  <c r="I37" i="27"/>
  <c r="H120" i="27"/>
  <c r="J4" i="27"/>
  <c r="K35" i="27"/>
  <c r="I77" i="27"/>
  <c r="I101" i="27"/>
  <c r="J73" i="27"/>
  <c r="K144" i="27"/>
  <c r="J109" i="27"/>
  <c r="J83" i="27"/>
  <c r="H9" i="27"/>
  <c r="J110" i="27"/>
  <c r="K121" i="27"/>
  <c r="J114" i="27"/>
  <c r="I65" i="27"/>
  <c r="H47" i="27"/>
  <c r="J62" i="27"/>
  <c r="J45" i="27"/>
  <c r="K24" i="27"/>
  <c r="J11" i="27"/>
  <c r="K76" i="27"/>
  <c r="J88" i="27"/>
  <c r="J8" i="27"/>
  <c r="I134" i="27"/>
  <c r="I11" i="27"/>
  <c r="H75" i="27"/>
  <c r="K89" i="27"/>
  <c r="H137" i="27"/>
  <c r="J55" i="27"/>
  <c r="J94" i="27"/>
  <c r="K20" i="27"/>
  <c r="J121" i="27"/>
  <c r="K139" i="27"/>
  <c r="K122" i="27"/>
  <c r="I49" i="27"/>
  <c r="H33" i="27"/>
  <c r="H125" i="27"/>
  <c r="K18" i="27"/>
  <c r="J10" i="27"/>
  <c r="H28" i="27"/>
  <c r="K115" i="27"/>
  <c r="I3" i="27"/>
  <c r="K124" i="27"/>
  <c r="H81" i="27"/>
  <c r="I110" i="27"/>
  <c r="I93" i="27"/>
  <c r="J13" i="27"/>
  <c r="K75" i="27"/>
  <c r="K134" i="27"/>
  <c r="H138" i="27"/>
  <c r="J134" i="27"/>
  <c r="I29" i="27"/>
  <c r="I92" i="27"/>
  <c r="J129" i="27"/>
  <c r="I39" i="27"/>
  <c r="K116" i="27"/>
  <c r="K19" i="27"/>
  <c r="H103" i="27"/>
  <c r="H135" i="27"/>
  <c r="H68" i="27"/>
  <c r="J71" i="27"/>
  <c r="K62" i="27"/>
  <c r="K90" i="27"/>
  <c r="I74" i="27"/>
  <c r="K138" i="27"/>
  <c r="J5" i="27"/>
  <c r="J133" i="27"/>
  <c r="J12" i="27"/>
  <c r="K109" i="27"/>
  <c r="K131" i="27"/>
  <c r="K65" i="27"/>
  <c r="J48" i="27"/>
  <c r="I56" i="27"/>
  <c r="J3" i="27"/>
  <c r="I13" i="27"/>
  <c r="J41" i="27"/>
  <c r="J65" i="27"/>
  <c r="J17" i="27"/>
  <c r="K47" i="27"/>
  <c r="H99" i="27"/>
  <c r="J43" i="27"/>
  <c r="I17" i="27"/>
  <c r="I108" i="27"/>
  <c r="I79" i="27"/>
  <c r="K78" i="27"/>
  <c r="H84" i="27"/>
  <c r="K6" i="27"/>
  <c r="J105" i="27"/>
  <c r="J72" i="27"/>
  <c r="K127" i="27"/>
  <c r="J50" i="27"/>
  <c r="J14" i="27"/>
  <c r="K67" i="27"/>
  <c r="J18" i="27"/>
  <c r="K104" i="27"/>
  <c r="H95" i="27"/>
  <c r="K66" i="27"/>
  <c r="H142" i="27"/>
  <c r="K45" i="27"/>
  <c r="I131" i="27"/>
  <c r="H105" i="27"/>
  <c r="J85" i="27"/>
  <c r="H104" i="27"/>
  <c r="I5" i="27"/>
  <c r="I61" i="27"/>
  <c r="H112" i="27"/>
  <c r="J33" i="27"/>
  <c r="J49" i="27"/>
  <c r="K7" i="27"/>
  <c r="H114" i="27"/>
  <c r="I97" i="27"/>
  <c r="I143" i="27"/>
  <c r="H39" i="27"/>
  <c r="J117" i="27"/>
  <c r="K46" i="27"/>
  <c r="H91" i="27"/>
  <c r="H146" i="27"/>
  <c r="I80" i="27"/>
  <c r="H6" i="27"/>
  <c r="L6" i="27" s="1"/>
  <c r="M6" i="27" s="1"/>
  <c r="N6" i="27" s="1"/>
  <c r="I113" i="27"/>
  <c r="K82" i="27"/>
  <c r="H147" i="27"/>
  <c r="I75" i="27"/>
  <c r="H66" i="27"/>
  <c r="K77" i="27"/>
  <c r="I135" i="27"/>
  <c r="I86" i="27"/>
  <c r="K10" i="27"/>
  <c r="H59" i="27"/>
  <c r="K132" i="27"/>
  <c r="K110" i="27"/>
  <c r="J64" i="27"/>
  <c r="J34" i="27"/>
  <c r="K23" i="27"/>
  <c r="I100" i="27"/>
  <c r="K85" i="27"/>
  <c r="J108" i="27"/>
  <c r="H3" i="27"/>
  <c r="I55" i="27"/>
  <c r="H54" i="27"/>
  <c r="K111" i="27"/>
  <c r="I16" i="27"/>
  <c r="H37" i="27"/>
  <c r="K61" i="27"/>
  <c r="I48" i="27"/>
  <c r="J52" i="27"/>
  <c r="I95" i="27"/>
  <c r="K17" i="27"/>
  <c r="K27" i="27"/>
  <c r="I18" i="27"/>
  <c r="K99" i="27"/>
  <c r="I40" i="27"/>
  <c r="J87" i="27"/>
  <c r="I36" i="27"/>
  <c r="K113" i="27"/>
  <c r="I69" i="27"/>
  <c r="K117" i="27"/>
  <c r="J59" i="27"/>
  <c r="H4" i="27"/>
  <c r="H41" i="27"/>
  <c r="I73" i="27"/>
  <c r="H79" i="27"/>
  <c r="I127" i="27"/>
  <c r="J144" i="27"/>
  <c r="H26" i="27"/>
  <c r="K21" i="27"/>
  <c r="K145" i="27"/>
  <c r="J27" i="27"/>
  <c r="J93" i="27"/>
  <c r="H122" i="27"/>
  <c r="H34" i="27"/>
  <c r="H51" i="27"/>
  <c r="I71" i="27"/>
  <c r="I138" i="27"/>
  <c r="J60" i="27"/>
  <c r="J127" i="27"/>
  <c r="K13" i="27"/>
  <c r="J74" i="27"/>
  <c r="J29" i="27"/>
  <c r="J104" i="27"/>
  <c r="H108" i="27"/>
  <c r="I104" i="27"/>
  <c r="K84" i="27"/>
  <c r="K39" i="27"/>
  <c r="K126" i="27"/>
  <c r="H143" i="27"/>
  <c r="J92" i="27"/>
  <c r="H126" i="27"/>
  <c r="I142" i="27"/>
  <c r="I44" i="27"/>
  <c r="J98" i="27"/>
  <c r="K68" i="27"/>
  <c r="K32" i="27"/>
  <c r="H93" i="27"/>
  <c r="K94" i="27"/>
  <c r="K120" i="27"/>
  <c r="H24" i="27"/>
  <c r="J51" i="27"/>
  <c r="K69" i="27"/>
  <c r="J36" i="27"/>
  <c r="I42" i="27"/>
  <c r="I23" i="27"/>
  <c r="J16" i="27"/>
  <c r="K141" i="27"/>
  <c r="J68" i="27"/>
  <c r="K4" i="27"/>
  <c r="I147" i="27"/>
  <c r="J145" i="27"/>
  <c r="I81" i="27"/>
  <c r="H118" i="27"/>
  <c r="H36" i="27"/>
  <c r="H21" i="27"/>
  <c r="H134" i="27"/>
  <c r="I85" i="27"/>
  <c r="K41" i="27"/>
  <c r="H72" i="27"/>
  <c r="J38" i="27"/>
  <c r="K42" i="27"/>
  <c r="J30" i="27"/>
  <c r="K80" i="27"/>
  <c r="H129" i="27"/>
  <c r="J135" i="27"/>
  <c r="H14" i="27"/>
  <c r="J67" i="27"/>
  <c r="I116" i="27"/>
  <c r="K103" i="27"/>
  <c r="H123" i="27"/>
  <c r="K40" i="27"/>
  <c r="K31" i="27"/>
  <c r="K52" i="27"/>
  <c r="K143" i="27"/>
  <c r="K95" i="27"/>
  <c r="I88" i="27"/>
  <c r="H52" i="27"/>
  <c r="K79" i="27"/>
  <c r="I98" i="27"/>
  <c r="I136" i="27"/>
  <c r="I24" i="27"/>
  <c r="J113" i="27"/>
  <c r="J53" i="27"/>
  <c r="J101" i="27"/>
  <c r="H50" i="27"/>
  <c r="I14" i="27"/>
  <c r="J28" i="27"/>
  <c r="H62" i="27"/>
  <c r="J23" i="27"/>
  <c r="J24" i="27"/>
  <c r="H110" i="27"/>
  <c r="H101" i="27"/>
  <c r="I19" i="27"/>
  <c r="I67" i="27"/>
  <c r="K44" i="27"/>
  <c r="H132" i="27"/>
  <c r="J77" i="27"/>
  <c r="J143" i="27"/>
  <c r="K142" i="27"/>
  <c r="I58" i="27"/>
  <c r="H12" i="27"/>
  <c r="K3" i="27"/>
  <c r="H42" i="27"/>
  <c r="I89" i="27"/>
  <c r="I26" i="27"/>
  <c r="I119" i="27"/>
  <c r="I83" i="27"/>
  <c r="I137" i="27"/>
  <c r="H15" i="27"/>
  <c r="H5" i="27"/>
  <c r="I46" i="27"/>
  <c r="K137" i="27"/>
  <c r="J95" i="27"/>
  <c r="K81" i="27"/>
  <c r="J131" i="27"/>
  <c r="I114" i="27"/>
  <c r="H83" i="27"/>
  <c r="H80" i="27"/>
  <c r="J111" i="27"/>
  <c r="K96" i="27"/>
  <c r="J37" i="27"/>
  <c r="H127" i="27"/>
  <c r="H11" i="27"/>
  <c r="I43" i="27"/>
  <c r="K60" i="27"/>
  <c r="I128" i="27"/>
  <c r="I31" i="27"/>
  <c r="I45" i="27"/>
  <c r="K118" i="27"/>
  <c r="K22" i="27"/>
  <c r="J69" i="27"/>
  <c r="H140" i="27"/>
  <c r="H57" i="27"/>
  <c r="K33" i="27"/>
  <c r="H17" i="27"/>
  <c r="I12" i="27"/>
  <c r="J120" i="27"/>
  <c r="K140" i="27"/>
  <c r="K92" i="27"/>
  <c r="H35" i="27"/>
  <c r="K16" i="27"/>
  <c r="I91" i="27"/>
  <c r="I103" i="27"/>
  <c r="I76" i="27"/>
  <c r="H58" i="27"/>
  <c r="H48" i="27"/>
  <c r="H27" i="27"/>
  <c r="K72" i="27"/>
  <c r="J9" i="27"/>
  <c r="I144" i="27"/>
  <c r="I66" i="27"/>
  <c r="H20" i="27"/>
  <c r="H145" i="27"/>
  <c r="K114" i="27"/>
  <c r="H98" i="27"/>
  <c r="J136" i="27"/>
  <c r="H46" i="27"/>
  <c r="I121" i="27"/>
  <c r="H44" i="27"/>
  <c r="I27" i="27"/>
  <c r="I87" i="27"/>
  <c r="I84" i="27"/>
  <c r="K54" i="27"/>
  <c r="J123" i="27"/>
  <c r="H18" i="27"/>
  <c r="L18" i="27" s="1"/>
  <c r="M18" i="27" s="1"/>
  <c r="N18" i="27" s="1"/>
  <c r="J80" i="27"/>
  <c r="I107" i="27"/>
  <c r="H139" i="27"/>
  <c r="J22" i="27"/>
  <c r="J21" i="27"/>
  <c r="H16" i="27"/>
  <c r="J126" i="27"/>
  <c r="H38" i="27"/>
  <c r="H124" i="27"/>
  <c r="J107" i="27"/>
  <c r="K125" i="27"/>
  <c r="I59" i="27"/>
  <c r="H102" i="27"/>
  <c r="K136" i="27"/>
  <c r="J61" i="27"/>
  <c r="H67" i="27"/>
  <c r="J44" i="27"/>
  <c r="H73" i="27"/>
  <c r="K29" i="27"/>
  <c r="H97" i="27"/>
  <c r="J56" i="27"/>
  <c r="L108" i="11"/>
  <c r="M108" i="11" s="1"/>
  <c r="N108" i="11" s="1"/>
  <c r="L9" i="22"/>
  <c r="M9" i="22" s="1"/>
  <c r="N9" i="22" s="1"/>
  <c r="L88" i="22"/>
  <c r="M88" i="22" s="1"/>
  <c r="N88" i="22" s="1"/>
  <c r="L65" i="22"/>
  <c r="M65" i="22" s="1"/>
  <c r="N65" i="22" s="1"/>
  <c r="L80" i="22"/>
  <c r="M80" i="22" s="1"/>
  <c r="N80" i="22" s="1"/>
  <c r="L8" i="22"/>
  <c r="M8" i="22" s="1"/>
  <c r="N8" i="22" s="1"/>
  <c r="L131" i="22"/>
  <c r="M131" i="22" s="1"/>
  <c r="N131" i="22" s="1"/>
  <c r="L136" i="22"/>
  <c r="M136" i="22" s="1"/>
  <c r="N136" i="22" s="1"/>
  <c r="L20" i="22"/>
  <c r="M20" i="22" s="1"/>
  <c r="N20" i="22" s="1"/>
  <c r="L102" i="22"/>
  <c r="M102" i="22" s="1"/>
  <c r="N102" i="22" s="1"/>
  <c r="L19" i="11" l="1"/>
  <c r="M19" i="11" s="1"/>
  <c r="N19" i="11" s="1"/>
  <c r="L107" i="11"/>
  <c r="M107" i="11" s="1"/>
  <c r="N107" i="11" s="1"/>
  <c r="L146" i="11"/>
  <c r="M146" i="11" s="1"/>
  <c r="N146" i="11" s="1"/>
  <c r="L129" i="11"/>
  <c r="M129" i="11" s="1"/>
  <c r="N129" i="11" s="1"/>
  <c r="L215" i="2"/>
  <c r="M215" i="2" s="1"/>
  <c r="N215" i="2" s="1"/>
  <c r="L13" i="2"/>
  <c r="M13" i="2" s="1"/>
  <c r="N13" i="2" s="1"/>
  <c r="L145" i="2"/>
  <c r="M145" i="2" s="1"/>
  <c r="N145" i="2" s="1"/>
  <c r="L28" i="2"/>
  <c r="M28" i="2" s="1"/>
  <c r="N28" i="2" s="1"/>
  <c r="L119" i="17"/>
  <c r="M119" i="17" s="1"/>
  <c r="N119" i="17" s="1"/>
  <c r="L30" i="17"/>
  <c r="M30" i="17" s="1"/>
  <c r="N30" i="17" s="1"/>
  <c r="L75" i="17"/>
  <c r="M75" i="17" s="1"/>
  <c r="N75" i="17" s="1"/>
  <c r="L107" i="17"/>
  <c r="M107" i="17" s="1"/>
  <c r="N107" i="17" s="1"/>
  <c r="L151" i="2"/>
  <c r="M151" i="2" s="1"/>
  <c r="N151" i="2" s="1"/>
  <c r="L135" i="17"/>
  <c r="M135" i="17" s="1"/>
  <c r="N135" i="17" s="1"/>
  <c r="L44" i="11"/>
  <c r="M44" i="11" s="1"/>
  <c r="N44" i="11" s="1"/>
  <c r="L124" i="11"/>
  <c r="M124" i="11" s="1"/>
  <c r="N124" i="11" s="1"/>
  <c r="L136" i="11"/>
  <c r="M136" i="11" s="1"/>
  <c r="N136" i="11" s="1"/>
  <c r="K8" i="2"/>
  <c r="AM6" i="29"/>
  <c r="AM118" i="29"/>
  <c r="AM41" i="29"/>
  <c r="AM121" i="29"/>
  <c r="AM46" i="29"/>
  <c r="AM13" i="29"/>
  <c r="AM14" i="29"/>
  <c r="AM22" i="29"/>
  <c r="AM145" i="29"/>
  <c r="AM107" i="29"/>
  <c r="AM19" i="29"/>
  <c r="AM38" i="29"/>
  <c r="AM86" i="29"/>
  <c r="AM88" i="29"/>
  <c r="AM89" i="29"/>
  <c r="AM104" i="29"/>
  <c r="AM66" i="29"/>
  <c r="AM77" i="29"/>
  <c r="AM81" i="29"/>
  <c r="AM96" i="29"/>
  <c r="AM97" i="29"/>
  <c r="AM84" i="29"/>
  <c r="AM90" i="29"/>
  <c r="AM92" i="29"/>
  <c r="AM102" i="29"/>
  <c r="AM128" i="29"/>
  <c r="AM24" i="29"/>
  <c r="AM106" i="29"/>
  <c r="AM108" i="29"/>
  <c r="AM63" i="29"/>
  <c r="AM47" i="29"/>
  <c r="AM28" i="29"/>
  <c r="AM29" i="29"/>
  <c r="AM94" i="29"/>
  <c r="AM25" i="29"/>
  <c r="AM58" i="29"/>
  <c r="AM109" i="29"/>
  <c r="AM112" i="29"/>
  <c r="AM116" i="29"/>
  <c r="AM138" i="29"/>
  <c r="AM78" i="29"/>
  <c r="AM85" i="29"/>
  <c r="AM98" i="29"/>
  <c r="AM136" i="29"/>
  <c r="AM72" i="29"/>
  <c r="AM113" i="29"/>
  <c r="AM114" i="29"/>
  <c r="AM79" i="29"/>
  <c r="AM130" i="29"/>
  <c r="AM48" i="29"/>
  <c r="AM56" i="29"/>
  <c r="AM110" i="29"/>
  <c r="AM133" i="29"/>
  <c r="AM139" i="29"/>
  <c r="AM59" i="29"/>
  <c r="AM141" i="29"/>
  <c r="AM4" i="29"/>
  <c r="AM125" i="29"/>
  <c r="AM124" i="29"/>
  <c r="AM54" i="29"/>
  <c r="AM76" i="29"/>
  <c r="AM105" i="29"/>
  <c r="AM9" i="29"/>
  <c r="AM12" i="29"/>
  <c r="AM36" i="29"/>
  <c r="AM52" i="29"/>
  <c r="AM60" i="29"/>
  <c r="AM80" i="29"/>
  <c r="AM140" i="29"/>
  <c r="AM111" i="29"/>
  <c r="AM67" i="29"/>
  <c r="AM132" i="29"/>
  <c r="AM33" i="29"/>
  <c r="AM64" i="29"/>
  <c r="AM144" i="29"/>
  <c r="AM70" i="29"/>
  <c r="AM117" i="29"/>
  <c r="AM120" i="29"/>
  <c r="AM127" i="29"/>
  <c r="AM93" i="29"/>
  <c r="AM8" i="29"/>
  <c r="AM115" i="29"/>
  <c r="AM75" i="29"/>
  <c r="AM11" i="29"/>
  <c r="AM69" i="29"/>
  <c r="AM119" i="29"/>
  <c r="AM68" i="29"/>
  <c r="AM87" i="29"/>
  <c r="AM20" i="29"/>
  <c r="AM129" i="29"/>
  <c r="AM146" i="29"/>
  <c r="AM83" i="29"/>
  <c r="AM134" i="29"/>
  <c r="AM18" i="29"/>
  <c r="AM49" i="29"/>
  <c r="AM53" i="29"/>
  <c r="AM57" i="29"/>
  <c r="AM65" i="29"/>
  <c r="AM17" i="29"/>
  <c r="AM42" i="29"/>
  <c r="AM91" i="29"/>
  <c r="AM95" i="29"/>
  <c r="AM15" i="29"/>
  <c r="AM23" i="29"/>
  <c r="AM16" i="29"/>
  <c r="AM142" i="29"/>
  <c r="AM37" i="29"/>
  <c r="AM5" i="29"/>
  <c r="AM10" i="29"/>
  <c r="AM26" i="29"/>
  <c r="AM73" i="29"/>
  <c r="AM126" i="29"/>
  <c r="AM51" i="29"/>
  <c r="AM27" i="29"/>
  <c r="AM122" i="29"/>
  <c r="AM7" i="29"/>
  <c r="AM71" i="29"/>
  <c r="AM74" i="29"/>
  <c r="AM21" i="29"/>
  <c r="AM39" i="29"/>
  <c r="AM55" i="29"/>
  <c r="AM103" i="29"/>
  <c r="AM35" i="29"/>
  <c r="AM34" i="29"/>
  <c r="AM61" i="29"/>
  <c r="AM43" i="29"/>
  <c r="AM143" i="29"/>
  <c r="AM31" i="29"/>
  <c r="AM99" i="29"/>
  <c r="AM135" i="29"/>
  <c r="AM44" i="29"/>
  <c r="AM100" i="29"/>
  <c r="AM30" i="29"/>
  <c r="AM101" i="29"/>
  <c r="AM50" i="29"/>
  <c r="AM62" i="29"/>
  <c r="AM137" i="29"/>
  <c r="AM131" i="29"/>
  <c r="AM147" i="29"/>
  <c r="AM82" i="29"/>
  <c r="AM3" i="29"/>
  <c r="AM123" i="29"/>
  <c r="AM40" i="29"/>
  <c r="AM32" i="29"/>
  <c r="AM45" i="29"/>
  <c r="AQ140" i="29"/>
  <c r="AQ16" i="29"/>
  <c r="AQ29" i="29"/>
  <c r="AQ8" i="29"/>
  <c r="AQ57" i="29"/>
  <c r="AQ40" i="29"/>
  <c r="AQ49" i="29"/>
  <c r="AQ124" i="29"/>
  <c r="AQ69" i="29"/>
  <c r="AQ25" i="29"/>
  <c r="AQ143" i="29"/>
  <c r="AQ139" i="29"/>
  <c r="AQ35" i="29"/>
  <c r="AQ50" i="29"/>
  <c r="AQ61" i="29"/>
  <c r="AQ73" i="29"/>
  <c r="AQ46" i="29"/>
  <c r="AQ65" i="29"/>
  <c r="AQ126" i="29"/>
  <c r="AQ10" i="29"/>
  <c r="AQ34" i="29"/>
  <c r="AQ137" i="29"/>
  <c r="AQ122" i="29"/>
  <c r="AQ74" i="29"/>
  <c r="AQ33" i="29"/>
  <c r="AQ14" i="29"/>
  <c r="AQ22" i="29"/>
  <c r="AQ32" i="29"/>
  <c r="AQ130" i="29"/>
  <c r="AQ26" i="29"/>
  <c r="AQ123" i="29"/>
  <c r="AQ6" i="29"/>
  <c r="AQ30" i="29"/>
  <c r="AQ58" i="29"/>
  <c r="AQ108" i="29"/>
  <c r="AQ117" i="29"/>
  <c r="AQ118" i="29"/>
  <c r="AQ120" i="29"/>
  <c r="AQ54" i="29"/>
  <c r="AQ62" i="29"/>
  <c r="AQ41" i="29"/>
  <c r="AQ13" i="29"/>
  <c r="AQ38" i="29"/>
  <c r="AQ66" i="29"/>
  <c r="AQ113" i="29"/>
  <c r="AQ114" i="29"/>
  <c r="AQ133" i="29"/>
  <c r="AQ4" i="29"/>
  <c r="AQ125" i="29"/>
  <c r="AQ70" i="29"/>
  <c r="AQ106" i="29"/>
  <c r="AQ110" i="29"/>
  <c r="AQ116" i="29"/>
  <c r="AQ72" i="29"/>
  <c r="AQ134" i="29"/>
  <c r="AQ39" i="29"/>
  <c r="AQ23" i="29"/>
  <c r="AQ19" i="29"/>
  <c r="AQ15" i="29"/>
  <c r="AQ11" i="29"/>
  <c r="AQ128" i="29"/>
  <c r="AQ12" i="29"/>
  <c r="AQ82" i="29"/>
  <c r="AQ90" i="29"/>
  <c r="AQ96" i="29"/>
  <c r="AQ53" i="29"/>
  <c r="AQ42" i="29"/>
  <c r="AQ68" i="29"/>
  <c r="AQ17" i="29"/>
  <c r="AQ109" i="29"/>
  <c r="AQ112" i="29"/>
  <c r="AQ129" i="29"/>
  <c r="AQ21" i="29"/>
  <c r="AQ9" i="29"/>
  <c r="AQ36" i="29"/>
  <c r="AQ77" i="29"/>
  <c r="AQ80" i="29"/>
  <c r="AQ20" i="29"/>
  <c r="AQ44" i="29"/>
  <c r="AQ78" i="29"/>
  <c r="AQ86" i="29"/>
  <c r="AQ92" i="29"/>
  <c r="AQ98" i="29"/>
  <c r="AQ102" i="29"/>
  <c r="AQ144" i="29"/>
  <c r="AQ55" i="29"/>
  <c r="AQ79" i="29"/>
  <c r="AQ71" i="29"/>
  <c r="AQ142" i="29"/>
  <c r="AQ136" i="29"/>
  <c r="AQ37" i="29"/>
  <c r="AQ28" i="29"/>
  <c r="AQ76" i="29"/>
  <c r="AQ81" i="29"/>
  <c r="AQ84" i="29"/>
  <c r="AQ89" i="29"/>
  <c r="AQ138" i="29"/>
  <c r="AQ146" i="29"/>
  <c r="AQ27" i="29"/>
  <c r="AQ7" i="29"/>
  <c r="AQ59" i="29"/>
  <c r="AQ95" i="29"/>
  <c r="AQ99" i="29"/>
  <c r="AQ93" i="29"/>
  <c r="AQ101" i="29"/>
  <c r="AQ104" i="29"/>
  <c r="AQ141" i="29"/>
  <c r="AQ3" i="29"/>
  <c r="AQ48" i="29"/>
  <c r="AQ51" i="29"/>
  <c r="AQ85" i="29"/>
  <c r="AQ94" i="29"/>
  <c r="AQ100" i="29"/>
  <c r="AQ63" i="29"/>
  <c r="AQ131" i="29"/>
  <c r="AQ88" i="29"/>
  <c r="AQ115" i="29"/>
  <c r="AQ135" i="29"/>
  <c r="AQ31" i="29"/>
  <c r="AQ111" i="29"/>
  <c r="AQ145" i="29"/>
  <c r="AQ52" i="29"/>
  <c r="AQ56" i="29"/>
  <c r="AQ64" i="29"/>
  <c r="AQ127" i="29"/>
  <c r="AQ91" i="29"/>
  <c r="AQ67" i="29"/>
  <c r="AQ43" i="29"/>
  <c r="AQ87" i="29"/>
  <c r="AQ121" i="29"/>
  <c r="AQ105" i="29"/>
  <c r="AQ47" i="29"/>
  <c r="AQ83" i="29"/>
  <c r="AQ24" i="29"/>
  <c r="AQ147" i="29"/>
  <c r="AQ60" i="29"/>
  <c r="AQ97" i="29"/>
  <c r="AQ119" i="29"/>
  <c r="AQ103" i="29"/>
  <c r="AQ107" i="29"/>
  <c r="AQ75" i="29"/>
  <c r="AQ132" i="29"/>
  <c r="AQ5" i="29"/>
  <c r="AQ18" i="29"/>
  <c r="AQ45" i="29"/>
  <c r="AI142" i="29"/>
  <c r="AI124" i="29"/>
  <c r="AI128" i="29"/>
  <c r="AI14" i="29"/>
  <c r="AI7" i="29"/>
  <c r="AI110" i="29"/>
  <c r="AI18" i="29"/>
  <c r="AI144" i="29"/>
  <c r="AI10" i="29"/>
  <c r="AI15" i="29"/>
  <c r="AI70" i="29"/>
  <c r="AI111" i="29"/>
  <c r="AI116" i="29"/>
  <c r="AI138" i="29"/>
  <c r="AI115" i="29"/>
  <c r="AI120" i="29"/>
  <c r="AI40" i="29"/>
  <c r="AI39" i="29"/>
  <c r="AI72" i="29"/>
  <c r="AI122" i="29"/>
  <c r="AI46" i="29"/>
  <c r="AI8" i="29"/>
  <c r="AI16" i="29"/>
  <c r="AI121" i="29"/>
  <c r="AI69" i="29"/>
  <c r="AI71" i="29"/>
  <c r="AI44" i="29"/>
  <c r="AI38" i="29"/>
  <c r="AI34" i="29"/>
  <c r="AI131" i="29"/>
  <c r="AI30" i="29"/>
  <c r="AI31" i="29"/>
  <c r="AI108" i="29"/>
  <c r="AI135" i="29"/>
  <c r="AI113" i="29"/>
  <c r="AI73" i="29"/>
  <c r="AI33" i="29"/>
  <c r="AI9" i="29"/>
  <c r="AI75" i="29"/>
  <c r="AI22" i="29"/>
  <c r="AI36" i="29"/>
  <c r="AI137" i="29"/>
  <c r="AI143" i="29"/>
  <c r="AI59" i="29"/>
  <c r="AI86" i="29"/>
  <c r="AI92" i="29"/>
  <c r="AI95" i="29"/>
  <c r="AI98" i="29"/>
  <c r="AI117" i="29"/>
  <c r="AI28" i="29"/>
  <c r="AI63" i="29"/>
  <c r="AI145" i="29"/>
  <c r="AI76" i="29"/>
  <c r="AI79" i="29"/>
  <c r="AI82" i="29"/>
  <c r="AI91" i="29"/>
  <c r="AI104" i="29"/>
  <c r="AI118" i="29"/>
  <c r="AI84" i="29"/>
  <c r="AI107" i="29"/>
  <c r="AI123" i="29"/>
  <c r="AI93" i="29"/>
  <c r="AI42" i="29"/>
  <c r="AI43" i="29"/>
  <c r="AI52" i="29"/>
  <c r="AI56" i="29"/>
  <c r="AI74" i="29"/>
  <c r="AI87" i="29"/>
  <c r="AI90" i="29"/>
  <c r="AI100" i="29"/>
  <c r="AI103" i="29"/>
  <c r="AI127" i="29"/>
  <c r="AI83" i="29"/>
  <c r="AI37" i="29"/>
  <c r="AI80" i="29"/>
  <c r="AI88" i="29"/>
  <c r="AI132" i="29"/>
  <c r="AI101" i="29"/>
  <c r="AI53" i="29"/>
  <c r="AI21" i="29"/>
  <c r="AI17" i="29"/>
  <c r="AI13" i="29"/>
  <c r="AI5" i="29"/>
  <c r="AI27" i="29"/>
  <c r="AI78" i="29"/>
  <c r="AI94" i="29"/>
  <c r="AI139" i="29"/>
  <c r="AI20" i="29"/>
  <c r="AI32" i="29"/>
  <c r="AI4" i="29"/>
  <c r="AI146" i="29"/>
  <c r="AI67" i="29"/>
  <c r="AI77" i="29"/>
  <c r="AI26" i="29"/>
  <c r="AI68" i="29"/>
  <c r="AI140" i="29"/>
  <c r="AI130" i="29"/>
  <c r="AI99" i="29"/>
  <c r="AI141" i="29"/>
  <c r="AI81" i="29"/>
  <c r="AI12" i="29"/>
  <c r="AI60" i="29"/>
  <c r="AI64" i="29"/>
  <c r="AI114" i="29"/>
  <c r="AI125" i="29"/>
  <c r="AI89" i="29"/>
  <c r="AI48" i="29"/>
  <c r="AI3" i="29"/>
  <c r="AI133" i="29"/>
  <c r="AI109" i="29"/>
  <c r="AI147" i="29"/>
  <c r="AI19" i="29"/>
  <c r="AI47" i="29"/>
  <c r="AI55" i="29"/>
  <c r="AI57" i="29"/>
  <c r="AI61" i="29"/>
  <c r="AI62" i="29"/>
  <c r="AI65" i="29"/>
  <c r="AI102" i="29"/>
  <c r="AI112" i="29"/>
  <c r="AI97" i="29"/>
  <c r="AI25" i="29"/>
  <c r="AI6" i="29"/>
  <c r="AI85" i="29"/>
  <c r="AI23" i="29"/>
  <c r="AI126" i="29"/>
  <c r="AI134" i="29"/>
  <c r="AI50" i="29"/>
  <c r="AI51" i="29"/>
  <c r="AI66" i="29"/>
  <c r="AI119" i="29"/>
  <c r="AI29" i="29"/>
  <c r="AI24" i="29"/>
  <c r="AI136" i="29"/>
  <c r="AI35" i="29"/>
  <c r="AI129" i="29"/>
  <c r="AI49" i="29"/>
  <c r="AI58" i="29"/>
  <c r="AI96" i="29"/>
  <c r="AI106" i="29"/>
  <c r="AI45" i="29"/>
  <c r="AI105" i="29"/>
  <c r="AI41" i="29"/>
  <c r="AI11" i="29"/>
  <c r="AI54" i="29"/>
  <c r="AW25" i="29"/>
  <c r="AW130" i="29"/>
  <c r="AW124" i="29"/>
  <c r="AW132" i="29"/>
  <c r="AW5" i="29"/>
  <c r="AW32" i="29"/>
  <c r="AW40" i="29"/>
  <c r="AW53" i="29"/>
  <c r="AW61" i="29"/>
  <c r="AW65" i="29"/>
  <c r="AW49" i="29"/>
  <c r="AW69" i="29"/>
  <c r="AW73" i="29"/>
  <c r="AW8" i="29"/>
  <c r="AW16" i="29"/>
  <c r="AW123" i="29"/>
  <c r="AW122" i="29"/>
  <c r="AW17" i="29"/>
  <c r="AW31" i="29"/>
  <c r="AW126" i="29"/>
  <c r="AW18" i="29"/>
  <c r="AW34" i="29"/>
  <c r="AW29" i="29"/>
  <c r="AW46" i="29"/>
  <c r="AW41" i="29"/>
  <c r="AW13" i="29"/>
  <c r="AW6" i="29"/>
  <c r="AW30" i="29"/>
  <c r="AW38" i="29"/>
  <c r="AW54" i="29"/>
  <c r="AW10" i="29"/>
  <c r="AW33" i="29"/>
  <c r="AW70" i="29"/>
  <c r="AW106" i="29"/>
  <c r="AW110" i="29"/>
  <c r="AW112" i="29"/>
  <c r="AW142" i="29"/>
  <c r="AW42" i="29"/>
  <c r="AW68" i="29"/>
  <c r="AW134" i="29"/>
  <c r="AW131" i="29"/>
  <c r="AW57" i="29"/>
  <c r="AW137" i="29"/>
  <c r="AW22" i="29"/>
  <c r="AW58" i="29"/>
  <c r="AW62" i="29"/>
  <c r="AW109" i="29"/>
  <c r="AW116" i="29"/>
  <c r="AW129" i="29"/>
  <c r="AW14" i="29"/>
  <c r="AW50" i="29"/>
  <c r="AW66" i="29"/>
  <c r="AW114" i="29"/>
  <c r="AW136" i="29"/>
  <c r="AW28" i="29"/>
  <c r="AW76" i="29"/>
  <c r="AW85" i="29"/>
  <c r="AW86" i="29"/>
  <c r="AW88" i="29"/>
  <c r="AW93" i="29"/>
  <c r="AW94" i="29"/>
  <c r="AW143" i="29"/>
  <c r="AW35" i="29"/>
  <c r="AW74" i="29"/>
  <c r="AW117" i="29"/>
  <c r="AW120" i="29"/>
  <c r="AW4" i="29"/>
  <c r="AW125" i="29"/>
  <c r="AW139" i="29"/>
  <c r="AW118" i="29"/>
  <c r="AW37" i="29"/>
  <c r="AW20" i="29"/>
  <c r="AW44" i="29"/>
  <c r="AW78" i="29"/>
  <c r="AW81" i="29"/>
  <c r="AW84" i="29"/>
  <c r="AW89" i="29"/>
  <c r="AW92" i="29"/>
  <c r="AW71" i="29"/>
  <c r="AW128" i="29"/>
  <c r="AW9" i="29"/>
  <c r="AW80" i="29"/>
  <c r="AW100" i="29"/>
  <c r="AW138" i="29"/>
  <c r="AW3" i="29"/>
  <c r="AW135" i="29"/>
  <c r="AW47" i="29"/>
  <c r="AW24" i="29"/>
  <c r="AW113" i="29"/>
  <c r="AW107" i="29"/>
  <c r="AW39" i="29"/>
  <c r="AW15" i="29"/>
  <c r="AW11" i="29"/>
  <c r="AW12" i="29"/>
  <c r="AW101" i="29"/>
  <c r="AW102" i="29"/>
  <c r="AW104" i="29"/>
  <c r="AW99" i="29"/>
  <c r="AW133" i="29"/>
  <c r="AW21" i="29"/>
  <c r="AW36" i="29"/>
  <c r="AW90" i="29"/>
  <c r="AW95" i="29"/>
  <c r="AW146" i="29"/>
  <c r="AW43" i="29"/>
  <c r="AW111" i="29"/>
  <c r="AW63" i="29"/>
  <c r="AW115" i="29"/>
  <c r="AW83" i="29"/>
  <c r="AW77" i="29"/>
  <c r="AW144" i="29"/>
  <c r="AW91" i="29"/>
  <c r="AW147" i="29"/>
  <c r="AW96" i="29"/>
  <c r="AW23" i="29"/>
  <c r="AW145" i="29"/>
  <c r="AW75" i="29"/>
  <c r="AW19" i="29"/>
  <c r="AW51" i="29"/>
  <c r="AW79" i="29"/>
  <c r="AW141" i="29"/>
  <c r="AW82" i="29"/>
  <c r="AW127" i="29"/>
  <c r="AW48" i="29"/>
  <c r="AW140" i="29"/>
  <c r="AW7" i="29"/>
  <c r="AW59" i="29"/>
  <c r="AW52" i="29"/>
  <c r="AW56" i="29"/>
  <c r="AW64" i="29"/>
  <c r="AW97" i="29"/>
  <c r="AW103" i="29"/>
  <c r="AW55" i="29"/>
  <c r="AW121" i="29"/>
  <c r="AW72" i="29"/>
  <c r="AW108" i="29"/>
  <c r="AW87" i="29"/>
  <c r="AW26" i="29"/>
  <c r="AW105" i="29"/>
  <c r="AW45" i="29"/>
  <c r="AW67" i="29"/>
  <c r="AW27" i="29"/>
  <c r="AW60" i="29"/>
  <c r="AW98" i="29"/>
  <c r="AW119" i="29"/>
  <c r="AC115" i="29"/>
  <c r="AC42" i="29"/>
  <c r="AC3" i="29"/>
  <c r="AC127" i="29"/>
  <c r="AC26" i="29"/>
  <c r="AC99" i="29"/>
  <c r="AC86" i="29"/>
  <c r="AC139" i="29"/>
  <c r="AC75" i="29"/>
  <c r="AC40" i="29"/>
  <c r="AC15" i="29"/>
  <c r="AC31" i="29"/>
  <c r="AC39" i="29"/>
  <c r="AC7" i="29"/>
  <c r="AC138" i="29"/>
  <c r="AC41" i="29"/>
  <c r="AC87" i="29"/>
  <c r="AC147" i="29"/>
  <c r="AC122" i="29"/>
  <c r="AC114" i="29"/>
  <c r="AC36" i="29"/>
  <c r="AC28" i="29"/>
  <c r="AC146" i="29"/>
  <c r="AC130" i="29"/>
  <c r="AC110" i="29"/>
  <c r="AC8" i="29"/>
  <c r="AC16" i="29"/>
  <c r="AC91" i="29"/>
  <c r="AC23" i="29"/>
  <c r="AC142" i="29"/>
  <c r="AC134" i="29"/>
  <c r="AC69" i="29"/>
  <c r="AC24" i="29"/>
  <c r="AC44" i="29"/>
  <c r="AC121" i="29"/>
  <c r="AC81" i="29"/>
  <c r="AC73" i="29"/>
  <c r="AC6" i="29"/>
  <c r="AC46" i="29"/>
  <c r="AC61" i="29"/>
  <c r="AC70" i="29"/>
  <c r="AC33" i="29"/>
  <c r="AC9" i="29"/>
  <c r="AC54" i="29"/>
  <c r="AC131" i="29"/>
  <c r="AC145" i="29"/>
  <c r="AC137" i="29"/>
  <c r="AC38" i="29"/>
  <c r="AC20" i="29"/>
  <c r="AC12" i="29"/>
  <c r="AC32" i="29"/>
  <c r="AC4" i="29"/>
  <c r="AC19" i="29"/>
  <c r="AC35" i="29"/>
  <c r="AC48" i="29"/>
  <c r="AC85" i="29"/>
  <c r="AC113" i="29"/>
  <c r="AC22" i="29"/>
  <c r="AC37" i="29"/>
  <c r="AC60" i="29"/>
  <c r="AC10" i="29"/>
  <c r="AC101" i="29"/>
  <c r="AC17" i="29"/>
  <c r="AC13" i="29"/>
  <c r="AC11" i="29"/>
  <c r="AC27" i="29"/>
  <c r="AC144" i="29"/>
  <c r="AC128" i="29"/>
  <c r="AC100" i="29"/>
  <c r="AC92" i="29"/>
  <c r="AC76" i="29"/>
  <c r="AC72" i="29"/>
  <c r="AC47" i="29"/>
  <c r="AC109" i="29"/>
  <c r="AC52" i="29"/>
  <c r="AC140" i="29"/>
  <c r="AC124" i="29"/>
  <c r="AC88" i="29"/>
  <c r="AC125" i="29"/>
  <c r="AC21" i="29"/>
  <c r="AC5" i="29"/>
  <c r="AC56" i="29"/>
  <c r="AC136" i="29"/>
  <c r="AC120" i="29"/>
  <c r="AC84" i="29"/>
  <c r="AC34" i="29"/>
  <c r="AC89" i="29"/>
  <c r="AC43" i="29"/>
  <c r="AC18" i="29"/>
  <c r="AC116" i="29"/>
  <c r="AC108" i="29"/>
  <c r="AC80" i="29"/>
  <c r="AC132" i="29"/>
  <c r="AC104" i="29"/>
  <c r="AC133" i="29"/>
  <c r="AC141" i="29"/>
  <c r="AC77" i="29"/>
  <c r="AC143" i="29"/>
  <c r="AC71" i="29"/>
  <c r="AC98" i="29"/>
  <c r="AC78" i="29"/>
  <c r="AC94" i="29"/>
  <c r="AC79" i="29"/>
  <c r="AC58" i="29"/>
  <c r="AC66" i="29"/>
  <c r="AC106" i="29"/>
  <c r="AC30" i="29"/>
  <c r="AC103" i="29"/>
  <c r="AC83" i="29"/>
  <c r="AC123" i="29"/>
  <c r="AC14" i="29"/>
  <c r="AC90" i="29"/>
  <c r="AC129" i="29"/>
  <c r="AC55" i="29"/>
  <c r="AC57" i="29"/>
  <c r="AC59" i="29"/>
  <c r="AC65" i="29"/>
  <c r="AC96" i="29"/>
  <c r="AC45" i="29"/>
  <c r="AC97" i="29"/>
  <c r="AC25" i="29"/>
  <c r="AC118" i="29"/>
  <c r="AC105" i="29"/>
  <c r="AC93" i="29"/>
  <c r="AC64" i="29"/>
  <c r="AC68" i="29"/>
  <c r="AC67" i="29"/>
  <c r="AC82" i="29"/>
  <c r="AC126" i="29"/>
  <c r="AC53" i="29"/>
  <c r="AC102" i="29"/>
  <c r="AC107" i="29"/>
  <c r="AC111" i="29"/>
  <c r="AC29" i="29"/>
  <c r="AC95" i="29"/>
  <c r="AC117" i="29"/>
  <c r="AC119" i="29"/>
  <c r="AC135" i="29"/>
  <c r="AC74" i="29"/>
  <c r="AC49" i="29"/>
  <c r="AC50" i="29"/>
  <c r="AC51" i="29"/>
  <c r="AC62" i="29"/>
  <c r="AC63" i="29"/>
  <c r="AC112" i="29"/>
  <c r="AJ121" i="29"/>
  <c r="AJ89" i="29"/>
  <c r="AJ37" i="29"/>
  <c r="AJ145" i="29"/>
  <c r="AJ114" i="29"/>
  <c r="AJ82" i="29"/>
  <c r="AJ113" i="29"/>
  <c r="AJ101" i="29"/>
  <c r="AJ22" i="29"/>
  <c r="AJ59" i="29"/>
  <c r="AJ127" i="29"/>
  <c r="AJ19" i="29"/>
  <c r="AJ46" i="29"/>
  <c r="AJ13" i="29"/>
  <c r="AJ21" i="29"/>
  <c r="AJ60" i="29"/>
  <c r="AJ56" i="29"/>
  <c r="AJ147" i="29"/>
  <c r="AJ97" i="29"/>
  <c r="AJ35" i="29"/>
  <c r="AJ105" i="29"/>
  <c r="AJ29" i="29"/>
  <c r="AJ100" i="29"/>
  <c r="AJ95" i="29"/>
  <c r="AJ47" i="29"/>
  <c r="AJ108" i="29"/>
  <c r="AJ64" i="29"/>
  <c r="AJ28" i="29"/>
  <c r="AJ83" i="29"/>
  <c r="AJ79" i="29"/>
  <c r="AJ9" i="29"/>
  <c r="AJ17" i="29"/>
  <c r="AJ18" i="29"/>
  <c r="AJ26" i="29"/>
  <c r="AJ41" i="29"/>
  <c r="AJ53" i="29"/>
  <c r="AJ110" i="29"/>
  <c r="AJ76" i="29"/>
  <c r="AJ85" i="29"/>
  <c r="AJ10" i="29"/>
  <c r="AJ34" i="29"/>
  <c r="AJ123" i="29"/>
  <c r="AJ139" i="29"/>
  <c r="AJ75" i="29"/>
  <c r="AJ78" i="29"/>
  <c r="AJ98" i="29"/>
  <c r="AJ68" i="29"/>
  <c r="AJ81" i="29"/>
  <c r="AJ102" i="29"/>
  <c r="AJ140" i="29"/>
  <c r="AJ128" i="29"/>
  <c r="AJ103" i="29"/>
  <c r="AJ74" i="29"/>
  <c r="AJ33" i="29"/>
  <c r="AJ49" i="29"/>
  <c r="AJ61" i="29"/>
  <c r="AJ73" i="29"/>
  <c r="AJ130" i="29"/>
  <c r="AJ94" i="29"/>
  <c r="AJ51" i="29"/>
  <c r="AJ67" i="29"/>
  <c r="AJ30" i="29"/>
  <c r="AJ25" i="29"/>
  <c r="AJ57" i="29"/>
  <c r="AJ126" i="29"/>
  <c r="AJ138" i="29"/>
  <c r="AJ131" i="29"/>
  <c r="AJ23" i="29"/>
  <c r="AJ50" i="29"/>
  <c r="AJ58" i="29"/>
  <c r="AJ143" i="29"/>
  <c r="AJ135" i="29"/>
  <c r="AJ96" i="29"/>
  <c r="AJ84" i="29"/>
  <c r="AJ48" i="29"/>
  <c r="AJ44" i="29"/>
  <c r="AJ65" i="29"/>
  <c r="AJ63" i="29"/>
  <c r="AJ142" i="29"/>
  <c r="AJ99" i="29"/>
  <c r="AJ87" i="29"/>
  <c r="AJ7" i="29"/>
  <c r="AJ15" i="29"/>
  <c r="AJ31" i="29"/>
  <c r="AJ6" i="29"/>
  <c r="AJ118" i="29"/>
  <c r="AJ111" i="29"/>
  <c r="AJ119" i="29"/>
  <c r="AJ122" i="29"/>
  <c r="AJ133" i="29"/>
  <c r="AJ3" i="29"/>
  <c r="AJ116" i="29"/>
  <c r="AJ66" i="29"/>
  <c r="AJ107" i="29"/>
  <c r="AJ117" i="29"/>
  <c r="AJ54" i="29"/>
  <c r="AJ88" i="29"/>
  <c r="AJ93" i="29"/>
  <c r="AJ32" i="29"/>
  <c r="AJ39" i="29"/>
  <c r="AJ62" i="29"/>
  <c r="AJ106" i="29"/>
  <c r="AJ115" i="29"/>
  <c r="AJ109" i="29"/>
  <c r="AJ5" i="29"/>
  <c r="AJ43" i="29"/>
  <c r="AJ12" i="29"/>
  <c r="AJ141" i="29"/>
  <c r="AJ52" i="29"/>
  <c r="AJ146" i="29"/>
  <c r="AJ40" i="29"/>
  <c r="AJ124" i="29"/>
  <c r="AJ14" i="29"/>
  <c r="AJ55" i="29"/>
  <c r="AJ134" i="29"/>
  <c r="AJ69" i="29"/>
  <c r="AJ24" i="29"/>
  <c r="AJ72" i="29"/>
  <c r="AJ136" i="29"/>
  <c r="AJ80" i="29"/>
  <c r="AJ86" i="29"/>
  <c r="AJ125" i="29"/>
  <c r="AJ91" i="29"/>
  <c r="AJ77" i="29"/>
  <c r="AJ132" i="29"/>
  <c r="AJ16" i="29"/>
  <c r="AJ112" i="29"/>
  <c r="AJ137" i="29"/>
  <c r="AJ38" i="29"/>
  <c r="AJ70" i="29"/>
  <c r="AJ71" i="29"/>
  <c r="AJ4" i="29"/>
  <c r="AJ11" i="29"/>
  <c r="AJ36" i="29"/>
  <c r="AJ129" i="29"/>
  <c r="AJ90" i="29"/>
  <c r="AJ42" i="29"/>
  <c r="AJ45" i="29"/>
  <c r="AJ104" i="29"/>
  <c r="AJ8" i="29"/>
  <c r="AJ144" i="29"/>
  <c r="AJ27" i="29"/>
  <c r="AJ92" i="29"/>
  <c r="AJ20" i="29"/>
  <c r="AJ120" i="29"/>
  <c r="AP110" i="29"/>
  <c r="AP78" i="29"/>
  <c r="AP94" i="29"/>
  <c r="AP114" i="29"/>
  <c r="AP89" i="29"/>
  <c r="AP82" i="29"/>
  <c r="AP90" i="29"/>
  <c r="AP101" i="29"/>
  <c r="AP46" i="29"/>
  <c r="AP19" i="29"/>
  <c r="AP125" i="29"/>
  <c r="AP143" i="29"/>
  <c r="AP37" i="29"/>
  <c r="AP133" i="29"/>
  <c r="AP129" i="29"/>
  <c r="AP47" i="29"/>
  <c r="AP108" i="29"/>
  <c r="AP64" i="29"/>
  <c r="AP103" i="29"/>
  <c r="AP9" i="29"/>
  <c r="AP10" i="29"/>
  <c r="AP17" i="29"/>
  <c r="AP18" i="29"/>
  <c r="AP41" i="29"/>
  <c r="AP53" i="29"/>
  <c r="AP100" i="29"/>
  <c r="AP95" i="29"/>
  <c r="AP98" i="29"/>
  <c r="AP13" i="29"/>
  <c r="AP21" i="29"/>
  <c r="AP22" i="29"/>
  <c r="AP97" i="29"/>
  <c r="AP81" i="29"/>
  <c r="AP105" i="29"/>
  <c r="AP68" i="29"/>
  <c r="AP147" i="29"/>
  <c r="AP26" i="29"/>
  <c r="AP61" i="29"/>
  <c r="AP130" i="29"/>
  <c r="AP51" i="29"/>
  <c r="AP102" i="29"/>
  <c r="AP141" i="29"/>
  <c r="AP140" i="29"/>
  <c r="AP128" i="29"/>
  <c r="AP74" i="29"/>
  <c r="AP79" i="29"/>
  <c r="AP33" i="29"/>
  <c r="AP49" i="29"/>
  <c r="AP57" i="29"/>
  <c r="AP127" i="29"/>
  <c r="AP29" i="29"/>
  <c r="AP60" i="29"/>
  <c r="AP56" i="29"/>
  <c r="AP137" i="29"/>
  <c r="AP83" i="29"/>
  <c r="AP25" i="29"/>
  <c r="AP65" i="29"/>
  <c r="AP123" i="29"/>
  <c r="AP139" i="29"/>
  <c r="AP6" i="29"/>
  <c r="AP63" i="29"/>
  <c r="AP85" i="29"/>
  <c r="AP73" i="29"/>
  <c r="AP135" i="29"/>
  <c r="AP67" i="29"/>
  <c r="AP142" i="29"/>
  <c r="AP7" i="29"/>
  <c r="AP15" i="29"/>
  <c r="AP31" i="29"/>
  <c r="AP75" i="29"/>
  <c r="AP88" i="29"/>
  <c r="AP80" i="29"/>
  <c r="AP28" i="29"/>
  <c r="AP131" i="29"/>
  <c r="AP23" i="29"/>
  <c r="AP50" i="29"/>
  <c r="AP62" i="29"/>
  <c r="AP76" i="29"/>
  <c r="AP126" i="29"/>
  <c r="AP99" i="29"/>
  <c r="AP54" i="29"/>
  <c r="AP66" i="29"/>
  <c r="AP106" i="29"/>
  <c r="AP113" i="29"/>
  <c r="AP115" i="29"/>
  <c r="AP121" i="29"/>
  <c r="AP124" i="29"/>
  <c r="AP12" i="29"/>
  <c r="AP48" i="29"/>
  <c r="AP93" i="29"/>
  <c r="AP39" i="29"/>
  <c r="AP58" i="29"/>
  <c r="AP109" i="29"/>
  <c r="AP3" i="29"/>
  <c r="AP36" i="29"/>
  <c r="AP5" i="29"/>
  <c r="AP111" i="29"/>
  <c r="AP117" i="29"/>
  <c r="AP119" i="29"/>
  <c r="AP122" i="29"/>
  <c r="AP4" i="29"/>
  <c r="AP16" i="29"/>
  <c r="AP132" i="29"/>
  <c r="AP96" i="29"/>
  <c r="AP20" i="29"/>
  <c r="AP112" i="29"/>
  <c r="AP145" i="29"/>
  <c r="AP44" i="29"/>
  <c r="AP84" i="29"/>
  <c r="AP71" i="29"/>
  <c r="AP107" i="29"/>
  <c r="AP138" i="29"/>
  <c r="AP118" i="29"/>
  <c r="AP87" i="29"/>
  <c r="AP34" i="29"/>
  <c r="AP32" i="29"/>
  <c r="AP11" i="29"/>
  <c r="AP45" i="29"/>
  <c r="AP69" i="29"/>
  <c r="AP70" i="29"/>
  <c r="AP24" i="29"/>
  <c r="AP8" i="29"/>
  <c r="AP92" i="29"/>
  <c r="AP86" i="29"/>
  <c r="AP91" i="29"/>
  <c r="AP77" i="29"/>
  <c r="AP43" i="29"/>
  <c r="AP35" i="29"/>
  <c r="AP38" i="29"/>
  <c r="AP42" i="29"/>
  <c r="AP104" i="29"/>
  <c r="AP144" i="29"/>
  <c r="AP27" i="29"/>
  <c r="AP30" i="29"/>
  <c r="AP120" i="29"/>
  <c r="AP40" i="29"/>
  <c r="AP55" i="29"/>
  <c r="AP59" i="29"/>
  <c r="AP52" i="29"/>
  <c r="AP146" i="29"/>
  <c r="AP136" i="29"/>
  <c r="AP116" i="29"/>
  <c r="AP14" i="29"/>
  <c r="AP72" i="29"/>
  <c r="AP134" i="29"/>
  <c r="AH119" i="29"/>
  <c r="AH44" i="29"/>
  <c r="AH99" i="29"/>
  <c r="AH97" i="29"/>
  <c r="AH147" i="29"/>
  <c r="AH68" i="29"/>
  <c r="AH103" i="29"/>
  <c r="AH140" i="29"/>
  <c r="AH121" i="29"/>
  <c r="AH49" i="29"/>
  <c r="AH69" i="29"/>
  <c r="AH53" i="29"/>
  <c r="AH61" i="29"/>
  <c r="AH65" i="29"/>
  <c r="AH123" i="29"/>
  <c r="AH145" i="29"/>
  <c r="AH48" i="29"/>
  <c r="AH86" i="29"/>
  <c r="AH76" i="29"/>
  <c r="AH25" i="29"/>
  <c r="AH130" i="29"/>
  <c r="AH88" i="29"/>
  <c r="AH9" i="29"/>
  <c r="AH56" i="29"/>
  <c r="AH146" i="29"/>
  <c r="AH142" i="29"/>
  <c r="AH138" i="29"/>
  <c r="AH132" i="29"/>
  <c r="AH117" i="29"/>
  <c r="AH15" i="29"/>
  <c r="AH23" i="29"/>
  <c r="AH24" i="29"/>
  <c r="AH96" i="29"/>
  <c r="AH52" i="29"/>
  <c r="AH144" i="29"/>
  <c r="AH109" i="29"/>
  <c r="AH57" i="29"/>
  <c r="AH27" i="29"/>
  <c r="AH28" i="29"/>
  <c r="AH101" i="29"/>
  <c r="AH126" i="29"/>
  <c r="AH20" i="29"/>
  <c r="AH36" i="29"/>
  <c r="AH83" i="29"/>
  <c r="AH91" i="29"/>
  <c r="AH17" i="29"/>
  <c r="AH43" i="29"/>
  <c r="AH106" i="29"/>
  <c r="AH8" i="29"/>
  <c r="AH39" i="29"/>
  <c r="AH66" i="29"/>
  <c r="AH137" i="29"/>
  <c r="AH125" i="29"/>
  <c r="AH136" i="29"/>
  <c r="AH32" i="29"/>
  <c r="AH11" i="29"/>
  <c r="AH79" i="29"/>
  <c r="AH87" i="29"/>
  <c r="AH134" i="29"/>
  <c r="AH64" i="29"/>
  <c r="AH89" i="29"/>
  <c r="AH90" i="29"/>
  <c r="AH58" i="29"/>
  <c r="AH100" i="29"/>
  <c r="AH84" i="29"/>
  <c r="AH29" i="29"/>
  <c r="AH59" i="29"/>
  <c r="AH63" i="29"/>
  <c r="AH5" i="29"/>
  <c r="AH40" i="29"/>
  <c r="AH124" i="29"/>
  <c r="AH131" i="29"/>
  <c r="AH60" i="29"/>
  <c r="AH85" i="29"/>
  <c r="AH139" i="29"/>
  <c r="AH50" i="29"/>
  <c r="AH46" i="29"/>
  <c r="AH42" i="29"/>
  <c r="AH7" i="29"/>
  <c r="AH31" i="29"/>
  <c r="AH81" i="29"/>
  <c r="AH122" i="29"/>
  <c r="AH26" i="29"/>
  <c r="AH18" i="29"/>
  <c r="AH141" i="29"/>
  <c r="AH21" i="29"/>
  <c r="AH45" i="29"/>
  <c r="AH47" i="29"/>
  <c r="AH67" i="29"/>
  <c r="AH72" i="29"/>
  <c r="AH108" i="29"/>
  <c r="AH16" i="29"/>
  <c r="AH118" i="29"/>
  <c r="AH6" i="29"/>
  <c r="AH51" i="29"/>
  <c r="AH116" i="29"/>
  <c r="AH143" i="29"/>
  <c r="AH3" i="29"/>
  <c r="AH74" i="29"/>
  <c r="AH75" i="29"/>
  <c r="AH115" i="29"/>
  <c r="AH93" i="29"/>
  <c r="AH30" i="29"/>
  <c r="AH55" i="29"/>
  <c r="AH127" i="29"/>
  <c r="AH82" i="29"/>
  <c r="AH114" i="29"/>
  <c r="AH111" i="29"/>
  <c r="AH129" i="29"/>
  <c r="AH77" i="29"/>
  <c r="AH120" i="29"/>
  <c r="AH80" i="29"/>
  <c r="AH110" i="29"/>
  <c r="AH71" i="29"/>
  <c r="AH112" i="29"/>
  <c r="AH13" i="29"/>
  <c r="AH38" i="29"/>
  <c r="AH102" i="29"/>
  <c r="AH35" i="29"/>
  <c r="AH104" i="29"/>
  <c r="AH135" i="29"/>
  <c r="AH62" i="29"/>
  <c r="AH22" i="29"/>
  <c r="AH92" i="29"/>
  <c r="AH78" i="29"/>
  <c r="AH128" i="29"/>
  <c r="AH41" i="29"/>
  <c r="AH95" i="29"/>
  <c r="AH70" i="29"/>
  <c r="AH19" i="29"/>
  <c r="AH33" i="29"/>
  <c r="AH10" i="29"/>
  <c r="AH54" i="29"/>
  <c r="AH4" i="29"/>
  <c r="AH73" i="29"/>
  <c r="AH14" i="29"/>
  <c r="AH34" i="29"/>
  <c r="AH12" i="29"/>
  <c r="AH133" i="29"/>
  <c r="AH107" i="29"/>
  <c r="AH98" i="29"/>
  <c r="AH37" i="29"/>
  <c r="AH105" i="29"/>
  <c r="AH113" i="29"/>
  <c r="AH94" i="29"/>
  <c r="AT64" i="29"/>
  <c r="AT97" i="29"/>
  <c r="AT3" i="29"/>
  <c r="AT12" i="29"/>
  <c r="AT52" i="29"/>
  <c r="AT68" i="29"/>
  <c r="AT99" i="29"/>
  <c r="AT96" i="29"/>
  <c r="AT44" i="29"/>
  <c r="AT86" i="29"/>
  <c r="AT145" i="29"/>
  <c r="AT109" i="29"/>
  <c r="AT76" i="29"/>
  <c r="AT53" i="29"/>
  <c r="AT61" i="29"/>
  <c r="AT130" i="29"/>
  <c r="AT103" i="29"/>
  <c r="AT113" i="29"/>
  <c r="AT4" i="29"/>
  <c r="AT25" i="29"/>
  <c r="AT33" i="29"/>
  <c r="AT69" i="29"/>
  <c r="AT115" i="29"/>
  <c r="AT140" i="29"/>
  <c r="AT88" i="29"/>
  <c r="AT57" i="29"/>
  <c r="AT65" i="29"/>
  <c r="AT121" i="29"/>
  <c r="AT27" i="29"/>
  <c r="AT28" i="29"/>
  <c r="AT106" i="29"/>
  <c r="AT125" i="29"/>
  <c r="AT48" i="29"/>
  <c r="AT144" i="29"/>
  <c r="AT143" i="29"/>
  <c r="AT101" i="29"/>
  <c r="AT17" i="29"/>
  <c r="AT71" i="29"/>
  <c r="AT43" i="29"/>
  <c r="AT56" i="29"/>
  <c r="AT146" i="29"/>
  <c r="AT137" i="29"/>
  <c r="AT127" i="29"/>
  <c r="AT15" i="29"/>
  <c r="AT16" i="29"/>
  <c r="AT23" i="29"/>
  <c r="AT24" i="29"/>
  <c r="AT39" i="29"/>
  <c r="AT49" i="29"/>
  <c r="AT133" i="29"/>
  <c r="AT142" i="29"/>
  <c r="AT8" i="29"/>
  <c r="AT32" i="29"/>
  <c r="AT11" i="29"/>
  <c r="AT81" i="29"/>
  <c r="AT89" i="29"/>
  <c r="AT9" i="29"/>
  <c r="AT138" i="29"/>
  <c r="AT5" i="29"/>
  <c r="AT7" i="29"/>
  <c r="AT31" i="29"/>
  <c r="AT40" i="29"/>
  <c r="AT75" i="29"/>
  <c r="AT124" i="29"/>
  <c r="AT77" i="29"/>
  <c r="AT85" i="29"/>
  <c r="AT93" i="29"/>
  <c r="AT126" i="29"/>
  <c r="AT135" i="29"/>
  <c r="AT104" i="29"/>
  <c r="AT60" i="29"/>
  <c r="AT79" i="29"/>
  <c r="AT50" i="29"/>
  <c r="AT46" i="29"/>
  <c r="AT42" i="29"/>
  <c r="AT147" i="29"/>
  <c r="AT21" i="29"/>
  <c r="AT72" i="29"/>
  <c r="AT20" i="29"/>
  <c r="AT91" i="29"/>
  <c r="AT136" i="29"/>
  <c r="AT87" i="29"/>
  <c r="AT134" i="29"/>
  <c r="AT119" i="29"/>
  <c r="AT100" i="29"/>
  <c r="AT80" i="29"/>
  <c r="AT84" i="29"/>
  <c r="AT29" i="29"/>
  <c r="AT59" i="29"/>
  <c r="AT83" i="29"/>
  <c r="AT47" i="29"/>
  <c r="AT51" i="29"/>
  <c r="AT116" i="29"/>
  <c r="AT66" i="29"/>
  <c r="AT22" i="29"/>
  <c r="AT34" i="29"/>
  <c r="AT90" i="29"/>
  <c r="AT26" i="29"/>
  <c r="AT18" i="29"/>
  <c r="AT141" i="29"/>
  <c r="AT82" i="29"/>
  <c r="AT55" i="29"/>
  <c r="AT54" i="29"/>
  <c r="AT102" i="29"/>
  <c r="AT36" i="29"/>
  <c r="AT111" i="29"/>
  <c r="AT13" i="29"/>
  <c r="AT45" i="29"/>
  <c r="AT67" i="29"/>
  <c r="AT112" i="29"/>
  <c r="AT120" i="29"/>
  <c r="AT129" i="29"/>
  <c r="AT117" i="29"/>
  <c r="AT62" i="29"/>
  <c r="AT110" i="29"/>
  <c r="AT98" i="29"/>
  <c r="AT10" i="29"/>
  <c r="AT63" i="29"/>
  <c r="AT58" i="29"/>
  <c r="AT108" i="29"/>
  <c r="AT118" i="29"/>
  <c r="AT70" i="29"/>
  <c r="AT114" i="29"/>
  <c r="AT131" i="29"/>
  <c r="AT128" i="29"/>
  <c r="AT41" i="29"/>
  <c r="AT95" i="29"/>
  <c r="AT14" i="29"/>
  <c r="AT123" i="29"/>
  <c r="AT74" i="29"/>
  <c r="AT139" i="29"/>
  <c r="AT35" i="29"/>
  <c r="AT132" i="29"/>
  <c r="AT37" i="29"/>
  <c r="AT73" i="29"/>
  <c r="AT107" i="29"/>
  <c r="AT78" i="29"/>
  <c r="AT30" i="29"/>
  <c r="AT105" i="29"/>
  <c r="AT19" i="29"/>
  <c r="AT92" i="29"/>
  <c r="AT94" i="29"/>
  <c r="AT38" i="29"/>
  <c r="AT6" i="29"/>
  <c r="AT122" i="29"/>
  <c r="AS118" i="29"/>
  <c r="AS121" i="29"/>
  <c r="AS124" i="29"/>
  <c r="AS93" i="29"/>
  <c r="AS6" i="29"/>
  <c r="AS38" i="29"/>
  <c r="AS41" i="29"/>
  <c r="AS19" i="29"/>
  <c r="AS138" i="29"/>
  <c r="AS78" i="29"/>
  <c r="AS82" i="29"/>
  <c r="AS92" i="29"/>
  <c r="AS97" i="29"/>
  <c r="AS98" i="29"/>
  <c r="AS102" i="29"/>
  <c r="AS128" i="29"/>
  <c r="AS107" i="29"/>
  <c r="AS13" i="29"/>
  <c r="AS14" i="29"/>
  <c r="AS85" i="29"/>
  <c r="AS86" i="29"/>
  <c r="AS88" i="29"/>
  <c r="AS76" i="29"/>
  <c r="AS80" i="29"/>
  <c r="AS105" i="29"/>
  <c r="AS112" i="29"/>
  <c r="AS116" i="29"/>
  <c r="AS133" i="29"/>
  <c r="AS139" i="29"/>
  <c r="AS67" i="29"/>
  <c r="AS132" i="29"/>
  <c r="AS9" i="29"/>
  <c r="AS12" i="29"/>
  <c r="AS20" i="29"/>
  <c r="AS46" i="29"/>
  <c r="AS22" i="29"/>
  <c r="AS30" i="29"/>
  <c r="AS77" i="29"/>
  <c r="AS81" i="29"/>
  <c r="AS84" i="29"/>
  <c r="AS90" i="29"/>
  <c r="AS136" i="29"/>
  <c r="AS24" i="29"/>
  <c r="AS114" i="29"/>
  <c r="AS104" i="29"/>
  <c r="AS140" i="29"/>
  <c r="AS58" i="29"/>
  <c r="AS108" i="29"/>
  <c r="AS109" i="29"/>
  <c r="AS122" i="29"/>
  <c r="AS119" i="29"/>
  <c r="AS59" i="29"/>
  <c r="AS7" i="29"/>
  <c r="AS141" i="29"/>
  <c r="AS33" i="29"/>
  <c r="AS36" i="29"/>
  <c r="AS52" i="29"/>
  <c r="AS91" i="29"/>
  <c r="AS47" i="29"/>
  <c r="AS48" i="29"/>
  <c r="AS56" i="29"/>
  <c r="AS68" i="29"/>
  <c r="AS146" i="29"/>
  <c r="AS16" i="29"/>
  <c r="AS72" i="29"/>
  <c r="AS113" i="29"/>
  <c r="AS130" i="29"/>
  <c r="AS89" i="29"/>
  <c r="AS96" i="29"/>
  <c r="AS106" i="29"/>
  <c r="AS79" i="29"/>
  <c r="AS28" i="29"/>
  <c r="AS60" i="29"/>
  <c r="AS129" i="29"/>
  <c r="AS8" i="29"/>
  <c r="AS115" i="29"/>
  <c r="AS87" i="29"/>
  <c r="AS71" i="29"/>
  <c r="AS35" i="29"/>
  <c r="AS21" i="29"/>
  <c r="AS17" i="29"/>
  <c r="AS26" i="29"/>
  <c r="AS61" i="29"/>
  <c r="AS73" i="29"/>
  <c r="AS64" i="29"/>
  <c r="AS144" i="29"/>
  <c r="AS117" i="29"/>
  <c r="AS127" i="29"/>
  <c r="AS75" i="29"/>
  <c r="AS63" i="29"/>
  <c r="AS125" i="29"/>
  <c r="AS54" i="29"/>
  <c r="AS120" i="29"/>
  <c r="AS142" i="29"/>
  <c r="AS37" i="29"/>
  <c r="AS10" i="29"/>
  <c r="AS34" i="29"/>
  <c r="AS42" i="29"/>
  <c r="AS83" i="29"/>
  <c r="AS49" i="29"/>
  <c r="AS126" i="29"/>
  <c r="AS134" i="29"/>
  <c r="AS18" i="29"/>
  <c r="AS15" i="29"/>
  <c r="AS23" i="29"/>
  <c r="AS39" i="29"/>
  <c r="AS51" i="29"/>
  <c r="AS4" i="29"/>
  <c r="AS70" i="29"/>
  <c r="AS53" i="29"/>
  <c r="AS69" i="29"/>
  <c r="AS27" i="29"/>
  <c r="AS43" i="29"/>
  <c r="AS55" i="29"/>
  <c r="AS74" i="29"/>
  <c r="AS65" i="29"/>
  <c r="AS95" i="29"/>
  <c r="AS11" i="29"/>
  <c r="AS57" i="29"/>
  <c r="AS99" i="29"/>
  <c r="AS147" i="29"/>
  <c r="AS143" i="29"/>
  <c r="AS31" i="29"/>
  <c r="AS103" i="29"/>
  <c r="AS66" i="29"/>
  <c r="AS40" i="29"/>
  <c r="AS131" i="29"/>
  <c r="AS25" i="29"/>
  <c r="AS135" i="29"/>
  <c r="AS123" i="29"/>
  <c r="AS44" i="29"/>
  <c r="AS110" i="29"/>
  <c r="AS94" i="29"/>
  <c r="AS29" i="29"/>
  <c r="AS145" i="29"/>
  <c r="AS3" i="29"/>
  <c r="AS100" i="29"/>
  <c r="AS111" i="29"/>
  <c r="AS32" i="29"/>
  <c r="AS45" i="29"/>
  <c r="AS50" i="29"/>
  <c r="AS62" i="29"/>
  <c r="AS5" i="29"/>
  <c r="AS137" i="29"/>
  <c r="AS101" i="29"/>
  <c r="AN52" i="29"/>
  <c r="AN115" i="29"/>
  <c r="AN44" i="29"/>
  <c r="AN48" i="29"/>
  <c r="AN64" i="29"/>
  <c r="AN103" i="29"/>
  <c r="AN96" i="29"/>
  <c r="AN97" i="29"/>
  <c r="AN68" i="29"/>
  <c r="AN99" i="29"/>
  <c r="AN25" i="29"/>
  <c r="AN65" i="29"/>
  <c r="AN19" i="29"/>
  <c r="AN86" i="29"/>
  <c r="AN140" i="29"/>
  <c r="AN121" i="29"/>
  <c r="AN109" i="29"/>
  <c r="AN88" i="29"/>
  <c r="AN9" i="29"/>
  <c r="AN49" i="29"/>
  <c r="AN57" i="29"/>
  <c r="AN69" i="29"/>
  <c r="AN53" i="29"/>
  <c r="AN61" i="29"/>
  <c r="AN71" i="29"/>
  <c r="AN145" i="29"/>
  <c r="AN143" i="29"/>
  <c r="AN101" i="29"/>
  <c r="AN126" i="29"/>
  <c r="AN135" i="29"/>
  <c r="AN8" i="29"/>
  <c r="AN32" i="29"/>
  <c r="AN40" i="29"/>
  <c r="AN27" i="29"/>
  <c r="AN43" i="29"/>
  <c r="AN56" i="29"/>
  <c r="AN138" i="29"/>
  <c r="AN104" i="29"/>
  <c r="AN5" i="29"/>
  <c r="AN7" i="29"/>
  <c r="AN31" i="29"/>
  <c r="AN146" i="29"/>
  <c r="AN106" i="29"/>
  <c r="AN127" i="29"/>
  <c r="AN24" i="29"/>
  <c r="AN39" i="29"/>
  <c r="AN136" i="29"/>
  <c r="AN60" i="29"/>
  <c r="AN79" i="29"/>
  <c r="AN87" i="29"/>
  <c r="AN134" i="29"/>
  <c r="AN28" i="29"/>
  <c r="AN137" i="29"/>
  <c r="AN125" i="29"/>
  <c r="AN15" i="29"/>
  <c r="AN130" i="29"/>
  <c r="AN16" i="29"/>
  <c r="AN20" i="29"/>
  <c r="AN36" i="29"/>
  <c r="AN83" i="29"/>
  <c r="AN91" i="29"/>
  <c r="AN124" i="29"/>
  <c r="AN85" i="29"/>
  <c r="AN26" i="29"/>
  <c r="AN18" i="29"/>
  <c r="AN141" i="29"/>
  <c r="AN13" i="29"/>
  <c r="AN37" i="29"/>
  <c r="AN45" i="29"/>
  <c r="AN47" i="29"/>
  <c r="AN67" i="29"/>
  <c r="AN81" i="29"/>
  <c r="AN75" i="29"/>
  <c r="AN11" i="29"/>
  <c r="AN77" i="29"/>
  <c r="AN93" i="29"/>
  <c r="AN90" i="29"/>
  <c r="AN58" i="29"/>
  <c r="AN111" i="29"/>
  <c r="AN51" i="29"/>
  <c r="AN55" i="29"/>
  <c r="AN63" i="29"/>
  <c r="AN50" i="29"/>
  <c r="AN42" i="29"/>
  <c r="AN72" i="29"/>
  <c r="AN6" i="29"/>
  <c r="AN38" i="29"/>
  <c r="AN54" i="29"/>
  <c r="AN117" i="29"/>
  <c r="AN23" i="29"/>
  <c r="AN89" i="29"/>
  <c r="AN100" i="29"/>
  <c r="AN110" i="29"/>
  <c r="AN112" i="29"/>
  <c r="AN118" i="29"/>
  <c r="AN120" i="29"/>
  <c r="AN129" i="29"/>
  <c r="AN142" i="29"/>
  <c r="AN98" i="29"/>
  <c r="AN74" i="29"/>
  <c r="AN10" i="29"/>
  <c r="AN46" i="29"/>
  <c r="AN147" i="29"/>
  <c r="AN119" i="29"/>
  <c r="AN84" i="29"/>
  <c r="AN21" i="29"/>
  <c r="AN108" i="29"/>
  <c r="AN30" i="29"/>
  <c r="AN29" i="29"/>
  <c r="AN22" i="29"/>
  <c r="AN76" i="29"/>
  <c r="AN82" i="29"/>
  <c r="AN14" i="29"/>
  <c r="AN80" i="29"/>
  <c r="AN116" i="29"/>
  <c r="AN66" i="29"/>
  <c r="AN34" i="29"/>
  <c r="AN59" i="29"/>
  <c r="AN114" i="29"/>
  <c r="AN62" i="29"/>
  <c r="AN139" i="29"/>
  <c r="AN132" i="29"/>
  <c r="AN73" i="29"/>
  <c r="AN33" i="29"/>
  <c r="AN12" i="29"/>
  <c r="AN113" i="29"/>
  <c r="AN107" i="29"/>
  <c r="AN4" i="29"/>
  <c r="AN17" i="29"/>
  <c r="AN105" i="29"/>
  <c r="AN94" i="29"/>
  <c r="AN78" i="29"/>
  <c r="AN95" i="29"/>
  <c r="AN122" i="29"/>
  <c r="AN102" i="29"/>
  <c r="AN144" i="29"/>
  <c r="AN35" i="29"/>
  <c r="AN131" i="29"/>
  <c r="AN128" i="29"/>
  <c r="AN41" i="29"/>
  <c r="AN70" i="29"/>
  <c r="AN133" i="29"/>
  <c r="AN123" i="29"/>
  <c r="AN3" i="29"/>
  <c r="AN92" i="29"/>
  <c r="AK116" i="29"/>
  <c r="AK29" i="29"/>
  <c r="AK8" i="29"/>
  <c r="AK16" i="29"/>
  <c r="AK32" i="29"/>
  <c r="AK61" i="29"/>
  <c r="AK25" i="29"/>
  <c r="AK130" i="29"/>
  <c r="AK40" i="29"/>
  <c r="AK49" i="29"/>
  <c r="AK53" i="29"/>
  <c r="AK69" i="29"/>
  <c r="AK10" i="29"/>
  <c r="AK52" i="29"/>
  <c r="AK137" i="29"/>
  <c r="AK74" i="29"/>
  <c r="AK14" i="29"/>
  <c r="AK22" i="29"/>
  <c r="AK73" i="29"/>
  <c r="AK143" i="29"/>
  <c r="AK139" i="29"/>
  <c r="AK35" i="29"/>
  <c r="AK17" i="29"/>
  <c r="AK50" i="29"/>
  <c r="AK34" i="29"/>
  <c r="AK66" i="29"/>
  <c r="AK113" i="29"/>
  <c r="AK133" i="29"/>
  <c r="AK57" i="29"/>
  <c r="AK4" i="29"/>
  <c r="AK125" i="29"/>
  <c r="AK123" i="29"/>
  <c r="AK33" i="29"/>
  <c r="AK6" i="29"/>
  <c r="AK30" i="29"/>
  <c r="AK65" i="29"/>
  <c r="AK46" i="29"/>
  <c r="AK122" i="29"/>
  <c r="AK54" i="29"/>
  <c r="AK58" i="29"/>
  <c r="AK106" i="29"/>
  <c r="AK110" i="29"/>
  <c r="AK117" i="29"/>
  <c r="AK140" i="29"/>
  <c r="AK134" i="29"/>
  <c r="AK126" i="29"/>
  <c r="AK38" i="29"/>
  <c r="AK62" i="29"/>
  <c r="AK142" i="29"/>
  <c r="AK131" i="29"/>
  <c r="AK37" i="29"/>
  <c r="AK77" i="29"/>
  <c r="AK80" i="29"/>
  <c r="AK100" i="29"/>
  <c r="AK13" i="29"/>
  <c r="AK70" i="29"/>
  <c r="AK114" i="29"/>
  <c r="AK39" i="29"/>
  <c r="AK124" i="29"/>
  <c r="AK42" i="29"/>
  <c r="AK68" i="29"/>
  <c r="AK23" i="29"/>
  <c r="AK19" i="29"/>
  <c r="AK15" i="29"/>
  <c r="AK11" i="29"/>
  <c r="AK12" i="29"/>
  <c r="AK82" i="29"/>
  <c r="AK85" i="29"/>
  <c r="AK90" i="29"/>
  <c r="AK93" i="29"/>
  <c r="AK96" i="29"/>
  <c r="AK118" i="29"/>
  <c r="AK129" i="29"/>
  <c r="AK55" i="29"/>
  <c r="AK88" i="29"/>
  <c r="AK94" i="29"/>
  <c r="AK141" i="29"/>
  <c r="AK120" i="29"/>
  <c r="AK105" i="29"/>
  <c r="AK47" i="29"/>
  <c r="AK75" i="29"/>
  <c r="AK71" i="29"/>
  <c r="AK95" i="29"/>
  <c r="AK9" i="29"/>
  <c r="AK20" i="29"/>
  <c r="AK44" i="29"/>
  <c r="AK78" i="29"/>
  <c r="AK86" i="29"/>
  <c r="AK92" i="29"/>
  <c r="AK3" i="29"/>
  <c r="AK83" i="29"/>
  <c r="AK28" i="29"/>
  <c r="AK76" i="29"/>
  <c r="AK81" i="29"/>
  <c r="AK84" i="29"/>
  <c r="AK99" i="29"/>
  <c r="AK102" i="29"/>
  <c r="AK138" i="29"/>
  <c r="AK41" i="29"/>
  <c r="AK115" i="29"/>
  <c r="AK79" i="29"/>
  <c r="AK109" i="29"/>
  <c r="AK104" i="29"/>
  <c r="AK36" i="29"/>
  <c r="AK146" i="29"/>
  <c r="AK147" i="29"/>
  <c r="AK21" i="29"/>
  <c r="AK101" i="29"/>
  <c r="AK136" i="29"/>
  <c r="AK135" i="29"/>
  <c r="AK91" i="29"/>
  <c r="AK67" i="29"/>
  <c r="AK27" i="29"/>
  <c r="AK63" i="29"/>
  <c r="AK144" i="29"/>
  <c r="AK98" i="29"/>
  <c r="AK119" i="29"/>
  <c r="AK128" i="29"/>
  <c r="AK45" i="29"/>
  <c r="AK103" i="29"/>
  <c r="AK107" i="29"/>
  <c r="AK31" i="29"/>
  <c r="AK48" i="29"/>
  <c r="AK60" i="29"/>
  <c r="AK108" i="29"/>
  <c r="AK89" i="29"/>
  <c r="AK132" i="29"/>
  <c r="AK5" i="29"/>
  <c r="AK18" i="29"/>
  <c r="AK127" i="29"/>
  <c r="AK7" i="29"/>
  <c r="AK59" i="29"/>
  <c r="AK43" i="29"/>
  <c r="AK64" i="29"/>
  <c r="AK51" i="29"/>
  <c r="AK24" i="29"/>
  <c r="AK112" i="29"/>
  <c r="AK111" i="29"/>
  <c r="AK145" i="29"/>
  <c r="AK121" i="29"/>
  <c r="AK56" i="29"/>
  <c r="AK72" i="29"/>
  <c r="AK97" i="29"/>
  <c r="AK87" i="29"/>
  <c r="AK26" i="29"/>
  <c r="AA77" i="29"/>
  <c r="AA93" i="29"/>
  <c r="AA72" i="29"/>
  <c r="AA144" i="29"/>
  <c r="AA120" i="29"/>
  <c r="AA71" i="29"/>
  <c r="AA41" i="29"/>
  <c r="AA6" i="29"/>
  <c r="AA56" i="29"/>
  <c r="AA24" i="29"/>
  <c r="AA133" i="29"/>
  <c r="AA128" i="29"/>
  <c r="AA141" i="29"/>
  <c r="AA89" i="29"/>
  <c r="AA140" i="29"/>
  <c r="AA117" i="29"/>
  <c r="AA115" i="29"/>
  <c r="AA105" i="29"/>
  <c r="AA19" i="29"/>
  <c r="AA125" i="29"/>
  <c r="AA36" i="29"/>
  <c r="AA38" i="29"/>
  <c r="AA52" i="29"/>
  <c r="AA46" i="29"/>
  <c r="AA29" i="29"/>
  <c r="AA22" i="29"/>
  <c r="AA30" i="29"/>
  <c r="AA132" i="29"/>
  <c r="AA76" i="29"/>
  <c r="AA108" i="29"/>
  <c r="AA14" i="29"/>
  <c r="AA127" i="29"/>
  <c r="AA84" i="29"/>
  <c r="AA58" i="29"/>
  <c r="AA7" i="29"/>
  <c r="AA33" i="29"/>
  <c r="AA4" i="29"/>
  <c r="AA136" i="29"/>
  <c r="AA96" i="29"/>
  <c r="AA80" i="29"/>
  <c r="AA145" i="29"/>
  <c r="AA109" i="29"/>
  <c r="AA13" i="29"/>
  <c r="AA116" i="29"/>
  <c r="AA104" i="29"/>
  <c r="AA92" i="29"/>
  <c r="AA121" i="29"/>
  <c r="AA67" i="29"/>
  <c r="AA47" i="29"/>
  <c r="AA9" i="29"/>
  <c r="AA85" i="29"/>
  <c r="AA63" i="29"/>
  <c r="AA64" i="29"/>
  <c r="AA88" i="29"/>
  <c r="AA59" i="29"/>
  <c r="AA45" i="29"/>
  <c r="AA124" i="29"/>
  <c r="AA113" i="29"/>
  <c r="AA135" i="29"/>
  <c r="AA119" i="29"/>
  <c r="AA79" i="29"/>
  <c r="AA107" i="29"/>
  <c r="AA91" i="29"/>
  <c r="AA8" i="29"/>
  <c r="AA10" i="29"/>
  <c r="AA42" i="29"/>
  <c r="AA49" i="29"/>
  <c r="AA53" i="29"/>
  <c r="AA57" i="29"/>
  <c r="AA27" i="29"/>
  <c r="AA103" i="29"/>
  <c r="AA66" i="29"/>
  <c r="AA32" i="29"/>
  <c r="AA35" i="29"/>
  <c r="AA17" i="29"/>
  <c r="AA5" i="29"/>
  <c r="AA26" i="29"/>
  <c r="AA48" i="29"/>
  <c r="AA54" i="29"/>
  <c r="AA11" i="29"/>
  <c r="AA34" i="29"/>
  <c r="AA61" i="29"/>
  <c r="AA138" i="29"/>
  <c r="AA122" i="29"/>
  <c r="AA86" i="29"/>
  <c r="AA68" i="29"/>
  <c r="AA28" i="29"/>
  <c r="AA131" i="29"/>
  <c r="AA43" i="29"/>
  <c r="AA134" i="29"/>
  <c r="AA118" i="29"/>
  <c r="AA82" i="29"/>
  <c r="AA60" i="29"/>
  <c r="AA12" i="29"/>
  <c r="AA37" i="29"/>
  <c r="AA18" i="29"/>
  <c r="AA146" i="29"/>
  <c r="AA130" i="29"/>
  <c r="AA114" i="29"/>
  <c r="AA106" i="29"/>
  <c r="AA102" i="29"/>
  <c r="AA98" i="29"/>
  <c r="AA94" i="29"/>
  <c r="AA78" i="29"/>
  <c r="AA70" i="29"/>
  <c r="AA126" i="29"/>
  <c r="AA69" i="29"/>
  <c r="AA21" i="29"/>
  <c r="AA142" i="29"/>
  <c r="AA139" i="29"/>
  <c r="AA143" i="29"/>
  <c r="AA90" i="29"/>
  <c r="AA74" i="29"/>
  <c r="AA16" i="29"/>
  <c r="AA50" i="29"/>
  <c r="AA62" i="29"/>
  <c r="AA112" i="29"/>
  <c r="AA110" i="29"/>
  <c r="AA147" i="29"/>
  <c r="AA3" i="29"/>
  <c r="AA31" i="29"/>
  <c r="AA99" i="29"/>
  <c r="AA23" i="29"/>
  <c r="AA87" i="29"/>
  <c r="AA83" i="29"/>
  <c r="AA39" i="29"/>
  <c r="AA81" i="29"/>
  <c r="AA55" i="29"/>
  <c r="AA137" i="29"/>
  <c r="AA100" i="29"/>
  <c r="AA25" i="29"/>
  <c r="AA95" i="29"/>
  <c r="AA15" i="29"/>
  <c r="AA75" i="29"/>
  <c r="AA129" i="29"/>
  <c r="AA123" i="29"/>
  <c r="AA40" i="29"/>
  <c r="AA101" i="29"/>
  <c r="AA20" i="29"/>
  <c r="AA65" i="29"/>
  <c r="AA73" i="29"/>
  <c r="AA97" i="29"/>
  <c r="AA44" i="29"/>
  <c r="AA111" i="29"/>
  <c r="AA51" i="29"/>
  <c r="AD65" i="29"/>
  <c r="AD122" i="29"/>
  <c r="AD138" i="29"/>
  <c r="AD96" i="29"/>
  <c r="AD105" i="29"/>
  <c r="AD61" i="29"/>
  <c r="AD74" i="29"/>
  <c r="AD147" i="29"/>
  <c r="AD113" i="29"/>
  <c r="AD109" i="29"/>
  <c r="AD88" i="29"/>
  <c r="AD98" i="29"/>
  <c r="AD85" i="29"/>
  <c r="AD110" i="29"/>
  <c r="AD49" i="29"/>
  <c r="AD118" i="29"/>
  <c r="AD126" i="29"/>
  <c r="AD13" i="29"/>
  <c r="AD93" i="29"/>
  <c r="AD29" i="29"/>
  <c r="AD33" i="29"/>
  <c r="AD73" i="29"/>
  <c r="AD84" i="29"/>
  <c r="AD46" i="29"/>
  <c r="AD66" i="29"/>
  <c r="AD19" i="29"/>
  <c r="AD12" i="29"/>
  <c r="AD101" i="29"/>
  <c r="AD89" i="29"/>
  <c r="AD17" i="29"/>
  <c r="AD106" i="29"/>
  <c r="AD27" i="29"/>
  <c r="AD78" i="29"/>
  <c r="AD34" i="29"/>
  <c r="AD145" i="29"/>
  <c r="AD121" i="29"/>
  <c r="AD77" i="29"/>
  <c r="AD11" i="29"/>
  <c r="AD43" i="29"/>
  <c r="AD129" i="29"/>
  <c r="AD30" i="29"/>
  <c r="AD68" i="29"/>
  <c r="AD10" i="29"/>
  <c r="AD141" i="29"/>
  <c r="AD28" i="29"/>
  <c r="AD108" i="29"/>
  <c r="AD92" i="29"/>
  <c r="AD41" i="29"/>
  <c r="AD25" i="29"/>
  <c r="AD6" i="29"/>
  <c r="AD102" i="29"/>
  <c r="AD82" i="29"/>
  <c r="AD133" i="29"/>
  <c r="AD26" i="29"/>
  <c r="AD42" i="29"/>
  <c r="AD47" i="29"/>
  <c r="AD64" i="29"/>
  <c r="AD18" i="29"/>
  <c r="AD90" i="29"/>
  <c r="AD67" i="29"/>
  <c r="AD56" i="29"/>
  <c r="AD120" i="29"/>
  <c r="AD94" i="29"/>
  <c r="AD54" i="29"/>
  <c r="AD62" i="29"/>
  <c r="AD116" i="29"/>
  <c r="AD51" i="29"/>
  <c r="AD86" i="29"/>
  <c r="AD140" i="29"/>
  <c r="AD128" i="29"/>
  <c r="AD100" i="29"/>
  <c r="AD80" i="29"/>
  <c r="AD57" i="29"/>
  <c r="AD48" i="29"/>
  <c r="AD44" i="29"/>
  <c r="AD39" i="29"/>
  <c r="AD16" i="29"/>
  <c r="AD31" i="29"/>
  <c r="AD131" i="29"/>
  <c r="AD115" i="29"/>
  <c r="AD111" i="29"/>
  <c r="AD107" i="29"/>
  <c r="AD103" i="29"/>
  <c r="AD95" i="29"/>
  <c r="AD79" i="29"/>
  <c r="AD8" i="29"/>
  <c r="AD22" i="29"/>
  <c r="AD60" i="29"/>
  <c r="AD9" i="29"/>
  <c r="AD63" i="29"/>
  <c r="AD114" i="29"/>
  <c r="AD143" i="29"/>
  <c r="AD127" i="29"/>
  <c r="AD99" i="29"/>
  <c r="AD91" i="29"/>
  <c r="AD75" i="29"/>
  <c r="AD37" i="29"/>
  <c r="AD15" i="29"/>
  <c r="AD58" i="29"/>
  <c r="AD139" i="29"/>
  <c r="AD123" i="29"/>
  <c r="AD87" i="29"/>
  <c r="AD53" i="29"/>
  <c r="AD21" i="29"/>
  <c r="AD124" i="29"/>
  <c r="AD7" i="29"/>
  <c r="AD50" i="29"/>
  <c r="AD83" i="29"/>
  <c r="AD23" i="29"/>
  <c r="AD135" i="29"/>
  <c r="AD5" i="29"/>
  <c r="AD76" i="29"/>
  <c r="AD119" i="29"/>
  <c r="AD32" i="29"/>
  <c r="AD4" i="29"/>
  <c r="AD81" i="29"/>
  <c r="AD3" i="29"/>
  <c r="AD55" i="29"/>
  <c r="AD59" i="29"/>
  <c r="AD137" i="29"/>
  <c r="AD35" i="29"/>
  <c r="AD38" i="29"/>
  <c r="AD104" i="29"/>
  <c r="AD72" i="29"/>
  <c r="AD136" i="29"/>
  <c r="AD125" i="29"/>
  <c r="AD36" i="29"/>
  <c r="AD132" i="29"/>
  <c r="AD112" i="29"/>
  <c r="AD45" i="29"/>
  <c r="AD52" i="29"/>
  <c r="AD146" i="29"/>
  <c r="AD14" i="29"/>
  <c r="AD117" i="29"/>
  <c r="AD134" i="29"/>
  <c r="AD69" i="29"/>
  <c r="AD144" i="29"/>
  <c r="AD20" i="29"/>
  <c r="AD40" i="29"/>
  <c r="AD142" i="29"/>
  <c r="AD97" i="29"/>
  <c r="AD130" i="29"/>
  <c r="AD70" i="29"/>
  <c r="AD71" i="29"/>
  <c r="AD24" i="29"/>
  <c r="AU3" i="29"/>
  <c r="AU124" i="29"/>
  <c r="AU128" i="29"/>
  <c r="AU34" i="29"/>
  <c r="AU39" i="29"/>
  <c r="AU144" i="29"/>
  <c r="AU10" i="29"/>
  <c r="AU41" i="29"/>
  <c r="AU120" i="29"/>
  <c r="AU130" i="29"/>
  <c r="AU138" i="29"/>
  <c r="AU135" i="29"/>
  <c r="AU40" i="29"/>
  <c r="AU24" i="29"/>
  <c r="AU23" i="29"/>
  <c r="AU31" i="29"/>
  <c r="AU72" i="29"/>
  <c r="AU110" i="29"/>
  <c r="AU131" i="29"/>
  <c r="AU113" i="29"/>
  <c r="AU33" i="29"/>
  <c r="AU143" i="29"/>
  <c r="AU6" i="29"/>
  <c r="AU15" i="29"/>
  <c r="AU70" i="29"/>
  <c r="AU108" i="29"/>
  <c r="AU111" i="29"/>
  <c r="AU116" i="29"/>
  <c r="AU142" i="29"/>
  <c r="AU14" i="29"/>
  <c r="AU7" i="29"/>
  <c r="AU114" i="29"/>
  <c r="AU122" i="29"/>
  <c r="AU46" i="29"/>
  <c r="AU36" i="29"/>
  <c r="AU126" i="29"/>
  <c r="AU121" i="29"/>
  <c r="AU49" i="29"/>
  <c r="AU146" i="29"/>
  <c r="AU44" i="29"/>
  <c r="AU38" i="29"/>
  <c r="AU28" i="29"/>
  <c r="AU75" i="29"/>
  <c r="AU22" i="29"/>
  <c r="AU80" i="29"/>
  <c r="AU83" i="29"/>
  <c r="AU88" i="29"/>
  <c r="AU102" i="29"/>
  <c r="AU132" i="29"/>
  <c r="AU119" i="29"/>
  <c r="AU8" i="29"/>
  <c r="AU145" i="29"/>
  <c r="AU73" i="29"/>
  <c r="AU9" i="29"/>
  <c r="AU71" i="29"/>
  <c r="AU67" i="29"/>
  <c r="AU78" i="29"/>
  <c r="AU84" i="29"/>
  <c r="AU86" i="29"/>
  <c r="AU87" i="29"/>
  <c r="AU98" i="29"/>
  <c r="AU99" i="29"/>
  <c r="AU103" i="29"/>
  <c r="AU127" i="29"/>
  <c r="AU117" i="29"/>
  <c r="AU115" i="29"/>
  <c r="AU69" i="29"/>
  <c r="AU76" i="29"/>
  <c r="AU79" i="29"/>
  <c r="AU81" i="29"/>
  <c r="AU90" i="29"/>
  <c r="AU95" i="29"/>
  <c r="AU100" i="29"/>
  <c r="AU26" i="29"/>
  <c r="AU27" i="29"/>
  <c r="AU60" i="29"/>
  <c r="AU64" i="29"/>
  <c r="AU82" i="29"/>
  <c r="AU101" i="29"/>
  <c r="AU16" i="29"/>
  <c r="AU91" i="29"/>
  <c r="AU94" i="29"/>
  <c r="AU104" i="29"/>
  <c r="AU20" i="29"/>
  <c r="AU12" i="29"/>
  <c r="AU42" i="29"/>
  <c r="AU32" i="29"/>
  <c r="AU4" i="29"/>
  <c r="AU11" i="29"/>
  <c r="AU35" i="29"/>
  <c r="AU43" i="29"/>
  <c r="AU68" i="29"/>
  <c r="AU93" i="29"/>
  <c r="AU52" i="29"/>
  <c r="AU134" i="29"/>
  <c r="AU140" i="29"/>
  <c r="AU129" i="29"/>
  <c r="AU21" i="29"/>
  <c r="AU5" i="29"/>
  <c r="AU56" i="29"/>
  <c r="AU92" i="29"/>
  <c r="AU37" i="29"/>
  <c r="AU48" i="29"/>
  <c r="AU85" i="29"/>
  <c r="AU97" i="29"/>
  <c r="AU13" i="29"/>
  <c r="AU139" i="29"/>
  <c r="AU89" i="29"/>
  <c r="AU137" i="29"/>
  <c r="AU55" i="29"/>
  <c r="AU29" i="29"/>
  <c r="AU123" i="29"/>
  <c r="AU19" i="29"/>
  <c r="AU74" i="29"/>
  <c r="AU17" i="29"/>
  <c r="AU133" i="29"/>
  <c r="AU53" i="29"/>
  <c r="AU59" i="29"/>
  <c r="AU18" i="29"/>
  <c r="AU77" i="29"/>
  <c r="AU141" i="29"/>
  <c r="AU54" i="29"/>
  <c r="AU106" i="29"/>
  <c r="AU107" i="29"/>
  <c r="AU47" i="29"/>
  <c r="AU50" i="29"/>
  <c r="AU51" i="29"/>
  <c r="AU62" i="29"/>
  <c r="AU63" i="29"/>
  <c r="AU112" i="29"/>
  <c r="AU30" i="29"/>
  <c r="AU125" i="29"/>
  <c r="AU105" i="29"/>
  <c r="AU109" i="29"/>
  <c r="AU147" i="29"/>
  <c r="AU136" i="29"/>
  <c r="AU57" i="29"/>
  <c r="AU58" i="29"/>
  <c r="AU61" i="29"/>
  <c r="AU65" i="29"/>
  <c r="AU66" i="29"/>
  <c r="AU96" i="29"/>
  <c r="AU45" i="29"/>
  <c r="AU25" i="29"/>
  <c r="AU118" i="29"/>
  <c r="AV114" i="29"/>
  <c r="AV82" i="29"/>
  <c r="AV145" i="29"/>
  <c r="AV110" i="29"/>
  <c r="AV89" i="29"/>
  <c r="AV78" i="29"/>
  <c r="AV37" i="29"/>
  <c r="AV129" i="29"/>
  <c r="AV19" i="29"/>
  <c r="AV100" i="29"/>
  <c r="AV133" i="29"/>
  <c r="AV127" i="29"/>
  <c r="AV14" i="29"/>
  <c r="AV92" i="29"/>
  <c r="AV101" i="29"/>
  <c r="AV46" i="29"/>
  <c r="AV91" i="29"/>
  <c r="AV11" i="29"/>
  <c r="AV94" i="29"/>
  <c r="AV95" i="29"/>
  <c r="AV105" i="29"/>
  <c r="AV29" i="29"/>
  <c r="AV68" i="29"/>
  <c r="AV28" i="29"/>
  <c r="AV74" i="29"/>
  <c r="AV83" i="29"/>
  <c r="AV85" i="29"/>
  <c r="AV26" i="29"/>
  <c r="AV33" i="29"/>
  <c r="AV43" i="29"/>
  <c r="AV77" i="29"/>
  <c r="AV22" i="29"/>
  <c r="AV47" i="29"/>
  <c r="AV143" i="29"/>
  <c r="AV98" i="29"/>
  <c r="AV140" i="29"/>
  <c r="AV128" i="29"/>
  <c r="AV76" i="29"/>
  <c r="AV60" i="29"/>
  <c r="AV56" i="29"/>
  <c r="AV147" i="29"/>
  <c r="AV25" i="29"/>
  <c r="AV34" i="29"/>
  <c r="AV49" i="29"/>
  <c r="AV81" i="29"/>
  <c r="AV79" i="29"/>
  <c r="AV17" i="29"/>
  <c r="AV41" i="29"/>
  <c r="AV73" i="29"/>
  <c r="AV126" i="29"/>
  <c r="AV138" i="29"/>
  <c r="AV63" i="29"/>
  <c r="AV67" i="29"/>
  <c r="AV13" i="29"/>
  <c r="AV64" i="29"/>
  <c r="AV103" i="29"/>
  <c r="AV18" i="29"/>
  <c r="AV61" i="29"/>
  <c r="AV65" i="29"/>
  <c r="AV21" i="29"/>
  <c r="AV9" i="29"/>
  <c r="AV57" i="29"/>
  <c r="AV135" i="29"/>
  <c r="AV75" i="29"/>
  <c r="AV130" i="29"/>
  <c r="AV51" i="29"/>
  <c r="AV102" i="29"/>
  <c r="AV96" i="29"/>
  <c r="AV84" i="29"/>
  <c r="AV48" i="29"/>
  <c r="AV44" i="29"/>
  <c r="AV118" i="29"/>
  <c r="AV99" i="29"/>
  <c r="AV93" i="29"/>
  <c r="AV87" i="29"/>
  <c r="AV5" i="29"/>
  <c r="AV39" i="29"/>
  <c r="AV53" i="29"/>
  <c r="AV139" i="29"/>
  <c r="AV141" i="29"/>
  <c r="AV108" i="29"/>
  <c r="AV6" i="29"/>
  <c r="AV88" i="29"/>
  <c r="AV54" i="29"/>
  <c r="AV58" i="29"/>
  <c r="AV66" i="29"/>
  <c r="AV10" i="29"/>
  <c r="AV107" i="29"/>
  <c r="AV4" i="29"/>
  <c r="AV36" i="29"/>
  <c r="AV15" i="29"/>
  <c r="AV62" i="29"/>
  <c r="AV106" i="29"/>
  <c r="AV113" i="29"/>
  <c r="AV115" i="29"/>
  <c r="AV121" i="29"/>
  <c r="AV16" i="29"/>
  <c r="AV131" i="29"/>
  <c r="AV7" i="29"/>
  <c r="AV23" i="29"/>
  <c r="AV50" i="29"/>
  <c r="AV109" i="29"/>
  <c r="AV3" i="29"/>
  <c r="AV124" i="29"/>
  <c r="AV8" i="29"/>
  <c r="AV12" i="29"/>
  <c r="AV20" i="29"/>
  <c r="AV119" i="29"/>
  <c r="AV111" i="29"/>
  <c r="AV32" i="29"/>
  <c r="AV123" i="29"/>
  <c r="AV142" i="29"/>
  <c r="AV31" i="29"/>
  <c r="AV117" i="29"/>
  <c r="AV122" i="29"/>
  <c r="AV97" i="29"/>
  <c r="AV40" i="29"/>
  <c r="AV132" i="29"/>
  <c r="AV90" i="29"/>
  <c r="AV72" i="29"/>
  <c r="AV134" i="29"/>
  <c r="AV71" i="29"/>
  <c r="K71" i="29" s="1"/>
  <c r="AV144" i="29"/>
  <c r="K144" i="29" s="1"/>
  <c r="AV30" i="29"/>
  <c r="AV80" i="29"/>
  <c r="K80" i="29" s="1"/>
  <c r="AV137" i="29"/>
  <c r="AV70" i="29"/>
  <c r="AV116" i="29"/>
  <c r="AV35" i="29"/>
  <c r="AV42" i="29"/>
  <c r="K42" i="29" s="1"/>
  <c r="AV45" i="29"/>
  <c r="AV104" i="29"/>
  <c r="AV24" i="29"/>
  <c r="K24" i="29" s="1"/>
  <c r="AV27" i="29"/>
  <c r="AV86" i="29"/>
  <c r="AV120" i="29"/>
  <c r="AV52" i="29"/>
  <c r="AV55" i="29"/>
  <c r="AV59" i="29"/>
  <c r="AV112" i="29"/>
  <c r="K112" i="29" s="1"/>
  <c r="AV38" i="29"/>
  <c r="K38" i="29" s="1"/>
  <c r="AV69" i="29"/>
  <c r="K69" i="29" s="1"/>
  <c r="AV136" i="29"/>
  <c r="K136" i="29" s="1"/>
  <c r="AV146" i="29"/>
  <c r="K146" i="29" s="1"/>
  <c r="AV125" i="29"/>
  <c r="K125" i="29" s="1"/>
  <c r="AE101" i="29"/>
  <c r="AE36" i="29"/>
  <c r="AE100" i="29"/>
  <c r="AE96" i="29"/>
  <c r="AE44" i="29"/>
  <c r="AE80" i="29"/>
  <c r="AE125" i="29"/>
  <c r="AE25" i="29"/>
  <c r="AE85" i="29"/>
  <c r="AE20" i="29"/>
  <c r="AE141" i="29"/>
  <c r="AE129" i="29"/>
  <c r="AE113" i="29"/>
  <c r="AE12" i="29"/>
  <c r="AE136" i="29"/>
  <c r="AE76" i="29"/>
  <c r="AE117" i="29"/>
  <c r="AE49" i="29"/>
  <c r="AE73" i="29"/>
  <c r="AE120" i="29"/>
  <c r="AE53" i="29"/>
  <c r="AE29" i="29"/>
  <c r="AE57" i="29"/>
  <c r="AE61" i="29"/>
  <c r="AE144" i="29"/>
  <c r="AE124" i="29"/>
  <c r="AE112" i="29"/>
  <c r="AE81" i="29"/>
  <c r="AE88" i="29"/>
  <c r="AE92" i="29"/>
  <c r="AE46" i="29"/>
  <c r="AE41" i="29"/>
  <c r="AE34" i="29"/>
  <c r="AE13" i="29"/>
  <c r="AE33" i="29"/>
  <c r="AE6" i="29"/>
  <c r="AE30" i="29"/>
  <c r="AE38" i="29"/>
  <c r="AE54" i="29"/>
  <c r="AE32" i="29"/>
  <c r="AE10" i="29"/>
  <c r="AE31" i="29"/>
  <c r="AE16" i="29"/>
  <c r="AE35" i="29"/>
  <c r="AE17" i="29"/>
  <c r="AE14" i="29"/>
  <c r="AE50" i="29"/>
  <c r="AE62" i="29"/>
  <c r="AE115" i="29"/>
  <c r="AE22" i="29"/>
  <c r="AE143" i="29"/>
  <c r="AE139" i="29"/>
  <c r="AE42" i="29"/>
  <c r="AE4" i="29"/>
  <c r="AE21" i="29"/>
  <c r="AE9" i="29"/>
  <c r="AE58" i="29"/>
  <c r="AE116" i="29"/>
  <c r="AE137" i="29"/>
  <c r="AE68" i="29"/>
  <c r="AE39" i="29"/>
  <c r="AE123" i="29"/>
  <c r="AE23" i="29"/>
  <c r="AE19" i="29"/>
  <c r="AE147" i="29"/>
  <c r="AE134" i="29"/>
  <c r="AE118" i="29"/>
  <c r="AE82" i="29"/>
  <c r="AE40" i="29"/>
  <c r="AE99" i="29"/>
  <c r="AE55" i="29"/>
  <c r="AE71" i="29"/>
  <c r="AE43" i="29"/>
  <c r="AE146" i="29"/>
  <c r="AE130" i="29"/>
  <c r="AE114" i="29"/>
  <c r="AE110" i="29"/>
  <c r="AE106" i="29"/>
  <c r="AE102" i="29"/>
  <c r="AE94" i="29"/>
  <c r="AE78" i="29"/>
  <c r="AE70" i="29"/>
  <c r="AE66" i="29"/>
  <c r="AE24" i="29"/>
  <c r="AE75" i="29"/>
  <c r="AE27" i="29"/>
  <c r="AE51" i="29"/>
  <c r="AE63" i="29"/>
  <c r="AE52" i="29"/>
  <c r="AE15" i="29"/>
  <c r="AE11" i="29"/>
  <c r="AE37" i="29"/>
  <c r="AE142" i="29"/>
  <c r="AE126" i="29"/>
  <c r="AE90" i="29"/>
  <c r="AE74" i="29"/>
  <c r="AE65" i="29"/>
  <c r="AE8" i="29"/>
  <c r="AE138" i="29"/>
  <c r="AE3" i="29"/>
  <c r="AE67" i="29"/>
  <c r="AE83" i="29"/>
  <c r="AE122" i="29"/>
  <c r="AE64" i="29"/>
  <c r="AE7" i="29"/>
  <c r="AE95" i="29"/>
  <c r="AE86" i="29"/>
  <c r="AE79" i="29"/>
  <c r="AE135" i="29"/>
  <c r="AE59" i="29"/>
  <c r="AE127" i="29"/>
  <c r="AE28" i="29"/>
  <c r="AE77" i="29"/>
  <c r="AE121" i="29"/>
  <c r="AE60" i="29"/>
  <c r="AE97" i="29"/>
  <c r="AE108" i="29"/>
  <c r="AE26" i="29"/>
  <c r="AE132" i="29"/>
  <c r="AE105" i="29"/>
  <c r="AE45" i="29"/>
  <c r="AE69" i="29"/>
  <c r="AE133" i="29"/>
  <c r="AE72" i="29"/>
  <c r="AE98" i="29"/>
  <c r="AE119" i="29"/>
  <c r="H119" i="29" s="1"/>
  <c r="AE128" i="29"/>
  <c r="AE103" i="29"/>
  <c r="AE91" i="29"/>
  <c r="AE111" i="29"/>
  <c r="AE131" i="29"/>
  <c r="AE93" i="29"/>
  <c r="AE104" i="29"/>
  <c r="AE84" i="29"/>
  <c r="AE87" i="29"/>
  <c r="AE145" i="29"/>
  <c r="AE56" i="29"/>
  <c r="AE5" i="29"/>
  <c r="AE18" i="29"/>
  <c r="AE47" i="29"/>
  <c r="AE107" i="29"/>
  <c r="AE109" i="29"/>
  <c r="AE89" i="29"/>
  <c r="AE48" i="29"/>
  <c r="AE140" i="29"/>
  <c r="AB112" i="29"/>
  <c r="AB76" i="29"/>
  <c r="AB23" i="29"/>
  <c r="AB39" i="29"/>
  <c r="AB79" i="29"/>
  <c r="AB120" i="29"/>
  <c r="AB104" i="29"/>
  <c r="AB84" i="29"/>
  <c r="AB27" i="29"/>
  <c r="AB143" i="29"/>
  <c r="AB43" i="29"/>
  <c r="AB67" i="29"/>
  <c r="AB80" i="29"/>
  <c r="AB140" i="29"/>
  <c r="AB100" i="29"/>
  <c r="AB87" i="29"/>
  <c r="AB83" i="29"/>
  <c r="AB134" i="29"/>
  <c r="AB55" i="29"/>
  <c r="AB95" i="29"/>
  <c r="AB44" i="29"/>
  <c r="AB48" i="29"/>
  <c r="AB52" i="29"/>
  <c r="AB111" i="29"/>
  <c r="AB75" i="29"/>
  <c r="AB96" i="29"/>
  <c r="AB9" i="29"/>
  <c r="AB57" i="29"/>
  <c r="AB108" i="29"/>
  <c r="AB7" i="29"/>
  <c r="AB25" i="29"/>
  <c r="AB88" i="29"/>
  <c r="AB127" i="29"/>
  <c r="AB51" i="29"/>
  <c r="AB119" i="29"/>
  <c r="AB64" i="29"/>
  <c r="AB4" i="29"/>
  <c r="AB53" i="29"/>
  <c r="AB49" i="29"/>
  <c r="AB61" i="29"/>
  <c r="AB139" i="29"/>
  <c r="AB131" i="29"/>
  <c r="AB99" i="29"/>
  <c r="AB65" i="29"/>
  <c r="AB5" i="29"/>
  <c r="AB59" i="29"/>
  <c r="AB28" i="29"/>
  <c r="AB71" i="29"/>
  <c r="AB8" i="29"/>
  <c r="AB32" i="29"/>
  <c r="AB40" i="29"/>
  <c r="AB103" i="29"/>
  <c r="AB146" i="29"/>
  <c r="AB138" i="29"/>
  <c r="AB130" i="29"/>
  <c r="AB102" i="29"/>
  <c r="AB24" i="29"/>
  <c r="AB126" i="29"/>
  <c r="AB106" i="29"/>
  <c r="AB86" i="29"/>
  <c r="AB68" i="29"/>
  <c r="AB35" i="29"/>
  <c r="AB19" i="29"/>
  <c r="AB60" i="29"/>
  <c r="AB69" i="29"/>
  <c r="AB36" i="29"/>
  <c r="AB56" i="29"/>
  <c r="AB16" i="29"/>
  <c r="AB142" i="29"/>
  <c r="AB58" i="29"/>
  <c r="AB115" i="29"/>
  <c r="AB20" i="29"/>
  <c r="AB50" i="29"/>
  <c r="AB46" i="29"/>
  <c r="AB42" i="29"/>
  <c r="AB13" i="29"/>
  <c r="AB29" i="29"/>
  <c r="AB141" i="29"/>
  <c r="AB125" i="29"/>
  <c r="AB89" i="29"/>
  <c r="AB63" i="29"/>
  <c r="AB15" i="29"/>
  <c r="AB74" i="29"/>
  <c r="AB62" i="29"/>
  <c r="AB110" i="29"/>
  <c r="AB22" i="29"/>
  <c r="AB137" i="29"/>
  <c r="AB121" i="29"/>
  <c r="AB85" i="29"/>
  <c r="AB82" i="29"/>
  <c r="AB118" i="29"/>
  <c r="AB147" i="29"/>
  <c r="AB94" i="29"/>
  <c r="AB26" i="29"/>
  <c r="AB18" i="29"/>
  <c r="AB133" i="29"/>
  <c r="AB117" i="29"/>
  <c r="AB109" i="29"/>
  <c r="AB81" i="29"/>
  <c r="AB114" i="29"/>
  <c r="AB30" i="29"/>
  <c r="AB6" i="29"/>
  <c r="AB38" i="29"/>
  <c r="AB54" i="29"/>
  <c r="AB66" i="29"/>
  <c r="AB113" i="29"/>
  <c r="AB97" i="29"/>
  <c r="AB21" i="29"/>
  <c r="AB31" i="29"/>
  <c r="AB45" i="29"/>
  <c r="AB93" i="29"/>
  <c r="AB98" i="29"/>
  <c r="AB145" i="29"/>
  <c r="AB77" i="29"/>
  <c r="AB47" i="29"/>
  <c r="AB129" i="29"/>
  <c r="AB101" i="29"/>
  <c r="AB124" i="29"/>
  <c r="AB3" i="29"/>
  <c r="AB136" i="29"/>
  <c r="AB78" i="29"/>
  <c r="AB37" i="29"/>
  <c r="AB105" i="29"/>
  <c r="AB90" i="29"/>
  <c r="AB10" i="29"/>
  <c r="AB91" i="29"/>
  <c r="AB116" i="29"/>
  <c r="AB11" i="29"/>
  <c r="AB122" i="29"/>
  <c r="AB34" i="29"/>
  <c r="AB92" i="29"/>
  <c r="AB144" i="29"/>
  <c r="AB17" i="29"/>
  <c r="AB72" i="29"/>
  <c r="AB128" i="29"/>
  <c r="AB41" i="29"/>
  <c r="AB70" i="29"/>
  <c r="AB33" i="29"/>
  <c r="AB123" i="29"/>
  <c r="AB132" i="29"/>
  <c r="AB73" i="29"/>
  <c r="H73" i="29" s="1"/>
  <c r="AB14" i="29"/>
  <c r="H14" i="29" s="1"/>
  <c r="AB135" i="29"/>
  <c r="H135" i="29" s="1"/>
  <c r="AB12" i="29"/>
  <c r="AB107" i="29"/>
  <c r="AO128" i="29"/>
  <c r="AO25" i="29"/>
  <c r="AO15" i="29"/>
  <c r="AO31" i="29"/>
  <c r="AO70" i="29"/>
  <c r="AO147" i="29"/>
  <c r="AO14" i="29"/>
  <c r="AO40" i="29"/>
  <c r="AO7" i="29"/>
  <c r="AO72" i="29"/>
  <c r="AO115" i="29"/>
  <c r="AO131" i="29"/>
  <c r="AO124" i="29"/>
  <c r="AO34" i="29"/>
  <c r="AO108" i="29"/>
  <c r="AO110" i="29"/>
  <c r="AO114" i="29"/>
  <c r="AO116" i="29"/>
  <c r="AO120" i="29"/>
  <c r="AO142" i="29"/>
  <c r="AO73" i="29"/>
  <c r="AO9" i="29"/>
  <c r="AO75" i="29"/>
  <c r="AO22" i="29"/>
  <c r="AO51" i="29"/>
  <c r="AO136" i="29"/>
  <c r="AO144" i="29"/>
  <c r="AO122" i="29"/>
  <c r="AO130" i="29"/>
  <c r="AO36" i="29"/>
  <c r="AO126" i="29"/>
  <c r="AO8" i="29"/>
  <c r="AO16" i="29"/>
  <c r="AO145" i="29"/>
  <c r="AO137" i="29"/>
  <c r="AO143" i="29"/>
  <c r="AO71" i="29"/>
  <c r="AO65" i="29"/>
  <c r="AO28" i="29"/>
  <c r="AO76" i="29"/>
  <c r="AO79" i="29"/>
  <c r="AO82" i="29"/>
  <c r="AO91" i="29"/>
  <c r="AO94" i="29"/>
  <c r="AO100" i="29"/>
  <c r="AO104" i="29"/>
  <c r="AO127" i="29"/>
  <c r="AO123" i="29"/>
  <c r="AO10" i="29"/>
  <c r="AO135" i="29"/>
  <c r="AO113" i="29"/>
  <c r="AO33" i="29"/>
  <c r="AO146" i="29"/>
  <c r="AO38" i="29"/>
  <c r="AO67" i="29"/>
  <c r="AO138" i="29"/>
  <c r="AO121" i="29"/>
  <c r="AO69" i="29"/>
  <c r="AO88" i="29"/>
  <c r="AO90" i="29"/>
  <c r="AO95" i="29"/>
  <c r="AO87" i="29"/>
  <c r="AO92" i="29"/>
  <c r="AO103" i="29"/>
  <c r="AO101" i="29"/>
  <c r="AO37" i="29"/>
  <c r="AO21" i="29"/>
  <c r="AO17" i="29"/>
  <c r="AO13" i="29"/>
  <c r="AO5" i="29"/>
  <c r="AO46" i="29"/>
  <c r="AO80" i="29"/>
  <c r="AO132" i="29"/>
  <c r="AO77" i="29"/>
  <c r="AO39" i="29"/>
  <c r="AO78" i="29"/>
  <c r="AO83" i="29"/>
  <c r="AO85" i="29"/>
  <c r="AO98" i="29"/>
  <c r="AO93" i="29"/>
  <c r="AO139" i="29"/>
  <c r="AO19" i="29"/>
  <c r="AO48" i="29"/>
  <c r="AO52" i="29"/>
  <c r="AO56" i="29"/>
  <c r="AO74" i="29"/>
  <c r="AO44" i="29"/>
  <c r="AO86" i="29"/>
  <c r="AO117" i="29"/>
  <c r="AO133" i="29"/>
  <c r="AO42" i="29"/>
  <c r="AO26" i="29"/>
  <c r="AO68" i="29"/>
  <c r="AO3" i="29"/>
  <c r="AO12" i="29"/>
  <c r="AO35" i="29"/>
  <c r="AO60" i="29"/>
  <c r="AO64" i="29"/>
  <c r="AO109" i="29"/>
  <c r="AO141" i="29"/>
  <c r="AO97" i="29"/>
  <c r="AO84" i="29"/>
  <c r="AO99" i="29"/>
  <c r="AO43" i="29"/>
  <c r="AO29" i="29"/>
  <c r="AO32" i="29"/>
  <c r="AO4" i="29"/>
  <c r="AO125" i="29"/>
  <c r="AO140" i="29"/>
  <c r="AO27" i="29"/>
  <c r="AO11" i="29"/>
  <c r="AO134" i="29"/>
  <c r="AO45" i="29"/>
  <c r="AO20" i="29"/>
  <c r="AO105" i="29"/>
  <c r="AO23" i="29"/>
  <c r="AO49" i="29"/>
  <c r="AO50" i="29"/>
  <c r="AO96" i="29"/>
  <c r="AO119" i="29"/>
  <c r="AO89" i="29"/>
  <c r="AO47" i="29"/>
  <c r="AO58" i="29"/>
  <c r="J58" i="29" s="1"/>
  <c r="AO62" i="29"/>
  <c r="J62" i="29" s="1"/>
  <c r="AO63" i="29"/>
  <c r="AO112" i="29"/>
  <c r="J112" i="29" s="1"/>
  <c r="AO30" i="29"/>
  <c r="J30" i="29" s="1"/>
  <c r="AO6" i="29"/>
  <c r="AO41" i="29"/>
  <c r="AO111" i="29"/>
  <c r="AO54" i="29"/>
  <c r="J54" i="29" s="1"/>
  <c r="AO55" i="29"/>
  <c r="AO57" i="29"/>
  <c r="AO61" i="29"/>
  <c r="AO66" i="29"/>
  <c r="AO118" i="29"/>
  <c r="AO81" i="29"/>
  <c r="AO24" i="29"/>
  <c r="AO129" i="29"/>
  <c r="AO53" i="29"/>
  <c r="J53" i="29" s="1"/>
  <c r="AO59" i="29"/>
  <c r="J59" i="29" s="1"/>
  <c r="AO102" i="29"/>
  <c r="J102" i="29" s="1"/>
  <c r="AO106" i="29"/>
  <c r="J106" i="29" s="1"/>
  <c r="AO107" i="29"/>
  <c r="J107" i="29" s="1"/>
  <c r="AO18" i="29"/>
  <c r="AG5" i="29"/>
  <c r="I6" i="29" s="1"/>
  <c r="AG41" i="29"/>
  <c r="AG121" i="29"/>
  <c r="AG136" i="29"/>
  <c r="AG116" i="29"/>
  <c r="AG6" i="29"/>
  <c r="AG109" i="29"/>
  <c r="AG107" i="29"/>
  <c r="AG138" i="29"/>
  <c r="AG118" i="29"/>
  <c r="AG120" i="29"/>
  <c r="AG46" i="29"/>
  <c r="AG13" i="29"/>
  <c r="AG14" i="29"/>
  <c r="AG22" i="29"/>
  <c r="AG76" i="29"/>
  <c r="AG80" i="29"/>
  <c r="I118" i="29" s="1"/>
  <c r="AG84" i="29"/>
  <c r="AG90" i="29"/>
  <c r="AG105" i="29"/>
  <c r="AG19" i="29"/>
  <c r="AG38" i="29"/>
  <c r="AG78" i="29"/>
  <c r="I116" i="29" s="1"/>
  <c r="AG89" i="29"/>
  <c r="AG92" i="29"/>
  <c r="AG98" i="29"/>
  <c r="I38" i="29" s="1"/>
  <c r="AG102" i="29"/>
  <c r="I53" i="29" s="1"/>
  <c r="AG104" i="29"/>
  <c r="AG86" i="29"/>
  <c r="AG96" i="29"/>
  <c r="AG72" i="29"/>
  <c r="AG32" i="29"/>
  <c r="AG113" i="29"/>
  <c r="AG122" i="29"/>
  <c r="AG79" i="29"/>
  <c r="AG59" i="29"/>
  <c r="AG36" i="29"/>
  <c r="AG48" i="29"/>
  <c r="AG56" i="29"/>
  <c r="AG97" i="29"/>
  <c r="AG106" i="29"/>
  <c r="AG133" i="29"/>
  <c r="I48" i="29" s="1"/>
  <c r="AG77" i="29"/>
  <c r="I114" i="29" s="1"/>
  <c r="AG81" i="29"/>
  <c r="AG88" i="29"/>
  <c r="AG24" i="29"/>
  <c r="AG63" i="29"/>
  <c r="I86" i="29" s="1"/>
  <c r="AG4" i="29"/>
  <c r="AG28" i="29"/>
  <c r="AG15" i="29"/>
  <c r="AG85" i="29"/>
  <c r="AG58" i="29"/>
  <c r="I68" i="29" s="1"/>
  <c r="AG119" i="29"/>
  <c r="AG7" i="29"/>
  <c r="AG20" i="29"/>
  <c r="AG64" i="29"/>
  <c r="I88" i="29" s="1"/>
  <c r="AG128" i="29"/>
  <c r="AG112" i="29"/>
  <c r="AG70" i="29"/>
  <c r="AG117" i="29"/>
  <c r="I122" i="29" s="1"/>
  <c r="AG127" i="29"/>
  <c r="AG139" i="29"/>
  <c r="AG47" i="29"/>
  <c r="I32" i="29" s="1"/>
  <c r="AG141" i="29"/>
  <c r="I90" i="29" s="1"/>
  <c r="AG114" i="29"/>
  <c r="AG130" i="29"/>
  <c r="I28" i="29" s="1"/>
  <c r="AG9" i="29"/>
  <c r="I17" i="29" s="1"/>
  <c r="AG12" i="29"/>
  <c r="I36" i="29" s="1"/>
  <c r="AG52" i="29"/>
  <c r="AG125" i="29"/>
  <c r="AG146" i="29"/>
  <c r="I124" i="29" s="1"/>
  <c r="AG40" i="29"/>
  <c r="AG54" i="29"/>
  <c r="AG33" i="29"/>
  <c r="AG144" i="29"/>
  <c r="I107" i="29" s="1"/>
  <c r="AG16" i="29"/>
  <c r="AG83" i="29"/>
  <c r="AG142" i="29"/>
  <c r="I96" i="29" s="1"/>
  <c r="AG37" i="29"/>
  <c r="AG18" i="29"/>
  <c r="AG34" i="29"/>
  <c r="I128" i="29" s="1"/>
  <c r="AG65" i="29"/>
  <c r="AG67" i="29"/>
  <c r="I94" i="29" s="1"/>
  <c r="AG8" i="29"/>
  <c r="I15" i="29" s="1"/>
  <c r="AG115" i="29"/>
  <c r="AG71" i="29"/>
  <c r="AG35" i="29"/>
  <c r="I130" i="29" s="1"/>
  <c r="AG108" i="29"/>
  <c r="AG60" i="29"/>
  <c r="AG68" i="29"/>
  <c r="AG45" i="29"/>
  <c r="I30" i="29" s="1"/>
  <c r="AG87" i="29"/>
  <c r="I138" i="29" s="1"/>
  <c r="AG75" i="29"/>
  <c r="AG11" i="29"/>
  <c r="AG137" i="29"/>
  <c r="I58" i="29" s="1"/>
  <c r="AG74" i="29"/>
  <c r="AG21" i="29"/>
  <c r="I65" i="29" s="1"/>
  <c r="AG69" i="29"/>
  <c r="AG57" i="29"/>
  <c r="AG95" i="29"/>
  <c r="I13" i="29" s="1"/>
  <c r="AG103" i="29"/>
  <c r="AG135" i="29"/>
  <c r="AG129" i="29"/>
  <c r="AG17" i="29"/>
  <c r="AG42" i="29"/>
  <c r="AG49" i="29"/>
  <c r="AG134" i="29"/>
  <c r="I52" i="29" s="1"/>
  <c r="AG10" i="29"/>
  <c r="I19" i="29" s="1"/>
  <c r="AG26" i="29"/>
  <c r="I80" i="29" s="1"/>
  <c r="AG73" i="29"/>
  <c r="I106" i="29" s="1"/>
  <c r="AG126" i="29"/>
  <c r="AG140" i="29"/>
  <c r="I85" i="29" s="1"/>
  <c r="AG93" i="29"/>
  <c r="AG39" i="29"/>
  <c r="AG143" i="29"/>
  <c r="AG27" i="29"/>
  <c r="I81" i="29" s="1"/>
  <c r="AG53" i="29"/>
  <c r="AG124" i="29"/>
  <c r="AG29" i="29"/>
  <c r="I89" i="29" s="1"/>
  <c r="AG23" i="29"/>
  <c r="AG91" i="29"/>
  <c r="I142" i="29" s="1"/>
  <c r="AG55" i="29"/>
  <c r="AG123" i="29"/>
  <c r="I4" i="29" s="1"/>
  <c r="AG101" i="29"/>
  <c r="AG111" i="29"/>
  <c r="I103" i="29" s="1"/>
  <c r="AG50" i="29"/>
  <c r="AG61" i="29"/>
  <c r="I79" i="29" s="1"/>
  <c r="AG62" i="29"/>
  <c r="I84" i="29" s="1"/>
  <c r="AG66" i="29"/>
  <c r="I93" i="29" s="1"/>
  <c r="AG145" i="29"/>
  <c r="I115" i="29" s="1"/>
  <c r="AG131" i="29"/>
  <c r="AG3" i="29"/>
  <c r="I3" i="29" s="1"/>
  <c r="AG43" i="29"/>
  <c r="AG30" i="29"/>
  <c r="AG51" i="29"/>
  <c r="AG44" i="29"/>
  <c r="AG94" i="29"/>
  <c r="AG25" i="29"/>
  <c r="AG99" i="29"/>
  <c r="AG31" i="29"/>
  <c r="I99" i="29" s="1"/>
  <c r="AG132" i="29"/>
  <c r="AG100" i="29"/>
  <c r="AG110" i="29"/>
  <c r="AG147" i="29"/>
  <c r="AG82" i="29"/>
  <c r="I82" i="29" s="1"/>
  <c r="L115" i="38"/>
  <c r="M115" i="38" s="1"/>
  <c r="N115" i="38" s="1"/>
  <c r="L85" i="38"/>
  <c r="M85" i="38" s="1"/>
  <c r="N85" i="38" s="1"/>
  <c r="L15" i="38"/>
  <c r="M15" i="38" s="1"/>
  <c r="N15" i="38" s="1"/>
  <c r="L157" i="38"/>
  <c r="M157" i="38" s="1"/>
  <c r="N157" i="38" s="1"/>
  <c r="L193" i="38"/>
  <c r="M193" i="38" s="1"/>
  <c r="N193" i="38" s="1"/>
  <c r="L87" i="38"/>
  <c r="M87" i="38" s="1"/>
  <c r="N87" i="38" s="1"/>
  <c r="M3" i="39"/>
  <c r="N3" i="39" s="1"/>
  <c r="N150" i="16"/>
  <c r="L71" i="37"/>
  <c r="M71" i="37" s="1"/>
  <c r="N71" i="37" s="1"/>
  <c r="L30" i="36"/>
  <c r="M30" i="36" s="1"/>
  <c r="N30" i="36" s="1"/>
  <c r="L147" i="36"/>
  <c r="M147" i="36" s="1"/>
  <c r="N147" i="36" s="1"/>
  <c r="L56" i="32"/>
  <c r="M56" i="32" s="1"/>
  <c r="N56" i="32" s="1"/>
  <c r="L76" i="32"/>
  <c r="M76" i="32" s="1"/>
  <c r="N76" i="32" s="1"/>
  <c r="L18" i="28"/>
  <c r="M18" i="28" s="1"/>
  <c r="N18" i="28" s="1"/>
  <c r="L47" i="28"/>
  <c r="M47" i="28" s="1"/>
  <c r="N47" i="28" s="1"/>
  <c r="L145" i="35"/>
  <c r="M145" i="35" s="1"/>
  <c r="N145" i="35" s="1"/>
  <c r="L55" i="35"/>
  <c r="M55" i="35" s="1"/>
  <c r="N55" i="35" s="1"/>
  <c r="L115" i="37"/>
  <c r="M115" i="37" s="1"/>
  <c r="N115" i="37" s="1"/>
  <c r="L6" i="37"/>
  <c r="M6" i="37" s="1"/>
  <c r="N6" i="37" s="1"/>
  <c r="L85" i="37"/>
  <c r="M85" i="37" s="1"/>
  <c r="N85" i="37" s="1"/>
  <c r="L119" i="24"/>
  <c r="M119" i="24" s="1"/>
  <c r="N119" i="24" s="1"/>
  <c r="L65" i="24"/>
  <c r="M65" i="24" s="1"/>
  <c r="N65" i="24" s="1"/>
  <c r="L63" i="24"/>
  <c r="M63" i="24" s="1"/>
  <c r="N63" i="24" s="1"/>
  <c r="L20" i="25"/>
  <c r="M20" i="25" s="1"/>
  <c r="N20" i="25" s="1"/>
  <c r="L144" i="24"/>
  <c r="M144" i="24" s="1"/>
  <c r="N144" i="24" s="1"/>
  <c r="L200" i="38"/>
  <c r="M200" i="38" s="1"/>
  <c r="N200" i="38" s="1"/>
  <c r="L30" i="38"/>
  <c r="M30" i="38" s="1"/>
  <c r="N30" i="38" s="1"/>
  <c r="L41" i="38"/>
  <c r="M41" i="38" s="1"/>
  <c r="N41" i="38" s="1"/>
  <c r="L128" i="38"/>
  <c r="M128" i="38" s="1"/>
  <c r="N128" i="38" s="1"/>
  <c r="L167" i="38"/>
  <c r="M167" i="38" s="1"/>
  <c r="N167" i="38" s="1"/>
  <c r="L118" i="38"/>
  <c r="M118" i="38" s="1"/>
  <c r="N118" i="38" s="1"/>
  <c r="L46" i="38"/>
  <c r="M46" i="38" s="1"/>
  <c r="N46" i="38" s="1"/>
  <c r="J36" i="2"/>
  <c r="K37" i="2"/>
  <c r="J45" i="2"/>
  <c r="J9" i="2"/>
  <c r="H113" i="2"/>
  <c r="L70" i="2"/>
  <c r="M70" i="2" s="1"/>
  <c r="N70" i="2" s="1"/>
  <c r="K33" i="2"/>
  <c r="J39" i="2"/>
  <c r="I138" i="2"/>
  <c r="H30" i="2"/>
  <c r="H76" i="2"/>
  <c r="H63" i="2"/>
  <c r="I30" i="2"/>
  <c r="J83" i="2"/>
  <c r="L83" i="2" s="1"/>
  <c r="M83" i="2" s="1"/>
  <c r="N83" i="2" s="1"/>
  <c r="H92" i="2"/>
  <c r="K39" i="2"/>
  <c r="J33" i="2"/>
  <c r="L60" i="2"/>
  <c r="M60" i="2" s="1"/>
  <c r="N60" i="2" s="1"/>
  <c r="L4" i="2"/>
  <c r="M4" i="2" s="1"/>
  <c r="N4" i="2" s="1"/>
  <c r="K46" i="2"/>
  <c r="I201" i="2"/>
  <c r="I216" i="2"/>
  <c r="I33" i="2"/>
  <c r="H148" i="2"/>
  <c r="K73" i="2"/>
  <c r="J244" i="2"/>
  <c r="H33" i="2"/>
  <c r="I108" i="2"/>
  <c r="J108" i="2"/>
  <c r="J37" i="2"/>
  <c r="L37" i="2" s="1"/>
  <c r="M37" i="2" s="1"/>
  <c r="N37" i="2" s="1"/>
  <c r="I45" i="2"/>
  <c r="K66" i="2"/>
  <c r="K238" i="2"/>
  <c r="H81" i="2"/>
  <c r="L81" i="2" s="1"/>
  <c r="M81" i="2" s="1"/>
  <c r="N81" i="2" s="1"/>
  <c r="J113" i="2"/>
  <c r="H194" i="2"/>
  <c r="K201" i="2"/>
  <c r="I39" i="2"/>
  <c r="K76" i="2"/>
  <c r="H136" i="2"/>
  <c r="I51" i="2"/>
  <c r="K186" i="2"/>
  <c r="H37" i="2"/>
  <c r="I53" i="2"/>
  <c r="L53" i="2" s="1"/>
  <c r="M53" i="2" s="1"/>
  <c r="N53" i="2" s="1"/>
  <c r="K108" i="2"/>
  <c r="J46" i="2"/>
  <c r="H129" i="2"/>
  <c r="J137" i="2"/>
  <c r="L208" i="2"/>
  <c r="M208" i="2" s="1"/>
  <c r="N208" i="2" s="1"/>
  <c r="H78" i="2"/>
  <c r="L78" i="2" s="1"/>
  <c r="M78" i="2" s="1"/>
  <c r="N78" i="2" s="1"/>
  <c r="K244" i="2"/>
  <c r="H188" i="2"/>
  <c r="H141" i="2"/>
  <c r="K34" i="2"/>
  <c r="H45" i="2"/>
  <c r="I174" i="2"/>
  <c r="J66" i="2"/>
  <c r="J194" i="2"/>
  <c r="J201" i="2"/>
  <c r="H8" i="2"/>
  <c r="L8" i="2" s="1"/>
  <c r="M8" i="2" s="1"/>
  <c r="N8" i="2" s="1"/>
  <c r="H186" i="2"/>
  <c r="I148" i="2"/>
  <c r="J136" i="2"/>
  <c r="L218" i="2"/>
  <c r="M218" i="2" s="1"/>
  <c r="N218" i="2" s="1"/>
  <c r="L127" i="38"/>
  <c r="M127" i="38" s="1"/>
  <c r="N127" i="38" s="1"/>
  <c r="L68" i="38"/>
  <c r="M68" i="38" s="1"/>
  <c r="N68" i="38" s="1"/>
  <c r="L24" i="38"/>
  <c r="M24" i="38" s="1"/>
  <c r="N24" i="38" s="1"/>
  <c r="L147" i="38"/>
  <c r="M147" i="38" s="1"/>
  <c r="N147" i="38" s="1"/>
  <c r="L10" i="38"/>
  <c r="M10" i="38" s="1"/>
  <c r="N10" i="38" s="1"/>
  <c r="L48" i="38"/>
  <c r="M48" i="38" s="1"/>
  <c r="N48" i="38" s="1"/>
  <c r="L168" i="38"/>
  <c r="M168" i="38" s="1"/>
  <c r="N168" i="38" s="1"/>
  <c r="L204" i="38"/>
  <c r="M204" i="38" s="1"/>
  <c r="N204" i="38" s="1"/>
  <c r="L81" i="38"/>
  <c r="M81" i="38" s="1"/>
  <c r="N81" i="38" s="1"/>
  <c r="L136" i="38"/>
  <c r="M136" i="38" s="1"/>
  <c r="N136" i="38" s="1"/>
  <c r="L14" i="38"/>
  <c r="M14" i="38" s="1"/>
  <c r="N14" i="38" s="1"/>
  <c r="L92" i="38"/>
  <c r="M92" i="38" s="1"/>
  <c r="N92" i="38" s="1"/>
  <c r="L169" i="38"/>
  <c r="M169" i="38" s="1"/>
  <c r="N169" i="38" s="1"/>
  <c r="L91" i="38"/>
  <c r="M91" i="38" s="1"/>
  <c r="N91" i="38" s="1"/>
  <c r="L35" i="38"/>
  <c r="M35" i="38" s="1"/>
  <c r="N35" i="38" s="1"/>
  <c r="L8" i="38"/>
  <c r="M8" i="38" s="1"/>
  <c r="N8" i="38" s="1"/>
  <c r="L180" i="38"/>
  <c r="M180" i="38" s="1"/>
  <c r="N180" i="38" s="1"/>
  <c r="L79" i="38"/>
  <c r="M79" i="38" s="1"/>
  <c r="N79" i="38" s="1"/>
  <c r="L104" i="38"/>
  <c r="M104" i="38" s="1"/>
  <c r="N104" i="38" s="1"/>
  <c r="L93" i="38"/>
  <c r="M93" i="38" s="1"/>
  <c r="N93" i="38" s="1"/>
  <c r="L108" i="38"/>
  <c r="M108" i="38" s="1"/>
  <c r="N108" i="38" s="1"/>
  <c r="L96" i="38"/>
  <c r="M96" i="38" s="1"/>
  <c r="N96" i="38" s="1"/>
  <c r="L121" i="38"/>
  <c r="M121" i="38" s="1"/>
  <c r="N121" i="38" s="1"/>
  <c r="L186" i="38"/>
  <c r="M186" i="38" s="1"/>
  <c r="N186" i="38" s="1"/>
  <c r="L51" i="38"/>
  <c r="M51" i="38" s="1"/>
  <c r="N51" i="38" s="1"/>
  <c r="L11" i="38"/>
  <c r="M11" i="38" s="1"/>
  <c r="N11" i="38" s="1"/>
  <c r="L184" i="38"/>
  <c r="M184" i="38" s="1"/>
  <c r="N184" i="38" s="1"/>
  <c r="L139" i="38"/>
  <c r="M139" i="38" s="1"/>
  <c r="N139" i="38" s="1"/>
  <c r="L31" i="38"/>
  <c r="M31" i="38" s="1"/>
  <c r="N31" i="38" s="1"/>
  <c r="L72" i="38"/>
  <c r="M72" i="38" s="1"/>
  <c r="N72" i="38" s="1"/>
  <c r="L54" i="38"/>
  <c r="M54" i="38" s="1"/>
  <c r="N54" i="38" s="1"/>
  <c r="L172" i="38"/>
  <c r="M172" i="38" s="1"/>
  <c r="N172" i="38" s="1"/>
  <c r="L38" i="38"/>
  <c r="M38" i="38" s="1"/>
  <c r="N38" i="38" s="1"/>
  <c r="L203" i="38"/>
  <c r="M203" i="38" s="1"/>
  <c r="N203" i="38" s="1"/>
  <c r="L135" i="38"/>
  <c r="M135" i="38" s="1"/>
  <c r="N135" i="38" s="1"/>
  <c r="L145" i="38"/>
  <c r="M145" i="38" s="1"/>
  <c r="N145" i="38" s="1"/>
  <c r="L114" i="38"/>
  <c r="M114" i="38" s="1"/>
  <c r="N114" i="38" s="1"/>
  <c r="L137" i="38"/>
  <c r="M137" i="38" s="1"/>
  <c r="N137" i="38" s="1"/>
  <c r="L206" i="38"/>
  <c r="M206" i="38" s="1"/>
  <c r="N206" i="38" s="1"/>
  <c r="L116" i="38"/>
  <c r="M116" i="38" s="1"/>
  <c r="N116" i="38" s="1"/>
  <c r="L17" i="38"/>
  <c r="M17" i="38" s="1"/>
  <c r="N17" i="38" s="1"/>
  <c r="L61" i="38"/>
  <c r="M61" i="38" s="1"/>
  <c r="N61" i="38" s="1"/>
  <c r="L49" i="38"/>
  <c r="M49" i="38" s="1"/>
  <c r="N49" i="38" s="1"/>
  <c r="L159" i="38"/>
  <c r="M159" i="38" s="1"/>
  <c r="N159" i="38" s="1"/>
  <c r="L134" i="38"/>
  <c r="M134" i="38" s="1"/>
  <c r="N134" i="38" s="1"/>
  <c r="L67" i="38"/>
  <c r="M67" i="38" s="1"/>
  <c r="N67" i="38" s="1"/>
  <c r="L166" i="38"/>
  <c r="M166" i="38" s="1"/>
  <c r="N166" i="38" s="1"/>
  <c r="L174" i="38"/>
  <c r="M174" i="38" s="1"/>
  <c r="N174" i="38" s="1"/>
  <c r="L62" i="26"/>
  <c r="M62" i="26" s="1"/>
  <c r="N62" i="26" s="1"/>
  <c r="L51" i="26"/>
  <c r="M51" i="26" s="1"/>
  <c r="N51" i="26" s="1"/>
  <c r="N7" i="39"/>
  <c r="N9" i="39"/>
  <c r="L129" i="38"/>
  <c r="M129" i="38" s="1"/>
  <c r="N129" i="38" s="1"/>
  <c r="L64" i="38"/>
  <c r="M64" i="38" s="1"/>
  <c r="N64" i="38" s="1"/>
  <c r="L78" i="38"/>
  <c r="M78" i="38" s="1"/>
  <c r="N78" i="38" s="1"/>
  <c r="L173" i="38"/>
  <c r="M173" i="38" s="1"/>
  <c r="N173" i="38" s="1"/>
  <c r="L146" i="38"/>
  <c r="M146" i="38" s="1"/>
  <c r="N146" i="38" s="1"/>
  <c r="L205" i="38"/>
  <c r="M205" i="38" s="1"/>
  <c r="N205" i="38" s="1"/>
  <c r="L196" i="38"/>
  <c r="M196" i="38" s="1"/>
  <c r="N196" i="38" s="1"/>
  <c r="L183" i="38"/>
  <c r="M183" i="38" s="1"/>
  <c r="N183" i="38" s="1"/>
  <c r="L141" i="38"/>
  <c r="M141" i="38" s="1"/>
  <c r="N141" i="38" s="1"/>
  <c r="L98" i="38"/>
  <c r="M98" i="38" s="1"/>
  <c r="N98" i="38" s="1"/>
  <c r="L105" i="38"/>
  <c r="M105" i="38" s="1"/>
  <c r="N105" i="38" s="1"/>
  <c r="L70" i="38"/>
  <c r="M70" i="38" s="1"/>
  <c r="N70" i="38" s="1"/>
  <c r="L158" i="38"/>
  <c r="M158" i="38" s="1"/>
  <c r="N158" i="38" s="1"/>
  <c r="L58" i="38"/>
  <c r="M58" i="38" s="1"/>
  <c r="N58" i="38" s="1"/>
  <c r="L45" i="38"/>
  <c r="M45" i="38" s="1"/>
  <c r="N45" i="38" s="1"/>
  <c r="L50" i="38"/>
  <c r="M50" i="38" s="1"/>
  <c r="N50" i="38" s="1"/>
  <c r="L7" i="38"/>
  <c r="M7" i="38" s="1"/>
  <c r="N7" i="38" s="1"/>
  <c r="L199" i="38"/>
  <c r="M199" i="38" s="1"/>
  <c r="N199" i="38" s="1"/>
  <c r="L5" i="38"/>
  <c r="M5" i="38" s="1"/>
  <c r="N5" i="38" s="1"/>
  <c r="L94" i="38"/>
  <c r="M94" i="38" s="1"/>
  <c r="N94" i="38" s="1"/>
  <c r="L154" i="38"/>
  <c r="M154" i="38" s="1"/>
  <c r="N154" i="38" s="1"/>
  <c r="L106" i="38"/>
  <c r="M106" i="38" s="1"/>
  <c r="N106" i="38" s="1"/>
  <c r="L20" i="38"/>
  <c r="M20" i="38" s="1"/>
  <c r="N20" i="38" s="1"/>
  <c r="L160" i="38"/>
  <c r="M160" i="38" s="1"/>
  <c r="N160" i="38" s="1"/>
  <c r="L156" i="38"/>
  <c r="M156" i="38" s="1"/>
  <c r="N156" i="38" s="1"/>
  <c r="L28" i="38"/>
  <c r="M28" i="38" s="1"/>
  <c r="N28" i="38" s="1"/>
  <c r="L89" i="38"/>
  <c r="M89" i="38" s="1"/>
  <c r="N89" i="38" s="1"/>
  <c r="L86" i="38"/>
  <c r="M86" i="38" s="1"/>
  <c r="N86" i="38" s="1"/>
  <c r="L149" i="38"/>
  <c r="M149" i="38" s="1"/>
  <c r="N149" i="38" s="1"/>
  <c r="L57" i="38"/>
  <c r="M57" i="38" s="1"/>
  <c r="N57" i="38" s="1"/>
  <c r="L69" i="38"/>
  <c r="M69" i="38" s="1"/>
  <c r="N69" i="38" s="1"/>
  <c r="L201" i="38"/>
  <c r="M201" i="38" s="1"/>
  <c r="N201" i="38" s="1"/>
  <c r="L138" i="38"/>
  <c r="M138" i="38" s="1"/>
  <c r="N138" i="38" s="1"/>
  <c r="H65" i="38"/>
  <c r="L181" i="38"/>
  <c r="M181" i="38" s="1"/>
  <c r="N181" i="38" s="1"/>
  <c r="L124" i="38"/>
  <c r="M124" i="38" s="1"/>
  <c r="N124" i="38" s="1"/>
  <c r="L165" i="38"/>
  <c r="M165" i="38" s="1"/>
  <c r="N165" i="38" s="1"/>
  <c r="L99" i="38"/>
  <c r="M99" i="38" s="1"/>
  <c r="N99" i="38" s="1"/>
  <c r="L142" i="38"/>
  <c r="M142" i="38" s="1"/>
  <c r="N142" i="38" s="1"/>
  <c r="L60" i="38"/>
  <c r="M60" i="38" s="1"/>
  <c r="N60" i="38" s="1"/>
  <c r="L182" i="38"/>
  <c r="M182" i="38" s="1"/>
  <c r="N182" i="38" s="1"/>
  <c r="L37" i="38"/>
  <c r="M37" i="38" s="1"/>
  <c r="N37" i="38" s="1"/>
  <c r="L29" i="38"/>
  <c r="M29" i="38" s="1"/>
  <c r="N29" i="38" s="1"/>
  <c r="I133" i="38"/>
  <c r="K122" i="38"/>
  <c r="L82" i="38"/>
  <c r="M82" i="38" s="1"/>
  <c r="N82" i="38" s="1"/>
  <c r="L198" i="38"/>
  <c r="M198" i="38" s="1"/>
  <c r="N198" i="38" s="1"/>
  <c r="L44" i="38"/>
  <c r="M44" i="38" s="1"/>
  <c r="N44" i="38" s="1"/>
  <c r="L107" i="38"/>
  <c r="M107" i="38" s="1"/>
  <c r="N107" i="38" s="1"/>
  <c r="L102" i="38"/>
  <c r="M102" i="38" s="1"/>
  <c r="N102" i="38" s="1"/>
  <c r="H120" i="38"/>
  <c r="L71" i="38"/>
  <c r="M71" i="38" s="1"/>
  <c r="N71" i="38" s="1"/>
  <c r="L77" i="38"/>
  <c r="M77" i="38" s="1"/>
  <c r="N77" i="38" s="1"/>
  <c r="L110" i="38"/>
  <c r="M110" i="38" s="1"/>
  <c r="N110" i="38" s="1"/>
  <c r="L123" i="38"/>
  <c r="M123" i="38" s="1"/>
  <c r="N123" i="38" s="1"/>
  <c r="AR211" i="38"/>
  <c r="AM213" i="38"/>
  <c r="AR213" i="38" s="1"/>
  <c r="AM214" i="38" s="1"/>
  <c r="H2" i="38" s="1"/>
  <c r="L188" i="38"/>
  <c r="M188" i="38" s="1"/>
  <c r="N188" i="38" s="1"/>
  <c r="L192" i="38"/>
  <c r="M192" i="38" s="1"/>
  <c r="N192" i="38" s="1"/>
  <c r="L177" i="38"/>
  <c r="M177" i="38" s="1"/>
  <c r="N177" i="38" s="1"/>
  <c r="L162" i="38"/>
  <c r="M162" i="38" s="1"/>
  <c r="N162" i="38" s="1"/>
  <c r="L155" i="38"/>
  <c r="M155" i="38" s="1"/>
  <c r="N155" i="38" s="1"/>
  <c r="L151" i="38"/>
  <c r="M151" i="38" s="1"/>
  <c r="N151" i="38" s="1"/>
  <c r="J65" i="38"/>
  <c r="L190" i="38"/>
  <c r="M190" i="38" s="1"/>
  <c r="N190" i="38" s="1"/>
  <c r="L194" i="38"/>
  <c r="M194" i="38" s="1"/>
  <c r="N194" i="38" s="1"/>
  <c r="L175" i="38"/>
  <c r="M175" i="38" s="1"/>
  <c r="N175" i="38" s="1"/>
  <c r="L130" i="38"/>
  <c r="M130" i="38" s="1"/>
  <c r="N130" i="38" s="1"/>
  <c r="L111" i="38"/>
  <c r="M111" i="38" s="1"/>
  <c r="N111" i="38" s="1"/>
  <c r="L119" i="38"/>
  <c r="M119" i="38" s="1"/>
  <c r="N119" i="38" s="1"/>
  <c r="L59" i="38"/>
  <c r="M59" i="38" s="1"/>
  <c r="N59" i="38" s="1"/>
  <c r="K133" i="38"/>
  <c r="L18" i="38"/>
  <c r="M18" i="38" s="1"/>
  <c r="N18" i="38" s="1"/>
  <c r="L170" i="38"/>
  <c r="M170" i="38" s="1"/>
  <c r="N170" i="38" s="1"/>
  <c r="L103" i="38"/>
  <c r="M103" i="38" s="1"/>
  <c r="N103" i="38" s="1"/>
  <c r="L55" i="38"/>
  <c r="M55" i="38" s="1"/>
  <c r="N55" i="38" s="1"/>
  <c r="L62" i="38"/>
  <c r="M62" i="38" s="1"/>
  <c r="N62" i="38" s="1"/>
  <c r="L197" i="38"/>
  <c r="M197" i="38" s="1"/>
  <c r="N197" i="38" s="1"/>
  <c r="L150" i="38"/>
  <c r="M150" i="38" s="1"/>
  <c r="N150" i="38" s="1"/>
  <c r="L185" i="38"/>
  <c r="M185" i="38" s="1"/>
  <c r="N185" i="38" s="1"/>
  <c r="K120" i="38"/>
  <c r="L32" i="38"/>
  <c r="M32" i="38" s="1"/>
  <c r="N32" i="38" s="1"/>
  <c r="L132" i="38"/>
  <c r="M132" i="38" s="1"/>
  <c r="N132" i="38" s="1"/>
  <c r="L208" i="38"/>
  <c r="M208" i="38" s="1"/>
  <c r="N208" i="38" s="1"/>
  <c r="L19" i="38"/>
  <c r="M19" i="38" s="1"/>
  <c r="N19" i="38" s="1"/>
  <c r="L76" i="38"/>
  <c r="M76" i="38" s="1"/>
  <c r="N76" i="38" s="1"/>
  <c r="L163" i="38"/>
  <c r="M163" i="38" s="1"/>
  <c r="N163" i="38" s="1"/>
  <c r="L202" i="38"/>
  <c r="M202" i="38" s="1"/>
  <c r="N202" i="38" s="1"/>
  <c r="I65" i="38"/>
  <c r="L88" i="38"/>
  <c r="M88" i="38" s="1"/>
  <c r="N88" i="38" s="1"/>
  <c r="L189" i="38"/>
  <c r="M189" i="38" s="1"/>
  <c r="N189" i="38" s="1"/>
  <c r="L117" i="38"/>
  <c r="M117" i="38" s="1"/>
  <c r="N117" i="38" s="1"/>
  <c r="L13" i="38"/>
  <c r="M13" i="38" s="1"/>
  <c r="N13" i="38" s="1"/>
  <c r="L39" i="38"/>
  <c r="M39" i="38" s="1"/>
  <c r="N39" i="38" s="1"/>
  <c r="L125" i="38"/>
  <c r="M125" i="38" s="1"/>
  <c r="N125" i="38" s="1"/>
  <c r="L195" i="38"/>
  <c r="M195" i="38" s="1"/>
  <c r="N195" i="38" s="1"/>
  <c r="L179" i="38"/>
  <c r="M179" i="38" s="1"/>
  <c r="N179" i="38" s="1"/>
  <c r="L53" i="38"/>
  <c r="M53" i="38" s="1"/>
  <c r="N53" i="38" s="1"/>
  <c r="L153" i="38"/>
  <c r="M153" i="38" s="1"/>
  <c r="N153" i="38" s="1"/>
  <c r="L84" i="38"/>
  <c r="M84" i="38" s="1"/>
  <c r="N84" i="38" s="1"/>
  <c r="J133" i="38"/>
  <c r="J122" i="38"/>
  <c r="L33" i="38"/>
  <c r="M33" i="38" s="1"/>
  <c r="N33" i="38" s="1"/>
  <c r="L27" i="38"/>
  <c r="M27" i="38" s="1"/>
  <c r="N27" i="38" s="1"/>
  <c r="L16" i="38"/>
  <c r="M16" i="38" s="1"/>
  <c r="N16" i="38" s="1"/>
  <c r="L109" i="38"/>
  <c r="M109" i="38" s="1"/>
  <c r="N109" i="38" s="1"/>
  <c r="L80" i="38"/>
  <c r="M80" i="38" s="1"/>
  <c r="N80" i="38" s="1"/>
  <c r="L144" i="38"/>
  <c r="M144" i="38" s="1"/>
  <c r="N144" i="38" s="1"/>
  <c r="L171" i="38"/>
  <c r="M171" i="38" s="1"/>
  <c r="N171" i="38" s="1"/>
  <c r="L95" i="38"/>
  <c r="M95" i="38" s="1"/>
  <c r="N95" i="38" s="1"/>
  <c r="L52" i="38"/>
  <c r="M52" i="38" s="1"/>
  <c r="N52" i="38" s="1"/>
  <c r="L126" i="38"/>
  <c r="M126" i="38" s="1"/>
  <c r="N126" i="38" s="1"/>
  <c r="J120" i="38"/>
  <c r="L101" i="38"/>
  <c r="M101" i="38" s="1"/>
  <c r="N101" i="38" s="1"/>
  <c r="L148" i="38"/>
  <c r="M148" i="38" s="1"/>
  <c r="N148" i="38" s="1"/>
  <c r="L6" i="38"/>
  <c r="M6" i="38" s="1"/>
  <c r="N6" i="38" s="1"/>
  <c r="L42" i="38"/>
  <c r="M42" i="38" s="1"/>
  <c r="N42" i="38" s="1"/>
  <c r="L191" i="38"/>
  <c r="M191" i="38" s="1"/>
  <c r="N191" i="38" s="1"/>
  <c r="L176" i="38"/>
  <c r="M176" i="38" s="1"/>
  <c r="N176" i="38" s="1"/>
  <c r="L161" i="38"/>
  <c r="M161" i="38" s="1"/>
  <c r="N161" i="38" s="1"/>
  <c r="L143" i="38"/>
  <c r="M143" i="38" s="1"/>
  <c r="N143" i="38" s="1"/>
  <c r="L34" i="38"/>
  <c r="M34" i="38" s="1"/>
  <c r="N34" i="38" s="1"/>
  <c r="L113" i="38"/>
  <c r="M113" i="38" s="1"/>
  <c r="N113" i="38" s="1"/>
  <c r="L140" i="38"/>
  <c r="M140" i="38" s="1"/>
  <c r="N140" i="38" s="1"/>
  <c r="K65" i="38"/>
  <c r="L25" i="38"/>
  <c r="M25" i="38" s="1"/>
  <c r="N25" i="38" s="1"/>
  <c r="L164" i="38"/>
  <c r="M164" i="38" s="1"/>
  <c r="N164" i="38" s="1"/>
  <c r="L152" i="38"/>
  <c r="M152" i="38" s="1"/>
  <c r="N152" i="38" s="1"/>
  <c r="L74" i="38"/>
  <c r="M74" i="38" s="1"/>
  <c r="N74" i="38" s="1"/>
  <c r="L207" i="38"/>
  <c r="M207" i="38" s="1"/>
  <c r="N207" i="38" s="1"/>
  <c r="L90" i="38"/>
  <c r="M90" i="38" s="1"/>
  <c r="N90" i="38" s="1"/>
  <c r="L178" i="38"/>
  <c r="M178" i="38" s="1"/>
  <c r="N178" i="38" s="1"/>
  <c r="L83" i="38"/>
  <c r="M83" i="38" s="1"/>
  <c r="N83" i="38" s="1"/>
  <c r="L63" i="38"/>
  <c r="M63" i="38" s="1"/>
  <c r="N63" i="38" s="1"/>
  <c r="L36" i="38"/>
  <c r="M36" i="38" s="1"/>
  <c r="N36" i="38" s="1"/>
  <c r="H133" i="38"/>
  <c r="I122" i="38"/>
  <c r="L75" i="38"/>
  <c r="M75" i="38" s="1"/>
  <c r="N75" i="38" s="1"/>
  <c r="L56" i="38"/>
  <c r="M56" i="38" s="1"/>
  <c r="N56" i="38" s="1"/>
  <c r="L73" i="38"/>
  <c r="M73" i="38" s="1"/>
  <c r="N73" i="38" s="1"/>
  <c r="L131" i="38"/>
  <c r="M131" i="38" s="1"/>
  <c r="N131" i="38" s="1"/>
  <c r="L100" i="38"/>
  <c r="M100" i="38" s="1"/>
  <c r="N100" i="38" s="1"/>
  <c r="L43" i="38"/>
  <c r="M43" i="38" s="1"/>
  <c r="N43" i="38" s="1"/>
  <c r="L26" i="38"/>
  <c r="M26" i="38" s="1"/>
  <c r="N26" i="38" s="1"/>
  <c r="I120" i="38"/>
  <c r="L22" i="38"/>
  <c r="M22" i="38" s="1"/>
  <c r="N22" i="38" s="1"/>
  <c r="L112" i="38"/>
  <c r="M112" i="38" s="1"/>
  <c r="N112" i="38" s="1"/>
  <c r="L66" i="38"/>
  <c r="M66" i="38" s="1"/>
  <c r="N66" i="38" s="1"/>
  <c r="L23" i="38"/>
  <c r="M23" i="38" s="1"/>
  <c r="N23" i="38" s="1"/>
  <c r="L40" i="38"/>
  <c r="M40" i="38" s="1"/>
  <c r="N40" i="38" s="1"/>
  <c r="L12" i="38"/>
  <c r="M12" i="38" s="1"/>
  <c r="N12" i="38" s="1"/>
  <c r="L47" i="38"/>
  <c r="M47" i="38" s="1"/>
  <c r="N47" i="38" s="1"/>
  <c r="L121" i="28"/>
  <c r="M121" i="28" s="1"/>
  <c r="N121" i="28" s="1"/>
  <c r="L85" i="17"/>
  <c r="M85" i="17" s="1"/>
  <c r="N85" i="17" s="1"/>
  <c r="L66" i="34"/>
  <c r="M66" i="34" s="1"/>
  <c r="N66" i="34" s="1"/>
  <c r="L104" i="34"/>
  <c r="M104" i="34" s="1"/>
  <c r="N104" i="34" s="1"/>
  <c r="L119" i="34"/>
  <c r="M119" i="34" s="1"/>
  <c r="N119" i="34" s="1"/>
  <c r="L132" i="11"/>
  <c r="M132" i="11" s="1"/>
  <c r="N132" i="11" s="1"/>
  <c r="L93" i="11"/>
  <c r="M93" i="11" s="1"/>
  <c r="N93" i="11" s="1"/>
  <c r="L135" i="11"/>
  <c r="M135" i="11" s="1"/>
  <c r="N135" i="11" s="1"/>
  <c r="L128" i="11"/>
  <c r="M128" i="11" s="1"/>
  <c r="N128" i="11" s="1"/>
  <c r="L67" i="11"/>
  <c r="M67" i="11" s="1"/>
  <c r="N67" i="11" s="1"/>
  <c r="L25" i="11"/>
  <c r="M25" i="11" s="1"/>
  <c r="N25" i="11" s="1"/>
  <c r="L134" i="32"/>
  <c r="M134" i="32" s="1"/>
  <c r="N134" i="32" s="1"/>
  <c r="L9" i="32"/>
  <c r="M9" i="32" s="1"/>
  <c r="N9" i="32" s="1"/>
  <c r="L94" i="28"/>
  <c r="M94" i="28" s="1"/>
  <c r="N94" i="28" s="1"/>
  <c r="L34" i="28"/>
  <c r="M34" i="28" s="1"/>
  <c r="N34" i="28" s="1"/>
  <c r="L110" i="28"/>
  <c r="M110" i="28" s="1"/>
  <c r="N110" i="28" s="1"/>
  <c r="L73" i="30"/>
  <c r="M73" i="30" s="1"/>
  <c r="N73" i="30" s="1"/>
  <c r="L38" i="30"/>
  <c r="M38" i="30" s="1"/>
  <c r="N38" i="30" s="1"/>
  <c r="L6" i="35"/>
  <c r="M6" i="35" s="1"/>
  <c r="N6" i="35" s="1"/>
  <c r="L16" i="32"/>
  <c r="M16" i="32" s="1"/>
  <c r="N16" i="32" s="1"/>
  <c r="L141" i="32"/>
  <c r="M141" i="32" s="1"/>
  <c r="N141" i="32" s="1"/>
  <c r="L99" i="28"/>
  <c r="M99" i="28" s="1"/>
  <c r="N99" i="28" s="1"/>
  <c r="L7" i="28"/>
  <c r="M7" i="28" s="1"/>
  <c r="N7" i="28" s="1"/>
  <c r="L53" i="28"/>
  <c r="M53" i="28" s="1"/>
  <c r="N53" i="28" s="1"/>
  <c r="L78" i="28"/>
  <c r="M78" i="28" s="1"/>
  <c r="N78" i="28" s="1"/>
  <c r="L29" i="30"/>
  <c r="M29" i="30" s="1"/>
  <c r="N29" i="30" s="1"/>
  <c r="L95" i="35"/>
  <c r="M95" i="35" s="1"/>
  <c r="N95" i="35" s="1"/>
  <c r="L134" i="17"/>
  <c r="M134" i="17" s="1"/>
  <c r="N134" i="17" s="1"/>
  <c r="L49" i="37"/>
  <c r="M49" i="37" s="1"/>
  <c r="N49" i="37" s="1"/>
  <c r="L130" i="36"/>
  <c r="M130" i="36" s="1"/>
  <c r="N130" i="36" s="1"/>
  <c r="L70" i="34"/>
  <c r="M70" i="34" s="1"/>
  <c r="N70" i="34" s="1"/>
  <c r="L38" i="37"/>
  <c r="M38" i="37" s="1"/>
  <c r="N38" i="37" s="1"/>
  <c r="L129" i="37"/>
  <c r="M129" i="37" s="1"/>
  <c r="N129" i="37" s="1"/>
  <c r="L79" i="25"/>
  <c r="M79" i="25" s="1"/>
  <c r="N79" i="25" s="1"/>
  <c r="L115" i="36"/>
  <c r="M115" i="36" s="1"/>
  <c r="N115" i="36" s="1"/>
  <c r="L61" i="36"/>
  <c r="M61" i="36" s="1"/>
  <c r="N61" i="36" s="1"/>
  <c r="L55" i="36"/>
  <c r="M55" i="36" s="1"/>
  <c r="N55" i="36" s="1"/>
  <c r="L138" i="36"/>
  <c r="M138" i="36" s="1"/>
  <c r="N138" i="36" s="1"/>
  <c r="L48" i="36"/>
  <c r="M48" i="36" s="1"/>
  <c r="N48" i="36" s="1"/>
  <c r="L133" i="32"/>
  <c r="M133" i="32" s="1"/>
  <c r="N133" i="32" s="1"/>
  <c r="L37" i="32"/>
  <c r="M37" i="32" s="1"/>
  <c r="N37" i="32" s="1"/>
  <c r="L74" i="32"/>
  <c r="M74" i="32" s="1"/>
  <c r="N74" i="32" s="1"/>
  <c r="L113" i="32"/>
  <c r="M113" i="32" s="1"/>
  <c r="N113" i="32" s="1"/>
  <c r="L17" i="28"/>
  <c r="M17" i="28" s="1"/>
  <c r="N17" i="28" s="1"/>
  <c r="L29" i="28"/>
  <c r="M29" i="28" s="1"/>
  <c r="N29" i="28" s="1"/>
  <c r="L19" i="28"/>
  <c r="M19" i="28" s="1"/>
  <c r="N19" i="28" s="1"/>
  <c r="L10" i="28"/>
  <c r="M10" i="28" s="1"/>
  <c r="N10" i="28" s="1"/>
  <c r="L129" i="30"/>
  <c r="M129" i="30" s="1"/>
  <c r="N129" i="30" s="1"/>
  <c r="L112" i="36"/>
  <c r="M112" i="36" s="1"/>
  <c r="N112" i="36" s="1"/>
  <c r="L38" i="28"/>
  <c r="M38" i="28" s="1"/>
  <c r="N38" i="28" s="1"/>
  <c r="L22" i="11"/>
  <c r="M22" i="11" s="1"/>
  <c r="N22" i="11" s="1"/>
  <c r="L100" i="11"/>
  <c r="M100" i="11" s="1"/>
  <c r="N100" i="11" s="1"/>
  <c r="L31" i="11"/>
  <c r="M31" i="11" s="1"/>
  <c r="N31" i="11" s="1"/>
  <c r="L91" i="36"/>
  <c r="M91" i="36" s="1"/>
  <c r="N91" i="36" s="1"/>
  <c r="L99" i="32"/>
  <c r="M99" i="32" s="1"/>
  <c r="N99" i="32" s="1"/>
  <c r="L39" i="32"/>
  <c r="M39" i="32" s="1"/>
  <c r="N39" i="32" s="1"/>
  <c r="L65" i="32"/>
  <c r="M65" i="32" s="1"/>
  <c r="N65" i="32" s="1"/>
  <c r="L91" i="28"/>
  <c r="M91" i="28" s="1"/>
  <c r="N91" i="28" s="1"/>
  <c r="L139" i="30"/>
  <c r="M139" i="30" s="1"/>
  <c r="N139" i="30" s="1"/>
  <c r="AN214" i="38"/>
  <c r="I2" i="38" s="1"/>
  <c r="AP214" i="38"/>
  <c r="K2" i="38" s="1"/>
  <c r="AQ214" i="38"/>
  <c r="L2" i="38" s="1"/>
  <c r="L26" i="24"/>
  <c r="M26" i="24" s="1"/>
  <c r="N26" i="24" s="1"/>
  <c r="L30" i="24"/>
  <c r="M30" i="24" s="1"/>
  <c r="N30" i="24" s="1"/>
  <c r="L121" i="11"/>
  <c r="M121" i="11" s="1"/>
  <c r="N121" i="11" s="1"/>
  <c r="L45" i="11"/>
  <c r="M45" i="11" s="1"/>
  <c r="N45" i="11" s="1"/>
  <c r="L237" i="2"/>
  <c r="M237" i="2" s="1"/>
  <c r="N237" i="2" s="1"/>
  <c r="L140" i="2"/>
  <c r="M140" i="2" s="1"/>
  <c r="N140" i="2" s="1"/>
  <c r="L130" i="2"/>
  <c r="M130" i="2" s="1"/>
  <c r="N130" i="2" s="1"/>
  <c r="L62" i="37"/>
  <c r="M62" i="37" s="1"/>
  <c r="N62" i="37" s="1"/>
  <c r="L68" i="37"/>
  <c r="M68" i="37" s="1"/>
  <c r="N68" i="37" s="1"/>
  <c r="L9" i="24"/>
  <c r="M9" i="24" s="1"/>
  <c r="N9" i="24" s="1"/>
  <c r="L97" i="11"/>
  <c r="M97" i="11" s="1"/>
  <c r="N97" i="11" s="1"/>
  <c r="L15" i="11"/>
  <c r="M15" i="11" s="1"/>
  <c r="N15" i="11" s="1"/>
  <c r="L230" i="2"/>
  <c r="M230" i="2" s="1"/>
  <c r="N230" i="2" s="1"/>
  <c r="L251" i="2"/>
  <c r="M251" i="2" s="1"/>
  <c r="N251" i="2" s="1"/>
  <c r="L21" i="24"/>
  <c r="M21" i="24" s="1"/>
  <c r="N21" i="24" s="1"/>
  <c r="L3" i="24"/>
  <c r="M3" i="24" s="1"/>
  <c r="N3" i="24" s="1"/>
  <c r="L62" i="11"/>
  <c r="M62" i="11" s="1"/>
  <c r="N62" i="11" s="1"/>
  <c r="L55" i="11"/>
  <c r="M55" i="11" s="1"/>
  <c r="N55" i="11" s="1"/>
  <c r="L7" i="11"/>
  <c r="M7" i="11" s="1"/>
  <c r="N7" i="11" s="1"/>
  <c r="L94" i="11"/>
  <c r="M94" i="11" s="1"/>
  <c r="N94" i="11" s="1"/>
  <c r="L133" i="11"/>
  <c r="M133" i="11" s="1"/>
  <c r="N133" i="11" s="1"/>
  <c r="L20" i="11"/>
  <c r="M20" i="11" s="1"/>
  <c r="N20" i="11" s="1"/>
  <c r="L111" i="11"/>
  <c r="M111" i="11" s="1"/>
  <c r="N111" i="11" s="1"/>
  <c r="L57" i="11"/>
  <c r="M57" i="11" s="1"/>
  <c r="N57" i="11" s="1"/>
  <c r="L114" i="11"/>
  <c r="M114" i="11" s="1"/>
  <c r="N114" i="11" s="1"/>
  <c r="L105" i="11"/>
  <c r="M105" i="11" s="1"/>
  <c r="N105" i="11" s="1"/>
  <c r="L101" i="11"/>
  <c r="M101" i="11" s="1"/>
  <c r="N101" i="11" s="1"/>
  <c r="L96" i="11"/>
  <c r="M96" i="11" s="1"/>
  <c r="N96" i="11" s="1"/>
  <c r="L29" i="11"/>
  <c r="M29" i="11" s="1"/>
  <c r="N29" i="11" s="1"/>
  <c r="L16" i="11"/>
  <c r="M16" i="11" s="1"/>
  <c r="N16" i="11" s="1"/>
  <c r="L51" i="11"/>
  <c r="M51" i="11" s="1"/>
  <c r="N51" i="11" s="1"/>
  <c r="L4" i="11"/>
  <c r="M4" i="11" s="1"/>
  <c r="N4" i="11" s="1"/>
  <c r="L21" i="11"/>
  <c r="M21" i="11" s="1"/>
  <c r="N21" i="11" s="1"/>
  <c r="L131" i="11"/>
  <c r="M131" i="11" s="1"/>
  <c r="N131" i="11" s="1"/>
  <c r="L200" i="2"/>
  <c r="M200" i="2" s="1"/>
  <c r="N200" i="2" s="1"/>
  <c r="L166" i="2"/>
  <c r="M166" i="2" s="1"/>
  <c r="N166" i="2" s="1"/>
  <c r="L122" i="2"/>
  <c r="M122" i="2" s="1"/>
  <c r="N122" i="2" s="1"/>
  <c r="L182" i="2"/>
  <c r="M182" i="2" s="1"/>
  <c r="N182" i="2" s="1"/>
  <c r="L119" i="36"/>
  <c r="M119" i="36" s="1"/>
  <c r="N119" i="36" s="1"/>
  <c r="L48" i="32"/>
  <c r="M48" i="32" s="1"/>
  <c r="N48" i="32" s="1"/>
  <c r="L126" i="35"/>
  <c r="M126" i="35" s="1"/>
  <c r="N126" i="35" s="1"/>
  <c r="L66" i="24"/>
  <c r="M66" i="24" s="1"/>
  <c r="N66" i="24" s="1"/>
  <c r="L55" i="24"/>
  <c r="M55" i="24" s="1"/>
  <c r="N55" i="24" s="1"/>
  <c r="L125" i="24"/>
  <c r="M125" i="24" s="1"/>
  <c r="N125" i="24" s="1"/>
  <c r="L87" i="11"/>
  <c r="M87" i="11" s="1"/>
  <c r="N87" i="11" s="1"/>
  <c r="L125" i="11"/>
  <c r="M125" i="11" s="1"/>
  <c r="N125" i="11" s="1"/>
  <c r="L27" i="11"/>
  <c r="M27" i="11" s="1"/>
  <c r="N27" i="11" s="1"/>
  <c r="L79" i="11"/>
  <c r="M79" i="11" s="1"/>
  <c r="N79" i="11" s="1"/>
  <c r="L116" i="11"/>
  <c r="M116" i="11" s="1"/>
  <c r="N116" i="11" s="1"/>
  <c r="L98" i="11"/>
  <c r="M98" i="11" s="1"/>
  <c r="N98" i="11" s="1"/>
  <c r="L64" i="11"/>
  <c r="M64" i="11" s="1"/>
  <c r="N64" i="11" s="1"/>
  <c r="L155" i="2"/>
  <c r="M155" i="2" s="1"/>
  <c r="N155" i="2" s="1"/>
  <c r="L205" i="2"/>
  <c r="M205" i="2" s="1"/>
  <c r="N205" i="2" s="1"/>
  <c r="L212" i="2"/>
  <c r="M212" i="2" s="1"/>
  <c r="N212" i="2" s="1"/>
  <c r="L229" i="2"/>
  <c r="M229" i="2" s="1"/>
  <c r="N229" i="2" s="1"/>
  <c r="L192" i="2"/>
  <c r="M192" i="2" s="1"/>
  <c r="N192" i="2" s="1"/>
  <c r="L146" i="2"/>
  <c r="M146" i="2" s="1"/>
  <c r="N146" i="2" s="1"/>
  <c r="L195" i="2"/>
  <c r="M195" i="2" s="1"/>
  <c r="N195" i="2" s="1"/>
  <c r="L220" i="2"/>
  <c r="M220" i="2" s="1"/>
  <c r="N220" i="2" s="1"/>
  <c r="L235" i="2"/>
  <c r="M235" i="2" s="1"/>
  <c r="N235" i="2" s="1"/>
  <c r="L94" i="36"/>
  <c r="M94" i="36" s="1"/>
  <c r="N94" i="36" s="1"/>
  <c r="L12" i="32"/>
  <c r="M12" i="32" s="1"/>
  <c r="N12" i="32" s="1"/>
  <c r="L95" i="32"/>
  <c r="M95" i="32" s="1"/>
  <c r="N95" i="32" s="1"/>
  <c r="L77" i="32"/>
  <c r="M77" i="32" s="1"/>
  <c r="N77" i="32" s="1"/>
  <c r="L17" i="30"/>
  <c r="M17" i="30" s="1"/>
  <c r="N17" i="30" s="1"/>
  <c r="L61" i="35"/>
  <c r="M61" i="35" s="1"/>
  <c r="N61" i="35" s="1"/>
  <c r="L135" i="35"/>
  <c r="M135" i="35" s="1"/>
  <c r="N135" i="35" s="1"/>
  <c r="L34" i="24"/>
  <c r="M34" i="24" s="1"/>
  <c r="N34" i="24" s="1"/>
  <c r="L123" i="24"/>
  <c r="M123" i="24" s="1"/>
  <c r="N123" i="24" s="1"/>
  <c r="L42" i="24"/>
  <c r="M42" i="24" s="1"/>
  <c r="N42" i="24" s="1"/>
  <c r="L95" i="24"/>
  <c r="M95" i="24" s="1"/>
  <c r="N95" i="24" s="1"/>
  <c r="L40" i="24"/>
  <c r="M40" i="24" s="1"/>
  <c r="N40" i="24" s="1"/>
  <c r="L92" i="24"/>
  <c r="M92" i="24" s="1"/>
  <c r="N92" i="24" s="1"/>
  <c r="L142" i="24"/>
  <c r="M142" i="24" s="1"/>
  <c r="N142" i="24" s="1"/>
  <c r="L145" i="24"/>
  <c r="M145" i="24" s="1"/>
  <c r="N145" i="24" s="1"/>
  <c r="L73" i="24"/>
  <c r="M73" i="24" s="1"/>
  <c r="N73" i="24" s="1"/>
  <c r="L6" i="24"/>
  <c r="M6" i="24" s="1"/>
  <c r="N6" i="24" s="1"/>
  <c r="L43" i="11"/>
  <c r="M43" i="11" s="1"/>
  <c r="N43" i="11" s="1"/>
  <c r="L42" i="11"/>
  <c r="M42" i="11" s="1"/>
  <c r="N42" i="11" s="1"/>
  <c r="L18" i="11"/>
  <c r="M18" i="11" s="1"/>
  <c r="N18" i="11" s="1"/>
  <c r="L55" i="2"/>
  <c r="M55" i="2" s="1"/>
  <c r="N55" i="2" s="1"/>
  <c r="L260" i="2"/>
  <c r="M260" i="2" s="1"/>
  <c r="N260" i="2" s="1"/>
  <c r="L167" i="2"/>
  <c r="M167" i="2" s="1"/>
  <c r="N167" i="2" s="1"/>
  <c r="L143" i="2"/>
  <c r="M143" i="2" s="1"/>
  <c r="N143" i="2" s="1"/>
  <c r="L124" i="2"/>
  <c r="M124" i="2" s="1"/>
  <c r="N124" i="2" s="1"/>
  <c r="L149" i="2"/>
  <c r="M149" i="2" s="1"/>
  <c r="N149" i="2" s="1"/>
  <c r="L91" i="2"/>
  <c r="M91" i="2" s="1"/>
  <c r="N91" i="2" s="1"/>
  <c r="L16" i="30"/>
  <c r="M16" i="30" s="1"/>
  <c r="N16" i="30" s="1"/>
  <c r="L5" i="30"/>
  <c r="M5" i="30" s="1"/>
  <c r="N5" i="30" s="1"/>
  <c r="L80" i="30"/>
  <c r="M80" i="30" s="1"/>
  <c r="N80" i="30" s="1"/>
  <c r="L111" i="30"/>
  <c r="M111" i="30" s="1"/>
  <c r="N111" i="30" s="1"/>
  <c r="L21" i="30"/>
  <c r="M21" i="30" s="1"/>
  <c r="N21" i="30" s="1"/>
  <c r="L51" i="35"/>
  <c r="M51" i="35" s="1"/>
  <c r="N51" i="35" s="1"/>
  <c r="L58" i="11"/>
  <c r="M58" i="11" s="1"/>
  <c r="N58" i="11" s="1"/>
  <c r="L70" i="11"/>
  <c r="M70" i="11" s="1"/>
  <c r="N70" i="11" s="1"/>
  <c r="L24" i="11"/>
  <c r="M24" i="11" s="1"/>
  <c r="N24" i="11" s="1"/>
  <c r="L8" i="11"/>
  <c r="M8" i="11" s="1"/>
  <c r="N8" i="11" s="1"/>
  <c r="L34" i="11"/>
  <c r="M34" i="11" s="1"/>
  <c r="N34" i="11" s="1"/>
  <c r="L12" i="11"/>
  <c r="M12" i="11" s="1"/>
  <c r="N12" i="11" s="1"/>
  <c r="L126" i="2"/>
  <c r="M126" i="2" s="1"/>
  <c r="N126" i="2" s="1"/>
  <c r="L255" i="2"/>
  <c r="M255" i="2" s="1"/>
  <c r="N255" i="2" s="1"/>
  <c r="L74" i="2"/>
  <c r="M74" i="2" s="1"/>
  <c r="N74" i="2" s="1"/>
  <c r="L128" i="2"/>
  <c r="M128" i="2" s="1"/>
  <c r="N128" i="2" s="1"/>
  <c r="L95" i="2"/>
  <c r="M95" i="2" s="1"/>
  <c r="N95" i="2" s="1"/>
  <c r="L61" i="24"/>
  <c r="M61" i="24" s="1"/>
  <c r="N61" i="24" s="1"/>
  <c r="L204" i="2"/>
  <c r="M204" i="2" s="1"/>
  <c r="N204" i="2" s="1"/>
  <c r="L125" i="2"/>
  <c r="M125" i="2" s="1"/>
  <c r="N125" i="2" s="1"/>
  <c r="L88" i="2"/>
  <c r="M88" i="2" s="1"/>
  <c r="N88" i="2" s="1"/>
  <c r="L243" i="2"/>
  <c r="M243" i="2" s="1"/>
  <c r="N243" i="2" s="1"/>
  <c r="L113" i="2"/>
  <c r="M113" i="2" s="1"/>
  <c r="N113" i="2" s="1"/>
  <c r="L261" i="2"/>
  <c r="M261" i="2" s="1"/>
  <c r="N261" i="2" s="1"/>
  <c r="L15" i="2"/>
  <c r="M15" i="2" s="1"/>
  <c r="N15" i="2" s="1"/>
  <c r="L10" i="2"/>
  <c r="M10" i="2" s="1"/>
  <c r="N10" i="2" s="1"/>
  <c r="L161" i="2"/>
  <c r="M161" i="2" s="1"/>
  <c r="N161" i="2" s="1"/>
  <c r="L71" i="2"/>
  <c r="M71" i="2" s="1"/>
  <c r="N71" i="2" s="1"/>
  <c r="L202" i="2"/>
  <c r="M202" i="2" s="1"/>
  <c r="N202" i="2" s="1"/>
  <c r="L258" i="2"/>
  <c r="M258" i="2" s="1"/>
  <c r="N258" i="2" s="1"/>
  <c r="L234" i="2"/>
  <c r="M234" i="2" s="1"/>
  <c r="N234" i="2" s="1"/>
  <c r="L213" i="2"/>
  <c r="M213" i="2" s="1"/>
  <c r="N213" i="2" s="1"/>
  <c r="L111" i="2"/>
  <c r="M111" i="2" s="1"/>
  <c r="N111" i="2" s="1"/>
  <c r="L199" i="2"/>
  <c r="M199" i="2" s="1"/>
  <c r="N199" i="2" s="1"/>
  <c r="L134" i="2"/>
  <c r="M134" i="2" s="1"/>
  <c r="N134" i="2" s="1"/>
  <c r="L31" i="2"/>
  <c r="M31" i="2" s="1"/>
  <c r="N31" i="2" s="1"/>
  <c r="L70" i="24"/>
  <c r="M70" i="24" s="1"/>
  <c r="N70" i="24" s="1"/>
  <c r="L130" i="11"/>
  <c r="M130" i="11" s="1"/>
  <c r="N130" i="11" s="1"/>
  <c r="L12" i="2"/>
  <c r="M12" i="2" s="1"/>
  <c r="N12" i="2" s="1"/>
  <c r="L123" i="2"/>
  <c r="M123" i="2" s="1"/>
  <c r="N123" i="2" s="1"/>
  <c r="L29" i="2"/>
  <c r="M29" i="2" s="1"/>
  <c r="N29" i="2" s="1"/>
  <c r="L142" i="2"/>
  <c r="M142" i="2" s="1"/>
  <c r="N142" i="2" s="1"/>
  <c r="L38" i="2"/>
  <c r="M38" i="2" s="1"/>
  <c r="N38" i="2" s="1"/>
  <c r="L189" i="2"/>
  <c r="M189" i="2" s="1"/>
  <c r="N189" i="2" s="1"/>
  <c r="L217" i="2"/>
  <c r="M217" i="2" s="1"/>
  <c r="N217" i="2" s="1"/>
  <c r="L176" i="2"/>
  <c r="M176" i="2" s="1"/>
  <c r="N176" i="2" s="1"/>
  <c r="L35" i="2"/>
  <c r="M35" i="2" s="1"/>
  <c r="N35" i="2" s="1"/>
  <c r="L184" i="2"/>
  <c r="M184" i="2" s="1"/>
  <c r="N184" i="2" s="1"/>
  <c r="L90" i="2"/>
  <c r="M90" i="2" s="1"/>
  <c r="N90" i="2" s="1"/>
  <c r="L61" i="2"/>
  <c r="M61" i="2" s="1"/>
  <c r="N61" i="2" s="1"/>
  <c r="N1" i="16"/>
  <c r="Q1" i="38" s="1"/>
  <c r="L91" i="11"/>
  <c r="M91" i="11" s="1"/>
  <c r="N91" i="11" s="1"/>
  <c r="L40" i="11"/>
  <c r="M40" i="11" s="1"/>
  <c r="N40" i="11" s="1"/>
  <c r="AQ265" i="2"/>
  <c r="L2" i="2" s="1"/>
  <c r="L25" i="2"/>
  <c r="M25" i="2" s="1"/>
  <c r="N25" i="2" s="1"/>
  <c r="L196" i="2"/>
  <c r="M196" i="2" s="1"/>
  <c r="N196" i="2" s="1"/>
  <c r="L20" i="2"/>
  <c r="M20" i="2" s="1"/>
  <c r="N20" i="2" s="1"/>
  <c r="L102" i="2"/>
  <c r="M102" i="2" s="1"/>
  <c r="N102" i="2" s="1"/>
  <c r="L50" i="2"/>
  <c r="M50" i="2" s="1"/>
  <c r="N50" i="2" s="1"/>
  <c r="L240" i="2"/>
  <c r="M240" i="2" s="1"/>
  <c r="N240" i="2" s="1"/>
  <c r="L49" i="2"/>
  <c r="M49" i="2" s="1"/>
  <c r="N49" i="2" s="1"/>
  <c r="L245" i="2"/>
  <c r="M245" i="2" s="1"/>
  <c r="N245" i="2" s="1"/>
  <c r="L121" i="2"/>
  <c r="M121" i="2" s="1"/>
  <c r="N121" i="2" s="1"/>
  <c r="L104" i="2"/>
  <c r="M104" i="2" s="1"/>
  <c r="N104" i="2" s="1"/>
  <c r="L56" i="17"/>
  <c r="M56" i="17" s="1"/>
  <c r="N56" i="17" s="1"/>
  <c r="L104" i="17"/>
  <c r="M104" i="17" s="1"/>
  <c r="N104" i="17" s="1"/>
  <c r="L59" i="17"/>
  <c r="M59" i="17" s="1"/>
  <c r="N59" i="17" s="1"/>
  <c r="L144" i="17"/>
  <c r="M144" i="17" s="1"/>
  <c r="N144" i="17" s="1"/>
  <c r="L71" i="17"/>
  <c r="M71" i="17" s="1"/>
  <c r="N71" i="17" s="1"/>
  <c r="L83" i="17"/>
  <c r="M83" i="17" s="1"/>
  <c r="N83" i="17" s="1"/>
  <c r="L140" i="17"/>
  <c r="M140" i="17" s="1"/>
  <c r="N140" i="17" s="1"/>
  <c r="L124" i="17"/>
  <c r="M124" i="17" s="1"/>
  <c r="N124" i="17" s="1"/>
  <c r="L15" i="37"/>
  <c r="M15" i="37" s="1"/>
  <c r="N15" i="37" s="1"/>
  <c r="L124" i="37"/>
  <c r="M124" i="37" s="1"/>
  <c r="N124" i="37" s="1"/>
  <c r="L52" i="37"/>
  <c r="M52" i="37" s="1"/>
  <c r="N52" i="37" s="1"/>
  <c r="L17" i="37"/>
  <c r="M17" i="37" s="1"/>
  <c r="N17" i="37" s="1"/>
  <c r="L57" i="37"/>
  <c r="M57" i="37" s="1"/>
  <c r="N57" i="37" s="1"/>
  <c r="L80" i="37"/>
  <c r="M80" i="37" s="1"/>
  <c r="N80" i="37" s="1"/>
  <c r="L78" i="37"/>
  <c r="M78" i="37" s="1"/>
  <c r="N78" i="37" s="1"/>
  <c r="L12" i="37"/>
  <c r="M12" i="37" s="1"/>
  <c r="N12" i="37" s="1"/>
  <c r="L87" i="35"/>
  <c r="M87" i="35" s="1"/>
  <c r="N87" i="35" s="1"/>
  <c r="L89" i="35"/>
  <c r="M89" i="35" s="1"/>
  <c r="N89" i="35" s="1"/>
  <c r="L63" i="35"/>
  <c r="M63" i="35" s="1"/>
  <c r="N63" i="35" s="1"/>
  <c r="L122" i="35"/>
  <c r="M122" i="35" s="1"/>
  <c r="N122" i="35" s="1"/>
  <c r="L142" i="35"/>
  <c r="M142" i="35" s="1"/>
  <c r="N142" i="35" s="1"/>
  <c r="L85" i="35"/>
  <c r="M85" i="35" s="1"/>
  <c r="N85" i="35" s="1"/>
  <c r="L52" i="35"/>
  <c r="M52" i="35" s="1"/>
  <c r="N52" i="35" s="1"/>
  <c r="L114" i="35"/>
  <c r="M114" i="35" s="1"/>
  <c r="N114" i="35" s="1"/>
  <c r="L37" i="35"/>
  <c r="M37" i="35" s="1"/>
  <c r="N37" i="35" s="1"/>
  <c r="L147" i="35"/>
  <c r="M147" i="35" s="1"/>
  <c r="N147" i="35" s="1"/>
  <c r="L73" i="35"/>
  <c r="M73" i="35" s="1"/>
  <c r="N73" i="35" s="1"/>
  <c r="L135" i="24"/>
  <c r="M135" i="24" s="1"/>
  <c r="N135" i="24" s="1"/>
  <c r="L19" i="24"/>
  <c r="M19" i="24" s="1"/>
  <c r="N19" i="24" s="1"/>
  <c r="L28" i="24"/>
  <c r="M28" i="24" s="1"/>
  <c r="N28" i="24" s="1"/>
  <c r="L106" i="24"/>
  <c r="M106" i="24" s="1"/>
  <c r="N106" i="24" s="1"/>
  <c r="L129" i="24"/>
  <c r="M129" i="24" s="1"/>
  <c r="N129" i="24" s="1"/>
  <c r="L80" i="24"/>
  <c r="M80" i="24" s="1"/>
  <c r="N80" i="24" s="1"/>
  <c r="L36" i="24"/>
  <c r="M36" i="24" s="1"/>
  <c r="N36" i="24" s="1"/>
  <c r="L57" i="24"/>
  <c r="M57" i="24" s="1"/>
  <c r="N57" i="24" s="1"/>
  <c r="L68" i="24"/>
  <c r="M68" i="24" s="1"/>
  <c r="N68" i="24" s="1"/>
  <c r="L45" i="24"/>
  <c r="M45" i="24" s="1"/>
  <c r="N45" i="24" s="1"/>
  <c r="L91" i="24"/>
  <c r="M91" i="24" s="1"/>
  <c r="N91" i="24" s="1"/>
  <c r="L117" i="24"/>
  <c r="M117" i="24" s="1"/>
  <c r="N117" i="24" s="1"/>
  <c r="L93" i="24"/>
  <c r="M93" i="24" s="1"/>
  <c r="N93" i="24" s="1"/>
  <c r="L98" i="24"/>
  <c r="M98" i="24" s="1"/>
  <c r="N98" i="24" s="1"/>
  <c r="L139" i="24"/>
  <c r="M139" i="24" s="1"/>
  <c r="N139" i="24" s="1"/>
  <c r="L96" i="24"/>
  <c r="M96" i="24" s="1"/>
  <c r="N96" i="24" s="1"/>
  <c r="L50" i="24"/>
  <c r="M50" i="24" s="1"/>
  <c r="N50" i="24" s="1"/>
  <c r="L137" i="24"/>
  <c r="M137" i="24" s="1"/>
  <c r="N137" i="24" s="1"/>
  <c r="L17" i="24"/>
  <c r="M17" i="24" s="1"/>
  <c r="N17" i="24" s="1"/>
  <c r="L44" i="24"/>
  <c r="M44" i="24" s="1"/>
  <c r="N44" i="24" s="1"/>
  <c r="L70" i="27"/>
  <c r="M70" i="27" s="1"/>
  <c r="N70" i="27" s="1"/>
  <c r="L35" i="27"/>
  <c r="M35" i="27" s="1"/>
  <c r="N35" i="27" s="1"/>
  <c r="L146" i="27"/>
  <c r="M146" i="27" s="1"/>
  <c r="N146" i="27" s="1"/>
  <c r="L71" i="26"/>
  <c r="M71" i="26" s="1"/>
  <c r="N71" i="26" s="1"/>
  <c r="L107" i="26"/>
  <c r="M107" i="26" s="1"/>
  <c r="N107" i="26" s="1"/>
  <c r="L17" i="26"/>
  <c r="M17" i="26" s="1"/>
  <c r="N17" i="26" s="1"/>
  <c r="L98" i="26"/>
  <c r="M98" i="26" s="1"/>
  <c r="N98" i="26" s="1"/>
  <c r="L47" i="26"/>
  <c r="M47" i="26" s="1"/>
  <c r="N47" i="26" s="1"/>
  <c r="L140" i="26"/>
  <c r="M140" i="26" s="1"/>
  <c r="N140" i="26" s="1"/>
  <c r="L50" i="26"/>
  <c r="M50" i="26" s="1"/>
  <c r="N50" i="26" s="1"/>
  <c r="L21" i="23"/>
  <c r="M21" i="23" s="1"/>
  <c r="N21" i="23" s="1"/>
  <c r="L28" i="23"/>
  <c r="M28" i="23" s="1"/>
  <c r="N28" i="23" s="1"/>
  <c r="L131" i="23"/>
  <c r="M131" i="23" s="1"/>
  <c r="N131" i="23" s="1"/>
  <c r="L73" i="25"/>
  <c r="M73" i="25" s="1"/>
  <c r="N73" i="25" s="1"/>
  <c r="L72" i="25"/>
  <c r="M72" i="25" s="1"/>
  <c r="N72" i="25" s="1"/>
  <c r="L111" i="25"/>
  <c r="M111" i="25" s="1"/>
  <c r="N111" i="25" s="1"/>
  <c r="L79" i="2"/>
  <c r="M79" i="2" s="1"/>
  <c r="N79" i="2" s="1"/>
  <c r="L23" i="2"/>
  <c r="M23" i="2" s="1"/>
  <c r="N23" i="2" s="1"/>
  <c r="L87" i="2"/>
  <c r="M87" i="2" s="1"/>
  <c r="N87" i="2" s="1"/>
  <c r="L6" i="2"/>
  <c r="M6" i="2" s="1"/>
  <c r="N6" i="2" s="1"/>
  <c r="L186" i="2"/>
  <c r="M186" i="2" s="1"/>
  <c r="N186" i="2" s="1"/>
  <c r="L22" i="2"/>
  <c r="M22" i="2" s="1"/>
  <c r="N22" i="2" s="1"/>
  <c r="L59" i="2"/>
  <c r="M59" i="2" s="1"/>
  <c r="N59" i="2" s="1"/>
  <c r="L185" i="2"/>
  <c r="M185" i="2" s="1"/>
  <c r="N185" i="2" s="1"/>
  <c r="L17" i="2"/>
  <c r="M17" i="2" s="1"/>
  <c r="N17" i="2" s="1"/>
  <c r="L92" i="2"/>
  <c r="M92" i="2" s="1"/>
  <c r="N92" i="2" s="1"/>
  <c r="L132" i="2"/>
  <c r="M132" i="2" s="1"/>
  <c r="N132" i="2" s="1"/>
  <c r="L227" i="2"/>
  <c r="M227" i="2" s="1"/>
  <c r="N227" i="2" s="1"/>
  <c r="L242" i="2"/>
  <c r="M242" i="2" s="1"/>
  <c r="N242" i="2" s="1"/>
  <c r="L241" i="2"/>
  <c r="M241" i="2" s="1"/>
  <c r="N241" i="2" s="1"/>
  <c r="L109" i="2"/>
  <c r="M109" i="2" s="1"/>
  <c r="N109" i="2" s="1"/>
  <c r="L117" i="2"/>
  <c r="M117" i="2" s="1"/>
  <c r="N117" i="2" s="1"/>
  <c r="L57" i="2"/>
  <c r="M57" i="2" s="1"/>
  <c r="N57" i="2" s="1"/>
  <c r="L52" i="2"/>
  <c r="M52" i="2" s="1"/>
  <c r="N52" i="2" s="1"/>
  <c r="L120" i="2"/>
  <c r="M120" i="2" s="1"/>
  <c r="N120" i="2" s="1"/>
  <c r="L141" i="2"/>
  <c r="M141" i="2" s="1"/>
  <c r="N141" i="2" s="1"/>
  <c r="L85" i="2"/>
  <c r="M85" i="2" s="1"/>
  <c r="N85" i="2" s="1"/>
  <c r="L219" i="2"/>
  <c r="M219" i="2" s="1"/>
  <c r="N219" i="2" s="1"/>
  <c r="L45" i="2"/>
  <c r="M45" i="2" s="1"/>
  <c r="N45" i="2" s="1"/>
  <c r="L30" i="2"/>
  <c r="M30" i="2" s="1"/>
  <c r="N30" i="2" s="1"/>
  <c r="L198" i="2"/>
  <c r="M198" i="2" s="1"/>
  <c r="N198" i="2" s="1"/>
  <c r="L253" i="2"/>
  <c r="M253" i="2" s="1"/>
  <c r="N253" i="2" s="1"/>
  <c r="L257" i="2"/>
  <c r="M257" i="2" s="1"/>
  <c r="N257" i="2" s="1"/>
  <c r="L114" i="2"/>
  <c r="M114" i="2" s="1"/>
  <c r="N114" i="2" s="1"/>
  <c r="L165" i="2"/>
  <c r="M165" i="2" s="1"/>
  <c r="N165" i="2" s="1"/>
  <c r="L180" i="2"/>
  <c r="M180" i="2" s="1"/>
  <c r="N180" i="2" s="1"/>
  <c r="L157" i="2"/>
  <c r="M157" i="2" s="1"/>
  <c r="N157" i="2" s="1"/>
  <c r="L216" i="2"/>
  <c r="M216" i="2" s="1"/>
  <c r="N216" i="2" s="1"/>
  <c r="L156" i="2"/>
  <c r="M156" i="2" s="1"/>
  <c r="N156" i="2" s="1"/>
  <c r="L211" i="2"/>
  <c r="M211" i="2" s="1"/>
  <c r="N211" i="2" s="1"/>
  <c r="L247" i="2"/>
  <c r="M247" i="2" s="1"/>
  <c r="N247" i="2" s="1"/>
  <c r="L147" i="2"/>
  <c r="M147" i="2" s="1"/>
  <c r="N147" i="2" s="1"/>
  <c r="L177" i="2"/>
  <c r="M177" i="2" s="1"/>
  <c r="N177" i="2" s="1"/>
  <c r="L163" i="2"/>
  <c r="M163" i="2" s="1"/>
  <c r="N163" i="2" s="1"/>
  <c r="I46" i="2"/>
  <c r="I137" i="2"/>
  <c r="L144" i="2"/>
  <c r="M144" i="2" s="1"/>
  <c r="N144" i="2" s="1"/>
  <c r="J179" i="2"/>
  <c r="L179" i="2" s="1"/>
  <c r="M179" i="2" s="1"/>
  <c r="N179" i="2" s="1"/>
  <c r="L75" i="2"/>
  <c r="M75" i="2" s="1"/>
  <c r="N75" i="2" s="1"/>
  <c r="J73" i="2"/>
  <c r="J107" i="2"/>
  <c r="L89" i="2"/>
  <c r="M89" i="2" s="1"/>
  <c r="N89" i="2" s="1"/>
  <c r="K188" i="2"/>
  <c r="L19" i="2"/>
  <c r="M19" i="2" s="1"/>
  <c r="N19" i="2" s="1"/>
  <c r="L187" i="2"/>
  <c r="M187" i="2" s="1"/>
  <c r="N187" i="2" s="1"/>
  <c r="L67" i="2"/>
  <c r="M67" i="2" s="1"/>
  <c r="N67" i="2" s="1"/>
  <c r="L105" i="2"/>
  <c r="M105" i="2" s="1"/>
  <c r="N105" i="2" s="1"/>
  <c r="L27" i="2"/>
  <c r="M27" i="2" s="1"/>
  <c r="N27" i="2" s="1"/>
  <c r="L210" i="2"/>
  <c r="M210" i="2" s="1"/>
  <c r="N210" i="2" s="1"/>
  <c r="J34" i="2"/>
  <c r="L233" i="2"/>
  <c r="M233" i="2" s="1"/>
  <c r="N233" i="2" s="1"/>
  <c r="L84" i="2"/>
  <c r="M84" i="2" s="1"/>
  <c r="N84" i="2" s="1"/>
  <c r="L221" i="2"/>
  <c r="M221" i="2" s="1"/>
  <c r="N221" i="2" s="1"/>
  <c r="K174" i="2"/>
  <c r="K206" i="2"/>
  <c r="L98" i="2"/>
  <c r="M98" i="2" s="1"/>
  <c r="N98" i="2" s="1"/>
  <c r="I36" i="2"/>
  <c r="L42" i="2"/>
  <c r="M42" i="2" s="1"/>
  <c r="N42" i="2" s="1"/>
  <c r="I171" i="2"/>
  <c r="H138" i="2"/>
  <c r="L256" i="2"/>
  <c r="M256" i="2" s="1"/>
  <c r="N256" i="2" s="1"/>
  <c r="L169" i="2"/>
  <c r="M169" i="2" s="1"/>
  <c r="N169" i="2" s="1"/>
  <c r="L259" i="2"/>
  <c r="M259" i="2" s="1"/>
  <c r="N259" i="2" s="1"/>
  <c r="H43" i="2"/>
  <c r="I162" i="2"/>
  <c r="L11" i="2"/>
  <c r="M11" i="2" s="1"/>
  <c r="N11" i="2" s="1"/>
  <c r="L24" i="2"/>
  <c r="M24" i="2" s="1"/>
  <c r="N24" i="2" s="1"/>
  <c r="L193" i="2"/>
  <c r="M193" i="2" s="1"/>
  <c r="N193" i="2" s="1"/>
  <c r="J203" i="2"/>
  <c r="H51" i="2"/>
  <c r="K63" i="2"/>
  <c r="L154" i="2"/>
  <c r="M154" i="2" s="1"/>
  <c r="N154" i="2" s="1"/>
  <c r="L236" i="2"/>
  <c r="M236" i="2" s="1"/>
  <c r="N236" i="2" s="1"/>
  <c r="L183" i="2"/>
  <c r="M183" i="2" s="1"/>
  <c r="N183" i="2" s="1"/>
  <c r="L214" i="2"/>
  <c r="M214" i="2" s="1"/>
  <c r="N214" i="2" s="1"/>
  <c r="L190" i="2"/>
  <c r="M190" i="2" s="1"/>
  <c r="N190" i="2" s="1"/>
  <c r="L40" i="2"/>
  <c r="M40" i="2" s="1"/>
  <c r="N40" i="2" s="1"/>
  <c r="L225" i="2"/>
  <c r="M225" i="2" s="1"/>
  <c r="N225" i="2" s="1"/>
  <c r="L118" i="2"/>
  <c r="M118" i="2" s="1"/>
  <c r="N118" i="2" s="1"/>
  <c r="L77" i="2"/>
  <c r="M77" i="2" s="1"/>
  <c r="N77" i="2" s="1"/>
  <c r="L250" i="2"/>
  <c r="M250" i="2" s="1"/>
  <c r="N250" i="2" s="1"/>
  <c r="L249" i="2"/>
  <c r="M249" i="2" s="1"/>
  <c r="N249" i="2" s="1"/>
  <c r="L246" i="2"/>
  <c r="M246" i="2" s="1"/>
  <c r="N246" i="2" s="1"/>
  <c r="L201" i="2"/>
  <c r="M201" i="2" s="1"/>
  <c r="N201" i="2" s="1"/>
  <c r="L150" i="2"/>
  <c r="M150" i="2" s="1"/>
  <c r="N150" i="2" s="1"/>
  <c r="K203" i="2"/>
  <c r="L21" i="2"/>
  <c r="M21" i="2" s="1"/>
  <c r="N21" i="2" s="1"/>
  <c r="L115" i="2"/>
  <c r="M115" i="2" s="1"/>
  <c r="N115" i="2" s="1"/>
  <c r="L7" i="2"/>
  <c r="M7" i="2" s="1"/>
  <c r="N7" i="2" s="1"/>
  <c r="L158" i="2"/>
  <c r="M158" i="2" s="1"/>
  <c r="N158" i="2" s="1"/>
  <c r="L153" i="2"/>
  <c r="M153" i="2" s="1"/>
  <c r="N153" i="2" s="1"/>
  <c r="L14" i="2"/>
  <c r="M14" i="2" s="1"/>
  <c r="N14" i="2" s="1"/>
  <c r="H112" i="2"/>
  <c r="L68" i="2"/>
  <c r="M68" i="2" s="1"/>
  <c r="N68" i="2" s="1"/>
  <c r="L80" i="2"/>
  <c r="M80" i="2" s="1"/>
  <c r="N80" i="2" s="1"/>
  <c r="H46" i="2"/>
  <c r="J129" i="2"/>
  <c r="K137" i="2"/>
  <c r="L139" i="2"/>
  <c r="M139" i="2" s="1"/>
  <c r="N139" i="2" s="1"/>
  <c r="L172" i="2"/>
  <c r="M172" i="2" s="1"/>
  <c r="N172" i="2" s="1"/>
  <c r="I73" i="2"/>
  <c r="L231" i="2"/>
  <c r="M231" i="2" s="1"/>
  <c r="N231" i="2" s="1"/>
  <c r="I107" i="2"/>
  <c r="J188" i="2"/>
  <c r="L160" i="2"/>
  <c r="M160" i="2" s="1"/>
  <c r="N160" i="2" s="1"/>
  <c r="L103" i="2"/>
  <c r="M103" i="2" s="1"/>
  <c r="N103" i="2" s="1"/>
  <c r="L110" i="2"/>
  <c r="M110" i="2" s="1"/>
  <c r="N110" i="2" s="1"/>
  <c r="I34" i="2"/>
  <c r="L86" i="2"/>
  <c r="M86" i="2" s="1"/>
  <c r="N86" i="2" s="1"/>
  <c r="L223" i="2"/>
  <c r="M223" i="2" s="1"/>
  <c r="N223" i="2" s="1"/>
  <c r="I9" i="2"/>
  <c r="J174" i="2"/>
  <c r="H238" i="2"/>
  <c r="L207" i="2"/>
  <c r="M207" i="2" s="1"/>
  <c r="N207" i="2" s="1"/>
  <c r="L41" i="2"/>
  <c r="M41" i="2" s="1"/>
  <c r="N41" i="2" s="1"/>
  <c r="H36" i="2"/>
  <c r="L54" i="2"/>
  <c r="M54" i="2" s="1"/>
  <c r="N54" i="2" s="1"/>
  <c r="L226" i="2"/>
  <c r="M226" i="2" s="1"/>
  <c r="N226" i="2" s="1"/>
  <c r="L72" i="2"/>
  <c r="M72" i="2" s="1"/>
  <c r="N72" i="2" s="1"/>
  <c r="H171" i="2"/>
  <c r="L252" i="2"/>
  <c r="M252" i="2" s="1"/>
  <c r="N252" i="2" s="1"/>
  <c r="K138" i="2"/>
  <c r="L62" i="2"/>
  <c r="M62" i="2" s="1"/>
  <c r="N62" i="2" s="1"/>
  <c r="J76" i="2"/>
  <c r="L76" i="2" s="1"/>
  <c r="M76" i="2" s="1"/>
  <c r="N76" i="2" s="1"/>
  <c r="L133" i="2"/>
  <c r="M133" i="2" s="1"/>
  <c r="N133" i="2" s="1"/>
  <c r="L152" i="2"/>
  <c r="M152" i="2" s="1"/>
  <c r="N152" i="2" s="1"/>
  <c r="K43" i="2"/>
  <c r="H162" i="2"/>
  <c r="L32" i="2"/>
  <c r="M32" i="2" s="1"/>
  <c r="N32" i="2" s="1"/>
  <c r="L164" i="2"/>
  <c r="M164" i="2" s="1"/>
  <c r="N164" i="2" s="1"/>
  <c r="L168" i="2"/>
  <c r="M168" i="2" s="1"/>
  <c r="N168" i="2" s="1"/>
  <c r="I203" i="2"/>
  <c r="L64" i="2"/>
  <c r="M64" i="2" s="1"/>
  <c r="N64" i="2" s="1"/>
  <c r="L248" i="2"/>
  <c r="M248" i="2" s="1"/>
  <c r="N248" i="2" s="1"/>
  <c r="K51" i="2"/>
  <c r="J63" i="2"/>
  <c r="L93" i="2"/>
  <c r="M93" i="2" s="1"/>
  <c r="N93" i="2" s="1"/>
  <c r="L56" i="2"/>
  <c r="M56" i="2" s="1"/>
  <c r="N56" i="2" s="1"/>
  <c r="L232" i="2"/>
  <c r="M232" i="2" s="1"/>
  <c r="N232" i="2" s="1"/>
  <c r="L58" i="2"/>
  <c r="M58" i="2" s="1"/>
  <c r="N58" i="2" s="1"/>
  <c r="L222" i="2"/>
  <c r="M222" i="2" s="1"/>
  <c r="N222" i="2" s="1"/>
  <c r="L5" i="2"/>
  <c r="M5" i="2" s="1"/>
  <c r="N5" i="2" s="1"/>
  <c r="L181" i="2"/>
  <c r="M181" i="2" s="1"/>
  <c r="N181" i="2" s="1"/>
  <c r="L97" i="2"/>
  <c r="M97" i="2" s="1"/>
  <c r="N97" i="2" s="1"/>
  <c r="K112" i="2"/>
  <c r="L69" i="2"/>
  <c r="M69" i="2" s="1"/>
  <c r="N69" i="2" s="1"/>
  <c r="I129" i="2"/>
  <c r="L159" i="2"/>
  <c r="M159" i="2" s="1"/>
  <c r="N159" i="2" s="1"/>
  <c r="L127" i="2"/>
  <c r="M127" i="2" s="1"/>
  <c r="N127" i="2" s="1"/>
  <c r="L26" i="2"/>
  <c r="M26" i="2" s="1"/>
  <c r="N26" i="2" s="1"/>
  <c r="L191" i="2"/>
  <c r="M191" i="2" s="1"/>
  <c r="N191" i="2" s="1"/>
  <c r="K106" i="2"/>
  <c r="L106" i="2" s="1"/>
  <c r="M106" i="2" s="1"/>
  <c r="N106" i="2" s="1"/>
  <c r="L82" i="2"/>
  <c r="M82" i="2" s="1"/>
  <c r="N82" i="2" s="1"/>
  <c r="L44" i="2"/>
  <c r="M44" i="2" s="1"/>
  <c r="N44" i="2" s="1"/>
  <c r="L94" i="2"/>
  <c r="M94" i="2" s="1"/>
  <c r="N94" i="2" s="1"/>
  <c r="L99" i="2"/>
  <c r="M99" i="2" s="1"/>
  <c r="N99" i="2" s="1"/>
  <c r="L239" i="2"/>
  <c r="M239" i="2" s="1"/>
  <c r="N239" i="2" s="1"/>
  <c r="H34" i="2"/>
  <c r="H9" i="2"/>
  <c r="L116" i="2"/>
  <c r="M116" i="2" s="1"/>
  <c r="N116" i="2" s="1"/>
  <c r="L197" i="2"/>
  <c r="M197" i="2" s="1"/>
  <c r="N197" i="2" s="1"/>
  <c r="J206" i="2"/>
  <c r="K36" i="2"/>
  <c r="L96" i="2"/>
  <c r="M96" i="2" s="1"/>
  <c r="N96" i="2" s="1"/>
  <c r="L254" i="2"/>
  <c r="M254" i="2" s="1"/>
  <c r="N254" i="2" s="1"/>
  <c r="L101" i="2"/>
  <c r="M101" i="2" s="1"/>
  <c r="N101" i="2" s="1"/>
  <c r="J138" i="2"/>
  <c r="L170" i="2"/>
  <c r="M170" i="2" s="1"/>
  <c r="N170" i="2" s="1"/>
  <c r="L175" i="2"/>
  <c r="M175" i="2" s="1"/>
  <c r="N175" i="2" s="1"/>
  <c r="L178" i="2"/>
  <c r="M178" i="2" s="1"/>
  <c r="N178" i="2" s="1"/>
  <c r="L16" i="2"/>
  <c r="M16" i="2" s="1"/>
  <c r="N16" i="2" s="1"/>
  <c r="J43" i="2"/>
  <c r="K162" i="2"/>
  <c r="L173" i="2"/>
  <c r="M173" i="2" s="1"/>
  <c r="N173" i="2" s="1"/>
  <c r="L48" i="2"/>
  <c r="M48" i="2" s="1"/>
  <c r="N48" i="2" s="1"/>
  <c r="H203" i="2"/>
  <c r="J51" i="2"/>
  <c r="I63" i="2"/>
  <c r="AN265" i="2"/>
  <c r="I2" i="2" s="1"/>
  <c r="AO265" i="2"/>
  <c r="J2" i="2" s="1"/>
  <c r="AM265" i="2"/>
  <c r="L42" i="34"/>
  <c r="M42" i="34" s="1"/>
  <c r="N42" i="34" s="1"/>
  <c r="L38" i="11"/>
  <c r="M38" i="11" s="1"/>
  <c r="N38" i="11" s="1"/>
  <c r="L26" i="11"/>
  <c r="M26" i="11" s="1"/>
  <c r="N26" i="11" s="1"/>
  <c r="L132" i="27"/>
  <c r="M132" i="27" s="1"/>
  <c r="N132" i="27" s="1"/>
  <c r="L101" i="27"/>
  <c r="M101" i="27" s="1"/>
  <c r="N101" i="27" s="1"/>
  <c r="L129" i="27"/>
  <c r="M129" i="27" s="1"/>
  <c r="N129" i="27" s="1"/>
  <c r="L105" i="27"/>
  <c r="M105" i="27" s="1"/>
  <c r="N105" i="27" s="1"/>
  <c r="L85" i="23"/>
  <c r="M85" i="23" s="1"/>
  <c r="N85" i="23" s="1"/>
  <c r="L142" i="11"/>
  <c r="M142" i="11" s="1"/>
  <c r="N142" i="11" s="1"/>
  <c r="L14" i="11"/>
  <c r="M14" i="11" s="1"/>
  <c r="N14" i="11" s="1"/>
  <c r="L17" i="27"/>
  <c r="M17" i="27" s="1"/>
  <c r="N17" i="27" s="1"/>
  <c r="L75" i="11"/>
  <c r="M75" i="11" s="1"/>
  <c r="N75" i="11" s="1"/>
  <c r="L124" i="27"/>
  <c r="M124" i="27" s="1"/>
  <c r="N124" i="27" s="1"/>
  <c r="L33" i="37"/>
  <c r="M33" i="37" s="1"/>
  <c r="N33" i="37" s="1"/>
  <c r="L17" i="11"/>
  <c r="M17" i="11" s="1"/>
  <c r="N17" i="11" s="1"/>
  <c r="L74" i="11"/>
  <c r="M74" i="11" s="1"/>
  <c r="N74" i="11" s="1"/>
  <c r="L123" i="11"/>
  <c r="M123" i="11" s="1"/>
  <c r="N123" i="11" s="1"/>
  <c r="L92" i="11"/>
  <c r="M92" i="11" s="1"/>
  <c r="N92" i="11" s="1"/>
  <c r="L69" i="11"/>
  <c r="M69" i="11" s="1"/>
  <c r="N69" i="11" s="1"/>
  <c r="L134" i="11"/>
  <c r="M134" i="11" s="1"/>
  <c r="N134" i="11" s="1"/>
  <c r="L28" i="11"/>
  <c r="M28" i="11" s="1"/>
  <c r="N28" i="11" s="1"/>
  <c r="L48" i="11"/>
  <c r="M48" i="11" s="1"/>
  <c r="N48" i="11" s="1"/>
  <c r="L52" i="11"/>
  <c r="M52" i="11" s="1"/>
  <c r="N52" i="11" s="1"/>
  <c r="L127" i="11"/>
  <c r="M127" i="11" s="1"/>
  <c r="N127" i="11" s="1"/>
  <c r="L63" i="11"/>
  <c r="M63" i="11" s="1"/>
  <c r="N63" i="11" s="1"/>
  <c r="L77" i="11"/>
  <c r="M77" i="11" s="1"/>
  <c r="N77" i="11" s="1"/>
  <c r="L30" i="11"/>
  <c r="M30" i="11" s="1"/>
  <c r="N30" i="11" s="1"/>
  <c r="L84" i="11"/>
  <c r="M84" i="11" s="1"/>
  <c r="N84" i="11" s="1"/>
  <c r="L85" i="11"/>
  <c r="M85" i="11" s="1"/>
  <c r="N85" i="11" s="1"/>
  <c r="L82" i="11"/>
  <c r="M82" i="11" s="1"/>
  <c r="N82" i="11" s="1"/>
  <c r="L126" i="11"/>
  <c r="M126" i="11" s="1"/>
  <c r="N126" i="11" s="1"/>
  <c r="L33" i="11"/>
  <c r="M33" i="11" s="1"/>
  <c r="N33" i="11" s="1"/>
  <c r="L56" i="11"/>
  <c r="M56" i="11" s="1"/>
  <c r="N56" i="11" s="1"/>
  <c r="L53" i="11"/>
  <c r="M53" i="11" s="1"/>
  <c r="N53" i="11" s="1"/>
  <c r="L115" i="11"/>
  <c r="M115" i="11" s="1"/>
  <c r="N115" i="11" s="1"/>
  <c r="L37" i="11"/>
  <c r="M37" i="11" s="1"/>
  <c r="N37" i="11" s="1"/>
  <c r="L6" i="11"/>
  <c r="M6" i="11" s="1"/>
  <c r="N6" i="11" s="1"/>
  <c r="L147" i="11"/>
  <c r="M147" i="11" s="1"/>
  <c r="N147" i="11" s="1"/>
  <c r="L71" i="11"/>
  <c r="M71" i="11" s="1"/>
  <c r="N71" i="11" s="1"/>
  <c r="L145" i="11"/>
  <c r="M145" i="11" s="1"/>
  <c r="N145" i="11" s="1"/>
  <c r="L86" i="11"/>
  <c r="M86" i="11" s="1"/>
  <c r="N86" i="11" s="1"/>
  <c r="L32" i="11"/>
  <c r="M32" i="11" s="1"/>
  <c r="N32" i="11" s="1"/>
  <c r="L117" i="11"/>
  <c r="M117" i="11" s="1"/>
  <c r="N117" i="11" s="1"/>
  <c r="L104" i="11"/>
  <c r="M104" i="11" s="1"/>
  <c r="N104" i="11" s="1"/>
  <c r="L103" i="11"/>
  <c r="M103" i="11" s="1"/>
  <c r="N103" i="11" s="1"/>
  <c r="L76" i="11"/>
  <c r="M76" i="11" s="1"/>
  <c r="N76" i="11" s="1"/>
  <c r="L81" i="11"/>
  <c r="M81" i="11" s="1"/>
  <c r="N81" i="11" s="1"/>
  <c r="L144" i="11"/>
  <c r="M144" i="11" s="1"/>
  <c r="N144" i="11" s="1"/>
  <c r="L119" i="11"/>
  <c r="M119" i="11" s="1"/>
  <c r="N119" i="11" s="1"/>
  <c r="L23" i="11"/>
  <c r="M23" i="11" s="1"/>
  <c r="N23" i="11" s="1"/>
  <c r="L106" i="27"/>
  <c r="M106" i="27" s="1"/>
  <c r="N106" i="27" s="1"/>
  <c r="L93" i="23"/>
  <c r="M93" i="23" s="1"/>
  <c r="N93" i="23" s="1"/>
  <c r="L130" i="23"/>
  <c r="M130" i="23" s="1"/>
  <c r="N130" i="23" s="1"/>
  <c r="L147" i="26"/>
  <c r="M147" i="26" s="1"/>
  <c r="N147" i="26" s="1"/>
  <c r="L115" i="26"/>
  <c r="M115" i="26" s="1"/>
  <c r="N115" i="26" s="1"/>
  <c r="L88" i="36"/>
  <c r="M88" i="36" s="1"/>
  <c r="N88" i="36" s="1"/>
  <c r="L34" i="36"/>
  <c r="M34" i="36" s="1"/>
  <c r="N34" i="36" s="1"/>
  <c r="L9" i="36"/>
  <c r="M9" i="36" s="1"/>
  <c r="N9" i="36" s="1"/>
  <c r="L82" i="36"/>
  <c r="M82" i="36" s="1"/>
  <c r="N82" i="36" s="1"/>
  <c r="L128" i="36"/>
  <c r="M128" i="36" s="1"/>
  <c r="N128" i="36" s="1"/>
  <c r="L76" i="36"/>
  <c r="M76" i="36" s="1"/>
  <c r="N76" i="36" s="1"/>
  <c r="L132" i="32"/>
  <c r="M132" i="32" s="1"/>
  <c r="N132" i="32" s="1"/>
  <c r="L33" i="32"/>
  <c r="M33" i="32" s="1"/>
  <c r="N33" i="32" s="1"/>
  <c r="L92" i="32"/>
  <c r="M92" i="32" s="1"/>
  <c r="N92" i="32" s="1"/>
  <c r="L20" i="32"/>
  <c r="M20" i="32" s="1"/>
  <c r="N20" i="32" s="1"/>
  <c r="L14" i="32"/>
  <c r="M14" i="32" s="1"/>
  <c r="N14" i="32" s="1"/>
  <c r="L19" i="32"/>
  <c r="M19" i="32" s="1"/>
  <c r="N19" i="32" s="1"/>
  <c r="L72" i="32"/>
  <c r="M72" i="32" s="1"/>
  <c r="N72" i="32" s="1"/>
  <c r="L46" i="32"/>
  <c r="M46" i="32" s="1"/>
  <c r="N46" i="32" s="1"/>
  <c r="L137" i="32"/>
  <c r="M137" i="32" s="1"/>
  <c r="N137" i="32" s="1"/>
  <c r="L119" i="32"/>
  <c r="M119" i="32" s="1"/>
  <c r="N119" i="32" s="1"/>
  <c r="L125" i="32"/>
  <c r="M125" i="32" s="1"/>
  <c r="N125" i="32" s="1"/>
  <c r="L144" i="32"/>
  <c r="M144" i="32" s="1"/>
  <c r="N144" i="32" s="1"/>
  <c r="L103" i="28"/>
  <c r="M103" i="28" s="1"/>
  <c r="N103" i="28" s="1"/>
  <c r="L141" i="28"/>
  <c r="M141" i="28" s="1"/>
  <c r="N141" i="28" s="1"/>
  <c r="L132" i="28"/>
  <c r="M132" i="28" s="1"/>
  <c r="N132" i="28" s="1"/>
  <c r="L27" i="30"/>
  <c r="M27" i="30" s="1"/>
  <c r="N27" i="30" s="1"/>
  <c r="L120" i="30"/>
  <c r="M120" i="30" s="1"/>
  <c r="N120" i="30" s="1"/>
  <c r="L114" i="30"/>
  <c r="M114" i="30" s="1"/>
  <c r="N114" i="30" s="1"/>
  <c r="L76" i="30"/>
  <c r="M76" i="30" s="1"/>
  <c r="N76" i="30" s="1"/>
  <c r="L136" i="30"/>
  <c r="M136" i="30" s="1"/>
  <c r="N136" i="30" s="1"/>
  <c r="L140" i="30"/>
  <c r="M140" i="30" s="1"/>
  <c r="N140" i="30" s="1"/>
  <c r="L131" i="30"/>
  <c r="M131" i="30" s="1"/>
  <c r="N131" i="30" s="1"/>
  <c r="L130" i="30"/>
  <c r="M130" i="30" s="1"/>
  <c r="N130" i="30" s="1"/>
  <c r="L20" i="35"/>
  <c r="M20" i="35" s="1"/>
  <c r="N20" i="35" s="1"/>
  <c r="L126" i="17"/>
  <c r="M126" i="17" s="1"/>
  <c r="N126" i="17" s="1"/>
  <c r="L102" i="17"/>
  <c r="M102" i="17" s="1"/>
  <c r="N102" i="17" s="1"/>
  <c r="L38" i="34"/>
  <c r="M38" i="34" s="1"/>
  <c r="N38" i="34" s="1"/>
  <c r="L132" i="34"/>
  <c r="M132" i="34" s="1"/>
  <c r="N132" i="34" s="1"/>
  <c r="L40" i="34"/>
  <c r="M40" i="34" s="1"/>
  <c r="N40" i="34" s="1"/>
  <c r="L85" i="34"/>
  <c r="M85" i="34" s="1"/>
  <c r="N85" i="34" s="1"/>
  <c r="L50" i="34"/>
  <c r="M50" i="34" s="1"/>
  <c r="N50" i="34" s="1"/>
  <c r="L81" i="37"/>
  <c r="M81" i="37" s="1"/>
  <c r="N81" i="37" s="1"/>
  <c r="L9" i="37"/>
  <c r="M9" i="37" s="1"/>
  <c r="N9" i="37" s="1"/>
  <c r="L23" i="37"/>
  <c r="M23" i="37" s="1"/>
  <c r="N23" i="37" s="1"/>
  <c r="L22" i="24"/>
  <c r="M22" i="24" s="1"/>
  <c r="N22" i="24" s="1"/>
  <c r="L12" i="24"/>
  <c r="M12" i="24" s="1"/>
  <c r="N12" i="24" s="1"/>
  <c r="L35" i="11"/>
  <c r="M35" i="11" s="1"/>
  <c r="N35" i="11" s="1"/>
  <c r="L137" i="11"/>
  <c r="M137" i="11" s="1"/>
  <c r="N137" i="11" s="1"/>
  <c r="L68" i="11"/>
  <c r="M68" i="11" s="1"/>
  <c r="N68" i="11" s="1"/>
  <c r="L109" i="11"/>
  <c r="M109" i="11" s="1"/>
  <c r="N109" i="11" s="1"/>
  <c r="L122" i="11"/>
  <c r="M122" i="11" s="1"/>
  <c r="N122" i="11" s="1"/>
  <c r="L65" i="11"/>
  <c r="M65" i="11" s="1"/>
  <c r="N65" i="11" s="1"/>
  <c r="L88" i="11"/>
  <c r="M88" i="11" s="1"/>
  <c r="N88" i="11" s="1"/>
  <c r="L36" i="11"/>
  <c r="M36" i="11" s="1"/>
  <c r="N36" i="11" s="1"/>
  <c r="L13" i="11"/>
  <c r="M13" i="11" s="1"/>
  <c r="N13" i="11" s="1"/>
  <c r="L83" i="11"/>
  <c r="M83" i="11" s="1"/>
  <c r="N83" i="11" s="1"/>
  <c r="L95" i="11"/>
  <c r="M95" i="11" s="1"/>
  <c r="N95" i="11" s="1"/>
  <c r="L120" i="11"/>
  <c r="M120" i="11" s="1"/>
  <c r="N120" i="11" s="1"/>
  <c r="L73" i="11"/>
  <c r="M73" i="11" s="1"/>
  <c r="N73" i="11" s="1"/>
  <c r="L50" i="11"/>
  <c r="M50" i="11" s="1"/>
  <c r="N50" i="11" s="1"/>
  <c r="L118" i="11"/>
  <c r="M118" i="11" s="1"/>
  <c r="N118" i="11" s="1"/>
  <c r="L138" i="11"/>
  <c r="M138" i="11" s="1"/>
  <c r="N138" i="11" s="1"/>
  <c r="L99" i="11"/>
  <c r="M99" i="11" s="1"/>
  <c r="N99" i="11" s="1"/>
  <c r="L89" i="11"/>
  <c r="M89" i="11" s="1"/>
  <c r="N89" i="11" s="1"/>
  <c r="L112" i="11"/>
  <c r="M112" i="11" s="1"/>
  <c r="N112" i="11" s="1"/>
  <c r="L72" i="11"/>
  <c r="M72" i="11" s="1"/>
  <c r="N72" i="11" s="1"/>
  <c r="L3" i="11"/>
  <c r="M3" i="11" s="1"/>
  <c r="N3" i="11" s="1"/>
  <c r="L110" i="36"/>
  <c r="M110" i="36" s="1"/>
  <c r="N110" i="36" s="1"/>
  <c r="L83" i="36"/>
  <c r="M83" i="36" s="1"/>
  <c r="N83" i="36" s="1"/>
  <c r="L117" i="32"/>
  <c r="M117" i="32" s="1"/>
  <c r="N117" i="32" s="1"/>
  <c r="L126" i="30"/>
  <c r="M126" i="30" s="1"/>
  <c r="N126" i="30" s="1"/>
  <c r="L79" i="17"/>
  <c r="M79" i="17" s="1"/>
  <c r="N79" i="17" s="1"/>
  <c r="L67" i="37"/>
  <c r="M67" i="37" s="1"/>
  <c r="N67" i="37" s="1"/>
  <c r="L18" i="37"/>
  <c r="M18" i="37" s="1"/>
  <c r="N18" i="37" s="1"/>
  <c r="L9" i="11"/>
  <c r="M9" i="11" s="1"/>
  <c r="N9" i="11" s="1"/>
  <c r="L54" i="11"/>
  <c r="M54" i="11" s="1"/>
  <c r="N54" i="11" s="1"/>
  <c r="L141" i="11"/>
  <c r="M141" i="11" s="1"/>
  <c r="N141" i="11" s="1"/>
  <c r="L80" i="11"/>
  <c r="M80" i="11" s="1"/>
  <c r="N80" i="11" s="1"/>
  <c r="L139" i="11"/>
  <c r="M139" i="11" s="1"/>
  <c r="N139" i="11" s="1"/>
  <c r="L113" i="11"/>
  <c r="M113" i="11" s="1"/>
  <c r="N113" i="11" s="1"/>
  <c r="L110" i="11"/>
  <c r="M110" i="11" s="1"/>
  <c r="N110" i="11" s="1"/>
  <c r="L59" i="11"/>
  <c r="M59" i="11" s="1"/>
  <c r="N59" i="11" s="1"/>
  <c r="L78" i="11"/>
  <c r="M78" i="11" s="1"/>
  <c r="N78" i="11" s="1"/>
  <c r="L49" i="11"/>
  <c r="M49" i="11" s="1"/>
  <c r="N49" i="11" s="1"/>
  <c r="L106" i="11"/>
  <c r="M106" i="11" s="1"/>
  <c r="N106" i="11" s="1"/>
  <c r="L140" i="11"/>
  <c r="M140" i="11" s="1"/>
  <c r="N140" i="11" s="1"/>
  <c r="L47" i="11"/>
  <c r="M47" i="11" s="1"/>
  <c r="N47" i="11" s="1"/>
  <c r="L11" i="11"/>
  <c r="M11" i="11" s="1"/>
  <c r="N11" i="11" s="1"/>
  <c r="L39" i="11"/>
  <c r="M39" i="11" s="1"/>
  <c r="N39" i="11" s="1"/>
  <c r="L10" i="11"/>
  <c r="M10" i="11" s="1"/>
  <c r="N10" i="11" s="1"/>
  <c r="L41" i="11"/>
  <c r="M41" i="11" s="1"/>
  <c r="N41" i="11" s="1"/>
  <c r="L46" i="11"/>
  <c r="M46" i="11" s="1"/>
  <c r="N46" i="11" s="1"/>
  <c r="L62" i="27"/>
  <c r="M62" i="27" s="1"/>
  <c r="N62" i="27" s="1"/>
  <c r="L108" i="27"/>
  <c r="M108" i="27" s="1"/>
  <c r="N108" i="27" s="1"/>
  <c r="L97" i="27"/>
  <c r="M97" i="27" s="1"/>
  <c r="N97" i="27" s="1"/>
  <c r="L139" i="27"/>
  <c r="M139" i="27" s="1"/>
  <c r="N139" i="27" s="1"/>
  <c r="L20" i="27"/>
  <c r="M20" i="27" s="1"/>
  <c r="N20" i="27" s="1"/>
  <c r="L140" i="27"/>
  <c r="M140" i="27" s="1"/>
  <c r="N140" i="27" s="1"/>
  <c r="L134" i="27"/>
  <c r="M134" i="27" s="1"/>
  <c r="N134" i="27" s="1"/>
  <c r="L24" i="27"/>
  <c r="M24" i="27" s="1"/>
  <c r="N24" i="27" s="1"/>
  <c r="L26" i="27"/>
  <c r="M26" i="27" s="1"/>
  <c r="N26" i="27" s="1"/>
  <c r="L16" i="27"/>
  <c r="M16" i="27" s="1"/>
  <c r="N16" i="27" s="1"/>
  <c r="L44" i="27"/>
  <c r="M44" i="27" s="1"/>
  <c r="N44" i="27" s="1"/>
  <c r="L98" i="27"/>
  <c r="M98" i="27" s="1"/>
  <c r="N98" i="27" s="1"/>
  <c r="L122" i="27"/>
  <c r="M122" i="27" s="1"/>
  <c r="N122" i="27" s="1"/>
  <c r="L117" i="23"/>
  <c r="M117" i="23" s="1"/>
  <c r="N117" i="23" s="1"/>
  <c r="L30" i="23"/>
  <c r="M30" i="23" s="1"/>
  <c r="N30" i="23" s="1"/>
  <c r="L75" i="26"/>
  <c r="M75" i="26" s="1"/>
  <c r="N75" i="26" s="1"/>
  <c r="L24" i="17"/>
  <c r="M24" i="17" s="1"/>
  <c r="N24" i="17" s="1"/>
  <c r="L55" i="17"/>
  <c r="M55" i="17" s="1"/>
  <c r="N55" i="17" s="1"/>
  <c r="L67" i="34"/>
  <c r="M67" i="34" s="1"/>
  <c r="N67" i="34" s="1"/>
  <c r="L98" i="34"/>
  <c r="M98" i="34" s="1"/>
  <c r="N98" i="34" s="1"/>
  <c r="L72" i="34"/>
  <c r="M72" i="34" s="1"/>
  <c r="N72" i="34" s="1"/>
  <c r="L141" i="34"/>
  <c r="M141" i="34" s="1"/>
  <c r="N141" i="34" s="1"/>
  <c r="L26" i="34"/>
  <c r="M26" i="34" s="1"/>
  <c r="N26" i="34" s="1"/>
  <c r="L91" i="34"/>
  <c r="M91" i="34" s="1"/>
  <c r="N91" i="34" s="1"/>
  <c r="L60" i="34"/>
  <c r="M60" i="34" s="1"/>
  <c r="N60" i="34" s="1"/>
  <c r="L43" i="24"/>
  <c r="M43" i="24" s="1"/>
  <c r="N43" i="24" s="1"/>
  <c r="L54" i="24"/>
  <c r="M54" i="24" s="1"/>
  <c r="N54" i="24" s="1"/>
  <c r="L13" i="24"/>
  <c r="M13" i="24" s="1"/>
  <c r="N13" i="24" s="1"/>
  <c r="L143" i="24"/>
  <c r="M143" i="24" s="1"/>
  <c r="N143" i="24" s="1"/>
  <c r="L81" i="24"/>
  <c r="M81" i="24" s="1"/>
  <c r="N81" i="24" s="1"/>
  <c r="L107" i="24"/>
  <c r="M107" i="24" s="1"/>
  <c r="N107" i="24" s="1"/>
  <c r="L7" i="24"/>
  <c r="M7" i="24" s="1"/>
  <c r="N7" i="24" s="1"/>
  <c r="L140" i="24"/>
  <c r="M140" i="24" s="1"/>
  <c r="N140" i="24" s="1"/>
  <c r="L51" i="24"/>
  <c r="M51" i="24" s="1"/>
  <c r="N51" i="24" s="1"/>
  <c r="L100" i="24"/>
  <c r="M100" i="24" s="1"/>
  <c r="N100" i="24" s="1"/>
  <c r="L141" i="24"/>
  <c r="M141" i="24" s="1"/>
  <c r="N141" i="24" s="1"/>
  <c r="L82" i="24"/>
  <c r="M82" i="24" s="1"/>
  <c r="N82" i="24" s="1"/>
  <c r="L31" i="24"/>
  <c r="M31" i="24" s="1"/>
  <c r="N31" i="24" s="1"/>
  <c r="L23" i="24"/>
  <c r="M23" i="24" s="1"/>
  <c r="N23" i="24" s="1"/>
  <c r="L33" i="24"/>
  <c r="M33" i="24" s="1"/>
  <c r="N33" i="24" s="1"/>
  <c r="L131" i="24"/>
  <c r="M131" i="24" s="1"/>
  <c r="N131" i="24" s="1"/>
  <c r="L101" i="24"/>
  <c r="M101" i="24" s="1"/>
  <c r="N101" i="24" s="1"/>
  <c r="L86" i="24"/>
  <c r="M86" i="24" s="1"/>
  <c r="N86" i="24" s="1"/>
  <c r="L127" i="24"/>
  <c r="M127" i="24" s="1"/>
  <c r="N127" i="24" s="1"/>
  <c r="L49" i="24"/>
  <c r="M49" i="24" s="1"/>
  <c r="N49" i="24" s="1"/>
  <c r="L59" i="27"/>
  <c r="M59" i="27" s="1"/>
  <c r="N59" i="27" s="1"/>
  <c r="L39" i="27"/>
  <c r="M39" i="27" s="1"/>
  <c r="N39" i="27" s="1"/>
  <c r="L22" i="27"/>
  <c r="M22" i="27" s="1"/>
  <c r="N22" i="27" s="1"/>
  <c r="L74" i="27"/>
  <c r="M74" i="27" s="1"/>
  <c r="N74" i="27" s="1"/>
  <c r="L69" i="27"/>
  <c r="M69" i="27" s="1"/>
  <c r="N69" i="27" s="1"/>
  <c r="L107" i="27"/>
  <c r="M107" i="27" s="1"/>
  <c r="N107" i="27" s="1"/>
  <c r="L94" i="27"/>
  <c r="M94" i="27" s="1"/>
  <c r="N94" i="27" s="1"/>
  <c r="L114" i="23"/>
  <c r="M114" i="23" s="1"/>
  <c r="N114" i="23" s="1"/>
  <c r="L33" i="23"/>
  <c r="M33" i="23" s="1"/>
  <c r="N33" i="23" s="1"/>
  <c r="L115" i="23"/>
  <c r="M115" i="23" s="1"/>
  <c r="N115" i="23" s="1"/>
  <c r="L39" i="23"/>
  <c r="M39" i="23" s="1"/>
  <c r="N39" i="23" s="1"/>
  <c r="L52" i="23"/>
  <c r="M52" i="23" s="1"/>
  <c r="N52" i="23" s="1"/>
  <c r="L142" i="23"/>
  <c r="M142" i="23" s="1"/>
  <c r="N142" i="23" s="1"/>
  <c r="L108" i="23"/>
  <c r="M108" i="23" s="1"/>
  <c r="N108" i="23" s="1"/>
  <c r="L99" i="23"/>
  <c r="M99" i="23" s="1"/>
  <c r="N99" i="23" s="1"/>
  <c r="L96" i="23"/>
  <c r="M96" i="23" s="1"/>
  <c r="N96" i="23" s="1"/>
  <c r="L7" i="23"/>
  <c r="M7" i="23" s="1"/>
  <c r="N7" i="23" s="1"/>
  <c r="L87" i="23"/>
  <c r="M87" i="23" s="1"/>
  <c r="N87" i="23" s="1"/>
  <c r="L68" i="23"/>
  <c r="M68" i="23" s="1"/>
  <c r="N68" i="23" s="1"/>
  <c r="L124" i="23"/>
  <c r="M124" i="23" s="1"/>
  <c r="N124" i="23" s="1"/>
  <c r="L146" i="23"/>
  <c r="M146" i="23" s="1"/>
  <c r="N146" i="23" s="1"/>
  <c r="L129" i="23"/>
  <c r="M129" i="23" s="1"/>
  <c r="N129" i="23" s="1"/>
  <c r="L62" i="23"/>
  <c r="M62" i="23" s="1"/>
  <c r="N62" i="23" s="1"/>
  <c r="L131" i="26"/>
  <c r="M131" i="26" s="1"/>
  <c r="N131" i="26" s="1"/>
  <c r="L27" i="26"/>
  <c r="M27" i="26" s="1"/>
  <c r="N27" i="26" s="1"/>
  <c r="L36" i="26"/>
  <c r="M36" i="26" s="1"/>
  <c r="N36" i="26" s="1"/>
  <c r="L122" i="26"/>
  <c r="M122" i="26" s="1"/>
  <c r="N122" i="26" s="1"/>
  <c r="L66" i="26"/>
  <c r="M66" i="26" s="1"/>
  <c r="N66" i="26" s="1"/>
  <c r="L77" i="26"/>
  <c r="M77" i="26" s="1"/>
  <c r="N77" i="26" s="1"/>
  <c r="L53" i="26"/>
  <c r="M53" i="26" s="1"/>
  <c r="N53" i="26" s="1"/>
  <c r="L78" i="26"/>
  <c r="M78" i="26" s="1"/>
  <c r="N78" i="26" s="1"/>
  <c r="L109" i="26"/>
  <c r="M109" i="26" s="1"/>
  <c r="N109" i="26" s="1"/>
  <c r="L13" i="26"/>
  <c r="M13" i="26" s="1"/>
  <c r="N13" i="26" s="1"/>
  <c r="L56" i="26"/>
  <c r="M56" i="26" s="1"/>
  <c r="N56" i="26" s="1"/>
  <c r="L59" i="26"/>
  <c r="M59" i="26" s="1"/>
  <c r="N59" i="26" s="1"/>
  <c r="L114" i="26"/>
  <c r="M114" i="26" s="1"/>
  <c r="N114" i="26" s="1"/>
  <c r="L37" i="26"/>
  <c r="M37" i="26" s="1"/>
  <c r="N37" i="26" s="1"/>
  <c r="L85" i="26"/>
  <c r="M85" i="26" s="1"/>
  <c r="N85" i="26" s="1"/>
  <c r="L21" i="26"/>
  <c r="M21" i="26" s="1"/>
  <c r="N21" i="26" s="1"/>
  <c r="L136" i="36"/>
  <c r="M136" i="36" s="1"/>
  <c r="N136" i="36" s="1"/>
  <c r="L87" i="36"/>
  <c r="M87" i="36" s="1"/>
  <c r="N87" i="36" s="1"/>
  <c r="L54" i="36"/>
  <c r="M54" i="36" s="1"/>
  <c r="N54" i="36" s="1"/>
  <c r="L74" i="36"/>
  <c r="M74" i="36" s="1"/>
  <c r="N74" i="36" s="1"/>
  <c r="L69" i="36"/>
  <c r="M69" i="36" s="1"/>
  <c r="N69" i="36" s="1"/>
  <c r="L108" i="36"/>
  <c r="M108" i="36" s="1"/>
  <c r="N108" i="36" s="1"/>
  <c r="L14" i="36"/>
  <c r="M14" i="36" s="1"/>
  <c r="N14" i="36" s="1"/>
  <c r="L73" i="36"/>
  <c r="M73" i="36" s="1"/>
  <c r="N73" i="36" s="1"/>
  <c r="L17" i="36"/>
  <c r="M17" i="36" s="1"/>
  <c r="N17" i="36" s="1"/>
  <c r="L58" i="32"/>
  <c r="M58" i="32" s="1"/>
  <c r="N58" i="32" s="1"/>
  <c r="L55" i="32"/>
  <c r="M55" i="32" s="1"/>
  <c r="N55" i="32" s="1"/>
  <c r="L73" i="32"/>
  <c r="M73" i="32" s="1"/>
  <c r="N73" i="32" s="1"/>
  <c r="L26" i="32"/>
  <c r="M26" i="32" s="1"/>
  <c r="N26" i="32" s="1"/>
  <c r="L131" i="32"/>
  <c r="M131" i="32" s="1"/>
  <c r="N131" i="32" s="1"/>
  <c r="L70" i="32"/>
  <c r="M70" i="32" s="1"/>
  <c r="N70" i="32" s="1"/>
  <c r="L10" i="32"/>
  <c r="M10" i="32" s="1"/>
  <c r="N10" i="32" s="1"/>
  <c r="L30" i="32"/>
  <c r="M30" i="32" s="1"/>
  <c r="N30" i="32" s="1"/>
  <c r="L129" i="32"/>
  <c r="M129" i="32" s="1"/>
  <c r="N129" i="32" s="1"/>
  <c r="L27" i="32"/>
  <c r="M27" i="32" s="1"/>
  <c r="N27" i="32" s="1"/>
  <c r="L115" i="32"/>
  <c r="M115" i="32" s="1"/>
  <c r="N115" i="32" s="1"/>
  <c r="L114" i="32"/>
  <c r="M114" i="32" s="1"/>
  <c r="N114" i="32" s="1"/>
  <c r="L6" i="32"/>
  <c r="M6" i="32" s="1"/>
  <c r="N6" i="32" s="1"/>
  <c r="L136" i="28"/>
  <c r="M136" i="28" s="1"/>
  <c r="N136" i="28" s="1"/>
  <c r="L54" i="28"/>
  <c r="M54" i="28" s="1"/>
  <c r="N54" i="28" s="1"/>
  <c r="L73" i="28"/>
  <c r="M73" i="28" s="1"/>
  <c r="N73" i="28" s="1"/>
  <c r="L5" i="28"/>
  <c r="M5" i="28" s="1"/>
  <c r="N5" i="28" s="1"/>
  <c r="L98" i="28"/>
  <c r="M98" i="28" s="1"/>
  <c r="N98" i="28" s="1"/>
  <c r="L12" i="28"/>
  <c r="M12" i="28" s="1"/>
  <c r="N12" i="28" s="1"/>
  <c r="L71" i="28"/>
  <c r="M71" i="28" s="1"/>
  <c r="N71" i="28" s="1"/>
  <c r="L88" i="28"/>
  <c r="M88" i="28" s="1"/>
  <c r="N88" i="28" s="1"/>
  <c r="L55" i="28"/>
  <c r="M55" i="28" s="1"/>
  <c r="N55" i="28" s="1"/>
  <c r="L21" i="28"/>
  <c r="M21" i="28" s="1"/>
  <c r="N21" i="28" s="1"/>
  <c r="L49" i="28"/>
  <c r="M49" i="28" s="1"/>
  <c r="N49" i="28" s="1"/>
  <c r="L68" i="28"/>
  <c r="M68" i="28" s="1"/>
  <c r="N68" i="28" s="1"/>
  <c r="L64" i="28"/>
  <c r="M64" i="28" s="1"/>
  <c r="N64" i="28" s="1"/>
  <c r="L41" i="28"/>
  <c r="M41" i="28" s="1"/>
  <c r="N41" i="28" s="1"/>
  <c r="L62" i="28"/>
  <c r="M62" i="28" s="1"/>
  <c r="N62" i="28" s="1"/>
  <c r="L142" i="30"/>
  <c r="M142" i="30" s="1"/>
  <c r="N142" i="30" s="1"/>
  <c r="L14" i="30"/>
  <c r="M14" i="30" s="1"/>
  <c r="N14" i="30" s="1"/>
  <c r="L91" i="30"/>
  <c r="M91" i="30" s="1"/>
  <c r="N91" i="30" s="1"/>
  <c r="L132" i="30"/>
  <c r="M132" i="30" s="1"/>
  <c r="N132" i="30" s="1"/>
  <c r="L110" i="30"/>
  <c r="M110" i="30" s="1"/>
  <c r="N110" i="30" s="1"/>
  <c r="L11" i="30"/>
  <c r="M11" i="30" s="1"/>
  <c r="N11" i="30" s="1"/>
  <c r="L46" i="30"/>
  <c r="M46" i="30" s="1"/>
  <c r="N46" i="30" s="1"/>
  <c r="L53" i="30"/>
  <c r="M53" i="30" s="1"/>
  <c r="N53" i="30" s="1"/>
  <c r="L100" i="35"/>
  <c r="M100" i="35" s="1"/>
  <c r="N100" i="35" s="1"/>
  <c r="L124" i="35"/>
  <c r="M124" i="35" s="1"/>
  <c r="N124" i="35" s="1"/>
  <c r="L46" i="35"/>
  <c r="M46" i="35" s="1"/>
  <c r="N46" i="35" s="1"/>
  <c r="L22" i="35"/>
  <c r="M22" i="35" s="1"/>
  <c r="N22" i="35" s="1"/>
  <c r="L140" i="35"/>
  <c r="M140" i="35" s="1"/>
  <c r="N140" i="35" s="1"/>
  <c r="L117" i="35"/>
  <c r="M117" i="35" s="1"/>
  <c r="N117" i="35" s="1"/>
  <c r="L137" i="35"/>
  <c r="M137" i="35" s="1"/>
  <c r="N137" i="35" s="1"/>
  <c r="L62" i="35"/>
  <c r="M62" i="35" s="1"/>
  <c r="N62" i="35" s="1"/>
  <c r="L15" i="35"/>
  <c r="M15" i="35" s="1"/>
  <c r="N15" i="35" s="1"/>
  <c r="L18" i="35"/>
  <c r="M18" i="35" s="1"/>
  <c r="N18" i="35" s="1"/>
  <c r="L42" i="35"/>
  <c r="M42" i="35" s="1"/>
  <c r="N42" i="35" s="1"/>
  <c r="L133" i="35"/>
  <c r="M133" i="35" s="1"/>
  <c r="N133" i="35" s="1"/>
  <c r="L19" i="35"/>
  <c r="M19" i="35" s="1"/>
  <c r="N19" i="35" s="1"/>
  <c r="L118" i="35"/>
  <c r="M118" i="35" s="1"/>
  <c r="N118" i="35" s="1"/>
  <c r="L121" i="35"/>
  <c r="M121" i="35" s="1"/>
  <c r="N121" i="35" s="1"/>
  <c r="L6" i="17"/>
  <c r="M6" i="17" s="1"/>
  <c r="N6" i="17" s="1"/>
  <c r="L136" i="17"/>
  <c r="M136" i="17" s="1"/>
  <c r="N136" i="17" s="1"/>
  <c r="L73" i="17"/>
  <c r="M73" i="17" s="1"/>
  <c r="N73" i="17" s="1"/>
  <c r="L122" i="17"/>
  <c r="M122" i="17" s="1"/>
  <c r="N122" i="17" s="1"/>
  <c r="L96" i="17"/>
  <c r="M96" i="17" s="1"/>
  <c r="N96" i="17" s="1"/>
  <c r="L77" i="17"/>
  <c r="M77" i="17" s="1"/>
  <c r="N77" i="17" s="1"/>
  <c r="L57" i="17"/>
  <c r="M57" i="17" s="1"/>
  <c r="N57" i="17" s="1"/>
  <c r="L110" i="17"/>
  <c r="M110" i="17" s="1"/>
  <c r="N110" i="17" s="1"/>
  <c r="L109" i="17"/>
  <c r="M109" i="17" s="1"/>
  <c r="N109" i="17" s="1"/>
  <c r="L13" i="17"/>
  <c r="M13" i="17" s="1"/>
  <c r="N13" i="17" s="1"/>
  <c r="L43" i="17"/>
  <c r="M43" i="17" s="1"/>
  <c r="N43" i="17" s="1"/>
  <c r="L72" i="17"/>
  <c r="M72" i="17" s="1"/>
  <c r="N72" i="17" s="1"/>
  <c r="L89" i="34"/>
  <c r="M89" i="34" s="1"/>
  <c r="N89" i="34" s="1"/>
  <c r="L115" i="34"/>
  <c r="M115" i="34" s="1"/>
  <c r="N115" i="34" s="1"/>
  <c r="L83" i="34"/>
  <c r="M83" i="34" s="1"/>
  <c r="N83" i="34" s="1"/>
  <c r="L103" i="34"/>
  <c r="M103" i="34" s="1"/>
  <c r="N103" i="34" s="1"/>
  <c r="L41" i="34"/>
  <c r="M41" i="34" s="1"/>
  <c r="N41" i="34" s="1"/>
  <c r="L99" i="34"/>
  <c r="M99" i="34" s="1"/>
  <c r="N99" i="34" s="1"/>
  <c r="L16" i="34"/>
  <c r="M16" i="34" s="1"/>
  <c r="N16" i="34" s="1"/>
  <c r="L139" i="34"/>
  <c r="M139" i="34" s="1"/>
  <c r="N139" i="34" s="1"/>
  <c r="L112" i="34"/>
  <c r="M112" i="34" s="1"/>
  <c r="N112" i="34" s="1"/>
  <c r="L32" i="34"/>
  <c r="M32" i="34" s="1"/>
  <c r="N32" i="34" s="1"/>
  <c r="L75" i="34"/>
  <c r="M75" i="34" s="1"/>
  <c r="N75" i="34" s="1"/>
  <c r="L86" i="34"/>
  <c r="M86" i="34" s="1"/>
  <c r="N86" i="34" s="1"/>
  <c r="L131" i="34"/>
  <c r="M131" i="34" s="1"/>
  <c r="N131" i="34" s="1"/>
  <c r="L31" i="34"/>
  <c r="M31" i="34" s="1"/>
  <c r="N31" i="34" s="1"/>
  <c r="L90" i="34"/>
  <c r="M90" i="34" s="1"/>
  <c r="N90" i="34" s="1"/>
  <c r="L117" i="34"/>
  <c r="M117" i="34" s="1"/>
  <c r="N117" i="34" s="1"/>
  <c r="L129" i="34"/>
  <c r="M129" i="34" s="1"/>
  <c r="N129" i="34" s="1"/>
  <c r="L14" i="34"/>
  <c r="M14" i="34" s="1"/>
  <c r="N14" i="34" s="1"/>
  <c r="L4" i="34"/>
  <c r="M4" i="34" s="1"/>
  <c r="N4" i="34" s="1"/>
  <c r="L96" i="34"/>
  <c r="M96" i="34" s="1"/>
  <c r="N96" i="34" s="1"/>
  <c r="L144" i="37"/>
  <c r="M144" i="37" s="1"/>
  <c r="N144" i="37" s="1"/>
  <c r="L20" i="37"/>
  <c r="M20" i="37" s="1"/>
  <c r="N20" i="37" s="1"/>
  <c r="L77" i="37"/>
  <c r="M77" i="37" s="1"/>
  <c r="N77" i="37" s="1"/>
  <c r="L82" i="37"/>
  <c r="M82" i="37" s="1"/>
  <c r="N82" i="37" s="1"/>
  <c r="L93" i="37"/>
  <c r="M93" i="37" s="1"/>
  <c r="N93" i="37" s="1"/>
  <c r="L113" i="37"/>
  <c r="M113" i="37" s="1"/>
  <c r="N113" i="37" s="1"/>
  <c r="L142" i="37"/>
  <c r="M142" i="37" s="1"/>
  <c r="N142" i="37" s="1"/>
  <c r="L126" i="37"/>
  <c r="M126" i="37" s="1"/>
  <c r="N126" i="37" s="1"/>
  <c r="L59" i="37"/>
  <c r="M59" i="37" s="1"/>
  <c r="N59" i="37" s="1"/>
  <c r="L107" i="37"/>
  <c r="M107" i="37" s="1"/>
  <c r="N107" i="37" s="1"/>
  <c r="L132" i="37"/>
  <c r="M132" i="37" s="1"/>
  <c r="N132" i="37" s="1"/>
  <c r="L35" i="37"/>
  <c r="M35" i="37" s="1"/>
  <c r="N35" i="37" s="1"/>
  <c r="L42" i="37"/>
  <c r="M42" i="37" s="1"/>
  <c r="N42" i="37" s="1"/>
  <c r="L84" i="37"/>
  <c r="M84" i="37" s="1"/>
  <c r="N84" i="37" s="1"/>
  <c r="L85" i="24"/>
  <c r="M85" i="24" s="1"/>
  <c r="N85" i="24" s="1"/>
  <c r="L94" i="24"/>
  <c r="M94" i="24" s="1"/>
  <c r="N94" i="24" s="1"/>
  <c r="L15" i="24"/>
  <c r="M15" i="24" s="1"/>
  <c r="N15" i="24" s="1"/>
  <c r="L83" i="24"/>
  <c r="M83" i="24" s="1"/>
  <c r="N83" i="24" s="1"/>
  <c r="L62" i="24"/>
  <c r="M62" i="24" s="1"/>
  <c r="N62" i="24" s="1"/>
  <c r="L64" i="24"/>
  <c r="M64" i="24" s="1"/>
  <c r="N64" i="24" s="1"/>
  <c r="L56" i="24"/>
  <c r="M56" i="24" s="1"/>
  <c r="N56" i="24" s="1"/>
  <c r="L59" i="24"/>
  <c r="M59" i="24" s="1"/>
  <c r="N59" i="24" s="1"/>
  <c r="L78" i="24"/>
  <c r="M78" i="24" s="1"/>
  <c r="N78" i="24" s="1"/>
  <c r="L102" i="24"/>
  <c r="M102" i="24" s="1"/>
  <c r="N102" i="24" s="1"/>
  <c r="L53" i="24"/>
  <c r="M53" i="24" s="1"/>
  <c r="N53" i="24" s="1"/>
  <c r="L60" i="24"/>
  <c r="M60" i="24" s="1"/>
  <c r="N60" i="24" s="1"/>
  <c r="L84" i="24"/>
  <c r="M84" i="24" s="1"/>
  <c r="N84" i="24" s="1"/>
  <c r="L39" i="24"/>
  <c r="M39" i="24" s="1"/>
  <c r="N39" i="24" s="1"/>
  <c r="L114" i="24"/>
  <c r="M114" i="24" s="1"/>
  <c r="N114" i="24" s="1"/>
  <c r="L47" i="24"/>
  <c r="M47" i="24" s="1"/>
  <c r="N47" i="24" s="1"/>
  <c r="L104" i="24"/>
  <c r="M104" i="24" s="1"/>
  <c r="N104" i="24" s="1"/>
  <c r="L16" i="24"/>
  <c r="M16" i="24" s="1"/>
  <c r="N16" i="24" s="1"/>
  <c r="L72" i="24"/>
  <c r="M72" i="24" s="1"/>
  <c r="N72" i="24" s="1"/>
  <c r="L109" i="24"/>
  <c r="M109" i="24" s="1"/>
  <c r="N109" i="24" s="1"/>
  <c r="L116" i="24"/>
  <c r="M116" i="24" s="1"/>
  <c r="N116" i="24" s="1"/>
  <c r="L69" i="24"/>
  <c r="M69" i="24" s="1"/>
  <c r="N69" i="24" s="1"/>
  <c r="L74" i="24"/>
  <c r="M74" i="24" s="1"/>
  <c r="N74" i="24" s="1"/>
  <c r="L128" i="24"/>
  <c r="M128" i="24" s="1"/>
  <c r="N128" i="24" s="1"/>
  <c r="L103" i="24"/>
  <c r="M103" i="24" s="1"/>
  <c r="N103" i="24" s="1"/>
  <c r="L51" i="27"/>
  <c r="M51" i="27" s="1"/>
  <c r="N51" i="27" s="1"/>
  <c r="L99" i="27"/>
  <c r="M99" i="27" s="1"/>
  <c r="N99" i="27" s="1"/>
  <c r="L59" i="23"/>
  <c r="M59" i="23" s="1"/>
  <c r="N59" i="23" s="1"/>
  <c r="L128" i="23"/>
  <c r="M128" i="23" s="1"/>
  <c r="N128" i="23" s="1"/>
  <c r="L8" i="23"/>
  <c r="M8" i="23" s="1"/>
  <c r="N8" i="23" s="1"/>
  <c r="L13" i="23"/>
  <c r="M13" i="23" s="1"/>
  <c r="N13" i="23" s="1"/>
  <c r="L69" i="23"/>
  <c r="M69" i="23" s="1"/>
  <c r="N69" i="23" s="1"/>
  <c r="L35" i="23"/>
  <c r="M35" i="23" s="1"/>
  <c r="N35" i="23" s="1"/>
  <c r="L48" i="23"/>
  <c r="M48" i="23" s="1"/>
  <c r="N48" i="23" s="1"/>
  <c r="L55" i="23"/>
  <c r="M55" i="23" s="1"/>
  <c r="N55" i="23" s="1"/>
  <c r="L110" i="26"/>
  <c r="M110" i="26" s="1"/>
  <c r="N110" i="26" s="1"/>
  <c r="L138" i="26"/>
  <c r="M138" i="26" s="1"/>
  <c r="N138" i="26" s="1"/>
  <c r="L40" i="36"/>
  <c r="M40" i="36" s="1"/>
  <c r="N40" i="36" s="1"/>
  <c r="L60" i="28"/>
  <c r="M60" i="28" s="1"/>
  <c r="N60" i="28" s="1"/>
  <c r="L113" i="30"/>
  <c r="M113" i="30" s="1"/>
  <c r="N113" i="30" s="1"/>
  <c r="L94" i="35"/>
  <c r="M94" i="35" s="1"/>
  <c r="N94" i="35" s="1"/>
  <c r="L84" i="35"/>
  <c r="M84" i="35" s="1"/>
  <c r="N84" i="35" s="1"/>
  <c r="L132" i="24"/>
  <c r="M132" i="24" s="1"/>
  <c r="N132" i="24" s="1"/>
  <c r="L105" i="24"/>
  <c r="M105" i="24" s="1"/>
  <c r="N105" i="24" s="1"/>
  <c r="L25" i="24"/>
  <c r="M25" i="24" s="1"/>
  <c r="N25" i="24" s="1"/>
  <c r="L126" i="24"/>
  <c r="M126" i="24" s="1"/>
  <c r="N126" i="24" s="1"/>
  <c r="L8" i="24"/>
  <c r="M8" i="24" s="1"/>
  <c r="N8" i="24" s="1"/>
  <c r="L97" i="24"/>
  <c r="M97" i="24" s="1"/>
  <c r="N97" i="24" s="1"/>
  <c r="L108" i="24"/>
  <c r="M108" i="24" s="1"/>
  <c r="N108" i="24" s="1"/>
  <c r="L10" i="24"/>
  <c r="M10" i="24" s="1"/>
  <c r="N10" i="24" s="1"/>
  <c r="L32" i="24"/>
  <c r="M32" i="24" s="1"/>
  <c r="N32" i="24" s="1"/>
  <c r="L37" i="24"/>
  <c r="M37" i="24" s="1"/>
  <c r="N37" i="24" s="1"/>
  <c r="L58" i="24"/>
  <c r="M58" i="24" s="1"/>
  <c r="N58" i="24" s="1"/>
  <c r="L20" i="24"/>
  <c r="M20" i="24" s="1"/>
  <c r="N20" i="24" s="1"/>
  <c r="L118" i="24"/>
  <c r="M118" i="24" s="1"/>
  <c r="N118" i="24" s="1"/>
  <c r="L134" i="24"/>
  <c r="M134" i="24" s="1"/>
  <c r="N134" i="24" s="1"/>
  <c r="L113" i="24"/>
  <c r="M113" i="24" s="1"/>
  <c r="N113" i="24" s="1"/>
  <c r="L52" i="24"/>
  <c r="M52" i="24" s="1"/>
  <c r="N52" i="24" s="1"/>
  <c r="L90" i="24"/>
  <c r="M90" i="24" s="1"/>
  <c r="N90" i="24" s="1"/>
  <c r="L24" i="24"/>
  <c r="M24" i="24" s="1"/>
  <c r="N24" i="24" s="1"/>
  <c r="L18" i="24"/>
  <c r="M18" i="24" s="1"/>
  <c r="N18" i="24" s="1"/>
  <c r="L75" i="24"/>
  <c r="M75" i="24" s="1"/>
  <c r="N75" i="24" s="1"/>
  <c r="L48" i="24"/>
  <c r="M48" i="24" s="1"/>
  <c r="N48" i="24" s="1"/>
  <c r="L77" i="24"/>
  <c r="M77" i="24" s="1"/>
  <c r="N77" i="24" s="1"/>
  <c r="L71" i="24"/>
  <c r="M71" i="24" s="1"/>
  <c r="N71" i="24" s="1"/>
  <c r="L110" i="24"/>
  <c r="M110" i="24" s="1"/>
  <c r="N110" i="24" s="1"/>
  <c r="L136" i="24"/>
  <c r="M136" i="24" s="1"/>
  <c r="N136" i="24" s="1"/>
  <c r="L41" i="24"/>
  <c r="M41" i="24" s="1"/>
  <c r="N41" i="24" s="1"/>
  <c r="L5" i="24"/>
  <c r="M5" i="24" s="1"/>
  <c r="N5" i="24" s="1"/>
  <c r="L4" i="24"/>
  <c r="M4" i="24" s="1"/>
  <c r="N4" i="24" s="1"/>
  <c r="L146" i="24"/>
  <c r="M146" i="24" s="1"/>
  <c r="N146" i="24" s="1"/>
  <c r="L147" i="24"/>
  <c r="M147" i="24" s="1"/>
  <c r="N147" i="24" s="1"/>
  <c r="L79" i="24"/>
  <c r="M79" i="24" s="1"/>
  <c r="N79" i="24" s="1"/>
  <c r="L130" i="24"/>
  <c r="M130" i="24" s="1"/>
  <c r="N130" i="24" s="1"/>
  <c r="L46" i="24"/>
  <c r="M46" i="24" s="1"/>
  <c r="N46" i="24" s="1"/>
  <c r="L87" i="24"/>
  <c r="M87" i="24" s="1"/>
  <c r="N87" i="24" s="1"/>
  <c r="L122" i="24"/>
  <c r="M122" i="24" s="1"/>
  <c r="N122" i="24" s="1"/>
  <c r="L133" i="24"/>
  <c r="M133" i="24" s="1"/>
  <c r="N133" i="24" s="1"/>
  <c r="L115" i="24"/>
  <c r="M115" i="24" s="1"/>
  <c r="N115" i="24" s="1"/>
  <c r="L76" i="24"/>
  <c r="M76" i="24" s="1"/>
  <c r="N76" i="24" s="1"/>
  <c r="L29" i="24"/>
  <c r="M29" i="24" s="1"/>
  <c r="N29" i="24" s="1"/>
  <c r="L138" i="24"/>
  <c r="M138" i="24" s="1"/>
  <c r="N138" i="24" s="1"/>
  <c r="L99" i="24"/>
  <c r="M99" i="24" s="1"/>
  <c r="N99" i="24" s="1"/>
  <c r="L67" i="24"/>
  <c r="M67" i="24" s="1"/>
  <c r="N67" i="24" s="1"/>
  <c r="L38" i="24"/>
  <c r="M38" i="24" s="1"/>
  <c r="N38" i="24" s="1"/>
  <c r="L11" i="24"/>
  <c r="M11" i="24" s="1"/>
  <c r="N11" i="24" s="1"/>
  <c r="L89" i="24"/>
  <c r="M89" i="24" s="1"/>
  <c r="N89" i="24" s="1"/>
  <c r="L35" i="24"/>
  <c r="M35" i="24" s="1"/>
  <c r="N35" i="24" s="1"/>
  <c r="L112" i="24"/>
  <c r="M112" i="24" s="1"/>
  <c r="N112" i="24" s="1"/>
  <c r="L124" i="24"/>
  <c r="M124" i="24" s="1"/>
  <c r="N124" i="24" s="1"/>
  <c r="L88" i="24"/>
  <c r="M88" i="24" s="1"/>
  <c r="N88" i="24" s="1"/>
  <c r="L120" i="24"/>
  <c r="M120" i="24" s="1"/>
  <c r="N120" i="24" s="1"/>
  <c r="L121" i="24"/>
  <c r="M121" i="24" s="1"/>
  <c r="N121" i="24" s="1"/>
  <c r="L14" i="24"/>
  <c r="M14" i="24" s="1"/>
  <c r="N14" i="24" s="1"/>
  <c r="L27" i="24"/>
  <c r="M27" i="24" s="1"/>
  <c r="N27" i="24" s="1"/>
  <c r="L125" i="27"/>
  <c r="M125" i="27" s="1"/>
  <c r="N125" i="27" s="1"/>
  <c r="L109" i="27"/>
  <c r="M109" i="27" s="1"/>
  <c r="N109" i="27" s="1"/>
  <c r="L89" i="27"/>
  <c r="M89" i="27" s="1"/>
  <c r="N89" i="27" s="1"/>
  <c r="L83" i="23"/>
  <c r="M83" i="23" s="1"/>
  <c r="N83" i="23" s="1"/>
  <c r="L127" i="23"/>
  <c r="M127" i="23" s="1"/>
  <c r="N127" i="23" s="1"/>
  <c r="L137" i="23"/>
  <c r="M137" i="23" s="1"/>
  <c r="N137" i="23" s="1"/>
  <c r="L20" i="23"/>
  <c r="M20" i="23" s="1"/>
  <c r="N20" i="23" s="1"/>
  <c r="L143" i="26"/>
  <c r="M143" i="26" s="1"/>
  <c r="N143" i="26" s="1"/>
  <c r="L48" i="26"/>
  <c r="M48" i="26" s="1"/>
  <c r="N48" i="26" s="1"/>
  <c r="L104" i="26"/>
  <c r="M104" i="26" s="1"/>
  <c r="N104" i="26" s="1"/>
  <c r="L87" i="26"/>
  <c r="M87" i="26" s="1"/>
  <c r="N87" i="26" s="1"/>
  <c r="L54" i="26"/>
  <c r="M54" i="26" s="1"/>
  <c r="N54" i="26" s="1"/>
  <c r="L127" i="26"/>
  <c r="M127" i="26" s="1"/>
  <c r="N127" i="26" s="1"/>
  <c r="L146" i="26"/>
  <c r="M146" i="26" s="1"/>
  <c r="N146" i="26" s="1"/>
  <c r="L35" i="26"/>
  <c r="M35" i="26" s="1"/>
  <c r="N35" i="26" s="1"/>
  <c r="N150" i="22"/>
  <c r="N1" i="22" s="1"/>
  <c r="S2" i="38" s="1"/>
  <c r="L133" i="36"/>
  <c r="M133" i="36" s="1"/>
  <c r="N133" i="36" s="1"/>
  <c r="L25" i="36"/>
  <c r="M25" i="36" s="1"/>
  <c r="N25" i="36" s="1"/>
  <c r="L13" i="36"/>
  <c r="M13" i="36" s="1"/>
  <c r="N13" i="36" s="1"/>
  <c r="L27" i="36"/>
  <c r="M27" i="36" s="1"/>
  <c r="N27" i="36" s="1"/>
  <c r="L56" i="36"/>
  <c r="M56" i="36" s="1"/>
  <c r="N56" i="36" s="1"/>
  <c r="L139" i="36"/>
  <c r="M139" i="36" s="1"/>
  <c r="N139" i="36" s="1"/>
  <c r="L113" i="36"/>
  <c r="M113" i="36" s="1"/>
  <c r="N113" i="36" s="1"/>
  <c r="L66" i="36"/>
  <c r="M66" i="36" s="1"/>
  <c r="N66" i="36" s="1"/>
  <c r="L85" i="36"/>
  <c r="M85" i="36" s="1"/>
  <c r="N85" i="36" s="1"/>
  <c r="L12" i="36"/>
  <c r="M12" i="36" s="1"/>
  <c r="N12" i="36" s="1"/>
  <c r="L21" i="36"/>
  <c r="M21" i="36" s="1"/>
  <c r="N21" i="36" s="1"/>
  <c r="L53" i="32"/>
  <c r="M53" i="32" s="1"/>
  <c r="N53" i="32" s="1"/>
  <c r="L91" i="32"/>
  <c r="M91" i="32" s="1"/>
  <c r="N91" i="32" s="1"/>
  <c r="L87" i="32"/>
  <c r="M87" i="32" s="1"/>
  <c r="N87" i="32" s="1"/>
  <c r="L62" i="32"/>
  <c r="M62" i="32" s="1"/>
  <c r="N62" i="32" s="1"/>
  <c r="L97" i="32"/>
  <c r="M97" i="32" s="1"/>
  <c r="N97" i="32" s="1"/>
  <c r="L94" i="32"/>
  <c r="M94" i="32" s="1"/>
  <c r="N94" i="32" s="1"/>
  <c r="L32" i="32"/>
  <c r="M32" i="32" s="1"/>
  <c r="N32" i="32" s="1"/>
  <c r="L143" i="32"/>
  <c r="M143" i="32" s="1"/>
  <c r="N143" i="32" s="1"/>
  <c r="L11" i="32"/>
  <c r="M11" i="32" s="1"/>
  <c r="N11" i="32" s="1"/>
  <c r="L127" i="32"/>
  <c r="M127" i="32" s="1"/>
  <c r="N127" i="32" s="1"/>
  <c r="L124" i="32"/>
  <c r="M124" i="32" s="1"/>
  <c r="N124" i="32" s="1"/>
  <c r="L64" i="32"/>
  <c r="M64" i="32" s="1"/>
  <c r="N64" i="32" s="1"/>
  <c r="L106" i="32"/>
  <c r="M106" i="32" s="1"/>
  <c r="N106" i="32" s="1"/>
  <c r="L28" i="28"/>
  <c r="M28" i="28" s="1"/>
  <c r="N28" i="28" s="1"/>
  <c r="L25" i="28"/>
  <c r="M25" i="28" s="1"/>
  <c r="N25" i="28" s="1"/>
  <c r="L67" i="28"/>
  <c r="M67" i="28" s="1"/>
  <c r="N67" i="28" s="1"/>
  <c r="L131" i="28"/>
  <c r="M131" i="28" s="1"/>
  <c r="N131" i="28" s="1"/>
  <c r="L69" i="28"/>
  <c r="M69" i="28" s="1"/>
  <c r="N69" i="28" s="1"/>
  <c r="L120" i="28"/>
  <c r="M120" i="28" s="1"/>
  <c r="N120" i="28" s="1"/>
  <c r="L46" i="28"/>
  <c r="M46" i="28" s="1"/>
  <c r="N46" i="28" s="1"/>
  <c r="L139" i="28"/>
  <c r="M139" i="28" s="1"/>
  <c r="N139" i="28" s="1"/>
  <c r="L109" i="30"/>
  <c r="M109" i="30" s="1"/>
  <c r="N109" i="30" s="1"/>
  <c r="L143" i="30"/>
  <c r="M143" i="30" s="1"/>
  <c r="N143" i="30" s="1"/>
  <c r="L25" i="30"/>
  <c r="M25" i="30" s="1"/>
  <c r="N25" i="30" s="1"/>
  <c r="L146" i="30"/>
  <c r="M146" i="30" s="1"/>
  <c r="N146" i="30" s="1"/>
  <c r="L3" i="30"/>
  <c r="M3" i="30" s="1"/>
  <c r="N3" i="30" s="1"/>
  <c r="L50" i="30"/>
  <c r="M50" i="30" s="1"/>
  <c r="N50" i="30" s="1"/>
  <c r="L105" i="30"/>
  <c r="M105" i="30" s="1"/>
  <c r="N105" i="30" s="1"/>
  <c r="L94" i="30"/>
  <c r="M94" i="30" s="1"/>
  <c r="N94" i="30" s="1"/>
  <c r="L45" i="30"/>
  <c r="M45" i="30" s="1"/>
  <c r="N45" i="30" s="1"/>
  <c r="L133" i="30"/>
  <c r="M133" i="30" s="1"/>
  <c r="N133" i="30" s="1"/>
  <c r="L95" i="30"/>
  <c r="M95" i="30" s="1"/>
  <c r="N95" i="30" s="1"/>
  <c r="L124" i="30"/>
  <c r="M124" i="30" s="1"/>
  <c r="N124" i="30" s="1"/>
  <c r="L13" i="35"/>
  <c r="M13" i="35" s="1"/>
  <c r="N13" i="35" s="1"/>
  <c r="L67" i="35"/>
  <c r="M67" i="35" s="1"/>
  <c r="N67" i="35" s="1"/>
  <c r="L24" i="35"/>
  <c r="M24" i="35" s="1"/>
  <c r="N24" i="35" s="1"/>
  <c r="L56" i="35"/>
  <c r="M56" i="35" s="1"/>
  <c r="N56" i="35" s="1"/>
  <c r="L3" i="35"/>
  <c r="M3" i="35" s="1"/>
  <c r="N3" i="35" s="1"/>
  <c r="L92" i="35"/>
  <c r="M92" i="35" s="1"/>
  <c r="N92" i="35" s="1"/>
  <c r="L11" i="35"/>
  <c r="M11" i="35" s="1"/>
  <c r="N11" i="35" s="1"/>
  <c r="L71" i="35"/>
  <c r="M71" i="35" s="1"/>
  <c r="N71" i="35" s="1"/>
  <c r="L35" i="35"/>
  <c r="M35" i="35" s="1"/>
  <c r="N35" i="35" s="1"/>
  <c r="L53" i="35"/>
  <c r="M53" i="35" s="1"/>
  <c r="N53" i="35" s="1"/>
  <c r="L47" i="35"/>
  <c r="M47" i="35" s="1"/>
  <c r="N47" i="35" s="1"/>
  <c r="L127" i="35"/>
  <c r="M127" i="35" s="1"/>
  <c r="N127" i="35" s="1"/>
  <c r="L77" i="35"/>
  <c r="M77" i="35" s="1"/>
  <c r="N77" i="35" s="1"/>
  <c r="L91" i="35"/>
  <c r="M91" i="35" s="1"/>
  <c r="N91" i="35" s="1"/>
  <c r="L143" i="17"/>
  <c r="M143" i="17" s="1"/>
  <c r="N143" i="17" s="1"/>
  <c r="L114" i="17"/>
  <c r="M114" i="17" s="1"/>
  <c r="N114" i="17" s="1"/>
  <c r="L113" i="17"/>
  <c r="M113" i="17" s="1"/>
  <c r="N113" i="17" s="1"/>
  <c r="L132" i="17"/>
  <c r="M132" i="17" s="1"/>
  <c r="N132" i="17" s="1"/>
  <c r="L92" i="17"/>
  <c r="M92" i="17" s="1"/>
  <c r="N92" i="17" s="1"/>
  <c r="L86" i="17"/>
  <c r="M86" i="17" s="1"/>
  <c r="N86" i="17" s="1"/>
  <c r="L47" i="17"/>
  <c r="M47" i="17" s="1"/>
  <c r="N47" i="17" s="1"/>
  <c r="L84" i="17"/>
  <c r="M84" i="17" s="1"/>
  <c r="N84" i="17" s="1"/>
  <c r="L60" i="17"/>
  <c r="M60" i="17" s="1"/>
  <c r="N60" i="17" s="1"/>
  <c r="L145" i="17"/>
  <c r="M145" i="17" s="1"/>
  <c r="N145" i="17" s="1"/>
  <c r="L9" i="17"/>
  <c r="M9" i="17" s="1"/>
  <c r="N9" i="17" s="1"/>
  <c r="L66" i="17"/>
  <c r="M66" i="17" s="1"/>
  <c r="N66" i="17" s="1"/>
  <c r="L105" i="17"/>
  <c r="M105" i="17" s="1"/>
  <c r="N105" i="17" s="1"/>
  <c r="L125" i="34"/>
  <c r="M125" i="34" s="1"/>
  <c r="N125" i="34" s="1"/>
  <c r="L122" i="34"/>
  <c r="M122" i="34" s="1"/>
  <c r="N122" i="34" s="1"/>
  <c r="L81" i="34"/>
  <c r="M81" i="34" s="1"/>
  <c r="N81" i="34" s="1"/>
  <c r="L44" i="34"/>
  <c r="M44" i="34" s="1"/>
  <c r="N44" i="34" s="1"/>
  <c r="L109" i="34"/>
  <c r="M109" i="34" s="1"/>
  <c r="N109" i="34" s="1"/>
  <c r="L55" i="34"/>
  <c r="M55" i="34" s="1"/>
  <c r="N55" i="34" s="1"/>
  <c r="L140" i="34"/>
  <c r="M140" i="34" s="1"/>
  <c r="N140" i="34" s="1"/>
  <c r="L23" i="34"/>
  <c r="M23" i="34" s="1"/>
  <c r="N23" i="34" s="1"/>
  <c r="L8" i="34"/>
  <c r="M8" i="34" s="1"/>
  <c r="N8" i="34" s="1"/>
  <c r="L88" i="34"/>
  <c r="M88" i="34" s="1"/>
  <c r="N88" i="34" s="1"/>
  <c r="L54" i="34"/>
  <c r="M54" i="34" s="1"/>
  <c r="N54" i="34" s="1"/>
  <c r="L123" i="34"/>
  <c r="M123" i="34" s="1"/>
  <c r="N123" i="34" s="1"/>
  <c r="L130" i="34"/>
  <c r="M130" i="34" s="1"/>
  <c r="N130" i="34" s="1"/>
  <c r="L27" i="34"/>
  <c r="M27" i="34" s="1"/>
  <c r="N27" i="34" s="1"/>
  <c r="L135" i="34"/>
  <c r="M135" i="34" s="1"/>
  <c r="N135" i="34" s="1"/>
  <c r="L114" i="34"/>
  <c r="M114" i="34" s="1"/>
  <c r="N114" i="34" s="1"/>
  <c r="L15" i="34"/>
  <c r="M15" i="34" s="1"/>
  <c r="N15" i="34" s="1"/>
  <c r="L82" i="34"/>
  <c r="M82" i="34" s="1"/>
  <c r="N82" i="34" s="1"/>
  <c r="L22" i="34"/>
  <c r="M22" i="34" s="1"/>
  <c r="N22" i="34" s="1"/>
  <c r="L138" i="37"/>
  <c r="M138" i="37" s="1"/>
  <c r="N138" i="37" s="1"/>
  <c r="L79" i="37"/>
  <c r="M79" i="37" s="1"/>
  <c r="N79" i="37" s="1"/>
  <c r="L143" i="37"/>
  <c r="M143" i="37" s="1"/>
  <c r="N143" i="37" s="1"/>
  <c r="L90" i="37"/>
  <c r="M90" i="37" s="1"/>
  <c r="N90" i="37" s="1"/>
  <c r="L11" i="37"/>
  <c r="M11" i="37" s="1"/>
  <c r="N11" i="37" s="1"/>
  <c r="L104" i="37"/>
  <c r="M104" i="37" s="1"/>
  <c r="N104" i="37" s="1"/>
  <c r="L137" i="37"/>
  <c r="M137" i="37" s="1"/>
  <c r="N137" i="37" s="1"/>
  <c r="L136" i="37"/>
  <c r="M136" i="37" s="1"/>
  <c r="N136" i="37" s="1"/>
  <c r="L64" i="37"/>
  <c r="M64" i="37" s="1"/>
  <c r="N64" i="37" s="1"/>
  <c r="L123" i="37"/>
  <c r="M123" i="37" s="1"/>
  <c r="N123" i="37" s="1"/>
  <c r="L14" i="37"/>
  <c r="M14" i="37" s="1"/>
  <c r="N14" i="37" s="1"/>
  <c r="L103" i="37"/>
  <c r="M103" i="37" s="1"/>
  <c r="N103" i="37" s="1"/>
  <c r="L7" i="37"/>
  <c r="M7" i="37" s="1"/>
  <c r="N7" i="37" s="1"/>
  <c r="L92" i="27"/>
  <c r="M92" i="27" s="1"/>
  <c r="N92" i="27" s="1"/>
  <c r="L111" i="27"/>
  <c r="M111" i="27" s="1"/>
  <c r="N111" i="27" s="1"/>
  <c r="L45" i="23"/>
  <c r="M45" i="23" s="1"/>
  <c r="N45" i="23" s="1"/>
  <c r="L27" i="27"/>
  <c r="M27" i="27" s="1"/>
  <c r="N27" i="27" s="1"/>
  <c r="L11" i="27"/>
  <c r="M11" i="27" s="1"/>
  <c r="N11" i="27" s="1"/>
  <c r="L42" i="27"/>
  <c r="M42" i="27" s="1"/>
  <c r="N42" i="27" s="1"/>
  <c r="L110" i="27"/>
  <c r="M110" i="27" s="1"/>
  <c r="N110" i="27" s="1"/>
  <c r="L72" i="27"/>
  <c r="M72" i="27" s="1"/>
  <c r="N72" i="27" s="1"/>
  <c r="L21" i="27"/>
  <c r="M21" i="27" s="1"/>
  <c r="N21" i="27" s="1"/>
  <c r="L126" i="27"/>
  <c r="M126" i="27" s="1"/>
  <c r="N126" i="27" s="1"/>
  <c r="L41" i="27"/>
  <c r="M41" i="27" s="1"/>
  <c r="N41" i="27" s="1"/>
  <c r="L54" i="27"/>
  <c r="M54" i="27" s="1"/>
  <c r="N54" i="27" s="1"/>
  <c r="L66" i="27"/>
  <c r="M66" i="27" s="1"/>
  <c r="N66" i="27" s="1"/>
  <c r="L91" i="27"/>
  <c r="M91" i="27" s="1"/>
  <c r="N91" i="27" s="1"/>
  <c r="L95" i="27"/>
  <c r="M95" i="27" s="1"/>
  <c r="N95" i="27" s="1"/>
  <c r="L68" i="27"/>
  <c r="M68" i="27" s="1"/>
  <c r="N68" i="27" s="1"/>
  <c r="L81" i="27"/>
  <c r="M81" i="27" s="1"/>
  <c r="N81" i="27" s="1"/>
  <c r="L28" i="27"/>
  <c r="M28" i="27" s="1"/>
  <c r="N28" i="27" s="1"/>
  <c r="L33" i="27"/>
  <c r="M33" i="27" s="1"/>
  <c r="N33" i="27" s="1"/>
  <c r="L137" i="27"/>
  <c r="M137" i="27" s="1"/>
  <c r="N137" i="27" s="1"/>
  <c r="L47" i="27"/>
  <c r="M47" i="27" s="1"/>
  <c r="N47" i="27" s="1"/>
  <c r="L141" i="27"/>
  <c r="M141" i="27" s="1"/>
  <c r="N141" i="27" s="1"/>
  <c r="L133" i="27"/>
  <c r="M133" i="27" s="1"/>
  <c r="N133" i="27" s="1"/>
  <c r="L40" i="27"/>
  <c r="M40" i="27" s="1"/>
  <c r="N40" i="27" s="1"/>
  <c r="L144" i="27"/>
  <c r="M144" i="27" s="1"/>
  <c r="N144" i="27" s="1"/>
  <c r="L55" i="27"/>
  <c r="M55" i="27" s="1"/>
  <c r="N55" i="27" s="1"/>
  <c r="L53" i="27"/>
  <c r="M53" i="27" s="1"/>
  <c r="N53" i="27" s="1"/>
  <c r="L119" i="27"/>
  <c r="M119" i="27" s="1"/>
  <c r="N119" i="27" s="1"/>
  <c r="L43" i="27"/>
  <c r="M43" i="27" s="1"/>
  <c r="N43" i="27" s="1"/>
  <c r="L7" i="27"/>
  <c r="M7" i="27" s="1"/>
  <c r="N7" i="27" s="1"/>
  <c r="L49" i="27"/>
  <c r="M49" i="27" s="1"/>
  <c r="N49" i="27" s="1"/>
  <c r="L77" i="27"/>
  <c r="M77" i="27" s="1"/>
  <c r="N77" i="27" s="1"/>
  <c r="L60" i="27"/>
  <c r="M60" i="27" s="1"/>
  <c r="N60" i="27" s="1"/>
  <c r="L29" i="23"/>
  <c r="M29" i="23" s="1"/>
  <c r="N29" i="23" s="1"/>
  <c r="L98" i="23"/>
  <c r="M98" i="23" s="1"/>
  <c r="N98" i="23" s="1"/>
  <c r="L86" i="23"/>
  <c r="M86" i="23" s="1"/>
  <c r="N86" i="23" s="1"/>
  <c r="L73" i="23"/>
  <c r="M73" i="23" s="1"/>
  <c r="N73" i="23" s="1"/>
  <c r="L118" i="23"/>
  <c r="M118" i="23" s="1"/>
  <c r="N118" i="23" s="1"/>
  <c r="L18" i="23"/>
  <c r="M18" i="23" s="1"/>
  <c r="N18" i="23" s="1"/>
  <c r="L66" i="23"/>
  <c r="M66" i="23" s="1"/>
  <c r="N66" i="23" s="1"/>
  <c r="L97" i="23"/>
  <c r="M97" i="23" s="1"/>
  <c r="N97" i="23" s="1"/>
  <c r="L110" i="23"/>
  <c r="M110" i="23" s="1"/>
  <c r="N110" i="23" s="1"/>
  <c r="L63" i="23"/>
  <c r="M63" i="23" s="1"/>
  <c r="N63" i="23" s="1"/>
  <c r="L91" i="23"/>
  <c r="M91" i="23" s="1"/>
  <c r="N91" i="23" s="1"/>
  <c r="L60" i="23"/>
  <c r="M60" i="23" s="1"/>
  <c r="N60" i="23" s="1"/>
  <c r="L140" i="23"/>
  <c r="M140" i="23" s="1"/>
  <c r="N140" i="23" s="1"/>
  <c r="L40" i="23"/>
  <c r="M40" i="23" s="1"/>
  <c r="N40" i="23" s="1"/>
  <c r="L145" i="23"/>
  <c r="M145" i="23" s="1"/>
  <c r="N145" i="23" s="1"/>
  <c r="L75" i="23"/>
  <c r="M75" i="23" s="1"/>
  <c r="N75" i="23" s="1"/>
  <c r="L84" i="23"/>
  <c r="M84" i="23" s="1"/>
  <c r="N84" i="23" s="1"/>
  <c r="L102" i="23"/>
  <c r="M102" i="23" s="1"/>
  <c r="N102" i="23" s="1"/>
  <c r="L51" i="23"/>
  <c r="M51" i="23" s="1"/>
  <c r="N51" i="23" s="1"/>
  <c r="L54" i="23"/>
  <c r="M54" i="23" s="1"/>
  <c r="N54" i="23" s="1"/>
  <c r="L67" i="23"/>
  <c r="M67" i="23" s="1"/>
  <c r="N67" i="23" s="1"/>
  <c r="L10" i="23"/>
  <c r="M10" i="23" s="1"/>
  <c r="N10" i="23" s="1"/>
  <c r="L74" i="23"/>
  <c r="M74" i="23" s="1"/>
  <c r="N74" i="23" s="1"/>
  <c r="L119" i="23"/>
  <c r="M119" i="23" s="1"/>
  <c r="N119" i="23" s="1"/>
  <c r="L37" i="23"/>
  <c r="M37" i="23" s="1"/>
  <c r="N37" i="23" s="1"/>
  <c r="L94" i="23"/>
  <c r="M94" i="23" s="1"/>
  <c r="N94" i="23" s="1"/>
  <c r="L138" i="23"/>
  <c r="M138" i="23" s="1"/>
  <c r="N138" i="23" s="1"/>
  <c r="L26" i="23"/>
  <c r="M26" i="23" s="1"/>
  <c r="N26" i="23" s="1"/>
  <c r="L67" i="26"/>
  <c r="M67" i="26" s="1"/>
  <c r="N67" i="26" s="1"/>
  <c r="L102" i="26"/>
  <c r="M102" i="26" s="1"/>
  <c r="N102" i="26" s="1"/>
  <c r="L142" i="26"/>
  <c r="M142" i="26" s="1"/>
  <c r="N142" i="26" s="1"/>
  <c r="L99" i="26"/>
  <c r="M99" i="26" s="1"/>
  <c r="N99" i="26" s="1"/>
  <c r="L70" i="26"/>
  <c r="M70" i="26" s="1"/>
  <c r="N70" i="26" s="1"/>
  <c r="L74" i="26"/>
  <c r="M74" i="26" s="1"/>
  <c r="N74" i="26" s="1"/>
  <c r="L4" i="26"/>
  <c r="M4" i="26" s="1"/>
  <c r="N4" i="26" s="1"/>
  <c r="L28" i="26"/>
  <c r="M28" i="26" s="1"/>
  <c r="N28" i="26" s="1"/>
  <c r="L25" i="26"/>
  <c r="M25" i="26" s="1"/>
  <c r="N25" i="26" s="1"/>
  <c r="L100" i="26"/>
  <c r="M100" i="26" s="1"/>
  <c r="N100" i="26" s="1"/>
  <c r="L18" i="26"/>
  <c r="M18" i="26" s="1"/>
  <c r="N18" i="26" s="1"/>
  <c r="L139" i="26"/>
  <c r="M139" i="26" s="1"/>
  <c r="N139" i="26" s="1"/>
  <c r="L14" i="26"/>
  <c r="M14" i="26" s="1"/>
  <c r="N14" i="26" s="1"/>
  <c r="L10" i="26"/>
  <c r="M10" i="26" s="1"/>
  <c r="N10" i="26" s="1"/>
  <c r="L144" i="26"/>
  <c r="M144" i="26" s="1"/>
  <c r="N144" i="26" s="1"/>
  <c r="L117" i="26"/>
  <c r="M117" i="26" s="1"/>
  <c r="N117" i="26" s="1"/>
  <c r="L58" i="26"/>
  <c r="M58" i="26" s="1"/>
  <c r="N58" i="26" s="1"/>
  <c r="L6" i="26"/>
  <c r="M6" i="26" s="1"/>
  <c r="N6" i="26" s="1"/>
  <c r="L82" i="26"/>
  <c r="M82" i="26" s="1"/>
  <c r="N82" i="26" s="1"/>
  <c r="L95" i="26"/>
  <c r="M95" i="26" s="1"/>
  <c r="N95" i="26" s="1"/>
  <c r="L141" i="26"/>
  <c r="M141" i="26" s="1"/>
  <c r="N141" i="26" s="1"/>
  <c r="L103" i="26"/>
  <c r="M103" i="26" s="1"/>
  <c r="N103" i="26" s="1"/>
  <c r="L133" i="26"/>
  <c r="M133" i="26" s="1"/>
  <c r="N133" i="26" s="1"/>
  <c r="L60" i="26"/>
  <c r="M60" i="26" s="1"/>
  <c r="N60" i="26" s="1"/>
  <c r="L128" i="26"/>
  <c r="M128" i="26" s="1"/>
  <c r="N128" i="26" s="1"/>
  <c r="L24" i="26"/>
  <c r="M24" i="26" s="1"/>
  <c r="N24" i="26" s="1"/>
  <c r="L65" i="26"/>
  <c r="M65" i="26" s="1"/>
  <c r="N65" i="26" s="1"/>
  <c r="L106" i="26"/>
  <c r="M106" i="26" s="1"/>
  <c r="N106" i="26" s="1"/>
  <c r="L120" i="26"/>
  <c r="M120" i="26" s="1"/>
  <c r="N120" i="26" s="1"/>
  <c r="L97" i="26"/>
  <c r="M97" i="26" s="1"/>
  <c r="N97" i="26" s="1"/>
  <c r="L63" i="26"/>
  <c r="M63" i="26" s="1"/>
  <c r="N63" i="26" s="1"/>
  <c r="L124" i="26"/>
  <c r="M124" i="26" s="1"/>
  <c r="N124" i="26" s="1"/>
  <c r="L49" i="26"/>
  <c r="M49" i="26" s="1"/>
  <c r="N49" i="26" s="1"/>
  <c r="L57" i="36"/>
  <c r="M57" i="36" s="1"/>
  <c r="N57" i="36" s="1"/>
  <c r="L10" i="36"/>
  <c r="M10" i="36" s="1"/>
  <c r="N10" i="36" s="1"/>
  <c r="L50" i="36"/>
  <c r="M50" i="36" s="1"/>
  <c r="N50" i="36" s="1"/>
  <c r="L64" i="36"/>
  <c r="M64" i="36" s="1"/>
  <c r="N64" i="36" s="1"/>
  <c r="L106" i="36"/>
  <c r="M106" i="36" s="1"/>
  <c r="N106" i="36" s="1"/>
  <c r="L122" i="36"/>
  <c r="M122" i="36" s="1"/>
  <c r="N122" i="36" s="1"/>
  <c r="L32" i="36"/>
  <c r="M32" i="36" s="1"/>
  <c r="N32" i="36" s="1"/>
  <c r="L134" i="36"/>
  <c r="M134" i="36" s="1"/>
  <c r="N134" i="36" s="1"/>
  <c r="L135" i="36"/>
  <c r="M135" i="36" s="1"/>
  <c r="N135" i="36" s="1"/>
  <c r="L98" i="36"/>
  <c r="M98" i="36" s="1"/>
  <c r="N98" i="36" s="1"/>
  <c r="L58" i="36"/>
  <c r="M58" i="36" s="1"/>
  <c r="N58" i="36" s="1"/>
  <c r="L41" i="36"/>
  <c r="M41" i="36" s="1"/>
  <c r="N41" i="36" s="1"/>
  <c r="L62" i="36"/>
  <c r="M62" i="36" s="1"/>
  <c r="N62" i="36" s="1"/>
  <c r="L5" i="36"/>
  <c r="M5" i="36" s="1"/>
  <c r="N5" i="36" s="1"/>
  <c r="L107" i="36"/>
  <c r="M107" i="36" s="1"/>
  <c r="N107" i="36" s="1"/>
  <c r="L6" i="36"/>
  <c r="M6" i="36" s="1"/>
  <c r="N6" i="36" s="1"/>
  <c r="L47" i="36"/>
  <c r="M47" i="36" s="1"/>
  <c r="N47" i="36" s="1"/>
  <c r="L124" i="36"/>
  <c r="M124" i="36" s="1"/>
  <c r="N124" i="36" s="1"/>
  <c r="L71" i="36"/>
  <c r="M71" i="36" s="1"/>
  <c r="N71" i="36" s="1"/>
  <c r="L7" i="36"/>
  <c r="M7" i="36" s="1"/>
  <c r="N7" i="36" s="1"/>
  <c r="L146" i="36"/>
  <c r="M146" i="36" s="1"/>
  <c r="N146" i="36" s="1"/>
  <c r="L96" i="36"/>
  <c r="M96" i="36" s="1"/>
  <c r="N96" i="36" s="1"/>
  <c r="L81" i="36"/>
  <c r="M81" i="36" s="1"/>
  <c r="N81" i="36" s="1"/>
  <c r="L109" i="36"/>
  <c r="M109" i="36" s="1"/>
  <c r="N109" i="36" s="1"/>
  <c r="L140" i="36"/>
  <c r="M140" i="36" s="1"/>
  <c r="N140" i="36" s="1"/>
  <c r="L52" i="36"/>
  <c r="M52" i="36" s="1"/>
  <c r="N52" i="36" s="1"/>
  <c r="L75" i="36"/>
  <c r="M75" i="36" s="1"/>
  <c r="N75" i="36" s="1"/>
  <c r="L101" i="36"/>
  <c r="M101" i="36" s="1"/>
  <c r="N101" i="36" s="1"/>
  <c r="L80" i="36"/>
  <c r="M80" i="36" s="1"/>
  <c r="N80" i="36" s="1"/>
  <c r="L104" i="36"/>
  <c r="M104" i="36" s="1"/>
  <c r="N104" i="36" s="1"/>
  <c r="L67" i="36"/>
  <c r="M67" i="36" s="1"/>
  <c r="N67" i="36" s="1"/>
  <c r="L51" i="36"/>
  <c r="M51" i="36" s="1"/>
  <c r="N51" i="36" s="1"/>
  <c r="L37" i="36"/>
  <c r="M37" i="36" s="1"/>
  <c r="N37" i="36" s="1"/>
  <c r="L90" i="36"/>
  <c r="M90" i="36" s="1"/>
  <c r="N90" i="36" s="1"/>
  <c r="L92" i="36"/>
  <c r="M92" i="36" s="1"/>
  <c r="N92" i="36" s="1"/>
  <c r="L53" i="36"/>
  <c r="M53" i="36" s="1"/>
  <c r="N53" i="36" s="1"/>
  <c r="L38" i="32"/>
  <c r="M38" i="32" s="1"/>
  <c r="N38" i="32" s="1"/>
  <c r="L13" i="32"/>
  <c r="M13" i="32" s="1"/>
  <c r="N13" i="32" s="1"/>
  <c r="L140" i="32"/>
  <c r="M140" i="32" s="1"/>
  <c r="N140" i="32" s="1"/>
  <c r="L59" i="32"/>
  <c r="M59" i="32" s="1"/>
  <c r="N59" i="32" s="1"/>
  <c r="L54" i="32"/>
  <c r="M54" i="32" s="1"/>
  <c r="N54" i="32" s="1"/>
  <c r="L90" i="32"/>
  <c r="M90" i="32" s="1"/>
  <c r="N90" i="32" s="1"/>
  <c r="L103" i="32"/>
  <c r="M103" i="32" s="1"/>
  <c r="N103" i="32" s="1"/>
  <c r="L61" i="32"/>
  <c r="M61" i="32" s="1"/>
  <c r="N61" i="32" s="1"/>
  <c r="L28" i="32"/>
  <c r="M28" i="32" s="1"/>
  <c r="N28" i="32" s="1"/>
  <c r="L96" i="32"/>
  <c r="M96" i="32" s="1"/>
  <c r="N96" i="32" s="1"/>
  <c r="L108" i="32"/>
  <c r="M108" i="32" s="1"/>
  <c r="N108" i="32" s="1"/>
  <c r="L145" i="32"/>
  <c r="M145" i="32" s="1"/>
  <c r="N145" i="32" s="1"/>
  <c r="L17" i="32"/>
  <c r="M17" i="32" s="1"/>
  <c r="N17" i="32" s="1"/>
  <c r="L142" i="32"/>
  <c r="M142" i="32" s="1"/>
  <c r="N142" i="32" s="1"/>
  <c r="L138" i="32"/>
  <c r="M138" i="32" s="1"/>
  <c r="N138" i="32" s="1"/>
  <c r="L107" i="32"/>
  <c r="M107" i="32" s="1"/>
  <c r="N107" i="32" s="1"/>
  <c r="L5" i="32"/>
  <c r="M5" i="32" s="1"/>
  <c r="N5" i="32" s="1"/>
  <c r="L21" i="32"/>
  <c r="M21" i="32" s="1"/>
  <c r="N21" i="32" s="1"/>
  <c r="L66" i="32"/>
  <c r="M66" i="32" s="1"/>
  <c r="N66" i="32" s="1"/>
  <c r="L44" i="32"/>
  <c r="M44" i="32" s="1"/>
  <c r="N44" i="32" s="1"/>
  <c r="L109" i="32"/>
  <c r="M109" i="32" s="1"/>
  <c r="N109" i="32" s="1"/>
  <c r="L4" i="32"/>
  <c r="M4" i="32" s="1"/>
  <c r="N4" i="32" s="1"/>
  <c r="L118" i="32"/>
  <c r="M118" i="32" s="1"/>
  <c r="N118" i="32" s="1"/>
  <c r="L79" i="32"/>
  <c r="M79" i="32" s="1"/>
  <c r="N79" i="32" s="1"/>
  <c r="L84" i="32"/>
  <c r="M84" i="32" s="1"/>
  <c r="N84" i="32" s="1"/>
  <c r="L89" i="32"/>
  <c r="M89" i="32" s="1"/>
  <c r="N89" i="32" s="1"/>
  <c r="L35" i="32"/>
  <c r="M35" i="32" s="1"/>
  <c r="N35" i="32" s="1"/>
  <c r="L139" i="32"/>
  <c r="M139" i="32" s="1"/>
  <c r="N139" i="32" s="1"/>
  <c r="L41" i="32"/>
  <c r="M41" i="32" s="1"/>
  <c r="N41" i="32" s="1"/>
  <c r="L120" i="32"/>
  <c r="M120" i="32" s="1"/>
  <c r="N120" i="32" s="1"/>
  <c r="L18" i="32"/>
  <c r="M18" i="32" s="1"/>
  <c r="N18" i="32" s="1"/>
  <c r="L101" i="32"/>
  <c r="M101" i="32" s="1"/>
  <c r="N101" i="32" s="1"/>
  <c r="L43" i="32"/>
  <c r="M43" i="32" s="1"/>
  <c r="N43" i="32" s="1"/>
  <c r="L13" i="28"/>
  <c r="M13" i="28" s="1"/>
  <c r="N13" i="28" s="1"/>
  <c r="L57" i="28"/>
  <c r="M57" i="28" s="1"/>
  <c r="N57" i="28" s="1"/>
  <c r="L32" i="28"/>
  <c r="M32" i="28" s="1"/>
  <c r="N32" i="28" s="1"/>
  <c r="L70" i="28"/>
  <c r="M70" i="28" s="1"/>
  <c r="N70" i="28" s="1"/>
  <c r="L108" i="28"/>
  <c r="M108" i="28" s="1"/>
  <c r="N108" i="28" s="1"/>
  <c r="L118" i="28"/>
  <c r="M118" i="28" s="1"/>
  <c r="N118" i="28" s="1"/>
  <c r="L77" i="28"/>
  <c r="M77" i="28" s="1"/>
  <c r="N77" i="28" s="1"/>
  <c r="L125" i="28"/>
  <c r="M125" i="28" s="1"/>
  <c r="N125" i="28" s="1"/>
  <c r="L114" i="28"/>
  <c r="M114" i="28" s="1"/>
  <c r="N114" i="28" s="1"/>
  <c r="L119" i="28"/>
  <c r="M119" i="28" s="1"/>
  <c r="N119" i="28" s="1"/>
  <c r="L101" i="28"/>
  <c r="M101" i="28" s="1"/>
  <c r="N101" i="28" s="1"/>
  <c r="L51" i="28"/>
  <c r="M51" i="28" s="1"/>
  <c r="N51" i="28" s="1"/>
  <c r="L135" i="28"/>
  <c r="M135" i="28" s="1"/>
  <c r="N135" i="28" s="1"/>
  <c r="L129" i="28"/>
  <c r="M129" i="28" s="1"/>
  <c r="N129" i="28" s="1"/>
  <c r="L122" i="28"/>
  <c r="M122" i="28" s="1"/>
  <c r="N122" i="28" s="1"/>
  <c r="L143" i="28"/>
  <c r="M143" i="28" s="1"/>
  <c r="N143" i="28" s="1"/>
  <c r="L145" i="28"/>
  <c r="M145" i="28" s="1"/>
  <c r="N145" i="28" s="1"/>
  <c r="L107" i="28"/>
  <c r="M107" i="28" s="1"/>
  <c r="N107" i="28" s="1"/>
  <c r="L113" i="28"/>
  <c r="M113" i="28" s="1"/>
  <c r="N113" i="28" s="1"/>
  <c r="L144" i="28"/>
  <c r="M144" i="28" s="1"/>
  <c r="N144" i="28" s="1"/>
  <c r="L35" i="28"/>
  <c r="M35" i="28" s="1"/>
  <c r="N35" i="28" s="1"/>
  <c r="L79" i="28"/>
  <c r="M79" i="28" s="1"/>
  <c r="N79" i="28" s="1"/>
  <c r="L92" i="28"/>
  <c r="M92" i="28" s="1"/>
  <c r="N92" i="28" s="1"/>
  <c r="L43" i="28"/>
  <c r="M43" i="28" s="1"/>
  <c r="N43" i="28" s="1"/>
  <c r="L9" i="28"/>
  <c r="M9" i="28" s="1"/>
  <c r="N9" i="28" s="1"/>
  <c r="L130" i="28"/>
  <c r="M130" i="28" s="1"/>
  <c r="N130" i="28" s="1"/>
  <c r="L72" i="28"/>
  <c r="M72" i="28" s="1"/>
  <c r="N72" i="28" s="1"/>
  <c r="L45" i="28"/>
  <c r="M45" i="28" s="1"/>
  <c r="N45" i="28" s="1"/>
  <c r="L4" i="28"/>
  <c r="M4" i="28" s="1"/>
  <c r="N4" i="28" s="1"/>
  <c r="L37" i="28"/>
  <c r="M37" i="28" s="1"/>
  <c r="N37" i="28" s="1"/>
  <c r="L14" i="28"/>
  <c r="M14" i="28" s="1"/>
  <c r="N14" i="28" s="1"/>
  <c r="L74" i="28"/>
  <c r="M74" i="28" s="1"/>
  <c r="N74" i="28" s="1"/>
  <c r="L48" i="28"/>
  <c r="M48" i="28" s="1"/>
  <c r="N48" i="28" s="1"/>
  <c r="L100" i="28"/>
  <c r="M100" i="28" s="1"/>
  <c r="N100" i="28" s="1"/>
  <c r="L27" i="28"/>
  <c r="M27" i="28" s="1"/>
  <c r="N27" i="28" s="1"/>
  <c r="L115" i="28"/>
  <c r="M115" i="28" s="1"/>
  <c r="N115" i="28" s="1"/>
  <c r="L85" i="30"/>
  <c r="M85" i="30" s="1"/>
  <c r="N85" i="30" s="1"/>
  <c r="L101" i="30"/>
  <c r="M101" i="30" s="1"/>
  <c r="N101" i="30" s="1"/>
  <c r="L59" i="30"/>
  <c r="M59" i="30" s="1"/>
  <c r="N59" i="30" s="1"/>
  <c r="L81" i="30"/>
  <c r="M81" i="30" s="1"/>
  <c r="N81" i="30" s="1"/>
  <c r="L41" i="30"/>
  <c r="M41" i="30" s="1"/>
  <c r="N41" i="30" s="1"/>
  <c r="L68" i="30"/>
  <c r="M68" i="30" s="1"/>
  <c r="N68" i="30" s="1"/>
  <c r="L40" i="30"/>
  <c r="M40" i="30" s="1"/>
  <c r="N40" i="30" s="1"/>
  <c r="L23" i="30"/>
  <c r="M23" i="30" s="1"/>
  <c r="N23" i="30" s="1"/>
  <c r="L138" i="30"/>
  <c r="M138" i="30" s="1"/>
  <c r="N138" i="30" s="1"/>
  <c r="L69" i="30"/>
  <c r="M69" i="30" s="1"/>
  <c r="N69" i="30" s="1"/>
  <c r="L32" i="30"/>
  <c r="M32" i="30" s="1"/>
  <c r="N32" i="30" s="1"/>
  <c r="L58" i="30"/>
  <c r="M58" i="30" s="1"/>
  <c r="N58" i="30" s="1"/>
  <c r="L9" i="30"/>
  <c r="M9" i="30" s="1"/>
  <c r="N9" i="30" s="1"/>
  <c r="L74" i="30"/>
  <c r="M74" i="30" s="1"/>
  <c r="N74" i="30" s="1"/>
  <c r="L30" i="30"/>
  <c r="M30" i="30" s="1"/>
  <c r="N30" i="30" s="1"/>
  <c r="L49" i="30"/>
  <c r="M49" i="30" s="1"/>
  <c r="N49" i="30" s="1"/>
  <c r="L125" i="30"/>
  <c r="M125" i="30" s="1"/>
  <c r="N125" i="30" s="1"/>
  <c r="L135" i="30"/>
  <c r="M135" i="30" s="1"/>
  <c r="N135" i="30" s="1"/>
  <c r="L66" i="30"/>
  <c r="M66" i="30" s="1"/>
  <c r="N66" i="30" s="1"/>
  <c r="L75" i="30"/>
  <c r="M75" i="30" s="1"/>
  <c r="N75" i="30" s="1"/>
  <c r="L65" i="30"/>
  <c r="M65" i="30" s="1"/>
  <c r="N65" i="30" s="1"/>
  <c r="L89" i="30"/>
  <c r="M89" i="30" s="1"/>
  <c r="N89" i="30" s="1"/>
  <c r="L118" i="30"/>
  <c r="M118" i="30" s="1"/>
  <c r="N118" i="30" s="1"/>
  <c r="L98" i="30"/>
  <c r="M98" i="30" s="1"/>
  <c r="N98" i="30" s="1"/>
  <c r="L35" i="30"/>
  <c r="M35" i="30" s="1"/>
  <c r="N35" i="30" s="1"/>
  <c r="L64" i="30"/>
  <c r="M64" i="30" s="1"/>
  <c r="N64" i="30" s="1"/>
  <c r="L20" i="30"/>
  <c r="M20" i="30" s="1"/>
  <c r="N20" i="30" s="1"/>
  <c r="L33" i="30"/>
  <c r="M33" i="30" s="1"/>
  <c r="N33" i="30" s="1"/>
  <c r="L88" i="30"/>
  <c r="M88" i="30" s="1"/>
  <c r="N88" i="30" s="1"/>
  <c r="L12" i="30"/>
  <c r="M12" i="30" s="1"/>
  <c r="N12" i="30" s="1"/>
  <c r="L104" i="30"/>
  <c r="M104" i="30" s="1"/>
  <c r="N104" i="30" s="1"/>
  <c r="L67" i="30"/>
  <c r="M67" i="30" s="1"/>
  <c r="N67" i="30" s="1"/>
  <c r="L4" i="30"/>
  <c r="M4" i="30" s="1"/>
  <c r="N4" i="30" s="1"/>
  <c r="L27" i="35"/>
  <c r="M27" i="35" s="1"/>
  <c r="N27" i="35" s="1"/>
  <c r="L29" i="35"/>
  <c r="M29" i="35" s="1"/>
  <c r="N29" i="35" s="1"/>
  <c r="L36" i="35"/>
  <c r="M36" i="35" s="1"/>
  <c r="N36" i="35" s="1"/>
  <c r="L96" i="35"/>
  <c r="M96" i="35" s="1"/>
  <c r="N96" i="35" s="1"/>
  <c r="L28" i="35"/>
  <c r="M28" i="35" s="1"/>
  <c r="N28" i="35" s="1"/>
  <c r="L32" i="35"/>
  <c r="M32" i="35" s="1"/>
  <c r="N32" i="35" s="1"/>
  <c r="L123" i="35"/>
  <c r="M123" i="35" s="1"/>
  <c r="N123" i="35" s="1"/>
  <c r="L125" i="35"/>
  <c r="M125" i="35" s="1"/>
  <c r="N125" i="35" s="1"/>
  <c r="L109" i="35"/>
  <c r="M109" i="35" s="1"/>
  <c r="N109" i="35" s="1"/>
  <c r="L54" i="35"/>
  <c r="M54" i="35" s="1"/>
  <c r="N54" i="35" s="1"/>
  <c r="L38" i="35"/>
  <c r="M38" i="35" s="1"/>
  <c r="N38" i="35" s="1"/>
  <c r="L49" i="35"/>
  <c r="M49" i="35" s="1"/>
  <c r="N49" i="35" s="1"/>
  <c r="L8" i="35"/>
  <c r="M8" i="35" s="1"/>
  <c r="N8" i="35" s="1"/>
  <c r="L139" i="35"/>
  <c r="M139" i="35" s="1"/>
  <c r="N139" i="35" s="1"/>
  <c r="L34" i="35"/>
  <c r="M34" i="35" s="1"/>
  <c r="N34" i="35" s="1"/>
  <c r="L57" i="35"/>
  <c r="M57" i="35" s="1"/>
  <c r="N57" i="35" s="1"/>
  <c r="L105" i="35"/>
  <c r="M105" i="35" s="1"/>
  <c r="N105" i="35" s="1"/>
  <c r="L90" i="35"/>
  <c r="M90" i="35" s="1"/>
  <c r="N90" i="35" s="1"/>
  <c r="L79" i="35"/>
  <c r="M79" i="35" s="1"/>
  <c r="N79" i="35" s="1"/>
  <c r="L69" i="35"/>
  <c r="M69" i="35" s="1"/>
  <c r="N69" i="35" s="1"/>
  <c r="L74" i="35"/>
  <c r="M74" i="35" s="1"/>
  <c r="N74" i="35" s="1"/>
  <c r="L115" i="35"/>
  <c r="M115" i="35" s="1"/>
  <c r="N115" i="35" s="1"/>
  <c r="L131" i="35"/>
  <c r="M131" i="35" s="1"/>
  <c r="N131" i="35" s="1"/>
  <c r="L70" i="35"/>
  <c r="M70" i="35" s="1"/>
  <c r="N70" i="35" s="1"/>
  <c r="L143" i="35"/>
  <c r="M143" i="35" s="1"/>
  <c r="N143" i="35" s="1"/>
  <c r="L144" i="35"/>
  <c r="M144" i="35" s="1"/>
  <c r="N144" i="35" s="1"/>
  <c r="L14" i="35"/>
  <c r="M14" i="35" s="1"/>
  <c r="N14" i="35" s="1"/>
  <c r="L5" i="35"/>
  <c r="M5" i="35" s="1"/>
  <c r="N5" i="35" s="1"/>
  <c r="L30" i="35"/>
  <c r="M30" i="35" s="1"/>
  <c r="N30" i="35" s="1"/>
  <c r="L141" i="35"/>
  <c r="M141" i="35" s="1"/>
  <c r="N141" i="35" s="1"/>
  <c r="L132" i="35"/>
  <c r="M132" i="35" s="1"/>
  <c r="N132" i="35" s="1"/>
  <c r="L113" i="35"/>
  <c r="M113" i="35" s="1"/>
  <c r="N113" i="35" s="1"/>
  <c r="L50" i="35"/>
  <c r="M50" i="35" s="1"/>
  <c r="N50" i="35" s="1"/>
  <c r="L44" i="17"/>
  <c r="M44" i="17" s="1"/>
  <c r="N44" i="17" s="1"/>
  <c r="L39" i="17"/>
  <c r="M39" i="17" s="1"/>
  <c r="N39" i="17" s="1"/>
  <c r="L25" i="17"/>
  <c r="M25" i="17" s="1"/>
  <c r="N25" i="17" s="1"/>
  <c r="L133" i="17"/>
  <c r="M133" i="17" s="1"/>
  <c r="N133" i="17" s="1"/>
  <c r="L76" i="17"/>
  <c r="M76" i="17" s="1"/>
  <c r="N76" i="17" s="1"/>
  <c r="L117" i="17"/>
  <c r="M117" i="17" s="1"/>
  <c r="N117" i="17" s="1"/>
  <c r="L26" i="17"/>
  <c r="M26" i="17" s="1"/>
  <c r="N26" i="17" s="1"/>
  <c r="L3" i="17"/>
  <c r="M3" i="17" s="1"/>
  <c r="N3" i="17" s="1"/>
  <c r="L63" i="17"/>
  <c r="M63" i="17" s="1"/>
  <c r="N63" i="17" s="1"/>
  <c r="L10" i="17"/>
  <c r="M10" i="17" s="1"/>
  <c r="N10" i="17" s="1"/>
  <c r="L141" i="17"/>
  <c r="M141" i="17" s="1"/>
  <c r="N141" i="17" s="1"/>
  <c r="L17" i="17"/>
  <c r="M17" i="17" s="1"/>
  <c r="N17" i="17" s="1"/>
  <c r="L27" i="17"/>
  <c r="M27" i="17" s="1"/>
  <c r="N27" i="17" s="1"/>
  <c r="L127" i="17"/>
  <c r="M127" i="17" s="1"/>
  <c r="N127" i="17" s="1"/>
  <c r="L129" i="17"/>
  <c r="M129" i="17" s="1"/>
  <c r="N129" i="17" s="1"/>
  <c r="L94" i="17"/>
  <c r="M94" i="17" s="1"/>
  <c r="N94" i="17" s="1"/>
  <c r="L99" i="17"/>
  <c r="M99" i="17" s="1"/>
  <c r="N99" i="17" s="1"/>
  <c r="L45" i="17"/>
  <c r="M45" i="17" s="1"/>
  <c r="N45" i="17" s="1"/>
  <c r="L115" i="17"/>
  <c r="M115" i="17" s="1"/>
  <c r="N115" i="17" s="1"/>
  <c r="L31" i="17"/>
  <c r="M31" i="17" s="1"/>
  <c r="N31" i="17" s="1"/>
  <c r="L121" i="17"/>
  <c r="M121" i="17" s="1"/>
  <c r="N121" i="17" s="1"/>
  <c r="L53" i="17"/>
  <c r="M53" i="17" s="1"/>
  <c r="N53" i="17" s="1"/>
  <c r="L22" i="17"/>
  <c r="M22" i="17" s="1"/>
  <c r="N22" i="17" s="1"/>
  <c r="L97" i="17"/>
  <c r="M97" i="17" s="1"/>
  <c r="N97" i="17" s="1"/>
  <c r="L49" i="17"/>
  <c r="M49" i="17" s="1"/>
  <c r="N49" i="17" s="1"/>
  <c r="L78" i="17"/>
  <c r="M78" i="17" s="1"/>
  <c r="N78" i="17" s="1"/>
  <c r="L146" i="17"/>
  <c r="M146" i="17" s="1"/>
  <c r="N146" i="17" s="1"/>
  <c r="L35" i="17"/>
  <c r="M35" i="17" s="1"/>
  <c r="N35" i="17" s="1"/>
  <c r="L82" i="17"/>
  <c r="M82" i="17" s="1"/>
  <c r="N82" i="17" s="1"/>
  <c r="L65" i="17"/>
  <c r="M65" i="17" s="1"/>
  <c r="N65" i="17" s="1"/>
  <c r="L41" i="17"/>
  <c r="M41" i="17" s="1"/>
  <c r="N41" i="17" s="1"/>
  <c r="L37" i="17"/>
  <c r="M37" i="17" s="1"/>
  <c r="N37" i="17" s="1"/>
  <c r="L18" i="17"/>
  <c r="M18" i="17" s="1"/>
  <c r="N18" i="17" s="1"/>
  <c r="L88" i="17"/>
  <c r="M88" i="17" s="1"/>
  <c r="N88" i="17" s="1"/>
  <c r="L40" i="17"/>
  <c r="M40" i="17" s="1"/>
  <c r="N40" i="17" s="1"/>
  <c r="L116" i="34"/>
  <c r="M116" i="34" s="1"/>
  <c r="N116" i="34" s="1"/>
  <c r="L12" i="34"/>
  <c r="M12" i="34" s="1"/>
  <c r="N12" i="34" s="1"/>
  <c r="L102" i="34"/>
  <c r="M102" i="34" s="1"/>
  <c r="N102" i="34" s="1"/>
  <c r="L101" i="34"/>
  <c r="M101" i="34" s="1"/>
  <c r="N101" i="34" s="1"/>
  <c r="L17" i="34"/>
  <c r="M17" i="34" s="1"/>
  <c r="N17" i="34" s="1"/>
  <c r="L74" i="34"/>
  <c r="M74" i="34" s="1"/>
  <c r="N74" i="34" s="1"/>
  <c r="L138" i="34"/>
  <c r="M138" i="34" s="1"/>
  <c r="N138" i="34" s="1"/>
  <c r="L59" i="34"/>
  <c r="M59" i="34" s="1"/>
  <c r="N59" i="34" s="1"/>
  <c r="L77" i="34"/>
  <c r="M77" i="34" s="1"/>
  <c r="N77" i="34" s="1"/>
  <c r="L49" i="34"/>
  <c r="M49" i="34" s="1"/>
  <c r="N49" i="34" s="1"/>
  <c r="L84" i="34"/>
  <c r="M84" i="34" s="1"/>
  <c r="N84" i="34" s="1"/>
  <c r="L126" i="34"/>
  <c r="M126" i="34" s="1"/>
  <c r="N126" i="34" s="1"/>
  <c r="L100" i="34"/>
  <c r="M100" i="34" s="1"/>
  <c r="N100" i="34" s="1"/>
  <c r="L29" i="34"/>
  <c r="M29" i="34" s="1"/>
  <c r="N29" i="34" s="1"/>
  <c r="L87" i="34"/>
  <c r="M87" i="34" s="1"/>
  <c r="N87" i="34" s="1"/>
  <c r="L48" i="34"/>
  <c r="M48" i="34" s="1"/>
  <c r="N48" i="34" s="1"/>
  <c r="L20" i="34"/>
  <c r="M20" i="34" s="1"/>
  <c r="N20" i="34" s="1"/>
  <c r="L24" i="34"/>
  <c r="M24" i="34" s="1"/>
  <c r="N24" i="34" s="1"/>
  <c r="L142" i="34"/>
  <c r="M142" i="34" s="1"/>
  <c r="N142" i="34" s="1"/>
  <c r="L120" i="34"/>
  <c r="M120" i="34" s="1"/>
  <c r="N120" i="34" s="1"/>
  <c r="L5" i="34"/>
  <c r="M5" i="34" s="1"/>
  <c r="N5" i="34" s="1"/>
  <c r="L107" i="34"/>
  <c r="M107" i="34" s="1"/>
  <c r="N107" i="34" s="1"/>
  <c r="L79" i="34"/>
  <c r="M79" i="34" s="1"/>
  <c r="N79" i="34" s="1"/>
  <c r="L65" i="34"/>
  <c r="M65" i="34" s="1"/>
  <c r="N65" i="34" s="1"/>
  <c r="L63" i="34"/>
  <c r="M63" i="34" s="1"/>
  <c r="N63" i="34" s="1"/>
  <c r="L64" i="34"/>
  <c r="M64" i="34" s="1"/>
  <c r="N64" i="34" s="1"/>
  <c r="L118" i="34"/>
  <c r="M118" i="34" s="1"/>
  <c r="N118" i="34" s="1"/>
  <c r="L71" i="34"/>
  <c r="M71" i="34" s="1"/>
  <c r="N71" i="34" s="1"/>
  <c r="L47" i="34"/>
  <c r="M47" i="34" s="1"/>
  <c r="N47" i="34" s="1"/>
  <c r="L4" i="37"/>
  <c r="M4" i="37" s="1"/>
  <c r="N4" i="37" s="1"/>
  <c r="L21" i="37"/>
  <c r="M21" i="37" s="1"/>
  <c r="N21" i="37" s="1"/>
  <c r="L111" i="37"/>
  <c r="M111" i="37" s="1"/>
  <c r="N111" i="37" s="1"/>
  <c r="L145" i="37"/>
  <c r="M145" i="37" s="1"/>
  <c r="N145" i="37" s="1"/>
  <c r="L30" i="37"/>
  <c r="M30" i="37" s="1"/>
  <c r="N30" i="37" s="1"/>
  <c r="L5" i="37"/>
  <c r="M5" i="37" s="1"/>
  <c r="N5" i="37" s="1"/>
  <c r="L147" i="37"/>
  <c r="M147" i="37" s="1"/>
  <c r="N147" i="37" s="1"/>
  <c r="L114" i="37"/>
  <c r="M114" i="37" s="1"/>
  <c r="N114" i="37" s="1"/>
  <c r="L10" i="37"/>
  <c r="M10" i="37" s="1"/>
  <c r="N10" i="37" s="1"/>
  <c r="L98" i="37"/>
  <c r="M98" i="37" s="1"/>
  <c r="N98" i="37" s="1"/>
  <c r="L48" i="37"/>
  <c r="M48" i="37" s="1"/>
  <c r="N48" i="37" s="1"/>
  <c r="L95" i="37"/>
  <c r="M95" i="37" s="1"/>
  <c r="N95" i="37" s="1"/>
  <c r="L8" i="37"/>
  <c r="M8" i="37" s="1"/>
  <c r="N8" i="37" s="1"/>
  <c r="L70" i="37"/>
  <c r="M70" i="37" s="1"/>
  <c r="N70" i="37" s="1"/>
  <c r="L91" i="37"/>
  <c r="M91" i="37" s="1"/>
  <c r="N91" i="37" s="1"/>
  <c r="L25" i="37"/>
  <c r="M25" i="37" s="1"/>
  <c r="N25" i="37" s="1"/>
  <c r="L125" i="37"/>
  <c r="M125" i="37" s="1"/>
  <c r="N125" i="37" s="1"/>
  <c r="L65" i="37"/>
  <c r="M65" i="37" s="1"/>
  <c r="N65" i="37" s="1"/>
  <c r="L69" i="37"/>
  <c r="M69" i="37" s="1"/>
  <c r="N69" i="37" s="1"/>
  <c r="L139" i="37"/>
  <c r="M139" i="37" s="1"/>
  <c r="N139" i="37" s="1"/>
  <c r="L102" i="37"/>
  <c r="M102" i="37" s="1"/>
  <c r="N102" i="37" s="1"/>
  <c r="L120" i="37"/>
  <c r="M120" i="37" s="1"/>
  <c r="N120" i="37" s="1"/>
  <c r="L44" i="37"/>
  <c r="M44" i="37" s="1"/>
  <c r="N44" i="37" s="1"/>
  <c r="L61" i="37"/>
  <c r="M61" i="37" s="1"/>
  <c r="N61" i="37" s="1"/>
  <c r="L87" i="37"/>
  <c r="M87" i="37" s="1"/>
  <c r="N87" i="37" s="1"/>
  <c r="L50" i="37"/>
  <c r="M50" i="37" s="1"/>
  <c r="N50" i="37" s="1"/>
  <c r="L53" i="37"/>
  <c r="M53" i="37" s="1"/>
  <c r="N53" i="37" s="1"/>
  <c r="L60" i="37"/>
  <c r="M60" i="37" s="1"/>
  <c r="N60" i="37" s="1"/>
  <c r="L101" i="23"/>
  <c r="M101" i="23" s="1"/>
  <c r="N101" i="23" s="1"/>
  <c r="L65" i="23"/>
  <c r="M65" i="23" s="1"/>
  <c r="N65" i="23" s="1"/>
  <c r="L100" i="23"/>
  <c r="M100" i="23" s="1"/>
  <c r="N100" i="23" s="1"/>
  <c r="L135" i="23"/>
  <c r="M135" i="23" s="1"/>
  <c r="N135" i="23" s="1"/>
  <c r="L42" i="23"/>
  <c r="M42" i="23" s="1"/>
  <c r="N42" i="23" s="1"/>
  <c r="L73" i="27"/>
  <c r="M73" i="27" s="1"/>
  <c r="N73" i="27" s="1"/>
  <c r="L102" i="27"/>
  <c r="M102" i="27" s="1"/>
  <c r="N102" i="27" s="1"/>
  <c r="L48" i="27"/>
  <c r="M48" i="27" s="1"/>
  <c r="N48" i="27" s="1"/>
  <c r="L127" i="27"/>
  <c r="M127" i="27" s="1"/>
  <c r="N127" i="27" s="1"/>
  <c r="L80" i="27"/>
  <c r="M80" i="27" s="1"/>
  <c r="N80" i="27" s="1"/>
  <c r="L5" i="27"/>
  <c r="M5" i="27" s="1"/>
  <c r="N5" i="27" s="1"/>
  <c r="L123" i="27"/>
  <c r="M123" i="27" s="1"/>
  <c r="N123" i="27" s="1"/>
  <c r="L14" i="27"/>
  <c r="M14" i="27" s="1"/>
  <c r="N14" i="27" s="1"/>
  <c r="L36" i="27"/>
  <c r="M36" i="27" s="1"/>
  <c r="N36" i="27" s="1"/>
  <c r="L34" i="27"/>
  <c r="M34" i="27" s="1"/>
  <c r="N34" i="27" s="1"/>
  <c r="L4" i="27"/>
  <c r="M4" i="27" s="1"/>
  <c r="N4" i="27" s="1"/>
  <c r="L37" i="27"/>
  <c r="M37" i="27" s="1"/>
  <c r="N37" i="27" s="1"/>
  <c r="L104" i="27"/>
  <c r="M104" i="27" s="1"/>
  <c r="N104" i="27" s="1"/>
  <c r="L135" i="27"/>
  <c r="M135" i="27" s="1"/>
  <c r="N135" i="27" s="1"/>
  <c r="L9" i="27"/>
  <c r="M9" i="27" s="1"/>
  <c r="N9" i="27" s="1"/>
  <c r="L64" i="27"/>
  <c r="M64" i="27" s="1"/>
  <c r="N64" i="27" s="1"/>
  <c r="L45" i="27"/>
  <c r="M45" i="27" s="1"/>
  <c r="N45" i="27" s="1"/>
  <c r="L136" i="27"/>
  <c r="M136" i="27" s="1"/>
  <c r="N136" i="27" s="1"/>
  <c r="L61" i="27"/>
  <c r="M61" i="27" s="1"/>
  <c r="N61" i="27" s="1"/>
  <c r="L8" i="27"/>
  <c r="M8" i="27" s="1"/>
  <c r="N8" i="27" s="1"/>
  <c r="L88" i="27"/>
  <c r="M88" i="27" s="1"/>
  <c r="N88" i="27" s="1"/>
  <c r="L78" i="27"/>
  <c r="M78" i="27" s="1"/>
  <c r="N78" i="27" s="1"/>
  <c r="L128" i="27"/>
  <c r="M128" i="27" s="1"/>
  <c r="N128" i="27" s="1"/>
  <c r="L10" i="27"/>
  <c r="M10" i="27" s="1"/>
  <c r="N10" i="27" s="1"/>
  <c r="L130" i="27"/>
  <c r="M130" i="27" s="1"/>
  <c r="N130" i="27" s="1"/>
  <c r="L117" i="27"/>
  <c r="M117" i="27" s="1"/>
  <c r="N117" i="27" s="1"/>
  <c r="L85" i="27"/>
  <c r="M85" i="27" s="1"/>
  <c r="N85" i="27" s="1"/>
  <c r="L19" i="27"/>
  <c r="M19" i="27" s="1"/>
  <c r="N19" i="27" s="1"/>
  <c r="L90" i="27"/>
  <c r="M90" i="27" s="1"/>
  <c r="N90" i="27" s="1"/>
  <c r="L23" i="27"/>
  <c r="M23" i="27" s="1"/>
  <c r="N23" i="27" s="1"/>
  <c r="L116" i="27"/>
  <c r="M116" i="27" s="1"/>
  <c r="N116" i="27" s="1"/>
  <c r="L29" i="27"/>
  <c r="M29" i="27" s="1"/>
  <c r="N29" i="27" s="1"/>
  <c r="L87" i="27"/>
  <c r="M87" i="27" s="1"/>
  <c r="N87" i="27" s="1"/>
  <c r="L32" i="27"/>
  <c r="M32" i="27" s="1"/>
  <c r="N32" i="27" s="1"/>
  <c r="L27" i="23"/>
  <c r="M27" i="23" s="1"/>
  <c r="N27" i="23" s="1"/>
  <c r="L103" i="23"/>
  <c r="M103" i="23" s="1"/>
  <c r="N103" i="23" s="1"/>
  <c r="L57" i="23"/>
  <c r="M57" i="23" s="1"/>
  <c r="N57" i="23" s="1"/>
  <c r="L38" i="23"/>
  <c r="M38" i="23" s="1"/>
  <c r="N38" i="23" s="1"/>
  <c r="L61" i="23"/>
  <c r="M61" i="23" s="1"/>
  <c r="N61" i="23" s="1"/>
  <c r="L121" i="23"/>
  <c r="M121" i="23" s="1"/>
  <c r="N121" i="23" s="1"/>
  <c r="L92" i="23"/>
  <c r="M92" i="23" s="1"/>
  <c r="N92" i="23" s="1"/>
  <c r="L77" i="23"/>
  <c r="M77" i="23" s="1"/>
  <c r="N77" i="23" s="1"/>
  <c r="L120" i="23"/>
  <c r="M120" i="23" s="1"/>
  <c r="N120" i="23" s="1"/>
  <c r="L36" i="23"/>
  <c r="M36" i="23" s="1"/>
  <c r="N36" i="23" s="1"/>
  <c r="L76" i="23"/>
  <c r="M76" i="23" s="1"/>
  <c r="N76" i="23" s="1"/>
  <c r="L9" i="23"/>
  <c r="M9" i="23" s="1"/>
  <c r="N9" i="23" s="1"/>
  <c r="L15" i="23"/>
  <c r="M15" i="23" s="1"/>
  <c r="N15" i="23" s="1"/>
  <c r="L122" i="23"/>
  <c r="M122" i="23" s="1"/>
  <c r="N122" i="23" s="1"/>
  <c r="L123" i="23"/>
  <c r="M123" i="23" s="1"/>
  <c r="N123" i="23" s="1"/>
  <c r="L53" i="23"/>
  <c r="M53" i="23" s="1"/>
  <c r="N53" i="23" s="1"/>
  <c r="L71" i="23"/>
  <c r="M71" i="23" s="1"/>
  <c r="N71" i="23" s="1"/>
  <c r="L19" i="23"/>
  <c r="M19" i="23" s="1"/>
  <c r="N19" i="23" s="1"/>
  <c r="L43" i="23"/>
  <c r="M43" i="23" s="1"/>
  <c r="N43" i="23" s="1"/>
  <c r="L14" i="23"/>
  <c r="M14" i="23" s="1"/>
  <c r="N14" i="23" s="1"/>
  <c r="L25" i="23"/>
  <c r="M25" i="23" s="1"/>
  <c r="N25" i="23" s="1"/>
  <c r="L47" i="23"/>
  <c r="M47" i="23" s="1"/>
  <c r="N47" i="23" s="1"/>
  <c r="L136" i="23"/>
  <c r="M136" i="23" s="1"/>
  <c r="N136" i="23" s="1"/>
  <c r="L46" i="23"/>
  <c r="M46" i="23" s="1"/>
  <c r="N46" i="23" s="1"/>
  <c r="L78" i="23"/>
  <c r="M78" i="23" s="1"/>
  <c r="N78" i="23" s="1"/>
  <c r="L104" i="23"/>
  <c r="M104" i="23" s="1"/>
  <c r="N104" i="23" s="1"/>
  <c r="L113" i="23"/>
  <c r="M113" i="23" s="1"/>
  <c r="N113" i="23" s="1"/>
  <c r="L95" i="23"/>
  <c r="M95" i="23" s="1"/>
  <c r="N95" i="23" s="1"/>
  <c r="L147" i="23"/>
  <c r="M147" i="23" s="1"/>
  <c r="N147" i="23" s="1"/>
  <c r="L111" i="23"/>
  <c r="M111" i="23" s="1"/>
  <c r="N111" i="23" s="1"/>
  <c r="L58" i="23"/>
  <c r="M58" i="23" s="1"/>
  <c r="N58" i="23" s="1"/>
  <c r="L82" i="23"/>
  <c r="M82" i="23" s="1"/>
  <c r="N82" i="23" s="1"/>
  <c r="L49" i="23"/>
  <c r="M49" i="23" s="1"/>
  <c r="N49" i="23" s="1"/>
  <c r="L4" i="23"/>
  <c r="M4" i="23" s="1"/>
  <c r="N4" i="23" s="1"/>
  <c r="L23" i="23"/>
  <c r="M23" i="23" s="1"/>
  <c r="N23" i="23" s="1"/>
  <c r="L5" i="26"/>
  <c r="M5" i="26" s="1"/>
  <c r="N5" i="26" s="1"/>
  <c r="L121" i="26"/>
  <c r="M121" i="26" s="1"/>
  <c r="N121" i="26" s="1"/>
  <c r="L84" i="26"/>
  <c r="M84" i="26" s="1"/>
  <c r="N84" i="26" s="1"/>
  <c r="L16" i="26"/>
  <c r="M16" i="26" s="1"/>
  <c r="N16" i="26" s="1"/>
  <c r="L23" i="26"/>
  <c r="M23" i="26" s="1"/>
  <c r="N23" i="26" s="1"/>
  <c r="L111" i="26"/>
  <c r="M111" i="26" s="1"/>
  <c r="N111" i="26" s="1"/>
  <c r="L76" i="26"/>
  <c r="M76" i="26" s="1"/>
  <c r="N76" i="26" s="1"/>
  <c r="L9" i="26"/>
  <c r="M9" i="26" s="1"/>
  <c r="N9" i="26" s="1"/>
  <c r="L125" i="26"/>
  <c r="M125" i="26" s="1"/>
  <c r="N125" i="26" s="1"/>
  <c r="L101" i="26"/>
  <c r="M101" i="26" s="1"/>
  <c r="N101" i="26" s="1"/>
  <c r="L73" i="26"/>
  <c r="M73" i="26" s="1"/>
  <c r="N73" i="26" s="1"/>
  <c r="L108" i="26"/>
  <c r="M108" i="26" s="1"/>
  <c r="N108" i="26" s="1"/>
  <c r="L20" i="26"/>
  <c r="M20" i="26" s="1"/>
  <c r="N20" i="26" s="1"/>
  <c r="L15" i="26"/>
  <c r="M15" i="26" s="1"/>
  <c r="N15" i="26" s="1"/>
  <c r="L118" i="26"/>
  <c r="M118" i="26" s="1"/>
  <c r="N118" i="26" s="1"/>
  <c r="L119" i="26"/>
  <c r="M119" i="26" s="1"/>
  <c r="N119" i="26" s="1"/>
  <c r="L29" i="26"/>
  <c r="M29" i="26" s="1"/>
  <c r="N29" i="26" s="1"/>
  <c r="L11" i="26"/>
  <c r="M11" i="26" s="1"/>
  <c r="N11" i="26" s="1"/>
  <c r="L136" i="26"/>
  <c r="M136" i="26" s="1"/>
  <c r="N136" i="26" s="1"/>
  <c r="L112" i="26"/>
  <c r="M112" i="26" s="1"/>
  <c r="N112" i="26" s="1"/>
  <c r="L43" i="26"/>
  <c r="M43" i="26" s="1"/>
  <c r="N43" i="26" s="1"/>
  <c r="L96" i="26"/>
  <c r="M96" i="26" s="1"/>
  <c r="N96" i="26" s="1"/>
  <c r="L40" i="26"/>
  <c r="M40" i="26" s="1"/>
  <c r="N40" i="26" s="1"/>
  <c r="L57" i="26"/>
  <c r="M57" i="26" s="1"/>
  <c r="N57" i="26" s="1"/>
  <c r="L64" i="26"/>
  <c r="M64" i="26" s="1"/>
  <c r="N64" i="26" s="1"/>
  <c r="L79" i="26"/>
  <c r="M79" i="26" s="1"/>
  <c r="N79" i="26" s="1"/>
  <c r="L31" i="26"/>
  <c r="M31" i="26" s="1"/>
  <c r="N31" i="26" s="1"/>
  <c r="L46" i="26"/>
  <c r="M46" i="26" s="1"/>
  <c r="N46" i="26" s="1"/>
  <c r="L80" i="26"/>
  <c r="M80" i="26" s="1"/>
  <c r="N80" i="26" s="1"/>
  <c r="L116" i="26"/>
  <c r="M116" i="26" s="1"/>
  <c r="N116" i="26" s="1"/>
  <c r="L132" i="26"/>
  <c r="M132" i="26" s="1"/>
  <c r="N132" i="26" s="1"/>
  <c r="L72" i="26"/>
  <c r="M72" i="26" s="1"/>
  <c r="N72" i="26" s="1"/>
  <c r="L123" i="26"/>
  <c r="M123" i="26" s="1"/>
  <c r="N123" i="26" s="1"/>
  <c r="L83" i="26"/>
  <c r="M83" i="26" s="1"/>
  <c r="N83" i="26" s="1"/>
  <c r="L137" i="26"/>
  <c r="M137" i="26" s="1"/>
  <c r="N137" i="26" s="1"/>
  <c r="L105" i="26"/>
  <c r="M105" i="26" s="1"/>
  <c r="N105" i="26" s="1"/>
  <c r="L86" i="36"/>
  <c r="M86" i="36" s="1"/>
  <c r="N86" i="36" s="1"/>
  <c r="L44" i="36"/>
  <c r="M44" i="36" s="1"/>
  <c r="N44" i="36" s="1"/>
  <c r="L123" i="36"/>
  <c r="M123" i="36" s="1"/>
  <c r="N123" i="36" s="1"/>
  <c r="L97" i="36"/>
  <c r="M97" i="36" s="1"/>
  <c r="N97" i="36" s="1"/>
  <c r="L16" i="36"/>
  <c r="M16" i="36" s="1"/>
  <c r="N16" i="36" s="1"/>
  <c r="L114" i="36"/>
  <c r="M114" i="36" s="1"/>
  <c r="N114" i="36" s="1"/>
  <c r="L3" i="36"/>
  <c r="M3" i="36" s="1"/>
  <c r="N3" i="36" s="1"/>
  <c r="L116" i="36"/>
  <c r="M116" i="36" s="1"/>
  <c r="N116" i="36" s="1"/>
  <c r="L126" i="36"/>
  <c r="M126" i="36" s="1"/>
  <c r="N126" i="36" s="1"/>
  <c r="L43" i="36"/>
  <c r="M43" i="36" s="1"/>
  <c r="N43" i="36" s="1"/>
  <c r="L95" i="36"/>
  <c r="M95" i="36" s="1"/>
  <c r="N95" i="36" s="1"/>
  <c r="L117" i="36"/>
  <c r="M117" i="36" s="1"/>
  <c r="N117" i="36" s="1"/>
  <c r="L68" i="36"/>
  <c r="M68" i="36" s="1"/>
  <c r="N68" i="36" s="1"/>
  <c r="L105" i="36"/>
  <c r="M105" i="36" s="1"/>
  <c r="N105" i="36" s="1"/>
  <c r="L131" i="36"/>
  <c r="M131" i="36" s="1"/>
  <c r="N131" i="36" s="1"/>
  <c r="L111" i="36"/>
  <c r="M111" i="36" s="1"/>
  <c r="N111" i="36" s="1"/>
  <c r="L29" i="36"/>
  <c r="M29" i="36" s="1"/>
  <c r="N29" i="36" s="1"/>
  <c r="L120" i="36"/>
  <c r="M120" i="36" s="1"/>
  <c r="N120" i="36" s="1"/>
  <c r="L11" i="36"/>
  <c r="M11" i="36" s="1"/>
  <c r="N11" i="36" s="1"/>
  <c r="L144" i="36"/>
  <c r="M144" i="36" s="1"/>
  <c r="N144" i="36" s="1"/>
  <c r="L89" i="36"/>
  <c r="M89" i="36" s="1"/>
  <c r="N89" i="36" s="1"/>
  <c r="L141" i="36"/>
  <c r="M141" i="36" s="1"/>
  <c r="N141" i="36" s="1"/>
  <c r="L33" i="36"/>
  <c r="M33" i="36" s="1"/>
  <c r="N33" i="36" s="1"/>
  <c r="L8" i="36"/>
  <c r="M8" i="36" s="1"/>
  <c r="N8" i="36" s="1"/>
  <c r="L63" i="36"/>
  <c r="M63" i="36" s="1"/>
  <c r="N63" i="36" s="1"/>
  <c r="L142" i="36"/>
  <c r="M142" i="36" s="1"/>
  <c r="N142" i="36" s="1"/>
  <c r="L39" i="36"/>
  <c r="M39" i="36" s="1"/>
  <c r="N39" i="36" s="1"/>
  <c r="L46" i="36"/>
  <c r="M46" i="36" s="1"/>
  <c r="N46" i="36" s="1"/>
  <c r="L57" i="32"/>
  <c r="M57" i="32" s="1"/>
  <c r="N57" i="32" s="1"/>
  <c r="L63" i="32"/>
  <c r="M63" i="32" s="1"/>
  <c r="N63" i="32" s="1"/>
  <c r="L25" i="32"/>
  <c r="M25" i="32" s="1"/>
  <c r="N25" i="32" s="1"/>
  <c r="L128" i="32"/>
  <c r="M128" i="32" s="1"/>
  <c r="N128" i="32" s="1"/>
  <c r="L122" i="32"/>
  <c r="M122" i="32" s="1"/>
  <c r="N122" i="32" s="1"/>
  <c r="L69" i="32"/>
  <c r="M69" i="32" s="1"/>
  <c r="N69" i="32" s="1"/>
  <c r="L100" i="32"/>
  <c r="M100" i="32" s="1"/>
  <c r="N100" i="32" s="1"/>
  <c r="L86" i="32"/>
  <c r="M86" i="32" s="1"/>
  <c r="N86" i="32" s="1"/>
  <c r="L50" i="32"/>
  <c r="M50" i="32" s="1"/>
  <c r="N50" i="32" s="1"/>
  <c r="L126" i="32"/>
  <c r="M126" i="32" s="1"/>
  <c r="N126" i="32" s="1"/>
  <c r="L136" i="32"/>
  <c r="M136" i="32" s="1"/>
  <c r="N136" i="32" s="1"/>
  <c r="L80" i="32"/>
  <c r="M80" i="32" s="1"/>
  <c r="N80" i="32" s="1"/>
  <c r="L23" i="32"/>
  <c r="M23" i="32" s="1"/>
  <c r="N23" i="32" s="1"/>
  <c r="L121" i="32"/>
  <c r="M121" i="32" s="1"/>
  <c r="N121" i="32" s="1"/>
  <c r="L15" i="32"/>
  <c r="M15" i="32" s="1"/>
  <c r="N15" i="32" s="1"/>
  <c r="L3" i="32"/>
  <c r="M3" i="32" s="1"/>
  <c r="N3" i="32" s="1"/>
  <c r="L52" i="32"/>
  <c r="M52" i="32" s="1"/>
  <c r="N52" i="32" s="1"/>
  <c r="L31" i="32"/>
  <c r="M31" i="32" s="1"/>
  <c r="N31" i="32" s="1"/>
  <c r="L29" i="32"/>
  <c r="M29" i="32" s="1"/>
  <c r="N29" i="32" s="1"/>
  <c r="L93" i="32"/>
  <c r="M93" i="32" s="1"/>
  <c r="N93" i="32" s="1"/>
  <c r="L110" i="32"/>
  <c r="M110" i="32" s="1"/>
  <c r="N110" i="32" s="1"/>
  <c r="L40" i="32"/>
  <c r="M40" i="32" s="1"/>
  <c r="N40" i="32" s="1"/>
  <c r="L51" i="32"/>
  <c r="M51" i="32" s="1"/>
  <c r="N51" i="32" s="1"/>
  <c r="L78" i="32"/>
  <c r="M78" i="32" s="1"/>
  <c r="N78" i="32" s="1"/>
  <c r="L71" i="32"/>
  <c r="M71" i="32" s="1"/>
  <c r="N71" i="32" s="1"/>
  <c r="L98" i="32"/>
  <c r="M98" i="32" s="1"/>
  <c r="N98" i="32" s="1"/>
  <c r="L111" i="32"/>
  <c r="M111" i="32" s="1"/>
  <c r="N111" i="32" s="1"/>
  <c r="L45" i="32"/>
  <c r="M45" i="32" s="1"/>
  <c r="N45" i="32" s="1"/>
  <c r="L85" i="32"/>
  <c r="M85" i="32" s="1"/>
  <c r="N85" i="32" s="1"/>
  <c r="L42" i="32"/>
  <c r="M42" i="32" s="1"/>
  <c r="N42" i="32" s="1"/>
  <c r="L146" i="32"/>
  <c r="M146" i="32" s="1"/>
  <c r="N146" i="32" s="1"/>
  <c r="L109" i="28"/>
  <c r="M109" i="28" s="1"/>
  <c r="N109" i="28" s="1"/>
  <c r="L15" i="28"/>
  <c r="M15" i="28" s="1"/>
  <c r="N15" i="28" s="1"/>
  <c r="L16" i="28"/>
  <c r="M16" i="28" s="1"/>
  <c r="N16" i="28" s="1"/>
  <c r="L65" i="28"/>
  <c r="M65" i="28" s="1"/>
  <c r="N65" i="28" s="1"/>
  <c r="L76" i="28"/>
  <c r="M76" i="28" s="1"/>
  <c r="N76" i="28" s="1"/>
  <c r="L93" i="28"/>
  <c r="M93" i="28" s="1"/>
  <c r="N93" i="28" s="1"/>
  <c r="L146" i="28"/>
  <c r="M146" i="28" s="1"/>
  <c r="N146" i="28" s="1"/>
  <c r="L66" i="28"/>
  <c r="M66" i="28" s="1"/>
  <c r="N66" i="28" s="1"/>
  <c r="L58" i="28"/>
  <c r="M58" i="28" s="1"/>
  <c r="N58" i="28" s="1"/>
  <c r="L106" i="28"/>
  <c r="M106" i="28" s="1"/>
  <c r="N106" i="28" s="1"/>
  <c r="L87" i="28"/>
  <c r="M87" i="28" s="1"/>
  <c r="N87" i="28" s="1"/>
  <c r="L147" i="28"/>
  <c r="M147" i="28" s="1"/>
  <c r="N147" i="28" s="1"/>
  <c r="L128" i="28"/>
  <c r="M128" i="28" s="1"/>
  <c r="N128" i="28" s="1"/>
  <c r="L84" i="28"/>
  <c r="M84" i="28" s="1"/>
  <c r="N84" i="28" s="1"/>
  <c r="L95" i="28"/>
  <c r="M95" i="28" s="1"/>
  <c r="N95" i="28" s="1"/>
  <c r="L116" i="28"/>
  <c r="M116" i="28" s="1"/>
  <c r="N116" i="28" s="1"/>
  <c r="L133" i="28"/>
  <c r="M133" i="28" s="1"/>
  <c r="N133" i="28" s="1"/>
  <c r="L123" i="28"/>
  <c r="M123" i="28" s="1"/>
  <c r="N123" i="28" s="1"/>
  <c r="L23" i="28"/>
  <c r="M23" i="28" s="1"/>
  <c r="N23" i="28" s="1"/>
  <c r="L112" i="28"/>
  <c r="M112" i="28" s="1"/>
  <c r="N112" i="28" s="1"/>
  <c r="L75" i="28"/>
  <c r="M75" i="28" s="1"/>
  <c r="N75" i="28" s="1"/>
  <c r="L86" i="28"/>
  <c r="M86" i="28" s="1"/>
  <c r="N86" i="28" s="1"/>
  <c r="L26" i="28"/>
  <c r="M26" i="28" s="1"/>
  <c r="N26" i="28" s="1"/>
  <c r="L137" i="28"/>
  <c r="M137" i="28" s="1"/>
  <c r="N137" i="28" s="1"/>
  <c r="L56" i="28"/>
  <c r="M56" i="28" s="1"/>
  <c r="N56" i="28" s="1"/>
  <c r="L145" i="30"/>
  <c r="M145" i="30" s="1"/>
  <c r="N145" i="30" s="1"/>
  <c r="L86" i="30"/>
  <c r="M86" i="30" s="1"/>
  <c r="N86" i="30" s="1"/>
  <c r="L36" i="30"/>
  <c r="M36" i="30" s="1"/>
  <c r="N36" i="30" s="1"/>
  <c r="L83" i="30"/>
  <c r="M83" i="30" s="1"/>
  <c r="N83" i="30" s="1"/>
  <c r="L93" i="30"/>
  <c r="M93" i="30" s="1"/>
  <c r="N93" i="30" s="1"/>
  <c r="L96" i="30"/>
  <c r="M96" i="30" s="1"/>
  <c r="N96" i="30" s="1"/>
  <c r="L63" i="30"/>
  <c r="M63" i="30" s="1"/>
  <c r="N63" i="30" s="1"/>
  <c r="L106" i="30"/>
  <c r="M106" i="30" s="1"/>
  <c r="N106" i="30" s="1"/>
  <c r="L103" i="30"/>
  <c r="M103" i="30" s="1"/>
  <c r="N103" i="30" s="1"/>
  <c r="L7" i="30"/>
  <c r="M7" i="30" s="1"/>
  <c r="N7" i="30" s="1"/>
  <c r="L147" i="30"/>
  <c r="M147" i="30" s="1"/>
  <c r="N147" i="30" s="1"/>
  <c r="L117" i="30"/>
  <c r="M117" i="30" s="1"/>
  <c r="N117" i="30" s="1"/>
  <c r="L22" i="30"/>
  <c r="M22" i="30" s="1"/>
  <c r="N22" i="30" s="1"/>
  <c r="L31" i="30"/>
  <c r="M31" i="30" s="1"/>
  <c r="N31" i="30" s="1"/>
  <c r="L123" i="30"/>
  <c r="M123" i="30" s="1"/>
  <c r="N123" i="30" s="1"/>
  <c r="L122" i="30"/>
  <c r="M122" i="30" s="1"/>
  <c r="N122" i="30" s="1"/>
  <c r="L141" i="30"/>
  <c r="M141" i="30" s="1"/>
  <c r="N141" i="30" s="1"/>
  <c r="L44" i="30"/>
  <c r="M44" i="30" s="1"/>
  <c r="N44" i="30" s="1"/>
  <c r="L79" i="30"/>
  <c r="M79" i="30" s="1"/>
  <c r="N79" i="30" s="1"/>
  <c r="L92" i="30"/>
  <c r="M92" i="30" s="1"/>
  <c r="N92" i="30" s="1"/>
  <c r="L137" i="30"/>
  <c r="M137" i="30" s="1"/>
  <c r="N137" i="30" s="1"/>
  <c r="L51" i="30"/>
  <c r="M51" i="30" s="1"/>
  <c r="N51" i="30" s="1"/>
  <c r="L70" i="30"/>
  <c r="M70" i="30" s="1"/>
  <c r="N70" i="30" s="1"/>
  <c r="L10" i="30"/>
  <c r="M10" i="30" s="1"/>
  <c r="N10" i="30" s="1"/>
  <c r="L71" i="30"/>
  <c r="M71" i="30" s="1"/>
  <c r="N71" i="30" s="1"/>
  <c r="L26" i="30"/>
  <c r="M26" i="30" s="1"/>
  <c r="N26" i="30" s="1"/>
  <c r="L127" i="30"/>
  <c r="M127" i="30" s="1"/>
  <c r="N127" i="30" s="1"/>
  <c r="L77" i="30"/>
  <c r="M77" i="30" s="1"/>
  <c r="N77" i="30" s="1"/>
  <c r="L6" i="30"/>
  <c r="M6" i="30" s="1"/>
  <c r="N6" i="30" s="1"/>
  <c r="L54" i="30"/>
  <c r="M54" i="30" s="1"/>
  <c r="N54" i="30" s="1"/>
  <c r="L82" i="30"/>
  <c r="M82" i="30" s="1"/>
  <c r="N82" i="30" s="1"/>
  <c r="L43" i="30"/>
  <c r="M43" i="30" s="1"/>
  <c r="N43" i="30" s="1"/>
  <c r="L55" i="30"/>
  <c r="M55" i="30" s="1"/>
  <c r="N55" i="30" s="1"/>
  <c r="L57" i="30"/>
  <c r="M57" i="30" s="1"/>
  <c r="N57" i="30" s="1"/>
  <c r="L47" i="30"/>
  <c r="M47" i="30" s="1"/>
  <c r="N47" i="30" s="1"/>
  <c r="L100" i="30"/>
  <c r="M100" i="30" s="1"/>
  <c r="N100" i="30" s="1"/>
  <c r="L19" i="30"/>
  <c r="M19" i="30" s="1"/>
  <c r="N19" i="30" s="1"/>
  <c r="L28" i="30"/>
  <c r="M28" i="30" s="1"/>
  <c r="N28" i="30" s="1"/>
  <c r="L8" i="30"/>
  <c r="M8" i="30" s="1"/>
  <c r="N8" i="30" s="1"/>
  <c r="L84" i="30"/>
  <c r="M84" i="30" s="1"/>
  <c r="N84" i="30" s="1"/>
  <c r="L72" i="30"/>
  <c r="M72" i="30" s="1"/>
  <c r="N72" i="30" s="1"/>
  <c r="L42" i="30"/>
  <c r="M42" i="30" s="1"/>
  <c r="N42" i="30" s="1"/>
  <c r="L144" i="30"/>
  <c r="M144" i="30" s="1"/>
  <c r="N144" i="30" s="1"/>
  <c r="L82" i="35"/>
  <c r="M82" i="35" s="1"/>
  <c r="N82" i="35" s="1"/>
  <c r="L9" i="35"/>
  <c r="M9" i="35" s="1"/>
  <c r="N9" i="35" s="1"/>
  <c r="L72" i="35"/>
  <c r="M72" i="35" s="1"/>
  <c r="N72" i="35" s="1"/>
  <c r="L23" i="35"/>
  <c r="M23" i="35" s="1"/>
  <c r="N23" i="35" s="1"/>
  <c r="L129" i="35"/>
  <c r="M129" i="35" s="1"/>
  <c r="N129" i="35" s="1"/>
  <c r="L146" i="35"/>
  <c r="M146" i="35" s="1"/>
  <c r="N146" i="35" s="1"/>
  <c r="L41" i="35"/>
  <c r="M41" i="35" s="1"/>
  <c r="N41" i="35" s="1"/>
  <c r="L33" i="35"/>
  <c r="M33" i="35" s="1"/>
  <c r="N33" i="35" s="1"/>
  <c r="L103" i="35"/>
  <c r="M103" i="35" s="1"/>
  <c r="N103" i="35" s="1"/>
  <c r="L40" i="35"/>
  <c r="M40" i="35" s="1"/>
  <c r="N40" i="35" s="1"/>
  <c r="L108" i="35"/>
  <c r="M108" i="35" s="1"/>
  <c r="N108" i="35" s="1"/>
  <c r="L76" i="35"/>
  <c r="M76" i="35" s="1"/>
  <c r="N76" i="35" s="1"/>
  <c r="L112" i="35"/>
  <c r="M112" i="35" s="1"/>
  <c r="N112" i="35" s="1"/>
  <c r="L78" i="35"/>
  <c r="M78" i="35" s="1"/>
  <c r="N78" i="35" s="1"/>
  <c r="L65" i="35"/>
  <c r="M65" i="35" s="1"/>
  <c r="N65" i="35" s="1"/>
  <c r="L136" i="35"/>
  <c r="M136" i="35" s="1"/>
  <c r="N136" i="35" s="1"/>
  <c r="L116" i="35"/>
  <c r="M116" i="35" s="1"/>
  <c r="N116" i="35" s="1"/>
  <c r="L31" i="35"/>
  <c r="M31" i="35" s="1"/>
  <c r="N31" i="35" s="1"/>
  <c r="L7" i="35"/>
  <c r="M7" i="35" s="1"/>
  <c r="N7" i="35" s="1"/>
  <c r="L81" i="35"/>
  <c r="M81" i="35" s="1"/>
  <c r="N81" i="35" s="1"/>
  <c r="L26" i="35"/>
  <c r="M26" i="35" s="1"/>
  <c r="N26" i="35" s="1"/>
  <c r="L44" i="35"/>
  <c r="M44" i="35" s="1"/>
  <c r="N44" i="35" s="1"/>
  <c r="L59" i="35"/>
  <c r="M59" i="35" s="1"/>
  <c r="N59" i="35" s="1"/>
  <c r="L119" i="35"/>
  <c r="M119" i="35" s="1"/>
  <c r="N119" i="35" s="1"/>
  <c r="L4" i="35"/>
  <c r="M4" i="35" s="1"/>
  <c r="N4" i="35" s="1"/>
  <c r="L120" i="35"/>
  <c r="M120" i="35" s="1"/>
  <c r="N120" i="35" s="1"/>
  <c r="L98" i="35"/>
  <c r="M98" i="35" s="1"/>
  <c r="N98" i="35" s="1"/>
  <c r="L48" i="35"/>
  <c r="M48" i="35" s="1"/>
  <c r="N48" i="35" s="1"/>
  <c r="L17" i="35"/>
  <c r="M17" i="35" s="1"/>
  <c r="N17" i="35" s="1"/>
  <c r="L66" i="35"/>
  <c r="M66" i="35" s="1"/>
  <c r="N66" i="35" s="1"/>
  <c r="L68" i="35"/>
  <c r="M68" i="35" s="1"/>
  <c r="N68" i="35" s="1"/>
  <c r="L128" i="35"/>
  <c r="M128" i="35" s="1"/>
  <c r="N128" i="35" s="1"/>
  <c r="L10" i="35"/>
  <c r="M10" i="35" s="1"/>
  <c r="N10" i="35" s="1"/>
  <c r="L11" i="17"/>
  <c r="M11" i="17" s="1"/>
  <c r="N11" i="17" s="1"/>
  <c r="L142" i="17"/>
  <c r="M142" i="17" s="1"/>
  <c r="N142" i="17" s="1"/>
  <c r="L68" i="17"/>
  <c r="M68" i="17" s="1"/>
  <c r="N68" i="17" s="1"/>
  <c r="L69" i="17"/>
  <c r="M69" i="17" s="1"/>
  <c r="N69" i="17" s="1"/>
  <c r="L139" i="17"/>
  <c r="M139" i="17" s="1"/>
  <c r="N139" i="17" s="1"/>
  <c r="L91" i="17"/>
  <c r="M91" i="17" s="1"/>
  <c r="N91" i="17" s="1"/>
  <c r="L125" i="17"/>
  <c r="M125" i="17" s="1"/>
  <c r="N125" i="17" s="1"/>
  <c r="L87" i="17"/>
  <c r="M87" i="17" s="1"/>
  <c r="N87" i="17" s="1"/>
  <c r="L19" i="17"/>
  <c r="M19" i="17" s="1"/>
  <c r="N19" i="17" s="1"/>
  <c r="L5" i="17"/>
  <c r="M5" i="17" s="1"/>
  <c r="N5" i="17" s="1"/>
  <c r="L95" i="17"/>
  <c r="M95" i="17" s="1"/>
  <c r="N95" i="17" s="1"/>
  <c r="L8" i="17"/>
  <c r="M8" i="17" s="1"/>
  <c r="N8" i="17" s="1"/>
  <c r="L52" i="17"/>
  <c r="M52" i="17" s="1"/>
  <c r="N52" i="17" s="1"/>
  <c r="L16" i="17"/>
  <c r="M16" i="17" s="1"/>
  <c r="N16" i="17" s="1"/>
  <c r="L118" i="17"/>
  <c r="M118" i="17" s="1"/>
  <c r="N118" i="17" s="1"/>
  <c r="L67" i="17"/>
  <c r="M67" i="17" s="1"/>
  <c r="N67" i="17" s="1"/>
  <c r="L14" i="17"/>
  <c r="M14" i="17" s="1"/>
  <c r="N14" i="17" s="1"/>
  <c r="L123" i="17"/>
  <c r="M123" i="17" s="1"/>
  <c r="N123" i="17" s="1"/>
  <c r="L74" i="17"/>
  <c r="M74" i="17" s="1"/>
  <c r="N74" i="17" s="1"/>
  <c r="L128" i="17"/>
  <c r="M128" i="17" s="1"/>
  <c r="N128" i="17" s="1"/>
  <c r="L36" i="17"/>
  <c r="M36" i="17" s="1"/>
  <c r="N36" i="17" s="1"/>
  <c r="L137" i="17"/>
  <c r="M137" i="17" s="1"/>
  <c r="N137" i="17" s="1"/>
  <c r="L42" i="17"/>
  <c r="M42" i="17" s="1"/>
  <c r="N42" i="17" s="1"/>
  <c r="L89" i="17"/>
  <c r="M89" i="17" s="1"/>
  <c r="N89" i="17" s="1"/>
  <c r="L93" i="17"/>
  <c r="M93" i="17" s="1"/>
  <c r="N93" i="17" s="1"/>
  <c r="L138" i="17"/>
  <c r="M138" i="17" s="1"/>
  <c r="N138" i="17" s="1"/>
  <c r="L58" i="17"/>
  <c r="M58" i="17" s="1"/>
  <c r="N58" i="17" s="1"/>
  <c r="L108" i="17"/>
  <c r="M108" i="17" s="1"/>
  <c r="N108" i="17" s="1"/>
  <c r="L147" i="17"/>
  <c r="M147" i="17" s="1"/>
  <c r="N147" i="17" s="1"/>
  <c r="L62" i="17"/>
  <c r="M62" i="17" s="1"/>
  <c r="N62" i="17" s="1"/>
  <c r="L34" i="17"/>
  <c r="M34" i="17" s="1"/>
  <c r="N34" i="17" s="1"/>
  <c r="L111" i="17"/>
  <c r="M111" i="17" s="1"/>
  <c r="N111" i="17" s="1"/>
  <c r="L146" i="34"/>
  <c r="M146" i="34" s="1"/>
  <c r="N146" i="34" s="1"/>
  <c r="L127" i="34"/>
  <c r="M127" i="34" s="1"/>
  <c r="N127" i="34" s="1"/>
  <c r="L56" i="34"/>
  <c r="M56" i="34" s="1"/>
  <c r="N56" i="34" s="1"/>
  <c r="L45" i="34"/>
  <c r="M45" i="34" s="1"/>
  <c r="N45" i="34" s="1"/>
  <c r="L124" i="34"/>
  <c r="M124" i="34" s="1"/>
  <c r="N124" i="34" s="1"/>
  <c r="L128" i="34"/>
  <c r="M128" i="34" s="1"/>
  <c r="N128" i="34" s="1"/>
  <c r="L53" i="34"/>
  <c r="M53" i="34" s="1"/>
  <c r="N53" i="34" s="1"/>
  <c r="L34" i="34"/>
  <c r="M34" i="34" s="1"/>
  <c r="N34" i="34" s="1"/>
  <c r="L7" i="34"/>
  <c r="M7" i="34" s="1"/>
  <c r="N7" i="34" s="1"/>
  <c r="L106" i="34"/>
  <c r="M106" i="34" s="1"/>
  <c r="N106" i="34" s="1"/>
  <c r="L134" i="34"/>
  <c r="M134" i="34" s="1"/>
  <c r="N134" i="34" s="1"/>
  <c r="L68" i="34"/>
  <c r="M68" i="34" s="1"/>
  <c r="N68" i="34" s="1"/>
  <c r="L10" i="34"/>
  <c r="M10" i="34" s="1"/>
  <c r="N10" i="34" s="1"/>
  <c r="L111" i="34"/>
  <c r="M111" i="34" s="1"/>
  <c r="N111" i="34" s="1"/>
  <c r="L39" i="34"/>
  <c r="M39" i="34" s="1"/>
  <c r="N39" i="34" s="1"/>
  <c r="L62" i="34"/>
  <c r="M62" i="34" s="1"/>
  <c r="N62" i="34" s="1"/>
  <c r="L143" i="34"/>
  <c r="M143" i="34" s="1"/>
  <c r="N143" i="34" s="1"/>
  <c r="L9" i="34"/>
  <c r="M9" i="34" s="1"/>
  <c r="N9" i="34" s="1"/>
  <c r="L133" i="34"/>
  <c r="M133" i="34" s="1"/>
  <c r="N133" i="34" s="1"/>
  <c r="L136" i="34"/>
  <c r="M136" i="34" s="1"/>
  <c r="N136" i="34" s="1"/>
  <c r="L52" i="34"/>
  <c r="M52" i="34" s="1"/>
  <c r="N52" i="34" s="1"/>
  <c r="L35" i="34"/>
  <c r="M35" i="34" s="1"/>
  <c r="N35" i="34" s="1"/>
  <c r="L144" i="34"/>
  <c r="M144" i="34" s="1"/>
  <c r="N144" i="34" s="1"/>
  <c r="L78" i="34"/>
  <c r="M78" i="34" s="1"/>
  <c r="N78" i="34" s="1"/>
  <c r="L93" i="34"/>
  <c r="M93" i="34" s="1"/>
  <c r="N93" i="34" s="1"/>
  <c r="L137" i="34"/>
  <c r="M137" i="34" s="1"/>
  <c r="N137" i="34" s="1"/>
  <c r="L37" i="34"/>
  <c r="M37" i="34" s="1"/>
  <c r="N37" i="34" s="1"/>
  <c r="L80" i="34"/>
  <c r="M80" i="34" s="1"/>
  <c r="N80" i="34" s="1"/>
  <c r="L121" i="34"/>
  <c r="M121" i="34" s="1"/>
  <c r="N121" i="34" s="1"/>
  <c r="L92" i="34"/>
  <c r="M92" i="34" s="1"/>
  <c r="N92" i="34" s="1"/>
  <c r="L73" i="37"/>
  <c r="M73" i="37" s="1"/>
  <c r="N73" i="37" s="1"/>
  <c r="L40" i="37"/>
  <c r="M40" i="37" s="1"/>
  <c r="N40" i="37" s="1"/>
  <c r="L41" i="37"/>
  <c r="M41" i="37" s="1"/>
  <c r="N41" i="37" s="1"/>
  <c r="L99" i="37"/>
  <c r="M99" i="37" s="1"/>
  <c r="N99" i="37" s="1"/>
  <c r="L135" i="37"/>
  <c r="M135" i="37" s="1"/>
  <c r="N135" i="37" s="1"/>
  <c r="L37" i="37"/>
  <c r="M37" i="37" s="1"/>
  <c r="N37" i="37" s="1"/>
  <c r="L19" i="37"/>
  <c r="M19" i="37" s="1"/>
  <c r="N19" i="37" s="1"/>
  <c r="L47" i="37"/>
  <c r="M47" i="37" s="1"/>
  <c r="N47" i="37" s="1"/>
  <c r="L131" i="37"/>
  <c r="M131" i="37" s="1"/>
  <c r="N131" i="37" s="1"/>
  <c r="L83" i="37"/>
  <c r="M83" i="37" s="1"/>
  <c r="N83" i="37" s="1"/>
  <c r="L88" i="37"/>
  <c r="M88" i="37" s="1"/>
  <c r="N88" i="37" s="1"/>
  <c r="L117" i="37"/>
  <c r="M117" i="37" s="1"/>
  <c r="N117" i="37" s="1"/>
  <c r="L34" i="37"/>
  <c r="M34" i="37" s="1"/>
  <c r="N34" i="37" s="1"/>
  <c r="L134" i="37"/>
  <c r="M134" i="37" s="1"/>
  <c r="N134" i="37" s="1"/>
  <c r="L26" i="37"/>
  <c r="M26" i="37" s="1"/>
  <c r="N26" i="37" s="1"/>
  <c r="L89" i="37"/>
  <c r="M89" i="37" s="1"/>
  <c r="N89" i="37" s="1"/>
  <c r="L75" i="37"/>
  <c r="M75" i="37" s="1"/>
  <c r="N75" i="37" s="1"/>
  <c r="L112" i="37"/>
  <c r="M112" i="37" s="1"/>
  <c r="N112" i="37" s="1"/>
  <c r="L29" i="37"/>
  <c r="M29" i="37" s="1"/>
  <c r="N29" i="37" s="1"/>
  <c r="L46" i="37"/>
  <c r="M46" i="37" s="1"/>
  <c r="N46" i="37" s="1"/>
  <c r="L22" i="37"/>
  <c r="M22" i="37" s="1"/>
  <c r="N22" i="37" s="1"/>
  <c r="L121" i="37"/>
  <c r="M121" i="37" s="1"/>
  <c r="N121" i="37" s="1"/>
  <c r="L116" i="37"/>
  <c r="M116" i="37" s="1"/>
  <c r="N116" i="37" s="1"/>
  <c r="L122" i="37"/>
  <c r="M122" i="37" s="1"/>
  <c r="N122" i="37" s="1"/>
  <c r="L133" i="37"/>
  <c r="M133" i="37" s="1"/>
  <c r="N133" i="37" s="1"/>
  <c r="L24" i="37"/>
  <c r="M24" i="37" s="1"/>
  <c r="N24" i="37" s="1"/>
  <c r="L3" i="37"/>
  <c r="M3" i="37" s="1"/>
  <c r="N3" i="37" s="1"/>
  <c r="L39" i="37"/>
  <c r="M39" i="37" s="1"/>
  <c r="N39" i="37" s="1"/>
  <c r="L146" i="37"/>
  <c r="M146" i="37" s="1"/>
  <c r="N146" i="37" s="1"/>
  <c r="L43" i="37"/>
  <c r="M43" i="37" s="1"/>
  <c r="N43" i="37" s="1"/>
  <c r="L32" i="37"/>
  <c r="M32" i="37" s="1"/>
  <c r="N32" i="37" s="1"/>
  <c r="L127" i="37"/>
  <c r="M127" i="37" s="1"/>
  <c r="N127" i="37" s="1"/>
  <c r="L36" i="37"/>
  <c r="M36" i="37" s="1"/>
  <c r="N36" i="37" s="1"/>
  <c r="L94" i="37"/>
  <c r="M94" i="37" s="1"/>
  <c r="N94" i="37" s="1"/>
  <c r="L128" i="37"/>
  <c r="M128" i="37" s="1"/>
  <c r="N128" i="37" s="1"/>
  <c r="L76" i="27"/>
  <c r="M76" i="27" s="1"/>
  <c r="N76" i="27" s="1"/>
  <c r="L96" i="27"/>
  <c r="M96" i="27" s="1"/>
  <c r="N96" i="27" s="1"/>
  <c r="L121" i="27"/>
  <c r="M121" i="27" s="1"/>
  <c r="N121" i="27" s="1"/>
  <c r="L13" i="27"/>
  <c r="M13" i="27" s="1"/>
  <c r="N13" i="27" s="1"/>
  <c r="L63" i="27"/>
  <c r="M63" i="27" s="1"/>
  <c r="N63" i="27" s="1"/>
  <c r="L65" i="27"/>
  <c r="M65" i="27" s="1"/>
  <c r="N65" i="27" s="1"/>
  <c r="L56" i="23"/>
  <c r="M56" i="23" s="1"/>
  <c r="N56" i="23" s="1"/>
  <c r="L105" i="23"/>
  <c r="M105" i="23" s="1"/>
  <c r="N105" i="23" s="1"/>
  <c r="L67" i="27"/>
  <c r="M67" i="27" s="1"/>
  <c r="N67" i="27" s="1"/>
  <c r="L38" i="27"/>
  <c r="M38" i="27" s="1"/>
  <c r="N38" i="27" s="1"/>
  <c r="L46" i="27"/>
  <c r="M46" i="27" s="1"/>
  <c r="N46" i="27" s="1"/>
  <c r="L145" i="27"/>
  <c r="M145" i="27" s="1"/>
  <c r="N145" i="27" s="1"/>
  <c r="L58" i="27"/>
  <c r="M58" i="27" s="1"/>
  <c r="N58" i="27" s="1"/>
  <c r="L57" i="27"/>
  <c r="M57" i="27" s="1"/>
  <c r="N57" i="27" s="1"/>
  <c r="L83" i="27"/>
  <c r="M83" i="27" s="1"/>
  <c r="N83" i="27" s="1"/>
  <c r="L15" i="27"/>
  <c r="M15" i="27" s="1"/>
  <c r="N15" i="27" s="1"/>
  <c r="L12" i="27"/>
  <c r="M12" i="27" s="1"/>
  <c r="N12" i="27" s="1"/>
  <c r="L50" i="27"/>
  <c r="M50" i="27" s="1"/>
  <c r="N50" i="27" s="1"/>
  <c r="L52" i="27"/>
  <c r="M52" i="27" s="1"/>
  <c r="N52" i="27" s="1"/>
  <c r="L118" i="27"/>
  <c r="M118" i="27" s="1"/>
  <c r="N118" i="27" s="1"/>
  <c r="L93" i="27"/>
  <c r="M93" i="27" s="1"/>
  <c r="N93" i="27" s="1"/>
  <c r="L143" i="27"/>
  <c r="M143" i="27" s="1"/>
  <c r="N143" i="27" s="1"/>
  <c r="L79" i="27"/>
  <c r="M79" i="27" s="1"/>
  <c r="N79" i="27" s="1"/>
  <c r="L3" i="27"/>
  <c r="M3" i="27" s="1"/>
  <c r="N3" i="27" s="1"/>
  <c r="L147" i="27"/>
  <c r="M147" i="27" s="1"/>
  <c r="N147" i="27" s="1"/>
  <c r="L114" i="27"/>
  <c r="M114" i="27" s="1"/>
  <c r="N114" i="27" s="1"/>
  <c r="L112" i="27"/>
  <c r="M112" i="27" s="1"/>
  <c r="N112" i="27" s="1"/>
  <c r="L142" i="27"/>
  <c r="M142" i="27" s="1"/>
  <c r="N142" i="27" s="1"/>
  <c r="L84" i="27"/>
  <c r="M84" i="27" s="1"/>
  <c r="N84" i="27" s="1"/>
  <c r="L103" i="27"/>
  <c r="M103" i="27" s="1"/>
  <c r="N103" i="27" s="1"/>
  <c r="L138" i="27"/>
  <c r="M138" i="27" s="1"/>
  <c r="N138" i="27" s="1"/>
  <c r="L75" i="27"/>
  <c r="M75" i="27" s="1"/>
  <c r="N75" i="27" s="1"/>
  <c r="L120" i="27"/>
  <c r="M120" i="27" s="1"/>
  <c r="N120" i="27" s="1"/>
  <c r="L31" i="27"/>
  <c r="M31" i="27" s="1"/>
  <c r="N31" i="27" s="1"/>
  <c r="L56" i="27"/>
  <c r="M56" i="27" s="1"/>
  <c r="N56" i="27" s="1"/>
  <c r="L30" i="27"/>
  <c r="M30" i="27" s="1"/>
  <c r="N30" i="27" s="1"/>
  <c r="L71" i="27"/>
  <c r="M71" i="27" s="1"/>
  <c r="N71" i="27" s="1"/>
  <c r="L86" i="27"/>
  <c r="M86" i="27" s="1"/>
  <c r="N86" i="27" s="1"/>
  <c r="L115" i="27"/>
  <c r="M115" i="27" s="1"/>
  <c r="N115" i="27" s="1"/>
  <c r="L113" i="27"/>
  <c r="M113" i="27" s="1"/>
  <c r="N113" i="27" s="1"/>
  <c r="L25" i="27"/>
  <c r="M25" i="27" s="1"/>
  <c r="N25" i="27" s="1"/>
  <c r="L100" i="27"/>
  <c r="M100" i="27" s="1"/>
  <c r="N100" i="27" s="1"/>
  <c r="L82" i="27"/>
  <c r="M82" i="27" s="1"/>
  <c r="N82" i="27" s="1"/>
  <c r="L131" i="27"/>
  <c r="M131" i="27" s="1"/>
  <c r="N131" i="27" s="1"/>
  <c r="L64" i="23"/>
  <c r="M64" i="23" s="1"/>
  <c r="N64" i="23" s="1"/>
  <c r="L106" i="23"/>
  <c r="M106" i="23" s="1"/>
  <c r="N106" i="23" s="1"/>
  <c r="L134" i="23"/>
  <c r="M134" i="23" s="1"/>
  <c r="N134" i="23" s="1"/>
  <c r="L132" i="23"/>
  <c r="M132" i="23" s="1"/>
  <c r="N132" i="23" s="1"/>
  <c r="L79" i="23"/>
  <c r="M79" i="23" s="1"/>
  <c r="N79" i="23" s="1"/>
  <c r="L41" i="23"/>
  <c r="M41" i="23" s="1"/>
  <c r="N41" i="23" s="1"/>
  <c r="L17" i="23"/>
  <c r="M17" i="23" s="1"/>
  <c r="N17" i="23" s="1"/>
  <c r="L5" i="23"/>
  <c r="M5" i="23" s="1"/>
  <c r="N5" i="23" s="1"/>
  <c r="L143" i="23"/>
  <c r="M143" i="23" s="1"/>
  <c r="N143" i="23" s="1"/>
  <c r="L6" i="23"/>
  <c r="M6" i="23" s="1"/>
  <c r="N6" i="23" s="1"/>
  <c r="L126" i="23"/>
  <c r="M126" i="23" s="1"/>
  <c r="N126" i="23" s="1"/>
  <c r="L16" i="23"/>
  <c r="M16" i="23" s="1"/>
  <c r="N16" i="23" s="1"/>
  <c r="L3" i="23"/>
  <c r="M3" i="23" s="1"/>
  <c r="N3" i="23" s="1"/>
  <c r="L31" i="23"/>
  <c r="M31" i="23" s="1"/>
  <c r="N31" i="23" s="1"/>
  <c r="L81" i="23"/>
  <c r="M81" i="23" s="1"/>
  <c r="N81" i="23" s="1"/>
  <c r="L107" i="23"/>
  <c r="M107" i="23" s="1"/>
  <c r="N107" i="23" s="1"/>
  <c r="L90" i="23"/>
  <c r="M90" i="23" s="1"/>
  <c r="N90" i="23" s="1"/>
  <c r="L22" i="23"/>
  <c r="M22" i="23" s="1"/>
  <c r="N22" i="23" s="1"/>
  <c r="L144" i="23"/>
  <c r="M144" i="23" s="1"/>
  <c r="N144" i="23" s="1"/>
  <c r="L109" i="23"/>
  <c r="M109" i="23" s="1"/>
  <c r="N109" i="23" s="1"/>
  <c r="L112" i="23"/>
  <c r="M112" i="23" s="1"/>
  <c r="N112" i="23" s="1"/>
  <c r="L125" i="23"/>
  <c r="M125" i="23" s="1"/>
  <c r="N125" i="23" s="1"/>
  <c r="L133" i="23"/>
  <c r="M133" i="23" s="1"/>
  <c r="N133" i="23" s="1"/>
  <c r="L116" i="23"/>
  <c r="M116" i="23" s="1"/>
  <c r="N116" i="23" s="1"/>
  <c r="L72" i="23"/>
  <c r="M72" i="23" s="1"/>
  <c r="N72" i="23" s="1"/>
  <c r="L24" i="23"/>
  <c r="M24" i="23" s="1"/>
  <c r="N24" i="23" s="1"/>
  <c r="L44" i="23"/>
  <c r="M44" i="23" s="1"/>
  <c r="N44" i="23" s="1"/>
  <c r="L139" i="23"/>
  <c r="M139" i="23" s="1"/>
  <c r="N139" i="23" s="1"/>
  <c r="L70" i="23"/>
  <c r="M70" i="23" s="1"/>
  <c r="N70" i="23" s="1"/>
  <c r="L50" i="23"/>
  <c r="M50" i="23" s="1"/>
  <c r="N50" i="23" s="1"/>
  <c r="L34" i="23"/>
  <c r="M34" i="23" s="1"/>
  <c r="N34" i="23" s="1"/>
  <c r="L11" i="23"/>
  <c r="M11" i="23" s="1"/>
  <c r="N11" i="23" s="1"/>
  <c r="L12" i="23"/>
  <c r="M12" i="23" s="1"/>
  <c r="N12" i="23" s="1"/>
  <c r="L141" i="23"/>
  <c r="M141" i="23" s="1"/>
  <c r="N141" i="23" s="1"/>
  <c r="L89" i="23"/>
  <c r="M89" i="23" s="1"/>
  <c r="N89" i="23" s="1"/>
  <c r="L32" i="23"/>
  <c r="M32" i="23" s="1"/>
  <c r="N32" i="23" s="1"/>
  <c r="L88" i="23"/>
  <c r="M88" i="23" s="1"/>
  <c r="N88" i="23" s="1"/>
  <c r="L80" i="23"/>
  <c r="M80" i="23" s="1"/>
  <c r="N80" i="23" s="1"/>
  <c r="L45" i="26"/>
  <c r="M45" i="26" s="1"/>
  <c r="N45" i="26" s="1"/>
  <c r="L93" i="26"/>
  <c r="M93" i="26" s="1"/>
  <c r="N93" i="26" s="1"/>
  <c r="L91" i="26"/>
  <c r="M91" i="26" s="1"/>
  <c r="N91" i="26" s="1"/>
  <c r="L32" i="26"/>
  <c r="M32" i="26" s="1"/>
  <c r="N32" i="26" s="1"/>
  <c r="L7" i="26"/>
  <c r="M7" i="26" s="1"/>
  <c r="N7" i="26" s="1"/>
  <c r="L42" i="26"/>
  <c r="M42" i="26" s="1"/>
  <c r="N42" i="26" s="1"/>
  <c r="L34" i="26"/>
  <c r="M34" i="26" s="1"/>
  <c r="N34" i="26" s="1"/>
  <c r="L135" i="26"/>
  <c r="M135" i="26" s="1"/>
  <c r="N135" i="26" s="1"/>
  <c r="L90" i="26"/>
  <c r="M90" i="26" s="1"/>
  <c r="N90" i="26" s="1"/>
  <c r="L130" i="26"/>
  <c r="M130" i="26" s="1"/>
  <c r="N130" i="26" s="1"/>
  <c r="L126" i="26"/>
  <c r="M126" i="26" s="1"/>
  <c r="N126" i="26" s="1"/>
  <c r="L38" i="26"/>
  <c r="M38" i="26" s="1"/>
  <c r="N38" i="26" s="1"/>
  <c r="L19" i="26"/>
  <c r="M19" i="26" s="1"/>
  <c r="N19" i="26" s="1"/>
  <c r="L55" i="26"/>
  <c r="M55" i="26" s="1"/>
  <c r="N55" i="26" s="1"/>
  <c r="L22" i="26"/>
  <c r="M22" i="26" s="1"/>
  <c r="N22" i="26" s="1"/>
  <c r="L129" i="26"/>
  <c r="M129" i="26" s="1"/>
  <c r="N129" i="26" s="1"/>
  <c r="L41" i="26"/>
  <c r="M41" i="26" s="1"/>
  <c r="N41" i="26" s="1"/>
  <c r="L86" i="26"/>
  <c r="M86" i="26" s="1"/>
  <c r="N86" i="26" s="1"/>
  <c r="L3" i="26"/>
  <c r="M3" i="26" s="1"/>
  <c r="N3" i="26" s="1"/>
  <c r="L30" i="26"/>
  <c r="M30" i="26" s="1"/>
  <c r="N30" i="26" s="1"/>
  <c r="L81" i="26"/>
  <c r="M81" i="26" s="1"/>
  <c r="N81" i="26" s="1"/>
  <c r="L33" i="26"/>
  <c r="M33" i="26" s="1"/>
  <c r="N33" i="26" s="1"/>
  <c r="L69" i="26"/>
  <c r="M69" i="26" s="1"/>
  <c r="N69" i="26" s="1"/>
  <c r="L94" i="26"/>
  <c r="M94" i="26" s="1"/>
  <c r="N94" i="26" s="1"/>
  <c r="L52" i="26"/>
  <c r="M52" i="26" s="1"/>
  <c r="N52" i="26" s="1"/>
  <c r="L44" i="26"/>
  <c r="M44" i="26" s="1"/>
  <c r="N44" i="26" s="1"/>
  <c r="L134" i="26"/>
  <c r="M134" i="26" s="1"/>
  <c r="N134" i="26" s="1"/>
  <c r="L39" i="26"/>
  <c r="M39" i="26" s="1"/>
  <c r="N39" i="26" s="1"/>
  <c r="L113" i="26"/>
  <c r="M113" i="26" s="1"/>
  <c r="N113" i="26" s="1"/>
  <c r="L88" i="26"/>
  <c r="M88" i="26" s="1"/>
  <c r="N88" i="26" s="1"/>
  <c r="L68" i="26"/>
  <c r="M68" i="26" s="1"/>
  <c r="N68" i="26" s="1"/>
  <c r="L61" i="26"/>
  <c r="M61" i="26" s="1"/>
  <c r="N61" i="26" s="1"/>
  <c r="L145" i="26"/>
  <c r="M145" i="26" s="1"/>
  <c r="N145" i="26" s="1"/>
  <c r="L12" i="26"/>
  <c r="M12" i="26" s="1"/>
  <c r="N12" i="26" s="1"/>
  <c r="L89" i="26"/>
  <c r="M89" i="26" s="1"/>
  <c r="N89" i="26" s="1"/>
  <c r="L92" i="26"/>
  <c r="M92" i="26" s="1"/>
  <c r="N92" i="26" s="1"/>
  <c r="L26" i="26"/>
  <c r="M26" i="26" s="1"/>
  <c r="N26" i="26" s="1"/>
  <c r="L49" i="36"/>
  <c r="M49" i="36" s="1"/>
  <c r="N49" i="36" s="1"/>
  <c r="L15" i="36"/>
  <c r="M15" i="36" s="1"/>
  <c r="N15" i="36" s="1"/>
  <c r="L102" i="36"/>
  <c r="M102" i="36" s="1"/>
  <c r="N102" i="36" s="1"/>
  <c r="L77" i="36"/>
  <c r="M77" i="36" s="1"/>
  <c r="N77" i="36" s="1"/>
  <c r="L99" i="36"/>
  <c r="M99" i="36" s="1"/>
  <c r="N99" i="36" s="1"/>
  <c r="L72" i="36"/>
  <c r="M72" i="36" s="1"/>
  <c r="N72" i="36" s="1"/>
  <c r="L31" i="36"/>
  <c r="M31" i="36" s="1"/>
  <c r="N31" i="36" s="1"/>
  <c r="L45" i="36"/>
  <c r="M45" i="36" s="1"/>
  <c r="N45" i="36" s="1"/>
  <c r="L36" i="36"/>
  <c r="M36" i="36" s="1"/>
  <c r="N36" i="36" s="1"/>
  <c r="L143" i="36"/>
  <c r="M143" i="36" s="1"/>
  <c r="N143" i="36" s="1"/>
  <c r="L70" i="36"/>
  <c r="M70" i="36" s="1"/>
  <c r="N70" i="36" s="1"/>
  <c r="L60" i="36"/>
  <c r="M60" i="36" s="1"/>
  <c r="N60" i="36" s="1"/>
  <c r="L26" i="36"/>
  <c r="M26" i="36" s="1"/>
  <c r="N26" i="36" s="1"/>
  <c r="L24" i="36"/>
  <c r="M24" i="36" s="1"/>
  <c r="N24" i="36" s="1"/>
  <c r="L132" i="36"/>
  <c r="M132" i="36" s="1"/>
  <c r="N132" i="36" s="1"/>
  <c r="L23" i="36"/>
  <c r="M23" i="36" s="1"/>
  <c r="N23" i="36" s="1"/>
  <c r="L38" i="36"/>
  <c r="M38" i="36" s="1"/>
  <c r="N38" i="36" s="1"/>
  <c r="L28" i="36"/>
  <c r="M28" i="36" s="1"/>
  <c r="N28" i="36" s="1"/>
  <c r="L93" i="36"/>
  <c r="M93" i="36" s="1"/>
  <c r="N93" i="36" s="1"/>
  <c r="L22" i="36"/>
  <c r="M22" i="36" s="1"/>
  <c r="N22" i="36" s="1"/>
  <c r="L20" i="36"/>
  <c r="M20" i="36" s="1"/>
  <c r="N20" i="36" s="1"/>
  <c r="L35" i="36"/>
  <c r="M35" i="36" s="1"/>
  <c r="N35" i="36" s="1"/>
  <c r="L42" i="36"/>
  <c r="M42" i="36" s="1"/>
  <c r="N42" i="36" s="1"/>
  <c r="L65" i="36"/>
  <c r="M65" i="36" s="1"/>
  <c r="N65" i="36" s="1"/>
  <c r="L118" i="36"/>
  <c r="M118" i="36" s="1"/>
  <c r="N118" i="36" s="1"/>
  <c r="L137" i="36"/>
  <c r="M137" i="36" s="1"/>
  <c r="N137" i="36" s="1"/>
  <c r="L121" i="36"/>
  <c r="M121" i="36" s="1"/>
  <c r="N121" i="36" s="1"/>
  <c r="L127" i="36"/>
  <c r="M127" i="36" s="1"/>
  <c r="N127" i="36" s="1"/>
  <c r="L79" i="36"/>
  <c r="M79" i="36" s="1"/>
  <c r="N79" i="36" s="1"/>
  <c r="L84" i="36"/>
  <c r="M84" i="36" s="1"/>
  <c r="N84" i="36" s="1"/>
  <c r="L78" i="36"/>
  <c r="M78" i="36" s="1"/>
  <c r="N78" i="36" s="1"/>
  <c r="L103" i="36"/>
  <c r="M103" i="36" s="1"/>
  <c r="N103" i="36" s="1"/>
  <c r="L4" i="36"/>
  <c r="M4" i="36" s="1"/>
  <c r="N4" i="36" s="1"/>
  <c r="L59" i="36"/>
  <c r="M59" i="36" s="1"/>
  <c r="N59" i="36" s="1"/>
  <c r="L100" i="36"/>
  <c r="M100" i="36" s="1"/>
  <c r="N100" i="36" s="1"/>
  <c r="L129" i="36"/>
  <c r="M129" i="36" s="1"/>
  <c r="N129" i="36" s="1"/>
  <c r="L145" i="36"/>
  <c r="M145" i="36" s="1"/>
  <c r="N145" i="36" s="1"/>
  <c r="L19" i="36"/>
  <c r="M19" i="36" s="1"/>
  <c r="N19" i="36" s="1"/>
  <c r="L125" i="36"/>
  <c r="M125" i="36" s="1"/>
  <c r="N125" i="36" s="1"/>
  <c r="L18" i="36"/>
  <c r="M18" i="36" s="1"/>
  <c r="N18" i="36" s="1"/>
  <c r="L22" i="32"/>
  <c r="M22" i="32" s="1"/>
  <c r="N22" i="32" s="1"/>
  <c r="L7" i="32"/>
  <c r="M7" i="32" s="1"/>
  <c r="N7" i="32" s="1"/>
  <c r="L83" i="32"/>
  <c r="M83" i="32" s="1"/>
  <c r="N83" i="32" s="1"/>
  <c r="L67" i="32"/>
  <c r="M67" i="32" s="1"/>
  <c r="N67" i="32" s="1"/>
  <c r="L82" i="32"/>
  <c r="M82" i="32" s="1"/>
  <c r="N82" i="32" s="1"/>
  <c r="L81" i="32"/>
  <c r="M81" i="32" s="1"/>
  <c r="N81" i="32" s="1"/>
  <c r="L102" i="32"/>
  <c r="M102" i="32" s="1"/>
  <c r="N102" i="32" s="1"/>
  <c r="L105" i="32"/>
  <c r="M105" i="32" s="1"/>
  <c r="N105" i="32" s="1"/>
  <c r="L112" i="32"/>
  <c r="M112" i="32" s="1"/>
  <c r="N112" i="32" s="1"/>
  <c r="L49" i="32"/>
  <c r="M49" i="32" s="1"/>
  <c r="N49" i="32" s="1"/>
  <c r="L60" i="32"/>
  <c r="M60" i="32" s="1"/>
  <c r="N60" i="32" s="1"/>
  <c r="L135" i="32"/>
  <c r="M135" i="32" s="1"/>
  <c r="N135" i="32" s="1"/>
  <c r="L36" i="32"/>
  <c r="M36" i="32" s="1"/>
  <c r="N36" i="32" s="1"/>
  <c r="L24" i="32"/>
  <c r="M24" i="32" s="1"/>
  <c r="N24" i="32" s="1"/>
  <c r="L8" i="32"/>
  <c r="M8" i="32" s="1"/>
  <c r="N8" i="32" s="1"/>
  <c r="L104" i="32"/>
  <c r="M104" i="32" s="1"/>
  <c r="N104" i="32" s="1"/>
  <c r="L130" i="32"/>
  <c r="M130" i="32" s="1"/>
  <c r="N130" i="32" s="1"/>
  <c r="L75" i="32"/>
  <c r="M75" i="32" s="1"/>
  <c r="N75" i="32" s="1"/>
  <c r="L123" i="32"/>
  <c r="M123" i="32" s="1"/>
  <c r="N123" i="32" s="1"/>
  <c r="L47" i="32"/>
  <c r="M47" i="32" s="1"/>
  <c r="N47" i="32" s="1"/>
  <c r="L116" i="32"/>
  <c r="M116" i="32" s="1"/>
  <c r="N116" i="32" s="1"/>
  <c r="L147" i="32"/>
  <c r="M147" i="32" s="1"/>
  <c r="N147" i="32" s="1"/>
  <c r="L88" i="32"/>
  <c r="M88" i="32" s="1"/>
  <c r="N88" i="32" s="1"/>
  <c r="L68" i="32"/>
  <c r="M68" i="32" s="1"/>
  <c r="N68" i="32" s="1"/>
  <c r="L34" i="32"/>
  <c r="M34" i="32" s="1"/>
  <c r="N34" i="32" s="1"/>
  <c r="L142" i="28"/>
  <c r="M142" i="28" s="1"/>
  <c r="N142" i="28" s="1"/>
  <c r="L140" i="28"/>
  <c r="M140" i="28" s="1"/>
  <c r="N140" i="28" s="1"/>
  <c r="L105" i="28"/>
  <c r="M105" i="28" s="1"/>
  <c r="N105" i="28" s="1"/>
  <c r="L63" i="28"/>
  <c r="M63" i="28" s="1"/>
  <c r="N63" i="28" s="1"/>
  <c r="L8" i="28"/>
  <c r="M8" i="28" s="1"/>
  <c r="N8" i="28" s="1"/>
  <c r="L111" i="28"/>
  <c r="M111" i="28" s="1"/>
  <c r="N111" i="28" s="1"/>
  <c r="L50" i="28"/>
  <c r="M50" i="28" s="1"/>
  <c r="N50" i="28" s="1"/>
  <c r="L44" i="28"/>
  <c r="M44" i="28" s="1"/>
  <c r="N44" i="28" s="1"/>
  <c r="L61" i="28"/>
  <c r="M61" i="28" s="1"/>
  <c r="N61" i="28" s="1"/>
  <c r="L89" i="28"/>
  <c r="M89" i="28" s="1"/>
  <c r="N89" i="28" s="1"/>
  <c r="L83" i="28"/>
  <c r="M83" i="28" s="1"/>
  <c r="N83" i="28" s="1"/>
  <c r="L85" i="28"/>
  <c r="M85" i="28" s="1"/>
  <c r="N85" i="28" s="1"/>
  <c r="L40" i="28"/>
  <c r="M40" i="28" s="1"/>
  <c r="N40" i="28" s="1"/>
  <c r="L126" i="28"/>
  <c r="M126" i="28" s="1"/>
  <c r="N126" i="28" s="1"/>
  <c r="L124" i="28"/>
  <c r="M124" i="28" s="1"/>
  <c r="N124" i="28" s="1"/>
  <c r="L102" i="28"/>
  <c r="M102" i="28" s="1"/>
  <c r="N102" i="28" s="1"/>
  <c r="L31" i="28"/>
  <c r="M31" i="28" s="1"/>
  <c r="N31" i="28" s="1"/>
  <c r="L117" i="28"/>
  <c r="M117" i="28" s="1"/>
  <c r="N117" i="28" s="1"/>
  <c r="L81" i="28"/>
  <c r="M81" i="28" s="1"/>
  <c r="N81" i="28" s="1"/>
  <c r="L3" i="28"/>
  <c r="M3" i="28" s="1"/>
  <c r="N3" i="28" s="1"/>
  <c r="L24" i="28"/>
  <c r="M24" i="28" s="1"/>
  <c r="N24" i="28" s="1"/>
  <c r="L97" i="28"/>
  <c r="M97" i="28" s="1"/>
  <c r="N97" i="28" s="1"/>
  <c r="L30" i="28"/>
  <c r="M30" i="28" s="1"/>
  <c r="N30" i="28" s="1"/>
  <c r="L36" i="28"/>
  <c r="M36" i="28" s="1"/>
  <c r="N36" i="28" s="1"/>
  <c r="L127" i="28"/>
  <c r="M127" i="28" s="1"/>
  <c r="N127" i="28" s="1"/>
  <c r="L52" i="28"/>
  <c r="M52" i="28" s="1"/>
  <c r="N52" i="28" s="1"/>
  <c r="L20" i="28"/>
  <c r="M20" i="28" s="1"/>
  <c r="N20" i="28" s="1"/>
  <c r="L134" i="28"/>
  <c r="M134" i="28" s="1"/>
  <c r="N134" i="28" s="1"/>
  <c r="L96" i="28"/>
  <c r="M96" i="28" s="1"/>
  <c r="N96" i="28" s="1"/>
  <c r="L6" i="28"/>
  <c r="M6" i="28" s="1"/>
  <c r="N6" i="28" s="1"/>
  <c r="L22" i="28"/>
  <c r="M22" i="28" s="1"/>
  <c r="N22" i="28" s="1"/>
  <c r="L33" i="28"/>
  <c r="M33" i="28" s="1"/>
  <c r="N33" i="28" s="1"/>
  <c r="L80" i="28"/>
  <c r="M80" i="28" s="1"/>
  <c r="N80" i="28" s="1"/>
  <c r="L11" i="28"/>
  <c r="M11" i="28" s="1"/>
  <c r="N11" i="28" s="1"/>
  <c r="L104" i="28"/>
  <c r="M104" i="28" s="1"/>
  <c r="N104" i="28" s="1"/>
  <c r="L90" i="28"/>
  <c r="M90" i="28" s="1"/>
  <c r="N90" i="28" s="1"/>
  <c r="L42" i="28"/>
  <c r="M42" i="28" s="1"/>
  <c r="N42" i="28" s="1"/>
  <c r="L82" i="28"/>
  <c r="M82" i="28" s="1"/>
  <c r="N82" i="28" s="1"/>
  <c r="L52" i="30"/>
  <c r="M52" i="30" s="1"/>
  <c r="N52" i="30" s="1"/>
  <c r="L24" i="30"/>
  <c r="M24" i="30" s="1"/>
  <c r="N24" i="30" s="1"/>
  <c r="L48" i="30"/>
  <c r="M48" i="30" s="1"/>
  <c r="N48" i="30" s="1"/>
  <c r="L61" i="30"/>
  <c r="M61" i="30" s="1"/>
  <c r="N61" i="30" s="1"/>
  <c r="L116" i="30"/>
  <c r="M116" i="30" s="1"/>
  <c r="N116" i="30" s="1"/>
  <c r="L90" i="30"/>
  <c r="M90" i="30" s="1"/>
  <c r="N90" i="30" s="1"/>
  <c r="L128" i="30"/>
  <c r="M128" i="30" s="1"/>
  <c r="N128" i="30" s="1"/>
  <c r="L78" i="30"/>
  <c r="M78" i="30" s="1"/>
  <c r="N78" i="30" s="1"/>
  <c r="L121" i="30"/>
  <c r="M121" i="30" s="1"/>
  <c r="N121" i="30" s="1"/>
  <c r="L37" i="30"/>
  <c r="M37" i="30" s="1"/>
  <c r="N37" i="30" s="1"/>
  <c r="L87" i="30"/>
  <c r="M87" i="30" s="1"/>
  <c r="N87" i="30" s="1"/>
  <c r="L108" i="30"/>
  <c r="M108" i="30" s="1"/>
  <c r="N108" i="30" s="1"/>
  <c r="L56" i="30"/>
  <c r="M56" i="30" s="1"/>
  <c r="N56" i="30" s="1"/>
  <c r="L13" i="30"/>
  <c r="M13" i="30" s="1"/>
  <c r="N13" i="30" s="1"/>
  <c r="L62" i="30"/>
  <c r="M62" i="30" s="1"/>
  <c r="N62" i="30" s="1"/>
  <c r="L60" i="30"/>
  <c r="M60" i="30" s="1"/>
  <c r="N60" i="30" s="1"/>
  <c r="L107" i="30"/>
  <c r="M107" i="30" s="1"/>
  <c r="N107" i="30" s="1"/>
  <c r="L34" i="30"/>
  <c r="M34" i="30" s="1"/>
  <c r="N34" i="30" s="1"/>
  <c r="L97" i="30"/>
  <c r="M97" i="30" s="1"/>
  <c r="N97" i="30" s="1"/>
  <c r="L15" i="30"/>
  <c r="M15" i="30" s="1"/>
  <c r="N15" i="30" s="1"/>
  <c r="L39" i="30"/>
  <c r="M39" i="30" s="1"/>
  <c r="N39" i="30" s="1"/>
  <c r="L134" i="30"/>
  <c r="M134" i="30" s="1"/>
  <c r="N134" i="30" s="1"/>
  <c r="L119" i="30"/>
  <c r="M119" i="30" s="1"/>
  <c r="N119" i="30" s="1"/>
  <c r="L18" i="30"/>
  <c r="M18" i="30" s="1"/>
  <c r="N18" i="30" s="1"/>
  <c r="L115" i="30"/>
  <c r="M115" i="30" s="1"/>
  <c r="N115" i="30" s="1"/>
  <c r="L99" i="30"/>
  <c r="M99" i="30" s="1"/>
  <c r="N99" i="30" s="1"/>
  <c r="L102" i="30"/>
  <c r="M102" i="30" s="1"/>
  <c r="N102" i="30" s="1"/>
  <c r="L112" i="30"/>
  <c r="M112" i="30" s="1"/>
  <c r="N112" i="30" s="1"/>
  <c r="L80" i="35"/>
  <c r="M80" i="35" s="1"/>
  <c r="N80" i="35" s="1"/>
  <c r="L107" i="35"/>
  <c r="M107" i="35" s="1"/>
  <c r="N107" i="35" s="1"/>
  <c r="L110" i="35"/>
  <c r="M110" i="35" s="1"/>
  <c r="N110" i="35" s="1"/>
  <c r="L93" i="35"/>
  <c r="M93" i="35" s="1"/>
  <c r="N93" i="35" s="1"/>
  <c r="L88" i="35"/>
  <c r="M88" i="35" s="1"/>
  <c r="N88" i="35" s="1"/>
  <c r="L12" i="35"/>
  <c r="M12" i="35" s="1"/>
  <c r="N12" i="35" s="1"/>
  <c r="L134" i="35"/>
  <c r="M134" i="35" s="1"/>
  <c r="N134" i="35" s="1"/>
  <c r="L58" i="35"/>
  <c r="M58" i="35" s="1"/>
  <c r="N58" i="35" s="1"/>
  <c r="L86" i="35"/>
  <c r="M86" i="35" s="1"/>
  <c r="N86" i="35" s="1"/>
  <c r="L138" i="35"/>
  <c r="M138" i="35" s="1"/>
  <c r="N138" i="35" s="1"/>
  <c r="L43" i="35"/>
  <c r="M43" i="35" s="1"/>
  <c r="N43" i="35" s="1"/>
  <c r="L97" i="35"/>
  <c r="M97" i="35" s="1"/>
  <c r="N97" i="35" s="1"/>
  <c r="L45" i="35"/>
  <c r="M45" i="35" s="1"/>
  <c r="N45" i="35" s="1"/>
  <c r="L39" i="35"/>
  <c r="M39" i="35" s="1"/>
  <c r="N39" i="35" s="1"/>
  <c r="L64" i="35"/>
  <c r="M64" i="35" s="1"/>
  <c r="N64" i="35" s="1"/>
  <c r="L130" i="35"/>
  <c r="M130" i="35" s="1"/>
  <c r="N130" i="35" s="1"/>
  <c r="L99" i="35"/>
  <c r="M99" i="35" s="1"/>
  <c r="N99" i="35" s="1"/>
  <c r="L75" i="35"/>
  <c r="M75" i="35" s="1"/>
  <c r="N75" i="35" s="1"/>
  <c r="L101" i="35"/>
  <c r="M101" i="35" s="1"/>
  <c r="N101" i="35" s="1"/>
  <c r="L21" i="35"/>
  <c r="M21" i="35" s="1"/>
  <c r="N21" i="35" s="1"/>
  <c r="L106" i="35"/>
  <c r="M106" i="35" s="1"/>
  <c r="N106" i="35" s="1"/>
  <c r="L102" i="35"/>
  <c r="M102" i="35" s="1"/>
  <c r="N102" i="35" s="1"/>
  <c r="L16" i="35"/>
  <c r="M16" i="35" s="1"/>
  <c r="N16" i="35" s="1"/>
  <c r="L60" i="35"/>
  <c r="M60" i="35" s="1"/>
  <c r="N60" i="35" s="1"/>
  <c r="L104" i="35"/>
  <c r="M104" i="35" s="1"/>
  <c r="N104" i="35" s="1"/>
  <c r="L25" i="35"/>
  <c r="M25" i="35" s="1"/>
  <c r="N25" i="35" s="1"/>
  <c r="L83" i="35"/>
  <c r="M83" i="35" s="1"/>
  <c r="N83" i="35" s="1"/>
  <c r="L111" i="35"/>
  <c r="M111" i="35" s="1"/>
  <c r="N111" i="35" s="1"/>
  <c r="L46" i="17"/>
  <c r="M46" i="17" s="1"/>
  <c r="N46" i="17" s="1"/>
  <c r="L21" i="17"/>
  <c r="M21" i="17" s="1"/>
  <c r="N21" i="17" s="1"/>
  <c r="L12" i="17"/>
  <c r="M12" i="17" s="1"/>
  <c r="N12" i="17" s="1"/>
  <c r="L48" i="17"/>
  <c r="M48" i="17" s="1"/>
  <c r="N48" i="17" s="1"/>
  <c r="L54" i="17"/>
  <c r="M54" i="17" s="1"/>
  <c r="N54" i="17" s="1"/>
  <c r="L131" i="17"/>
  <c r="M131" i="17" s="1"/>
  <c r="N131" i="17" s="1"/>
  <c r="L28" i="17"/>
  <c r="M28" i="17" s="1"/>
  <c r="N28" i="17" s="1"/>
  <c r="L70" i="17"/>
  <c r="M70" i="17" s="1"/>
  <c r="N70" i="17" s="1"/>
  <c r="L32" i="17"/>
  <c r="M32" i="17" s="1"/>
  <c r="N32" i="17" s="1"/>
  <c r="L38" i="17"/>
  <c r="M38" i="17" s="1"/>
  <c r="N38" i="17" s="1"/>
  <c r="L112" i="17"/>
  <c r="M112" i="17" s="1"/>
  <c r="N112" i="17" s="1"/>
  <c r="L20" i="17"/>
  <c r="M20" i="17" s="1"/>
  <c r="N20" i="17" s="1"/>
  <c r="L120" i="17"/>
  <c r="M120" i="17" s="1"/>
  <c r="N120" i="17" s="1"/>
  <c r="L130" i="17"/>
  <c r="M130" i="17" s="1"/>
  <c r="N130" i="17" s="1"/>
  <c r="L116" i="17"/>
  <c r="M116" i="17" s="1"/>
  <c r="N116" i="17" s="1"/>
  <c r="L64" i="17"/>
  <c r="M64" i="17" s="1"/>
  <c r="N64" i="17" s="1"/>
  <c r="L103" i="17"/>
  <c r="M103" i="17" s="1"/>
  <c r="N103" i="17" s="1"/>
  <c r="L61" i="17"/>
  <c r="M61" i="17" s="1"/>
  <c r="N61" i="17" s="1"/>
  <c r="L23" i="17"/>
  <c r="M23" i="17" s="1"/>
  <c r="N23" i="17" s="1"/>
  <c r="L98" i="17"/>
  <c r="M98" i="17" s="1"/>
  <c r="N98" i="17" s="1"/>
  <c r="L50" i="17"/>
  <c r="M50" i="17" s="1"/>
  <c r="N50" i="17" s="1"/>
  <c r="L100" i="17"/>
  <c r="M100" i="17" s="1"/>
  <c r="N100" i="17" s="1"/>
  <c r="L80" i="17"/>
  <c r="M80" i="17" s="1"/>
  <c r="N80" i="17" s="1"/>
  <c r="L51" i="17"/>
  <c r="M51" i="17" s="1"/>
  <c r="N51" i="17" s="1"/>
  <c r="L29" i="17"/>
  <c r="M29" i="17" s="1"/>
  <c r="N29" i="17" s="1"/>
  <c r="L7" i="17"/>
  <c r="M7" i="17" s="1"/>
  <c r="N7" i="17" s="1"/>
  <c r="L33" i="17"/>
  <c r="M33" i="17" s="1"/>
  <c r="N33" i="17" s="1"/>
  <c r="L90" i="17"/>
  <c r="M90" i="17" s="1"/>
  <c r="N90" i="17" s="1"/>
  <c r="L18" i="34"/>
  <c r="M18" i="34" s="1"/>
  <c r="N18" i="34" s="1"/>
  <c r="L30" i="34"/>
  <c r="M30" i="34" s="1"/>
  <c r="N30" i="34" s="1"/>
  <c r="L113" i="34"/>
  <c r="M113" i="34" s="1"/>
  <c r="N113" i="34" s="1"/>
  <c r="L33" i="34"/>
  <c r="M33" i="34" s="1"/>
  <c r="N33" i="34" s="1"/>
  <c r="L25" i="34"/>
  <c r="M25" i="34" s="1"/>
  <c r="N25" i="34" s="1"/>
  <c r="L110" i="34"/>
  <c r="M110" i="34" s="1"/>
  <c r="N110" i="34" s="1"/>
  <c r="L11" i="34"/>
  <c r="M11" i="34" s="1"/>
  <c r="N11" i="34" s="1"/>
  <c r="L21" i="34"/>
  <c r="M21" i="34" s="1"/>
  <c r="N21" i="34" s="1"/>
  <c r="L13" i="34"/>
  <c r="M13" i="34" s="1"/>
  <c r="N13" i="34" s="1"/>
  <c r="L3" i="34"/>
  <c r="M3" i="34" s="1"/>
  <c r="N3" i="34" s="1"/>
  <c r="L108" i="34"/>
  <c r="M108" i="34" s="1"/>
  <c r="N108" i="34" s="1"/>
  <c r="L6" i="34"/>
  <c r="M6" i="34" s="1"/>
  <c r="N6" i="34" s="1"/>
  <c r="L97" i="34"/>
  <c r="M97" i="34" s="1"/>
  <c r="N97" i="34" s="1"/>
  <c r="L69" i="34"/>
  <c r="M69" i="34" s="1"/>
  <c r="N69" i="34" s="1"/>
  <c r="L57" i="34"/>
  <c r="M57" i="34" s="1"/>
  <c r="N57" i="34" s="1"/>
  <c r="L19" i="34"/>
  <c r="M19" i="34" s="1"/>
  <c r="N19" i="34" s="1"/>
  <c r="L28" i="34"/>
  <c r="M28" i="34" s="1"/>
  <c r="N28" i="34" s="1"/>
  <c r="L145" i="34"/>
  <c r="M145" i="34" s="1"/>
  <c r="N145" i="34" s="1"/>
  <c r="L105" i="34"/>
  <c r="M105" i="34" s="1"/>
  <c r="N105" i="34" s="1"/>
  <c r="L36" i="34"/>
  <c r="M36" i="34" s="1"/>
  <c r="N36" i="34" s="1"/>
  <c r="L73" i="34"/>
  <c r="M73" i="34" s="1"/>
  <c r="N73" i="34" s="1"/>
  <c r="L46" i="34"/>
  <c r="M46" i="34" s="1"/>
  <c r="N46" i="34" s="1"/>
  <c r="L94" i="34"/>
  <c r="M94" i="34" s="1"/>
  <c r="N94" i="34" s="1"/>
  <c r="L76" i="34"/>
  <c r="M76" i="34" s="1"/>
  <c r="N76" i="34" s="1"/>
  <c r="L147" i="34"/>
  <c r="M147" i="34" s="1"/>
  <c r="N147" i="34" s="1"/>
  <c r="L51" i="34"/>
  <c r="M51" i="34" s="1"/>
  <c r="N51" i="34" s="1"/>
  <c r="L58" i="34"/>
  <c r="M58" i="34" s="1"/>
  <c r="N58" i="34" s="1"/>
  <c r="L92" i="37"/>
  <c r="M92" i="37" s="1"/>
  <c r="N92" i="37" s="1"/>
  <c r="L66" i="37"/>
  <c r="M66" i="37" s="1"/>
  <c r="N66" i="37" s="1"/>
  <c r="L97" i="37"/>
  <c r="M97" i="37" s="1"/>
  <c r="N97" i="37" s="1"/>
  <c r="L130" i="37"/>
  <c r="M130" i="37" s="1"/>
  <c r="N130" i="37" s="1"/>
  <c r="L140" i="37"/>
  <c r="M140" i="37" s="1"/>
  <c r="N140" i="37" s="1"/>
  <c r="L118" i="37"/>
  <c r="M118" i="37" s="1"/>
  <c r="N118" i="37" s="1"/>
  <c r="L86" i="37"/>
  <c r="M86" i="37" s="1"/>
  <c r="N86" i="37" s="1"/>
  <c r="L28" i="37"/>
  <c r="M28" i="37" s="1"/>
  <c r="N28" i="37" s="1"/>
  <c r="L108" i="37"/>
  <c r="M108" i="37" s="1"/>
  <c r="N108" i="37" s="1"/>
  <c r="L45" i="37"/>
  <c r="M45" i="37" s="1"/>
  <c r="N45" i="37" s="1"/>
  <c r="L96" i="37"/>
  <c r="M96" i="37" s="1"/>
  <c r="N96" i="37" s="1"/>
  <c r="L101" i="37"/>
  <c r="M101" i="37" s="1"/>
  <c r="N101" i="37" s="1"/>
  <c r="L100" i="37"/>
  <c r="M100" i="37" s="1"/>
  <c r="N100" i="37" s="1"/>
  <c r="L55" i="37"/>
  <c r="M55" i="37" s="1"/>
  <c r="N55" i="37" s="1"/>
  <c r="L16" i="37"/>
  <c r="M16" i="37" s="1"/>
  <c r="N16" i="37" s="1"/>
  <c r="L13" i="37"/>
  <c r="M13" i="37" s="1"/>
  <c r="N13" i="37" s="1"/>
  <c r="L72" i="37"/>
  <c r="M72" i="37" s="1"/>
  <c r="N72" i="37" s="1"/>
  <c r="L58" i="37"/>
  <c r="M58" i="37" s="1"/>
  <c r="N58" i="37" s="1"/>
  <c r="L56" i="37"/>
  <c r="M56" i="37" s="1"/>
  <c r="N56" i="37" s="1"/>
  <c r="L109" i="37"/>
  <c r="M109" i="37" s="1"/>
  <c r="N109" i="37" s="1"/>
  <c r="L51" i="37"/>
  <c r="M51" i="37" s="1"/>
  <c r="N51" i="37" s="1"/>
  <c r="L119" i="37"/>
  <c r="M119" i="37" s="1"/>
  <c r="N119" i="37" s="1"/>
  <c r="L76" i="37"/>
  <c r="M76" i="37" s="1"/>
  <c r="N76" i="37" s="1"/>
  <c r="L31" i="37"/>
  <c r="M31" i="37" s="1"/>
  <c r="N31" i="37" s="1"/>
  <c r="L54" i="37"/>
  <c r="M54" i="37" s="1"/>
  <c r="N54" i="37" s="1"/>
  <c r="L110" i="37"/>
  <c r="M110" i="37" s="1"/>
  <c r="N110" i="37" s="1"/>
  <c r="L63" i="37"/>
  <c r="M63" i="37" s="1"/>
  <c r="N63" i="37" s="1"/>
  <c r="L106" i="37"/>
  <c r="M106" i="37" s="1"/>
  <c r="N106" i="37" s="1"/>
  <c r="L141" i="37"/>
  <c r="M141" i="37" s="1"/>
  <c r="N141" i="37" s="1"/>
  <c r="L105" i="37"/>
  <c r="M105" i="37" s="1"/>
  <c r="N105" i="37" s="1"/>
  <c r="L244" i="2" l="1"/>
  <c r="M244" i="2" s="1"/>
  <c r="N244" i="2" s="1"/>
  <c r="L33" i="2"/>
  <c r="M33" i="2" s="1"/>
  <c r="N33" i="2" s="1"/>
  <c r="L136" i="2"/>
  <c r="M136" i="2" s="1"/>
  <c r="N136" i="2" s="1"/>
  <c r="L194" i="2"/>
  <c r="M194" i="2" s="1"/>
  <c r="N194" i="2" s="1"/>
  <c r="L66" i="2"/>
  <c r="M66" i="2" s="1"/>
  <c r="N66" i="2" s="1"/>
  <c r="L108" i="2"/>
  <c r="M108" i="2" s="1"/>
  <c r="N108" i="2" s="1"/>
  <c r="L148" i="2"/>
  <c r="M148" i="2" s="1"/>
  <c r="N148" i="2" s="1"/>
  <c r="L238" i="2"/>
  <c r="M238" i="2" s="1"/>
  <c r="N238" i="2" s="1"/>
  <c r="L39" i="2"/>
  <c r="M39" i="2" s="1"/>
  <c r="N39" i="2" s="1"/>
  <c r="I46" i="29"/>
  <c r="I9" i="29"/>
  <c r="I25" i="29"/>
  <c r="I61" i="29"/>
  <c r="I111" i="29"/>
  <c r="I77" i="29"/>
  <c r="I50" i="29"/>
  <c r="I39" i="29"/>
  <c r="I18" i="29"/>
  <c r="I135" i="29"/>
  <c r="I83" i="29"/>
  <c r="I139" i="29"/>
  <c r="I132" i="29"/>
  <c r="I109" i="29"/>
  <c r="I60" i="29"/>
  <c r="I40" i="29"/>
  <c r="I72" i="29"/>
  <c r="H48" i="29"/>
  <c r="H145" i="29"/>
  <c r="K96" i="29"/>
  <c r="K58" i="29"/>
  <c r="K50" i="29"/>
  <c r="K59" i="29"/>
  <c r="H70" i="29"/>
  <c r="H36" i="29"/>
  <c r="H91" i="29"/>
  <c r="H4" i="29"/>
  <c r="H13" i="29"/>
  <c r="H138" i="29"/>
  <c r="H3" i="29"/>
  <c r="H84" i="29"/>
  <c r="H141" i="29"/>
  <c r="H116" i="29"/>
  <c r="H69" i="29"/>
  <c r="H57" i="29"/>
  <c r="H43" i="29"/>
  <c r="H131" i="29"/>
  <c r="H23" i="29"/>
  <c r="H6" i="29"/>
  <c r="H93" i="29"/>
  <c r="H15" i="29"/>
  <c r="I57" i="29"/>
  <c r="I51" i="29"/>
  <c r="I16" i="29"/>
  <c r="I64" i="29"/>
  <c r="I140" i="29"/>
  <c r="I67" i="29"/>
  <c r="I31" i="29"/>
  <c r="I76" i="29"/>
  <c r="K118" i="29"/>
  <c r="H78" i="29"/>
  <c r="H120" i="29"/>
  <c r="H127" i="29"/>
  <c r="H101" i="29"/>
  <c r="H97" i="29"/>
  <c r="H9" i="29"/>
  <c r="H143" i="29"/>
  <c r="H126" i="29"/>
  <c r="H83" i="29"/>
  <c r="H55" i="29"/>
  <c r="H61" i="29"/>
  <c r="H34" i="29"/>
  <c r="H142" i="29"/>
  <c r="H54" i="29"/>
  <c r="I143" i="29"/>
  <c r="I134" i="29"/>
  <c r="I63" i="29"/>
  <c r="I117" i="29"/>
  <c r="I141" i="29"/>
  <c r="H26" i="29"/>
  <c r="K65" i="29"/>
  <c r="K62" i="29"/>
  <c r="H24" i="29"/>
  <c r="H136" i="29"/>
  <c r="H35" i="29"/>
  <c r="H27" i="29"/>
  <c r="H42" i="29"/>
  <c r="H8" i="29"/>
  <c r="H41" i="29"/>
  <c r="H110" i="29"/>
  <c r="H74" i="29"/>
  <c r="H28" i="29"/>
  <c r="H52" i="29"/>
  <c r="H95" i="29"/>
  <c r="H79" i="29"/>
  <c r="H33" i="29"/>
  <c r="H130" i="29"/>
  <c r="H81" i="29"/>
  <c r="H25" i="29"/>
  <c r="H76" i="29"/>
  <c r="H109" i="29"/>
  <c r="H139" i="29"/>
  <c r="I43" i="29"/>
  <c r="I131" i="29"/>
  <c r="I35" i="29"/>
  <c r="I59" i="29"/>
  <c r="I10" i="29"/>
  <c r="I97" i="29"/>
  <c r="I23" i="29"/>
  <c r="I95" i="29"/>
  <c r="I102" i="29"/>
  <c r="I91" i="29"/>
  <c r="I123" i="29"/>
  <c r="I12" i="29"/>
  <c r="I74" i="29"/>
  <c r="I11" i="29"/>
  <c r="I47" i="29"/>
  <c r="I75" i="29"/>
  <c r="I22" i="29"/>
  <c r="I45" i="29"/>
  <c r="I126" i="29"/>
  <c r="I7" i="29"/>
  <c r="I21" i="29"/>
  <c r="H132" i="29"/>
  <c r="H140" i="29"/>
  <c r="H56" i="29"/>
  <c r="K61" i="29"/>
  <c r="K18" i="29"/>
  <c r="H72" i="29"/>
  <c r="H106" i="29"/>
  <c r="H16" i="29"/>
  <c r="H47" i="29"/>
  <c r="H99" i="29"/>
  <c r="H105" i="29"/>
  <c r="H108" i="29"/>
  <c r="H96" i="29"/>
  <c r="H100" i="29"/>
  <c r="H124" i="29"/>
  <c r="H77" i="29"/>
  <c r="H128" i="29"/>
  <c r="H80" i="29"/>
  <c r="H30" i="29"/>
  <c r="H86" i="29"/>
  <c r="H94" i="29"/>
  <c r="H121" i="29"/>
  <c r="H123" i="29"/>
  <c r="H18" i="29"/>
  <c r="H46" i="29"/>
  <c r="H31" i="29"/>
  <c r="H20" i="29"/>
  <c r="H7" i="29"/>
  <c r="I56" i="29"/>
  <c r="I108" i="29"/>
  <c r="J133" i="29"/>
  <c r="J122" i="29"/>
  <c r="J113" i="29"/>
  <c r="K6" i="29"/>
  <c r="K32" i="29"/>
  <c r="K115" i="29"/>
  <c r="K29" i="29"/>
  <c r="K43" i="29"/>
  <c r="K131" i="29"/>
  <c r="K99" i="29"/>
  <c r="K108" i="29"/>
  <c r="K37" i="29"/>
  <c r="K129" i="29"/>
  <c r="K143" i="29"/>
  <c r="K12" i="29"/>
  <c r="K79" i="29"/>
  <c r="K130" i="29"/>
  <c r="K15" i="29"/>
  <c r="K117" i="29"/>
  <c r="K28" i="29"/>
  <c r="K124" i="29"/>
  <c r="K123" i="29"/>
  <c r="K135" i="29"/>
  <c r="K68" i="29"/>
  <c r="K75" i="29"/>
  <c r="K31" i="29"/>
  <c r="K46" i="29"/>
  <c r="K113" i="29"/>
  <c r="K21" i="29"/>
  <c r="K10" i="29"/>
  <c r="K14" i="29"/>
  <c r="I34" i="29"/>
  <c r="I70" i="29"/>
  <c r="I78" i="29"/>
  <c r="J77" i="29"/>
  <c r="I92" i="29"/>
  <c r="I104" i="29"/>
  <c r="I71" i="29"/>
  <c r="H63" i="29"/>
  <c r="H49" i="29"/>
  <c r="H58" i="29"/>
  <c r="K56" i="29"/>
  <c r="I66" i="29"/>
  <c r="I55" i="29"/>
  <c r="J5" i="29"/>
  <c r="J56" i="29"/>
  <c r="J32" i="29"/>
  <c r="J125" i="29"/>
  <c r="J84" i="29"/>
  <c r="J99" i="29"/>
  <c r="J8" i="29"/>
  <c r="J11" i="29"/>
  <c r="J14" i="29"/>
  <c r="J6" i="29"/>
  <c r="J73" i="29"/>
  <c r="J25" i="29"/>
  <c r="J44" i="29"/>
  <c r="J138" i="29"/>
  <c r="J23" i="29"/>
  <c r="J147" i="29"/>
  <c r="J46" i="29"/>
  <c r="J36" i="29"/>
  <c r="J50" i="29"/>
  <c r="J90" i="29"/>
  <c r="J98" i="29"/>
  <c r="J117" i="29"/>
  <c r="J68" i="29"/>
  <c r="J83" i="29"/>
  <c r="J69" i="29"/>
  <c r="J145" i="29"/>
  <c r="J22" i="29"/>
  <c r="J64" i="29"/>
  <c r="J144" i="29"/>
  <c r="J71" i="29"/>
  <c r="J146" i="29"/>
  <c r="H134" i="29"/>
  <c r="H146" i="29"/>
  <c r="H40" i="29"/>
  <c r="H22" i="29"/>
  <c r="H11" i="29"/>
  <c r="H92" i="29"/>
  <c r="H39" i="29"/>
  <c r="H60" i="29"/>
  <c r="H85" i="29"/>
  <c r="H21" i="29"/>
  <c r="H104" i="29"/>
  <c r="J92" i="29"/>
  <c r="J70" i="29"/>
  <c r="K84" i="29"/>
  <c r="K103" i="29"/>
  <c r="K89" i="29"/>
  <c r="K4" i="29"/>
  <c r="K16" i="29"/>
  <c r="K23" i="29"/>
  <c r="K44" i="29"/>
  <c r="K8" i="29"/>
  <c r="K25" i="29"/>
  <c r="K86" i="29"/>
  <c r="K107" i="29"/>
  <c r="K102" i="29"/>
  <c r="K109" i="29"/>
  <c r="K95" i="29"/>
  <c r="K142" i="29"/>
  <c r="K90" i="29"/>
  <c r="K3" i="29"/>
  <c r="K85" i="29"/>
  <c r="K114" i="29"/>
  <c r="K94" i="29"/>
  <c r="K105" i="29"/>
  <c r="K139" i="29"/>
  <c r="K40" i="29"/>
  <c r="K116" i="29"/>
  <c r="J134" i="29"/>
  <c r="J132" i="29"/>
  <c r="J127" i="29"/>
  <c r="J35" i="29"/>
  <c r="J29" i="29"/>
  <c r="J101" i="29"/>
  <c r="J130" i="29"/>
  <c r="J65" i="29"/>
  <c r="J3" i="29"/>
  <c r="J143" i="29"/>
  <c r="J47" i="29"/>
  <c r="J55" i="29"/>
  <c r="J34" i="29"/>
  <c r="J124" i="29"/>
  <c r="J95" i="29"/>
  <c r="J18" i="29"/>
  <c r="J94" i="29"/>
  <c r="J17" i="29"/>
  <c r="J10" i="29"/>
  <c r="J63" i="29"/>
  <c r="J110" i="29"/>
  <c r="J38" i="29"/>
  <c r="J121" i="29"/>
  <c r="J75" i="29"/>
  <c r="J141" i="29"/>
  <c r="J140" i="29"/>
  <c r="J45" i="29"/>
  <c r="J21" i="29"/>
  <c r="H17" i="29"/>
  <c r="H87" i="29"/>
  <c r="H68" i="29"/>
  <c r="H82" i="29"/>
  <c r="H144" i="29"/>
  <c r="H67" i="29"/>
  <c r="H75" i="29"/>
  <c r="H147" i="29"/>
  <c r="J41" i="29"/>
  <c r="J78" i="29"/>
  <c r="J33" i="29"/>
  <c r="K35" i="29"/>
  <c r="K9" i="29"/>
  <c r="K54" i="29"/>
  <c r="K93" i="29"/>
  <c r="K127" i="29"/>
  <c r="K13" i="29"/>
  <c r="K100" i="29"/>
  <c r="K111" i="29"/>
  <c r="K88" i="29"/>
  <c r="K55" i="29"/>
  <c r="K138" i="29"/>
  <c r="K77" i="29"/>
  <c r="K22" i="29"/>
  <c r="K104" i="29"/>
  <c r="K63" i="29"/>
  <c r="K39" i="29"/>
  <c r="K11" i="29"/>
  <c r="K87" i="29"/>
  <c r="K141" i="29"/>
  <c r="K92" i="29"/>
  <c r="K36" i="29"/>
  <c r="K74" i="29"/>
  <c r="K67" i="29"/>
  <c r="K76" i="29"/>
  <c r="K27" i="29"/>
  <c r="K72" i="29"/>
  <c r="K7" i="29"/>
  <c r="K126" i="29"/>
  <c r="J86" i="29"/>
  <c r="J4" i="29"/>
  <c r="J43" i="29"/>
  <c r="J131" i="29"/>
  <c r="J49" i="29"/>
  <c r="J26" i="29"/>
  <c r="J61" i="29"/>
  <c r="J108" i="29"/>
  <c r="J81" i="29"/>
  <c r="J80" i="29"/>
  <c r="J96" i="29"/>
  <c r="J13" i="29"/>
  <c r="J91" i="29"/>
  <c r="J57" i="29"/>
  <c r="J24" i="29"/>
  <c r="J135" i="29"/>
  <c r="L135" i="29" s="1"/>
  <c r="M135" i="29" s="1"/>
  <c r="N135" i="29" s="1"/>
  <c r="J137" i="29"/>
  <c r="J88" i="29"/>
  <c r="J103" i="29"/>
  <c r="J39" i="29"/>
  <c r="L39" i="29" s="1"/>
  <c r="M39" i="29" s="1"/>
  <c r="N39" i="29" s="1"/>
  <c r="J67" i="29"/>
  <c r="J12" i="29"/>
  <c r="J74" i="29"/>
  <c r="J109" i="29"/>
  <c r="J105" i="29"/>
  <c r="J9" i="29"/>
  <c r="J20" i="29"/>
  <c r="J114" i="29"/>
  <c r="J139" i="29"/>
  <c r="J76" i="29"/>
  <c r="J126" i="29"/>
  <c r="H19" i="29"/>
  <c r="H117" i="29"/>
  <c r="H10" i="29"/>
  <c r="H88" i="29"/>
  <c r="H32" i="29"/>
  <c r="L32" i="29" s="1"/>
  <c r="M32" i="29" s="1"/>
  <c r="N32" i="29" s="1"/>
  <c r="H64" i="29"/>
  <c r="H115" i="29"/>
  <c r="H5" i="29"/>
  <c r="H133" i="29"/>
  <c r="H113" i="29"/>
  <c r="H89" i="29"/>
  <c r="H90" i="29"/>
  <c r="H137" i="29"/>
  <c r="H114" i="29"/>
  <c r="K30" i="29"/>
  <c r="K78" i="29"/>
  <c r="K91" i="29"/>
  <c r="K81" i="29"/>
  <c r="K5" i="29"/>
  <c r="K47" i="29"/>
  <c r="K34" i="29"/>
  <c r="K19" i="29"/>
  <c r="K106" i="29"/>
  <c r="K83" i="29"/>
  <c r="K140" i="29"/>
  <c r="K51" i="29"/>
  <c r="K33" i="29"/>
  <c r="K132" i="29"/>
  <c r="K70" i="29"/>
  <c r="K82" i="29"/>
  <c r="K110" i="29"/>
  <c r="K133" i="29"/>
  <c r="K17" i="29"/>
  <c r="K134" i="29"/>
  <c r="K20" i="29"/>
  <c r="K145" i="29"/>
  <c r="K147" i="29"/>
  <c r="J52" i="29"/>
  <c r="J120" i="29"/>
  <c r="J104" i="29"/>
  <c r="J60" i="29"/>
  <c r="J111" i="29"/>
  <c r="J79" i="29"/>
  <c r="J37" i="29"/>
  <c r="J19" i="29"/>
  <c r="J51" i="29"/>
  <c r="J142" i="29"/>
  <c r="J66" i="29"/>
  <c r="J97" i="29"/>
  <c r="J15" i="29"/>
  <c r="J123" i="29"/>
  <c r="J85" i="29"/>
  <c r="J48" i="29"/>
  <c r="J28" i="29"/>
  <c r="J116" i="29"/>
  <c r="J87" i="29"/>
  <c r="J89" i="29"/>
  <c r="J82" i="29"/>
  <c r="J27" i="29"/>
  <c r="J93" i="29"/>
  <c r="J136" i="29"/>
  <c r="J115" i="29"/>
  <c r="J31" i="29"/>
  <c r="J7" i="29"/>
  <c r="I26" i="29"/>
  <c r="H59" i="29"/>
  <c r="L59" i="29" s="1"/>
  <c r="M59" i="29" s="1"/>
  <c r="N59" i="29" s="1"/>
  <c r="J100" i="29"/>
  <c r="J42" i="29"/>
  <c r="I147" i="29"/>
  <c r="I127" i="29"/>
  <c r="I44" i="29"/>
  <c r="I29" i="29"/>
  <c r="I101" i="29"/>
  <c r="I49" i="29"/>
  <c r="K120" i="29"/>
  <c r="K66" i="29"/>
  <c r="K57" i="29"/>
  <c r="K53" i="29"/>
  <c r="H125" i="29"/>
  <c r="H38" i="29"/>
  <c r="L38" i="29" s="1"/>
  <c r="M38" i="29" s="1"/>
  <c r="N38" i="29" s="1"/>
  <c r="H44" i="29"/>
  <c r="H29" i="29"/>
  <c r="I87" i="29"/>
  <c r="I121" i="29"/>
  <c r="I5" i="29"/>
  <c r="K73" i="29"/>
  <c r="I113" i="29"/>
  <c r="I14" i="29"/>
  <c r="I27" i="29"/>
  <c r="I125" i="29"/>
  <c r="I146" i="29"/>
  <c r="H62" i="29"/>
  <c r="H102" i="29"/>
  <c r="H45" i="29"/>
  <c r="K98" i="29"/>
  <c r="K52" i="29"/>
  <c r="K48" i="29"/>
  <c r="I54" i="29"/>
  <c r="I62" i="29"/>
  <c r="J40" i="29"/>
  <c r="J16" i="29"/>
  <c r="L3" i="29"/>
  <c r="M3" i="29" s="1"/>
  <c r="N3" i="29" s="1"/>
  <c r="H111" i="29"/>
  <c r="H103" i="29"/>
  <c r="L103" i="29" s="1"/>
  <c r="M103" i="29" s="1"/>
  <c r="N103" i="29" s="1"/>
  <c r="I110" i="29"/>
  <c r="I98" i="29"/>
  <c r="H122" i="29"/>
  <c r="I145" i="29"/>
  <c r="K101" i="29"/>
  <c r="K49" i="29"/>
  <c r="K41" i="29"/>
  <c r="I105" i="29"/>
  <c r="I133" i="29"/>
  <c r="I73" i="29"/>
  <c r="I33" i="29"/>
  <c r="I41" i="29"/>
  <c r="J72" i="29"/>
  <c r="I120" i="29"/>
  <c r="I144" i="29"/>
  <c r="I42" i="29"/>
  <c r="I24" i="29"/>
  <c r="H53" i="29"/>
  <c r="L53" i="29" s="1"/>
  <c r="M53" i="29" s="1"/>
  <c r="N53" i="29" s="1"/>
  <c r="H118" i="29"/>
  <c r="K60" i="29"/>
  <c r="K97" i="29"/>
  <c r="I129" i="29"/>
  <c r="I112" i="29"/>
  <c r="I136" i="29"/>
  <c r="K119" i="29"/>
  <c r="J118" i="29"/>
  <c r="J119" i="29"/>
  <c r="H107" i="29"/>
  <c r="L107" i="29" s="1"/>
  <c r="M107" i="29" s="1"/>
  <c r="N107" i="29" s="1"/>
  <c r="I100" i="29"/>
  <c r="J129" i="29"/>
  <c r="H12" i="29"/>
  <c r="H98" i="29"/>
  <c r="K45" i="29"/>
  <c r="H71" i="29"/>
  <c r="H51" i="29"/>
  <c r="L51" i="29" s="1"/>
  <c r="M51" i="29" s="1"/>
  <c r="N51" i="29" s="1"/>
  <c r="H37" i="29"/>
  <c r="J128" i="29"/>
  <c r="K137" i="29"/>
  <c r="K122" i="29"/>
  <c r="K128" i="29"/>
  <c r="I37" i="29"/>
  <c r="I20" i="29"/>
  <c r="I8" i="29"/>
  <c r="I137" i="29"/>
  <c r="I69" i="29"/>
  <c r="H112" i="29"/>
  <c r="L112" i="29" s="1"/>
  <c r="M112" i="29" s="1"/>
  <c r="N112" i="29" s="1"/>
  <c r="H50" i="29"/>
  <c r="H65" i="29"/>
  <c r="H129" i="29"/>
  <c r="H66" i="29"/>
  <c r="K26" i="29"/>
  <c r="K121" i="29"/>
  <c r="K64" i="29"/>
  <c r="I119" i="29"/>
  <c r="N6" i="39"/>
  <c r="N5" i="39"/>
  <c r="L9" i="2"/>
  <c r="M9" i="2" s="1"/>
  <c r="N9" i="2" s="1"/>
  <c r="L122" i="38"/>
  <c r="M122" i="38" s="1"/>
  <c r="N122" i="38" s="1"/>
  <c r="AO214" i="38"/>
  <c r="L133" i="38"/>
  <c r="M133" i="38" s="1"/>
  <c r="N133" i="38" s="1"/>
  <c r="N8" i="39"/>
  <c r="N4" i="39"/>
  <c r="L120" i="38"/>
  <c r="M120" i="38" s="1"/>
  <c r="N120" i="38" s="1"/>
  <c r="L65" i="38"/>
  <c r="M65" i="38" s="1"/>
  <c r="N65" i="38" s="1"/>
  <c r="L188" i="2"/>
  <c r="M188" i="2" s="1"/>
  <c r="N188" i="2" s="1"/>
  <c r="L46" i="2"/>
  <c r="M46" i="2" s="1"/>
  <c r="N46" i="2" s="1"/>
  <c r="L73" i="2"/>
  <c r="M73" i="2" s="1"/>
  <c r="N73" i="2" s="1"/>
  <c r="L137" i="2"/>
  <c r="M137" i="2" s="1"/>
  <c r="N137" i="2" s="1"/>
  <c r="L129" i="2"/>
  <c r="M129" i="2" s="1"/>
  <c r="N129" i="2" s="1"/>
  <c r="L107" i="2"/>
  <c r="M107" i="2" s="1"/>
  <c r="N107" i="2" s="1"/>
  <c r="N150" i="25"/>
  <c r="N1" i="25" s="1"/>
  <c r="L63" i="2"/>
  <c r="M63" i="2" s="1"/>
  <c r="N63" i="2" s="1"/>
  <c r="L206" i="2"/>
  <c r="M206" i="2" s="1"/>
  <c r="N206" i="2" s="1"/>
  <c r="L162" i="2"/>
  <c r="M162" i="2" s="1"/>
  <c r="N162" i="2" s="1"/>
  <c r="L171" i="2"/>
  <c r="M171" i="2" s="1"/>
  <c r="N171" i="2" s="1"/>
  <c r="L203" i="2"/>
  <c r="M203" i="2" s="1"/>
  <c r="N203" i="2" s="1"/>
  <c r="L174" i="2"/>
  <c r="M174" i="2" s="1"/>
  <c r="N174" i="2" s="1"/>
  <c r="L36" i="2"/>
  <c r="M36" i="2" s="1"/>
  <c r="N36" i="2" s="1"/>
  <c r="L43" i="2"/>
  <c r="M43" i="2" s="1"/>
  <c r="N43" i="2" s="1"/>
  <c r="L138" i="2"/>
  <c r="M138" i="2" s="1"/>
  <c r="N138" i="2" s="1"/>
  <c r="L34" i="2"/>
  <c r="M34" i="2" s="1"/>
  <c r="N34" i="2" s="1"/>
  <c r="L112" i="2"/>
  <c r="M112" i="2" s="1"/>
  <c r="N112" i="2" s="1"/>
  <c r="L51" i="2"/>
  <c r="M51" i="2" s="1"/>
  <c r="N51" i="2" s="1"/>
  <c r="AR265" i="2"/>
  <c r="H2" i="2"/>
  <c r="N148" i="11"/>
  <c r="N149" i="11" s="1"/>
  <c r="N1" i="11" s="1"/>
  <c r="N150" i="24"/>
  <c r="N1" i="24" s="1"/>
  <c r="N150" i="26"/>
  <c r="N1" i="26" s="1"/>
  <c r="N150" i="23"/>
  <c r="N1" i="23" s="1"/>
  <c r="N150" i="17"/>
  <c r="N1" i="17" s="1"/>
  <c r="N150" i="34"/>
  <c r="N1" i="34" s="1"/>
  <c r="N150" i="28"/>
  <c r="N1" i="28" s="1"/>
  <c r="N150" i="27"/>
  <c r="N1" i="27" s="1"/>
  <c r="N150" i="37"/>
  <c r="N1" i="37" s="1"/>
  <c r="N150" i="32"/>
  <c r="N1" i="32" s="1"/>
  <c r="N150" i="36"/>
  <c r="N1" i="36" s="1"/>
  <c r="N150" i="35"/>
  <c r="N1" i="35" s="1"/>
  <c r="N150" i="30"/>
  <c r="N1" i="30" s="1"/>
  <c r="L73" i="29" l="1"/>
  <c r="M73" i="29" s="1"/>
  <c r="N73" i="29" s="1"/>
  <c r="L50" i="29"/>
  <c r="M50" i="29" s="1"/>
  <c r="N50" i="29" s="1"/>
  <c r="L12" i="29"/>
  <c r="M12" i="29" s="1"/>
  <c r="N12" i="29" s="1"/>
  <c r="L62" i="29"/>
  <c r="M62" i="29" s="1"/>
  <c r="N62" i="29" s="1"/>
  <c r="L14" i="29"/>
  <c r="M14" i="29" s="1"/>
  <c r="N14" i="29" s="1"/>
  <c r="L66" i="29"/>
  <c r="M66" i="29" s="1"/>
  <c r="N66" i="29" s="1"/>
  <c r="L71" i="29"/>
  <c r="M71" i="29" s="1"/>
  <c r="N71" i="29" s="1"/>
  <c r="L10" i="29"/>
  <c r="M10" i="29" s="1"/>
  <c r="N10" i="29" s="1"/>
  <c r="L58" i="29"/>
  <c r="M58" i="29" s="1"/>
  <c r="N58" i="29" s="1"/>
  <c r="L117" i="29"/>
  <c r="M117" i="29" s="1"/>
  <c r="N117" i="29" s="1"/>
  <c r="L94" i="29"/>
  <c r="M94" i="29" s="1"/>
  <c r="N94" i="29" s="1"/>
  <c r="L99" i="29"/>
  <c r="M99" i="29" s="1"/>
  <c r="N99" i="29" s="1"/>
  <c r="L84" i="29"/>
  <c r="M84" i="29" s="1"/>
  <c r="N84" i="29" s="1"/>
  <c r="L102" i="29"/>
  <c r="M102" i="29" s="1"/>
  <c r="N102" i="29" s="1"/>
  <c r="L44" i="29"/>
  <c r="M44" i="29" s="1"/>
  <c r="N44" i="29" s="1"/>
  <c r="L119" i="29"/>
  <c r="M119" i="29" s="1"/>
  <c r="N119" i="29" s="1"/>
  <c r="L133" i="29"/>
  <c r="M133" i="29" s="1"/>
  <c r="N133" i="29" s="1"/>
  <c r="L75" i="29"/>
  <c r="M75" i="29" s="1"/>
  <c r="N75" i="29" s="1"/>
  <c r="L68" i="29"/>
  <c r="M68" i="29" s="1"/>
  <c r="N68" i="29" s="1"/>
  <c r="L111" i="29"/>
  <c r="M111" i="29" s="1"/>
  <c r="N111" i="29" s="1"/>
  <c r="L125" i="29"/>
  <c r="M125" i="29" s="1"/>
  <c r="N125" i="29" s="1"/>
  <c r="L90" i="29"/>
  <c r="M90" i="29" s="1"/>
  <c r="N90" i="29" s="1"/>
  <c r="L88" i="29"/>
  <c r="M88" i="29" s="1"/>
  <c r="N88" i="29" s="1"/>
  <c r="L65" i="29"/>
  <c r="M65" i="29" s="1"/>
  <c r="N65" i="29" s="1"/>
  <c r="L114" i="29"/>
  <c r="M114" i="29" s="1"/>
  <c r="N114" i="29" s="1"/>
  <c r="L113" i="29"/>
  <c r="M113" i="29" s="1"/>
  <c r="N113" i="29" s="1"/>
  <c r="L64" i="29"/>
  <c r="M64" i="29" s="1"/>
  <c r="N64" i="29" s="1"/>
  <c r="L147" i="29"/>
  <c r="M147" i="29" s="1"/>
  <c r="N147" i="29" s="1"/>
  <c r="L82" i="29"/>
  <c r="M82" i="29" s="1"/>
  <c r="N82" i="29" s="1"/>
  <c r="L85" i="29"/>
  <c r="M85" i="29" s="1"/>
  <c r="N85" i="29" s="1"/>
  <c r="L11" i="29"/>
  <c r="M11" i="29" s="1"/>
  <c r="N11" i="29" s="1"/>
  <c r="L134" i="29"/>
  <c r="M134" i="29" s="1"/>
  <c r="N134" i="29" s="1"/>
  <c r="L49" i="29"/>
  <c r="M49" i="29" s="1"/>
  <c r="N49" i="29" s="1"/>
  <c r="L31" i="29"/>
  <c r="M31" i="29" s="1"/>
  <c r="N31" i="29" s="1"/>
  <c r="L121" i="29"/>
  <c r="M121" i="29" s="1"/>
  <c r="N121" i="29" s="1"/>
  <c r="L80" i="29"/>
  <c r="M80" i="29" s="1"/>
  <c r="N80" i="29" s="1"/>
  <c r="L100" i="29"/>
  <c r="M100" i="29" s="1"/>
  <c r="N100" i="29" s="1"/>
  <c r="L72" i="29"/>
  <c r="M72" i="29" s="1"/>
  <c r="N72" i="29" s="1"/>
  <c r="L140" i="29"/>
  <c r="M140" i="29" s="1"/>
  <c r="N140" i="29" s="1"/>
  <c r="L109" i="29"/>
  <c r="M109" i="29" s="1"/>
  <c r="N109" i="29" s="1"/>
  <c r="L130" i="29"/>
  <c r="M130" i="29" s="1"/>
  <c r="N130" i="29" s="1"/>
  <c r="L52" i="29"/>
  <c r="M52" i="29" s="1"/>
  <c r="N52" i="29" s="1"/>
  <c r="L41" i="29"/>
  <c r="M41" i="29" s="1"/>
  <c r="N41" i="29" s="1"/>
  <c r="L35" i="29"/>
  <c r="M35" i="29" s="1"/>
  <c r="N35" i="29" s="1"/>
  <c r="L61" i="29"/>
  <c r="M61" i="29" s="1"/>
  <c r="N61" i="29" s="1"/>
  <c r="L143" i="29"/>
  <c r="M143" i="29" s="1"/>
  <c r="N143" i="29" s="1"/>
  <c r="L127" i="29"/>
  <c r="M127" i="29" s="1"/>
  <c r="N127" i="29" s="1"/>
  <c r="L6" i="29"/>
  <c r="M6" i="29" s="1"/>
  <c r="N6" i="29" s="1"/>
  <c r="L57" i="29"/>
  <c r="M57" i="29" s="1"/>
  <c r="N57" i="29" s="1"/>
  <c r="L4" i="29"/>
  <c r="M4" i="29" s="1"/>
  <c r="N4" i="29" s="1"/>
  <c r="L145" i="29"/>
  <c r="M145" i="29" s="1"/>
  <c r="N145" i="29" s="1"/>
  <c r="L122" i="29"/>
  <c r="M122" i="29" s="1"/>
  <c r="N122" i="29" s="1"/>
  <c r="L137" i="29"/>
  <c r="M137" i="29" s="1"/>
  <c r="N137" i="29" s="1"/>
  <c r="L19" i="29"/>
  <c r="M19" i="29" s="1"/>
  <c r="N19" i="29" s="1"/>
  <c r="L60" i="29"/>
  <c r="M60" i="29" s="1"/>
  <c r="N60" i="29" s="1"/>
  <c r="L22" i="29"/>
  <c r="M22" i="29" s="1"/>
  <c r="N22" i="29" s="1"/>
  <c r="L63" i="29"/>
  <c r="M63" i="29" s="1"/>
  <c r="N63" i="29" s="1"/>
  <c r="L46" i="29"/>
  <c r="M46" i="29" s="1"/>
  <c r="N46" i="29" s="1"/>
  <c r="L128" i="29"/>
  <c r="M128" i="29" s="1"/>
  <c r="N128" i="29" s="1"/>
  <c r="L96" i="29"/>
  <c r="M96" i="29" s="1"/>
  <c r="N96" i="29" s="1"/>
  <c r="L47" i="29"/>
  <c r="M47" i="29" s="1"/>
  <c r="N47" i="29" s="1"/>
  <c r="L132" i="29"/>
  <c r="M132" i="29" s="1"/>
  <c r="N132" i="29" s="1"/>
  <c r="L97" i="29"/>
  <c r="M97" i="29" s="1"/>
  <c r="N97" i="29" s="1"/>
  <c r="L76" i="29"/>
  <c r="M76" i="29" s="1"/>
  <c r="N76" i="29" s="1"/>
  <c r="L33" i="29"/>
  <c r="M33" i="29" s="1"/>
  <c r="N33" i="29" s="1"/>
  <c r="L28" i="29"/>
  <c r="M28" i="29" s="1"/>
  <c r="N28" i="29" s="1"/>
  <c r="L8" i="29"/>
  <c r="M8" i="29" s="1"/>
  <c r="N8" i="29" s="1"/>
  <c r="L136" i="29"/>
  <c r="M136" i="29" s="1"/>
  <c r="N136" i="29" s="1"/>
  <c r="L26" i="29"/>
  <c r="M26" i="29" s="1"/>
  <c r="N26" i="29" s="1"/>
  <c r="L54" i="29"/>
  <c r="M54" i="29" s="1"/>
  <c r="N54" i="29" s="1"/>
  <c r="L55" i="29"/>
  <c r="M55" i="29" s="1"/>
  <c r="N55" i="29" s="1"/>
  <c r="L9" i="29"/>
  <c r="M9" i="29" s="1"/>
  <c r="N9" i="29" s="1"/>
  <c r="L120" i="29"/>
  <c r="M120" i="29" s="1"/>
  <c r="N120" i="29" s="1"/>
  <c r="L23" i="29"/>
  <c r="M23" i="29" s="1"/>
  <c r="N23" i="29" s="1"/>
  <c r="L69" i="29"/>
  <c r="M69" i="29" s="1"/>
  <c r="N69" i="29" s="1"/>
  <c r="L91" i="29"/>
  <c r="M91" i="29" s="1"/>
  <c r="N91" i="29" s="1"/>
  <c r="L48" i="29"/>
  <c r="M48" i="29" s="1"/>
  <c r="N48" i="29" s="1"/>
  <c r="L118" i="29"/>
  <c r="M118" i="29" s="1"/>
  <c r="N118" i="29" s="1"/>
  <c r="L129" i="29"/>
  <c r="M129" i="29" s="1"/>
  <c r="N129" i="29" s="1"/>
  <c r="L5" i="29"/>
  <c r="M5" i="29" s="1"/>
  <c r="N5" i="29" s="1"/>
  <c r="L67" i="29"/>
  <c r="M67" i="29" s="1"/>
  <c r="N67" i="29" s="1"/>
  <c r="L87" i="29"/>
  <c r="M87" i="29" s="1"/>
  <c r="N87" i="29" s="1"/>
  <c r="L104" i="29"/>
  <c r="M104" i="29" s="1"/>
  <c r="N104" i="29" s="1"/>
  <c r="L40" i="29"/>
  <c r="M40" i="29" s="1"/>
  <c r="N40" i="29" s="1"/>
  <c r="L7" i="29"/>
  <c r="M7" i="29" s="1"/>
  <c r="N7" i="29" s="1"/>
  <c r="L18" i="29"/>
  <c r="M18" i="29" s="1"/>
  <c r="N18" i="29" s="1"/>
  <c r="L86" i="29"/>
  <c r="M86" i="29" s="1"/>
  <c r="N86" i="29" s="1"/>
  <c r="L77" i="29"/>
  <c r="M77" i="29" s="1"/>
  <c r="N77" i="29" s="1"/>
  <c r="L108" i="29"/>
  <c r="M108" i="29" s="1"/>
  <c r="N108" i="29" s="1"/>
  <c r="L16" i="29"/>
  <c r="M16" i="29" s="1"/>
  <c r="N16" i="29" s="1"/>
  <c r="L25" i="29"/>
  <c r="M25" i="29" s="1"/>
  <c r="N25" i="29" s="1"/>
  <c r="L79" i="29"/>
  <c r="M79" i="29" s="1"/>
  <c r="N79" i="29" s="1"/>
  <c r="L74" i="29"/>
  <c r="M74" i="29" s="1"/>
  <c r="N74" i="29" s="1"/>
  <c r="L42" i="29"/>
  <c r="M42" i="29" s="1"/>
  <c r="N42" i="29" s="1"/>
  <c r="L24" i="29"/>
  <c r="M24" i="29" s="1"/>
  <c r="N24" i="29" s="1"/>
  <c r="L142" i="29"/>
  <c r="M142" i="29" s="1"/>
  <c r="N142" i="29" s="1"/>
  <c r="L83" i="29"/>
  <c r="M83" i="29" s="1"/>
  <c r="N83" i="29" s="1"/>
  <c r="L78" i="29"/>
  <c r="M78" i="29" s="1"/>
  <c r="N78" i="29" s="1"/>
  <c r="L15" i="29"/>
  <c r="M15" i="29" s="1"/>
  <c r="N15" i="29" s="1"/>
  <c r="L131" i="29"/>
  <c r="M131" i="29" s="1"/>
  <c r="N131" i="29" s="1"/>
  <c r="L116" i="29"/>
  <c r="M116" i="29" s="1"/>
  <c r="N116" i="29" s="1"/>
  <c r="L138" i="29"/>
  <c r="M138" i="29" s="1"/>
  <c r="N138" i="29" s="1"/>
  <c r="L36" i="29"/>
  <c r="M36" i="29" s="1"/>
  <c r="N36" i="29" s="1"/>
  <c r="L37" i="29"/>
  <c r="M37" i="29" s="1"/>
  <c r="N37" i="29" s="1"/>
  <c r="L98" i="29"/>
  <c r="M98" i="29" s="1"/>
  <c r="N98" i="29" s="1"/>
  <c r="L45" i="29"/>
  <c r="M45" i="29" s="1"/>
  <c r="N45" i="29" s="1"/>
  <c r="L29" i="29"/>
  <c r="M29" i="29" s="1"/>
  <c r="N29" i="29" s="1"/>
  <c r="L89" i="29"/>
  <c r="M89" i="29" s="1"/>
  <c r="N89" i="29" s="1"/>
  <c r="L115" i="29"/>
  <c r="M115" i="29" s="1"/>
  <c r="N115" i="29" s="1"/>
  <c r="L144" i="29"/>
  <c r="M144" i="29" s="1"/>
  <c r="N144" i="29" s="1"/>
  <c r="L17" i="29"/>
  <c r="M17" i="29" s="1"/>
  <c r="N17" i="29" s="1"/>
  <c r="L21" i="29"/>
  <c r="M21" i="29" s="1"/>
  <c r="N21" i="29" s="1"/>
  <c r="L92" i="29"/>
  <c r="M92" i="29" s="1"/>
  <c r="N92" i="29" s="1"/>
  <c r="L146" i="29"/>
  <c r="M146" i="29" s="1"/>
  <c r="N146" i="29" s="1"/>
  <c r="L20" i="29"/>
  <c r="M20" i="29" s="1"/>
  <c r="N20" i="29" s="1"/>
  <c r="L123" i="29"/>
  <c r="M123" i="29" s="1"/>
  <c r="N123" i="29" s="1"/>
  <c r="L30" i="29"/>
  <c r="M30" i="29" s="1"/>
  <c r="N30" i="29" s="1"/>
  <c r="L124" i="29"/>
  <c r="M124" i="29" s="1"/>
  <c r="N124" i="29" s="1"/>
  <c r="L105" i="29"/>
  <c r="M105" i="29" s="1"/>
  <c r="N105" i="29" s="1"/>
  <c r="L106" i="29"/>
  <c r="M106" i="29" s="1"/>
  <c r="N106" i="29" s="1"/>
  <c r="L56" i="29"/>
  <c r="M56" i="29" s="1"/>
  <c r="N56" i="29" s="1"/>
  <c r="L139" i="29"/>
  <c r="M139" i="29" s="1"/>
  <c r="N139" i="29" s="1"/>
  <c r="L81" i="29"/>
  <c r="M81" i="29" s="1"/>
  <c r="N81" i="29" s="1"/>
  <c r="L95" i="29"/>
  <c r="M95" i="29" s="1"/>
  <c r="N95" i="29" s="1"/>
  <c r="L110" i="29"/>
  <c r="M110" i="29" s="1"/>
  <c r="N110" i="29" s="1"/>
  <c r="L27" i="29"/>
  <c r="M27" i="29" s="1"/>
  <c r="N27" i="29" s="1"/>
  <c r="L34" i="29"/>
  <c r="M34" i="29" s="1"/>
  <c r="N34" i="29" s="1"/>
  <c r="L126" i="29"/>
  <c r="M126" i="29" s="1"/>
  <c r="N126" i="29" s="1"/>
  <c r="L101" i="29"/>
  <c r="M101" i="29" s="1"/>
  <c r="N101" i="29" s="1"/>
  <c r="L93" i="29"/>
  <c r="M93" i="29" s="1"/>
  <c r="N93" i="29" s="1"/>
  <c r="L43" i="29"/>
  <c r="M43" i="29" s="1"/>
  <c r="N43" i="29" s="1"/>
  <c r="L141" i="29"/>
  <c r="M141" i="29" s="1"/>
  <c r="N141" i="29" s="1"/>
  <c r="L13" i="29"/>
  <c r="M13" i="29" s="1"/>
  <c r="N13" i="29" s="1"/>
  <c r="L70" i="29"/>
  <c r="M70" i="29" s="1"/>
  <c r="N70" i="29" s="1"/>
  <c r="N211" i="38"/>
  <c r="N2" i="38" s="1"/>
  <c r="AR214" i="38"/>
  <c r="J2" i="38"/>
  <c r="N60" i="39"/>
  <c r="N1" i="39" s="1"/>
  <c r="Q2" i="38" s="1"/>
  <c r="N262" i="2"/>
  <c r="N2" i="2" s="1"/>
  <c r="N1" i="38" s="1"/>
  <c r="N150" i="29" l="1"/>
  <c r="N1" i="29" s="1"/>
  <c r="N1" i="2" l="1"/>
  <c r="S1" i="38"/>
</calcChain>
</file>

<file path=xl/sharedStrings.xml><?xml version="1.0" encoding="utf-8"?>
<sst xmlns="http://schemas.openxmlformats.org/spreadsheetml/2006/main" count="5720" uniqueCount="390">
  <si>
    <t>Data Set Characteristics: Multivariate</t>
  </si>
  <si>
    <t>Attribute Characteristics: Real</t>
  </si>
  <si>
    <t>Number of Attributes: 5</t>
  </si>
  <si>
    <t>Associated Tasks: Classification</t>
  </si>
  <si>
    <t>Number of Instances: 403</t>
  </si>
  <si>
    <t>Area: Education</t>
  </si>
  <si>
    <t>Attribute Information:</t>
  </si>
  <si>
    <t>STG</t>
  </si>
  <si>
    <t>SCG</t>
  </si>
  <si>
    <t>STR</t>
  </si>
  <si>
    <t>LPR</t>
  </si>
  <si>
    <t>PEG</t>
  </si>
  <si>
    <t xml:space="preserve"> UNS</t>
  </si>
  <si>
    <t>very_low</t>
  </si>
  <si>
    <t>LPR (The exam performance of user for related objects with goal object)</t>
  </si>
  <si>
    <t>PEG (The exam performance of user for goal objects)</t>
  </si>
  <si>
    <t>UNS (The knowledge level of user)</t>
  </si>
  <si>
    <t>STR (The degree of study time of user for related objects with goal object)</t>
  </si>
  <si>
    <t>SCG (The degree of repetition number of user for goal object materails)</t>
  </si>
  <si>
    <t>STG (The degree of study time for goal object materails),</t>
  </si>
  <si>
    <t>High</t>
  </si>
  <si>
    <t>Low</t>
  </si>
  <si>
    <t>Class Distribution</t>
  </si>
  <si>
    <t>Very Low</t>
  </si>
  <si>
    <t>Middle</t>
  </si>
  <si>
    <t>Middle: 122</t>
  </si>
  <si>
    <t>high 130</t>
  </si>
  <si>
    <t>Low:129</t>
  </si>
  <si>
    <t>Very Low: 50</t>
  </si>
  <si>
    <t>Total:403</t>
  </si>
  <si>
    <t>weight</t>
  </si>
  <si>
    <t>IF</t>
  </si>
  <si>
    <t>non_IF</t>
  </si>
  <si>
    <t>Tính T</t>
  </si>
  <si>
    <t>T(A)</t>
  </si>
  <si>
    <t>T(A^C)</t>
  </si>
  <si>
    <t>mẫu</t>
  </si>
  <si>
    <t>very Low</t>
  </si>
  <si>
    <t>Hight</t>
  </si>
  <si>
    <t>very low</t>
  </si>
  <si>
    <t>low</t>
  </si>
  <si>
    <t>middle</t>
  </si>
  <si>
    <t>KL</t>
  </si>
  <si>
    <t>VL</t>
  </si>
  <si>
    <t>M</t>
  </si>
  <si>
    <t>H</t>
  </si>
  <si>
    <t>ĐÚng</t>
  </si>
  <si>
    <t xml:space="preserve">đúng </t>
  </si>
  <si>
    <t>L</t>
  </si>
  <si>
    <t>min</t>
  </si>
  <si>
    <t>max</t>
  </si>
  <si>
    <t>K/c</t>
  </si>
  <si>
    <t>k/c</t>
  </si>
  <si>
    <t>TB</t>
  </si>
  <si>
    <t>Max</t>
  </si>
  <si>
    <t>class_result</t>
  </si>
  <si>
    <t>score</t>
  </si>
  <si>
    <t>Đúng</t>
  </si>
  <si>
    <t>Lớp Verylow</t>
  </si>
  <si>
    <t>Lớp LOW</t>
  </si>
  <si>
    <t>Lớp MIDLLE</t>
  </si>
  <si>
    <t>weigh</t>
  </si>
  <si>
    <t>Trung bình dữ liệu</t>
  </si>
  <si>
    <t>Min</t>
  </si>
  <si>
    <t>K.Luận</t>
  </si>
  <si>
    <t>w1</t>
  </si>
  <si>
    <t>w2</t>
  </si>
  <si>
    <t>w3</t>
  </si>
  <si>
    <t>w4</t>
  </si>
  <si>
    <t>w5</t>
  </si>
  <si>
    <t>w6</t>
  </si>
  <si>
    <t>w7</t>
  </si>
  <si>
    <t>w8</t>
  </si>
  <si>
    <t>w9</t>
  </si>
  <si>
    <t>w10</t>
  </si>
  <si>
    <t>w11</t>
  </si>
  <si>
    <t>Train</t>
  </si>
  <si>
    <t>test</t>
  </si>
  <si>
    <t>Chính xác</t>
  </si>
  <si>
    <t>w12</t>
  </si>
  <si>
    <t xml:space="preserve">Mô hình IF </t>
  </si>
  <si>
    <t>W13</t>
  </si>
  <si>
    <t>W14</t>
  </si>
  <si>
    <t>W15</t>
  </si>
  <si>
    <t>w_bất biến</t>
  </si>
  <si>
    <t xml:space="preserve">weight (t) </t>
  </si>
  <si>
    <t>t =0</t>
  </si>
  <si>
    <t>w(t+1)</t>
  </si>
  <si>
    <t>T*w</t>
  </si>
  <si>
    <t>T</t>
  </si>
  <si>
    <t>validate</t>
  </si>
  <si>
    <t>STT</t>
  </si>
  <si>
    <t>chính xác</t>
  </si>
  <si>
    <t xml:space="preserve">Tối ưu với test_TB (ko IF hóa) </t>
  </si>
  <si>
    <t>T (Trung binh)</t>
  </si>
  <si>
    <t>T (Trung bình)</t>
  </si>
  <si>
    <t>weight_TU</t>
  </si>
  <si>
    <t>Traing_Data</t>
  </si>
  <si>
    <t>Test_IF</t>
  </si>
  <si>
    <t>H_WX_Ngan</t>
  </si>
  <si>
    <t>Wight cao nhất cuối cùng ở train</t>
  </si>
  <si>
    <t xml:space="preserve">Train </t>
  </si>
  <si>
    <t>Validate</t>
  </si>
  <si>
    <t>TB 5 lần cao nhất</t>
  </si>
  <si>
    <t>5 lần có trọng số không đổi cao nhất</t>
  </si>
  <si>
    <t>(dùng cho validate)</t>
  </si>
  <si>
    <t>Test_IF_dd</t>
  </si>
  <si>
    <t>Tes_IF_dd</t>
  </si>
  <si>
    <t>ma trận nhầm lẫn với High</t>
  </si>
  <si>
    <t>Dự đoán đúng</t>
  </si>
  <si>
    <t>Dự đoán sai</t>
  </si>
  <si>
    <t>Chân trị +</t>
  </si>
  <si>
    <t>Chân trị -</t>
  </si>
  <si>
    <t>Dự đoán +</t>
  </si>
  <si>
    <t>TP</t>
  </si>
  <si>
    <t>FP</t>
  </si>
  <si>
    <t>Dự đoán -</t>
  </si>
  <si>
    <t>FN</t>
  </si>
  <si>
    <t>TN</t>
  </si>
  <si>
    <t>độ chính xác</t>
  </si>
  <si>
    <t>độ nhạy</t>
  </si>
  <si>
    <t>Độ chính xác của phép đo</t>
  </si>
  <si>
    <t>F_score</t>
  </si>
  <si>
    <t>giá trị đúng 
(13)</t>
  </si>
  <si>
    <t>Giá trị 
sai (40)</t>
  </si>
  <si>
    <t>Độ đặc hiệu</t>
  </si>
  <si>
    <t>Hệ số tương quan matthews</t>
  </si>
  <si>
    <t>Chỉ số Fowlkes-Mallows:</t>
  </si>
  <si>
    <t xml:space="preserve"> UNS (Class)</t>
  </si>
  <si>
    <t>O1</t>
  </si>
  <si>
    <t>O2</t>
  </si>
  <si>
    <t>O3</t>
  </si>
  <si>
    <t>O4</t>
  </si>
  <si>
    <t>O5</t>
  </si>
  <si>
    <t>O6</t>
  </si>
  <si>
    <t>O7</t>
  </si>
  <si>
    <t>O8</t>
  </si>
  <si>
    <t>O9</t>
  </si>
  <si>
    <t>O10</t>
  </si>
  <si>
    <t>O11</t>
  </si>
  <si>
    <t>O12</t>
  </si>
  <si>
    <t>O13</t>
  </si>
  <si>
    <t>O14</t>
  </si>
  <si>
    <t>O15</t>
  </si>
  <si>
    <t>O16</t>
  </si>
  <si>
    <t>O17</t>
  </si>
  <si>
    <t>O18</t>
  </si>
  <si>
    <t>O19</t>
  </si>
  <si>
    <t>O20</t>
  </si>
  <si>
    <t>O21</t>
  </si>
  <si>
    <t>O22</t>
  </si>
  <si>
    <t>O23</t>
  </si>
  <si>
    <t>O24</t>
  </si>
  <si>
    <t>O25</t>
  </si>
  <si>
    <t>O26</t>
  </si>
  <si>
    <t>O27</t>
  </si>
  <si>
    <t>O28</t>
  </si>
  <si>
    <t>O29</t>
  </si>
  <si>
    <t>O30</t>
  </si>
  <si>
    <t>O31</t>
  </si>
  <si>
    <t>O32</t>
  </si>
  <si>
    <t>O33</t>
  </si>
  <si>
    <t>O34</t>
  </si>
  <si>
    <t>O35</t>
  </si>
  <si>
    <t>O36</t>
  </si>
  <si>
    <t>O37</t>
  </si>
  <si>
    <t>O38</t>
  </si>
  <si>
    <t>O39</t>
  </si>
  <si>
    <t>O40</t>
  </si>
  <si>
    <t>O41</t>
  </si>
  <si>
    <t>O42</t>
  </si>
  <si>
    <t>O43</t>
  </si>
  <si>
    <t>O44</t>
  </si>
  <si>
    <t>O45</t>
  </si>
  <si>
    <t>O46</t>
  </si>
  <si>
    <t>O47</t>
  </si>
  <si>
    <t>O48</t>
  </si>
  <si>
    <t>O49</t>
  </si>
  <si>
    <t>O50</t>
  </si>
  <si>
    <t>O51</t>
  </si>
  <si>
    <t>O52</t>
  </si>
  <si>
    <t>O53</t>
  </si>
  <si>
    <t>O54</t>
  </si>
  <si>
    <t>O55</t>
  </si>
  <si>
    <t>O56</t>
  </si>
  <si>
    <t>O57</t>
  </si>
  <si>
    <t>O58</t>
  </si>
  <si>
    <t>O59</t>
  </si>
  <si>
    <t>O60</t>
  </si>
  <si>
    <t>O61</t>
  </si>
  <si>
    <t>O62</t>
  </si>
  <si>
    <t>O63</t>
  </si>
  <si>
    <t>O64</t>
  </si>
  <si>
    <t>O65</t>
  </si>
  <si>
    <t>O66</t>
  </si>
  <si>
    <t>O67</t>
  </si>
  <si>
    <t>O68</t>
  </si>
  <si>
    <t>O69</t>
  </si>
  <si>
    <t>O70</t>
  </si>
  <si>
    <t>O71</t>
  </si>
  <si>
    <t>O72</t>
  </si>
  <si>
    <t>O73</t>
  </si>
  <si>
    <t>O74</t>
  </si>
  <si>
    <t>O75</t>
  </si>
  <si>
    <t>O76</t>
  </si>
  <si>
    <t>O77</t>
  </si>
  <si>
    <t>O78</t>
  </si>
  <si>
    <t>O79</t>
  </si>
  <si>
    <t>O80</t>
  </si>
  <si>
    <t>O81</t>
  </si>
  <si>
    <t>O82</t>
  </si>
  <si>
    <t>O83</t>
  </si>
  <si>
    <t>O84</t>
  </si>
  <si>
    <t>O85</t>
  </si>
  <si>
    <t>O86</t>
  </si>
  <si>
    <t>O87</t>
  </si>
  <si>
    <t>O88</t>
  </si>
  <si>
    <t>O89</t>
  </si>
  <si>
    <t>O90</t>
  </si>
  <si>
    <t>O91</t>
  </si>
  <si>
    <t>O92</t>
  </si>
  <si>
    <t>O93</t>
  </si>
  <si>
    <t>O94</t>
  </si>
  <si>
    <t>O95</t>
  </si>
  <si>
    <t>O96</t>
  </si>
  <si>
    <t>O97</t>
  </si>
  <si>
    <t>O98</t>
  </si>
  <si>
    <t>O99</t>
  </si>
  <si>
    <t>O100</t>
  </si>
  <si>
    <t>O101</t>
  </si>
  <si>
    <t>O102</t>
  </si>
  <si>
    <t>O103</t>
  </si>
  <si>
    <t>O104</t>
  </si>
  <si>
    <t>O105</t>
  </si>
  <si>
    <t>O106</t>
  </si>
  <si>
    <t>O107</t>
  </si>
  <si>
    <t>O108</t>
  </si>
  <si>
    <t>O109</t>
  </si>
  <si>
    <t>O110</t>
  </si>
  <si>
    <t>O111</t>
  </si>
  <si>
    <t>O112</t>
  </si>
  <si>
    <t>O113</t>
  </si>
  <si>
    <t>O114</t>
  </si>
  <si>
    <t>O115</t>
  </si>
  <si>
    <t>O116</t>
  </si>
  <si>
    <t>O117</t>
  </si>
  <si>
    <t>O118</t>
  </si>
  <si>
    <t>O119</t>
  </si>
  <si>
    <t>O120</t>
  </si>
  <si>
    <t>O121</t>
  </si>
  <si>
    <t>O122</t>
  </si>
  <si>
    <t>O123</t>
  </si>
  <si>
    <t>O124</t>
  </si>
  <si>
    <t>O125</t>
  </si>
  <si>
    <t>O126</t>
  </si>
  <si>
    <t>O127</t>
  </si>
  <si>
    <t>O128</t>
  </si>
  <si>
    <t>O129</t>
  </si>
  <si>
    <t>O130</t>
  </si>
  <si>
    <t>O131</t>
  </si>
  <si>
    <t>O132</t>
  </si>
  <si>
    <t>O133</t>
  </si>
  <si>
    <t>O134</t>
  </si>
  <si>
    <t>O135</t>
  </si>
  <si>
    <t>O136</t>
  </si>
  <si>
    <t>O137</t>
  </si>
  <si>
    <t>O138</t>
  </si>
  <si>
    <t>O139</t>
  </si>
  <si>
    <t>O140</t>
  </si>
  <si>
    <t>O141</t>
  </si>
  <si>
    <t>O142</t>
  </si>
  <si>
    <t>O143</t>
  </si>
  <si>
    <t>O144</t>
  </si>
  <si>
    <t>O145</t>
  </si>
  <si>
    <t>O146</t>
  </si>
  <si>
    <t>O147</t>
  </si>
  <si>
    <t>O148</t>
  </si>
  <si>
    <t>O149</t>
  </si>
  <si>
    <t>O150</t>
  </si>
  <si>
    <t>O151</t>
  </si>
  <si>
    <t>O152</t>
  </si>
  <si>
    <t>O153</t>
  </si>
  <si>
    <t>O154</t>
  </si>
  <si>
    <t>O155</t>
  </si>
  <si>
    <t>O156</t>
  </si>
  <si>
    <t>O157</t>
  </si>
  <si>
    <t>O158</t>
  </si>
  <si>
    <t>O159</t>
  </si>
  <si>
    <t>O160</t>
  </si>
  <si>
    <t>O161</t>
  </si>
  <si>
    <t>O162</t>
  </si>
  <si>
    <t>O163</t>
  </si>
  <si>
    <t>O164</t>
  </si>
  <si>
    <t>O165</t>
  </si>
  <si>
    <t>O166</t>
  </si>
  <si>
    <t>O167</t>
  </si>
  <si>
    <t>O168</t>
  </si>
  <si>
    <t>O169</t>
  </si>
  <si>
    <t>O170</t>
  </si>
  <si>
    <t>O171</t>
  </si>
  <si>
    <t>O172</t>
  </si>
  <si>
    <t>O173</t>
  </si>
  <si>
    <t>O174</t>
  </si>
  <si>
    <t>O175</t>
  </si>
  <si>
    <t>O176</t>
  </si>
  <si>
    <t>O177</t>
  </si>
  <si>
    <t>O178</t>
  </si>
  <si>
    <t>O179</t>
  </si>
  <si>
    <t>O180</t>
  </si>
  <si>
    <t>O181</t>
  </si>
  <si>
    <t>O182</t>
  </si>
  <si>
    <t>O183</t>
  </si>
  <si>
    <t>O184</t>
  </si>
  <si>
    <t>O185</t>
  </si>
  <si>
    <t>O186</t>
  </si>
  <si>
    <t>O187</t>
  </si>
  <si>
    <t>O188</t>
  </si>
  <si>
    <t>O189</t>
  </si>
  <si>
    <t>O190</t>
  </si>
  <si>
    <t>O191</t>
  </si>
  <si>
    <t>O192</t>
  </si>
  <si>
    <t>O193</t>
  </si>
  <si>
    <t>O194</t>
  </si>
  <si>
    <t>O195</t>
  </si>
  <si>
    <t>O196</t>
  </si>
  <si>
    <t>O197</t>
  </si>
  <si>
    <t>O198</t>
  </si>
  <si>
    <t>O199</t>
  </si>
  <si>
    <t>O200</t>
  </si>
  <si>
    <t>O201</t>
  </si>
  <si>
    <t>O202</t>
  </si>
  <si>
    <t>O203</t>
  </si>
  <si>
    <t>O204</t>
  </si>
  <si>
    <t>O205</t>
  </si>
  <si>
    <t>O206</t>
  </si>
  <si>
    <t>O207</t>
  </si>
  <si>
    <t>O208</t>
  </si>
  <si>
    <t>O209</t>
  </si>
  <si>
    <t>O210</t>
  </si>
  <si>
    <t>O211</t>
  </si>
  <si>
    <t>O212</t>
  </si>
  <si>
    <t>O213</t>
  </si>
  <si>
    <t>O214</t>
  </si>
  <si>
    <t>O215</t>
  </si>
  <si>
    <t>O216</t>
  </si>
  <si>
    <t>O217</t>
  </si>
  <si>
    <t>O218</t>
  </si>
  <si>
    <t>O219</t>
  </si>
  <si>
    <t>O220</t>
  </si>
  <si>
    <t>O221</t>
  </si>
  <si>
    <t>O222</t>
  </si>
  <si>
    <t>O223</t>
  </si>
  <si>
    <t>O224</t>
  </si>
  <si>
    <t>O225</t>
  </si>
  <si>
    <t>O226</t>
  </si>
  <si>
    <t>O227</t>
  </si>
  <si>
    <t>O228</t>
  </si>
  <si>
    <t>O229</t>
  </si>
  <si>
    <t>O230</t>
  </si>
  <si>
    <t>O231</t>
  </si>
  <si>
    <t>O232</t>
  </si>
  <si>
    <t>O233</t>
  </si>
  <si>
    <t>O234</t>
  </si>
  <si>
    <t>O235</t>
  </si>
  <si>
    <t>O236</t>
  </si>
  <si>
    <t>O237</t>
  </si>
  <si>
    <t>O238</t>
  </si>
  <si>
    <t>O239</t>
  </si>
  <si>
    <t>O240</t>
  </si>
  <si>
    <t>O241</t>
  </si>
  <si>
    <t>O242</t>
  </si>
  <si>
    <t>O243</t>
  </si>
  <si>
    <t>O244</t>
  </si>
  <si>
    <t>O245</t>
  </si>
  <si>
    <t>O246</t>
  </si>
  <si>
    <t>O247</t>
  </si>
  <si>
    <t>O248</t>
  </si>
  <si>
    <t>O249</t>
  </si>
  <si>
    <t>O250</t>
  </si>
  <si>
    <t>O251</t>
  </si>
  <si>
    <t>O252</t>
  </si>
  <si>
    <t>O253</t>
  </si>
  <si>
    <t>O254</t>
  </si>
  <si>
    <t>O255</t>
  </si>
  <si>
    <t>O256</t>
  </si>
  <si>
    <t>O257</t>
  </si>
  <si>
    <t>O258</t>
  </si>
  <si>
    <t>Tính S</t>
  </si>
  <si>
    <t>S(A)</t>
  </si>
  <si>
    <t>S(A^C)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</si>
</sst>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" x14ac:knownFonts="1">
    <font>
      <sz val="11"/>
      <color theme="1"/>
      <name val="Calibri"/>
      <family val="2"/>
      <charset val="162"/>
      <scheme val="minor"/>
    </font>
    <font>
      <sz val="12"/>
      <color indexed="8"/>
      <name val="Times New Roman"/>
      <family val="1"/>
      <charset val="162"/>
    </font>
    <font>
      <sz val="11"/>
      <name val="Calibri"/>
      <family val="2"/>
      <charset val="162"/>
    </font>
    <font>
      <sz val="12"/>
      <color indexed="8"/>
      <name val="Times New Roman"/>
      <family val="1"/>
      <charset val="162"/>
    </font>
    <font>
      <sz val="12"/>
      <color indexed="30"/>
      <name val="Times New Roman"/>
      <family val="1"/>
      <charset val="162"/>
    </font>
    <font>
      <sz val="12"/>
      <color indexed="10"/>
      <name val="Times New Roman"/>
      <family val="1"/>
      <charset val="162"/>
    </font>
    <font>
      <sz val="12"/>
      <color indexed="20"/>
      <name val="Times New Roman"/>
      <family val="1"/>
      <charset val="162"/>
    </font>
    <font>
      <b/>
      <sz val="12"/>
      <color indexed="17"/>
      <name val="Times New Roman"/>
      <family val="1"/>
      <charset val="162"/>
    </font>
    <font>
      <sz val="12"/>
      <color indexed="17"/>
      <name val="Times New Roman"/>
      <family val="1"/>
      <charset val="162"/>
    </font>
    <font>
      <sz val="12"/>
      <color indexed="60"/>
      <name val="Times New Roman"/>
      <family val="1"/>
      <charset val="162"/>
    </font>
    <font>
      <b/>
      <sz val="12"/>
      <color indexed="17"/>
      <name val="Times New Roman"/>
      <family val="1"/>
      <charset val="162"/>
    </font>
    <font>
      <b/>
      <sz val="12"/>
      <color indexed="60"/>
      <name val="Times New Roman"/>
      <family val="1"/>
      <charset val="162"/>
    </font>
    <font>
      <b/>
      <sz val="12"/>
      <color indexed="8"/>
      <name val="Times New Roman"/>
      <family val="1"/>
      <charset val="162"/>
    </font>
    <font>
      <sz val="11"/>
      <color rgb="FFFF0000"/>
      <name val="Calibri"/>
      <family val="2"/>
      <charset val="162"/>
      <scheme val="minor"/>
    </font>
    <font>
      <sz val="12"/>
      <color theme="1"/>
      <name val="Times New Roman"/>
      <family val="1"/>
      <charset val="162"/>
    </font>
    <font>
      <sz val="11"/>
      <color theme="1"/>
      <name val="Times New Roman"/>
      <family val="1"/>
      <charset val="162"/>
    </font>
    <font>
      <sz val="14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2">
    <xf numFmtId="0" fontId="0" fillId="0" borderId="0" xfId="0"/>
    <xf numFmtId="0" fontId="2" fillId="0" borderId="0" xfId="0" applyFont="1"/>
    <xf numFmtId="0" fontId="0" fillId="0" borderId="0" xfId="0" applyFill="1" applyBorder="1"/>
    <xf numFmtId="0" fontId="3" fillId="0" borderId="1" xfId="0" applyFont="1" applyBorder="1" applyAlignment="1">
      <alignment horizontal="justify" vertical="top" wrapText="1"/>
    </xf>
    <xf numFmtId="0" fontId="3" fillId="0" borderId="2" xfId="0" applyFont="1" applyBorder="1" applyAlignment="1">
      <alignment horizontal="justify" vertical="top" wrapText="1"/>
    </xf>
    <xf numFmtId="0" fontId="6" fillId="0" borderId="2" xfId="0" applyFont="1" applyBorder="1" applyAlignment="1">
      <alignment horizontal="justify" vertical="top" wrapText="1"/>
    </xf>
    <xf numFmtId="0" fontId="7" fillId="0" borderId="2" xfId="0" applyFont="1" applyBorder="1" applyAlignment="1">
      <alignment horizontal="justify" vertical="top" wrapText="1"/>
    </xf>
    <xf numFmtId="0" fontId="8" fillId="0" borderId="2" xfId="0" applyFont="1" applyBorder="1" applyAlignment="1">
      <alignment horizontal="justify" vertical="top" wrapText="1"/>
    </xf>
    <xf numFmtId="0" fontId="9" fillId="0" borderId="2" xfId="0" applyFont="1" applyBorder="1" applyAlignment="1">
      <alignment horizontal="justify" vertical="top" wrapText="1"/>
    </xf>
    <xf numFmtId="0" fontId="14" fillId="0" borderId="0" xfId="0" applyFont="1"/>
    <xf numFmtId="0" fontId="15" fillId="0" borderId="0" xfId="0" applyFont="1" applyFill="1" applyBorder="1"/>
    <xf numFmtId="0" fontId="15" fillId="0" borderId="0" xfId="0" applyFont="1" applyFill="1" applyBorder="1" applyAlignment="1">
      <alignment wrapText="1"/>
    </xf>
    <xf numFmtId="0" fontId="15" fillId="3" borderId="0" xfId="0" applyFont="1" applyFill="1" applyBorder="1"/>
    <xf numFmtId="0" fontId="1" fillId="0" borderId="1" xfId="0" applyFont="1" applyBorder="1" applyAlignment="1">
      <alignment horizontal="left" vertical="top" shrinkToFit="1"/>
    </xf>
    <xf numFmtId="0" fontId="1" fillId="0" borderId="2" xfId="0" applyFont="1" applyBorder="1" applyAlignment="1">
      <alignment horizontal="left" vertical="top" shrinkToFit="1"/>
    </xf>
    <xf numFmtId="0" fontId="10" fillId="0" borderId="2" xfId="0" applyFont="1" applyBorder="1" applyAlignment="1">
      <alignment horizontal="left" vertical="top" shrinkToFit="1"/>
    </xf>
    <xf numFmtId="0" fontId="11" fillId="0" borderId="2" xfId="0" applyFont="1" applyBorder="1" applyAlignment="1">
      <alignment horizontal="left" vertical="top" shrinkToFit="1"/>
    </xf>
    <xf numFmtId="0" fontId="5" fillId="0" borderId="1" xfId="0" applyFont="1" applyBorder="1" applyAlignment="1">
      <alignment horizontal="left" vertical="top" shrinkToFit="1"/>
    </xf>
    <xf numFmtId="0" fontId="5" fillId="0" borderId="2" xfId="0" applyFont="1" applyBorder="1" applyAlignment="1">
      <alignment horizontal="left" vertical="top" shrinkToFit="1"/>
    </xf>
    <xf numFmtId="0" fontId="12" fillId="0" borderId="2" xfId="0" applyFont="1" applyBorder="1" applyAlignment="1">
      <alignment horizontal="left" vertical="top" shrinkToFit="1"/>
    </xf>
    <xf numFmtId="0" fontId="4" fillId="0" borderId="2" xfId="0" applyFont="1" applyBorder="1" applyAlignment="1">
      <alignment horizontal="left" vertical="top" shrinkToFit="1"/>
    </xf>
    <xf numFmtId="0" fontId="1" fillId="0" borderId="2" xfId="0" applyFont="1" applyFill="1" applyBorder="1" applyAlignment="1">
      <alignment horizontal="left" vertical="top" shrinkToFit="1"/>
    </xf>
    <xf numFmtId="0" fontId="5" fillId="2" borderId="1" xfId="0" applyFont="1" applyFill="1" applyBorder="1" applyAlignment="1">
      <alignment horizontal="left" vertical="top" shrinkToFit="1"/>
    </xf>
    <xf numFmtId="0" fontId="5" fillId="2" borderId="2" xfId="0" applyFont="1" applyFill="1" applyBorder="1" applyAlignment="1">
      <alignment horizontal="left" vertical="top" shrinkToFit="1"/>
    </xf>
    <xf numFmtId="0" fontId="4" fillId="2" borderId="2" xfId="0" applyFont="1" applyFill="1" applyBorder="1" applyAlignment="1">
      <alignment horizontal="left" vertical="top" shrinkToFit="1"/>
    </xf>
    <xf numFmtId="0" fontId="12" fillId="2" borderId="2" xfId="0" applyFont="1" applyFill="1" applyBorder="1" applyAlignment="1">
      <alignment horizontal="left" vertical="top" shrinkToFit="1"/>
    </xf>
    <xf numFmtId="0" fontId="4" fillId="0" borderId="2" xfId="0" applyFont="1" applyFill="1" applyBorder="1" applyAlignment="1">
      <alignment horizontal="left" vertical="top" shrinkToFit="1"/>
    </xf>
    <xf numFmtId="0" fontId="1" fillId="2" borderId="2" xfId="0" applyFont="1" applyFill="1" applyBorder="1" applyAlignment="1">
      <alignment horizontal="left" vertical="top" shrinkToFit="1"/>
    </xf>
    <xf numFmtId="0" fontId="10" fillId="2" borderId="2" xfId="0" applyFont="1" applyFill="1" applyBorder="1" applyAlignment="1">
      <alignment horizontal="left" vertical="top" shrinkToFit="1"/>
    </xf>
    <xf numFmtId="0" fontId="1" fillId="2" borderId="1" xfId="0" applyFont="1" applyFill="1" applyBorder="1" applyAlignment="1">
      <alignment horizontal="left" vertical="top" shrinkToFit="1"/>
    </xf>
    <xf numFmtId="0" fontId="11" fillId="2" borderId="2" xfId="0" applyFont="1" applyFill="1" applyBorder="1" applyAlignment="1">
      <alignment horizontal="left" vertical="top" shrinkToFit="1"/>
    </xf>
    <xf numFmtId="0" fontId="5" fillId="0" borderId="2" xfId="0" applyFont="1" applyFill="1" applyBorder="1" applyAlignment="1">
      <alignment horizontal="left" vertical="top" shrinkToFit="1"/>
    </xf>
    <xf numFmtId="0" fontId="4" fillId="0" borderId="1" xfId="0" applyFont="1" applyBorder="1" applyAlignment="1">
      <alignment horizontal="left" vertical="top" shrinkToFit="1"/>
    </xf>
    <xf numFmtId="0" fontId="12" fillId="3" borderId="2" xfId="0" applyFont="1" applyFill="1" applyBorder="1" applyAlignment="1">
      <alignment horizontal="center" vertical="top" shrinkToFit="1"/>
    </xf>
    <xf numFmtId="0" fontId="12" fillId="3" borderId="2" xfId="0" applyFont="1" applyFill="1" applyBorder="1" applyAlignment="1">
      <alignment horizontal="center" vertical="top" wrapText="1"/>
    </xf>
    <xf numFmtId="0" fontId="12" fillId="3" borderId="0" xfId="0" applyFont="1" applyFill="1" applyBorder="1" applyAlignment="1">
      <alignment horizontal="center" vertical="top" wrapText="1"/>
    </xf>
    <xf numFmtId="0" fontId="6" fillId="0" borderId="0" xfId="0" applyFont="1" applyBorder="1" applyAlignment="1">
      <alignment horizontal="justify" vertical="top" wrapText="1"/>
    </xf>
    <xf numFmtId="0" fontId="14" fillId="0" borderId="0" xfId="0" applyFont="1" applyBorder="1" applyAlignment="1">
      <alignment horizontal="justify" vertical="top" wrapText="1"/>
    </xf>
    <xf numFmtId="0" fontId="14" fillId="0" borderId="0" xfId="0" applyFont="1" applyFill="1" applyBorder="1" applyAlignment="1">
      <alignment horizontal="justify" vertical="top" wrapText="1"/>
    </xf>
    <xf numFmtId="0" fontId="2" fillId="0" borderId="0" xfId="0" applyFont="1" applyAlignment="1">
      <alignment horizontal="center"/>
    </xf>
    <xf numFmtId="0" fontId="2" fillId="3" borderId="0" xfId="0" applyFont="1" applyFill="1"/>
    <xf numFmtId="0" fontId="5" fillId="3" borderId="1" xfId="0" applyFont="1" applyFill="1" applyBorder="1" applyAlignment="1">
      <alignment horizontal="left" vertical="top" shrinkToFit="1"/>
    </xf>
    <xf numFmtId="0" fontId="4" fillId="3" borderId="2" xfId="0" applyFont="1" applyFill="1" applyBorder="1" applyAlignment="1">
      <alignment horizontal="left" vertical="top" shrinkToFit="1"/>
    </xf>
    <xf numFmtId="0" fontId="11" fillId="3" borderId="2" xfId="0" applyFont="1" applyFill="1" applyBorder="1" applyAlignment="1">
      <alignment horizontal="left" vertical="top" shrinkToFit="1"/>
    </xf>
    <xf numFmtId="0" fontId="3" fillId="0" borderId="1" xfId="0" applyFont="1" applyBorder="1" applyAlignment="1">
      <alignment horizontal="center" vertical="top" wrapText="1"/>
    </xf>
    <xf numFmtId="0" fontId="3" fillId="0" borderId="2" xfId="0" applyFont="1" applyBorder="1" applyAlignment="1">
      <alignment horizontal="center" vertical="top" wrapText="1"/>
    </xf>
    <xf numFmtId="0" fontId="0" fillId="0" borderId="0" xfId="0" applyAlignment="1">
      <alignment horizontal="center"/>
    </xf>
    <xf numFmtId="0" fontId="0" fillId="3" borderId="0" xfId="0" applyFill="1"/>
    <xf numFmtId="10" fontId="0" fillId="0" borderId="0" xfId="0" applyNumberFormat="1" applyFill="1" applyBorder="1"/>
    <xf numFmtId="0" fontId="0" fillId="3" borderId="0" xfId="0" applyFill="1" applyBorder="1"/>
    <xf numFmtId="10" fontId="0" fillId="3" borderId="0" xfId="0" applyNumberFormat="1" applyFill="1" applyBorder="1"/>
    <xf numFmtId="9" fontId="0" fillId="0" borderId="0" xfId="0" applyNumberFormat="1" applyFill="1" applyBorder="1"/>
    <xf numFmtId="0" fontId="13" fillId="3" borderId="0" xfId="0" applyFont="1" applyFill="1" applyBorder="1"/>
    <xf numFmtId="10" fontId="13" fillId="3" borderId="0" xfId="0" applyNumberFormat="1" applyFont="1" applyFill="1" applyBorder="1"/>
    <xf numFmtId="0" fontId="0" fillId="0" borderId="0" xfId="0" applyFill="1" applyBorder="1" applyAlignment="1">
      <alignment horizontal="left"/>
    </xf>
    <xf numFmtId="0" fontId="13" fillId="3" borderId="0" xfId="0" applyFont="1" applyFill="1"/>
    <xf numFmtId="0" fontId="16" fillId="0" borderId="3" xfId="0" applyFont="1" applyBorder="1" applyAlignment="1">
      <alignment horizontal="center" vertical="center" wrapText="1"/>
    </xf>
    <xf numFmtId="0" fontId="16" fillId="0" borderId="4" xfId="0" applyFont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 wrapText="1"/>
    </xf>
    <xf numFmtId="0" fontId="16" fillId="0" borderId="2" xfId="0" applyFont="1" applyBorder="1" applyAlignment="1">
      <alignment horizontal="center" vertical="center" wrapText="1"/>
    </xf>
    <xf numFmtId="0" fontId="0" fillId="3" borderId="5" xfId="0" applyFill="1" applyBorder="1"/>
    <xf numFmtId="0" fontId="0" fillId="3" borderId="5" xfId="0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>
      <selection activeCell="C1" sqref="C1:C7"/>
    </sheetView>
  </sheetViews>
  <sheetFormatPr defaultRowHeight="15" x14ac:dyDescent="0.25"/>
  <cols>
    <col min="1" max="1" width="33.28515625" bestFit="1" customWidth="1"/>
    <col min="3" max="3" width="64.42578125" bestFit="1" customWidth="1"/>
  </cols>
  <sheetData>
    <row r="1" spans="1:3" x14ac:dyDescent="0.25">
      <c r="A1" s="12" t="s">
        <v>0</v>
      </c>
      <c r="B1" s="2"/>
      <c r="C1" s="12" t="s">
        <v>6</v>
      </c>
    </row>
    <row r="2" spans="1:3" x14ac:dyDescent="0.25">
      <c r="A2" s="10" t="s">
        <v>4</v>
      </c>
      <c r="B2" s="2"/>
      <c r="C2" s="10" t="s">
        <v>19</v>
      </c>
    </row>
    <row r="3" spans="1:3" x14ac:dyDescent="0.25">
      <c r="A3" s="10" t="s">
        <v>5</v>
      </c>
      <c r="B3" s="2"/>
      <c r="C3" s="10" t="s">
        <v>18</v>
      </c>
    </row>
    <row r="4" spans="1:3" ht="15" customHeight="1" x14ac:dyDescent="0.25">
      <c r="A4" s="10" t="s">
        <v>1</v>
      </c>
      <c r="B4" s="2"/>
      <c r="C4" s="11" t="s">
        <v>17</v>
      </c>
    </row>
    <row r="5" spans="1:3" x14ac:dyDescent="0.25">
      <c r="A5" s="10" t="s">
        <v>2</v>
      </c>
      <c r="B5" s="2"/>
      <c r="C5" s="10" t="s">
        <v>14</v>
      </c>
    </row>
    <row r="6" spans="1:3" x14ac:dyDescent="0.25">
      <c r="A6" s="10" t="s">
        <v>3</v>
      </c>
      <c r="B6" s="2"/>
      <c r="C6" s="10" t="s">
        <v>15</v>
      </c>
    </row>
    <row r="7" spans="1:3" ht="15.75" x14ac:dyDescent="0.25">
      <c r="A7" s="2"/>
      <c r="B7" s="2"/>
      <c r="C7" s="9" t="s">
        <v>16</v>
      </c>
    </row>
    <row r="8" spans="1:3" x14ac:dyDescent="0.25">
      <c r="A8" s="12" t="s">
        <v>22</v>
      </c>
      <c r="B8" s="2"/>
      <c r="C8" s="2"/>
    </row>
    <row r="9" spans="1:3" x14ac:dyDescent="0.25">
      <c r="A9" s="10" t="s">
        <v>28</v>
      </c>
      <c r="B9" s="2"/>
      <c r="C9" s="2"/>
    </row>
    <row r="10" spans="1:3" x14ac:dyDescent="0.25">
      <c r="A10" s="10" t="s">
        <v>27</v>
      </c>
      <c r="B10" s="2"/>
      <c r="C10" s="2"/>
    </row>
    <row r="11" spans="1:3" x14ac:dyDescent="0.25">
      <c r="A11" s="10" t="s">
        <v>25</v>
      </c>
      <c r="B11" s="2"/>
      <c r="C11" s="2"/>
    </row>
    <row r="12" spans="1:3" x14ac:dyDescent="0.25">
      <c r="A12" s="10" t="s">
        <v>26</v>
      </c>
      <c r="B12" s="2"/>
      <c r="C12" s="2"/>
    </row>
    <row r="13" spans="1:3" x14ac:dyDescent="0.25">
      <c r="A13" t="s">
        <v>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300"/>
  <sheetViews>
    <sheetView tabSelected="1" workbookViewId="0">
      <selection activeCell="I1" sqref="I1"/>
    </sheetView>
  </sheetViews>
  <sheetFormatPr defaultRowHeight="15" x14ac:dyDescent="0.25"/>
  <cols>
    <col min="1" max="7" width="9.140625" style="2"/>
    <col min="8" max="8" width="10.140625" style="2" bestFit="1" customWidth="1"/>
    <col min="9" max="14" width="10.140625" style="2" customWidth="1"/>
    <col min="15" max="15" width="13.140625" style="2" bestFit="1" customWidth="1"/>
    <col min="16" max="16" width="9.5703125" style="2" bestFit="1" customWidth="1"/>
    <col min="17" max="18" width="9.28515625" style="2" bestFit="1" customWidth="1"/>
    <col min="19" max="19" width="9.5703125" style="2" bestFit="1" customWidth="1"/>
    <col min="20" max="43" width="9.5703125" style="2" customWidth="1"/>
    <col min="44" max="44" width="63.7109375" style="2" customWidth="1"/>
    <col min="45" max="45" width="9.140625" style="2"/>
    <col min="46" max="46" width="15.85546875" style="2" customWidth="1"/>
    <col min="47" max="16384" width="9.140625" style="2"/>
  </cols>
  <sheetData>
    <row r="1" spans="1:67" x14ac:dyDescent="0.25">
      <c r="B1" s="2">
        <v>1E-4</v>
      </c>
      <c r="C1" s="2">
        <v>1.72E-2</v>
      </c>
      <c r="D1" s="2">
        <v>0.13519999999999999</v>
      </c>
      <c r="E1" s="2">
        <v>5.5E-2</v>
      </c>
      <c r="F1" s="2">
        <v>0.79249999999999998</v>
      </c>
      <c r="G1" s="2" t="s">
        <v>105</v>
      </c>
      <c r="M1" s="2" t="s">
        <v>107</v>
      </c>
      <c r="N1" s="2">
        <f>Test_IF_dd!N1</f>
        <v>0.86899999999999999</v>
      </c>
    </row>
    <row r="2" spans="1:67" ht="15.75" x14ac:dyDescent="0.25">
      <c r="B2" s="38">
        <v>1E-4</v>
      </c>
      <c r="C2" s="38">
        <v>2E-3</v>
      </c>
      <c r="D2" s="38">
        <v>5.9400000000000001E-2</v>
      </c>
      <c r="E2" s="38">
        <v>1.55E-2</v>
      </c>
      <c r="F2" s="38">
        <v>0.92300000000000004</v>
      </c>
      <c r="G2" s="38"/>
      <c r="H2" s="2">
        <f>AM265</f>
        <v>1E-4</v>
      </c>
      <c r="I2" s="2">
        <f>AN265</f>
        <v>1.6000000000000001E-3</v>
      </c>
      <c r="J2" s="2">
        <f>AO265</f>
        <v>5.4800000000000001E-2</v>
      </c>
      <c r="K2" s="2">
        <f>AP265</f>
        <v>1.37E-2</v>
      </c>
      <c r="L2" s="2">
        <f>AQ265</f>
        <v>0.92979999999999996</v>
      </c>
      <c r="N2" s="2">
        <f>N262</f>
        <v>0.81779999999999997</v>
      </c>
      <c r="O2" s="2" t="s">
        <v>31</v>
      </c>
      <c r="U2" s="2" t="s">
        <v>32</v>
      </c>
      <c r="AA2" s="2" t="s">
        <v>387</v>
      </c>
      <c r="AB2" s="2" t="s">
        <v>388</v>
      </c>
      <c r="AG2" s="2" t="s">
        <v>389</v>
      </c>
      <c r="AN2" s="2" t="s">
        <v>30</v>
      </c>
      <c r="AS2" s="2" t="s">
        <v>58</v>
      </c>
      <c r="AY2" s="2" t="s">
        <v>59</v>
      </c>
      <c r="BE2" s="2" t="s">
        <v>60</v>
      </c>
      <c r="BK2" s="2" t="s">
        <v>20</v>
      </c>
    </row>
    <row r="3" spans="1:67" ht="32.25" thickBot="1" x14ac:dyDescent="0.3">
      <c r="B3" s="34" t="s">
        <v>7</v>
      </c>
      <c r="C3" s="34" t="s">
        <v>8</v>
      </c>
      <c r="D3" s="34" t="s">
        <v>9</v>
      </c>
      <c r="E3" s="34" t="s">
        <v>10</v>
      </c>
      <c r="F3" s="34" t="s">
        <v>11</v>
      </c>
      <c r="G3" s="34" t="s">
        <v>128</v>
      </c>
      <c r="H3" s="35" t="s">
        <v>13</v>
      </c>
      <c r="I3" s="35" t="str">
        <f>G6</f>
        <v>Low</v>
      </c>
      <c r="J3" s="35" t="str">
        <f>G7</f>
        <v>Middle</v>
      </c>
      <c r="K3" s="35" t="str">
        <f>G5</f>
        <v>High</v>
      </c>
      <c r="L3" s="35" t="s">
        <v>63</v>
      </c>
      <c r="M3" s="35" t="s">
        <v>64</v>
      </c>
      <c r="N3" s="35" t="s">
        <v>57</v>
      </c>
      <c r="O3" s="34" t="s">
        <v>7</v>
      </c>
      <c r="P3" s="34" t="s">
        <v>8</v>
      </c>
      <c r="Q3" s="34" t="s">
        <v>9</v>
      </c>
      <c r="R3" s="34" t="s">
        <v>10</v>
      </c>
      <c r="S3" s="34" t="s">
        <v>11</v>
      </c>
      <c r="T3" s="35"/>
      <c r="U3" s="34" t="s">
        <v>7</v>
      </c>
      <c r="V3" s="34" t="s">
        <v>8</v>
      </c>
      <c r="W3" s="34" t="s">
        <v>9</v>
      </c>
      <c r="X3" s="34" t="s">
        <v>10</v>
      </c>
      <c r="Y3" s="34" t="s">
        <v>11</v>
      </c>
      <c r="Z3" s="35"/>
      <c r="AA3" s="34" t="s">
        <v>7</v>
      </c>
      <c r="AB3" s="34" t="s">
        <v>8</v>
      </c>
      <c r="AC3" s="34" t="s">
        <v>9</v>
      </c>
      <c r="AD3" s="34" t="s">
        <v>10</v>
      </c>
      <c r="AE3" s="34" t="s">
        <v>11</v>
      </c>
      <c r="AF3" s="35"/>
      <c r="AG3" s="34" t="s">
        <v>7</v>
      </c>
      <c r="AH3" s="34" t="s">
        <v>8</v>
      </c>
      <c r="AI3" s="34" t="s">
        <v>9</v>
      </c>
      <c r="AJ3" s="34" t="s">
        <v>10</v>
      </c>
      <c r="AK3" s="34" t="s">
        <v>11</v>
      </c>
      <c r="AL3" s="34"/>
      <c r="AM3" s="34" t="s">
        <v>7</v>
      </c>
      <c r="AN3" s="34" t="s">
        <v>8</v>
      </c>
      <c r="AO3" s="34" t="s">
        <v>9</v>
      </c>
      <c r="AP3" s="34" t="s">
        <v>10</v>
      </c>
      <c r="AQ3" s="34" t="s">
        <v>11</v>
      </c>
      <c r="AR3" s="12" t="s">
        <v>6</v>
      </c>
      <c r="AS3" s="2" t="s">
        <v>7</v>
      </c>
      <c r="AT3" s="2" t="s">
        <v>8</v>
      </c>
      <c r="AU3" s="2" t="s">
        <v>9</v>
      </c>
      <c r="AV3" s="2" t="s">
        <v>10</v>
      </c>
      <c r="AW3" s="2" t="s">
        <v>11</v>
      </c>
      <c r="AY3" s="2" t="s">
        <v>7</v>
      </c>
      <c r="AZ3" s="2" t="s">
        <v>8</v>
      </c>
      <c r="BA3" s="2" t="s">
        <v>9</v>
      </c>
      <c r="BB3" s="2" t="s">
        <v>10</v>
      </c>
      <c r="BC3" s="2" t="s">
        <v>11</v>
      </c>
      <c r="BE3" s="2" t="s">
        <v>7</v>
      </c>
      <c r="BF3" s="2" t="s">
        <v>8</v>
      </c>
      <c r="BG3" s="2" t="s">
        <v>9</v>
      </c>
      <c r="BH3" s="2" t="s">
        <v>10</v>
      </c>
      <c r="BI3" s="2" t="s">
        <v>11</v>
      </c>
      <c r="BK3" s="2" t="s">
        <v>7</v>
      </c>
      <c r="BL3" s="2" t="s">
        <v>8</v>
      </c>
      <c r="BM3" s="2" t="s">
        <v>9</v>
      </c>
      <c r="BN3" s="2" t="s">
        <v>10</v>
      </c>
      <c r="BO3" s="2" t="s">
        <v>11</v>
      </c>
    </row>
    <row r="4" spans="1:67" ht="18" customHeight="1" thickBot="1" x14ac:dyDescent="0.3">
      <c r="A4" s="2" t="s">
        <v>129</v>
      </c>
      <c r="B4" s="3">
        <v>0</v>
      </c>
      <c r="C4" s="4">
        <v>0</v>
      </c>
      <c r="D4" s="4">
        <v>0</v>
      </c>
      <c r="E4" s="4">
        <v>0</v>
      </c>
      <c r="F4" s="4">
        <v>0</v>
      </c>
      <c r="G4" s="5" t="s">
        <v>13</v>
      </c>
      <c r="H4" s="36">
        <f>ROUND(SUMPRODUCT($B$2:$F$2,AS4:AW4),4)</f>
        <v>9.5999999999999992E-3</v>
      </c>
      <c r="I4" s="36">
        <f>ROUND(SUMPRODUCT($B$2:$F$2,AY4:BC4),4)</f>
        <v>3.1600000000000003E-2</v>
      </c>
      <c r="J4" s="36">
        <f>ROUND(SUMPRODUCT($B$2:$F$2,BE4:BI4),4)</f>
        <v>0.1686</v>
      </c>
      <c r="K4" s="36">
        <f>ROUND(SUMPRODUCT($B$2:$F$2,BK4:BO4),4)</f>
        <v>0.48680000000000001</v>
      </c>
      <c r="L4" s="36">
        <f>MIN(H4:K4)</f>
        <v>9.5999999999999992E-3</v>
      </c>
      <c r="M4" s="36" t="str">
        <f>IF(L4=H4,$H$3,IF(L4=I4,$I$3,IF(L4=J4,$J$3,$K$3)))</f>
        <v>very_low</v>
      </c>
      <c r="N4" s="36">
        <f>IF(M4=G4,1,0)</f>
        <v>1</v>
      </c>
      <c r="O4" s="37">
        <f>ROUND((B4-B$262)/(B$263-B$262),4)</f>
        <v>0</v>
      </c>
      <c r="P4" s="37">
        <f t="shared" ref="P4:S4" si="0">ROUND((C4-C$262)/(C$263-C$262),4)</f>
        <v>0</v>
      </c>
      <c r="Q4" s="37">
        <f t="shared" si="0"/>
        <v>0</v>
      </c>
      <c r="R4" s="37">
        <f t="shared" si="0"/>
        <v>0</v>
      </c>
      <c r="S4" s="37">
        <f t="shared" si="0"/>
        <v>0</v>
      </c>
      <c r="T4" s="37"/>
      <c r="U4" s="37">
        <f>ROUND((1-O4)/(1+O4),4)</f>
        <v>1</v>
      </c>
      <c r="V4" s="37">
        <f t="shared" ref="V4:Y4" si="1">ROUND((1-P4)/(1+P4),4)</f>
        <v>1</v>
      </c>
      <c r="W4" s="37">
        <f t="shared" si="1"/>
        <v>1</v>
      </c>
      <c r="X4" s="37">
        <f t="shared" si="1"/>
        <v>1</v>
      </c>
      <c r="Y4" s="37">
        <f t="shared" si="1"/>
        <v>1</v>
      </c>
      <c r="Z4" s="37"/>
      <c r="AA4" s="37">
        <f>ROUND((3+O4*2+O4^2-U4-2*U4^2)*EXP(2*O4-2*U4-2)/6,4)</f>
        <v>0</v>
      </c>
      <c r="AB4" s="37">
        <f t="shared" ref="AB4:AE4" si="2">ROUND((3+P4*2+P4^2-V4-2*V4^2)*EXP(2*P4-2*V4-2)/6,4)</f>
        <v>0</v>
      </c>
      <c r="AC4" s="37">
        <f t="shared" si="2"/>
        <v>0</v>
      </c>
      <c r="AD4" s="37">
        <f t="shared" si="2"/>
        <v>0</v>
      </c>
      <c r="AE4" s="37">
        <f t="shared" si="2"/>
        <v>0</v>
      </c>
      <c r="AF4" s="37"/>
      <c r="AG4" s="37">
        <f>ROUND((3+2*U4+U4^2-O4-2*O4^2)*EXP(-2*O4+2*U4-2)/6,4)</f>
        <v>1</v>
      </c>
      <c r="AH4" s="37">
        <f t="shared" ref="AG4:AK6" si="3">ROUND((3+2*V4+V4^2-P4-2*P4^2)*EXP(-2*P4+2*V4-2)/6,4)</f>
        <v>1</v>
      </c>
      <c r="AI4" s="37">
        <f t="shared" si="3"/>
        <v>1</v>
      </c>
      <c r="AJ4" s="37">
        <f t="shared" si="3"/>
        <v>1</v>
      </c>
      <c r="AK4" s="37">
        <f t="shared" si="3"/>
        <v>1</v>
      </c>
      <c r="AL4" s="37"/>
      <c r="AM4" s="37">
        <f>ABS(O4-U4)</f>
        <v>1</v>
      </c>
      <c r="AN4" s="37">
        <f>ABS(P4-V4)</f>
        <v>1</v>
      </c>
      <c r="AO4" s="37">
        <f>ABS(Q4-W4)</f>
        <v>1</v>
      </c>
      <c r="AP4" s="37">
        <f>ABS(R4-X4)</f>
        <v>1</v>
      </c>
      <c r="AQ4" s="37">
        <f>ABS(S4-Y4)</f>
        <v>1</v>
      </c>
      <c r="AR4" s="10" t="s">
        <v>19</v>
      </c>
      <c r="AS4" s="2">
        <f>ABS(ROUND(AA4-AA$266,4))</f>
        <v>3.8300000000000001E-2</v>
      </c>
      <c r="AT4" s="2">
        <f t="shared" ref="AT4:AW4" si="4">ABS(ROUND(AB4-AB$266,4))</f>
        <v>1.9800000000000002E-2</v>
      </c>
      <c r="AU4" s="2">
        <f t="shared" si="4"/>
        <v>6.1800000000000001E-2</v>
      </c>
      <c r="AV4" s="2">
        <f t="shared" si="4"/>
        <v>5.3900000000000003E-2</v>
      </c>
      <c r="AW4" s="2">
        <f t="shared" si="4"/>
        <v>5.4999999999999997E-3</v>
      </c>
      <c r="AY4" s="2">
        <f>ABS(ROUND(AA4-AA$267,4))</f>
        <v>4.2299999999999997E-2</v>
      </c>
      <c r="AZ4" s="2">
        <f t="shared" ref="AZ4:BC4" si="5">ABS(ROUND(AB4-AB$267,4))</f>
        <v>5.79E-2</v>
      </c>
      <c r="BA4" s="2">
        <f t="shared" si="5"/>
        <v>9.11E-2</v>
      </c>
      <c r="BB4" s="2">
        <f t="shared" si="5"/>
        <v>0.11749999999999999</v>
      </c>
      <c r="BC4" s="2">
        <f t="shared" si="5"/>
        <v>2.63E-2</v>
      </c>
      <c r="BE4" s="2">
        <f>ABS(ROUND(AA4-AA$268,4))</f>
        <v>6.9400000000000003E-2</v>
      </c>
      <c r="BF4" s="2">
        <f t="shared" ref="BF4:BI4" si="6">ABS(ROUND(AB4-AB$268,4))</f>
        <v>7.2800000000000004E-2</v>
      </c>
      <c r="BG4" s="2">
        <f t="shared" si="6"/>
        <v>0.1401</v>
      </c>
      <c r="BH4" s="2">
        <f t="shared" si="6"/>
        <v>4.9700000000000001E-2</v>
      </c>
      <c r="BI4" s="2">
        <f t="shared" si="6"/>
        <v>0.1726</v>
      </c>
      <c r="BK4" s="2">
        <f>ABS(ROUND(AA4-AA$269,4))</f>
        <v>7.9600000000000004E-2</v>
      </c>
      <c r="BL4" s="2">
        <f t="shared" ref="BL4:BO4" si="7">ABS(ROUND(AB4-AB$269,4))</f>
        <v>0.1042</v>
      </c>
      <c r="BM4" s="2">
        <f t="shared" si="7"/>
        <v>0.13719999999999999</v>
      </c>
      <c r="BN4" s="2">
        <f t="shared" si="7"/>
        <v>0.1237</v>
      </c>
      <c r="BO4" s="2">
        <f t="shared" si="7"/>
        <v>0.51629999999999998</v>
      </c>
    </row>
    <row r="5" spans="1:67" ht="16.5" thickBot="1" x14ac:dyDescent="0.3">
      <c r="A5" s="2" t="s">
        <v>130</v>
      </c>
      <c r="B5" s="3">
        <v>0.08</v>
      </c>
      <c r="C5" s="4">
        <v>0.08</v>
      </c>
      <c r="D5" s="4">
        <v>0.1</v>
      </c>
      <c r="E5" s="4">
        <v>0.24</v>
      </c>
      <c r="F5" s="4">
        <v>0.9</v>
      </c>
      <c r="G5" s="6" t="s">
        <v>20</v>
      </c>
      <c r="H5" s="36">
        <f t="shared" ref="H5:H68" si="8">ROUND(SUMPRODUCT($B$2:$F$2,AS5:AW5),4)</f>
        <v>0.81589999999999996</v>
      </c>
      <c r="I5" s="36">
        <f t="shared" ref="I5:I68" si="9">ROUND(SUMPRODUCT($B$2:$F$2,AY5:BC5),4)</f>
        <v>0.79949999999999999</v>
      </c>
      <c r="J5" s="36">
        <f t="shared" ref="J5:J68" si="10">ROUND(SUMPRODUCT($B$2:$F$2,BE5:BI5),4)</f>
        <v>0.6663</v>
      </c>
      <c r="K5" s="36">
        <f t="shared" ref="K5:K68" si="11">ROUND(SUMPRODUCT($B$2:$F$2,BK5:BO5),4)</f>
        <v>0.35010000000000002</v>
      </c>
      <c r="L5" s="36">
        <f t="shared" ref="L5:L68" si="12">MIN(H5:K5)</f>
        <v>0.35010000000000002</v>
      </c>
      <c r="M5" s="36" t="str">
        <f t="shared" ref="M5:M68" si="13">IF(L5=H5,$H$3,IF(L5=I5,$I$3,IF(L5=J5,$J$3,$K$3)))</f>
        <v>High</v>
      </c>
      <c r="N5" s="36">
        <f t="shared" ref="N5:N68" si="14">IF(M5=G5,1,0)</f>
        <v>1</v>
      </c>
      <c r="O5" s="37">
        <f t="shared" ref="O5:O68" si="15">ROUND((B5-B$262)/(B$263-B$262),4)</f>
        <v>8.0799999999999997E-2</v>
      </c>
      <c r="P5" s="37">
        <f t="shared" ref="P5:P68" si="16">ROUND((C5-C$262)/(C$263-C$262),4)</f>
        <v>8.8900000000000007E-2</v>
      </c>
      <c r="Q5" s="37">
        <f t="shared" ref="Q5:Q68" si="17">ROUND((D5-D$262)/(D$263-D$262),4)</f>
        <v>0.1053</v>
      </c>
      <c r="R5" s="37">
        <f t="shared" ref="R5:R68" si="18">ROUND((E5-E$262)/(E$263-E$262),4)</f>
        <v>0.2424</v>
      </c>
      <c r="S5" s="37">
        <f t="shared" ref="S5:S68" si="19">ROUND((F5-F$262)/(F$263-F$262),4)</f>
        <v>0.9677</v>
      </c>
      <c r="T5" s="37"/>
      <c r="U5" s="37">
        <f t="shared" ref="U5:U9" si="20">ROUND((1-O5)/(1+O5),4)</f>
        <v>0.85050000000000003</v>
      </c>
      <c r="V5" s="37">
        <f t="shared" ref="V5:V9" si="21">ROUND((1-P5)/(1+P5),4)</f>
        <v>0.8367</v>
      </c>
      <c r="W5" s="37">
        <f t="shared" ref="W5:W9" si="22">ROUND((1-Q5)/(1+Q5),4)</f>
        <v>0.8095</v>
      </c>
      <c r="X5" s="37">
        <f t="shared" ref="X5:X9" si="23">ROUND((1-R5)/(1+R5),4)</f>
        <v>0.60980000000000001</v>
      </c>
      <c r="Y5" s="37">
        <f t="shared" ref="Y5:Y9" si="24">ROUND((1-S5)/(1+S5),4)</f>
        <v>1.6400000000000001E-2</v>
      </c>
      <c r="Z5" s="37"/>
      <c r="AA5" s="37">
        <f t="shared" ref="AA5:AA68" si="25">ROUND((3+O5*2+O5^2-U5-2*U5^2)*EXP(2*O5-2*U5-2)/6,4)</f>
        <v>4.1999999999999997E-3</v>
      </c>
      <c r="AB5" s="37">
        <f t="shared" ref="AB5:AB68" si="26">ROUND((3+P5*2+P5^2-V5-2*V5^2)*EXP(2*P5-2*V5-2)/6,4)</f>
        <v>4.7999999999999996E-3</v>
      </c>
      <c r="AC5" s="37">
        <f t="shared" ref="AC5:AC68" si="27">ROUND((3+Q5*2+Q5^2-W5-2*W5^2)*EXP(2*Q5-2*W5-2)/6,4)</f>
        <v>6.1000000000000004E-3</v>
      </c>
      <c r="AD5" s="37">
        <f t="shared" ref="AD5:AD68" si="28">ROUND((3+R5*2+R5^2-X5-2*X5^2)*EXP(2*R5-2*X5-2)/6,4)</f>
        <v>2.3699999999999999E-2</v>
      </c>
      <c r="AE5" s="37">
        <f t="shared" ref="AE5:AE68" si="29">ROUND((3+S5*2+S5^2-Y5-2*Y5^2)*EXP(2*S5-2*Y5-2)/6,4)</f>
        <v>0.88529999999999998</v>
      </c>
      <c r="AF5" s="37"/>
      <c r="AG5" s="37">
        <f t="shared" si="3"/>
        <v>0.5605</v>
      </c>
      <c r="AH5" s="37">
        <f t="shared" si="3"/>
        <v>0.53029999999999999</v>
      </c>
      <c r="AI5" s="37">
        <f t="shared" si="3"/>
        <v>0.47470000000000001</v>
      </c>
      <c r="AJ5" s="37">
        <f t="shared" si="3"/>
        <v>0.19900000000000001</v>
      </c>
      <c r="AK5" s="37">
        <f t="shared" si="3"/>
        <v>5.9999999999999995E-4</v>
      </c>
      <c r="AL5" s="37"/>
      <c r="AM5" s="37">
        <f t="shared" ref="AM5:AM68" si="30">ABS(O5-U5)</f>
        <v>0.76970000000000005</v>
      </c>
      <c r="AN5" s="37">
        <f t="shared" ref="AN5:AN68" si="31">ABS(P5-V5)</f>
        <v>0.74780000000000002</v>
      </c>
      <c r="AO5" s="37">
        <f t="shared" ref="AO5:AO68" si="32">ABS(Q5-W5)</f>
        <v>0.70419999999999994</v>
      </c>
      <c r="AP5" s="37">
        <f t="shared" ref="AP5:AP68" si="33">ABS(R5-X5)</f>
        <v>0.3674</v>
      </c>
      <c r="AQ5" s="37">
        <f t="shared" ref="AQ5:AQ68" si="34">ABS(S5-Y5)</f>
        <v>0.95130000000000003</v>
      </c>
      <c r="AR5" s="10" t="s">
        <v>18</v>
      </c>
      <c r="AS5" s="2">
        <f t="shared" ref="AS5:AS68" si="35">ABS(ROUND(AA5-AA$266,4))</f>
        <v>3.4099999999999998E-2</v>
      </c>
      <c r="AT5" s="2">
        <f t="shared" ref="AT5:AT68" si="36">ABS(ROUND(AB5-AB$266,4))</f>
        <v>1.4999999999999999E-2</v>
      </c>
      <c r="AU5" s="2">
        <f t="shared" ref="AU5:AU68" si="37">ABS(ROUND(AC5-AC$266,4))</f>
        <v>5.57E-2</v>
      </c>
      <c r="AV5" s="2">
        <f t="shared" ref="AV5:AV68" si="38">ABS(ROUND(AD5-AD$266,4))</f>
        <v>3.0200000000000001E-2</v>
      </c>
      <c r="AW5" s="2">
        <f t="shared" ref="AW5:AW68" si="39">ABS(ROUND(AE5-AE$266,4))</f>
        <v>0.87980000000000003</v>
      </c>
      <c r="AY5" s="2">
        <f t="shared" ref="AY5:AY68" si="40">ABS(ROUND(AA5-AA$267,4))</f>
        <v>3.8100000000000002E-2</v>
      </c>
      <c r="AZ5" s="2">
        <f t="shared" ref="AZ5:AZ68" si="41">ABS(ROUND(AB5-AB$267,4))</f>
        <v>5.3100000000000001E-2</v>
      </c>
      <c r="BA5" s="2">
        <f t="shared" ref="BA5:BA68" si="42">ABS(ROUND(AC5-AC$267,4))</f>
        <v>8.5000000000000006E-2</v>
      </c>
      <c r="BB5" s="2">
        <f t="shared" ref="BB5:BB68" si="43">ABS(ROUND(AD5-AD$267,4))</f>
        <v>9.3799999999999994E-2</v>
      </c>
      <c r="BC5" s="2">
        <f t="shared" ref="BC5:BC68" si="44">ABS(ROUND(AE5-AE$267,4))</f>
        <v>0.85899999999999999</v>
      </c>
      <c r="BE5" s="2">
        <f t="shared" ref="BE5:BE68" si="45">ABS(ROUND(AA5-AA$268,4))</f>
        <v>6.5199999999999994E-2</v>
      </c>
      <c r="BF5" s="2">
        <f t="shared" ref="BF5:BF68" si="46">ABS(ROUND(AB5-AB$268,4))</f>
        <v>6.8000000000000005E-2</v>
      </c>
      <c r="BG5" s="2">
        <f t="shared" ref="BG5:BG68" si="47">ABS(ROUND(AC5-AC$268,4))</f>
        <v>0.13400000000000001</v>
      </c>
      <c r="BH5" s="2">
        <f t="shared" ref="BH5:BH68" si="48">ABS(ROUND(AD5-AD$268,4))</f>
        <v>2.5999999999999999E-2</v>
      </c>
      <c r="BI5" s="2">
        <f t="shared" ref="BI5:BI68" si="49">ABS(ROUND(AE5-AE$268,4))</f>
        <v>0.7127</v>
      </c>
      <c r="BK5" s="2">
        <f t="shared" ref="BK5:BK68" si="50">ABS(ROUND(AA5-AA$269,4))</f>
        <v>7.5399999999999995E-2</v>
      </c>
      <c r="BL5" s="2">
        <f t="shared" ref="BL5:BL68" si="51">ABS(ROUND(AB5-AB$269,4))</f>
        <v>9.9400000000000002E-2</v>
      </c>
      <c r="BM5" s="2">
        <f t="shared" ref="BM5:BM68" si="52">ABS(ROUND(AC5-AC$269,4))</f>
        <v>0.13109999999999999</v>
      </c>
      <c r="BN5" s="2">
        <f t="shared" ref="BN5:BN68" si="53">ABS(ROUND(AD5-AD$269,4))</f>
        <v>0.1</v>
      </c>
      <c r="BO5" s="2">
        <f t="shared" ref="BO5:BO68" si="54">ABS(ROUND(AE5-AE$269,4))</f>
        <v>0.36899999999999999</v>
      </c>
    </row>
    <row r="6" spans="1:67" ht="15" customHeight="1" thickBot="1" x14ac:dyDescent="0.3">
      <c r="A6" s="2" t="s">
        <v>131</v>
      </c>
      <c r="B6" s="3">
        <v>0.06</v>
      </c>
      <c r="C6" s="4">
        <v>0.06</v>
      </c>
      <c r="D6" s="4">
        <v>0.05</v>
      </c>
      <c r="E6" s="4">
        <v>0.25</v>
      </c>
      <c r="F6" s="4">
        <v>0.33</v>
      </c>
      <c r="G6" s="7" t="s">
        <v>21</v>
      </c>
      <c r="H6" s="36">
        <f t="shared" si="8"/>
        <v>4.6399999999999997E-2</v>
      </c>
      <c r="I6" s="36">
        <f t="shared" si="9"/>
        <v>0.03</v>
      </c>
      <c r="J6" s="36">
        <f t="shared" si="10"/>
        <v>0.1206</v>
      </c>
      <c r="K6" s="36">
        <f t="shared" si="11"/>
        <v>0.43880000000000002</v>
      </c>
      <c r="L6" s="36">
        <f t="shared" si="12"/>
        <v>0.03</v>
      </c>
      <c r="M6" s="36" t="str">
        <f t="shared" si="13"/>
        <v>Low</v>
      </c>
      <c r="N6" s="36">
        <f t="shared" si="14"/>
        <v>1</v>
      </c>
      <c r="O6" s="37">
        <f t="shared" si="15"/>
        <v>6.0600000000000001E-2</v>
      </c>
      <c r="P6" s="37">
        <f t="shared" si="16"/>
        <v>6.6699999999999995E-2</v>
      </c>
      <c r="Q6" s="37">
        <f t="shared" si="17"/>
        <v>5.2600000000000001E-2</v>
      </c>
      <c r="R6" s="37">
        <f t="shared" si="18"/>
        <v>0.2525</v>
      </c>
      <c r="S6" s="37">
        <f t="shared" si="19"/>
        <v>0.3548</v>
      </c>
      <c r="T6" s="37"/>
      <c r="U6" s="37">
        <f t="shared" si="20"/>
        <v>0.88570000000000004</v>
      </c>
      <c r="V6" s="37">
        <f t="shared" si="21"/>
        <v>0.87490000000000001</v>
      </c>
      <c r="W6" s="37">
        <f t="shared" si="22"/>
        <v>0.90010000000000001</v>
      </c>
      <c r="X6" s="37">
        <f t="shared" si="23"/>
        <v>0.5968</v>
      </c>
      <c r="Y6" s="37">
        <f t="shared" si="24"/>
        <v>0.47620000000000001</v>
      </c>
      <c r="Z6" s="37"/>
      <c r="AA6" s="37">
        <f t="shared" si="25"/>
        <v>2.8999999999999998E-3</v>
      </c>
      <c r="AB6" s="37">
        <f t="shared" si="26"/>
        <v>3.3E-3</v>
      </c>
      <c r="AC6" s="37">
        <f t="shared" si="27"/>
        <v>2.3999999999999998E-3</v>
      </c>
      <c r="AD6" s="37">
        <f t="shared" si="28"/>
        <v>2.5600000000000001E-2</v>
      </c>
      <c r="AE6" s="37">
        <f t="shared" si="29"/>
        <v>5.1400000000000001E-2</v>
      </c>
      <c r="AF6" s="37"/>
      <c r="AG6" s="37">
        <f t="shared" si="3"/>
        <v>0.64470000000000005</v>
      </c>
      <c r="AH6" s="37">
        <f t="shared" si="3"/>
        <v>0.61780000000000002</v>
      </c>
      <c r="AI6" s="37">
        <f t="shared" si="3"/>
        <v>0.68210000000000004</v>
      </c>
      <c r="AJ6" s="37">
        <f t="shared" si="3"/>
        <v>0.18729999999999999</v>
      </c>
      <c r="AK6" s="37">
        <f t="shared" si="3"/>
        <v>0.1027</v>
      </c>
      <c r="AL6" s="37"/>
      <c r="AM6" s="37">
        <f t="shared" si="30"/>
        <v>0.82510000000000006</v>
      </c>
      <c r="AN6" s="37">
        <f t="shared" si="31"/>
        <v>0.80820000000000003</v>
      </c>
      <c r="AO6" s="37">
        <f t="shared" si="32"/>
        <v>0.84750000000000003</v>
      </c>
      <c r="AP6" s="37">
        <f t="shared" si="33"/>
        <v>0.34429999999999999</v>
      </c>
      <c r="AQ6" s="37">
        <f t="shared" si="34"/>
        <v>0.12140000000000001</v>
      </c>
      <c r="AR6" s="11" t="s">
        <v>17</v>
      </c>
      <c r="AS6" s="2">
        <f t="shared" si="35"/>
        <v>3.5400000000000001E-2</v>
      </c>
      <c r="AT6" s="2">
        <f t="shared" si="36"/>
        <v>1.6500000000000001E-2</v>
      </c>
      <c r="AU6" s="2">
        <f t="shared" si="37"/>
        <v>5.9400000000000001E-2</v>
      </c>
      <c r="AV6" s="2">
        <f t="shared" si="38"/>
        <v>2.8299999999999999E-2</v>
      </c>
      <c r="AW6" s="2">
        <f t="shared" si="39"/>
        <v>4.5900000000000003E-2</v>
      </c>
      <c r="AY6" s="2">
        <f t="shared" si="40"/>
        <v>3.9399999999999998E-2</v>
      </c>
      <c r="AZ6" s="2">
        <f t="shared" si="41"/>
        <v>5.4600000000000003E-2</v>
      </c>
      <c r="BA6" s="2">
        <f t="shared" si="42"/>
        <v>8.8700000000000001E-2</v>
      </c>
      <c r="BB6" s="2">
        <f t="shared" si="43"/>
        <v>9.1899999999999996E-2</v>
      </c>
      <c r="BC6" s="2">
        <f t="shared" si="44"/>
        <v>2.5100000000000001E-2</v>
      </c>
      <c r="BE6" s="2">
        <f t="shared" si="45"/>
        <v>6.6500000000000004E-2</v>
      </c>
      <c r="BF6" s="2">
        <f t="shared" si="46"/>
        <v>6.9500000000000006E-2</v>
      </c>
      <c r="BG6" s="2">
        <f t="shared" si="47"/>
        <v>0.13769999999999999</v>
      </c>
      <c r="BH6" s="2">
        <f t="shared" si="48"/>
        <v>2.41E-2</v>
      </c>
      <c r="BI6" s="2">
        <f t="shared" si="49"/>
        <v>0.1212</v>
      </c>
      <c r="BK6" s="2">
        <f t="shared" si="50"/>
        <v>7.6700000000000004E-2</v>
      </c>
      <c r="BL6" s="2">
        <f t="shared" si="51"/>
        <v>0.1009</v>
      </c>
      <c r="BM6" s="2">
        <f t="shared" si="52"/>
        <v>0.1348</v>
      </c>
      <c r="BN6" s="2">
        <f t="shared" si="53"/>
        <v>9.8100000000000007E-2</v>
      </c>
      <c r="BO6" s="2">
        <f t="shared" si="54"/>
        <v>0.46489999999999998</v>
      </c>
    </row>
    <row r="7" spans="1:67" ht="16.5" thickBot="1" x14ac:dyDescent="0.3">
      <c r="A7" s="2" t="s">
        <v>132</v>
      </c>
      <c r="B7" s="3">
        <v>0.1</v>
      </c>
      <c r="C7" s="4">
        <v>0.1</v>
      </c>
      <c r="D7" s="4">
        <v>0.15</v>
      </c>
      <c r="E7" s="4">
        <v>0.65</v>
      </c>
      <c r="F7" s="4">
        <v>0.3</v>
      </c>
      <c r="G7" s="8" t="s">
        <v>24</v>
      </c>
      <c r="H7" s="36">
        <f t="shared" si="8"/>
        <v>3.9600000000000003E-2</v>
      </c>
      <c r="I7" s="36">
        <f t="shared" si="9"/>
        <v>2.1299999999999999E-2</v>
      </c>
      <c r="J7" s="36">
        <f t="shared" si="10"/>
        <v>0.13150000000000001</v>
      </c>
      <c r="K7" s="36">
        <f t="shared" si="11"/>
        <v>0.44750000000000001</v>
      </c>
      <c r="L7" s="36">
        <f t="shared" si="12"/>
        <v>2.1299999999999999E-2</v>
      </c>
      <c r="M7" s="36" t="str">
        <f t="shared" si="13"/>
        <v>Low</v>
      </c>
      <c r="N7" s="36">
        <f t="shared" si="14"/>
        <v>0</v>
      </c>
      <c r="O7" s="37">
        <f t="shared" si="15"/>
        <v>0.10100000000000001</v>
      </c>
      <c r="P7" s="37">
        <f t="shared" si="16"/>
        <v>0.1111</v>
      </c>
      <c r="Q7" s="37">
        <f t="shared" si="17"/>
        <v>0.15790000000000001</v>
      </c>
      <c r="R7" s="37">
        <f t="shared" si="18"/>
        <v>0.65659999999999996</v>
      </c>
      <c r="S7" s="37">
        <f t="shared" si="19"/>
        <v>0.3226</v>
      </c>
      <c r="T7" s="37"/>
      <c r="U7" s="37">
        <f t="shared" si="20"/>
        <v>0.8165</v>
      </c>
      <c r="V7" s="37">
        <f t="shared" si="21"/>
        <v>0.8</v>
      </c>
      <c r="W7" s="37">
        <f t="shared" si="22"/>
        <v>0.72729999999999995</v>
      </c>
      <c r="X7" s="37">
        <f t="shared" si="23"/>
        <v>0.20730000000000001</v>
      </c>
      <c r="Y7" s="37">
        <f t="shared" si="24"/>
        <v>0.51219999999999999</v>
      </c>
      <c r="Z7" s="37"/>
      <c r="AA7" s="37">
        <f t="shared" si="25"/>
        <v>5.7000000000000002E-3</v>
      </c>
      <c r="AB7" s="37">
        <f t="shared" si="26"/>
        <v>6.6E-3</v>
      </c>
      <c r="AC7" s="37">
        <f t="shared" si="27"/>
        <v>1.12E-2</v>
      </c>
      <c r="AD7" s="37">
        <f t="shared" si="28"/>
        <v>0.24660000000000001</v>
      </c>
      <c r="AE7" s="37">
        <f t="shared" si="29"/>
        <v>4.19E-2</v>
      </c>
      <c r="AF7" s="37"/>
      <c r="AG7" s="37">
        <f t="shared" ref="AG7:AG70" si="55">ROUND((3+2*U7+U7^2-O7-2*O7^2)*EXP(-2*O7+2*U7-2)/6,4)</f>
        <v>0.48859999999999998</v>
      </c>
      <c r="AH7" s="37">
        <f t="shared" ref="AH7:AH70" si="56">ROUND((3+2*V7+V7^2-P7-2*P7^2)*EXP(-2*P7+2*V7-2)/6,4)</f>
        <v>0.45660000000000001</v>
      </c>
      <c r="AI7" s="37">
        <f t="shared" ref="AI7:AI70" si="57">ROUND((3+2*W7+W7^2-Q7-2*Q7^2)*EXP(-2*Q7+2*W7-2)/6,4)</f>
        <v>0.33639999999999998</v>
      </c>
      <c r="AJ7" s="37">
        <f t="shared" ref="AJ7:AJ70" si="58">ROUND((3+2*X7+X7^2-R7-2*R7^2)*EXP(-2*R7+2*X7-2)/6,4)</f>
        <v>1.78E-2</v>
      </c>
      <c r="AK7" s="37">
        <f t="shared" ref="AK7:AK70" si="59">ROUND((3+2*Y7+Y7^2-S7-2*S7^2)*EXP(-2*S7+2*Y7-2)/6,4)</f>
        <v>0.12379999999999999</v>
      </c>
      <c r="AL7" s="37"/>
      <c r="AM7" s="37">
        <f t="shared" si="30"/>
        <v>0.71550000000000002</v>
      </c>
      <c r="AN7" s="37">
        <f t="shared" si="31"/>
        <v>0.68890000000000007</v>
      </c>
      <c r="AO7" s="37">
        <f t="shared" si="32"/>
        <v>0.56939999999999991</v>
      </c>
      <c r="AP7" s="37">
        <f t="shared" si="33"/>
        <v>0.44929999999999992</v>
      </c>
      <c r="AQ7" s="37">
        <f t="shared" si="34"/>
        <v>0.18959999999999999</v>
      </c>
      <c r="AR7" s="10" t="s">
        <v>14</v>
      </c>
      <c r="AS7" s="2">
        <f t="shared" si="35"/>
        <v>3.2599999999999997E-2</v>
      </c>
      <c r="AT7" s="2">
        <f t="shared" si="36"/>
        <v>1.32E-2</v>
      </c>
      <c r="AU7" s="2">
        <f t="shared" si="37"/>
        <v>5.0599999999999999E-2</v>
      </c>
      <c r="AV7" s="2">
        <f t="shared" si="38"/>
        <v>0.19270000000000001</v>
      </c>
      <c r="AW7" s="2">
        <f t="shared" si="39"/>
        <v>3.6400000000000002E-2</v>
      </c>
      <c r="AY7" s="2">
        <f t="shared" si="40"/>
        <v>3.6600000000000001E-2</v>
      </c>
      <c r="AZ7" s="2">
        <f t="shared" si="41"/>
        <v>5.1299999999999998E-2</v>
      </c>
      <c r="BA7" s="2">
        <f t="shared" si="42"/>
        <v>7.9899999999999999E-2</v>
      </c>
      <c r="BB7" s="2">
        <f t="shared" si="43"/>
        <v>0.12909999999999999</v>
      </c>
      <c r="BC7" s="2">
        <f t="shared" si="44"/>
        <v>1.5599999999999999E-2</v>
      </c>
      <c r="BE7" s="2">
        <f t="shared" si="45"/>
        <v>6.3700000000000007E-2</v>
      </c>
      <c r="BF7" s="2">
        <f t="shared" si="46"/>
        <v>6.6199999999999995E-2</v>
      </c>
      <c r="BG7" s="2">
        <f t="shared" si="47"/>
        <v>0.12889999999999999</v>
      </c>
      <c r="BH7" s="2">
        <f t="shared" si="48"/>
        <v>0.19689999999999999</v>
      </c>
      <c r="BI7" s="2">
        <f t="shared" si="49"/>
        <v>0.13070000000000001</v>
      </c>
      <c r="BK7" s="2">
        <f t="shared" si="50"/>
        <v>7.3899999999999993E-2</v>
      </c>
      <c r="BL7" s="2">
        <f t="shared" si="51"/>
        <v>9.7600000000000006E-2</v>
      </c>
      <c r="BM7" s="2">
        <f t="shared" si="52"/>
        <v>0.126</v>
      </c>
      <c r="BN7" s="2">
        <f t="shared" si="53"/>
        <v>0.1229</v>
      </c>
      <c r="BO7" s="2">
        <f t="shared" si="54"/>
        <v>0.47439999999999999</v>
      </c>
    </row>
    <row r="8" spans="1:67" ht="16.5" thickBot="1" x14ac:dyDescent="0.3">
      <c r="A8" s="2" t="s">
        <v>133</v>
      </c>
      <c r="B8" s="3">
        <v>0.08</v>
      </c>
      <c r="C8" s="4">
        <v>0.08</v>
      </c>
      <c r="D8" s="4">
        <v>0.08</v>
      </c>
      <c r="E8" s="4">
        <v>0.98</v>
      </c>
      <c r="F8" s="4">
        <v>0.24</v>
      </c>
      <c r="G8" s="7" t="s">
        <v>21</v>
      </c>
      <c r="H8" s="36">
        <f t="shared" si="8"/>
        <v>3.7100000000000001E-2</v>
      </c>
      <c r="I8" s="36">
        <f t="shared" si="9"/>
        <v>1.8700000000000001E-2</v>
      </c>
      <c r="J8" s="36">
        <f t="shared" si="10"/>
        <v>0.157</v>
      </c>
      <c r="K8" s="36">
        <f t="shared" si="11"/>
        <v>0.47299999999999998</v>
      </c>
      <c r="L8" s="36">
        <f t="shared" si="12"/>
        <v>1.8700000000000001E-2</v>
      </c>
      <c r="M8" s="36" t="str">
        <f t="shared" si="13"/>
        <v>Low</v>
      </c>
      <c r="N8" s="36">
        <f t="shared" si="14"/>
        <v>1</v>
      </c>
      <c r="O8" s="37">
        <f t="shared" si="15"/>
        <v>8.0799999999999997E-2</v>
      </c>
      <c r="P8" s="37">
        <f t="shared" si="16"/>
        <v>8.8900000000000007E-2</v>
      </c>
      <c r="Q8" s="37">
        <f t="shared" si="17"/>
        <v>8.4199999999999997E-2</v>
      </c>
      <c r="R8" s="37">
        <f t="shared" si="18"/>
        <v>0.9899</v>
      </c>
      <c r="S8" s="37">
        <f t="shared" si="19"/>
        <v>0.2581</v>
      </c>
      <c r="T8" s="37"/>
      <c r="U8" s="37">
        <f t="shared" si="20"/>
        <v>0.85050000000000003</v>
      </c>
      <c r="V8" s="37">
        <f t="shared" si="21"/>
        <v>0.8367</v>
      </c>
      <c r="W8" s="37">
        <f t="shared" si="22"/>
        <v>0.84470000000000001</v>
      </c>
      <c r="X8" s="37">
        <f t="shared" si="23"/>
        <v>5.1000000000000004E-3</v>
      </c>
      <c r="Y8" s="37">
        <f t="shared" si="24"/>
        <v>0.5897</v>
      </c>
      <c r="Z8" s="37"/>
      <c r="AA8" s="37">
        <f t="shared" si="25"/>
        <v>4.1999999999999997E-3</v>
      </c>
      <c r="AB8" s="37">
        <f t="shared" si="26"/>
        <v>4.7999999999999996E-3</v>
      </c>
      <c r="AC8" s="37">
        <f t="shared" si="27"/>
        <v>4.4999999999999997E-3</v>
      </c>
      <c r="AD8" s="37">
        <f t="shared" si="28"/>
        <v>0.9627</v>
      </c>
      <c r="AE8" s="37">
        <f t="shared" si="29"/>
        <v>2.6700000000000002E-2</v>
      </c>
      <c r="AF8" s="37"/>
      <c r="AG8" s="37">
        <f t="shared" si="55"/>
        <v>0.5605</v>
      </c>
      <c r="AH8" s="37">
        <f t="shared" si="56"/>
        <v>0.53029999999999999</v>
      </c>
      <c r="AI8" s="37">
        <f t="shared" si="57"/>
        <v>0.54759999999999998</v>
      </c>
      <c r="AJ8" s="37">
        <f t="shared" si="58"/>
        <v>2.0000000000000001E-4</v>
      </c>
      <c r="AK8" s="37">
        <f t="shared" si="59"/>
        <v>0.18110000000000001</v>
      </c>
      <c r="AL8" s="37"/>
      <c r="AM8" s="37">
        <f t="shared" si="30"/>
        <v>0.76970000000000005</v>
      </c>
      <c r="AN8" s="37">
        <f t="shared" si="31"/>
        <v>0.74780000000000002</v>
      </c>
      <c r="AO8" s="37">
        <f t="shared" si="32"/>
        <v>0.76049999999999995</v>
      </c>
      <c r="AP8" s="37">
        <f t="shared" si="33"/>
        <v>0.98480000000000001</v>
      </c>
      <c r="AQ8" s="37">
        <f t="shared" si="34"/>
        <v>0.33160000000000001</v>
      </c>
      <c r="AR8" s="10" t="s">
        <v>15</v>
      </c>
      <c r="AS8" s="2">
        <f t="shared" si="35"/>
        <v>3.4099999999999998E-2</v>
      </c>
      <c r="AT8" s="2">
        <f t="shared" si="36"/>
        <v>1.4999999999999999E-2</v>
      </c>
      <c r="AU8" s="2">
        <f t="shared" si="37"/>
        <v>5.7299999999999997E-2</v>
      </c>
      <c r="AV8" s="2">
        <f t="shared" si="38"/>
        <v>0.90880000000000005</v>
      </c>
      <c r="AW8" s="2">
        <f t="shared" si="39"/>
        <v>2.12E-2</v>
      </c>
      <c r="AY8" s="2">
        <f t="shared" si="40"/>
        <v>3.8100000000000002E-2</v>
      </c>
      <c r="AZ8" s="2">
        <f t="shared" si="41"/>
        <v>5.3100000000000001E-2</v>
      </c>
      <c r="BA8" s="2">
        <f t="shared" si="42"/>
        <v>8.6599999999999996E-2</v>
      </c>
      <c r="BB8" s="2">
        <f t="shared" si="43"/>
        <v>0.84519999999999995</v>
      </c>
      <c r="BC8" s="2">
        <f t="shared" si="44"/>
        <v>4.0000000000000002E-4</v>
      </c>
      <c r="BE8" s="2">
        <f t="shared" si="45"/>
        <v>6.5199999999999994E-2</v>
      </c>
      <c r="BF8" s="2">
        <f t="shared" si="46"/>
        <v>6.8000000000000005E-2</v>
      </c>
      <c r="BG8" s="2">
        <f t="shared" si="47"/>
        <v>0.1356</v>
      </c>
      <c r="BH8" s="2">
        <f t="shared" si="48"/>
        <v>0.91300000000000003</v>
      </c>
      <c r="BI8" s="2">
        <f t="shared" si="49"/>
        <v>0.1459</v>
      </c>
      <c r="BK8" s="2">
        <f t="shared" si="50"/>
        <v>7.5399999999999995E-2</v>
      </c>
      <c r="BL8" s="2">
        <f t="shared" si="51"/>
        <v>9.9400000000000002E-2</v>
      </c>
      <c r="BM8" s="2">
        <f t="shared" si="52"/>
        <v>0.13270000000000001</v>
      </c>
      <c r="BN8" s="2">
        <f t="shared" si="53"/>
        <v>0.83899999999999997</v>
      </c>
      <c r="BO8" s="2">
        <f t="shared" si="54"/>
        <v>0.48959999999999998</v>
      </c>
    </row>
    <row r="9" spans="1:67" ht="16.5" thickBot="1" x14ac:dyDescent="0.3">
      <c r="A9" s="2" t="s">
        <v>134</v>
      </c>
      <c r="B9" s="3">
        <v>0.09</v>
      </c>
      <c r="C9" s="4">
        <v>0.15</v>
      </c>
      <c r="D9" s="4">
        <v>0.4</v>
      </c>
      <c r="E9" s="4">
        <v>0.1</v>
      </c>
      <c r="F9" s="4">
        <v>0.66</v>
      </c>
      <c r="G9" s="8" t="s">
        <v>24</v>
      </c>
      <c r="H9" s="36">
        <f t="shared" si="8"/>
        <v>0.2843</v>
      </c>
      <c r="I9" s="36">
        <f t="shared" si="9"/>
        <v>0.26619999999999999</v>
      </c>
      <c r="J9" s="36">
        <f t="shared" si="10"/>
        <v>0.1331</v>
      </c>
      <c r="K9" s="36">
        <f t="shared" si="11"/>
        <v>0.19439999999999999</v>
      </c>
      <c r="L9" s="36">
        <f t="shared" si="12"/>
        <v>0.1331</v>
      </c>
      <c r="M9" s="36" t="str">
        <f t="shared" si="13"/>
        <v>Middle</v>
      </c>
      <c r="N9" s="36">
        <f t="shared" si="14"/>
        <v>1</v>
      </c>
      <c r="O9" s="37">
        <f t="shared" si="15"/>
        <v>9.0899999999999995E-2</v>
      </c>
      <c r="P9" s="37">
        <f t="shared" si="16"/>
        <v>0.16669999999999999</v>
      </c>
      <c r="Q9" s="37">
        <f t="shared" si="17"/>
        <v>0.42109999999999997</v>
      </c>
      <c r="R9" s="37">
        <f t="shared" si="18"/>
        <v>0.10100000000000001</v>
      </c>
      <c r="S9" s="37">
        <f t="shared" si="19"/>
        <v>0.7097</v>
      </c>
      <c r="T9" s="37"/>
      <c r="U9" s="37">
        <f t="shared" si="20"/>
        <v>0.83330000000000004</v>
      </c>
      <c r="V9" s="37">
        <f t="shared" si="21"/>
        <v>0.71419999999999995</v>
      </c>
      <c r="W9" s="37">
        <f t="shared" si="22"/>
        <v>0.40739999999999998</v>
      </c>
      <c r="X9" s="37">
        <f t="shared" si="23"/>
        <v>0.8165</v>
      </c>
      <c r="Y9" s="37">
        <f t="shared" si="24"/>
        <v>0.16980000000000001</v>
      </c>
      <c r="Z9" s="37"/>
      <c r="AA9" s="37">
        <f t="shared" si="25"/>
        <v>4.8999999999999998E-3</v>
      </c>
      <c r="AB9" s="37">
        <f t="shared" si="26"/>
        <v>1.23E-2</v>
      </c>
      <c r="AC9" s="37">
        <f t="shared" si="27"/>
        <v>7.5999999999999998E-2</v>
      </c>
      <c r="AD9" s="37">
        <f t="shared" si="28"/>
        <v>5.7000000000000002E-3</v>
      </c>
      <c r="AE9" s="37">
        <f t="shared" si="29"/>
        <v>0.31180000000000002</v>
      </c>
      <c r="AF9" s="37"/>
      <c r="AG9" s="37">
        <f t="shared" si="55"/>
        <v>0.52310000000000001</v>
      </c>
      <c r="AH9" s="37">
        <f t="shared" si="56"/>
        <v>0.318</v>
      </c>
      <c r="AI9" s="37">
        <f t="shared" si="57"/>
        <v>7.0300000000000001E-2</v>
      </c>
      <c r="AJ9" s="37">
        <f t="shared" si="58"/>
        <v>0.48859999999999998</v>
      </c>
      <c r="AK9" s="37">
        <f t="shared" si="59"/>
        <v>1.2699999999999999E-2</v>
      </c>
      <c r="AL9" s="37"/>
      <c r="AM9" s="37">
        <f t="shared" si="30"/>
        <v>0.74240000000000006</v>
      </c>
      <c r="AN9" s="37">
        <f t="shared" si="31"/>
        <v>0.54749999999999999</v>
      </c>
      <c r="AO9" s="37">
        <f t="shared" si="32"/>
        <v>1.369999999999999E-2</v>
      </c>
      <c r="AP9" s="37">
        <f t="shared" si="33"/>
        <v>0.71550000000000002</v>
      </c>
      <c r="AQ9" s="37">
        <f t="shared" si="34"/>
        <v>0.53990000000000005</v>
      </c>
      <c r="AR9" s="9" t="s">
        <v>16</v>
      </c>
      <c r="AS9" s="2">
        <f t="shared" si="35"/>
        <v>3.3399999999999999E-2</v>
      </c>
      <c r="AT9" s="2">
        <f t="shared" si="36"/>
        <v>7.4999999999999997E-3</v>
      </c>
      <c r="AU9" s="2">
        <f t="shared" si="37"/>
        <v>1.4200000000000001E-2</v>
      </c>
      <c r="AV9" s="2">
        <f t="shared" si="38"/>
        <v>4.82E-2</v>
      </c>
      <c r="AW9" s="2">
        <f t="shared" si="39"/>
        <v>0.30630000000000002</v>
      </c>
      <c r="AY9" s="2">
        <f t="shared" si="40"/>
        <v>3.7400000000000003E-2</v>
      </c>
      <c r="AZ9" s="2">
        <f t="shared" si="41"/>
        <v>4.5600000000000002E-2</v>
      </c>
      <c r="BA9" s="2">
        <f t="shared" si="42"/>
        <v>1.5100000000000001E-2</v>
      </c>
      <c r="BB9" s="2">
        <f t="shared" si="43"/>
        <v>0.1118</v>
      </c>
      <c r="BC9" s="2">
        <f t="shared" si="44"/>
        <v>0.28549999999999998</v>
      </c>
      <c r="BE9" s="2">
        <f t="shared" si="45"/>
        <v>6.4500000000000002E-2</v>
      </c>
      <c r="BF9" s="2">
        <f t="shared" si="46"/>
        <v>6.0499999999999998E-2</v>
      </c>
      <c r="BG9" s="2">
        <f t="shared" si="47"/>
        <v>6.4100000000000004E-2</v>
      </c>
      <c r="BH9" s="2">
        <f t="shared" si="48"/>
        <v>4.3999999999999997E-2</v>
      </c>
      <c r="BI9" s="2">
        <f t="shared" si="49"/>
        <v>0.13919999999999999</v>
      </c>
      <c r="BK9" s="2">
        <f t="shared" si="50"/>
        <v>7.4700000000000003E-2</v>
      </c>
      <c r="BL9" s="2">
        <f t="shared" si="51"/>
        <v>9.1899999999999996E-2</v>
      </c>
      <c r="BM9" s="2">
        <f t="shared" si="52"/>
        <v>6.1199999999999997E-2</v>
      </c>
      <c r="BN9" s="2">
        <f t="shared" si="53"/>
        <v>0.11799999999999999</v>
      </c>
      <c r="BO9" s="2">
        <f t="shared" si="54"/>
        <v>0.20449999999999999</v>
      </c>
    </row>
    <row r="10" spans="1:67" ht="16.5" thickBot="1" x14ac:dyDescent="0.3">
      <c r="A10" s="2" t="s">
        <v>135</v>
      </c>
      <c r="B10" s="3">
        <v>0.1</v>
      </c>
      <c r="C10" s="4">
        <v>0.1</v>
      </c>
      <c r="D10" s="4">
        <v>0.43</v>
      </c>
      <c r="E10" s="4">
        <v>0.28999999999999998</v>
      </c>
      <c r="F10" s="4">
        <v>0.56000000000000005</v>
      </c>
      <c r="G10" s="8" t="s">
        <v>24</v>
      </c>
      <c r="H10" s="36">
        <f t="shared" si="8"/>
        <v>0.17430000000000001</v>
      </c>
      <c r="I10" s="36">
        <f t="shared" si="9"/>
        <v>0.1545</v>
      </c>
      <c r="J10" s="36">
        <f t="shared" si="10"/>
        <v>2.1299999999999999E-2</v>
      </c>
      <c r="K10" s="36">
        <f t="shared" si="11"/>
        <v>0.30359999999999998</v>
      </c>
      <c r="L10" s="36">
        <f t="shared" si="12"/>
        <v>2.1299999999999999E-2</v>
      </c>
      <c r="M10" s="36" t="str">
        <f t="shared" si="13"/>
        <v>Middle</v>
      </c>
      <c r="N10" s="36">
        <f t="shared" si="14"/>
        <v>1</v>
      </c>
      <c r="O10" s="37">
        <f t="shared" si="15"/>
        <v>0.10100000000000001</v>
      </c>
      <c r="P10" s="37">
        <f t="shared" si="16"/>
        <v>0.1111</v>
      </c>
      <c r="Q10" s="37">
        <f t="shared" si="17"/>
        <v>0.4526</v>
      </c>
      <c r="R10" s="37">
        <f t="shared" si="18"/>
        <v>0.29289999999999999</v>
      </c>
      <c r="S10" s="37">
        <f t="shared" si="19"/>
        <v>0.60219999999999996</v>
      </c>
      <c r="T10" s="37"/>
      <c r="U10" s="37">
        <f t="shared" ref="U5:U68" si="60">ROUND((1-O10)/(1+O10),4)</f>
        <v>0.8165</v>
      </c>
      <c r="V10" s="37">
        <f t="shared" ref="V5:V68" si="61">ROUND((1-P10)/(1+P10),4)</f>
        <v>0.8</v>
      </c>
      <c r="W10" s="37">
        <f t="shared" ref="W5:W68" si="62">ROUND((1-Q10)/(1+Q10),4)</f>
        <v>0.37680000000000002</v>
      </c>
      <c r="X10" s="37">
        <f t="shared" ref="X5:X68" si="63">ROUND((1-R10)/(1+R10),4)</f>
        <v>0.54690000000000005</v>
      </c>
      <c r="Y10" s="37">
        <f t="shared" ref="Y5:Y68" si="64">ROUND((1-S10)/(1+S10),4)</f>
        <v>0.24829999999999999</v>
      </c>
      <c r="Z10" s="37"/>
      <c r="AA10" s="37">
        <f t="shared" si="25"/>
        <v>5.7000000000000002E-3</v>
      </c>
      <c r="AB10" s="37">
        <f t="shared" si="26"/>
        <v>6.6E-3</v>
      </c>
      <c r="AC10" s="37">
        <f t="shared" si="27"/>
        <v>9.0499999999999997E-2</v>
      </c>
      <c r="AD10" s="37">
        <f t="shared" si="28"/>
        <v>3.4299999999999997E-2</v>
      </c>
      <c r="AE10" s="37">
        <f t="shared" si="29"/>
        <v>0.19209999999999999</v>
      </c>
      <c r="AF10" s="37"/>
      <c r="AG10" s="37">
        <f t="shared" si="55"/>
        <v>0.48859999999999998</v>
      </c>
      <c r="AH10" s="37">
        <f t="shared" si="56"/>
        <v>0.45660000000000001</v>
      </c>
      <c r="AI10" s="37">
        <f t="shared" si="57"/>
        <v>5.8799999999999998E-2</v>
      </c>
      <c r="AJ10" s="37">
        <f t="shared" si="58"/>
        <v>0.14729999999999999</v>
      </c>
      <c r="AK10" s="37">
        <f t="shared" si="59"/>
        <v>2.4799999999999999E-2</v>
      </c>
      <c r="AL10" s="37"/>
      <c r="AM10" s="37">
        <f t="shared" si="30"/>
        <v>0.71550000000000002</v>
      </c>
      <c r="AN10" s="37">
        <f t="shared" si="31"/>
        <v>0.68890000000000007</v>
      </c>
      <c r="AO10" s="37">
        <f t="shared" si="32"/>
        <v>7.5799999999999979E-2</v>
      </c>
      <c r="AP10" s="37">
        <f t="shared" si="33"/>
        <v>0.25400000000000006</v>
      </c>
      <c r="AQ10" s="37">
        <f t="shared" si="34"/>
        <v>0.35389999999999999</v>
      </c>
      <c r="AS10" s="2">
        <f t="shared" si="35"/>
        <v>3.2599999999999997E-2</v>
      </c>
      <c r="AT10" s="2">
        <f t="shared" si="36"/>
        <v>1.32E-2</v>
      </c>
      <c r="AU10" s="2">
        <f t="shared" si="37"/>
        <v>2.87E-2</v>
      </c>
      <c r="AV10" s="2">
        <f t="shared" si="38"/>
        <v>1.9599999999999999E-2</v>
      </c>
      <c r="AW10" s="2">
        <f t="shared" si="39"/>
        <v>0.18659999999999999</v>
      </c>
      <c r="AY10" s="2">
        <f t="shared" si="40"/>
        <v>3.6600000000000001E-2</v>
      </c>
      <c r="AZ10" s="2">
        <f t="shared" si="41"/>
        <v>5.1299999999999998E-2</v>
      </c>
      <c r="BA10" s="2">
        <f t="shared" si="42"/>
        <v>5.9999999999999995E-4</v>
      </c>
      <c r="BB10" s="2">
        <f t="shared" si="43"/>
        <v>8.3199999999999996E-2</v>
      </c>
      <c r="BC10" s="2">
        <f t="shared" si="44"/>
        <v>0.1658</v>
      </c>
      <c r="BE10" s="2">
        <f t="shared" si="45"/>
        <v>6.3700000000000007E-2</v>
      </c>
      <c r="BF10" s="2">
        <f t="shared" si="46"/>
        <v>6.6199999999999995E-2</v>
      </c>
      <c r="BG10" s="2">
        <f t="shared" si="47"/>
        <v>4.9599999999999998E-2</v>
      </c>
      <c r="BH10" s="2">
        <f t="shared" si="48"/>
        <v>1.54E-2</v>
      </c>
      <c r="BI10" s="2">
        <f t="shared" si="49"/>
        <v>1.95E-2</v>
      </c>
      <c r="BK10" s="2">
        <f t="shared" si="50"/>
        <v>7.3899999999999993E-2</v>
      </c>
      <c r="BL10" s="2">
        <f t="shared" si="51"/>
        <v>9.7600000000000006E-2</v>
      </c>
      <c r="BM10" s="2">
        <f t="shared" si="52"/>
        <v>4.6699999999999998E-2</v>
      </c>
      <c r="BN10" s="2">
        <f t="shared" si="53"/>
        <v>8.9399999999999993E-2</v>
      </c>
      <c r="BO10" s="2">
        <f t="shared" si="54"/>
        <v>0.32419999999999999</v>
      </c>
    </row>
    <row r="11" spans="1:67" ht="16.5" thickBot="1" x14ac:dyDescent="0.3">
      <c r="A11" s="2" t="s">
        <v>136</v>
      </c>
      <c r="B11" s="3">
        <v>0.15</v>
      </c>
      <c r="C11" s="4">
        <v>0.02</v>
      </c>
      <c r="D11" s="4">
        <v>0.34</v>
      </c>
      <c r="E11" s="4">
        <v>0.4</v>
      </c>
      <c r="F11" s="4">
        <v>0.01</v>
      </c>
      <c r="G11" s="5" t="s">
        <v>13</v>
      </c>
      <c r="H11" s="36">
        <f t="shared" si="8"/>
        <v>5.4999999999999997E-3</v>
      </c>
      <c r="I11" s="36">
        <f t="shared" si="9"/>
        <v>2.7099999999999999E-2</v>
      </c>
      <c r="J11" s="36">
        <f t="shared" si="10"/>
        <v>0.1646</v>
      </c>
      <c r="K11" s="36">
        <f t="shared" si="11"/>
        <v>0.48230000000000001</v>
      </c>
      <c r="L11" s="36">
        <f t="shared" si="12"/>
        <v>5.4999999999999997E-3</v>
      </c>
      <c r="M11" s="36" t="str">
        <f t="shared" si="13"/>
        <v>very_low</v>
      </c>
      <c r="N11" s="36">
        <f t="shared" si="14"/>
        <v>1</v>
      </c>
      <c r="O11" s="37">
        <f t="shared" si="15"/>
        <v>0.1515</v>
      </c>
      <c r="P11" s="37">
        <f t="shared" si="16"/>
        <v>2.2200000000000001E-2</v>
      </c>
      <c r="Q11" s="37">
        <f t="shared" si="17"/>
        <v>0.3579</v>
      </c>
      <c r="R11" s="37">
        <f t="shared" si="18"/>
        <v>0.40400000000000003</v>
      </c>
      <c r="S11" s="37">
        <f t="shared" si="19"/>
        <v>1.0800000000000001E-2</v>
      </c>
      <c r="T11" s="37"/>
      <c r="U11" s="37">
        <f t="shared" si="60"/>
        <v>0.7369</v>
      </c>
      <c r="V11" s="37">
        <f t="shared" si="61"/>
        <v>0.95660000000000001</v>
      </c>
      <c r="W11" s="37">
        <f t="shared" si="62"/>
        <v>0.47289999999999999</v>
      </c>
      <c r="X11" s="37">
        <f t="shared" si="63"/>
        <v>0.42449999999999999</v>
      </c>
      <c r="Y11" s="37">
        <f t="shared" si="64"/>
        <v>0.97860000000000003</v>
      </c>
      <c r="Z11" s="37"/>
      <c r="AA11" s="37">
        <f t="shared" si="25"/>
        <v>1.0500000000000001E-2</v>
      </c>
      <c r="AB11" s="37">
        <f t="shared" si="26"/>
        <v>8.9999999999999998E-4</v>
      </c>
      <c r="AC11" s="37">
        <f t="shared" si="27"/>
        <v>5.2400000000000002E-2</v>
      </c>
      <c r="AD11" s="37">
        <f t="shared" si="28"/>
        <v>6.9000000000000006E-2</v>
      </c>
      <c r="AE11" s="37">
        <f t="shared" si="29"/>
        <v>4.0000000000000002E-4</v>
      </c>
      <c r="AF11" s="37"/>
      <c r="AG11" s="37">
        <f t="shared" si="55"/>
        <v>0.35049999999999998</v>
      </c>
      <c r="AH11" s="37">
        <f t="shared" si="56"/>
        <v>0.84860000000000002</v>
      </c>
      <c r="AI11" s="37">
        <f t="shared" si="57"/>
        <v>0.1009</v>
      </c>
      <c r="AJ11" s="37">
        <f t="shared" si="58"/>
        <v>7.7499999999999999E-2</v>
      </c>
      <c r="AK11" s="37">
        <f t="shared" si="59"/>
        <v>0.92259999999999998</v>
      </c>
      <c r="AL11" s="37"/>
      <c r="AM11" s="37">
        <f t="shared" si="30"/>
        <v>0.58540000000000003</v>
      </c>
      <c r="AN11" s="37">
        <f t="shared" si="31"/>
        <v>0.93440000000000001</v>
      </c>
      <c r="AO11" s="37">
        <f t="shared" si="32"/>
        <v>0.11499999999999999</v>
      </c>
      <c r="AP11" s="37">
        <f t="shared" si="33"/>
        <v>2.0499999999999963E-2</v>
      </c>
      <c r="AQ11" s="37">
        <f t="shared" si="34"/>
        <v>0.96779999999999999</v>
      </c>
      <c r="AS11" s="2">
        <f t="shared" si="35"/>
        <v>2.7799999999999998E-2</v>
      </c>
      <c r="AT11" s="2">
        <f t="shared" si="36"/>
        <v>1.89E-2</v>
      </c>
      <c r="AU11" s="2">
        <f t="shared" si="37"/>
        <v>9.4000000000000004E-3</v>
      </c>
      <c r="AV11" s="2">
        <f t="shared" si="38"/>
        <v>1.5100000000000001E-2</v>
      </c>
      <c r="AW11" s="2">
        <f t="shared" si="39"/>
        <v>5.1000000000000004E-3</v>
      </c>
      <c r="AY11" s="2">
        <f t="shared" si="40"/>
        <v>3.1800000000000002E-2</v>
      </c>
      <c r="AZ11" s="2">
        <f t="shared" si="41"/>
        <v>5.7000000000000002E-2</v>
      </c>
      <c r="BA11" s="2">
        <f t="shared" si="42"/>
        <v>3.8699999999999998E-2</v>
      </c>
      <c r="BB11" s="2">
        <f t="shared" si="43"/>
        <v>4.8500000000000001E-2</v>
      </c>
      <c r="BC11" s="2">
        <f t="shared" si="44"/>
        <v>2.5899999999999999E-2</v>
      </c>
      <c r="BE11" s="2">
        <f t="shared" si="45"/>
        <v>5.8900000000000001E-2</v>
      </c>
      <c r="BF11" s="2">
        <f t="shared" si="46"/>
        <v>7.1900000000000006E-2</v>
      </c>
      <c r="BG11" s="2">
        <f t="shared" si="47"/>
        <v>8.77E-2</v>
      </c>
      <c r="BH11" s="2">
        <f t="shared" si="48"/>
        <v>1.9300000000000001E-2</v>
      </c>
      <c r="BI11" s="2">
        <f t="shared" si="49"/>
        <v>0.17219999999999999</v>
      </c>
      <c r="BK11" s="2">
        <f t="shared" si="50"/>
        <v>6.9099999999999995E-2</v>
      </c>
      <c r="BL11" s="2">
        <f t="shared" si="51"/>
        <v>0.1033</v>
      </c>
      <c r="BM11" s="2">
        <f t="shared" si="52"/>
        <v>8.48E-2</v>
      </c>
      <c r="BN11" s="2">
        <f t="shared" si="53"/>
        <v>5.4699999999999999E-2</v>
      </c>
      <c r="BO11" s="2">
        <f t="shared" si="54"/>
        <v>0.51590000000000003</v>
      </c>
    </row>
    <row r="12" spans="1:67" ht="16.5" thickBot="1" x14ac:dyDescent="0.3">
      <c r="A12" s="2" t="s">
        <v>137</v>
      </c>
      <c r="B12" s="3">
        <v>0.2</v>
      </c>
      <c r="C12" s="4">
        <v>0.14000000000000001</v>
      </c>
      <c r="D12" s="4">
        <v>0.35</v>
      </c>
      <c r="E12" s="4">
        <v>0.72</v>
      </c>
      <c r="F12" s="4">
        <v>0.25</v>
      </c>
      <c r="G12" s="7" t="s">
        <v>21</v>
      </c>
      <c r="H12" s="36">
        <f t="shared" si="8"/>
        <v>2.63E-2</v>
      </c>
      <c r="I12" s="36">
        <f t="shared" si="9"/>
        <v>8.0000000000000002E-3</v>
      </c>
      <c r="J12" s="36">
        <f t="shared" si="10"/>
        <v>0.14219999999999999</v>
      </c>
      <c r="K12" s="36">
        <f t="shared" si="11"/>
        <v>0.4582</v>
      </c>
      <c r="L12" s="36">
        <f t="shared" si="12"/>
        <v>8.0000000000000002E-3</v>
      </c>
      <c r="M12" s="36" t="str">
        <f t="shared" si="13"/>
        <v>Low</v>
      </c>
      <c r="N12" s="36">
        <f t="shared" si="14"/>
        <v>1</v>
      </c>
      <c r="O12" s="37">
        <f t="shared" si="15"/>
        <v>0.20200000000000001</v>
      </c>
      <c r="P12" s="37">
        <f t="shared" si="16"/>
        <v>0.15559999999999999</v>
      </c>
      <c r="Q12" s="37">
        <f t="shared" si="17"/>
        <v>0.36840000000000001</v>
      </c>
      <c r="R12" s="37">
        <f t="shared" si="18"/>
        <v>0.72729999999999995</v>
      </c>
      <c r="S12" s="37">
        <f t="shared" si="19"/>
        <v>0.26879999999999998</v>
      </c>
      <c r="T12" s="37"/>
      <c r="U12" s="37">
        <f t="shared" si="60"/>
        <v>0.66390000000000005</v>
      </c>
      <c r="V12" s="37">
        <f t="shared" si="61"/>
        <v>0.73070000000000002</v>
      </c>
      <c r="W12" s="37">
        <f t="shared" si="62"/>
        <v>0.46160000000000001</v>
      </c>
      <c r="X12" s="37">
        <f t="shared" si="63"/>
        <v>0.15790000000000001</v>
      </c>
      <c r="Y12" s="37">
        <f t="shared" si="64"/>
        <v>0.57630000000000003</v>
      </c>
      <c r="Z12" s="37"/>
      <c r="AA12" s="37">
        <f t="shared" si="25"/>
        <v>1.7000000000000001E-2</v>
      </c>
      <c r="AB12" s="37">
        <f t="shared" si="26"/>
        <v>1.0999999999999999E-2</v>
      </c>
      <c r="AC12" s="37">
        <f t="shared" si="27"/>
        <v>5.5899999999999998E-2</v>
      </c>
      <c r="AD12" s="37">
        <f t="shared" si="28"/>
        <v>0.33639999999999998</v>
      </c>
      <c r="AE12" s="37">
        <f t="shared" si="29"/>
        <v>2.8899999999999999E-2</v>
      </c>
      <c r="AF12" s="37"/>
      <c r="AG12" s="37">
        <f t="shared" si="55"/>
        <v>0.25480000000000003</v>
      </c>
      <c r="AH12" s="37">
        <f t="shared" si="56"/>
        <v>0.34139999999999998</v>
      </c>
      <c r="AI12" s="37">
        <f t="shared" si="57"/>
        <v>9.5000000000000001E-2</v>
      </c>
      <c r="AJ12" s="37">
        <f t="shared" si="58"/>
        <v>1.12E-2</v>
      </c>
      <c r="AK12" s="37">
        <f t="shared" si="59"/>
        <v>0.1699</v>
      </c>
      <c r="AL12" s="37"/>
      <c r="AM12" s="37">
        <f t="shared" si="30"/>
        <v>0.46190000000000003</v>
      </c>
      <c r="AN12" s="37">
        <f t="shared" si="31"/>
        <v>0.57510000000000006</v>
      </c>
      <c r="AO12" s="37">
        <f t="shared" si="32"/>
        <v>9.3200000000000005E-2</v>
      </c>
      <c r="AP12" s="37">
        <f t="shared" si="33"/>
        <v>0.56939999999999991</v>
      </c>
      <c r="AQ12" s="37">
        <f t="shared" si="34"/>
        <v>0.30750000000000005</v>
      </c>
      <c r="AS12" s="2">
        <f t="shared" si="35"/>
        <v>2.1299999999999999E-2</v>
      </c>
      <c r="AT12" s="2">
        <f t="shared" si="36"/>
        <v>8.8000000000000005E-3</v>
      </c>
      <c r="AU12" s="2">
        <f t="shared" si="37"/>
        <v>5.8999999999999999E-3</v>
      </c>
      <c r="AV12" s="2">
        <f t="shared" si="38"/>
        <v>0.28249999999999997</v>
      </c>
      <c r="AW12" s="2">
        <f t="shared" si="39"/>
        <v>2.3400000000000001E-2</v>
      </c>
      <c r="AY12" s="2">
        <f t="shared" si="40"/>
        <v>2.53E-2</v>
      </c>
      <c r="AZ12" s="2">
        <f t="shared" si="41"/>
        <v>4.6899999999999997E-2</v>
      </c>
      <c r="BA12" s="2">
        <f t="shared" si="42"/>
        <v>3.5200000000000002E-2</v>
      </c>
      <c r="BB12" s="2">
        <f t="shared" si="43"/>
        <v>0.21890000000000001</v>
      </c>
      <c r="BC12" s="2">
        <f t="shared" si="44"/>
        <v>2.5999999999999999E-3</v>
      </c>
      <c r="BE12" s="2">
        <f t="shared" si="45"/>
        <v>5.2400000000000002E-2</v>
      </c>
      <c r="BF12" s="2">
        <f t="shared" si="46"/>
        <v>6.1800000000000001E-2</v>
      </c>
      <c r="BG12" s="2">
        <f t="shared" si="47"/>
        <v>8.4199999999999997E-2</v>
      </c>
      <c r="BH12" s="2">
        <f t="shared" si="48"/>
        <v>0.28670000000000001</v>
      </c>
      <c r="BI12" s="2">
        <f t="shared" si="49"/>
        <v>0.14369999999999999</v>
      </c>
      <c r="BK12" s="2">
        <f t="shared" si="50"/>
        <v>6.2600000000000003E-2</v>
      </c>
      <c r="BL12" s="2">
        <f t="shared" si="51"/>
        <v>9.3200000000000005E-2</v>
      </c>
      <c r="BM12" s="2">
        <f t="shared" si="52"/>
        <v>8.1299999999999997E-2</v>
      </c>
      <c r="BN12" s="2">
        <f t="shared" si="53"/>
        <v>0.2127</v>
      </c>
      <c r="BO12" s="2">
        <f t="shared" si="54"/>
        <v>0.4874</v>
      </c>
    </row>
    <row r="13" spans="1:67" ht="16.5" thickBot="1" x14ac:dyDescent="0.3">
      <c r="A13" s="2" t="s">
        <v>138</v>
      </c>
      <c r="B13" s="3">
        <v>0</v>
      </c>
      <c r="C13" s="4">
        <v>0</v>
      </c>
      <c r="D13" s="4">
        <v>0.5</v>
      </c>
      <c r="E13" s="4">
        <v>0.2</v>
      </c>
      <c r="F13" s="4">
        <v>0.85</v>
      </c>
      <c r="G13" s="6" t="s">
        <v>20</v>
      </c>
      <c r="H13" s="36">
        <f t="shared" si="8"/>
        <v>0.66449999999999998</v>
      </c>
      <c r="I13" s="36">
        <f t="shared" si="9"/>
        <v>0.64459999999999995</v>
      </c>
      <c r="J13" s="36">
        <f t="shared" si="10"/>
        <v>0.50649999999999995</v>
      </c>
      <c r="K13" s="36">
        <f t="shared" si="11"/>
        <v>0.1903</v>
      </c>
      <c r="L13" s="36">
        <f t="shared" si="12"/>
        <v>0.1903</v>
      </c>
      <c r="M13" s="36" t="str">
        <f t="shared" si="13"/>
        <v>High</v>
      </c>
      <c r="N13" s="36">
        <f t="shared" si="14"/>
        <v>1</v>
      </c>
      <c r="O13" s="37">
        <f t="shared" si="15"/>
        <v>0</v>
      </c>
      <c r="P13" s="37">
        <f t="shared" si="16"/>
        <v>0</v>
      </c>
      <c r="Q13" s="37">
        <f t="shared" si="17"/>
        <v>0.52629999999999999</v>
      </c>
      <c r="R13" s="37">
        <f t="shared" si="18"/>
        <v>0.20200000000000001</v>
      </c>
      <c r="S13" s="37">
        <f t="shared" si="19"/>
        <v>0.91400000000000003</v>
      </c>
      <c r="T13" s="37"/>
      <c r="U13" s="37">
        <f t="shared" si="60"/>
        <v>1</v>
      </c>
      <c r="V13" s="37">
        <f t="shared" si="61"/>
        <v>1</v>
      </c>
      <c r="W13" s="37">
        <f t="shared" si="62"/>
        <v>0.31040000000000001</v>
      </c>
      <c r="X13" s="37">
        <f t="shared" si="63"/>
        <v>0.66390000000000005</v>
      </c>
      <c r="Y13" s="37">
        <f t="shared" si="64"/>
        <v>4.4900000000000002E-2</v>
      </c>
      <c r="Z13" s="37"/>
      <c r="AA13" s="37">
        <f t="shared" si="25"/>
        <v>0</v>
      </c>
      <c r="AB13" s="37">
        <f t="shared" si="26"/>
        <v>0</v>
      </c>
      <c r="AC13" s="37">
        <f t="shared" si="27"/>
        <v>0.13289999999999999</v>
      </c>
      <c r="AD13" s="37">
        <f t="shared" si="28"/>
        <v>1.7000000000000001E-2</v>
      </c>
      <c r="AE13" s="37">
        <f t="shared" si="29"/>
        <v>0.72019999999999995</v>
      </c>
      <c r="AF13" s="37"/>
      <c r="AG13" s="37">
        <f t="shared" si="55"/>
        <v>1</v>
      </c>
      <c r="AH13" s="37">
        <f t="shared" si="56"/>
        <v>1</v>
      </c>
      <c r="AI13" s="37">
        <f t="shared" si="57"/>
        <v>3.8600000000000002E-2</v>
      </c>
      <c r="AJ13" s="37">
        <f t="shared" si="58"/>
        <v>0.25480000000000003</v>
      </c>
      <c r="AK13" s="37">
        <f t="shared" si="59"/>
        <v>2E-3</v>
      </c>
      <c r="AL13" s="37"/>
      <c r="AM13" s="37">
        <f t="shared" si="30"/>
        <v>1</v>
      </c>
      <c r="AN13" s="37">
        <f t="shared" si="31"/>
        <v>1</v>
      </c>
      <c r="AO13" s="37">
        <f t="shared" si="32"/>
        <v>0.21589999999999998</v>
      </c>
      <c r="AP13" s="37">
        <f t="shared" si="33"/>
        <v>0.46190000000000003</v>
      </c>
      <c r="AQ13" s="37">
        <f t="shared" si="34"/>
        <v>0.86909999999999998</v>
      </c>
      <c r="AS13" s="2">
        <f t="shared" si="35"/>
        <v>3.8300000000000001E-2</v>
      </c>
      <c r="AT13" s="2">
        <f t="shared" si="36"/>
        <v>1.9800000000000002E-2</v>
      </c>
      <c r="AU13" s="2">
        <f t="shared" si="37"/>
        <v>7.1099999999999997E-2</v>
      </c>
      <c r="AV13" s="2">
        <f t="shared" si="38"/>
        <v>3.6900000000000002E-2</v>
      </c>
      <c r="AW13" s="2">
        <f t="shared" si="39"/>
        <v>0.7147</v>
      </c>
      <c r="AY13" s="2">
        <f t="shared" si="40"/>
        <v>4.2299999999999997E-2</v>
      </c>
      <c r="AZ13" s="2">
        <f t="shared" si="41"/>
        <v>5.79E-2</v>
      </c>
      <c r="BA13" s="2">
        <f t="shared" si="42"/>
        <v>4.1799999999999997E-2</v>
      </c>
      <c r="BB13" s="2">
        <f t="shared" si="43"/>
        <v>0.10050000000000001</v>
      </c>
      <c r="BC13" s="2">
        <f t="shared" si="44"/>
        <v>0.69389999999999996</v>
      </c>
      <c r="BE13" s="2">
        <f t="shared" si="45"/>
        <v>6.9400000000000003E-2</v>
      </c>
      <c r="BF13" s="2">
        <f t="shared" si="46"/>
        <v>7.2800000000000004E-2</v>
      </c>
      <c r="BG13" s="2">
        <f t="shared" si="47"/>
        <v>7.1999999999999998E-3</v>
      </c>
      <c r="BH13" s="2">
        <f t="shared" si="48"/>
        <v>3.27E-2</v>
      </c>
      <c r="BI13" s="2">
        <f t="shared" si="49"/>
        <v>0.54759999999999998</v>
      </c>
      <c r="BK13" s="2">
        <f t="shared" si="50"/>
        <v>7.9600000000000004E-2</v>
      </c>
      <c r="BL13" s="2">
        <f t="shared" si="51"/>
        <v>0.1042</v>
      </c>
      <c r="BM13" s="2">
        <f t="shared" si="52"/>
        <v>4.3E-3</v>
      </c>
      <c r="BN13" s="2">
        <f t="shared" si="53"/>
        <v>0.1067</v>
      </c>
      <c r="BO13" s="2">
        <f t="shared" si="54"/>
        <v>0.2039</v>
      </c>
    </row>
    <row r="14" spans="1:67" ht="16.5" thickBot="1" x14ac:dyDescent="0.3">
      <c r="A14" s="2" t="s">
        <v>139</v>
      </c>
      <c r="B14" s="3">
        <v>0.18</v>
      </c>
      <c r="C14" s="4">
        <v>0.18</v>
      </c>
      <c r="D14" s="4">
        <v>0.55000000000000004</v>
      </c>
      <c r="E14" s="4">
        <v>0.3</v>
      </c>
      <c r="F14" s="4">
        <v>0.81</v>
      </c>
      <c r="G14" s="6" t="s">
        <v>20</v>
      </c>
      <c r="H14" s="36">
        <f t="shared" si="8"/>
        <v>0.56320000000000003</v>
      </c>
      <c r="I14" s="36">
        <f t="shared" si="9"/>
        <v>0.54330000000000001</v>
      </c>
      <c r="J14" s="36">
        <f t="shared" si="10"/>
        <v>0.40439999999999998</v>
      </c>
      <c r="K14" s="36">
        <f t="shared" si="11"/>
        <v>8.8499999999999995E-2</v>
      </c>
      <c r="L14" s="36">
        <f t="shared" si="12"/>
        <v>8.8499999999999995E-2</v>
      </c>
      <c r="M14" s="36" t="str">
        <f t="shared" si="13"/>
        <v>High</v>
      </c>
      <c r="N14" s="36">
        <f t="shared" si="14"/>
        <v>1</v>
      </c>
      <c r="O14" s="37">
        <f t="shared" si="15"/>
        <v>0.18179999999999999</v>
      </c>
      <c r="P14" s="37">
        <f t="shared" si="16"/>
        <v>0.2</v>
      </c>
      <c r="Q14" s="37">
        <f t="shared" si="17"/>
        <v>0.57889999999999997</v>
      </c>
      <c r="R14" s="37">
        <f t="shared" si="18"/>
        <v>0.30299999999999999</v>
      </c>
      <c r="S14" s="37">
        <f t="shared" si="19"/>
        <v>0.871</v>
      </c>
      <c r="T14" s="37"/>
      <c r="U14" s="37">
        <f t="shared" si="60"/>
        <v>0.69230000000000003</v>
      </c>
      <c r="V14" s="37">
        <f t="shared" si="61"/>
        <v>0.66669999999999996</v>
      </c>
      <c r="W14" s="37">
        <f t="shared" si="62"/>
        <v>0.26669999999999999</v>
      </c>
      <c r="X14" s="37">
        <f t="shared" si="63"/>
        <v>0.53490000000000004</v>
      </c>
      <c r="Y14" s="37">
        <f t="shared" si="64"/>
        <v>6.8900000000000003E-2</v>
      </c>
      <c r="Z14" s="37"/>
      <c r="AA14" s="37">
        <f t="shared" si="25"/>
        <v>1.4200000000000001E-2</v>
      </c>
      <c r="AB14" s="37">
        <f t="shared" si="26"/>
        <v>1.67E-2</v>
      </c>
      <c r="AC14" s="37">
        <f t="shared" si="27"/>
        <v>0.17199999999999999</v>
      </c>
      <c r="AD14" s="37">
        <f t="shared" si="28"/>
        <v>3.6700000000000003E-2</v>
      </c>
      <c r="AE14" s="37">
        <f t="shared" si="29"/>
        <v>0.60829999999999995</v>
      </c>
      <c r="AF14" s="37"/>
      <c r="AG14" s="37">
        <f t="shared" si="55"/>
        <v>0.28899999999999998</v>
      </c>
      <c r="AH14" s="37">
        <f t="shared" si="56"/>
        <v>0.25800000000000001</v>
      </c>
      <c r="AI14" s="37">
        <f t="shared" si="57"/>
        <v>2.8500000000000001E-2</v>
      </c>
      <c r="AJ14" s="37">
        <f t="shared" si="58"/>
        <v>0.13880000000000001</v>
      </c>
      <c r="AK14" s="37">
        <f t="shared" si="59"/>
        <v>3.3999999999999998E-3</v>
      </c>
      <c r="AL14" s="37"/>
      <c r="AM14" s="37">
        <f t="shared" si="30"/>
        <v>0.51050000000000006</v>
      </c>
      <c r="AN14" s="37">
        <f t="shared" si="31"/>
        <v>0.46669999999999995</v>
      </c>
      <c r="AO14" s="37">
        <f t="shared" si="32"/>
        <v>0.31219999999999998</v>
      </c>
      <c r="AP14" s="37">
        <f t="shared" si="33"/>
        <v>0.23190000000000005</v>
      </c>
      <c r="AQ14" s="37">
        <f t="shared" si="34"/>
        <v>0.80210000000000004</v>
      </c>
      <c r="AS14" s="2">
        <f t="shared" si="35"/>
        <v>2.41E-2</v>
      </c>
      <c r="AT14" s="2">
        <f t="shared" si="36"/>
        <v>3.0999999999999999E-3</v>
      </c>
      <c r="AU14" s="2">
        <f t="shared" si="37"/>
        <v>0.11020000000000001</v>
      </c>
      <c r="AV14" s="2">
        <f t="shared" si="38"/>
        <v>1.72E-2</v>
      </c>
      <c r="AW14" s="2">
        <f t="shared" si="39"/>
        <v>0.6028</v>
      </c>
      <c r="AY14" s="2">
        <f t="shared" si="40"/>
        <v>2.81E-2</v>
      </c>
      <c r="AZ14" s="2">
        <f t="shared" si="41"/>
        <v>4.1200000000000001E-2</v>
      </c>
      <c r="BA14" s="2">
        <f t="shared" si="42"/>
        <v>8.09E-2</v>
      </c>
      <c r="BB14" s="2">
        <f t="shared" si="43"/>
        <v>8.0799999999999997E-2</v>
      </c>
      <c r="BC14" s="2">
        <f t="shared" si="44"/>
        <v>0.58199999999999996</v>
      </c>
      <c r="BE14" s="2">
        <f t="shared" si="45"/>
        <v>5.5199999999999999E-2</v>
      </c>
      <c r="BF14" s="2">
        <f t="shared" si="46"/>
        <v>5.6099999999999997E-2</v>
      </c>
      <c r="BG14" s="2">
        <f t="shared" si="47"/>
        <v>3.1899999999999998E-2</v>
      </c>
      <c r="BH14" s="2">
        <f t="shared" si="48"/>
        <v>1.2999999999999999E-2</v>
      </c>
      <c r="BI14" s="2">
        <f t="shared" si="49"/>
        <v>0.43569999999999998</v>
      </c>
      <c r="BK14" s="2">
        <f t="shared" si="50"/>
        <v>6.54E-2</v>
      </c>
      <c r="BL14" s="2">
        <f t="shared" si="51"/>
        <v>8.7499999999999994E-2</v>
      </c>
      <c r="BM14" s="2">
        <f t="shared" si="52"/>
        <v>3.4799999999999998E-2</v>
      </c>
      <c r="BN14" s="2">
        <f t="shared" si="53"/>
        <v>8.6999999999999994E-2</v>
      </c>
      <c r="BO14" s="2">
        <f t="shared" si="54"/>
        <v>9.1999999999999998E-2</v>
      </c>
    </row>
    <row r="15" spans="1:67" ht="16.5" thickBot="1" x14ac:dyDescent="0.3">
      <c r="A15" s="2" t="s">
        <v>140</v>
      </c>
      <c r="B15" s="3">
        <v>0.06</v>
      </c>
      <c r="C15" s="4">
        <v>0.06</v>
      </c>
      <c r="D15" s="4">
        <v>0.51</v>
      </c>
      <c r="E15" s="4">
        <v>0.41</v>
      </c>
      <c r="F15" s="4">
        <v>0.3</v>
      </c>
      <c r="G15" s="7" t="s">
        <v>21</v>
      </c>
      <c r="H15" s="36">
        <f t="shared" si="8"/>
        <v>3.8600000000000002E-2</v>
      </c>
      <c r="I15" s="36">
        <f t="shared" si="9"/>
        <v>1.8100000000000002E-2</v>
      </c>
      <c r="J15" s="36">
        <f t="shared" si="10"/>
        <v>0.1211</v>
      </c>
      <c r="K15" s="36">
        <f t="shared" si="11"/>
        <v>0.439</v>
      </c>
      <c r="L15" s="36">
        <f t="shared" si="12"/>
        <v>1.8100000000000002E-2</v>
      </c>
      <c r="M15" s="36" t="str">
        <f t="shared" si="13"/>
        <v>Low</v>
      </c>
      <c r="N15" s="36">
        <f t="shared" si="14"/>
        <v>1</v>
      </c>
      <c r="O15" s="37">
        <f t="shared" si="15"/>
        <v>6.0600000000000001E-2</v>
      </c>
      <c r="P15" s="37">
        <f t="shared" si="16"/>
        <v>6.6699999999999995E-2</v>
      </c>
      <c r="Q15" s="37">
        <f t="shared" si="17"/>
        <v>0.53680000000000005</v>
      </c>
      <c r="R15" s="37">
        <f t="shared" si="18"/>
        <v>0.41410000000000002</v>
      </c>
      <c r="S15" s="37">
        <f t="shared" si="19"/>
        <v>0.3226</v>
      </c>
      <c r="T15" s="37"/>
      <c r="U15" s="37">
        <f t="shared" si="60"/>
        <v>0.88570000000000004</v>
      </c>
      <c r="V15" s="37">
        <f t="shared" si="61"/>
        <v>0.87490000000000001</v>
      </c>
      <c r="W15" s="37">
        <f t="shared" si="62"/>
        <v>0.3014</v>
      </c>
      <c r="X15" s="37">
        <f t="shared" si="63"/>
        <v>0.4143</v>
      </c>
      <c r="Y15" s="37">
        <f t="shared" si="64"/>
        <v>0.51219999999999999</v>
      </c>
      <c r="Z15" s="37"/>
      <c r="AA15" s="37">
        <f t="shared" si="25"/>
        <v>2.8999999999999998E-3</v>
      </c>
      <c r="AB15" s="37">
        <f t="shared" si="26"/>
        <v>3.3E-3</v>
      </c>
      <c r="AC15" s="37">
        <f t="shared" si="27"/>
        <v>0.1401</v>
      </c>
      <c r="AD15" s="37">
        <f t="shared" si="28"/>
        <v>7.3099999999999998E-2</v>
      </c>
      <c r="AE15" s="37">
        <f t="shared" si="29"/>
        <v>4.19E-2</v>
      </c>
      <c r="AF15" s="37"/>
      <c r="AG15" s="37">
        <f t="shared" si="55"/>
        <v>0.64470000000000005</v>
      </c>
      <c r="AH15" s="37">
        <f t="shared" si="56"/>
        <v>0.61780000000000002</v>
      </c>
      <c r="AI15" s="37">
        <f t="shared" si="57"/>
        <v>3.6299999999999999E-2</v>
      </c>
      <c r="AJ15" s="37">
        <f t="shared" si="58"/>
        <v>7.3200000000000001E-2</v>
      </c>
      <c r="AK15" s="37">
        <f t="shared" si="59"/>
        <v>0.12379999999999999</v>
      </c>
      <c r="AL15" s="37"/>
      <c r="AM15" s="37">
        <f t="shared" si="30"/>
        <v>0.82510000000000006</v>
      </c>
      <c r="AN15" s="37">
        <f t="shared" si="31"/>
        <v>0.80820000000000003</v>
      </c>
      <c r="AO15" s="37">
        <f t="shared" si="32"/>
        <v>0.23540000000000005</v>
      </c>
      <c r="AP15" s="37">
        <f t="shared" si="33"/>
        <v>1.9999999999997797E-4</v>
      </c>
      <c r="AQ15" s="37">
        <f t="shared" si="34"/>
        <v>0.18959999999999999</v>
      </c>
      <c r="AS15" s="2">
        <f t="shared" si="35"/>
        <v>3.5400000000000001E-2</v>
      </c>
      <c r="AT15" s="2">
        <f t="shared" si="36"/>
        <v>1.6500000000000001E-2</v>
      </c>
      <c r="AU15" s="2">
        <f t="shared" si="37"/>
        <v>7.8299999999999995E-2</v>
      </c>
      <c r="AV15" s="2">
        <f t="shared" si="38"/>
        <v>1.9199999999999998E-2</v>
      </c>
      <c r="AW15" s="2">
        <f t="shared" si="39"/>
        <v>3.6400000000000002E-2</v>
      </c>
      <c r="AY15" s="2">
        <f t="shared" si="40"/>
        <v>3.9399999999999998E-2</v>
      </c>
      <c r="AZ15" s="2">
        <f t="shared" si="41"/>
        <v>5.4600000000000003E-2</v>
      </c>
      <c r="BA15" s="2">
        <f t="shared" si="42"/>
        <v>4.9000000000000002E-2</v>
      </c>
      <c r="BB15" s="2">
        <f t="shared" si="43"/>
        <v>4.4400000000000002E-2</v>
      </c>
      <c r="BC15" s="2">
        <f t="shared" si="44"/>
        <v>1.5599999999999999E-2</v>
      </c>
      <c r="BE15" s="2">
        <f t="shared" si="45"/>
        <v>6.6500000000000004E-2</v>
      </c>
      <c r="BF15" s="2">
        <f t="shared" si="46"/>
        <v>6.9500000000000006E-2</v>
      </c>
      <c r="BG15" s="2">
        <f t="shared" si="47"/>
        <v>0</v>
      </c>
      <c r="BH15" s="2">
        <f t="shared" si="48"/>
        <v>2.3400000000000001E-2</v>
      </c>
      <c r="BI15" s="2">
        <f t="shared" si="49"/>
        <v>0.13070000000000001</v>
      </c>
      <c r="BK15" s="2">
        <f t="shared" si="50"/>
        <v>7.6700000000000004E-2</v>
      </c>
      <c r="BL15" s="2">
        <f t="shared" si="51"/>
        <v>0.1009</v>
      </c>
      <c r="BM15" s="2">
        <f t="shared" si="52"/>
        <v>2.8999999999999998E-3</v>
      </c>
      <c r="BN15" s="2">
        <f t="shared" si="53"/>
        <v>5.0599999999999999E-2</v>
      </c>
      <c r="BO15" s="2">
        <f t="shared" si="54"/>
        <v>0.47439999999999999</v>
      </c>
    </row>
    <row r="16" spans="1:67" ht="16.5" thickBot="1" x14ac:dyDescent="0.3">
      <c r="A16" s="2" t="s">
        <v>141</v>
      </c>
      <c r="B16" s="3">
        <v>0.1</v>
      </c>
      <c r="C16" s="4">
        <v>0.1</v>
      </c>
      <c r="D16" s="4">
        <v>0.52</v>
      </c>
      <c r="E16" s="4">
        <v>0.78</v>
      </c>
      <c r="F16" s="4">
        <v>0.34</v>
      </c>
      <c r="G16" s="8" t="s">
        <v>24</v>
      </c>
      <c r="H16" s="36">
        <f t="shared" si="8"/>
        <v>5.6599999999999998E-2</v>
      </c>
      <c r="I16" s="36">
        <f t="shared" si="9"/>
        <v>3.4799999999999998E-2</v>
      </c>
      <c r="J16" s="36">
        <f t="shared" si="10"/>
        <v>0.1152</v>
      </c>
      <c r="K16" s="36">
        <f t="shared" si="11"/>
        <v>0.43149999999999999</v>
      </c>
      <c r="L16" s="36">
        <f t="shared" si="12"/>
        <v>3.4799999999999998E-2</v>
      </c>
      <c r="M16" s="36" t="str">
        <f t="shared" si="13"/>
        <v>Low</v>
      </c>
      <c r="N16" s="36">
        <f t="shared" si="14"/>
        <v>0</v>
      </c>
      <c r="O16" s="37">
        <f t="shared" si="15"/>
        <v>0.10100000000000001</v>
      </c>
      <c r="P16" s="37">
        <f t="shared" si="16"/>
        <v>0.1111</v>
      </c>
      <c r="Q16" s="37">
        <f t="shared" si="17"/>
        <v>0.5474</v>
      </c>
      <c r="R16" s="37">
        <f t="shared" si="18"/>
        <v>0.78790000000000004</v>
      </c>
      <c r="S16" s="37">
        <f t="shared" si="19"/>
        <v>0.36559999999999998</v>
      </c>
      <c r="T16" s="37"/>
      <c r="U16" s="37">
        <f t="shared" si="60"/>
        <v>0.8165</v>
      </c>
      <c r="V16" s="37">
        <f t="shared" si="61"/>
        <v>0.8</v>
      </c>
      <c r="W16" s="37">
        <f t="shared" si="62"/>
        <v>0.29249999999999998</v>
      </c>
      <c r="X16" s="37">
        <f t="shared" si="63"/>
        <v>0.1186</v>
      </c>
      <c r="Y16" s="37">
        <f t="shared" si="64"/>
        <v>0.46460000000000001</v>
      </c>
      <c r="Z16" s="37"/>
      <c r="AA16" s="37">
        <f t="shared" si="25"/>
        <v>5.7000000000000002E-3</v>
      </c>
      <c r="AB16" s="37">
        <f t="shared" si="26"/>
        <v>6.6E-3</v>
      </c>
      <c r="AC16" s="37">
        <f t="shared" si="27"/>
        <v>0.14760000000000001</v>
      </c>
      <c r="AD16" s="37">
        <f t="shared" si="28"/>
        <v>0.43440000000000001</v>
      </c>
      <c r="AE16" s="37">
        <f t="shared" si="29"/>
        <v>5.4899999999999997E-2</v>
      </c>
      <c r="AF16" s="37"/>
      <c r="AG16" s="37">
        <f t="shared" si="55"/>
        <v>0.48859999999999998</v>
      </c>
      <c r="AH16" s="37">
        <f t="shared" si="56"/>
        <v>0.45660000000000001</v>
      </c>
      <c r="AI16" s="37">
        <f t="shared" si="57"/>
        <v>3.4200000000000001E-2</v>
      </c>
      <c r="AJ16" s="37">
        <f t="shared" si="58"/>
        <v>7.1999999999999998E-3</v>
      </c>
      <c r="AK16" s="37">
        <f t="shared" si="59"/>
        <v>9.6600000000000005E-2</v>
      </c>
      <c r="AL16" s="37"/>
      <c r="AM16" s="37">
        <f t="shared" si="30"/>
        <v>0.71550000000000002</v>
      </c>
      <c r="AN16" s="37">
        <f t="shared" si="31"/>
        <v>0.68890000000000007</v>
      </c>
      <c r="AO16" s="37">
        <f t="shared" si="32"/>
        <v>0.25490000000000002</v>
      </c>
      <c r="AP16" s="37">
        <f t="shared" si="33"/>
        <v>0.66930000000000001</v>
      </c>
      <c r="AQ16" s="37">
        <f t="shared" si="34"/>
        <v>9.9000000000000032E-2</v>
      </c>
      <c r="AS16" s="2">
        <f t="shared" si="35"/>
        <v>3.2599999999999997E-2</v>
      </c>
      <c r="AT16" s="2">
        <f t="shared" si="36"/>
        <v>1.32E-2</v>
      </c>
      <c r="AU16" s="2">
        <f t="shared" si="37"/>
        <v>8.5800000000000001E-2</v>
      </c>
      <c r="AV16" s="2">
        <f t="shared" si="38"/>
        <v>0.3805</v>
      </c>
      <c r="AW16" s="2">
        <f t="shared" si="39"/>
        <v>4.9399999999999999E-2</v>
      </c>
      <c r="AY16" s="2">
        <f t="shared" si="40"/>
        <v>3.6600000000000001E-2</v>
      </c>
      <c r="AZ16" s="2">
        <f t="shared" si="41"/>
        <v>5.1299999999999998E-2</v>
      </c>
      <c r="BA16" s="2">
        <f t="shared" si="42"/>
        <v>5.6500000000000002E-2</v>
      </c>
      <c r="BB16" s="2">
        <f t="shared" si="43"/>
        <v>0.31690000000000002</v>
      </c>
      <c r="BC16" s="2">
        <f t="shared" si="44"/>
        <v>2.86E-2</v>
      </c>
      <c r="BE16" s="2">
        <f t="shared" si="45"/>
        <v>6.3700000000000007E-2</v>
      </c>
      <c r="BF16" s="2">
        <f t="shared" si="46"/>
        <v>6.6199999999999995E-2</v>
      </c>
      <c r="BG16" s="2">
        <f t="shared" si="47"/>
        <v>7.4999999999999997E-3</v>
      </c>
      <c r="BH16" s="2">
        <f t="shared" si="48"/>
        <v>0.38469999999999999</v>
      </c>
      <c r="BI16" s="2">
        <f t="shared" si="49"/>
        <v>0.1177</v>
      </c>
      <c r="BK16" s="2">
        <f t="shared" si="50"/>
        <v>7.3899999999999993E-2</v>
      </c>
      <c r="BL16" s="2">
        <f t="shared" si="51"/>
        <v>9.7600000000000006E-2</v>
      </c>
      <c r="BM16" s="2">
        <f t="shared" si="52"/>
        <v>1.04E-2</v>
      </c>
      <c r="BN16" s="2">
        <f t="shared" si="53"/>
        <v>0.31069999999999998</v>
      </c>
      <c r="BO16" s="2">
        <f t="shared" si="54"/>
        <v>0.46139999999999998</v>
      </c>
    </row>
    <row r="17" spans="1:67" ht="16.5" thickBot="1" x14ac:dyDescent="0.3">
      <c r="A17" s="2" t="s">
        <v>142</v>
      </c>
      <c r="B17" s="3">
        <v>0.1</v>
      </c>
      <c r="C17" s="4">
        <v>0.1</v>
      </c>
      <c r="D17" s="4">
        <v>0.7</v>
      </c>
      <c r="E17" s="4">
        <v>0.15</v>
      </c>
      <c r="F17" s="4">
        <v>0.9</v>
      </c>
      <c r="G17" s="6" t="s">
        <v>20</v>
      </c>
      <c r="H17" s="36">
        <f t="shared" si="8"/>
        <v>0.82989999999999997</v>
      </c>
      <c r="I17" s="36">
        <f t="shared" si="9"/>
        <v>0.81</v>
      </c>
      <c r="J17" s="36">
        <f t="shared" si="10"/>
        <v>0.67110000000000003</v>
      </c>
      <c r="K17" s="36">
        <f t="shared" si="11"/>
        <v>0.35520000000000002</v>
      </c>
      <c r="L17" s="36">
        <f t="shared" si="12"/>
        <v>0.35520000000000002</v>
      </c>
      <c r="M17" s="36" t="str">
        <f t="shared" si="13"/>
        <v>High</v>
      </c>
      <c r="N17" s="36">
        <f t="shared" si="14"/>
        <v>1</v>
      </c>
      <c r="O17" s="37">
        <f t="shared" si="15"/>
        <v>0.10100000000000001</v>
      </c>
      <c r="P17" s="37">
        <f t="shared" si="16"/>
        <v>0.1111</v>
      </c>
      <c r="Q17" s="37">
        <f t="shared" si="17"/>
        <v>0.73680000000000001</v>
      </c>
      <c r="R17" s="37">
        <f t="shared" si="18"/>
        <v>0.1515</v>
      </c>
      <c r="S17" s="37">
        <f t="shared" si="19"/>
        <v>0.9677</v>
      </c>
      <c r="T17" s="37"/>
      <c r="U17" s="37">
        <f t="shared" si="60"/>
        <v>0.8165</v>
      </c>
      <c r="V17" s="37">
        <f t="shared" si="61"/>
        <v>0.8</v>
      </c>
      <c r="W17" s="37">
        <f t="shared" si="62"/>
        <v>0.1515</v>
      </c>
      <c r="X17" s="37">
        <f t="shared" si="63"/>
        <v>0.7369</v>
      </c>
      <c r="Y17" s="37">
        <f t="shared" si="64"/>
        <v>1.6400000000000001E-2</v>
      </c>
      <c r="Z17" s="37"/>
      <c r="AA17" s="37">
        <f t="shared" si="25"/>
        <v>5.7000000000000002E-3</v>
      </c>
      <c r="AB17" s="37">
        <f t="shared" si="26"/>
        <v>6.6E-3</v>
      </c>
      <c r="AC17" s="37">
        <f t="shared" si="27"/>
        <v>0.35039999999999999</v>
      </c>
      <c r="AD17" s="37">
        <f t="shared" si="28"/>
        <v>1.0500000000000001E-2</v>
      </c>
      <c r="AE17" s="37">
        <f t="shared" si="29"/>
        <v>0.88529999999999998</v>
      </c>
      <c r="AF17" s="37"/>
      <c r="AG17" s="37">
        <f t="shared" si="55"/>
        <v>0.48859999999999998</v>
      </c>
      <c r="AH17" s="37">
        <f t="shared" si="56"/>
        <v>0.45660000000000001</v>
      </c>
      <c r="AI17" s="37">
        <f t="shared" si="57"/>
        <v>1.0500000000000001E-2</v>
      </c>
      <c r="AJ17" s="37">
        <f t="shared" si="58"/>
        <v>0.35049999999999998</v>
      </c>
      <c r="AK17" s="37">
        <f t="shared" si="59"/>
        <v>5.9999999999999995E-4</v>
      </c>
      <c r="AL17" s="37"/>
      <c r="AM17" s="37">
        <f t="shared" si="30"/>
        <v>0.71550000000000002</v>
      </c>
      <c r="AN17" s="37">
        <f t="shared" si="31"/>
        <v>0.68890000000000007</v>
      </c>
      <c r="AO17" s="37">
        <f t="shared" si="32"/>
        <v>0.58530000000000004</v>
      </c>
      <c r="AP17" s="37">
        <f t="shared" si="33"/>
        <v>0.58540000000000003</v>
      </c>
      <c r="AQ17" s="37">
        <f t="shared" si="34"/>
        <v>0.95130000000000003</v>
      </c>
      <c r="AS17" s="2">
        <f t="shared" si="35"/>
        <v>3.2599999999999997E-2</v>
      </c>
      <c r="AT17" s="2">
        <f t="shared" si="36"/>
        <v>1.32E-2</v>
      </c>
      <c r="AU17" s="2">
        <f t="shared" si="37"/>
        <v>0.28860000000000002</v>
      </c>
      <c r="AV17" s="2">
        <f t="shared" si="38"/>
        <v>4.3400000000000001E-2</v>
      </c>
      <c r="AW17" s="2">
        <f t="shared" si="39"/>
        <v>0.87980000000000003</v>
      </c>
      <c r="AY17" s="2">
        <f t="shared" si="40"/>
        <v>3.6600000000000001E-2</v>
      </c>
      <c r="AZ17" s="2">
        <f t="shared" si="41"/>
        <v>5.1299999999999998E-2</v>
      </c>
      <c r="BA17" s="2">
        <f t="shared" si="42"/>
        <v>0.25929999999999997</v>
      </c>
      <c r="BB17" s="2">
        <f t="shared" si="43"/>
        <v>0.107</v>
      </c>
      <c r="BC17" s="2">
        <f t="shared" si="44"/>
        <v>0.85899999999999999</v>
      </c>
      <c r="BE17" s="2">
        <f t="shared" si="45"/>
        <v>6.3700000000000007E-2</v>
      </c>
      <c r="BF17" s="2">
        <f t="shared" si="46"/>
        <v>6.6199999999999995E-2</v>
      </c>
      <c r="BG17" s="2">
        <f t="shared" si="47"/>
        <v>0.21029999999999999</v>
      </c>
      <c r="BH17" s="2">
        <f t="shared" si="48"/>
        <v>3.9199999999999999E-2</v>
      </c>
      <c r="BI17" s="2">
        <f t="shared" si="49"/>
        <v>0.7127</v>
      </c>
      <c r="BK17" s="2">
        <f t="shared" si="50"/>
        <v>7.3899999999999993E-2</v>
      </c>
      <c r="BL17" s="2">
        <f t="shared" si="51"/>
        <v>9.7600000000000006E-2</v>
      </c>
      <c r="BM17" s="2">
        <f t="shared" si="52"/>
        <v>0.2132</v>
      </c>
      <c r="BN17" s="2">
        <f t="shared" si="53"/>
        <v>0.1132</v>
      </c>
      <c r="BO17" s="2">
        <f t="shared" si="54"/>
        <v>0.36899999999999999</v>
      </c>
    </row>
    <row r="18" spans="1:67" ht="16.5" thickBot="1" x14ac:dyDescent="0.3">
      <c r="A18" s="2" t="s">
        <v>143</v>
      </c>
      <c r="B18" s="3">
        <v>0.2</v>
      </c>
      <c r="C18" s="4">
        <v>0.2</v>
      </c>
      <c r="D18" s="4">
        <v>0.7</v>
      </c>
      <c r="E18" s="4">
        <v>0.3</v>
      </c>
      <c r="F18" s="4">
        <v>0.6</v>
      </c>
      <c r="G18" s="8" t="s">
        <v>24</v>
      </c>
      <c r="H18" s="36">
        <f t="shared" si="8"/>
        <v>0.22850000000000001</v>
      </c>
      <c r="I18" s="36">
        <f t="shared" si="9"/>
        <v>0.20860000000000001</v>
      </c>
      <c r="J18" s="36">
        <f t="shared" si="10"/>
        <v>6.9699999999999998E-2</v>
      </c>
      <c r="K18" s="36">
        <f t="shared" si="11"/>
        <v>0.27460000000000001</v>
      </c>
      <c r="L18" s="36">
        <f t="shared" si="12"/>
        <v>6.9699999999999998E-2</v>
      </c>
      <c r="M18" s="36" t="str">
        <f t="shared" si="13"/>
        <v>Middle</v>
      </c>
      <c r="N18" s="36">
        <f t="shared" si="14"/>
        <v>1</v>
      </c>
      <c r="O18" s="37">
        <f t="shared" si="15"/>
        <v>0.20200000000000001</v>
      </c>
      <c r="P18" s="37">
        <f t="shared" si="16"/>
        <v>0.22220000000000001</v>
      </c>
      <c r="Q18" s="37">
        <f t="shared" si="17"/>
        <v>0.73680000000000001</v>
      </c>
      <c r="R18" s="37">
        <f t="shared" si="18"/>
        <v>0.30299999999999999</v>
      </c>
      <c r="S18" s="37">
        <f t="shared" si="19"/>
        <v>0.6452</v>
      </c>
      <c r="T18" s="37"/>
      <c r="U18" s="37">
        <f t="shared" si="60"/>
        <v>0.66390000000000005</v>
      </c>
      <c r="V18" s="37">
        <f t="shared" si="61"/>
        <v>0.63639999999999997</v>
      </c>
      <c r="W18" s="37">
        <f t="shared" si="62"/>
        <v>0.1515</v>
      </c>
      <c r="X18" s="37">
        <f t="shared" si="63"/>
        <v>0.53490000000000004</v>
      </c>
      <c r="Y18" s="37">
        <f t="shared" si="64"/>
        <v>0.2157</v>
      </c>
      <c r="Z18" s="37"/>
      <c r="AA18" s="37">
        <f t="shared" si="25"/>
        <v>1.7000000000000001E-2</v>
      </c>
      <c r="AB18" s="37">
        <f t="shared" si="26"/>
        <v>2.0199999999999999E-2</v>
      </c>
      <c r="AC18" s="37">
        <f t="shared" si="27"/>
        <v>0.35039999999999999</v>
      </c>
      <c r="AD18" s="37">
        <f t="shared" si="28"/>
        <v>3.6700000000000003E-2</v>
      </c>
      <c r="AE18" s="37">
        <f t="shared" si="29"/>
        <v>0.23419999999999999</v>
      </c>
      <c r="AF18" s="37"/>
      <c r="AG18" s="37">
        <f t="shared" si="55"/>
        <v>0.25480000000000003</v>
      </c>
      <c r="AH18" s="37">
        <f t="shared" si="56"/>
        <v>0.22500000000000001</v>
      </c>
      <c r="AI18" s="37">
        <f t="shared" si="57"/>
        <v>1.0500000000000001E-2</v>
      </c>
      <c r="AJ18" s="37">
        <f t="shared" si="58"/>
        <v>0.13880000000000001</v>
      </c>
      <c r="AK18" s="37">
        <f t="shared" si="59"/>
        <v>1.9099999999999999E-2</v>
      </c>
      <c r="AL18" s="37"/>
      <c r="AM18" s="37">
        <f t="shared" si="30"/>
        <v>0.46190000000000003</v>
      </c>
      <c r="AN18" s="37">
        <f t="shared" si="31"/>
        <v>0.41419999999999996</v>
      </c>
      <c r="AO18" s="37">
        <f t="shared" si="32"/>
        <v>0.58530000000000004</v>
      </c>
      <c r="AP18" s="37">
        <f t="shared" si="33"/>
        <v>0.23190000000000005</v>
      </c>
      <c r="AQ18" s="37">
        <f t="shared" si="34"/>
        <v>0.42949999999999999</v>
      </c>
      <c r="AS18" s="2">
        <f t="shared" si="35"/>
        <v>2.1299999999999999E-2</v>
      </c>
      <c r="AT18" s="2">
        <f t="shared" si="36"/>
        <v>4.0000000000000002E-4</v>
      </c>
      <c r="AU18" s="2">
        <f t="shared" si="37"/>
        <v>0.28860000000000002</v>
      </c>
      <c r="AV18" s="2">
        <f t="shared" si="38"/>
        <v>1.72E-2</v>
      </c>
      <c r="AW18" s="2">
        <f t="shared" si="39"/>
        <v>0.22869999999999999</v>
      </c>
      <c r="AY18" s="2">
        <f t="shared" si="40"/>
        <v>2.53E-2</v>
      </c>
      <c r="AZ18" s="2">
        <f t="shared" si="41"/>
        <v>3.7699999999999997E-2</v>
      </c>
      <c r="BA18" s="2">
        <f t="shared" si="42"/>
        <v>0.25929999999999997</v>
      </c>
      <c r="BB18" s="2">
        <f t="shared" si="43"/>
        <v>8.0799999999999997E-2</v>
      </c>
      <c r="BC18" s="2">
        <f t="shared" si="44"/>
        <v>0.2079</v>
      </c>
      <c r="BE18" s="2">
        <f t="shared" si="45"/>
        <v>5.2400000000000002E-2</v>
      </c>
      <c r="BF18" s="2">
        <f t="shared" si="46"/>
        <v>5.2600000000000001E-2</v>
      </c>
      <c r="BG18" s="2">
        <f t="shared" si="47"/>
        <v>0.21029999999999999</v>
      </c>
      <c r="BH18" s="2">
        <f t="shared" si="48"/>
        <v>1.2999999999999999E-2</v>
      </c>
      <c r="BI18" s="2">
        <f t="shared" si="49"/>
        <v>6.1600000000000002E-2</v>
      </c>
      <c r="BK18" s="2">
        <f t="shared" si="50"/>
        <v>6.2600000000000003E-2</v>
      </c>
      <c r="BL18" s="2">
        <f t="shared" si="51"/>
        <v>8.4000000000000005E-2</v>
      </c>
      <c r="BM18" s="2">
        <f t="shared" si="52"/>
        <v>0.2132</v>
      </c>
      <c r="BN18" s="2">
        <f t="shared" si="53"/>
        <v>8.6999999999999994E-2</v>
      </c>
      <c r="BO18" s="2">
        <f t="shared" si="54"/>
        <v>0.28210000000000002</v>
      </c>
    </row>
    <row r="19" spans="1:67" ht="16.5" thickBot="1" x14ac:dyDescent="0.3">
      <c r="A19" s="2" t="s">
        <v>144</v>
      </c>
      <c r="B19" s="3">
        <v>0.12</v>
      </c>
      <c r="C19" s="4">
        <v>0.12</v>
      </c>
      <c r="D19" s="4">
        <v>0.75</v>
      </c>
      <c r="E19" s="4">
        <v>0.35</v>
      </c>
      <c r="F19" s="4">
        <v>0.8</v>
      </c>
      <c r="G19" s="6" t="s">
        <v>20</v>
      </c>
      <c r="H19" s="36">
        <f t="shared" si="8"/>
        <v>0.55500000000000005</v>
      </c>
      <c r="I19" s="36">
        <f t="shared" si="9"/>
        <v>0.53520000000000001</v>
      </c>
      <c r="J19" s="36">
        <f t="shared" si="10"/>
        <v>0.3962</v>
      </c>
      <c r="K19" s="36">
        <f t="shared" si="11"/>
        <v>8.0299999999999996E-2</v>
      </c>
      <c r="L19" s="36">
        <f t="shared" si="12"/>
        <v>8.0299999999999996E-2</v>
      </c>
      <c r="M19" s="36" t="str">
        <f t="shared" si="13"/>
        <v>High</v>
      </c>
      <c r="N19" s="36">
        <f t="shared" si="14"/>
        <v>1</v>
      </c>
      <c r="O19" s="37">
        <f t="shared" si="15"/>
        <v>0.1212</v>
      </c>
      <c r="P19" s="37">
        <f t="shared" si="16"/>
        <v>0.1333</v>
      </c>
      <c r="Q19" s="37">
        <f t="shared" si="17"/>
        <v>0.78949999999999998</v>
      </c>
      <c r="R19" s="37">
        <f t="shared" si="18"/>
        <v>0.35349999999999998</v>
      </c>
      <c r="S19" s="37">
        <f t="shared" si="19"/>
        <v>0.86019999999999996</v>
      </c>
      <c r="T19" s="37"/>
      <c r="U19" s="37">
        <f t="shared" si="60"/>
        <v>0.78380000000000005</v>
      </c>
      <c r="V19" s="37">
        <f t="shared" si="61"/>
        <v>0.76480000000000004</v>
      </c>
      <c r="W19" s="37">
        <f t="shared" si="62"/>
        <v>0.1176</v>
      </c>
      <c r="X19" s="37">
        <f t="shared" si="63"/>
        <v>0.47770000000000001</v>
      </c>
      <c r="Y19" s="37">
        <f t="shared" si="64"/>
        <v>7.5200000000000003E-2</v>
      </c>
      <c r="Z19" s="37"/>
      <c r="AA19" s="37">
        <f t="shared" si="25"/>
        <v>7.4999999999999997E-3</v>
      </c>
      <c r="AB19" s="37">
        <f t="shared" si="26"/>
        <v>8.6E-3</v>
      </c>
      <c r="AC19" s="37">
        <f t="shared" si="27"/>
        <v>0.43730000000000002</v>
      </c>
      <c r="AD19" s="37">
        <f t="shared" si="28"/>
        <v>5.0999999999999997E-2</v>
      </c>
      <c r="AE19" s="37">
        <f t="shared" si="29"/>
        <v>0.58260000000000001</v>
      </c>
      <c r="AF19" s="37"/>
      <c r="AG19" s="37">
        <f t="shared" si="55"/>
        <v>0.42699999999999999</v>
      </c>
      <c r="AH19" s="37">
        <f t="shared" si="56"/>
        <v>0.39450000000000002</v>
      </c>
      <c r="AI19" s="37">
        <f t="shared" si="57"/>
        <v>7.1000000000000004E-3</v>
      </c>
      <c r="AJ19" s="37">
        <f t="shared" si="58"/>
        <v>0.10349999999999999</v>
      </c>
      <c r="AK19" s="37">
        <f t="shared" si="59"/>
        <v>3.8E-3</v>
      </c>
      <c r="AL19" s="37"/>
      <c r="AM19" s="37">
        <f t="shared" si="30"/>
        <v>0.66260000000000008</v>
      </c>
      <c r="AN19" s="37">
        <f t="shared" si="31"/>
        <v>0.63150000000000006</v>
      </c>
      <c r="AO19" s="37">
        <f t="shared" si="32"/>
        <v>0.67189999999999994</v>
      </c>
      <c r="AP19" s="37">
        <f t="shared" si="33"/>
        <v>0.12420000000000003</v>
      </c>
      <c r="AQ19" s="37">
        <f t="shared" si="34"/>
        <v>0.78499999999999992</v>
      </c>
      <c r="AS19" s="2">
        <f t="shared" si="35"/>
        <v>3.0800000000000001E-2</v>
      </c>
      <c r="AT19" s="2">
        <f t="shared" si="36"/>
        <v>1.12E-2</v>
      </c>
      <c r="AU19" s="2">
        <f t="shared" si="37"/>
        <v>0.3755</v>
      </c>
      <c r="AV19" s="2">
        <f t="shared" si="38"/>
        <v>2.8999999999999998E-3</v>
      </c>
      <c r="AW19" s="2">
        <f t="shared" si="39"/>
        <v>0.57709999999999995</v>
      </c>
      <c r="AY19" s="2">
        <f t="shared" si="40"/>
        <v>3.4799999999999998E-2</v>
      </c>
      <c r="AZ19" s="2">
        <f t="shared" si="41"/>
        <v>4.9299999999999997E-2</v>
      </c>
      <c r="BA19" s="2">
        <f t="shared" si="42"/>
        <v>0.34620000000000001</v>
      </c>
      <c r="BB19" s="2">
        <f t="shared" si="43"/>
        <v>6.6500000000000004E-2</v>
      </c>
      <c r="BC19" s="2">
        <f t="shared" si="44"/>
        <v>0.55630000000000002</v>
      </c>
      <c r="BE19" s="2">
        <f t="shared" si="45"/>
        <v>6.1899999999999997E-2</v>
      </c>
      <c r="BF19" s="2">
        <f t="shared" si="46"/>
        <v>6.4199999999999993E-2</v>
      </c>
      <c r="BG19" s="2">
        <f t="shared" si="47"/>
        <v>0.29720000000000002</v>
      </c>
      <c r="BH19" s="2">
        <f t="shared" si="48"/>
        <v>1.2999999999999999E-3</v>
      </c>
      <c r="BI19" s="2">
        <f t="shared" si="49"/>
        <v>0.41</v>
      </c>
      <c r="BK19" s="2">
        <f t="shared" si="50"/>
        <v>7.2099999999999997E-2</v>
      </c>
      <c r="BL19" s="2">
        <f t="shared" si="51"/>
        <v>9.5600000000000004E-2</v>
      </c>
      <c r="BM19" s="2">
        <f t="shared" si="52"/>
        <v>0.30009999999999998</v>
      </c>
      <c r="BN19" s="2">
        <f t="shared" si="53"/>
        <v>7.2700000000000001E-2</v>
      </c>
      <c r="BO19" s="2">
        <f t="shared" si="54"/>
        <v>6.6299999999999998E-2</v>
      </c>
    </row>
    <row r="20" spans="1:67" ht="16.5" thickBot="1" x14ac:dyDescent="0.3">
      <c r="A20" s="2" t="s">
        <v>145</v>
      </c>
      <c r="B20" s="3">
        <v>0.05</v>
      </c>
      <c r="C20" s="4">
        <v>7.0000000000000007E-2</v>
      </c>
      <c r="D20" s="4">
        <v>0.7</v>
      </c>
      <c r="E20" s="4">
        <v>0.01</v>
      </c>
      <c r="F20" s="4">
        <v>0.05</v>
      </c>
      <c r="G20" s="5" t="s">
        <v>13</v>
      </c>
      <c r="H20" s="36">
        <f t="shared" si="8"/>
        <v>2.0799999999999999E-2</v>
      </c>
      <c r="I20" s="36">
        <f t="shared" si="9"/>
        <v>3.9300000000000002E-2</v>
      </c>
      <c r="J20" s="36">
        <f t="shared" si="10"/>
        <v>0.1704</v>
      </c>
      <c r="K20" s="36">
        <f t="shared" si="11"/>
        <v>0.48899999999999999</v>
      </c>
      <c r="L20" s="36">
        <f t="shared" si="12"/>
        <v>2.0799999999999999E-2</v>
      </c>
      <c r="M20" s="36" t="str">
        <f t="shared" si="13"/>
        <v>very_low</v>
      </c>
      <c r="N20" s="36">
        <f t="shared" si="14"/>
        <v>1</v>
      </c>
      <c r="O20" s="37">
        <f t="shared" si="15"/>
        <v>5.0500000000000003E-2</v>
      </c>
      <c r="P20" s="37">
        <f t="shared" si="16"/>
        <v>7.7799999999999994E-2</v>
      </c>
      <c r="Q20" s="37">
        <f t="shared" si="17"/>
        <v>0.73680000000000001</v>
      </c>
      <c r="R20" s="37">
        <f t="shared" si="18"/>
        <v>1.01E-2</v>
      </c>
      <c r="S20" s="37">
        <f t="shared" si="19"/>
        <v>5.3800000000000001E-2</v>
      </c>
      <c r="T20" s="37"/>
      <c r="U20" s="37">
        <f t="shared" si="60"/>
        <v>0.90390000000000004</v>
      </c>
      <c r="V20" s="37">
        <f t="shared" si="61"/>
        <v>0.85560000000000003</v>
      </c>
      <c r="W20" s="37">
        <f t="shared" si="62"/>
        <v>0.1515</v>
      </c>
      <c r="X20" s="37">
        <f t="shared" si="63"/>
        <v>0.98</v>
      </c>
      <c r="Y20" s="37">
        <f t="shared" si="64"/>
        <v>0.89790000000000003</v>
      </c>
      <c r="Z20" s="37"/>
      <c r="AA20" s="37">
        <f t="shared" si="25"/>
        <v>2.3E-3</v>
      </c>
      <c r="AB20" s="37">
        <f t="shared" si="26"/>
        <v>4.0000000000000001E-3</v>
      </c>
      <c r="AC20" s="37">
        <f t="shared" si="27"/>
        <v>0.35039999999999999</v>
      </c>
      <c r="AD20" s="37">
        <f t="shared" si="28"/>
        <v>4.0000000000000002E-4</v>
      </c>
      <c r="AE20" s="37">
        <f t="shared" si="29"/>
        <v>2.5000000000000001E-3</v>
      </c>
      <c r="AF20" s="37"/>
      <c r="AG20" s="37">
        <f t="shared" si="55"/>
        <v>0.69230000000000003</v>
      </c>
      <c r="AH20" s="37">
        <f t="shared" si="56"/>
        <v>0.57210000000000005</v>
      </c>
      <c r="AI20" s="37">
        <f t="shared" si="57"/>
        <v>1.0500000000000001E-2</v>
      </c>
      <c r="AJ20" s="37">
        <f t="shared" si="58"/>
        <v>0.92749999999999999</v>
      </c>
      <c r="AK20" s="37">
        <f t="shared" si="59"/>
        <v>0.67630000000000001</v>
      </c>
      <c r="AL20" s="37"/>
      <c r="AM20" s="37">
        <f t="shared" si="30"/>
        <v>0.85340000000000005</v>
      </c>
      <c r="AN20" s="37">
        <f t="shared" si="31"/>
        <v>0.77780000000000005</v>
      </c>
      <c r="AO20" s="37">
        <f t="shared" si="32"/>
        <v>0.58530000000000004</v>
      </c>
      <c r="AP20" s="37">
        <f t="shared" si="33"/>
        <v>0.96989999999999998</v>
      </c>
      <c r="AQ20" s="37">
        <f t="shared" si="34"/>
        <v>0.84410000000000007</v>
      </c>
      <c r="AS20" s="2">
        <f t="shared" si="35"/>
        <v>3.5999999999999997E-2</v>
      </c>
      <c r="AT20" s="2">
        <f t="shared" si="36"/>
        <v>1.5800000000000002E-2</v>
      </c>
      <c r="AU20" s="2">
        <f t="shared" si="37"/>
        <v>0.28860000000000002</v>
      </c>
      <c r="AV20" s="2">
        <f t="shared" si="38"/>
        <v>5.3499999999999999E-2</v>
      </c>
      <c r="AW20" s="2">
        <f t="shared" si="39"/>
        <v>3.0000000000000001E-3</v>
      </c>
      <c r="AY20" s="2">
        <f t="shared" si="40"/>
        <v>0.04</v>
      </c>
      <c r="AZ20" s="2">
        <f t="shared" si="41"/>
        <v>5.3900000000000003E-2</v>
      </c>
      <c r="BA20" s="2">
        <f t="shared" si="42"/>
        <v>0.25929999999999997</v>
      </c>
      <c r="BB20" s="2">
        <f t="shared" si="43"/>
        <v>0.1171</v>
      </c>
      <c r="BC20" s="2">
        <f t="shared" si="44"/>
        <v>2.3800000000000002E-2</v>
      </c>
      <c r="BE20" s="2">
        <f t="shared" si="45"/>
        <v>6.7100000000000007E-2</v>
      </c>
      <c r="BF20" s="2">
        <f t="shared" si="46"/>
        <v>6.88E-2</v>
      </c>
      <c r="BG20" s="2">
        <f t="shared" si="47"/>
        <v>0.21029999999999999</v>
      </c>
      <c r="BH20" s="2">
        <f t="shared" si="48"/>
        <v>4.9299999999999997E-2</v>
      </c>
      <c r="BI20" s="2">
        <f t="shared" si="49"/>
        <v>0.1701</v>
      </c>
      <c r="BK20" s="2">
        <f t="shared" si="50"/>
        <v>7.7299999999999994E-2</v>
      </c>
      <c r="BL20" s="2">
        <f t="shared" si="51"/>
        <v>0.1002</v>
      </c>
      <c r="BM20" s="2">
        <f t="shared" si="52"/>
        <v>0.2132</v>
      </c>
      <c r="BN20" s="2">
        <f t="shared" si="53"/>
        <v>0.12330000000000001</v>
      </c>
      <c r="BO20" s="2">
        <f t="shared" si="54"/>
        <v>0.51380000000000003</v>
      </c>
    </row>
    <row r="21" spans="1:67" ht="16.5" thickBot="1" x14ac:dyDescent="0.3">
      <c r="A21" s="2" t="s">
        <v>146</v>
      </c>
      <c r="B21" s="3">
        <v>0.1</v>
      </c>
      <c r="C21" s="4">
        <v>0.25</v>
      </c>
      <c r="D21" s="4">
        <v>0.1</v>
      </c>
      <c r="E21" s="4">
        <v>0.08</v>
      </c>
      <c r="F21" s="4">
        <v>0.33</v>
      </c>
      <c r="G21" s="7" t="s">
        <v>21</v>
      </c>
      <c r="H21" s="36">
        <f t="shared" si="8"/>
        <v>4.65E-2</v>
      </c>
      <c r="I21" s="36">
        <f t="shared" si="9"/>
        <v>0.03</v>
      </c>
      <c r="J21" s="36">
        <f t="shared" si="10"/>
        <v>0.1206</v>
      </c>
      <c r="K21" s="36">
        <f t="shared" si="11"/>
        <v>0.43890000000000001</v>
      </c>
      <c r="L21" s="36">
        <f t="shared" si="12"/>
        <v>0.03</v>
      </c>
      <c r="M21" s="36" t="str">
        <f t="shared" si="13"/>
        <v>Low</v>
      </c>
      <c r="N21" s="36">
        <f t="shared" si="14"/>
        <v>1</v>
      </c>
      <c r="O21" s="37">
        <f t="shared" si="15"/>
        <v>0.10100000000000001</v>
      </c>
      <c r="P21" s="37">
        <f t="shared" si="16"/>
        <v>0.27779999999999999</v>
      </c>
      <c r="Q21" s="37">
        <f t="shared" si="17"/>
        <v>0.1053</v>
      </c>
      <c r="R21" s="37">
        <f t="shared" si="18"/>
        <v>8.0799999999999997E-2</v>
      </c>
      <c r="S21" s="37">
        <f t="shared" si="19"/>
        <v>0.3548</v>
      </c>
      <c r="T21" s="37"/>
      <c r="U21" s="37">
        <f t="shared" si="60"/>
        <v>0.8165</v>
      </c>
      <c r="V21" s="37">
        <f t="shared" si="61"/>
        <v>0.56520000000000004</v>
      </c>
      <c r="W21" s="37">
        <f t="shared" si="62"/>
        <v>0.8095</v>
      </c>
      <c r="X21" s="37">
        <f t="shared" si="63"/>
        <v>0.85050000000000003</v>
      </c>
      <c r="Y21" s="37">
        <f t="shared" si="64"/>
        <v>0.47620000000000001</v>
      </c>
      <c r="Z21" s="37"/>
      <c r="AA21" s="37">
        <f t="shared" si="25"/>
        <v>5.7000000000000002E-3</v>
      </c>
      <c r="AB21" s="37">
        <f t="shared" si="26"/>
        <v>3.0800000000000001E-2</v>
      </c>
      <c r="AC21" s="37">
        <f t="shared" si="27"/>
        <v>6.1000000000000004E-3</v>
      </c>
      <c r="AD21" s="37">
        <f t="shared" si="28"/>
        <v>4.1999999999999997E-3</v>
      </c>
      <c r="AE21" s="37">
        <f t="shared" si="29"/>
        <v>5.1400000000000001E-2</v>
      </c>
      <c r="AF21" s="37"/>
      <c r="AG21" s="37">
        <f t="shared" si="55"/>
        <v>0.48859999999999998</v>
      </c>
      <c r="AH21" s="37">
        <f t="shared" si="56"/>
        <v>0.161</v>
      </c>
      <c r="AI21" s="37">
        <f t="shared" si="57"/>
        <v>0.47470000000000001</v>
      </c>
      <c r="AJ21" s="37">
        <f t="shared" si="58"/>
        <v>0.5605</v>
      </c>
      <c r="AK21" s="37">
        <f t="shared" si="59"/>
        <v>0.1027</v>
      </c>
      <c r="AL21" s="37"/>
      <c r="AM21" s="37">
        <f t="shared" si="30"/>
        <v>0.71550000000000002</v>
      </c>
      <c r="AN21" s="37">
        <f t="shared" si="31"/>
        <v>0.28740000000000004</v>
      </c>
      <c r="AO21" s="37">
        <f t="shared" si="32"/>
        <v>0.70419999999999994</v>
      </c>
      <c r="AP21" s="37">
        <f t="shared" si="33"/>
        <v>0.76970000000000005</v>
      </c>
      <c r="AQ21" s="37">
        <f t="shared" si="34"/>
        <v>0.12140000000000001</v>
      </c>
      <c r="AS21" s="2">
        <f t="shared" si="35"/>
        <v>3.2599999999999997E-2</v>
      </c>
      <c r="AT21" s="2">
        <f t="shared" si="36"/>
        <v>1.0999999999999999E-2</v>
      </c>
      <c r="AU21" s="2">
        <f t="shared" si="37"/>
        <v>5.57E-2</v>
      </c>
      <c r="AV21" s="2">
        <f t="shared" si="38"/>
        <v>4.9700000000000001E-2</v>
      </c>
      <c r="AW21" s="2">
        <f t="shared" si="39"/>
        <v>4.5900000000000003E-2</v>
      </c>
      <c r="AY21" s="2">
        <f t="shared" si="40"/>
        <v>3.6600000000000001E-2</v>
      </c>
      <c r="AZ21" s="2">
        <f t="shared" si="41"/>
        <v>2.7099999999999999E-2</v>
      </c>
      <c r="BA21" s="2">
        <f t="shared" si="42"/>
        <v>8.5000000000000006E-2</v>
      </c>
      <c r="BB21" s="2">
        <f t="shared" si="43"/>
        <v>0.1133</v>
      </c>
      <c r="BC21" s="2">
        <f t="shared" si="44"/>
        <v>2.5100000000000001E-2</v>
      </c>
      <c r="BE21" s="2">
        <f t="shared" si="45"/>
        <v>6.3700000000000007E-2</v>
      </c>
      <c r="BF21" s="2">
        <f t="shared" si="46"/>
        <v>4.2000000000000003E-2</v>
      </c>
      <c r="BG21" s="2">
        <f t="shared" si="47"/>
        <v>0.13400000000000001</v>
      </c>
      <c r="BH21" s="2">
        <f t="shared" si="48"/>
        <v>4.5499999999999999E-2</v>
      </c>
      <c r="BI21" s="2">
        <f t="shared" si="49"/>
        <v>0.1212</v>
      </c>
      <c r="BK21" s="2">
        <f t="shared" si="50"/>
        <v>7.3899999999999993E-2</v>
      </c>
      <c r="BL21" s="2">
        <f t="shared" si="51"/>
        <v>7.3400000000000007E-2</v>
      </c>
      <c r="BM21" s="2">
        <f t="shared" si="52"/>
        <v>0.13109999999999999</v>
      </c>
      <c r="BN21" s="2">
        <f t="shared" si="53"/>
        <v>0.1195</v>
      </c>
      <c r="BO21" s="2">
        <f t="shared" si="54"/>
        <v>0.46489999999999998</v>
      </c>
    </row>
    <row r="22" spans="1:67" ht="16.5" thickBot="1" x14ac:dyDescent="0.3">
      <c r="A22" s="2" t="s">
        <v>147</v>
      </c>
      <c r="B22" s="3">
        <v>0.15</v>
      </c>
      <c r="C22" s="4">
        <v>0.32</v>
      </c>
      <c r="D22" s="4">
        <v>0.05</v>
      </c>
      <c r="E22" s="4">
        <v>0.27</v>
      </c>
      <c r="F22" s="4">
        <v>0.28999999999999998</v>
      </c>
      <c r="G22" s="7" t="s">
        <v>21</v>
      </c>
      <c r="H22" s="36">
        <f t="shared" si="8"/>
        <v>3.49E-2</v>
      </c>
      <c r="I22" s="36">
        <f t="shared" si="9"/>
        <v>1.84E-2</v>
      </c>
      <c r="J22" s="36">
        <f t="shared" si="10"/>
        <v>0.13189999999999999</v>
      </c>
      <c r="K22" s="36">
        <f t="shared" si="11"/>
        <v>0.4501</v>
      </c>
      <c r="L22" s="36">
        <f t="shared" si="12"/>
        <v>1.84E-2</v>
      </c>
      <c r="M22" s="36" t="str">
        <f t="shared" si="13"/>
        <v>Low</v>
      </c>
      <c r="N22" s="36">
        <f t="shared" si="14"/>
        <v>1</v>
      </c>
      <c r="O22" s="37">
        <f t="shared" si="15"/>
        <v>0.1515</v>
      </c>
      <c r="P22" s="37">
        <f t="shared" si="16"/>
        <v>0.35560000000000003</v>
      </c>
      <c r="Q22" s="37">
        <f t="shared" si="17"/>
        <v>5.2600000000000001E-2</v>
      </c>
      <c r="R22" s="37">
        <f t="shared" si="18"/>
        <v>0.2727</v>
      </c>
      <c r="S22" s="37">
        <f t="shared" si="19"/>
        <v>0.31180000000000002</v>
      </c>
      <c r="T22" s="37"/>
      <c r="U22" s="37">
        <f t="shared" si="60"/>
        <v>0.7369</v>
      </c>
      <c r="V22" s="37">
        <f t="shared" si="61"/>
        <v>0.47539999999999999</v>
      </c>
      <c r="W22" s="37">
        <f t="shared" si="62"/>
        <v>0.90010000000000001</v>
      </c>
      <c r="X22" s="37">
        <f t="shared" si="63"/>
        <v>0.57150000000000001</v>
      </c>
      <c r="Y22" s="37">
        <f t="shared" si="64"/>
        <v>0.52459999999999996</v>
      </c>
      <c r="Z22" s="37"/>
      <c r="AA22" s="37">
        <f t="shared" si="25"/>
        <v>1.0500000000000001E-2</v>
      </c>
      <c r="AB22" s="37">
        <f t="shared" si="26"/>
        <v>5.1700000000000003E-2</v>
      </c>
      <c r="AC22" s="37">
        <f t="shared" si="27"/>
        <v>2.3999999999999998E-3</v>
      </c>
      <c r="AD22" s="37">
        <f t="shared" si="28"/>
        <v>2.9700000000000001E-2</v>
      </c>
      <c r="AE22" s="37">
        <f t="shared" si="29"/>
        <v>3.9E-2</v>
      </c>
      <c r="AF22" s="37"/>
      <c r="AG22" s="37">
        <f t="shared" si="55"/>
        <v>0.35049999999999998</v>
      </c>
      <c r="AH22" s="37">
        <f t="shared" si="56"/>
        <v>0.1023</v>
      </c>
      <c r="AI22" s="37">
        <f t="shared" si="57"/>
        <v>0.68210000000000004</v>
      </c>
      <c r="AJ22" s="37">
        <f t="shared" si="58"/>
        <v>0.16600000000000001</v>
      </c>
      <c r="AK22" s="37">
        <f t="shared" si="59"/>
        <v>0.1318</v>
      </c>
      <c r="AL22" s="37"/>
      <c r="AM22" s="37">
        <f t="shared" si="30"/>
        <v>0.58540000000000003</v>
      </c>
      <c r="AN22" s="37">
        <f t="shared" si="31"/>
        <v>0.11979999999999996</v>
      </c>
      <c r="AO22" s="37">
        <f t="shared" si="32"/>
        <v>0.84750000000000003</v>
      </c>
      <c r="AP22" s="37">
        <f t="shared" si="33"/>
        <v>0.29880000000000001</v>
      </c>
      <c r="AQ22" s="37">
        <f t="shared" si="34"/>
        <v>0.21279999999999993</v>
      </c>
      <c r="AS22" s="2">
        <f t="shared" si="35"/>
        <v>2.7799999999999998E-2</v>
      </c>
      <c r="AT22" s="2">
        <f t="shared" si="36"/>
        <v>3.1899999999999998E-2</v>
      </c>
      <c r="AU22" s="2">
        <f t="shared" si="37"/>
        <v>5.9400000000000001E-2</v>
      </c>
      <c r="AV22" s="2">
        <f t="shared" si="38"/>
        <v>2.4199999999999999E-2</v>
      </c>
      <c r="AW22" s="2">
        <f t="shared" si="39"/>
        <v>3.3500000000000002E-2</v>
      </c>
      <c r="AY22" s="2">
        <f t="shared" si="40"/>
        <v>3.1800000000000002E-2</v>
      </c>
      <c r="AZ22" s="2">
        <f t="shared" si="41"/>
        <v>6.1999999999999998E-3</v>
      </c>
      <c r="BA22" s="2">
        <f t="shared" si="42"/>
        <v>8.8700000000000001E-2</v>
      </c>
      <c r="BB22" s="2">
        <f t="shared" si="43"/>
        <v>8.7800000000000003E-2</v>
      </c>
      <c r="BC22" s="2">
        <f t="shared" si="44"/>
        <v>1.2699999999999999E-2</v>
      </c>
      <c r="BE22" s="2">
        <f t="shared" si="45"/>
        <v>5.8900000000000001E-2</v>
      </c>
      <c r="BF22" s="2">
        <f t="shared" si="46"/>
        <v>2.1100000000000001E-2</v>
      </c>
      <c r="BG22" s="2">
        <f t="shared" si="47"/>
        <v>0.13769999999999999</v>
      </c>
      <c r="BH22" s="2">
        <f t="shared" si="48"/>
        <v>0.02</v>
      </c>
      <c r="BI22" s="2">
        <f t="shared" si="49"/>
        <v>0.1336</v>
      </c>
      <c r="BK22" s="2">
        <f t="shared" si="50"/>
        <v>6.9099999999999995E-2</v>
      </c>
      <c r="BL22" s="2">
        <f t="shared" si="51"/>
        <v>5.2499999999999998E-2</v>
      </c>
      <c r="BM22" s="2">
        <f t="shared" si="52"/>
        <v>0.1348</v>
      </c>
      <c r="BN22" s="2">
        <f t="shared" si="53"/>
        <v>9.4E-2</v>
      </c>
      <c r="BO22" s="2">
        <f t="shared" si="54"/>
        <v>0.4773</v>
      </c>
    </row>
    <row r="23" spans="1:67" ht="16.5" thickBot="1" x14ac:dyDescent="0.3">
      <c r="A23" s="2" t="s">
        <v>148</v>
      </c>
      <c r="B23" s="3">
        <v>0.2</v>
      </c>
      <c r="C23" s="4">
        <v>0.28999999999999998</v>
      </c>
      <c r="D23" s="4">
        <v>0.25</v>
      </c>
      <c r="E23" s="4">
        <v>0.49</v>
      </c>
      <c r="F23" s="4">
        <v>0.56000000000000005</v>
      </c>
      <c r="G23" s="8" t="s">
        <v>24</v>
      </c>
      <c r="H23" s="36">
        <f t="shared" si="8"/>
        <v>0.17519999999999999</v>
      </c>
      <c r="I23" s="36">
        <f t="shared" si="9"/>
        <v>0.15690000000000001</v>
      </c>
      <c r="J23" s="36">
        <f t="shared" si="10"/>
        <v>2.5700000000000001E-2</v>
      </c>
      <c r="K23" s="36">
        <f t="shared" si="11"/>
        <v>0.30599999999999999</v>
      </c>
      <c r="L23" s="36">
        <f t="shared" si="12"/>
        <v>2.5700000000000001E-2</v>
      </c>
      <c r="M23" s="36" t="str">
        <f t="shared" si="13"/>
        <v>Middle</v>
      </c>
      <c r="N23" s="36">
        <f t="shared" si="14"/>
        <v>1</v>
      </c>
      <c r="O23" s="37">
        <f t="shared" si="15"/>
        <v>0.20200000000000001</v>
      </c>
      <c r="P23" s="37">
        <f t="shared" si="16"/>
        <v>0.32219999999999999</v>
      </c>
      <c r="Q23" s="37">
        <f t="shared" si="17"/>
        <v>0.26319999999999999</v>
      </c>
      <c r="R23" s="37">
        <f t="shared" si="18"/>
        <v>0.49490000000000001</v>
      </c>
      <c r="S23" s="37">
        <f t="shared" si="19"/>
        <v>0.60219999999999996</v>
      </c>
      <c r="T23" s="37"/>
      <c r="U23" s="37">
        <f t="shared" si="60"/>
        <v>0.66390000000000005</v>
      </c>
      <c r="V23" s="37">
        <f t="shared" si="61"/>
        <v>0.51259999999999994</v>
      </c>
      <c r="W23" s="37">
        <f t="shared" si="62"/>
        <v>0.58330000000000004</v>
      </c>
      <c r="X23" s="37">
        <f t="shared" si="63"/>
        <v>0.33789999999999998</v>
      </c>
      <c r="Y23" s="37">
        <f t="shared" si="64"/>
        <v>0.24829999999999999</v>
      </c>
      <c r="Z23" s="37"/>
      <c r="AA23" s="37">
        <f t="shared" si="25"/>
        <v>1.7000000000000001E-2</v>
      </c>
      <c r="AB23" s="37">
        <f t="shared" si="26"/>
        <v>4.1799999999999997E-2</v>
      </c>
      <c r="AC23" s="37">
        <f t="shared" si="27"/>
        <v>2.7699999999999999E-2</v>
      </c>
      <c r="AD23" s="37">
        <f t="shared" si="28"/>
        <v>0.1133</v>
      </c>
      <c r="AE23" s="37">
        <f t="shared" si="29"/>
        <v>0.19209999999999999</v>
      </c>
      <c r="AF23" s="37"/>
      <c r="AG23" s="37">
        <f t="shared" si="55"/>
        <v>0.25480000000000003</v>
      </c>
      <c r="AH23" s="37">
        <f t="shared" si="56"/>
        <v>0.1241</v>
      </c>
      <c r="AI23" s="37">
        <f t="shared" si="57"/>
        <v>0.17560000000000001</v>
      </c>
      <c r="AJ23" s="37">
        <f t="shared" si="58"/>
        <v>4.6199999999999998E-2</v>
      </c>
      <c r="AK23" s="37">
        <f t="shared" si="59"/>
        <v>2.4799999999999999E-2</v>
      </c>
      <c r="AL23" s="37"/>
      <c r="AM23" s="37">
        <f t="shared" si="30"/>
        <v>0.46190000000000003</v>
      </c>
      <c r="AN23" s="37">
        <f t="shared" si="31"/>
        <v>0.19039999999999996</v>
      </c>
      <c r="AO23" s="37">
        <f t="shared" si="32"/>
        <v>0.32010000000000005</v>
      </c>
      <c r="AP23" s="37">
        <f t="shared" si="33"/>
        <v>0.15700000000000003</v>
      </c>
      <c r="AQ23" s="37">
        <f t="shared" si="34"/>
        <v>0.35389999999999999</v>
      </c>
      <c r="AS23" s="2">
        <f t="shared" si="35"/>
        <v>2.1299999999999999E-2</v>
      </c>
      <c r="AT23" s="2">
        <f t="shared" si="36"/>
        <v>2.1999999999999999E-2</v>
      </c>
      <c r="AU23" s="2">
        <f t="shared" si="37"/>
        <v>3.4099999999999998E-2</v>
      </c>
      <c r="AV23" s="2">
        <f t="shared" si="38"/>
        <v>5.9400000000000001E-2</v>
      </c>
      <c r="AW23" s="2">
        <f t="shared" si="39"/>
        <v>0.18659999999999999</v>
      </c>
      <c r="AY23" s="2">
        <f t="shared" si="40"/>
        <v>2.53E-2</v>
      </c>
      <c r="AZ23" s="2">
        <f t="shared" si="41"/>
        <v>1.61E-2</v>
      </c>
      <c r="BA23" s="2">
        <f t="shared" si="42"/>
        <v>6.3399999999999998E-2</v>
      </c>
      <c r="BB23" s="2">
        <f t="shared" si="43"/>
        <v>4.1999999999999997E-3</v>
      </c>
      <c r="BC23" s="2">
        <f t="shared" si="44"/>
        <v>0.1658</v>
      </c>
      <c r="BE23" s="2">
        <f t="shared" si="45"/>
        <v>5.2400000000000002E-2</v>
      </c>
      <c r="BF23" s="2">
        <f t="shared" si="46"/>
        <v>3.1E-2</v>
      </c>
      <c r="BG23" s="2">
        <f t="shared" si="47"/>
        <v>0.1124</v>
      </c>
      <c r="BH23" s="2">
        <f t="shared" si="48"/>
        <v>6.3600000000000004E-2</v>
      </c>
      <c r="BI23" s="2">
        <f t="shared" si="49"/>
        <v>1.95E-2</v>
      </c>
      <c r="BK23" s="2">
        <f t="shared" si="50"/>
        <v>6.2600000000000003E-2</v>
      </c>
      <c r="BL23" s="2">
        <f t="shared" si="51"/>
        <v>6.2399999999999997E-2</v>
      </c>
      <c r="BM23" s="2">
        <f t="shared" si="52"/>
        <v>0.1095</v>
      </c>
      <c r="BN23" s="2">
        <f t="shared" si="53"/>
        <v>1.04E-2</v>
      </c>
      <c r="BO23" s="2">
        <f t="shared" si="54"/>
        <v>0.32419999999999999</v>
      </c>
    </row>
    <row r="24" spans="1:67" ht="16.5" thickBot="1" x14ac:dyDescent="0.3">
      <c r="A24" s="2" t="s">
        <v>149</v>
      </c>
      <c r="B24" s="3">
        <v>0.12</v>
      </c>
      <c r="C24" s="4">
        <v>0.28000000000000003</v>
      </c>
      <c r="D24" s="4">
        <v>0.2</v>
      </c>
      <c r="E24" s="4">
        <v>0.78</v>
      </c>
      <c r="F24" s="4">
        <v>0.2</v>
      </c>
      <c r="G24" s="7" t="s">
        <v>21</v>
      </c>
      <c r="H24" s="36">
        <f t="shared" si="8"/>
        <v>2.1000000000000001E-2</v>
      </c>
      <c r="I24" s="36">
        <f t="shared" si="9"/>
        <v>1.6E-2</v>
      </c>
      <c r="J24" s="36">
        <f t="shared" si="10"/>
        <v>0.155</v>
      </c>
      <c r="K24" s="36">
        <f t="shared" si="11"/>
        <v>0.47099999999999997</v>
      </c>
      <c r="L24" s="36">
        <f t="shared" si="12"/>
        <v>1.6E-2</v>
      </c>
      <c r="M24" s="36" t="str">
        <f t="shared" si="13"/>
        <v>Low</v>
      </c>
      <c r="N24" s="36">
        <f t="shared" si="14"/>
        <v>1</v>
      </c>
      <c r="O24" s="37">
        <f t="shared" si="15"/>
        <v>0.1212</v>
      </c>
      <c r="P24" s="37">
        <f t="shared" si="16"/>
        <v>0.31109999999999999</v>
      </c>
      <c r="Q24" s="37">
        <f t="shared" si="17"/>
        <v>0.21049999999999999</v>
      </c>
      <c r="R24" s="37">
        <f t="shared" si="18"/>
        <v>0.78790000000000004</v>
      </c>
      <c r="S24" s="37">
        <f t="shared" si="19"/>
        <v>0.21510000000000001</v>
      </c>
      <c r="T24" s="37"/>
      <c r="U24" s="37">
        <f t="shared" si="60"/>
        <v>0.78380000000000005</v>
      </c>
      <c r="V24" s="37">
        <f t="shared" si="61"/>
        <v>0.52539999999999998</v>
      </c>
      <c r="W24" s="37">
        <f t="shared" si="62"/>
        <v>0.6522</v>
      </c>
      <c r="X24" s="37">
        <f t="shared" si="63"/>
        <v>0.1186</v>
      </c>
      <c r="Y24" s="37">
        <f t="shared" si="64"/>
        <v>0.64600000000000002</v>
      </c>
      <c r="Z24" s="37"/>
      <c r="AA24" s="37">
        <f t="shared" si="25"/>
        <v>7.4999999999999997E-3</v>
      </c>
      <c r="AB24" s="37">
        <f t="shared" si="26"/>
        <v>3.8800000000000001E-2</v>
      </c>
      <c r="AC24" s="37">
        <f t="shared" si="27"/>
        <v>1.83E-2</v>
      </c>
      <c r="AD24" s="37">
        <f t="shared" si="28"/>
        <v>0.43440000000000001</v>
      </c>
      <c r="AE24" s="37">
        <f t="shared" si="29"/>
        <v>1.9E-2</v>
      </c>
      <c r="AF24" s="37"/>
      <c r="AG24" s="37">
        <f t="shared" si="55"/>
        <v>0.42699999999999999</v>
      </c>
      <c r="AH24" s="37">
        <f t="shared" si="56"/>
        <v>0.1323</v>
      </c>
      <c r="AI24" s="37">
        <f t="shared" si="57"/>
        <v>0.24179999999999999</v>
      </c>
      <c r="AJ24" s="37">
        <f t="shared" si="58"/>
        <v>7.1999999999999998E-3</v>
      </c>
      <c r="AK24" s="37">
        <f t="shared" si="59"/>
        <v>0.23499999999999999</v>
      </c>
      <c r="AL24" s="37"/>
      <c r="AM24" s="37">
        <f t="shared" si="30"/>
        <v>0.66260000000000008</v>
      </c>
      <c r="AN24" s="37">
        <f t="shared" si="31"/>
        <v>0.21429999999999999</v>
      </c>
      <c r="AO24" s="37">
        <f t="shared" si="32"/>
        <v>0.44169999999999998</v>
      </c>
      <c r="AP24" s="37">
        <f t="shared" si="33"/>
        <v>0.66930000000000001</v>
      </c>
      <c r="AQ24" s="37">
        <f t="shared" si="34"/>
        <v>0.43090000000000001</v>
      </c>
      <c r="AS24" s="2">
        <f t="shared" si="35"/>
        <v>3.0800000000000001E-2</v>
      </c>
      <c r="AT24" s="2">
        <f t="shared" si="36"/>
        <v>1.9E-2</v>
      </c>
      <c r="AU24" s="2">
        <f t="shared" si="37"/>
        <v>4.3499999999999997E-2</v>
      </c>
      <c r="AV24" s="2">
        <f t="shared" si="38"/>
        <v>0.3805</v>
      </c>
      <c r="AW24" s="2">
        <f t="shared" si="39"/>
        <v>1.35E-2</v>
      </c>
      <c r="AY24" s="2">
        <f t="shared" si="40"/>
        <v>3.4799999999999998E-2</v>
      </c>
      <c r="AZ24" s="2">
        <f t="shared" si="41"/>
        <v>1.9099999999999999E-2</v>
      </c>
      <c r="BA24" s="2">
        <f t="shared" si="42"/>
        <v>7.2800000000000004E-2</v>
      </c>
      <c r="BB24" s="2">
        <f t="shared" si="43"/>
        <v>0.31690000000000002</v>
      </c>
      <c r="BC24" s="2">
        <f t="shared" si="44"/>
        <v>7.3000000000000001E-3</v>
      </c>
      <c r="BE24" s="2">
        <f t="shared" si="45"/>
        <v>6.1899999999999997E-2</v>
      </c>
      <c r="BF24" s="2">
        <f t="shared" si="46"/>
        <v>3.4000000000000002E-2</v>
      </c>
      <c r="BG24" s="2">
        <f t="shared" si="47"/>
        <v>0.12180000000000001</v>
      </c>
      <c r="BH24" s="2">
        <f t="shared" si="48"/>
        <v>0.38469999999999999</v>
      </c>
      <c r="BI24" s="2">
        <f t="shared" si="49"/>
        <v>0.15359999999999999</v>
      </c>
      <c r="BK24" s="2">
        <f t="shared" si="50"/>
        <v>7.2099999999999997E-2</v>
      </c>
      <c r="BL24" s="2">
        <f t="shared" si="51"/>
        <v>6.54E-2</v>
      </c>
      <c r="BM24" s="2">
        <f t="shared" si="52"/>
        <v>0.11890000000000001</v>
      </c>
      <c r="BN24" s="2">
        <f t="shared" si="53"/>
        <v>0.31069999999999998</v>
      </c>
      <c r="BO24" s="2">
        <f t="shared" si="54"/>
        <v>0.49730000000000002</v>
      </c>
    </row>
    <row r="25" spans="1:67" ht="16.5" thickBot="1" x14ac:dyDescent="0.3">
      <c r="A25" s="2" t="s">
        <v>150</v>
      </c>
      <c r="B25" s="3">
        <v>0.18</v>
      </c>
      <c r="C25" s="4">
        <v>0.3</v>
      </c>
      <c r="D25" s="4">
        <v>0.37</v>
      </c>
      <c r="E25" s="4">
        <v>0.12</v>
      </c>
      <c r="F25" s="4">
        <v>0.66</v>
      </c>
      <c r="G25" s="8" t="s">
        <v>24</v>
      </c>
      <c r="H25" s="36">
        <f t="shared" si="8"/>
        <v>0.28360000000000002</v>
      </c>
      <c r="I25" s="36">
        <f t="shared" si="9"/>
        <v>0.26690000000000003</v>
      </c>
      <c r="J25" s="36">
        <f t="shared" si="10"/>
        <v>0.1338</v>
      </c>
      <c r="K25" s="36">
        <f t="shared" si="11"/>
        <v>0.1951</v>
      </c>
      <c r="L25" s="36">
        <f t="shared" si="12"/>
        <v>0.1338</v>
      </c>
      <c r="M25" s="36" t="str">
        <f t="shared" si="13"/>
        <v>Middle</v>
      </c>
      <c r="N25" s="36">
        <f t="shared" si="14"/>
        <v>1</v>
      </c>
      <c r="O25" s="37">
        <f t="shared" si="15"/>
        <v>0.18179999999999999</v>
      </c>
      <c r="P25" s="37">
        <f t="shared" si="16"/>
        <v>0.33329999999999999</v>
      </c>
      <c r="Q25" s="37">
        <f t="shared" si="17"/>
        <v>0.38950000000000001</v>
      </c>
      <c r="R25" s="37">
        <f t="shared" si="18"/>
        <v>0.1212</v>
      </c>
      <c r="S25" s="37">
        <f t="shared" si="19"/>
        <v>0.7097</v>
      </c>
      <c r="T25" s="37"/>
      <c r="U25" s="37">
        <f t="shared" si="60"/>
        <v>0.69230000000000003</v>
      </c>
      <c r="V25" s="37">
        <f t="shared" si="61"/>
        <v>0.5</v>
      </c>
      <c r="W25" s="37">
        <f t="shared" si="62"/>
        <v>0.43940000000000001</v>
      </c>
      <c r="X25" s="37">
        <f t="shared" si="63"/>
        <v>0.78380000000000005</v>
      </c>
      <c r="Y25" s="37">
        <f t="shared" si="64"/>
        <v>0.16980000000000001</v>
      </c>
      <c r="Z25" s="37"/>
      <c r="AA25" s="37">
        <f t="shared" si="25"/>
        <v>1.4200000000000001E-2</v>
      </c>
      <c r="AB25" s="37">
        <f t="shared" si="26"/>
        <v>4.4900000000000002E-2</v>
      </c>
      <c r="AC25" s="37">
        <f t="shared" si="27"/>
        <v>6.3399999999999998E-2</v>
      </c>
      <c r="AD25" s="37">
        <f t="shared" si="28"/>
        <v>7.4999999999999997E-3</v>
      </c>
      <c r="AE25" s="37">
        <f t="shared" si="29"/>
        <v>0.31180000000000002</v>
      </c>
      <c r="AF25" s="37"/>
      <c r="AG25" s="37">
        <f t="shared" si="55"/>
        <v>0.28899999999999998</v>
      </c>
      <c r="AH25" s="37">
        <f t="shared" si="56"/>
        <v>0.1163</v>
      </c>
      <c r="AI25" s="37">
        <f t="shared" si="57"/>
        <v>8.4199999999999997E-2</v>
      </c>
      <c r="AJ25" s="37">
        <f t="shared" si="58"/>
        <v>0.42699999999999999</v>
      </c>
      <c r="AK25" s="37">
        <f t="shared" si="59"/>
        <v>1.2699999999999999E-2</v>
      </c>
      <c r="AL25" s="37"/>
      <c r="AM25" s="37">
        <f t="shared" si="30"/>
        <v>0.51050000000000006</v>
      </c>
      <c r="AN25" s="37">
        <f t="shared" si="31"/>
        <v>0.16670000000000001</v>
      </c>
      <c r="AO25" s="37">
        <f t="shared" si="32"/>
        <v>4.99E-2</v>
      </c>
      <c r="AP25" s="37">
        <f t="shared" si="33"/>
        <v>0.66260000000000008</v>
      </c>
      <c r="AQ25" s="37">
        <f t="shared" si="34"/>
        <v>0.53990000000000005</v>
      </c>
      <c r="AS25" s="2">
        <f t="shared" si="35"/>
        <v>2.41E-2</v>
      </c>
      <c r="AT25" s="2">
        <f t="shared" si="36"/>
        <v>2.5100000000000001E-2</v>
      </c>
      <c r="AU25" s="2">
        <f t="shared" si="37"/>
        <v>1.6000000000000001E-3</v>
      </c>
      <c r="AV25" s="2">
        <f t="shared" si="38"/>
        <v>4.6399999999999997E-2</v>
      </c>
      <c r="AW25" s="2">
        <f t="shared" si="39"/>
        <v>0.30630000000000002</v>
      </c>
      <c r="AY25" s="2">
        <f t="shared" si="40"/>
        <v>2.81E-2</v>
      </c>
      <c r="AZ25" s="2">
        <f t="shared" si="41"/>
        <v>1.2999999999999999E-2</v>
      </c>
      <c r="BA25" s="2">
        <f t="shared" si="42"/>
        <v>2.7699999999999999E-2</v>
      </c>
      <c r="BB25" s="2">
        <f t="shared" si="43"/>
        <v>0.11</v>
      </c>
      <c r="BC25" s="2">
        <f t="shared" si="44"/>
        <v>0.28549999999999998</v>
      </c>
      <c r="BE25" s="2">
        <f t="shared" si="45"/>
        <v>5.5199999999999999E-2</v>
      </c>
      <c r="BF25" s="2">
        <f t="shared" si="46"/>
        <v>2.7900000000000001E-2</v>
      </c>
      <c r="BG25" s="2">
        <f t="shared" si="47"/>
        <v>7.6700000000000004E-2</v>
      </c>
      <c r="BH25" s="2">
        <f t="shared" si="48"/>
        <v>4.2200000000000001E-2</v>
      </c>
      <c r="BI25" s="2">
        <f t="shared" si="49"/>
        <v>0.13919999999999999</v>
      </c>
      <c r="BK25" s="2">
        <f t="shared" si="50"/>
        <v>6.54E-2</v>
      </c>
      <c r="BL25" s="2">
        <f t="shared" si="51"/>
        <v>5.9299999999999999E-2</v>
      </c>
      <c r="BM25" s="2">
        <f t="shared" si="52"/>
        <v>7.3800000000000004E-2</v>
      </c>
      <c r="BN25" s="2">
        <f t="shared" si="53"/>
        <v>0.1162</v>
      </c>
      <c r="BO25" s="2">
        <f t="shared" si="54"/>
        <v>0.20449999999999999</v>
      </c>
    </row>
    <row r="26" spans="1:67" ht="16.5" thickBot="1" x14ac:dyDescent="0.3">
      <c r="A26" s="2" t="s">
        <v>151</v>
      </c>
      <c r="B26" s="3">
        <v>0.1</v>
      </c>
      <c r="C26" s="4">
        <v>0.27</v>
      </c>
      <c r="D26" s="4">
        <v>0.31</v>
      </c>
      <c r="E26" s="4">
        <v>0.28999999999999998</v>
      </c>
      <c r="F26" s="4">
        <v>0.65</v>
      </c>
      <c r="G26" s="8" t="s">
        <v>24</v>
      </c>
      <c r="H26" s="36">
        <f t="shared" si="8"/>
        <v>0.27100000000000002</v>
      </c>
      <c r="I26" s="36">
        <f t="shared" si="9"/>
        <v>0.2545</v>
      </c>
      <c r="J26" s="36">
        <f t="shared" si="10"/>
        <v>0.12139999999999999</v>
      </c>
      <c r="K26" s="36">
        <f t="shared" si="11"/>
        <v>0.20910000000000001</v>
      </c>
      <c r="L26" s="36">
        <f t="shared" si="12"/>
        <v>0.12139999999999999</v>
      </c>
      <c r="M26" s="36" t="str">
        <f t="shared" si="13"/>
        <v>Middle</v>
      </c>
      <c r="N26" s="36">
        <f t="shared" si="14"/>
        <v>1</v>
      </c>
      <c r="O26" s="37">
        <f t="shared" si="15"/>
        <v>0.10100000000000001</v>
      </c>
      <c r="P26" s="37">
        <f t="shared" si="16"/>
        <v>0.3</v>
      </c>
      <c r="Q26" s="37">
        <f t="shared" si="17"/>
        <v>0.32629999999999998</v>
      </c>
      <c r="R26" s="37">
        <f t="shared" si="18"/>
        <v>0.29289999999999999</v>
      </c>
      <c r="S26" s="37">
        <f t="shared" si="19"/>
        <v>0.69889999999999997</v>
      </c>
      <c r="T26" s="37"/>
      <c r="U26" s="37">
        <f t="shared" si="60"/>
        <v>0.8165</v>
      </c>
      <c r="V26" s="37">
        <f t="shared" si="61"/>
        <v>0.53849999999999998</v>
      </c>
      <c r="W26" s="37">
        <f t="shared" si="62"/>
        <v>0.50800000000000001</v>
      </c>
      <c r="X26" s="37">
        <f t="shared" si="63"/>
        <v>0.54690000000000005</v>
      </c>
      <c r="Y26" s="37">
        <f t="shared" si="64"/>
        <v>0.1772</v>
      </c>
      <c r="Z26" s="37"/>
      <c r="AA26" s="37">
        <f t="shared" si="25"/>
        <v>5.7000000000000002E-3</v>
      </c>
      <c r="AB26" s="37">
        <f t="shared" si="26"/>
        <v>3.5999999999999997E-2</v>
      </c>
      <c r="AC26" s="37">
        <f t="shared" si="27"/>
        <v>4.2900000000000001E-2</v>
      </c>
      <c r="AD26" s="37">
        <f t="shared" si="28"/>
        <v>3.4299999999999997E-2</v>
      </c>
      <c r="AE26" s="37">
        <f t="shared" si="29"/>
        <v>0.29749999999999999</v>
      </c>
      <c r="AF26" s="37"/>
      <c r="AG26" s="37">
        <f t="shared" si="55"/>
        <v>0.48859999999999998</v>
      </c>
      <c r="AH26" s="37">
        <f t="shared" si="56"/>
        <v>0.14130000000000001</v>
      </c>
      <c r="AI26" s="37">
        <f t="shared" si="57"/>
        <v>0.1212</v>
      </c>
      <c r="AJ26" s="37">
        <f t="shared" si="58"/>
        <v>0.14729999999999999</v>
      </c>
      <c r="AK26" s="37">
        <f t="shared" si="59"/>
        <v>1.3599999999999999E-2</v>
      </c>
      <c r="AL26" s="37"/>
      <c r="AM26" s="37">
        <f t="shared" si="30"/>
        <v>0.71550000000000002</v>
      </c>
      <c r="AN26" s="37">
        <f t="shared" si="31"/>
        <v>0.23849999999999999</v>
      </c>
      <c r="AO26" s="37">
        <f t="shared" si="32"/>
        <v>0.18170000000000003</v>
      </c>
      <c r="AP26" s="37">
        <f t="shared" si="33"/>
        <v>0.25400000000000006</v>
      </c>
      <c r="AQ26" s="37">
        <f t="shared" si="34"/>
        <v>0.52169999999999994</v>
      </c>
      <c r="AS26" s="2">
        <f t="shared" si="35"/>
        <v>3.2599999999999997E-2</v>
      </c>
      <c r="AT26" s="2">
        <f t="shared" si="36"/>
        <v>1.6199999999999999E-2</v>
      </c>
      <c r="AU26" s="2">
        <f t="shared" si="37"/>
        <v>1.89E-2</v>
      </c>
      <c r="AV26" s="2">
        <f t="shared" si="38"/>
        <v>1.9599999999999999E-2</v>
      </c>
      <c r="AW26" s="2">
        <f t="shared" si="39"/>
        <v>0.29199999999999998</v>
      </c>
      <c r="AY26" s="2">
        <f t="shared" si="40"/>
        <v>3.6600000000000001E-2</v>
      </c>
      <c r="AZ26" s="2">
        <f t="shared" si="41"/>
        <v>2.1899999999999999E-2</v>
      </c>
      <c r="BA26" s="2">
        <f t="shared" si="42"/>
        <v>4.82E-2</v>
      </c>
      <c r="BB26" s="2">
        <f t="shared" si="43"/>
        <v>8.3199999999999996E-2</v>
      </c>
      <c r="BC26" s="2">
        <f t="shared" si="44"/>
        <v>0.2712</v>
      </c>
      <c r="BE26" s="2">
        <f t="shared" si="45"/>
        <v>6.3700000000000007E-2</v>
      </c>
      <c r="BF26" s="2">
        <f t="shared" si="46"/>
        <v>3.6799999999999999E-2</v>
      </c>
      <c r="BG26" s="2">
        <f t="shared" si="47"/>
        <v>9.7199999999999995E-2</v>
      </c>
      <c r="BH26" s="2">
        <f t="shared" si="48"/>
        <v>1.54E-2</v>
      </c>
      <c r="BI26" s="2">
        <f t="shared" si="49"/>
        <v>0.1249</v>
      </c>
      <c r="BK26" s="2">
        <f t="shared" si="50"/>
        <v>7.3899999999999993E-2</v>
      </c>
      <c r="BL26" s="2">
        <f t="shared" si="51"/>
        <v>6.8199999999999997E-2</v>
      </c>
      <c r="BM26" s="2">
        <f t="shared" si="52"/>
        <v>9.4299999999999995E-2</v>
      </c>
      <c r="BN26" s="2">
        <f t="shared" si="53"/>
        <v>8.9399999999999993E-2</v>
      </c>
      <c r="BO26" s="2">
        <f t="shared" si="54"/>
        <v>0.21879999999999999</v>
      </c>
    </row>
    <row r="27" spans="1:67" ht="16.5" thickBot="1" x14ac:dyDescent="0.3">
      <c r="A27" s="2" t="s">
        <v>152</v>
      </c>
      <c r="B27" s="3">
        <v>0.18</v>
      </c>
      <c r="C27" s="4">
        <v>0.31</v>
      </c>
      <c r="D27" s="4">
        <v>0.32</v>
      </c>
      <c r="E27" s="4">
        <v>0.42</v>
      </c>
      <c r="F27" s="4">
        <v>0.28000000000000003</v>
      </c>
      <c r="G27" s="7" t="s">
        <v>21</v>
      </c>
      <c r="H27" s="36">
        <f t="shared" si="8"/>
        <v>2.98E-2</v>
      </c>
      <c r="I27" s="36">
        <f t="shared" si="9"/>
        <v>1.26E-2</v>
      </c>
      <c r="J27" s="36">
        <f t="shared" si="10"/>
        <v>0.13189999999999999</v>
      </c>
      <c r="K27" s="36">
        <f t="shared" si="11"/>
        <v>0.44929999999999998</v>
      </c>
      <c r="L27" s="36">
        <f t="shared" si="12"/>
        <v>1.26E-2</v>
      </c>
      <c r="M27" s="36" t="str">
        <f t="shared" si="13"/>
        <v>Low</v>
      </c>
      <c r="N27" s="36">
        <f t="shared" si="14"/>
        <v>1</v>
      </c>
      <c r="O27" s="37">
        <f t="shared" si="15"/>
        <v>0.18179999999999999</v>
      </c>
      <c r="P27" s="37">
        <f t="shared" si="16"/>
        <v>0.34439999999999998</v>
      </c>
      <c r="Q27" s="37">
        <f t="shared" si="17"/>
        <v>0.33679999999999999</v>
      </c>
      <c r="R27" s="37">
        <f t="shared" si="18"/>
        <v>0.42420000000000002</v>
      </c>
      <c r="S27" s="37">
        <f t="shared" si="19"/>
        <v>0.30109999999999998</v>
      </c>
      <c r="T27" s="37"/>
      <c r="U27" s="37">
        <f t="shared" si="60"/>
        <v>0.69230000000000003</v>
      </c>
      <c r="V27" s="37">
        <f t="shared" si="61"/>
        <v>0.48770000000000002</v>
      </c>
      <c r="W27" s="37">
        <f t="shared" si="62"/>
        <v>0.49609999999999999</v>
      </c>
      <c r="X27" s="37">
        <f t="shared" si="63"/>
        <v>0.40429999999999999</v>
      </c>
      <c r="Y27" s="37">
        <f t="shared" si="64"/>
        <v>0.53720000000000001</v>
      </c>
      <c r="Z27" s="37"/>
      <c r="AA27" s="37">
        <f t="shared" si="25"/>
        <v>1.4200000000000001E-2</v>
      </c>
      <c r="AB27" s="37">
        <f t="shared" si="26"/>
        <v>4.82E-2</v>
      </c>
      <c r="AC27" s="37">
        <f t="shared" si="27"/>
        <v>4.5900000000000003E-2</v>
      </c>
      <c r="AD27" s="37">
        <f t="shared" si="28"/>
        <v>7.7399999999999997E-2</v>
      </c>
      <c r="AE27" s="37">
        <f t="shared" si="29"/>
        <v>3.6299999999999999E-2</v>
      </c>
      <c r="AF27" s="37"/>
      <c r="AG27" s="37">
        <f t="shared" si="55"/>
        <v>0.28899999999999998</v>
      </c>
      <c r="AH27" s="37">
        <f t="shared" si="56"/>
        <v>0.1091</v>
      </c>
      <c r="AI27" s="37">
        <f t="shared" si="57"/>
        <v>0.114</v>
      </c>
      <c r="AJ27" s="37">
        <f t="shared" si="58"/>
        <v>6.9099999999999995E-2</v>
      </c>
      <c r="AK27" s="37">
        <f t="shared" si="59"/>
        <v>0.1404</v>
      </c>
      <c r="AL27" s="37"/>
      <c r="AM27" s="37">
        <f t="shared" si="30"/>
        <v>0.51050000000000006</v>
      </c>
      <c r="AN27" s="37">
        <f t="shared" si="31"/>
        <v>0.14330000000000004</v>
      </c>
      <c r="AO27" s="37">
        <f t="shared" si="32"/>
        <v>0.1593</v>
      </c>
      <c r="AP27" s="37">
        <f t="shared" si="33"/>
        <v>1.9900000000000029E-2</v>
      </c>
      <c r="AQ27" s="37">
        <f t="shared" si="34"/>
        <v>0.23610000000000003</v>
      </c>
      <c r="AS27" s="2">
        <f t="shared" si="35"/>
        <v>2.41E-2</v>
      </c>
      <c r="AT27" s="2">
        <f t="shared" si="36"/>
        <v>2.8400000000000002E-2</v>
      </c>
      <c r="AU27" s="2">
        <f t="shared" si="37"/>
        <v>1.5900000000000001E-2</v>
      </c>
      <c r="AV27" s="2">
        <f t="shared" si="38"/>
        <v>2.35E-2</v>
      </c>
      <c r="AW27" s="2">
        <f t="shared" si="39"/>
        <v>3.0800000000000001E-2</v>
      </c>
      <c r="AY27" s="2">
        <f t="shared" si="40"/>
        <v>2.81E-2</v>
      </c>
      <c r="AZ27" s="2">
        <f t="shared" si="41"/>
        <v>9.7000000000000003E-3</v>
      </c>
      <c r="BA27" s="2">
        <f t="shared" si="42"/>
        <v>4.5199999999999997E-2</v>
      </c>
      <c r="BB27" s="2">
        <f t="shared" si="43"/>
        <v>4.0099999999999997E-2</v>
      </c>
      <c r="BC27" s="2">
        <f t="shared" si="44"/>
        <v>0.01</v>
      </c>
      <c r="BE27" s="2">
        <f t="shared" si="45"/>
        <v>5.5199999999999999E-2</v>
      </c>
      <c r="BF27" s="2">
        <f t="shared" si="46"/>
        <v>2.46E-2</v>
      </c>
      <c r="BG27" s="2">
        <f t="shared" si="47"/>
        <v>9.4200000000000006E-2</v>
      </c>
      <c r="BH27" s="2">
        <f t="shared" si="48"/>
        <v>2.7699999999999999E-2</v>
      </c>
      <c r="BI27" s="2">
        <f t="shared" si="49"/>
        <v>0.1363</v>
      </c>
      <c r="BK27" s="2">
        <f t="shared" si="50"/>
        <v>6.54E-2</v>
      </c>
      <c r="BL27" s="2">
        <f t="shared" si="51"/>
        <v>5.6000000000000001E-2</v>
      </c>
      <c r="BM27" s="2">
        <f t="shared" si="52"/>
        <v>9.1300000000000006E-2</v>
      </c>
      <c r="BN27" s="2">
        <f t="shared" si="53"/>
        <v>4.6300000000000001E-2</v>
      </c>
      <c r="BO27" s="2">
        <f t="shared" si="54"/>
        <v>0.48</v>
      </c>
    </row>
    <row r="28" spans="1:67" ht="16.5" thickBot="1" x14ac:dyDescent="0.3">
      <c r="A28" s="2" t="s">
        <v>153</v>
      </c>
      <c r="B28" s="3">
        <v>0.06</v>
      </c>
      <c r="C28" s="4">
        <v>0.28999999999999998</v>
      </c>
      <c r="D28" s="4">
        <v>0.35</v>
      </c>
      <c r="E28" s="4">
        <v>0.76</v>
      </c>
      <c r="F28" s="4">
        <v>0.25</v>
      </c>
      <c r="G28" s="7" t="s">
        <v>21</v>
      </c>
      <c r="H28" s="36">
        <f t="shared" si="8"/>
        <v>2.7300000000000001E-2</v>
      </c>
      <c r="I28" s="36">
        <f t="shared" si="9"/>
        <v>8.8999999999999999E-3</v>
      </c>
      <c r="J28" s="36">
        <f t="shared" si="10"/>
        <v>0.1431</v>
      </c>
      <c r="K28" s="36">
        <f t="shared" si="11"/>
        <v>0.45910000000000001</v>
      </c>
      <c r="L28" s="36">
        <f t="shared" si="12"/>
        <v>8.8999999999999999E-3</v>
      </c>
      <c r="M28" s="36" t="str">
        <f t="shared" si="13"/>
        <v>Low</v>
      </c>
      <c r="N28" s="36">
        <f t="shared" si="14"/>
        <v>1</v>
      </c>
      <c r="O28" s="37">
        <f t="shared" si="15"/>
        <v>6.0600000000000001E-2</v>
      </c>
      <c r="P28" s="37">
        <f t="shared" si="16"/>
        <v>0.32219999999999999</v>
      </c>
      <c r="Q28" s="37">
        <f t="shared" si="17"/>
        <v>0.36840000000000001</v>
      </c>
      <c r="R28" s="37">
        <f t="shared" si="18"/>
        <v>0.76770000000000005</v>
      </c>
      <c r="S28" s="37">
        <f t="shared" si="19"/>
        <v>0.26879999999999998</v>
      </c>
      <c r="T28" s="37"/>
      <c r="U28" s="37">
        <f t="shared" si="60"/>
        <v>0.88570000000000004</v>
      </c>
      <c r="V28" s="37">
        <f t="shared" si="61"/>
        <v>0.51259999999999994</v>
      </c>
      <c r="W28" s="37">
        <f t="shared" si="62"/>
        <v>0.46160000000000001</v>
      </c>
      <c r="X28" s="37">
        <f t="shared" si="63"/>
        <v>0.13139999999999999</v>
      </c>
      <c r="Y28" s="37">
        <f t="shared" si="64"/>
        <v>0.57630000000000003</v>
      </c>
      <c r="Z28" s="37"/>
      <c r="AA28" s="37">
        <f t="shared" si="25"/>
        <v>2.8999999999999998E-3</v>
      </c>
      <c r="AB28" s="37">
        <f t="shared" si="26"/>
        <v>4.1799999999999997E-2</v>
      </c>
      <c r="AC28" s="37">
        <f t="shared" si="27"/>
        <v>5.5899999999999998E-2</v>
      </c>
      <c r="AD28" s="37">
        <f t="shared" si="28"/>
        <v>0.39929999999999999</v>
      </c>
      <c r="AE28" s="37">
        <f t="shared" si="29"/>
        <v>2.8899999999999999E-2</v>
      </c>
      <c r="AF28" s="37"/>
      <c r="AG28" s="37">
        <f t="shared" si="55"/>
        <v>0.64470000000000005</v>
      </c>
      <c r="AH28" s="37">
        <f t="shared" si="56"/>
        <v>0.1241</v>
      </c>
      <c r="AI28" s="37">
        <f t="shared" si="57"/>
        <v>9.5000000000000001E-2</v>
      </c>
      <c r="AJ28" s="37">
        <f t="shared" si="58"/>
        <v>8.3999999999999995E-3</v>
      </c>
      <c r="AK28" s="37">
        <f t="shared" si="59"/>
        <v>0.1699</v>
      </c>
      <c r="AL28" s="37"/>
      <c r="AM28" s="37">
        <f t="shared" si="30"/>
        <v>0.82510000000000006</v>
      </c>
      <c r="AN28" s="37">
        <f t="shared" si="31"/>
        <v>0.19039999999999996</v>
      </c>
      <c r="AO28" s="37">
        <f t="shared" si="32"/>
        <v>9.3200000000000005E-2</v>
      </c>
      <c r="AP28" s="37">
        <f t="shared" si="33"/>
        <v>0.63630000000000009</v>
      </c>
      <c r="AQ28" s="37">
        <f t="shared" si="34"/>
        <v>0.30750000000000005</v>
      </c>
      <c r="AS28" s="2">
        <f t="shared" si="35"/>
        <v>3.5400000000000001E-2</v>
      </c>
      <c r="AT28" s="2">
        <f t="shared" si="36"/>
        <v>2.1999999999999999E-2</v>
      </c>
      <c r="AU28" s="2">
        <f t="shared" si="37"/>
        <v>5.8999999999999999E-3</v>
      </c>
      <c r="AV28" s="2">
        <f t="shared" si="38"/>
        <v>0.34539999999999998</v>
      </c>
      <c r="AW28" s="2">
        <f t="shared" si="39"/>
        <v>2.3400000000000001E-2</v>
      </c>
      <c r="AY28" s="2">
        <f t="shared" si="40"/>
        <v>3.9399999999999998E-2</v>
      </c>
      <c r="AZ28" s="2">
        <f t="shared" si="41"/>
        <v>1.61E-2</v>
      </c>
      <c r="BA28" s="2">
        <f t="shared" si="42"/>
        <v>3.5200000000000002E-2</v>
      </c>
      <c r="BB28" s="2">
        <f t="shared" si="43"/>
        <v>0.28179999999999999</v>
      </c>
      <c r="BC28" s="2">
        <f t="shared" si="44"/>
        <v>2.5999999999999999E-3</v>
      </c>
      <c r="BE28" s="2">
        <f t="shared" si="45"/>
        <v>6.6500000000000004E-2</v>
      </c>
      <c r="BF28" s="2">
        <f t="shared" si="46"/>
        <v>3.1E-2</v>
      </c>
      <c r="BG28" s="2">
        <f t="shared" si="47"/>
        <v>8.4199999999999997E-2</v>
      </c>
      <c r="BH28" s="2">
        <f t="shared" si="48"/>
        <v>0.34960000000000002</v>
      </c>
      <c r="BI28" s="2">
        <f t="shared" si="49"/>
        <v>0.14369999999999999</v>
      </c>
      <c r="BK28" s="2">
        <f t="shared" si="50"/>
        <v>7.6700000000000004E-2</v>
      </c>
      <c r="BL28" s="2">
        <f t="shared" si="51"/>
        <v>6.2399999999999997E-2</v>
      </c>
      <c r="BM28" s="2">
        <f t="shared" si="52"/>
        <v>8.1299999999999997E-2</v>
      </c>
      <c r="BN28" s="2">
        <f t="shared" si="53"/>
        <v>0.27560000000000001</v>
      </c>
      <c r="BO28" s="2">
        <f t="shared" si="54"/>
        <v>0.4874</v>
      </c>
    </row>
    <row r="29" spans="1:67" ht="16.5" thickBot="1" x14ac:dyDescent="0.3">
      <c r="A29" s="2" t="s">
        <v>154</v>
      </c>
      <c r="B29" s="3">
        <v>0.09</v>
      </c>
      <c r="C29" s="4">
        <v>0.3</v>
      </c>
      <c r="D29" s="4">
        <v>0.68</v>
      </c>
      <c r="E29" s="4">
        <v>0.18</v>
      </c>
      <c r="F29" s="4">
        <v>0.85</v>
      </c>
      <c r="G29" s="6" t="s">
        <v>20</v>
      </c>
      <c r="H29" s="36">
        <f t="shared" si="8"/>
        <v>0.67569999999999997</v>
      </c>
      <c r="I29" s="36">
        <f t="shared" si="9"/>
        <v>0.65569999999999995</v>
      </c>
      <c r="J29" s="36">
        <f t="shared" si="10"/>
        <v>0.51670000000000005</v>
      </c>
      <c r="K29" s="36">
        <f t="shared" si="11"/>
        <v>0.2009</v>
      </c>
      <c r="L29" s="36">
        <f t="shared" si="12"/>
        <v>0.2009</v>
      </c>
      <c r="M29" s="36" t="str">
        <f t="shared" si="13"/>
        <v>High</v>
      </c>
      <c r="N29" s="36">
        <f t="shared" si="14"/>
        <v>1</v>
      </c>
      <c r="O29" s="37">
        <f t="shared" si="15"/>
        <v>9.0899999999999995E-2</v>
      </c>
      <c r="P29" s="37">
        <f t="shared" si="16"/>
        <v>0.33329999999999999</v>
      </c>
      <c r="Q29" s="37">
        <f t="shared" si="17"/>
        <v>0.71579999999999999</v>
      </c>
      <c r="R29" s="37">
        <f t="shared" si="18"/>
        <v>0.18179999999999999</v>
      </c>
      <c r="S29" s="37">
        <f t="shared" si="19"/>
        <v>0.91400000000000003</v>
      </c>
      <c r="T29" s="37"/>
      <c r="U29" s="37">
        <f t="shared" si="60"/>
        <v>0.83330000000000004</v>
      </c>
      <c r="V29" s="37">
        <f t="shared" si="61"/>
        <v>0.5</v>
      </c>
      <c r="W29" s="37">
        <f t="shared" si="62"/>
        <v>0.1656</v>
      </c>
      <c r="X29" s="37">
        <f t="shared" si="63"/>
        <v>0.69230000000000003</v>
      </c>
      <c r="Y29" s="37">
        <f t="shared" si="64"/>
        <v>4.4900000000000002E-2</v>
      </c>
      <c r="Z29" s="37"/>
      <c r="AA29" s="37">
        <f t="shared" si="25"/>
        <v>4.8999999999999998E-3</v>
      </c>
      <c r="AB29" s="37">
        <f t="shared" si="26"/>
        <v>4.4900000000000002E-2</v>
      </c>
      <c r="AC29" s="37">
        <f t="shared" si="27"/>
        <v>0.32019999999999998</v>
      </c>
      <c r="AD29" s="37">
        <f t="shared" si="28"/>
        <v>1.4200000000000001E-2</v>
      </c>
      <c r="AE29" s="37">
        <f t="shared" si="29"/>
        <v>0.72019999999999995</v>
      </c>
      <c r="AF29" s="37"/>
      <c r="AG29" s="37">
        <f t="shared" si="55"/>
        <v>0.52310000000000001</v>
      </c>
      <c r="AH29" s="37">
        <f t="shared" si="56"/>
        <v>0.1163</v>
      </c>
      <c r="AI29" s="37">
        <f t="shared" si="57"/>
        <v>1.21E-2</v>
      </c>
      <c r="AJ29" s="37">
        <f t="shared" si="58"/>
        <v>0.28899999999999998</v>
      </c>
      <c r="AK29" s="37">
        <f t="shared" si="59"/>
        <v>2E-3</v>
      </c>
      <c r="AL29" s="37"/>
      <c r="AM29" s="37">
        <f t="shared" si="30"/>
        <v>0.74240000000000006</v>
      </c>
      <c r="AN29" s="37">
        <f t="shared" si="31"/>
        <v>0.16670000000000001</v>
      </c>
      <c r="AO29" s="37">
        <f t="shared" si="32"/>
        <v>0.55020000000000002</v>
      </c>
      <c r="AP29" s="37">
        <f t="shared" si="33"/>
        <v>0.51050000000000006</v>
      </c>
      <c r="AQ29" s="37">
        <f t="shared" si="34"/>
        <v>0.86909999999999998</v>
      </c>
      <c r="AS29" s="2">
        <f t="shared" si="35"/>
        <v>3.3399999999999999E-2</v>
      </c>
      <c r="AT29" s="2">
        <f t="shared" si="36"/>
        <v>2.5100000000000001E-2</v>
      </c>
      <c r="AU29" s="2">
        <f t="shared" si="37"/>
        <v>0.25840000000000002</v>
      </c>
      <c r="AV29" s="2">
        <f t="shared" si="38"/>
        <v>3.9699999999999999E-2</v>
      </c>
      <c r="AW29" s="2">
        <f t="shared" si="39"/>
        <v>0.7147</v>
      </c>
      <c r="AY29" s="2">
        <f t="shared" si="40"/>
        <v>3.7400000000000003E-2</v>
      </c>
      <c r="AZ29" s="2">
        <f t="shared" si="41"/>
        <v>1.2999999999999999E-2</v>
      </c>
      <c r="BA29" s="2">
        <f t="shared" si="42"/>
        <v>0.2291</v>
      </c>
      <c r="BB29" s="2">
        <f t="shared" si="43"/>
        <v>0.1033</v>
      </c>
      <c r="BC29" s="2">
        <f t="shared" si="44"/>
        <v>0.69389999999999996</v>
      </c>
      <c r="BE29" s="2">
        <f t="shared" si="45"/>
        <v>6.4500000000000002E-2</v>
      </c>
      <c r="BF29" s="2">
        <f t="shared" si="46"/>
        <v>2.7900000000000001E-2</v>
      </c>
      <c r="BG29" s="2">
        <f t="shared" si="47"/>
        <v>0.18010000000000001</v>
      </c>
      <c r="BH29" s="2">
        <f t="shared" si="48"/>
        <v>3.5499999999999997E-2</v>
      </c>
      <c r="BI29" s="2">
        <f t="shared" si="49"/>
        <v>0.54759999999999998</v>
      </c>
      <c r="BK29" s="2">
        <f t="shared" si="50"/>
        <v>7.4700000000000003E-2</v>
      </c>
      <c r="BL29" s="2">
        <f t="shared" si="51"/>
        <v>5.9299999999999999E-2</v>
      </c>
      <c r="BM29" s="2">
        <f t="shared" si="52"/>
        <v>0.183</v>
      </c>
      <c r="BN29" s="2">
        <f t="shared" si="53"/>
        <v>0.1095</v>
      </c>
      <c r="BO29" s="2">
        <f t="shared" si="54"/>
        <v>0.2039</v>
      </c>
    </row>
    <row r="30" spans="1:67" ht="16.5" thickBot="1" x14ac:dyDescent="0.3">
      <c r="A30" s="2" t="s">
        <v>155</v>
      </c>
      <c r="B30" s="3">
        <v>0.04</v>
      </c>
      <c r="C30" s="4">
        <v>0.28000000000000003</v>
      </c>
      <c r="D30" s="4">
        <v>0.55000000000000004</v>
      </c>
      <c r="E30" s="4">
        <v>0.25</v>
      </c>
      <c r="F30" s="4">
        <v>0.1</v>
      </c>
      <c r="G30" s="5" t="s">
        <v>13</v>
      </c>
      <c r="H30" s="36">
        <f t="shared" si="8"/>
        <v>7.7999999999999996E-3</v>
      </c>
      <c r="I30" s="36">
        <f t="shared" si="9"/>
        <v>2.47E-2</v>
      </c>
      <c r="J30" s="36">
        <f t="shared" si="10"/>
        <v>0.15579999999999999</v>
      </c>
      <c r="K30" s="36">
        <f t="shared" si="11"/>
        <v>0.47449999999999998</v>
      </c>
      <c r="L30" s="36">
        <f t="shared" si="12"/>
        <v>7.7999999999999996E-3</v>
      </c>
      <c r="M30" s="36" t="str">
        <f t="shared" si="13"/>
        <v>very_low</v>
      </c>
      <c r="N30" s="36">
        <f t="shared" si="14"/>
        <v>1</v>
      </c>
      <c r="O30" s="37">
        <f t="shared" si="15"/>
        <v>4.0399999999999998E-2</v>
      </c>
      <c r="P30" s="37">
        <f t="shared" si="16"/>
        <v>0.31109999999999999</v>
      </c>
      <c r="Q30" s="37">
        <f t="shared" si="17"/>
        <v>0.57889999999999997</v>
      </c>
      <c r="R30" s="37">
        <f t="shared" si="18"/>
        <v>0.2525</v>
      </c>
      <c r="S30" s="37">
        <f t="shared" si="19"/>
        <v>0.1075</v>
      </c>
      <c r="T30" s="37"/>
      <c r="U30" s="37">
        <f t="shared" si="60"/>
        <v>0.92230000000000001</v>
      </c>
      <c r="V30" s="37">
        <f t="shared" si="61"/>
        <v>0.52539999999999998</v>
      </c>
      <c r="W30" s="37">
        <f t="shared" si="62"/>
        <v>0.26669999999999999</v>
      </c>
      <c r="X30" s="37">
        <f t="shared" si="63"/>
        <v>0.5968</v>
      </c>
      <c r="Y30" s="37">
        <f t="shared" si="64"/>
        <v>0.80589999999999995</v>
      </c>
      <c r="Z30" s="37"/>
      <c r="AA30" s="37">
        <f t="shared" si="25"/>
        <v>1.8E-3</v>
      </c>
      <c r="AB30" s="37">
        <f t="shared" si="26"/>
        <v>3.8800000000000001E-2</v>
      </c>
      <c r="AC30" s="37">
        <f t="shared" si="27"/>
        <v>0.17199999999999999</v>
      </c>
      <c r="AD30" s="37">
        <f t="shared" si="28"/>
        <v>2.5600000000000001E-2</v>
      </c>
      <c r="AE30" s="37">
        <f t="shared" si="29"/>
        <v>6.3E-3</v>
      </c>
      <c r="AF30" s="37"/>
      <c r="AG30" s="37">
        <f t="shared" si="55"/>
        <v>0.74380000000000002</v>
      </c>
      <c r="AH30" s="37">
        <f t="shared" si="56"/>
        <v>0.1323</v>
      </c>
      <c r="AI30" s="37">
        <f t="shared" si="57"/>
        <v>2.8500000000000001E-2</v>
      </c>
      <c r="AJ30" s="37">
        <f t="shared" si="58"/>
        <v>0.18729999999999999</v>
      </c>
      <c r="AK30" s="37">
        <f t="shared" si="59"/>
        <v>0.46779999999999999</v>
      </c>
      <c r="AL30" s="37"/>
      <c r="AM30" s="37">
        <f t="shared" si="30"/>
        <v>0.88190000000000002</v>
      </c>
      <c r="AN30" s="37">
        <f t="shared" si="31"/>
        <v>0.21429999999999999</v>
      </c>
      <c r="AO30" s="37">
        <f t="shared" si="32"/>
        <v>0.31219999999999998</v>
      </c>
      <c r="AP30" s="37">
        <f t="shared" si="33"/>
        <v>0.34429999999999999</v>
      </c>
      <c r="AQ30" s="37">
        <f t="shared" si="34"/>
        <v>0.69839999999999991</v>
      </c>
      <c r="AS30" s="2">
        <f t="shared" si="35"/>
        <v>3.6499999999999998E-2</v>
      </c>
      <c r="AT30" s="2">
        <f t="shared" si="36"/>
        <v>1.9E-2</v>
      </c>
      <c r="AU30" s="2">
        <f t="shared" si="37"/>
        <v>0.11020000000000001</v>
      </c>
      <c r="AV30" s="2">
        <f t="shared" si="38"/>
        <v>2.8299999999999999E-2</v>
      </c>
      <c r="AW30" s="2">
        <f t="shared" si="39"/>
        <v>8.0000000000000004E-4</v>
      </c>
      <c r="AY30" s="2">
        <f t="shared" si="40"/>
        <v>4.0500000000000001E-2</v>
      </c>
      <c r="AZ30" s="2">
        <f t="shared" si="41"/>
        <v>1.9099999999999999E-2</v>
      </c>
      <c r="BA30" s="2">
        <f t="shared" si="42"/>
        <v>8.09E-2</v>
      </c>
      <c r="BB30" s="2">
        <f t="shared" si="43"/>
        <v>9.1899999999999996E-2</v>
      </c>
      <c r="BC30" s="2">
        <f t="shared" si="44"/>
        <v>0.02</v>
      </c>
      <c r="BE30" s="2">
        <f t="shared" si="45"/>
        <v>6.7599999999999993E-2</v>
      </c>
      <c r="BF30" s="2">
        <f t="shared" si="46"/>
        <v>3.4000000000000002E-2</v>
      </c>
      <c r="BG30" s="2">
        <f t="shared" si="47"/>
        <v>3.1899999999999998E-2</v>
      </c>
      <c r="BH30" s="2">
        <f t="shared" si="48"/>
        <v>2.41E-2</v>
      </c>
      <c r="BI30" s="2">
        <f t="shared" si="49"/>
        <v>0.1663</v>
      </c>
      <c r="BK30" s="2">
        <f t="shared" si="50"/>
        <v>7.7799999999999994E-2</v>
      </c>
      <c r="BL30" s="2">
        <f t="shared" si="51"/>
        <v>6.54E-2</v>
      </c>
      <c r="BM30" s="2">
        <f t="shared" si="52"/>
        <v>3.4799999999999998E-2</v>
      </c>
      <c r="BN30" s="2">
        <f t="shared" si="53"/>
        <v>9.8100000000000007E-2</v>
      </c>
      <c r="BO30" s="2">
        <f t="shared" si="54"/>
        <v>0.51</v>
      </c>
    </row>
    <row r="31" spans="1:67" ht="16.5" thickBot="1" x14ac:dyDescent="0.3">
      <c r="A31" s="2" t="s">
        <v>156</v>
      </c>
      <c r="B31" s="3">
        <v>0.09</v>
      </c>
      <c r="C31" s="4">
        <v>0.255</v>
      </c>
      <c r="D31" s="4">
        <v>0.6</v>
      </c>
      <c r="E31" s="4">
        <v>0.45</v>
      </c>
      <c r="F31" s="4">
        <v>0.25</v>
      </c>
      <c r="G31" s="7" t="s">
        <v>21</v>
      </c>
      <c r="H31" s="36">
        <f t="shared" si="8"/>
        <v>3.1600000000000003E-2</v>
      </c>
      <c r="I31" s="36">
        <f t="shared" si="9"/>
        <v>1.0500000000000001E-2</v>
      </c>
      <c r="J31" s="36">
        <f t="shared" si="10"/>
        <v>0.1381</v>
      </c>
      <c r="K31" s="36">
        <f t="shared" si="11"/>
        <v>0.45540000000000003</v>
      </c>
      <c r="L31" s="36">
        <f t="shared" si="12"/>
        <v>1.0500000000000001E-2</v>
      </c>
      <c r="M31" s="36" t="str">
        <f t="shared" si="13"/>
        <v>Low</v>
      </c>
      <c r="N31" s="36">
        <f t="shared" si="14"/>
        <v>1</v>
      </c>
      <c r="O31" s="37">
        <f t="shared" si="15"/>
        <v>9.0899999999999995E-2</v>
      </c>
      <c r="P31" s="37">
        <f t="shared" si="16"/>
        <v>0.2833</v>
      </c>
      <c r="Q31" s="37">
        <f t="shared" si="17"/>
        <v>0.63160000000000005</v>
      </c>
      <c r="R31" s="37">
        <f t="shared" si="18"/>
        <v>0.45450000000000002</v>
      </c>
      <c r="S31" s="37">
        <f t="shared" si="19"/>
        <v>0.26879999999999998</v>
      </c>
      <c r="T31" s="37"/>
      <c r="U31" s="37">
        <f t="shared" si="60"/>
        <v>0.83330000000000004</v>
      </c>
      <c r="V31" s="37">
        <f t="shared" si="61"/>
        <v>0.5585</v>
      </c>
      <c r="W31" s="37">
        <f t="shared" si="62"/>
        <v>0.2258</v>
      </c>
      <c r="X31" s="37">
        <f t="shared" si="63"/>
        <v>0.375</v>
      </c>
      <c r="Y31" s="37">
        <f t="shared" si="64"/>
        <v>0.57630000000000003</v>
      </c>
      <c r="Z31" s="37"/>
      <c r="AA31" s="37">
        <f t="shared" si="25"/>
        <v>4.8999999999999998E-3</v>
      </c>
      <c r="AB31" s="37">
        <f t="shared" si="26"/>
        <v>3.2099999999999997E-2</v>
      </c>
      <c r="AC31" s="37">
        <f t="shared" si="27"/>
        <v>0.22009999999999999</v>
      </c>
      <c r="AD31" s="37">
        <f t="shared" si="28"/>
        <v>9.1499999999999998E-2</v>
      </c>
      <c r="AE31" s="37">
        <f t="shared" si="29"/>
        <v>2.8899999999999999E-2</v>
      </c>
      <c r="AF31" s="37"/>
      <c r="AG31" s="37">
        <f t="shared" si="55"/>
        <v>0.52310000000000001</v>
      </c>
      <c r="AH31" s="37">
        <f t="shared" si="56"/>
        <v>0.15590000000000001</v>
      </c>
      <c r="AI31" s="37">
        <f t="shared" si="57"/>
        <v>2.0799999999999999E-2</v>
      </c>
      <c r="AJ31" s="37">
        <f t="shared" si="58"/>
        <v>5.8200000000000002E-2</v>
      </c>
      <c r="AK31" s="37">
        <f t="shared" si="59"/>
        <v>0.1699</v>
      </c>
      <c r="AL31" s="37"/>
      <c r="AM31" s="37">
        <f t="shared" si="30"/>
        <v>0.74240000000000006</v>
      </c>
      <c r="AN31" s="37">
        <f t="shared" si="31"/>
        <v>0.2752</v>
      </c>
      <c r="AO31" s="37">
        <f t="shared" si="32"/>
        <v>0.40580000000000005</v>
      </c>
      <c r="AP31" s="37">
        <f t="shared" si="33"/>
        <v>7.9500000000000015E-2</v>
      </c>
      <c r="AQ31" s="37">
        <f t="shared" si="34"/>
        <v>0.30750000000000005</v>
      </c>
      <c r="AS31" s="2">
        <f t="shared" si="35"/>
        <v>3.3399999999999999E-2</v>
      </c>
      <c r="AT31" s="2">
        <f t="shared" si="36"/>
        <v>1.23E-2</v>
      </c>
      <c r="AU31" s="2">
        <f t="shared" si="37"/>
        <v>0.1583</v>
      </c>
      <c r="AV31" s="2">
        <f t="shared" si="38"/>
        <v>3.7600000000000001E-2</v>
      </c>
      <c r="AW31" s="2">
        <f t="shared" si="39"/>
        <v>2.3400000000000001E-2</v>
      </c>
      <c r="AY31" s="2">
        <f t="shared" si="40"/>
        <v>3.7400000000000003E-2</v>
      </c>
      <c r="AZ31" s="2">
        <f t="shared" si="41"/>
        <v>2.58E-2</v>
      </c>
      <c r="BA31" s="2">
        <f t="shared" si="42"/>
        <v>0.129</v>
      </c>
      <c r="BB31" s="2">
        <f t="shared" si="43"/>
        <v>2.5999999999999999E-2</v>
      </c>
      <c r="BC31" s="2">
        <f t="shared" si="44"/>
        <v>2.5999999999999999E-3</v>
      </c>
      <c r="BE31" s="2">
        <f t="shared" si="45"/>
        <v>6.4500000000000002E-2</v>
      </c>
      <c r="BF31" s="2">
        <f t="shared" si="46"/>
        <v>4.07E-2</v>
      </c>
      <c r="BG31" s="2">
        <f t="shared" si="47"/>
        <v>0.08</v>
      </c>
      <c r="BH31" s="2">
        <f t="shared" si="48"/>
        <v>4.1799999999999997E-2</v>
      </c>
      <c r="BI31" s="2">
        <f t="shared" si="49"/>
        <v>0.14369999999999999</v>
      </c>
      <c r="BK31" s="2">
        <f t="shared" si="50"/>
        <v>7.4700000000000003E-2</v>
      </c>
      <c r="BL31" s="2">
        <f t="shared" si="51"/>
        <v>7.2099999999999997E-2</v>
      </c>
      <c r="BM31" s="2">
        <f t="shared" si="52"/>
        <v>8.2900000000000001E-2</v>
      </c>
      <c r="BN31" s="2">
        <f t="shared" si="53"/>
        <v>3.2199999999999999E-2</v>
      </c>
      <c r="BO31" s="2">
        <f t="shared" si="54"/>
        <v>0.4874</v>
      </c>
    </row>
    <row r="32" spans="1:67" ht="16.5" thickBot="1" x14ac:dyDescent="0.3">
      <c r="A32" s="2" t="s">
        <v>157</v>
      </c>
      <c r="B32" s="3">
        <v>0.08</v>
      </c>
      <c r="C32" s="4">
        <v>0.32500000000000001</v>
      </c>
      <c r="D32" s="4">
        <v>0.62</v>
      </c>
      <c r="E32" s="4">
        <v>0.94</v>
      </c>
      <c r="F32" s="4">
        <v>0.56000000000000005</v>
      </c>
      <c r="G32" s="6" t="s">
        <v>20</v>
      </c>
      <c r="H32" s="36">
        <f t="shared" si="8"/>
        <v>0.19500000000000001</v>
      </c>
      <c r="I32" s="36">
        <f t="shared" si="9"/>
        <v>0.17299999999999999</v>
      </c>
      <c r="J32" s="36">
        <f t="shared" si="10"/>
        <v>3.61E-2</v>
      </c>
      <c r="K32" s="36">
        <f t="shared" si="11"/>
        <v>0.3165</v>
      </c>
      <c r="L32" s="36">
        <f t="shared" si="12"/>
        <v>3.61E-2</v>
      </c>
      <c r="M32" s="36" t="str">
        <f t="shared" si="13"/>
        <v>Middle</v>
      </c>
      <c r="N32" s="36">
        <f t="shared" si="14"/>
        <v>0</v>
      </c>
      <c r="O32" s="37">
        <f t="shared" si="15"/>
        <v>8.0799999999999997E-2</v>
      </c>
      <c r="P32" s="37">
        <f t="shared" si="16"/>
        <v>0.36109999999999998</v>
      </c>
      <c r="Q32" s="37">
        <f t="shared" si="17"/>
        <v>0.65259999999999996</v>
      </c>
      <c r="R32" s="37">
        <f t="shared" si="18"/>
        <v>0.94950000000000001</v>
      </c>
      <c r="S32" s="37">
        <f t="shared" si="19"/>
        <v>0.60219999999999996</v>
      </c>
      <c r="T32" s="37"/>
      <c r="U32" s="37">
        <f t="shared" si="60"/>
        <v>0.85050000000000003</v>
      </c>
      <c r="V32" s="37">
        <f t="shared" si="61"/>
        <v>0.46939999999999998</v>
      </c>
      <c r="W32" s="37">
        <f t="shared" si="62"/>
        <v>0.2102</v>
      </c>
      <c r="X32" s="37">
        <f t="shared" si="63"/>
        <v>2.5899999999999999E-2</v>
      </c>
      <c r="Y32" s="37">
        <f t="shared" si="64"/>
        <v>0.24829999999999999</v>
      </c>
      <c r="Z32" s="37"/>
      <c r="AA32" s="37">
        <f t="shared" si="25"/>
        <v>4.1999999999999997E-3</v>
      </c>
      <c r="AB32" s="37">
        <f t="shared" si="26"/>
        <v>5.3400000000000003E-2</v>
      </c>
      <c r="AC32" s="37">
        <f t="shared" si="27"/>
        <v>0.2422</v>
      </c>
      <c r="AD32" s="37">
        <f t="shared" si="28"/>
        <v>0.82589999999999997</v>
      </c>
      <c r="AE32" s="37">
        <f t="shared" si="29"/>
        <v>0.19209999999999999</v>
      </c>
      <c r="AF32" s="37"/>
      <c r="AG32" s="37">
        <f t="shared" si="55"/>
        <v>0.5605</v>
      </c>
      <c r="AH32" s="37">
        <f t="shared" si="56"/>
        <v>9.9099999999999994E-2</v>
      </c>
      <c r="AI32" s="37">
        <f t="shared" si="57"/>
        <v>1.83E-2</v>
      </c>
      <c r="AJ32" s="37">
        <f t="shared" si="58"/>
        <v>1.1000000000000001E-3</v>
      </c>
      <c r="AK32" s="37">
        <f t="shared" si="59"/>
        <v>2.4799999999999999E-2</v>
      </c>
      <c r="AL32" s="37"/>
      <c r="AM32" s="37">
        <f t="shared" si="30"/>
        <v>0.76970000000000005</v>
      </c>
      <c r="AN32" s="37">
        <f t="shared" si="31"/>
        <v>0.10830000000000001</v>
      </c>
      <c r="AO32" s="37">
        <f t="shared" si="32"/>
        <v>0.44239999999999996</v>
      </c>
      <c r="AP32" s="37">
        <f t="shared" si="33"/>
        <v>0.92359999999999998</v>
      </c>
      <c r="AQ32" s="37">
        <f t="shared" si="34"/>
        <v>0.35389999999999999</v>
      </c>
      <c r="AS32" s="2">
        <f t="shared" si="35"/>
        <v>3.4099999999999998E-2</v>
      </c>
      <c r="AT32" s="2">
        <f t="shared" si="36"/>
        <v>3.3599999999999998E-2</v>
      </c>
      <c r="AU32" s="2">
        <f t="shared" si="37"/>
        <v>0.1804</v>
      </c>
      <c r="AV32" s="2">
        <f t="shared" si="38"/>
        <v>0.77200000000000002</v>
      </c>
      <c r="AW32" s="2">
        <f t="shared" si="39"/>
        <v>0.18659999999999999</v>
      </c>
      <c r="AY32" s="2">
        <f t="shared" si="40"/>
        <v>3.8100000000000002E-2</v>
      </c>
      <c r="AZ32" s="2">
        <f t="shared" si="41"/>
        <v>4.4999999999999997E-3</v>
      </c>
      <c r="BA32" s="2">
        <f t="shared" si="42"/>
        <v>0.15110000000000001</v>
      </c>
      <c r="BB32" s="2">
        <f t="shared" si="43"/>
        <v>0.70840000000000003</v>
      </c>
      <c r="BC32" s="2">
        <f t="shared" si="44"/>
        <v>0.1658</v>
      </c>
      <c r="BE32" s="2">
        <f t="shared" si="45"/>
        <v>6.5199999999999994E-2</v>
      </c>
      <c r="BF32" s="2">
        <f t="shared" si="46"/>
        <v>1.9400000000000001E-2</v>
      </c>
      <c r="BG32" s="2">
        <f t="shared" si="47"/>
        <v>0.1021</v>
      </c>
      <c r="BH32" s="2">
        <f t="shared" si="48"/>
        <v>0.7762</v>
      </c>
      <c r="BI32" s="2">
        <f t="shared" si="49"/>
        <v>1.95E-2</v>
      </c>
      <c r="BK32" s="2">
        <f t="shared" si="50"/>
        <v>7.5399999999999995E-2</v>
      </c>
      <c r="BL32" s="2">
        <f t="shared" si="51"/>
        <v>5.0799999999999998E-2</v>
      </c>
      <c r="BM32" s="2">
        <f t="shared" si="52"/>
        <v>0.105</v>
      </c>
      <c r="BN32" s="2">
        <f t="shared" si="53"/>
        <v>0.70220000000000005</v>
      </c>
      <c r="BO32" s="2">
        <f t="shared" si="54"/>
        <v>0.32419999999999999</v>
      </c>
    </row>
    <row r="33" spans="1:67" ht="16.5" thickBot="1" x14ac:dyDescent="0.3">
      <c r="A33" s="2" t="s">
        <v>158</v>
      </c>
      <c r="B33" s="3">
        <v>0.15</v>
      </c>
      <c r="C33" s="4">
        <v>0.27500000000000002</v>
      </c>
      <c r="D33" s="4">
        <v>0.8</v>
      </c>
      <c r="E33" s="4">
        <v>0.21</v>
      </c>
      <c r="F33" s="4">
        <v>0.81</v>
      </c>
      <c r="G33" s="6" t="s">
        <v>20</v>
      </c>
      <c r="H33" s="36">
        <f t="shared" si="8"/>
        <v>0.58550000000000002</v>
      </c>
      <c r="I33" s="36">
        <f t="shared" si="9"/>
        <v>0.5655</v>
      </c>
      <c r="J33" s="36">
        <f t="shared" si="10"/>
        <v>0.42659999999999998</v>
      </c>
      <c r="K33" s="36">
        <f t="shared" si="11"/>
        <v>0.11070000000000001</v>
      </c>
      <c r="L33" s="36">
        <f t="shared" si="12"/>
        <v>0.11070000000000001</v>
      </c>
      <c r="M33" s="36" t="str">
        <f t="shared" si="13"/>
        <v>High</v>
      </c>
      <c r="N33" s="36">
        <f t="shared" si="14"/>
        <v>1</v>
      </c>
      <c r="O33" s="37">
        <f t="shared" si="15"/>
        <v>0.1515</v>
      </c>
      <c r="P33" s="37">
        <f t="shared" si="16"/>
        <v>0.30559999999999998</v>
      </c>
      <c r="Q33" s="37">
        <f t="shared" si="17"/>
        <v>0.84209999999999996</v>
      </c>
      <c r="R33" s="37">
        <f t="shared" si="18"/>
        <v>0.21210000000000001</v>
      </c>
      <c r="S33" s="37">
        <f t="shared" si="19"/>
        <v>0.871</v>
      </c>
      <c r="T33" s="37"/>
      <c r="U33" s="37">
        <f t="shared" si="60"/>
        <v>0.7369</v>
      </c>
      <c r="V33" s="37">
        <f t="shared" si="61"/>
        <v>0.53190000000000004</v>
      </c>
      <c r="W33" s="37">
        <f t="shared" si="62"/>
        <v>8.5699999999999998E-2</v>
      </c>
      <c r="X33" s="37">
        <f t="shared" si="63"/>
        <v>0.65</v>
      </c>
      <c r="Y33" s="37">
        <f t="shared" si="64"/>
        <v>6.8900000000000003E-2</v>
      </c>
      <c r="Z33" s="37"/>
      <c r="AA33" s="37">
        <f t="shared" si="25"/>
        <v>1.0500000000000001E-2</v>
      </c>
      <c r="AB33" s="37">
        <f t="shared" si="26"/>
        <v>3.7400000000000003E-2</v>
      </c>
      <c r="AC33" s="37">
        <f t="shared" si="27"/>
        <v>0.54190000000000005</v>
      </c>
      <c r="AD33" s="37">
        <f t="shared" si="28"/>
        <v>1.8499999999999999E-2</v>
      </c>
      <c r="AE33" s="37">
        <f t="shared" si="29"/>
        <v>0.60829999999999995</v>
      </c>
      <c r="AF33" s="37"/>
      <c r="AG33" s="37">
        <f t="shared" si="55"/>
        <v>0.35049999999999998</v>
      </c>
      <c r="AH33" s="37">
        <f t="shared" si="56"/>
        <v>0.13669999999999999</v>
      </c>
      <c r="AI33" s="37">
        <f t="shared" si="57"/>
        <v>4.5999999999999999E-3</v>
      </c>
      <c r="AJ33" s="37">
        <f t="shared" si="58"/>
        <v>0.2394</v>
      </c>
      <c r="AK33" s="37">
        <f t="shared" si="59"/>
        <v>3.3999999999999998E-3</v>
      </c>
      <c r="AL33" s="37"/>
      <c r="AM33" s="37">
        <f t="shared" si="30"/>
        <v>0.58540000000000003</v>
      </c>
      <c r="AN33" s="37">
        <f t="shared" si="31"/>
        <v>0.22630000000000006</v>
      </c>
      <c r="AO33" s="37">
        <f t="shared" si="32"/>
        <v>0.75639999999999996</v>
      </c>
      <c r="AP33" s="37">
        <f t="shared" si="33"/>
        <v>0.43790000000000001</v>
      </c>
      <c r="AQ33" s="37">
        <f t="shared" si="34"/>
        <v>0.80210000000000004</v>
      </c>
      <c r="AS33" s="2">
        <f t="shared" si="35"/>
        <v>2.7799999999999998E-2</v>
      </c>
      <c r="AT33" s="2">
        <f t="shared" si="36"/>
        <v>1.7600000000000001E-2</v>
      </c>
      <c r="AU33" s="2">
        <f t="shared" si="37"/>
        <v>0.48010000000000003</v>
      </c>
      <c r="AV33" s="2">
        <f t="shared" si="38"/>
        <v>3.5400000000000001E-2</v>
      </c>
      <c r="AW33" s="2">
        <f t="shared" si="39"/>
        <v>0.6028</v>
      </c>
      <c r="AY33" s="2">
        <f t="shared" si="40"/>
        <v>3.1800000000000002E-2</v>
      </c>
      <c r="AZ33" s="2">
        <f t="shared" si="41"/>
        <v>2.0500000000000001E-2</v>
      </c>
      <c r="BA33" s="2">
        <f t="shared" si="42"/>
        <v>0.45079999999999998</v>
      </c>
      <c r="BB33" s="2">
        <f t="shared" si="43"/>
        <v>9.9000000000000005E-2</v>
      </c>
      <c r="BC33" s="2">
        <f t="shared" si="44"/>
        <v>0.58199999999999996</v>
      </c>
      <c r="BE33" s="2">
        <f t="shared" si="45"/>
        <v>5.8900000000000001E-2</v>
      </c>
      <c r="BF33" s="2">
        <f t="shared" si="46"/>
        <v>3.5400000000000001E-2</v>
      </c>
      <c r="BG33" s="2">
        <f t="shared" si="47"/>
        <v>0.40179999999999999</v>
      </c>
      <c r="BH33" s="2">
        <f t="shared" si="48"/>
        <v>3.1199999999999999E-2</v>
      </c>
      <c r="BI33" s="2">
        <f t="shared" si="49"/>
        <v>0.43569999999999998</v>
      </c>
      <c r="BK33" s="2">
        <f t="shared" si="50"/>
        <v>6.9099999999999995E-2</v>
      </c>
      <c r="BL33" s="2">
        <f t="shared" si="51"/>
        <v>6.6799999999999998E-2</v>
      </c>
      <c r="BM33" s="2">
        <f t="shared" si="52"/>
        <v>0.4047</v>
      </c>
      <c r="BN33" s="2">
        <f t="shared" si="53"/>
        <v>0.1052</v>
      </c>
      <c r="BO33" s="2">
        <f t="shared" si="54"/>
        <v>9.1999999999999998E-2</v>
      </c>
    </row>
    <row r="34" spans="1:67" ht="16.5" thickBot="1" x14ac:dyDescent="0.3">
      <c r="A34" s="2" t="s">
        <v>159</v>
      </c>
      <c r="B34" s="3">
        <v>0.12</v>
      </c>
      <c r="C34" s="4">
        <v>0.245</v>
      </c>
      <c r="D34" s="4">
        <v>0.75</v>
      </c>
      <c r="E34" s="4">
        <v>0.31</v>
      </c>
      <c r="F34" s="4">
        <v>0.59</v>
      </c>
      <c r="G34" s="8" t="s">
        <v>24</v>
      </c>
      <c r="H34" s="36">
        <f t="shared" si="8"/>
        <v>0.2233</v>
      </c>
      <c r="I34" s="36">
        <f t="shared" si="9"/>
        <v>0.2034</v>
      </c>
      <c r="J34" s="36">
        <f t="shared" si="10"/>
        <v>6.4399999999999999E-2</v>
      </c>
      <c r="K34" s="36">
        <f t="shared" si="11"/>
        <v>0.28999999999999998</v>
      </c>
      <c r="L34" s="36">
        <f t="shared" si="12"/>
        <v>6.4399999999999999E-2</v>
      </c>
      <c r="M34" s="36" t="str">
        <f t="shared" si="13"/>
        <v>Middle</v>
      </c>
      <c r="N34" s="36">
        <f t="shared" si="14"/>
        <v>1</v>
      </c>
      <c r="O34" s="37">
        <f t="shared" si="15"/>
        <v>0.1212</v>
      </c>
      <c r="P34" s="37">
        <f t="shared" si="16"/>
        <v>0.2722</v>
      </c>
      <c r="Q34" s="37">
        <f t="shared" si="17"/>
        <v>0.78949999999999998</v>
      </c>
      <c r="R34" s="37">
        <f t="shared" si="18"/>
        <v>0.31309999999999999</v>
      </c>
      <c r="S34" s="37">
        <f t="shared" si="19"/>
        <v>0.63439999999999996</v>
      </c>
      <c r="T34" s="37"/>
      <c r="U34" s="37">
        <f t="shared" si="60"/>
        <v>0.78380000000000005</v>
      </c>
      <c r="V34" s="37">
        <f t="shared" si="61"/>
        <v>0.57210000000000005</v>
      </c>
      <c r="W34" s="37">
        <f t="shared" si="62"/>
        <v>0.1176</v>
      </c>
      <c r="X34" s="37">
        <f t="shared" si="63"/>
        <v>0.52310000000000001</v>
      </c>
      <c r="Y34" s="37">
        <f t="shared" si="64"/>
        <v>0.22370000000000001</v>
      </c>
      <c r="Z34" s="37"/>
      <c r="AA34" s="37">
        <f t="shared" si="25"/>
        <v>7.4999999999999997E-3</v>
      </c>
      <c r="AB34" s="37">
        <f t="shared" si="26"/>
        <v>2.9600000000000001E-2</v>
      </c>
      <c r="AC34" s="37">
        <f t="shared" si="27"/>
        <v>0.43730000000000002</v>
      </c>
      <c r="AD34" s="37">
        <f t="shared" si="28"/>
        <v>3.9300000000000002E-2</v>
      </c>
      <c r="AE34" s="37">
        <f t="shared" si="29"/>
        <v>0.223</v>
      </c>
      <c r="AF34" s="37"/>
      <c r="AG34" s="37">
        <f t="shared" si="55"/>
        <v>0.42699999999999999</v>
      </c>
      <c r="AH34" s="37">
        <f t="shared" si="56"/>
        <v>0.16650000000000001</v>
      </c>
      <c r="AI34" s="37">
        <f t="shared" si="57"/>
        <v>7.1000000000000004E-3</v>
      </c>
      <c r="AJ34" s="37">
        <f t="shared" si="58"/>
        <v>0.1308</v>
      </c>
      <c r="AK34" s="37">
        <f t="shared" si="59"/>
        <v>2.0400000000000001E-2</v>
      </c>
      <c r="AL34" s="37"/>
      <c r="AM34" s="37">
        <f t="shared" si="30"/>
        <v>0.66260000000000008</v>
      </c>
      <c r="AN34" s="37">
        <f t="shared" si="31"/>
        <v>0.29990000000000006</v>
      </c>
      <c r="AO34" s="37">
        <f t="shared" si="32"/>
        <v>0.67189999999999994</v>
      </c>
      <c r="AP34" s="37">
        <f t="shared" si="33"/>
        <v>0.21000000000000002</v>
      </c>
      <c r="AQ34" s="37">
        <f t="shared" si="34"/>
        <v>0.41069999999999995</v>
      </c>
      <c r="AS34" s="2">
        <f t="shared" si="35"/>
        <v>3.0800000000000001E-2</v>
      </c>
      <c r="AT34" s="2">
        <f t="shared" si="36"/>
        <v>9.7999999999999997E-3</v>
      </c>
      <c r="AU34" s="2">
        <f t="shared" si="37"/>
        <v>0.3755</v>
      </c>
      <c r="AV34" s="2">
        <f t="shared" si="38"/>
        <v>1.46E-2</v>
      </c>
      <c r="AW34" s="2">
        <f t="shared" si="39"/>
        <v>0.2175</v>
      </c>
      <c r="AY34" s="2">
        <f t="shared" si="40"/>
        <v>3.4799999999999998E-2</v>
      </c>
      <c r="AZ34" s="2">
        <f t="shared" si="41"/>
        <v>2.8299999999999999E-2</v>
      </c>
      <c r="BA34" s="2">
        <f t="shared" si="42"/>
        <v>0.34620000000000001</v>
      </c>
      <c r="BB34" s="2">
        <f t="shared" si="43"/>
        <v>7.8200000000000006E-2</v>
      </c>
      <c r="BC34" s="2">
        <f t="shared" si="44"/>
        <v>0.19670000000000001</v>
      </c>
      <c r="BE34" s="2">
        <f t="shared" si="45"/>
        <v>6.1899999999999997E-2</v>
      </c>
      <c r="BF34" s="2">
        <f t="shared" si="46"/>
        <v>4.3200000000000002E-2</v>
      </c>
      <c r="BG34" s="2">
        <f t="shared" si="47"/>
        <v>0.29720000000000002</v>
      </c>
      <c r="BH34" s="2">
        <f t="shared" si="48"/>
        <v>1.04E-2</v>
      </c>
      <c r="BI34" s="2">
        <f t="shared" si="49"/>
        <v>5.04E-2</v>
      </c>
      <c r="BK34" s="2">
        <f t="shared" si="50"/>
        <v>7.2099999999999997E-2</v>
      </c>
      <c r="BL34" s="2">
        <f t="shared" si="51"/>
        <v>7.46E-2</v>
      </c>
      <c r="BM34" s="2">
        <f t="shared" si="52"/>
        <v>0.30009999999999998</v>
      </c>
      <c r="BN34" s="2">
        <f t="shared" si="53"/>
        <v>8.4400000000000003E-2</v>
      </c>
      <c r="BO34" s="2">
        <f t="shared" si="54"/>
        <v>0.29330000000000001</v>
      </c>
    </row>
    <row r="35" spans="1:67" ht="16.5" thickBot="1" x14ac:dyDescent="0.3">
      <c r="A35" s="2" t="s">
        <v>160</v>
      </c>
      <c r="B35" s="3">
        <v>0.15</v>
      </c>
      <c r="C35" s="4">
        <v>0.29499999999999998</v>
      </c>
      <c r="D35" s="4">
        <v>0.75</v>
      </c>
      <c r="E35" s="4">
        <v>0.65</v>
      </c>
      <c r="F35" s="4">
        <v>0.24</v>
      </c>
      <c r="G35" s="7" t="s">
        <v>21</v>
      </c>
      <c r="H35" s="36">
        <f t="shared" si="8"/>
        <v>4.4900000000000002E-2</v>
      </c>
      <c r="I35" s="36">
        <f t="shared" si="9"/>
        <v>2.3E-2</v>
      </c>
      <c r="J35" s="36">
        <f t="shared" si="10"/>
        <v>0.15540000000000001</v>
      </c>
      <c r="K35" s="36">
        <f t="shared" si="11"/>
        <v>0.4718</v>
      </c>
      <c r="L35" s="36">
        <f t="shared" si="12"/>
        <v>2.3E-2</v>
      </c>
      <c r="M35" s="36" t="str">
        <f t="shared" si="13"/>
        <v>Low</v>
      </c>
      <c r="N35" s="36">
        <f t="shared" si="14"/>
        <v>1</v>
      </c>
      <c r="O35" s="37">
        <f t="shared" si="15"/>
        <v>0.1515</v>
      </c>
      <c r="P35" s="37">
        <f t="shared" si="16"/>
        <v>0.32779999999999998</v>
      </c>
      <c r="Q35" s="37">
        <f t="shared" si="17"/>
        <v>0.78949999999999998</v>
      </c>
      <c r="R35" s="37">
        <f t="shared" si="18"/>
        <v>0.65659999999999996</v>
      </c>
      <c r="S35" s="37">
        <f t="shared" si="19"/>
        <v>0.2581</v>
      </c>
      <c r="T35" s="37"/>
      <c r="U35" s="37">
        <f t="shared" si="60"/>
        <v>0.7369</v>
      </c>
      <c r="V35" s="37">
        <f t="shared" si="61"/>
        <v>0.50629999999999997</v>
      </c>
      <c r="W35" s="37">
        <f t="shared" si="62"/>
        <v>0.1176</v>
      </c>
      <c r="X35" s="37">
        <f t="shared" si="63"/>
        <v>0.20730000000000001</v>
      </c>
      <c r="Y35" s="37">
        <f t="shared" si="64"/>
        <v>0.5897</v>
      </c>
      <c r="Z35" s="37"/>
      <c r="AA35" s="37">
        <f t="shared" si="25"/>
        <v>1.0500000000000001E-2</v>
      </c>
      <c r="AB35" s="37">
        <f t="shared" si="26"/>
        <v>4.3299999999999998E-2</v>
      </c>
      <c r="AC35" s="37">
        <f t="shared" si="27"/>
        <v>0.43730000000000002</v>
      </c>
      <c r="AD35" s="37">
        <f t="shared" si="28"/>
        <v>0.24660000000000001</v>
      </c>
      <c r="AE35" s="37">
        <f t="shared" si="29"/>
        <v>2.6700000000000002E-2</v>
      </c>
      <c r="AF35" s="37"/>
      <c r="AG35" s="37">
        <f t="shared" si="55"/>
        <v>0.35049999999999998</v>
      </c>
      <c r="AH35" s="37">
        <f t="shared" si="56"/>
        <v>0.1201</v>
      </c>
      <c r="AI35" s="37">
        <f t="shared" si="57"/>
        <v>7.1000000000000004E-3</v>
      </c>
      <c r="AJ35" s="37">
        <f t="shared" si="58"/>
        <v>1.78E-2</v>
      </c>
      <c r="AK35" s="37">
        <f t="shared" si="59"/>
        <v>0.18110000000000001</v>
      </c>
      <c r="AL35" s="37"/>
      <c r="AM35" s="37">
        <f t="shared" si="30"/>
        <v>0.58540000000000003</v>
      </c>
      <c r="AN35" s="37">
        <f t="shared" si="31"/>
        <v>0.17849999999999999</v>
      </c>
      <c r="AO35" s="37">
        <f t="shared" si="32"/>
        <v>0.67189999999999994</v>
      </c>
      <c r="AP35" s="37">
        <f t="shared" si="33"/>
        <v>0.44929999999999992</v>
      </c>
      <c r="AQ35" s="37">
        <f t="shared" si="34"/>
        <v>0.33160000000000001</v>
      </c>
      <c r="AS35" s="2">
        <f t="shared" si="35"/>
        <v>2.7799999999999998E-2</v>
      </c>
      <c r="AT35" s="2">
        <f t="shared" si="36"/>
        <v>2.35E-2</v>
      </c>
      <c r="AU35" s="2">
        <f t="shared" si="37"/>
        <v>0.3755</v>
      </c>
      <c r="AV35" s="2">
        <f t="shared" si="38"/>
        <v>0.19270000000000001</v>
      </c>
      <c r="AW35" s="2">
        <f t="shared" si="39"/>
        <v>2.12E-2</v>
      </c>
      <c r="AY35" s="2">
        <f t="shared" si="40"/>
        <v>3.1800000000000002E-2</v>
      </c>
      <c r="AZ35" s="2">
        <f t="shared" si="41"/>
        <v>1.46E-2</v>
      </c>
      <c r="BA35" s="2">
        <f t="shared" si="42"/>
        <v>0.34620000000000001</v>
      </c>
      <c r="BB35" s="2">
        <f t="shared" si="43"/>
        <v>0.12909999999999999</v>
      </c>
      <c r="BC35" s="2">
        <f t="shared" si="44"/>
        <v>4.0000000000000002E-4</v>
      </c>
      <c r="BE35" s="2">
        <f t="shared" si="45"/>
        <v>5.8900000000000001E-2</v>
      </c>
      <c r="BF35" s="2">
        <f t="shared" si="46"/>
        <v>2.9499999999999998E-2</v>
      </c>
      <c r="BG35" s="2">
        <f t="shared" si="47"/>
        <v>0.29720000000000002</v>
      </c>
      <c r="BH35" s="2">
        <f t="shared" si="48"/>
        <v>0.19689999999999999</v>
      </c>
      <c r="BI35" s="2">
        <f t="shared" si="49"/>
        <v>0.1459</v>
      </c>
      <c r="BK35" s="2">
        <f t="shared" si="50"/>
        <v>6.9099999999999995E-2</v>
      </c>
      <c r="BL35" s="2">
        <f t="shared" si="51"/>
        <v>6.0900000000000003E-2</v>
      </c>
      <c r="BM35" s="2">
        <f t="shared" si="52"/>
        <v>0.30009999999999998</v>
      </c>
      <c r="BN35" s="2">
        <f t="shared" si="53"/>
        <v>0.1229</v>
      </c>
      <c r="BO35" s="2">
        <f t="shared" si="54"/>
        <v>0.48959999999999998</v>
      </c>
    </row>
    <row r="36" spans="1:67" ht="16.5" thickBot="1" x14ac:dyDescent="0.3">
      <c r="A36" s="2" t="s">
        <v>161</v>
      </c>
      <c r="B36" s="3">
        <v>0.1</v>
      </c>
      <c r="C36" s="4">
        <v>0.25600000000000001</v>
      </c>
      <c r="D36" s="4">
        <v>0.7</v>
      </c>
      <c r="E36" s="4">
        <v>0.76</v>
      </c>
      <c r="F36" s="4">
        <v>0.16</v>
      </c>
      <c r="G36" s="7" t="s">
        <v>21</v>
      </c>
      <c r="H36" s="36">
        <f t="shared" si="8"/>
        <v>2.9399999999999999E-2</v>
      </c>
      <c r="I36" s="36">
        <f t="shared" si="9"/>
        <v>3.2199999999999999E-2</v>
      </c>
      <c r="J36" s="36">
        <f t="shared" si="10"/>
        <v>0.16539999999999999</v>
      </c>
      <c r="K36" s="36">
        <f t="shared" si="11"/>
        <v>0.48170000000000002</v>
      </c>
      <c r="L36" s="36">
        <f t="shared" si="12"/>
        <v>2.9399999999999999E-2</v>
      </c>
      <c r="M36" s="36" t="str">
        <f t="shared" si="13"/>
        <v>very_low</v>
      </c>
      <c r="N36" s="36">
        <f t="shared" si="14"/>
        <v>0</v>
      </c>
      <c r="O36" s="37">
        <f t="shared" si="15"/>
        <v>0.10100000000000001</v>
      </c>
      <c r="P36" s="37">
        <f t="shared" si="16"/>
        <v>0.28439999999999999</v>
      </c>
      <c r="Q36" s="37">
        <f t="shared" si="17"/>
        <v>0.73680000000000001</v>
      </c>
      <c r="R36" s="37">
        <f t="shared" si="18"/>
        <v>0.76770000000000005</v>
      </c>
      <c r="S36" s="37">
        <f t="shared" si="19"/>
        <v>0.17199999999999999</v>
      </c>
      <c r="T36" s="37"/>
      <c r="U36" s="37">
        <f t="shared" si="60"/>
        <v>0.8165</v>
      </c>
      <c r="V36" s="37">
        <f t="shared" si="61"/>
        <v>0.55710000000000004</v>
      </c>
      <c r="W36" s="37">
        <f t="shared" si="62"/>
        <v>0.1515</v>
      </c>
      <c r="X36" s="37">
        <f t="shared" si="63"/>
        <v>0.13139999999999999</v>
      </c>
      <c r="Y36" s="37">
        <f t="shared" si="64"/>
        <v>0.70650000000000002</v>
      </c>
      <c r="Z36" s="37"/>
      <c r="AA36" s="37">
        <f t="shared" si="25"/>
        <v>5.7000000000000002E-3</v>
      </c>
      <c r="AB36" s="37">
        <f t="shared" si="26"/>
        <v>3.2300000000000002E-2</v>
      </c>
      <c r="AC36" s="37">
        <f t="shared" si="27"/>
        <v>0.35039999999999999</v>
      </c>
      <c r="AD36" s="37">
        <f t="shared" si="28"/>
        <v>0.39929999999999999</v>
      </c>
      <c r="AE36" s="37">
        <f t="shared" si="29"/>
        <v>1.29E-2</v>
      </c>
      <c r="AF36" s="37"/>
      <c r="AG36" s="37">
        <f t="shared" si="55"/>
        <v>0.48859999999999998</v>
      </c>
      <c r="AH36" s="37">
        <f t="shared" si="56"/>
        <v>0.15479999999999999</v>
      </c>
      <c r="AI36" s="37">
        <f t="shared" si="57"/>
        <v>1.0500000000000001E-2</v>
      </c>
      <c r="AJ36" s="37">
        <f t="shared" si="58"/>
        <v>8.3999999999999995E-3</v>
      </c>
      <c r="AK36" s="37">
        <f t="shared" si="59"/>
        <v>0.3075</v>
      </c>
      <c r="AL36" s="37"/>
      <c r="AM36" s="37">
        <f t="shared" si="30"/>
        <v>0.71550000000000002</v>
      </c>
      <c r="AN36" s="37">
        <f t="shared" si="31"/>
        <v>0.27270000000000005</v>
      </c>
      <c r="AO36" s="37">
        <f t="shared" si="32"/>
        <v>0.58530000000000004</v>
      </c>
      <c r="AP36" s="37">
        <f t="shared" si="33"/>
        <v>0.63630000000000009</v>
      </c>
      <c r="AQ36" s="37">
        <f t="shared" si="34"/>
        <v>0.53449999999999998</v>
      </c>
      <c r="AS36" s="2">
        <f t="shared" si="35"/>
        <v>3.2599999999999997E-2</v>
      </c>
      <c r="AT36" s="2">
        <f t="shared" si="36"/>
        <v>1.2500000000000001E-2</v>
      </c>
      <c r="AU36" s="2">
        <f t="shared" si="37"/>
        <v>0.28860000000000002</v>
      </c>
      <c r="AV36" s="2">
        <f t="shared" si="38"/>
        <v>0.34539999999999998</v>
      </c>
      <c r="AW36" s="2">
        <f t="shared" si="39"/>
        <v>7.4000000000000003E-3</v>
      </c>
      <c r="AY36" s="2">
        <f t="shared" si="40"/>
        <v>3.6600000000000001E-2</v>
      </c>
      <c r="AZ36" s="2">
        <f t="shared" si="41"/>
        <v>2.5600000000000001E-2</v>
      </c>
      <c r="BA36" s="2">
        <f t="shared" si="42"/>
        <v>0.25929999999999997</v>
      </c>
      <c r="BB36" s="2">
        <f t="shared" si="43"/>
        <v>0.28179999999999999</v>
      </c>
      <c r="BC36" s="2">
        <f t="shared" si="44"/>
        <v>1.34E-2</v>
      </c>
      <c r="BE36" s="2">
        <f t="shared" si="45"/>
        <v>6.3700000000000007E-2</v>
      </c>
      <c r="BF36" s="2">
        <f t="shared" si="46"/>
        <v>4.0500000000000001E-2</v>
      </c>
      <c r="BG36" s="2">
        <f t="shared" si="47"/>
        <v>0.21029999999999999</v>
      </c>
      <c r="BH36" s="2">
        <f t="shared" si="48"/>
        <v>0.34960000000000002</v>
      </c>
      <c r="BI36" s="2">
        <f t="shared" si="49"/>
        <v>0.15970000000000001</v>
      </c>
      <c r="BK36" s="2">
        <f t="shared" si="50"/>
        <v>7.3899999999999993E-2</v>
      </c>
      <c r="BL36" s="2">
        <f t="shared" si="51"/>
        <v>7.1900000000000006E-2</v>
      </c>
      <c r="BM36" s="2">
        <f t="shared" si="52"/>
        <v>0.2132</v>
      </c>
      <c r="BN36" s="2">
        <f t="shared" si="53"/>
        <v>0.27560000000000001</v>
      </c>
      <c r="BO36" s="2">
        <f t="shared" si="54"/>
        <v>0.50339999999999996</v>
      </c>
    </row>
    <row r="37" spans="1:67" ht="16.5" thickBot="1" x14ac:dyDescent="0.3">
      <c r="A37" s="2" t="s">
        <v>162</v>
      </c>
      <c r="B37" s="3">
        <v>0.18</v>
      </c>
      <c r="C37" s="4">
        <v>0.32</v>
      </c>
      <c r="D37" s="4">
        <v>0.04</v>
      </c>
      <c r="E37" s="4">
        <v>0.19</v>
      </c>
      <c r="F37" s="4">
        <v>0.82</v>
      </c>
      <c r="G37" s="6" t="s">
        <v>20</v>
      </c>
      <c r="H37" s="36">
        <f t="shared" si="8"/>
        <v>0.58479999999999999</v>
      </c>
      <c r="I37" s="36">
        <f t="shared" si="9"/>
        <v>0.56830000000000003</v>
      </c>
      <c r="J37" s="36">
        <f t="shared" si="10"/>
        <v>0.43509999999999999</v>
      </c>
      <c r="K37" s="36">
        <f t="shared" si="11"/>
        <v>0.11890000000000001</v>
      </c>
      <c r="L37" s="36">
        <f t="shared" si="12"/>
        <v>0.11890000000000001</v>
      </c>
      <c r="M37" s="36" t="str">
        <f t="shared" si="13"/>
        <v>High</v>
      </c>
      <c r="N37" s="36">
        <f t="shared" si="14"/>
        <v>1</v>
      </c>
      <c r="O37" s="37">
        <f t="shared" si="15"/>
        <v>0.18179999999999999</v>
      </c>
      <c r="P37" s="37">
        <f t="shared" si="16"/>
        <v>0.35560000000000003</v>
      </c>
      <c r="Q37" s="37">
        <f t="shared" si="17"/>
        <v>4.2099999999999999E-2</v>
      </c>
      <c r="R37" s="37">
        <f t="shared" si="18"/>
        <v>0.19189999999999999</v>
      </c>
      <c r="S37" s="37">
        <f t="shared" si="19"/>
        <v>0.88170000000000004</v>
      </c>
      <c r="T37" s="37"/>
      <c r="U37" s="37">
        <f t="shared" si="60"/>
        <v>0.69230000000000003</v>
      </c>
      <c r="V37" s="37">
        <f t="shared" si="61"/>
        <v>0.47539999999999999</v>
      </c>
      <c r="W37" s="37">
        <f t="shared" si="62"/>
        <v>0.91920000000000002</v>
      </c>
      <c r="X37" s="37">
        <f t="shared" si="63"/>
        <v>0.67800000000000005</v>
      </c>
      <c r="Y37" s="37">
        <f t="shared" si="64"/>
        <v>6.2899999999999998E-2</v>
      </c>
      <c r="Z37" s="37"/>
      <c r="AA37" s="37">
        <f t="shared" si="25"/>
        <v>1.4200000000000001E-2</v>
      </c>
      <c r="AB37" s="37">
        <f t="shared" si="26"/>
        <v>5.1700000000000003E-2</v>
      </c>
      <c r="AC37" s="37">
        <f t="shared" si="27"/>
        <v>1.9E-3</v>
      </c>
      <c r="AD37" s="37">
        <f t="shared" si="28"/>
        <v>1.5599999999999999E-2</v>
      </c>
      <c r="AE37" s="37">
        <f t="shared" si="29"/>
        <v>0.63449999999999995</v>
      </c>
      <c r="AF37" s="37"/>
      <c r="AG37" s="37">
        <f t="shared" si="55"/>
        <v>0.28899999999999998</v>
      </c>
      <c r="AH37" s="37">
        <f t="shared" si="56"/>
        <v>0.1023</v>
      </c>
      <c r="AI37" s="37">
        <f t="shared" si="57"/>
        <v>0.7349</v>
      </c>
      <c r="AJ37" s="37">
        <f t="shared" si="58"/>
        <v>0.27129999999999999</v>
      </c>
      <c r="AK37" s="37">
        <f t="shared" si="59"/>
        <v>3.0000000000000001E-3</v>
      </c>
      <c r="AL37" s="37"/>
      <c r="AM37" s="37">
        <f t="shared" si="30"/>
        <v>0.51050000000000006</v>
      </c>
      <c r="AN37" s="37">
        <f t="shared" si="31"/>
        <v>0.11979999999999996</v>
      </c>
      <c r="AO37" s="37">
        <f t="shared" si="32"/>
        <v>0.87709999999999999</v>
      </c>
      <c r="AP37" s="37">
        <f t="shared" si="33"/>
        <v>0.48610000000000009</v>
      </c>
      <c r="AQ37" s="37">
        <f t="shared" si="34"/>
        <v>0.81880000000000008</v>
      </c>
      <c r="AS37" s="2">
        <f t="shared" si="35"/>
        <v>2.41E-2</v>
      </c>
      <c r="AT37" s="2">
        <f t="shared" si="36"/>
        <v>3.1899999999999998E-2</v>
      </c>
      <c r="AU37" s="2">
        <f t="shared" si="37"/>
        <v>5.9900000000000002E-2</v>
      </c>
      <c r="AV37" s="2">
        <f t="shared" si="38"/>
        <v>3.8300000000000001E-2</v>
      </c>
      <c r="AW37" s="2">
        <f t="shared" si="39"/>
        <v>0.629</v>
      </c>
      <c r="AY37" s="2">
        <f t="shared" si="40"/>
        <v>2.81E-2</v>
      </c>
      <c r="AZ37" s="2">
        <f t="shared" si="41"/>
        <v>6.1999999999999998E-3</v>
      </c>
      <c r="BA37" s="2">
        <f t="shared" si="42"/>
        <v>8.9200000000000002E-2</v>
      </c>
      <c r="BB37" s="2">
        <f t="shared" si="43"/>
        <v>0.1019</v>
      </c>
      <c r="BC37" s="2">
        <f t="shared" si="44"/>
        <v>0.60819999999999996</v>
      </c>
      <c r="BE37" s="2">
        <f t="shared" si="45"/>
        <v>5.5199999999999999E-2</v>
      </c>
      <c r="BF37" s="2">
        <f t="shared" si="46"/>
        <v>2.1100000000000001E-2</v>
      </c>
      <c r="BG37" s="2">
        <f t="shared" si="47"/>
        <v>0.13819999999999999</v>
      </c>
      <c r="BH37" s="2">
        <f t="shared" si="48"/>
        <v>3.4099999999999998E-2</v>
      </c>
      <c r="BI37" s="2">
        <f t="shared" si="49"/>
        <v>0.46189999999999998</v>
      </c>
      <c r="BK37" s="2">
        <f t="shared" si="50"/>
        <v>6.54E-2</v>
      </c>
      <c r="BL37" s="2">
        <f t="shared" si="51"/>
        <v>5.2499999999999998E-2</v>
      </c>
      <c r="BM37" s="2">
        <f t="shared" si="52"/>
        <v>0.1353</v>
      </c>
      <c r="BN37" s="2">
        <f t="shared" si="53"/>
        <v>0.1081</v>
      </c>
      <c r="BO37" s="2">
        <f t="shared" si="54"/>
        <v>0.1182</v>
      </c>
    </row>
    <row r="38" spans="1:67" ht="16.5" thickBot="1" x14ac:dyDescent="0.3">
      <c r="A38" s="2" t="s">
        <v>163</v>
      </c>
      <c r="B38" s="3">
        <v>0.2</v>
      </c>
      <c r="C38" s="4">
        <v>0.45</v>
      </c>
      <c r="D38" s="4">
        <v>0.28000000000000003</v>
      </c>
      <c r="E38" s="4">
        <v>0.31</v>
      </c>
      <c r="F38" s="4">
        <v>0.78</v>
      </c>
      <c r="G38" s="6" t="s">
        <v>20</v>
      </c>
      <c r="H38" s="36">
        <f t="shared" si="8"/>
        <v>0.4904</v>
      </c>
      <c r="I38" s="36">
        <f t="shared" si="9"/>
        <v>0.4738</v>
      </c>
      <c r="J38" s="36">
        <f t="shared" si="10"/>
        <v>0.34060000000000001</v>
      </c>
      <c r="K38" s="36">
        <f t="shared" si="11"/>
        <v>2.4299999999999999E-2</v>
      </c>
      <c r="L38" s="36">
        <f t="shared" si="12"/>
        <v>2.4299999999999999E-2</v>
      </c>
      <c r="M38" s="36" t="str">
        <f t="shared" si="13"/>
        <v>High</v>
      </c>
      <c r="N38" s="36">
        <f t="shared" si="14"/>
        <v>1</v>
      </c>
      <c r="O38" s="37">
        <f t="shared" si="15"/>
        <v>0.20200000000000001</v>
      </c>
      <c r="P38" s="37">
        <f t="shared" si="16"/>
        <v>0.5</v>
      </c>
      <c r="Q38" s="37">
        <f t="shared" si="17"/>
        <v>0.29470000000000002</v>
      </c>
      <c r="R38" s="37">
        <f t="shared" si="18"/>
        <v>0.31309999999999999</v>
      </c>
      <c r="S38" s="37">
        <f t="shared" si="19"/>
        <v>0.8387</v>
      </c>
      <c r="T38" s="37"/>
      <c r="U38" s="37">
        <f t="shared" si="60"/>
        <v>0.66390000000000005</v>
      </c>
      <c r="V38" s="37">
        <f t="shared" si="61"/>
        <v>0.33329999999999999</v>
      </c>
      <c r="W38" s="37">
        <f t="shared" si="62"/>
        <v>0.54479999999999995</v>
      </c>
      <c r="X38" s="37">
        <f t="shared" si="63"/>
        <v>0.52310000000000001</v>
      </c>
      <c r="Y38" s="37">
        <f t="shared" si="64"/>
        <v>8.77E-2</v>
      </c>
      <c r="Z38" s="37"/>
      <c r="AA38" s="37">
        <f t="shared" si="25"/>
        <v>1.7000000000000001E-2</v>
      </c>
      <c r="AB38" s="37">
        <f t="shared" si="26"/>
        <v>0.1163</v>
      </c>
      <c r="AC38" s="37">
        <f t="shared" si="27"/>
        <v>3.4700000000000002E-2</v>
      </c>
      <c r="AD38" s="37">
        <f t="shared" si="28"/>
        <v>3.9300000000000002E-2</v>
      </c>
      <c r="AE38" s="37">
        <f t="shared" si="29"/>
        <v>0.53459999999999996</v>
      </c>
      <c r="AF38" s="37"/>
      <c r="AG38" s="37">
        <f t="shared" si="55"/>
        <v>0.25480000000000003</v>
      </c>
      <c r="AH38" s="37">
        <f t="shared" si="56"/>
        <v>4.4900000000000002E-2</v>
      </c>
      <c r="AI38" s="37">
        <f t="shared" si="57"/>
        <v>0.1457</v>
      </c>
      <c r="AJ38" s="37">
        <f t="shared" si="58"/>
        <v>0.1308</v>
      </c>
      <c r="AK38" s="37">
        <f t="shared" si="59"/>
        <v>4.7000000000000002E-3</v>
      </c>
      <c r="AL38" s="37"/>
      <c r="AM38" s="37">
        <f t="shared" si="30"/>
        <v>0.46190000000000003</v>
      </c>
      <c r="AN38" s="37">
        <f t="shared" si="31"/>
        <v>0.16670000000000001</v>
      </c>
      <c r="AO38" s="37">
        <f t="shared" si="32"/>
        <v>0.25009999999999993</v>
      </c>
      <c r="AP38" s="37">
        <f t="shared" si="33"/>
        <v>0.21000000000000002</v>
      </c>
      <c r="AQ38" s="37">
        <f t="shared" si="34"/>
        <v>0.751</v>
      </c>
      <c r="AS38" s="2">
        <f t="shared" si="35"/>
        <v>2.1299999999999999E-2</v>
      </c>
      <c r="AT38" s="2">
        <f t="shared" si="36"/>
        <v>9.6500000000000002E-2</v>
      </c>
      <c r="AU38" s="2">
        <f t="shared" si="37"/>
        <v>2.7099999999999999E-2</v>
      </c>
      <c r="AV38" s="2">
        <f t="shared" si="38"/>
        <v>1.46E-2</v>
      </c>
      <c r="AW38" s="2">
        <f t="shared" si="39"/>
        <v>0.52910000000000001</v>
      </c>
      <c r="AY38" s="2">
        <f t="shared" si="40"/>
        <v>2.53E-2</v>
      </c>
      <c r="AZ38" s="2">
        <f t="shared" si="41"/>
        <v>5.8400000000000001E-2</v>
      </c>
      <c r="BA38" s="2">
        <f t="shared" si="42"/>
        <v>5.6399999999999999E-2</v>
      </c>
      <c r="BB38" s="2">
        <f t="shared" si="43"/>
        <v>7.8200000000000006E-2</v>
      </c>
      <c r="BC38" s="2">
        <f t="shared" si="44"/>
        <v>0.50829999999999997</v>
      </c>
      <c r="BE38" s="2">
        <f t="shared" si="45"/>
        <v>5.2400000000000002E-2</v>
      </c>
      <c r="BF38" s="2">
        <f t="shared" si="46"/>
        <v>4.3499999999999997E-2</v>
      </c>
      <c r="BG38" s="2">
        <f t="shared" si="47"/>
        <v>0.10539999999999999</v>
      </c>
      <c r="BH38" s="2">
        <f t="shared" si="48"/>
        <v>1.04E-2</v>
      </c>
      <c r="BI38" s="2">
        <f t="shared" si="49"/>
        <v>0.36199999999999999</v>
      </c>
      <c r="BK38" s="2">
        <f t="shared" si="50"/>
        <v>6.2600000000000003E-2</v>
      </c>
      <c r="BL38" s="2">
        <f t="shared" si="51"/>
        <v>1.21E-2</v>
      </c>
      <c r="BM38" s="2">
        <f t="shared" si="52"/>
        <v>0.10249999999999999</v>
      </c>
      <c r="BN38" s="2">
        <f t="shared" si="53"/>
        <v>8.4400000000000003E-2</v>
      </c>
      <c r="BO38" s="2">
        <f t="shared" si="54"/>
        <v>1.83E-2</v>
      </c>
    </row>
    <row r="39" spans="1:67" ht="16.5" thickBot="1" x14ac:dyDescent="0.3">
      <c r="A39" s="2" t="s">
        <v>164</v>
      </c>
      <c r="B39" s="3">
        <v>0.06</v>
      </c>
      <c r="C39" s="4">
        <v>0.35</v>
      </c>
      <c r="D39" s="4">
        <v>0.12</v>
      </c>
      <c r="E39" s="4">
        <v>0.43</v>
      </c>
      <c r="F39" s="4">
        <v>0.28999999999999998</v>
      </c>
      <c r="G39" s="7" t="s">
        <v>21</v>
      </c>
      <c r="H39" s="36">
        <f t="shared" si="8"/>
        <v>3.4599999999999999E-2</v>
      </c>
      <c r="I39" s="36">
        <f t="shared" si="9"/>
        <v>1.72E-2</v>
      </c>
      <c r="J39" s="36">
        <f t="shared" si="10"/>
        <v>0.13170000000000001</v>
      </c>
      <c r="K39" s="36">
        <f t="shared" si="11"/>
        <v>0.44900000000000001</v>
      </c>
      <c r="L39" s="36">
        <f t="shared" si="12"/>
        <v>1.72E-2</v>
      </c>
      <c r="M39" s="36" t="str">
        <f t="shared" si="13"/>
        <v>Low</v>
      </c>
      <c r="N39" s="36">
        <f t="shared" si="14"/>
        <v>1</v>
      </c>
      <c r="O39" s="37">
        <f t="shared" si="15"/>
        <v>6.0600000000000001E-2</v>
      </c>
      <c r="P39" s="37">
        <f t="shared" si="16"/>
        <v>0.38890000000000002</v>
      </c>
      <c r="Q39" s="37">
        <f t="shared" si="17"/>
        <v>0.1263</v>
      </c>
      <c r="R39" s="37">
        <f t="shared" si="18"/>
        <v>0.43430000000000002</v>
      </c>
      <c r="S39" s="37">
        <f t="shared" si="19"/>
        <v>0.31180000000000002</v>
      </c>
      <c r="T39" s="37"/>
      <c r="U39" s="37">
        <f t="shared" si="60"/>
        <v>0.88570000000000004</v>
      </c>
      <c r="V39" s="37">
        <f t="shared" si="61"/>
        <v>0.44</v>
      </c>
      <c r="W39" s="37">
        <f t="shared" si="62"/>
        <v>0.77569999999999995</v>
      </c>
      <c r="X39" s="37">
        <f t="shared" si="63"/>
        <v>0.39439999999999997</v>
      </c>
      <c r="Y39" s="37">
        <f t="shared" si="64"/>
        <v>0.52459999999999996</v>
      </c>
      <c r="Z39" s="37"/>
      <c r="AA39" s="37">
        <f t="shared" si="25"/>
        <v>2.8999999999999998E-3</v>
      </c>
      <c r="AB39" s="37">
        <f t="shared" si="26"/>
        <v>6.3200000000000006E-2</v>
      </c>
      <c r="AC39" s="37">
        <f t="shared" si="27"/>
        <v>7.9000000000000008E-3</v>
      </c>
      <c r="AD39" s="37">
        <f t="shared" si="28"/>
        <v>8.1900000000000001E-2</v>
      </c>
      <c r="AE39" s="37">
        <f t="shared" si="29"/>
        <v>3.9E-2</v>
      </c>
      <c r="AF39" s="37"/>
      <c r="AG39" s="37">
        <f t="shared" si="55"/>
        <v>0.64470000000000005</v>
      </c>
      <c r="AH39" s="37">
        <f t="shared" si="56"/>
        <v>8.4500000000000006E-2</v>
      </c>
      <c r="AI39" s="37">
        <f t="shared" si="57"/>
        <v>0.41289999999999999</v>
      </c>
      <c r="AJ39" s="37">
        <f t="shared" si="58"/>
        <v>6.5199999999999994E-2</v>
      </c>
      <c r="AK39" s="37">
        <f t="shared" si="59"/>
        <v>0.1318</v>
      </c>
      <c r="AL39" s="37"/>
      <c r="AM39" s="37">
        <f t="shared" si="30"/>
        <v>0.82510000000000006</v>
      </c>
      <c r="AN39" s="37">
        <f t="shared" si="31"/>
        <v>5.1099999999999979E-2</v>
      </c>
      <c r="AO39" s="37">
        <f t="shared" si="32"/>
        <v>0.64939999999999998</v>
      </c>
      <c r="AP39" s="37">
        <f t="shared" si="33"/>
        <v>3.9900000000000047E-2</v>
      </c>
      <c r="AQ39" s="37">
        <f t="shared" si="34"/>
        <v>0.21279999999999993</v>
      </c>
      <c r="AS39" s="2">
        <f t="shared" si="35"/>
        <v>3.5400000000000001E-2</v>
      </c>
      <c r="AT39" s="2">
        <f t="shared" si="36"/>
        <v>4.3400000000000001E-2</v>
      </c>
      <c r="AU39" s="2">
        <f t="shared" si="37"/>
        <v>5.3900000000000003E-2</v>
      </c>
      <c r="AV39" s="2">
        <f t="shared" si="38"/>
        <v>2.8000000000000001E-2</v>
      </c>
      <c r="AW39" s="2">
        <f t="shared" si="39"/>
        <v>3.3500000000000002E-2</v>
      </c>
      <c r="AY39" s="2">
        <f t="shared" si="40"/>
        <v>3.9399999999999998E-2</v>
      </c>
      <c r="AZ39" s="2">
        <f t="shared" si="41"/>
        <v>5.3E-3</v>
      </c>
      <c r="BA39" s="2">
        <f t="shared" si="42"/>
        <v>8.3199999999999996E-2</v>
      </c>
      <c r="BB39" s="2">
        <f t="shared" si="43"/>
        <v>3.56E-2</v>
      </c>
      <c r="BC39" s="2">
        <f t="shared" si="44"/>
        <v>1.2699999999999999E-2</v>
      </c>
      <c r="BE39" s="2">
        <f t="shared" si="45"/>
        <v>6.6500000000000004E-2</v>
      </c>
      <c r="BF39" s="2">
        <f t="shared" si="46"/>
        <v>9.5999999999999992E-3</v>
      </c>
      <c r="BG39" s="2">
        <f t="shared" si="47"/>
        <v>0.13220000000000001</v>
      </c>
      <c r="BH39" s="2">
        <f t="shared" si="48"/>
        <v>3.2199999999999999E-2</v>
      </c>
      <c r="BI39" s="2">
        <f t="shared" si="49"/>
        <v>0.1336</v>
      </c>
      <c r="BK39" s="2">
        <f t="shared" si="50"/>
        <v>7.6700000000000004E-2</v>
      </c>
      <c r="BL39" s="2">
        <f t="shared" si="51"/>
        <v>4.1000000000000002E-2</v>
      </c>
      <c r="BM39" s="2">
        <f t="shared" si="52"/>
        <v>0.1293</v>
      </c>
      <c r="BN39" s="2">
        <f t="shared" si="53"/>
        <v>4.1799999999999997E-2</v>
      </c>
      <c r="BO39" s="2">
        <f t="shared" si="54"/>
        <v>0.4773</v>
      </c>
    </row>
    <row r="40" spans="1:67" ht="16.5" thickBot="1" x14ac:dyDescent="0.3">
      <c r="A40" s="2" t="s">
        <v>165</v>
      </c>
      <c r="B40" s="3">
        <v>0.1</v>
      </c>
      <c r="C40" s="4">
        <v>0.42</v>
      </c>
      <c r="D40" s="4">
        <v>0.22</v>
      </c>
      <c r="E40" s="4">
        <v>0.72</v>
      </c>
      <c r="F40" s="4">
        <v>0.26</v>
      </c>
      <c r="G40" s="7" t="s">
        <v>21</v>
      </c>
      <c r="H40" s="36">
        <f t="shared" si="8"/>
        <v>3.0599999999999999E-2</v>
      </c>
      <c r="I40" s="36">
        <f t="shared" si="9"/>
        <v>1.21E-2</v>
      </c>
      <c r="J40" s="36">
        <f t="shared" si="10"/>
        <v>0.14199999999999999</v>
      </c>
      <c r="K40" s="36">
        <f t="shared" si="11"/>
        <v>0.45789999999999997</v>
      </c>
      <c r="L40" s="36">
        <f t="shared" si="12"/>
        <v>1.21E-2</v>
      </c>
      <c r="M40" s="36" t="str">
        <f t="shared" si="13"/>
        <v>Low</v>
      </c>
      <c r="N40" s="36">
        <f t="shared" si="14"/>
        <v>1</v>
      </c>
      <c r="O40" s="37">
        <f t="shared" si="15"/>
        <v>0.10100000000000001</v>
      </c>
      <c r="P40" s="37">
        <f t="shared" si="16"/>
        <v>0.4667</v>
      </c>
      <c r="Q40" s="37">
        <f t="shared" si="17"/>
        <v>0.2316</v>
      </c>
      <c r="R40" s="37">
        <f t="shared" si="18"/>
        <v>0.72729999999999995</v>
      </c>
      <c r="S40" s="37">
        <f t="shared" si="19"/>
        <v>0.27960000000000002</v>
      </c>
      <c r="T40" s="37"/>
      <c r="U40" s="37">
        <f t="shared" si="60"/>
        <v>0.8165</v>
      </c>
      <c r="V40" s="37">
        <f t="shared" si="61"/>
        <v>0.36359999999999998</v>
      </c>
      <c r="W40" s="37">
        <f t="shared" si="62"/>
        <v>0.62390000000000001</v>
      </c>
      <c r="X40" s="37">
        <f t="shared" si="63"/>
        <v>0.15790000000000001</v>
      </c>
      <c r="Y40" s="37">
        <f t="shared" si="64"/>
        <v>0.56299999999999994</v>
      </c>
      <c r="Z40" s="37"/>
      <c r="AA40" s="37">
        <f t="shared" si="25"/>
        <v>5.7000000000000002E-3</v>
      </c>
      <c r="AB40" s="37">
        <f t="shared" si="26"/>
        <v>9.7699999999999995E-2</v>
      </c>
      <c r="AC40" s="37">
        <f t="shared" si="27"/>
        <v>2.18E-2</v>
      </c>
      <c r="AD40" s="37">
        <f t="shared" si="28"/>
        <v>0.33639999999999998</v>
      </c>
      <c r="AE40" s="37">
        <f t="shared" si="29"/>
        <v>3.1199999999999999E-2</v>
      </c>
      <c r="AF40" s="37"/>
      <c r="AG40" s="37">
        <f t="shared" si="55"/>
        <v>0.48859999999999998</v>
      </c>
      <c r="AH40" s="37">
        <f t="shared" si="56"/>
        <v>5.4300000000000001E-2</v>
      </c>
      <c r="AI40" s="37">
        <f t="shared" si="57"/>
        <v>0.21249999999999999</v>
      </c>
      <c r="AJ40" s="37">
        <f t="shared" si="58"/>
        <v>1.12E-2</v>
      </c>
      <c r="AK40" s="37">
        <f t="shared" si="59"/>
        <v>0.1593</v>
      </c>
      <c r="AL40" s="37"/>
      <c r="AM40" s="37">
        <f t="shared" si="30"/>
        <v>0.71550000000000002</v>
      </c>
      <c r="AN40" s="37">
        <f t="shared" si="31"/>
        <v>0.10310000000000002</v>
      </c>
      <c r="AO40" s="37">
        <f t="shared" si="32"/>
        <v>0.39229999999999998</v>
      </c>
      <c r="AP40" s="37">
        <f t="shared" si="33"/>
        <v>0.56939999999999991</v>
      </c>
      <c r="AQ40" s="37">
        <f t="shared" si="34"/>
        <v>0.28339999999999993</v>
      </c>
      <c r="AS40" s="2">
        <f t="shared" si="35"/>
        <v>3.2599999999999997E-2</v>
      </c>
      <c r="AT40" s="2">
        <f t="shared" si="36"/>
        <v>7.7899999999999997E-2</v>
      </c>
      <c r="AU40" s="2">
        <f t="shared" si="37"/>
        <v>0.04</v>
      </c>
      <c r="AV40" s="2">
        <f t="shared" si="38"/>
        <v>0.28249999999999997</v>
      </c>
      <c r="AW40" s="2">
        <f t="shared" si="39"/>
        <v>2.5700000000000001E-2</v>
      </c>
      <c r="AY40" s="2">
        <f t="shared" si="40"/>
        <v>3.6600000000000001E-2</v>
      </c>
      <c r="AZ40" s="2">
        <f t="shared" si="41"/>
        <v>3.9800000000000002E-2</v>
      </c>
      <c r="BA40" s="2">
        <f t="shared" si="42"/>
        <v>6.93E-2</v>
      </c>
      <c r="BB40" s="2">
        <f t="shared" si="43"/>
        <v>0.21890000000000001</v>
      </c>
      <c r="BC40" s="2">
        <f t="shared" si="44"/>
        <v>4.8999999999999998E-3</v>
      </c>
      <c r="BE40" s="2">
        <f t="shared" si="45"/>
        <v>6.3700000000000007E-2</v>
      </c>
      <c r="BF40" s="2">
        <f t="shared" si="46"/>
        <v>2.4899999999999999E-2</v>
      </c>
      <c r="BG40" s="2">
        <f t="shared" si="47"/>
        <v>0.1183</v>
      </c>
      <c r="BH40" s="2">
        <f t="shared" si="48"/>
        <v>0.28670000000000001</v>
      </c>
      <c r="BI40" s="2">
        <f t="shared" si="49"/>
        <v>0.1414</v>
      </c>
      <c r="BK40" s="2">
        <f t="shared" si="50"/>
        <v>7.3899999999999993E-2</v>
      </c>
      <c r="BL40" s="2">
        <f t="shared" si="51"/>
        <v>6.4999999999999997E-3</v>
      </c>
      <c r="BM40" s="2">
        <f t="shared" si="52"/>
        <v>0.1154</v>
      </c>
      <c r="BN40" s="2">
        <f t="shared" si="53"/>
        <v>0.2127</v>
      </c>
      <c r="BO40" s="2">
        <f t="shared" si="54"/>
        <v>0.48509999999999998</v>
      </c>
    </row>
    <row r="41" spans="1:67" ht="16.5" thickBot="1" x14ac:dyDescent="0.3">
      <c r="A41" s="2" t="s">
        <v>166</v>
      </c>
      <c r="B41" s="3">
        <v>0.18</v>
      </c>
      <c r="C41" s="4">
        <v>0.4</v>
      </c>
      <c r="D41" s="4">
        <v>0.32</v>
      </c>
      <c r="E41" s="4">
        <v>0.08</v>
      </c>
      <c r="F41" s="4">
        <v>0.33</v>
      </c>
      <c r="G41" s="7" t="s">
        <v>21</v>
      </c>
      <c r="H41" s="36">
        <f t="shared" si="8"/>
        <v>4.4200000000000003E-2</v>
      </c>
      <c r="I41" s="36">
        <f t="shared" si="9"/>
        <v>2.7699999999999999E-2</v>
      </c>
      <c r="J41" s="36">
        <f t="shared" si="10"/>
        <v>0.1182</v>
      </c>
      <c r="K41" s="36">
        <f t="shared" si="11"/>
        <v>0.43640000000000001</v>
      </c>
      <c r="L41" s="36">
        <f t="shared" si="12"/>
        <v>2.7699999999999999E-2</v>
      </c>
      <c r="M41" s="36" t="str">
        <f t="shared" si="13"/>
        <v>Low</v>
      </c>
      <c r="N41" s="36">
        <f t="shared" si="14"/>
        <v>1</v>
      </c>
      <c r="O41" s="37">
        <f t="shared" si="15"/>
        <v>0.18179999999999999</v>
      </c>
      <c r="P41" s="37">
        <f t="shared" si="16"/>
        <v>0.44440000000000002</v>
      </c>
      <c r="Q41" s="37">
        <f t="shared" si="17"/>
        <v>0.33679999999999999</v>
      </c>
      <c r="R41" s="37">
        <f t="shared" si="18"/>
        <v>8.0799999999999997E-2</v>
      </c>
      <c r="S41" s="37">
        <f t="shared" si="19"/>
        <v>0.3548</v>
      </c>
      <c r="T41" s="37"/>
      <c r="U41" s="37">
        <f t="shared" si="60"/>
        <v>0.69230000000000003</v>
      </c>
      <c r="V41" s="37">
        <f t="shared" si="61"/>
        <v>0.38469999999999999</v>
      </c>
      <c r="W41" s="37">
        <f t="shared" si="62"/>
        <v>0.49609999999999999</v>
      </c>
      <c r="X41" s="37">
        <f t="shared" si="63"/>
        <v>0.85050000000000003</v>
      </c>
      <c r="Y41" s="37">
        <f t="shared" si="64"/>
        <v>0.47620000000000001</v>
      </c>
      <c r="Z41" s="37"/>
      <c r="AA41" s="37">
        <f t="shared" si="25"/>
        <v>1.4200000000000001E-2</v>
      </c>
      <c r="AB41" s="37">
        <f t="shared" si="26"/>
        <v>8.6599999999999996E-2</v>
      </c>
      <c r="AC41" s="37">
        <f t="shared" si="27"/>
        <v>4.5900000000000003E-2</v>
      </c>
      <c r="AD41" s="37">
        <f t="shared" si="28"/>
        <v>4.1999999999999997E-3</v>
      </c>
      <c r="AE41" s="37">
        <f t="shared" si="29"/>
        <v>5.1400000000000001E-2</v>
      </c>
      <c r="AF41" s="37"/>
      <c r="AG41" s="37">
        <f t="shared" si="55"/>
        <v>0.28899999999999998</v>
      </c>
      <c r="AH41" s="37">
        <f t="shared" si="56"/>
        <v>6.1600000000000002E-2</v>
      </c>
      <c r="AI41" s="37">
        <f t="shared" si="57"/>
        <v>0.114</v>
      </c>
      <c r="AJ41" s="37">
        <f t="shared" si="58"/>
        <v>0.5605</v>
      </c>
      <c r="AK41" s="37">
        <f t="shared" si="59"/>
        <v>0.1027</v>
      </c>
      <c r="AL41" s="37"/>
      <c r="AM41" s="37">
        <f t="shared" si="30"/>
        <v>0.51050000000000006</v>
      </c>
      <c r="AN41" s="37">
        <f t="shared" si="31"/>
        <v>5.9700000000000031E-2</v>
      </c>
      <c r="AO41" s="37">
        <f t="shared" si="32"/>
        <v>0.1593</v>
      </c>
      <c r="AP41" s="37">
        <f t="shared" si="33"/>
        <v>0.76970000000000005</v>
      </c>
      <c r="AQ41" s="37">
        <f t="shared" si="34"/>
        <v>0.12140000000000001</v>
      </c>
      <c r="AS41" s="2">
        <f t="shared" si="35"/>
        <v>2.41E-2</v>
      </c>
      <c r="AT41" s="2">
        <f t="shared" si="36"/>
        <v>6.6799999999999998E-2</v>
      </c>
      <c r="AU41" s="2">
        <f t="shared" si="37"/>
        <v>1.5900000000000001E-2</v>
      </c>
      <c r="AV41" s="2">
        <f t="shared" si="38"/>
        <v>4.9700000000000001E-2</v>
      </c>
      <c r="AW41" s="2">
        <f t="shared" si="39"/>
        <v>4.5900000000000003E-2</v>
      </c>
      <c r="AY41" s="2">
        <f t="shared" si="40"/>
        <v>2.81E-2</v>
      </c>
      <c r="AZ41" s="2">
        <f t="shared" si="41"/>
        <v>2.87E-2</v>
      </c>
      <c r="BA41" s="2">
        <f t="shared" si="42"/>
        <v>4.5199999999999997E-2</v>
      </c>
      <c r="BB41" s="2">
        <f t="shared" si="43"/>
        <v>0.1133</v>
      </c>
      <c r="BC41" s="2">
        <f t="shared" si="44"/>
        <v>2.5100000000000001E-2</v>
      </c>
      <c r="BE41" s="2">
        <f t="shared" si="45"/>
        <v>5.5199999999999999E-2</v>
      </c>
      <c r="BF41" s="2">
        <f t="shared" si="46"/>
        <v>1.38E-2</v>
      </c>
      <c r="BG41" s="2">
        <f t="shared" si="47"/>
        <v>9.4200000000000006E-2</v>
      </c>
      <c r="BH41" s="2">
        <f t="shared" si="48"/>
        <v>4.5499999999999999E-2</v>
      </c>
      <c r="BI41" s="2">
        <f t="shared" si="49"/>
        <v>0.1212</v>
      </c>
      <c r="BK41" s="2">
        <f t="shared" si="50"/>
        <v>6.54E-2</v>
      </c>
      <c r="BL41" s="2">
        <f t="shared" si="51"/>
        <v>1.7600000000000001E-2</v>
      </c>
      <c r="BM41" s="2">
        <f t="shared" si="52"/>
        <v>9.1300000000000006E-2</v>
      </c>
      <c r="BN41" s="2">
        <f t="shared" si="53"/>
        <v>0.1195</v>
      </c>
      <c r="BO41" s="2">
        <f t="shared" si="54"/>
        <v>0.46489999999999998</v>
      </c>
    </row>
    <row r="42" spans="1:67" ht="16.5" thickBot="1" x14ac:dyDescent="0.3">
      <c r="A42" s="2" t="s">
        <v>167</v>
      </c>
      <c r="B42" s="3">
        <v>0.09</v>
      </c>
      <c r="C42" s="4">
        <v>0.33</v>
      </c>
      <c r="D42" s="4">
        <v>0.31</v>
      </c>
      <c r="E42" s="4">
        <v>0.26</v>
      </c>
      <c r="F42" s="4">
        <v>0</v>
      </c>
      <c r="G42" s="5" t="s">
        <v>13</v>
      </c>
      <c r="H42" s="36">
        <f t="shared" si="8"/>
        <v>6.7000000000000002E-3</v>
      </c>
      <c r="I42" s="36">
        <f t="shared" si="9"/>
        <v>2.8500000000000001E-2</v>
      </c>
      <c r="J42" s="36">
        <f t="shared" si="10"/>
        <v>0.16550000000000001</v>
      </c>
      <c r="K42" s="36">
        <f t="shared" si="11"/>
        <v>0.48370000000000002</v>
      </c>
      <c r="L42" s="36">
        <f t="shared" si="12"/>
        <v>6.7000000000000002E-3</v>
      </c>
      <c r="M42" s="36" t="str">
        <f t="shared" si="13"/>
        <v>very_low</v>
      </c>
      <c r="N42" s="36">
        <f t="shared" si="14"/>
        <v>1</v>
      </c>
      <c r="O42" s="37">
        <f t="shared" si="15"/>
        <v>9.0899999999999995E-2</v>
      </c>
      <c r="P42" s="37">
        <f t="shared" si="16"/>
        <v>0.36670000000000003</v>
      </c>
      <c r="Q42" s="37">
        <f t="shared" si="17"/>
        <v>0.32629999999999998</v>
      </c>
      <c r="R42" s="37">
        <f t="shared" si="18"/>
        <v>0.2626</v>
      </c>
      <c r="S42" s="37">
        <f t="shared" si="19"/>
        <v>0</v>
      </c>
      <c r="T42" s="37"/>
      <c r="U42" s="37">
        <f t="shared" si="60"/>
        <v>0.83330000000000004</v>
      </c>
      <c r="V42" s="37">
        <f t="shared" si="61"/>
        <v>0.46339999999999998</v>
      </c>
      <c r="W42" s="37">
        <f t="shared" si="62"/>
        <v>0.50800000000000001</v>
      </c>
      <c r="X42" s="37">
        <f t="shared" si="63"/>
        <v>0.58399999999999996</v>
      </c>
      <c r="Y42" s="37">
        <f t="shared" si="64"/>
        <v>1</v>
      </c>
      <c r="Z42" s="37"/>
      <c r="AA42" s="37">
        <f t="shared" si="25"/>
        <v>4.8999999999999998E-3</v>
      </c>
      <c r="AB42" s="37">
        <f t="shared" si="26"/>
        <v>5.5300000000000002E-2</v>
      </c>
      <c r="AC42" s="37">
        <f t="shared" si="27"/>
        <v>4.2900000000000001E-2</v>
      </c>
      <c r="AD42" s="37">
        <f t="shared" si="28"/>
        <v>2.76E-2</v>
      </c>
      <c r="AE42" s="37">
        <f t="shared" si="29"/>
        <v>0</v>
      </c>
      <c r="AF42" s="37"/>
      <c r="AG42" s="37">
        <f t="shared" si="55"/>
        <v>0.52310000000000001</v>
      </c>
      <c r="AH42" s="37">
        <f t="shared" si="56"/>
        <v>9.6000000000000002E-2</v>
      </c>
      <c r="AI42" s="37">
        <f t="shared" si="57"/>
        <v>0.1212</v>
      </c>
      <c r="AJ42" s="37">
        <f t="shared" si="58"/>
        <v>0.1762</v>
      </c>
      <c r="AK42" s="37">
        <f t="shared" si="59"/>
        <v>1</v>
      </c>
      <c r="AL42" s="37"/>
      <c r="AM42" s="37">
        <f t="shared" si="30"/>
        <v>0.74240000000000006</v>
      </c>
      <c r="AN42" s="37">
        <f t="shared" si="31"/>
        <v>9.6699999999999953E-2</v>
      </c>
      <c r="AO42" s="37">
        <f t="shared" si="32"/>
        <v>0.18170000000000003</v>
      </c>
      <c r="AP42" s="37">
        <f t="shared" si="33"/>
        <v>0.32139999999999996</v>
      </c>
      <c r="AQ42" s="37">
        <f t="shared" si="34"/>
        <v>1</v>
      </c>
      <c r="AS42" s="2">
        <f t="shared" si="35"/>
        <v>3.3399999999999999E-2</v>
      </c>
      <c r="AT42" s="2">
        <f t="shared" si="36"/>
        <v>3.5499999999999997E-2</v>
      </c>
      <c r="AU42" s="2">
        <f t="shared" si="37"/>
        <v>1.89E-2</v>
      </c>
      <c r="AV42" s="2">
        <f t="shared" si="38"/>
        <v>2.63E-2</v>
      </c>
      <c r="AW42" s="2">
        <f t="shared" si="39"/>
        <v>5.4999999999999997E-3</v>
      </c>
      <c r="AY42" s="2">
        <f t="shared" si="40"/>
        <v>3.7400000000000003E-2</v>
      </c>
      <c r="AZ42" s="2">
        <f t="shared" si="41"/>
        <v>2.5999999999999999E-3</v>
      </c>
      <c r="BA42" s="2">
        <f t="shared" si="42"/>
        <v>4.82E-2</v>
      </c>
      <c r="BB42" s="2">
        <f t="shared" si="43"/>
        <v>8.9899999999999994E-2</v>
      </c>
      <c r="BC42" s="2">
        <f t="shared" si="44"/>
        <v>2.63E-2</v>
      </c>
      <c r="BE42" s="2">
        <f t="shared" si="45"/>
        <v>6.4500000000000002E-2</v>
      </c>
      <c r="BF42" s="2">
        <f t="shared" si="46"/>
        <v>1.7500000000000002E-2</v>
      </c>
      <c r="BG42" s="2">
        <f t="shared" si="47"/>
        <v>9.7199999999999995E-2</v>
      </c>
      <c r="BH42" s="2">
        <f t="shared" si="48"/>
        <v>2.2100000000000002E-2</v>
      </c>
      <c r="BI42" s="2">
        <f t="shared" si="49"/>
        <v>0.1726</v>
      </c>
      <c r="BK42" s="2">
        <f t="shared" si="50"/>
        <v>7.4700000000000003E-2</v>
      </c>
      <c r="BL42" s="2">
        <f t="shared" si="51"/>
        <v>4.8899999999999999E-2</v>
      </c>
      <c r="BM42" s="2">
        <f t="shared" si="52"/>
        <v>9.4299999999999995E-2</v>
      </c>
      <c r="BN42" s="2">
        <f t="shared" si="53"/>
        <v>9.6100000000000005E-2</v>
      </c>
      <c r="BO42" s="2">
        <f t="shared" si="54"/>
        <v>0.51629999999999998</v>
      </c>
    </row>
    <row r="43" spans="1:67" ht="16.5" thickBot="1" x14ac:dyDescent="0.3">
      <c r="A43" s="2" t="s">
        <v>168</v>
      </c>
      <c r="B43" s="3">
        <v>0.19</v>
      </c>
      <c r="C43" s="4">
        <v>0.38</v>
      </c>
      <c r="D43" s="4">
        <v>0.38</v>
      </c>
      <c r="E43" s="4">
        <v>0.49</v>
      </c>
      <c r="F43" s="4">
        <v>0.45</v>
      </c>
      <c r="G43" s="8" t="s">
        <v>24</v>
      </c>
      <c r="H43" s="36">
        <f t="shared" si="8"/>
        <v>9.5100000000000004E-2</v>
      </c>
      <c r="I43" s="36">
        <f t="shared" si="9"/>
        <v>7.5999999999999998E-2</v>
      </c>
      <c r="J43" s="36">
        <f t="shared" si="10"/>
        <v>6.59E-2</v>
      </c>
      <c r="K43" s="36">
        <f t="shared" si="11"/>
        <v>0.38219999999999998</v>
      </c>
      <c r="L43" s="36">
        <f t="shared" si="12"/>
        <v>6.59E-2</v>
      </c>
      <c r="M43" s="36" t="str">
        <f t="shared" si="13"/>
        <v>Middle</v>
      </c>
      <c r="N43" s="36">
        <f t="shared" si="14"/>
        <v>1</v>
      </c>
      <c r="O43" s="37">
        <f t="shared" si="15"/>
        <v>0.19189999999999999</v>
      </c>
      <c r="P43" s="37">
        <f t="shared" si="16"/>
        <v>0.42220000000000002</v>
      </c>
      <c r="Q43" s="37">
        <f t="shared" si="17"/>
        <v>0.4</v>
      </c>
      <c r="R43" s="37">
        <f t="shared" si="18"/>
        <v>0.49490000000000001</v>
      </c>
      <c r="S43" s="37">
        <f t="shared" si="19"/>
        <v>0.4839</v>
      </c>
      <c r="T43" s="37"/>
      <c r="U43" s="37">
        <f t="shared" si="60"/>
        <v>0.67800000000000005</v>
      </c>
      <c r="V43" s="37">
        <f t="shared" si="61"/>
        <v>0.40629999999999999</v>
      </c>
      <c r="W43" s="37">
        <f t="shared" si="62"/>
        <v>0.42859999999999998</v>
      </c>
      <c r="X43" s="37">
        <f t="shared" si="63"/>
        <v>0.33789999999999998</v>
      </c>
      <c r="Y43" s="37">
        <f t="shared" si="64"/>
        <v>0.3478</v>
      </c>
      <c r="Z43" s="37"/>
      <c r="AA43" s="37">
        <f t="shared" si="25"/>
        <v>1.5599999999999999E-2</v>
      </c>
      <c r="AB43" s="37">
        <f t="shared" si="26"/>
        <v>7.6499999999999999E-2</v>
      </c>
      <c r="AC43" s="37">
        <f t="shared" si="27"/>
        <v>6.7400000000000002E-2</v>
      </c>
      <c r="AD43" s="37">
        <f t="shared" si="28"/>
        <v>0.1133</v>
      </c>
      <c r="AE43" s="37">
        <f t="shared" si="29"/>
        <v>0.107</v>
      </c>
      <c r="AF43" s="37"/>
      <c r="AG43" s="37">
        <f t="shared" si="55"/>
        <v>0.27129999999999999</v>
      </c>
      <c r="AH43" s="37">
        <f t="shared" si="56"/>
        <v>6.9900000000000004E-2</v>
      </c>
      <c r="AI43" s="37">
        <f t="shared" si="57"/>
        <v>7.9299999999999995E-2</v>
      </c>
      <c r="AJ43" s="37">
        <f t="shared" si="58"/>
        <v>4.6199999999999998E-2</v>
      </c>
      <c r="AK43" s="37">
        <f t="shared" si="59"/>
        <v>4.9200000000000001E-2</v>
      </c>
      <c r="AL43" s="37"/>
      <c r="AM43" s="37">
        <f t="shared" si="30"/>
        <v>0.48610000000000009</v>
      </c>
      <c r="AN43" s="37">
        <f t="shared" si="31"/>
        <v>1.5900000000000025E-2</v>
      </c>
      <c r="AO43" s="37">
        <f t="shared" si="32"/>
        <v>2.8599999999999959E-2</v>
      </c>
      <c r="AP43" s="37">
        <f t="shared" si="33"/>
        <v>0.15700000000000003</v>
      </c>
      <c r="AQ43" s="37">
        <f t="shared" si="34"/>
        <v>0.1361</v>
      </c>
      <c r="AS43" s="2">
        <f t="shared" si="35"/>
        <v>2.2700000000000001E-2</v>
      </c>
      <c r="AT43" s="2">
        <f t="shared" si="36"/>
        <v>5.67E-2</v>
      </c>
      <c r="AU43" s="2">
        <f t="shared" si="37"/>
        <v>5.5999999999999999E-3</v>
      </c>
      <c r="AV43" s="2">
        <f t="shared" si="38"/>
        <v>5.9400000000000001E-2</v>
      </c>
      <c r="AW43" s="2">
        <f t="shared" si="39"/>
        <v>0.10150000000000001</v>
      </c>
      <c r="AY43" s="2">
        <f t="shared" si="40"/>
        <v>2.6700000000000002E-2</v>
      </c>
      <c r="AZ43" s="2">
        <f t="shared" si="41"/>
        <v>1.8599999999999998E-2</v>
      </c>
      <c r="BA43" s="2">
        <f t="shared" si="42"/>
        <v>2.3699999999999999E-2</v>
      </c>
      <c r="BB43" s="2">
        <f t="shared" si="43"/>
        <v>4.1999999999999997E-3</v>
      </c>
      <c r="BC43" s="2">
        <f t="shared" si="44"/>
        <v>8.0699999999999994E-2</v>
      </c>
      <c r="BE43" s="2">
        <f t="shared" si="45"/>
        <v>5.3800000000000001E-2</v>
      </c>
      <c r="BF43" s="2">
        <f t="shared" si="46"/>
        <v>3.7000000000000002E-3</v>
      </c>
      <c r="BG43" s="2">
        <f t="shared" si="47"/>
        <v>7.2700000000000001E-2</v>
      </c>
      <c r="BH43" s="2">
        <f t="shared" si="48"/>
        <v>6.3600000000000004E-2</v>
      </c>
      <c r="BI43" s="2">
        <f t="shared" si="49"/>
        <v>6.5600000000000006E-2</v>
      </c>
      <c r="BK43" s="2">
        <f t="shared" si="50"/>
        <v>6.4000000000000001E-2</v>
      </c>
      <c r="BL43" s="2">
        <f t="shared" si="51"/>
        <v>2.7699999999999999E-2</v>
      </c>
      <c r="BM43" s="2">
        <f t="shared" si="52"/>
        <v>6.9800000000000001E-2</v>
      </c>
      <c r="BN43" s="2">
        <f t="shared" si="53"/>
        <v>1.04E-2</v>
      </c>
      <c r="BO43" s="2">
        <f t="shared" si="54"/>
        <v>0.4093</v>
      </c>
    </row>
    <row r="44" spans="1:67" ht="16.5" thickBot="1" x14ac:dyDescent="0.3">
      <c r="A44" s="2" t="s">
        <v>169</v>
      </c>
      <c r="B44" s="3">
        <v>0.02</v>
      </c>
      <c r="C44" s="4">
        <v>0.33</v>
      </c>
      <c r="D44" s="4">
        <v>0.36</v>
      </c>
      <c r="E44" s="4">
        <v>0.76</v>
      </c>
      <c r="F44" s="4">
        <v>0.1</v>
      </c>
      <c r="G44" s="7" t="s">
        <v>21</v>
      </c>
      <c r="H44" s="36">
        <f t="shared" si="8"/>
        <v>6.3E-3</v>
      </c>
      <c r="I44" s="36">
        <f t="shared" si="9"/>
        <v>2.47E-2</v>
      </c>
      <c r="J44" s="36">
        <f t="shared" si="10"/>
        <v>0.16370000000000001</v>
      </c>
      <c r="K44" s="36">
        <f t="shared" si="11"/>
        <v>0.47970000000000002</v>
      </c>
      <c r="L44" s="36">
        <f t="shared" si="12"/>
        <v>6.3E-3</v>
      </c>
      <c r="M44" s="36" t="str">
        <f t="shared" si="13"/>
        <v>very_low</v>
      </c>
      <c r="N44" s="36">
        <f t="shared" si="14"/>
        <v>0</v>
      </c>
      <c r="O44" s="37">
        <f t="shared" si="15"/>
        <v>2.0199999999999999E-2</v>
      </c>
      <c r="P44" s="37">
        <f t="shared" si="16"/>
        <v>0.36670000000000003</v>
      </c>
      <c r="Q44" s="37">
        <f t="shared" si="17"/>
        <v>0.37890000000000001</v>
      </c>
      <c r="R44" s="37">
        <f t="shared" si="18"/>
        <v>0.76770000000000005</v>
      </c>
      <c r="S44" s="37">
        <f t="shared" si="19"/>
        <v>0.1075</v>
      </c>
      <c r="T44" s="37"/>
      <c r="U44" s="37">
        <f t="shared" si="60"/>
        <v>0.96040000000000003</v>
      </c>
      <c r="V44" s="37">
        <f t="shared" si="61"/>
        <v>0.46339999999999998</v>
      </c>
      <c r="W44" s="37">
        <f t="shared" si="62"/>
        <v>0.45040000000000002</v>
      </c>
      <c r="X44" s="37">
        <f t="shared" si="63"/>
        <v>0.13139999999999999</v>
      </c>
      <c r="Y44" s="37">
        <f t="shared" si="64"/>
        <v>0.80589999999999995</v>
      </c>
      <c r="Z44" s="37"/>
      <c r="AA44" s="37">
        <f t="shared" si="25"/>
        <v>8.0000000000000004E-4</v>
      </c>
      <c r="AB44" s="37">
        <f t="shared" si="26"/>
        <v>5.5300000000000002E-2</v>
      </c>
      <c r="AC44" s="37">
        <f t="shared" si="27"/>
        <v>5.9499999999999997E-2</v>
      </c>
      <c r="AD44" s="37">
        <f t="shared" si="28"/>
        <v>0.39929999999999999</v>
      </c>
      <c r="AE44" s="37">
        <f t="shared" si="29"/>
        <v>6.3E-3</v>
      </c>
      <c r="AF44" s="37"/>
      <c r="AG44" s="37">
        <f t="shared" si="55"/>
        <v>0.86099999999999999</v>
      </c>
      <c r="AH44" s="37">
        <f t="shared" si="56"/>
        <v>9.6000000000000002E-2</v>
      </c>
      <c r="AI44" s="37">
        <f t="shared" si="57"/>
        <v>8.9499999999999996E-2</v>
      </c>
      <c r="AJ44" s="37">
        <f t="shared" si="58"/>
        <v>8.3999999999999995E-3</v>
      </c>
      <c r="AK44" s="37">
        <f t="shared" si="59"/>
        <v>0.46779999999999999</v>
      </c>
      <c r="AL44" s="37"/>
      <c r="AM44" s="37">
        <f t="shared" si="30"/>
        <v>0.94020000000000004</v>
      </c>
      <c r="AN44" s="37">
        <f t="shared" si="31"/>
        <v>9.6699999999999953E-2</v>
      </c>
      <c r="AO44" s="37">
        <f t="shared" si="32"/>
        <v>7.1500000000000008E-2</v>
      </c>
      <c r="AP44" s="37">
        <f t="shared" si="33"/>
        <v>0.63630000000000009</v>
      </c>
      <c r="AQ44" s="37">
        <f t="shared" si="34"/>
        <v>0.69839999999999991</v>
      </c>
      <c r="AS44" s="2">
        <f t="shared" si="35"/>
        <v>3.7499999999999999E-2</v>
      </c>
      <c r="AT44" s="2">
        <f t="shared" si="36"/>
        <v>3.5499999999999997E-2</v>
      </c>
      <c r="AU44" s="2">
        <f t="shared" si="37"/>
        <v>2.3E-3</v>
      </c>
      <c r="AV44" s="2">
        <f t="shared" si="38"/>
        <v>0.34539999999999998</v>
      </c>
      <c r="AW44" s="2">
        <f t="shared" si="39"/>
        <v>8.0000000000000004E-4</v>
      </c>
      <c r="AY44" s="2">
        <f t="shared" si="40"/>
        <v>4.1500000000000002E-2</v>
      </c>
      <c r="AZ44" s="2">
        <f t="shared" si="41"/>
        <v>2.5999999999999999E-3</v>
      </c>
      <c r="BA44" s="2">
        <f t="shared" si="42"/>
        <v>3.1600000000000003E-2</v>
      </c>
      <c r="BB44" s="2">
        <f t="shared" si="43"/>
        <v>0.28179999999999999</v>
      </c>
      <c r="BC44" s="2">
        <f t="shared" si="44"/>
        <v>0.02</v>
      </c>
      <c r="BE44" s="2">
        <f t="shared" si="45"/>
        <v>6.8599999999999994E-2</v>
      </c>
      <c r="BF44" s="2">
        <f t="shared" si="46"/>
        <v>1.7500000000000002E-2</v>
      </c>
      <c r="BG44" s="2">
        <f t="shared" si="47"/>
        <v>8.0600000000000005E-2</v>
      </c>
      <c r="BH44" s="2">
        <f t="shared" si="48"/>
        <v>0.34960000000000002</v>
      </c>
      <c r="BI44" s="2">
        <f t="shared" si="49"/>
        <v>0.1663</v>
      </c>
      <c r="BK44" s="2">
        <f t="shared" si="50"/>
        <v>7.8799999999999995E-2</v>
      </c>
      <c r="BL44" s="2">
        <f t="shared" si="51"/>
        <v>4.8899999999999999E-2</v>
      </c>
      <c r="BM44" s="2">
        <f t="shared" si="52"/>
        <v>7.7700000000000005E-2</v>
      </c>
      <c r="BN44" s="2">
        <f t="shared" si="53"/>
        <v>0.27560000000000001</v>
      </c>
      <c r="BO44" s="2">
        <f t="shared" si="54"/>
        <v>0.51</v>
      </c>
    </row>
    <row r="45" spans="1:67" ht="16.5" thickBot="1" x14ac:dyDescent="0.3">
      <c r="A45" s="2" t="s">
        <v>170</v>
      </c>
      <c r="B45" s="3">
        <v>0.2</v>
      </c>
      <c r="C45" s="4">
        <v>0.49</v>
      </c>
      <c r="D45" s="4">
        <v>0.6</v>
      </c>
      <c r="E45" s="4">
        <v>0.2</v>
      </c>
      <c r="F45" s="4">
        <v>0.78</v>
      </c>
      <c r="G45" s="6" t="s">
        <v>20</v>
      </c>
      <c r="H45" s="36">
        <f t="shared" si="8"/>
        <v>0.49859999999999999</v>
      </c>
      <c r="I45" s="36">
        <f t="shared" si="9"/>
        <v>0.47860000000000003</v>
      </c>
      <c r="J45" s="36">
        <f t="shared" si="10"/>
        <v>0.33950000000000002</v>
      </c>
      <c r="K45" s="36">
        <f t="shared" si="11"/>
        <v>2.3599999999999999E-2</v>
      </c>
      <c r="L45" s="36">
        <f t="shared" si="12"/>
        <v>2.3599999999999999E-2</v>
      </c>
      <c r="M45" s="36" t="str">
        <f t="shared" si="13"/>
        <v>High</v>
      </c>
      <c r="N45" s="36">
        <f t="shared" si="14"/>
        <v>1</v>
      </c>
      <c r="O45" s="37">
        <f t="shared" si="15"/>
        <v>0.20200000000000001</v>
      </c>
      <c r="P45" s="37">
        <f t="shared" si="16"/>
        <v>0.5444</v>
      </c>
      <c r="Q45" s="37">
        <f t="shared" si="17"/>
        <v>0.63160000000000005</v>
      </c>
      <c r="R45" s="37">
        <f t="shared" si="18"/>
        <v>0.20200000000000001</v>
      </c>
      <c r="S45" s="37">
        <f t="shared" si="19"/>
        <v>0.8387</v>
      </c>
      <c r="T45" s="37"/>
      <c r="U45" s="37">
        <f t="shared" si="60"/>
        <v>0.66390000000000005</v>
      </c>
      <c r="V45" s="37">
        <f t="shared" si="61"/>
        <v>0.29499999999999998</v>
      </c>
      <c r="W45" s="37">
        <f t="shared" si="62"/>
        <v>0.2258</v>
      </c>
      <c r="X45" s="37">
        <f t="shared" si="63"/>
        <v>0.66390000000000005</v>
      </c>
      <c r="Y45" s="37">
        <f t="shared" si="64"/>
        <v>8.77E-2</v>
      </c>
      <c r="Z45" s="37"/>
      <c r="AA45" s="37">
        <f t="shared" si="25"/>
        <v>1.7000000000000001E-2</v>
      </c>
      <c r="AB45" s="37">
        <f t="shared" si="26"/>
        <v>0.14549999999999999</v>
      </c>
      <c r="AC45" s="37">
        <f t="shared" si="27"/>
        <v>0.22009999999999999</v>
      </c>
      <c r="AD45" s="37">
        <f t="shared" si="28"/>
        <v>1.7000000000000001E-2</v>
      </c>
      <c r="AE45" s="37">
        <f t="shared" si="29"/>
        <v>0.53459999999999996</v>
      </c>
      <c r="AF45" s="37"/>
      <c r="AG45" s="37">
        <f t="shared" si="55"/>
        <v>0.25480000000000003</v>
      </c>
      <c r="AH45" s="37">
        <f t="shared" si="56"/>
        <v>3.4799999999999998E-2</v>
      </c>
      <c r="AI45" s="37">
        <f t="shared" si="57"/>
        <v>2.0799999999999999E-2</v>
      </c>
      <c r="AJ45" s="37">
        <f t="shared" si="58"/>
        <v>0.25480000000000003</v>
      </c>
      <c r="AK45" s="37">
        <f t="shared" si="59"/>
        <v>4.7000000000000002E-3</v>
      </c>
      <c r="AL45" s="37"/>
      <c r="AM45" s="37">
        <f t="shared" si="30"/>
        <v>0.46190000000000003</v>
      </c>
      <c r="AN45" s="37">
        <f t="shared" si="31"/>
        <v>0.24940000000000001</v>
      </c>
      <c r="AO45" s="37">
        <f t="shared" si="32"/>
        <v>0.40580000000000005</v>
      </c>
      <c r="AP45" s="37">
        <f t="shared" si="33"/>
        <v>0.46190000000000003</v>
      </c>
      <c r="AQ45" s="37">
        <f t="shared" si="34"/>
        <v>0.751</v>
      </c>
      <c r="AS45" s="2">
        <f t="shared" si="35"/>
        <v>2.1299999999999999E-2</v>
      </c>
      <c r="AT45" s="2">
        <f t="shared" si="36"/>
        <v>0.12570000000000001</v>
      </c>
      <c r="AU45" s="2">
        <f t="shared" si="37"/>
        <v>0.1583</v>
      </c>
      <c r="AV45" s="2">
        <f t="shared" si="38"/>
        <v>3.6900000000000002E-2</v>
      </c>
      <c r="AW45" s="2">
        <f t="shared" si="39"/>
        <v>0.52910000000000001</v>
      </c>
      <c r="AY45" s="2">
        <f t="shared" si="40"/>
        <v>2.53E-2</v>
      </c>
      <c r="AZ45" s="2">
        <f t="shared" si="41"/>
        <v>8.7599999999999997E-2</v>
      </c>
      <c r="BA45" s="2">
        <f t="shared" si="42"/>
        <v>0.129</v>
      </c>
      <c r="BB45" s="2">
        <f t="shared" si="43"/>
        <v>0.10050000000000001</v>
      </c>
      <c r="BC45" s="2">
        <f t="shared" si="44"/>
        <v>0.50829999999999997</v>
      </c>
      <c r="BE45" s="2">
        <f t="shared" si="45"/>
        <v>5.2400000000000002E-2</v>
      </c>
      <c r="BF45" s="2">
        <f t="shared" si="46"/>
        <v>7.2700000000000001E-2</v>
      </c>
      <c r="BG45" s="2">
        <f t="shared" si="47"/>
        <v>0.08</v>
      </c>
      <c r="BH45" s="2">
        <f t="shared" si="48"/>
        <v>3.27E-2</v>
      </c>
      <c r="BI45" s="2">
        <f t="shared" si="49"/>
        <v>0.36199999999999999</v>
      </c>
      <c r="BK45" s="2">
        <f t="shared" si="50"/>
        <v>6.2600000000000003E-2</v>
      </c>
      <c r="BL45" s="2">
        <f t="shared" si="51"/>
        <v>4.1300000000000003E-2</v>
      </c>
      <c r="BM45" s="2">
        <f t="shared" si="52"/>
        <v>8.2900000000000001E-2</v>
      </c>
      <c r="BN45" s="2">
        <f t="shared" si="53"/>
        <v>0.1067</v>
      </c>
      <c r="BO45" s="2">
        <f t="shared" si="54"/>
        <v>1.83E-2</v>
      </c>
    </row>
    <row r="46" spans="1:67" ht="16.5" thickBot="1" x14ac:dyDescent="0.3">
      <c r="A46" s="2" t="s">
        <v>171</v>
      </c>
      <c r="B46" s="3">
        <v>0.14000000000000001</v>
      </c>
      <c r="C46" s="4">
        <v>0.49</v>
      </c>
      <c r="D46" s="4">
        <v>0.55000000000000004</v>
      </c>
      <c r="E46" s="4">
        <v>0.28999999999999998</v>
      </c>
      <c r="F46" s="4">
        <v>0.6</v>
      </c>
      <c r="G46" s="8" t="s">
        <v>24</v>
      </c>
      <c r="H46" s="36">
        <f t="shared" si="8"/>
        <v>0.21820000000000001</v>
      </c>
      <c r="I46" s="36">
        <f t="shared" si="9"/>
        <v>0.19819999999999999</v>
      </c>
      <c r="J46" s="36">
        <f t="shared" si="10"/>
        <v>5.91E-2</v>
      </c>
      <c r="K46" s="36">
        <f t="shared" si="11"/>
        <v>0.26390000000000002</v>
      </c>
      <c r="L46" s="36">
        <f t="shared" si="12"/>
        <v>5.91E-2</v>
      </c>
      <c r="M46" s="36" t="str">
        <f t="shared" si="13"/>
        <v>Middle</v>
      </c>
      <c r="N46" s="36">
        <f t="shared" si="14"/>
        <v>1</v>
      </c>
      <c r="O46" s="37">
        <f t="shared" si="15"/>
        <v>0.1414</v>
      </c>
      <c r="P46" s="37">
        <f t="shared" si="16"/>
        <v>0.5444</v>
      </c>
      <c r="Q46" s="37">
        <f t="shared" si="17"/>
        <v>0.57889999999999997</v>
      </c>
      <c r="R46" s="37">
        <f t="shared" si="18"/>
        <v>0.29289999999999999</v>
      </c>
      <c r="S46" s="37">
        <f t="shared" si="19"/>
        <v>0.6452</v>
      </c>
      <c r="T46" s="37"/>
      <c r="U46" s="37">
        <f t="shared" si="60"/>
        <v>0.75219999999999998</v>
      </c>
      <c r="V46" s="37">
        <f t="shared" si="61"/>
        <v>0.29499999999999998</v>
      </c>
      <c r="W46" s="37">
        <f t="shared" si="62"/>
        <v>0.26669999999999999</v>
      </c>
      <c r="X46" s="37">
        <f t="shared" si="63"/>
        <v>0.54690000000000005</v>
      </c>
      <c r="Y46" s="37">
        <f t="shared" si="64"/>
        <v>0.2157</v>
      </c>
      <c r="Z46" s="37"/>
      <c r="AA46" s="37">
        <f t="shared" si="25"/>
        <v>9.4000000000000004E-3</v>
      </c>
      <c r="AB46" s="37">
        <f t="shared" si="26"/>
        <v>0.14549999999999999</v>
      </c>
      <c r="AC46" s="37">
        <f t="shared" si="27"/>
        <v>0.17199999999999999</v>
      </c>
      <c r="AD46" s="37">
        <f t="shared" si="28"/>
        <v>3.4299999999999997E-2</v>
      </c>
      <c r="AE46" s="37">
        <f t="shared" si="29"/>
        <v>0.23419999999999999</v>
      </c>
      <c r="AF46" s="37"/>
      <c r="AG46" s="37">
        <f t="shared" si="55"/>
        <v>0.37409999999999999</v>
      </c>
      <c r="AH46" s="37">
        <f t="shared" si="56"/>
        <v>3.4799999999999998E-2</v>
      </c>
      <c r="AI46" s="37">
        <f t="shared" si="57"/>
        <v>2.8500000000000001E-2</v>
      </c>
      <c r="AJ46" s="37">
        <f t="shared" si="58"/>
        <v>0.14729999999999999</v>
      </c>
      <c r="AK46" s="37">
        <f t="shared" si="59"/>
        <v>1.9099999999999999E-2</v>
      </c>
      <c r="AL46" s="37"/>
      <c r="AM46" s="37">
        <f t="shared" si="30"/>
        <v>0.61080000000000001</v>
      </c>
      <c r="AN46" s="37">
        <f t="shared" si="31"/>
        <v>0.24940000000000001</v>
      </c>
      <c r="AO46" s="37">
        <f t="shared" si="32"/>
        <v>0.31219999999999998</v>
      </c>
      <c r="AP46" s="37">
        <f t="shared" si="33"/>
        <v>0.25400000000000006</v>
      </c>
      <c r="AQ46" s="37">
        <f t="shared" si="34"/>
        <v>0.42949999999999999</v>
      </c>
      <c r="AS46" s="2">
        <f t="shared" si="35"/>
        <v>2.8899999999999999E-2</v>
      </c>
      <c r="AT46" s="2">
        <f t="shared" si="36"/>
        <v>0.12570000000000001</v>
      </c>
      <c r="AU46" s="2">
        <f t="shared" si="37"/>
        <v>0.11020000000000001</v>
      </c>
      <c r="AV46" s="2">
        <f t="shared" si="38"/>
        <v>1.9599999999999999E-2</v>
      </c>
      <c r="AW46" s="2">
        <f t="shared" si="39"/>
        <v>0.22869999999999999</v>
      </c>
      <c r="AY46" s="2">
        <f t="shared" si="40"/>
        <v>3.2899999999999999E-2</v>
      </c>
      <c r="AZ46" s="2">
        <f t="shared" si="41"/>
        <v>8.7599999999999997E-2</v>
      </c>
      <c r="BA46" s="2">
        <f t="shared" si="42"/>
        <v>8.09E-2</v>
      </c>
      <c r="BB46" s="2">
        <f t="shared" si="43"/>
        <v>8.3199999999999996E-2</v>
      </c>
      <c r="BC46" s="2">
        <f t="shared" si="44"/>
        <v>0.2079</v>
      </c>
      <c r="BE46" s="2">
        <f t="shared" si="45"/>
        <v>0.06</v>
      </c>
      <c r="BF46" s="2">
        <f t="shared" si="46"/>
        <v>7.2700000000000001E-2</v>
      </c>
      <c r="BG46" s="2">
        <f t="shared" si="47"/>
        <v>3.1899999999999998E-2</v>
      </c>
      <c r="BH46" s="2">
        <f t="shared" si="48"/>
        <v>1.54E-2</v>
      </c>
      <c r="BI46" s="2">
        <f t="shared" si="49"/>
        <v>6.1600000000000002E-2</v>
      </c>
      <c r="BK46" s="2">
        <f t="shared" si="50"/>
        <v>7.0199999999999999E-2</v>
      </c>
      <c r="BL46" s="2">
        <f t="shared" si="51"/>
        <v>4.1300000000000003E-2</v>
      </c>
      <c r="BM46" s="2">
        <f t="shared" si="52"/>
        <v>3.4799999999999998E-2</v>
      </c>
      <c r="BN46" s="2">
        <f t="shared" si="53"/>
        <v>8.9399999999999993E-2</v>
      </c>
      <c r="BO46" s="2">
        <f t="shared" si="54"/>
        <v>0.28210000000000002</v>
      </c>
    </row>
    <row r="47" spans="1:67" ht="16.5" thickBot="1" x14ac:dyDescent="0.3">
      <c r="A47" s="2" t="s">
        <v>172</v>
      </c>
      <c r="B47" s="3">
        <v>0.18</v>
      </c>
      <c r="C47" s="4">
        <v>0.33</v>
      </c>
      <c r="D47" s="4">
        <v>0.61</v>
      </c>
      <c r="E47" s="4">
        <v>0.64</v>
      </c>
      <c r="F47" s="4">
        <v>0.25</v>
      </c>
      <c r="G47" s="8" t="s">
        <v>24</v>
      </c>
      <c r="H47" s="36">
        <f t="shared" si="8"/>
        <v>3.4500000000000003E-2</v>
      </c>
      <c r="I47" s="36">
        <f t="shared" si="9"/>
        <v>1.2500000000000001E-2</v>
      </c>
      <c r="J47" s="36">
        <f t="shared" si="10"/>
        <v>0.14099999999999999</v>
      </c>
      <c r="K47" s="36">
        <f t="shared" si="11"/>
        <v>0.45729999999999998</v>
      </c>
      <c r="L47" s="36">
        <f t="shared" si="12"/>
        <v>1.2500000000000001E-2</v>
      </c>
      <c r="M47" s="36" t="str">
        <f t="shared" si="13"/>
        <v>Low</v>
      </c>
      <c r="N47" s="36">
        <f t="shared" si="14"/>
        <v>0</v>
      </c>
      <c r="O47" s="37">
        <f t="shared" si="15"/>
        <v>0.18179999999999999</v>
      </c>
      <c r="P47" s="37">
        <f t="shared" si="16"/>
        <v>0.36670000000000003</v>
      </c>
      <c r="Q47" s="37">
        <f t="shared" si="17"/>
        <v>0.6421</v>
      </c>
      <c r="R47" s="37">
        <f t="shared" si="18"/>
        <v>0.64649999999999996</v>
      </c>
      <c r="S47" s="37">
        <f t="shared" si="19"/>
        <v>0.26879999999999998</v>
      </c>
      <c r="T47" s="37"/>
      <c r="U47" s="37">
        <f t="shared" si="60"/>
        <v>0.69230000000000003</v>
      </c>
      <c r="V47" s="37">
        <f t="shared" si="61"/>
        <v>0.46339999999999998</v>
      </c>
      <c r="W47" s="37">
        <f t="shared" si="62"/>
        <v>0.218</v>
      </c>
      <c r="X47" s="37">
        <f t="shared" si="63"/>
        <v>0.2147</v>
      </c>
      <c r="Y47" s="37">
        <f t="shared" si="64"/>
        <v>0.57630000000000003</v>
      </c>
      <c r="Z47" s="37"/>
      <c r="AA47" s="37">
        <f t="shared" si="25"/>
        <v>1.4200000000000001E-2</v>
      </c>
      <c r="AB47" s="37">
        <f t="shared" si="26"/>
        <v>5.5300000000000002E-2</v>
      </c>
      <c r="AC47" s="37">
        <f t="shared" si="27"/>
        <v>0.23089999999999999</v>
      </c>
      <c r="AD47" s="37">
        <f t="shared" si="28"/>
        <v>0.2356</v>
      </c>
      <c r="AE47" s="37">
        <f t="shared" si="29"/>
        <v>2.8899999999999999E-2</v>
      </c>
      <c r="AF47" s="37"/>
      <c r="AG47" s="37">
        <f t="shared" si="55"/>
        <v>0.28899999999999998</v>
      </c>
      <c r="AH47" s="37">
        <f t="shared" si="56"/>
        <v>9.6000000000000002E-2</v>
      </c>
      <c r="AI47" s="37">
        <f t="shared" si="57"/>
        <v>1.95E-2</v>
      </c>
      <c r="AJ47" s="37">
        <f t="shared" si="58"/>
        <v>1.9E-2</v>
      </c>
      <c r="AK47" s="37">
        <f t="shared" si="59"/>
        <v>0.1699</v>
      </c>
      <c r="AL47" s="37"/>
      <c r="AM47" s="37">
        <f t="shared" si="30"/>
        <v>0.51050000000000006</v>
      </c>
      <c r="AN47" s="37">
        <f t="shared" si="31"/>
        <v>9.6699999999999953E-2</v>
      </c>
      <c r="AO47" s="37">
        <f t="shared" si="32"/>
        <v>0.42410000000000003</v>
      </c>
      <c r="AP47" s="37">
        <f t="shared" si="33"/>
        <v>0.43179999999999996</v>
      </c>
      <c r="AQ47" s="37">
        <f t="shared" si="34"/>
        <v>0.30750000000000005</v>
      </c>
      <c r="AS47" s="2">
        <f t="shared" si="35"/>
        <v>2.41E-2</v>
      </c>
      <c r="AT47" s="2">
        <f t="shared" si="36"/>
        <v>3.5499999999999997E-2</v>
      </c>
      <c r="AU47" s="2">
        <f t="shared" si="37"/>
        <v>0.1691</v>
      </c>
      <c r="AV47" s="2">
        <f t="shared" si="38"/>
        <v>0.1817</v>
      </c>
      <c r="AW47" s="2">
        <f t="shared" si="39"/>
        <v>2.3400000000000001E-2</v>
      </c>
      <c r="AY47" s="2">
        <f t="shared" si="40"/>
        <v>2.81E-2</v>
      </c>
      <c r="AZ47" s="2">
        <f t="shared" si="41"/>
        <v>2.5999999999999999E-3</v>
      </c>
      <c r="BA47" s="2">
        <f t="shared" si="42"/>
        <v>0.13980000000000001</v>
      </c>
      <c r="BB47" s="2">
        <f t="shared" si="43"/>
        <v>0.1181</v>
      </c>
      <c r="BC47" s="2">
        <f t="shared" si="44"/>
        <v>2.5999999999999999E-3</v>
      </c>
      <c r="BE47" s="2">
        <f t="shared" si="45"/>
        <v>5.5199999999999999E-2</v>
      </c>
      <c r="BF47" s="2">
        <f t="shared" si="46"/>
        <v>1.7500000000000002E-2</v>
      </c>
      <c r="BG47" s="2">
        <f t="shared" si="47"/>
        <v>9.0800000000000006E-2</v>
      </c>
      <c r="BH47" s="2">
        <f t="shared" si="48"/>
        <v>0.18590000000000001</v>
      </c>
      <c r="BI47" s="2">
        <f t="shared" si="49"/>
        <v>0.14369999999999999</v>
      </c>
      <c r="BK47" s="2">
        <f t="shared" si="50"/>
        <v>6.54E-2</v>
      </c>
      <c r="BL47" s="2">
        <f t="shared" si="51"/>
        <v>4.8899999999999999E-2</v>
      </c>
      <c r="BM47" s="2">
        <f t="shared" si="52"/>
        <v>9.3700000000000006E-2</v>
      </c>
      <c r="BN47" s="2">
        <f t="shared" si="53"/>
        <v>0.1119</v>
      </c>
      <c r="BO47" s="2">
        <f t="shared" si="54"/>
        <v>0.4874</v>
      </c>
    </row>
    <row r="48" spans="1:67" ht="16.5" thickBot="1" x14ac:dyDescent="0.3">
      <c r="A48" s="2" t="s">
        <v>173</v>
      </c>
      <c r="B48" s="3">
        <v>0.115</v>
      </c>
      <c r="C48" s="4">
        <v>0.35</v>
      </c>
      <c r="D48" s="4">
        <v>0.65</v>
      </c>
      <c r="E48" s="4">
        <v>0.27</v>
      </c>
      <c r="F48" s="4">
        <v>0.04</v>
      </c>
      <c r="G48" s="5" t="s">
        <v>13</v>
      </c>
      <c r="H48" s="36">
        <f t="shared" si="8"/>
        <v>1.67E-2</v>
      </c>
      <c r="I48" s="36">
        <f t="shared" si="9"/>
        <v>3.5099999999999999E-2</v>
      </c>
      <c r="J48" s="36">
        <f t="shared" si="10"/>
        <v>0.1661</v>
      </c>
      <c r="K48" s="36">
        <f t="shared" si="11"/>
        <v>0.48480000000000001</v>
      </c>
      <c r="L48" s="36">
        <f t="shared" si="12"/>
        <v>1.67E-2</v>
      </c>
      <c r="M48" s="36" t="str">
        <f t="shared" si="13"/>
        <v>very_low</v>
      </c>
      <c r="N48" s="36">
        <f t="shared" si="14"/>
        <v>1</v>
      </c>
      <c r="O48" s="37">
        <f t="shared" si="15"/>
        <v>0.1162</v>
      </c>
      <c r="P48" s="37">
        <f t="shared" si="16"/>
        <v>0.38890000000000002</v>
      </c>
      <c r="Q48" s="37">
        <f t="shared" si="17"/>
        <v>0.68420000000000003</v>
      </c>
      <c r="R48" s="37">
        <f t="shared" si="18"/>
        <v>0.2727</v>
      </c>
      <c r="S48" s="37">
        <f t="shared" si="19"/>
        <v>4.2999999999999997E-2</v>
      </c>
      <c r="T48" s="37"/>
      <c r="U48" s="37">
        <f t="shared" si="60"/>
        <v>0.79179999999999995</v>
      </c>
      <c r="V48" s="37">
        <f t="shared" si="61"/>
        <v>0.44</v>
      </c>
      <c r="W48" s="37">
        <f t="shared" si="62"/>
        <v>0.1875</v>
      </c>
      <c r="X48" s="37">
        <f t="shared" si="63"/>
        <v>0.57150000000000001</v>
      </c>
      <c r="Y48" s="37">
        <f t="shared" si="64"/>
        <v>0.91749999999999998</v>
      </c>
      <c r="Z48" s="37"/>
      <c r="AA48" s="37">
        <f t="shared" si="25"/>
        <v>7.0000000000000001E-3</v>
      </c>
      <c r="AB48" s="37">
        <f t="shared" si="26"/>
        <v>6.3200000000000006E-2</v>
      </c>
      <c r="AC48" s="37">
        <f t="shared" si="27"/>
        <v>0.27889999999999998</v>
      </c>
      <c r="AD48" s="37">
        <f t="shared" si="28"/>
        <v>2.9700000000000001E-2</v>
      </c>
      <c r="AE48" s="37">
        <f t="shared" si="29"/>
        <v>1.9E-3</v>
      </c>
      <c r="AF48" s="37"/>
      <c r="AG48" s="37">
        <f t="shared" si="55"/>
        <v>0.44140000000000001</v>
      </c>
      <c r="AH48" s="37">
        <f t="shared" si="56"/>
        <v>8.4500000000000006E-2</v>
      </c>
      <c r="AI48" s="37">
        <f t="shared" si="57"/>
        <v>1.49E-2</v>
      </c>
      <c r="AJ48" s="37">
        <f t="shared" si="58"/>
        <v>0.16600000000000001</v>
      </c>
      <c r="AK48" s="37">
        <f t="shared" si="59"/>
        <v>0.73009999999999997</v>
      </c>
      <c r="AL48" s="37"/>
      <c r="AM48" s="37">
        <f t="shared" si="30"/>
        <v>0.67559999999999998</v>
      </c>
      <c r="AN48" s="37">
        <f t="shared" si="31"/>
        <v>5.1099999999999979E-2</v>
      </c>
      <c r="AO48" s="37">
        <f t="shared" si="32"/>
        <v>0.49670000000000003</v>
      </c>
      <c r="AP48" s="37">
        <f t="shared" si="33"/>
        <v>0.29880000000000001</v>
      </c>
      <c r="AQ48" s="37">
        <f t="shared" si="34"/>
        <v>0.87449999999999994</v>
      </c>
      <c r="AS48" s="2">
        <f t="shared" si="35"/>
        <v>3.1300000000000001E-2</v>
      </c>
      <c r="AT48" s="2">
        <f t="shared" si="36"/>
        <v>4.3400000000000001E-2</v>
      </c>
      <c r="AU48" s="2">
        <f t="shared" si="37"/>
        <v>0.21709999999999999</v>
      </c>
      <c r="AV48" s="2">
        <f t="shared" si="38"/>
        <v>2.4199999999999999E-2</v>
      </c>
      <c r="AW48" s="2">
        <f t="shared" si="39"/>
        <v>3.5999999999999999E-3</v>
      </c>
      <c r="AY48" s="2">
        <f t="shared" si="40"/>
        <v>3.5299999999999998E-2</v>
      </c>
      <c r="AZ48" s="2">
        <f t="shared" si="41"/>
        <v>5.3E-3</v>
      </c>
      <c r="BA48" s="2">
        <f t="shared" si="42"/>
        <v>0.18779999999999999</v>
      </c>
      <c r="BB48" s="2">
        <f t="shared" si="43"/>
        <v>8.7800000000000003E-2</v>
      </c>
      <c r="BC48" s="2">
        <f t="shared" si="44"/>
        <v>2.4400000000000002E-2</v>
      </c>
      <c r="BE48" s="2">
        <f t="shared" si="45"/>
        <v>6.2399999999999997E-2</v>
      </c>
      <c r="BF48" s="2">
        <f t="shared" si="46"/>
        <v>9.5999999999999992E-3</v>
      </c>
      <c r="BG48" s="2">
        <f t="shared" si="47"/>
        <v>0.13880000000000001</v>
      </c>
      <c r="BH48" s="2">
        <f t="shared" si="48"/>
        <v>0.02</v>
      </c>
      <c r="BI48" s="2">
        <f t="shared" si="49"/>
        <v>0.17069999999999999</v>
      </c>
      <c r="BK48" s="2">
        <f t="shared" si="50"/>
        <v>7.2599999999999998E-2</v>
      </c>
      <c r="BL48" s="2">
        <f t="shared" si="51"/>
        <v>4.1000000000000002E-2</v>
      </c>
      <c r="BM48" s="2">
        <f t="shared" si="52"/>
        <v>0.14169999999999999</v>
      </c>
      <c r="BN48" s="2">
        <f t="shared" si="53"/>
        <v>9.4E-2</v>
      </c>
      <c r="BO48" s="2">
        <f t="shared" si="54"/>
        <v>0.51439999999999997</v>
      </c>
    </row>
    <row r="49" spans="1:67" ht="16.5" thickBot="1" x14ac:dyDescent="0.3">
      <c r="A49" s="2" t="s">
        <v>174</v>
      </c>
      <c r="B49" s="3">
        <v>0.17</v>
      </c>
      <c r="C49" s="4">
        <v>0.36</v>
      </c>
      <c r="D49" s="4">
        <v>0.8</v>
      </c>
      <c r="E49" s="4">
        <v>0.14000000000000001</v>
      </c>
      <c r="F49" s="4">
        <v>0.66</v>
      </c>
      <c r="G49" s="8" t="s">
        <v>24</v>
      </c>
      <c r="H49" s="36">
        <f t="shared" si="8"/>
        <v>0.312</v>
      </c>
      <c r="I49" s="36">
        <f t="shared" si="9"/>
        <v>0.29199999999999998</v>
      </c>
      <c r="J49" s="36">
        <f t="shared" si="10"/>
        <v>0.153</v>
      </c>
      <c r="K49" s="36">
        <f t="shared" si="11"/>
        <v>0.21460000000000001</v>
      </c>
      <c r="L49" s="36">
        <f t="shared" si="12"/>
        <v>0.153</v>
      </c>
      <c r="M49" s="36" t="str">
        <f t="shared" si="13"/>
        <v>Middle</v>
      </c>
      <c r="N49" s="36">
        <f t="shared" si="14"/>
        <v>1</v>
      </c>
      <c r="O49" s="37">
        <f t="shared" si="15"/>
        <v>0.17169999999999999</v>
      </c>
      <c r="P49" s="37">
        <f t="shared" si="16"/>
        <v>0.4</v>
      </c>
      <c r="Q49" s="37">
        <f t="shared" si="17"/>
        <v>0.84209999999999996</v>
      </c>
      <c r="R49" s="37">
        <f t="shared" si="18"/>
        <v>0.1414</v>
      </c>
      <c r="S49" s="37">
        <f t="shared" si="19"/>
        <v>0.7097</v>
      </c>
      <c r="T49" s="37"/>
      <c r="U49" s="37">
        <f t="shared" si="60"/>
        <v>0.70689999999999997</v>
      </c>
      <c r="V49" s="37">
        <f t="shared" si="61"/>
        <v>0.42859999999999998</v>
      </c>
      <c r="W49" s="37">
        <f t="shared" si="62"/>
        <v>8.5699999999999998E-2</v>
      </c>
      <c r="X49" s="37">
        <f t="shared" si="63"/>
        <v>0.75219999999999998</v>
      </c>
      <c r="Y49" s="37">
        <f t="shared" si="64"/>
        <v>0.16980000000000001</v>
      </c>
      <c r="Z49" s="37"/>
      <c r="AA49" s="37">
        <f t="shared" si="25"/>
        <v>1.29E-2</v>
      </c>
      <c r="AB49" s="37">
        <f t="shared" si="26"/>
        <v>6.7400000000000002E-2</v>
      </c>
      <c r="AC49" s="37">
        <f t="shared" si="27"/>
        <v>0.54190000000000005</v>
      </c>
      <c r="AD49" s="37">
        <f t="shared" si="28"/>
        <v>9.4000000000000004E-3</v>
      </c>
      <c r="AE49" s="37">
        <f t="shared" si="29"/>
        <v>0.31180000000000002</v>
      </c>
      <c r="AF49" s="37"/>
      <c r="AG49" s="37">
        <f t="shared" si="55"/>
        <v>0.30809999999999998</v>
      </c>
      <c r="AH49" s="37">
        <f t="shared" si="56"/>
        <v>7.9299999999999995E-2</v>
      </c>
      <c r="AI49" s="37">
        <f t="shared" si="57"/>
        <v>4.5999999999999999E-3</v>
      </c>
      <c r="AJ49" s="37">
        <f t="shared" si="58"/>
        <v>0.37409999999999999</v>
      </c>
      <c r="AK49" s="37">
        <f t="shared" si="59"/>
        <v>1.2699999999999999E-2</v>
      </c>
      <c r="AL49" s="37"/>
      <c r="AM49" s="37">
        <f t="shared" si="30"/>
        <v>0.53520000000000001</v>
      </c>
      <c r="AN49" s="37">
        <f t="shared" si="31"/>
        <v>2.8599999999999959E-2</v>
      </c>
      <c r="AO49" s="37">
        <f t="shared" si="32"/>
        <v>0.75639999999999996</v>
      </c>
      <c r="AP49" s="37">
        <f t="shared" si="33"/>
        <v>0.61080000000000001</v>
      </c>
      <c r="AQ49" s="37">
        <f t="shared" si="34"/>
        <v>0.53990000000000005</v>
      </c>
      <c r="AS49" s="2">
        <f t="shared" si="35"/>
        <v>2.5399999999999999E-2</v>
      </c>
      <c r="AT49" s="2">
        <f t="shared" si="36"/>
        <v>4.7600000000000003E-2</v>
      </c>
      <c r="AU49" s="2">
        <f t="shared" si="37"/>
        <v>0.48010000000000003</v>
      </c>
      <c r="AV49" s="2">
        <f t="shared" si="38"/>
        <v>4.4499999999999998E-2</v>
      </c>
      <c r="AW49" s="2">
        <f t="shared" si="39"/>
        <v>0.30630000000000002</v>
      </c>
      <c r="AY49" s="2">
        <f t="shared" si="40"/>
        <v>2.9399999999999999E-2</v>
      </c>
      <c r="AZ49" s="2">
        <f t="shared" si="41"/>
        <v>9.4999999999999998E-3</v>
      </c>
      <c r="BA49" s="2">
        <f t="shared" si="42"/>
        <v>0.45079999999999998</v>
      </c>
      <c r="BB49" s="2">
        <f t="shared" si="43"/>
        <v>0.1081</v>
      </c>
      <c r="BC49" s="2">
        <f t="shared" si="44"/>
        <v>0.28549999999999998</v>
      </c>
      <c r="BE49" s="2">
        <f t="shared" si="45"/>
        <v>5.6500000000000002E-2</v>
      </c>
      <c r="BF49" s="2">
        <f t="shared" si="46"/>
        <v>5.4000000000000003E-3</v>
      </c>
      <c r="BG49" s="2">
        <f t="shared" si="47"/>
        <v>0.40179999999999999</v>
      </c>
      <c r="BH49" s="2">
        <f t="shared" si="48"/>
        <v>4.0300000000000002E-2</v>
      </c>
      <c r="BI49" s="2">
        <f t="shared" si="49"/>
        <v>0.13919999999999999</v>
      </c>
      <c r="BK49" s="2">
        <f t="shared" si="50"/>
        <v>6.6699999999999995E-2</v>
      </c>
      <c r="BL49" s="2">
        <f t="shared" si="51"/>
        <v>3.6799999999999999E-2</v>
      </c>
      <c r="BM49" s="2">
        <f t="shared" si="52"/>
        <v>0.4047</v>
      </c>
      <c r="BN49" s="2">
        <f t="shared" si="53"/>
        <v>0.1143</v>
      </c>
      <c r="BO49" s="2">
        <f t="shared" si="54"/>
        <v>0.20449999999999999</v>
      </c>
    </row>
    <row r="50" spans="1:67" ht="16.5" thickBot="1" x14ac:dyDescent="0.3">
      <c r="A50" s="2" t="s">
        <v>175</v>
      </c>
      <c r="B50" s="3">
        <v>0.1</v>
      </c>
      <c r="C50" s="4">
        <v>0.39</v>
      </c>
      <c r="D50" s="4">
        <v>0.75</v>
      </c>
      <c r="E50" s="4">
        <v>0.31</v>
      </c>
      <c r="F50" s="4">
        <v>0.62</v>
      </c>
      <c r="G50" s="8" t="s">
        <v>24</v>
      </c>
      <c r="H50" s="36">
        <f t="shared" si="8"/>
        <v>0.25569999999999998</v>
      </c>
      <c r="I50" s="36">
        <f t="shared" si="9"/>
        <v>0.23569999999999999</v>
      </c>
      <c r="J50" s="36">
        <f t="shared" si="10"/>
        <v>9.6699999999999994E-2</v>
      </c>
      <c r="K50" s="36">
        <f t="shared" si="11"/>
        <v>0.2576</v>
      </c>
      <c r="L50" s="36">
        <f t="shared" si="12"/>
        <v>9.6699999999999994E-2</v>
      </c>
      <c r="M50" s="36" t="str">
        <f t="shared" si="13"/>
        <v>Middle</v>
      </c>
      <c r="N50" s="36">
        <f t="shared" si="14"/>
        <v>1</v>
      </c>
      <c r="O50" s="37">
        <f t="shared" si="15"/>
        <v>0.10100000000000001</v>
      </c>
      <c r="P50" s="37">
        <f t="shared" si="16"/>
        <v>0.43330000000000002</v>
      </c>
      <c r="Q50" s="37">
        <f t="shared" si="17"/>
        <v>0.78949999999999998</v>
      </c>
      <c r="R50" s="37">
        <f t="shared" si="18"/>
        <v>0.31309999999999999</v>
      </c>
      <c r="S50" s="37">
        <f t="shared" si="19"/>
        <v>0.66669999999999996</v>
      </c>
      <c r="T50" s="37"/>
      <c r="U50" s="37">
        <f t="shared" si="60"/>
        <v>0.8165</v>
      </c>
      <c r="V50" s="37">
        <f t="shared" si="61"/>
        <v>0.39539999999999997</v>
      </c>
      <c r="W50" s="37">
        <f t="shared" si="62"/>
        <v>0.1176</v>
      </c>
      <c r="X50" s="37">
        <f t="shared" si="63"/>
        <v>0.52310000000000001</v>
      </c>
      <c r="Y50" s="37">
        <f t="shared" si="64"/>
        <v>0.2</v>
      </c>
      <c r="Z50" s="37"/>
      <c r="AA50" s="37">
        <f t="shared" si="25"/>
        <v>5.7000000000000002E-3</v>
      </c>
      <c r="AB50" s="37">
        <f t="shared" si="26"/>
        <v>8.14E-2</v>
      </c>
      <c r="AC50" s="37">
        <f t="shared" si="27"/>
        <v>0.43730000000000002</v>
      </c>
      <c r="AD50" s="37">
        <f t="shared" si="28"/>
        <v>3.9300000000000002E-2</v>
      </c>
      <c r="AE50" s="37">
        <f t="shared" si="29"/>
        <v>0.25800000000000001</v>
      </c>
      <c r="AF50" s="37"/>
      <c r="AG50" s="37">
        <f t="shared" si="55"/>
        <v>0.48859999999999998</v>
      </c>
      <c r="AH50" s="37">
        <f t="shared" si="56"/>
        <v>6.5600000000000006E-2</v>
      </c>
      <c r="AI50" s="37">
        <f t="shared" si="57"/>
        <v>7.1000000000000004E-3</v>
      </c>
      <c r="AJ50" s="37">
        <f t="shared" si="58"/>
        <v>0.1308</v>
      </c>
      <c r="AK50" s="37">
        <f t="shared" si="59"/>
        <v>1.67E-2</v>
      </c>
      <c r="AL50" s="37"/>
      <c r="AM50" s="37">
        <f t="shared" si="30"/>
        <v>0.71550000000000002</v>
      </c>
      <c r="AN50" s="37">
        <f t="shared" si="31"/>
        <v>3.7900000000000045E-2</v>
      </c>
      <c r="AO50" s="37">
        <f t="shared" si="32"/>
        <v>0.67189999999999994</v>
      </c>
      <c r="AP50" s="37">
        <f t="shared" si="33"/>
        <v>0.21000000000000002</v>
      </c>
      <c r="AQ50" s="37">
        <f t="shared" si="34"/>
        <v>0.46669999999999995</v>
      </c>
      <c r="AS50" s="2">
        <f t="shared" si="35"/>
        <v>3.2599999999999997E-2</v>
      </c>
      <c r="AT50" s="2">
        <f t="shared" si="36"/>
        <v>6.1600000000000002E-2</v>
      </c>
      <c r="AU50" s="2">
        <f t="shared" si="37"/>
        <v>0.3755</v>
      </c>
      <c r="AV50" s="2">
        <f t="shared" si="38"/>
        <v>1.46E-2</v>
      </c>
      <c r="AW50" s="2">
        <f t="shared" si="39"/>
        <v>0.2525</v>
      </c>
      <c r="AY50" s="2">
        <f t="shared" si="40"/>
        <v>3.6600000000000001E-2</v>
      </c>
      <c r="AZ50" s="2">
        <f t="shared" si="41"/>
        <v>2.35E-2</v>
      </c>
      <c r="BA50" s="2">
        <f t="shared" si="42"/>
        <v>0.34620000000000001</v>
      </c>
      <c r="BB50" s="2">
        <f t="shared" si="43"/>
        <v>7.8200000000000006E-2</v>
      </c>
      <c r="BC50" s="2">
        <f t="shared" si="44"/>
        <v>0.23169999999999999</v>
      </c>
      <c r="BE50" s="2">
        <f t="shared" si="45"/>
        <v>6.3700000000000007E-2</v>
      </c>
      <c r="BF50" s="2">
        <f t="shared" si="46"/>
        <v>8.6E-3</v>
      </c>
      <c r="BG50" s="2">
        <f t="shared" si="47"/>
        <v>0.29720000000000002</v>
      </c>
      <c r="BH50" s="2">
        <f t="shared" si="48"/>
        <v>1.04E-2</v>
      </c>
      <c r="BI50" s="2">
        <f t="shared" si="49"/>
        <v>8.5400000000000004E-2</v>
      </c>
      <c r="BK50" s="2">
        <f t="shared" si="50"/>
        <v>7.3899999999999993E-2</v>
      </c>
      <c r="BL50" s="2">
        <f t="shared" si="51"/>
        <v>2.2800000000000001E-2</v>
      </c>
      <c r="BM50" s="2">
        <f t="shared" si="52"/>
        <v>0.30009999999999998</v>
      </c>
      <c r="BN50" s="2">
        <f t="shared" si="53"/>
        <v>8.4400000000000003E-2</v>
      </c>
      <c r="BO50" s="2">
        <f t="shared" si="54"/>
        <v>0.25829999999999997</v>
      </c>
    </row>
    <row r="51" spans="1:67" ht="16.5" thickBot="1" x14ac:dyDescent="0.3">
      <c r="A51" s="2" t="s">
        <v>176</v>
      </c>
      <c r="B51" s="3">
        <v>0.13</v>
      </c>
      <c r="C51" s="4">
        <v>0.39</v>
      </c>
      <c r="D51" s="4">
        <v>0.85</v>
      </c>
      <c r="E51" s="4">
        <v>0.38</v>
      </c>
      <c r="F51" s="4">
        <v>0.77</v>
      </c>
      <c r="G51" s="6" t="s">
        <v>20</v>
      </c>
      <c r="H51" s="36">
        <f t="shared" si="8"/>
        <v>0.50360000000000005</v>
      </c>
      <c r="I51" s="36">
        <f t="shared" si="9"/>
        <v>0.4834</v>
      </c>
      <c r="J51" s="36">
        <f t="shared" si="10"/>
        <v>0.34470000000000001</v>
      </c>
      <c r="K51" s="36">
        <f t="shared" si="11"/>
        <v>3.6600000000000001E-2</v>
      </c>
      <c r="L51" s="36">
        <f t="shared" si="12"/>
        <v>3.6600000000000001E-2</v>
      </c>
      <c r="M51" s="36" t="str">
        <f t="shared" si="13"/>
        <v>High</v>
      </c>
      <c r="N51" s="36">
        <f t="shared" si="14"/>
        <v>1</v>
      </c>
      <c r="O51" s="37">
        <f t="shared" si="15"/>
        <v>0.1313</v>
      </c>
      <c r="P51" s="37">
        <f t="shared" si="16"/>
        <v>0.43330000000000002</v>
      </c>
      <c r="Q51" s="37">
        <f t="shared" si="17"/>
        <v>0.89470000000000005</v>
      </c>
      <c r="R51" s="37">
        <f t="shared" si="18"/>
        <v>0.38379999999999997</v>
      </c>
      <c r="S51" s="37">
        <f t="shared" si="19"/>
        <v>0.82799999999999996</v>
      </c>
      <c r="T51" s="37"/>
      <c r="U51" s="37">
        <f t="shared" si="60"/>
        <v>0.76790000000000003</v>
      </c>
      <c r="V51" s="37">
        <f t="shared" si="61"/>
        <v>0.39539999999999997</v>
      </c>
      <c r="W51" s="37">
        <f t="shared" si="62"/>
        <v>5.5599999999999997E-2</v>
      </c>
      <c r="X51" s="37">
        <f t="shared" si="63"/>
        <v>0.44529999999999997</v>
      </c>
      <c r="Y51" s="37">
        <f t="shared" si="64"/>
        <v>9.4100000000000003E-2</v>
      </c>
      <c r="Z51" s="37"/>
      <c r="AA51" s="37">
        <f t="shared" si="25"/>
        <v>8.3999999999999995E-3</v>
      </c>
      <c r="AB51" s="37">
        <f t="shared" si="26"/>
        <v>8.14E-2</v>
      </c>
      <c r="AC51" s="37">
        <f t="shared" si="27"/>
        <v>0.66779999999999995</v>
      </c>
      <c r="AD51" s="37">
        <f t="shared" si="28"/>
        <v>6.13E-2</v>
      </c>
      <c r="AE51" s="37">
        <f t="shared" si="29"/>
        <v>0.51190000000000002</v>
      </c>
      <c r="AF51" s="37"/>
      <c r="AG51" s="37">
        <f t="shared" si="55"/>
        <v>0.39960000000000001</v>
      </c>
      <c r="AH51" s="37">
        <f t="shared" si="56"/>
        <v>6.5600000000000006E-2</v>
      </c>
      <c r="AI51" s="37">
        <f t="shared" si="57"/>
        <v>2.5999999999999999E-3</v>
      </c>
      <c r="AJ51" s="37">
        <f t="shared" si="58"/>
        <v>8.6999999999999994E-2</v>
      </c>
      <c r="AK51" s="37">
        <f t="shared" si="59"/>
        <v>5.1999999999999998E-3</v>
      </c>
      <c r="AL51" s="37"/>
      <c r="AM51" s="37">
        <f t="shared" si="30"/>
        <v>0.63660000000000005</v>
      </c>
      <c r="AN51" s="37">
        <f t="shared" si="31"/>
        <v>3.7900000000000045E-2</v>
      </c>
      <c r="AO51" s="37">
        <f t="shared" si="32"/>
        <v>0.83910000000000007</v>
      </c>
      <c r="AP51" s="37">
        <f t="shared" si="33"/>
        <v>6.1499999999999999E-2</v>
      </c>
      <c r="AQ51" s="37">
        <f t="shared" si="34"/>
        <v>0.7339</v>
      </c>
      <c r="AS51" s="2">
        <f t="shared" si="35"/>
        <v>2.9899999999999999E-2</v>
      </c>
      <c r="AT51" s="2">
        <f t="shared" si="36"/>
        <v>6.1600000000000002E-2</v>
      </c>
      <c r="AU51" s="2">
        <f t="shared" si="37"/>
        <v>0.60599999999999998</v>
      </c>
      <c r="AV51" s="2">
        <f t="shared" si="38"/>
        <v>7.4000000000000003E-3</v>
      </c>
      <c r="AW51" s="2">
        <f t="shared" si="39"/>
        <v>0.50639999999999996</v>
      </c>
      <c r="AY51" s="2">
        <f t="shared" si="40"/>
        <v>3.39E-2</v>
      </c>
      <c r="AZ51" s="2">
        <f t="shared" si="41"/>
        <v>2.35E-2</v>
      </c>
      <c r="BA51" s="2">
        <f t="shared" si="42"/>
        <v>0.57669999999999999</v>
      </c>
      <c r="BB51" s="2">
        <f t="shared" si="43"/>
        <v>5.62E-2</v>
      </c>
      <c r="BC51" s="2">
        <f t="shared" si="44"/>
        <v>0.48559999999999998</v>
      </c>
      <c r="BE51" s="2">
        <f t="shared" si="45"/>
        <v>6.0999999999999999E-2</v>
      </c>
      <c r="BF51" s="2">
        <f t="shared" si="46"/>
        <v>8.6E-3</v>
      </c>
      <c r="BG51" s="2">
        <f t="shared" si="47"/>
        <v>0.52769999999999995</v>
      </c>
      <c r="BH51" s="2">
        <f t="shared" si="48"/>
        <v>1.1599999999999999E-2</v>
      </c>
      <c r="BI51" s="2">
        <f t="shared" si="49"/>
        <v>0.33929999999999999</v>
      </c>
      <c r="BK51" s="2">
        <f t="shared" si="50"/>
        <v>7.1199999999999999E-2</v>
      </c>
      <c r="BL51" s="2">
        <f t="shared" si="51"/>
        <v>2.2800000000000001E-2</v>
      </c>
      <c r="BM51" s="2">
        <f t="shared" si="52"/>
        <v>0.53059999999999996</v>
      </c>
      <c r="BN51" s="2">
        <f t="shared" si="53"/>
        <v>6.2399999999999997E-2</v>
      </c>
      <c r="BO51" s="2">
        <f t="shared" si="54"/>
        <v>4.4000000000000003E-3</v>
      </c>
    </row>
    <row r="52" spans="1:67" ht="16.5" thickBot="1" x14ac:dyDescent="0.3">
      <c r="A52" s="2" t="s">
        <v>177</v>
      </c>
      <c r="B52" s="3">
        <v>0.18</v>
      </c>
      <c r="C52" s="4">
        <v>0.34</v>
      </c>
      <c r="D52" s="4">
        <v>0.71</v>
      </c>
      <c r="E52" s="4">
        <v>0.71</v>
      </c>
      <c r="F52" s="4">
        <v>0.9</v>
      </c>
      <c r="G52" s="6" t="s">
        <v>20</v>
      </c>
      <c r="H52" s="36">
        <f t="shared" si="8"/>
        <v>0.83440000000000003</v>
      </c>
      <c r="I52" s="36">
        <f t="shared" si="9"/>
        <v>0.81240000000000001</v>
      </c>
      <c r="J52" s="36">
        <f t="shared" si="10"/>
        <v>0.67549999999999999</v>
      </c>
      <c r="K52" s="36">
        <f t="shared" si="11"/>
        <v>0.3574</v>
      </c>
      <c r="L52" s="36">
        <f t="shared" si="12"/>
        <v>0.3574</v>
      </c>
      <c r="M52" s="36" t="str">
        <f t="shared" si="13"/>
        <v>High</v>
      </c>
      <c r="N52" s="36">
        <f t="shared" si="14"/>
        <v>1</v>
      </c>
      <c r="O52" s="37">
        <f t="shared" si="15"/>
        <v>0.18179999999999999</v>
      </c>
      <c r="P52" s="37">
        <f t="shared" si="16"/>
        <v>0.37780000000000002</v>
      </c>
      <c r="Q52" s="37">
        <f t="shared" si="17"/>
        <v>0.74739999999999995</v>
      </c>
      <c r="R52" s="37">
        <f t="shared" si="18"/>
        <v>0.71719999999999995</v>
      </c>
      <c r="S52" s="37">
        <f t="shared" si="19"/>
        <v>0.9677</v>
      </c>
      <c r="T52" s="37"/>
      <c r="U52" s="37">
        <f t="shared" si="60"/>
        <v>0.69230000000000003</v>
      </c>
      <c r="V52" s="37">
        <f t="shared" si="61"/>
        <v>0.4516</v>
      </c>
      <c r="W52" s="37">
        <f t="shared" si="62"/>
        <v>0.14460000000000001</v>
      </c>
      <c r="X52" s="37">
        <f t="shared" si="63"/>
        <v>0.16470000000000001</v>
      </c>
      <c r="Y52" s="37">
        <f t="shared" si="64"/>
        <v>1.6400000000000001E-2</v>
      </c>
      <c r="Z52" s="37"/>
      <c r="AA52" s="37">
        <f t="shared" si="25"/>
        <v>1.4200000000000001E-2</v>
      </c>
      <c r="AB52" s="37">
        <f t="shared" si="26"/>
        <v>5.91E-2</v>
      </c>
      <c r="AC52" s="37">
        <f t="shared" si="27"/>
        <v>0.36649999999999999</v>
      </c>
      <c r="AD52" s="37">
        <f t="shared" si="28"/>
        <v>0.3221</v>
      </c>
      <c r="AE52" s="37">
        <f t="shared" si="29"/>
        <v>0.88529999999999998</v>
      </c>
      <c r="AF52" s="37"/>
      <c r="AG52" s="37">
        <f t="shared" si="55"/>
        <v>0.28899999999999998</v>
      </c>
      <c r="AH52" s="37">
        <f t="shared" si="56"/>
        <v>0.09</v>
      </c>
      <c r="AI52" s="37">
        <f t="shared" si="57"/>
        <v>9.7999999999999997E-3</v>
      </c>
      <c r="AJ52" s="37">
        <f t="shared" si="58"/>
        <v>1.2E-2</v>
      </c>
      <c r="AK52" s="37">
        <f t="shared" si="59"/>
        <v>5.9999999999999995E-4</v>
      </c>
      <c r="AL52" s="37"/>
      <c r="AM52" s="37">
        <f t="shared" si="30"/>
        <v>0.51050000000000006</v>
      </c>
      <c r="AN52" s="37">
        <f t="shared" si="31"/>
        <v>7.3799999999999977E-2</v>
      </c>
      <c r="AO52" s="37">
        <f t="shared" si="32"/>
        <v>0.6028</v>
      </c>
      <c r="AP52" s="37">
        <f t="shared" si="33"/>
        <v>0.55249999999999999</v>
      </c>
      <c r="AQ52" s="37">
        <f t="shared" si="34"/>
        <v>0.95130000000000003</v>
      </c>
      <c r="AS52" s="2">
        <f t="shared" si="35"/>
        <v>2.41E-2</v>
      </c>
      <c r="AT52" s="2">
        <f t="shared" si="36"/>
        <v>3.9300000000000002E-2</v>
      </c>
      <c r="AU52" s="2">
        <f t="shared" si="37"/>
        <v>0.30470000000000003</v>
      </c>
      <c r="AV52" s="2">
        <f t="shared" si="38"/>
        <v>0.26819999999999999</v>
      </c>
      <c r="AW52" s="2">
        <f t="shared" si="39"/>
        <v>0.87980000000000003</v>
      </c>
      <c r="AY52" s="2">
        <f t="shared" si="40"/>
        <v>2.81E-2</v>
      </c>
      <c r="AZ52" s="2">
        <f t="shared" si="41"/>
        <v>1.1999999999999999E-3</v>
      </c>
      <c r="BA52" s="2">
        <f t="shared" si="42"/>
        <v>0.27539999999999998</v>
      </c>
      <c r="BB52" s="2">
        <f t="shared" si="43"/>
        <v>0.2046</v>
      </c>
      <c r="BC52" s="2">
        <f t="shared" si="44"/>
        <v>0.85899999999999999</v>
      </c>
      <c r="BE52" s="2">
        <f t="shared" si="45"/>
        <v>5.5199999999999999E-2</v>
      </c>
      <c r="BF52" s="2">
        <f t="shared" si="46"/>
        <v>1.37E-2</v>
      </c>
      <c r="BG52" s="2">
        <f t="shared" si="47"/>
        <v>0.22639999999999999</v>
      </c>
      <c r="BH52" s="2">
        <f t="shared" si="48"/>
        <v>0.27239999999999998</v>
      </c>
      <c r="BI52" s="2">
        <f t="shared" si="49"/>
        <v>0.7127</v>
      </c>
      <c r="BK52" s="2">
        <f t="shared" si="50"/>
        <v>6.54E-2</v>
      </c>
      <c r="BL52" s="2">
        <f t="shared" si="51"/>
        <v>4.5100000000000001E-2</v>
      </c>
      <c r="BM52" s="2">
        <f t="shared" si="52"/>
        <v>0.2293</v>
      </c>
      <c r="BN52" s="2">
        <f t="shared" si="53"/>
        <v>0.19839999999999999</v>
      </c>
      <c r="BO52" s="2">
        <f t="shared" si="54"/>
        <v>0.36899999999999999</v>
      </c>
    </row>
    <row r="53" spans="1:67" ht="16.5" thickBot="1" x14ac:dyDescent="0.3">
      <c r="A53" s="2" t="s">
        <v>178</v>
      </c>
      <c r="B53" s="3">
        <v>0.09</v>
      </c>
      <c r="C53" s="4">
        <v>0.51</v>
      </c>
      <c r="D53" s="4">
        <v>0.02</v>
      </c>
      <c r="E53" s="4">
        <v>0.18</v>
      </c>
      <c r="F53" s="4">
        <v>0.67</v>
      </c>
      <c r="G53" s="8" t="s">
        <v>24</v>
      </c>
      <c r="H53" s="36">
        <f t="shared" si="8"/>
        <v>0.3009</v>
      </c>
      <c r="I53" s="36">
        <f t="shared" si="9"/>
        <v>0.28439999999999999</v>
      </c>
      <c r="J53" s="36">
        <f t="shared" si="10"/>
        <v>0.1512</v>
      </c>
      <c r="K53" s="36">
        <f t="shared" si="11"/>
        <v>0.185</v>
      </c>
      <c r="L53" s="36">
        <f t="shared" si="12"/>
        <v>0.1512</v>
      </c>
      <c r="M53" s="36" t="str">
        <f t="shared" si="13"/>
        <v>Middle</v>
      </c>
      <c r="N53" s="36">
        <f t="shared" si="14"/>
        <v>1</v>
      </c>
      <c r="O53" s="37">
        <f t="shared" si="15"/>
        <v>9.0899999999999995E-2</v>
      </c>
      <c r="P53" s="37">
        <f t="shared" si="16"/>
        <v>0.56669999999999998</v>
      </c>
      <c r="Q53" s="37">
        <f t="shared" si="17"/>
        <v>2.1100000000000001E-2</v>
      </c>
      <c r="R53" s="37">
        <f t="shared" si="18"/>
        <v>0.18179999999999999</v>
      </c>
      <c r="S53" s="37">
        <f t="shared" si="19"/>
        <v>0.72040000000000004</v>
      </c>
      <c r="T53" s="37"/>
      <c r="U53" s="37">
        <f t="shared" si="60"/>
        <v>0.83330000000000004</v>
      </c>
      <c r="V53" s="37">
        <f t="shared" si="61"/>
        <v>0.27660000000000001</v>
      </c>
      <c r="W53" s="37">
        <f t="shared" si="62"/>
        <v>0.9587</v>
      </c>
      <c r="X53" s="37">
        <f t="shared" si="63"/>
        <v>0.69230000000000003</v>
      </c>
      <c r="Y53" s="37">
        <f t="shared" si="64"/>
        <v>0.16250000000000001</v>
      </c>
      <c r="Z53" s="37"/>
      <c r="AA53" s="37">
        <f t="shared" si="25"/>
        <v>4.8999999999999998E-3</v>
      </c>
      <c r="AB53" s="37">
        <f t="shared" si="26"/>
        <v>0.16220000000000001</v>
      </c>
      <c r="AC53" s="37">
        <f t="shared" si="27"/>
        <v>8.0000000000000004E-4</v>
      </c>
      <c r="AD53" s="37">
        <f t="shared" si="28"/>
        <v>1.4200000000000001E-2</v>
      </c>
      <c r="AE53" s="37">
        <f t="shared" si="29"/>
        <v>0.3266</v>
      </c>
      <c r="AF53" s="37"/>
      <c r="AG53" s="37">
        <f t="shared" si="55"/>
        <v>0.52310000000000001</v>
      </c>
      <c r="AH53" s="37">
        <f t="shared" si="56"/>
        <v>3.0599999999999999E-2</v>
      </c>
      <c r="AI53" s="37">
        <f t="shared" si="57"/>
        <v>0.85540000000000005</v>
      </c>
      <c r="AJ53" s="37">
        <f t="shared" si="58"/>
        <v>0.28899999999999998</v>
      </c>
      <c r="AK53" s="37">
        <f t="shared" si="59"/>
        <v>1.18E-2</v>
      </c>
      <c r="AL53" s="37"/>
      <c r="AM53" s="37">
        <f t="shared" si="30"/>
        <v>0.74240000000000006</v>
      </c>
      <c r="AN53" s="37">
        <f t="shared" si="31"/>
        <v>0.29009999999999997</v>
      </c>
      <c r="AO53" s="37">
        <f t="shared" si="32"/>
        <v>0.93759999999999999</v>
      </c>
      <c r="AP53" s="37">
        <f t="shared" si="33"/>
        <v>0.51050000000000006</v>
      </c>
      <c r="AQ53" s="37">
        <f t="shared" si="34"/>
        <v>0.55790000000000006</v>
      </c>
      <c r="AS53" s="2">
        <f t="shared" si="35"/>
        <v>3.3399999999999999E-2</v>
      </c>
      <c r="AT53" s="2">
        <f t="shared" si="36"/>
        <v>0.1424</v>
      </c>
      <c r="AU53" s="2">
        <f t="shared" si="37"/>
        <v>6.0999999999999999E-2</v>
      </c>
      <c r="AV53" s="2">
        <f t="shared" si="38"/>
        <v>3.9699999999999999E-2</v>
      </c>
      <c r="AW53" s="2">
        <f t="shared" si="39"/>
        <v>0.3211</v>
      </c>
      <c r="AY53" s="2">
        <f t="shared" si="40"/>
        <v>3.7400000000000003E-2</v>
      </c>
      <c r="AZ53" s="2">
        <f t="shared" si="41"/>
        <v>0.1043</v>
      </c>
      <c r="BA53" s="2">
        <f t="shared" si="42"/>
        <v>9.0300000000000005E-2</v>
      </c>
      <c r="BB53" s="2">
        <f t="shared" si="43"/>
        <v>0.1033</v>
      </c>
      <c r="BC53" s="2">
        <f t="shared" si="44"/>
        <v>0.30030000000000001</v>
      </c>
      <c r="BE53" s="2">
        <f t="shared" si="45"/>
        <v>6.4500000000000002E-2</v>
      </c>
      <c r="BF53" s="2">
        <f t="shared" si="46"/>
        <v>8.9399999999999993E-2</v>
      </c>
      <c r="BG53" s="2">
        <f t="shared" si="47"/>
        <v>0.13930000000000001</v>
      </c>
      <c r="BH53" s="2">
        <f t="shared" si="48"/>
        <v>3.5499999999999997E-2</v>
      </c>
      <c r="BI53" s="2">
        <f t="shared" si="49"/>
        <v>0.154</v>
      </c>
      <c r="BK53" s="2">
        <f t="shared" si="50"/>
        <v>7.4700000000000003E-2</v>
      </c>
      <c r="BL53" s="2">
        <f t="shared" si="51"/>
        <v>5.8000000000000003E-2</v>
      </c>
      <c r="BM53" s="2">
        <f t="shared" si="52"/>
        <v>0.13639999999999999</v>
      </c>
      <c r="BN53" s="2">
        <f t="shared" si="53"/>
        <v>0.1095</v>
      </c>
      <c r="BO53" s="2">
        <f t="shared" si="54"/>
        <v>0.18970000000000001</v>
      </c>
    </row>
    <row r="54" spans="1:67" ht="16.5" thickBot="1" x14ac:dyDescent="0.3">
      <c r="A54" s="2" t="s">
        <v>179</v>
      </c>
      <c r="B54" s="3">
        <v>0.06</v>
      </c>
      <c r="C54" s="4">
        <v>0.5</v>
      </c>
      <c r="D54" s="4">
        <v>0.09</v>
      </c>
      <c r="E54" s="4">
        <v>0.28000000000000003</v>
      </c>
      <c r="F54" s="4">
        <v>0.25</v>
      </c>
      <c r="G54" s="7" t="s">
        <v>21</v>
      </c>
      <c r="H54" s="36">
        <f t="shared" si="8"/>
        <v>2.5600000000000001E-2</v>
      </c>
      <c r="I54" s="36">
        <f t="shared" si="9"/>
        <v>8.9999999999999993E-3</v>
      </c>
      <c r="J54" s="36">
        <f t="shared" si="10"/>
        <v>0.1411</v>
      </c>
      <c r="K54" s="36">
        <f t="shared" si="11"/>
        <v>0.4592</v>
      </c>
      <c r="L54" s="36">
        <f t="shared" si="12"/>
        <v>8.9999999999999993E-3</v>
      </c>
      <c r="M54" s="36" t="str">
        <f t="shared" si="13"/>
        <v>Low</v>
      </c>
      <c r="N54" s="36">
        <f t="shared" si="14"/>
        <v>1</v>
      </c>
      <c r="O54" s="37">
        <f t="shared" si="15"/>
        <v>6.0600000000000001E-2</v>
      </c>
      <c r="P54" s="37">
        <f t="shared" si="16"/>
        <v>0.55559999999999998</v>
      </c>
      <c r="Q54" s="37">
        <f t="shared" si="17"/>
        <v>9.4700000000000006E-2</v>
      </c>
      <c r="R54" s="37">
        <f t="shared" si="18"/>
        <v>0.2828</v>
      </c>
      <c r="S54" s="37">
        <f t="shared" si="19"/>
        <v>0.26879999999999998</v>
      </c>
      <c r="T54" s="37"/>
      <c r="U54" s="37">
        <f t="shared" si="60"/>
        <v>0.88570000000000004</v>
      </c>
      <c r="V54" s="37">
        <f t="shared" si="61"/>
        <v>0.28570000000000001</v>
      </c>
      <c r="W54" s="37">
        <f t="shared" si="62"/>
        <v>0.82699999999999996</v>
      </c>
      <c r="X54" s="37">
        <f t="shared" si="63"/>
        <v>0.55910000000000004</v>
      </c>
      <c r="Y54" s="37">
        <f t="shared" si="64"/>
        <v>0.57630000000000003</v>
      </c>
      <c r="Z54" s="37"/>
      <c r="AA54" s="37">
        <f t="shared" si="25"/>
        <v>2.8999999999999998E-3</v>
      </c>
      <c r="AB54" s="37">
        <f t="shared" si="26"/>
        <v>0.1537</v>
      </c>
      <c r="AC54" s="37">
        <f t="shared" si="27"/>
        <v>5.1999999999999998E-3</v>
      </c>
      <c r="AD54" s="37">
        <f t="shared" si="28"/>
        <v>3.1899999999999998E-2</v>
      </c>
      <c r="AE54" s="37">
        <f t="shared" si="29"/>
        <v>2.8899999999999999E-2</v>
      </c>
      <c r="AF54" s="37"/>
      <c r="AG54" s="37">
        <f t="shared" si="55"/>
        <v>0.64470000000000005</v>
      </c>
      <c r="AH54" s="37">
        <f t="shared" si="56"/>
        <v>3.2599999999999997E-2</v>
      </c>
      <c r="AI54" s="37">
        <f t="shared" si="57"/>
        <v>0.50980000000000003</v>
      </c>
      <c r="AJ54" s="37">
        <f t="shared" si="58"/>
        <v>0.15629999999999999</v>
      </c>
      <c r="AK54" s="37">
        <f t="shared" si="59"/>
        <v>0.1699</v>
      </c>
      <c r="AL54" s="37"/>
      <c r="AM54" s="37">
        <f t="shared" si="30"/>
        <v>0.82510000000000006</v>
      </c>
      <c r="AN54" s="37">
        <f t="shared" si="31"/>
        <v>0.26989999999999997</v>
      </c>
      <c r="AO54" s="37">
        <f t="shared" si="32"/>
        <v>0.73229999999999995</v>
      </c>
      <c r="AP54" s="37">
        <f t="shared" si="33"/>
        <v>0.27630000000000005</v>
      </c>
      <c r="AQ54" s="37">
        <f t="shared" si="34"/>
        <v>0.30750000000000005</v>
      </c>
      <c r="AS54" s="2">
        <f t="shared" si="35"/>
        <v>3.5400000000000001E-2</v>
      </c>
      <c r="AT54" s="2">
        <f t="shared" si="36"/>
        <v>0.13389999999999999</v>
      </c>
      <c r="AU54" s="2">
        <f t="shared" si="37"/>
        <v>5.6599999999999998E-2</v>
      </c>
      <c r="AV54" s="2">
        <f t="shared" si="38"/>
        <v>2.1999999999999999E-2</v>
      </c>
      <c r="AW54" s="2">
        <f t="shared" si="39"/>
        <v>2.3400000000000001E-2</v>
      </c>
      <c r="AY54" s="2">
        <f t="shared" si="40"/>
        <v>3.9399999999999998E-2</v>
      </c>
      <c r="AZ54" s="2">
        <f t="shared" si="41"/>
        <v>9.5799999999999996E-2</v>
      </c>
      <c r="BA54" s="2">
        <f t="shared" si="42"/>
        <v>8.5900000000000004E-2</v>
      </c>
      <c r="BB54" s="2">
        <f t="shared" si="43"/>
        <v>8.5599999999999996E-2</v>
      </c>
      <c r="BC54" s="2">
        <f t="shared" si="44"/>
        <v>2.5999999999999999E-3</v>
      </c>
      <c r="BE54" s="2">
        <f t="shared" si="45"/>
        <v>6.6500000000000004E-2</v>
      </c>
      <c r="BF54" s="2">
        <f t="shared" si="46"/>
        <v>8.09E-2</v>
      </c>
      <c r="BG54" s="2">
        <f t="shared" si="47"/>
        <v>0.13489999999999999</v>
      </c>
      <c r="BH54" s="2">
        <f t="shared" si="48"/>
        <v>1.78E-2</v>
      </c>
      <c r="BI54" s="2">
        <f t="shared" si="49"/>
        <v>0.14369999999999999</v>
      </c>
      <c r="BK54" s="2">
        <f t="shared" si="50"/>
        <v>7.6700000000000004E-2</v>
      </c>
      <c r="BL54" s="2">
        <f t="shared" si="51"/>
        <v>4.9500000000000002E-2</v>
      </c>
      <c r="BM54" s="2">
        <f t="shared" si="52"/>
        <v>0.13200000000000001</v>
      </c>
      <c r="BN54" s="2">
        <f t="shared" si="53"/>
        <v>9.1800000000000007E-2</v>
      </c>
      <c r="BO54" s="2">
        <f t="shared" si="54"/>
        <v>0.4874</v>
      </c>
    </row>
    <row r="55" spans="1:67" ht="16.5" thickBot="1" x14ac:dyDescent="0.3">
      <c r="A55" s="2" t="s">
        <v>180</v>
      </c>
      <c r="B55" s="3">
        <v>0.23</v>
      </c>
      <c r="C55" s="4">
        <v>0.7</v>
      </c>
      <c r="D55" s="4">
        <v>0.19</v>
      </c>
      <c r="E55" s="4">
        <v>0.51</v>
      </c>
      <c r="F55" s="4">
        <v>0.45</v>
      </c>
      <c r="G55" s="8" t="s">
        <v>24</v>
      </c>
      <c r="H55" s="36">
        <f t="shared" si="8"/>
        <v>9.8299999999999998E-2</v>
      </c>
      <c r="I55" s="36">
        <f t="shared" si="9"/>
        <v>7.9799999999999996E-2</v>
      </c>
      <c r="J55" s="36">
        <f t="shared" si="10"/>
        <v>6.9699999999999998E-2</v>
      </c>
      <c r="K55" s="36">
        <f t="shared" si="11"/>
        <v>0.3856</v>
      </c>
      <c r="L55" s="36">
        <f t="shared" si="12"/>
        <v>6.9699999999999998E-2</v>
      </c>
      <c r="M55" s="36" t="str">
        <f t="shared" si="13"/>
        <v>Middle</v>
      </c>
      <c r="N55" s="36">
        <f t="shared" si="14"/>
        <v>1</v>
      </c>
      <c r="O55" s="37">
        <f t="shared" si="15"/>
        <v>0.23230000000000001</v>
      </c>
      <c r="P55" s="37">
        <f t="shared" si="16"/>
        <v>0.77780000000000005</v>
      </c>
      <c r="Q55" s="37">
        <f t="shared" si="17"/>
        <v>0.2</v>
      </c>
      <c r="R55" s="37">
        <f t="shared" si="18"/>
        <v>0.51519999999999999</v>
      </c>
      <c r="S55" s="37">
        <f t="shared" si="19"/>
        <v>0.4839</v>
      </c>
      <c r="T55" s="37"/>
      <c r="U55" s="37">
        <f t="shared" si="60"/>
        <v>0.623</v>
      </c>
      <c r="V55" s="37">
        <f t="shared" si="61"/>
        <v>0.125</v>
      </c>
      <c r="W55" s="37">
        <f t="shared" si="62"/>
        <v>0.66669999999999996</v>
      </c>
      <c r="X55" s="37">
        <f t="shared" si="63"/>
        <v>0.32</v>
      </c>
      <c r="Y55" s="37">
        <f t="shared" si="64"/>
        <v>0.3478</v>
      </c>
      <c r="Z55" s="37"/>
      <c r="AA55" s="37">
        <f t="shared" si="25"/>
        <v>2.1899999999999999E-2</v>
      </c>
      <c r="AB55" s="37">
        <f t="shared" si="26"/>
        <v>0.41649999999999998</v>
      </c>
      <c r="AC55" s="37">
        <f t="shared" si="27"/>
        <v>1.67E-2</v>
      </c>
      <c r="AD55" s="37">
        <f t="shared" si="28"/>
        <v>0.12570000000000001</v>
      </c>
      <c r="AE55" s="37">
        <f t="shared" si="29"/>
        <v>0.107</v>
      </c>
      <c r="AF55" s="37"/>
      <c r="AG55" s="37">
        <f t="shared" si="55"/>
        <v>0.21160000000000001</v>
      </c>
      <c r="AH55" s="37">
        <f t="shared" si="56"/>
        <v>7.7999999999999996E-3</v>
      </c>
      <c r="AI55" s="37">
        <f t="shared" si="57"/>
        <v>0.25800000000000001</v>
      </c>
      <c r="AJ55" s="37">
        <f t="shared" si="58"/>
        <v>4.1200000000000001E-2</v>
      </c>
      <c r="AK55" s="37">
        <f t="shared" si="59"/>
        <v>4.9200000000000001E-2</v>
      </c>
      <c r="AL55" s="37"/>
      <c r="AM55" s="37">
        <f t="shared" si="30"/>
        <v>0.39069999999999999</v>
      </c>
      <c r="AN55" s="37">
        <f t="shared" si="31"/>
        <v>0.65280000000000005</v>
      </c>
      <c r="AO55" s="37">
        <f t="shared" si="32"/>
        <v>0.46669999999999995</v>
      </c>
      <c r="AP55" s="37">
        <f t="shared" si="33"/>
        <v>0.19519999999999998</v>
      </c>
      <c r="AQ55" s="37">
        <f t="shared" si="34"/>
        <v>0.1361</v>
      </c>
      <c r="AS55" s="2">
        <f t="shared" si="35"/>
        <v>1.6400000000000001E-2</v>
      </c>
      <c r="AT55" s="2">
        <f t="shared" si="36"/>
        <v>0.3967</v>
      </c>
      <c r="AU55" s="2">
        <f t="shared" si="37"/>
        <v>4.5100000000000001E-2</v>
      </c>
      <c r="AV55" s="2">
        <f t="shared" si="38"/>
        <v>7.1800000000000003E-2</v>
      </c>
      <c r="AW55" s="2">
        <f t="shared" si="39"/>
        <v>0.10150000000000001</v>
      </c>
      <c r="AY55" s="2">
        <f t="shared" si="40"/>
        <v>2.0400000000000001E-2</v>
      </c>
      <c r="AZ55" s="2">
        <f t="shared" si="41"/>
        <v>0.35859999999999997</v>
      </c>
      <c r="BA55" s="2">
        <f t="shared" si="42"/>
        <v>7.4399999999999994E-2</v>
      </c>
      <c r="BB55" s="2">
        <f t="shared" si="43"/>
        <v>8.2000000000000007E-3</v>
      </c>
      <c r="BC55" s="2">
        <f t="shared" si="44"/>
        <v>8.0699999999999994E-2</v>
      </c>
      <c r="BE55" s="2">
        <f t="shared" si="45"/>
        <v>4.7500000000000001E-2</v>
      </c>
      <c r="BF55" s="2">
        <f t="shared" si="46"/>
        <v>0.34370000000000001</v>
      </c>
      <c r="BG55" s="2">
        <f t="shared" si="47"/>
        <v>0.1234</v>
      </c>
      <c r="BH55" s="2">
        <f t="shared" si="48"/>
        <v>7.5999999999999998E-2</v>
      </c>
      <c r="BI55" s="2">
        <f t="shared" si="49"/>
        <v>6.5600000000000006E-2</v>
      </c>
      <c r="BK55" s="2">
        <f t="shared" si="50"/>
        <v>5.7700000000000001E-2</v>
      </c>
      <c r="BL55" s="2">
        <f t="shared" si="51"/>
        <v>0.31230000000000002</v>
      </c>
      <c r="BM55" s="2">
        <f t="shared" si="52"/>
        <v>0.1205</v>
      </c>
      <c r="BN55" s="2">
        <f t="shared" si="53"/>
        <v>2E-3</v>
      </c>
      <c r="BO55" s="2">
        <f t="shared" si="54"/>
        <v>0.4093</v>
      </c>
    </row>
    <row r="56" spans="1:67" ht="16.5" thickBot="1" x14ac:dyDescent="0.3">
      <c r="A56" s="2" t="s">
        <v>181</v>
      </c>
      <c r="B56" s="3">
        <v>0.09</v>
      </c>
      <c r="C56" s="4">
        <v>0.55000000000000004</v>
      </c>
      <c r="D56" s="4">
        <v>0.12</v>
      </c>
      <c r="E56" s="4">
        <v>0.78</v>
      </c>
      <c r="F56" s="4">
        <v>0.05</v>
      </c>
      <c r="G56" s="7" t="s">
        <v>21</v>
      </c>
      <c r="H56" s="36">
        <f t="shared" si="8"/>
        <v>1.2200000000000001E-2</v>
      </c>
      <c r="I56" s="36">
        <f t="shared" si="9"/>
        <v>3.2099999999999997E-2</v>
      </c>
      <c r="J56" s="36">
        <f t="shared" si="10"/>
        <v>0.1711</v>
      </c>
      <c r="K56" s="36">
        <f t="shared" si="11"/>
        <v>0.4869</v>
      </c>
      <c r="L56" s="36">
        <f t="shared" si="12"/>
        <v>1.2200000000000001E-2</v>
      </c>
      <c r="M56" s="36" t="str">
        <f t="shared" si="13"/>
        <v>very_low</v>
      </c>
      <c r="N56" s="36">
        <f t="shared" si="14"/>
        <v>0</v>
      </c>
      <c r="O56" s="37">
        <f t="shared" si="15"/>
        <v>9.0899999999999995E-2</v>
      </c>
      <c r="P56" s="37">
        <f t="shared" si="16"/>
        <v>0.61109999999999998</v>
      </c>
      <c r="Q56" s="37">
        <f t="shared" si="17"/>
        <v>0.1263</v>
      </c>
      <c r="R56" s="37">
        <f t="shared" si="18"/>
        <v>0.78790000000000004</v>
      </c>
      <c r="S56" s="37">
        <f t="shared" si="19"/>
        <v>5.3800000000000001E-2</v>
      </c>
      <c r="T56" s="37"/>
      <c r="U56" s="37">
        <f t="shared" si="60"/>
        <v>0.83330000000000004</v>
      </c>
      <c r="V56" s="37">
        <f t="shared" si="61"/>
        <v>0.2414</v>
      </c>
      <c r="W56" s="37">
        <f t="shared" si="62"/>
        <v>0.77569999999999995</v>
      </c>
      <c r="X56" s="37">
        <f t="shared" si="63"/>
        <v>0.1186</v>
      </c>
      <c r="Y56" s="37">
        <f t="shared" si="64"/>
        <v>0.89790000000000003</v>
      </c>
      <c r="Z56" s="37"/>
      <c r="AA56" s="37">
        <f t="shared" si="25"/>
        <v>4.8999999999999998E-3</v>
      </c>
      <c r="AB56" s="37">
        <f t="shared" si="26"/>
        <v>0.20019999999999999</v>
      </c>
      <c r="AC56" s="37">
        <f t="shared" si="27"/>
        <v>7.9000000000000008E-3</v>
      </c>
      <c r="AD56" s="37">
        <f t="shared" si="28"/>
        <v>0.43440000000000001</v>
      </c>
      <c r="AE56" s="37">
        <f t="shared" si="29"/>
        <v>2.5000000000000001E-3</v>
      </c>
      <c r="AF56" s="37"/>
      <c r="AG56" s="37">
        <f t="shared" si="55"/>
        <v>0.52310000000000001</v>
      </c>
      <c r="AH56" s="37">
        <f t="shared" si="56"/>
        <v>2.35E-2</v>
      </c>
      <c r="AI56" s="37">
        <f t="shared" si="57"/>
        <v>0.41289999999999999</v>
      </c>
      <c r="AJ56" s="37">
        <f t="shared" si="58"/>
        <v>7.1999999999999998E-3</v>
      </c>
      <c r="AK56" s="37">
        <f t="shared" si="59"/>
        <v>0.67630000000000001</v>
      </c>
      <c r="AL56" s="37"/>
      <c r="AM56" s="37">
        <f t="shared" si="30"/>
        <v>0.74240000000000006</v>
      </c>
      <c r="AN56" s="37">
        <f t="shared" si="31"/>
        <v>0.36969999999999997</v>
      </c>
      <c r="AO56" s="37">
        <f t="shared" si="32"/>
        <v>0.64939999999999998</v>
      </c>
      <c r="AP56" s="37">
        <f t="shared" si="33"/>
        <v>0.66930000000000001</v>
      </c>
      <c r="AQ56" s="37">
        <f t="shared" si="34"/>
        <v>0.84410000000000007</v>
      </c>
      <c r="AS56" s="2">
        <f t="shared" si="35"/>
        <v>3.3399999999999999E-2</v>
      </c>
      <c r="AT56" s="2">
        <f t="shared" si="36"/>
        <v>0.1804</v>
      </c>
      <c r="AU56" s="2">
        <f t="shared" si="37"/>
        <v>5.3900000000000003E-2</v>
      </c>
      <c r="AV56" s="2">
        <f t="shared" si="38"/>
        <v>0.3805</v>
      </c>
      <c r="AW56" s="2">
        <f t="shared" si="39"/>
        <v>3.0000000000000001E-3</v>
      </c>
      <c r="AY56" s="2">
        <f t="shared" si="40"/>
        <v>3.7400000000000003E-2</v>
      </c>
      <c r="AZ56" s="2">
        <f t="shared" si="41"/>
        <v>0.14230000000000001</v>
      </c>
      <c r="BA56" s="2">
        <f t="shared" si="42"/>
        <v>8.3199999999999996E-2</v>
      </c>
      <c r="BB56" s="2">
        <f t="shared" si="43"/>
        <v>0.31690000000000002</v>
      </c>
      <c r="BC56" s="2">
        <f t="shared" si="44"/>
        <v>2.3800000000000002E-2</v>
      </c>
      <c r="BE56" s="2">
        <f t="shared" si="45"/>
        <v>6.4500000000000002E-2</v>
      </c>
      <c r="BF56" s="2">
        <f t="shared" si="46"/>
        <v>0.12740000000000001</v>
      </c>
      <c r="BG56" s="2">
        <f t="shared" si="47"/>
        <v>0.13220000000000001</v>
      </c>
      <c r="BH56" s="2">
        <f t="shared" si="48"/>
        <v>0.38469999999999999</v>
      </c>
      <c r="BI56" s="2">
        <f t="shared" si="49"/>
        <v>0.1701</v>
      </c>
      <c r="BK56" s="2">
        <f t="shared" si="50"/>
        <v>7.4700000000000003E-2</v>
      </c>
      <c r="BL56" s="2">
        <f t="shared" si="51"/>
        <v>9.6000000000000002E-2</v>
      </c>
      <c r="BM56" s="2">
        <f t="shared" si="52"/>
        <v>0.1293</v>
      </c>
      <c r="BN56" s="2">
        <f t="shared" si="53"/>
        <v>0.31069999999999998</v>
      </c>
      <c r="BO56" s="2">
        <f t="shared" si="54"/>
        <v>0.51380000000000003</v>
      </c>
    </row>
    <row r="57" spans="1:67" ht="16.5" thickBot="1" x14ac:dyDescent="0.3">
      <c r="A57" s="2" t="s">
        <v>182</v>
      </c>
      <c r="B57" s="3">
        <v>0.24</v>
      </c>
      <c r="C57" s="4">
        <v>0.75</v>
      </c>
      <c r="D57" s="4">
        <v>0.32</v>
      </c>
      <c r="E57" s="4">
        <v>0.18</v>
      </c>
      <c r="F57" s="4">
        <v>0.86</v>
      </c>
      <c r="G57" s="6" t="s">
        <v>20</v>
      </c>
      <c r="H57" s="36">
        <f t="shared" si="8"/>
        <v>0.69040000000000001</v>
      </c>
      <c r="I57" s="36">
        <f t="shared" si="9"/>
        <v>0.67379999999999995</v>
      </c>
      <c r="J57" s="36">
        <f t="shared" si="10"/>
        <v>0.54059999999999997</v>
      </c>
      <c r="K57" s="36">
        <f t="shared" si="11"/>
        <v>0.2243</v>
      </c>
      <c r="L57" s="36">
        <f t="shared" si="12"/>
        <v>0.2243</v>
      </c>
      <c r="M57" s="36" t="str">
        <f t="shared" si="13"/>
        <v>High</v>
      </c>
      <c r="N57" s="36">
        <f t="shared" si="14"/>
        <v>1</v>
      </c>
      <c r="O57" s="37">
        <f t="shared" si="15"/>
        <v>0.2424</v>
      </c>
      <c r="P57" s="37">
        <f t="shared" si="16"/>
        <v>0.83330000000000004</v>
      </c>
      <c r="Q57" s="37">
        <f t="shared" si="17"/>
        <v>0.33679999999999999</v>
      </c>
      <c r="R57" s="37">
        <f t="shared" si="18"/>
        <v>0.18179999999999999</v>
      </c>
      <c r="S57" s="37">
        <f t="shared" si="19"/>
        <v>0.92469999999999997</v>
      </c>
      <c r="T57" s="37"/>
      <c r="U57" s="37">
        <f t="shared" si="60"/>
        <v>0.60980000000000001</v>
      </c>
      <c r="V57" s="37">
        <f t="shared" si="61"/>
        <v>9.0899999999999995E-2</v>
      </c>
      <c r="W57" s="37">
        <f t="shared" si="62"/>
        <v>0.49609999999999999</v>
      </c>
      <c r="X57" s="37">
        <f t="shared" si="63"/>
        <v>0.69230000000000003</v>
      </c>
      <c r="Y57" s="37">
        <f t="shared" si="64"/>
        <v>3.9100000000000003E-2</v>
      </c>
      <c r="Z57" s="37"/>
      <c r="AA57" s="37">
        <f t="shared" si="25"/>
        <v>2.3699999999999999E-2</v>
      </c>
      <c r="AB57" s="37">
        <f t="shared" si="26"/>
        <v>0.52310000000000001</v>
      </c>
      <c r="AC57" s="37">
        <f t="shared" si="27"/>
        <v>4.5900000000000003E-2</v>
      </c>
      <c r="AD57" s="37">
        <f t="shared" si="28"/>
        <v>1.4200000000000001E-2</v>
      </c>
      <c r="AE57" s="37">
        <f t="shared" si="29"/>
        <v>0.75070000000000003</v>
      </c>
      <c r="AF57" s="37"/>
      <c r="AG57" s="37">
        <f t="shared" si="55"/>
        <v>0.19900000000000001</v>
      </c>
      <c r="AH57" s="37">
        <f t="shared" si="56"/>
        <v>4.8999999999999998E-3</v>
      </c>
      <c r="AI57" s="37">
        <f t="shared" si="57"/>
        <v>0.114</v>
      </c>
      <c r="AJ57" s="37">
        <f t="shared" si="58"/>
        <v>0.28899999999999998</v>
      </c>
      <c r="AK57" s="37">
        <f t="shared" si="59"/>
        <v>1.6999999999999999E-3</v>
      </c>
      <c r="AL57" s="37"/>
      <c r="AM57" s="37">
        <f t="shared" si="30"/>
        <v>0.3674</v>
      </c>
      <c r="AN57" s="37">
        <f t="shared" si="31"/>
        <v>0.74240000000000006</v>
      </c>
      <c r="AO57" s="37">
        <f t="shared" si="32"/>
        <v>0.1593</v>
      </c>
      <c r="AP57" s="37">
        <f t="shared" si="33"/>
        <v>0.51050000000000006</v>
      </c>
      <c r="AQ57" s="37">
        <f t="shared" si="34"/>
        <v>0.88559999999999994</v>
      </c>
      <c r="AS57" s="2">
        <f t="shared" si="35"/>
        <v>1.46E-2</v>
      </c>
      <c r="AT57" s="2">
        <f t="shared" si="36"/>
        <v>0.50329999999999997</v>
      </c>
      <c r="AU57" s="2">
        <f t="shared" si="37"/>
        <v>1.5900000000000001E-2</v>
      </c>
      <c r="AV57" s="2">
        <f t="shared" si="38"/>
        <v>3.9699999999999999E-2</v>
      </c>
      <c r="AW57" s="2">
        <f t="shared" si="39"/>
        <v>0.74519999999999997</v>
      </c>
      <c r="AY57" s="2">
        <f t="shared" si="40"/>
        <v>1.8599999999999998E-2</v>
      </c>
      <c r="AZ57" s="2">
        <f t="shared" si="41"/>
        <v>0.4652</v>
      </c>
      <c r="BA57" s="2">
        <f t="shared" si="42"/>
        <v>4.5199999999999997E-2</v>
      </c>
      <c r="BB57" s="2">
        <f t="shared" si="43"/>
        <v>0.1033</v>
      </c>
      <c r="BC57" s="2">
        <f t="shared" si="44"/>
        <v>0.72440000000000004</v>
      </c>
      <c r="BE57" s="2">
        <f t="shared" si="45"/>
        <v>4.5699999999999998E-2</v>
      </c>
      <c r="BF57" s="2">
        <f t="shared" si="46"/>
        <v>0.45029999999999998</v>
      </c>
      <c r="BG57" s="2">
        <f t="shared" si="47"/>
        <v>9.4200000000000006E-2</v>
      </c>
      <c r="BH57" s="2">
        <f t="shared" si="48"/>
        <v>3.5499999999999997E-2</v>
      </c>
      <c r="BI57" s="2">
        <f t="shared" si="49"/>
        <v>0.57809999999999995</v>
      </c>
      <c r="BK57" s="2">
        <f t="shared" si="50"/>
        <v>5.5899999999999998E-2</v>
      </c>
      <c r="BL57" s="2">
        <f t="shared" si="51"/>
        <v>0.41889999999999999</v>
      </c>
      <c r="BM57" s="2">
        <f t="shared" si="52"/>
        <v>9.1300000000000006E-2</v>
      </c>
      <c r="BN57" s="2">
        <f t="shared" si="53"/>
        <v>0.1095</v>
      </c>
      <c r="BO57" s="2">
        <f t="shared" si="54"/>
        <v>0.2344</v>
      </c>
    </row>
    <row r="58" spans="1:67" ht="16.5" thickBot="1" x14ac:dyDescent="0.3">
      <c r="A58" s="2" t="s">
        <v>183</v>
      </c>
      <c r="B58" s="3">
        <v>0.18</v>
      </c>
      <c r="C58" s="4">
        <v>0.72</v>
      </c>
      <c r="D58" s="4">
        <v>0.37</v>
      </c>
      <c r="E58" s="4">
        <v>0.28999999999999998</v>
      </c>
      <c r="F58" s="4">
        <v>0.55000000000000004</v>
      </c>
      <c r="G58" s="8" t="s">
        <v>24</v>
      </c>
      <c r="H58" s="36">
        <f t="shared" si="8"/>
        <v>0.1646</v>
      </c>
      <c r="I58" s="36">
        <f t="shared" si="9"/>
        <v>0.1479</v>
      </c>
      <c r="J58" s="36">
        <f t="shared" si="10"/>
        <v>1.47E-2</v>
      </c>
      <c r="K58" s="36">
        <f t="shared" si="11"/>
        <v>0.31459999999999999</v>
      </c>
      <c r="L58" s="36">
        <f t="shared" si="12"/>
        <v>1.47E-2</v>
      </c>
      <c r="M58" s="36" t="str">
        <f t="shared" si="13"/>
        <v>Middle</v>
      </c>
      <c r="N58" s="36">
        <f t="shared" si="14"/>
        <v>1</v>
      </c>
      <c r="O58" s="37">
        <f t="shared" si="15"/>
        <v>0.18179999999999999</v>
      </c>
      <c r="P58" s="37">
        <f t="shared" si="16"/>
        <v>0.8</v>
      </c>
      <c r="Q58" s="37">
        <f t="shared" si="17"/>
        <v>0.38950000000000001</v>
      </c>
      <c r="R58" s="37">
        <f t="shared" si="18"/>
        <v>0.29289999999999999</v>
      </c>
      <c r="S58" s="37">
        <f t="shared" si="19"/>
        <v>0.59140000000000004</v>
      </c>
      <c r="T58" s="37"/>
      <c r="U58" s="37">
        <f t="shared" si="60"/>
        <v>0.69230000000000003</v>
      </c>
      <c r="V58" s="37">
        <f t="shared" si="61"/>
        <v>0.1111</v>
      </c>
      <c r="W58" s="37">
        <f t="shared" si="62"/>
        <v>0.43940000000000001</v>
      </c>
      <c r="X58" s="37">
        <f t="shared" si="63"/>
        <v>0.54690000000000005</v>
      </c>
      <c r="Y58" s="37">
        <f t="shared" si="64"/>
        <v>0.25679999999999997</v>
      </c>
      <c r="Z58" s="37"/>
      <c r="AA58" s="37">
        <f t="shared" si="25"/>
        <v>1.4200000000000001E-2</v>
      </c>
      <c r="AB58" s="37">
        <f t="shared" si="26"/>
        <v>0.45660000000000001</v>
      </c>
      <c r="AC58" s="37">
        <f t="shared" si="27"/>
        <v>6.3399999999999998E-2</v>
      </c>
      <c r="AD58" s="37">
        <f t="shared" si="28"/>
        <v>3.4299999999999997E-2</v>
      </c>
      <c r="AE58" s="37">
        <f t="shared" si="29"/>
        <v>0.1825</v>
      </c>
      <c r="AF58" s="37"/>
      <c r="AG58" s="37">
        <f t="shared" si="55"/>
        <v>0.28899999999999998</v>
      </c>
      <c r="AH58" s="37">
        <f t="shared" si="56"/>
        <v>6.6E-3</v>
      </c>
      <c r="AI58" s="37">
        <f t="shared" si="57"/>
        <v>8.4199999999999997E-2</v>
      </c>
      <c r="AJ58" s="37">
        <f t="shared" si="58"/>
        <v>0.14729999999999999</v>
      </c>
      <c r="AK58" s="37">
        <f t="shared" si="59"/>
        <v>2.64E-2</v>
      </c>
      <c r="AL58" s="37"/>
      <c r="AM58" s="37">
        <f t="shared" si="30"/>
        <v>0.51050000000000006</v>
      </c>
      <c r="AN58" s="37">
        <f t="shared" si="31"/>
        <v>0.68890000000000007</v>
      </c>
      <c r="AO58" s="37">
        <f t="shared" si="32"/>
        <v>4.99E-2</v>
      </c>
      <c r="AP58" s="37">
        <f t="shared" si="33"/>
        <v>0.25400000000000006</v>
      </c>
      <c r="AQ58" s="37">
        <f t="shared" si="34"/>
        <v>0.33460000000000006</v>
      </c>
      <c r="AS58" s="2">
        <f t="shared" si="35"/>
        <v>2.41E-2</v>
      </c>
      <c r="AT58" s="2">
        <f t="shared" si="36"/>
        <v>0.43680000000000002</v>
      </c>
      <c r="AU58" s="2">
        <f t="shared" si="37"/>
        <v>1.6000000000000001E-3</v>
      </c>
      <c r="AV58" s="2">
        <f t="shared" si="38"/>
        <v>1.9599999999999999E-2</v>
      </c>
      <c r="AW58" s="2">
        <f t="shared" si="39"/>
        <v>0.17699999999999999</v>
      </c>
      <c r="AY58" s="2">
        <f t="shared" si="40"/>
        <v>2.81E-2</v>
      </c>
      <c r="AZ58" s="2">
        <f t="shared" si="41"/>
        <v>0.3987</v>
      </c>
      <c r="BA58" s="2">
        <f t="shared" si="42"/>
        <v>2.7699999999999999E-2</v>
      </c>
      <c r="BB58" s="2">
        <f t="shared" si="43"/>
        <v>8.3199999999999996E-2</v>
      </c>
      <c r="BC58" s="2">
        <f t="shared" si="44"/>
        <v>0.15620000000000001</v>
      </c>
      <c r="BE58" s="2">
        <f t="shared" si="45"/>
        <v>5.5199999999999999E-2</v>
      </c>
      <c r="BF58" s="2">
        <f t="shared" si="46"/>
        <v>0.38379999999999997</v>
      </c>
      <c r="BG58" s="2">
        <f t="shared" si="47"/>
        <v>7.6700000000000004E-2</v>
      </c>
      <c r="BH58" s="2">
        <f t="shared" si="48"/>
        <v>1.54E-2</v>
      </c>
      <c r="BI58" s="2">
        <f t="shared" si="49"/>
        <v>9.9000000000000008E-3</v>
      </c>
      <c r="BK58" s="2">
        <f t="shared" si="50"/>
        <v>6.54E-2</v>
      </c>
      <c r="BL58" s="2">
        <f t="shared" si="51"/>
        <v>0.35239999999999999</v>
      </c>
      <c r="BM58" s="2">
        <f t="shared" si="52"/>
        <v>7.3800000000000004E-2</v>
      </c>
      <c r="BN58" s="2">
        <f t="shared" si="53"/>
        <v>8.9399999999999993E-2</v>
      </c>
      <c r="BO58" s="2">
        <f t="shared" si="54"/>
        <v>0.33379999999999999</v>
      </c>
    </row>
    <row r="59" spans="1:67" ht="16.5" thickBot="1" x14ac:dyDescent="0.3">
      <c r="A59" s="2" t="s">
        <v>184</v>
      </c>
      <c r="B59" s="3">
        <v>0.1</v>
      </c>
      <c r="C59" s="4">
        <v>0.6</v>
      </c>
      <c r="D59" s="4">
        <v>0.33</v>
      </c>
      <c r="E59" s="4">
        <v>0.42</v>
      </c>
      <c r="F59" s="4">
        <v>0.26</v>
      </c>
      <c r="G59" s="7" t="s">
        <v>21</v>
      </c>
      <c r="H59" s="36">
        <f t="shared" si="8"/>
        <v>2.53E-2</v>
      </c>
      <c r="I59" s="36">
        <f t="shared" si="9"/>
        <v>8.0000000000000002E-3</v>
      </c>
      <c r="J59" s="36">
        <f t="shared" si="10"/>
        <v>0.13669999999999999</v>
      </c>
      <c r="K59" s="36">
        <f t="shared" si="11"/>
        <v>0.45400000000000001</v>
      </c>
      <c r="L59" s="36">
        <f t="shared" si="12"/>
        <v>8.0000000000000002E-3</v>
      </c>
      <c r="M59" s="36" t="str">
        <f t="shared" si="13"/>
        <v>Low</v>
      </c>
      <c r="N59" s="36">
        <f t="shared" si="14"/>
        <v>1</v>
      </c>
      <c r="O59" s="37">
        <f t="shared" si="15"/>
        <v>0.10100000000000001</v>
      </c>
      <c r="P59" s="37">
        <f t="shared" si="16"/>
        <v>0.66669999999999996</v>
      </c>
      <c r="Q59" s="37">
        <f t="shared" si="17"/>
        <v>0.34739999999999999</v>
      </c>
      <c r="R59" s="37">
        <f t="shared" si="18"/>
        <v>0.42420000000000002</v>
      </c>
      <c r="S59" s="37">
        <f t="shared" si="19"/>
        <v>0.27960000000000002</v>
      </c>
      <c r="T59" s="37"/>
      <c r="U59" s="37">
        <f t="shared" si="60"/>
        <v>0.8165</v>
      </c>
      <c r="V59" s="37">
        <f t="shared" si="61"/>
        <v>0.2</v>
      </c>
      <c r="W59" s="37">
        <f t="shared" si="62"/>
        <v>0.48430000000000001</v>
      </c>
      <c r="X59" s="37">
        <f t="shared" si="63"/>
        <v>0.40429999999999999</v>
      </c>
      <c r="Y59" s="37">
        <f t="shared" si="64"/>
        <v>0.56299999999999994</v>
      </c>
      <c r="Z59" s="37"/>
      <c r="AA59" s="37">
        <f t="shared" si="25"/>
        <v>5.7000000000000002E-3</v>
      </c>
      <c r="AB59" s="37">
        <f t="shared" si="26"/>
        <v>0.25800000000000001</v>
      </c>
      <c r="AC59" s="37">
        <f t="shared" si="27"/>
        <v>4.9099999999999998E-2</v>
      </c>
      <c r="AD59" s="37">
        <f t="shared" si="28"/>
        <v>7.7399999999999997E-2</v>
      </c>
      <c r="AE59" s="37">
        <f t="shared" si="29"/>
        <v>3.1199999999999999E-2</v>
      </c>
      <c r="AF59" s="37"/>
      <c r="AG59" s="37">
        <f t="shared" si="55"/>
        <v>0.48859999999999998</v>
      </c>
      <c r="AH59" s="37">
        <f t="shared" si="56"/>
        <v>1.67E-2</v>
      </c>
      <c r="AI59" s="37">
        <f t="shared" si="57"/>
        <v>0.1072</v>
      </c>
      <c r="AJ59" s="37">
        <f t="shared" si="58"/>
        <v>6.9099999999999995E-2</v>
      </c>
      <c r="AK59" s="37">
        <f t="shared" si="59"/>
        <v>0.1593</v>
      </c>
      <c r="AL59" s="37"/>
      <c r="AM59" s="37">
        <f t="shared" si="30"/>
        <v>0.71550000000000002</v>
      </c>
      <c r="AN59" s="37">
        <f t="shared" si="31"/>
        <v>0.46669999999999995</v>
      </c>
      <c r="AO59" s="37">
        <f t="shared" si="32"/>
        <v>0.13690000000000002</v>
      </c>
      <c r="AP59" s="37">
        <f t="shared" si="33"/>
        <v>1.9900000000000029E-2</v>
      </c>
      <c r="AQ59" s="37">
        <f t="shared" si="34"/>
        <v>0.28339999999999993</v>
      </c>
      <c r="AS59" s="2">
        <f t="shared" si="35"/>
        <v>3.2599999999999997E-2</v>
      </c>
      <c r="AT59" s="2">
        <f t="shared" si="36"/>
        <v>0.2382</v>
      </c>
      <c r="AU59" s="2">
        <f t="shared" si="37"/>
        <v>1.2699999999999999E-2</v>
      </c>
      <c r="AV59" s="2">
        <f t="shared" si="38"/>
        <v>2.35E-2</v>
      </c>
      <c r="AW59" s="2">
        <f t="shared" si="39"/>
        <v>2.5700000000000001E-2</v>
      </c>
      <c r="AY59" s="2">
        <f t="shared" si="40"/>
        <v>3.6600000000000001E-2</v>
      </c>
      <c r="AZ59" s="2">
        <f t="shared" si="41"/>
        <v>0.2001</v>
      </c>
      <c r="BA59" s="2">
        <f t="shared" si="42"/>
        <v>4.2000000000000003E-2</v>
      </c>
      <c r="BB59" s="2">
        <f t="shared" si="43"/>
        <v>4.0099999999999997E-2</v>
      </c>
      <c r="BC59" s="2">
        <f t="shared" si="44"/>
        <v>4.8999999999999998E-3</v>
      </c>
      <c r="BE59" s="2">
        <f t="shared" si="45"/>
        <v>6.3700000000000007E-2</v>
      </c>
      <c r="BF59" s="2">
        <f t="shared" si="46"/>
        <v>0.1852</v>
      </c>
      <c r="BG59" s="2">
        <f t="shared" si="47"/>
        <v>9.0999999999999998E-2</v>
      </c>
      <c r="BH59" s="2">
        <f t="shared" si="48"/>
        <v>2.7699999999999999E-2</v>
      </c>
      <c r="BI59" s="2">
        <f t="shared" si="49"/>
        <v>0.1414</v>
      </c>
      <c r="BK59" s="2">
        <f t="shared" si="50"/>
        <v>7.3899999999999993E-2</v>
      </c>
      <c r="BL59" s="2">
        <f t="shared" si="51"/>
        <v>0.15379999999999999</v>
      </c>
      <c r="BM59" s="2">
        <f t="shared" si="52"/>
        <v>8.8099999999999998E-2</v>
      </c>
      <c r="BN59" s="2">
        <f t="shared" si="53"/>
        <v>4.6300000000000001E-2</v>
      </c>
      <c r="BO59" s="2">
        <f t="shared" si="54"/>
        <v>0.48509999999999998</v>
      </c>
    </row>
    <row r="60" spans="1:67" ht="16.5" thickBot="1" x14ac:dyDescent="0.3">
      <c r="A60" s="2" t="s">
        <v>185</v>
      </c>
      <c r="B60" s="3">
        <v>0.2</v>
      </c>
      <c r="C60" s="4">
        <v>0.52</v>
      </c>
      <c r="D60" s="4">
        <v>0.36</v>
      </c>
      <c r="E60" s="4">
        <v>0.84</v>
      </c>
      <c r="F60" s="4">
        <v>0.25</v>
      </c>
      <c r="G60" s="8" t="s">
        <v>24</v>
      </c>
      <c r="H60" s="36">
        <f t="shared" si="8"/>
        <v>2.98E-2</v>
      </c>
      <c r="I60" s="36">
        <f t="shared" si="9"/>
        <v>1.1299999999999999E-2</v>
      </c>
      <c r="J60" s="36">
        <f t="shared" si="10"/>
        <v>0.14549999999999999</v>
      </c>
      <c r="K60" s="36">
        <f t="shared" si="11"/>
        <v>0.46129999999999999</v>
      </c>
      <c r="L60" s="36">
        <f t="shared" si="12"/>
        <v>1.1299999999999999E-2</v>
      </c>
      <c r="M60" s="36" t="str">
        <f t="shared" si="13"/>
        <v>Low</v>
      </c>
      <c r="N60" s="36">
        <f t="shared" si="14"/>
        <v>0</v>
      </c>
      <c r="O60" s="37">
        <f t="shared" si="15"/>
        <v>0.20200000000000001</v>
      </c>
      <c r="P60" s="37">
        <f t="shared" si="16"/>
        <v>0.57779999999999998</v>
      </c>
      <c r="Q60" s="37">
        <f t="shared" si="17"/>
        <v>0.37890000000000001</v>
      </c>
      <c r="R60" s="37">
        <f t="shared" si="18"/>
        <v>0.84850000000000003</v>
      </c>
      <c r="S60" s="37">
        <f t="shared" si="19"/>
        <v>0.26879999999999998</v>
      </c>
      <c r="T60" s="37"/>
      <c r="U60" s="37">
        <f t="shared" si="60"/>
        <v>0.66390000000000005</v>
      </c>
      <c r="V60" s="37">
        <f t="shared" si="61"/>
        <v>0.2676</v>
      </c>
      <c r="W60" s="37">
        <f t="shared" si="62"/>
        <v>0.45040000000000002</v>
      </c>
      <c r="X60" s="37">
        <f t="shared" si="63"/>
        <v>8.2000000000000003E-2</v>
      </c>
      <c r="Y60" s="37">
        <f t="shared" si="64"/>
        <v>0.57630000000000003</v>
      </c>
      <c r="Z60" s="37"/>
      <c r="AA60" s="37">
        <f t="shared" si="25"/>
        <v>1.7000000000000001E-2</v>
      </c>
      <c r="AB60" s="37">
        <f t="shared" si="26"/>
        <v>0.1711</v>
      </c>
      <c r="AC60" s="37">
        <f t="shared" si="27"/>
        <v>5.9499999999999997E-2</v>
      </c>
      <c r="AD60" s="37">
        <f t="shared" si="28"/>
        <v>0.55600000000000005</v>
      </c>
      <c r="AE60" s="37">
        <f t="shared" si="29"/>
        <v>2.8899999999999999E-2</v>
      </c>
      <c r="AF60" s="37"/>
      <c r="AG60" s="37">
        <f t="shared" si="55"/>
        <v>0.25480000000000003</v>
      </c>
      <c r="AH60" s="37">
        <f t="shared" si="56"/>
        <v>2.86E-2</v>
      </c>
      <c r="AI60" s="37">
        <f t="shared" si="57"/>
        <v>8.9499999999999996E-2</v>
      </c>
      <c r="AJ60" s="37">
        <f t="shared" si="58"/>
        <v>4.3E-3</v>
      </c>
      <c r="AK60" s="37">
        <f t="shared" si="59"/>
        <v>0.1699</v>
      </c>
      <c r="AL60" s="37"/>
      <c r="AM60" s="37">
        <f t="shared" si="30"/>
        <v>0.46190000000000003</v>
      </c>
      <c r="AN60" s="37">
        <f t="shared" si="31"/>
        <v>0.31019999999999998</v>
      </c>
      <c r="AO60" s="37">
        <f t="shared" si="32"/>
        <v>7.1500000000000008E-2</v>
      </c>
      <c r="AP60" s="37">
        <f t="shared" si="33"/>
        <v>0.76650000000000007</v>
      </c>
      <c r="AQ60" s="37">
        <f t="shared" si="34"/>
        <v>0.30750000000000005</v>
      </c>
      <c r="AS60" s="2">
        <f t="shared" si="35"/>
        <v>2.1299999999999999E-2</v>
      </c>
      <c r="AT60" s="2">
        <f t="shared" si="36"/>
        <v>0.15129999999999999</v>
      </c>
      <c r="AU60" s="2">
        <f t="shared" si="37"/>
        <v>2.3E-3</v>
      </c>
      <c r="AV60" s="2">
        <f t="shared" si="38"/>
        <v>0.50209999999999999</v>
      </c>
      <c r="AW60" s="2">
        <f t="shared" si="39"/>
        <v>2.3400000000000001E-2</v>
      </c>
      <c r="AY60" s="2">
        <f t="shared" si="40"/>
        <v>2.53E-2</v>
      </c>
      <c r="AZ60" s="2">
        <f t="shared" si="41"/>
        <v>0.1132</v>
      </c>
      <c r="BA60" s="2">
        <f t="shared" si="42"/>
        <v>3.1600000000000003E-2</v>
      </c>
      <c r="BB60" s="2">
        <f t="shared" si="43"/>
        <v>0.4385</v>
      </c>
      <c r="BC60" s="2">
        <f t="shared" si="44"/>
        <v>2.5999999999999999E-3</v>
      </c>
      <c r="BE60" s="2">
        <f t="shared" si="45"/>
        <v>5.2400000000000002E-2</v>
      </c>
      <c r="BF60" s="2">
        <f t="shared" si="46"/>
        <v>9.8299999999999998E-2</v>
      </c>
      <c r="BG60" s="2">
        <f t="shared" si="47"/>
        <v>8.0600000000000005E-2</v>
      </c>
      <c r="BH60" s="2">
        <f t="shared" si="48"/>
        <v>0.50629999999999997</v>
      </c>
      <c r="BI60" s="2">
        <f t="shared" si="49"/>
        <v>0.14369999999999999</v>
      </c>
      <c r="BK60" s="2">
        <f t="shared" si="50"/>
        <v>6.2600000000000003E-2</v>
      </c>
      <c r="BL60" s="2">
        <f t="shared" si="51"/>
        <v>6.6900000000000001E-2</v>
      </c>
      <c r="BM60" s="2">
        <f t="shared" si="52"/>
        <v>7.7700000000000005E-2</v>
      </c>
      <c r="BN60" s="2">
        <f t="shared" si="53"/>
        <v>0.43230000000000002</v>
      </c>
      <c r="BO60" s="2">
        <f t="shared" si="54"/>
        <v>0.4874</v>
      </c>
    </row>
    <row r="61" spans="1:67" ht="16.5" thickBot="1" x14ac:dyDescent="0.3">
      <c r="A61" s="2" t="s">
        <v>186</v>
      </c>
      <c r="B61" s="3">
        <v>0.09</v>
      </c>
      <c r="C61" s="4">
        <v>0.6</v>
      </c>
      <c r="D61" s="4">
        <v>0.66</v>
      </c>
      <c r="E61" s="4">
        <v>0.19</v>
      </c>
      <c r="F61" s="4">
        <v>0.59</v>
      </c>
      <c r="G61" s="8" t="s">
        <v>24</v>
      </c>
      <c r="H61" s="36">
        <f t="shared" si="8"/>
        <v>0.2155</v>
      </c>
      <c r="I61" s="36">
        <f t="shared" si="9"/>
        <v>0.19550000000000001</v>
      </c>
      <c r="J61" s="36">
        <f t="shared" si="10"/>
        <v>5.6500000000000002E-2</v>
      </c>
      <c r="K61" s="36">
        <f t="shared" si="11"/>
        <v>0.28189999999999998</v>
      </c>
      <c r="L61" s="36">
        <f t="shared" si="12"/>
        <v>5.6500000000000002E-2</v>
      </c>
      <c r="M61" s="36" t="str">
        <f t="shared" si="13"/>
        <v>Middle</v>
      </c>
      <c r="N61" s="36">
        <f t="shared" si="14"/>
        <v>1</v>
      </c>
      <c r="O61" s="37">
        <f t="shared" si="15"/>
        <v>9.0899999999999995E-2</v>
      </c>
      <c r="P61" s="37">
        <f t="shared" si="16"/>
        <v>0.66669999999999996</v>
      </c>
      <c r="Q61" s="37">
        <f t="shared" si="17"/>
        <v>0.69469999999999998</v>
      </c>
      <c r="R61" s="37">
        <f t="shared" si="18"/>
        <v>0.19189999999999999</v>
      </c>
      <c r="S61" s="37">
        <f t="shared" si="19"/>
        <v>0.63439999999999996</v>
      </c>
      <c r="T61" s="37"/>
      <c r="U61" s="37">
        <f t="shared" si="60"/>
        <v>0.83330000000000004</v>
      </c>
      <c r="V61" s="37">
        <f t="shared" si="61"/>
        <v>0.2</v>
      </c>
      <c r="W61" s="37">
        <f t="shared" si="62"/>
        <v>0.18010000000000001</v>
      </c>
      <c r="X61" s="37">
        <f t="shared" si="63"/>
        <v>0.67800000000000005</v>
      </c>
      <c r="Y61" s="37">
        <f t="shared" si="64"/>
        <v>0.22370000000000001</v>
      </c>
      <c r="Z61" s="37"/>
      <c r="AA61" s="37">
        <f t="shared" si="25"/>
        <v>4.8999999999999998E-3</v>
      </c>
      <c r="AB61" s="37">
        <f t="shared" si="26"/>
        <v>0.25800000000000001</v>
      </c>
      <c r="AC61" s="37">
        <f t="shared" si="27"/>
        <v>0.29210000000000003</v>
      </c>
      <c r="AD61" s="37">
        <f t="shared" si="28"/>
        <v>1.5599999999999999E-2</v>
      </c>
      <c r="AE61" s="37">
        <f t="shared" si="29"/>
        <v>0.223</v>
      </c>
      <c r="AF61" s="37"/>
      <c r="AG61" s="37">
        <f t="shared" si="55"/>
        <v>0.52310000000000001</v>
      </c>
      <c r="AH61" s="37">
        <f t="shared" si="56"/>
        <v>1.67E-2</v>
      </c>
      <c r="AI61" s="37">
        <f t="shared" si="57"/>
        <v>1.4E-2</v>
      </c>
      <c r="AJ61" s="37">
        <f t="shared" si="58"/>
        <v>0.27129999999999999</v>
      </c>
      <c r="AK61" s="37">
        <f t="shared" si="59"/>
        <v>2.0400000000000001E-2</v>
      </c>
      <c r="AL61" s="37"/>
      <c r="AM61" s="37">
        <f t="shared" si="30"/>
        <v>0.74240000000000006</v>
      </c>
      <c r="AN61" s="37">
        <f t="shared" si="31"/>
        <v>0.46669999999999995</v>
      </c>
      <c r="AO61" s="37">
        <f t="shared" si="32"/>
        <v>0.51459999999999995</v>
      </c>
      <c r="AP61" s="37">
        <f t="shared" si="33"/>
        <v>0.48610000000000009</v>
      </c>
      <c r="AQ61" s="37">
        <f t="shared" si="34"/>
        <v>0.41069999999999995</v>
      </c>
      <c r="AS61" s="2">
        <f t="shared" si="35"/>
        <v>3.3399999999999999E-2</v>
      </c>
      <c r="AT61" s="2">
        <f t="shared" si="36"/>
        <v>0.2382</v>
      </c>
      <c r="AU61" s="2">
        <f t="shared" si="37"/>
        <v>0.2303</v>
      </c>
      <c r="AV61" s="2">
        <f t="shared" si="38"/>
        <v>3.8300000000000001E-2</v>
      </c>
      <c r="AW61" s="2">
        <f t="shared" si="39"/>
        <v>0.2175</v>
      </c>
      <c r="AY61" s="2">
        <f t="shared" si="40"/>
        <v>3.7400000000000003E-2</v>
      </c>
      <c r="AZ61" s="2">
        <f t="shared" si="41"/>
        <v>0.2001</v>
      </c>
      <c r="BA61" s="2">
        <f t="shared" si="42"/>
        <v>0.20100000000000001</v>
      </c>
      <c r="BB61" s="2">
        <f t="shared" si="43"/>
        <v>0.1019</v>
      </c>
      <c r="BC61" s="2">
        <f t="shared" si="44"/>
        <v>0.19670000000000001</v>
      </c>
      <c r="BE61" s="2">
        <f t="shared" si="45"/>
        <v>6.4500000000000002E-2</v>
      </c>
      <c r="BF61" s="2">
        <f t="shared" si="46"/>
        <v>0.1852</v>
      </c>
      <c r="BG61" s="2">
        <f t="shared" si="47"/>
        <v>0.152</v>
      </c>
      <c r="BH61" s="2">
        <f t="shared" si="48"/>
        <v>3.4099999999999998E-2</v>
      </c>
      <c r="BI61" s="2">
        <f t="shared" si="49"/>
        <v>5.04E-2</v>
      </c>
      <c r="BK61" s="2">
        <f t="shared" si="50"/>
        <v>7.4700000000000003E-2</v>
      </c>
      <c r="BL61" s="2">
        <f t="shared" si="51"/>
        <v>0.15379999999999999</v>
      </c>
      <c r="BM61" s="2">
        <f t="shared" si="52"/>
        <v>0.15490000000000001</v>
      </c>
      <c r="BN61" s="2">
        <f t="shared" si="53"/>
        <v>0.1081</v>
      </c>
      <c r="BO61" s="2">
        <f t="shared" si="54"/>
        <v>0.29330000000000001</v>
      </c>
    </row>
    <row r="62" spans="1:67" ht="16.5" thickBot="1" x14ac:dyDescent="0.3">
      <c r="A62" s="2" t="s">
        <v>187</v>
      </c>
      <c r="B62" s="3">
        <v>0.18</v>
      </c>
      <c r="C62" s="4">
        <v>0.51</v>
      </c>
      <c r="D62" s="4">
        <v>0.57999999999999996</v>
      </c>
      <c r="E62" s="4">
        <v>0.33</v>
      </c>
      <c r="F62" s="4">
        <v>0.82</v>
      </c>
      <c r="G62" s="6" t="s">
        <v>20</v>
      </c>
      <c r="H62" s="36">
        <f t="shared" si="8"/>
        <v>0.58919999999999995</v>
      </c>
      <c r="I62" s="36">
        <f t="shared" si="9"/>
        <v>0.56920000000000004</v>
      </c>
      <c r="J62" s="36">
        <f t="shared" si="10"/>
        <v>0.43009999999999998</v>
      </c>
      <c r="K62" s="36">
        <f t="shared" si="11"/>
        <v>0.11409999999999999</v>
      </c>
      <c r="L62" s="36">
        <f t="shared" si="12"/>
        <v>0.11409999999999999</v>
      </c>
      <c r="M62" s="36" t="str">
        <f t="shared" si="13"/>
        <v>High</v>
      </c>
      <c r="N62" s="36">
        <f t="shared" si="14"/>
        <v>1</v>
      </c>
      <c r="O62" s="37">
        <f t="shared" si="15"/>
        <v>0.18179999999999999</v>
      </c>
      <c r="P62" s="37">
        <f t="shared" si="16"/>
        <v>0.56669999999999998</v>
      </c>
      <c r="Q62" s="37">
        <f t="shared" si="17"/>
        <v>0.61050000000000004</v>
      </c>
      <c r="R62" s="37">
        <f t="shared" si="18"/>
        <v>0.33329999999999999</v>
      </c>
      <c r="S62" s="37">
        <f t="shared" si="19"/>
        <v>0.88170000000000004</v>
      </c>
      <c r="T62" s="37"/>
      <c r="U62" s="37">
        <f t="shared" si="60"/>
        <v>0.69230000000000003</v>
      </c>
      <c r="V62" s="37">
        <f t="shared" si="61"/>
        <v>0.27660000000000001</v>
      </c>
      <c r="W62" s="37">
        <f t="shared" si="62"/>
        <v>0.2419</v>
      </c>
      <c r="X62" s="37">
        <f t="shared" si="63"/>
        <v>0.5</v>
      </c>
      <c r="Y62" s="37">
        <f t="shared" si="64"/>
        <v>6.2899999999999998E-2</v>
      </c>
      <c r="Z62" s="37"/>
      <c r="AA62" s="37">
        <f t="shared" si="25"/>
        <v>1.4200000000000001E-2</v>
      </c>
      <c r="AB62" s="37">
        <f t="shared" si="26"/>
        <v>0.16220000000000001</v>
      </c>
      <c r="AC62" s="37">
        <f t="shared" si="27"/>
        <v>0.1996</v>
      </c>
      <c r="AD62" s="37">
        <f t="shared" si="28"/>
        <v>4.4900000000000002E-2</v>
      </c>
      <c r="AE62" s="37">
        <f t="shared" si="29"/>
        <v>0.63449999999999995</v>
      </c>
      <c r="AF62" s="37"/>
      <c r="AG62" s="37">
        <f t="shared" si="55"/>
        <v>0.28899999999999998</v>
      </c>
      <c r="AH62" s="37">
        <f t="shared" si="56"/>
        <v>3.0599999999999999E-2</v>
      </c>
      <c r="AI62" s="37">
        <f t="shared" si="57"/>
        <v>2.3599999999999999E-2</v>
      </c>
      <c r="AJ62" s="37">
        <f t="shared" si="58"/>
        <v>0.1163</v>
      </c>
      <c r="AK62" s="37">
        <f t="shared" si="59"/>
        <v>3.0000000000000001E-3</v>
      </c>
      <c r="AL62" s="37"/>
      <c r="AM62" s="37">
        <f t="shared" si="30"/>
        <v>0.51050000000000006</v>
      </c>
      <c r="AN62" s="37">
        <f t="shared" si="31"/>
        <v>0.29009999999999997</v>
      </c>
      <c r="AO62" s="37">
        <f t="shared" si="32"/>
        <v>0.36860000000000004</v>
      </c>
      <c r="AP62" s="37">
        <f t="shared" si="33"/>
        <v>0.16670000000000001</v>
      </c>
      <c r="AQ62" s="37">
        <f t="shared" si="34"/>
        <v>0.81880000000000008</v>
      </c>
      <c r="AS62" s="2">
        <f t="shared" si="35"/>
        <v>2.41E-2</v>
      </c>
      <c r="AT62" s="2">
        <f t="shared" si="36"/>
        <v>0.1424</v>
      </c>
      <c r="AU62" s="2">
        <f t="shared" si="37"/>
        <v>0.13780000000000001</v>
      </c>
      <c r="AV62" s="2">
        <f t="shared" si="38"/>
        <v>8.9999999999999993E-3</v>
      </c>
      <c r="AW62" s="2">
        <f t="shared" si="39"/>
        <v>0.629</v>
      </c>
      <c r="AY62" s="2">
        <f t="shared" si="40"/>
        <v>2.81E-2</v>
      </c>
      <c r="AZ62" s="2">
        <f t="shared" si="41"/>
        <v>0.1043</v>
      </c>
      <c r="BA62" s="2">
        <f t="shared" si="42"/>
        <v>0.1085</v>
      </c>
      <c r="BB62" s="2">
        <f t="shared" si="43"/>
        <v>7.2599999999999998E-2</v>
      </c>
      <c r="BC62" s="2">
        <f t="shared" si="44"/>
        <v>0.60819999999999996</v>
      </c>
      <c r="BE62" s="2">
        <f t="shared" si="45"/>
        <v>5.5199999999999999E-2</v>
      </c>
      <c r="BF62" s="2">
        <f t="shared" si="46"/>
        <v>8.9399999999999993E-2</v>
      </c>
      <c r="BG62" s="2">
        <f t="shared" si="47"/>
        <v>5.9499999999999997E-2</v>
      </c>
      <c r="BH62" s="2">
        <f t="shared" si="48"/>
        <v>4.7999999999999996E-3</v>
      </c>
      <c r="BI62" s="2">
        <f t="shared" si="49"/>
        <v>0.46189999999999998</v>
      </c>
      <c r="BK62" s="2">
        <f t="shared" si="50"/>
        <v>6.54E-2</v>
      </c>
      <c r="BL62" s="2">
        <f t="shared" si="51"/>
        <v>5.8000000000000003E-2</v>
      </c>
      <c r="BM62" s="2">
        <f t="shared" si="52"/>
        <v>6.2399999999999997E-2</v>
      </c>
      <c r="BN62" s="2">
        <f t="shared" si="53"/>
        <v>7.8799999999999995E-2</v>
      </c>
      <c r="BO62" s="2">
        <f t="shared" si="54"/>
        <v>0.1182</v>
      </c>
    </row>
    <row r="63" spans="1:67" ht="16.5" thickBot="1" x14ac:dyDescent="0.3">
      <c r="A63" s="2" t="s">
        <v>188</v>
      </c>
      <c r="B63" s="3">
        <v>0.08</v>
      </c>
      <c r="C63" s="4">
        <v>0.57999999999999996</v>
      </c>
      <c r="D63" s="4">
        <v>0.6</v>
      </c>
      <c r="E63" s="4">
        <v>0.64</v>
      </c>
      <c r="F63" s="4">
        <v>0.1</v>
      </c>
      <c r="G63" s="7" t="s">
        <v>21</v>
      </c>
      <c r="H63" s="36">
        <f t="shared" si="8"/>
        <v>1.34E-2</v>
      </c>
      <c r="I63" s="36">
        <f t="shared" si="9"/>
        <v>2.8299999999999999E-2</v>
      </c>
      <c r="J63" s="36">
        <f t="shared" si="10"/>
        <v>0.1615</v>
      </c>
      <c r="K63" s="36">
        <f t="shared" si="11"/>
        <v>0.47770000000000001</v>
      </c>
      <c r="L63" s="36">
        <f t="shared" si="12"/>
        <v>1.34E-2</v>
      </c>
      <c r="M63" s="36" t="str">
        <f t="shared" si="13"/>
        <v>very_low</v>
      </c>
      <c r="N63" s="36">
        <f t="shared" si="14"/>
        <v>0</v>
      </c>
      <c r="O63" s="37">
        <f t="shared" si="15"/>
        <v>8.0799999999999997E-2</v>
      </c>
      <c r="P63" s="37">
        <f t="shared" si="16"/>
        <v>0.64439999999999997</v>
      </c>
      <c r="Q63" s="37">
        <f t="shared" si="17"/>
        <v>0.63160000000000005</v>
      </c>
      <c r="R63" s="37">
        <f t="shared" si="18"/>
        <v>0.64649999999999996</v>
      </c>
      <c r="S63" s="37">
        <f t="shared" si="19"/>
        <v>0.1075</v>
      </c>
      <c r="T63" s="37"/>
      <c r="U63" s="37">
        <f t="shared" si="60"/>
        <v>0.85050000000000003</v>
      </c>
      <c r="V63" s="37">
        <f t="shared" si="61"/>
        <v>0.2162</v>
      </c>
      <c r="W63" s="37">
        <f t="shared" si="62"/>
        <v>0.2258</v>
      </c>
      <c r="X63" s="37">
        <f t="shared" si="63"/>
        <v>0.2147</v>
      </c>
      <c r="Y63" s="37">
        <f t="shared" si="64"/>
        <v>0.80589999999999995</v>
      </c>
      <c r="Z63" s="37"/>
      <c r="AA63" s="37">
        <f t="shared" si="25"/>
        <v>4.1999999999999997E-3</v>
      </c>
      <c r="AB63" s="37">
        <f t="shared" si="26"/>
        <v>0.2334</v>
      </c>
      <c r="AC63" s="37">
        <f t="shared" si="27"/>
        <v>0.22009999999999999</v>
      </c>
      <c r="AD63" s="37">
        <f t="shared" si="28"/>
        <v>0.2356</v>
      </c>
      <c r="AE63" s="37">
        <f t="shared" si="29"/>
        <v>6.3E-3</v>
      </c>
      <c r="AF63" s="37"/>
      <c r="AG63" s="37">
        <f t="shared" si="55"/>
        <v>0.5605</v>
      </c>
      <c r="AH63" s="37">
        <f t="shared" si="56"/>
        <v>1.9199999999999998E-2</v>
      </c>
      <c r="AI63" s="37">
        <f t="shared" si="57"/>
        <v>2.0799999999999999E-2</v>
      </c>
      <c r="AJ63" s="37">
        <f t="shared" si="58"/>
        <v>1.9E-2</v>
      </c>
      <c r="AK63" s="37">
        <f t="shared" si="59"/>
        <v>0.46779999999999999</v>
      </c>
      <c r="AL63" s="37"/>
      <c r="AM63" s="37">
        <f t="shared" si="30"/>
        <v>0.76970000000000005</v>
      </c>
      <c r="AN63" s="37">
        <f t="shared" si="31"/>
        <v>0.42819999999999997</v>
      </c>
      <c r="AO63" s="37">
        <f t="shared" si="32"/>
        <v>0.40580000000000005</v>
      </c>
      <c r="AP63" s="37">
        <f t="shared" si="33"/>
        <v>0.43179999999999996</v>
      </c>
      <c r="AQ63" s="37">
        <f t="shared" si="34"/>
        <v>0.69839999999999991</v>
      </c>
      <c r="AS63" s="2">
        <f t="shared" si="35"/>
        <v>3.4099999999999998E-2</v>
      </c>
      <c r="AT63" s="2">
        <f t="shared" si="36"/>
        <v>0.21360000000000001</v>
      </c>
      <c r="AU63" s="2">
        <f t="shared" si="37"/>
        <v>0.1583</v>
      </c>
      <c r="AV63" s="2">
        <f t="shared" si="38"/>
        <v>0.1817</v>
      </c>
      <c r="AW63" s="2">
        <f t="shared" si="39"/>
        <v>8.0000000000000004E-4</v>
      </c>
      <c r="AY63" s="2">
        <f t="shared" si="40"/>
        <v>3.8100000000000002E-2</v>
      </c>
      <c r="AZ63" s="2">
        <f t="shared" si="41"/>
        <v>0.17549999999999999</v>
      </c>
      <c r="BA63" s="2">
        <f t="shared" si="42"/>
        <v>0.129</v>
      </c>
      <c r="BB63" s="2">
        <f t="shared" si="43"/>
        <v>0.1181</v>
      </c>
      <c r="BC63" s="2">
        <f t="shared" si="44"/>
        <v>0.02</v>
      </c>
      <c r="BE63" s="2">
        <f t="shared" si="45"/>
        <v>6.5199999999999994E-2</v>
      </c>
      <c r="BF63" s="2">
        <f t="shared" si="46"/>
        <v>0.16059999999999999</v>
      </c>
      <c r="BG63" s="2">
        <f t="shared" si="47"/>
        <v>0.08</v>
      </c>
      <c r="BH63" s="2">
        <f t="shared" si="48"/>
        <v>0.18590000000000001</v>
      </c>
      <c r="BI63" s="2">
        <f t="shared" si="49"/>
        <v>0.1663</v>
      </c>
      <c r="BK63" s="2">
        <f t="shared" si="50"/>
        <v>7.5399999999999995E-2</v>
      </c>
      <c r="BL63" s="2">
        <f t="shared" si="51"/>
        <v>0.12920000000000001</v>
      </c>
      <c r="BM63" s="2">
        <f t="shared" si="52"/>
        <v>8.2900000000000001E-2</v>
      </c>
      <c r="BN63" s="2">
        <f t="shared" si="53"/>
        <v>0.1119</v>
      </c>
      <c r="BO63" s="2">
        <f t="shared" si="54"/>
        <v>0.51</v>
      </c>
    </row>
    <row r="64" spans="1:67" ht="16.5" thickBot="1" x14ac:dyDescent="0.3">
      <c r="A64" s="2" t="s">
        <v>189</v>
      </c>
      <c r="B64" s="3">
        <v>0.09</v>
      </c>
      <c r="C64" s="4">
        <v>0.61</v>
      </c>
      <c r="D64" s="4">
        <v>0.53</v>
      </c>
      <c r="E64" s="4">
        <v>0.75</v>
      </c>
      <c r="F64" s="4">
        <v>0.01</v>
      </c>
      <c r="G64" s="7" t="s">
        <v>21</v>
      </c>
      <c r="H64" s="36">
        <f t="shared" si="8"/>
        <v>1.5900000000000001E-2</v>
      </c>
      <c r="I64" s="36">
        <f t="shared" si="9"/>
        <v>3.2300000000000002E-2</v>
      </c>
      <c r="J64" s="36">
        <f t="shared" si="10"/>
        <v>0.16539999999999999</v>
      </c>
      <c r="K64" s="36">
        <f t="shared" si="11"/>
        <v>0.48159999999999997</v>
      </c>
      <c r="L64" s="36">
        <f t="shared" si="12"/>
        <v>1.5900000000000001E-2</v>
      </c>
      <c r="M64" s="36" t="str">
        <f t="shared" si="13"/>
        <v>very_low</v>
      </c>
      <c r="N64" s="36">
        <f t="shared" si="14"/>
        <v>0</v>
      </c>
      <c r="O64" s="37">
        <f t="shared" si="15"/>
        <v>9.0899999999999995E-2</v>
      </c>
      <c r="P64" s="37">
        <f t="shared" si="16"/>
        <v>0.67779999999999996</v>
      </c>
      <c r="Q64" s="37">
        <f t="shared" si="17"/>
        <v>0.55789999999999995</v>
      </c>
      <c r="R64" s="37">
        <f t="shared" si="18"/>
        <v>0.75760000000000005</v>
      </c>
      <c r="S64" s="37">
        <f t="shared" si="19"/>
        <v>1.0800000000000001E-2</v>
      </c>
      <c r="T64" s="37"/>
      <c r="U64" s="37">
        <f t="shared" si="60"/>
        <v>0.83330000000000004</v>
      </c>
      <c r="V64" s="37">
        <f t="shared" si="61"/>
        <v>0.192</v>
      </c>
      <c r="W64" s="37">
        <f t="shared" si="62"/>
        <v>0.2838</v>
      </c>
      <c r="X64" s="37">
        <f t="shared" si="63"/>
        <v>0.13789999999999999</v>
      </c>
      <c r="Y64" s="37">
        <f t="shared" si="64"/>
        <v>0.97860000000000003</v>
      </c>
      <c r="Z64" s="37"/>
      <c r="AA64" s="37">
        <f t="shared" si="25"/>
        <v>4.8999999999999998E-3</v>
      </c>
      <c r="AB64" s="37">
        <f t="shared" si="26"/>
        <v>0.27110000000000001</v>
      </c>
      <c r="AC64" s="37">
        <f t="shared" si="27"/>
        <v>0.15540000000000001</v>
      </c>
      <c r="AD64" s="37">
        <f t="shared" si="28"/>
        <v>0.38269999999999998</v>
      </c>
      <c r="AE64" s="37">
        <f t="shared" si="29"/>
        <v>4.0000000000000002E-4</v>
      </c>
      <c r="AF64" s="37"/>
      <c r="AG64" s="37">
        <f t="shared" si="55"/>
        <v>0.52310000000000001</v>
      </c>
      <c r="AH64" s="37">
        <f t="shared" si="56"/>
        <v>1.5599999999999999E-2</v>
      </c>
      <c r="AI64" s="37">
        <f t="shared" si="57"/>
        <v>3.2199999999999999E-2</v>
      </c>
      <c r="AJ64" s="37">
        <f t="shared" si="58"/>
        <v>9.1000000000000004E-3</v>
      </c>
      <c r="AK64" s="37">
        <f t="shared" si="59"/>
        <v>0.92259999999999998</v>
      </c>
      <c r="AL64" s="37"/>
      <c r="AM64" s="37">
        <f t="shared" si="30"/>
        <v>0.74240000000000006</v>
      </c>
      <c r="AN64" s="37">
        <f t="shared" si="31"/>
        <v>0.48579999999999995</v>
      </c>
      <c r="AO64" s="37">
        <f t="shared" si="32"/>
        <v>0.27409999999999995</v>
      </c>
      <c r="AP64" s="37">
        <f t="shared" si="33"/>
        <v>0.61970000000000003</v>
      </c>
      <c r="AQ64" s="37">
        <f t="shared" si="34"/>
        <v>0.96779999999999999</v>
      </c>
      <c r="AS64" s="2">
        <f t="shared" si="35"/>
        <v>3.3399999999999999E-2</v>
      </c>
      <c r="AT64" s="2">
        <f t="shared" si="36"/>
        <v>0.25130000000000002</v>
      </c>
      <c r="AU64" s="2">
        <f t="shared" si="37"/>
        <v>9.3600000000000003E-2</v>
      </c>
      <c r="AV64" s="2">
        <f t="shared" si="38"/>
        <v>0.32879999999999998</v>
      </c>
      <c r="AW64" s="2">
        <f t="shared" si="39"/>
        <v>5.1000000000000004E-3</v>
      </c>
      <c r="AY64" s="2">
        <f t="shared" si="40"/>
        <v>3.7400000000000003E-2</v>
      </c>
      <c r="AZ64" s="2">
        <f t="shared" si="41"/>
        <v>0.2132</v>
      </c>
      <c r="BA64" s="2">
        <f t="shared" si="42"/>
        <v>6.4299999999999996E-2</v>
      </c>
      <c r="BB64" s="2">
        <f t="shared" si="43"/>
        <v>0.26519999999999999</v>
      </c>
      <c r="BC64" s="2">
        <f t="shared" si="44"/>
        <v>2.5899999999999999E-2</v>
      </c>
      <c r="BE64" s="2">
        <f t="shared" si="45"/>
        <v>6.4500000000000002E-2</v>
      </c>
      <c r="BF64" s="2">
        <f t="shared" si="46"/>
        <v>0.1983</v>
      </c>
      <c r="BG64" s="2">
        <f t="shared" si="47"/>
        <v>1.5299999999999999E-2</v>
      </c>
      <c r="BH64" s="2">
        <f t="shared" si="48"/>
        <v>0.33300000000000002</v>
      </c>
      <c r="BI64" s="2">
        <f t="shared" si="49"/>
        <v>0.17219999999999999</v>
      </c>
      <c r="BK64" s="2">
        <f t="shared" si="50"/>
        <v>7.4700000000000003E-2</v>
      </c>
      <c r="BL64" s="2">
        <f t="shared" si="51"/>
        <v>0.16689999999999999</v>
      </c>
      <c r="BM64" s="2">
        <f t="shared" si="52"/>
        <v>1.8200000000000001E-2</v>
      </c>
      <c r="BN64" s="2">
        <f t="shared" si="53"/>
        <v>0.25900000000000001</v>
      </c>
      <c r="BO64" s="2">
        <f t="shared" si="54"/>
        <v>0.51590000000000003</v>
      </c>
    </row>
    <row r="65" spans="1:67" ht="16.5" thickBot="1" x14ac:dyDescent="0.3">
      <c r="A65" s="2" t="s">
        <v>190</v>
      </c>
      <c r="B65" s="3">
        <v>0.06</v>
      </c>
      <c r="C65" s="4">
        <v>0.77</v>
      </c>
      <c r="D65" s="4">
        <v>0.72</v>
      </c>
      <c r="E65" s="4">
        <v>0.19</v>
      </c>
      <c r="F65" s="4">
        <v>0.56000000000000005</v>
      </c>
      <c r="G65" s="8" t="s">
        <v>24</v>
      </c>
      <c r="H65" s="36">
        <f t="shared" si="8"/>
        <v>0.193</v>
      </c>
      <c r="I65" s="36">
        <f t="shared" si="9"/>
        <v>0.17299999999999999</v>
      </c>
      <c r="J65" s="36">
        <f t="shared" si="10"/>
        <v>3.4000000000000002E-2</v>
      </c>
      <c r="K65" s="36">
        <f t="shared" si="11"/>
        <v>0.3165</v>
      </c>
      <c r="L65" s="36">
        <f t="shared" si="12"/>
        <v>3.4000000000000002E-2</v>
      </c>
      <c r="M65" s="36" t="str">
        <f t="shared" si="13"/>
        <v>Middle</v>
      </c>
      <c r="N65" s="36">
        <f t="shared" si="14"/>
        <v>1</v>
      </c>
      <c r="O65" s="37">
        <f t="shared" si="15"/>
        <v>6.0600000000000001E-2</v>
      </c>
      <c r="P65" s="37">
        <f t="shared" si="16"/>
        <v>0.85560000000000003</v>
      </c>
      <c r="Q65" s="37">
        <f t="shared" si="17"/>
        <v>0.75790000000000002</v>
      </c>
      <c r="R65" s="37">
        <f t="shared" si="18"/>
        <v>0.19189999999999999</v>
      </c>
      <c r="S65" s="37">
        <f t="shared" si="19"/>
        <v>0.60219999999999996</v>
      </c>
      <c r="T65" s="37"/>
      <c r="U65" s="37">
        <f t="shared" si="60"/>
        <v>0.88570000000000004</v>
      </c>
      <c r="V65" s="37">
        <f t="shared" si="61"/>
        <v>7.7799999999999994E-2</v>
      </c>
      <c r="W65" s="37">
        <f t="shared" si="62"/>
        <v>0.13769999999999999</v>
      </c>
      <c r="X65" s="37">
        <f t="shared" si="63"/>
        <v>0.67800000000000005</v>
      </c>
      <c r="Y65" s="37">
        <f t="shared" si="64"/>
        <v>0.24829999999999999</v>
      </c>
      <c r="Z65" s="37"/>
      <c r="AA65" s="37">
        <f t="shared" si="25"/>
        <v>2.8999999999999998E-3</v>
      </c>
      <c r="AB65" s="37">
        <f t="shared" si="26"/>
        <v>0.57210000000000005</v>
      </c>
      <c r="AC65" s="37">
        <f t="shared" si="27"/>
        <v>0.38319999999999999</v>
      </c>
      <c r="AD65" s="37">
        <f t="shared" si="28"/>
        <v>1.5599999999999999E-2</v>
      </c>
      <c r="AE65" s="37">
        <f t="shared" si="29"/>
        <v>0.19209999999999999</v>
      </c>
      <c r="AF65" s="37"/>
      <c r="AG65" s="37">
        <f t="shared" si="55"/>
        <v>0.64470000000000005</v>
      </c>
      <c r="AH65" s="37">
        <f t="shared" si="56"/>
        <v>4.0000000000000001E-3</v>
      </c>
      <c r="AI65" s="37">
        <f t="shared" si="57"/>
        <v>9.1000000000000004E-3</v>
      </c>
      <c r="AJ65" s="37">
        <f t="shared" si="58"/>
        <v>0.27129999999999999</v>
      </c>
      <c r="AK65" s="37">
        <f t="shared" si="59"/>
        <v>2.4799999999999999E-2</v>
      </c>
      <c r="AL65" s="37"/>
      <c r="AM65" s="37">
        <f t="shared" si="30"/>
        <v>0.82510000000000006</v>
      </c>
      <c r="AN65" s="37">
        <f t="shared" si="31"/>
        <v>0.77780000000000005</v>
      </c>
      <c r="AO65" s="37">
        <f t="shared" si="32"/>
        <v>0.62020000000000008</v>
      </c>
      <c r="AP65" s="37">
        <f t="shared" si="33"/>
        <v>0.48610000000000009</v>
      </c>
      <c r="AQ65" s="37">
        <f t="shared" si="34"/>
        <v>0.35389999999999999</v>
      </c>
      <c r="AS65" s="2">
        <f t="shared" si="35"/>
        <v>3.5400000000000001E-2</v>
      </c>
      <c r="AT65" s="2">
        <f t="shared" si="36"/>
        <v>0.55230000000000001</v>
      </c>
      <c r="AU65" s="2">
        <f t="shared" si="37"/>
        <v>0.32140000000000002</v>
      </c>
      <c r="AV65" s="2">
        <f t="shared" si="38"/>
        <v>3.8300000000000001E-2</v>
      </c>
      <c r="AW65" s="2">
        <f t="shared" si="39"/>
        <v>0.18659999999999999</v>
      </c>
      <c r="AY65" s="2">
        <f t="shared" si="40"/>
        <v>3.9399999999999998E-2</v>
      </c>
      <c r="AZ65" s="2">
        <f t="shared" si="41"/>
        <v>0.51419999999999999</v>
      </c>
      <c r="BA65" s="2">
        <f t="shared" si="42"/>
        <v>0.29210000000000003</v>
      </c>
      <c r="BB65" s="2">
        <f t="shared" si="43"/>
        <v>0.1019</v>
      </c>
      <c r="BC65" s="2">
        <f t="shared" si="44"/>
        <v>0.1658</v>
      </c>
      <c r="BE65" s="2">
        <f t="shared" si="45"/>
        <v>6.6500000000000004E-2</v>
      </c>
      <c r="BF65" s="2">
        <f t="shared" si="46"/>
        <v>0.49930000000000002</v>
      </c>
      <c r="BG65" s="2">
        <f t="shared" si="47"/>
        <v>0.24310000000000001</v>
      </c>
      <c r="BH65" s="2">
        <f t="shared" si="48"/>
        <v>3.4099999999999998E-2</v>
      </c>
      <c r="BI65" s="2">
        <f t="shared" si="49"/>
        <v>1.95E-2</v>
      </c>
      <c r="BK65" s="2">
        <f t="shared" si="50"/>
        <v>7.6700000000000004E-2</v>
      </c>
      <c r="BL65" s="2">
        <f t="shared" si="51"/>
        <v>0.46789999999999998</v>
      </c>
      <c r="BM65" s="2">
        <f t="shared" si="52"/>
        <v>0.246</v>
      </c>
      <c r="BN65" s="2">
        <f t="shared" si="53"/>
        <v>0.1081</v>
      </c>
      <c r="BO65" s="2">
        <f t="shared" si="54"/>
        <v>0.32419999999999999</v>
      </c>
    </row>
    <row r="66" spans="1:67" ht="16.5" thickBot="1" x14ac:dyDescent="0.3">
      <c r="A66" s="2" t="s">
        <v>191</v>
      </c>
      <c r="B66" s="3">
        <v>0.15</v>
      </c>
      <c r="C66" s="4">
        <v>0.79</v>
      </c>
      <c r="D66" s="4">
        <v>0.78</v>
      </c>
      <c r="E66" s="4">
        <v>0.3</v>
      </c>
      <c r="F66" s="4">
        <v>0.51</v>
      </c>
      <c r="G66" s="8" t="s">
        <v>24</v>
      </c>
      <c r="H66" s="36">
        <f t="shared" si="8"/>
        <v>0.15920000000000001</v>
      </c>
      <c r="I66" s="36">
        <f t="shared" si="9"/>
        <v>0.13919999999999999</v>
      </c>
      <c r="J66" s="36">
        <f t="shared" si="10"/>
        <v>4.4999999999999998E-2</v>
      </c>
      <c r="K66" s="36">
        <f t="shared" si="11"/>
        <v>0.36349999999999999</v>
      </c>
      <c r="L66" s="36">
        <f t="shared" si="12"/>
        <v>4.4999999999999998E-2</v>
      </c>
      <c r="M66" s="36" t="str">
        <f t="shared" si="13"/>
        <v>Middle</v>
      </c>
      <c r="N66" s="36">
        <f t="shared" si="14"/>
        <v>1</v>
      </c>
      <c r="O66" s="37">
        <f t="shared" si="15"/>
        <v>0.1515</v>
      </c>
      <c r="P66" s="37">
        <f t="shared" si="16"/>
        <v>0.87780000000000002</v>
      </c>
      <c r="Q66" s="37">
        <f t="shared" si="17"/>
        <v>0.82110000000000005</v>
      </c>
      <c r="R66" s="37">
        <f t="shared" si="18"/>
        <v>0.30299999999999999</v>
      </c>
      <c r="S66" s="37">
        <f t="shared" si="19"/>
        <v>0.5484</v>
      </c>
      <c r="T66" s="37"/>
      <c r="U66" s="37">
        <f t="shared" si="60"/>
        <v>0.7369</v>
      </c>
      <c r="V66" s="37">
        <f t="shared" si="61"/>
        <v>6.5100000000000005E-2</v>
      </c>
      <c r="W66" s="37">
        <f t="shared" si="62"/>
        <v>9.8199999999999996E-2</v>
      </c>
      <c r="X66" s="37">
        <f t="shared" si="63"/>
        <v>0.53490000000000004</v>
      </c>
      <c r="Y66" s="37">
        <f t="shared" si="64"/>
        <v>0.29170000000000001</v>
      </c>
      <c r="Z66" s="37"/>
      <c r="AA66" s="37">
        <f t="shared" si="25"/>
        <v>1.0500000000000001E-2</v>
      </c>
      <c r="AB66" s="37">
        <f t="shared" si="26"/>
        <v>0.62480000000000002</v>
      </c>
      <c r="AC66" s="37">
        <f t="shared" si="27"/>
        <v>0.49780000000000002</v>
      </c>
      <c r="AD66" s="37">
        <f t="shared" si="28"/>
        <v>3.6700000000000003E-2</v>
      </c>
      <c r="AE66" s="37">
        <f t="shared" si="29"/>
        <v>0.14829999999999999</v>
      </c>
      <c r="AF66" s="37"/>
      <c r="AG66" s="37">
        <f t="shared" si="55"/>
        <v>0.35049999999999998</v>
      </c>
      <c r="AH66" s="37">
        <f t="shared" si="56"/>
        <v>3.2000000000000002E-3</v>
      </c>
      <c r="AI66" s="37">
        <f t="shared" si="57"/>
        <v>5.4999999999999997E-3</v>
      </c>
      <c r="AJ66" s="37">
        <f t="shared" si="58"/>
        <v>0.13880000000000001</v>
      </c>
      <c r="AK66" s="37">
        <f t="shared" si="59"/>
        <v>3.4000000000000002E-2</v>
      </c>
      <c r="AL66" s="37"/>
      <c r="AM66" s="37">
        <f t="shared" si="30"/>
        <v>0.58540000000000003</v>
      </c>
      <c r="AN66" s="37">
        <f t="shared" si="31"/>
        <v>0.81269999999999998</v>
      </c>
      <c r="AO66" s="37">
        <f t="shared" si="32"/>
        <v>0.7229000000000001</v>
      </c>
      <c r="AP66" s="37">
        <f t="shared" si="33"/>
        <v>0.23190000000000005</v>
      </c>
      <c r="AQ66" s="37">
        <f t="shared" si="34"/>
        <v>0.25669999999999998</v>
      </c>
      <c r="AS66" s="2">
        <f t="shared" si="35"/>
        <v>2.7799999999999998E-2</v>
      </c>
      <c r="AT66" s="2">
        <f t="shared" si="36"/>
        <v>0.60499999999999998</v>
      </c>
      <c r="AU66" s="2">
        <f t="shared" si="37"/>
        <v>0.436</v>
      </c>
      <c r="AV66" s="2">
        <f t="shared" si="38"/>
        <v>1.72E-2</v>
      </c>
      <c r="AW66" s="2">
        <f t="shared" si="39"/>
        <v>0.14280000000000001</v>
      </c>
      <c r="AY66" s="2">
        <f t="shared" si="40"/>
        <v>3.1800000000000002E-2</v>
      </c>
      <c r="AZ66" s="2">
        <f t="shared" si="41"/>
        <v>0.56689999999999996</v>
      </c>
      <c r="BA66" s="2">
        <f t="shared" si="42"/>
        <v>0.40670000000000001</v>
      </c>
      <c r="BB66" s="2">
        <f t="shared" si="43"/>
        <v>8.0799999999999997E-2</v>
      </c>
      <c r="BC66" s="2">
        <f t="shared" si="44"/>
        <v>0.122</v>
      </c>
      <c r="BE66" s="2">
        <f t="shared" si="45"/>
        <v>5.8900000000000001E-2</v>
      </c>
      <c r="BF66" s="2">
        <f t="shared" si="46"/>
        <v>0.55200000000000005</v>
      </c>
      <c r="BG66" s="2">
        <f t="shared" si="47"/>
        <v>0.35770000000000002</v>
      </c>
      <c r="BH66" s="2">
        <f t="shared" si="48"/>
        <v>1.2999999999999999E-2</v>
      </c>
      <c r="BI66" s="2">
        <f t="shared" si="49"/>
        <v>2.4299999999999999E-2</v>
      </c>
      <c r="BK66" s="2">
        <f t="shared" si="50"/>
        <v>6.9099999999999995E-2</v>
      </c>
      <c r="BL66" s="2">
        <f t="shared" si="51"/>
        <v>0.52059999999999995</v>
      </c>
      <c r="BM66" s="2">
        <f t="shared" si="52"/>
        <v>0.36059999999999998</v>
      </c>
      <c r="BN66" s="2">
        <f t="shared" si="53"/>
        <v>8.6999999999999994E-2</v>
      </c>
      <c r="BO66" s="2">
        <f t="shared" si="54"/>
        <v>0.36799999999999999</v>
      </c>
    </row>
    <row r="67" spans="1:67" ht="16.5" thickBot="1" x14ac:dyDescent="0.3">
      <c r="A67" s="2" t="s">
        <v>192</v>
      </c>
      <c r="B67" s="3">
        <v>0.2</v>
      </c>
      <c r="C67" s="4">
        <v>0.68</v>
      </c>
      <c r="D67" s="4">
        <v>0.73</v>
      </c>
      <c r="E67" s="4">
        <v>0.48</v>
      </c>
      <c r="F67" s="4">
        <v>0.28000000000000003</v>
      </c>
      <c r="G67" s="7" t="s">
        <v>21</v>
      </c>
      <c r="H67" s="36">
        <f t="shared" si="8"/>
        <v>5.0099999999999999E-2</v>
      </c>
      <c r="I67" s="36">
        <f t="shared" si="9"/>
        <v>2.8400000000000002E-2</v>
      </c>
      <c r="J67" s="36">
        <f t="shared" si="10"/>
        <v>0.14280000000000001</v>
      </c>
      <c r="K67" s="36">
        <f t="shared" si="11"/>
        <v>0.45950000000000002</v>
      </c>
      <c r="L67" s="36">
        <f t="shared" si="12"/>
        <v>2.8400000000000002E-2</v>
      </c>
      <c r="M67" s="36" t="str">
        <f t="shared" si="13"/>
        <v>Low</v>
      </c>
      <c r="N67" s="36">
        <f t="shared" si="14"/>
        <v>1</v>
      </c>
      <c r="O67" s="37">
        <f t="shared" si="15"/>
        <v>0.20200000000000001</v>
      </c>
      <c r="P67" s="37">
        <f t="shared" si="16"/>
        <v>0.75560000000000005</v>
      </c>
      <c r="Q67" s="37">
        <f t="shared" si="17"/>
        <v>0.76839999999999997</v>
      </c>
      <c r="R67" s="37">
        <f t="shared" si="18"/>
        <v>0.48480000000000001</v>
      </c>
      <c r="S67" s="37">
        <f t="shared" si="19"/>
        <v>0.30109999999999998</v>
      </c>
      <c r="T67" s="37"/>
      <c r="U67" s="37">
        <f t="shared" si="60"/>
        <v>0.66390000000000005</v>
      </c>
      <c r="V67" s="37">
        <f t="shared" si="61"/>
        <v>0.13919999999999999</v>
      </c>
      <c r="W67" s="37">
        <f t="shared" si="62"/>
        <v>0.13100000000000001</v>
      </c>
      <c r="X67" s="37">
        <f t="shared" si="63"/>
        <v>0.34699999999999998</v>
      </c>
      <c r="Y67" s="37">
        <f t="shared" si="64"/>
        <v>0.53720000000000001</v>
      </c>
      <c r="Z67" s="37"/>
      <c r="AA67" s="37">
        <f t="shared" si="25"/>
        <v>1.7000000000000001E-2</v>
      </c>
      <c r="AB67" s="37">
        <f t="shared" si="26"/>
        <v>0.3795</v>
      </c>
      <c r="AC67" s="37">
        <f t="shared" si="27"/>
        <v>0.40039999999999998</v>
      </c>
      <c r="AD67" s="37">
        <f t="shared" si="28"/>
        <v>0.1075</v>
      </c>
      <c r="AE67" s="37">
        <f t="shared" si="29"/>
        <v>3.6299999999999999E-2</v>
      </c>
      <c r="AF67" s="37"/>
      <c r="AG67" s="37">
        <f t="shared" si="55"/>
        <v>0.25480000000000003</v>
      </c>
      <c r="AH67" s="37">
        <f t="shared" si="56"/>
        <v>9.1999999999999998E-3</v>
      </c>
      <c r="AI67" s="37">
        <f t="shared" si="57"/>
        <v>8.3999999999999995E-3</v>
      </c>
      <c r="AJ67" s="37">
        <f t="shared" si="58"/>
        <v>4.9000000000000002E-2</v>
      </c>
      <c r="AK67" s="37">
        <f t="shared" si="59"/>
        <v>0.1404</v>
      </c>
      <c r="AL67" s="37"/>
      <c r="AM67" s="37">
        <f t="shared" si="30"/>
        <v>0.46190000000000003</v>
      </c>
      <c r="AN67" s="37">
        <f t="shared" si="31"/>
        <v>0.61640000000000006</v>
      </c>
      <c r="AO67" s="37">
        <f t="shared" si="32"/>
        <v>0.63739999999999997</v>
      </c>
      <c r="AP67" s="37">
        <f t="shared" si="33"/>
        <v>0.13780000000000003</v>
      </c>
      <c r="AQ67" s="37">
        <f t="shared" si="34"/>
        <v>0.23610000000000003</v>
      </c>
      <c r="AS67" s="2">
        <f t="shared" si="35"/>
        <v>2.1299999999999999E-2</v>
      </c>
      <c r="AT67" s="2">
        <f t="shared" si="36"/>
        <v>0.35970000000000002</v>
      </c>
      <c r="AU67" s="2">
        <f t="shared" si="37"/>
        <v>0.33860000000000001</v>
      </c>
      <c r="AV67" s="2">
        <f t="shared" si="38"/>
        <v>5.3600000000000002E-2</v>
      </c>
      <c r="AW67" s="2">
        <f t="shared" si="39"/>
        <v>3.0800000000000001E-2</v>
      </c>
      <c r="AY67" s="2">
        <f t="shared" si="40"/>
        <v>2.53E-2</v>
      </c>
      <c r="AZ67" s="2">
        <f t="shared" si="41"/>
        <v>0.3216</v>
      </c>
      <c r="BA67" s="2">
        <f t="shared" si="42"/>
        <v>0.30930000000000002</v>
      </c>
      <c r="BB67" s="2">
        <f t="shared" si="43"/>
        <v>0.01</v>
      </c>
      <c r="BC67" s="2">
        <f t="shared" si="44"/>
        <v>0.01</v>
      </c>
      <c r="BE67" s="2">
        <f t="shared" si="45"/>
        <v>5.2400000000000002E-2</v>
      </c>
      <c r="BF67" s="2">
        <f t="shared" si="46"/>
        <v>0.30669999999999997</v>
      </c>
      <c r="BG67" s="2">
        <f t="shared" si="47"/>
        <v>0.26029999999999998</v>
      </c>
      <c r="BH67" s="2">
        <f t="shared" si="48"/>
        <v>5.7799999999999997E-2</v>
      </c>
      <c r="BI67" s="2">
        <f t="shared" si="49"/>
        <v>0.1363</v>
      </c>
      <c r="BK67" s="2">
        <f t="shared" si="50"/>
        <v>6.2600000000000003E-2</v>
      </c>
      <c r="BL67" s="2">
        <f t="shared" si="51"/>
        <v>0.27529999999999999</v>
      </c>
      <c r="BM67" s="2">
        <f t="shared" si="52"/>
        <v>0.26319999999999999</v>
      </c>
      <c r="BN67" s="2">
        <f t="shared" si="53"/>
        <v>1.6199999999999999E-2</v>
      </c>
      <c r="BO67" s="2">
        <f t="shared" si="54"/>
        <v>0.48</v>
      </c>
    </row>
    <row r="68" spans="1:67" ht="16.5" thickBot="1" x14ac:dyDescent="0.3">
      <c r="A68" s="2" t="s">
        <v>193</v>
      </c>
      <c r="B68" s="3">
        <v>0.24</v>
      </c>
      <c r="C68" s="4">
        <v>0.57999999999999996</v>
      </c>
      <c r="D68" s="4">
        <v>0.76</v>
      </c>
      <c r="E68" s="4">
        <v>0.8</v>
      </c>
      <c r="F68" s="4">
        <v>0.28000000000000003</v>
      </c>
      <c r="G68" s="8" t="s">
        <v>24</v>
      </c>
      <c r="H68" s="36">
        <f t="shared" si="8"/>
        <v>5.8799999999999998E-2</v>
      </c>
      <c r="I68" s="36">
        <f t="shared" si="9"/>
        <v>3.6799999999999999E-2</v>
      </c>
      <c r="J68" s="36">
        <f t="shared" si="10"/>
        <v>0.1515</v>
      </c>
      <c r="K68" s="36">
        <f t="shared" si="11"/>
        <v>0.4677</v>
      </c>
      <c r="L68" s="36">
        <f t="shared" si="12"/>
        <v>3.6799999999999999E-2</v>
      </c>
      <c r="M68" s="36" t="str">
        <f t="shared" si="13"/>
        <v>Low</v>
      </c>
      <c r="N68" s="36">
        <f t="shared" si="14"/>
        <v>0</v>
      </c>
      <c r="O68" s="37">
        <f t="shared" si="15"/>
        <v>0.2424</v>
      </c>
      <c r="P68" s="37">
        <f t="shared" si="16"/>
        <v>0.64439999999999997</v>
      </c>
      <c r="Q68" s="37">
        <f t="shared" si="17"/>
        <v>0.8</v>
      </c>
      <c r="R68" s="37">
        <f t="shared" si="18"/>
        <v>0.80810000000000004</v>
      </c>
      <c r="S68" s="37">
        <f t="shared" si="19"/>
        <v>0.30109999999999998</v>
      </c>
      <c r="T68" s="37"/>
      <c r="U68" s="37">
        <f t="shared" si="60"/>
        <v>0.60980000000000001</v>
      </c>
      <c r="V68" s="37">
        <f t="shared" si="61"/>
        <v>0.2162</v>
      </c>
      <c r="W68" s="37">
        <f t="shared" si="62"/>
        <v>0.1111</v>
      </c>
      <c r="X68" s="37">
        <f t="shared" si="63"/>
        <v>0.1061</v>
      </c>
      <c r="Y68" s="37">
        <f t="shared" si="64"/>
        <v>0.53720000000000001</v>
      </c>
      <c r="Z68" s="37"/>
      <c r="AA68" s="37">
        <f t="shared" si="25"/>
        <v>2.3699999999999999E-2</v>
      </c>
      <c r="AB68" s="37">
        <f t="shared" si="26"/>
        <v>0.2334</v>
      </c>
      <c r="AC68" s="37">
        <f t="shared" si="27"/>
        <v>0.45660000000000001</v>
      </c>
      <c r="AD68" s="37">
        <f t="shared" si="28"/>
        <v>0.47210000000000002</v>
      </c>
      <c r="AE68" s="37">
        <f t="shared" si="29"/>
        <v>3.6299999999999999E-2</v>
      </c>
      <c r="AF68" s="37"/>
      <c r="AG68" s="37">
        <f t="shared" si="55"/>
        <v>0.19900000000000001</v>
      </c>
      <c r="AH68" s="37">
        <f t="shared" si="56"/>
        <v>1.9199999999999998E-2</v>
      </c>
      <c r="AI68" s="37">
        <f t="shared" si="57"/>
        <v>6.6E-3</v>
      </c>
      <c r="AJ68" s="37">
        <f t="shared" si="58"/>
        <v>6.1000000000000004E-3</v>
      </c>
      <c r="AK68" s="37">
        <f t="shared" si="59"/>
        <v>0.1404</v>
      </c>
      <c r="AL68" s="37"/>
      <c r="AM68" s="37">
        <f t="shared" si="30"/>
        <v>0.3674</v>
      </c>
      <c r="AN68" s="37">
        <f t="shared" si="31"/>
        <v>0.42819999999999997</v>
      </c>
      <c r="AO68" s="37">
        <f t="shared" si="32"/>
        <v>0.68890000000000007</v>
      </c>
      <c r="AP68" s="37">
        <f t="shared" si="33"/>
        <v>0.70200000000000007</v>
      </c>
      <c r="AQ68" s="37">
        <f t="shared" si="34"/>
        <v>0.23610000000000003</v>
      </c>
      <c r="AS68" s="2">
        <f t="shared" si="35"/>
        <v>1.46E-2</v>
      </c>
      <c r="AT68" s="2">
        <f t="shared" si="36"/>
        <v>0.21360000000000001</v>
      </c>
      <c r="AU68" s="2">
        <f t="shared" si="37"/>
        <v>0.39479999999999998</v>
      </c>
      <c r="AV68" s="2">
        <f t="shared" si="38"/>
        <v>0.41820000000000002</v>
      </c>
      <c r="AW68" s="2">
        <f t="shared" si="39"/>
        <v>3.0800000000000001E-2</v>
      </c>
      <c r="AY68" s="2">
        <f t="shared" si="40"/>
        <v>1.8599999999999998E-2</v>
      </c>
      <c r="AZ68" s="2">
        <f t="shared" si="41"/>
        <v>0.17549999999999999</v>
      </c>
      <c r="BA68" s="2">
        <f t="shared" si="42"/>
        <v>0.36549999999999999</v>
      </c>
      <c r="BB68" s="2">
        <f t="shared" si="43"/>
        <v>0.35460000000000003</v>
      </c>
      <c r="BC68" s="2">
        <f t="shared" si="44"/>
        <v>0.01</v>
      </c>
      <c r="BE68" s="2">
        <f t="shared" si="45"/>
        <v>4.5699999999999998E-2</v>
      </c>
      <c r="BF68" s="2">
        <f t="shared" si="46"/>
        <v>0.16059999999999999</v>
      </c>
      <c r="BG68" s="2">
        <f t="shared" si="47"/>
        <v>0.3165</v>
      </c>
      <c r="BH68" s="2">
        <f t="shared" si="48"/>
        <v>0.4224</v>
      </c>
      <c r="BI68" s="2">
        <f t="shared" si="49"/>
        <v>0.1363</v>
      </c>
      <c r="BK68" s="2">
        <f t="shared" si="50"/>
        <v>5.5899999999999998E-2</v>
      </c>
      <c r="BL68" s="2">
        <f t="shared" si="51"/>
        <v>0.12920000000000001</v>
      </c>
      <c r="BM68" s="2">
        <f t="shared" si="52"/>
        <v>0.31940000000000002</v>
      </c>
      <c r="BN68" s="2">
        <f t="shared" si="53"/>
        <v>0.34839999999999999</v>
      </c>
      <c r="BO68" s="2">
        <f t="shared" si="54"/>
        <v>0.48</v>
      </c>
    </row>
    <row r="69" spans="1:67" ht="16.5" thickBot="1" x14ac:dyDescent="0.3">
      <c r="A69" s="2" t="s">
        <v>194</v>
      </c>
      <c r="B69" s="3">
        <v>0.25</v>
      </c>
      <c r="C69" s="4">
        <v>0.1</v>
      </c>
      <c r="D69" s="4">
        <v>0.03</v>
      </c>
      <c r="E69" s="4">
        <v>0.09</v>
      </c>
      <c r="F69" s="4">
        <v>0.15</v>
      </c>
      <c r="G69" s="5" t="s">
        <v>13</v>
      </c>
      <c r="H69" s="36">
        <f t="shared" ref="H69:H132" si="65">ROUND(SUMPRODUCT($B$2:$F$2,AS69:AW69),4)</f>
        <v>0.01</v>
      </c>
      <c r="I69" s="36">
        <f t="shared" ref="I69:I132" si="66">ROUND(SUMPRODUCT($B$2:$F$2,AY69:BC69),4)</f>
        <v>2.0799999999999999E-2</v>
      </c>
      <c r="J69" s="36">
        <f t="shared" ref="J69:J132" si="67">ROUND(SUMPRODUCT($B$2:$F$2,BE69:BI69),4)</f>
        <v>0.15770000000000001</v>
      </c>
      <c r="K69" s="36">
        <f t="shared" ref="K69:K132" si="68">ROUND(SUMPRODUCT($B$2:$F$2,BK69:BO69),4)</f>
        <v>0.47599999999999998</v>
      </c>
      <c r="L69" s="36">
        <f t="shared" ref="L69:L132" si="69">MIN(H69:K69)</f>
        <v>0.01</v>
      </c>
      <c r="M69" s="36" t="str">
        <f t="shared" ref="M69:M132" si="70">IF(L69=H69,$H$3,IF(L69=I69,$I$3,IF(L69=J69,$J$3,$K$3)))</f>
        <v>very_low</v>
      </c>
      <c r="N69" s="36">
        <f t="shared" ref="N69:N132" si="71">IF(M69=G69,1,0)</f>
        <v>1</v>
      </c>
      <c r="O69" s="37">
        <f t="shared" ref="O69:O132" si="72">ROUND((B69-B$262)/(B$263-B$262),4)</f>
        <v>0.2525</v>
      </c>
      <c r="P69" s="37">
        <f t="shared" ref="P69:P132" si="73">ROUND((C69-C$262)/(C$263-C$262),4)</f>
        <v>0.1111</v>
      </c>
      <c r="Q69" s="37">
        <f t="shared" ref="Q69:Q132" si="74">ROUND((D69-D$262)/(D$263-D$262),4)</f>
        <v>3.1600000000000003E-2</v>
      </c>
      <c r="R69" s="37">
        <f t="shared" ref="R69:R132" si="75">ROUND((E69-E$262)/(E$263-E$262),4)</f>
        <v>9.0899999999999995E-2</v>
      </c>
      <c r="S69" s="37">
        <f t="shared" ref="S69:S132" si="76">ROUND((F69-F$262)/(F$263-F$262),4)</f>
        <v>0.1613</v>
      </c>
      <c r="T69" s="37"/>
      <c r="U69" s="37">
        <f t="shared" ref="U69:U132" si="77">ROUND((1-O69)/(1+O69),4)</f>
        <v>0.5968</v>
      </c>
      <c r="V69" s="37">
        <f t="shared" ref="V69:V132" si="78">ROUND((1-P69)/(1+P69),4)</f>
        <v>0.8</v>
      </c>
      <c r="W69" s="37">
        <f t="shared" ref="W69:W132" si="79">ROUND((1-Q69)/(1+Q69),4)</f>
        <v>0.93869999999999998</v>
      </c>
      <c r="X69" s="37">
        <f t="shared" ref="X69:X132" si="80">ROUND((1-R69)/(1+R69),4)</f>
        <v>0.83330000000000004</v>
      </c>
      <c r="Y69" s="37">
        <f t="shared" ref="Y69:Y132" si="81">ROUND((1-S69)/(1+S69),4)</f>
        <v>0.72219999999999995</v>
      </c>
      <c r="Z69" s="37"/>
      <c r="AA69" s="37">
        <f t="shared" ref="AA69:AA132" si="82">ROUND((3+O69*2+O69^2-U69-2*U69^2)*EXP(2*O69-2*U69-2)/6,4)</f>
        <v>2.5600000000000001E-2</v>
      </c>
      <c r="AB69" s="37">
        <f t="shared" ref="AB69:AB132" si="83">ROUND((3+P69*2+P69^2-V69-2*V69^2)*EXP(2*P69-2*V69-2)/6,4)</f>
        <v>6.6E-3</v>
      </c>
      <c r="AC69" s="37">
        <f t="shared" ref="AC69:AC132" si="84">ROUND((3+Q69*2+Q69^2-W69-2*W69^2)*EXP(2*Q69-2*W69-2)/6,4)</f>
        <v>1.2999999999999999E-3</v>
      </c>
      <c r="AD69" s="37">
        <f t="shared" ref="AD69:AD132" si="85">ROUND((3+R69*2+R69^2-X69-2*X69^2)*EXP(2*R69-2*X69-2)/6,4)</f>
        <v>4.8999999999999998E-3</v>
      </c>
      <c r="AE69" s="37">
        <f t="shared" ref="AE69:AE132" si="86">ROUND((3+S69*2+S69^2-Y69-2*Y69^2)*EXP(2*S69-2*Y69-2)/6,4)</f>
        <v>1.1599999999999999E-2</v>
      </c>
      <c r="AF69" s="37"/>
      <c r="AG69" s="37">
        <f t="shared" si="55"/>
        <v>0.18729999999999999</v>
      </c>
      <c r="AH69" s="37">
        <f t="shared" si="56"/>
        <v>0.45660000000000001</v>
      </c>
      <c r="AI69" s="37">
        <f t="shared" si="57"/>
        <v>0.79239999999999999</v>
      </c>
      <c r="AJ69" s="37">
        <f t="shared" si="58"/>
        <v>0.52310000000000001</v>
      </c>
      <c r="AK69" s="37">
        <f t="shared" si="59"/>
        <v>0.3291</v>
      </c>
      <c r="AL69" s="37"/>
      <c r="AM69" s="37">
        <f t="shared" ref="AM69:AM132" si="87">ABS(O69-U69)</f>
        <v>0.34429999999999999</v>
      </c>
      <c r="AN69" s="37">
        <f t="shared" ref="AN69:AN132" si="88">ABS(P69-V69)</f>
        <v>0.68890000000000007</v>
      </c>
      <c r="AO69" s="37">
        <f t="shared" ref="AO69:AO132" si="89">ABS(Q69-W69)</f>
        <v>0.90710000000000002</v>
      </c>
      <c r="AP69" s="37">
        <f t="shared" ref="AP69:AP132" si="90">ABS(R69-X69)</f>
        <v>0.74240000000000006</v>
      </c>
      <c r="AQ69" s="37">
        <f t="shared" ref="AQ69:AQ132" si="91">ABS(S69-Y69)</f>
        <v>0.56089999999999995</v>
      </c>
      <c r="AS69" s="2">
        <f t="shared" ref="AS69:AS132" si="92">ABS(ROUND(AA69-AA$266,4))</f>
        <v>1.2699999999999999E-2</v>
      </c>
      <c r="AT69" s="2">
        <f t="shared" ref="AT69:AT132" si="93">ABS(ROUND(AB69-AB$266,4))</f>
        <v>1.32E-2</v>
      </c>
      <c r="AU69" s="2">
        <f t="shared" ref="AU69:AU132" si="94">ABS(ROUND(AC69-AC$266,4))</f>
        <v>6.0499999999999998E-2</v>
      </c>
      <c r="AV69" s="2">
        <f t="shared" ref="AV69:AV132" si="95">ABS(ROUND(AD69-AD$266,4))</f>
        <v>4.9000000000000002E-2</v>
      </c>
      <c r="AW69" s="2">
        <f t="shared" ref="AW69:AW132" si="96">ABS(ROUND(AE69-AE$266,4))</f>
        <v>6.1000000000000004E-3</v>
      </c>
      <c r="AY69" s="2">
        <f t="shared" ref="AY69:AY132" si="97">ABS(ROUND(AA69-AA$267,4))</f>
        <v>1.67E-2</v>
      </c>
      <c r="AZ69" s="2">
        <f t="shared" ref="AZ69:AZ132" si="98">ABS(ROUND(AB69-AB$267,4))</f>
        <v>5.1299999999999998E-2</v>
      </c>
      <c r="BA69" s="2">
        <f t="shared" ref="BA69:BA132" si="99">ABS(ROUND(AC69-AC$267,4))</f>
        <v>8.9800000000000005E-2</v>
      </c>
      <c r="BB69" s="2">
        <f t="shared" ref="BB69:BB132" si="100">ABS(ROUND(AD69-AD$267,4))</f>
        <v>0.11260000000000001</v>
      </c>
      <c r="BC69" s="2">
        <f t="shared" ref="BC69:BC132" si="101">ABS(ROUND(AE69-AE$267,4))</f>
        <v>1.47E-2</v>
      </c>
      <c r="BE69" s="2">
        <f t="shared" ref="BE69:BE132" si="102">ABS(ROUND(AA69-AA$268,4))</f>
        <v>4.3799999999999999E-2</v>
      </c>
      <c r="BF69" s="2">
        <f t="shared" ref="BF69:BF132" si="103">ABS(ROUND(AB69-AB$268,4))</f>
        <v>6.6199999999999995E-2</v>
      </c>
      <c r="BG69" s="2">
        <f t="shared" ref="BG69:BG132" si="104">ABS(ROUND(AC69-AC$268,4))</f>
        <v>0.13880000000000001</v>
      </c>
      <c r="BH69" s="2">
        <f t="shared" ref="BH69:BH132" si="105">ABS(ROUND(AD69-AD$268,4))</f>
        <v>4.48E-2</v>
      </c>
      <c r="BI69" s="2">
        <f t="shared" ref="BI69:BI132" si="106">ABS(ROUND(AE69-AE$268,4))</f>
        <v>0.161</v>
      </c>
      <c r="BK69" s="2">
        <f t="shared" ref="BK69:BK132" si="107">ABS(ROUND(AA69-AA$269,4))</f>
        <v>5.3999999999999999E-2</v>
      </c>
      <c r="BL69" s="2">
        <f t="shared" ref="BL69:BL132" si="108">ABS(ROUND(AB69-AB$269,4))</f>
        <v>9.7600000000000006E-2</v>
      </c>
      <c r="BM69" s="2">
        <f t="shared" ref="BM69:BM132" si="109">ABS(ROUND(AC69-AC$269,4))</f>
        <v>0.13589999999999999</v>
      </c>
      <c r="BN69" s="2">
        <f t="shared" ref="BN69:BN132" si="110">ABS(ROUND(AD69-AD$269,4))</f>
        <v>0.1188</v>
      </c>
      <c r="BO69" s="2">
        <f t="shared" ref="BO69:BO132" si="111">ABS(ROUND(AE69-AE$269,4))</f>
        <v>0.50470000000000004</v>
      </c>
    </row>
    <row r="70" spans="1:67" ht="16.5" thickBot="1" x14ac:dyDescent="0.3">
      <c r="A70" s="2" t="s">
        <v>195</v>
      </c>
      <c r="B70" s="3">
        <v>0.32</v>
      </c>
      <c r="C70" s="4">
        <v>0.2</v>
      </c>
      <c r="D70" s="4">
        <v>0.06</v>
      </c>
      <c r="E70" s="4">
        <v>0.26</v>
      </c>
      <c r="F70" s="4">
        <v>0.24</v>
      </c>
      <c r="G70" s="5" t="s">
        <v>13</v>
      </c>
      <c r="H70" s="36">
        <f t="shared" si="65"/>
        <v>2.35E-2</v>
      </c>
      <c r="I70" s="36">
        <f t="shared" si="66"/>
        <v>7.1000000000000004E-3</v>
      </c>
      <c r="J70" s="36">
        <f t="shared" si="67"/>
        <v>0.14330000000000001</v>
      </c>
      <c r="K70" s="36">
        <f t="shared" si="68"/>
        <v>0.46150000000000002</v>
      </c>
      <c r="L70" s="36">
        <f t="shared" si="69"/>
        <v>7.1000000000000004E-3</v>
      </c>
      <c r="M70" s="36" t="str">
        <f t="shared" si="70"/>
        <v>Low</v>
      </c>
      <c r="N70" s="36">
        <f t="shared" si="71"/>
        <v>0</v>
      </c>
      <c r="O70" s="37">
        <f t="shared" si="72"/>
        <v>0.32319999999999999</v>
      </c>
      <c r="P70" s="37">
        <f t="shared" si="73"/>
        <v>0.22220000000000001</v>
      </c>
      <c r="Q70" s="37">
        <f t="shared" si="74"/>
        <v>6.3200000000000006E-2</v>
      </c>
      <c r="R70" s="37">
        <f t="shared" si="75"/>
        <v>0.2626</v>
      </c>
      <c r="S70" s="37">
        <f t="shared" si="76"/>
        <v>0.2581</v>
      </c>
      <c r="T70" s="37"/>
      <c r="U70" s="37">
        <f t="shared" si="77"/>
        <v>0.51149999999999995</v>
      </c>
      <c r="V70" s="37">
        <f t="shared" si="78"/>
        <v>0.63639999999999997</v>
      </c>
      <c r="W70" s="37">
        <f t="shared" si="79"/>
        <v>0.88109999999999999</v>
      </c>
      <c r="X70" s="37">
        <f t="shared" si="80"/>
        <v>0.58399999999999996</v>
      </c>
      <c r="Y70" s="37">
        <f t="shared" si="81"/>
        <v>0.5897</v>
      </c>
      <c r="Z70" s="37"/>
      <c r="AA70" s="37">
        <f t="shared" si="82"/>
        <v>4.2000000000000003E-2</v>
      </c>
      <c r="AB70" s="37">
        <f t="shared" si="83"/>
        <v>2.0199999999999999E-2</v>
      </c>
      <c r="AC70" s="37">
        <f t="shared" si="84"/>
        <v>3.0999999999999999E-3</v>
      </c>
      <c r="AD70" s="37">
        <f t="shared" si="85"/>
        <v>2.76E-2</v>
      </c>
      <c r="AE70" s="37">
        <f t="shared" si="86"/>
        <v>2.6700000000000002E-2</v>
      </c>
      <c r="AF70" s="37"/>
      <c r="AG70" s="37">
        <f t="shared" si="55"/>
        <v>0.12330000000000001</v>
      </c>
      <c r="AH70" s="37">
        <f t="shared" si="56"/>
        <v>0.22500000000000001</v>
      </c>
      <c r="AI70" s="37">
        <f t="shared" si="57"/>
        <v>0.6331</v>
      </c>
      <c r="AJ70" s="37">
        <f t="shared" si="58"/>
        <v>0.1762</v>
      </c>
      <c r="AK70" s="37">
        <f t="shared" si="59"/>
        <v>0.18110000000000001</v>
      </c>
      <c r="AL70" s="37"/>
      <c r="AM70" s="37">
        <f t="shared" si="87"/>
        <v>0.18829999999999997</v>
      </c>
      <c r="AN70" s="37">
        <f t="shared" si="88"/>
        <v>0.41419999999999996</v>
      </c>
      <c r="AO70" s="37">
        <f t="shared" si="89"/>
        <v>0.81789999999999996</v>
      </c>
      <c r="AP70" s="37">
        <f t="shared" si="90"/>
        <v>0.32139999999999996</v>
      </c>
      <c r="AQ70" s="37">
        <f t="shared" si="91"/>
        <v>0.33160000000000001</v>
      </c>
      <c r="AS70" s="2">
        <f t="shared" si="92"/>
        <v>3.7000000000000002E-3</v>
      </c>
      <c r="AT70" s="2">
        <f t="shared" si="93"/>
        <v>4.0000000000000002E-4</v>
      </c>
      <c r="AU70" s="2">
        <f t="shared" si="94"/>
        <v>5.8700000000000002E-2</v>
      </c>
      <c r="AV70" s="2">
        <f t="shared" si="95"/>
        <v>2.63E-2</v>
      </c>
      <c r="AW70" s="2">
        <f t="shared" si="96"/>
        <v>2.12E-2</v>
      </c>
      <c r="AY70" s="2">
        <f t="shared" si="97"/>
        <v>2.9999999999999997E-4</v>
      </c>
      <c r="AZ70" s="2">
        <f t="shared" si="98"/>
        <v>3.7699999999999997E-2</v>
      </c>
      <c r="BA70" s="2">
        <f t="shared" si="99"/>
        <v>8.7999999999999995E-2</v>
      </c>
      <c r="BB70" s="2">
        <f t="shared" si="100"/>
        <v>8.9899999999999994E-2</v>
      </c>
      <c r="BC70" s="2">
        <f t="shared" si="101"/>
        <v>4.0000000000000002E-4</v>
      </c>
      <c r="BE70" s="2">
        <f t="shared" si="102"/>
        <v>2.7400000000000001E-2</v>
      </c>
      <c r="BF70" s="2">
        <f t="shared" si="103"/>
        <v>5.2600000000000001E-2</v>
      </c>
      <c r="BG70" s="2">
        <f t="shared" si="104"/>
        <v>0.13700000000000001</v>
      </c>
      <c r="BH70" s="2">
        <f t="shared" si="105"/>
        <v>2.2100000000000002E-2</v>
      </c>
      <c r="BI70" s="2">
        <f t="shared" si="106"/>
        <v>0.1459</v>
      </c>
      <c r="BK70" s="2">
        <f t="shared" si="107"/>
        <v>3.7600000000000001E-2</v>
      </c>
      <c r="BL70" s="2">
        <f t="shared" si="108"/>
        <v>8.4000000000000005E-2</v>
      </c>
      <c r="BM70" s="2">
        <f t="shared" si="109"/>
        <v>0.1341</v>
      </c>
      <c r="BN70" s="2">
        <f t="shared" si="110"/>
        <v>9.6100000000000005E-2</v>
      </c>
      <c r="BO70" s="2">
        <f t="shared" si="111"/>
        <v>0.48959999999999998</v>
      </c>
    </row>
    <row r="71" spans="1:67" ht="16.5" thickBot="1" x14ac:dyDescent="0.3">
      <c r="A71" s="2" t="s">
        <v>196</v>
      </c>
      <c r="B71" s="3">
        <v>0.28999999999999998</v>
      </c>
      <c r="C71" s="4">
        <v>0.06</v>
      </c>
      <c r="D71" s="4">
        <v>0.19</v>
      </c>
      <c r="E71" s="4">
        <v>0.55000000000000004</v>
      </c>
      <c r="F71" s="4">
        <v>0.51</v>
      </c>
      <c r="G71" s="8" t="s">
        <v>24</v>
      </c>
      <c r="H71" s="36">
        <f t="shared" si="65"/>
        <v>0.1361</v>
      </c>
      <c r="I71" s="36">
        <f t="shared" si="66"/>
        <v>0.1177</v>
      </c>
      <c r="J71" s="36">
        <f t="shared" si="67"/>
        <v>3.15E-2</v>
      </c>
      <c r="K71" s="36">
        <f t="shared" si="68"/>
        <v>0.34749999999999998</v>
      </c>
      <c r="L71" s="36">
        <f t="shared" si="69"/>
        <v>3.15E-2</v>
      </c>
      <c r="M71" s="36" t="str">
        <f t="shared" si="70"/>
        <v>Middle</v>
      </c>
      <c r="N71" s="36">
        <f t="shared" si="71"/>
        <v>1</v>
      </c>
      <c r="O71" s="37">
        <f t="shared" si="72"/>
        <v>0.29289999999999999</v>
      </c>
      <c r="P71" s="37">
        <f t="shared" si="73"/>
        <v>6.6699999999999995E-2</v>
      </c>
      <c r="Q71" s="37">
        <f t="shared" si="74"/>
        <v>0.2</v>
      </c>
      <c r="R71" s="37">
        <f t="shared" si="75"/>
        <v>0.55559999999999998</v>
      </c>
      <c r="S71" s="37">
        <f t="shared" si="76"/>
        <v>0.5484</v>
      </c>
      <c r="T71" s="37"/>
      <c r="U71" s="37">
        <f t="shared" si="77"/>
        <v>0.54690000000000005</v>
      </c>
      <c r="V71" s="37">
        <f t="shared" si="78"/>
        <v>0.87490000000000001</v>
      </c>
      <c r="W71" s="37">
        <f t="shared" si="79"/>
        <v>0.66669999999999996</v>
      </c>
      <c r="X71" s="37">
        <f t="shared" si="80"/>
        <v>0.28570000000000001</v>
      </c>
      <c r="Y71" s="37">
        <f t="shared" si="81"/>
        <v>0.29170000000000001</v>
      </c>
      <c r="Z71" s="37"/>
      <c r="AA71" s="37">
        <f t="shared" si="82"/>
        <v>3.4299999999999997E-2</v>
      </c>
      <c r="AB71" s="37">
        <f t="shared" si="83"/>
        <v>3.3E-3</v>
      </c>
      <c r="AC71" s="37">
        <f t="shared" si="84"/>
        <v>1.67E-2</v>
      </c>
      <c r="AD71" s="37">
        <f t="shared" si="85"/>
        <v>0.1537</v>
      </c>
      <c r="AE71" s="37">
        <f t="shared" si="86"/>
        <v>0.14829999999999999</v>
      </c>
      <c r="AF71" s="37"/>
      <c r="AG71" s="37">
        <f t="shared" ref="AG71:AG134" si="112">ROUND((3+2*U71+U71^2-O71-2*O71^2)*EXP(-2*O71+2*U71-2)/6,4)</f>
        <v>0.14729999999999999</v>
      </c>
      <c r="AH71" s="37">
        <f t="shared" ref="AH71:AH134" si="113">ROUND((3+2*V71+V71^2-P71-2*P71^2)*EXP(-2*P71+2*V71-2)/6,4)</f>
        <v>0.61780000000000002</v>
      </c>
      <c r="AI71" s="37">
        <f t="shared" ref="AI71:AI134" si="114">ROUND((3+2*W71+W71^2-Q71-2*Q71^2)*EXP(-2*Q71+2*W71-2)/6,4)</f>
        <v>0.25800000000000001</v>
      </c>
      <c r="AJ71" s="37">
        <f t="shared" ref="AJ71:AJ134" si="115">ROUND((3+2*X71+X71^2-R71-2*R71^2)*EXP(-2*R71+2*X71-2)/6,4)</f>
        <v>3.2599999999999997E-2</v>
      </c>
      <c r="AK71" s="37">
        <f t="shared" ref="AK71:AK134" si="116">ROUND((3+2*Y71+Y71^2-S71-2*S71^2)*EXP(-2*S71+2*Y71-2)/6,4)</f>
        <v>3.4000000000000002E-2</v>
      </c>
      <c r="AL71" s="37"/>
      <c r="AM71" s="37">
        <f t="shared" si="87"/>
        <v>0.25400000000000006</v>
      </c>
      <c r="AN71" s="37">
        <f t="shared" si="88"/>
        <v>0.80820000000000003</v>
      </c>
      <c r="AO71" s="37">
        <f t="shared" si="89"/>
        <v>0.46669999999999995</v>
      </c>
      <c r="AP71" s="37">
        <f t="shared" si="90"/>
        <v>0.26989999999999997</v>
      </c>
      <c r="AQ71" s="37">
        <f t="shared" si="91"/>
        <v>0.25669999999999998</v>
      </c>
      <c r="AS71" s="2">
        <f t="shared" si="92"/>
        <v>4.0000000000000001E-3</v>
      </c>
      <c r="AT71" s="2">
        <f t="shared" si="93"/>
        <v>1.6500000000000001E-2</v>
      </c>
      <c r="AU71" s="2">
        <f t="shared" si="94"/>
        <v>4.5100000000000001E-2</v>
      </c>
      <c r="AV71" s="2">
        <f t="shared" si="95"/>
        <v>9.98E-2</v>
      </c>
      <c r="AW71" s="2">
        <f t="shared" si="96"/>
        <v>0.14280000000000001</v>
      </c>
      <c r="AY71" s="2">
        <f t="shared" si="97"/>
        <v>8.0000000000000002E-3</v>
      </c>
      <c r="AZ71" s="2">
        <f t="shared" si="98"/>
        <v>5.4600000000000003E-2</v>
      </c>
      <c r="BA71" s="2">
        <f t="shared" si="99"/>
        <v>7.4399999999999994E-2</v>
      </c>
      <c r="BB71" s="2">
        <f t="shared" si="100"/>
        <v>3.6200000000000003E-2</v>
      </c>
      <c r="BC71" s="2">
        <f t="shared" si="101"/>
        <v>0.122</v>
      </c>
      <c r="BE71" s="2">
        <f t="shared" si="102"/>
        <v>3.5099999999999999E-2</v>
      </c>
      <c r="BF71" s="2">
        <f t="shared" si="103"/>
        <v>6.9500000000000006E-2</v>
      </c>
      <c r="BG71" s="2">
        <f t="shared" si="104"/>
        <v>0.1234</v>
      </c>
      <c r="BH71" s="2">
        <f t="shared" si="105"/>
        <v>0.104</v>
      </c>
      <c r="BI71" s="2">
        <f t="shared" si="106"/>
        <v>2.4299999999999999E-2</v>
      </c>
      <c r="BK71" s="2">
        <f t="shared" si="107"/>
        <v>4.53E-2</v>
      </c>
      <c r="BL71" s="2">
        <f t="shared" si="108"/>
        <v>0.1009</v>
      </c>
      <c r="BM71" s="2">
        <f t="shared" si="109"/>
        <v>0.1205</v>
      </c>
      <c r="BN71" s="2">
        <f t="shared" si="110"/>
        <v>0.03</v>
      </c>
      <c r="BO71" s="2">
        <f t="shared" si="111"/>
        <v>0.36799999999999999</v>
      </c>
    </row>
    <row r="72" spans="1:67" ht="16.5" thickBot="1" x14ac:dyDescent="0.3">
      <c r="A72" s="2" t="s">
        <v>197</v>
      </c>
      <c r="B72" s="3">
        <v>0.28000000000000003</v>
      </c>
      <c r="C72" s="4">
        <v>0.1</v>
      </c>
      <c r="D72" s="4">
        <v>0.12</v>
      </c>
      <c r="E72" s="4">
        <v>0.28000000000000003</v>
      </c>
      <c r="F72" s="4">
        <v>0.32</v>
      </c>
      <c r="G72" s="7" t="s">
        <v>21</v>
      </c>
      <c r="H72" s="36">
        <f t="shared" si="65"/>
        <v>4.2900000000000001E-2</v>
      </c>
      <c r="I72" s="36">
        <f t="shared" si="66"/>
        <v>2.6499999999999999E-2</v>
      </c>
      <c r="J72" s="36">
        <f t="shared" si="67"/>
        <v>0.1232</v>
      </c>
      <c r="K72" s="36">
        <f t="shared" si="68"/>
        <v>0.4415</v>
      </c>
      <c r="L72" s="36">
        <f t="shared" si="69"/>
        <v>2.6499999999999999E-2</v>
      </c>
      <c r="M72" s="36" t="str">
        <f t="shared" si="70"/>
        <v>Low</v>
      </c>
      <c r="N72" s="36">
        <f t="shared" si="71"/>
        <v>1</v>
      </c>
      <c r="O72" s="37">
        <f t="shared" si="72"/>
        <v>0.2828</v>
      </c>
      <c r="P72" s="37">
        <f t="shared" si="73"/>
        <v>0.1111</v>
      </c>
      <c r="Q72" s="37">
        <f t="shared" si="74"/>
        <v>0.1263</v>
      </c>
      <c r="R72" s="37">
        <f t="shared" si="75"/>
        <v>0.2828</v>
      </c>
      <c r="S72" s="37">
        <f t="shared" si="76"/>
        <v>0.34410000000000002</v>
      </c>
      <c r="T72" s="37"/>
      <c r="U72" s="37">
        <f t="shared" si="77"/>
        <v>0.55910000000000004</v>
      </c>
      <c r="V72" s="37">
        <f t="shared" si="78"/>
        <v>0.8</v>
      </c>
      <c r="W72" s="37">
        <f t="shared" si="79"/>
        <v>0.77569999999999995</v>
      </c>
      <c r="X72" s="37">
        <f t="shared" si="80"/>
        <v>0.55910000000000004</v>
      </c>
      <c r="Y72" s="37">
        <f t="shared" si="81"/>
        <v>0.48799999999999999</v>
      </c>
      <c r="Z72" s="37"/>
      <c r="AA72" s="37">
        <f t="shared" si="82"/>
        <v>3.1899999999999998E-2</v>
      </c>
      <c r="AB72" s="37">
        <f t="shared" si="83"/>
        <v>6.6E-3</v>
      </c>
      <c r="AC72" s="37">
        <f t="shared" si="84"/>
        <v>7.9000000000000008E-3</v>
      </c>
      <c r="AD72" s="37">
        <f t="shared" si="85"/>
        <v>3.1899999999999998E-2</v>
      </c>
      <c r="AE72" s="37">
        <f t="shared" si="86"/>
        <v>4.8099999999999997E-2</v>
      </c>
      <c r="AF72" s="37"/>
      <c r="AG72" s="37">
        <f t="shared" si="112"/>
        <v>0.15629999999999999</v>
      </c>
      <c r="AH72" s="37">
        <f t="shared" si="113"/>
        <v>0.45660000000000001</v>
      </c>
      <c r="AI72" s="37">
        <f t="shared" si="114"/>
        <v>0.41289999999999999</v>
      </c>
      <c r="AJ72" s="37">
        <f t="shared" si="115"/>
        <v>0.15629999999999999</v>
      </c>
      <c r="AK72" s="37">
        <f t="shared" si="116"/>
        <v>0.10929999999999999</v>
      </c>
      <c r="AL72" s="37"/>
      <c r="AM72" s="37">
        <f t="shared" si="87"/>
        <v>0.27630000000000005</v>
      </c>
      <c r="AN72" s="37">
        <f t="shared" si="88"/>
        <v>0.68890000000000007</v>
      </c>
      <c r="AO72" s="37">
        <f t="shared" si="89"/>
        <v>0.64939999999999998</v>
      </c>
      <c r="AP72" s="37">
        <f t="shared" si="90"/>
        <v>0.27630000000000005</v>
      </c>
      <c r="AQ72" s="37">
        <f t="shared" si="91"/>
        <v>0.14389999999999997</v>
      </c>
      <c r="AS72" s="2">
        <f t="shared" si="92"/>
        <v>6.4000000000000003E-3</v>
      </c>
      <c r="AT72" s="2">
        <f t="shared" si="93"/>
        <v>1.32E-2</v>
      </c>
      <c r="AU72" s="2">
        <f t="shared" si="94"/>
        <v>5.3900000000000003E-2</v>
      </c>
      <c r="AV72" s="2">
        <f t="shared" si="95"/>
        <v>2.1999999999999999E-2</v>
      </c>
      <c r="AW72" s="2">
        <f t="shared" si="96"/>
        <v>4.2599999999999999E-2</v>
      </c>
      <c r="AY72" s="2">
        <f t="shared" si="97"/>
        <v>1.04E-2</v>
      </c>
      <c r="AZ72" s="2">
        <f t="shared" si="98"/>
        <v>5.1299999999999998E-2</v>
      </c>
      <c r="BA72" s="2">
        <f t="shared" si="99"/>
        <v>8.3199999999999996E-2</v>
      </c>
      <c r="BB72" s="2">
        <f t="shared" si="100"/>
        <v>8.5599999999999996E-2</v>
      </c>
      <c r="BC72" s="2">
        <f t="shared" si="101"/>
        <v>2.18E-2</v>
      </c>
      <c r="BE72" s="2">
        <f t="shared" si="102"/>
        <v>3.7499999999999999E-2</v>
      </c>
      <c r="BF72" s="2">
        <f t="shared" si="103"/>
        <v>6.6199999999999995E-2</v>
      </c>
      <c r="BG72" s="2">
        <f t="shared" si="104"/>
        <v>0.13220000000000001</v>
      </c>
      <c r="BH72" s="2">
        <f t="shared" si="105"/>
        <v>1.78E-2</v>
      </c>
      <c r="BI72" s="2">
        <f t="shared" si="106"/>
        <v>0.1245</v>
      </c>
      <c r="BK72" s="2">
        <f t="shared" si="107"/>
        <v>4.7699999999999999E-2</v>
      </c>
      <c r="BL72" s="2">
        <f t="shared" si="108"/>
        <v>9.7600000000000006E-2</v>
      </c>
      <c r="BM72" s="2">
        <f t="shared" si="109"/>
        <v>0.1293</v>
      </c>
      <c r="BN72" s="2">
        <f t="shared" si="110"/>
        <v>9.1800000000000007E-2</v>
      </c>
      <c r="BO72" s="2">
        <f t="shared" si="111"/>
        <v>0.46820000000000001</v>
      </c>
    </row>
    <row r="73" spans="1:67" ht="16.5" thickBot="1" x14ac:dyDescent="0.3">
      <c r="A73" s="2" t="s">
        <v>198</v>
      </c>
      <c r="B73" s="3">
        <v>0.3</v>
      </c>
      <c r="C73" s="4">
        <v>0.08</v>
      </c>
      <c r="D73" s="4">
        <v>0.4</v>
      </c>
      <c r="E73" s="4">
        <v>0.02</v>
      </c>
      <c r="F73" s="4">
        <v>0.67</v>
      </c>
      <c r="G73" s="8" t="s">
        <v>24</v>
      </c>
      <c r="H73" s="36">
        <f t="shared" si="65"/>
        <v>0.29809999999999998</v>
      </c>
      <c r="I73" s="36">
        <f t="shared" si="66"/>
        <v>0.28000000000000003</v>
      </c>
      <c r="J73" s="36">
        <f t="shared" si="67"/>
        <v>0.14680000000000001</v>
      </c>
      <c r="K73" s="36">
        <f t="shared" si="68"/>
        <v>0.18079999999999999</v>
      </c>
      <c r="L73" s="36">
        <f t="shared" si="69"/>
        <v>0.14680000000000001</v>
      </c>
      <c r="M73" s="36" t="str">
        <f t="shared" si="70"/>
        <v>Middle</v>
      </c>
      <c r="N73" s="36">
        <f t="shared" si="71"/>
        <v>1</v>
      </c>
      <c r="O73" s="37">
        <f t="shared" si="72"/>
        <v>0.30299999999999999</v>
      </c>
      <c r="P73" s="37">
        <f t="shared" si="73"/>
        <v>8.8900000000000007E-2</v>
      </c>
      <c r="Q73" s="37">
        <f t="shared" si="74"/>
        <v>0.42109999999999997</v>
      </c>
      <c r="R73" s="37">
        <f t="shared" si="75"/>
        <v>2.0199999999999999E-2</v>
      </c>
      <c r="S73" s="37">
        <f t="shared" si="76"/>
        <v>0.72040000000000004</v>
      </c>
      <c r="T73" s="37"/>
      <c r="U73" s="37">
        <f t="shared" si="77"/>
        <v>0.53490000000000004</v>
      </c>
      <c r="V73" s="37">
        <f t="shared" si="78"/>
        <v>0.8367</v>
      </c>
      <c r="W73" s="37">
        <f t="shared" si="79"/>
        <v>0.40739999999999998</v>
      </c>
      <c r="X73" s="37">
        <f t="shared" si="80"/>
        <v>0.96040000000000003</v>
      </c>
      <c r="Y73" s="37">
        <f t="shared" si="81"/>
        <v>0.16250000000000001</v>
      </c>
      <c r="Z73" s="37"/>
      <c r="AA73" s="37">
        <f t="shared" si="82"/>
        <v>3.6700000000000003E-2</v>
      </c>
      <c r="AB73" s="37">
        <f t="shared" si="83"/>
        <v>4.7999999999999996E-3</v>
      </c>
      <c r="AC73" s="37">
        <f t="shared" si="84"/>
        <v>7.5999999999999998E-2</v>
      </c>
      <c r="AD73" s="37">
        <f t="shared" si="85"/>
        <v>8.0000000000000004E-4</v>
      </c>
      <c r="AE73" s="37">
        <f t="shared" si="86"/>
        <v>0.3266</v>
      </c>
      <c r="AF73" s="37"/>
      <c r="AG73" s="37">
        <f t="shared" si="112"/>
        <v>0.13880000000000001</v>
      </c>
      <c r="AH73" s="37">
        <f t="shared" si="113"/>
        <v>0.53029999999999999</v>
      </c>
      <c r="AI73" s="37">
        <f t="shared" si="114"/>
        <v>7.0300000000000001E-2</v>
      </c>
      <c r="AJ73" s="37">
        <f t="shared" si="115"/>
        <v>0.86099999999999999</v>
      </c>
      <c r="AK73" s="37">
        <f t="shared" si="116"/>
        <v>1.18E-2</v>
      </c>
      <c r="AL73" s="37"/>
      <c r="AM73" s="37">
        <f t="shared" si="87"/>
        <v>0.23190000000000005</v>
      </c>
      <c r="AN73" s="37">
        <f t="shared" si="88"/>
        <v>0.74780000000000002</v>
      </c>
      <c r="AO73" s="37">
        <f t="shared" si="89"/>
        <v>1.369999999999999E-2</v>
      </c>
      <c r="AP73" s="37">
        <f t="shared" si="90"/>
        <v>0.94020000000000004</v>
      </c>
      <c r="AQ73" s="37">
        <f t="shared" si="91"/>
        <v>0.55790000000000006</v>
      </c>
      <c r="AS73" s="2">
        <f t="shared" si="92"/>
        <v>1.6000000000000001E-3</v>
      </c>
      <c r="AT73" s="2">
        <f t="shared" si="93"/>
        <v>1.4999999999999999E-2</v>
      </c>
      <c r="AU73" s="2">
        <f t="shared" si="94"/>
        <v>1.4200000000000001E-2</v>
      </c>
      <c r="AV73" s="2">
        <f t="shared" si="95"/>
        <v>5.3100000000000001E-2</v>
      </c>
      <c r="AW73" s="2">
        <f t="shared" si="96"/>
        <v>0.3211</v>
      </c>
      <c r="AY73" s="2">
        <f t="shared" si="97"/>
        <v>5.5999999999999999E-3</v>
      </c>
      <c r="AZ73" s="2">
        <f t="shared" si="98"/>
        <v>5.3100000000000001E-2</v>
      </c>
      <c r="BA73" s="2">
        <f t="shared" si="99"/>
        <v>1.5100000000000001E-2</v>
      </c>
      <c r="BB73" s="2">
        <f t="shared" si="100"/>
        <v>0.1167</v>
      </c>
      <c r="BC73" s="2">
        <f t="shared" si="101"/>
        <v>0.30030000000000001</v>
      </c>
      <c r="BE73" s="2">
        <f t="shared" si="102"/>
        <v>3.27E-2</v>
      </c>
      <c r="BF73" s="2">
        <f t="shared" si="103"/>
        <v>6.8000000000000005E-2</v>
      </c>
      <c r="BG73" s="2">
        <f t="shared" si="104"/>
        <v>6.4100000000000004E-2</v>
      </c>
      <c r="BH73" s="2">
        <f t="shared" si="105"/>
        <v>4.8899999999999999E-2</v>
      </c>
      <c r="BI73" s="2">
        <f t="shared" si="106"/>
        <v>0.154</v>
      </c>
      <c r="BK73" s="2">
        <f t="shared" si="107"/>
        <v>4.2900000000000001E-2</v>
      </c>
      <c r="BL73" s="2">
        <f t="shared" si="108"/>
        <v>9.9400000000000002E-2</v>
      </c>
      <c r="BM73" s="2">
        <f t="shared" si="109"/>
        <v>6.1199999999999997E-2</v>
      </c>
      <c r="BN73" s="2">
        <f t="shared" si="110"/>
        <v>0.1229</v>
      </c>
      <c r="BO73" s="2">
        <f t="shared" si="111"/>
        <v>0.18970000000000001</v>
      </c>
    </row>
    <row r="74" spans="1:67" ht="16.5" thickBot="1" x14ac:dyDescent="0.3">
      <c r="A74" s="2" t="s">
        <v>199</v>
      </c>
      <c r="B74" s="3">
        <v>0.27</v>
      </c>
      <c r="C74" s="4">
        <v>0.12</v>
      </c>
      <c r="D74" s="4">
        <v>0.37</v>
      </c>
      <c r="E74" s="4">
        <v>0.28999999999999998</v>
      </c>
      <c r="F74" s="4">
        <v>0.57999999999999996</v>
      </c>
      <c r="G74" s="8" t="s">
        <v>24</v>
      </c>
      <c r="H74" s="36">
        <f t="shared" si="65"/>
        <v>0.19120000000000001</v>
      </c>
      <c r="I74" s="36">
        <f t="shared" si="66"/>
        <v>0.17460000000000001</v>
      </c>
      <c r="J74" s="36">
        <f t="shared" si="67"/>
        <v>4.1500000000000002E-2</v>
      </c>
      <c r="K74" s="36">
        <f t="shared" si="68"/>
        <v>0.28660000000000002</v>
      </c>
      <c r="L74" s="36">
        <f t="shared" si="69"/>
        <v>4.1500000000000002E-2</v>
      </c>
      <c r="M74" s="36" t="str">
        <f t="shared" si="70"/>
        <v>Middle</v>
      </c>
      <c r="N74" s="36">
        <f t="shared" si="71"/>
        <v>1</v>
      </c>
      <c r="O74" s="37">
        <f t="shared" si="72"/>
        <v>0.2727</v>
      </c>
      <c r="P74" s="37">
        <f t="shared" si="73"/>
        <v>0.1333</v>
      </c>
      <c r="Q74" s="37">
        <f t="shared" si="74"/>
        <v>0.38950000000000001</v>
      </c>
      <c r="R74" s="37">
        <f t="shared" si="75"/>
        <v>0.29289999999999999</v>
      </c>
      <c r="S74" s="37">
        <f t="shared" si="76"/>
        <v>0.62370000000000003</v>
      </c>
      <c r="T74" s="37"/>
      <c r="U74" s="37">
        <f t="shared" si="77"/>
        <v>0.57150000000000001</v>
      </c>
      <c r="V74" s="37">
        <f t="shared" si="78"/>
        <v>0.76480000000000004</v>
      </c>
      <c r="W74" s="37">
        <f t="shared" si="79"/>
        <v>0.43940000000000001</v>
      </c>
      <c r="X74" s="37">
        <f t="shared" si="80"/>
        <v>0.54690000000000005</v>
      </c>
      <c r="Y74" s="37">
        <f t="shared" si="81"/>
        <v>0.23180000000000001</v>
      </c>
      <c r="Z74" s="37"/>
      <c r="AA74" s="37">
        <f t="shared" si="82"/>
        <v>2.9700000000000001E-2</v>
      </c>
      <c r="AB74" s="37">
        <f t="shared" si="83"/>
        <v>8.6E-3</v>
      </c>
      <c r="AC74" s="37">
        <f t="shared" si="84"/>
        <v>6.3399999999999998E-2</v>
      </c>
      <c r="AD74" s="37">
        <f t="shared" si="85"/>
        <v>3.4299999999999997E-2</v>
      </c>
      <c r="AE74" s="37">
        <f t="shared" si="86"/>
        <v>0.2122</v>
      </c>
      <c r="AF74" s="37"/>
      <c r="AG74" s="37">
        <f t="shared" si="112"/>
        <v>0.16600000000000001</v>
      </c>
      <c r="AH74" s="37">
        <f t="shared" si="113"/>
        <v>0.39450000000000002</v>
      </c>
      <c r="AI74" s="37">
        <f t="shared" si="114"/>
        <v>8.4199999999999997E-2</v>
      </c>
      <c r="AJ74" s="37">
        <f t="shared" si="115"/>
        <v>0.14729999999999999</v>
      </c>
      <c r="AK74" s="37">
        <f t="shared" si="116"/>
        <v>2.18E-2</v>
      </c>
      <c r="AL74" s="37"/>
      <c r="AM74" s="37">
        <f t="shared" si="87"/>
        <v>0.29880000000000001</v>
      </c>
      <c r="AN74" s="37">
        <f t="shared" si="88"/>
        <v>0.63150000000000006</v>
      </c>
      <c r="AO74" s="37">
        <f t="shared" si="89"/>
        <v>4.99E-2</v>
      </c>
      <c r="AP74" s="37">
        <f t="shared" si="90"/>
        <v>0.25400000000000006</v>
      </c>
      <c r="AQ74" s="37">
        <f t="shared" si="91"/>
        <v>0.39190000000000003</v>
      </c>
      <c r="AS74" s="2">
        <f t="shared" si="92"/>
        <v>8.6E-3</v>
      </c>
      <c r="AT74" s="2">
        <f t="shared" si="93"/>
        <v>1.12E-2</v>
      </c>
      <c r="AU74" s="2">
        <f t="shared" si="94"/>
        <v>1.6000000000000001E-3</v>
      </c>
      <c r="AV74" s="2">
        <f t="shared" si="95"/>
        <v>1.9599999999999999E-2</v>
      </c>
      <c r="AW74" s="2">
        <f t="shared" si="96"/>
        <v>0.20669999999999999</v>
      </c>
      <c r="AY74" s="2">
        <f t="shared" si="97"/>
        <v>1.26E-2</v>
      </c>
      <c r="AZ74" s="2">
        <f t="shared" si="98"/>
        <v>4.9299999999999997E-2</v>
      </c>
      <c r="BA74" s="2">
        <f t="shared" si="99"/>
        <v>2.7699999999999999E-2</v>
      </c>
      <c r="BB74" s="2">
        <f t="shared" si="100"/>
        <v>8.3199999999999996E-2</v>
      </c>
      <c r="BC74" s="2">
        <f t="shared" si="101"/>
        <v>0.18590000000000001</v>
      </c>
      <c r="BE74" s="2">
        <f t="shared" si="102"/>
        <v>3.9699999999999999E-2</v>
      </c>
      <c r="BF74" s="2">
        <f t="shared" si="103"/>
        <v>6.4199999999999993E-2</v>
      </c>
      <c r="BG74" s="2">
        <f t="shared" si="104"/>
        <v>7.6700000000000004E-2</v>
      </c>
      <c r="BH74" s="2">
        <f t="shared" si="105"/>
        <v>1.54E-2</v>
      </c>
      <c r="BI74" s="2">
        <f t="shared" si="106"/>
        <v>3.9600000000000003E-2</v>
      </c>
      <c r="BK74" s="2">
        <f t="shared" si="107"/>
        <v>4.99E-2</v>
      </c>
      <c r="BL74" s="2">
        <f t="shared" si="108"/>
        <v>9.5600000000000004E-2</v>
      </c>
      <c r="BM74" s="2">
        <f t="shared" si="109"/>
        <v>7.3800000000000004E-2</v>
      </c>
      <c r="BN74" s="2">
        <f t="shared" si="110"/>
        <v>8.9399999999999993E-2</v>
      </c>
      <c r="BO74" s="2">
        <f t="shared" si="111"/>
        <v>0.30409999999999998</v>
      </c>
    </row>
    <row r="75" spans="1:67" ht="16.5" thickBot="1" x14ac:dyDescent="0.3">
      <c r="A75" s="2" t="s">
        <v>200</v>
      </c>
      <c r="B75" s="3">
        <v>0.31</v>
      </c>
      <c r="C75" s="4">
        <v>0.1</v>
      </c>
      <c r="D75" s="4">
        <v>0.41</v>
      </c>
      <c r="E75" s="4">
        <v>0.42</v>
      </c>
      <c r="F75" s="4">
        <v>0.75</v>
      </c>
      <c r="G75" s="6" t="s">
        <v>20</v>
      </c>
      <c r="H75" s="36">
        <f t="shared" si="65"/>
        <v>0.42930000000000001</v>
      </c>
      <c r="I75" s="36">
        <f t="shared" si="66"/>
        <v>0.41</v>
      </c>
      <c r="J75" s="36">
        <f t="shared" si="67"/>
        <v>0.2777</v>
      </c>
      <c r="K75" s="36">
        <f t="shared" si="68"/>
        <v>4.7899999999999998E-2</v>
      </c>
      <c r="L75" s="36">
        <f t="shared" si="69"/>
        <v>4.7899999999999998E-2</v>
      </c>
      <c r="M75" s="36" t="str">
        <f t="shared" si="70"/>
        <v>High</v>
      </c>
      <c r="N75" s="36">
        <f t="shared" si="71"/>
        <v>1</v>
      </c>
      <c r="O75" s="37">
        <f t="shared" si="72"/>
        <v>0.31309999999999999</v>
      </c>
      <c r="P75" s="37">
        <f t="shared" si="73"/>
        <v>0.1111</v>
      </c>
      <c r="Q75" s="37">
        <f t="shared" si="74"/>
        <v>0.43159999999999998</v>
      </c>
      <c r="R75" s="37">
        <f t="shared" si="75"/>
        <v>0.42420000000000002</v>
      </c>
      <c r="S75" s="37">
        <f t="shared" si="76"/>
        <v>0.80649999999999999</v>
      </c>
      <c r="T75" s="37"/>
      <c r="U75" s="37">
        <f t="shared" si="77"/>
        <v>0.52310000000000001</v>
      </c>
      <c r="V75" s="37">
        <f t="shared" si="78"/>
        <v>0.8</v>
      </c>
      <c r="W75" s="37">
        <f t="shared" si="79"/>
        <v>0.39700000000000002</v>
      </c>
      <c r="X75" s="37">
        <f t="shared" si="80"/>
        <v>0.40429999999999999</v>
      </c>
      <c r="Y75" s="37">
        <f t="shared" si="81"/>
        <v>0.1071</v>
      </c>
      <c r="Z75" s="37"/>
      <c r="AA75" s="37">
        <f t="shared" si="82"/>
        <v>3.9300000000000002E-2</v>
      </c>
      <c r="AB75" s="37">
        <f t="shared" si="83"/>
        <v>6.6E-3</v>
      </c>
      <c r="AC75" s="37">
        <f t="shared" si="84"/>
        <v>8.0699999999999994E-2</v>
      </c>
      <c r="AD75" s="37">
        <f t="shared" si="85"/>
        <v>7.7399999999999997E-2</v>
      </c>
      <c r="AE75" s="37">
        <f t="shared" si="86"/>
        <v>0.46899999999999997</v>
      </c>
      <c r="AF75" s="37"/>
      <c r="AG75" s="37">
        <f t="shared" si="112"/>
        <v>0.1308</v>
      </c>
      <c r="AH75" s="37">
        <f t="shared" si="113"/>
        <v>0.45660000000000001</v>
      </c>
      <c r="AI75" s="37">
        <f t="shared" si="114"/>
        <v>6.6199999999999995E-2</v>
      </c>
      <c r="AJ75" s="37">
        <f t="shared" si="115"/>
        <v>6.9099999999999995E-2</v>
      </c>
      <c r="AK75" s="37">
        <f t="shared" si="116"/>
        <v>6.1999999999999998E-3</v>
      </c>
      <c r="AL75" s="37"/>
      <c r="AM75" s="37">
        <f t="shared" si="87"/>
        <v>0.21000000000000002</v>
      </c>
      <c r="AN75" s="37">
        <f t="shared" si="88"/>
        <v>0.68890000000000007</v>
      </c>
      <c r="AO75" s="37">
        <f t="shared" si="89"/>
        <v>3.4599999999999964E-2</v>
      </c>
      <c r="AP75" s="37">
        <f t="shared" si="90"/>
        <v>1.9900000000000029E-2</v>
      </c>
      <c r="AQ75" s="37">
        <f t="shared" si="91"/>
        <v>0.69940000000000002</v>
      </c>
      <c r="AS75" s="2">
        <f t="shared" si="92"/>
        <v>1E-3</v>
      </c>
      <c r="AT75" s="2">
        <f t="shared" si="93"/>
        <v>1.32E-2</v>
      </c>
      <c r="AU75" s="2">
        <f t="shared" si="94"/>
        <v>1.89E-2</v>
      </c>
      <c r="AV75" s="2">
        <f t="shared" si="95"/>
        <v>2.35E-2</v>
      </c>
      <c r="AW75" s="2">
        <f t="shared" si="96"/>
        <v>0.46350000000000002</v>
      </c>
      <c r="AY75" s="2">
        <f t="shared" si="97"/>
        <v>3.0000000000000001E-3</v>
      </c>
      <c r="AZ75" s="2">
        <f t="shared" si="98"/>
        <v>5.1299999999999998E-2</v>
      </c>
      <c r="BA75" s="2">
        <f t="shared" si="99"/>
        <v>1.04E-2</v>
      </c>
      <c r="BB75" s="2">
        <f t="shared" si="100"/>
        <v>4.0099999999999997E-2</v>
      </c>
      <c r="BC75" s="2">
        <f t="shared" si="101"/>
        <v>0.44269999999999998</v>
      </c>
      <c r="BE75" s="2">
        <f t="shared" si="102"/>
        <v>3.0099999999999998E-2</v>
      </c>
      <c r="BF75" s="2">
        <f t="shared" si="103"/>
        <v>6.6199999999999995E-2</v>
      </c>
      <c r="BG75" s="2">
        <f t="shared" si="104"/>
        <v>5.9400000000000001E-2</v>
      </c>
      <c r="BH75" s="2">
        <f t="shared" si="105"/>
        <v>2.7699999999999999E-2</v>
      </c>
      <c r="BI75" s="2">
        <f t="shared" si="106"/>
        <v>0.2964</v>
      </c>
      <c r="BK75" s="2">
        <f t="shared" si="107"/>
        <v>4.0300000000000002E-2</v>
      </c>
      <c r="BL75" s="2">
        <f t="shared" si="108"/>
        <v>9.7600000000000006E-2</v>
      </c>
      <c r="BM75" s="2">
        <f t="shared" si="109"/>
        <v>5.6500000000000002E-2</v>
      </c>
      <c r="BN75" s="2">
        <f t="shared" si="110"/>
        <v>4.6300000000000001E-2</v>
      </c>
      <c r="BO75" s="2">
        <f t="shared" si="111"/>
        <v>4.7300000000000002E-2</v>
      </c>
    </row>
    <row r="76" spans="1:67" ht="16.5" thickBot="1" x14ac:dyDescent="0.3">
      <c r="A76" s="2" t="s">
        <v>201</v>
      </c>
      <c r="B76" s="3">
        <v>0.28999999999999998</v>
      </c>
      <c r="C76" s="4">
        <v>0.15</v>
      </c>
      <c r="D76" s="4">
        <v>0.33</v>
      </c>
      <c r="E76" s="4">
        <v>0.66</v>
      </c>
      <c r="F76" s="4">
        <v>0.08</v>
      </c>
      <c r="G76" s="5" t="s">
        <v>13</v>
      </c>
      <c r="H76" s="36">
        <f t="shared" si="65"/>
        <v>4.7999999999999996E-3</v>
      </c>
      <c r="I76" s="36">
        <f t="shared" si="66"/>
        <v>2.4799999999999999E-2</v>
      </c>
      <c r="J76" s="36">
        <f t="shared" si="67"/>
        <v>0.1638</v>
      </c>
      <c r="K76" s="36">
        <f t="shared" si="68"/>
        <v>0.4798</v>
      </c>
      <c r="L76" s="36">
        <f t="shared" si="69"/>
        <v>4.7999999999999996E-3</v>
      </c>
      <c r="M76" s="36" t="str">
        <f t="shared" si="70"/>
        <v>very_low</v>
      </c>
      <c r="N76" s="36">
        <f t="shared" si="71"/>
        <v>1</v>
      </c>
      <c r="O76" s="37">
        <f t="shared" si="72"/>
        <v>0.29289999999999999</v>
      </c>
      <c r="P76" s="37">
        <f t="shared" si="73"/>
        <v>0.16669999999999999</v>
      </c>
      <c r="Q76" s="37">
        <f t="shared" si="74"/>
        <v>0.34739999999999999</v>
      </c>
      <c r="R76" s="37">
        <f t="shared" si="75"/>
        <v>0.66669999999999996</v>
      </c>
      <c r="S76" s="37">
        <f t="shared" si="76"/>
        <v>8.5999999999999993E-2</v>
      </c>
      <c r="T76" s="37"/>
      <c r="U76" s="37">
        <f t="shared" si="77"/>
        <v>0.54690000000000005</v>
      </c>
      <c r="V76" s="37">
        <f t="shared" si="78"/>
        <v>0.71419999999999995</v>
      </c>
      <c r="W76" s="37">
        <f t="shared" si="79"/>
        <v>0.48430000000000001</v>
      </c>
      <c r="X76" s="37">
        <f t="shared" si="80"/>
        <v>0.2</v>
      </c>
      <c r="Y76" s="37">
        <f t="shared" si="81"/>
        <v>0.84160000000000001</v>
      </c>
      <c r="Z76" s="37"/>
      <c r="AA76" s="37">
        <f t="shared" si="82"/>
        <v>3.4299999999999997E-2</v>
      </c>
      <c r="AB76" s="37">
        <f t="shared" si="83"/>
        <v>1.23E-2</v>
      </c>
      <c r="AC76" s="37">
        <f t="shared" si="84"/>
        <v>4.9099999999999998E-2</v>
      </c>
      <c r="AD76" s="37">
        <f t="shared" si="85"/>
        <v>0.25800000000000001</v>
      </c>
      <c r="AE76" s="37">
        <f t="shared" si="86"/>
        <v>4.5999999999999999E-3</v>
      </c>
      <c r="AF76" s="37"/>
      <c r="AG76" s="37">
        <f t="shared" si="112"/>
        <v>0.14729999999999999</v>
      </c>
      <c r="AH76" s="37">
        <f t="shared" si="113"/>
        <v>0.318</v>
      </c>
      <c r="AI76" s="37">
        <f t="shared" si="114"/>
        <v>0.1072</v>
      </c>
      <c r="AJ76" s="37">
        <f t="shared" si="115"/>
        <v>1.67E-2</v>
      </c>
      <c r="AK76" s="37">
        <f t="shared" si="116"/>
        <v>0.54090000000000005</v>
      </c>
      <c r="AL76" s="37"/>
      <c r="AM76" s="37">
        <f t="shared" si="87"/>
        <v>0.25400000000000006</v>
      </c>
      <c r="AN76" s="37">
        <f t="shared" si="88"/>
        <v>0.54749999999999999</v>
      </c>
      <c r="AO76" s="37">
        <f t="shared" si="89"/>
        <v>0.13690000000000002</v>
      </c>
      <c r="AP76" s="37">
        <f t="shared" si="90"/>
        <v>0.46669999999999995</v>
      </c>
      <c r="AQ76" s="37">
        <f t="shared" si="91"/>
        <v>0.75560000000000005</v>
      </c>
      <c r="AS76" s="2">
        <f t="shared" si="92"/>
        <v>4.0000000000000001E-3</v>
      </c>
      <c r="AT76" s="2">
        <f t="shared" si="93"/>
        <v>7.4999999999999997E-3</v>
      </c>
      <c r="AU76" s="2">
        <f t="shared" si="94"/>
        <v>1.2699999999999999E-2</v>
      </c>
      <c r="AV76" s="2">
        <f t="shared" si="95"/>
        <v>0.2041</v>
      </c>
      <c r="AW76" s="2">
        <f t="shared" si="96"/>
        <v>8.9999999999999998E-4</v>
      </c>
      <c r="AY76" s="2">
        <f t="shared" si="97"/>
        <v>8.0000000000000002E-3</v>
      </c>
      <c r="AZ76" s="2">
        <f t="shared" si="98"/>
        <v>4.5600000000000002E-2</v>
      </c>
      <c r="BA76" s="2">
        <f t="shared" si="99"/>
        <v>4.2000000000000003E-2</v>
      </c>
      <c r="BB76" s="2">
        <f t="shared" si="100"/>
        <v>0.14050000000000001</v>
      </c>
      <c r="BC76" s="2">
        <f t="shared" si="101"/>
        <v>2.1700000000000001E-2</v>
      </c>
      <c r="BE76" s="2">
        <f t="shared" si="102"/>
        <v>3.5099999999999999E-2</v>
      </c>
      <c r="BF76" s="2">
        <f t="shared" si="103"/>
        <v>6.0499999999999998E-2</v>
      </c>
      <c r="BG76" s="2">
        <f t="shared" si="104"/>
        <v>9.0999999999999998E-2</v>
      </c>
      <c r="BH76" s="2">
        <f t="shared" si="105"/>
        <v>0.20830000000000001</v>
      </c>
      <c r="BI76" s="2">
        <f t="shared" si="106"/>
        <v>0.16800000000000001</v>
      </c>
      <c r="BK76" s="2">
        <f t="shared" si="107"/>
        <v>4.53E-2</v>
      </c>
      <c r="BL76" s="2">
        <f t="shared" si="108"/>
        <v>9.1899999999999996E-2</v>
      </c>
      <c r="BM76" s="2">
        <f t="shared" si="109"/>
        <v>8.8099999999999998E-2</v>
      </c>
      <c r="BN76" s="2">
        <f t="shared" si="110"/>
        <v>0.1343</v>
      </c>
      <c r="BO76" s="2">
        <f t="shared" si="111"/>
        <v>0.51170000000000004</v>
      </c>
    </row>
    <row r="77" spans="1:67" ht="16.5" thickBot="1" x14ac:dyDescent="0.3">
      <c r="A77" s="2" t="s">
        <v>202</v>
      </c>
      <c r="B77" s="3">
        <v>0.3</v>
      </c>
      <c r="C77" s="4">
        <v>0.2</v>
      </c>
      <c r="D77" s="4">
        <v>0.52</v>
      </c>
      <c r="E77" s="4">
        <v>0.3</v>
      </c>
      <c r="F77" s="4">
        <v>0.53</v>
      </c>
      <c r="G77" s="8" t="s">
        <v>24</v>
      </c>
      <c r="H77" s="36">
        <f t="shared" si="65"/>
        <v>0.15229999999999999</v>
      </c>
      <c r="I77" s="36">
        <f t="shared" si="66"/>
        <v>0.13239999999999999</v>
      </c>
      <c r="J77" s="36">
        <f t="shared" si="67"/>
        <v>8.0000000000000002E-3</v>
      </c>
      <c r="K77" s="36">
        <f t="shared" si="68"/>
        <v>0.32669999999999999</v>
      </c>
      <c r="L77" s="36">
        <f t="shared" si="69"/>
        <v>8.0000000000000002E-3</v>
      </c>
      <c r="M77" s="36" t="str">
        <f t="shared" si="70"/>
        <v>Middle</v>
      </c>
      <c r="N77" s="36">
        <f t="shared" si="71"/>
        <v>1</v>
      </c>
      <c r="O77" s="37">
        <f t="shared" si="72"/>
        <v>0.30299999999999999</v>
      </c>
      <c r="P77" s="37">
        <f t="shared" si="73"/>
        <v>0.22220000000000001</v>
      </c>
      <c r="Q77" s="37">
        <f t="shared" si="74"/>
        <v>0.5474</v>
      </c>
      <c r="R77" s="37">
        <f t="shared" si="75"/>
        <v>0.30299999999999999</v>
      </c>
      <c r="S77" s="37">
        <f t="shared" si="76"/>
        <v>0.56989999999999996</v>
      </c>
      <c r="T77" s="37"/>
      <c r="U77" s="37">
        <f t="shared" si="77"/>
        <v>0.53490000000000004</v>
      </c>
      <c r="V77" s="37">
        <f t="shared" si="78"/>
        <v>0.63639999999999997</v>
      </c>
      <c r="W77" s="37">
        <f t="shared" si="79"/>
        <v>0.29249999999999998</v>
      </c>
      <c r="X77" s="37">
        <f t="shared" si="80"/>
        <v>0.53490000000000004</v>
      </c>
      <c r="Y77" s="37">
        <f t="shared" si="81"/>
        <v>0.27400000000000002</v>
      </c>
      <c r="Z77" s="37"/>
      <c r="AA77" s="37">
        <f t="shared" si="82"/>
        <v>3.6700000000000003E-2</v>
      </c>
      <c r="AB77" s="37">
        <f t="shared" si="83"/>
        <v>2.0199999999999999E-2</v>
      </c>
      <c r="AC77" s="37">
        <f t="shared" si="84"/>
        <v>0.14760000000000001</v>
      </c>
      <c r="AD77" s="37">
        <f t="shared" si="85"/>
        <v>3.6700000000000003E-2</v>
      </c>
      <c r="AE77" s="37">
        <f t="shared" si="86"/>
        <v>0.16470000000000001</v>
      </c>
      <c r="AF77" s="37"/>
      <c r="AG77" s="37">
        <f t="shared" si="112"/>
        <v>0.13880000000000001</v>
      </c>
      <c r="AH77" s="37">
        <f t="shared" si="113"/>
        <v>0.22500000000000001</v>
      </c>
      <c r="AI77" s="37">
        <f t="shared" si="114"/>
        <v>3.4200000000000001E-2</v>
      </c>
      <c r="AJ77" s="37">
        <f t="shared" si="115"/>
        <v>0.13880000000000001</v>
      </c>
      <c r="AK77" s="37">
        <f t="shared" si="116"/>
        <v>0.03</v>
      </c>
      <c r="AL77" s="37"/>
      <c r="AM77" s="37">
        <f t="shared" si="87"/>
        <v>0.23190000000000005</v>
      </c>
      <c r="AN77" s="37">
        <f t="shared" si="88"/>
        <v>0.41419999999999996</v>
      </c>
      <c r="AO77" s="37">
        <f t="shared" si="89"/>
        <v>0.25490000000000002</v>
      </c>
      <c r="AP77" s="37">
        <f t="shared" si="90"/>
        <v>0.23190000000000005</v>
      </c>
      <c r="AQ77" s="37">
        <f t="shared" si="91"/>
        <v>0.29589999999999994</v>
      </c>
      <c r="AS77" s="2">
        <f t="shared" si="92"/>
        <v>1.6000000000000001E-3</v>
      </c>
      <c r="AT77" s="2">
        <f t="shared" si="93"/>
        <v>4.0000000000000002E-4</v>
      </c>
      <c r="AU77" s="2">
        <f t="shared" si="94"/>
        <v>8.5800000000000001E-2</v>
      </c>
      <c r="AV77" s="2">
        <f t="shared" si="95"/>
        <v>1.72E-2</v>
      </c>
      <c r="AW77" s="2">
        <f t="shared" si="96"/>
        <v>0.15920000000000001</v>
      </c>
      <c r="AY77" s="2">
        <f t="shared" si="97"/>
        <v>5.5999999999999999E-3</v>
      </c>
      <c r="AZ77" s="2">
        <f t="shared" si="98"/>
        <v>3.7699999999999997E-2</v>
      </c>
      <c r="BA77" s="2">
        <f t="shared" si="99"/>
        <v>5.6500000000000002E-2</v>
      </c>
      <c r="BB77" s="2">
        <f t="shared" si="100"/>
        <v>8.0799999999999997E-2</v>
      </c>
      <c r="BC77" s="2">
        <f t="shared" si="101"/>
        <v>0.1384</v>
      </c>
      <c r="BE77" s="2">
        <f t="shared" si="102"/>
        <v>3.27E-2</v>
      </c>
      <c r="BF77" s="2">
        <f t="shared" si="103"/>
        <v>5.2600000000000001E-2</v>
      </c>
      <c r="BG77" s="2">
        <f t="shared" si="104"/>
        <v>7.4999999999999997E-3</v>
      </c>
      <c r="BH77" s="2">
        <f t="shared" si="105"/>
        <v>1.2999999999999999E-2</v>
      </c>
      <c r="BI77" s="2">
        <f t="shared" si="106"/>
        <v>7.9000000000000008E-3</v>
      </c>
      <c r="BK77" s="2">
        <f t="shared" si="107"/>
        <v>4.2900000000000001E-2</v>
      </c>
      <c r="BL77" s="2">
        <f t="shared" si="108"/>
        <v>8.4000000000000005E-2</v>
      </c>
      <c r="BM77" s="2">
        <f t="shared" si="109"/>
        <v>1.04E-2</v>
      </c>
      <c r="BN77" s="2">
        <f t="shared" si="110"/>
        <v>8.6999999999999994E-2</v>
      </c>
      <c r="BO77" s="2">
        <f t="shared" si="111"/>
        <v>0.35160000000000002</v>
      </c>
    </row>
    <row r="78" spans="1:67" ht="16.5" thickBot="1" x14ac:dyDescent="0.3">
      <c r="A78" s="2" t="s">
        <v>203</v>
      </c>
      <c r="B78" s="3">
        <v>0.28000000000000003</v>
      </c>
      <c r="C78" s="4">
        <v>0.16</v>
      </c>
      <c r="D78" s="4">
        <v>0.69</v>
      </c>
      <c r="E78" s="4">
        <v>0.33</v>
      </c>
      <c r="F78" s="4">
        <v>0.78</v>
      </c>
      <c r="G78" s="6" t="s">
        <v>20</v>
      </c>
      <c r="H78" s="36">
        <f t="shared" si="65"/>
        <v>0.50470000000000004</v>
      </c>
      <c r="I78" s="36">
        <f t="shared" si="66"/>
        <v>0.4849</v>
      </c>
      <c r="J78" s="36">
        <f t="shared" si="67"/>
        <v>0.34589999999999999</v>
      </c>
      <c r="K78" s="36">
        <f t="shared" si="68"/>
        <v>0.03</v>
      </c>
      <c r="L78" s="36">
        <f t="shared" si="69"/>
        <v>0.03</v>
      </c>
      <c r="M78" s="36" t="str">
        <f t="shared" si="70"/>
        <v>High</v>
      </c>
      <c r="N78" s="36">
        <f t="shared" si="71"/>
        <v>1</v>
      </c>
      <c r="O78" s="37">
        <f t="shared" si="72"/>
        <v>0.2828</v>
      </c>
      <c r="P78" s="37">
        <f t="shared" si="73"/>
        <v>0.17780000000000001</v>
      </c>
      <c r="Q78" s="37">
        <f t="shared" si="74"/>
        <v>0.72629999999999995</v>
      </c>
      <c r="R78" s="37">
        <f t="shared" si="75"/>
        <v>0.33329999999999999</v>
      </c>
      <c r="S78" s="37">
        <f t="shared" si="76"/>
        <v>0.8387</v>
      </c>
      <c r="T78" s="37"/>
      <c r="U78" s="37">
        <f t="shared" si="77"/>
        <v>0.55910000000000004</v>
      </c>
      <c r="V78" s="37">
        <f t="shared" si="78"/>
        <v>0.69810000000000005</v>
      </c>
      <c r="W78" s="37">
        <f t="shared" si="79"/>
        <v>0.1585</v>
      </c>
      <c r="X78" s="37">
        <f t="shared" si="80"/>
        <v>0.5</v>
      </c>
      <c r="Y78" s="37">
        <f t="shared" si="81"/>
        <v>8.77E-2</v>
      </c>
      <c r="Z78" s="37"/>
      <c r="AA78" s="37">
        <f t="shared" si="82"/>
        <v>3.1899999999999998E-2</v>
      </c>
      <c r="AB78" s="37">
        <f t="shared" si="83"/>
        <v>1.37E-2</v>
      </c>
      <c r="AC78" s="37">
        <f t="shared" si="84"/>
        <v>0.33500000000000002</v>
      </c>
      <c r="AD78" s="37">
        <f t="shared" si="85"/>
        <v>4.4900000000000002E-2</v>
      </c>
      <c r="AE78" s="37">
        <f t="shared" si="86"/>
        <v>0.53459999999999996</v>
      </c>
      <c r="AF78" s="37"/>
      <c r="AG78" s="37">
        <f t="shared" si="112"/>
        <v>0.15629999999999999</v>
      </c>
      <c r="AH78" s="37">
        <f t="shared" si="113"/>
        <v>0.2964</v>
      </c>
      <c r="AI78" s="37">
        <f t="shared" si="114"/>
        <v>1.1299999999999999E-2</v>
      </c>
      <c r="AJ78" s="37">
        <f t="shared" si="115"/>
        <v>0.1163</v>
      </c>
      <c r="AK78" s="37">
        <f t="shared" si="116"/>
        <v>4.7000000000000002E-3</v>
      </c>
      <c r="AL78" s="37"/>
      <c r="AM78" s="37">
        <f t="shared" si="87"/>
        <v>0.27630000000000005</v>
      </c>
      <c r="AN78" s="37">
        <f t="shared" si="88"/>
        <v>0.52029999999999998</v>
      </c>
      <c r="AO78" s="37">
        <f t="shared" si="89"/>
        <v>0.56779999999999997</v>
      </c>
      <c r="AP78" s="37">
        <f t="shared" si="90"/>
        <v>0.16670000000000001</v>
      </c>
      <c r="AQ78" s="37">
        <f t="shared" si="91"/>
        <v>0.751</v>
      </c>
      <c r="AS78" s="2">
        <f t="shared" si="92"/>
        <v>6.4000000000000003E-3</v>
      </c>
      <c r="AT78" s="2">
        <f t="shared" si="93"/>
        <v>6.1000000000000004E-3</v>
      </c>
      <c r="AU78" s="2">
        <f t="shared" si="94"/>
        <v>0.2732</v>
      </c>
      <c r="AV78" s="2">
        <f t="shared" si="95"/>
        <v>8.9999999999999993E-3</v>
      </c>
      <c r="AW78" s="2">
        <f t="shared" si="96"/>
        <v>0.52910000000000001</v>
      </c>
      <c r="AY78" s="2">
        <f t="shared" si="97"/>
        <v>1.04E-2</v>
      </c>
      <c r="AZ78" s="2">
        <f t="shared" si="98"/>
        <v>4.4200000000000003E-2</v>
      </c>
      <c r="BA78" s="2">
        <f t="shared" si="99"/>
        <v>0.24390000000000001</v>
      </c>
      <c r="BB78" s="2">
        <f t="shared" si="100"/>
        <v>7.2599999999999998E-2</v>
      </c>
      <c r="BC78" s="2">
        <f t="shared" si="101"/>
        <v>0.50829999999999997</v>
      </c>
      <c r="BE78" s="2">
        <f t="shared" si="102"/>
        <v>3.7499999999999999E-2</v>
      </c>
      <c r="BF78" s="2">
        <f t="shared" si="103"/>
        <v>5.91E-2</v>
      </c>
      <c r="BG78" s="2">
        <f t="shared" si="104"/>
        <v>0.19489999999999999</v>
      </c>
      <c r="BH78" s="2">
        <f t="shared" si="105"/>
        <v>4.7999999999999996E-3</v>
      </c>
      <c r="BI78" s="2">
        <f t="shared" si="106"/>
        <v>0.36199999999999999</v>
      </c>
      <c r="BK78" s="2">
        <f t="shared" si="107"/>
        <v>4.7699999999999999E-2</v>
      </c>
      <c r="BL78" s="2">
        <f t="shared" si="108"/>
        <v>9.0499999999999997E-2</v>
      </c>
      <c r="BM78" s="2">
        <f t="shared" si="109"/>
        <v>0.1978</v>
      </c>
      <c r="BN78" s="2">
        <f t="shared" si="110"/>
        <v>7.8799999999999995E-2</v>
      </c>
      <c r="BO78" s="2">
        <f t="shared" si="111"/>
        <v>1.83E-2</v>
      </c>
    </row>
    <row r="79" spans="1:67" ht="16.5" thickBot="1" x14ac:dyDescent="0.3">
      <c r="A79" s="2" t="s">
        <v>204</v>
      </c>
      <c r="B79" s="3">
        <v>0.255</v>
      </c>
      <c r="C79" s="4">
        <v>0.18</v>
      </c>
      <c r="D79" s="4">
        <v>0.5</v>
      </c>
      <c r="E79" s="4">
        <v>0.4</v>
      </c>
      <c r="F79" s="4">
        <v>0.1</v>
      </c>
      <c r="G79" s="5" t="s">
        <v>13</v>
      </c>
      <c r="H79" s="36">
        <f t="shared" si="65"/>
        <v>5.1999999999999998E-3</v>
      </c>
      <c r="I79" s="36">
        <f t="shared" si="66"/>
        <v>2.18E-2</v>
      </c>
      <c r="J79" s="36">
        <f t="shared" si="67"/>
        <v>0.15429999999999999</v>
      </c>
      <c r="K79" s="36">
        <f t="shared" si="68"/>
        <v>0.47199999999999998</v>
      </c>
      <c r="L79" s="36">
        <f t="shared" si="69"/>
        <v>5.1999999999999998E-3</v>
      </c>
      <c r="M79" s="36" t="str">
        <f t="shared" si="70"/>
        <v>very_low</v>
      </c>
      <c r="N79" s="36">
        <f t="shared" si="71"/>
        <v>1</v>
      </c>
      <c r="O79" s="37">
        <f t="shared" si="72"/>
        <v>0.2576</v>
      </c>
      <c r="P79" s="37">
        <f t="shared" si="73"/>
        <v>0.2</v>
      </c>
      <c r="Q79" s="37">
        <f t="shared" si="74"/>
        <v>0.52629999999999999</v>
      </c>
      <c r="R79" s="37">
        <f t="shared" si="75"/>
        <v>0.40400000000000003</v>
      </c>
      <c r="S79" s="37">
        <f t="shared" si="76"/>
        <v>0.1075</v>
      </c>
      <c r="T79" s="37"/>
      <c r="U79" s="37">
        <f t="shared" si="77"/>
        <v>0.59030000000000005</v>
      </c>
      <c r="V79" s="37">
        <f t="shared" si="78"/>
        <v>0.66669999999999996</v>
      </c>
      <c r="W79" s="37">
        <f t="shared" si="79"/>
        <v>0.31040000000000001</v>
      </c>
      <c r="X79" s="37">
        <f t="shared" si="80"/>
        <v>0.42449999999999999</v>
      </c>
      <c r="Y79" s="37">
        <f t="shared" si="81"/>
        <v>0.80589999999999995</v>
      </c>
      <c r="Z79" s="37"/>
      <c r="AA79" s="37">
        <f t="shared" si="82"/>
        <v>2.6599999999999999E-2</v>
      </c>
      <c r="AB79" s="37">
        <f t="shared" si="83"/>
        <v>1.67E-2</v>
      </c>
      <c r="AC79" s="37">
        <f t="shared" si="84"/>
        <v>0.13289999999999999</v>
      </c>
      <c r="AD79" s="37">
        <f t="shared" si="85"/>
        <v>6.9000000000000006E-2</v>
      </c>
      <c r="AE79" s="37">
        <f t="shared" si="86"/>
        <v>6.3E-3</v>
      </c>
      <c r="AF79" s="37"/>
      <c r="AG79" s="37">
        <f t="shared" si="112"/>
        <v>0.18160000000000001</v>
      </c>
      <c r="AH79" s="37">
        <f t="shared" si="113"/>
        <v>0.25800000000000001</v>
      </c>
      <c r="AI79" s="37">
        <f t="shared" si="114"/>
        <v>3.8600000000000002E-2</v>
      </c>
      <c r="AJ79" s="37">
        <f t="shared" si="115"/>
        <v>7.7499999999999999E-2</v>
      </c>
      <c r="AK79" s="37">
        <f t="shared" si="116"/>
        <v>0.46779999999999999</v>
      </c>
      <c r="AL79" s="37"/>
      <c r="AM79" s="37">
        <f t="shared" si="87"/>
        <v>0.33270000000000005</v>
      </c>
      <c r="AN79" s="37">
        <f t="shared" si="88"/>
        <v>0.46669999999999995</v>
      </c>
      <c r="AO79" s="37">
        <f t="shared" si="89"/>
        <v>0.21589999999999998</v>
      </c>
      <c r="AP79" s="37">
        <f t="shared" si="90"/>
        <v>2.0499999999999963E-2</v>
      </c>
      <c r="AQ79" s="37">
        <f t="shared" si="91"/>
        <v>0.69839999999999991</v>
      </c>
      <c r="AS79" s="2">
        <f t="shared" si="92"/>
        <v>1.17E-2</v>
      </c>
      <c r="AT79" s="2">
        <f t="shared" si="93"/>
        <v>3.0999999999999999E-3</v>
      </c>
      <c r="AU79" s="2">
        <f t="shared" si="94"/>
        <v>7.1099999999999997E-2</v>
      </c>
      <c r="AV79" s="2">
        <f t="shared" si="95"/>
        <v>1.5100000000000001E-2</v>
      </c>
      <c r="AW79" s="2">
        <f t="shared" si="96"/>
        <v>8.0000000000000004E-4</v>
      </c>
      <c r="AY79" s="2">
        <f t="shared" si="97"/>
        <v>1.5699999999999999E-2</v>
      </c>
      <c r="AZ79" s="2">
        <f t="shared" si="98"/>
        <v>4.1200000000000001E-2</v>
      </c>
      <c r="BA79" s="2">
        <f t="shared" si="99"/>
        <v>4.1799999999999997E-2</v>
      </c>
      <c r="BB79" s="2">
        <f t="shared" si="100"/>
        <v>4.8500000000000001E-2</v>
      </c>
      <c r="BC79" s="2">
        <f t="shared" si="101"/>
        <v>0.02</v>
      </c>
      <c r="BE79" s="2">
        <f t="shared" si="102"/>
        <v>4.2799999999999998E-2</v>
      </c>
      <c r="BF79" s="2">
        <f t="shared" si="103"/>
        <v>5.6099999999999997E-2</v>
      </c>
      <c r="BG79" s="2">
        <f t="shared" si="104"/>
        <v>7.1999999999999998E-3</v>
      </c>
      <c r="BH79" s="2">
        <f t="shared" si="105"/>
        <v>1.9300000000000001E-2</v>
      </c>
      <c r="BI79" s="2">
        <f t="shared" si="106"/>
        <v>0.1663</v>
      </c>
      <c r="BK79" s="2">
        <f t="shared" si="107"/>
        <v>5.2999999999999999E-2</v>
      </c>
      <c r="BL79" s="2">
        <f t="shared" si="108"/>
        <v>8.7499999999999994E-2</v>
      </c>
      <c r="BM79" s="2">
        <f t="shared" si="109"/>
        <v>4.3E-3</v>
      </c>
      <c r="BN79" s="2">
        <f t="shared" si="110"/>
        <v>5.4699999999999999E-2</v>
      </c>
      <c r="BO79" s="2">
        <f t="shared" si="111"/>
        <v>0.51</v>
      </c>
    </row>
    <row r="80" spans="1:67" ht="16.5" thickBot="1" x14ac:dyDescent="0.3">
      <c r="A80" s="2" t="s">
        <v>205</v>
      </c>
      <c r="B80" s="3">
        <v>0.26500000000000001</v>
      </c>
      <c r="C80" s="4">
        <v>0.06</v>
      </c>
      <c r="D80" s="4">
        <v>0.56999999999999995</v>
      </c>
      <c r="E80" s="4">
        <v>0.75</v>
      </c>
      <c r="F80" s="4">
        <v>0.1</v>
      </c>
      <c r="G80" s="7" t="s">
        <v>21</v>
      </c>
      <c r="H80" s="36">
        <f t="shared" si="65"/>
        <v>1.35E-2</v>
      </c>
      <c r="I80" s="36">
        <f t="shared" si="66"/>
        <v>2.86E-2</v>
      </c>
      <c r="J80" s="36">
        <f t="shared" si="67"/>
        <v>0.1618</v>
      </c>
      <c r="K80" s="36">
        <f t="shared" si="68"/>
        <v>0.47810000000000002</v>
      </c>
      <c r="L80" s="36">
        <f t="shared" si="69"/>
        <v>1.35E-2</v>
      </c>
      <c r="M80" s="36" t="str">
        <f t="shared" si="70"/>
        <v>very_low</v>
      </c>
      <c r="N80" s="36">
        <f t="shared" si="71"/>
        <v>0</v>
      </c>
      <c r="O80" s="37">
        <f t="shared" si="72"/>
        <v>0.26769999999999999</v>
      </c>
      <c r="P80" s="37">
        <f t="shared" si="73"/>
        <v>6.6699999999999995E-2</v>
      </c>
      <c r="Q80" s="37">
        <f t="shared" si="74"/>
        <v>0.6</v>
      </c>
      <c r="R80" s="37">
        <f t="shared" si="75"/>
        <v>0.75760000000000005</v>
      </c>
      <c r="S80" s="37">
        <f t="shared" si="76"/>
        <v>0.1075</v>
      </c>
      <c r="T80" s="37"/>
      <c r="U80" s="37">
        <f t="shared" si="77"/>
        <v>0.57769999999999999</v>
      </c>
      <c r="V80" s="37">
        <f t="shared" si="78"/>
        <v>0.87490000000000001</v>
      </c>
      <c r="W80" s="37">
        <f t="shared" si="79"/>
        <v>0.25</v>
      </c>
      <c r="X80" s="37">
        <f t="shared" si="80"/>
        <v>0.13789999999999999</v>
      </c>
      <c r="Y80" s="37">
        <f t="shared" si="81"/>
        <v>0.80589999999999995</v>
      </c>
      <c r="Z80" s="37"/>
      <c r="AA80" s="37">
        <f t="shared" si="82"/>
        <v>2.87E-2</v>
      </c>
      <c r="AB80" s="37">
        <f t="shared" si="83"/>
        <v>3.3E-3</v>
      </c>
      <c r="AC80" s="37">
        <f t="shared" si="84"/>
        <v>0.19009999999999999</v>
      </c>
      <c r="AD80" s="37">
        <f t="shared" si="85"/>
        <v>0.38269999999999998</v>
      </c>
      <c r="AE80" s="37">
        <f t="shared" si="86"/>
        <v>6.3E-3</v>
      </c>
      <c r="AF80" s="37"/>
      <c r="AG80" s="37">
        <f t="shared" si="112"/>
        <v>0.17100000000000001</v>
      </c>
      <c r="AH80" s="37">
        <f t="shared" si="113"/>
        <v>0.61780000000000002</v>
      </c>
      <c r="AI80" s="37">
        <f t="shared" si="114"/>
        <v>2.5100000000000001E-2</v>
      </c>
      <c r="AJ80" s="37">
        <f t="shared" si="115"/>
        <v>9.1000000000000004E-3</v>
      </c>
      <c r="AK80" s="37">
        <f t="shared" si="116"/>
        <v>0.46779999999999999</v>
      </c>
      <c r="AL80" s="37"/>
      <c r="AM80" s="37">
        <f t="shared" si="87"/>
        <v>0.31</v>
      </c>
      <c r="AN80" s="37">
        <f t="shared" si="88"/>
        <v>0.80820000000000003</v>
      </c>
      <c r="AO80" s="37">
        <f t="shared" si="89"/>
        <v>0.35</v>
      </c>
      <c r="AP80" s="37">
        <f t="shared" si="90"/>
        <v>0.61970000000000003</v>
      </c>
      <c r="AQ80" s="37">
        <f t="shared" si="91"/>
        <v>0.69839999999999991</v>
      </c>
      <c r="AS80" s="2">
        <f t="shared" si="92"/>
        <v>9.5999999999999992E-3</v>
      </c>
      <c r="AT80" s="2">
        <f t="shared" si="93"/>
        <v>1.6500000000000001E-2</v>
      </c>
      <c r="AU80" s="2">
        <f t="shared" si="94"/>
        <v>0.1283</v>
      </c>
      <c r="AV80" s="2">
        <f t="shared" si="95"/>
        <v>0.32879999999999998</v>
      </c>
      <c r="AW80" s="2">
        <f t="shared" si="96"/>
        <v>8.0000000000000004E-4</v>
      </c>
      <c r="AY80" s="2">
        <f t="shared" si="97"/>
        <v>1.3599999999999999E-2</v>
      </c>
      <c r="AZ80" s="2">
        <f t="shared" si="98"/>
        <v>5.4600000000000003E-2</v>
      </c>
      <c r="BA80" s="2">
        <f t="shared" si="99"/>
        <v>9.9000000000000005E-2</v>
      </c>
      <c r="BB80" s="2">
        <f t="shared" si="100"/>
        <v>0.26519999999999999</v>
      </c>
      <c r="BC80" s="2">
        <f t="shared" si="101"/>
        <v>0.02</v>
      </c>
      <c r="BE80" s="2">
        <f t="shared" si="102"/>
        <v>4.07E-2</v>
      </c>
      <c r="BF80" s="2">
        <f t="shared" si="103"/>
        <v>6.9500000000000006E-2</v>
      </c>
      <c r="BG80" s="2">
        <f t="shared" si="104"/>
        <v>0.05</v>
      </c>
      <c r="BH80" s="2">
        <f t="shared" si="105"/>
        <v>0.33300000000000002</v>
      </c>
      <c r="BI80" s="2">
        <f t="shared" si="106"/>
        <v>0.1663</v>
      </c>
      <c r="BK80" s="2">
        <f t="shared" si="107"/>
        <v>5.0900000000000001E-2</v>
      </c>
      <c r="BL80" s="2">
        <f t="shared" si="108"/>
        <v>0.1009</v>
      </c>
      <c r="BM80" s="2">
        <f t="shared" si="109"/>
        <v>5.2900000000000003E-2</v>
      </c>
      <c r="BN80" s="2">
        <f t="shared" si="110"/>
        <v>0.25900000000000001</v>
      </c>
      <c r="BO80" s="2">
        <f t="shared" si="111"/>
        <v>0.51</v>
      </c>
    </row>
    <row r="81" spans="1:67" ht="16.5" thickBot="1" x14ac:dyDescent="0.3">
      <c r="A81" s="2" t="s">
        <v>206</v>
      </c>
      <c r="B81" s="3">
        <v>0.27500000000000002</v>
      </c>
      <c r="C81" s="4">
        <v>0.1</v>
      </c>
      <c r="D81" s="4">
        <v>0.72</v>
      </c>
      <c r="E81" s="4">
        <v>0.1</v>
      </c>
      <c r="F81" s="4">
        <v>0.3</v>
      </c>
      <c r="G81" s="7" t="s">
        <v>21</v>
      </c>
      <c r="H81" s="36">
        <f t="shared" si="65"/>
        <v>5.3499999999999999E-2</v>
      </c>
      <c r="I81" s="36">
        <f t="shared" si="66"/>
        <v>3.3599999999999998E-2</v>
      </c>
      <c r="J81" s="36">
        <f t="shared" si="67"/>
        <v>0.13589999999999999</v>
      </c>
      <c r="K81" s="36">
        <f t="shared" si="68"/>
        <v>0.45450000000000002</v>
      </c>
      <c r="L81" s="36">
        <f t="shared" si="69"/>
        <v>3.3599999999999998E-2</v>
      </c>
      <c r="M81" s="36" t="str">
        <f t="shared" si="70"/>
        <v>Low</v>
      </c>
      <c r="N81" s="36">
        <f t="shared" si="71"/>
        <v>1</v>
      </c>
      <c r="O81" s="37">
        <f t="shared" si="72"/>
        <v>0.27779999999999999</v>
      </c>
      <c r="P81" s="37">
        <f t="shared" si="73"/>
        <v>0.1111</v>
      </c>
      <c r="Q81" s="37">
        <f t="shared" si="74"/>
        <v>0.75790000000000002</v>
      </c>
      <c r="R81" s="37">
        <f t="shared" si="75"/>
        <v>0.10100000000000001</v>
      </c>
      <c r="S81" s="37">
        <f t="shared" si="76"/>
        <v>0.3226</v>
      </c>
      <c r="T81" s="37"/>
      <c r="U81" s="37">
        <f t="shared" si="77"/>
        <v>0.56520000000000004</v>
      </c>
      <c r="V81" s="37">
        <f t="shared" si="78"/>
        <v>0.8</v>
      </c>
      <c r="W81" s="37">
        <f t="shared" si="79"/>
        <v>0.13769999999999999</v>
      </c>
      <c r="X81" s="37">
        <f t="shared" si="80"/>
        <v>0.8165</v>
      </c>
      <c r="Y81" s="37">
        <f t="shared" si="81"/>
        <v>0.51219999999999999</v>
      </c>
      <c r="Z81" s="37"/>
      <c r="AA81" s="37">
        <f t="shared" si="82"/>
        <v>3.0800000000000001E-2</v>
      </c>
      <c r="AB81" s="37">
        <f t="shared" si="83"/>
        <v>6.6E-3</v>
      </c>
      <c r="AC81" s="37">
        <f t="shared" si="84"/>
        <v>0.38319999999999999</v>
      </c>
      <c r="AD81" s="37">
        <f t="shared" si="85"/>
        <v>5.7000000000000002E-3</v>
      </c>
      <c r="AE81" s="37">
        <f t="shared" si="86"/>
        <v>4.19E-2</v>
      </c>
      <c r="AF81" s="37"/>
      <c r="AG81" s="37">
        <f t="shared" si="112"/>
        <v>0.161</v>
      </c>
      <c r="AH81" s="37">
        <f t="shared" si="113"/>
        <v>0.45660000000000001</v>
      </c>
      <c r="AI81" s="37">
        <f t="shared" si="114"/>
        <v>9.1000000000000004E-3</v>
      </c>
      <c r="AJ81" s="37">
        <f t="shared" si="115"/>
        <v>0.48859999999999998</v>
      </c>
      <c r="AK81" s="37">
        <f t="shared" si="116"/>
        <v>0.12379999999999999</v>
      </c>
      <c r="AL81" s="37"/>
      <c r="AM81" s="37">
        <f t="shared" si="87"/>
        <v>0.28740000000000004</v>
      </c>
      <c r="AN81" s="37">
        <f t="shared" si="88"/>
        <v>0.68890000000000007</v>
      </c>
      <c r="AO81" s="37">
        <f t="shared" si="89"/>
        <v>0.62020000000000008</v>
      </c>
      <c r="AP81" s="37">
        <f t="shared" si="90"/>
        <v>0.71550000000000002</v>
      </c>
      <c r="AQ81" s="37">
        <f t="shared" si="91"/>
        <v>0.18959999999999999</v>
      </c>
      <c r="AS81" s="2">
        <f t="shared" si="92"/>
        <v>7.4999999999999997E-3</v>
      </c>
      <c r="AT81" s="2">
        <f t="shared" si="93"/>
        <v>1.32E-2</v>
      </c>
      <c r="AU81" s="2">
        <f t="shared" si="94"/>
        <v>0.32140000000000002</v>
      </c>
      <c r="AV81" s="2">
        <f t="shared" si="95"/>
        <v>4.82E-2</v>
      </c>
      <c r="AW81" s="2">
        <f t="shared" si="96"/>
        <v>3.6400000000000002E-2</v>
      </c>
      <c r="AY81" s="2">
        <f t="shared" si="97"/>
        <v>1.15E-2</v>
      </c>
      <c r="AZ81" s="2">
        <f t="shared" si="98"/>
        <v>5.1299999999999998E-2</v>
      </c>
      <c r="BA81" s="2">
        <f t="shared" si="99"/>
        <v>0.29210000000000003</v>
      </c>
      <c r="BB81" s="2">
        <f t="shared" si="100"/>
        <v>0.1118</v>
      </c>
      <c r="BC81" s="2">
        <f t="shared" si="101"/>
        <v>1.5599999999999999E-2</v>
      </c>
      <c r="BE81" s="2">
        <f t="shared" si="102"/>
        <v>3.8600000000000002E-2</v>
      </c>
      <c r="BF81" s="2">
        <f t="shared" si="103"/>
        <v>6.6199999999999995E-2</v>
      </c>
      <c r="BG81" s="2">
        <f t="shared" si="104"/>
        <v>0.24310000000000001</v>
      </c>
      <c r="BH81" s="2">
        <f t="shared" si="105"/>
        <v>4.3999999999999997E-2</v>
      </c>
      <c r="BI81" s="2">
        <f t="shared" si="106"/>
        <v>0.13070000000000001</v>
      </c>
      <c r="BK81" s="2">
        <f t="shared" si="107"/>
        <v>4.8800000000000003E-2</v>
      </c>
      <c r="BL81" s="2">
        <f t="shared" si="108"/>
        <v>9.7600000000000006E-2</v>
      </c>
      <c r="BM81" s="2">
        <f t="shared" si="109"/>
        <v>0.246</v>
      </c>
      <c r="BN81" s="2">
        <f t="shared" si="110"/>
        <v>0.11799999999999999</v>
      </c>
      <c r="BO81" s="2">
        <f t="shared" si="111"/>
        <v>0.47439999999999999</v>
      </c>
    </row>
    <row r="82" spans="1:67" ht="16.5" thickBot="1" x14ac:dyDescent="0.3">
      <c r="A82" s="2" t="s">
        <v>207</v>
      </c>
      <c r="B82" s="3">
        <v>0.245</v>
      </c>
      <c r="C82" s="4">
        <v>0.1</v>
      </c>
      <c r="D82" s="4">
        <v>0.71</v>
      </c>
      <c r="E82" s="4">
        <v>0.26</v>
      </c>
      <c r="F82" s="4">
        <v>0.2</v>
      </c>
      <c r="G82" s="5" t="s">
        <v>13</v>
      </c>
      <c r="H82" s="36">
        <f t="shared" si="65"/>
        <v>3.1E-2</v>
      </c>
      <c r="I82" s="36">
        <f t="shared" si="66"/>
        <v>2.46E-2</v>
      </c>
      <c r="J82" s="36">
        <f t="shared" si="67"/>
        <v>0.15570000000000001</v>
      </c>
      <c r="K82" s="36">
        <f t="shared" si="68"/>
        <v>0.4743</v>
      </c>
      <c r="L82" s="36">
        <f t="shared" si="69"/>
        <v>2.46E-2</v>
      </c>
      <c r="M82" s="36" t="str">
        <f t="shared" si="70"/>
        <v>Low</v>
      </c>
      <c r="N82" s="36">
        <f t="shared" si="71"/>
        <v>0</v>
      </c>
      <c r="O82" s="37">
        <f t="shared" si="72"/>
        <v>0.2475</v>
      </c>
      <c r="P82" s="37">
        <f t="shared" si="73"/>
        <v>0.1111</v>
      </c>
      <c r="Q82" s="37">
        <f t="shared" si="74"/>
        <v>0.74739999999999995</v>
      </c>
      <c r="R82" s="37">
        <f t="shared" si="75"/>
        <v>0.2626</v>
      </c>
      <c r="S82" s="37">
        <f t="shared" si="76"/>
        <v>0.21510000000000001</v>
      </c>
      <c r="T82" s="37"/>
      <c r="U82" s="37">
        <f t="shared" si="77"/>
        <v>0.60319999999999996</v>
      </c>
      <c r="V82" s="37">
        <f t="shared" si="78"/>
        <v>0.8</v>
      </c>
      <c r="W82" s="37">
        <f t="shared" si="79"/>
        <v>0.14460000000000001</v>
      </c>
      <c r="X82" s="37">
        <f t="shared" si="80"/>
        <v>0.58399999999999996</v>
      </c>
      <c r="Y82" s="37">
        <f t="shared" si="81"/>
        <v>0.64600000000000002</v>
      </c>
      <c r="Z82" s="37"/>
      <c r="AA82" s="37">
        <f t="shared" si="82"/>
        <v>2.46E-2</v>
      </c>
      <c r="AB82" s="37">
        <f t="shared" si="83"/>
        <v>6.6E-3</v>
      </c>
      <c r="AC82" s="37">
        <f t="shared" si="84"/>
        <v>0.36649999999999999</v>
      </c>
      <c r="AD82" s="37">
        <f t="shared" si="85"/>
        <v>2.76E-2</v>
      </c>
      <c r="AE82" s="37">
        <f t="shared" si="86"/>
        <v>1.9E-2</v>
      </c>
      <c r="AF82" s="37"/>
      <c r="AG82" s="37">
        <f t="shared" si="112"/>
        <v>0.193</v>
      </c>
      <c r="AH82" s="37">
        <f t="shared" si="113"/>
        <v>0.45660000000000001</v>
      </c>
      <c r="AI82" s="37">
        <f t="shared" si="114"/>
        <v>9.7999999999999997E-3</v>
      </c>
      <c r="AJ82" s="37">
        <f t="shared" si="115"/>
        <v>0.1762</v>
      </c>
      <c r="AK82" s="37">
        <f t="shared" si="116"/>
        <v>0.23499999999999999</v>
      </c>
      <c r="AL82" s="37"/>
      <c r="AM82" s="37">
        <f t="shared" si="87"/>
        <v>0.35569999999999996</v>
      </c>
      <c r="AN82" s="37">
        <f t="shared" si="88"/>
        <v>0.68890000000000007</v>
      </c>
      <c r="AO82" s="37">
        <f t="shared" si="89"/>
        <v>0.6028</v>
      </c>
      <c r="AP82" s="37">
        <f t="shared" si="90"/>
        <v>0.32139999999999996</v>
      </c>
      <c r="AQ82" s="37">
        <f t="shared" si="91"/>
        <v>0.43090000000000001</v>
      </c>
      <c r="AS82" s="2">
        <f t="shared" si="92"/>
        <v>1.37E-2</v>
      </c>
      <c r="AT82" s="2">
        <f t="shared" si="93"/>
        <v>1.32E-2</v>
      </c>
      <c r="AU82" s="2">
        <f t="shared" si="94"/>
        <v>0.30470000000000003</v>
      </c>
      <c r="AV82" s="2">
        <f t="shared" si="95"/>
        <v>2.63E-2</v>
      </c>
      <c r="AW82" s="2">
        <f t="shared" si="96"/>
        <v>1.35E-2</v>
      </c>
      <c r="AY82" s="2">
        <f t="shared" si="97"/>
        <v>1.77E-2</v>
      </c>
      <c r="AZ82" s="2">
        <f t="shared" si="98"/>
        <v>5.1299999999999998E-2</v>
      </c>
      <c r="BA82" s="2">
        <f t="shared" si="99"/>
        <v>0.27539999999999998</v>
      </c>
      <c r="BB82" s="2">
        <f t="shared" si="100"/>
        <v>8.9899999999999994E-2</v>
      </c>
      <c r="BC82" s="2">
        <f t="shared" si="101"/>
        <v>7.3000000000000001E-3</v>
      </c>
      <c r="BE82" s="2">
        <f t="shared" si="102"/>
        <v>4.48E-2</v>
      </c>
      <c r="BF82" s="2">
        <f t="shared" si="103"/>
        <v>6.6199999999999995E-2</v>
      </c>
      <c r="BG82" s="2">
        <f t="shared" si="104"/>
        <v>0.22639999999999999</v>
      </c>
      <c r="BH82" s="2">
        <f t="shared" si="105"/>
        <v>2.2100000000000002E-2</v>
      </c>
      <c r="BI82" s="2">
        <f t="shared" si="106"/>
        <v>0.15359999999999999</v>
      </c>
      <c r="BK82" s="2">
        <f t="shared" si="107"/>
        <v>5.5E-2</v>
      </c>
      <c r="BL82" s="2">
        <f t="shared" si="108"/>
        <v>9.7600000000000006E-2</v>
      </c>
      <c r="BM82" s="2">
        <f t="shared" si="109"/>
        <v>0.2293</v>
      </c>
      <c r="BN82" s="2">
        <f t="shared" si="110"/>
        <v>9.6100000000000005E-2</v>
      </c>
      <c r="BO82" s="2">
        <f t="shared" si="111"/>
        <v>0.49730000000000002</v>
      </c>
    </row>
    <row r="83" spans="1:67" ht="16.5" thickBot="1" x14ac:dyDescent="0.3">
      <c r="A83" s="2" t="s">
        <v>208</v>
      </c>
      <c r="B83" s="3">
        <v>0.29499999999999998</v>
      </c>
      <c r="C83" s="4">
        <v>0.2</v>
      </c>
      <c r="D83" s="4">
        <v>0.86</v>
      </c>
      <c r="E83" s="4">
        <v>0.44</v>
      </c>
      <c r="F83" s="4">
        <v>0.28000000000000003</v>
      </c>
      <c r="G83" s="7" t="s">
        <v>21</v>
      </c>
      <c r="H83" s="36">
        <f t="shared" si="65"/>
        <v>6.6600000000000006E-2</v>
      </c>
      <c r="I83" s="36">
        <f t="shared" si="66"/>
        <v>4.5699999999999998E-2</v>
      </c>
      <c r="J83" s="36">
        <f t="shared" si="67"/>
        <v>0.1595</v>
      </c>
      <c r="K83" s="36">
        <f t="shared" si="68"/>
        <v>0.47699999999999998</v>
      </c>
      <c r="L83" s="36">
        <f t="shared" si="69"/>
        <v>4.5699999999999998E-2</v>
      </c>
      <c r="M83" s="36" t="str">
        <f t="shared" si="70"/>
        <v>Low</v>
      </c>
      <c r="N83" s="36">
        <f t="shared" si="71"/>
        <v>1</v>
      </c>
      <c r="O83" s="37">
        <f t="shared" si="72"/>
        <v>0.29799999999999999</v>
      </c>
      <c r="P83" s="37">
        <f t="shared" si="73"/>
        <v>0.22220000000000001</v>
      </c>
      <c r="Q83" s="37">
        <f t="shared" si="74"/>
        <v>0.90529999999999999</v>
      </c>
      <c r="R83" s="37">
        <f t="shared" si="75"/>
        <v>0.44440000000000002</v>
      </c>
      <c r="S83" s="37">
        <f t="shared" si="76"/>
        <v>0.30109999999999998</v>
      </c>
      <c r="T83" s="37"/>
      <c r="U83" s="37">
        <f t="shared" si="77"/>
        <v>0.54079999999999995</v>
      </c>
      <c r="V83" s="37">
        <f t="shared" si="78"/>
        <v>0.63639999999999997</v>
      </c>
      <c r="W83" s="37">
        <f t="shared" si="79"/>
        <v>4.9700000000000001E-2</v>
      </c>
      <c r="X83" s="37">
        <f t="shared" si="80"/>
        <v>0.38469999999999999</v>
      </c>
      <c r="Y83" s="37">
        <f t="shared" si="81"/>
        <v>0.53720000000000001</v>
      </c>
      <c r="Z83" s="37"/>
      <c r="AA83" s="37">
        <f t="shared" si="82"/>
        <v>3.5499999999999997E-2</v>
      </c>
      <c r="AB83" s="37">
        <f t="shared" si="83"/>
        <v>2.0199999999999999E-2</v>
      </c>
      <c r="AC83" s="37">
        <f t="shared" si="84"/>
        <v>0.69620000000000004</v>
      </c>
      <c r="AD83" s="37">
        <f t="shared" si="85"/>
        <v>8.6599999999999996E-2</v>
      </c>
      <c r="AE83" s="37">
        <f t="shared" si="86"/>
        <v>3.6299999999999999E-2</v>
      </c>
      <c r="AF83" s="37"/>
      <c r="AG83" s="37">
        <f t="shared" si="112"/>
        <v>0.1429</v>
      </c>
      <c r="AH83" s="37">
        <f t="shared" si="113"/>
        <v>0.22500000000000001</v>
      </c>
      <c r="AI83" s="37">
        <f t="shared" si="114"/>
        <v>2.3E-3</v>
      </c>
      <c r="AJ83" s="37">
        <f t="shared" si="115"/>
        <v>6.1600000000000002E-2</v>
      </c>
      <c r="AK83" s="37">
        <f t="shared" si="116"/>
        <v>0.1404</v>
      </c>
      <c r="AL83" s="37"/>
      <c r="AM83" s="37">
        <f t="shared" si="87"/>
        <v>0.24279999999999996</v>
      </c>
      <c r="AN83" s="37">
        <f t="shared" si="88"/>
        <v>0.41419999999999996</v>
      </c>
      <c r="AO83" s="37">
        <f t="shared" si="89"/>
        <v>0.85560000000000003</v>
      </c>
      <c r="AP83" s="37">
        <f t="shared" si="90"/>
        <v>5.9700000000000031E-2</v>
      </c>
      <c r="AQ83" s="37">
        <f t="shared" si="91"/>
        <v>0.23610000000000003</v>
      </c>
      <c r="AS83" s="2">
        <f t="shared" si="92"/>
        <v>2.8E-3</v>
      </c>
      <c r="AT83" s="2">
        <f t="shared" si="93"/>
        <v>4.0000000000000002E-4</v>
      </c>
      <c r="AU83" s="2">
        <f t="shared" si="94"/>
        <v>0.63439999999999996</v>
      </c>
      <c r="AV83" s="2">
        <f t="shared" si="95"/>
        <v>3.27E-2</v>
      </c>
      <c r="AW83" s="2">
        <f t="shared" si="96"/>
        <v>3.0800000000000001E-2</v>
      </c>
      <c r="AY83" s="2">
        <f t="shared" si="97"/>
        <v>6.7999999999999996E-3</v>
      </c>
      <c r="AZ83" s="2">
        <f t="shared" si="98"/>
        <v>3.7699999999999997E-2</v>
      </c>
      <c r="BA83" s="2">
        <f t="shared" si="99"/>
        <v>0.60509999999999997</v>
      </c>
      <c r="BB83" s="2">
        <f t="shared" si="100"/>
        <v>3.09E-2</v>
      </c>
      <c r="BC83" s="2">
        <f t="shared" si="101"/>
        <v>0.01</v>
      </c>
      <c r="BE83" s="2">
        <f t="shared" si="102"/>
        <v>3.39E-2</v>
      </c>
      <c r="BF83" s="2">
        <f t="shared" si="103"/>
        <v>5.2600000000000001E-2</v>
      </c>
      <c r="BG83" s="2">
        <f t="shared" si="104"/>
        <v>0.55610000000000004</v>
      </c>
      <c r="BH83" s="2">
        <f t="shared" si="105"/>
        <v>3.6900000000000002E-2</v>
      </c>
      <c r="BI83" s="2">
        <f t="shared" si="106"/>
        <v>0.1363</v>
      </c>
      <c r="BK83" s="2">
        <f t="shared" si="107"/>
        <v>4.41E-2</v>
      </c>
      <c r="BL83" s="2">
        <f t="shared" si="108"/>
        <v>8.4000000000000005E-2</v>
      </c>
      <c r="BM83" s="2">
        <f t="shared" si="109"/>
        <v>0.55900000000000005</v>
      </c>
      <c r="BN83" s="2">
        <f t="shared" si="110"/>
        <v>3.7100000000000001E-2</v>
      </c>
      <c r="BO83" s="2">
        <f t="shared" si="111"/>
        <v>0.48</v>
      </c>
    </row>
    <row r="84" spans="1:67" ht="16.5" thickBot="1" x14ac:dyDescent="0.3">
      <c r="A84" s="2" t="s">
        <v>209</v>
      </c>
      <c r="B84" s="3">
        <v>0.32</v>
      </c>
      <c r="C84" s="4">
        <v>0.12</v>
      </c>
      <c r="D84" s="4">
        <v>0.79</v>
      </c>
      <c r="E84" s="4">
        <v>0.76</v>
      </c>
      <c r="F84" s="4">
        <v>0.24</v>
      </c>
      <c r="G84" s="7" t="s">
        <v>21</v>
      </c>
      <c r="H84" s="36">
        <f t="shared" si="65"/>
        <v>5.21E-2</v>
      </c>
      <c r="I84" s="36">
        <f t="shared" si="66"/>
        <v>3.0300000000000001E-2</v>
      </c>
      <c r="J84" s="36">
        <f t="shared" si="67"/>
        <v>0.1628</v>
      </c>
      <c r="K84" s="36">
        <f t="shared" si="68"/>
        <v>0.47910000000000003</v>
      </c>
      <c r="L84" s="36">
        <f t="shared" si="69"/>
        <v>3.0300000000000001E-2</v>
      </c>
      <c r="M84" s="36" t="str">
        <f t="shared" si="70"/>
        <v>Low</v>
      </c>
      <c r="N84" s="36">
        <f t="shared" si="71"/>
        <v>1</v>
      </c>
      <c r="O84" s="37">
        <f t="shared" si="72"/>
        <v>0.32319999999999999</v>
      </c>
      <c r="P84" s="37">
        <f t="shared" si="73"/>
        <v>0.1333</v>
      </c>
      <c r="Q84" s="37">
        <f t="shared" si="74"/>
        <v>0.83160000000000001</v>
      </c>
      <c r="R84" s="37">
        <f t="shared" si="75"/>
        <v>0.76770000000000005</v>
      </c>
      <c r="S84" s="37">
        <f t="shared" si="76"/>
        <v>0.2581</v>
      </c>
      <c r="T84" s="37"/>
      <c r="U84" s="37">
        <f t="shared" si="77"/>
        <v>0.51149999999999995</v>
      </c>
      <c r="V84" s="37">
        <f t="shared" si="78"/>
        <v>0.76480000000000004</v>
      </c>
      <c r="W84" s="37">
        <f t="shared" si="79"/>
        <v>9.1899999999999996E-2</v>
      </c>
      <c r="X84" s="37">
        <f t="shared" si="80"/>
        <v>0.13139999999999999</v>
      </c>
      <c r="Y84" s="37">
        <f t="shared" si="81"/>
        <v>0.5897</v>
      </c>
      <c r="Z84" s="37"/>
      <c r="AA84" s="37">
        <f t="shared" si="82"/>
        <v>4.2000000000000003E-2</v>
      </c>
      <c r="AB84" s="37">
        <f t="shared" si="83"/>
        <v>8.6E-3</v>
      </c>
      <c r="AC84" s="37">
        <f t="shared" si="84"/>
        <v>0.51949999999999996</v>
      </c>
      <c r="AD84" s="37">
        <f t="shared" si="85"/>
        <v>0.39929999999999999</v>
      </c>
      <c r="AE84" s="37">
        <f t="shared" si="86"/>
        <v>2.6700000000000002E-2</v>
      </c>
      <c r="AF84" s="37"/>
      <c r="AG84" s="37">
        <f t="shared" si="112"/>
        <v>0.12330000000000001</v>
      </c>
      <c r="AH84" s="37">
        <f t="shared" si="113"/>
        <v>0.39450000000000002</v>
      </c>
      <c r="AI84" s="37">
        <f t="shared" si="114"/>
        <v>5.0000000000000001E-3</v>
      </c>
      <c r="AJ84" s="37">
        <f t="shared" si="115"/>
        <v>8.3999999999999995E-3</v>
      </c>
      <c r="AK84" s="37">
        <f t="shared" si="116"/>
        <v>0.18110000000000001</v>
      </c>
      <c r="AL84" s="37"/>
      <c r="AM84" s="37">
        <f t="shared" si="87"/>
        <v>0.18829999999999997</v>
      </c>
      <c r="AN84" s="37">
        <f t="shared" si="88"/>
        <v>0.63150000000000006</v>
      </c>
      <c r="AO84" s="37">
        <f t="shared" si="89"/>
        <v>0.73970000000000002</v>
      </c>
      <c r="AP84" s="37">
        <f t="shared" si="90"/>
        <v>0.63630000000000009</v>
      </c>
      <c r="AQ84" s="37">
        <f t="shared" si="91"/>
        <v>0.33160000000000001</v>
      </c>
      <c r="AS84" s="2">
        <f t="shared" si="92"/>
        <v>3.7000000000000002E-3</v>
      </c>
      <c r="AT84" s="2">
        <f t="shared" si="93"/>
        <v>1.12E-2</v>
      </c>
      <c r="AU84" s="2">
        <f t="shared" si="94"/>
        <v>0.4577</v>
      </c>
      <c r="AV84" s="2">
        <f t="shared" si="95"/>
        <v>0.34539999999999998</v>
      </c>
      <c r="AW84" s="2">
        <f t="shared" si="96"/>
        <v>2.12E-2</v>
      </c>
      <c r="AY84" s="2">
        <f t="shared" si="97"/>
        <v>2.9999999999999997E-4</v>
      </c>
      <c r="AZ84" s="2">
        <f t="shared" si="98"/>
        <v>4.9299999999999997E-2</v>
      </c>
      <c r="BA84" s="2">
        <f t="shared" si="99"/>
        <v>0.4284</v>
      </c>
      <c r="BB84" s="2">
        <f t="shared" si="100"/>
        <v>0.28179999999999999</v>
      </c>
      <c r="BC84" s="2">
        <f t="shared" si="101"/>
        <v>4.0000000000000002E-4</v>
      </c>
      <c r="BE84" s="2">
        <f t="shared" si="102"/>
        <v>2.7400000000000001E-2</v>
      </c>
      <c r="BF84" s="2">
        <f t="shared" si="103"/>
        <v>6.4199999999999993E-2</v>
      </c>
      <c r="BG84" s="2">
        <f t="shared" si="104"/>
        <v>0.37940000000000002</v>
      </c>
      <c r="BH84" s="2">
        <f t="shared" si="105"/>
        <v>0.34960000000000002</v>
      </c>
      <c r="BI84" s="2">
        <f t="shared" si="106"/>
        <v>0.1459</v>
      </c>
      <c r="BK84" s="2">
        <f t="shared" si="107"/>
        <v>3.7600000000000001E-2</v>
      </c>
      <c r="BL84" s="2">
        <f t="shared" si="108"/>
        <v>9.5600000000000004E-2</v>
      </c>
      <c r="BM84" s="2">
        <f t="shared" si="109"/>
        <v>0.38229999999999997</v>
      </c>
      <c r="BN84" s="2">
        <f t="shared" si="110"/>
        <v>0.27560000000000001</v>
      </c>
      <c r="BO84" s="2">
        <f t="shared" si="111"/>
        <v>0.48959999999999998</v>
      </c>
    </row>
    <row r="85" spans="1:67" ht="16.5" thickBot="1" x14ac:dyDescent="0.3">
      <c r="A85" s="2" t="s">
        <v>210</v>
      </c>
      <c r="B85" s="3">
        <v>0.29499999999999998</v>
      </c>
      <c r="C85" s="4">
        <v>0.25</v>
      </c>
      <c r="D85" s="4">
        <v>0.26</v>
      </c>
      <c r="E85" s="4">
        <v>0.12</v>
      </c>
      <c r="F85" s="4">
        <v>0.67</v>
      </c>
      <c r="G85" s="8" t="s">
        <v>24</v>
      </c>
      <c r="H85" s="36">
        <f t="shared" si="65"/>
        <v>0.29899999999999999</v>
      </c>
      <c r="I85" s="36">
        <f t="shared" si="66"/>
        <v>0.28260000000000002</v>
      </c>
      <c r="J85" s="36">
        <f t="shared" si="67"/>
        <v>0.14940000000000001</v>
      </c>
      <c r="K85" s="36">
        <f t="shared" si="68"/>
        <v>0.18340000000000001</v>
      </c>
      <c r="L85" s="36">
        <f t="shared" si="69"/>
        <v>0.14940000000000001</v>
      </c>
      <c r="M85" s="36" t="str">
        <f t="shared" si="70"/>
        <v>Middle</v>
      </c>
      <c r="N85" s="36">
        <f t="shared" si="71"/>
        <v>1</v>
      </c>
      <c r="O85" s="37">
        <f t="shared" si="72"/>
        <v>0.29799999999999999</v>
      </c>
      <c r="P85" s="37">
        <f t="shared" si="73"/>
        <v>0.27779999999999999</v>
      </c>
      <c r="Q85" s="37">
        <f t="shared" si="74"/>
        <v>0.2737</v>
      </c>
      <c r="R85" s="37">
        <f t="shared" si="75"/>
        <v>0.1212</v>
      </c>
      <c r="S85" s="37">
        <f t="shared" si="76"/>
        <v>0.72040000000000004</v>
      </c>
      <c r="T85" s="37"/>
      <c r="U85" s="37">
        <f t="shared" si="77"/>
        <v>0.54079999999999995</v>
      </c>
      <c r="V85" s="37">
        <f t="shared" si="78"/>
        <v>0.56520000000000004</v>
      </c>
      <c r="W85" s="37">
        <f t="shared" si="79"/>
        <v>0.57020000000000004</v>
      </c>
      <c r="X85" s="37">
        <f t="shared" si="80"/>
        <v>0.78380000000000005</v>
      </c>
      <c r="Y85" s="37">
        <f t="shared" si="81"/>
        <v>0.16250000000000001</v>
      </c>
      <c r="Z85" s="37"/>
      <c r="AA85" s="37">
        <f t="shared" si="82"/>
        <v>3.5499999999999997E-2</v>
      </c>
      <c r="AB85" s="37">
        <f t="shared" si="83"/>
        <v>3.0800000000000001E-2</v>
      </c>
      <c r="AC85" s="37">
        <f t="shared" si="84"/>
        <v>2.9899999999999999E-2</v>
      </c>
      <c r="AD85" s="37">
        <f t="shared" si="85"/>
        <v>7.4999999999999997E-3</v>
      </c>
      <c r="AE85" s="37">
        <f t="shared" si="86"/>
        <v>0.3266</v>
      </c>
      <c r="AF85" s="37"/>
      <c r="AG85" s="37">
        <f t="shared" si="112"/>
        <v>0.1429</v>
      </c>
      <c r="AH85" s="37">
        <f t="shared" si="113"/>
        <v>0.161</v>
      </c>
      <c r="AI85" s="37">
        <f t="shared" si="114"/>
        <v>0.16500000000000001</v>
      </c>
      <c r="AJ85" s="37">
        <f t="shared" si="115"/>
        <v>0.42699999999999999</v>
      </c>
      <c r="AK85" s="37">
        <f t="shared" si="116"/>
        <v>1.18E-2</v>
      </c>
      <c r="AL85" s="37"/>
      <c r="AM85" s="37">
        <f t="shared" si="87"/>
        <v>0.24279999999999996</v>
      </c>
      <c r="AN85" s="37">
        <f t="shared" si="88"/>
        <v>0.28740000000000004</v>
      </c>
      <c r="AO85" s="37">
        <f t="shared" si="89"/>
        <v>0.29650000000000004</v>
      </c>
      <c r="AP85" s="37">
        <f t="shared" si="90"/>
        <v>0.66260000000000008</v>
      </c>
      <c r="AQ85" s="37">
        <f t="shared" si="91"/>
        <v>0.55790000000000006</v>
      </c>
      <c r="AS85" s="2">
        <f t="shared" si="92"/>
        <v>2.8E-3</v>
      </c>
      <c r="AT85" s="2">
        <f t="shared" si="93"/>
        <v>1.0999999999999999E-2</v>
      </c>
      <c r="AU85" s="2">
        <f t="shared" si="94"/>
        <v>3.1899999999999998E-2</v>
      </c>
      <c r="AV85" s="2">
        <f t="shared" si="95"/>
        <v>4.6399999999999997E-2</v>
      </c>
      <c r="AW85" s="2">
        <f t="shared" si="96"/>
        <v>0.3211</v>
      </c>
      <c r="AY85" s="2">
        <f t="shared" si="97"/>
        <v>6.7999999999999996E-3</v>
      </c>
      <c r="AZ85" s="2">
        <f t="shared" si="98"/>
        <v>2.7099999999999999E-2</v>
      </c>
      <c r="BA85" s="2">
        <f t="shared" si="99"/>
        <v>6.1199999999999997E-2</v>
      </c>
      <c r="BB85" s="2">
        <f t="shared" si="100"/>
        <v>0.11</v>
      </c>
      <c r="BC85" s="2">
        <f t="shared" si="101"/>
        <v>0.30030000000000001</v>
      </c>
      <c r="BE85" s="2">
        <f t="shared" si="102"/>
        <v>3.39E-2</v>
      </c>
      <c r="BF85" s="2">
        <f t="shared" si="103"/>
        <v>4.2000000000000003E-2</v>
      </c>
      <c r="BG85" s="2">
        <f t="shared" si="104"/>
        <v>0.11020000000000001</v>
      </c>
      <c r="BH85" s="2">
        <f t="shared" si="105"/>
        <v>4.2200000000000001E-2</v>
      </c>
      <c r="BI85" s="2">
        <f t="shared" si="106"/>
        <v>0.154</v>
      </c>
      <c r="BK85" s="2">
        <f t="shared" si="107"/>
        <v>4.41E-2</v>
      </c>
      <c r="BL85" s="2">
        <f t="shared" si="108"/>
        <v>7.3400000000000007E-2</v>
      </c>
      <c r="BM85" s="2">
        <f t="shared" si="109"/>
        <v>0.10730000000000001</v>
      </c>
      <c r="BN85" s="2">
        <f t="shared" si="110"/>
        <v>0.1162</v>
      </c>
      <c r="BO85" s="2">
        <f t="shared" si="111"/>
        <v>0.18970000000000001</v>
      </c>
    </row>
    <row r="86" spans="1:67" ht="16.5" thickBot="1" x14ac:dyDescent="0.3">
      <c r="A86" s="2" t="s">
        <v>211</v>
      </c>
      <c r="B86" s="3">
        <v>0.315</v>
      </c>
      <c r="C86" s="4">
        <v>0.32</v>
      </c>
      <c r="D86" s="4">
        <v>0.28999999999999998</v>
      </c>
      <c r="E86" s="4">
        <v>0.28999999999999998</v>
      </c>
      <c r="F86" s="4">
        <v>0.62</v>
      </c>
      <c r="G86" s="8" t="s">
        <v>24</v>
      </c>
      <c r="H86" s="36">
        <f t="shared" si="65"/>
        <v>0.2349</v>
      </c>
      <c r="I86" s="36">
        <f t="shared" si="66"/>
        <v>0.21840000000000001</v>
      </c>
      <c r="J86" s="36">
        <f t="shared" si="67"/>
        <v>8.5199999999999998E-2</v>
      </c>
      <c r="K86" s="36">
        <f t="shared" si="68"/>
        <v>0.24579999999999999</v>
      </c>
      <c r="L86" s="36">
        <f t="shared" si="69"/>
        <v>8.5199999999999998E-2</v>
      </c>
      <c r="M86" s="36" t="str">
        <f t="shared" si="70"/>
        <v>Middle</v>
      </c>
      <c r="N86" s="36">
        <f t="shared" si="71"/>
        <v>1</v>
      </c>
      <c r="O86" s="37">
        <f t="shared" si="72"/>
        <v>0.31819999999999998</v>
      </c>
      <c r="P86" s="37">
        <f t="shared" si="73"/>
        <v>0.35560000000000003</v>
      </c>
      <c r="Q86" s="37">
        <f t="shared" si="74"/>
        <v>0.30530000000000002</v>
      </c>
      <c r="R86" s="37">
        <f t="shared" si="75"/>
        <v>0.29289999999999999</v>
      </c>
      <c r="S86" s="37">
        <f t="shared" si="76"/>
        <v>0.66669999999999996</v>
      </c>
      <c r="T86" s="37"/>
      <c r="U86" s="37">
        <f t="shared" si="77"/>
        <v>0.51719999999999999</v>
      </c>
      <c r="V86" s="37">
        <f t="shared" si="78"/>
        <v>0.47539999999999999</v>
      </c>
      <c r="W86" s="37">
        <f t="shared" si="79"/>
        <v>0.53220000000000001</v>
      </c>
      <c r="X86" s="37">
        <f t="shared" si="80"/>
        <v>0.54690000000000005</v>
      </c>
      <c r="Y86" s="37">
        <f t="shared" si="81"/>
        <v>0.2</v>
      </c>
      <c r="Z86" s="37"/>
      <c r="AA86" s="37">
        <f t="shared" si="82"/>
        <v>4.07E-2</v>
      </c>
      <c r="AB86" s="37">
        <f t="shared" si="83"/>
        <v>5.1700000000000003E-2</v>
      </c>
      <c r="AC86" s="37">
        <f t="shared" si="84"/>
        <v>3.73E-2</v>
      </c>
      <c r="AD86" s="37">
        <f t="shared" si="85"/>
        <v>3.4299999999999997E-2</v>
      </c>
      <c r="AE86" s="37">
        <f t="shared" si="86"/>
        <v>0.25800000000000001</v>
      </c>
      <c r="AF86" s="37"/>
      <c r="AG86" s="37">
        <f t="shared" si="112"/>
        <v>0.127</v>
      </c>
      <c r="AH86" s="37">
        <f t="shared" si="113"/>
        <v>0.1023</v>
      </c>
      <c r="AI86" s="37">
        <f t="shared" si="114"/>
        <v>0.13689999999999999</v>
      </c>
      <c r="AJ86" s="37">
        <f t="shared" si="115"/>
        <v>0.14729999999999999</v>
      </c>
      <c r="AK86" s="37">
        <f t="shared" si="116"/>
        <v>1.67E-2</v>
      </c>
      <c r="AL86" s="37"/>
      <c r="AM86" s="37">
        <f t="shared" si="87"/>
        <v>0.19900000000000001</v>
      </c>
      <c r="AN86" s="37">
        <f t="shared" si="88"/>
        <v>0.11979999999999996</v>
      </c>
      <c r="AO86" s="37">
        <f t="shared" si="89"/>
        <v>0.22689999999999999</v>
      </c>
      <c r="AP86" s="37">
        <f t="shared" si="90"/>
        <v>0.25400000000000006</v>
      </c>
      <c r="AQ86" s="37">
        <f t="shared" si="91"/>
        <v>0.46669999999999995</v>
      </c>
      <c r="AS86" s="2">
        <f t="shared" si="92"/>
        <v>2.3999999999999998E-3</v>
      </c>
      <c r="AT86" s="2">
        <f t="shared" si="93"/>
        <v>3.1899999999999998E-2</v>
      </c>
      <c r="AU86" s="2">
        <f t="shared" si="94"/>
        <v>2.4500000000000001E-2</v>
      </c>
      <c r="AV86" s="2">
        <f t="shared" si="95"/>
        <v>1.9599999999999999E-2</v>
      </c>
      <c r="AW86" s="2">
        <f t="shared" si="96"/>
        <v>0.2525</v>
      </c>
      <c r="AY86" s="2">
        <f t="shared" si="97"/>
        <v>1.6000000000000001E-3</v>
      </c>
      <c r="AZ86" s="2">
        <f t="shared" si="98"/>
        <v>6.1999999999999998E-3</v>
      </c>
      <c r="BA86" s="2">
        <f t="shared" si="99"/>
        <v>5.3800000000000001E-2</v>
      </c>
      <c r="BB86" s="2">
        <f t="shared" si="100"/>
        <v>8.3199999999999996E-2</v>
      </c>
      <c r="BC86" s="2">
        <f t="shared" si="101"/>
        <v>0.23169999999999999</v>
      </c>
      <c r="BE86" s="2">
        <f t="shared" si="102"/>
        <v>2.87E-2</v>
      </c>
      <c r="BF86" s="2">
        <f t="shared" si="103"/>
        <v>2.1100000000000001E-2</v>
      </c>
      <c r="BG86" s="2">
        <f t="shared" si="104"/>
        <v>0.1028</v>
      </c>
      <c r="BH86" s="2">
        <f t="shared" si="105"/>
        <v>1.54E-2</v>
      </c>
      <c r="BI86" s="2">
        <f t="shared" si="106"/>
        <v>8.5400000000000004E-2</v>
      </c>
      <c r="BK86" s="2">
        <f t="shared" si="107"/>
        <v>3.8899999999999997E-2</v>
      </c>
      <c r="BL86" s="2">
        <f t="shared" si="108"/>
        <v>5.2499999999999998E-2</v>
      </c>
      <c r="BM86" s="2">
        <f t="shared" si="109"/>
        <v>9.9900000000000003E-2</v>
      </c>
      <c r="BN86" s="2">
        <f t="shared" si="110"/>
        <v>8.9399999999999993E-2</v>
      </c>
      <c r="BO86" s="2">
        <f t="shared" si="111"/>
        <v>0.25829999999999997</v>
      </c>
    </row>
    <row r="87" spans="1:67" ht="16.5" thickBot="1" x14ac:dyDescent="0.3">
      <c r="A87" s="2" t="s">
        <v>212</v>
      </c>
      <c r="B87" s="3">
        <v>0.25</v>
      </c>
      <c r="C87" s="4">
        <v>0.28999999999999998</v>
      </c>
      <c r="D87" s="4">
        <v>0.15</v>
      </c>
      <c r="E87" s="4">
        <v>0.48</v>
      </c>
      <c r="F87" s="4">
        <v>0.26</v>
      </c>
      <c r="G87" s="7" t="s">
        <v>21</v>
      </c>
      <c r="H87" s="36">
        <f t="shared" si="65"/>
        <v>2.76E-2</v>
      </c>
      <c r="I87" s="36">
        <f t="shared" si="66"/>
        <v>9.4999999999999998E-3</v>
      </c>
      <c r="J87" s="36">
        <f t="shared" si="67"/>
        <v>0.1391</v>
      </c>
      <c r="K87" s="36">
        <f t="shared" si="68"/>
        <v>0.4556</v>
      </c>
      <c r="L87" s="36">
        <f t="shared" si="69"/>
        <v>9.4999999999999998E-3</v>
      </c>
      <c r="M87" s="36" t="str">
        <f t="shared" si="70"/>
        <v>Low</v>
      </c>
      <c r="N87" s="36">
        <f t="shared" si="71"/>
        <v>1</v>
      </c>
      <c r="O87" s="37">
        <f t="shared" si="72"/>
        <v>0.2525</v>
      </c>
      <c r="P87" s="37">
        <f t="shared" si="73"/>
        <v>0.32219999999999999</v>
      </c>
      <c r="Q87" s="37">
        <f t="shared" si="74"/>
        <v>0.15790000000000001</v>
      </c>
      <c r="R87" s="37">
        <f t="shared" si="75"/>
        <v>0.48480000000000001</v>
      </c>
      <c r="S87" s="37">
        <f t="shared" si="76"/>
        <v>0.27960000000000002</v>
      </c>
      <c r="T87" s="37"/>
      <c r="U87" s="37">
        <f t="shared" si="77"/>
        <v>0.5968</v>
      </c>
      <c r="V87" s="37">
        <f t="shared" si="78"/>
        <v>0.51259999999999994</v>
      </c>
      <c r="W87" s="37">
        <f t="shared" si="79"/>
        <v>0.72729999999999995</v>
      </c>
      <c r="X87" s="37">
        <f t="shared" si="80"/>
        <v>0.34699999999999998</v>
      </c>
      <c r="Y87" s="37">
        <f t="shared" si="81"/>
        <v>0.56299999999999994</v>
      </c>
      <c r="Z87" s="37"/>
      <c r="AA87" s="37">
        <f t="shared" si="82"/>
        <v>2.5600000000000001E-2</v>
      </c>
      <c r="AB87" s="37">
        <f t="shared" si="83"/>
        <v>4.1799999999999997E-2</v>
      </c>
      <c r="AC87" s="37">
        <f t="shared" si="84"/>
        <v>1.12E-2</v>
      </c>
      <c r="AD87" s="37">
        <f t="shared" si="85"/>
        <v>0.1075</v>
      </c>
      <c r="AE87" s="37">
        <f t="shared" si="86"/>
        <v>3.1199999999999999E-2</v>
      </c>
      <c r="AF87" s="37"/>
      <c r="AG87" s="37">
        <f t="shared" si="112"/>
        <v>0.18729999999999999</v>
      </c>
      <c r="AH87" s="37">
        <f t="shared" si="113"/>
        <v>0.1241</v>
      </c>
      <c r="AI87" s="37">
        <f t="shared" si="114"/>
        <v>0.33639999999999998</v>
      </c>
      <c r="AJ87" s="37">
        <f t="shared" si="115"/>
        <v>4.9000000000000002E-2</v>
      </c>
      <c r="AK87" s="37">
        <f t="shared" si="116"/>
        <v>0.1593</v>
      </c>
      <c r="AL87" s="37"/>
      <c r="AM87" s="37">
        <f t="shared" si="87"/>
        <v>0.34429999999999999</v>
      </c>
      <c r="AN87" s="37">
        <f t="shared" si="88"/>
        <v>0.19039999999999996</v>
      </c>
      <c r="AO87" s="37">
        <f t="shared" si="89"/>
        <v>0.56939999999999991</v>
      </c>
      <c r="AP87" s="37">
        <f t="shared" si="90"/>
        <v>0.13780000000000003</v>
      </c>
      <c r="AQ87" s="37">
        <f t="shared" si="91"/>
        <v>0.28339999999999993</v>
      </c>
      <c r="AS87" s="2">
        <f t="shared" si="92"/>
        <v>1.2699999999999999E-2</v>
      </c>
      <c r="AT87" s="2">
        <f t="shared" si="93"/>
        <v>2.1999999999999999E-2</v>
      </c>
      <c r="AU87" s="2">
        <f t="shared" si="94"/>
        <v>5.0599999999999999E-2</v>
      </c>
      <c r="AV87" s="2">
        <f t="shared" si="95"/>
        <v>5.3600000000000002E-2</v>
      </c>
      <c r="AW87" s="2">
        <f t="shared" si="96"/>
        <v>2.5700000000000001E-2</v>
      </c>
      <c r="AY87" s="2">
        <f t="shared" si="97"/>
        <v>1.67E-2</v>
      </c>
      <c r="AZ87" s="2">
        <f t="shared" si="98"/>
        <v>1.61E-2</v>
      </c>
      <c r="BA87" s="2">
        <f t="shared" si="99"/>
        <v>7.9899999999999999E-2</v>
      </c>
      <c r="BB87" s="2">
        <f t="shared" si="100"/>
        <v>0.01</v>
      </c>
      <c r="BC87" s="2">
        <f t="shared" si="101"/>
        <v>4.8999999999999998E-3</v>
      </c>
      <c r="BE87" s="2">
        <f t="shared" si="102"/>
        <v>4.3799999999999999E-2</v>
      </c>
      <c r="BF87" s="2">
        <f t="shared" si="103"/>
        <v>3.1E-2</v>
      </c>
      <c r="BG87" s="2">
        <f t="shared" si="104"/>
        <v>0.12889999999999999</v>
      </c>
      <c r="BH87" s="2">
        <f t="shared" si="105"/>
        <v>5.7799999999999997E-2</v>
      </c>
      <c r="BI87" s="2">
        <f t="shared" si="106"/>
        <v>0.1414</v>
      </c>
      <c r="BK87" s="2">
        <f t="shared" si="107"/>
        <v>5.3999999999999999E-2</v>
      </c>
      <c r="BL87" s="2">
        <f t="shared" si="108"/>
        <v>6.2399999999999997E-2</v>
      </c>
      <c r="BM87" s="2">
        <f t="shared" si="109"/>
        <v>0.126</v>
      </c>
      <c r="BN87" s="2">
        <f t="shared" si="110"/>
        <v>1.6199999999999999E-2</v>
      </c>
      <c r="BO87" s="2">
        <f t="shared" si="111"/>
        <v>0.48509999999999998</v>
      </c>
    </row>
    <row r="88" spans="1:67" ht="16.5" thickBot="1" x14ac:dyDescent="0.3">
      <c r="A88" s="2" t="s">
        <v>213</v>
      </c>
      <c r="B88" s="3">
        <v>0.27</v>
      </c>
      <c r="C88" s="4">
        <v>0.1</v>
      </c>
      <c r="D88" s="4">
        <v>0.1</v>
      </c>
      <c r="E88" s="4">
        <v>0.7</v>
      </c>
      <c r="F88" s="4">
        <v>0.25</v>
      </c>
      <c r="G88" s="7" t="s">
        <v>21</v>
      </c>
      <c r="H88" s="36">
        <f t="shared" si="65"/>
        <v>2.8899999999999999E-2</v>
      </c>
      <c r="I88" s="36">
        <f t="shared" si="66"/>
        <v>1.0500000000000001E-2</v>
      </c>
      <c r="J88" s="36">
        <f t="shared" si="67"/>
        <v>0.1447</v>
      </c>
      <c r="K88" s="36">
        <f t="shared" si="68"/>
        <v>0.4607</v>
      </c>
      <c r="L88" s="36">
        <f t="shared" si="69"/>
        <v>1.0500000000000001E-2</v>
      </c>
      <c r="M88" s="36" t="str">
        <f t="shared" si="70"/>
        <v>Low</v>
      </c>
      <c r="N88" s="36">
        <f t="shared" si="71"/>
        <v>1</v>
      </c>
      <c r="O88" s="37">
        <f t="shared" si="72"/>
        <v>0.2727</v>
      </c>
      <c r="P88" s="37">
        <f t="shared" si="73"/>
        <v>0.1111</v>
      </c>
      <c r="Q88" s="37">
        <f t="shared" si="74"/>
        <v>0.1053</v>
      </c>
      <c r="R88" s="37">
        <f t="shared" si="75"/>
        <v>0.70709999999999995</v>
      </c>
      <c r="S88" s="37">
        <f t="shared" si="76"/>
        <v>0.26879999999999998</v>
      </c>
      <c r="T88" s="37"/>
      <c r="U88" s="37">
        <f t="shared" si="77"/>
        <v>0.57150000000000001</v>
      </c>
      <c r="V88" s="37">
        <f t="shared" si="78"/>
        <v>0.8</v>
      </c>
      <c r="W88" s="37">
        <f t="shared" si="79"/>
        <v>0.8095</v>
      </c>
      <c r="X88" s="37">
        <f t="shared" si="80"/>
        <v>0.1716</v>
      </c>
      <c r="Y88" s="37">
        <f t="shared" si="81"/>
        <v>0.57630000000000003</v>
      </c>
      <c r="Z88" s="37"/>
      <c r="AA88" s="37">
        <f t="shared" si="82"/>
        <v>2.9700000000000001E-2</v>
      </c>
      <c r="AB88" s="37">
        <f t="shared" si="83"/>
        <v>6.6E-3</v>
      </c>
      <c r="AC88" s="37">
        <f t="shared" si="84"/>
        <v>6.1000000000000004E-3</v>
      </c>
      <c r="AD88" s="37">
        <f t="shared" si="85"/>
        <v>0.30830000000000002</v>
      </c>
      <c r="AE88" s="37">
        <f t="shared" si="86"/>
        <v>2.8899999999999999E-2</v>
      </c>
      <c r="AF88" s="37"/>
      <c r="AG88" s="37">
        <f t="shared" si="112"/>
        <v>0.16600000000000001</v>
      </c>
      <c r="AH88" s="37">
        <f t="shared" si="113"/>
        <v>0.45660000000000001</v>
      </c>
      <c r="AI88" s="37">
        <f t="shared" si="114"/>
        <v>0.47470000000000001</v>
      </c>
      <c r="AJ88" s="37">
        <f t="shared" si="115"/>
        <v>1.29E-2</v>
      </c>
      <c r="AK88" s="37">
        <f t="shared" si="116"/>
        <v>0.1699</v>
      </c>
      <c r="AL88" s="37"/>
      <c r="AM88" s="37">
        <f t="shared" si="87"/>
        <v>0.29880000000000001</v>
      </c>
      <c r="AN88" s="37">
        <f t="shared" si="88"/>
        <v>0.68890000000000007</v>
      </c>
      <c r="AO88" s="37">
        <f t="shared" si="89"/>
        <v>0.70419999999999994</v>
      </c>
      <c r="AP88" s="37">
        <f t="shared" si="90"/>
        <v>0.53549999999999998</v>
      </c>
      <c r="AQ88" s="37">
        <f t="shared" si="91"/>
        <v>0.30750000000000005</v>
      </c>
      <c r="AS88" s="2">
        <f t="shared" si="92"/>
        <v>8.6E-3</v>
      </c>
      <c r="AT88" s="2">
        <f t="shared" si="93"/>
        <v>1.32E-2</v>
      </c>
      <c r="AU88" s="2">
        <f t="shared" si="94"/>
        <v>5.57E-2</v>
      </c>
      <c r="AV88" s="2">
        <f t="shared" si="95"/>
        <v>0.25440000000000002</v>
      </c>
      <c r="AW88" s="2">
        <f t="shared" si="96"/>
        <v>2.3400000000000001E-2</v>
      </c>
      <c r="AY88" s="2">
        <f t="shared" si="97"/>
        <v>1.26E-2</v>
      </c>
      <c r="AZ88" s="2">
        <f t="shared" si="98"/>
        <v>5.1299999999999998E-2</v>
      </c>
      <c r="BA88" s="2">
        <f t="shared" si="99"/>
        <v>8.5000000000000006E-2</v>
      </c>
      <c r="BB88" s="2">
        <f t="shared" si="100"/>
        <v>0.1908</v>
      </c>
      <c r="BC88" s="2">
        <f t="shared" si="101"/>
        <v>2.5999999999999999E-3</v>
      </c>
      <c r="BE88" s="2">
        <f t="shared" si="102"/>
        <v>3.9699999999999999E-2</v>
      </c>
      <c r="BF88" s="2">
        <f t="shared" si="103"/>
        <v>6.6199999999999995E-2</v>
      </c>
      <c r="BG88" s="2">
        <f t="shared" si="104"/>
        <v>0.13400000000000001</v>
      </c>
      <c r="BH88" s="2">
        <f t="shared" si="105"/>
        <v>0.2586</v>
      </c>
      <c r="BI88" s="2">
        <f t="shared" si="106"/>
        <v>0.14369999999999999</v>
      </c>
      <c r="BK88" s="2">
        <f t="shared" si="107"/>
        <v>4.99E-2</v>
      </c>
      <c r="BL88" s="2">
        <f t="shared" si="108"/>
        <v>9.7600000000000006E-2</v>
      </c>
      <c r="BM88" s="2">
        <f t="shared" si="109"/>
        <v>0.13109999999999999</v>
      </c>
      <c r="BN88" s="2">
        <f t="shared" si="110"/>
        <v>0.18459999999999999</v>
      </c>
      <c r="BO88" s="2">
        <f t="shared" si="111"/>
        <v>0.4874</v>
      </c>
    </row>
    <row r="89" spans="1:67" ht="16.5" thickBot="1" x14ac:dyDescent="0.3">
      <c r="A89" s="2" t="s">
        <v>214</v>
      </c>
      <c r="B89" s="3">
        <v>0.248</v>
      </c>
      <c r="C89" s="4">
        <v>0.3</v>
      </c>
      <c r="D89" s="4">
        <v>0.31</v>
      </c>
      <c r="E89" s="4">
        <v>0.2</v>
      </c>
      <c r="F89" s="4">
        <v>0.03</v>
      </c>
      <c r="G89" s="5" t="s">
        <v>13</v>
      </c>
      <c r="H89" s="36">
        <f t="shared" si="65"/>
        <v>5.4999999999999997E-3</v>
      </c>
      <c r="I89" s="36">
        <f t="shared" si="66"/>
        <v>2.7400000000000001E-2</v>
      </c>
      <c r="J89" s="36">
        <f t="shared" si="67"/>
        <v>0.16439999999999999</v>
      </c>
      <c r="K89" s="36">
        <f t="shared" si="68"/>
        <v>0.48259999999999997</v>
      </c>
      <c r="L89" s="36">
        <f t="shared" si="69"/>
        <v>5.4999999999999997E-3</v>
      </c>
      <c r="M89" s="36" t="str">
        <f t="shared" si="70"/>
        <v>very_low</v>
      </c>
      <c r="N89" s="36">
        <f t="shared" si="71"/>
        <v>1</v>
      </c>
      <c r="O89" s="37">
        <f t="shared" si="72"/>
        <v>0.2505</v>
      </c>
      <c r="P89" s="37">
        <f t="shared" si="73"/>
        <v>0.33329999999999999</v>
      </c>
      <c r="Q89" s="37">
        <f t="shared" si="74"/>
        <v>0.32629999999999998</v>
      </c>
      <c r="R89" s="37">
        <f t="shared" si="75"/>
        <v>0.20200000000000001</v>
      </c>
      <c r="S89" s="37">
        <f t="shared" si="76"/>
        <v>3.2300000000000002E-2</v>
      </c>
      <c r="T89" s="37"/>
      <c r="U89" s="37">
        <f t="shared" si="77"/>
        <v>0.59940000000000004</v>
      </c>
      <c r="V89" s="37">
        <f t="shared" si="78"/>
        <v>0.5</v>
      </c>
      <c r="W89" s="37">
        <f t="shared" si="79"/>
        <v>0.50800000000000001</v>
      </c>
      <c r="X89" s="37">
        <f t="shared" si="80"/>
        <v>0.66390000000000005</v>
      </c>
      <c r="Y89" s="37">
        <f t="shared" si="81"/>
        <v>0.93740000000000001</v>
      </c>
      <c r="Z89" s="37"/>
      <c r="AA89" s="37">
        <f t="shared" si="82"/>
        <v>2.52E-2</v>
      </c>
      <c r="AB89" s="37">
        <f t="shared" si="83"/>
        <v>4.4900000000000002E-2</v>
      </c>
      <c r="AC89" s="37">
        <f t="shared" si="84"/>
        <v>4.2900000000000001E-2</v>
      </c>
      <c r="AD89" s="37">
        <f t="shared" si="85"/>
        <v>1.7000000000000001E-2</v>
      </c>
      <c r="AE89" s="37">
        <f t="shared" si="86"/>
        <v>1.4E-3</v>
      </c>
      <c r="AF89" s="37"/>
      <c r="AG89" s="37">
        <f t="shared" si="112"/>
        <v>0.1895</v>
      </c>
      <c r="AH89" s="37">
        <f t="shared" si="113"/>
        <v>0.1163</v>
      </c>
      <c r="AI89" s="37">
        <f t="shared" si="114"/>
        <v>0.1212</v>
      </c>
      <c r="AJ89" s="37">
        <f t="shared" si="115"/>
        <v>0.25480000000000003</v>
      </c>
      <c r="AK89" s="37">
        <f t="shared" si="116"/>
        <v>0.78839999999999999</v>
      </c>
      <c r="AL89" s="37"/>
      <c r="AM89" s="37">
        <f t="shared" si="87"/>
        <v>0.34890000000000004</v>
      </c>
      <c r="AN89" s="37">
        <f t="shared" si="88"/>
        <v>0.16670000000000001</v>
      </c>
      <c r="AO89" s="37">
        <f t="shared" si="89"/>
        <v>0.18170000000000003</v>
      </c>
      <c r="AP89" s="37">
        <f t="shared" si="90"/>
        <v>0.46190000000000003</v>
      </c>
      <c r="AQ89" s="37">
        <f t="shared" si="91"/>
        <v>0.90510000000000002</v>
      </c>
      <c r="AS89" s="2">
        <f t="shared" si="92"/>
        <v>1.3100000000000001E-2</v>
      </c>
      <c r="AT89" s="2">
        <f t="shared" si="93"/>
        <v>2.5100000000000001E-2</v>
      </c>
      <c r="AU89" s="2">
        <f t="shared" si="94"/>
        <v>1.89E-2</v>
      </c>
      <c r="AV89" s="2">
        <f t="shared" si="95"/>
        <v>3.6900000000000002E-2</v>
      </c>
      <c r="AW89" s="2">
        <f t="shared" si="96"/>
        <v>4.1000000000000003E-3</v>
      </c>
      <c r="AY89" s="2">
        <f t="shared" si="97"/>
        <v>1.7100000000000001E-2</v>
      </c>
      <c r="AZ89" s="2">
        <f t="shared" si="98"/>
        <v>1.2999999999999999E-2</v>
      </c>
      <c r="BA89" s="2">
        <f t="shared" si="99"/>
        <v>4.82E-2</v>
      </c>
      <c r="BB89" s="2">
        <f t="shared" si="100"/>
        <v>0.10050000000000001</v>
      </c>
      <c r="BC89" s="2">
        <f t="shared" si="101"/>
        <v>2.4899999999999999E-2</v>
      </c>
      <c r="BE89" s="2">
        <f t="shared" si="102"/>
        <v>4.4200000000000003E-2</v>
      </c>
      <c r="BF89" s="2">
        <f t="shared" si="103"/>
        <v>2.7900000000000001E-2</v>
      </c>
      <c r="BG89" s="2">
        <f t="shared" si="104"/>
        <v>9.7199999999999995E-2</v>
      </c>
      <c r="BH89" s="2">
        <f t="shared" si="105"/>
        <v>3.27E-2</v>
      </c>
      <c r="BI89" s="2">
        <f t="shared" si="106"/>
        <v>0.17119999999999999</v>
      </c>
      <c r="BK89" s="2">
        <f t="shared" si="107"/>
        <v>5.4399999999999997E-2</v>
      </c>
      <c r="BL89" s="2">
        <f t="shared" si="108"/>
        <v>5.9299999999999999E-2</v>
      </c>
      <c r="BM89" s="2">
        <f t="shared" si="109"/>
        <v>9.4299999999999995E-2</v>
      </c>
      <c r="BN89" s="2">
        <f t="shared" si="110"/>
        <v>0.1067</v>
      </c>
      <c r="BO89" s="2">
        <f t="shared" si="111"/>
        <v>0.51490000000000002</v>
      </c>
    </row>
    <row r="90" spans="1:67" ht="16.5" thickBot="1" x14ac:dyDescent="0.3">
      <c r="A90" s="2" t="s">
        <v>215</v>
      </c>
      <c r="B90" s="3">
        <v>0.32500000000000001</v>
      </c>
      <c r="C90" s="4">
        <v>0.25</v>
      </c>
      <c r="D90" s="4">
        <v>0.38</v>
      </c>
      <c r="E90" s="4">
        <v>0.31</v>
      </c>
      <c r="F90" s="4">
        <v>0.79</v>
      </c>
      <c r="G90" s="6" t="s">
        <v>20</v>
      </c>
      <c r="H90" s="36">
        <f t="shared" si="65"/>
        <v>0.51070000000000004</v>
      </c>
      <c r="I90" s="36">
        <f t="shared" si="66"/>
        <v>0.49359999999999998</v>
      </c>
      <c r="J90" s="36">
        <f t="shared" si="67"/>
        <v>0.36049999999999999</v>
      </c>
      <c r="K90" s="36">
        <f t="shared" si="68"/>
        <v>4.4299999999999999E-2</v>
      </c>
      <c r="L90" s="36">
        <f t="shared" si="69"/>
        <v>4.4299999999999999E-2</v>
      </c>
      <c r="M90" s="36" t="str">
        <f t="shared" si="70"/>
        <v>High</v>
      </c>
      <c r="N90" s="36">
        <f t="shared" si="71"/>
        <v>1</v>
      </c>
      <c r="O90" s="37">
        <f t="shared" si="72"/>
        <v>0.32829999999999998</v>
      </c>
      <c r="P90" s="37">
        <f t="shared" si="73"/>
        <v>0.27779999999999999</v>
      </c>
      <c r="Q90" s="37">
        <f t="shared" si="74"/>
        <v>0.4</v>
      </c>
      <c r="R90" s="37">
        <f t="shared" si="75"/>
        <v>0.31309999999999999</v>
      </c>
      <c r="S90" s="37">
        <f t="shared" si="76"/>
        <v>0.84950000000000003</v>
      </c>
      <c r="T90" s="37"/>
      <c r="U90" s="37">
        <f t="shared" si="77"/>
        <v>0.50570000000000004</v>
      </c>
      <c r="V90" s="37">
        <f t="shared" si="78"/>
        <v>0.56520000000000004</v>
      </c>
      <c r="W90" s="37">
        <f t="shared" si="79"/>
        <v>0.42859999999999998</v>
      </c>
      <c r="X90" s="37">
        <f t="shared" si="80"/>
        <v>0.52310000000000001</v>
      </c>
      <c r="Y90" s="37">
        <f t="shared" si="81"/>
        <v>8.14E-2</v>
      </c>
      <c r="Z90" s="37"/>
      <c r="AA90" s="37">
        <f t="shared" si="82"/>
        <v>4.3499999999999997E-2</v>
      </c>
      <c r="AB90" s="37">
        <f t="shared" si="83"/>
        <v>3.0800000000000001E-2</v>
      </c>
      <c r="AC90" s="37">
        <f t="shared" si="84"/>
        <v>6.7400000000000002E-2</v>
      </c>
      <c r="AD90" s="37">
        <f t="shared" si="85"/>
        <v>3.9300000000000002E-2</v>
      </c>
      <c r="AE90" s="37">
        <f t="shared" si="86"/>
        <v>0.55820000000000003</v>
      </c>
      <c r="AF90" s="37"/>
      <c r="AG90" s="37">
        <f t="shared" si="112"/>
        <v>0.1197</v>
      </c>
      <c r="AH90" s="37">
        <f t="shared" si="113"/>
        <v>0.161</v>
      </c>
      <c r="AI90" s="37">
        <f t="shared" si="114"/>
        <v>7.9299999999999995E-2</v>
      </c>
      <c r="AJ90" s="37">
        <f t="shared" si="115"/>
        <v>0.1308</v>
      </c>
      <c r="AK90" s="37">
        <f t="shared" si="116"/>
        <v>4.3E-3</v>
      </c>
      <c r="AL90" s="37"/>
      <c r="AM90" s="37">
        <f t="shared" si="87"/>
        <v>0.17740000000000006</v>
      </c>
      <c r="AN90" s="37">
        <f t="shared" si="88"/>
        <v>0.28740000000000004</v>
      </c>
      <c r="AO90" s="37">
        <f t="shared" si="89"/>
        <v>2.8599999999999959E-2</v>
      </c>
      <c r="AP90" s="37">
        <f t="shared" si="90"/>
        <v>0.21000000000000002</v>
      </c>
      <c r="AQ90" s="37">
        <f t="shared" si="91"/>
        <v>0.7681</v>
      </c>
      <c r="AS90" s="2">
        <f t="shared" si="92"/>
        <v>5.1999999999999998E-3</v>
      </c>
      <c r="AT90" s="2">
        <f t="shared" si="93"/>
        <v>1.0999999999999999E-2</v>
      </c>
      <c r="AU90" s="2">
        <f t="shared" si="94"/>
        <v>5.5999999999999999E-3</v>
      </c>
      <c r="AV90" s="2">
        <f t="shared" si="95"/>
        <v>1.46E-2</v>
      </c>
      <c r="AW90" s="2">
        <f t="shared" si="96"/>
        <v>0.55269999999999997</v>
      </c>
      <c r="AY90" s="2">
        <f t="shared" si="97"/>
        <v>1.1999999999999999E-3</v>
      </c>
      <c r="AZ90" s="2">
        <f t="shared" si="98"/>
        <v>2.7099999999999999E-2</v>
      </c>
      <c r="BA90" s="2">
        <f t="shared" si="99"/>
        <v>2.3699999999999999E-2</v>
      </c>
      <c r="BB90" s="2">
        <f t="shared" si="100"/>
        <v>7.8200000000000006E-2</v>
      </c>
      <c r="BC90" s="2">
        <f t="shared" si="101"/>
        <v>0.53190000000000004</v>
      </c>
      <c r="BE90" s="2">
        <f t="shared" si="102"/>
        <v>2.5899999999999999E-2</v>
      </c>
      <c r="BF90" s="2">
        <f t="shared" si="103"/>
        <v>4.2000000000000003E-2</v>
      </c>
      <c r="BG90" s="2">
        <f t="shared" si="104"/>
        <v>7.2700000000000001E-2</v>
      </c>
      <c r="BH90" s="2">
        <f t="shared" si="105"/>
        <v>1.04E-2</v>
      </c>
      <c r="BI90" s="2">
        <f t="shared" si="106"/>
        <v>0.3856</v>
      </c>
      <c r="BK90" s="2">
        <f t="shared" si="107"/>
        <v>3.61E-2</v>
      </c>
      <c r="BL90" s="2">
        <f t="shared" si="108"/>
        <v>7.3400000000000007E-2</v>
      </c>
      <c r="BM90" s="2">
        <f t="shared" si="109"/>
        <v>6.9800000000000001E-2</v>
      </c>
      <c r="BN90" s="2">
        <f t="shared" si="110"/>
        <v>8.4400000000000003E-2</v>
      </c>
      <c r="BO90" s="2">
        <f t="shared" si="111"/>
        <v>4.19E-2</v>
      </c>
    </row>
    <row r="91" spans="1:67" ht="16.5" thickBot="1" x14ac:dyDescent="0.3">
      <c r="A91" s="2" t="s">
        <v>216</v>
      </c>
      <c r="B91" s="3">
        <v>0.27</v>
      </c>
      <c r="C91" s="4">
        <v>0.31</v>
      </c>
      <c r="D91" s="4">
        <v>0.32</v>
      </c>
      <c r="E91" s="4">
        <v>0.41</v>
      </c>
      <c r="F91" s="4">
        <v>0.28000000000000003</v>
      </c>
      <c r="G91" s="7" t="s">
        <v>21</v>
      </c>
      <c r="H91" s="36">
        <f t="shared" si="65"/>
        <v>2.9700000000000001E-2</v>
      </c>
      <c r="I91" s="36">
        <f t="shared" si="66"/>
        <v>1.26E-2</v>
      </c>
      <c r="J91" s="36">
        <f t="shared" si="67"/>
        <v>0.1318</v>
      </c>
      <c r="K91" s="36">
        <f t="shared" si="68"/>
        <v>0.44940000000000002</v>
      </c>
      <c r="L91" s="36">
        <f t="shared" si="69"/>
        <v>1.26E-2</v>
      </c>
      <c r="M91" s="36" t="str">
        <f t="shared" si="70"/>
        <v>Low</v>
      </c>
      <c r="N91" s="36">
        <f t="shared" si="71"/>
        <v>1</v>
      </c>
      <c r="O91" s="37">
        <f t="shared" si="72"/>
        <v>0.2727</v>
      </c>
      <c r="P91" s="37">
        <f t="shared" si="73"/>
        <v>0.34439999999999998</v>
      </c>
      <c r="Q91" s="37">
        <f t="shared" si="74"/>
        <v>0.33679999999999999</v>
      </c>
      <c r="R91" s="37">
        <f t="shared" si="75"/>
        <v>0.41410000000000002</v>
      </c>
      <c r="S91" s="37">
        <f t="shared" si="76"/>
        <v>0.30109999999999998</v>
      </c>
      <c r="T91" s="37"/>
      <c r="U91" s="37">
        <f t="shared" si="77"/>
        <v>0.57150000000000001</v>
      </c>
      <c r="V91" s="37">
        <f t="shared" si="78"/>
        <v>0.48770000000000002</v>
      </c>
      <c r="W91" s="37">
        <f t="shared" si="79"/>
        <v>0.49609999999999999</v>
      </c>
      <c r="X91" s="37">
        <f t="shared" si="80"/>
        <v>0.4143</v>
      </c>
      <c r="Y91" s="37">
        <f t="shared" si="81"/>
        <v>0.53720000000000001</v>
      </c>
      <c r="Z91" s="37"/>
      <c r="AA91" s="37">
        <f t="shared" si="82"/>
        <v>2.9700000000000001E-2</v>
      </c>
      <c r="AB91" s="37">
        <f t="shared" si="83"/>
        <v>4.82E-2</v>
      </c>
      <c r="AC91" s="37">
        <f t="shared" si="84"/>
        <v>4.5900000000000003E-2</v>
      </c>
      <c r="AD91" s="37">
        <f t="shared" si="85"/>
        <v>7.3099999999999998E-2</v>
      </c>
      <c r="AE91" s="37">
        <f t="shared" si="86"/>
        <v>3.6299999999999999E-2</v>
      </c>
      <c r="AF91" s="37"/>
      <c r="AG91" s="37">
        <f t="shared" si="112"/>
        <v>0.16600000000000001</v>
      </c>
      <c r="AH91" s="37">
        <f t="shared" si="113"/>
        <v>0.1091</v>
      </c>
      <c r="AI91" s="37">
        <f t="shared" si="114"/>
        <v>0.114</v>
      </c>
      <c r="AJ91" s="37">
        <f t="shared" si="115"/>
        <v>7.3200000000000001E-2</v>
      </c>
      <c r="AK91" s="37">
        <f t="shared" si="116"/>
        <v>0.1404</v>
      </c>
      <c r="AL91" s="37"/>
      <c r="AM91" s="37">
        <f t="shared" si="87"/>
        <v>0.29880000000000001</v>
      </c>
      <c r="AN91" s="37">
        <f t="shared" si="88"/>
        <v>0.14330000000000004</v>
      </c>
      <c r="AO91" s="37">
        <f t="shared" si="89"/>
        <v>0.1593</v>
      </c>
      <c r="AP91" s="37">
        <f t="shared" si="90"/>
        <v>1.9999999999997797E-4</v>
      </c>
      <c r="AQ91" s="37">
        <f t="shared" si="91"/>
        <v>0.23610000000000003</v>
      </c>
      <c r="AS91" s="2">
        <f t="shared" si="92"/>
        <v>8.6E-3</v>
      </c>
      <c r="AT91" s="2">
        <f t="shared" si="93"/>
        <v>2.8400000000000002E-2</v>
      </c>
      <c r="AU91" s="2">
        <f t="shared" si="94"/>
        <v>1.5900000000000001E-2</v>
      </c>
      <c r="AV91" s="2">
        <f t="shared" si="95"/>
        <v>1.9199999999999998E-2</v>
      </c>
      <c r="AW91" s="2">
        <f t="shared" si="96"/>
        <v>3.0800000000000001E-2</v>
      </c>
      <c r="AY91" s="2">
        <f t="shared" si="97"/>
        <v>1.26E-2</v>
      </c>
      <c r="AZ91" s="2">
        <f t="shared" si="98"/>
        <v>9.7000000000000003E-3</v>
      </c>
      <c r="BA91" s="2">
        <f t="shared" si="99"/>
        <v>4.5199999999999997E-2</v>
      </c>
      <c r="BB91" s="2">
        <f t="shared" si="100"/>
        <v>4.4400000000000002E-2</v>
      </c>
      <c r="BC91" s="2">
        <f t="shared" si="101"/>
        <v>0.01</v>
      </c>
      <c r="BE91" s="2">
        <f t="shared" si="102"/>
        <v>3.9699999999999999E-2</v>
      </c>
      <c r="BF91" s="2">
        <f t="shared" si="103"/>
        <v>2.46E-2</v>
      </c>
      <c r="BG91" s="2">
        <f t="shared" si="104"/>
        <v>9.4200000000000006E-2</v>
      </c>
      <c r="BH91" s="2">
        <f t="shared" si="105"/>
        <v>2.3400000000000001E-2</v>
      </c>
      <c r="BI91" s="2">
        <f t="shared" si="106"/>
        <v>0.1363</v>
      </c>
      <c r="BK91" s="2">
        <f t="shared" si="107"/>
        <v>4.99E-2</v>
      </c>
      <c r="BL91" s="2">
        <f t="shared" si="108"/>
        <v>5.6000000000000001E-2</v>
      </c>
      <c r="BM91" s="2">
        <f t="shared" si="109"/>
        <v>9.1300000000000006E-2</v>
      </c>
      <c r="BN91" s="2">
        <f t="shared" si="110"/>
        <v>5.0599999999999999E-2</v>
      </c>
      <c r="BO91" s="2">
        <f t="shared" si="111"/>
        <v>0.48</v>
      </c>
    </row>
    <row r="92" spans="1:67" ht="16.5" thickBot="1" x14ac:dyDescent="0.3">
      <c r="A92" s="2" t="s">
        <v>217</v>
      </c>
      <c r="B92" s="3">
        <v>0.28999999999999998</v>
      </c>
      <c r="C92" s="4">
        <v>0.28999999999999998</v>
      </c>
      <c r="D92" s="4">
        <v>0.4</v>
      </c>
      <c r="E92" s="4">
        <v>0.78</v>
      </c>
      <c r="F92" s="4">
        <v>0.18</v>
      </c>
      <c r="G92" s="7" t="s">
        <v>21</v>
      </c>
      <c r="H92" s="36">
        <f t="shared" si="65"/>
        <v>1.6299999999999999E-2</v>
      </c>
      <c r="I92" s="36">
        <f t="shared" si="66"/>
        <v>1.55E-2</v>
      </c>
      <c r="J92" s="36">
        <f t="shared" si="67"/>
        <v>0.15459999999999999</v>
      </c>
      <c r="K92" s="36">
        <f t="shared" si="68"/>
        <v>0.47049999999999997</v>
      </c>
      <c r="L92" s="36">
        <f t="shared" si="69"/>
        <v>1.55E-2</v>
      </c>
      <c r="M92" s="36" t="str">
        <f t="shared" si="70"/>
        <v>Low</v>
      </c>
      <c r="N92" s="36">
        <f t="shared" si="71"/>
        <v>1</v>
      </c>
      <c r="O92" s="37">
        <f t="shared" si="72"/>
        <v>0.29289999999999999</v>
      </c>
      <c r="P92" s="37">
        <f t="shared" si="73"/>
        <v>0.32219999999999999</v>
      </c>
      <c r="Q92" s="37">
        <f t="shared" si="74"/>
        <v>0.42109999999999997</v>
      </c>
      <c r="R92" s="37">
        <f t="shared" si="75"/>
        <v>0.78790000000000004</v>
      </c>
      <c r="S92" s="37">
        <f t="shared" si="76"/>
        <v>0.19350000000000001</v>
      </c>
      <c r="T92" s="37"/>
      <c r="U92" s="37">
        <f t="shared" si="77"/>
        <v>0.54690000000000005</v>
      </c>
      <c r="V92" s="37">
        <f t="shared" si="78"/>
        <v>0.51259999999999994</v>
      </c>
      <c r="W92" s="37">
        <f t="shared" si="79"/>
        <v>0.40739999999999998</v>
      </c>
      <c r="X92" s="37">
        <f t="shared" si="80"/>
        <v>0.1186</v>
      </c>
      <c r="Y92" s="37">
        <f t="shared" si="81"/>
        <v>0.67569999999999997</v>
      </c>
      <c r="Z92" s="37"/>
      <c r="AA92" s="37">
        <f t="shared" si="82"/>
        <v>3.4299999999999997E-2</v>
      </c>
      <c r="AB92" s="37">
        <f t="shared" si="83"/>
        <v>4.1799999999999997E-2</v>
      </c>
      <c r="AC92" s="37">
        <f t="shared" si="84"/>
        <v>7.5999999999999998E-2</v>
      </c>
      <c r="AD92" s="37">
        <f t="shared" si="85"/>
        <v>0.43440000000000001</v>
      </c>
      <c r="AE92" s="37">
        <f t="shared" si="86"/>
        <v>1.5800000000000002E-2</v>
      </c>
      <c r="AF92" s="37"/>
      <c r="AG92" s="37">
        <f t="shared" si="112"/>
        <v>0.14729999999999999</v>
      </c>
      <c r="AH92" s="37">
        <f t="shared" si="113"/>
        <v>0.1241</v>
      </c>
      <c r="AI92" s="37">
        <f t="shared" si="114"/>
        <v>7.0300000000000001E-2</v>
      </c>
      <c r="AJ92" s="37">
        <f t="shared" si="115"/>
        <v>7.1999999999999998E-3</v>
      </c>
      <c r="AK92" s="37">
        <f t="shared" si="116"/>
        <v>0.26860000000000001</v>
      </c>
      <c r="AL92" s="37"/>
      <c r="AM92" s="37">
        <f t="shared" si="87"/>
        <v>0.25400000000000006</v>
      </c>
      <c r="AN92" s="37">
        <f t="shared" si="88"/>
        <v>0.19039999999999996</v>
      </c>
      <c r="AO92" s="37">
        <f t="shared" si="89"/>
        <v>1.369999999999999E-2</v>
      </c>
      <c r="AP92" s="37">
        <f t="shared" si="90"/>
        <v>0.66930000000000001</v>
      </c>
      <c r="AQ92" s="37">
        <f t="shared" si="91"/>
        <v>0.48219999999999996</v>
      </c>
      <c r="AS92" s="2">
        <f t="shared" si="92"/>
        <v>4.0000000000000001E-3</v>
      </c>
      <c r="AT92" s="2">
        <f t="shared" si="93"/>
        <v>2.1999999999999999E-2</v>
      </c>
      <c r="AU92" s="2">
        <f t="shared" si="94"/>
        <v>1.4200000000000001E-2</v>
      </c>
      <c r="AV92" s="2">
        <f t="shared" si="95"/>
        <v>0.3805</v>
      </c>
      <c r="AW92" s="2">
        <f t="shared" si="96"/>
        <v>1.03E-2</v>
      </c>
      <c r="AY92" s="2">
        <f t="shared" si="97"/>
        <v>8.0000000000000002E-3</v>
      </c>
      <c r="AZ92" s="2">
        <f t="shared" si="98"/>
        <v>1.61E-2</v>
      </c>
      <c r="BA92" s="2">
        <f t="shared" si="99"/>
        <v>1.5100000000000001E-2</v>
      </c>
      <c r="BB92" s="2">
        <f t="shared" si="100"/>
        <v>0.31690000000000002</v>
      </c>
      <c r="BC92" s="2">
        <f t="shared" si="101"/>
        <v>1.0500000000000001E-2</v>
      </c>
      <c r="BE92" s="2">
        <f t="shared" si="102"/>
        <v>3.5099999999999999E-2</v>
      </c>
      <c r="BF92" s="2">
        <f t="shared" si="103"/>
        <v>3.1E-2</v>
      </c>
      <c r="BG92" s="2">
        <f t="shared" si="104"/>
        <v>6.4100000000000004E-2</v>
      </c>
      <c r="BH92" s="2">
        <f t="shared" si="105"/>
        <v>0.38469999999999999</v>
      </c>
      <c r="BI92" s="2">
        <f t="shared" si="106"/>
        <v>0.15679999999999999</v>
      </c>
      <c r="BK92" s="2">
        <f t="shared" si="107"/>
        <v>4.53E-2</v>
      </c>
      <c r="BL92" s="2">
        <f t="shared" si="108"/>
        <v>6.2399999999999997E-2</v>
      </c>
      <c r="BM92" s="2">
        <f t="shared" si="109"/>
        <v>6.1199999999999997E-2</v>
      </c>
      <c r="BN92" s="2">
        <f t="shared" si="110"/>
        <v>0.31069999999999998</v>
      </c>
      <c r="BO92" s="2">
        <f t="shared" si="111"/>
        <v>0.50049999999999994</v>
      </c>
    </row>
    <row r="93" spans="1:67" ht="16.5" thickBot="1" x14ac:dyDescent="0.3">
      <c r="A93" s="2" t="s">
        <v>218</v>
      </c>
      <c r="B93" s="3">
        <v>0.28999999999999998</v>
      </c>
      <c r="C93" s="4">
        <v>0.3</v>
      </c>
      <c r="D93" s="4">
        <v>0.52</v>
      </c>
      <c r="E93" s="4">
        <v>0.09</v>
      </c>
      <c r="F93" s="4">
        <v>0.67</v>
      </c>
      <c r="G93" s="8" t="s">
        <v>24</v>
      </c>
      <c r="H93" s="36">
        <f t="shared" si="65"/>
        <v>0.30230000000000001</v>
      </c>
      <c r="I93" s="36">
        <f t="shared" si="66"/>
        <v>0.2823</v>
      </c>
      <c r="J93" s="36">
        <f t="shared" si="67"/>
        <v>0.14330000000000001</v>
      </c>
      <c r="K93" s="36">
        <f t="shared" si="68"/>
        <v>0.1777</v>
      </c>
      <c r="L93" s="36">
        <f t="shared" si="69"/>
        <v>0.14330000000000001</v>
      </c>
      <c r="M93" s="36" t="str">
        <f t="shared" si="70"/>
        <v>Middle</v>
      </c>
      <c r="N93" s="36">
        <f t="shared" si="71"/>
        <v>1</v>
      </c>
      <c r="O93" s="37">
        <f t="shared" si="72"/>
        <v>0.29289999999999999</v>
      </c>
      <c r="P93" s="37">
        <f t="shared" si="73"/>
        <v>0.33329999999999999</v>
      </c>
      <c r="Q93" s="37">
        <f t="shared" si="74"/>
        <v>0.5474</v>
      </c>
      <c r="R93" s="37">
        <f t="shared" si="75"/>
        <v>9.0899999999999995E-2</v>
      </c>
      <c r="S93" s="37">
        <f t="shared" si="76"/>
        <v>0.72040000000000004</v>
      </c>
      <c r="T93" s="37"/>
      <c r="U93" s="37">
        <f t="shared" si="77"/>
        <v>0.54690000000000005</v>
      </c>
      <c r="V93" s="37">
        <f t="shared" si="78"/>
        <v>0.5</v>
      </c>
      <c r="W93" s="37">
        <f t="shared" si="79"/>
        <v>0.29249999999999998</v>
      </c>
      <c r="X93" s="37">
        <f t="shared" si="80"/>
        <v>0.83330000000000004</v>
      </c>
      <c r="Y93" s="37">
        <f t="shared" si="81"/>
        <v>0.16250000000000001</v>
      </c>
      <c r="Z93" s="37"/>
      <c r="AA93" s="37">
        <f t="shared" si="82"/>
        <v>3.4299999999999997E-2</v>
      </c>
      <c r="AB93" s="37">
        <f t="shared" si="83"/>
        <v>4.4900000000000002E-2</v>
      </c>
      <c r="AC93" s="37">
        <f t="shared" si="84"/>
        <v>0.14760000000000001</v>
      </c>
      <c r="AD93" s="37">
        <f t="shared" si="85"/>
        <v>4.8999999999999998E-3</v>
      </c>
      <c r="AE93" s="37">
        <f t="shared" si="86"/>
        <v>0.3266</v>
      </c>
      <c r="AF93" s="37"/>
      <c r="AG93" s="37">
        <f t="shared" si="112"/>
        <v>0.14729999999999999</v>
      </c>
      <c r="AH93" s="37">
        <f t="shared" si="113"/>
        <v>0.1163</v>
      </c>
      <c r="AI93" s="37">
        <f t="shared" si="114"/>
        <v>3.4200000000000001E-2</v>
      </c>
      <c r="AJ93" s="37">
        <f t="shared" si="115"/>
        <v>0.52310000000000001</v>
      </c>
      <c r="AK93" s="37">
        <f t="shared" si="116"/>
        <v>1.18E-2</v>
      </c>
      <c r="AL93" s="37"/>
      <c r="AM93" s="37">
        <f t="shared" si="87"/>
        <v>0.25400000000000006</v>
      </c>
      <c r="AN93" s="37">
        <f t="shared" si="88"/>
        <v>0.16670000000000001</v>
      </c>
      <c r="AO93" s="37">
        <f t="shared" si="89"/>
        <v>0.25490000000000002</v>
      </c>
      <c r="AP93" s="37">
        <f t="shared" si="90"/>
        <v>0.74240000000000006</v>
      </c>
      <c r="AQ93" s="37">
        <f t="shared" si="91"/>
        <v>0.55790000000000006</v>
      </c>
      <c r="AS93" s="2">
        <f t="shared" si="92"/>
        <v>4.0000000000000001E-3</v>
      </c>
      <c r="AT93" s="2">
        <f t="shared" si="93"/>
        <v>2.5100000000000001E-2</v>
      </c>
      <c r="AU93" s="2">
        <f t="shared" si="94"/>
        <v>8.5800000000000001E-2</v>
      </c>
      <c r="AV93" s="2">
        <f t="shared" si="95"/>
        <v>4.9000000000000002E-2</v>
      </c>
      <c r="AW93" s="2">
        <f t="shared" si="96"/>
        <v>0.3211</v>
      </c>
      <c r="AY93" s="2">
        <f t="shared" si="97"/>
        <v>8.0000000000000002E-3</v>
      </c>
      <c r="AZ93" s="2">
        <f t="shared" si="98"/>
        <v>1.2999999999999999E-2</v>
      </c>
      <c r="BA93" s="2">
        <f t="shared" si="99"/>
        <v>5.6500000000000002E-2</v>
      </c>
      <c r="BB93" s="2">
        <f t="shared" si="100"/>
        <v>0.11260000000000001</v>
      </c>
      <c r="BC93" s="2">
        <f t="shared" si="101"/>
        <v>0.30030000000000001</v>
      </c>
      <c r="BE93" s="2">
        <f t="shared" si="102"/>
        <v>3.5099999999999999E-2</v>
      </c>
      <c r="BF93" s="2">
        <f t="shared" si="103"/>
        <v>2.7900000000000001E-2</v>
      </c>
      <c r="BG93" s="2">
        <f t="shared" si="104"/>
        <v>7.4999999999999997E-3</v>
      </c>
      <c r="BH93" s="2">
        <f t="shared" si="105"/>
        <v>4.48E-2</v>
      </c>
      <c r="BI93" s="2">
        <f t="shared" si="106"/>
        <v>0.154</v>
      </c>
      <c r="BK93" s="2">
        <f t="shared" si="107"/>
        <v>4.53E-2</v>
      </c>
      <c r="BL93" s="2">
        <f t="shared" si="108"/>
        <v>5.9299999999999999E-2</v>
      </c>
      <c r="BM93" s="2">
        <f t="shared" si="109"/>
        <v>1.04E-2</v>
      </c>
      <c r="BN93" s="2">
        <f t="shared" si="110"/>
        <v>0.1188</v>
      </c>
      <c r="BO93" s="2">
        <f t="shared" si="111"/>
        <v>0.18970000000000001</v>
      </c>
    </row>
    <row r="94" spans="1:67" ht="16.5" thickBot="1" x14ac:dyDescent="0.3">
      <c r="A94" s="2" t="s">
        <v>219</v>
      </c>
      <c r="B94" s="3">
        <v>0.25800000000000001</v>
      </c>
      <c r="C94" s="4">
        <v>0.28000000000000003</v>
      </c>
      <c r="D94" s="4">
        <v>0.64</v>
      </c>
      <c r="E94" s="4">
        <v>0.28999999999999998</v>
      </c>
      <c r="F94" s="4">
        <v>0.56000000000000005</v>
      </c>
      <c r="G94" s="8" t="s">
        <v>24</v>
      </c>
      <c r="H94" s="36">
        <f t="shared" si="65"/>
        <v>0.1847</v>
      </c>
      <c r="I94" s="36">
        <f t="shared" si="66"/>
        <v>0.1648</v>
      </c>
      <c r="J94" s="36">
        <f t="shared" si="67"/>
        <v>2.58E-2</v>
      </c>
      <c r="K94" s="36">
        <f t="shared" si="68"/>
        <v>0.30840000000000001</v>
      </c>
      <c r="L94" s="36">
        <f t="shared" si="69"/>
        <v>2.58E-2</v>
      </c>
      <c r="M94" s="36" t="str">
        <f t="shared" si="70"/>
        <v>Middle</v>
      </c>
      <c r="N94" s="36">
        <f t="shared" si="71"/>
        <v>1</v>
      </c>
      <c r="O94" s="37">
        <f t="shared" si="72"/>
        <v>0.2606</v>
      </c>
      <c r="P94" s="37">
        <f t="shared" si="73"/>
        <v>0.31109999999999999</v>
      </c>
      <c r="Q94" s="37">
        <f t="shared" si="74"/>
        <v>0.67369999999999997</v>
      </c>
      <c r="R94" s="37">
        <f t="shared" si="75"/>
        <v>0.29289999999999999</v>
      </c>
      <c r="S94" s="37">
        <f t="shared" si="76"/>
        <v>0.60219999999999996</v>
      </c>
      <c r="T94" s="37"/>
      <c r="U94" s="37">
        <f t="shared" si="77"/>
        <v>0.58650000000000002</v>
      </c>
      <c r="V94" s="37">
        <f t="shared" si="78"/>
        <v>0.52539999999999998</v>
      </c>
      <c r="W94" s="37">
        <f t="shared" si="79"/>
        <v>0.19500000000000001</v>
      </c>
      <c r="X94" s="37">
        <f t="shared" si="80"/>
        <v>0.54690000000000005</v>
      </c>
      <c r="Y94" s="37">
        <f t="shared" si="81"/>
        <v>0.24829999999999999</v>
      </c>
      <c r="Z94" s="37"/>
      <c r="AA94" s="37">
        <f t="shared" si="82"/>
        <v>2.7199999999999998E-2</v>
      </c>
      <c r="AB94" s="37">
        <f t="shared" si="83"/>
        <v>3.8800000000000001E-2</v>
      </c>
      <c r="AC94" s="37">
        <f t="shared" si="84"/>
        <v>0.26619999999999999</v>
      </c>
      <c r="AD94" s="37">
        <f t="shared" si="85"/>
        <v>3.4299999999999997E-2</v>
      </c>
      <c r="AE94" s="37">
        <f t="shared" si="86"/>
        <v>0.19209999999999999</v>
      </c>
      <c r="AF94" s="37"/>
      <c r="AG94" s="37">
        <f t="shared" si="112"/>
        <v>0.1784</v>
      </c>
      <c r="AH94" s="37">
        <f t="shared" si="113"/>
        <v>0.1323</v>
      </c>
      <c r="AI94" s="37">
        <f t="shared" si="114"/>
        <v>1.6E-2</v>
      </c>
      <c r="AJ94" s="37">
        <f t="shared" si="115"/>
        <v>0.14729999999999999</v>
      </c>
      <c r="AK94" s="37">
        <f t="shared" si="116"/>
        <v>2.4799999999999999E-2</v>
      </c>
      <c r="AL94" s="37"/>
      <c r="AM94" s="37">
        <f t="shared" si="87"/>
        <v>0.32590000000000002</v>
      </c>
      <c r="AN94" s="37">
        <f t="shared" si="88"/>
        <v>0.21429999999999999</v>
      </c>
      <c r="AO94" s="37">
        <f t="shared" si="89"/>
        <v>0.47869999999999996</v>
      </c>
      <c r="AP94" s="37">
        <f t="shared" si="90"/>
        <v>0.25400000000000006</v>
      </c>
      <c r="AQ94" s="37">
        <f t="shared" si="91"/>
        <v>0.35389999999999999</v>
      </c>
      <c r="AS94" s="2">
        <f t="shared" si="92"/>
        <v>1.11E-2</v>
      </c>
      <c r="AT94" s="2">
        <f t="shared" si="93"/>
        <v>1.9E-2</v>
      </c>
      <c r="AU94" s="2">
        <f t="shared" si="94"/>
        <v>0.2044</v>
      </c>
      <c r="AV94" s="2">
        <f t="shared" si="95"/>
        <v>1.9599999999999999E-2</v>
      </c>
      <c r="AW94" s="2">
        <f t="shared" si="96"/>
        <v>0.18659999999999999</v>
      </c>
      <c r="AY94" s="2">
        <f t="shared" si="97"/>
        <v>1.5100000000000001E-2</v>
      </c>
      <c r="AZ94" s="2">
        <f t="shared" si="98"/>
        <v>1.9099999999999999E-2</v>
      </c>
      <c r="BA94" s="2">
        <f t="shared" si="99"/>
        <v>0.17510000000000001</v>
      </c>
      <c r="BB94" s="2">
        <f t="shared" si="100"/>
        <v>8.3199999999999996E-2</v>
      </c>
      <c r="BC94" s="2">
        <f t="shared" si="101"/>
        <v>0.1658</v>
      </c>
      <c r="BE94" s="2">
        <f t="shared" si="102"/>
        <v>4.2200000000000001E-2</v>
      </c>
      <c r="BF94" s="2">
        <f t="shared" si="103"/>
        <v>3.4000000000000002E-2</v>
      </c>
      <c r="BG94" s="2">
        <f t="shared" si="104"/>
        <v>0.12609999999999999</v>
      </c>
      <c r="BH94" s="2">
        <f t="shared" si="105"/>
        <v>1.54E-2</v>
      </c>
      <c r="BI94" s="2">
        <f t="shared" si="106"/>
        <v>1.95E-2</v>
      </c>
      <c r="BK94" s="2">
        <f t="shared" si="107"/>
        <v>5.2400000000000002E-2</v>
      </c>
      <c r="BL94" s="2">
        <f t="shared" si="108"/>
        <v>6.54E-2</v>
      </c>
      <c r="BM94" s="2">
        <f t="shared" si="109"/>
        <v>0.129</v>
      </c>
      <c r="BN94" s="2">
        <f t="shared" si="110"/>
        <v>8.9399999999999993E-2</v>
      </c>
      <c r="BO94" s="2">
        <f t="shared" si="111"/>
        <v>0.32419999999999999</v>
      </c>
    </row>
    <row r="95" spans="1:67" ht="16.5" thickBot="1" x14ac:dyDescent="0.3">
      <c r="A95" s="2" t="s">
        <v>220</v>
      </c>
      <c r="B95" s="3">
        <v>0.32</v>
      </c>
      <c r="C95" s="4">
        <v>0.255</v>
      </c>
      <c r="D95" s="4">
        <v>0.55000000000000004</v>
      </c>
      <c r="E95" s="4">
        <v>0.78</v>
      </c>
      <c r="F95" s="4">
        <v>0.34</v>
      </c>
      <c r="G95" s="8" t="s">
        <v>24</v>
      </c>
      <c r="H95" s="36">
        <f t="shared" si="65"/>
        <v>5.8099999999999999E-2</v>
      </c>
      <c r="I95" s="36">
        <f t="shared" si="66"/>
        <v>3.6200000000000003E-2</v>
      </c>
      <c r="J95" s="36">
        <f t="shared" si="67"/>
        <v>0.1166</v>
      </c>
      <c r="K95" s="36">
        <f t="shared" si="68"/>
        <v>0.43290000000000001</v>
      </c>
      <c r="L95" s="36">
        <f t="shared" si="69"/>
        <v>3.6200000000000003E-2</v>
      </c>
      <c r="M95" s="36" t="str">
        <f t="shared" si="70"/>
        <v>Low</v>
      </c>
      <c r="N95" s="36">
        <f t="shared" si="71"/>
        <v>0</v>
      </c>
      <c r="O95" s="37">
        <f t="shared" si="72"/>
        <v>0.32319999999999999</v>
      </c>
      <c r="P95" s="37">
        <f t="shared" si="73"/>
        <v>0.2833</v>
      </c>
      <c r="Q95" s="37">
        <f t="shared" si="74"/>
        <v>0.57889999999999997</v>
      </c>
      <c r="R95" s="37">
        <f t="shared" si="75"/>
        <v>0.78790000000000004</v>
      </c>
      <c r="S95" s="37">
        <f t="shared" si="76"/>
        <v>0.36559999999999998</v>
      </c>
      <c r="T95" s="37"/>
      <c r="U95" s="37">
        <f t="shared" si="77"/>
        <v>0.51149999999999995</v>
      </c>
      <c r="V95" s="37">
        <f t="shared" si="78"/>
        <v>0.5585</v>
      </c>
      <c r="W95" s="37">
        <f t="shared" si="79"/>
        <v>0.26669999999999999</v>
      </c>
      <c r="X95" s="37">
        <f t="shared" si="80"/>
        <v>0.1186</v>
      </c>
      <c r="Y95" s="37">
        <f t="shared" si="81"/>
        <v>0.46460000000000001</v>
      </c>
      <c r="Z95" s="37"/>
      <c r="AA95" s="37">
        <f t="shared" si="82"/>
        <v>4.2000000000000003E-2</v>
      </c>
      <c r="AB95" s="37">
        <f t="shared" si="83"/>
        <v>3.2099999999999997E-2</v>
      </c>
      <c r="AC95" s="37">
        <f t="shared" si="84"/>
        <v>0.17199999999999999</v>
      </c>
      <c r="AD95" s="37">
        <f t="shared" si="85"/>
        <v>0.43440000000000001</v>
      </c>
      <c r="AE95" s="37">
        <f t="shared" si="86"/>
        <v>5.4899999999999997E-2</v>
      </c>
      <c r="AF95" s="37"/>
      <c r="AG95" s="37">
        <f t="shared" si="112"/>
        <v>0.12330000000000001</v>
      </c>
      <c r="AH95" s="37">
        <f t="shared" si="113"/>
        <v>0.15590000000000001</v>
      </c>
      <c r="AI95" s="37">
        <f t="shared" si="114"/>
        <v>2.8500000000000001E-2</v>
      </c>
      <c r="AJ95" s="37">
        <f t="shared" si="115"/>
        <v>7.1999999999999998E-3</v>
      </c>
      <c r="AK95" s="37">
        <f t="shared" si="116"/>
        <v>9.6600000000000005E-2</v>
      </c>
      <c r="AL95" s="37"/>
      <c r="AM95" s="37">
        <f t="shared" si="87"/>
        <v>0.18829999999999997</v>
      </c>
      <c r="AN95" s="37">
        <f t="shared" si="88"/>
        <v>0.2752</v>
      </c>
      <c r="AO95" s="37">
        <f t="shared" si="89"/>
        <v>0.31219999999999998</v>
      </c>
      <c r="AP95" s="37">
        <f t="shared" si="90"/>
        <v>0.66930000000000001</v>
      </c>
      <c r="AQ95" s="37">
        <f t="shared" si="91"/>
        <v>9.9000000000000032E-2</v>
      </c>
      <c r="AS95" s="2">
        <f t="shared" si="92"/>
        <v>3.7000000000000002E-3</v>
      </c>
      <c r="AT95" s="2">
        <f t="shared" si="93"/>
        <v>1.23E-2</v>
      </c>
      <c r="AU95" s="2">
        <f t="shared" si="94"/>
        <v>0.11020000000000001</v>
      </c>
      <c r="AV95" s="2">
        <f t="shared" si="95"/>
        <v>0.3805</v>
      </c>
      <c r="AW95" s="2">
        <f t="shared" si="96"/>
        <v>4.9399999999999999E-2</v>
      </c>
      <c r="AY95" s="2">
        <f t="shared" si="97"/>
        <v>2.9999999999999997E-4</v>
      </c>
      <c r="AZ95" s="2">
        <f t="shared" si="98"/>
        <v>2.58E-2</v>
      </c>
      <c r="BA95" s="2">
        <f t="shared" si="99"/>
        <v>8.09E-2</v>
      </c>
      <c r="BB95" s="2">
        <f t="shared" si="100"/>
        <v>0.31690000000000002</v>
      </c>
      <c r="BC95" s="2">
        <f t="shared" si="101"/>
        <v>2.86E-2</v>
      </c>
      <c r="BE95" s="2">
        <f t="shared" si="102"/>
        <v>2.7400000000000001E-2</v>
      </c>
      <c r="BF95" s="2">
        <f t="shared" si="103"/>
        <v>4.07E-2</v>
      </c>
      <c r="BG95" s="2">
        <f t="shared" si="104"/>
        <v>3.1899999999999998E-2</v>
      </c>
      <c r="BH95" s="2">
        <f t="shared" si="105"/>
        <v>0.38469999999999999</v>
      </c>
      <c r="BI95" s="2">
        <f t="shared" si="106"/>
        <v>0.1177</v>
      </c>
      <c r="BK95" s="2">
        <f t="shared" si="107"/>
        <v>3.7600000000000001E-2</v>
      </c>
      <c r="BL95" s="2">
        <f t="shared" si="108"/>
        <v>7.2099999999999997E-2</v>
      </c>
      <c r="BM95" s="2">
        <f t="shared" si="109"/>
        <v>3.4799999999999998E-2</v>
      </c>
      <c r="BN95" s="2">
        <f t="shared" si="110"/>
        <v>0.31069999999999998</v>
      </c>
      <c r="BO95" s="2">
        <f t="shared" si="111"/>
        <v>0.46139999999999998</v>
      </c>
    </row>
    <row r="96" spans="1:67" ht="16.5" thickBot="1" x14ac:dyDescent="0.3">
      <c r="A96" s="2" t="s">
        <v>221</v>
      </c>
      <c r="B96" s="3">
        <v>0.251</v>
      </c>
      <c r="C96" s="4">
        <v>0.26500000000000001</v>
      </c>
      <c r="D96" s="4">
        <v>0.56999999999999995</v>
      </c>
      <c r="E96" s="4">
        <v>0.6</v>
      </c>
      <c r="F96" s="4">
        <v>0.09</v>
      </c>
      <c r="G96" s="5" t="s">
        <v>13</v>
      </c>
      <c r="H96" s="36">
        <f t="shared" si="65"/>
        <v>9.9000000000000008E-3</v>
      </c>
      <c r="I96" s="36">
        <f t="shared" si="66"/>
        <v>2.64E-2</v>
      </c>
      <c r="J96" s="36">
        <f t="shared" si="67"/>
        <v>0.15959999999999999</v>
      </c>
      <c r="K96" s="36">
        <f t="shared" si="68"/>
        <v>0.47599999999999998</v>
      </c>
      <c r="L96" s="36">
        <f t="shared" si="69"/>
        <v>9.9000000000000008E-3</v>
      </c>
      <c r="M96" s="36" t="str">
        <f t="shared" si="70"/>
        <v>very_low</v>
      </c>
      <c r="N96" s="36">
        <f t="shared" si="71"/>
        <v>1</v>
      </c>
      <c r="O96" s="37">
        <f t="shared" si="72"/>
        <v>0.2535</v>
      </c>
      <c r="P96" s="37">
        <f t="shared" si="73"/>
        <v>0.2944</v>
      </c>
      <c r="Q96" s="37">
        <f t="shared" si="74"/>
        <v>0.6</v>
      </c>
      <c r="R96" s="37">
        <f t="shared" si="75"/>
        <v>0.60609999999999997</v>
      </c>
      <c r="S96" s="37">
        <f t="shared" si="76"/>
        <v>9.6799999999999997E-2</v>
      </c>
      <c r="T96" s="37"/>
      <c r="U96" s="37">
        <f t="shared" si="77"/>
        <v>0.59550000000000003</v>
      </c>
      <c r="V96" s="37">
        <f t="shared" si="78"/>
        <v>0.54510000000000003</v>
      </c>
      <c r="W96" s="37">
        <f t="shared" si="79"/>
        <v>0.25</v>
      </c>
      <c r="X96" s="37">
        <f t="shared" si="80"/>
        <v>0.24529999999999999</v>
      </c>
      <c r="Y96" s="37">
        <f t="shared" si="81"/>
        <v>0.82350000000000001</v>
      </c>
      <c r="Z96" s="37"/>
      <c r="AA96" s="37">
        <f t="shared" si="82"/>
        <v>2.58E-2</v>
      </c>
      <c r="AB96" s="37">
        <f t="shared" si="83"/>
        <v>3.4599999999999999E-2</v>
      </c>
      <c r="AC96" s="37">
        <f t="shared" si="84"/>
        <v>0.19009999999999999</v>
      </c>
      <c r="AD96" s="37">
        <f t="shared" si="85"/>
        <v>0.1956</v>
      </c>
      <c r="AE96" s="37">
        <f t="shared" si="86"/>
        <v>5.4000000000000003E-3</v>
      </c>
      <c r="AF96" s="37"/>
      <c r="AG96" s="37">
        <f t="shared" si="112"/>
        <v>0.18609999999999999</v>
      </c>
      <c r="AH96" s="37">
        <f t="shared" si="113"/>
        <v>0.14599999999999999</v>
      </c>
      <c r="AI96" s="37">
        <f t="shared" si="114"/>
        <v>2.5100000000000001E-2</v>
      </c>
      <c r="AJ96" s="37">
        <f t="shared" si="115"/>
        <v>2.4199999999999999E-2</v>
      </c>
      <c r="AK96" s="37">
        <f t="shared" si="116"/>
        <v>0.50270000000000004</v>
      </c>
      <c r="AL96" s="37"/>
      <c r="AM96" s="37">
        <f t="shared" si="87"/>
        <v>0.34200000000000003</v>
      </c>
      <c r="AN96" s="37">
        <f t="shared" si="88"/>
        <v>0.25070000000000003</v>
      </c>
      <c r="AO96" s="37">
        <f t="shared" si="89"/>
        <v>0.35</v>
      </c>
      <c r="AP96" s="37">
        <f t="shared" si="90"/>
        <v>0.36080000000000001</v>
      </c>
      <c r="AQ96" s="37">
        <f t="shared" si="91"/>
        <v>0.72670000000000001</v>
      </c>
      <c r="AS96" s="2">
        <f t="shared" si="92"/>
        <v>1.2500000000000001E-2</v>
      </c>
      <c r="AT96" s="2">
        <f t="shared" si="93"/>
        <v>1.4800000000000001E-2</v>
      </c>
      <c r="AU96" s="2">
        <f t="shared" si="94"/>
        <v>0.1283</v>
      </c>
      <c r="AV96" s="2">
        <f t="shared" si="95"/>
        <v>0.14169999999999999</v>
      </c>
      <c r="AW96" s="2">
        <f t="shared" si="96"/>
        <v>1E-4</v>
      </c>
      <c r="AY96" s="2">
        <f t="shared" si="97"/>
        <v>1.6500000000000001E-2</v>
      </c>
      <c r="AZ96" s="2">
        <f t="shared" si="98"/>
        <v>2.3300000000000001E-2</v>
      </c>
      <c r="BA96" s="2">
        <f t="shared" si="99"/>
        <v>9.9000000000000005E-2</v>
      </c>
      <c r="BB96" s="2">
        <f t="shared" si="100"/>
        <v>7.8100000000000003E-2</v>
      </c>
      <c r="BC96" s="2">
        <f t="shared" si="101"/>
        <v>2.0899999999999998E-2</v>
      </c>
      <c r="BE96" s="2">
        <f t="shared" si="102"/>
        <v>4.36E-2</v>
      </c>
      <c r="BF96" s="2">
        <f t="shared" si="103"/>
        <v>3.8199999999999998E-2</v>
      </c>
      <c r="BG96" s="2">
        <f t="shared" si="104"/>
        <v>0.05</v>
      </c>
      <c r="BH96" s="2">
        <f t="shared" si="105"/>
        <v>0.1459</v>
      </c>
      <c r="BI96" s="2">
        <f t="shared" si="106"/>
        <v>0.16719999999999999</v>
      </c>
      <c r="BK96" s="2">
        <f t="shared" si="107"/>
        <v>5.3800000000000001E-2</v>
      </c>
      <c r="BL96" s="2">
        <f t="shared" si="108"/>
        <v>6.9599999999999995E-2</v>
      </c>
      <c r="BM96" s="2">
        <f t="shared" si="109"/>
        <v>5.2900000000000003E-2</v>
      </c>
      <c r="BN96" s="2">
        <f t="shared" si="110"/>
        <v>7.1900000000000006E-2</v>
      </c>
      <c r="BO96" s="2">
        <f t="shared" si="111"/>
        <v>0.51090000000000002</v>
      </c>
    </row>
    <row r="97" spans="1:67" ht="16.5" thickBot="1" x14ac:dyDescent="0.3">
      <c r="A97" s="2" t="s">
        <v>222</v>
      </c>
      <c r="B97" s="3">
        <v>0.28799999999999998</v>
      </c>
      <c r="C97" s="4">
        <v>0.31</v>
      </c>
      <c r="D97" s="4">
        <v>0.79</v>
      </c>
      <c r="E97" s="4">
        <v>0.23</v>
      </c>
      <c r="F97" s="4">
        <v>0.24</v>
      </c>
      <c r="G97" s="7" t="s">
        <v>21</v>
      </c>
      <c r="H97" s="36">
        <f t="shared" si="65"/>
        <v>4.7300000000000002E-2</v>
      </c>
      <c r="I97" s="36">
        <f t="shared" si="66"/>
        <v>2.7300000000000001E-2</v>
      </c>
      <c r="J97" s="36">
        <f t="shared" si="67"/>
        <v>0.15770000000000001</v>
      </c>
      <c r="K97" s="36">
        <f t="shared" si="68"/>
        <v>0.4763</v>
      </c>
      <c r="L97" s="36">
        <f t="shared" si="69"/>
        <v>2.7300000000000001E-2</v>
      </c>
      <c r="M97" s="36" t="str">
        <f t="shared" si="70"/>
        <v>Low</v>
      </c>
      <c r="N97" s="36">
        <f t="shared" si="71"/>
        <v>1</v>
      </c>
      <c r="O97" s="37">
        <f t="shared" si="72"/>
        <v>0.29089999999999999</v>
      </c>
      <c r="P97" s="37">
        <f t="shared" si="73"/>
        <v>0.34439999999999998</v>
      </c>
      <c r="Q97" s="37">
        <f t="shared" si="74"/>
        <v>0.83160000000000001</v>
      </c>
      <c r="R97" s="37">
        <f t="shared" si="75"/>
        <v>0.23230000000000001</v>
      </c>
      <c r="S97" s="37">
        <f t="shared" si="76"/>
        <v>0.2581</v>
      </c>
      <c r="T97" s="37"/>
      <c r="U97" s="37">
        <f t="shared" si="77"/>
        <v>0.54930000000000001</v>
      </c>
      <c r="V97" s="37">
        <f t="shared" si="78"/>
        <v>0.48770000000000002</v>
      </c>
      <c r="W97" s="37">
        <f t="shared" si="79"/>
        <v>9.1899999999999996E-2</v>
      </c>
      <c r="X97" s="37">
        <f t="shared" si="80"/>
        <v>0.623</v>
      </c>
      <c r="Y97" s="37">
        <f t="shared" si="81"/>
        <v>0.5897</v>
      </c>
      <c r="Z97" s="37"/>
      <c r="AA97" s="37">
        <f t="shared" si="82"/>
        <v>3.3799999999999997E-2</v>
      </c>
      <c r="AB97" s="37">
        <f t="shared" si="83"/>
        <v>4.82E-2</v>
      </c>
      <c r="AC97" s="37">
        <f t="shared" si="84"/>
        <v>0.51949999999999996</v>
      </c>
      <c r="AD97" s="37">
        <f t="shared" si="85"/>
        <v>2.1899999999999999E-2</v>
      </c>
      <c r="AE97" s="37">
        <f t="shared" si="86"/>
        <v>2.6700000000000002E-2</v>
      </c>
      <c r="AF97" s="37"/>
      <c r="AG97" s="37">
        <f t="shared" si="112"/>
        <v>0.14899999999999999</v>
      </c>
      <c r="AH97" s="37">
        <f t="shared" si="113"/>
        <v>0.1091</v>
      </c>
      <c r="AI97" s="37">
        <f t="shared" si="114"/>
        <v>5.0000000000000001E-3</v>
      </c>
      <c r="AJ97" s="37">
        <f t="shared" si="115"/>
        <v>0.21160000000000001</v>
      </c>
      <c r="AK97" s="37">
        <f t="shared" si="116"/>
        <v>0.18110000000000001</v>
      </c>
      <c r="AL97" s="37"/>
      <c r="AM97" s="37">
        <f t="shared" si="87"/>
        <v>0.25840000000000002</v>
      </c>
      <c r="AN97" s="37">
        <f t="shared" si="88"/>
        <v>0.14330000000000004</v>
      </c>
      <c r="AO97" s="37">
        <f t="shared" si="89"/>
        <v>0.73970000000000002</v>
      </c>
      <c r="AP97" s="37">
        <f t="shared" si="90"/>
        <v>0.39069999999999999</v>
      </c>
      <c r="AQ97" s="37">
        <f t="shared" si="91"/>
        <v>0.33160000000000001</v>
      </c>
      <c r="AS97" s="2">
        <f t="shared" si="92"/>
        <v>4.4999999999999997E-3</v>
      </c>
      <c r="AT97" s="2">
        <f t="shared" si="93"/>
        <v>2.8400000000000002E-2</v>
      </c>
      <c r="AU97" s="2">
        <f t="shared" si="94"/>
        <v>0.4577</v>
      </c>
      <c r="AV97" s="2">
        <f t="shared" si="95"/>
        <v>3.2000000000000001E-2</v>
      </c>
      <c r="AW97" s="2">
        <f t="shared" si="96"/>
        <v>2.12E-2</v>
      </c>
      <c r="AY97" s="2">
        <f t="shared" si="97"/>
        <v>8.5000000000000006E-3</v>
      </c>
      <c r="AZ97" s="2">
        <f t="shared" si="98"/>
        <v>9.7000000000000003E-3</v>
      </c>
      <c r="BA97" s="2">
        <f t="shared" si="99"/>
        <v>0.4284</v>
      </c>
      <c r="BB97" s="2">
        <f t="shared" si="100"/>
        <v>9.5600000000000004E-2</v>
      </c>
      <c r="BC97" s="2">
        <f t="shared" si="101"/>
        <v>4.0000000000000002E-4</v>
      </c>
      <c r="BE97" s="2">
        <f t="shared" si="102"/>
        <v>3.56E-2</v>
      </c>
      <c r="BF97" s="2">
        <f t="shared" si="103"/>
        <v>2.46E-2</v>
      </c>
      <c r="BG97" s="2">
        <f t="shared" si="104"/>
        <v>0.37940000000000002</v>
      </c>
      <c r="BH97" s="2">
        <f t="shared" si="105"/>
        <v>2.7799999999999998E-2</v>
      </c>
      <c r="BI97" s="2">
        <f t="shared" si="106"/>
        <v>0.1459</v>
      </c>
      <c r="BK97" s="2">
        <f t="shared" si="107"/>
        <v>4.58E-2</v>
      </c>
      <c r="BL97" s="2">
        <f t="shared" si="108"/>
        <v>5.6000000000000001E-2</v>
      </c>
      <c r="BM97" s="2">
        <f t="shared" si="109"/>
        <v>0.38229999999999997</v>
      </c>
      <c r="BN97" s="2">
        <f t="shared" si="110"/>
        <v>0.1018</v>
      </c>
      <c r="BO97" s="2">
        <f t="shared" si="111"/>
        <v>0.48959999999999998</v>
      </c>
    </row>
    <row r="98" spans="1:67" ht="16.5" thickBot="1" x14ac:dyDescent="0.3">
      <c r="A98" s="2" t="s">
        <v>223</v>
      </c>
      <c r="B98" s="3">
        <v>0.32300000000000001</v>
      </c>
      <c r="C98" s="4">
        <v>0.32</v>
      </c>
      <c r="D98" s="4">
        <v>0.89</v>
      </c>
      <c r="E98" s="4">
        <v>0.32</v>
      </c>
      <c r="F98" s="4">
        <v>0.8</v>
      </c>
      <c r="G98" s="6" t="s">
        <v>20</v>
      </c>
      <c r="H98" s="36">
        <f t="shared" si="65"/>
        <v>0.57599999999999996</v>
      </c>
      <c r="I98" s="36">
        <f t="shared" si="66"/>
        <v>0.55600000000000005</v>
      </c>
      <c r="J98" s="36">
        <f t="shared" si="67"/>
        <v>0.41699999999999998</v>
      </c>
      <c r="K98" s="36">
        <f t="shared" si="68"/>
        <v>0.1011</v>
      </c>
      <c r="L98" s="36">
        <f t="shared" si="69"/>
        <v>0.1011</v>
      </c>
      <c r="M98" s="36" t="str">
        <f t="shared" si="70"/>
        <v>High</v>
      </c>
      <c r="N98" s="36">
        <f t="shared" si="71"/>
        <v>1</v>
      </c>
      <c r="O98" s="37">
        <f t="shared" si="72"/>
        <v>0.32629999999999998</v>
      </c>
      <c r="P98" s="37">
        <f t="shared" si="73"/>
        <v>0.35560000000000003</v>
      </c>
      <c r="Q98" s="37">
        <f t="shared" si="74"/>
        <v>0.93679999999999997</v>
      </c>
      <c r="R98" s="37">
        <f t="shared" si="75"/>
        <v>0.32319999999999999</v>
      </c>
      <c r="S98" s="37">
        <f t="shared" si="76"/>
        <v>0.86019999999999996</v>
      </c>
      <c r="T98" s="37"/>
      <c r="U98" s="37">
        <f t="shared" si="77"/>
        <v>0.50800000000000001</v>
      </c>
      <c r="V98" s="37">
        <f t="shared" si="78"/>
        <v>0.47539999999999999</v>
      </c>
      <c r="W98" s="37">
        <f t="shared" si="79"/>
        <v>3.2599999999999997E-2</v>
      </c>
      <c r="X98" s="37">
        <f t="shared" si="80"/>
        <v>0.51149999999999995</v>
      </c>
      <c r="Y98" s="37">
        <f t="shared" si="81"/>
        <v>7.5200000000000003E-2</v>
      </c>
      <c r="Z98" s="37"/>
      <c r="AA98" s="37">
        <f t="shared" si="82"/>
        <v>4.2900000000000001E-2</v>
      </c>
      <c r="AB98" s="37">
        <f t="shared" si="83"/>
        <v>5.1700000000000003E-2</v>
      </c>
      <c r="AC98" s="37">
        <f t="shared" si="84"/>
        <v>0.78659999999999997</v>
      </c>
      <c r="AD98" s="37">
        <f t="shared" si="85"/>
        <v>4.2000000000000003E-2</v>
      </c>
      <c r="AE98" s="37">
        <f t="shared" si="86"/>
        <v>0.58260000000000001</v>
      </c>
      <c r="AF98" s="37"/>
      <c r="AG98" s="37">
        <f t="shared" si="112"/>
        <v>0.1212</v>
      </c>
      <c r="AH98" s="37">
        <f t="shared" si="113"/>
        <v>0.1023</v>
      </c>
      <c r="AI98" s="37">
        <f t="shared" si="114"/>
        <v>1.4E-3</v>
      </c>
      <c r="AJ98" s="37">
        <f t="shared" si="115"/>
        <v>0.12330000000000001</v>
      </c>
      <c r="AK98" s="37">
        <f t="shared" si="116"/>
        <v>3.8E-3</v>
      </c>
      <c r="AL98" s="37"/>
      <c r="AM98" s="37">
        <f t="shared" si="87"/>
        <v>0.18170000000000003</v>
      </c>
      <c r="AN98" s="37">
        <f t="shared" si="88"/>
        <v>0.11979999999999996</v>
      </c>
      <c r="AO98" s="37">
        <f t="shared" si="89"/>
        <v>0.9042</v>
      </c>
      <c r="AP98" s="37">
        <f t="shared" si="90"/>
        <v>0.18829999999999997</v>
      </c>
      <c r="AQ98" s="37">
        <f t="shared" si="91"/>
        <v>0.78499999999999992</v>
      </c>
      <c r="AS98" s="2">
        <f t="shared" si="92"/>
        <v>4.5999999999999999E-3</v>
      </c>
      <c r="AT98" s="2">
        <f t="shared" si="93"/>
        <v>3.1899999999999998E-2</v>
      </c>
      <c r="AU98" s="2">
        <f t="shared" si="94"/>
        <v>0.7248</v>
      </c>
      <c r="AV98" s="2">
        <f t="shared" si="95"/>
        <v>1.1900000000000001E-2</v>
      </c>
      <c r="AW98" s="2">
        <f t="shared" si="96"/>
        <v>0.57709999999999995</v>
      </c>
      <c r="AY98" s="2">
        <f t="shared" si="97"/>
        <v>5.9999999999999995E-4</v>
      </c>
      <c r="AZ98" s="2">
        <f t="shared" si="98"/>
        <v>6.1999999999999998E-3</v>
      </c>
      <c r="BA98" s="2">
        <f t="shared" si="99"/>
        <v>0.69550000000000001</v>
      </c>
      <c r="BB98" s="2">
        <f t="shared" si="100"/>
        <v>7.5499999999999998E-2</v>
      </c>
      <c r="BC98" s="2">
        <f t="shared" si="101"/>
        <v>0.55630000000000002</v>
      </c>
      <c r="BE98" s="2">
        <f t="shared" si="102"/>
        <v>2.6499999999999999E-2</v>
      </c>
      <c r="BF98" s="2">
        <f t="shared" si="103"/>
        <v>2.1100000000000001E-2</v>
      </c>
      <c r="BG98" s="2">
        <f t="shared" si="104"/>
        <v>0.64649999999999996</v>
      </c>
      <c r="BH98" s="2">
        <f t="shared" si="105"/>
        <v>7.7000000000000002E-3</v>
      </c>
      <c r="BI98" s="2">
        <f t="shared" si="106"/>
        <v>0.41</v>
      </c>
      <c r="BK98" s="2">
        <f t="shared" si="107"/>
        <v>3.6700000000000003E-2</v>
      </c>
      <c r="BL98" s="2">
        <f t="shared" si="108"/>
        <v>5.2499999999999998E-2</v>
      </c>
      <c r="BM98" s="2">
        <f t="shared" si="109"/>
        <v>0.64939999999999998</v>
      </c>
      <c r="BN98" s="2">
        <f t="shared" si="110"/>
        <v>8.1699999999999995E-2</v>
      </c>
      <c r="BO98" s="2">
        <f t="shared" si="111"/>
        <v>6.6299999999999998E-2</v>
      </c>
    </row>
    <row r="99" spans="1:67" ht="16.5" thickBot="1" x14ac:dyDescent="0.3">
      <c r="A99" s="2" t="s">
        <v>224</v>
      </c>
      <c r="B99" s="3">
        <v>0.255</v>
      </c>
      <c r="C99" s="4">
        <v>0.30499999999999999</v>
      </c>
      <c r="D99" s="4">
        <v>0.86</v>
      </c>
      <c r="E99" s="4">
        <v>0.62</v>
      </c>
      <c r="F99" s="4">
        <v>0.15</v>
      </c>
      <c r="G99" s="7" t="s">
        <v>21</v>
      </c>
      <c r="H99" s="36">
        <f t="shared" si="65"/>
        <v>4.5900000000000003E-2</v>
      </c>
      <c r="I99" s="36">
        <f t="shared" si="66"/>
        <v>5.0999999999999997E-2</v>
      </c>
      <c r="J99" s="36">
        <f t="shared" si="67"/>
        <v>0.18429999999999999</v>
      </c>
      <c r="K99" s="36">
        <f t="shared" si="68"/>
        <v>0.50060000000000004</v>
      </c>
      <c r="L99" s="36">
        <f t="shared" si="69"/>
        <v>4.5900000000000003E-2</v>
      </c>
      <c r="M99" s="36" t="str">
        <f t="shared" si="70"/>
        <v>very_low</v>
      </c>
      <c r="N99" s="36">
        <f t="shared" si="71"/>
        <v>0</v>
      </c>
      <c r="O99" s="37">
        <f t="shared" si="72"/>
        <v>0.2576</v>
      </c>
      <c r="P99" s="37">
        <f t="shared" si="73"/>
        <v>0.33889999999999998</v>
      </c>
      <c r="Q99" s="37">
        <f t="shared" si="74"/>
        <v>0.90529999999999999</v>
      </c>
      <c r="R99" s="37">
        <f t="shared" si="75"/>
        <v>0.62629999999999997</v>
      </c>
      <c r="S99" s="37">
        <f t="shared" si="76"/>
        <v>0.1613</v>
      </c>
      <c r="T99" s="37"/>
      <c r="U99" s="37">
        <f t="shared" si="77"/>
        <v>0.59030000000000005</v>
      </c>
      <c r="V99" s="37">
        <f t="shared" si="78"/>
        <v>0.49380000000000002</v>
      </c>
      <c r="W99" s="37">
        <f t="shared" si="79"/>
        <v>4.9700000000000001E-2</v>
      </c>
      <c r="X99" s="37">
        <f t="shared" si="80"/>
        <v>0.2298</v>
      </c>
      <c r="Y99" s="37">
        <f t="shared" si="81"/>
        <v>0.72219999999999995</v>
      </c>
      <c r="Z99" s="37"/>
      <c r="AA99" s="37">
        <f t="shared" si="82"/>
        <v>2.6599999999999999E-2</v>
      </c>
      <c r="AB99" s="37">
        <f t="shared" si="83"/>
        <v>4.65E-2</v>
      </c>
      <c r="AC99" s="37">
        <f t="shared" si="84"/>
        <v>0.69620000000000004</v>
      </c>
      <c r="AD99" s="37">
        <f t="shared" si="85"/>
        <v>0.21479999999999999</v>
      </c>
      <c r="AE99" s="37">
        <f t="shared" si="86"/>
        <v>1.1599999999999999E-2</v>
      </c>
      <c r="AF99" s="37"/>
      <c r="AG99" s="37">
        <f t="shared" si="112"/>
        <v>0.18160000000000001</v>
      </c>
      <c r="AH99" s="37">
        <f t="shared" si="113"/>
        <v>0.11260000000000001</v>
      </c>
      <c r="AI99" s="37">
        <f t="shared" si="114"/>
        <v>2.3E-3</v>
      </c>
      <c r="AJ99" s="37">
        <f t="shared" si="115"/>
        <v>2.1399999999999999E-2</v>
      </c>
      <c r="AK99" s="37">
        <f t="shared" si="116"/>
        <v>0.3291</v>
      </c>
      <c r="AL99" s="37"/>
      <c r="AM99" s="37">
        <f t="shared" si="87"/>
        <v>0.33270000000000005</v>
      </c>
      <c r="AN99" s="37">
        <f t="shared" si="88"/>
        <v>0.15490000000000004</v>
      </c>
      <c r="AO99" s="37">
        <f t="shared" si="89"/>
        <v>0.85560000000000003</v>
      </c>
      <c r="AP99" s="37">
        <f t="shared" si="90"/>
        <v>0.39649999999999996</v>
      </c>
      <c r="AQ99" s="37">
        <f t="shared" si="91"/>
        <v>0.56089999999999995</v>
      </c>
      <c r="AS99" s="2">
        <f t="shared" si="92"/>
        <v>1.17E-2</v>
      </c>
      <c r="AT99" s="2">
        <f t="shared" si="93"/>
        <v>2.6700000000000002E-2</v>
      </c>
      <c r="AU99" s="2">
        <f t="shared" si="94"/>
        <v>0.63439999999999996</v>
      </c>
      <c r="AV99" s="2">
        <f t="shared" si="95"/>
        <v>0.16089999999999999</v>
      </c>
      <c r="AW99" s="2">
        <f t="shared" si="96"/>
        <v>6.1000000000000004E-3</v>
      </c>
      <c r="AY99" s="2">
        <f t="shared" si="97"/>
        <v>1.5699999999999999E-2</v>
      </c>
      <c r="AZ99" s="2">
        <f t="shared" si="98"/>
        <v>1.14E-2</v>
      </c>
      <c r="BA99" s="2">
        <f t="shared" si="99"/>
        <v>0.60509999999999997</v>
      </c>
      <c r="BB99" s="2">
        <f t="shared" si="100"/>
        <v>9.7299999999999998E-2</v>
      </c>
      <c r="BC99" s="2">
        <f t="shared" si="101"/>
        <v>1.47E-2</v>
      </c>
      <c r="BE99" s="2">
        <f t="shared" si="102"/>
        <v>4.2799999999999998E-2</v>
      </c>
      <c r="BF99" s="2">
        <f t="shared" si="103"/>
        <v>2.63E-2</v>
      </c>
      <c r="BG99" s="2">
        <f t="shared" si="104"/>
        <v>0.55610000000000004</v>
      </c>
      <c r="BH99" s="2">
        <f t="shared" si="105"/>
        <v>0.1651</v>
      </c>
      <c r="BI99" s="2">
        <f t="shared" si="106"/>
        <v>0.161</v>
      </c>
      <c r="BK99" s="2">
        <f t="shared" si="107"/>
        <v>5.2999999999999999E-2</v>
      </c>
      <c r="BL99" s="2">
        <f t="shared" si="108"/>
        <v>5.7700000000000001E-2</v>
      </c>
      <c r="BM99" s="2">
        <f t="shared" si="109"/>
        <v>0.55900000000000005</v>
      </c>
      <c r="BN99" s="2">
        <f t="shared" si="110"/>
        <v>9.11E-2</v>
      </c>
      <c r="BO99" s="2">
        <f t="shared" si="111"/>
        <v>0.50470000000000004</v>
      </c>
    </row>
    <row r="100" spans="1:67" ht="16.5" thickBot="1" x14ac:dyDescent="0.3">
      <c r="A100" s="2" t="s">
        <v>225</v>
      </c>
      <c r="B100" s="3">
        <v>0.29499999999999998</v>
      </c>
      <c r="C100" s="4">
        <v>0.25</v>
      </c>
      <c r="D100" s="4">
        <v>0.73</v>
      </c>
      <c r="E100" s="4">
        <v>0.77</v>
      </c>
      <c r="F100" s="4">
        <v>0.19</v>
      </c>
      <c r="G100" s="7" t="s">
        <v>21</v>
      </c>
      <c r="H100" s="36">
        <f t="shared" si="65"/>
        <v>3.6700000000000003E-2</v>
      </c>
      <c r="I100" s="36">
        <f t="shared" si="66"/>
        <v>3.1300000000000001E-2</v>
      </c>
      <c r="J100" s="36">
        <f t="shared" si="67"/>
        <v>0.16450000000000001</v>
      </c>
      <c r="K100" s="36">
        <f t="shared" si="68"/>
        <v>0.48080000000000001</v>
      </c>
      <c r="L100" s="36">
        <f t="shared" si="69"/>
        <v>3.1300000000000001E-2</v>
      </c>
      <c r="M100" s="36" t="str">
        <f t="shared" si="70"/>
        <v>Low</v>
      </c>
      <c r="N100" s="36">
        <f t="shared" si="71"/>
        <v>1</v>
      </c>
      <c r="O100" s="37">
        <f t="shared" si="72"/>
        <v>0.29799999999999999</v>
      </c>
      <c r="P100" s="37">
        <f t="shared" si="73"/>
        <v>0.27779999999999999</v>
      </c>
      <c r="Q100" s="37">
        <f t="shared" si="74"/>
        <v>0.76839999999999997</v>
      </c>
      <c r="R100" s="37">
        <f t="shared" si="75"/>
        <v>0.77780000000000005</v>
      </c>
      <c r="S100" s="37">
        <f t="shared" si="76"/>
        <v>0.20430000000000001</v>
      </c>
      <c r="T100" s="37"/>
      <c r="U100" s="37">
        <f t="shared" si="77"/>
        <v>0.54079999999999995</v>
      </c>
      <c r="V100" s="37">
        <f t="shared" si="78"/>
        <v>0.56520000000000004</v>
      </c>
      <c r="W100" s="37">
        <f t="shared" si="79"/>
        <v>0.13100000000000001</v>
      </c>
      <c r="X100" s="37">
        <f t="shared" si="80"/>
        <v>0.125</v>
      </c>
      <c r="Y100" s="37">
        <f t="shared" si="81"/>
        <v>0.66069999999999995</v>
      </c>
      <c r="Z100" s="37"/>
      <c r="AA100" s="37">
        <f t="shared" si="82"/>
        <v>3.5499999999999997E-2</v>
      </c>
      <c r="AB100" s="37">
        <f t="shared" si="83"/>
        <v>3.0800000000000001E-2</v>
      </c>
      <c r="AC100" s="37">
        <f t="shared" si="84"/>
        <v>0.40039999999999998</v>
      </c>
      <c r="AD100" s="37">
        <f t="shared" si="85"/>
        <v>0.41649999999999998</v>
      </c>
      <c r="AE100" s="37">
        <f t="shared" si="86"/>
        <v>1.7399999999999999E-2</v>
      </c>
      <c r="AF100" s="37"/>
      <c r="AG100" s="37">
        <f t="shared" si="112"/>
        <v>0.1429</v>
      </c>
      <c r="AH100" s="37">
        <f t="shared" si="113"/>
        <v>0.161</v>
      </c>
      <c r="AI100" s="37">
        <f t="shared" si="114"/>
        <v>8.3999999999999995E-3</v>
      </c>
      <c r="AJ100" s="37">
        <f t="shared" si="115"/>
        <v>7.7999999999999996E-3</v>
      </c>
      <c r="AK100" s="37">
        <f t="shared" si="116"/>
        <v>0.25119999999999998</v>
      </c>
      <c r="AL100" s="37"/>
      <c r="AM100" s="37">
        <f t="shared" si="87"/>
        <v>0.24279999999999996</v>
      </c>
      <c r="AN100" s="37">
        <f t="shared" si="88"/>
        <v>0.28740000000000004</v>
      </c>
      <c r="AO100" s="37">
        <f t="shared" si="89"/>
        <v>0.63739999999999997</v>
      </c>
      <c r="AP100" s="37">
        <f t="shared" si="90"/>
        <v>0.65280000000000005</v>
      </c>
      <c r="AQ100" s="37">
        <f t="shared" si="91"/>
        <v>0.45639999999999992</v>
      </c>
      <c r="AS100" s="2">
        <f t="shared" si="92"/>
        <v>2.8E-3</v>
      </c>
      <c r="AT100" s="2">
        <f t="shared" si="93"/>
        <v>1.0999999999999999E-2</v>
      </c>
      <c r="AU100" s="2">
        <f t="shared" si="94"/>
        <v>0.33860000000000001</v>
      </c>
      <c r="AV100" s="2">
        <f t="shared" si="95"/>
        <v>0.36259999999999998</v>
      </c>
      <c r="AW100" s="2">
        <f t="shared" si="96"/>
        <v>1.1900000000000001E-2</v>
      </c>
      <c r="AY100" s="2">
        <f t="shared" si="97"/>
        <v>6.7999999999999996E-3</v>
      </c>
      <c r="AZ100" s="2">
        <f t="shared" si="98"/>
        <v>2.7099999999999999E-2</v>
      </c>
      <c r="BA100" s="2">
        <f t="shared" si="99"/>
        <v>0.30930000000000002</v>
      </c>
      <c r="BB100" s="2">
        <f t="shared" si="100"/>
        <v>0.29899999999999999</v>
      </c>
      <c r="BC100" s="2">
        <f t="shared" si="101"/>
        <v>8.8999999999999999E-3</v>
      </c>
      <c r="BE100" s="2">
        <f t="shared" si="102"/>
        <v>3.39E-2</v>
      </c>
      <c r="BF100" s="2">
        <f t="shared" si="103"/>
        <v>4.2000000000000003E-2</v>
      </c>
      <c r="BG100" s="2">
        <f t="shared" si="104"/>
        <v>0.26029999999999998</v>
      </c>
      <c r="BH100" s="2">
        <f t="shared" si="105"/>
        <v>0.36680000000000001</v>
      </c>
      <c r="BI100" s="2">
        <f t="shared" si="106"/>
        <v>0.1552</v>
      </c>
      <c r="BK100" s="2">
        <f t="shared" si="107"/>
        <v>4.41E-2</v>
      </c>
      <c r="BL100" s="2">
        <f t="shared" si="108"/>
        <v>7.3400000000000007E-2</v>
      </c>
      <c r="BM100" s="2">
        <f t="shared" si="109"/>
        <v>0.26319999999999999</v>
      </c>
      <c r="BN100" s="2">
        <f t="shared" si="110"/>
        <v>0.2928</v>
      </c>
      <c r="BO100" s="2">
        <f t="shared" si="111"/>
        <v>0.49890000000000001</v>
      </c>
    </row>
    <row r="101" spans="1:67" ht="16.5" thickBot="1" x14ac:dyDescent="0.3">
      <c r="A101" s="2" t="s">
        <v>226</v>
      </c>
      <c r="B101" s="3">
        <v>0.25800000000000001</v>
      </c>
      <c r="C101" s="4">
        <v>0.25</v>
      </c>
      <c r="D101" s="4">
        <v>0.29499999999999998</v>
      </c>
      <c r="E101" s="4">
        <v>0.33</v>
      </c>
      <c r="F101" s="4">
        <v>0.77</v>
      </c>
      <c r="G101" s="6" t="s">
        <v>20</v>
      </c>
      <c r="H101" s="36">
        <f t="shared" si="65"/>
        <v>0.46889999999999998</v>
      </c>
      <c r="I101" s="36">
        <f t="shared" si="66"/>
        <v>0.45250000000000001</v>
      </c>
      <c r="J101" s="36">
        <f t="shared" si="67"/>
        <v>0.31940000000000002</v>
      </c>
      <c r="K101" s="36">
        <f t="shared" si="68"/>
        <v>1.1299999999999999E-2</v>
      </c>
      <c r="L101" s="36">
        <f t="shared" si="69"/>
        <v>1.1299999999999999E-2</v>
      </c>
      <c r="M101" s="36" t="str">
        <f t="shared" si="70"/>
        <v>High</v>
      </c>
      <c r="N101" s="36">
        <f t="shared" si="71"/>
        <v>1</v>
      </c>
      <c r="O101" s="37">
        <f t="shared" si="72"/>
        <v>0.2606</v>
      </c>
      <c r="P101" s="37">
        <f t="shared" si="73"/>
        <v>0.27779999999999999</v>
      </c>
      <c r="Q101" s="37">
        <f t="shared" si="74"/>
        <v>0.3105</v>
      </c>
      <c r="R101" s="37">
        <f t="shared" si="75"/>
        <v>0.33329999999999999</v>
      </c>
      <c r="S101" s="37">
        <f t="shared" si="76"/>
        <v>0.82799999999999996</v>
      </c>
      <c r="T101" s="37"/>
      <c r="U101" s="37">
        <f t="shared" si="77"/>
        <v>0.58650000000000002</v>
      </c>
      <c r="V101" s="37">
        <f t="shared" si="78"/>
        <v>0.56520000000000004</v>
      </c>
      <c r="W101" s="37">
        <f t="shared" si="79"/>
        <v>0.52610000000000001</v>
      </c>
      <c r="X101" s="37">
        <f t="shared" si="80"/>
        <v>0.5</v>
      </c>
      <c r="Y101" s="37">
        <f t="shared" si="81"/>
        <v>9.4100000000000003E-2</v>
      </c>
      <c r="Z101" s="37"/>
      <c r="AA101" s="37">
        <f t="shared" si="82"/>
        <v>2.7199999999999998E-2</v>
      </c>
      <c r="AB101" s="37">
        <f t="shared" si="83"/>
        <v>3.0800000000000001E-2</v>
      </c>
      <c r="AC101" s="37">
        <f t="shared" si="84"/>
        <v>3.8699999999999998E-2</v>
      </c>
      <c r="AD101" s="37">
        <f t="shared" si="85"/>
        <v>4.4900000000000002E-2</v>
      </c>
      <c r="AE101" s="37">
        <f t="shared" si="86"/>
        <v>0.51190000000000002</v>
      </c>
      <c r="AF101" s="37"/>
      <c r="AG101" s="37">
        <f t="shared" si="112"/>
        <v>0.1784</v>
      </c>
      <c r="AH101" s="37">
        <f t="shared" si="113"/>
        <v>0.161</v>
      </c>
      <c r="AI101" s="37">
        <f t="shared" si="114"/>
        <v>0.1328</v>
      </c>
      <c r="AJ101" s="37">
        <f t="shared" si="115"/>
        <v>0.1163</v>
      </c>
      <c r="AK101" s="37">
        <f t="shared" si="116"/>
        <v>5.1999999999999998E-3</v>
      </c>
      <c r="AL101" s="37"/>
      <c r="AM101" s="37">
        <f t="shared" si="87"/>
        <v>0.32590000000000002</v>
      </c>
      <c r="AN101" s="37">
        <f t="shared" si="88"/>
        <v>0.28740000000000004</v>
      </c>
      <c r="AO101" s="37">
        <f t="shared" si="89"/>
        <v>0.21560000000000001</v>
      </c>
      <c r="AP101" s="37">
        <f t="shared" si="90"/>
        <v>0.16670000000000001</v>
      </c>
      <c r="AQ101" s="37">
        <f t="shared" si="91"/>
        <v>0.7339</v>
      </c>
      <c r="AS101" s="2">
        <f t="shared" si="92"/>
        <v>1.11E-2</v>
      </c>
      <c r="AT101" s="2">
        <f t="shared" si="93"/>
        <v>1.0999999999999999E-2</v>
      </c>
      <c r="AU101" s="2">
        <f t="shared" si="94"/>
        <v>2.3099999999999999E-2</v>
      </c>
      <c r="AV101" s="2">
        <f t="shared" si="95"/>
        <v>8.9999999999999993E-3</v>
      </c>
      <c r="AW101" s="2">
        <f t="shared" si="96"/>
        <v>0.50639999999999996</v>
      </c>
      <c r="AY101" s="2">
        <f t="shared" si="97"/>
        <v>1.5100000000000001E-2</v>
      </c>
      <c r="AZ101" s="2">
        <f t="shared" si="98"/>
        <v>2.7099999999999999E-2</v>
      </c>
      <c r="BA101" s="2">
        <f t="shared" si="99"/>
        <v>5.2400000000000002E-2</v>
      </c>
      <c r="BB101" s="2">
        <f t="shared" si="100"/>
        <v>7.2599999999999998E-2</v>
      </c>
      <c r="BC101" s="2">
        <f t="shared" si="101"/>
        <v>0.48559999999999998</v>
      </c>
      <c r="BE101" s="2">
        <f t="shared" si="102"/>
        <v>4.2200000000000001E-2</v>
      </c>
      <c r="BF101" s="2">
        <f t="shared" si="103"/>
        <v>4.2000000000000003E-2</v>
      </c>
      <c r="BG101" s="2">
        <f t="shared" si="104"/>
        <v>0.1014</v>
      </c>
      <c r="BH101" s="2">
        <f t="shared" si="105"/>
        <v>4.7999999999999996E-3</v>
      </c>
      <c r="BI101" s="2">
        <f t="shared" si="106"/>
        <v>0.33929999999999999</v>
      </c>
      <c r="BK101" s="2">
        <f t="shared" si="107"/>
        <v>5.2400000000000002E-2</v>
      </c>
      <c r="BL101" s="2">
        <f t="shared" si="108"/>
        <v>7.3400000000000007E-2</v>
      </c>
      <c r="BM101" s="2">
        <f t="shared" si="109"/>
        <v>9.8500000000000004E-2</v>
      </c>
      <c r="BN101" s="2">
        <f t="shared" si="110"/>
        <v>7.8799999999999995E-2</v>
      </c>
      <c r="BO101" s="2">
        <f t="shared" si="111"/>
        <v>4.4000000000000003E-3</v>
      </c>
    </row>
    <row r="102" spans="1:67" ht="16.5" thickBot="1" x14ac:dyDescent="0.3">
      <c r="A102" s="2" t="s">
        <v>227</v>
      </c>
      <c r="B102" s="3">
        <v>0.28999999999999998</v>
      </c>
      <c r="C102" s="4">
        <v>0.25</v>
      </c>
      <c r="D102" s="4">
        <v>0.28999999999999998</v>
      </c>
      <c r="E102" s="4">
        <v>0.28999999999999998</v>
      </c>
      <c r="F102" s="4">
        <v>0.56999999999999995</v>
      </c>
      <c r="G102" s="8" t="s">
        <v>24</v>
      </c>
      <c r="H102" s="36">
        <f t="shared" si="65"/>
        <v>0.18310000000000001</v>
      </c>
      <c r="I102" s="36">
        <f t="shared" si="66"/>
        <v>0.1666</v>
      </c>
      <c r="J102" s="36">
        <f t="shared" si="67"/>
        <v>3.3500000000000002E-2</v>
      </c>
      <c r="K102" s="36">
        <f t="shared" si="68"/>
        <v>0.29770000000000002</v>
      </c>
      <c r="L102" s="36">
        <f t="shared" si="69"/>
        <v>3.3500000000000002E-2</v>
      </c>
      <c r="M102" s="36" t="str">
        <f t="shared" si="70"/>
        <v>Middle</v>
      </c>
      <c r="N102" s="36">
        <f t="shared" si="71"/>
        <v>1</v>
      </c>
      <c r="O102" s="37">
        <f t="shared" si="72"/>
        <v>0.29289999999999999</v>
      </c>
      <c r="P102" s="37">
        <f t="shared" si="73"/>
        <v>0.27779999999999999</v>
      </c>
      <c r="Q102" s="37">
        <f t="shared" si="74"/>
        <v>0.30530000000000002</v>
      </c>
      <c r="R102" s="37">
        <f t="shared" si="75"/>
        <v>0.29289999999999999</v>
      </c>
      <c r="S102" s="37">
        <f t="shared" si="76"/>
        <v>0.6129</v>
      </c>
      <c r="T102" s="37"/>
      <c r="U102" s="37">
        <f t="shared" si="77"/>
        <v>0.54690000000000005</v>
      </c>
      <c r="V102" s="37">
        <f t="shared" si="78"/>
        <v>0.56520000000000004</v>
      </c>
      <c r="W102" s="37">
        <f t="shared" si="79"/>
        <v>0.53220000000000001</v>
      </c>
      <c r="X102" s="37">
        <f t="shared" si="80"/>
        <v>0.54690000000000005</v>
      </c>
      <c r="Y102" s="37">
        <f t="shared" si="81"/>
        <v>0.24</v>
      </c>
      <c r="Z102" s="37"/>
      <c r="AA102" s="37">
        <f t="shared" si="82"/>
        <v>3.4299999999999997E-2</v>
      </c>
      <c r="AB102" s="37">
        <f t="shared" si="83"/>
        <v>3.0800000000000001E-2</v>
      </c>
      <c r="AC102" s="37">
        <f t="shared" si="84"/>
        <v>3.73E-2</v>
      </c>
      <c r="AD102" s="37">
        <f t="shared" si="85"/>
        <v>3.4299999999999997E-2</v>
      </c>
      <c r="AE102" s="37">
        <f t="shared" si="86"/>
        <v>0.2019</v>
      </c>
      <c r="AF102" s="37"/>
      <c r="AG102" s="37">
        <f t="shared" si="112"/>
        <v>0.14729999999999999</v>
      </c>
      <c r="AH102" s="37">
        <f t="shared" si="113"/>
        <v>0.161</v>
      </c>
      <c r="AI102" s="37">
        <f t="shared" si="114"/>
        <v>0.13689999999999999</v>
      </c>
      <c r="AJ102" s="37">
        <f t="shared" si="115"/>
        <v>0.14729999999999999</v>
      </c>
      <c r="AK102" s="37">
        <f t="shared" si="116"/>
        <v>2.3300000000000001E-2</v>
      </c>
      <c r="AL102" s="37"/>
      <c r="AM102" s="37">
        <f t="shared" si="87"/>
        <v>0.25400000000000006</v>
      </c>
      <c r="AN102" s="37">
        <f t="shared" si="88"/>
        <v>0.28740000000000004</v>
      </c>
      <c r="AO102" s="37">
        <f t="shared" si="89"/>
        <v>0.22689999999999999</v>
      </c>
      <c r="AP102" s="37">
        <f t="shared" si="90"/>
        <v>0.25400000000000006</v>
      </c>
      <c r="AQ102" s="37">
        <f t="shared" si="91"/>
        <v>0.37290000000000001</v>
      </c>
      <c r="AS102" s="2">
        <f t="shared" si="92"/>
        <v>4.0000000000000001E-3</v>
      </c>
      <c r="AT102" s="2">
        <f t="shared" si="93"/>
        <v>1.0999999999999999E-2</v>
      </c>
      <c r="AU102" s="2">
        <f t="shared" si="94"/>
        <v>2.4500000000000001E-2</v>
      </c>
      <c r="AV102" s="2">
        <f t="shared" si="95"/>
        <v>1.9599999999999999E-2</v>
      </c>
      <c r="AW102" s="2">
        <f t="shared" si="96"/>
        <v>0.19639999999999999</v>
      </c>
      <c r="AY102" s="2">
        <f t="shared" si="97"/>
        <v>8.0000000000000002E-3</v>
      </c>
      <c r="AZ102" s="2">
        <f t="shared" si="98"/>
        <v>2.7099999999999999E-2</v>
      </c>
      <c r="BA102" s="2">
        <f t="shared" si="99"/>
        <v>5.3800000000000001E-2</v>
      </c>
      <c r="BB102" s="2">
        <f t="shared" si="100"/>
        <v>8.3199999999999996E-2</v>
      </c>
      <c r="BC102" s="2">
        <f t="shared" si="101"/>
        <v>0.17560000000000001</v>
      </c>
      <c r="BE102" s="2">
        <f t="shared" si="102"/>
        <v>3.5099999999999999E-2</v>
      </c>
      <c r="BF102" s="2">
        <f t="shared" si="103"/>
        <v>4.2000000000000003E-2</v>
      </c>
      <c r="BG102" s="2">
        <f t="shared" si="104"/>
        <v>0.1028</v>
      </c>
      <c r="BH102" s="2">
        <f t="shared" si="105"/>
        <v>1.54E-2</v>
      </c>
      <c r="BI102" s="2">
        <f t="shared" si="106"/>
        <v>2.93E-2</v>
      </c>
      <c r="BK102" s="2">
        <f t="shared" si="107"/>
        <v>4.53E-2</v>
      </c>
      <c r="BL102" s="2">
        <f t="shared" si="108"/>
        <v>7.3400000000000007E-2</v>
      </c>
      <c r="BM102" s="2">
        <f t="shared" si="109"/>
        <v>9.9900000000000003E-2</v>
      </c>
      <c r="BN102" s="2">
        <f t="shared" si="110"/>
        <v>8.9399999999999993E-2</v>
      </c>
      <c r="BO102" s="2">
        <f t="shared" si="111"/>
        <v>0.31440000000000001</v>
      </c>
    </row>
    <row r="103" spans="1:67" ht="16.5" thickBot="1" x14ac:dyDescent="0.3">
      <c r="A103" s="2" t="s">
        <v>228</v>
      </c>
      <c r="B103" s="3">
        <v>0.24299999999999999</v>
      </c>
      <c r="C103" s="4">
        <v>0.27</v>
      </c>
      <c r="D103" s="4">
        <v>0.08</v>
      </c>
      <c r="E103" s="4">
        <v>0.42</v>
      </c>
      <c r="F103" s="4">
        <v>0.28999999999999998</v>
      </c>
      <c r="G103" s="7" t="s">
        <v>21</v>
      </c>
      <c r="H103" s="36">
        <f t="shared" si="65"/>
        <v>3.4700000000000002E-2</v>
      </c>
      <c r="I103" s="36">
        <f t="shared" si="66"/>
        <v>1.7500000000000002E-2</v>
      </c>
      <c r="J103" s="36">
        <f t="shared" si="67"/>
        <v>0.13189999999999999</v>
      </c>
      <c r="K103" s="36">
        <f t="shared" si="68"/>
        <v>0.44929999999999998</v>
      </c>
      <c r="L103" s="36">
        <f t="shared" si="69"/>
        <v>1.7500000000000002E-2</v>
      </c>
      <c r="M103" s="36" t="str">
        <f t="shared" si="70"/>
        <v>Low</v>
      </c>
      <c r="N103" s="36">
        <f t="shared" si="71"/>
        <v>1</v>
      </c>
      <c r="O103" s="37">
        <f t="shared" si="72"/>
        <v>0.2455</v>
      </c>
      <c r="P103" s="37">
        <f t="shared" si="73"/>
        <v>0.3</v>
      </c>
      <c r="Q103" s="37">
        <f t="shared" si="74"/>
        <v>8.4199999999999997E-2</v>
      </c>
      <c r="R103" s="37">
        <f t="shared" si="75"/>
        <v>0.42420000000000002</v>
      </c>
      <c r="S103" s="37">
        <f t="shared" si="76"/>
        <v>0.31180000000000002</v>
      </c>
      <c r="T103" s="37"/>
      <c r="U103" s="37">
        <f t="shared" si="77"/>
        <v>0.60580000000000001</v>
      </c>
      <c r="V103" s="37">
        <f t="shared" si="78"/>
        <v>0.53849999999999998</v>
      </c>
      <c r="W103" s="37">
        <f t="shared" si="79"/>
        <v>0.84470000000000001</v>
      </c>
      <c r="X103" s="37">
        <f t="shared" si="80"/>
        <v>0.40429999999999999</v>
      </c>
      <c r="Y103" s="37">
        <f t="shared" si="81"/>
        <v>0.52459999999999996</v>
      </c>
      <c r="Z103" s="37"/>
      <c r="AA103" s="37">
        <f t="shared" si="82"/>
        <v>2.4299999999999999E-2</v>
      </c>
      <c r="AB103" s="37">
        <f t="shared" si="83"/>
        <v>3.5999999999999997E-2</v>
      </c>
      <c r="AC103" s="37">
        <f t="shared" si="84"/>
        <v>4.4999999999999997E-3</v>
      </c>
      <c r="AD103" s="37">
        <f t="shared" si="85"/>
        <v>7.7399999999999997E-2</v>
      </c>
      <c r="AE103" s="37">
        <f t="shared" si="86"/>
        <v>3.9E-2</v>
      </c>
      <c r="AF103" s="37"/>
      <c r="AG103" s="37">
        <f t="shared" si="112"/>
        <v>0.1953</v>
      </c>
      <c r="AH103" s="37">
        <f t="shared" si="113"/>
        <v>0.14130000000000001</v>
      </c>
      <c r="AI103" s="37">
        <f t="shared" si="114"/>
        <v>0.54759999999999998</v>
      </c>
      <c r="AJ103" s="37">
        <f t="shared" si="115"/>
        <v>6.9099999999999995E-2</v>
      </c>
      <c r="AK103" s="37">
        <f t="shared" si="116"/>
        <v>0.1318</v>
      </c>
      <c r="AL103" s="37"/>
      <c r="AM103" s="37">
        <f t="shared" si="87"/>
        <v>0.36030000000000001</v>
      </c>
      <c r="AN103" s="37">
        <f t="shared" si="88"/>
        <v>0.23849999999999999</v>
      </c>
      <c r="AO103" s="37">
        <f t="shared" si="89"/>
        <v>0.76049999999999995</v>
      </c>
      <c r="AP103" s="37">
        <f t="shared" si="90"/>
        <v>1.9900000000000029E-2</v>
      </c>
      <c r="AQ103" s="37">
        <f t="shared" si="91"/>
        <v>0.21279999999999993</v>
      </c>
      <c r="AS103" s="2">
        <f t="shared" si="92"/>
        <v>1.4E-2</v>
      </c>
      <c r="AT103" s="2">
        <f t="shared" si="93"/>
        <v>1.6199999999999999E-2</v>
      </c>
      <c r="AU103" s="2">
        <f t="shared" si="94"/>
        <v>5.7299999999999997E-2</v>
      </c>
      <c r="AV103" s="2">
        <f t="shared" si="95"/>
        <v>2.35E-2</v>
      </c>
      <c r="AW103" s="2">
        <f t="shared" si="96"/>
        <v>3.3500000000000002E-2</v>
      </c>
      <c r="AY103" s="2">
        <f t="shared" si="97"/>
        <v>1.7999999999999999E-2</v>
      </c>
      <c r="AZ103" s="2">
        <f t="shared" si="98"/>
        <v>2.1899999999999999E-2</v>
      </c>
      <c r="BA103" s="2">
        <f t="shared" si="99"/>
        <v>8.6599999999999996E-2</v>
      </c>
      <c r="BB103" s="2">
        <f t="shared" si="100"/>
        <v>4.0099999999999997E-2</v>
      </c>
      <c r="BC103" s="2">
        <f t="shared" si="101"/>
        <v>1.2699999999999999E-2</v>
      </c>
      <c r="BE103" s="2">
        <f t="shared" si="102"/>
        <v>4.5100000000000001E-2</v>
      </c>
      <c r="BF103" s="2">
        <f t="shared" si="103"/>
        <v>3.6799999999999999E-2</v>
      </c>
      <c r="BG103" s="2">
        <f t="shared" si="104"/>
        <v>0.1356</v>
      </c>
      <c r="BH103" s="2">
        <f t="shared" si="105"/>
        <v>2.7699999999999999E-2</v>
      </c>
      <c r="BI103" s="2">
        <f t="shared" si="106"/>
        <v>0.1336</v>
      </c>
      <c r="BK103" s="2">
        <f t="shared" si="107"/>
        <v>5.5300000000000002E-2</v>
      </c>
      <c r="BL103" s="2">
        <f t="shared" si="108"/>
        <v>6.8199999999999997E-2</v>
      </c>
      <c r="BM103" s="2">
        <f t="shared" si="109"/>
        <v>0.13270000000000001</v>
      </c>
      <c r="BN103" s="2">
        <f t="shared" si="110"/>
        <v>4.6300000000000001E-2</v>
      </c>
      <c r="BO103" s="2">
        <f t="shared" si="111"/>
        <v>0.4773</v>
      </c>
    </row>
    <row r="104" spans="1:67" ht="16.5" thickBot="1" x14ac:dyDescent="0.3">
      <c r="A104" s="2" t="s">
        <v>229</v>
      </c>
      <c r="B104" s="3">
        <v>0.27</v>
      </c>
      <c r="C104" s="4">
        <v>0.28000000000000003</v>
      </c>
      <c r="D104" s="4">
        <v>0.18</v>
      </c>
      <c r="E104" s="4">
        <v>0.48</v>
      </c>
      <c r="F104" s="4">
        <v>0.26</v>
      </c>
      <c r="G104" s="7" t="s">
        <v>21</v>
      </c>
      <c r="H104" s="36">
        <f t="shared" si="65"/>
        <v>2.7400000000000001E-2</v>
      </c>
      <c r="I104" s="36">
        <f t="shared" si="66"/>
        <v>9.1999999999999998E-3</v>
      </c>
      <c r="J104" s="36">
        <f t="shared" si="67"/>
        <v>0.1389</v>
      </c>
      <c r="K104" s="36">
        <f t="shared" si="68"/>
        <v>0.45540000000000003</v>
      </c>
      <c r="L104" s="36">
        <f t="shared" si="69"/>
        <v>9.1999999999999998E-3</v>
      </c>
      <c r="M104" s="36" t="str">
        <f t="shared" si="70"/>
        <v>Low</v>
      </c>
      <c r="N104" s="36">
        <f t="shared" si="71"/>
        <v>1</v>
      </c>
      <c r="O104" s="37">
        <f t="shared" si="72"/>
        <v>0.2727</v>
      </c>
      <c r="P104" s="37">
        <f t="shared" si="73"/>
        <v>0.31109999999999999</v>
      </c>
      <c r="Q104" s="37">
        <f t="shared" si="74"/>
        <v>0.1895</v>
      </c>
      <c r="R104" s="37">
        <f t="shared" si="75"/>
        <v>0.48480000000000001</v>
      </c>
      <c r="S104" s="37">
        <f t="shared" si="76"/>
        <v>0.27960000000000002</v>
      </c>
      <c r="T104" s="37"/>
      <c r="U104" s="37">
        <f t="shared" si="77"/>
        <v>0.57150000000000001</v>
      </c>
      <c r="V104" s="37">
        <f t="shared" si="78"/>
        <v>0.52539999999999998</v>
      </c>
      <c r="W104" s="37">
        <f t="shared" si="79"/>
        <v>0.68140000000000001</v>
      </c>
      <c r="X104" s="37">
        <f t="shared" si="80"/>
        <v>0.34699999999999998</v>
      </c>
      <c r="Y104" s="37">
        <f t="shared" si="81"/>
        <v>0.56299999999999994</v>
      </c>
      <c r="Z104" s="37"/>
      <c r="AA104" s="37">
        <f t="shared" si="82"/>
        <v>2.9700000000000001E-2</v>
      </c>
      <c r="AB104" s="37">
        <f t="shared" si="83"/>
        <v>3.8800000000000001E-2</v>
      </c>
      <c r="AC104" s="37">
        <f t="shared" si="84"/>
        <v>1.52E-2</v>
      </c>
      <c r="AD104" s="37">
        <f t="shared" si="85"/>
        <v>0.1075</v>
      </c>
      <c r="AE104" s="37">
        <f t="shared" si="86"/>
        <v>3.1199999999999999E-2</v>
      </c>
      <c r="AF104" s="37"/>
      <c r="AG104" s="37">
        <f t="shared" si="112"/>
        <v>0.16600000000000001</v>
      </c>
      <c r="AH104" s="37">
        <f t="shared" si="113"/>
        <v>0.1323</v>
      </c>
      <c r="AI104" s="37">
        <f t="shared" si="114"/>
        <v>0.27539999999999998</v>
      </c>
      <c r="AJ104" s="37">
        <f t="shared" si="115"/>
        <v>4.9000000000000002E-2</v>
      </c>
      <c r="AK104" s="37">
        <f t="shared" si="116"/>
        <v>0.1593</v>
      </c>
      <c r="AL104" s="37"/>
      <c r="AM104" s="37">
        <f t="shared" si="87"/>
        <v>0.29880000000000001</v>
      </c>
      <c r="AN104" s="37">
        <f t="shared" si="88"/>
        <v>0.21429999999999999</v>
      </c>
      <c r="AO104" s="37">
        <f t="shared" si="89"/>
        <v>0.4919</v>
      </c>
      <c r="AP104" s="37">
        <f t="shared" si="90"/>
        <v>0.13780000000000003</v>
      </c>
      <c r="AQ104" s="37">
        <f t="shared" si="91"/>
        <v>0.28339999999999993</v>
      </c>
      <c r="AS104" s="2">
        <f t="shared" si="92"/>
        <v>8.6E-3</v>
      </c>
      <c r="AT104" s="2">
        <f t="shared" si="93"/>
        <v>1.9E-2</v>
      </c>
      <c r="AU104" s="2">
        <f t="shared" si="94"/>
        <v>4.6600000000000003E-2</v>
      </c>
      <c r="AV104" s="2">
        <f t="shared" si="95"/>
        <v>5.3600000000000002E-2</v>
      </c>
      <c r="AW104" s="2">
        <f t="shared" si="96"/>
        <v>2.5700000000000001E-2</v>
      </c>
      <c r="AY104" s="2">
        <f t="shared" si="97"/>
        <v>1.26E-2</v>
      </c>
      <c r="AZ104" s="2">
        <f t="shared" si="98"/>
        <v>1.9099999999999999E-2</v>
      </c>
      <c r="BA104" s="2">
        <f t="shared" si="99"/>
        <v>7.5899999999999995E-2</v>
      </c>
      <c r="BB104" s="2">
        <f t="shared" si="100"/>
        <v>0.01</v>
      </c>
      <c r="BC104" s="2">
        <f t="shared" si="101"/>
        <v>4.8999999999999998E-3</v>
      </c>
      <c r="BE104" s="2">
        <f t="shared" si="102"/>
        <v>3.9699999999999999E-2</v>
      </c>
      <c r="BF104" s="2">
        <f t="shared" si="103"/>
        <v>3.4000000000000002E-2</v>
      </c>
      <c r="BG104" s="2">
        <f t="shared" si="104"/>
        <v>0.1249</v>
      </c>
      <c r="BH104" s="2">
        <f t="shared" si="105"/>
        <v>5.7799999999999997E-2</v>
      </c>
      <c r="BI104" s="2">
        <f t="shared" si="106"/>
        <v>0.1414</v>
      </c>
      <c r="BK104" s="2">
        <f t="shared" si="107"/>
        <v>4.99E-2</v>
      </c>
      <c r="BL104" s="2">
        <f t="shared" si="108"/>
        <v>6.54E-2</v>
      </c>
      <c r="BM104" s="2">
        <f t="shared" si="109"/>
        <v>0.122</v>
      </c>
      <c r="BN104" s="2">
        <f t="shared" si="110"/>
        <v>1.6199999999999999E-2</v>
      </c>
      <c r="BO104" s="2">
        <f t="shared" si="111"/>
        <v>0.48509999999999998</v>
      </c>
    </row>
    <row r="105" spans="1:67" ht="16.5" thickBot="1" x14ac:dyDescent="0.3">
      <c r="A105" s="2" t="s">
        <v>230</v>
      </c>
      <c r="B105" s="3">
        <v>0.29899999999999999</v>
      </c>
      <c r="C105" s="4">
        <v>0.32</v>
      </c>
      <c r="D105" s="4">
        <v>0.31</v>
      </c>
      <c r="E105" s="4">
        <v>0.33</v>
      </c>
      <c r="F105" s="4">
        <v>0.87</v>
      </c>
      <c r="G105" s="6" t="s">
        <v>20</v>
      </c>
      <c r="H105" s="36">
        <f t="shared" si="65"/>
        <v>0.71870000000000001</v>
      </c>
      <c r="I105" s="36">
        <f t="shared" si="66"/>
        <v>0.70220000000000005</v>
      </c>
      <c r="J105" s="36">
        <f t="shared" si="67"/>
        <v>0.56899999999999995</v>
      </c>
      <c r="K105" s="36">
        <f t="shared" si="68"/>
        <v>0.25280000000000002</v>
      </c>
      <c r="L105" s="36">
        <f t="shared" si="69"/>
        <v>0.25280000000000002</v>
      </c>
      <c r="M105" s="36" t="str">
        <f t="shared" si="70"/>
        <v>High</v>
      </c>
      <c r="N105" s="36">
        <f t="shared" si="71"/>
        <v>1</v>
      </c>
      <c r="O105" s="37">
        <f t="shared" si="72"/>
        <v>0.30199999999999999</v>
      </c>
      <c r="P105" s="37">
        <f t="shared" si="73"/>
        <v>0.35560000000000003</v>
      </c>
      <c r="Q105" s="37">
        <f t="shared" si="74"/>
        <v>0.32629999999999998</v>
      </c>
      <c r="R105" s="37">
        <f t="shared" si="75"/>
        <v>0.33329999999999999</v>
      </c>
      <c r="S105" s="37">
        <f t="shared" si="76"/>
        <v>0.9355</v>
      </c>
      <c r="T105" s="37"/>
      <c r="U105" s="37">
        <f t="shared" si="77"/>
        <v>0.53610000000000002</v>
      </c>
      <c r="V105" s="37">
        <f t="shared" si="78"/>
        <v>0.47539999999999999</v>
      </c>
      <c r="W105" s="37">
        <f t="shared" si="79"/>
        <v>0.50800000000000001</v>
      </c>
      <c r="X105" s="37">
        <f t="shared" si="80"/>
        <v>0.5</v>
      </c>
      <c r="Y105" s="37">
        <f t="shared" si="81"/>
        <v>3.3300000000000003E-2</v>
      </c>
      <c r="Z105" s="37"/>
      <c r="AA105" s="37">
        <f t="shared" si="82"/>
        <v>3.6499999999999998E-2</v>
      </c>
      <c r="AB105" s="37">
        <f t="shared" si="83"/>
        <v>5.1700000000000003E-2</v>
      </c>
      <c r="AC105" s="37">
        <f t="shared" si="84"/>
        <v>4.2900000000000001E-2</v>
      </c>
      <c r="AD105" s="37">
        <f t="shared" si="85"/>
        <v>4.4900000000000002E-2</v>
      </c>
      <c r="AE105" s="37">
        <f t="shared" si="86"/>
        <v>0.78269999999999995</v>
      </c>
      <c r="AF105" s="37"/>
      <c r="AG105" s="37">
        <f t="shared" si="112"/>
        <v>0.1396</v>
      </c>
      <c r="AH105" s="37">
        <f t="shared" si="113"/>
        <v>0.1023</v>
      </c>
      <c r="AI105" s="37">
        <f t="shared" si="114"/>
        <v>0.1212</v>
      </c>
      <c r="AJ105" s="37">
        <f t="shared" si="115"/>
        <v>0.1163</v>
      </c>
      <c r="AK105" s="37">
        <f t="shared" si="116"/>
        <v>1.4E-3</v>
      </c>
      <c r="AL105" s="37"/>
      <c r="AM105" s="37">
        <f t="shared" si="87"/>
        <v>0.23410000000000003</v>
      </c>
      <c r="AN105" s="37">
        <f t="shared" si="88"/>
        <v>0.11979999999999996</v>
      </c>
      <c r="AO105" s="37">
        <f t="shared" si="89"/>
        <v>0.18170000000000003</v>
      </c>
      <c r="AP105" s="37">
        <f t="shared" si="90"/>
        <v>0.16670000000000001</v>
      </c>
      <c r="AQ105" s="37">
        <f t="shared" si="91"/>
        <v>0.9022</v>
      </c>
      <c r="AS105" s="2">
        <f t="shared" si="92"/>
        <v>1.8E-3</v>
      </c>
      <c r="AT105" s="2">
        <f t="shared" si="93"/>
        <v>3.1899999999999998E-2</v>
      </c>
      <c r="AU105" s="2">
        <f t="shared" si="94"/>
        <v>1.89E-2</v>
      </c>
      <c r="AV105" s="2">
        <f t="shared" si="95"/>
        <v>8.9999999999999993E-3</v>
      </c>
      <c r="AW105" s="2">
        <f t="shared" si="96"/>
        <v>0.7772</v>
      </c>
      <c r="AY105" s="2">
        <f t="shared" si="97"/>
        <v>5.7999999999999996E-3</v>
      </c>
      <c r="AZ105" s="2">
        <f t="shared" si="98"/>
        <v>6.1999999999999998E-3</v>
      </c>
      <c r="BA105" s="2">
        <f t="shared" si="99"/>
        <v>4.82E-2</v>
      </c>
      <c r="BB105" s="2">
        <f t="shared" si="100"/>
        <v>7.2599999999999998E-2</v>
      </c>
      <c r="BC105" s="2">
        <f t="shared" si="101"/>
        <v>0.75639999999999996</v>
      </c>
      <c r="BE105" s="2">
        <f t="shared" si="102"/>
        <v>3.2899999999999999E-2</v>
      </c>
      <c r="BF105" s="2">
        <f t="shared" si="103"/>
        <v>2.1100000000000001E-2</v>
      </c>
      <c r="BG105" s="2">
        <f t="shared" si="104"/>
        <v>9.7199999999999995E-2</v>
      </c>
      <c r="BH105" s="2">
        <f t="shared" si="105"/>
        <v>4.7999999999999996E-3</v>
      </c>
      <c r="BI105" s="2">
        <f t="shared" si="106"/>
        <v>0.61009999999999998</v>
      </c>
      <c r="BK105" s="2">
        <f t="shared" si="107"/>
        <v>4.3099999999999999E-2</v>
      </c>
      <c r="BL105" s="2">
        <f t="shared" si="108"/>
        <v>5.2499999999999998E-2</v>
      </c>
      <c r="BM105" s="2">
        <f t="shared" si="109"/>
        <v>9.4299999999999995E-2</v>
      </c>
      <c r="BN105" s="2">
        <f t="shared" si="110"/>
        <v>7.8799999999999995E-2</v>
      </c>
      <c r="BO105" s="2">
        <f t="shared" si="111"/>
        <v>0.26640000000000003</v>
      </c>
    </row>
    <row r="106" spans="1:67" ht="16.5" thickBot="1" x14ac:dyDescent="0.3">
      <c r="A106" s="2" t="s">
        <v>231</v>
      </c>
      <c r="B106" s="3">
        <v>0.3</v>
      </c>
      <c r="C106" s="4">
        <v>0.27</v>
      </c>
      <c r="D106" s="4">
        <v>0.31</v>
      </c>
      <c r="E106" s="4">
        <v>0.31</v>
      </c>
      <c r="F106" s="4">
        <v>0.54</v>
      </c>
      <c r="G106" s="8" t="s">
        <v>24</v>
      </c>
      <c r="H106" s="36">
        <f t="shared" si="65"/>
        <v>0.15640000000000001</v>
      </c>
      <c r="I106" s="36">
        <f t="shared" si="66"/>
        <v>0.1399</v>
      </c>
      <c r="J106" s="36">
        <f t="shared" si="67"/>
        <v>6.7999999999999996E-3</v>
      </c>
      <c r="K106" s="36">
        <f t="shared" si="68"/>
        <v>0.32350000000000001</v>
      </c>
      <c r="L106" s="36">
        <f t="shared" si="69"/>
        <v>6.7999999999999996E-3</v>
      </c>
      <c r="M106" s="36" t="str">
        <f t="shared" si="70"/>
        <v>Middle</v>
      </c>
      <c r="N106" s="36">
        <f t="shared" si="71"/>
        <v>1</v>
      </c>
      <c r="O106" s="37">
        <f t="shared" si="72"/>
        <v>0.30299999999999999</v>
      </c>
      <c r="P106" s="37">
        <f t="shared" si="73"/>
        <v>0.3</v>
      </c>
      <c r="Q106" s="37">
        <f t="shared" si="74"/>
        <v>0.32629999999999998</v>
      </c>
      <c r="R106" s="37">
        <f t="shared" si="75"/>
        <v>0.31309999999999999</v>
      </c>
      <c r="S106" s="37">
        <f t="shared" si="76"/>
        <v>0.5806</v>
      </c>
      <c r="T106" s="37"/>
      <c r="U106" s="37">
        <f t="shared" si="77"/>
        <v>0.53490000000000004</v>
      </c>
      <c r="V106" s="37">
        <f t="shared" si="78"/>
        <v>0.53849999999999998</v>
      </c>
      <c r="W106" s="37">
        <f t="shared" si="79"/>
        <v>0.50800000000000001</v>
      </c>
      <c r="X106" s="37">
        <f t="shared" si="80"/>
        <v>0.52310000000000001</v>
      </c>
      <c r="Y106" s="37">
        <f t="shared" si="81"/>
        <v>0.26529999999999998</v>
      </c>
      <c r="Z106" s="37"/>
      <c r="AA106" s="37">
        <f t="shared" si="82"/>
        <v>3.6700000000000003E-2</v>
      </c>
      <c r="AB106" s="37">
        <f t="shared" si="83"/>
        <v>3.5999999999999997E-2</v>
      </c>
      <c r="AC106" s="37">
        <f t="shared" si="84"/>
        <v>4.2900000000000001E-2</v>
      </c>
      <c r="AD106" s="37">
        <f t="shared" si="85"/>
        <v>3.9300000000000002E-2</v>
      </c>
      <c r="AE106" s="37">
        <f t="shared" si="86"/>
        <v>0.1734</v>
      </c>
      <c r="AF106" s="37"/>
      <c r="AG106" s="37">
        <f t="shared" si="112"/>
        <v>0.13880000000000001</v>
      </c>
      <c r="AH106" s="37">
        <f t="shared" si="113"/>
        <v>0.14130000000000001</v>
      </c>
      <c r="AI106" s="37">
        <f t="shared" si="114"/>
        <v>0.1212</v>
      </c>
      <c r="AJ106" s="37">
        <f t="shared" si="115"/>
        <v>0.1308</v>
      </c>
      <c r="AK106" s="37">
        <f t="shared" si="116"/>
        <v>2.8199999999999999E-2</v>
      </c>
      <c r="AL106" s="37"/>
      <c r="AM106" s="37">
        <f t="shared" si="87"/>
        <v>0.23190000000000005</v>
      </c>
      <c r="AN106" s="37">
        <f t="shared" si="88"/>
        <v>0.23849999999999999</v>
      </c>
      <c r="AO106" s="37">
        <f t="shared" si="89"/>
        <v>0.18170000000000003</v>
      </c>
      <c r="AP106" s="37">
        <f t="shared" si="90"/>
        <v>0.21000000000000002</v>
      </c>
      <c r="AQ106" s="37">
        <f t="shared" si="91"/>
        <v>0.31530000000000002</v>
      </c>
      <c r="AS106" s="2">
        <f t="shared" si="92"/>
        <v>1.6000000000000001E-3</v>
      </c>
      <c r="AT106" s="2">
        <f t="shared" si="93"/>
        <v>1.6199999999999999E-2</v>
      </c>
      <c r="AU106" s="2">
        <f t="shared" si="94"/>
        <v>1.89E-2</v>
      </c>
      <c r="AV106" s="2">
        <f t="shared" si="95"/>
        <v>1.46E-2</v>
      </c>
      <c r="AW106" s="2">
        <f t="shared" si="96"/>
        <v>0.16789999999999999</v>
      </c>
      <c r="AY106" s="2">
        <f t="shared" si="97"/>
        <v>5.5999999999999999E-3</v>
      </c>
      <c r="AZ106" s="2">
        <f t="shared" si="98"/>
        <v>2.1899999999999999E-2</v>
      </c>
      <c r="BA106" s="2">
        <f t="shared" si="99"/>
        <v>4.82E-2</v>
      </c>
      <c r="BB106" s="2">
        <f t="shared" si="100"/>
        <v>7.8200000000000006E-2</v>
      </c>
      <c r="BC106" s="2">
        <f t="shared" si="101"/>
        <v>0.14710000000000001</v>
      </c>
      <c r="BE106" s="2">
        <f t="shared" si="102"/>
        <v>3.27E-2</v>
      </c>
      <c r="BF106" s="2">
        <f t="shared" si="103"/>
        <v>3.6799999999999999E-2</v>
      </c>
      <c r="BG106" s="2">
        <f t="shared" si="104"/>
        <v>9.7199999999999995E-2</v>
      </c>
      <c r="BH106" s="2">
        <f t="shared" si="105"/>
        <v>1.04E-2</v>
      </c>
      <c r="BI106" s="2">
        <f t="shared" si="106"/>
        <v>8.0000000000000004E-4</v>
      </c>
      <c r="BK106" s="2">
        <f t="shared" si="107"/>
        <v>4.2900000000000001E-2</v>
      </c>
      <c r="BL106" s="2">
        <f t="shared" si="108"/>
        <v>6.8199999999999997E-2</v>
      </c>
      <c r="BM106" s="2">
        <f t="shared" si="109"/>
        <v>9.4299999999999995E-2</v>
      </c>
      <c r="BN106" s="2">
        <f t="shared" si="110"/>
        <v>8.4400000000000003E-2</v>
      </c>
      <c r="BO106" s="2">
        <f t="shared" si="111"/>
        <v>0.34289999999999998</v>
      </c>
    </row>
    <row r="107" spans="1:67" ht="16.5" thickBot="1" x14ac:dyDescent="0.3">
      <c r="A107" s="2" t="s">
        <v>232</v>
      </c>
      <c r="B107" s="3">
        <v>0.245</v>
      </c>
      <c r="C107" s="4">
        <v>0.26</v>
      </c>
      <c r="D107" s="4">
        <v>0.38</v>
      </c>
      <c r="E107" s="4">
        <v>0.49</v>
      </c>
      <c r="F107" s="4">
        <v>0.27</v>
      </c>
      <c r="G107" s="7" t="s">
        <v>21</v>
      </c>
      <c r="H107" s="36">
        <f t="shared" si="65"/>
        <v>2.7300000000000001E-2</v>
      </c>
      <c r="I107" s="36">
        <f t="shared" si="66"/>
        <v>8.3999999999999995E-3</v>
      </c>
      <c r="J107" s="36">
        <f t="shared" si="67"/>
        <v>0.1336</v>
      </c>
      <c r="K107" s="36">
        <f t="shared" si="68"/>
        <v>0.44990000000000002</v>
      </c>
      <c r="L107" s="36">
        <f t="shared" si="69"/>
        <v>8.3999999999999995E-3</v>
      </c>
      <c r="M107" s="36" t="str">
        <f t="shared" si="70"/>
        <v>Low</v>
      </c>
      <c r="N107" s="36">
        <f t="shared" si="71"/>
        <v>1</v>
      </c>
      <c r="O107" s="37">
        <f t="shared" si="72"/>
        <v>0.2475</v>
      </c>
      <c r="P107" s="37">
        <f t="shared" si="73"/>
        <v>0.28889999999999999</v>
      </c>
      <c r="Q107" s="37">
        <f t="shared" si="74"/>
        <v>0.4</v>
      </c>
      <c r="R107" s="37">
        <f t="shared" si="75"/>
        <v>0.49490000000000001</v>
      </c>
      <c r="S107" s="37">
        <f t="shared" si="76"/>
        <v>0.2903</v>
      </c>
      <c r="T107" s="37"/>
      <c r="U107" s="37">
        <f t="shared" si="77"/>
        <v>0.60319999999999996</v>
      </c>
      <c r="V107" s="37">
        <f t="shared" si="78"/>
        <v>0.55169999999999997</v>
      </c>
      <c r="W107" s="37">
        <f t="shared" si="79"/>
        <v>0.42859999999999998</v>
      </c>
      <c r="X107" s="37">
        <f t="shared" si="80"/>
        <v>0.33789999999999998</v>
      </c>
      <c r="Y107" s="37">
        <f t="shared" si="81"/>
        <v>0.55000000000000004</v>
      </c>
      <c r="Z107" s="37"/>
      <c r="AA107" s="37">
        <f t="shared" si="82"/>
        <v>2.46E-2</v>
      </c>
      <c r="AB107" s="37">
        <f t="shared" si="83"/>
        <v>3.3300000000000003E-2</v>
      </c>
      <c r="AC107" s="37">
        <f t="shared" si="84"/>
        <v>6.7400000000000002E-2</v>
      </c>
      <c r="AD107" s="37">
        <f t="shared" si="85"/>
        <v>0.1133</v>
      </c>
      <c r="AE107" s="37">
        <f t="shared" si="86"/>
        <v>3.3700000000000001E-2</v>
      </c>
      <c r="AF107" s="37"/>
      <c r="AG107" s="37">
        <f t="shared" si="112"/>
        <v>0.193</v>
      </c>
      <c r="AH107" s="37">
        <f t="shared" si="113"/>
        <v>0.15079999999999999</v>
      </c>
      <c r="AI107" s="37">
        <f t="shared" si="114"/>
        <v>7.9299999999999995E-2</v>
      </c>
      <c r="AJ107" s="37">
        <f t="shared" si="115"/>
        <v>4.6199999999999998E-2</v>
      </c>
      <c r="AK107" s="37">
        <f t="shared" si="116"/>
        <v>0.14949999999999999</v>
      </c>
      <c r="AL107" s="37"/>
      <c r="AM107" s="37">
        <f t="shared" si="87"/>
        <v>0.35569999999999996</v>
      </c>
      <c r="AN107" s="37">
        <f t="shared" si="88"/>
        <v>0.26279999999999998</v>
      </c>
      <c r="AO107" s="37">
        <f t="shared" si="89"/>
        <v>2.8599999999999959E-2</v>
      </c>
      <c r="AP107" s="37">
        <f t="shared" si="90"/>
        <v>0.15700000000000003</v>
      </c>
      <c r="AQ107" s="37">
        <f t="shared" si="91"/>
        <v>0.25970000000000004</v>
      </c>
      <c r="AS107" s="2">
        <f t="shared" si="92"/>
        <v>1.37E-2</v>
      </c>
      <c r="AT107" s="2">
        <f t="shared" si="93"/>
        <v>1.35E-2</v>
      </c>
      <c r="AU107" s="2">
        <f t="shared" si="94"/>
        <v>5.5999999999999999E-3</v>
      </c>
      <c r="AV107" s="2">
        <f t="shared" si="95"/>
        <v>5.9400000000000001E-2</v>
      </c>
      <c r="AW107" s="2">
        <f t="shared" si="96"/>
        <v>2.8199999999999999E-2</v>
      </c>
      <c r="AY107" s="2">
        <f t="shared" si="97"/>
        <v>1.77E-2</v>
      </c>
      <c r="AZ107" s="2">
        <f t="shared" si="98"/>
        <v>2.46E-2</v>
      </c>
      <c r="BA107" s="2">
        <f t="shared" si="99"/>
        <v>2.3699999999999999E-2</v>
      </c>
      <c r="BB107" s="2">
        <f t="shared" si="100"/>
        <v>4.1999999999999997E-3</v>
      </c>
      <c r="BC107" s="2">
        <f t="shared" si="101"/>
        <v>7.4000000000000003E-3</v>
      </c>
      <c r="BE107" s="2">
        <f t="shared" si="102"/>
        <v>4.48E-2</v>
      </c>
      <c r="BF107" s="2">
        <f t="shared" si="103"/>
        <v>3.95E-2</v>
      </c>
      <c r="BG107" s="2">
        <f t="shared" si="104"/>
        <v>7.2700000000000001E-2</v>
      </c>
      <c r="BH107" s="2">
        <f t="shared" si="105"/>
        <v>6.3600000000000004E-2</v>
      </c>
      <c r="BI107" s="2">
        <f t="shared" si="106"/>
        <v>0.1389</v>
      </c>
      <c r="BK107" s="2">
        <f t="shared" si="107"/>
        <v>5.5E-2</v>
      </c>
      <c r="BL107" s="2">
        <f t="shared" si="108"/>
        <v>7.0900000000000005E-2</v>
      </c>
      <c r="BM107" s="2">
        <f t="shared" si="109"/>
        <v>6.9800000000000001E-2</v>
      </c>
      <c r="BN107" s="2">
        <f t="shared" si="110"/>
        <v>1.04E-2</v>
      </c>
      <c r="BO107" s="2">
        <f t="shared" si="111"/>
        <v>0.48259999999999997</v>
      </c>
    </row>
    <row r="108" spans="1:67" ht="16.5" thickBot="1" x14ac:dyDescent="0.3">
      <c r="A108" s="2" t="s">
        <v>233</v>
      </c>
      <c r="B108" s="3">
        <v>0.29499999999999998</v>
      </c>
      <c r="C108" s="4">
        <v>0.28999999999999998</v>
      </c>
      <c r="D108" s="4">
        <v>0.31</v>
      </c>
      <c r="E108" s="4">
        <v>0.76</v>
      </c>
      <c r="F108" s="4">
        <v>0.1</v>
      </c>
      <c r="G108" s="7" t="s">
        <v>21</v>
      </c>
      <c r="H108" s="36">
        <f t="shared" si="65"/>
        <v>7.3000000000000001E-3</v>
      </c>
      <c r="I108" s="36">
        <f t="shared" si="66"/>
        <v>2.5700000000000001E-2</v>
      </c>
      <c r="J108" s="36">
        <f t="shared" si="67"/>
        <v>0.1648</v>
      </c>
      <c r="K108" s="36">
        <f t="shared" si="68"/>
        <v>0.48070000000000002</v>
      </c>
      <c r="L108" s="36">
        <f t="shared" si="69"/>
        <v>7.3000000000000001E-3</v>
      </c>
      <c r="M108" s="36" t="str">
        <f t="shared" si="70"/>
        <v>very_low</v>
      </c>
      <c r="N108" s="36">
        <f t="shared" si="71"/>
        <v>0</v>
      </c>
      <c r="O108" s="37">
        <f t="shared" si="72"/>
        <v>0.29799999999999999</v>
      </c>
      <c r="P108" s="37">
        <f t="shared" si="73"/>
        <v>0.32219999999999999</v>
      </c>
      <c r="Q108" s="37">
        <f t="shared" si="74"/>
        <v>0.32629999999999998</v>
      </c>
      <c r="R108" s="37">
        <f t="shared" si="75"/>
        <v>0.76770000000000005</v>
      </c>
      <c r="S108" s="37">
        <f t="shared" si="76"/>
        <v>0.1075</v>
      </c>
      <c r="T108" s="37"/>
      <c r="U108" s="37">
        <f t="shared" si="77"/>
        <v>0.54079999999999995</v>
      </c>
      <c r="V108" s="37">
        <f t="shared" si="78"/>
        <v>0.51259999999999994</v>
      </c>
      <c r="W108" s="37">
        <f t="shared" si="79"/>
        <v>0.50800000000000001</v>
      </c>
      <c r="X108" s="37">
        <f t="shared" si="80"/>
        <v>0.13139999999999999</v>
      </c>
      <c r="Y108" s="37">
        <f t="shared" si="81"/>
        <v>0.80589999999999995</v>
      </c>
      <c r="Z108" s="37"/>
      <c r="AA108" s="37">
        <f t="shared" si="82"/>
        <v>3.5499999999999997E-2</v>
      </c>
      <c r="AB108" s="37">
        <f t="shared" si="83"/>
        <v>4.1799999999999997E-2</v>
      </c>
      <c r="AC108" s="37">
        <f t="shared" si="84"/>
        <v>4.2900000000000001E-2</v>
      </c>
      <c r="AD108" s="37">
        <f t="shared" si="85"/>
        <v>0.39929999999999999</v>
      </c>
      <c r="AE108" s="37">
        <f t="shared" si="86"/>
        <v>6.3E-3</v>
      </c>
      <c r="AF108" s="37"/>
      <c r="AG108" s="37">
        <f t="shared" si="112"/>
        <v>0.1429</v>
      </c>
      <c r="AH108" s="37">
        <f t="shared" si="113"/>
        <v>0.1241</v>
      </c>
      <c r="AI108" s="37">
        <f t="shared" si="114"/>
        <v>0.1212</v>
      </c>
      <c r="AJ108" s="37">
        <f t="shared" si="115"/>
        <v>8.3999999999999995E-3</v>
      </c>
      <c r="AK108" s="37">
        <f t="shared" si="116"/>
        <v>0.46779999999999999</v>
      </c>
      <c r="AL108" s="37"/>
      <c r="AM108" s="37">
        <f t="shared" si="87"/>
        <v>0.24279999999999996</v>
      </c>
      <c r="AN108" s="37">
        <f t="shared" si="88"/>
        <v>0.19039999999999996</v>
      </c>
      <c r="AO108" s="37">
        <f t="shared" si="89"/>
        <v>0.18170000000000003</v>
      </c>
      <c r="AP108" s="37">
        <f t="shared" si="90"/>
        <v>0.63630000000000009</v>
      </c>
      <c r="AQ108" s="37">
        <f t="shared" si="91"/>
        <v>0.69839999999999991</v>
      </c>
      <c r="AS108" s="2">
        <f t="shared" si="92"/>
        <v>2.8E-3</v>
      </c>
      <c r="AT108" s="2">
        <f t="shared" si="93"/>
        <v>2.1999999999999999E-2</v>
      </c>
      <c r="AU108" s="2">
        <f t="shared" si="94"/>
        <v>1.89E-2</v>
      </c>
      <c r="AV108" s="2">
        <f t="shared" si="95"/>
        <v>0.34539999999999998</v>
      </c>
      <c r="AW108" s="2">
        <f t="shared" si="96"/>
        <v>8.0000000000000004E-4</v>
      </c>
      <c r="AY108" s="2">
        <f t="shared" si="97"/>
        <v>6.7999999999999996E-3</v>
      </c>
      <c r="AZ108" s="2">
        <f t="shared" si="98"/>
        <v>1.61E-2</v>
      </c>
      <c r="BA108" s="2">
        <f t="shared" si="99"/>
        <v>4.82E-2</v>
      </c>
      <c r="BB108" s="2">
        <f t="shared" si="100"/>
        <v>0.28179999999999999</v>
      </c>
      <c r="BC108" s="2">
        <f t="shared" si="101"/>
        <v>0.02</v>
      </c>
      <c r="BE108" s="2">
        <f t="shared" si="102"/>
        <v>3.39E-2</v>
      </c>
      <c r="BF108" s="2">
        <f t="shared" si="103"/>
        <v>3.1E-2</v>
      </c>
      <c r="BG108" s="2">
        <f t="shared" si="104"/>
        <v>9.7199999999999995E-2</v>
      </c>
      <c r="BH108" s="2">
        <f t="shared" si="105"/>
        <v>0.34960000000000002</v>
      </c>
      <c r="BI108" s="2">
        <f t="shared" si="106"/>
        <v>0.1663</v>
      </c>
      <c r="BK108" s="2">
        <f t="shared" si="107"/>
        <v>4.41E-2</v>
      </c>
      <c r="BL108" s="2">
        <f t="shared" si="108"/>
        <v>6.2399999999999997E-2</v>
      </c>
      <c r="BM108" s="2">
        <f t="shared" si="109"/>
        <v>9.4299999999999995E-2</v>
      </c>
      <c r="BN108" s="2">
        <f t="shared" si="110"/>
        <v>0.27560000000000001</v>
      </c>
      <c r="BO108" s="2">
        <f t="shared" si="111"/>
        <v>0.51</v>
      </c>
    </row>
    <row r="109" spans="1:67" ht="16.5" thickBot="1" x14ac:dyDescent="0.3">
      <c r="A109" s="2" t="s">
        <v>234</v>
      </c>
      <c r="B109" s="3">
        <v>0.28999999999999998</v>
      </c>
      <c r="C109" s="4">
        <v>0.3</v>
      </c>
      <c r="D109" s="4">
        <v>0.56000000000000005</v>
      </c>
      <c r="E109" s="4">
        <v>0.25</v>
      </c>
      <c r="F109" s="4">
        <v>0.67</v>
      </c>
      <c r="G109" s="8" t="s">
        <v>24</v>
      </c>
      <c r="H109" s="36">
        <f t="shared" si="65"/>
        <v>0.3039</v>
      </c>
      <c r="I109" s="36">
        <f t="shared" si="66"/>
        <v>0.28399999999999997</v>
      </c>
      <c r="J109" s="36">
        <f t="shared" si="67"/>
        <v>0.14499999999999999</v>
      </c>
      <c r="K109" s="36">
        <f t="shared" si="68"/>
        <v>0.17929999999999999</v>
      </c>
      <c r="L109" s="36">
        <f t="shared" si="69"/>
        <v>0.14499999999999999</v>
      </c>
      <c r="M109" s="36" t="str">
        <f t="shared" si="70"/>
        <v>Middle</v>
      </c>
      <c r="N109" s="36">
        <f t="shared" si="71"/>
        <v>1</v>
      </c>
      <c r="O109" s="37">
        <f t="shared" si="72"/>
        <v>0.29289999999999999</v>
      </c>
      <c r="P109" s="37">
        <f t="shared" si="73"/>
        <v>0.33329999999999999</v>
      </c>
      <c r="Q109" s="37">
        <f t="shared" si="74"/>
        <v>0.58950000000000002</v>
      </c>
      <c r="R109" s="37">
        <f t="shared" si="75"/>
        <v>0.2525</v>
      </c>
      <c r="S109" s="37">
        <f t="shared" si="76"/>
        <v>0.72040000000000004</v>
      </c>
      <c r="T109" s="37"/>
      <c r="U109" s="37">
        <f t="shared" si="77"/>
        <v>0.54690000000000005</v>
      </c>
      <c r="V109" s="37">
        <f t="shared" si="78"/>
        <v>0.5</v>
      </c>
      <c r="W109" s="37">
        <f t="shared" si="79"/>
        <v>0.25829999999999997</v>
      </c>
      <c r="X109" s="37">
        <f t="shared" si="80"/>
        <v>0.5968</v>
      </c>
      <c r="Y109" s="37">
        <f t="shared" si="81"/>
        <v>0.16250000000000001</v>
      </c>
      <c r="Z109" s="37"/>
      <c r="AA109" s="37">
        <f t="shared" si="82"/>
        <v>3.4299999999999997E-2</v>
      </c>
      <c r="AB109" s="37">
        <f t="shared" si="83"/>
        <v>4.4900000000000002E-2</v>
      </c>
      <c r="AC109" s="37">
        <f t="shared" si="84"/>
        <v>0.18090000000000001</v>
      </c>
      <c r="AD109" s="37">
        <f t="shared" si="85"/>
        <v>2.5600000000000001E-2</v>
      </c>
      <c r="AE109" s="37">
        <f t="shared" si="86"/>
        <v>0.3266</v>
      </c>
      <c r="AF109" s="37"/>
      <c r="AG109" s="37">
        <f t="shared" si="112"/>
        <v>0.14729999999999999</v>
      </c>
      <c r="AH109" s="37">
        <f t="shared" si="113"/>
        <v>0.1163</v>
      </c>
      <c r="AI109" s="37">
        <f t="shared" si="114"/>
        <v>2.6700000000000002E-2</v>
      </c>
      <c r="AJ109" s="37">
        <f t="shared" si="115"/>
        <v>0.18729999999999999</v>
      </c>
      <c r="AK109" s="37">
        <f t="shared" si="116"/>
        <v>1.18E-2</v>
      </c>
      <c r="AL109" s="37"/>
      <c r="AM109" s="37">
        <f t="shared" si="87"/>
        <v>0.25400000000000006</v>
      </c>
      <c r="AN109" s="37">
        <f t="shared" si="88"/>
        <v>0.16670000000000001</v>
      </c>
      <c r="AO109" s="37">
        <f t="shared" si="89"/>
        <v>0.33120000000000005</v>
      </c>
      <c r="AP109" s="37">
        <f t="shared" si="90"/>
        <v>0.34429999999999999</v>
      </c>
      <c r="AQ109" s="37">
        <f t="shared" si="91"/>
        <v>0.55790000000000006</v>
      </c>
      <c r="AS109" s="2">
        <f t="shared" si="92"/>
        <v>4.0000000000000001E-3</v>
      </c>
      <c r="AT109" s="2">
        <f t="shared" si="93"/>
        <v>2.5100000000000001E-2</v>
      </c>
      <c r="AU109" s="2">
        <f t="shared" si="94"/>
        <v>0.1191</v>
      </c>
      <c r="AV109" s="2">
        <f t="shared" si="95"/>
        <v>2.8299999999999999E-2</v>
      </c>
      <c r="AW109" s="2">
        <f t="shared" si="96"/>
        <v>0.3211</v>
      </c>
      <c r="AY109" s="2">
        <f t="shared" si="97"/>
        <v>8.0000000000000002E-3</v>
      </c>
      <c r="AZ109" s="2">
        <f t="shared" si="98"/>
        <v>1.2999999999999999E-2</v>
      </c>
      <c r="BA109" s="2">
        <f t="shared" si="99"/>
        <v>8.9800000000000005E-2</v>
      </c>
      <c r="BB109" s="2">
        <f t="shared" si="100"/>
        <v>9.1899999999999996E-2</v>
      </c>
      <c r="BC109" s="2">
        <f t="shared" si="101"/>
        <v>0.30030000000000001</v>
      </c>
      <c r="BE109" s="2">
        <f t="shared" si="102"/>
        <v>3.5099999999999999E-2</v>
      </c>
      <c r="BF109" s="2">
        <f t="shared" si="103"/>
        <v>2.7900000000000001E-2</v>
      </c>
      <c r="BG109" s="2">
        <f t="shared" si="104"/>
        <v>4.0800000000000003E-2</v>
      </c>
      <c r="BH109" s="2">
        <f t="shared" si="105"/>
        <v>2.41E-2</v>
      </c>
      <c r="BI109" s="2">
        <f t="shared" si="106"/>
        <v>0.154</v>
      </c>
      <c r="BK109" s="2">
        <f t="shared" si="107"/>
        <v>4.53E-2</v>
      </c>
      <c r="BL109" s="2">
        <f t="shared" si="108"/>
        <v>5.9299999999999999E-2</v>
      </c>
      <c r="BM109" s="2">
        <f t="shared" si="109"/>
        <v>4.3700000000000003E-2</v>
      </c>
      <c r="BN109" s="2">
        <f t="shared" si="110"/>
        <v>9.8100000000000007E-2</v>
      </c>
      <c r="BO109" s="2">
        <f t="shared" si="111"/>
        <v>0.18970000000000001</v>
      </c>
    </row>
    <row r="110" spans="1:67" ht="16.5" thickBot="1" x14ac:dyDescent="0.3">
      <c r="A110" s="2" t="s">
        <v>235</v>
      </c>
      <c r="B110" s="3">
        <v>0.26</v>
      </c>
      <c r="C110" s="4">
        <v>0.28000000000000003</v>
      </c>
      <c r="D110" s="4">
        <v>0.6</v>
      </c>
      <c r="E110" s="4">
        <v>0.28999999999999998</v>
      </c>
      <c r="F110" s="4">
        <v>0.59</v>
      </c>
      <c r="G110" s="8" t="s">
        <v>24</v>
      </c>
      <c r="H110" s="36">
        <f t="shared" si="65"/>
        <v>0.21049999999999999</v>
      </c>
      <c r="I110" s="36">
        <f t="shared" si="66"/>
        <v>0.1905</v>
      </c>
      <c r="J110" s="36">
        <f t="shared" si="67"/>
        <v>5.16E-2</v>
      </c>
      <c r="K110" s="36">
        <f t="shared" si="68"/>
        <v>0.2772</v>
      </c>
      <c r="L110" s="36">
        <f t="shared" si="69"/>
        <v>5.16E-2</v>
      </c>
      <c r="M110" s="36" t="str">
        <f t="shared" si="70"/>
        <v>Middle</v>
      </c>
      <c r="N110" s="36">
        <f t="shared" si="71"/>
        <v>1</v>
      </c>
      <c r="O110" s="37">
        <f t="shared" si="72"/>
        <v>0.2626</v>
      </c>
      <c r="P110" s="37">
        <f t="shared" si="73"/>
        <v>0.31109999999999999</v>
      </c>
      <c r="Q110" s="37">
        <f t="shared" si="74"/>
        <v>0.63160000000000005</v>
      </c>
      <c r="R110" s="37">
        <f t="shared" si="75"/>
        <v>0.29289999999999999</v>
      </c>
      <c r="S110" s="37">
        <f t="shared" si="76"/>
        <v>0.63439999999999996</v>
      </c>
      <c r="T110" s="37"/>
      <c r="U110" s="37">
        <f t="shared" si="77"/>
        <v>0.58399999999999996</v>
      </c>
      <c r="V110" s="37">
        <f t="shared" si="78"/>
        <v>0.52539999999999998</v>
      </c>
      <c r="W110" s="37">
        <f t="shared" si="79"/>
        <v>0.2258</v>
      </c>
      <c r="X110" s="37">
        <f t="shared" si="80"/>
        <v>0.54690000000000005</v>
      </c>
      <c r="Y110" s="37">
        <f t="shared" si="81"/>
        <v>0.22370000000000001</v>
      </c>
      <c r="Z110" s="37"/>
      <c r="AA110" s="37">
        <f t="shared" si="82"/>
        <v>2.76E-2</v>
      </c>
      <c r="AB110" s="37">
        <f t="shared" si="83"/>
        <v>3.8800000000000001E-2</v>
      </c>
      <c r="AC110" s="37">
        <f t="shared" si="84"/>
        <v>0.22009999999999999</v>
      </c>
      <c r="AD110" s="37">
        <f t="shared" si="85"/>
        <v>3.4299999999999997E-2</v>
      </c>
      <c r="AE110" s="37">
        <f t="shared" si="86"/>
        <v>0.223</v>
      </c>
      <c r="AF110" s="37"/>
      <c r="AG110" s="37">
        <f t="shared" si="112"/>
        <v>0.1762</v>
      </c>
      <c r="AH110" s="37">
        <f t="shared" si="113"/>
        <v>0.1323</v>
      </c>
      <c r="AI110" s="37">
        <f t="shared" si="114"/>
        <v>2.0799999999999999E-2</v>
      </c>
      <c r="AJ110" s="37">
        <f t="shared" si="115"/>
        <v>0.14729999999999999</v>
      </c>
      <c r="AK110" s="37">
        <f t="shared" si="116"/>
        <v>2.0400000000000001E-2</v>
      </c>
      <c r="AL110" s="37"/>
      <c r="AM110" s="37">
        <f t="shared" si="87"/>
        <v>0.32139999999999996</v>
      </c>
      <c r="AN110" s="37">
        <f t="shared" si="88"/>
        <v>0.21429999999999999</v>
      </c>
      <c r="AO110" s="37">
        <f t="shared" si="89"/>
        <v>0.40580000000000005</v>
      </c>
      <c r="AP110" s="37">
        <f t="shared" si="90"/>
        <v>0.25400000000000006</v>
      </c>
      <c r="AQ110" s="37">
        <f t="shared" si="91"/>
        <v>0.41069999999999995</v>
      </c>
      <c r="AS110" s="2">
        <f t="shared" si="92"/>
        <v>1.0699999999999999E-2</v>
      </c>
      <c r="AT110" s="2">
        <f t="shared" si="93"/>
        <v>1.9E-2</v>
      </c>
      <c r="AU110" s="2">
        <f t="shared" si="94"/>
        <v>0.1583</v>
      </c>
      <c r="AV110" s="2">
        <f t="shared" si="95"/>
        <v>1.9599999999999999E-2</v>
      </c>
      <c r="AW110" s="2">
        <f t="shared" si="96"/>
        <v>0.2175</v>
      </c>
      <c r="AY110" s="2">
        <f t="shared" si="97"/>
        <v>1.47E-2</v>
      </c>
      <c r="AZ110" s="2">
        <f t="shared" si="98"/>
        <v>1.9099999999999999E-2</v>
      </c>
      <c r="BA110" s="2">
        <f t="shared" si="99"/>
        <v>0.129</v>
      </c>
      <c r="BB110" s="2">
        <f t="shared" si="100"/>
        <v>8.3199999999999996E-2</v>
      </c>
      <c r="BC110" s="2">
        <f t="shared" si="101"/>
        <v>0.19670000000000001</v>
      </c>
      <c r="BE110" s="2">
        <f t="shared" si="102"/>
        <v>4.1799999999999997E-2</v>
      </c>
      <c r="BF110" s="2">
        <f t="shared" si="103"/>
        <v>3.4000000000000002E-2</v>
      </c>
      <c r="BG110" s="2">
        <f t="shared" si="104"/>
        <v>0.08</v>
      </c>
      <c r="BH110" s="2">
        <f t="shared" si="105"/>
        <v>1.54E-2</v>
      </c>
      <c r="BI110" s="2">
        <f t="shared" si="106"/>
        <v>5.04E-2</v>
      </c>
      <c r="BK110" s="2">
        <f t="shared" si="107"/>
        <v>5.1999999999999998E-2</v>
      </c>
      <c r="BL110" s="2">
        <f t="shared" si="108"/>
        <v>6.54E-2</v>
      </c>
      <c r="BM110" s="2">
        <f t="shared" si="109"/>
        <v>8.2900000000000001E-2</v>
      </c>
      <c r="BN110" s="2">
        <f t="shared" si="110"/>
        <v>8.9399999999999993E-2</v>
      </c>
      <c r="BO110" s="2">
        <f t="shared" si="111"/>
        <v>0.29330000000000001</v>
      </c>
    </row>
    <row r="111" spans="1:67" ht="16.5" thickBot="1" x14ac:dyDescent="0.3">
      <c r="A111" s="2" t="s">
        <v>236</v>
      </c>
      <c r="B111" s="3">
        <v>0.30499999999999999</v>
      </c>
      <c r="C111" s="4">
        <v>0.255</v>
      </c>
      <c r="D111" s="4">
        <v>0.63</v>
      </c>
      <c r="E111" s="4">
        <v>0.4</v>
      </c>
      <c r="F111" s="4">
        <v>0.54</v>
      </c>
      <c r="G111" s="8" t="s">
        <v>24</v>
      </c>
      <c r="H111" s="36">
        <f t="shared" si="65"/>
        <v>0.1666</v>
      </c>
      <c r="I111" s="36">
        <f t="shared" si="66"/>
        <v>0.14630000000000001</v>
      </c>
      <c r="J111" s="36">
        <f t="shared" si="67"/>
        <v>7.9000000000000008E-3</v>
      </c>
      <c r="K111" s="36">
        <f t="shared" si="68"/>
        <v>0.32440000000000002</v>
      </c>
      <c r="L111" s="36">
        <f t="shared" si="69"/>
        <v>7.9000000000000008E-3</v>
      </c>
      <c r="M111" s="36" t="str">
        <f t="shared" si="70"/>
        <v>Middle</v>
      </c>
      <c r="N111" s="36">
        <f t="shared" si="71"/>
        <v>1</v>
      </c>
      <c r="O111" s="37">
        <f t="shared" si="72"/>
        <v>0.30809999999999998</v>
      </c>
      <c r="P111" s="37">
        <f t="shared" si="73"/>
        <v>0.2833</v>
      </c>
      <c r="Q111" s="37">
        <f t="shared" si="74"/>
        <v>0.66320000000000001</v>
      </c>
      <c r="R111" s="37">
        <f t="shared" si="75"/>
        <v>0.40400000000000003</v>
      </c>
      <c r="S111" s="37">
        <f t="shared" si="76"/>
        <v>0.5806</v>
      </c>
      <c r="T111" s="37"/>
      <c r="U111" s="37">
        <f t="shared" si="77"/>
        <v>0.52890000000000004</v>
      </c>
      <c r="V111" s="37">
        <f t="shared" si="78"/>
        <v>0.5585</v>
      </c>
      <c r="W111" s="37">
        <f t="shared" si="79"/>
        <v>0.20250000000000001</v>
      </c>
      <c r="X111" s="37">
        <f t="shared" si="80"/>
        <v>0.42449999999999999</v>
      </c>
      <c r="Y111" s="37">
        <f t="shared" si="81"/>
        <v>0.26529999999999998</v>
      </c>
      <c r="Z111" s="37"/>
      <c r="AA111" s="37">
        <f t="shared" si="82"/>
        <v>3.7999999999999999E-2</v>
      </c>
      <c r="AB111" s="37">
        <f t="shared" si="83"/>
        <v>3.2099999999999997E-2</v>
      </c>
      <c r="AC111" s="37">
        <f t="shared" si="84"/>
        <v>0.254</v>
      </c>
      <c r="AD111" s="37">
        <f t="shared" si="85"/>
        <v>6.9000000000000006E-2</v>
      </c>
      <c r="AE111" s="37">
        <f t="shared" si="86"/>
        <v>0.1734</v>
      </c>
      <c r="AF111" s="37"/>
      <c r="AG111" s="37">
        <f t="shared" si="112"/>
        <v>0.13469999999999999</v>
      </c>
      <c r="AH111" s="37">
        <f t="shared" si="113"/>
        <v>0.15590000000000001</v>
      </c>
      <c r="AI111" s="37">
        <f t="shared" si="114"/>
        <v>1.7100000000000001E-2</v>
      </c>
      <c r="AJ111" s="37">
        <f t="shared" si="115"/>
        <v>7.7499999999999999E-2</v>
      </c>
      <c r="AK111" s="37">
        <f t="shared" si="116"/>
        <v>2.8199999999999999E-2</v>
      </c>
      <c r="AL111" s="37"/>
      <c r="AM111" s="37">
        <f t="shared" si="87"/>
        <v>0.22080000000000005</v>
      </c>
      <c r="AN111" s="37">
        <f t="shared" si="88"/>
        <v>0.2752</v>
      </c>
      <c r="AO111" s="37">
        <f t="shared" si="89"/>
        <v>0.4607</v>
      </c>
      <c r="AP111" s="37">
        <f t="shared" si="90"/>
        <v>2.0499999999999963E-2</v>
      </c>
      <c r="AQ111" s="37">
        <f t="shared" si="91"/>
        <v>0.31530000000000002</v>
      </c>
      <c r="AS111" s="2">
        <f t="shared" si="92"/>
        <v>2.9999999999999997E-4</v>
      </c>
      <c r="AT111" s="2">
        <f t="shared" si="93"/>
        <v>1.23E-2</v>
      </c>
      <c r="AU111" s="2">
        <f t="shared" si="94"/>
        <v>0.19220000000000001</v>
      </c>
      <c r="AV111" s="2">
        <f t="shared" si="95"/>
        <v>1.5100000000000001E-2</v>
      </c>
      <c r="AW111" s="2">
        <f t="shared" si="96"/>
        <v>0.16789999999999999</v>
      </c>
      <c r="AY111" s="2">
        <f t="shared" si="97"/>
        <v>4.3E-3</v>
      </c>
      <c r="AZ111" s="2">
        <f t="shared" si="98"/>
        <v>2.58E-2</v>
      </c>
      <c r="BA111" s="2">
        <f t="shared" si="99"/>
        <v>0.16289999999999999</v>
      </c>
      <c r="BB111" s="2">
        <f t="shared" si="100"/>
        <v>4.8500000000000001E-2</v>
      </c>
      <c r="BC111" s="2">
        <f t="shared" si="101"/>
        <v>0.14710000000000001</v>
      </c>
      <c r="BE111" s="2">
        <f t="shared" si="102"/>
        <v>3.1399999999999997E-2</v>
      </c>
      <c r="BF111" s="2">
        <f t="shared" si="103"/>
        <v>4.07E-2</v>
      </c>
      <c r="BG111" s="2">
        <f t="shared" si="104"/>
        <v>0.1139</v>
      </c>
      <c r="BH111" s="2">
        <f t="shared" si="105"/>
        <v>1.9300000000000001E-2</v>
      </c>
      <c r="BI111" s="2">
        <f t="shared" si="106"/>
        <v>8.0000000000000004E-4</v>
      </c>
      <c r="BK111" s="2">
        <f t="shared" si="107"/>
        <v>4.1599999999999998E-2</v>
      </c>
      <c r="BL111" s="2">
        <f t="shared" si="108"/>
        <v>7.2099999999999997E-2</v>
      </c>
      <c r="BM111" s="2">
        <f t="shared" si="109"/>
        <v>0.1168</v>
      </c>
      <c r="BN111" s="2">
        <f t="shared" si="110"/>
        <v>5.4699999999999999E-2</v>
      </c>
      <c r="BO111" s="2">
        <f t="shared" si="111"/>
        <v>0.34289999999999998</v>
      </c>
    </row>
    <row r="112" spans="1:67" ht="16.5" thickBot="1" x14ac:dyDescent="0.3">
      <c r="A112" s="2" t="s">
        <v>237</v>
      </c>
      <c r="B112" s="3">
        <v>0.32</v>
      </c>
      <c r="C112" s="4">
        <v>0.27</v>
      </c>
      <c r="D112" s="4">
        <v>0.52</v>
      </c>
      <c r="E112" s="4">
        <v>0.81</v>
      </c>
      <c r="F112" s="4">
        <v>0.3</v>
      </c>
      <c r="G112" s="8" t="s">
        <v>24</v>
      </c>
      <c r="H112" s="36">
        <f t="shared" si="65"/>
        <v>4.5499999999999999E-2</v>
      </c>
      <c r="I112" s="36">
        <f t="shared" si="66"/>
        <v>2.3599999999999999E-2</v>
      </c>
      <c r="J112" s="36">
        <f t="shared" si="67"/>
        <v>0.128</v>
      </c>
      <c r="K112" s="36">
        <f t="shared" si="68"/>
        <v>0.44429999999999997</v>
      </c>
      <c r="L112" s="36">
        <f t="shared" si="69"/>
        <v>2.3599999999999999E-2</v>
      </c>
      <c r="M112" s="36" t="str">
        <f t="shared" si="70"/>
        <v>Low</v>
      </c>
      <c r="N112" s="36">
        <f t="shared" si="71"/>
        <v>0</v>
      </c>
      <c r="O112" s="37">
        <f t="shared" si="72"/>
        <v>0.32319999999999999</v>
      </c>
      <c r="P112" s="37">
        <f t="shared" si="73"/>
        <v>0.3</v>
      </c>
      <c r="Q112" s="37">
        <f t="shared" si="74"/>
        <v>0.5474</v>
      </c>
      <c r="R112" s="37">
        <f t="shared" si="75"/>
        <v>0.81820000000000004</v>
      </c>
      <c r="S112" s="37">
        <f t="shared" si="76"/>
        <v>0.3226</v>
      </c>
      <c r="T112" s="37"/>
      <c r="U112" s="37">
        <f t="shared" si="77"/>
        <v>0.51149999999999995</v>
      </c>
      <c r="V112" s="37">
        <f t="shared" si="78"/>
        <v>0.53849999999999998</v>
      </c>
      <c r="W112" s="37">
        <f t="shared" si="79"/>
        <v>0.29249999999999998</v>
      </c>
      <c r="X112" s="37">
        <f t="shared" si="80"/>
        <v>0.1</v>
      </c>
      <c r="Y112" s="37">
        <f t="shared" si="81"/>
        <v>0.51219999999999999</v>
      </c>
      <c r="Z112" s="37"/>
      <c r="AA112" s="37">
        <f t="shared" si="82"/>
        <v>4.2000000000000003E-2</v>
      </c>
      <c r="AB112" s="37">
        <f t="shared" si="83"/>
        <v>3.5999999999999997E-2</v>
      </c>
      <c r="AC112" s="37">
        <f t="shared" si="84"/>
        <v>0.14760000000000001</v>
      </c>
      <c r="AD112" s="37">
        <f t="shared" si="85"/>
        <v>0.4919</v>
      </c>
      <c r="AE112" s="37">
        <f t="shared" si="86"/>
        <v>4.19E-2</v>
      </c>
      <c r="AF112" s="37"/>
      <c r="AG112" s="37">
        <f t="shared" si="112"/>
        <v>0.12330000000000001</v>
      </c>
      <c r="AH112" s="37">
        <f t="shared" si="113"/>
        <v>0.14130000000000001</v>
      </c>
      <c r="AI112" s="37">
        <f t="shared" si="114"/>
        <v>3.4200000000000001E-2</v>
      </c>
      <c r="AJ112" s="37">
        <f t="shared" si="115"/>
        <v>5.5999999999999999E-3</v>
      </c>
      <c r="AK112" s="37">
        <f t="shared" si="116"/>
        <v>0.12379999999999999</v>
      </c>
      <c r="AL112" s="37"/>
      <c r="AM112" s="37">
        <f t="shared" si="87"/>
        <v>0.18829999999999997</v>
      </c>
      <c r="AN112" s="37">
        <f t="shared" si="88"/>
        <v>0.23849999999999999</v>
      </c>
      <c r="AO112" s="37">
        <f t="shared" si="89"/>
        <v>0.25490000000000002</v>
      </c>
      <c r="AP112" s="37">
        <f t="shared" si="90"/>
        <v>0.71820000000000006</v>
      </c>
      <c r="AQ112" s="37">
        <f t="shared" si="91"/>
        <v>0.18959999999999999</v>
      </c>
      <c r="AS112" s="2">
        <f t="shared" si="92"/>
        <v>3.7000000000000002E-3</v>
      </c>
      <c r="AT112" s="2">
        <f t="shared" si="93"/>
        <v>1.6199999999999999E-2</v>
      </c>
      <c r="AU112" s="2">
        <f t="shared" si="94"/>
        <v>8.5800000000000001E-2</v>
      </c>
      <c r="AV112" s="2">
        <f t="shared" si="95"/>
        <v>0.438</v>
      </c>
      <c r="AW112" s="2">
        <f t="shared" si="96"/>
        <v>3.6400000000000002E-2</v>
      </c>
      <c r="AY112" s="2">
        <f t="shared" si="97"/>
        <v>2.9999999999999997E-4</v>
      </c>
      <c r="AZ112" s="2">
        <f t="shared" si="98"/>
        <v>2.1899999999999999E-2</v>
      </c>
      <c r="BA112" s="2">
        <f t="shared" si="99"/>
        <v>5.6500000000000002E-2</v>
      </c>
      <c r="BB112" s="2">
        <f t="shared" si="100"/>
        <v>0.37440000000000001</v>
      </c>
      <c r="BC112" s="2">
        <f t="shared" si="101"/>
        <v>1.5599999999999999E-2</v>
      </c>
      <c r="BE112" s="2">
        <f t="shared" si="102"/>
        <v>2.7400000000000001E-2</v>
      </c>
      <c r="BF112" s="2">
        <f t="shared" si="103"/>
        <v>3.6799999999999999E-2</v>
      </c>
      <c r="BG112" s="2">
        <f t="shared" si="104"/>
        <v>7.4999999999999997E-3</v>
      </c>
      <c r="BH112" s="2">
        <f t="shared" si="105"/>
        <v>0.44219999999999998</v>
      </c>
      <c r="BI112" s="2">
        <f t="shared" si="106"/>
        <v>0.13070000000000001</v>
      </c>
      <c r="BK112" s="2">
        <f t="shared" si="107"/>
        <v>3.7600000000000001E-2</v>
      </c>
      <c r="BL112" s="2">
        <f t="shared" si="108"/>
        <v>6.8199999999999997E-2</v>
      </c>
      <c r="BM112" s="2">
        <f t="shared" si="109"/>
        <v>1.04E-2</v>
      </c>
      <c r="BN112" s="2">
        <f t="shared" si="110"/>
        <v>0.36820000000000003</v>
      </c>
      <c r="BO112" s="2">
        <f t="shared" si="111"/>
        <v>0.47439999999999999</v>
      </c>
    </row>
    <row r="113" spans="1:67" ht="16.5" thickBot="1" x14ac:dyDescent="0.3">
      <c r="A113" s="2" t="s">
        <v>238</v>
      </c>
      <c r="B113" s="3">
        <v>0.29899999999999999</v>
      </c>
      <c r="C113" s="4">
        <v>0.29499999999999998</v>
      </c>
      <c r="D113" s="4">
        <v>0.8</v>
      </c>
      <c r="E113" s="4">
        <v>0.37</v>
      </c>
      <c r="F113" s="4">
        <v>0.84</v>
      </c>
      <c r="G113" s="6" t="s">
        <v>20</v>
      </c>
      <c r="H113" s="36">
        <f t="shared" si="65"/>
        <v>0.66080000000000005</v>
      </c>
      <c r="I113" s="36">
        <f t="shared" si="66"/>
        <v>0.64070000000000005</v>
      </c>
      <c r="J113" s="36">
        <f t="shared" si="67"/>
        <v>0.502</v>
      </c>
      <c r="K113" s="36">
        <f t="shared" si="68"/>
        <v>0.18590000000000001</v>
      </c>
      <c r="L113" s="36">
        <f t="shared" si="69"/>
        <v>0.18590000000000001</v>
      </c>
      <c r="M113" s="36" t="str">
        <f t="shared" si="70"/>
        <v>High</v>
      </c>
      <c r="N113" s="36">
        <f t="shared" si="71"/>
        <v>1</v>
      </c>
      <c r="O113" s="37">
        <f t="shared" si="72"/>
        <v>0.30199999999999999</v>
      </c>
      <c r="P113" s="37">
        <f t="shared" si="73"/>
        <v>0.32779999999999998</v>
      </c>
      <c r="Q113" s="37">
        <f t="shared" si="74"/>
        <v>0.84209999999999996</v>
      </c>
      <c r="R113" s="37">
        <f t="shared" si="75"/>
        <v>0.37369999999999998</v>
      </c>
      <c r="S113" s="37">
        <f t="shared" si="76"/>
        <v>0.9032</v>
      </c>
      <c r="T113" s="37"/>
      <c r="U113" s="37">
        <f t="shared" si="77"/>
        <v>0.53610000000000002</v>
      </c>
      <c r="V113" s="37">
        <f t="shared" si="78"/>
        <v>0.50629999999999997</v>
      </c>
      <c r="W113" s="37">
        <f t="shared" si="79"/>
        <v>8.5699999999999998E-2</v>
      </c>
      <c r="X113" s="37">
        <f t="shared" si="80"/>
        <v>0.45590000000000003</v>
      </c>
      <c r="Y113" s="37">
        <f t="shared" si="81"/>
        <v>5.0900000000000001E-2</v>
      </c>
      <c r="Z113" s="37"/>
      <c r="AA113" s="37">
        <f t="shared" si="82"/>
        <v>3.6499999999999998E-2</v>
      </c>
      <c r="AB113" s="37">
        <f t="shared" si="83"/>
        <v>4.3299999999999998E-2</v>
      </c>
      <c r="AC113" s="37">
        <f t="shared" si="84"/>
        <v>0.54190000000000005</v>
      </c>
      <c r="AD113" s="37">
        <f t="shared" si="85"/>
        <v>5.7700000000000001E-2</v>
      </c>
      <c r="AE113" s="37">
        <f t="shared" si="86"/>
        <v>0.69040000000000001</v>
      </c>
      <c r="AF113" s="37"/>
      <c r="AG113" s="37">
        <f t="shared" si="112"/>
        <v>0.1396</v>
      </c>
      <c r="AH113" s="37">
        <f t="shared" si="113"/>
        <v>0.1201</v>
      </c>
      <c r="AI113" s="37">
        <f t="shared" si="114"/>
        <v>4.5999999999999999E-3</v>
      </c>
      <c r="AJ113" s="37">
        <f t="shared" si="115"/>
        <v>9.2200000000000004E-2</v>
      </c>
      <c r="AK113" s="37">
        <f t="shared" si="116"/>
        <v>2.3E-3</v>
      </c>
      <c r="AL113" s="37"/>
      <c r="AM113" s="37">
        <f t="shared" si="87"/>
        <v>0.23410000000000003</v>
      </c>
      <c r="AN113" s="37">
        <f t="shared" si="88"/>
        <v>0.17849999999999999</v>
      </c>
      <c r="AO113" s="37">
        <f t="shared" si="89"/>
        <v>0.75639999999999996</v>
      </c>
      <c r="AP113" s="37">
        <f t="shared" si="90"/>
        <v>8.2200000000000051E-2</v>
      </c>
      <c r="AQ113" s="37">
        <f t="shared" si="91"/>
        <v>0.85230000000000006</v>
      </c>
      <c r="AS113" s="2">
        <f t="shared" si="92"/>
        <v>1.8E-3</v>
      </c>
      <c r="AT113" s="2">
        <f t="shared" si="93"/>
        <v>2.35E-2</v>
      </c>
      <c r="AU113" s="2">
        <f t="shared" si="94"/>
        <v>0.48010000000000003</v>
      </c>
      <c r="AV113" s="2">
        <f t="shared" si="95"/>
        <v>3.8E-3</v>
      </c>
      <c r="AW113" s="2">
        <f t="shared" si="96"/>
        <v>0.68489999999999995</v>
      </c>
      <c r="AY113" s="2">
        <f t="shared" si="97"/>
        <v>5.7999999999999996E-3</v>
      </c>
      <c r="AZ113" s="2">
        <f t="shared" si="98"/>
        <v>1.46E-2</v>
      </c>
      <c r="BA113" s="2">
        <f t="shared" si="99"/>
        <v>0.45079999999999998</v>
      </c>
      <c r="BB113" s="2">
        <f t="shared" si="100"/>
        <v>5.9799999999999999E-2</v>
      </c>
      <c r="BC113" s="2">
        <f t="shared" si="101"/>
        <v>0.66410000000000002</v>
      </c>
      <c r="BE113" s="2">
        <f t="shared" si="102"/>
        <v>3.2899999999999999E-2</v>
      </c>
      <c r="BF113" s="2">
        <f t="shared" si="103"/>
        <v>2.9499999999999998E-2</v>
      </c>
      <c r="BG113" s="2">
        <f t="shared" si="104"/>
        <v>0.40179999999999999</v>
      </c>
      <c r="BH113" s="2">
        <f t="shared" si="105"/>
        <v>8.0000000000000002E-3</v>
      </c>
      <c r="BI113" s="2">
        <f t="shared" si="106"/>
        <v>0.51780000000000004</v>
      </c>
      <c r="BK113" s="2">
        <f t="shared" si="107"/>
        <v>4.3099999999999999E-2</v>
      </c>
      <c r="BL113" s="2">
        <f t="shared" si="108"/>
        <v>6.0900000000000003E-2</v>
      </c>
      <c r="BM113" s="2">
        <f t="shared" si="109"/>
        <v>0.4047</v>
      </c>
      <c r="BN113" s="2">
        <f t="shared" si="110"/>
        <v>6.6000000000000003E-2</v>
      </c>
      <c r="BO113" s="2">
        <f t="shared" si="111"/>
        <v>0.1741</v>
      </c>
    </row>
    <row r="114" spans="1:67" ht="16.5" thickBot="1" x14ac:dyDescent="0.3">
      <c r="A114" s="2" t="s">
        <v>239</v>
      </c>
      <c r="B114" s="3">
        <v>0.27600000000000002</v>
      </c>
      <c r="C114" s="4">
        <v>0.255</v>
      </c>
      <c r="D114" s="4">
        <v>0.81</v>
      </c>
      <c r="E114" s="4">
        <v>0.27</v>
      </c>
      <c r="F114" s="4">
        <v>0.33</v>
      </c>
      <c r="G114" s="7" t="s">
        <v>21</v>
      </c>
      <c r="H114" s="36">
        <f t="shared" si="65"/>
        <v>7.2700000000000001E-2</v>
      </c>
      <c r="I114" s="36">
        <f t="shared" si="66"/>
        <v>5.2699999999999997E-2</v>
      </c>
      <c r="J114" s="36">
        <f t="shared" si="67"/>
        <v>0.13750000000000001</v>
      </c>
      <c r="K114" s="36">
        <f t="shared" si="68"/>
        <v>0.45610000000000001</v>
      </c>
      <c r="L114" s="36">
        <f t="shared" si="69"/>
        <v>5.2699999999999997E-2</v>
      </c>
      <c r="M114" s="36" t="str">
        <f t="shared" si="70"/>
        <v>Low</v>
      </c>
      <c r="N114" s="36">
        <f t="shared" si="71"/>
        <v>1</v>
      </c>
      <c r="O114" s="37">
        <f t="shared" si="72"/>
        <v>0.27879999999999999</v>
      </c>
      <c r="P114" s="37">
        <f t="shared" si="73"/>
        <v>0.2833</v>
      </c>
      <c r="Q114" s="37">
        <f t="shared" si="74"/>
        <v>0.85260000000000002</v>
      </c>
      <c r="R114" s="37">
        <f t="shared" si="75"/>
        <v>0.2727</v>
      </c>
      <c r="S114" s="37">
        <f t="shared" si="76"/>
        <v>0.3548</v>
      </c>
      <c r="T114" s="37"/>
      <c r="U114" s="37">
        <f t="shared" si="77"/>
        <v>0.56399999999999995</v>
      </c>
      <c r="V114" s="37">
        <f t="shared" si="78"/>
        <v>0.5585</v>
      </c>
      <c r="W114" s="37">
        <f t="shared" si="79"/>
        <v>7.9600000000000004E-2</v>
      </c>
      <c r="X114" s="37">
        <f t="shared" si="80"/>
        <v>0.57150000000000001</v>
      </c>
      <c r="Y114" s="37">
        <f t="shared" si="81"/>
        <v>0.47620000000000001</v>
      </c>
      <c r="Z114" s="37"/>
      <c r="AA114" s="37">
        <f t="shared" si="82"/>
        <v>3.1099999999999999E-2</v>
      </c>
      <c r="AB114" s="37">
        <f t="shared" si="83"/>
        <v>3.2099999999999997E-2</v>
      </c>
      <c r="AC114" s="37">
        <f t="shared" si="84"/>
        <v>0.56520000000000004</v>
      </c>
      <c r="AD114" s="37">
        <f t="shared" si="85"/>
        <v>2.9700000000000001E-2</v>
      </c>
      <c r="AE114" s="37">
        <f t="shared" si="86"/>
        <v>5.1400000000000001E-2</v>
      </c>
      <c r="AF114" s="37"/>
      <c r="AG114" s="37">
        <f t="shared" si="112"/>
        <v>0.16009999999999999</v>
      </c>
      <c r="AH114" s="37">
        <f t="shared" si="113"/>
        <v>0.15590000000000001</v>
      </c>
      <c r="AI114" s="37">
        <f t="shared" si="114"/>
        <v>4.1000000000000003E-3</v>
      </c>
      <c r="AJ114" s="37">
        <f t="shared" si="115"/>
        <v>0.16600000000000001</v>
      </c>
      <c r="AK114" s="37">
        <f t="shared" si="116"/>
        <v>0.1027</v>
      </c>
      <c r="AL114" s="37"/>
      <c r="AM114" s="37">
        <f t="shared" si="87"/>
        <v>0.28519999999999995</v>
      </c>
      <c r="AN114" s="37">
        <f t="shared" si="88"/>
        <v>0.2752</v>
      </c>
      <c r="AO114" s="37">
        <f t="shared" si="89"/>
        <v>0.77300000000000002</v>
      </c>
      <c r="AP114" s="37">
        <f t="shared" si="90"/>
        <v>0.29880000000000001</v>
      </c>
      <c r="AQ114" s="37">
        <f t="shared" si="91"/>
        <v>0.12140000000000001</v>
      </c>
      <c r="AS114" s="2">
        <f t="shared" si="92"/>
        <v>7.1999999999999998E-3</v>
      </c>
      <c r="AT114" s="2">
        <f t="shared" si="93"/>
        <v>1.23E-2</v>
      </c>
      <c r="AU114" s="2">
        <f t="shared" si="94"/>
        <v>0.50339999999999996</v>
      </c>
      <c r="AV114" s="2">
        <f t="shared" si="95"/>
        <v>2.4199999999999999E-2</v>
      </c>
      <c r="AW114" s="2">
        <f t="shared" si="96"/>
        <v>4.5900000000000003E-2</v>
      </c>
      <c r="AY114" s="2">
        <f t="shared" si="97"/>
        <v>1.12E-2</v>
      </c>
      <c r="AZ114" s="2">
        <f t="shared" si="98"/>
        <v>2.58E-2</v>
      </c>
      <c r="BA114" s="2">
        <f t="shared" si="99"/>
        <v>0.47410000000000002</v>
      </c>
      <c r="BB114" s="2">
        <f t="shared" si="100"/>
        <v>8.7800000000000003E-2</v>
      </c>
      <c r="BC114" s="2">
        <f t="shared" si="101"/>
        <v>2.5100000000000001E-2</v>
      </c>
      <c r="BE114" s="2">
        <f t="shared" si="102"/>
        <v>3.8300000000000001E-2</v>
      </c>
      <c r="BF114" s="2">
        <f t="shared" si="103"/>
        <v>4.07E-2</v>
      </c>
      <c r="BG114" s="2">
        <f t="shared" si="104"/>
        <v>0.42509999999999998</v>
      </c>
      <c r="BH114" s="2">
        <f t="shared" si="105"/>
        <v>0.02</v>
      </c>
      <c r="BI114" s="2">
        <f t="shared" si="106"/>
        <v>0.1212</v>
      </c>
      <c r="BK114" s="2">
        <f t="shared" si="107"/>
        <v>4.8500000000000001E-2</v>
      </c>
      <c r="BL114" s="2">
        <f t="shared" si="108"/>
        <v>7.2099999999999997E-2</v>
      </c>
      <c r="BM114" s="2">
        <f t="shared" si="109"/>
        <v>0.42799999999999999</v>
      </c>
      <c r="BN114" s="2">
        <f t="shared" si="110"/>
        <v>9.4E-2</v>
      </c>
      <c r="BO114" s="2">
        <f t="shared" si="111"/>
        <v>0.46489999999999998</v>
      </c>
    </row>
    <row r="115" spans="1:67" ht="16.5" thickBot="1" x14ac:dyDescent="0.3">
      <c r="A115" s="2" t="s">
        <v>240</v>
      </c>
      <c r="B115" s="3">
        <v>0.25800000000000001</v>
      </c>
      <c r="C115" s="4">
        <v>0.31</v>
      </c>
      <c r="D115" s="4">
        <v>0.88</v>
      </c>
      <c r="E115" s="4">
        <v>0.4</v>
      </c>
      <c r="F115" s="4">
        <v>0.3</v>
      </c>
      <c r="G115" s="7" t="s">
        <v>21</v>
      </c>
      <c r="H115" s="36">
        <f t="shared" si="65"/>
        <v>7.51E-2</v>
      </c>
      <c r="I115" s="36">
        <f t="shared" si="66"/>
        <v>5.4600000000000003E-2</v>
      </c>
      <c r="J115" s="36">
        <f t="shared" si="67"/>
        <v>0.1575</v>
      </c>
      <c r="K115" s="36">
        <f t="shared" si="68"/>
        <v>0.47560000000000002</v>
      </c>
      <c r="L115" s="36">
        <f t="shared" si="69"/>
        <v>5.4600000000000003E-2</v>
      </c>
      <c r="M115" s="36" t="str">
        <f t="shared" si="70"/>
        <v>Low</v>
      </c>
      <c r="N115" s="36">
        <f t="shared" si="71"/>
        <v>1</v>
      </c>
      <c r="O115" s="37">
        <f t="shared" si="72"/>
        <v>0.2606</v>
      </c>
      <c r="P115" s="37">
        <f t="shared" si="73"/>
        <v>0.34439999999999998</v>
      </c>
      <c r="Q115" s="37">
        <f t="shared" si="74"/>
        <v>0.92630000000000001</v>
      </c>
      <c r="R115" s="37">
        <f t="shared" si="75"/>
        <v>0.40400000000000003</v>
      </c>
      <c r="S115" s="37">
        <f t="shared" si="76"/>
        <v>0.3226</v>
      </c>
      <c r="T115" s="37"/>
      <c r="U115" s="37">
        <f t="shared" si="77"/>
        <v>0.58650000000000002</v>
      </c>
      <c r="V115" s="37">
        <f t="shared" si="78"/>
        <v>0.48770000000000002</v>
      </c>
      <c r="W115" s="37">
        <f t="shared" si="79"/>
        <v>3.8300000000000001E-2</v>
      </c>
      <c r="X115" s="37">
        <f t="shared" si="80"/>
        <v>0.42449999999999999</v>
      </c>
      <c r="Y115" s="37">
        <f t="shared" si="81"/>
        <v>0.51219999999999999</v>
      </c>
      <c r="Z115" s="37"/>
      <c r="AA115" s="37">
        <f t="shared" si="82"/>
        <v>2.7199999999999998E-2</v>
      </c>
      <c r="AB115" s="37">
        <f t="shared" si="83"/>
        <v>4.82E-2</v>
      </c>
      <c r="AC115" s="37">
        <f t="shared" si="84"/>
        <v>0.75529999999999997</v>
      </c>
      <c r="AD115" s="37">
        <f t="shared" si="85"/>
        <v>6.9000000000000006E-2</v>
      </c>
      <c r="AE115" s="37">
        <f t="shared" si="86"/>
        <v>4.19E-2</v>
      </c>
      <c r="AF115" s="37"/>
      <c r="AG115" s="37">
        <f t="shared" si="112"/>
        <v>0.1784</v>
      </c>
      <c r="AH115" s="37">
        <f t="shared" si="113"/>
        <v>0.1091</v>
      </c>
      <c r="AI115" s="37">
        <f t="shared" si="114"/>
        <v>1.6999999999999999E-3</v>
      </c>
      <c r="AJ115" s="37">
        <f t="shared" si="115"/>
        <v>7.7499999999999999E-2</v>
      </c>
      <c r="AK115" s="37">
        <f t="shared" si="116"/>
        <v>0.12379999999999999</v>
      </c>
      <c r="AL115" s="37"/>
      <c r="AM115" s="37">
        <f t="shared" si="87"/>
        <v>0.32590000000000002</v>
      </c>
      <c r="AN115" s="37">
        <f t="shared" si="88"/>
        <v>0.14330000000000004</v>
      </c>
      <c r="AO115" s="37">
        <f t="shared" si="89"/>
        <v>0.88800000000000001</v>
      </c>
      <c r="AP115" s="37">
        <f t="shared" si="90"/>
        <v>2.0499999999999963E-2</v>
      </c>
      <c r="AQ115" s="37">
        <f t="shared" si="91"/>
        <v>0.18959999999999999</v>
      </c>
      <c r="AS115" s="2">
        <f t="shared" si="92"/>
        <v>1.11E-2</v>
      </c>
      <c r="AT115" s="2">
        <f t="shared" si="93"/>
        <v>2.8400000000000002E-2</v>
      </c>
      <c r="AU115" s="2">
        <f t="shared" si="94"/>
        <v>0.69350000000000001</v>
      </c>
      <c r="AV115" s="2">
        <f t="shared" si="95"/>
        <v>1.5100000000000001E-2</v>
      </c>
      <c r="AW115" s="2">
        <f t="shared" si="96"/>
        <v>3.6400000000000002E-2</v>
      </c>
      <c r="AY115" s="2">
        <f t="shared" si="97"/>
        <v>1.5100000000000001E-2</v>
      </c>
      <c r="AZ115" s="2">
        <f t="shared" si="98"/>
        <v>9.7000000000000003E-3</v>
      </c>
      <c r="BA115" s="2">
        <f t="shared" si="99"/>
        <v>0.66420000000000001</v>
      </c>
      <c r="BB115" s="2">
        <f t="shared" si="100"/>
        <v>4.8500000000000001E-2</v>
      </c>
      <c r="BC115" s="2">
        <f t="shared" si="101"/>
        <v>1.5599999999999999E-2</v>
      </c>
      <c r="BE115" s="2">
        <f t="shared" si="102"/>
        <v>4.2200000000000001E-2</v>
      </c>
      <c r="BF115" s="2">
        <f t="shared" si="103"/>
        <v>2.46E-2</v>
      </c>
      <c r="BG115" s="2">
        <f t="shared" si="104"/>
        <v>0.61519999999999997</v>
      </c>
      <c r="BH115" s="2">
        <f t="shared" si="105"/>
        <v>1.9300000000000001E-2</v>
      </c>
      <c r="BI115" s="2">
        <f t="shared" si="106"/>
        <v>0.13070000000000001</v>
      </c>
      <c r="BK115" s="2">
        <f t="shared" si="107"/>
        <v>5.2400000000000002E-2</v>
      </c>
      <c r="BL115" s="2">
        <f t="shared" si="108"/>
        <v>5.6000000000000001E-2</v>
      </c>
      <c r="BM115" s="2">
        <f t="shared" si="109"/>
        <v>0.61809999999999998</v>
      </c>
      <c r="BN115" s="2">
        <f t="shared" si="110"/>
        <v>5.4699999999999999E-2</v>
      </c>
      <c r="BO115" s="2">
        <f t="shared" si="111"/>
        <v>0.47439999999999999</v>
      </c>
    </row>
    <row r="116" spans="1:67" ht="16.5" thickBot="1" x14ac:dyDescent="0.3">
      <c r="A116" s="2" t="s">
        <v>241</v>
      </c>
      <c r="B116" s="3">
        <v>0.32</v>
      </c>
      <c r="C116" s="4">
        <v>0.28000000000000003</v>
      </c>
      <c r="D116" s="4">
        <v>0.72</v>
      </c>
      <c r="E116" s="4">
        <v>0.89</v>
      </c>
      <c r="F116" s="4">
        <v>0.57999999999999996</v>
      </c>
      <c r="G116" s="6" t="s">
        <v>20</v>
      </c>
      <c r="H116" s="36">
        <f t="shared" si="65"/>
        <v>0.21959999999999999</v>
      </c>
      <c r="I116" s="36">
        <f t="shared" si="66"/>
        <v>0.19769999999999999</v>
      </c>
      <c r="J116" s="36">
        <f t="shared" si="67"/>
        <v>6.08E-2</v>
      </c>
      <c r="K116" s="36">
        <f t="shared" si="68"/>
        <v>0.30399999999999999</v>
      </c>
      <c r="L116" s="36">
        <f t="shared" si="69"/>
        <v>6.08E-2</v>
      </c>
      <c r="M116" s="36" t="str">
        <f t="shared" si="70"/>
        <v>Middle</v>
      </c>
      <c r="N116" s="36">
        <f t="shared" si="71"/>
        <v>0</v>
      </c>
      <c r="O116" s="37">
        <f t="shared" si="72"/>
        <v>0.32319999999999999</v>
      </c>
      <c r="P116" s="37">
        <f t="shared" si="73"/>
        <v>0.31109999999999999</v>
      </c>
      <c r="Q116" s="37">
        <f t="shared" si="74"/>
        <v>0.75790000000000002</v>
      </c>
      <c r="R116" s="37">
        <f t="shared" si="75"/>
        <v>0.89900000000000002</v>
      </c>
      <c r="S116" s="37">
        <f t="shared" si="76"/>
        <v>0.62370000000000003</v>
      </c>
      <c r="T116" s="37"/>
      <c r="U116" s="37">
        <f t="shared" si="77"/>
        <v>0.51149999999999995</v>
      </c>
      <c r="V116" s="37">
        <f t="shared" si="78"/>
        <v>0.52539999999999998</v>
      </c>
      <c r="W116" s="37">
        <f t="shared" si="79"/>
        <v>0.13769999999999999</v>
      </c>
      <c r="X116" s="37">
        <f t="shared" si="80"/>
        <v>5.3199999999999997E-2</v>
      </c>
      <c r="Y116" s="37">
        <f t="shared" si="81"/>
        <v>0.23180000000000001</v>
      </c>
      <c r="Z116" s="37"/>
      <c r="AA116" s="37">
        <f t="shared" si="82"/>
        <v>4.2000000000000003E-2</v>
      </c>
      <c r="AB116" s="37">
        <f t="shared" si="83"/>
        <v>3.8800000000000001E-2</v>
      </c>
      <c r="AC116" s="37">
        <f t="shared" si="84"/>
        <v>0.38319999999999999</v>
      </c>
      <c r="AD116" s="37">
        <f t="shared" si="85"/>
        <v>0.67920000000000003</v>
      </c>
      <c r="AE116" s="37">
        <f t="shared" si="86"/>
        <v>0.2122</v>
      </c>
      <c r="AF116" s="37"/>
      <c r="AG116" s="37">
        <f t="shared" si="112"/>
        <v>0.12330000000000001</v>
      </c>
      <c r="AH116" s="37">
        <f t="shared" si="113"/>
        <v>0.1323</v>
      </c>
      <c r="AI116" s="37">
        <f t="shared" si="114"/>
        <v>9.1000000000000004E-3</v>
      </c>
      <c r="AJ116" s="37">
        <f t="shared" si="115"/>
        <v>2.5000000000000001E-3</v>
      </c>
      <c r="AK116" s="37">
        <f t="shared" si="116"/>
        <v>2.18E-2</v>
      </c>
      <c r="AL116" s="37"/>
      <c r="AM116" s="37">
        <f t="shared" si="87"/>
        <v>0.18829999999999997</v>
      </c>
      <c r="AN116" s="37">
        <f t="shared" si="88"/>
        <v>0.21429999999999999</v>
      </c>
      <c r="AO116" s="37">
        <f t="shared" si="89"/>
        <v>0.62020000000000008</v>
      </c>
      <c r="AP116" s="37">
        <f t="shared" si="90"/>
        <v>0.8458</v>
      </c>
      <c r="AQ116" s="37">
        <f t="shared" si="91"/>
        <v>0.39190000000000003</v>
      </c>
      <c r="AS116" s="2">
        <f t="shared" si="92"/>
        <v>3.7000000000000002E-3</v>
      </c>
      <c r="AT116" s="2">
        <f t="shared" si="93"/>
        <v>1.9E-2</v>
      </c>
      <c r="AU116" s="2">
        <f t="shared" si="94"/>
        <v>0.32140000000000002</v>
      </c>
      <c r="AV116" s="2">
        <f t="shared" si="95"/>
        <v>0.62529999999999997</v>
      </c>
      <c r="AW116" s="2">
        <f t="shared" si="96"/>
        <v>0.20669999999999999</v>
      </c>
      <c r="AY116" s="2">
        <f t="shared" si="97"/>
        <v>2.9999999999999997E-4</v>
      </c>
      <c r="AZ116" s="2">
        <f t="shared" si="98"/>
        <v>1.9099999999999999E-2</v>
      </c>
      <c r="BA116" s="2">
        <f t="shared" si="99"/>
        <v>0.29210000000000003</v>
      </c>
      <c r="BB116" s="2">
        <f t="shared" si="100"/>
        <v>0.56169999999999998</v>
      </c>
      <c r="BC116" s="2">
        <f t="shared" si="101"/>
        <v>0.18590000000000001</v>
      </c>
      <c r="BE116" s="2">
        <f t="shared" si="102"/>
        <v>2.7400000000000001E-2</v>
      </c>
      <c r="BF116" s="2">
        <f t="shared" si="103"/>
        <v>3.4000000000000002E-2</v>
      </c>
      <c r="BG116" s="2">
        <f t="shared" si="104"/>
        <v>0.24310000000000001</v>
      </c>
      <c r="BH116" s="2">
        <f t="shared" si="105"/>
        <v>0.62949999999999995</v>
      </c>
      <c r="BI116" s="2">
        <f t="shared" si="106"/>
        <v>3.9600000000000003E-2</v>
      </c>
      <c r="BK116" s="2">
        <f t="shared" si="107"/>
        <v>3.7600000000000001E-2</v>
      </c>
      <c r="BL116" s="2">
        <f t="shared" si="108"/>
        <v>6.54E-2</v>
      </c>
      <c r="BM116" s="2">
        <f t="shared" si="109"/>
        <v>0.246</v>
      </c>
      <c r="BN116" s="2">
        <f t="shared" si="110"/>
        <v>0.55549999999999999</v>
      </c>
      <c r="BO116" s="2">
        <f t="shared" si="111"/>
        <v>0.30409999999999998</v>
      </c>
    </row>
    <row r="117" spans="1:67" ht="16.5" thickBot="1" x14ac:dyDescent="0.3">
      <c r="A117" s="2" t="s">
        <v>242</v>
      </c>
      <c r="B117" s="3">
        <v>0.32900000000000001</v>
      </c>
      <c r="C117" s="4">
        <v>0.55000000000000004</v>
      </c>
      <c r="D117" s="4">
        <v>0.02</v>
      </c>
      <c r="E117" s="4">
        <v>0.4</v>
      </c>
      <c r="F117" s="4">
        <v>0.79</v>
      </c>
      <c r="G117" s="6" t="s">
        <v>20</v>
      </c>
      <c r="H117" s="36">
        <f t="shared" si="65"/>
        <v>0.51439999999999997</v>
      </c>
      <c r="I117" s="36">
        <f t="shared" si="66"/>
        <v>0.49730000000000002</v>
      </c>
      <c r="J117" s="36">
        <f t="shared" si="67"/>
        <v>0.36470000000000002</v>
      </c>
      <c r="K117" s="36">
        <f t="shared" si="68"/>
        <v>4.7800000000000002E-2</v>
      </c>
      <c r="L117" s="36">
        <f t="shared" si="69"/>
        <v>4.7800000000000002E-2</v>
      </c>
      <c r="M117" s="36" t="str">
        <f t="shared" si="70"/>
        <v>High</v>
      </c>
      <c r="N117" s="36">
        <f t="shared" si="71"/>
        <v>1</v>
      </c>
      <c r="O117" s="37">
        <f t="shared" si="72"/>
        <v>0.33229999999999998</v>
      </c>
      <c r="P117" s="37">
        <f t="shared" si="73"/>
        <v>0.61109999999999998</v>
      </c>
      <c r="Q117" s="37">
        <f t="shared" si="74"/>
        <v>2.1100000000000001E-2</v>
      </c>
      <c r="R117" s="37">
        <f t="shared" si="75"/>
        <v>0.40400000000000003</v>
      </c>
      <c r="S117" s="37">
        <f t="shared" si="76"/>
        <v>0.84950000000000003</v>
      </c>
      <c r="T117" s="37"/>
      <c r="U117" s="37">
        <f t="shared" si="77"/>
        <v>0.50119999999999998</v>
      </c>
      <c r="V117" s="37">
        <f t="shared" si="78"/>
        <v>0.2414</v>
      </c>
      <c r="W117" s="37">
        <f t="shared" si="79"/>
        <v>0.9587</v>
      </c>
      <c r="X117" s="37">
        <f t="shared" si="80"/>
        <v>0.42449999999999999</v>
      </c>
      <c r="Y117" s="37">
        <f t="shared" si="81"/>
        <v>8.14E-2</v>
      </c>
      <c r="Z117" s="37"/>
      <c r="AA117" s="37">
        <f t="shared" si="82"/>
        <v>4.4600000000000001E-2</v>
      </c>
      <c r="AB117" s="37">
        <f t="shared" si="83"/>
        <v>0.20019999999999999</v>
      </c>
      <c r="AC117" s="37">
        <f t="shared" si="84"/>
        <v>8.0000000000000004E-4</v>
      </c>
      <c r="AD117" s="37">
        <f t="shared" si="85"/>
        <v>6.9000000000000006E-2</v>
      </c>
      <c r="AE117" s="37">
        <f t="shared" si="86"/>
        <v>0.55820000000000003</v>
      </c>
      <c r="AF117" s="37"/>
      <c r="AG117" s="37">
        <f t="shared" si="112"/>
        <v>0.11700000000000001</v>
      </c>
      <c r="AH117" s="37">
        <f t="shared" si="113"/>
        <v>2.35E-2</v>
      </c>
      <c r="AI117" s="37">
        <f t="shared" si="114"/>
        <v>0.85540000000000005</v>
      </c>
      <c r="AJ117" s="37">
        <f t="shared" si="115"/>
        <v>7.7499999999999999E-2</v>
      </c>
      <c r="AK117" s="37">
        <f t="shared" si="116"/>
        <v>4.3E-3</v>
      </c>
      <c r="AL117" s="37"/>
      <c r="AM117" s="37">
        <f t="shared" si="87"/>
        <v>0.16889999999999999</v>
      </c>
      <c r="AN117" s="37">
        <f t="shared" si="88"/>
        <v>0.36969999999999997</v>
      </c>
      <c r="AO117" s="37">
        <f t="shared" si="89"/>
        <v>0.93759999999999999</v>
      </c>
      <c r="AP117" s="37">
        <f t="shared" si="90"/>
        <v>2.0499999999999963E-2</v>
      </c>
      <c r="AQ117" s="37">
        <f t="shared" si="91"/>
        <v>0.7681</v>
      </c>
      <c r="AS117" s="2">
        <f t="shared" si="92"/>
        <v>6.3E-3</v>
      </c>
      <c r="AT117" s="2">
        <f t="shared" si="93"/>
        <v>0.1804</v>
      </c>
      <c r="AU117" s="2">
        <f t="shared" si="94"/>
        <v>6.0999999999999999E-2</v>
      </c>
      <c r="AV117" s="2">
        <f t="shared" si="95"/>
        <v>1.5100000000000001E-2</v>
      </c>
      <c r="AW117" s="2">
        <f t="shared" si="96"/>
        <v>0.55269999999999997</v>
      </c>
      <c r="AY117" s="2">
        <f t="shared" si="97"/>
        <v>2.3E-3</v>
      </c>
      <c r="AZ117" s="2">
        <f t="shared" si="98"/>
        <v>0.14230000000000001</v>
      </c>
      <c r="BA117" s="2">
        <f t="shared" si="99"/>
        <v>9.0300000000000005E-2</v>
      </c>
      <c r="BB117" s="2">
        <f t="shared" si="100"/>
        <v>4.8500000000000001E-2</v>
      </c>
      <c r="BC117" s="2">
        <f t="shared" si="101"/>
        <v>0.53190000000000004</v>
      </c>
      <c r="BE117" s="2">
        <f t="shared" si="102"/>
        <v>2.4799999999999999E-2</v>
      </c>
      <c r="BF117" s="2">
        <f t="shared" si="103"/>
        <v>0.12740000000000001</v>
      </c>
      <c r="BG117" s="2">
        <f t="shared" si="104"/>
        <v>0.13930000000000001</v>
      </c>
      <c r="BH117" s="2">
        <f t="shared" si="105"/>
        <v>1.9300000000000001E-2</v>
      </c>
      <c r="BI117" s="2">
        <f t="shared" si="106"/>
        <v>0.3856</v>
      </c>
      <c r="BK117" s="2">
        <f t="shared" si="107"/>
        <v>3.5000000000000003E-2</v>
      </c>
      <c r="BL117" s="2">
        <f t="shared" si="108"/>
        <v>9.6000000000000002E-2</v>
      </c>
      <c r="BM117" s="2">
        <f t="shared" si="109"/>
        <v>0.13639999999999999</v>
      </c>
      <c r="BN117" s="2">
        <f t="shared" si="110"/>
        <v>5.4699999999999999E-2</v>
      </c>
      <c r="BO117" s="2">
        <f t="shared" si="111"/>
        <v>4.19E-2</v>
      </c>
    </row>
    <row r="118" spans="1:67" ht="16.5" thickBot="1" x14ac:dyDescent="0.3">
      <c r="A118" s="2" t="s">
        <v>243</v>
      </c>
      <c r="B118" s="3">
        <v>0.29499999999999998</v>
      </c>
      <c r="C118" s="4">
        <v>0.59</v>
      </c>
      <c r="D118" s="4">
        <v>0.28999999999999998</v>
      </c>
      <c r="E118" s="4">
        <v>0.31</v>
      </c>
      <c r="F118" s="4">
        <v>0.55000000000000004</v>
      </c>
      <c r="G118" s="8" t="s">
        <v>24</v>
      </c>
      <c r="H118" s="36">
        <f t="shared" si="65"/>
        <v>0.16550000000000001</v>
      </c>
      <c r="I118" s="36">
        <f t="shared" si="66"/>
        <v>0.14899999999999999</v>
      </c>
      <c r="J118" s="36">
        <f t="shared" si="67"/>
        <v>1.5800000000000002E-2</v>
      </c>
      <c r="K118" s="36">
        <f t="shared" si="68"/>
        <v>0.31559999999999999</v>
      </c>
      <c r="L118" s="36">
        <f t="shared" si="69"/>
        <v>1.5800000000000002E-2</v>
      </c>
      <c r="M118" s="36" t="str">
        <f t="shared" si="70"/>
        <v>Middle</v>
      </c>
      <c r="N118" s="36">
        <f t="shared" si="71"/>
        <v>1</v>
      </c>
      <c r="O118" s="37">
        <f t="shared" si="72"/>
        <v>0.29799999999999999</v>
      </c>
      <c r="P118" s="37">
        <f t="shared" si="73"/>
        <v>0.65559999999999996</v>
      </c>
      <c r="Q118" s="37">
        <f t="shared" si="74"/>
        <v>0.30530000000000002</v>
      </c>
      <c r="R118" s="37">
        <f t="shared" si="75"/>
        <v>0.31309999999999999</v>
      </c>
      <c r="S118" s="37">
        <f t="shared" si="76"/>
        <v>0.59140000000000004</v>
      </c>
      <c r="T118" s="37"/>
      <c r="U118" s="37">
        <f t="shared" si="77"/>
        <v>0.54079999999999995</v>
      </c>
      <c r="V118" s="37">
        <f t="shared" si="78"/>
        <v>0.20799999999999999</v>
      </c>
      <c r="W118" s="37">
        <f t="shared" si="79"/>
        <v>0.53220000000000001</v>
      </c>
      <c r="X118" s="37">
        <f t="shared" si="80"/>
        <v>0.52310000000000001</v>
      </c>
      <c r="Y118" s="37">
        <f t="shared" si="81"/>
        <v>0.25679999999999997</v>
      </c>
      <c r="Z118" s="37"/>
      <c r="AA118" s="37">
        <f t="shared" si="82"/>
        <v>3.5499999999999997E-2</v>
      </c>
      <c r="AB118" s="37">
        <f t="shared" si="83"/>
        <v>0.2455</v>
      </c>
      <c r="AC118" s="37">
        <f t="shared" si="84"/>
        <v>3.73E-2</v>
      </c>
      <c r="AD118" s="37">
        <f t="shared" si="85"/>
        <v>3.9300000000000002E-2</v>
      </c>
      <c r="AE118" s="37">
        <f t="shared" si="86"/>
        <v>0.1825</v>
      </c>
      <c r="AF118" s="37"/>
      <c r="AG118" s="37">
        <f t="shared" si="112"/>
        <v>0.1429</v>
      </c>
      <c r="AH118" s="37">
        <f t="shared" si="113"/>
        <v>1.7899999999999999E-2</v>
      </c>
      <c r="AI118" s="37">
        <f t="shared" si="114"/>
        <v>0.13689999999999999</v>
      </c>
      <c r="AJ118" s="37">
        <f t="shared" si="115"/>
        <v>0.1308</v>
      </c>
      <c r="AK118" s="37">
        <f t="shared" si="116"/>
        <v>2.64E-2</v>
      </c>
      <c r="AL118" s="37"/>
      <c r="AM118" s="37">
        <f t="shared" si="87"/>
        <v>0.24279999999999996</v>
      </c>
      <c r="AN118" s="37">
        <f t="shared" si="88"/>
        <v>0.4476</v>
      </c>
      <c r="AO118" s="37">
        <f t="shared" si="89"/>
        <v>0.22689999999999999</v>
      </c>
      <c r="AP118" s="37">
        <f t="shared" si="90"/>
        <v>0.21000000000000002</v>
      </c>
      <c r="AQ118" s="37">
        <f t="shared" si="91"/>
        <v>0.33460000000000006</v>
      </c>
      <c r="AS118" s="2">
        <f t="shared" si="92"/>
        <v>2.8E-3</v>
      </c>
      <c r="AT118" s="2">
        <f t="shared" si="93"/>
        <v>0.22570000000000001</v>
      </c>
      <c r="AU118" s="2">
        <f t="shared" si="94"/>
        <v>2.4500000000000001E-2</v>
      </c>
      <c r="AV118" s="2">
        <f t="shared" si="95"/>
        <v>1.46E-2</v>
      </c>
      <c r="AW118" s="2">
        <f t="shared" si="96"/>
        <v>0.17699999999999999</v>
      </c>
      <c r="AY118" s="2">
        <f t="shared" si="97"/>
        <v>6.7999999999999996E-3</v>
      </c>
      <c r="AZ118" s="2">
        <f t="shared" si="98"/>
        <v>0.18759999999999999</v>
      </c>
      <c r="BA118" s="2">
        <f t="shared" si="99"/>
        <v>5.3800000000000001E-2</v>
      </c>
      <c r="BB118" s="2">
        <f t="shared" si="100"/>
        <v>7.8200000000000006E-2</v>
      </c>
      <c r="BC118" s="2">
        <f t="shared" si="101"/>
        <v>0.15620000000000001</v>
      </c>
      <c r="BE118" s="2">
        <f t="shared" si="102"/>
        <v>3.39E-2</v>
      </c>
      <c r="BF118" s="2">
        <f t="shared" si="103"/>
        <v>0.17269999999999999</v>
      </c>
      <c r="BG118" s="2">
        <f t="shared" si="104"/>
        <v>0.1028</v>
      </c>
      <c r="BH118" s="2">
        <f t="shared" si="105"/>
        <v>1.04E-2</v>
      </c>
      <c r="BI118" s="2">
        <f t="shared" si="106"/>
        <v>9.9000000000000008E-3</v>
      </c>
      <c r="BK118" s="2">
        <f t="shared" si="107"/>
        <v>4.41E-2</v>
      </c>
      <c r="BL118" s="2">
        <f t="shared" si="108"/>
        <v>0.14130000000000001</v>
      </c>
      <c r="BM118" s="2">
        <f t="shared" si="109"/>
        <v>9.9900000000000003E-2</v>
      </c>
      <c r="BN118" s="2">
        <f t="shared" si="110"/>
        <v>8.4400000000000003E-2</v>
      </c>
      <c r="BO118" s="2">
        <f t="shared" si="111"/>
        <v>0.33379999999999999</v>
      </c>
    </row>
    <row r="119" spans="1:67" ht="16.5" thickBot="1" x14ac:dyDescent="0.3">
      <c r="A119" s="2" t="s">
        <v>244</v>
      </c>
      <c r="B119" s="3">
        <v>0.28499999999999998</v>
      </c>
      <c r="C119" s="4">
        <v>0.64</v>
      </c>
      <c r="D119" s="4">
        <v>0.18</v>
      </c>
      <c r="E119" s="4">
        <v>0.61</v>
      </c>
      <c r="F119" s="4">
        <v>0.45</v>
      </c>
      <c r="G119" s="8" t="s">
        <v>24</v>
      </c>
      <c r="H119" s="36">
        <f t="shared" si="65"/>
        <v>9.9400000000000002E-2</v>
      </c>
      <c r="I119" s="36">
        <f t="shared" si="66"/>
        <v>8.09E-2</v>
      </c>
      <c r="J119" s="36">
        <f t="shared" si="67"/>
        <v>7.0900000000000005E-2</v>
      </c>
      <c r="K119" s="36">
        <f t="shared" si="68"/>
        <v>0.38669999999999999</v>
      </c>
      <c r="L119" s="36">
        <f t="shared" si="69"/>
        <v>7.0900000000000005E-2</v>
      </c>
      <c r="M119" s="36" t="str">
        <f t="shared" si="70"/>
        <v>Middle</v>
      </c>
      <c r="N119" s="36">
        <f t="shared" si="71"/>
        <v>1</v>
      </c>
      <c r="O119" s="37">
        <f t="shared" si="72"/>
        <v>0.28789999999999999</v>
      </c>
      <c r="P119" s="37">
        <f t="shared" si="73"/>
        <v>0.71109999999999995</v>
      </c>
      <c r="Q119" s="37">
        <f t="shared" si="74"/>
        <v>0.1895</v>
      </c>
      <c r="R119" s="37">
        <f t="shared" si="75"/>
        <v>0.61619999999999997</v>
      </c>
      <c r="S119" s="37">
        <f t="shared" si="76"/>
        <v>0.4839</v>
      </c>
      <c r="T119" s="37"/>
      <c r="U119" s="37">
        <f t="shared" si="77"/>
        <v>0.55289999999999995</v>
      </c>
      <c r="V119" s="37">
        <f t="shared" si="78"/>
        <v>0.16880000000000001</v>
      </c>
      <c r="W119" s="37">
        <f t="shared" si="79"/>
        <v>0.68140000000000001</v>
      </c>
      <c r="X119" s="37">
        <f t="shared" si="80"/>
        <v>0.23749999999999999</v>
      </c>
      <c r="Y119" s="37">
        <f t="shared" si="81"/>
        <v>0.3478</v>
      </c>
      <c r="Z119" s="37"/>
      <c r="AA119" s="37">
        <f t="shared" si="82"/>
        <v>3.3099999999999997E-2</v>
      </c>
      <c r="AB119" s="37">
        <f t="shared" si="83"/>
        <v>0.31380000000000002</v>
      </c>
      <c r="AC119" s="37">
        <f t="shared" si="84"/>
        <v>1.52E-2</v>
      </c>
      <c r="AD119" s="37">
        <f t="shared" si="85"/>
        <v>0.20499999999999999</v>
      </c>
      <c r="AE119" s="37">
        <f t="shared" si="86"/>
        <v>0.107</v>
      </c>
      <c r="AF119" s="37"/>
      <c r="AG119" s="37">
        <f t="shared" si="112"/>
        <v>0.1517</v>
      </c>
      <c r="AH119" s="37">
        <f t="shared" si="113"/>
        <v>1.2500000000000001E-2</v>
      </c>
      <c r="AI119" s="37">
        <f t="shared" si="114"/>
        <v>0.27539999999999998</v>
      </c>
      <c r="AJ119" s="37">
        <f t="shared" si="115"/>
        <v>2.2800000000000001E-2</v>
      </c>
      <c r="AK119" s="37">
        <f t="shared" si="116"/>
        <v>4.9200000000000001E-2</v>
      </c>
      <c r="AL119" s="37"/>
      <c r="AM119" s="37">
        <f t="shared" si="87"/>
        <v>0.26499999999999996</v>
      </c>
      <c r="AN119" s="37">
        <f t="shared" si="88"/>
        <v>0.5423</v>
      </c>
      <c r="AO119" s="37">
        <f t="shared" si="89"/>
        <v>0.4919</v>
      </c>
      <c r="AP119" s="37">
        <f t="shared" si="90"/>
        <v>0.37869999999999998</v>
      </c>
      <c r="AQ119" s="37">
        <f t="shared" si="91"/>
        <v>0.1361</v>
      </c>
      <c r="AS119" s="2">
        <f t="shared" si="92"/>
        <v>5.1999999999999998E-3</v>
      </c>
      <c r="AT119" s="2">
        <f t="shared" si="93"/>
        <v>0.29399999999999998</v>
      </c>
      <c r="AU119" s="2">
        <f t="shared" si="94"/>
        <v>4.6600000000000003E-2</v>
      </c>
      <c r="AV119" s="2">
        <f t="shared" si="95"/>
        <v>0.15110000000000001</v>
      </c>
      <c r="AW119" s="2">
        <f t="shared" si="96"/>
        <v>0.10150000000000001</v>
      </c>
      <c r="AY119" s="2">
        <f t="shared" si="97"/>
        <v>9.1999999999999998E-3</v>
      </c>
      <c r="AZ119" s="2">
        <f t="shared" si="98"/>
        <v>0.25590000000000002</v>
      </c>
      <c r="BA119" s="2">
        <f t="shared" si="99"/>
        <v>7.5899999999999995E-2</v>
      </c>
      <c r="BB119" s="2">
        <f t="shared" si="100"/>
        <v>8.7499999999999994E-2</v>
      </c>
      <c r="BC119" s="2">
        <f t="shared" si="101"/>
        <v>8.0699999999999994E-2</v>
      </c>
      <c r="BE119" s="2">
        <f t="shared" si="102"/>
        <v>3.6299999999999999E-2</v>
      </c>
      <c r="BF119" s="2">
        <f t="shared" si="103"/>
        <v>0.24099999999999999</v>
      </c>
      <c r="BG119" s="2">
        <f t="shared" si="104"/>
        <v>0.1249</v>
      </c>
      <c r="BH119" s="2">
        <f t="shared" si="105"/>
        <v>0.15529999999999999</v>
      </c>
      <c r="BI119" s="2">
        <f t="shared" si="106"/>
        <v>6.5600000000000006E-2</v>
      </c>
      <c r="BK119" s="2">
        <f t="shared" si="107"/>
        <v>4.65E-2</v>
      </c>
      <c r="BL119" s="2">
        <f t="shared" si="108"/>
        <v>0.20960000000000001</v>
      </c>
      <c r="BM119" s="2">
        <f t="shared" si="109"/>
        <v>0.122</v>
      </c>
      <c r="BN119" s="2">
        <f t="shared" si="110"/>
        <v>8.1299999999999997E-2</v>
      </c>
      <c r="BO119" s="2">
        <f t="shared" si="111"/>
        <v>0.4093</v>
      </c>
    </row>
    <row r="120" spans="1:67" ht="16.5" thickBot="1" x14ac:dyDescent="0.3">
      <c r="A120" s="2" t="s">
        <v>245</v>
      </c>
      <c r="B120" s="3">
        <v>0.26500000000000001</v>
      </c>
      <c r="C120" s="4">
        <v>0.6</v>
      </c>
      <c r="D120" s="4">
        <v>0.28000000000000003</v>
      </c>
      <c r="E120" s="4">
        <v>0.66</v>
      </c>
      <c r="F120" s="4">
        <v>7.0000000000000007E-2</v>
      </c>
      <c r="G120" s="5" t="s">
        <v>13</v>
      </c>
      <c r="H120" s="36">
        <f t="shared" si="65"/>
        <v>6.7999999999999996E-3</v>
      </c>
      <c r="I120" s="36">
        <f t="shared" si="66"/>
        <v>2.6700000000000002E-2</v>
      </c>
      <c r="J120" s="36">
        <f t="shared" si="67"/>
        <v>0.16569999999999999</v>
      </c>
      <c r="K120" s="36">
        <f t="shared" si="68"/>
        <v>0.48149999999999998</v>
      </c>
      <c r="L120" s="36">
        <f t="shared" si="69"/>
        <v>6.7999999999999996E-3</v>
      </c>
      <c r="M120" s="36" t="str">
        <f t="shared" si="70"/>
        <v>very_low</v>
      </c>
      <c r="N120" s="36">
        <f t="shared" si="71"/>
        <v>1</v>
      </c>
      <c r="O120" s="37">
        <f t="shared" si="72"/>
        <v>0.26769999999999999</v>
      </c>
      <c r="P120" s="37">
        <f t="shared" si="73"/>
        <v>0.66669999999999996</v>
      </c>
      <c r="Q120" s="37">
        <f t="shared" si="74"/>
        <v>0.29470000000000002</v>
      </c>
      <c r="R120" s="37">
        <f t="shared" si="75"/>
        <v>0.66669999999999996</v>
      </c>
      <c r="S120" s="37">
        <f t="shared" si="76"/>
        <v>7.5300000000000006E-2</v>
      </c>
      <c r="T120" s="37"/>
      <c r="U120" s="37">
        <f t="shared" si="77"/>
        <v>0.57769999999999999</v>
      </c>
      <c r="V120" s="37">
        <f t="shared" si="78"/>
        <v>0.2</v>
      </c>
      <c r="W120" s="37">
        <f t="shared" si="79"/>
        <v>0.54479999999999995</v>
      </c>
      <c r="X120" s="37">
        <f t="shared" si="80"/>
        <v>0.2</v>
      </c>
      <c r="Y120" s="37">
        <f t="shared" si="81"/>
        <v>0.8599</v>
      </c>
      <c r="Z120" s="37"/>
      <c r="AA120" s="37">
        <f t="shared" si="82"/>
        <v>2.87E-2</v>
      </c>
      <c r="AB120" s="37">
        <f t="shared" si="83"/>
        <v>0.25800000000000001</v>
      </c>
      <c r="AC120" s="37">
        <f t="shared" si="84"/>
        <v>3.4700000000000002E-2</v>
      </c>
      <c r="AD120" s="37">
        <f t="shared" si="85"/>
        <v>0.25800000000000001</v>
      </c>
      <c r="AE120" s="37">
        <f t="shared" si="86"/>
        <v>3.8E-3</v>
      </c>
      <c r="AF120" s="37"/>
      <c r="AG120" s="37">
        <f t="shared" si="112"/>
        <v>0.17100000000000001</v>
      </c>
      <c r="AH120" s="37">
        <f t="shared" si="113"/>
        <v>1.67E-2</v>
      </c>
      <c r="AI120" s="37">
        <f t="shared" si="114"/>
        <v>0.1457</v>
      </c>
      <c r="AJ120" s="37">
        <f t="shared" si="115"/>
        <v>1.67E-2</v>
      </c>
      <c r="AK120" s="37">
        <f t="shared" si="116"/>
        <v>0.58199999999999996</v>
      </c>
      <c r="AL120" s="37"/>
      <c r="AM120" s="37">
        <f t="shared" si="87"/>
        <v>0.31</v>
      </c>
      <c r="AN120" s="37">
        <f t="shared" si="88"/>
        <v>0.46669999999999995</v>
      </c>
      <c r="AO120" s="37">
        <f t="shared" si="89"/>
        <v>0.25009999999999993</v>
      </c>
      <c r="AP120" s="37">
        <f t="shared" si="90"/>
        <v>0.46669999999999995</v>
      </c>
      <c r="AQ120" s="37">
        <f t="shared" si="91"/>
        <v>0.78459999999999996</v>
      </c>
      <c r="AS120" s="2">
        <f t="shared" si="92"/>
        <v>9.5999999999999992E-3</v>
      </c>
      <c r="AT120" s="2">
        <f t="shared" si="93"/>
        <v>0.2382</v>
      </c>
      <c r="AU120" s="2">
        <f t="shared" si="94"/>
        <v>2.7099999999999999E-2</v>
      </c>
      <c r="AV120" s="2">
        <f t="shared" si="95"/>
        <v>0.2041</v>
      </c>
      <c r="AW120" s="2">
        <f t="shared" si="96"/>
        <v>1.6999999999999999E-3</v>
      </c>
      <c r="AY120" s="2">
        <f t="shared" si="97"/>
        <v>1.3599999999999999E-2</v>
      </c>
      <c r="AZ120" s="2">
        <f t="shared" si="98"/>
        <v>0.2001</v>
      </c>
      <c r="BA120" s="2">
        <f t="shared" si="99"/>
        <v>5.6399999999999999E-2</v>
      </c>
      <c r="BB120" s="2">
        <f t="shared" si="100"/>
        <v>0.14050000000000001</v>
      </c>
      <c r="BC120" s="2">
        <f t="shared" si="101"/>
        <v>2.2499999999999999E-2</v>
      </c>
      <c r="BE120" s="2">
        <f t="shared" si="102"/>
        <v>4.07E-2</v>
      </c>
      <c r="BF120" s="2">
        <f t="shared" si="103"/>
        <v>0.1852</v>
      </c>
      <c r="BG120" s="2">
        <f t="shared" si="104"/>
        <v>0.10539999999999999</v>
      </c>
      <c r="BH120" s="2">
        <f t="shared" si="105"/>
        <v>0.20830000000000001</v>
      </c>
      <c r="BI120" s="2">
        <f t="shared" si="106"/>
        <v>0.16880000000000001</v>
      </c>
      <c r="BK120" s="2">
        <f t="shared" si="107"/>
        <v>5.0900000000000001E-2</v>
      </c>
      <c r="BL120" s="2">
        <f t="shared" si="108"/>
        <v>0.15379999999999999</v>
      </c>
      <c r="BM120" s="2">
        <f t="shared" si="109"/>
        <v>0.10249999999999999</v>
      </c>
      <c r="BN120" s="2">
        <f t="shared" si="110"/>
        <v>0.1343</v>
      </c>
      <c r="BO120" s="2">
        <f t="shared" si="111"/>
        <v>0.51249999999999996</v>
      </c>
    </row>
    <row r="121" spans="1:67" ht="16.5" thickBot="1" x14ac:dyDescent="0.3">
      <c r="A121" s="2" t="s">
        <v>246</v>
      </c>
      <c r="B121" s="3">
        <v>0.315</v>
      </c>
      <c r="C121" s="4">
        <v>0.69</v>
      </c>
      <c r="D121" s="4">
        <v>0.28000000000000003</v>
      </c>
      <c r="E121" s="4">
        <v>0.8</v>
      </c>
      <c r="F121" s="4">
        <v>0.7</v>
      </c>
      <c r="G121" s="6" t="s">
        <v>20</v>
      </c>
      <c r="H121" s="36">
        <f t="shared" si="65"/>
        <v>0.3498</v>
      </c>
      <c r="I121" s="36">
        <f t="shared" si="66"/>
        <v>0.33129999999999998</v>
      </c>
      <c r="J121" s="36">
        <f t="shared" si="67"/>
        <v>0.20019999999999999</v>
      </c>
      <c r="K121" s="36">
        <f t="shared" si="68"/>
        <v>0.1426</v>
      </c>
      <c r="L121" s="36">
        <f t="shared" si="69"/>
        <v>0.1426</v>
      </c>
      <c r="M121" s="36" t="str">
        <f t="shared" si="70"/>
        <v>High</v>
      </c>
      <c r="N121" s="36">
        <f t="shared" si="71"/>
        <v>1</v>
      </c>
      <c r="O121" s="37">
        <f t="shared" si="72"/>
        <v>0.31819999999999998</v>
      </c>
      <c r="P121" s="37">
        <f t="shared" si="73"/>
        <v>0.76670000000000005</v>
      </c>
      <c r="Q121" s="37">
        <f t="shared" si="74"/>
        <v>0.29470000000000002</v>
      </c>
      <c r="R121" s="37">
        <f t="shared" si="75"/>
        <v>0.80810000000000004</v>
      </c>
      <c r="S121" s="37">
        <f t="shared" si="76"/>
        <v>0.75270000000000004</v>
      </c>
      <c r="T121" s="37"/>
      <c r="U121" s="37">
        <f t="shared" si="77"/>
        <v>0.51719999999999999</v>
      </c>
      <c r="V121" s="37">
        <f t="shared" si="78"/>
        <v>0.1321</v>
      </c>
      <c r="W121" s="37">
        <f t="shared" si="79"/>
        <v>0.54479999999999995</v>
      </c>
      <c r="X121" s="37">
        <f t="shared" si="80"/>
        <v>0.1061</v>
      </c>
      <c r="Y121" s="37">
        <f t="shared" si="81"/>
        <v>0.1411</v>
      </c>
      <c r="Z121" s="37"/>
      <c r="AA121" s="37">
        <f t="shared" si="82"/>
        <v>4.07E-2</v>
      </c>
      <c r="AB121" s="37">
        <f t="shared" si="83"/>
        <v>0.39760000000000001</v>
      </c>
      <c r="AC121" s="37">
        <f t="shared" si="84"/>
        <v>3.4700000000000002E-2</v>
      </c>
      <c r="AD121" s="37">
        <f t="shared" si="85"/>
        <v>0.47210000000000002</v>
      </c>
      <c r="AE121" s="37">
        <f t="shared" si="86"/>
        <v>0.37490000000000001</v>
      </c>
      <c r="AF121" s="37"/>
      <c r="AG121" s="37">
        <f t="shared" si="112"/>
        <v>0.127</v>
      </c>
      <c r="AH121" s="37">
        <f t="shared" si="113"/>
        <v>8.5000000000000006E-3</v>
      </c>
      <c r="AI121" s="37">
        <f t="shared" si="114"/>
        <v>0.1457</v>
      </c>
      <c r="AJ121" s="37">
        <f t="shared" si="115"/>
        <v>6.1000000000000004E-3</v>
      </c>
      <c r="AK121" s="37">
        <f t="shared" si="116"/>
        <v>9.4000000000000004E-3</v>
      </c>
      <c r="AL121" s="37"/>
      <c r="AM121" s="37">
        <f t="shared" si="87"/>
        <v>0.19900000000000001</v>
      </c>
      <c r="AN121" s="37">
        <f t="shared" si="88"/>
        <v>0.63460000000000005</v>
      </c>
      <c r="AO121" s="37">
        <f t="shared" si="89"/>
        <v>0.25009999999999993</v>
      </c>
      <c r="AP121" s="37">
        <f t="shared" si="90"/>
        <v>0.70200000000000007</v>
      </c>
      <c r="AQ121" s="37">
        <f t="shared" si="91"/>
        <v>0.61160000000000003</v>
      </c>
      <c r="AS121" s="2">
        <f t="shared" si="92"/>
        <v>2.3999999999999998E-3</v>
      </c>
      <c r="AT121" s="2">
        <f t="shared" si="93"/>
        <v>0.37780000000000002</v>
      </c>
      <c r="AU121" s="2">
        <f t="shared" si="94"/>
        <v>2.7099999999999999E-2</v>
      </c>
      <c r="AV121" s="2">
        <f t="shared" si="95"/>
        <v>0.41820000000000002</v>
      </c>
      <c r="AW121" s="2">
        <f t="shared" si="96"/>
        <v>0.36940000000000001</v>
      </c>
      <c r="AY121" s="2">
        <f t="shared" si="97"/>
        <v>1.6000000000000001E-3</v>
      </c>
      <c r="AZ121" s="2">
        <f t="shared" si="98"/>
        <v>0.3397</v>
      </c>
      <c r="BA121" s="2">
        <f t="shared" si="99"/>
        <v>5.6399999999999999E-2</v>
      </c>
      <c r="BB121" s="2">
        <f t="shared" si="100"/>
        <v>0.35460000000000003</v>
      </c>
      <c r="BC121" s="2">
        <f t="shared" si="101"/>
        <v>0.34860000000000002</v>
      </c>
      <c r="BE121" s="2">
        <f t="shared" si="102"/>
        <v>2.87E-2</v>
      </c>
      <c r="BF121" s="2">
        <f t="shared" si="103"/>
        <v>0.32479999999999998</v>
      </c>
      <c r="BG121" s="2">
        <f t="shared" si="104"/>
        <v>0.10539999999999999</v>
      </c>
      <c r="BH121" s="2">
        <f t="shared" si="105"/>
        <v>0.4224</v>
      </c>
      <c r="BI121" s="2">
        <f t="shared" si="106"/>
        <v>0.20230000000000001</v>
      </c>
      <c r="BK121" s="2">
        <f t="shared" si="107"/>
        <v>3.8899999999999997E-2</v>
      </c>
      <c r="BL121" s="2">
        <f t="shared" si="108"/>
        <v>0.29339999999999999</v>
      </c>
      <c r="BM121" s="2">
        <f t="shared" si="109"/>
        <v>0.10249999999999999</v>
      </c>
      <c r="BN121" s="2">
        <f t="shared" si="110"/>
        <v>0.34839999999999999</v>
      </c>
      <c r="BO121" s="2">
        <f t="shared" si="111"/>
        <v>0.1414</v>
      </c>
    </row>
    <row r="122" spans="1:67" ht="16.5" thickBot="1" x14ac:dyDescent="0.3">
      <c r="A122" s="2" t="s">
        <v>247</v>
      </c>
      <c r="B122" s="3">
        <v>0.28000000000000003</v>
      </c>
      <c r="C122" s="4">
        <v>0.78</v>
      </c>
      <c r="D122" s="4">
        <v>0.44</v>
      </c>
      <c r="E122" s="4">
        <v>0.17</v>
      </c>
      <c r="F122" s="4">
        <v>0.66</v>
      </c>
      <c r="G122" s="8" t="s">
        <v>24</v>
      </c>
      <c r="H122" s="36">
        <f t="shared" si="65"/>
        <v>0.28649999999999998</v>
      </c>
      <c r="I122" s="36">
        <f t="shared" si="66"/>
        <v>0.26650000000000001</v>
      </c>
      <c r="J122" s="36">
        <f t="shared" si="67"/>
        <v>0.13270000000000001</v>
      </c>
      <c r="K122" s="36">
        <f t="shared" si="68"/>
        <v>0.19389999999999999</v>
      </c>
      <c r="L122" s="36">
        <f t="shared" si="69"/>
        <v>0.13270000000000001</v>
      </c>
      <c r="M122" s="36" t="str">
        <f t="shared" si="70"/>
        <v>Middle</v>
      </c>
      <c r="N122" s="36">
        <f t="shared" si="71"/>
        <v>1</v>
      </c>
      <c r="O122" s="37">
        <f t="shared" si="72"/>
        <v>0.2828</v>
      </c>
      <c r="P122" s="37">
        <f t="shared" si="73"/>
        <v>0.86670000000000003</v>
      </c>
      <c r="Q122" s="37">
        <f t="shared" si="74"/>
        <v>0.4632</v>
      </c>
      <c r="R122" s="37">
        <f t="shared" si="75"/>
        <v>0.17169999999999999</v>
      </c>
      <c r="S122" s="37">
        <f t="shared" si="76"/>
        <v>0.7097</v>
      </c>
      <c r="T122" s="37"/>
      <c r="U122" s="37">
        <f t="shared" si="77"/>
        <v>0.55910000000000004</v>
      </c>
      <c r="V122" s="37">
        <f t="shared" si="78"/>
        <v>7.1400000000000005E-2</v>
      </c>
      <c r="W122" s="37">
        <f t="shared" si="79"/>
        <v>0.3669</v>
      </c>
      <c r="X122" s="37">
        <f t="shared" si="80"/>
        <v>0.70689999999999997</v>
      </c>
      <c r="Y122" s="37">
        <f t="shared" si="81"/>
        <v>0.16980000000000001</v>
      </c>
      <c r="Z122" s="37"/>
      <c r="AA122" s="37">
        <f t="shared" si="82"/>
        <v>3.1899999999999998E-2</v>
      </c>
      <c r="AB122" s="37">
        <f t="shared" si="83"/>
        <v>0.59799999999999998</v>
      </c>
      <c r="AC122" s="37">
        <f t="shared" si="84"/>
        <v>9.5799999999999996E-2</v>
      </c>
      <c r="AD122" s="37">
        <f t="shared" si="85"/>
        <v>1.29E-2</v>
      </c>
      <c r="AE122" s="37">
        <f t="shared" si="86"/>
        <v>0.31180000000000002</v>
      </c>
      <c r="AF122" s="37"/>
      <c r="AG122" s="37">
        <f t="shared" si="112"/>
        <v>0.15629999999999999</v>
      </c>
      <c r="AH122" s="37">
        <f t="shared" si="113"/>
        <v>3.5999999999999999E-3</v>
      </c>
      <c r="AI122" s="37">
        <f t="shared" si="114"/>
        <v>5.5399999999999998E-2</v>
      </c>
      <c r="AJ122" s="37">
        <f t="shared" si="115"/>
        <v>0.30809999999999998</v>
      </c>
      <c r="AK122" s="37">
        <f t="shared" si="116"/>
        <v>1.2699999999999999E-2</v>
      </c>
      <c r="AL122" s="37"/>
      <c r="AM122" s="37">
        <f t="shared" si="87"/>
        <v>0.27630000000000005</v>
      </c>
      <c r="AN122" s="37">
        <f t="shared" si="88"/>
        <v>0.79530000000000001</v>
      </c>
      <c r="AO122" s="37">
        <f t="shared" si="89"/>
        <v>9.6299999999999997E-2</v>
      </c>
      <c r="AP122" s="37">
        <f t="shared" si="90"/>
        <v>0.53520000000000001</v>
      </c>
      <c r="AQ122" s="37">
        <f t="shared" si="91"/>
        <v>0.53990000000000005</v>
      </c>
      <c r="AS122" s="2">
        <f t="shared" si="92"/>
        <v>6.4000000000000003E-3</v>
      </c>
      <c r="AT122" s="2">
        <f t="shared" si="93"/>
        <v>0.57820000000000005</v>
      </c>
      <c r="AU122" s="2">
        <f t="shared" si="94"/>
        <v>3.4000000000000002E-2</v>
      </c>
      <c r="AV122" s="2">
        <f t="shared" si="95"/>
        <v>4.1000000000000002E-2</v>
      </c>
      <c r="AW122" s="2">
        <f t="shared" si="96"/>
        <v>0.30630000000000002</v>
      </c>
      <c r="AY122" s="2">
        <f t="shared" si="97"/>
        <v>1.04E-2</v>
      </c>
      <c r="AZ122" s="2">
        <f t="shared" si="98"/>
        <v>0.54010000000000002</v>
      </c>
      <c r="BA122" s="2">
        <f t="shared" si="99"/>
        <v>4.7000000000000002E-3</v>
      </c>
      <c r="BB122" s="2">
        <f t="shared" si="100"/>
        <v>0.1046</v>
      </c>
      <c r="BC122" s="2">
        <f t="shared" si="101"/>
        <v>0.28549999999999998</v>
      </c>
      <c r="BE122" s="2">
        <f t="shared" si="102"/>
        <v>3.7499999999999999E-2</v>
      </c>
      <c r="BF122" s="2">
        <f t="shared" si="103"/>
        <v>0.5252</v>
      </c>
      <c r="BG122" s="2">
        <f t="shared" si="104"/>
        <v>4.4299999999999999E-2</v>
      </c>
      <c r="BH122" s="2">
        <f t="shared" si="105"/>
        <v>3.6799999999999999E-2</v>
      </c>
      <c r="BI122" s="2">
        <f t="shared" si="106"/>
        <v>0.13919999999999999</v>
      </c>
      <c r="BK122" s="2">
        <f t="shared" si="107"/>
        <v>4.7699999999999999E-2</v>
      </c>
      <c r="BL122" s="2">
        <f t="shared" si="108"/>
        <v>0.49380000000000002</v>
      </c>
      <c r="BM122" s="2">
        <f t="shared" si="109"/>
        <v>4.1399999999999999E-2</v>
      </c>
      <c r="BN122" s="2">
        <f t="shared" si="110"/>
        <v>0.1108</v>
      </c>
      <c r="BO122" s="2">
        <f t="shared" si="111"/>
        <v>0.20449999999999999</v>
      </c>
    </row>
    <row r="123" spans="1:67" ht="16.5" thickBot="1" x14ac:dyDescent="0.3">
      <c r="A123" s="2" t="s">
        <v>248</v>
      </c>
      <c r="B123" s="3">
        <v>0.32500000000000001</v>
      </c>
      <c r="C123" s="4">
        <v>0.61</v>
      </c>
      <c r="D123" s="4">
        <v>0.46</v>
      </c>
      <c r="E123" s="4">
        <v>0.32</v>
      </c>
      <c r="F123" s="4">
        <v>0.81</v>
      </c>
      <c r="G123" s="6" t="s">
        <v>20</v>
      </c>
      <c r="H123" s="36">
        <f t="shared" si="65"/>
        <v>0.55979999999999996</v>
      </c>
      <c r="I123" s="36">
        <f t="shared" si="66"/>
        <v>0.53969999999999996</v>
      </c>
      <c r="J123" s="36">
        <f t="shared" si="67"/>
        <v>0.40460000000000002</v>
      </c>
      <c r="K123" s="36">
        <f t="shared" si="68"/>
        <v>8.8300000000000003E-2</v>
      </c>
      <c r="L123" s="36">
        <f t="shared" si="69"/>
        <v>8.8300000000000003E-2</v>
      </c>
      <c r="M123" s="36" t="str">
        <f t="shared" si="70"/>
        <v>High</v>
      </c>
      <c r="N123" s="36">
        <f t="shared" si="71"/>
        <v>1</v>
      </c>
      <c r="O123" s="37">
        <f t="shared" si="72"/>
        <v>0.32829999999999998</v>
      </c>
      <c r="P123" s="37">
        <f t="shared" si="73"/>
        <v>0.67779999999999996</v>
      </c>
      <c r="Q123" s="37">
        <f t="shared" si="74"/>
        <v>0.48420000000000002</v>
      </c>
      <c r="R123" s="37">
        <f t="shared" si="75"/>
        <v>0.32319999999999999</v>
      </c>
      <c r="S123" s="37">
        <f t="shared" si="76"/>
        <v>0.871</v>
      </c>
      <c r="T123" s="37"/>
      <c r="U123" s="37">
        <f t="shared" si="77"/>
        <v>0.50570000000000004</v>
      </c>
      <c r="V123" s="37">
        <f t="shared" si="78"/>
        <v>0.192</v>
      </c>
      <c r="W123" s="37">
        <f t="shared" si="79"/>
        <v>0.34749999999999998</v>
      </c>
      <c r="X123" s="37">
        <f t="shared" si="80"/>
        <v>0.51149999999999995</v>
      </c>
      <c r="Y123" s="37">
        <f t="shared" si="81"/>
        <v>6.8900000000000003E-2</v>
      </c>
      <c r="Z123" s="37"/>
      <c r="AA123" s="37">
        <f t="shared" si="82"/>
        <v>4.3499999999999997E-2</v>
      </c>
      <c r="AB123" s="37">
        <f t="shared" si="83"/>
        <v>0.27110000000000001</v>
      </c>
      <c r="AC123" s="37">
        <f t="shared" si="84"/>
        <v>0.1071</v>
      </c>
      <c r="AD123" s="37">
        <f t="shared" si="85"/>
        <v>4.2000000000000003E-2</v>
      </c>
      <c r="AE123" s="37">
        <f t="shared" si="86"/>
        <v>0.60829999999999995</v>
      </c>
      <c r="AF123" s="37"/>
      <c r="AG123" s="37">
        <f t="shared" si="112"/>
        <v>0.1197</v>
      </c>
      <c r="AH123" s="37">
        <f t="shared" si="113"/>
        <v>1.5599999999999999E-2</v>
      </c>
      <c r="AI123" s="37">
        <f t="shared" si="114"/>
        <v>4.9099999999999998E-2</v>
      </c>
      <c r="AJ123" s="37">
        <f t="shared" si="115"/>
        <v>0.12330000000000001</v>
      </c>
      <c r="AK123" s="37">
        <f t="shared" si="116"/>
        <v>3.3999999999999998E-3</v>
      </c>
      <c r="AL123" s="37"/>
      <c r="AM123" s="37">
        <f t="shared" si="87"/>
        <v>0.17740000000000006</v>
      </c>
      <c r="AN123" s="37">
        <f t="shared" si="88"/>
        <v>0.48579999999999995</v>
      </c>
      <c r="AO123" s="37">
        <f t="shared" si="89"/>
        <v>0.13670000000000004</v>
      </c>
      <c r="AP123" s="37">
        <f t="shared" si="90"/>
        <v>0.18829999999999997</v>
      </c>
      <c r="AQ123" s="37">
        <f t="shared" si="91"/>
        <v>0.80210000000000004</v>
      </c>
      <c r="AS123" s="2">
        <f t="shared" si="92"/>
        <v>5.1999999999999998E-3</v>
      </c>
      <c r="AT123" s="2">
        <f t="shared" si="93"/>
        <v>0.25130000000000002</v>
      </c>
      <c r="AU123" s="2">
        <f t="shared" si="94"/>
        <v>4.53E-2</v>
      </c>
      <c r="AV123" s="2">
        <f t="shared" si="95"/>
        <v>1.1900000000000001E-2</v>
      </c>
      <c r="AW123" s="2">
        <f t="shared" si="96"/>
        <v>0.6028</v>
      </c>
      <c r="AY123" s="2">
        <f t="shared" si="97"/>
        <v>1.1999999999999999E-3</v>
      </c>
      <c r="AZ123" s="2">
        <f t="shared" si="98"/>
        <v>0.2132</v>
      </c>
      <c r="BA123" s="2">
        <f t="shared" si="99"/>
        <v>1.6E-2</v>
      </c>
      <c r="BB123" s="2">
        <f t="shared" si="100"/>
        <v>7.5499999999999998E-2</v>
      </c>
      <c r="BC123" s="2">
        <f t="shared" si="101"/>
        <v>0.58199999999999996</v>
      </c>
      <c r="BE123" s="2">
        <f t="shared" si="102"/>
        <v>2.5899999999999999E-2</v>
      </c>
      <c r="BF123" s="2">
        <f t="shared" si="103"/>
        <v>0.1983</v>
      </c>
      <c r="BG123" s="2">
        <f t="shared" si="104"/>
        <v>3.3000000000000002E-2</v>
      </c>
      <c r="BH123" s="2">
        <f t="shared" si="105"/>
        <v>7.7000000000000002E-3</v>
      </c>
      <c r="BI123" s="2">
        <f t="shared" si="106"/>
        <v>0.43569999999999998</v>
      </c>
      <c r="BK123" s="2">
        <f t="shared" si="107"/>
        <v>3.61E-2</v>
      </c>
      <c r="BL123" s="2">
        <f t="shared" si="108"/>
        <v>0.16689999999999999</v>
      </c>
      <c r="BM123" s="2">
        <f t="shared" si="109"/>
        <v>3.0099999999999998E-2</v>
      </c>
      <c r="BN123" s="2">
        <f t="shared" si="110"/>
        <v>8.1699999999999995E-2</v>
      </c>
      <c r="BO123" s="2">
        <f t="shared" si="111"/>
        <v>9.1999999999999998E-2</v>
      </c>
    </row>
    <row r="124" spans="1:67" ht="16.5" thickBot="1" x14ac:dyDescent="0.3">
      <c r="A124" s="2" t="s">
        <v>249</v>
      </c>
      <c r="B124" s="3">
        <v>0.28000000000000003</v>
      </c>
      <c r="C124" s="4">
        <v>0.65</v>
      </c>
      <c r="D124" s="4">
        <v>0.4</v>
      </c>
      <c r="E124" s="4">
        <v>0.65</v>
      </c>
      <c r="F124" s="4">
        <v>0.13</v>
      </c>
      <c r="G124" s="7" t="s">
        <v>21</v>
      </c>
      <c r="H124" s="36">
        <f t="shared" si="65"/>
        <v>8.0000000000000002E-3</v>
      </c>
      <c r="I124" s="36">
        <f t="shared" si="66"/>
        <v>1.9099999999999999E-2</v>
      </c>
      <c r="J124" s="36">
        <f t="shared" si="67"/>
        <v>0.15809999999999999</v>
      </c>
      <c r="K124" s="36">
        <f t="shared" si="68"/>
        <v>0.47399999999999998</v>
      </c>
      <c r="L124" s="36">
        <f t="shared" si="69"/>
        <v>8.0000000000000002E-3</v>
      </c>
      <c r="M124" s="36" t="str">
        <f t="shared" si="70"/>
        <v>very_low</v>
      </c>
      <c r="N124" s="36">
        <f t="shared" si="71"/>
        <v>0</v>
      </c>
      <c r="O124" s="37">
        <f t="shared" si="72"/>
        <v>0.2828</v>
      </c>
      <c r="P124" s="37">
        <f t="shared" si="73"/>
        <v>0.72219999999999995</v>
      </c>
      <c r="Q124" s="37">
        <f t="shared" si="74"/>
        <v>0.42109999999999997</v>
      </c>
      <c r="R124" s="37">
        <f t="shared" si="75"/>
        <v>0.65659999999999996</v>
      </c>
      <c r="S124" s="37">
        <f t="shared" si="76"/>
        <v>0.13980000000000001</v>
      </c>
      <c r="T124" s="37"/>
      <c r="U124" s="37">
        <f t="shared" si="77"/>
        <v>0.55910000000000004</v>
      </c>
      <c r="V124" s="37">
        <f t="shared" si="78"/>
        <v>0.1613</v>
      </c>
      <c r="W124" s="37">
        <f t="shared" si="79"/>
        <v>0.40739999999999998</v>
      </c>
      <c r="X124" s="37">
        <f t="shared" si="80"/>
        <v>0.20730000000000001</v>
      </c>
      <c r="Y124" s="37">
        <f t="shared" si="81"/>
        <v>0.75470000000000004</v>
      </c>
      <c r="Z124" s="37"/>
      <c r="AA124" s="37">
        <f t="shared" si="82"/>
        <v>3.1899999999999998E-2</v>
      </c>
      <c r="AB124" s="37">
        <f t="shared" si="83"/>
        <v>0.3291</v>
      </c>
      <c r="AC124" s="37">
        <f t="shared" si="84"/>
        <v>7.5999999999999998E-2</v>
      </c>
      <c r="AD124" s="37">
        <f t="shared" si="85"/>
        <v>0.24660000000000001</v>
      </c>
      <c r="AE124" s="37">
        <f t="shared" si="86"/>
        <v>9.2999999999999992E-3</v>
      </c>
      <c r="AF124" s="37"/>
      <c r="AG124" s="37">
        <f t="shared" si="112"/>
        <v>0.15629999999999999</v>
      </c>
      <c r="AH124" s="37">
        <f t="shared" si="113"/>
        <v>1.1599999999999999E-2</v>
      </c>
      <c r="AI124" s="37">
        <f t="shared" si="114"/>
        <v>7.0300000000000001E-2</v>
      </c>
      <c r="AJ124" s="37">
        <f t="shared" si="115"/>
        <v>1.78E-2</v>
      </c>
      <c r="AK124" s="37">
        <f t="shared" si="116"/>
        <v>0.37809999999999999</v>
      </c>
      <c r="AL124" s="37"/>
      <c r="AM124" s="37">
        <f t="shared" si="87"/>
        <v>0.27630000000000005</v>
      </c>
      <c r="AN124" s="37">
        <f t="shared" si="88"/>
        <v>0.56089999999999995</v>
      </c>
      <c r="AO124" s="37">
        <f t="shared" si="89"/>
        <v>1.369999999999999E-2</v>
      </c>
      <c r="AP124" s="37">
        <f t="shared" si="90"/>
        <v>0.44929999999999992</v>
      </c>
      <c r="AQ124" s="37">
        <f t="shared" si="91"/>
        <v>0.6149</v>
      </c>
      <c r="AS124" s="2">
        <f t="shared" si="92"/>
        <v>6.4000000000000003E-3</v>
      </c>
      <c r="AT124" s="2">
        <f t="shared" si="93"/>
        <v>0.30930000000000002</v>
      </c>
      <c r="AU124" s="2">
        <f t="shared" si="94"/>
        <v>1.4200000000000001E-2</v>
      </c>
      <c r="AV124" s="2">
        <f t="shared" si="95"/>
        <v>0.19270000000000001</v>
      </c>
      <c r="AW124" s="2">
        <f t="shared" si="96"/>
        <v>3.8E-3</v>
      </c>
      <c r="AY124" s="2">
        <f t="shared" si="97"/>
        <v>1.04E-2</v>
      </c>
      <c r="AZ124" s="2">
        <f t="shared" si="98"/>
        <v>0.2712</v>
      </c>
      <c r="BA124" s="2">
        <f t="shared" si="99"/>
        <v>1.5100000000000001E-2</v>
      </c>
      <c r="BB124" s="2">
        <f t="shared" si="100"/>
        <v>0.12909999999999999</v>
      </c>
      <c r="BC124" s="2">
        <f t="shared" si="101"/>
        <v>1.7000000000000001E-2</v>
      </c>
      <c r="BE124" s="2">
        <f t="shared" si="102"/>
        <v>3.7499999999999999E-2</v>
      </c>
      <c r="BF124" s="2">
        <f t="shared" si="103"/>
        <v>0.25629999999999997</v>
      </c>
      <c r="BG124" s="2">
        <f t="shared" si="104"/>
        <v>6.4100000000000004E-2</v>
      </c>
      <c r="BH124" s="2">
        <f t="shared" si="105"/>
        <v>0.19689999999999999</v>
      </c>
      <c r="BI124" s="2">
        <f t="shared" si="106"/>
        <v>0.1633</v>
      </c>
      <c r="BK124" s="2">
        <f t="shared" si="107"/>
        <v>4.7699999999999999E-2</v>
      </c>
      <c r="BL124" s="2">
        <f t="shared" si="108"/>
        <v>0.22489999999999999</v>
      </c>
      <c r="BM124" s="2">
        <f t="shared" si="109"/>
        <v>6.1199999999999997E-2</v>
      </c>
      <c r="BN124" s="2">
        <f t="shared" si="110"/>
        <v>0.1229</v>
      </c>
      <c r="BO124" s="2">
        <f t="shared" si="111"/>
        <v>0.50700000000000001</v>
      </c>
    </row>
    <row r="125" spans="1:67" ht="16.5" thickBot="1" x14ac:dyDescent="0.3">
      <c r="A125" s="2" t="s">
        <v>250</v>
      </c>
      <c r="B125" s="3">
        <v>0.255</v>
      </c>
      <c r="C125" s="4">
        <v>0.75</v>
      </c>
      <c r="D125" s="4">
        <v>0.35</v>
      </c>
      <c r="E125" s="4">
        <v>0.72</v>
      </c>
      <c r="F125" s="4">
        <v>0.25</v>
      </c>
      <c r="G125" s="7" t="s">
        <v>21</v>
      </c>
      <c r="H125" s="36">
        <f t="shared" si="65"/>
        <v>2.7300000000000001E-2</v>
      </c>
      <c r="I125" s="36">
        <f t="shared" si="66"/>
        <v>8.8000000000000005E-3</v>
      </c>
      <c r="J125" s="36">
        <f t="shared" si="67"/>
        <v>0.14299999999999999</v>
      </c>
      <c r="K125" s="36">
        <f t="shared" si="68"/>
        <v>0.45879999999999999</v>
      </c>
      <c r="L125" s="36">
        <f t="shared" si="69"/>
        <v>8.8000000000000005E-3</v>
      </c>
      <c r="M125" s="36" t="str">
        <f t="shared" si="70"/>
        <v>Low</v>
      </c>
      <c r="N125" s="36">
        <f t="shared" si="71"/>
        <v>1</v>
      </c>
      <c r="O125" s="37">
        <f t="shared" si="72"/>
        <v>0.2576</v>
      </c>
      <c r="P125" s="37">
        <f t="shared" si="73"/>
        <v>0.83330000000000004</v>
      </c>
      <c r="Q125" s="37">
        <f t="shared" si="74"/>
        <v>0.36840000000000001</v>
      </c>
      <c r="R125" s="37">
        <f t="shared" si="75"/>
        <v>0.72729999999999995</v>
      </c>
      <c r="S125" s="37">
        <f t="shared" si="76"/>
        <v>0.26879999999999998</v>
      </c>
      <c r="T125" s="37"/>
      <c r="U125" s="37">
        <f t="shared" si="77"/>
        <v>0.59030000000000005</v>
      </c>
      <c r="V125" s="37">
        <f t="shared" si="78"/>
        <v>9.0899999999999995E-2</v>
      </c>
      <c r="W125" s="37">
        <f t="shared" si="79"/>
        <v>0.46160000000000001</v>
      </c>
      <c r="X125" s="37">
        <f t="shared" si="80"/>
        <v>0.15790000000000001</v>
      </c>
      <c r="Y125" s="37">
        <f t="shared" si="81"/>
        <v>0.57630000000000003</v>
      </c>
      <c r="Z125" s="37"/>
      <c r="AA125" s="37">
        <f t="shared" si="82"/>
        <v>2.6599999999999999E-2</v>
      </c>
      <c r="AB125" s="37">
        <f t="shared" si="83"/>
        <v>0.52310000000000001</v>
      </c>
      <c r="AC125" s="37">
        <f t="shared" si="84"/>
        <v>5.5899999999999998E-2</v>
      </c>
      <c r="AD125" s="37">
        <f t="shared" si="85"/>
        <v>0.33639999999999998</v>
      </c>
      <c r="AE125" s="37">
        <f t="shared" si="86"/>
        <v>2.8899999999999999E-2</v>
      </c>
      <c r="AF125" s="37"/>
      <c r="AG125" s="37">
        <f t="shared" si="112"/>
        <v>0.18160000000000001</v>
      </c>
      <c r="AH125" s="37">
        <f t="shared" si="113"/>
        <v>4.8999999999999998E-3</v>
      </c>
      <c r="AI125" s="37">
        <f t="shared" si="114"/>
        <v>9.5000000000000001E-2</v>
      </c>
      <c r="AJ125" s="37">
        <f t="shared" si="115"/>
        <v>1.12E-2</v>
      </c>
      <c r="AK125" s="37">
        <f t="shared" si="116"/>
        <v>0.1699</v>
      </c>
      <c r="AL125" s="37"/>
      <c r="AM125" s="37">
        <f t="shared" si="87"/>
        <v>0.33270000000000005</v>
      </c>
      <c r="AN125" s="37">
        <f t="shared" si="88"/>
        <v>0.74240000000000006</v>
      </c>
      <c r="AO125" s="37">
        <f t="shared" si="89"/>
        <v>9.3200000000000005E-2</v>
      </c>
      <c r="AP125" s="37">
        <f t="shared" si="90"/>
        <v>0.56939999999999991</v>
      </c>
      <c r="AQ125" s="37">
        <f t="shared" si="91"/>
        <v>0.30750000000000005</v>
      </c>
      <c r="AS125" s="2">
        <f t="shared" si="92"/>
        <v>1.17E-2</v>
      </c>
      <c r="AT125" s="2">
        <f t="shared" si="93"/>
        <v>0.50329999999999997</v>
      </c>
      <c r="AU125" s="2">
        <f t="shared" si="94"/>
        <v>5.8999999999999999E-3</v>
      </c>
      <c r="AV125" s="2">
        <f t="shared" si="95"/>
        <v>0.28249999999999997</v>
      </c>
      <c r="AW125" s="2">
        <f t="shared" si="96"/>
        <v>2.3400000000000001E-2</v>
      </c>
      <c r="AY125" s="2">
        <f t="shared" si="97"/>
        <v>1.5699999999999999E-2</v>
      </c>
      <c r="AZ125" s="2">
        <f t="shared" si="98"/>
        <v>0.4652</v>
      </c>
      <c r="BA125" s="2">
        <f t="shared" si="99"/>
        <v>3.5200000000000002E-2</v>
      </c>
      <c r="BB125" s="2">
        <f t="shared" si="100"/>
        <v>0.21890000000000001</v>
      </c>
      <c r="BC125" s="2">
        <f t="shared" si="101"/>
        <v>2.5999999999999999E-3</v>
      </c>
      <c r="BE125" s="2">
        <f t="shared" si="102"/>
        <v>4.2799999999999998E-2</v>
      </c>
      <c r="BF125" s="2">
        <f t="shared" si="103"/>
        <v>0.45029999999999998</v>
      </c>
      <c r="BG125" s="2">
        <f t="shared" si="104"/>
        <v>8.4199999999999997E-2</v>
      </c>
      <c r="BH125" s="2">
        <f t="shared" si="105"/>
        <v>0.28670000000000001</v>
      </c>
      <c r="BI125" s="2">
        <f t="shared" si="106"/>
        <v>0.14369999999999999</v>
      </c>
      <c r="BK125" s="2">
        <f t="shared" si="107"/>
        <v>5.2999999999999999E-2</v>
      </c>
      <c r="BL125" s="2">
        <f t="shared" si="108"/>
        <v>0.41889999999999999</v>
      </c>
      <c r="BM125" s="2">
        <f t="shared" si="109"/>
        <v>8.1299999999999997E-2</v>
      </c>
      <c r="BN125" s="2">
        <f t="shared" si="110"/>
        <v>0.2127</v>
      </c>
      <c r="BO125" s="2">
        <f t="shared" si="111"/>
        <v>0.4874</v>
      </c>
    </row>
    <row r="126" spans="1:67" ht="16.5" thickBot="1" x14ac:dyDescent="0.3">
      <c r="A126" s="2" t="s">
        <v>251</v>
      </c>
      <c r="B126" s="3">
        <v>0.30499999999999999</v>
      </c>
      <c r="C126" s="4">
        <v>0.55000000000000004</v>
      </c>
      <c r="D126" s="4">
        <v>0.5</v>
      </c>
      <c r="E126" s="4">
        <v>0.11</v>
      </c>
      <c r="F126" s="4">
        <v>0.33300000000000002</v>
      </c>
      <c r="G126" s="7" t="s">
        <v>21</v>
      </c>
      <c r="H126" s="36">
        <f t="shared" si="65"/>
        <v>4.87E-2</v>
      </c>
      <c r="I126" s="36">
        <f t="shared" si="66"/>
        <v>2.87E-2</v>
      </c>
      <c r="J126" s="36">
        <f t="shared" si="67"/>
        <v>0.11219999999999999</v>
      </c>
      <c r="K126" s="36">
        <f t="shared" si="68"/>
        <v>0.4304</v>
      </c>
      <c r="L126" s="36">
        <f t="shared" si="69"/>
        <v>2.87E-2</v>
      </c>
      <c r="M126" s="36" t="str">
        <f t="shared" si="70"/>
        <v>Low</v>
      </c>
      <c r="N126" s="36">
        <f t="shared" si="71"/>
        <v>1</v>
      </c>
      <c r="O126" s="37">
        <f t="shared" si="72"/>
        <v>0.30809999999999998</v>
      </c>
      <c r="P126" s="37">
        <f t="shared" si="73"/>
        <v>0.61109999999999998</v>
      </c>
      <c r="Q126" s="37">
        <f t="shared" si="74"/>
        <v>0.52629999999999999</v>
      </c>
      <c r="R126" s="37">
        <f t="shared" si="75"/>
        <v>0.1111</v>
      </c>
      <c r="S126" s="37">
        <f t="shared" si="76"/>
        <v>0.35809999999999997</v>
      </c>
      <c r="T126" s="37"/>
      <c r="U126" s="37">
        <f t="shared" si="77"/>
        <v>0.52890000000000004</v>
      </c>
      <c r="V126" s="37">
        <f t="shared" si="78"/>
        <v>0.2414</v>
      </c>
      <c r="W126" s="37">
        <f t="shared" si="79"/>
        <v>0.31040000000000001</v>
      </c>
      <c r="X126" s="37">
        <f t="shared" si="80"/>
        <v>0.8</v>
      </c>
      <c r="Y126" s="37">
        <f t="shared" si="81"/>
        <v>0.47260000000000002</v>
      </c>
      <c r="Z126" s="37"/>
      <c r="AA126" s="37">
        <f t="shared" si="82"/>
        <v>3.7999999999999999E-2</v>
      </c>
      <c r="AB126" s="37">
        <f t="shared" si="83"/>
        <v>0.20019999999999999</v>
      </c>
      <c r="AC126" s="37">
        <f t="shared" si="84"/>
        <v>0.13289999999999999</v>
      </c>
      <c r="AD126" s="37">
        <f t="shared" si="85"/>
        <v>6.6E-3</v>
      </c>
      <c r="AE126" s="37">
        <f t="shared" si="86"/>
        <v>5.2499999999999998E-2</v>
      </c>
      <c r="AF126" s="37"/>
      <c r="AG126" s="37">
        <f t="shared" si="112"/>
        <v>0.13469999999999999</v>
      </c>
      <c r="AH126" s="37">
        <f t="shared" si="113"/>
        <v>2.35E-2</v>
      </c>
      <c r="AI126" s="37">
        <f t="shared" si="114"/>
        <v>3.8600000000000002E-2</v>
      </c>
      <c r="AJ126" s="37">
        <f t="shared" si="115"/>
        <v>0.45660000000000001</v>
      </c>
      <c r="AK126" s="37">
        <f t="shared" si="116"/>
        <v>0.1008</v>
      </c>
      <c r="AL126" s="37"/>
      <c r="AM126" s="37">
        <f t="shared" si="87"/>
        <v>0.22080000000000005</v>
      </c>
      <c r="AN126" s="37">
        <f t="shared" si="88"/>
        <v>0.36969999999999997</v>
      </c>
      <c r="AO126" s="37">
        <f t="shared" si="89"/>
        <v>0.21589999999999998</v>
      </c>
      <c r="AP126" s="37">
        <f t="shared" si="90"/>
        <v>0.68890000000000007</v>
      </c>
      <c r="AQ126" s="37">
        <f t="shared" si="91"/>
        <v>0.11450000000000005</v>
      </c>
      <c r="AS126" s="2">
        <f t="shared" si="92"/>
        <v>2.9999999999999997E-4</v>
      </c>
      <c r="AT126" s="2">
        <f t="shared" si="93"/>
        <v>0.1804</v>
      </c>
      <c r="AU126" s="2">
        <f t="shared" si="94"/>
        <v>7.1099999999999997E-2</v>
      </c>
      <c r="AV126" s="2">
        <f t="shared" si="95"/>
        <v>4.7300000000000002E-2</v>
      </c>
      <c r="AW126" s="2">
        <f t="shared" si="96"/>
        <v>4.7E-2</v>
      </c>
      <c r="AY126" s="2">
        <f t="shared" si="97"/>
        <v>4.3E-3</v>
      </c>
      <c r="AZ126" s="2">
        <f t="shared" si="98"/>
        <v>0.14230000000000001</v>
      </c>
      <c r="BA126" s="2">
        <f t="shared" si="99"/>
        <v>4.1799999999999997E-2</v>
      </c>
      <c r="BB126" s="2">
        <f t="shared" si="100"/>
        <v>0.1109</v>
      </c>
      <c r="BC126" s="2">
        <f t="shared" si="101"/>
        <v>2.6200000000000001E-2</v>
      </c>
      <c r="BE126" s="2">
        <f t="shared" si="102"/>
        <v>3.1399999999999997E-2</v>
      </c>
      <c r="BF126" s="2">
        <f t="shared" si="103"/>
        <v>0.12740000000000001</v>
      </c>
      <c r="BG126" s="2">
        <f t="shared" si="104"/>
        <v>7.1999999999999998E-3</v>
      </c>
      <c r="BH126" s="2">
        <f t="shared" si="105"/>
        <v>4.3099999999999999E-2</v>
      </c>
      <c r="BI126" s="2">
        <f t="shared" si="106"/>
        <v>0.1201</v>
      </c>
      <c r="BK126" s="2">
        <f t="shared" si="107"/>
        <v>4.1599999999999998E-2</v>
      </c>
      <c r="BL126" s="2">
        <f t="shared" si="108"/>
        <v>9.6000000000000002E-2</v>
      </c>
      <c r="BM126" s="2">
        <f t="shared" si="109"/>
        <v>4.3E-3</v>
      </c>
      <c r="BN126" s="2">
        <f t="shared" si="110"/>
        <v>0.1171</v>
      </c>
      <c r="BO126" s="2">
        <f t="shared" si="111"/>
        <v>0.46379999999999999</v>
      </c>
    </row>
    <row r="127" spans="1:67" ht="16.5" thickBot="1" x14ac:dyDescent="0.3">
      <c r="A127" s="2" t="s">
        <v>252</v>
      </c>
      <c r="B127" s="3">
        <v>0.3</v>
      </c>
      <c r="C127" s="4">
        <v>0.85</v>
      </c>
      <c r="D127" s="4">
        <v>0.54</v>
      </c>
      <c r="E127" s="4">
        <v>0.25</v>
      </c>
      <c r="F127" s="4">
        <v>0.83</v>
      </c>
      <c r="G127" s="8" t="s">
        <v>24</v>
      </c>
      <c r="H127" s="36">
        <f t="shared" si="65"/>
        <v>0.61409999999999998</v>
      </c>
      <c r="I127" s="36">
        <f t="shared" si="66"/>
        <v>0.59409999999999996</v>
      </c>
      <c r="J127" s="36">
        <f t="shared" si="67"/>
        <v>0.45500000000000002</v>
      </c>
      <c r="K127" s="36">
        <f t="shared" si="68"/>
        <v>0.1391</v>
      </c>
      <c r="L127" s="36">
        <f t="shared" si="69"/>
        <v>0.1391</v>
      </c>
      <c r="M127" s="36" t="str">
        <f t="shared" si="70"/>
        <v>High</v>
      </c>
      <c r="N127" s="36">
        <f t="shared" si="71"/>
        <v>0</v>
      </c>
      <c r="O127" s="37">
        <f t="shared" si="72"/>
        <v>0.30299999999999999</v>
      </c>
      <c r="P127" s="37">
        <f t="shared" si="73"/>
        <v>0.94440000000000002</v>
      </c>
      <c r="Q127" s="37">
        <f t="shared" si="74"/>
        <v>0.56840000000000002</v>
      </c>
      <c r="R127" s="37">
        <f t="shared" si="75"/>
        <v>0.2525</v>
      </c>
      <c r="S127" s="37">
        <f t="shared" si="76"/>
        <v>0.89249999999999996</v>
      </c>
      <c r="T127" s="37"/>
      <c r="U127" s="37">
        <f t="shared" si="77"/>
        <v>0.53490000000000004</v>
      </c>
      <c r="V127" s="37">
        <f t="shared" si="78"/>
        <v>2.86E-2</v>
      </c>
      <c r="W127" s="37">
        <f t="shared" si="79"/>
        <v>0.2752</v>
      </c>
      <c r="X127" s="37">
        <f t="shared" si="80"/>
        <v>0.5968</v>
      </c>
      <c r="Y127" s="37">
        <f t="shared" si="81"/>
        <v>5.6800000000000003E-2</v>
      </c>
      <c r="Z127" s="37"/>
      <c r="AA127" s="37">
        <f t="shared" si="82"/>
        <v>3.6700000000000003E-2</v>
      </c>
      <c r="AB127" s="37">
        <f t="shared" si="83"/>
        <v>0.80989999999999995</v>
      </c>
      <c r="AC127" s="37">
        <f t="shared" si="84"/>
        <v>0.16350000000000001</v>
      </c>
      <c r="AD127" s="37">
        <f t="shared" si="85"/>
        <v>2.5600000000000001E-2</v>
      </c>
      <c r="AE127" s="37">
        <f t="shared" si="86"/>
        <v>0.66210000000000002</v>
      </c>
      <c r="AF127" s="37"/>
      <c r="AG127" s="37">
        <f t="shared" si="112"/>
        <v>0.13880000000000001</v>
      </c>
      <c r="AH127" s="37">
        <f t="shared" si="113"/>
        <v>1.1999999999999999E-3</v>
      </c>
      <c r="AI127" s="37">
        <f t="shared" si="114"/>
        <v>3.0300000000000001E-2</v>
      </c>
      <c r="AJ127" s="37">
        <f t="shared" si="115"/>
        <v>0.18729999999999999</v>
      </c>
      <c r="AK127" s="37">
        <f t="shared" si="116"/>
        <v>2.7000000000000001E-3</v>
      </c>
      <c r="AL127" s="37"/>
      <c r="AM127" s="37">
        <f t="shared" si="87"/>
        <v>0.23190000000000005</v>
      </c>
      <c r="AN127" s="37">
        <f t="shared" si="88"/>
        <v>0.91580000000000006</v>
      </c>
      <c r="AO127" s="37">
        <f t="shared" si="89"/>
        <v>0.29320000000000002</v>
      </c>
      <c r="AP127" s="37">
        <f t="shared" si="90"/>
        <v>0.34429999999999999</v>
      </c>
      <c r="AQ127" s="37">
        <f t="shared" si="91"/>
        <v>0.8357</v>
      </c>
      <c r="AS127" s="2">
        <f t="shared" si="92"/>
        <v>1.6000000000000001E-3</v>
      </c>
      <c r="AT127" s="2">
        <f t="shared" si="93"/>
        <v>0.79010000000000002</v>
      </c>
      <c r="AU127" s="2">
        <f t="shared" si="94"/>
        <v>0.1017</v>
      </c>
      <c r="AV127" s="2">
        <f t="shared" si="95"/>
        <v>2.8299999999999999E-2</v>
      </c>
      <c r="AW127" s="2">
        <f t="shared" si="96"/>
        <v>0.65659999999999996</v>
      </c>
      <c r="AY127" s="2">
        <f t="shared" si="97"/>
        <v>5.5999999999999999E-3</v>
      </c>
      <c r="AZ127" s="2">
        <f t="shared" si="98"/>
        <v>0.752</v>
      </c>
      <c r="BA127" s="2">
        <f t="shared" si="99"/>
        <v>7.2400000000000006E-2</v>
      </c>
      <c r="BB127" s="2">
        <f t="shared" si="100"/>
        <v>9.1899999999999996E-2</v>
      </c>
      <c r="BC127" s="2">
        <f t="shared" si="101"/>
        <v>0.63580000000000003</v>
      </c>
      <c r="BE127" s="2">
        <f t="shared" si="102"/>
        <v>3.27E-2</v>
      </c>
      <c r="BF127" s="2">
        <f t="shared" si="103"/>
        <v>0.73709999999999998</v>
      </c>
      <c r="BG127" s="2">
        <f t="shared" si="104"/>
        <v>2.3400000000000001E-2</v>
      </c>
      <c r="BH127" s="2">
        <f t="shared" si="105"/>
        <v>2.41E-2</v>
      </c>
      <c r="BI127" s="2">
        <f t="shared" si="106"/>
        <v>0.48949999999999999</v>
      </c>
      <c r="BK127" s="2">
        <f t="shared" si="107"/>
        <v>4.2900000000000001E-2</v>
      </c>
      <c r="BL127" s="2">
        <f t="shared" si="108"/>
        <v>0.70569999999999999</v>
      </c>
      <c r="BM127" s="2">
        <f t="shared" si="109"/>
        <v>2.63E-2</v>
      </c>
      <c r="BN127" s="2">
        <f t="shared" si="110"/>
        <v>9.8100000000000007E-2</v>
      </c>
      <c r="BO127" s="2">
        <f t="shared" si="111"/>
        <v>0.14580000000000001</v>
      </c>
    </row>
    <row r="128" spans="1:67" ht="16.5" thickBot="1" x14ac:dyDescent="0.3">
      <c r="A128" s="2" t="s">
        <v>253</v>
      </c>
      <c r="B128" s="3">
        <v>0.32500000000000001</v>
      </c>
      <c r="C128" s="4">
        <v>0.9</v>
      </c>
      <c r="D128" s="4">
        <v>0.52</v>
      </c>
      <c r="E128" s="4">
        <v>0.49</v>
      </c>
      <c r="F128" s="4">
        <v>0.76</v>
      </c>
      <c r="G128" s="6" t="s">
        <v>20</v>
      </c>
      <c r="H128" s="36">
        <f t="shared" si="65"/>
        <v>0.4551</v>
      </c>
      <c r="I128" s="36">
        <f t="shared" si="66"/>
        <v>0.43319999999999997</v>
      </c>
      <c r="J128" s="36">
        <f t="shared" si="67"/>
        <v>0.29620000000000002</v>
      </c>
      <c r="K128" s="36">
        <f t="shared" si="68"/>
        <v>2.69E-2</v>
      </c>
      <c r="L128" s="36">
        <f t="shared" si="69"/>
        <v>2.69E-2</v>
      </c>
      <c r="M128" s="36" t="str">
        <f t="shared" si="70"/>
        <v>High</v>
      </c>
      <c r="N128" s="36">
        <f t="shared" si="71"/>
        <v>1</v>
      </c>
      <c r="O128" s="37">
        <f t="shared" si="72"/>
        <v>0.32829999999999998</v>
      </c>
      <c r="P128" s="37">
        <f t="shared" si="73"/>
        <v>1</v>
      </c>
      <c r="Q128" s="37">
        <f t="shared" si="74"/>
        <v>0.5474</v>
      </c>
      <c r="R128" s="37">
        <f t="shared" si="75"/>
        <v>0.49490000000000001</v>
      </c>
      <c r="S128" s="37">
        <f t="shared" si="76"/>
        <v>0.81720000000000004</v>
      </c>
      <c r="T128" s="37"/>
      <c r="U128" s="37">
        <f t="shared" si="77"/>
        <v>0.50570000000000004</v>
      </c>
      <c r="V128" s="37">
        <f t="shared" si="78"/>
        <v>0</v>
      </c>
      <c r="W128" s="37">
        <f t="shared" si="79"/>
        <v>0.29249999999999998</v>
      </c>
      <c r="X128" s="37">
        <f t="shared" si="80"/>
        <v>0.33789999999999998</v>
      </c>
      <c r="Y128" s="37">
        <f t="shared" si="81"/>
        <v>0.10059999999999999</v>
      </c>
      <c r="Z128" s="37"/>
      <c r="AA128" s="37">
        <f t="shared" si="82"/>
        <v>4.3499999999999997E-2</v>
      </c>
      <c r="AB128" s="37">
        <f t="shared" si="83"/>
        <v>1</v>
      </c>
      <c r="AC128" s="37">
        <f t="shared" si="84"/>
        <v>0.14760000000000001</v>
      </c>
      <c r="AD128" s="37">
        <f t="shared" si="85"/>
        <v>0.1133</v>
      </c>
      <c r="AE128" s="37">
        <f t="shared" si="86"/>
        <v>0.4899</v>
      </c>
      <c r="AF128" s="37"/>
      <c r="AG128" s="37">
        <f t="shared" si="112"/>
        <v>0.1197</v>
      </c>
      <c r="AH128" s="37">
        <f t="shared" si="113"/>
        <v>0</v>
      </c>
      <c r="AI128" s="37">
        <f t="shared" si="114"/>
        <v>3.4200000000000001E-2</v>
      </c>
      <c r="AJ128" s="37">
        <f t="shared" si="115"/>
        <v>4.6199999999999998E-2</v>
      </c>
      <c r="AK128" s="37">
        <f t="shared" si="116"/>
        <v>5.7000000000000002E-3</v>
      </c>
      <c r="AL128" s="37"/>
      <c r="AM128" s="37">
        <f t="shared" si="87"/>
        <v>0.17740000000000006</v>
      </c>
      <c r="AN128" s="37">
        <f t="shared" si="88"/>
        <v>1</v>
      </c>
      <c r="AO128" s="37">
        <f t="shared" si="89"/>
        <v>0.25490000000000002</v>
      </c>
      <c r="AP128" s="37">
        <f t="shared" si="90"/>
        <v>0.15700000000000003</v>
      </c>
      <c r="AQ128" s="37">
        <f t="shared" si="91"/>
        <v>0.71660000000000001</v>
      </c>
      <c r="AS128" s="2">
        <f t="shared" si="92"/>
        <v>5.1999999999999998E-3</v>
      </c>
      <c r="AT128" s="2">
        <f t="shared" si="93"/>
        <v>0.98019999999999996</v>
      </c>
      <c r="AU128" s="2">
        <f t="shared" si="94"/>
        <v>8.5800000000000001E-2</v>
      </c>
      <c r="AV128" s="2">
        <f t="shared" si="95"/>
        <v>5.9400000000000001E-2</v>
      </c>
      <c r="AW128" s="2">
        <f t="shared" si="96"/>
        <v>0.4844</v>
      </c>
      <c r="AY128" s="2">
        <f t="shared" si="97"/>
        <v>1.1999999999999999E-3</v>
      </c>
      <c r="AZ128" s="2">
        <f t="shared" si="98"/>
        <v>0.94210000000000005</v>
      </c>
      <c r="BA128" s="2">
        <f t="shared" si="99"/>
        <v>5.6500000000000002E-2</v>
      </c>
      <c r="BB128" s="2">
        <f t="shared" si="100"/>
        <v>4.1999999999999997E-3</v>
      </c>
      <c r="BC128" s="2">
        <f t="shared" si="101"/>
        <v>0.46360000000000001</v>
      </c>
      <c r="BE128" s="2">
        <f t="shared" si="102"/>
        <v>2.5899999999999999E-2</v>
      </c>
      <c r="BF128" s="2">
        <f t="shared" si="103"/>
        <v>0.92720000000000002</v>
      </c>
      <c r="BG128" s="2">
        <f t="shared" si="104"/>
        <v>7.4999999999999997E-3</v>
      </c>
      <c r="BH128" s="2">
        <f t="shared" si="105"/>
        <v>6.3600000000000004E-2</v>
      </c>
      <c r="BI128" s="2">
        <f t="shared" si="106"/>
        <v>0.31730000000000003</v>
      </c>
      <c r="BK128" s="2">
        <f t="shared" si="107"/>
        <v>3.61E-2</v>
      </c>
      <c r="BL128" s="2">
        <f t="shared" si="108"/>
        <v>0.89580000000000004</v>
      </c>
      <c r="BM128" s="2">
        <f t="shared" si="109"/>
        <v>1.04E-2</v>
      </c>
      <c r="BN128" s="2">
        <f t="shared" si="110"/>
        <v>1.04E-2</v>
      </c>
      <c r="BO128" s="2">
        <f t="shared" si="111"/>
        <v>2.64E-2</v>
      </c>
    </row>
    <row r="129" spans="1:67" ht="16.5" thickBot="1" x14ac:dyDescent="0.3">
      <c r="A129" s="2" t="s">
        <v>254</v>
      </c>
      <c r="B129" s="3">
        <v>0.312</v>
      </c>
      <c r="C129" s="4">
        <v>0.8</v>
      </c>
      <c r="D129" s="4">
        <v>0.67</v>
      </c>
      <c r="E129" s="4">
        <v>0.92</v>
      </c>
      <c r="F129" s="4">
        <v>0.5</v>
      </c>
      <c r="G129" s="6" t="s">
        <v>20</v>
      </c>
      <c r="H129" s="36">
        <f t="shared" si="65"/>
        <v>0.15160000000000001</v>
      </c>
      <c r="I129" s="36">
        <f t="shared" si="66"/>
        <v>0.12959999999999999</v>
      </c>
      <c r="J129" s="36">
        <f t="shared" si="67"/>
        <v>5.1499999999999997E-2</v>
      </c>
      <c r="K129" s="36">
        <f t="shared" si="68"/>
        <v>0.36770000000000003</v>
      </c>
      <c r="L129" s="36">
        <f t="shared" si="69"/>
        <v>5.1499999999999997E-2</v>
      </c>
      <c r="M129" s="36" t="str">
        <f t="shared" si="70"/>
        <v>Middle</v>
      </c>
      <c r="N129" s="36">
        <f t="shared" si="71"/>
        <v>0</v>
      </c>
      <c r="O129" s="37">
        <f t="shared" si="72"/>
        <v>0.31519999999999998</v>
      </c>
      <c r="P129" s="37">
        <f t="shared" si="73"/>
        <v>0.88890000000000002</v>
      </c>
      <c r="Q129" s="37">
        <f t="shared" si="74"/>
        <v>0.70530000000000004</v>
      </c>
      <c r="R129" s="37">
        <f t="shared" si="75"/>
        <v>0.92930000000000001</v>
      </c>
      <c r="S129" s="37">
        <f t="shared" si="76"/>
        <v>0.53759999999999997</v>
      </c>
      <c r="T129" s="37"/>
      <c r="U129" s="37">
        <f t="shared" si="77"/>
        <v>0.52070000000000005</v>
      </c>
      <c r="V129" s="37">
        <f t="shared" si="78"/>
        <v>5.8799999999999998E-2</v>
      </c>
      <c r="W129" s="37">
        <f t="shared" si="79"/>
        <v>0.17280000000000001</v>
      </c>
      <c r="X129" s="37">
        <f t="shared" si="80"/>
        <v>3.6600000000000001E-2</v>
      </c>
      <c r="Y129" s="37">
        <f t="shared" si="81"/>
        <v>0.30070000000000002</v>
      </c>
      <c r="Z129" s="37"/>
      <c r="AA129" s="37">
        <f t="shared" si="82"/>
        <v>3.9899999999999998E-2</v>
      </c>
      <c r="AB129" s="37">
        <f t="shared" si="83"/>
        <v>0.65290000000000004</v>
      </c>
      <c r="AC129" s="37">
        <f t="shared" si="84"/>
        <v>0.30590000000000001</v>
      </c>
      <c r="AD129" s="37">
        <f t="shared" si="85"/>
        <v>0.76419999999999999</v>
      </c>
      <c r="AE129" s="37">
        <f t="shared" si="86"/>
        <v>0.14069999999999999</v>
      </c>
      <c r="AF129" s="37"/>
      <c r="AG129" s="37">
        <f t="shared" si="112"/>
        <v>0.12920000000000001</v>
      </c>
      <c r="AH129" s="37">
        <f t="shared" si="113"/>
        <v>2.8E-3</v>
      </c>
      <c r="AI129" s="37">
        <f t="shared" si="114"/>
        <v>1.2999999999999999E-2</v>
      </c>
      <c r="AJ129" s="37">
        <f t="shared" si="115"/>
        <v>1.6000000000000001E-3</v>
      </c>
      <c r="AK129" s="37">
        <f t="shared" si="116"/>
        <v>3.6200000000000003E-2</v>
      </c>
      <c r="AL129" s="37"/>
      <c r="AM129" s="37">
        <f t="shared" si="87"/>
        <v>0.20550000000000007</v>
      </c>
      <c r="AN129" s="37">
        <f t="shared" si="88"/>
        <v>0.83010000000000006</v>
      </c>
      <c r="AO129" s="37">
        <f t="shared" si="89"/>
        <v>0.53249999999999997</v>
      </c>
      <c r="AP129" s="37">
        <f t="shared" si="90"/>
        <v>0.89270000000000005</v>
      </c>
      <c r="AQ129" s="37">
        <f t="shared" si="91"/>
        <v>0.23689999999999994</v>
      </c>
      <c r="AS129" s="2">
        <f t="shared" si="92"/>
        <v>1.6000000000000001E-3</v>
      </c>
      <c r="AT129" s="2">
        <f t="shared" si="93"/>
        <v>0.6331</v>
      </c>
      <c r="AU129" s="2">
        <f t="shared" si="94"/>
        <v>0.24410000000000001</v>
      </c>
      <c r="AV129" s="2">
        <f t="shared" si="95"/>
        <v>0.71030000000000004</v>
      </c>
      <c r="AW129" s="2">
        <f t="shared" si="96"/>
        <v>0.13519999999999999</v>
      </c>
      <c r="AY129" s="2">
        <f t="shared" si="97"/>
        <v>2.3999999999999998E-3</v>
      </c>
      <c r="AZ129" s="2">
        <f t="shared" si="98"/>
        <v>0.59499999999999997</v>
      </c>
      <c r="BA129" s="2">
        <f t="shared" si="99"/>
        <v>0.21479999999999999</v>
      </c>
      <c r="BB129" s="2">
        <f t="shared" si="100"/>
        <v>0.64670000000000005</v>
      </c>
      <c r="BC129" s="2">
        <f t="shared" si="101"/>
        <v>0.1144</v>
      </c>
      <c r="BE129" s="2">
        <f t="shared" si="102"/>
        <v>2.9499999999999998E-2</v>
      </c>
      <c r="BF129" s="2">
        <f t="shared" si="103"/>
        <v>0.58009999999999995</v>
      </c>
      <c r="BG129" s="2">
        <f t="shared" si="104"/>
        <v>0.1658</v>
      </c>
      <c r="BH129" s="2">
        <f t="shared" si="105"/>
        <v>0.71450000000000002</v>
      </c>
      <c r="BI129" s="2">
        <f t="shared" si="106"/>
        <v>3.1899999999999998E-2</v>
      </c>
      <c r="BK129" s="2">
        <f t="shared" si="107"/>
        <v>3.9699999999999999E-2</v>
      </c>
      <c r="BL129" s="2">
        <f t="shared" si="108"/>
        <v>0.54869999999999997</v>
      </c>
      <c r="BM129" s="2">
        <f t="shared" si="109"/>
        <v>0.16869999999999999</v>
      </c>
      <c r="BN129" s="2">
        <f t="shared" si="110"/>
        <v>0.64049999999999996</v>
      </c>
      <c r="BO129" s="2">
        <f t="shared" si="111"/>
        <v>0.37559999999999999</v>
      </c>
    </row>
    <row r="130" spans="1:67" ht="16.5" thickBot="1" x14ac:dyDescent="0.3">
      <c r="A130" s="2" t="s">
        <v>255</v>
      </c>
      <c r="B130" s="3">
        <v>0.29899999999999999</v>
      </c>
      <c r="C130" s="4">
        <v>0.7</v>
      </c>
      <c r="D130" s="4">
        <v>0.95</v>
      </c>
      <c r="E130" s="4">
        <v>0.22</v>
      </c>
      <c r="F130" s="4">
        <v>0.66</v>
      </c>
      <c r="G130" s="6" t="s">
        <v>20</v>
      </c>
      <c r="H130" s="36">
        <f t="shared" si="65"/>
        <v>0.33979999999999999</v>
      </c>
      <c r="I130" s="36">
        <f t="shared" si="66"/>
        <v>0.31969999999999998</v>
      </c>
      <c r="J130" s="36">
        <f t="shared" si="67"/>
        <v>0.1807</v>
      </c>
      <c r="K130" s="36">
        <f t="shared" si="68"/>
        <v>0.2422</v>
      </c>
      <c r="L130" s="36">
        <f t="shared" si="69"/>
        <v>0.1807</v>
      </c>
      <c r="M130" s="36" t="str">
        <f t="shared" si="70"/>
        <v>Middle</v>
      </c>
      <c r="N130" s="36">
        <f t="shared" si="71"/>
        <v>0</v>
      </c>
      <c r="O130" s="37">
        <f t="shared" si="72"/>
        <v>0.30199999999999999</v>
      </c>
      <c r="P130" s="37">
        <f t="shared" si="73"/>
        <v>0.77780000000000005</v>
      </c>
      <c r="Q130" s="37">
        <f t="shared" si="74"/>
        <v>1</v>
      </c>
      <c r="R130" s="37">
        <f t="shared" si="75"/>
        <v>0.22220000000000001</v>
      </c>
      <c r="S130" s="37">
        <f t="shared" si="76"/>
        <v>0.7097</v>
      </c>
      <c r="T130" s="37"/>
      <c r="U130" s="37">
        <f t="shared" si="77"/>
        <v>0.53610000000000002</v>
      </c>
      <c r="V130" s="37">
        <f t="shared" si="78"/>
        <v>0.125</v>
      </c>
      <c r="W130" s="37">
        <f t="shared" si="79"/>
        <v>0</v>
      </c>
      <c r="X130" s="37">
        <f t="shared" si="80"/>
        <v>0.63639999999999997</v>
      </c>
      <c r="Y130" s="37">
        <f t="shared" si="81"/>
        <v>0.16980000000000001</v>
      </c>
      <c r="Z130" s="37"/>
      <c r="AA130" s="37">
        <f t="shared" si="82"/>
        <v>3.6499999999999998E-2</v>
      </c>
      <c r="AB130" s="37">
        <f t="shared" si="83"/>
        <v>0.41649999999999998</v>
      </c>
      <c r="AC130" s="37">
        <f t="shared" si="84"/>
        <v>1</v>
      </c>
      <c r="AD130" s="37">
        <f t="shared" si="85"/>
        <v>2.0199999999999999E-2</v>
      </c>
      <c r="AE130" s="37">
        <f t="shared" si="86"/>
        <v>0.31180000000000002</v>
      </c>
      <c r="AF130" s="37"/>
      <c r="AG130" s="37">
        <f t="shared" si="112"/>
        <v>0.1396</v>
      </c>
      <c r="AH130" s="37">
        <f t="shared" si="113"/>
        <v>7.7999999999999996E-3</v>
      </c>
      <c r="AI130" s="37">
        <f t="shared" si="114"/>
        <v>0</v>
      </c>
      <c r="AJ130" s="37">
        <f t="shared" si="115"/>
        <v>0.22500000000000001</v>
      </c>
      <c r="AK130" s="37">
        <f t="shared" si="116"/>
        <v>1.2699999999999999E-2</v>
      </c>
      <c r="AL130" s="37"/>
      <c r="AM130" s="37">
        <f t="shared" si="87"/>
        <v>0.23410000000000003</v>
      </c>
      <c r="AN130" s="37">
        <f t="shared" si="88"/>
        <v>0.65280000000000005</v>
      </c>
      <c r="AO130" s="37">
        <f t="shared" si="89"/>
        <v>1</v>
      </c>
      <c r="AP130" s="37">
        <f t="shared" si="90"/>
        <v>0.41419999999999996</v>
      </c>
      <c r="AQ130" s="37">
        <f t="shared" si="91"/>
        <v>0.53990000000000005</v>
      </c>
      <c r="AS130" s="2">
        <f t="shared" si="92"/>
        <v>1.8E-3</v>
      </c>
      <c r="AT130" s="2">
        <f t="shared" si="93"/>
        <v>0.3967</v>
      </c>
      <c r="AU130" s="2">
        <f t="shared" si="94"/>
        <v>0.93820000000000003</v>
      </c>
      <c r="AV130" s="2">
        <f t="shared" si="95"/>
        <v>3.3700000000000001E-2</v>
      </c>
      <c r="AW130" s="2">
        <f t="shared" si="96"/>
        <v>0.30630000000000002</v>
      </c>
      <c r="AY130" s="2">
        <f t="shared" si="97"/>
        <v>5.7999999999999996E-3</v>
      </c>
      <c r="AZ130" s="2">
        <f t="shared" si="98"/>
        <v>0.35859999999999997</v>
      </c>
      <c r="BA130" s="2">
        <f t="shared" si="99"/>
        <v>0.90890000000000004</v>
      </c>
      <c r="BB130" s="2">
        <f t="shared" si="100"/>
        <v>9.7299999999999998E-2</v>
      </c>
      <c r="BC130" s="2">
        <f t="shared" si="101"/>
        <v>0.28549999999999998</v>
      </c>
      <c r="BE130" s="2">
        <f t="shared" si="102"/>
        <v>3.2899999999999999E-2</v>
      </c>
      <c r="BF130" s="2">
        <f t="shared" si="103"/>
        <v>0.34370000000000001</v>
      </c>
      <c r="BG130" s="2">
        <f t="shared" si="104"/>
        <v>0.8599</v>
      </c>
      <c r="BH130" s="2">
        <f t="shared" si="105"/>
        <v>2.9499999999999998E-2</v>
      </c>
      <c r="BI130" s="2">
        <f t="shared" si="106"/>
        <v>0.13919999999999999</v>
      </c>
      <c r="BK130" s="2">
        <f t="shared" si="107"/>
        <v>4.3099999999999999E-2</v>
      </c>
      <c r="BL130" s="2">
        <f t="shared" si="108"/>
        <v>0.31230000000000002</v>
      </c>
      <c r="BM130" s="2">
        <f t="shared" si="109"/>
        <v>0.86280000000000001</v>
      </c>
      <c r="BN130" s="2">
        <f t="shared" si="110"/>
        <v>0.10349999999999999</v>
      </c>
      <c r="BO130" s="2">
        <f t="shared" si="111"/>
        <v>0.20449999999999999</v>
      </c>
    </row>
    <row r="131" spans="1:67" ht="16.5" thickBot="1" x14ac:dyDescent="0.3">
      <c r="A131" s="2" t="s">
        <v>256</v>
      </c>
      <c r="B131" s="3">
        <v>0.26500000000000001</v>
      </c>
      <c r="C131" s="4">
        <v>0.76</v>
      </c>
      <c r="D131" s="4">
        <v>0.8</v>
      </c>
      <c r="E131" s="4">
        <v>0.28000000000000003</v>
      </c>
      <c r="F131" s="4">
        <v>0.28000000000000003</v>
      </c>
      <c r="G131" s="7" t="s">
        <v>21</v>
      </c>
      <c r="H131" s="36">
        <f t="shared" si="65"/>
        <v>5.8299999999999998E-2</v>
      </c>
      <c r="I131" s="36">
        <f t="shared" si="66"/>
        <v>3.8300000000000001E-2</v>
      </c>
      <c r="J131" s="36">
        <f t="shared" si="67"/>
        <v>0.15090000000000001</v>
      </c>
      <c r="K131" s="36">
        <f t="shared" si="68"/>
        <v>0.46939999999999998</v>
      </c>
      <c r="L131" s="36">
        <f t="shared" si="69"/>
        <v>3.8300000000000001E-2</v>
      </c>
      <c r="M131" s="36" t="str">
        <f t="shared" si="70"/>
        <v>Low</v>
      </c>
      <c r="N131" s="36">
        <f t="shared" si="71"/>
        <v>1</v>
      </c>
      <c r="O131" s="37">
        <f t="shared" si="72"/>
        <v>0.26769999999999999</v>
      </c>
      <c r="P131" s="37">
        <f t="shared" si="73"/>
        <v>0.84440000000000004</v>
      </c>
      <c r="Q131" s="37">
        <f t="shared" si="74"/>
        <v>0.84209999999999996</v>
      </c>
      <c r="R131" s="37">
        <f t="shared" si="75"/>
        <v>0.2828</v>
      </c>
      <c r="S131" s="37">
        <f t="shared" si="76"/>
        <v>0.30109999999999998</v>
      </c>
      <c r="T131" s="37"/>
      <c r="U131" s="37">
        <f t="shared" si="77"/>
        <v>0.57769999999999999</v>
      </c>
      <c r="V131" s="37">
        <f t="shared" si="78"/>
        <v>8.4400000000000003E-2</v>
      </c>
      <c r="W131" s="37">
        <f t="shared" si="79"/>
        <v>8.5699999999999998E-2</v>
      </c>
      <c r="X131" s="37">
        <f t="shared" si="80"/>
        <v>0.55910000000000004</v>
      </c>
      <c r="Y131" s="37">
        <f t="shared" si="81"/>
        <v>0.53720000000000001</v>
      </c>
      <c r="Z131" s="37"/>
      <c r="AA131" s="37">
        <f t="shared" si="82"/>
        <v>2.87E-2</v>
      </c>
      <c r="AB131" s="37">
        <f t="shared" si="83"/>
        <v>0.54690000000000005</v>
      </c>
      <c r="AC131" s="37">
        <f t="shared" si="84"/>
        <v>0.54190000000000005</v>
      </c>
      <c r="AD131" s="37">
        <f t="shared" si="85"/>
        <v>3.1899999999999998E-2</v>
      </c>
      <c r="AE131" s="37">
        <f t="shared" si="86"/>
        <v>3.6299999999999999E-2</v>
      </c>
      <c r="AF131" s="37"/>
      <c r="AG131" s="37">
        <f t="shared" si="112"/>
        <v>0.17100000000000001</v>
      </c>
      <c r="AH131" s="37">
        <f t="shared" si="113"/>
        <v>4.4999999999999997E-3</v>
      </c>
      <c r="AI131" s="37">
        <f t="shared" si="114"/>
        <v>4.5999999999999999E-3</v>
      </c>
      <c r="AJ131" s="37">
        <f t="shared" si="115"/>
        <v>0.15629999999999999</v>
      </c>
      <c r="AK131" s="37">
        <f t="shared" si="116"/>
        <v>0.1404</v>
      </c>
      <c r="AL131" s="37"/>
      <c r="AM131" s="37">
        <f t="shared" si="87"/>
        <v>0.31</v>
      </c>
      <c r="AN131" s="37">
        <f t="shared" si="88"/>
        <v>0.76</v>
      </c>
      <c r="AO131" s="37">
        <f t="shared" si="89"/>
        <v>0.75639999999999996</v>
      </c>
      <c r="AP131" s="37">
        <f t="shared" si="90"/>
        <v>0.27630000000000005</v>
      </c>
      <c r="AQ131" s="37">
        <f t="shared" si="91"/>
        <v>0.23610000000000003</v>
      </c>
      <c r="AS131" s="2">
        <f t="shared" si="92"/>
        <v>9.5999999999999992E-3</v>
      </c>
      <c r="AT131" s="2">
        <f t="shared" si="93"/>
        <v>0.52710000000000001</v>
      </c>
      <c r="AU131" s="2">
        <f t="shared" si="94"/>
        <v>0.48010000000000003</v>
      </c>
      <c r="AV131" s="2">
        <f t="shared" si="95"/>
        <v>2.1999999999999999E-2</v>
      </c>
      <c r="AW131" s="2">
        <f t="shared" si="96"/>
        <v>3.0800000000000001E-2</v>
      </c>
      <c r="AY131" s="2">
        <f t="shared" si="97"/>
        <v>1.3599999999999999E-2</v>
      </c>
      <c r="AZ131" s="2">
        <f t="shared" si="98"/>
        <v>0.48899999999999999</v>
      </c>
      <c r="BA131" s="2">
        <f t="shared" si="99"/>
        <v>0.45079999999999998</v>
      </c>
      <c r="BB131" s="2">
        <f t="shared" si="100"/>
        <v>8.5599999999999996E-2</v>
      </c>
      <c r="BC131" s="2">
        <f t="shared" si="101"/>
        <v>0.01</v>
      </c>
      <c r="BE131" s="2">
        <f t="shared" si="102"/>
        <v>4.07E-2</v>
      </c>
      <c r="BF131" s="2">
        <f t="shared" si="103"/>
        <v>0.47410000000000002</v>
      </c>
      <c r="BG131" s="2">
        <f t="shared" si="104"/>
        <v>0.40179999999999999</v>
      </c>
      <c r="BH131" s="2">
        <f t="shared" si="105"/>
        <v>1.78E-2</v>
      </c>
      <c r="BI131" s="2">
        <f t="shared" si="106"/>
        <v>0.1363</v>
      </c>
      <c r="BK131" s="2">
        <f t="shared" si="107"/>
        <v>5.0900000000000001E-2</v>
      </c>
      <c r="BL131" s="2">
        <f t="shared" si="108"/>
        <v>0.44269999999999998</v>
      </c>
      <c r="BM131" s="2">
        <f t="shared" si="109"/>
        <v>0.4047</v>
      </c>
      <c r="BN131" s="2">
        <f t="shared" si="110"/>
        <v>9.1800000000000007E-2</v>
      </c>
      <c r="BO131" s="2">
        <f t="shared" si="111"/>
        <v>0.48</v>
      </c>
    </row>
    <row r="132" spans="1:67" ht="16.5" thickBot="1" x14ac:dyDescent="0.3">
      <c r="A132" s="2" t="s">
        <v>257</v>
      </c>
      <c r="B132" s="3">
        <v>0.255</v>
      </c>
      <c r="C132" s="4">
        <v>0.72</v>
      </c>
      <c r="D132" s="4">
        <v>0.72</v>
      </c>
      <c r="E132" s="4">
        <v>0.63</v>
      </c>
      <c r="F132" s="4">
        <v>0.14000000000000001</v>
      </c>
      <c r="G132" s="7" t="s">
        <v>21</v>
      </c>
      <c r="H132" s="36">
        <f t="shared" si="65"/>
        <v>2.7099999999999999E-2</v>
      </c>
      <c r="I132" s="36">
        <f t="shared" si="66"/>
        <v>3.4500000000000003E-2</v>
      </c>
      <c r="J132" s="36">
        <f t="shared" si="67"/>
        <v>0.1676</v>
      </c>
      <c r="K132" s="36">
        <f t="shared" si="68"/>
        <v>0.48380000000000001</v>
      </c>
      <c r="L132" s="36">
        <f t="shared" si="69"/>
        <v>2.7099999999999999E-2</v>
      </c>
      <c r="M132" s="36" t="str">
        <f t="shared" si="70"/>
        <v>very_low</v>
      </c>
      <c r="N132" s="36">
        <f t="shared" si="71"/>
        <v>0</v>
      </c>
      <c r="O132" s="37">
        <f t="shared" si="72"/>
        <v>0.2576</v>
      </c>
      <c r="P132" s="37">
        <f t="shared" si="73"/>
        <v>0.8</v>
      </c>
      <c r="Q132" s="37">
        <f t="shared" si="74"/>
        <v>0.75790000000000002</v>
      </c>
      <c r="R132" s="37">
        <f t="shared" si="75"/>
        <v>0.63639999999999997</v>
      </c>
      <c r="S132" s="37">
        <f t="shared" si="76"/>
        <v>0.15049999999999999</v>
      </c>
      <c r="T132" s="37"/>
      <c r="U132" s="37">
        <f t="shared" si="77"/>
        <v>0.59030000000000005</v>
      </c>
      <c r="V132" s="37">
        <f t="shared" si="78"/>
        <v>0.1111</v>
      </c>
      <c r="W132" s="37">
        <f t="shared" si="79"/>
        <v>0.13769999999999999</v>
      </c>
      <c r="X132" s="37">
        <f t="shared" si="80"/>
        <v>0.22220000000000001</v>
      </c>
      <c r="Y132" s="37">
        <f t="shared" si="81"/>
        <v>0.73839999999999995</v>
      </c>
      <c r="Z132" s="37"/>
      <c r="AA132" s="37">
        <f t="shared" si="82"/>
        <v>2.6599999999999999E-2</v>
      </c>
      <c r="AB132" s="37">
        <f t="shared" si="83"/>
        <v>0.45660000000000001</v>
      </c>
      <c r="AC132" s="37">
        <f t="shared" si="84"/>
        <v>0.38319999999999999</v>
      </c>
      <c r="AD132" s="37">
        <f t="shared" si="85"/>
        <v>0.22500000000000001</v>
      </c>
      <c r="AE132" s="37">
        <f t="shared" si="86"/>
        <v>1.04E-2</v>
      </c>
      <c r="AF132" s="37"/>
      <c r="AG132" s="37">
        <f t="shared" si="112"/>
        <v>0.18160000000000001</v>
      </c>
      <c r="AH132" s="37">
        <f t="shared" si="113"/>
        <v>6.6E-3</v>
      </c>
      <c r="AI132" s="37">
        <f t="shared" si="114"/>
        <v>9.1000000000000004E-3</v>
      </c>
      <c r="AJ132" s="37">
        <f t="shared" si="115"/>
        <v>2.0199999999999999E-2</v>
      </c>
      <c r="AK132" s="37">
        <f t="shared" si="116"/>
        <v>0.3528</v>
      </c>
      <c r="AL132" s="37"/>
      <c r="AM132" s="37">
        <f t="shared" si="87"/>
        <v>0.33270000000000005</v>
      </c>
      <c r="AN132" s="37">
        <f t="shared" si="88"/>
        <v>0.68890000000000007</v>
      </c>
      <c r="AO132" s="37">
        <f t="shared" si="89"/>
        <v>0.62020000000000008</v>
      </c>
      <c r="AP132" s="37">
        <f t="shared" si="90"/>
        <v>0.41419999999999996</v>
      </c>
      <c r="AQ132" s="37">
        <f t="shared" si="91"/>
        <v>0.58789999999999998</v>
      </c>
      <c r="AS132" s="2">
        <f t="shared" si="92"/>
        <v>1.17E-2</v>
      </c>
      <c r="AT132" s="2">
        <f t="shared" si="93"/>
        <v>0.43680000000000002</v>
      </c>
      <c r="AU132" s="2">
        <f t="shared" si="94"/>
        <v>0.32140000000000002</v>
      </c>
      <c r="AV132" s="2">
        <f t="shared" si="95"/>
        <v>0.1711</v>
      </c>
      <c r="AW132" s="2">
        <f t="shared" si="96"/>
        <v>4.8999999999999998E-3</v>
      </c>
      <c r="AY132" s="2">
        <f t="shared" si="97"/>
        <v>1.5699999999999999E-2</v>
      </c>
      <c r="AZ132" s="2">
        <f t="shared" si="98"/>
        <v>0.3987</v>
      </c>
      <c r="BA132" s="2">
        <f t="shared" si="99"/>
        <v>0.29210000000000003</v>
      </c>
      <c r="BB132" s="2">
        <f t="shared" si="100"/>
        <v>0.1075</v>
      </c>
      <c r="BC132" s="2">
        <f t="shared" si="101"/>
        <v>1.5900000000000001E-2</v>
      </c>
      <c r="BE132" s="2">
        <f t="shared" si="102"/>
        <v>4.2799999999999998E-2</v>
      </c>
      <c r="BF132" s="2">
        <f t="shared" si="103"/>
        <v>0.38379999999999997</v>
      </c>
      <c r="BG132" s="2">
        <f t="shared" si="104"/>
        <v>0.24310000000000001</v>
      </c>
      <c r="BH132" s="2">
        <f t="shared" si="105"/>
        <v>0.17530000000000001</v>
      </c>
      <c r="BI132" s="2">
        <f t="shared" si="106"/>
        <v>0.16220000000000001</v>
      </c>
      <c r="BK132" s="2">
        <f t="shared" si="107"/>
        <v>5.2999999999999999E-2</v>
      </c>
      <c r="BL132" s="2">
        <f t="shared" si="108"/>
        <v>0.35239999999999999</v>
      </c>
      <c r="BM132" s="2">
        <f t="shared" si="109"/>
        <v>0.246</v>
      </c>
      <c r="BN132" s="2">
        <f t="shared" si="110"/>
        <v>0.1013</v>
      </c>
      <c r="BO132" s="2">
        <f t="shared" si="111"/>
        <v>0.50590000000000002</v>
      </c>
    </row>
    <row r="133" spans="1:67" ht="16.5" thickBot="1" x14ac:dyDescent="0.3">
      <c r="A133" s="2" t="s">
        <v>258</v>
      </c>
      <c r="B133" s="3">
        <v>0.29499999999999998</v>
      </c>
      <c r="C133" s="4">
        <v>0.6</v>
      </c>
      <c r="D133" s="4">
        <v>0.72</v>
      </c>
      <c r="E133" s="4">
        <v>0.88</v>
      </c>
      <c r="F133" s="4">
        <v>0.28000000000000003</v>
      </c>
      <c r="G133" s="8" t="s">
        <v>24</v>
      </c>
      <c r="H133" s="36">
        <f t="shared" ref="H133:H196" si="117">ROUND(SUMPRODUCT($B$2:$F$2,AS133:AW133),4)</f>
        <v>5.7299999999999997E-2</v>
      </c>
      <c r="I133" s="36">
        <f t="shared" ref="I133:I196" si="118">ROUND(SUMPRODUCT($B$2:$F$2,AY133:BC133),4)</f>
        <v>3.5299999999999998E-2</v>
      </c>
      <c r="J133" s="36">
        <f t="shared" ref="J133:J196" si="119">ROUND(SUMPRODUCT($B$2:$F$2,BE133:BI133),4)</f>
        <v>0.15</v>
      </c>
      <c r="K133" s="36">
        <f t="shared" ref="K133:K196" si="120">ROUND(SUMPRODUCT($B$2:$F$2,BK133:BO133),4)</f>
        <v>0.4662</v>
      </c>
      <c r="L133" s="36">
        <f t="shared" ref="L133:L196" si="121">MIN(H133:K133)</f>
        <v>3.5299999999999998E-2</v>
      </c>
      <c r="M133" s="36" t="str">
        <f t="shared" ref="M133:M196" si="122">IF(L133=H133,$H$3,IF(L133=I133,$I$3,IF(L133=J133,$J$3,$K$3)))</f>
        <v>Low</v>
      </c>
      <c r="N133" s="36">
        <f t="shared" ref="N133:N196" si="123">IF(M133=G133,1,0)</f>
        <v>0</v>
      </c>
      <c r="O133" s="37">
        <f t="shared" ref="O133:O196" si="124">ROUND((B133-B$262)/(B$263-B$262),4)</f>
        <v>0.29799999999999999</v>
      </c>
      <c r="P133" s="37">
        <f t="shared" ref="P133:P196" si="125">ROUND((C133-C$262)/(C$263-C$262),4)</f>
        <v>0.66669999999999996</v>
      </c>
      <c r="Q133" s="37">
        <f t="shared" ref="Q133:Q196" si="126">ROUND((D133-D$262)/(D$263-D$262),4)</f>
        <v>0.75790000000000002</v>
      </c>
      <c r="R133" s="37">
        <f t="shared" ref="R133:R196" si="127">ROUND((E133-E$262)/(E$263-E$262),4)</f>
        <v>0.88890000000000002</v>
      </c>
      <c r="S133" s="37">
        <f t="shared" ref="S133:S196" si="128">ROUND((F133-F$262)/(F$263-F$262),4)</f>
        <v>0.30109999999999998</v>
      </c>
      <c r="T133" s="37"/>
      <c r="U133" s="37">
        <f t="shared" ref="U133:U196" si="129">ROUND((1-O133)/(1+O133),4)</f>
        <v>0.54079999999999995</v>
      </c>
      <c r="V133" s="37">
        <f t="shared" ref="V133:V196" si="130">ROUND((1-P133)/(1+P133),4)</f>
        <v>0.2</v>
      </c>
      <c r="W133" s="37">
        <f t="shared" ref="W133:W196" si="131">ROUND((1-Q133)/(1+Q133),4)</f>
        <v>0.13769999999999999</v>
      </c>
      <c r="X133" s="37">
        <f t="shared" ref="X133:X196" si="132">ROUND((1-R133)/(1+R133),4)</f>
        <v>5.8799999999999998E-2</v>
      </c>
      <c r="Y133" s="37">
        <f t="shared" ref="Y133:Y196" si="133">ROUND((1-S133)/(1+S133),4)</f>
        <v>0.53720000000000001</v>
      </c>
      <c r="Z133" s="37"/>
      <c r="AA133" s="37">
        <f t="shared" ref="AA133:AA196" si="134">ROUND((3+O133*2+O133^2-U133-2*U133^2)*EXP(2*O133-2*U133-2)/6,4)</f>
        <v>3.5499999999999997E-2</v>
      </c>
      <c r="AB133" s="37">
        <f t="shared" ref="AB133:AB196" si="135">ROUND((3+P133*2+P133^2-V133-2*V133^2)*EXP(2*P133-2*V133-2)/6,4)</f>
        <v>0.25800000000000001</v>
      </c>
      <c r="AC133" s="37">
        <f t="shared" ref="AC133:AC196" si="136">ROUND((3+Q133*2+Q133^2-W133-2*W133^2)*EXP(2*Q133-2*W133-2)/6,4)</f>
        <v>0.38319999999999999</v>
      </c>
      <c r="AD133" s="37">
        <f t="shared" ref="AD133:AD196" si="137">ROUND((3+R133*2+R133^2-X133-2*X133^2)*EXP(2*R133-2*X133-2)/6,4)</f>
        <v>0.65290000000000004</v>
      </c>
      <c r="AE133" s="37">
        <f t="shared" ref="AE133:AE196" si="138">ROUND((3+S133*2+S133^2-Y133-2*Y133^2)*EXP(2*S133-2*Y133-2)/6,4)</f>
        <v>3.6299999999999999E-2</v>
      </c>
      <c r="AF133" s="37"/>
      <c r="AG133" s="37">
        <f t="shared" si="112"/>
        <v>0.1429</v>
      </c>
      <c r="AH133" s="37">
        <f t="shared" si="113"/>
        <v>1.67E-2</v>
      </c>
      <c r="AI133" s="37">
        <f t="shared" si="114"/>
        <v>9.1000000000000004E-3</v>
      </c>
      <c r="AJ133" s="37">
        <f t="shared" si="115"/>
        <v>2.8E-3</v>
      </c>
      <c r="AK133" s="37">
        <f t="shared" si="116"/>
        <v>0.1404</v>
      </c>
      <c r="AL133" s="37"/>
      <c r="AM133" s="37">
        <f t="shared" ref="AM133:AM196" si="139">ABS(O133-U133)</f>
        <v>0.24279999999999996</v>
      </c>
      <c r="AN133" s="37">
        <f t="shared" ref="AN133:AN196" si="140">ABS(P133-V133)</f>
        <v>0.46669999999999995</v>
      </c>
      <c r="AO133" s="37">
        <f t="shared" ref="AO133:AO196" si="141">ABS(Q133-W133)</f>
        <v>0.62020000000000008</v>
      </c>
      <c r="AP133" s="37">
        <f t="shared" ref="AP133:AP196" si="142">ABS(R133-X133)</f>
        <v>0.83010000000000006</v>
      </c>
      <c r="AQ133" s="37">
        <f t="shared" ref="AQ133:AQ196" si="143">ABS(S133-Y133)</f>
        <v>0.23610000000000003</v>
      </c>
      <c r="AS133" s="2">
        <f t="shared" ref="AS133:AS196" si="144">ABS(ROUND(AA133-AA$266,4))</f>
        <v>2.8E-3</v>
      </c>
      <c r="AT133" s="2">
        <f t="shared" ref="AT133:AT196" si="145">ABS(ROUND(AB133-AB$266,4))</f>
        <v>0.2382</v>
      </c>
      <c r="AU133" s="2">
        <f t="shared" ref="AU133:AU196" si="146">ABS(ROUND(AC133-AC$266,4))</f>
        <v>0.32140000000000002</v>
      </c>
      <c r="AV133" s="2">
        <f t="shared" ref="AV133:AV196" si="147">ABS(ROUND(AD133-AD$266,4))</f>
        <v>0.59899999999999998</v>
      </c>
      <c r="AW133" s="2">
        <f t="shared" ref="AW133:AW196" si="148">ABS(ROUND(AE133-AE$266,4))</f>
        <v>3.0800000000000001E-2</v>
      </c>
      <c r="AY133" s="2">
        <f t="shared" ref="AY133:AY196" si="149">ABS(ROUND(AA133-AA$267,4))</f>
        <v>6.7999999999999996E-3</v>
      </c>
      <c r="AZ133" s="2">
        <f t="shared" ref="AZ133:AZ196" si="150">ABS(ROUND(AB133-AB$267,4))</f>
        <v>0.2001</v>
      </c>
      <c r="BA133" s="2">
        <f t="shared" ref="BA133:BA196" si="151">ABS(ROUND(AC133-AC$267,4))</f>
        <v>0.29210000000000003</v>
      </c>
      <c r="BB133" s="2">
        <f t="shared" ref="BB133:BB196" si="152">ABS(ROUND(AD133-AD$267,4))</f>
        <v>0.53539999999999999</v>
      </c>
      <c r="BC133" s="2">
        <f t="shared" ref="BC133:BC196" si="153">ABS(ROUND(AE133-AE$267,4))</f>
        <v>0.01</v>
      </c>
      <c r="BE133" s="2">
        <f t="shared" ref="BE133:BE196" si="154">ABS(ROUND(AA133-AA$268,4))</f>
        <v>3.39E-2</v>
      </c>
      <c r="BF133" s="2">
        <f t="shared" ref="BF133:BF196" si="155">ABS(ROUND(AB133-AB$268,4))</f>
        <v>0.1852</v>
      </c>
      <c r="BG133" s="2">
        <f t="shared" ref="BG133:BG196" si="156">ABS(ROUND(AC133-AC$268,4))</f>
        <v>0.24310000000000001</v>
      </c>
      <c r="BH133" s="2">
        <f t="shared" ref="BH133:BH196" si="157">ABS(ROUND(AD133-AD$268,4))</f>
        <v>0.60319999999999996</v>
      </c>
      <c r="BI133" s="2">
        <f t="shared" ref="BI133:BI196" si="158">ABS(ROUND(AE133-AE$268,4))</f>
        <v>0.1363</v>
      </c>
      <c r="BK133" s="2">
        <f t="shared" ref="BK133:BK196" si="159">ABS(ROUND(AA133-AA$269,4))</f>
        <v>4.41E-2</v>
      </c>
      <c r="BL133" s="2">
        <f t="shared" ref="BL133:BL196" si="160">ABS(ROUND(AB133-AB$269,4))</f>
        <v>0.15379999999999999</v>
      </c>
      <c r="BM133" s="2">
        <f t="shared" ref="BM133:BM196" si="161">ABS(ROUND(AC133-AC$269,4))</f>
        <v>0.246</v>
      </c>
      <c r="BN133" s="2">
        <f t="shared" ref="BN133:BN196" si="162">ABS(ROUND(AD133-AD$269,4))</f>
        <v>0.5292</v>
      </c>
      <c r="BO133" s="2">
        <f t="shared" ref="BO133:BO196" si="163">ABS(ROUND(AE133-AE$269,4))</f>
        <v>0.48</v>
      </c>
    </row>
    <row r="134" spans="1:67" ht="16.5" thickBot="1" x14ac:dyDescent="0.3">
      <c r="A134" s="2" t="s">
        <v>259</v>
      </c>
      <c r="B134" s="3">
        <v>0.39</v>
      </c>
      <c r="C134" s="4">
        <v>0.05</v>
      </c>
      <c r="D134" s="4">
        <v>0.02</v>
      </c>
      <c r="E134" s="4">
        <v>0.06</v>
      </c>
      <c r="F134" s="4">
        <v>0.34</v>
      </c>
      <c r="G134" s="7" t="s">
        <v>21</v>
      </c>
      <c r="H134" s="36">
        <f t="shared" si="117"/>
        <v>0.05</v>
      </c>
      <c r="I134" s="36">
        <f t="shared" si="118"/>
        <v>3.3700000000000001E-2</v>
      </c>
      <c r="J134" s="36">
        <f t="shared" si="119"/>
        <v>0.1178</v>
      </c>
      <c r="K134" s="36">
        <f t="shared" si="120"/>
        <v>0.43609999999999999</v>
      </c>
      <c r="L134" s="36">
        <f t="shared" si="121"/>
        <v>3.3700000000000001E-2</v>
      </c>
      <c r="M134" s="36" t="str">
        <f t="shared" si="122"/>
        <v>Low</v>
      </c>
      <c r="N134" s="36">
        <f t="shared" si="123"/>
        <v>1</v>
      </c>
      <c r="O134" s="37">
        <f t="shared" si="124"/>
        <v>0.39389999999999997</v>
      </c>
      <c r="P134" s="37">
        <f t="shared" si="125"/>
        <v>5.5599999999999997E-2</v>
      </c>
      <c r="Q134" s="37">
        <f t="shared" si="126"/>
        <v>2.1100000000000001E-2</v>
      </c>
      <c r="R134" s="37">
        <f t="shared" si="127"/>
        <v>6.0600000000000001E-2</v>
      </c>
      <c r="S134" s="37">
        <f t="shared" si="128"/>
        <v>0.36559999999999998</v>
      </c>
      <c r="T134" s="37"/>
      <c r="U134" s="37">
        <f t="shared" si="129"/>
        <v>0.43480000000000002</v>
      </c>
      <c r="V134" s="37">
        <f t="shared" si="130"/>
        <v>0.89470000000000005</v>
      </c>
      <c r="W134" s="37">
        <f t="shared" si="131"/>
        <v>0.9587</v>
      </c>
      <c r="X134" s="37">
        <f t="shared" si="132"/>
        <v>0.88570000000000004</v>
      </c>
      <c r="Y134" s="37">
        <f t="shared" si="133"/>
        <v>0.46460000000000001</v>
      </c>
      <c r="Z134" s="37"/>
      <c r="AA134" s="37">
        <f t="shared" si="134"/>
        <v>6.5100000000000005E-2</v>
      </c>
      <c r="AB134" s="37">
        <f t="shared" si="135"/>
        <v>2.5999999999999999E-3</v>
      </c>
      <c r="AC134" s="37">
        <f t="shared" si="136"/>
        <v>8.0000000000000004E-4</v>
      </c>
      <c r="AD134" s="37">
        <f t="shared" si="137"/>
        <v>2.8999999999999998E-3</v>
      </c>
      <c r="AE134" s="37">
        <f t="shared" si="138"/>
        <v>5.4899999999999997E-2</v>
      </c>
      <c r="AF134" s="37"/>
      <c r="AG134" s="37">
        <f t="shared" si="112"/>
        <v>8.2100000000000006E-2</v>
      </c>
      <c r="AH134" s="37">
        <f t="shared" si="113"/>
        <v>0.66779999999999995</v>
      </c>
      <c r="AI134" s="37">
        <f t="shared" si="114"/>
        <v>0.85540000000000005</v>
      </c>
      <c r="AJ134" s="37">
        <f t="shared" si="115"/>
        <v>0.64470000000000005</v>
      </c>
      <c r="AK134" s="37">
        <f t="shared" si="116"/>
        <v>9.6600000000000005E-2</v>
      </c>
      <c r="AL134" s="37"/>
      <c r="AM134" s="37">
        <f t="shared" si="139"/>
        <v>4.0900000000000047E-2</v>
      </c>
      <c r="AN134" s="37">
        <f t="shared" si="140"/>
        <v>0.83910000000000007</v>
      </c>
      <c r="AO134" s="37">
        <f t="shared" si="141"/>
        <v>0.93759999999999999</v>
      </c>
      <c r="AP134" s="37">
        <f t="shared" si="142"/>
        <v>0.82510000000000006</v>
      </c>
      <c r="AQ134" s="37">
        <f t="shared" si="143"/>
        <v>9.9000000000000032E-2</v>
      </c>
      <c r="AS134" s="2">
        <f t="shared" si="144"/>
        <v>2.6800000000000001E-2</v>
      </c>
      <c r="AT134" s="2">
        <f t="shared" si="145"/>
        <v>1.72E-2</v>
      </c>
      <c r="AU134" s="2">
        <f t="shared" si="146"/>
        <v>6.0999999999999999E-2</v>
      </c>
      <c r="AV134" s="2">
        <f t="shared" si="147"/>
        <v>5.0999999999999997E-2</v>
      </c>
      <c r="AW134" s="2">
        <f t="shared" si="148"/>
        <v>4.9399999999999999E-2</v>
      </c>
      <c r="AY134" s="2">
        <f t="shared" si="149"/>
        <v>2.2800000000000001E-2</v>
      </c>
      <c r="AZ134" s="2">
        <f t="shared" si="150"/>
        <v>5.5300000000000002E-2</v>
      </c>
      <c r="BA134" s="2">
        <f t="shared" si="151"/>
        <v>9.0300000000000005E-2</v>
      </c>
      <c r="BB134" s="2">
        <f t="shared" si="152"/>
        <v>0.11459999999999999</v>
      </c>
      <c r="BC134" s="2">
        <f t="shared" si="153"/>
        <v>2.86E-2</v>
      </c>
      <c r="BE134" s="2">
        <f t="shared" si="154"/>
        <v>4.3E-3</v>
      </c>
      <c r="BF134" s="2">
        <f t="shared" si="155"/>
        <v>7.0199999999999999E-2</v>
      </c>
      <c r="BG134" s="2">
        <f t="shared" si="156"/>
        <v>0.13930000000000001</v>
      </c>
      <c r="BH134" s="2">
        <f t="shared" si="157"/>
        <v>4.6800000000000001E-2</v>
      </c>
      <c r="BI134" s="2">
        <f t="shared" si="158"/>
        <v>0.1177</v>
      </c>
      <c r="BK134" s="2">
        <f t="shared" si="159"/>
        <v>1.4500000000000001E-2</v>
      </c>
      <c r="BL134" s="2">
        <f t="shared" si="160"/>
        <v>0.1016</v>
      </c>
      <c r="BM134" s="2">
        <f t="shared" si="161"/>
        <v>0.13639999999999999</v>
      </c>
      <c r="BN134" s="2">
        <f t="shared" si="162"/>
        <v>0.1208</v>
      </c>
      <c r="BO134" s="2">
        <f t="shared" si="163"/>
        <v>0.46139999999999998</v>
      </c>
    </row>
    <row r="135" spans="1:67" ht="16.5" thickBot="1" x14ac:dyDescent="0.3">
      <c r="A135" s="2" t="s">
        <v>260</v>
      </c>
      <c r="B135" s="3">
        <v>0.4</v>
      </c>
      <c r="C135" s="4">
        <v>0.18</v>
      </c>
      <c r="D135" s="4">
        <v>0.26</v>
      </c>
      <c r="E135" s="4">
        <v>0.26</v>
      </c>
      <c r="F135" s="4">
        <v>0.67</v>
      </c>
      <c r="G135" s="8" t="s">
        <v>24</v>
      </c>
      <c r="H135" s="36">
        <f t="shared" si="117"/>
        <v>0.29870000000000002</v>
      </c>
      <c r="I135" s="36">
        <f t="shared" si="118"/>
        <v>0.2823</v>
      </c>
      <c r="J135" s="36">
        <f t="shared" si="119"/>
        <v>0.14910000000000001</v>
      </c>
      <c r="K135" s="36">
        <f t="shared" si="120"/>
        <v>0.18310000000000001</v>
      </c>
      <c r="L135" s="36">
        <f t="shared" si="121"/>
        <v>0.14910000000000001</v>
      </c>
      <c r="M135" s="36" t="str">
        <f t="shared" si="122"/>
        <v>Middle</v>
      </c>
      <c r="N135" s="36">
        <f t="shared" si="123"/>
        <v>1</v>
      </c>
      <c r="O135" s="37">
        <f t="shared" si="124"/>
        <v>0.40400000000000003</v>
      </c>
      <c r="P135" s="37">
        <f t="shared" si="125"/>
        <v>0.2</v>
      </c>
      <c r="Q135" s="37">
        <f t="shared" si="126"/>
        <v>0.2737</v>
      </c>
      <c r="R135" s="37">
        <f t="shared" si="127"/>
        <v>0.2626</v>
      </c>
      <c r="S135" s="37">
        <f t="shared" si="128"/>
        <v>0.72040000000000004</v>
      </c>
      <c r="T135" s="37"/>
      <c r="U135" s="37">
        <f t="shared" si="129"/>
        <v>0.42449999999999999</v>
      </c>
      <c r="V135" s="37">
        <f t="shared" si="130"/>
        <v>0.66669999999999996</v>
      </c>
      <c r="W135" s="37">
        <f t="shared" si="131"/>
        <v>0.57020000000000004</v>
      </c>
      <c r="X135" s="37">
        <f t="shared" si="132"/>
        <v>0.58399999999999996</v>
      </c>
      <c r="Y135" s="37">
        <f t="shared" si="133"/>
        <v>0.16250000000000001</v>
      </c>
      <c r="Z135" s="37"/>
      <c r="AA135" s="37">
        <f t="shared" si="134"/>
        <v>6.9000000000000006E-2</v>
      </c>
      <c r="AB135" s="37">
        <f t="shared" si="135"/>
        <v>1.67E-2</v>
      </c>
      <c r="AC135" s="37">
        <f t="shared" si="136"/>
        <v>2.9899999999999999E-2</v>
      </c>
      <c r="AD135" s="37">
        <f t="shared" si="137"/>
        <v>2.76E-2</v>
      </c>
      <c r="AE135" s="37">
        <f t="shared" si="138"/>
        <v>0.3266</v>
      </c>
      <c r="AF135" s="37"/>
      <c r="AG135" s="37">
        <f t="shared" ref="AG135:AG198" si="164">ROUND((3+2*U135+U135^2-O135-2*O135^2)*EXP(-2*O135+2*U135-2)/6,4)</f>
        <v>7.7499999999999999E-2</v>
      </c>
      <c r="AH135" s="37">
        <f t="shared" ref="AH135:AH198" si="165">ROUND((3+2*V135+V135^2-P135-2*P135^2)*EXP(-2*P135+2*V135-2)/6,4)</f>
        <v>0.25800000000000001</v>
      </c>
      <c r="AI135" s="37">
        <f t="shared" ref="AI135:AI198" si="166">ROUND((3+2*W135+W135^2-Q135-2*Q135^2)*EXP(-2*Q135+2*W135-2)/6,4)</f>
        <v>0.16500000000000001</v>
      </c>
      <c r="AJ135" s="37">
        <f t="shared" ref="AJ135:AJ198" si="167">ROUND((3+2*X135+X135^2-R135-2*R135^2)*EXP(-2*R135+2*X135-2)/6,4)</f>
        <v>0.1762</v>
      </c>
      <c r="AK135" s="37">
        <f t="shared" ref="AK135:AK198" si="168">ROUND((3+2*Y135+Y135^2-S135-2*S135^2)*EXP(-2*S135+2*Y135-2)/6,4)</f>
        <v>1.18E-2</v>
      </c>
      <c r="AL135" s="37"/>
      <c r="AM135" s="37">
        <f t="shared" si="139"/>
        <v>2.0499999999999963E-2</v>
      </c>
      <c r="AN135" s="37">
        <f t="shared" si="140"/>
        <v>0.46669999999999995</v>
      </c>
      <c r="AO135" s="37">
        <f t="shared" si="141"/>
        <v>0.29650000000000004</v>
      </c>
      <c r="AP135" s="37">
        <f t="shared" si="142"/>
        <v>0.32139999999999996</v>
      </c>
      <c r="AQ135" s="37">
        <f t="shared" si="143"/>
        <v>0.55790000000000006</v>
      </c>
      <c r="AS135" s="2">
        <f t="shared" si="144"/>
        <v>3.0700000000000002E-2</v>
      </c>
      <c r="AT135" s="2">
        <f t="shared" si="145"/>
        <v>3.0999999999999999E-3</v>
      </c>
      <c r="AU135" s="2">
        <f t="shared" si="146"/>
        <v>3.1899999999999998E-2</v>
      </c>
      <c r="AV135" s="2">
        <f t="shared" si="147"/>
        <v>2.63E-2</v>
      </c>
      <c r="AW135" s="2">
        <f t="shared" si="148"/>
        <v>0.3211</v>
      </c>
      <c r="AY135" s="2">
        <f t="shared" si="149"/>
        <v>2.6700000000000002E-2</v>
      </c>
      <c r="AZ135" s="2">
        <f t="shared" si="150"/>
        <v>4.1200000000000001E-2</v>
      </c>
      <c r="BA135" s="2">
        <f t="shared" si="151"/>
        <v>6.1199999999999997E-2</v>
      </c>
      <c r="BB135" s="2">
        <f t="shared" si="152"/>
        <v>8.9899999999999994E-2</v>
      </c>
      <c r="BC135" s="2">
        <f t="shared" si="153"/>
        <v>0.30030000000000001</v>
      </c>
      <c r="BE135" s="2">
        <f t="shared" si="154"/>
        <v>4.0000000000000002E-4</v>
      </c>
      <c r="BF135" s="2">
        <f t="shared" si="155"/>
        <v>5.6099999999999997E-2</v>
      </c>
      <c r="BG135" s="2">
        <f t="shared" si="156"/>
        <v>0.11020000000000001</v>
      </c>
      <c r="BH135" s="2">
        <f t="shared" si="157"/>
        <v>2.2100000000000002E-2</v>
      </c>
      <c r="BI135" s="2">
        <f t="shared" si="158"/>
        <v>0.154</v>
      </c>
      <c r="BK135" s="2">
        <f t="shared" si="159"/>
        <v>1.06E-2</v>
      </c>
      <c r="BL135" s="2">
        <f t="shared" si="160"/>
        <v>8.7499999999999994E-2</v>
      </c>
      <c r="BM135" s="2">
        <f t="shared" si="161"/>
        <v>0.10730000000000001</v>
      </c>
      <c r="BN135" s="2">
        <f t="shared" si="162"/>
        <v>9.6100000000000005E-2</v>
      </c>
      <c r="BO135" s="2">
        <f t="shared" si="163"/>
        <v>0.18970000000000001</v>
      </c>
    </row>
    <row r="136" spans="1:67" ht="16.5" thickBot="1" x14ac:dyDescent="0.3">
      <c r="A136" s="2" t="s">
        <v>261</v>
      </c>
      <c r="B136" s="3">
        <v>0.45</v>
      </c>
      <c r="C136" s="4">
        <v>0.04</v>
      </c>
      <c r="D136" s="4">
        <v>0.18</v>
      </c>
      <c r="E136" s="4">
        <v>0.55000000000000004</v>
      </c>
      <c r="F136" s="4">
        <v>7.0000000000000007E-2</v>
      </c>
      <c r="G136" s="5" t="s">
        <v>13</v>
      </c>
      <c r="H136" s="36">
        <f t="shared" si="117"/>
        <v>5.8999999999999999E-3</v>
      </c>
      <c r="I136" s="36">
        <f t="shared" si="118"/>
        <v>2.5999999999999999E-2</v>
      </c>
      <c r="J136" s="36">
        <f t="shared" si="119"/>
        <v>0.16500000000000001</v>
      </c>
      <c r="K136" s="36">
        <f t="shared" si="120"/>
        <v>0.48099999999999998</v>
      </c>
      <c r="L136" s="36">
        <f t="shared" si="121"/>
        <v>5.8999999999999999E-3</v>
      </c>
      <c r="M136" s="36" t="str">
        <f t="shared" si="122"/>
        <v>very_low</v>
      </c>
      <c r="N136" s="36">
        <f t="shared" si="123"/>
        <v>1</v>
      </c>
      <c r="O136" s="37">
        <f t="shared" si="124"/>
        <v>0.45450000000000002</v>
      </c>
      <c r="P136" s="37">
        <f t="shared" si="125"/>
        <v>4.4400000000000002E-2</v>
      </c>
      <c r="Q136" s="37">
        <f t="shared" si="126"/>
        <v>0.1895</v>
      </c>
      <c r="R136" s="37">
        <f t="shared" si="127"/>
        <v>0.55559999999999998</v>
      </c>
      <c r="S136" s="37">
        <f t="shared" si="128"/>
        <v>7.5300000000000006E-2</v>
      </c>
      <c r="T136" s="37"/>
      <c r="U136" s="37">
        <f t="shared" si="129"/>
        <v>0.375</v>
      </c>
      <c r="V136" s="37">
        <f t="shared" si="130"/>
        <v>0.91500000000000004</v>
      </c>
      <c r="W136" s="37">
        <f t="shared" si="131"/>
        <v>0.68140000000000001</v>
      </c>
      <c r="X136" s="37">
        <f t="shared" si="132"/>
        <v>0.28570000000000001</v>
      </c>
      <c r="Y136" s="37">
        <f t="shared" si="133"/>
        <v>0.8599</v>
      </c>
      <c r="Z136" s="37"/>
      <c r="AA136" s="37">
        <f t="shared" si="134"/>
        <v>9.1499999999999998E-2</v>
      </c>
      <c r="AB136" s="37">
        <f t="shared" si="135"/>
        <v>2E-3</v>
      </c>
      <c r="AC136" s="37">
        <f t="shared" si="136"/>
        <v>1.52E-2</v>
      </c>
      <c r="AD136" s="37">
        <f t="shared" si="137"/>
        <v>0.1537</v>
      </c>
      <c r="AE136" s="37">
        <f t="shared" si="138"/>
        <v>3.8E-3</v>
      </c>
      <c r="AF136" s="37"/>
      <c r="AG136" s="37">
        <f t="shared" si="164"/>
        <v>5.8200000000000002E-2</v>
      </c>
      <c r="AH136" s="37">
        <f t="shared" si="165"/>
        <v>0.72289999999999999</v>
      </c>
      <c r="AI136" s="37">
        <f t="shared" si="166"/>
        <v>0.27539999999999998</v>
      </c>
      <c r="AJ136" s="37">
        <f t="shared" si="167"/>
        <v>3.2599999999999997E-2</v>
      </c>
      <c r="AK136" s="37">
        <f t="shared" si="168"/>
        <v>0.58199999999999996</v>
      </c>
      <c r="AL136" s="37"/>
      <c r="AM136" s="37">
        <f t="shared" si="139"/>
        <v>7.9500000000000015E-2</v>
      </c>
      <c r="AN136" s="37">
        <f t="shared" si="140"/>
        <v>0.87060000000000004</v>
      </c>
      <c r="AO136" s="37">
        <f t="shared" si="141"/>
        <v>0.4919</v>
      </c>
      <c r="AP136" s="37">
        <f t="shared" si="142"/>
        <v>0.26989999999999997</v>
      </c>
      <c r="AQ136" s="37">
        <f t="shared" si="143"/>
        <v>0.78459999999999996</v>
      </c>
      <c r="AS136" s="2">
        <f t="shared" si="144"/>
        <v>5.3199999999999997E-2</v>
      </c>
      <c r="AT136" s="2">
        <f t="shared" si="145"/>
        <v>1.78E-2</v>
      </c>
      <c r="AU136" s="2">
        <f t="shared" si="146"/>
        <v>4.6600000000000003E-2</v>
      </c>
      <c r="AV136" s="2">
        <f t="shared" si="147"/>
        <v>9.98E-2</v>
      </c>
      <c r="AW136" s="2">
        <f t="shared" si="148"/>
        <v>1.6999999999999999E-3</v>
      </c>
      <c r="AY136" s="2">
        <f t="shared" si="149"/>
        <v>4.9200000000000001E-2</v>
      </c>
      <c r="AZ136" s="2">
        <f t="shared" si="150"/>
        <v>5.5899999999999998E-2</v>
      </c>
      <c r="BA136" s="2">
        <f t="shared" si="151"/>
        <v>7.5899999999999995E-2</v>
      </c>
      <c r="BB136" s="2">
        <f t="shared" si="152"/>
        <v>3.6200000000000003E-2</v>
      </c>
      <c r="BC136" s="2">
        <f t="shared" si="153"/>
        <v>2.2499999999999999E-2</v>
      </c>
      <c r="BE136" s="2">
        <f t="shared" si="154"/>
        <v>2.2100000000000002E-2</v>
      </c>
      <c r="BF136" s="2">
        <f t="shared" si="155"/>
        <v>7.0800000000000002E-2</v>
      </c>
      <c r="BG136" s="2">
        <f t="shared" si="156"/>
        <v>0.1249</v>
      </c>
      <c r="BH136" s="2">
        <f t="shared" si="157"/>
        <v>0.104</v>
      </c>
      <c r="BI136" s="2">
        <f t="shared" si="158"/>
        <v>0.16880000000000001</v>
      </c>
      <c r="BK136" s="2">
        <f t="shared" si="159"/>
        <v>1.1900000000000001E-2</v>
      </c>
      <c r="BL136" s="2">
        <f t="shared" si="160"/>
        <v>0.1022</v>
      </c>
      <c r="BM136" s="2">
        <f t="shared" si="161"/>
        <v>0.122</v>
      </c>
      <c r="BN136" s="2">
        <f t="shared" si="162"/>
        <v>0.03</v>
      </c>
      <c r="BO136" s="2">
        <f t="shared" si="163"/>
        <v>0.51249999999999996</v>
      </c>
    </row>
    <row r="137" spans="1:67" ht="16.5" thickBot="1" x14ac:dyDescent="0.3">
      <c r="A137" s="2" t="s">
        <v>262</v>
      </c>
      <c r="B137" s="3">
        <v>0.48</v>
      </c>
      <c r="C137" s="4">
        <v>0.12</v>
      </c>
      <c r="D137" s="4">
        <v>0.28000000000000003</v>
      </c>
      <c r="E137" s="4">
        <v>0.7</v>
      </c>
      <c r="F137" s="4">
        <v>0.71</v>
      </c>
      <c r="G137" s="6" t="s">
        <v>20</v>
      </c>
      <c r="H137" s="36">
        <f t="shared" si="117"/>
        <v>0.3624</v>
      </c>
      <c r="I137" s="36">
        <f t="shared" si="118"/>
        <v>0.34399999999999997</v>
      </c>
      <c r="J137" s="36">
        <f t="shared" si="119"/>
        <v>0.21299999999999999</v>
      </c>
      <c r="K137" s="36">
        <f t="shared" si="120"/>
        <v>0.12379999999999999</v>
      </c>
      <c r="L137" s="36">
        <f t="shared" si="121"/>
        <v>0.12379999999999999</v>
      </c>
      <c r="M137" s="36" t="str">
        <f t="shared" si="122"/>
        <v>High</v>
      </c>
      <c r="N137" s="36">
        <f t="shared" si="123"/>
        <v>1</v>
      </c>
      <c r="O137" s="37">
        <f t="shared" si="124"/>
        <v>0.48480000000000001</v>
      </c>
      <c r="P137" s="37">
        <f t="shared" si="125"/>
        <v>0.1333</v>
      </c>
      <c r="Q137" s="37">
        <f t="shared" si="126"/>
        <v>0.29470000000000002</v>
      </c>
      <c r="R137" s="37">
        <f t="shared" si="127"/>
        <v>0.70709999999999995</v>
      </c>
      <c r="S137" s="37">
        <f t="shared" si="128"/>
        <v>0.76339999999999997</v>
      </c>
      <c r="T137" s="37"/>
      <c r="U137" s="37">
        <f t="shared" si="129"/>
        <v>0.34699999999999998</v>
      </c>
      <c r="V137" s="37">
        <f t="shared" si="130"/>
        <v>0.76480000000000004</v>
      </c>
      <c r="W137" s="37">
        <f t="shared" si="131"/>
        <v>0.54479999999999995</v>
      </c>
      <c r="X137" s="37">
        <f t="shared" si="132"/>
        <v>0.1716</v>
      </c>
      <c r="Y137" s="37">
        <f t="shared" si="133"/>
        <v>0.13420000000000001</v>
      </c>
      <c r="Z137" s="37"/>
      <c r="AA137" s="37">
        <f t="shared" si="134"/>
        <v>0.1075</v>
      </c>
      <c r="AB137" s="37">
        <f t="shared" si="135"/>
        <v>8.6E-3</v>
      </c>
      <c r="AC137" s="37">
        <f t="shared" si="136"/>
        <v>3.4700000000000002E-2</v>
      </c>
      <c r="AD137" s="37">
        <f t="shared" si="137"/>
        <v>0.30830000000000002</v>
      </c>
      <c r="AE137" s="37">
        <f t="shared" si="138"/>
        <v>0.3921</v>
      </c>
      <c r="AF137" s="37"/>
      <c r="AG137" s="37">
        <f t="shared" si="164"/>
        <v>4.9000000000000002E-2</v>
      </c>
      <c r="AH137" s="37">
        <f t="shared" si="165"/>
        <v>0.39450000000000002</v>
      </c>
      <c r="AI137" s="37">
        <f t="shared" si="166"/>
        <v>0.1457</v>
      </c>
      <c r="AJ137" s="37">
        <f t="shared" si="167"/>
        <v>1.29E-2</v>
      </c>
      <c r="AK137" s="37">
        <f t="shared" si="168"/>
        <v>8.6999999999999994E-3</v>
      </c>
      <c r="AL137" s="37"/>
      <c r="AM137" s="37">
        <f t="shared" si="139"/>
        <v>0.13780000000000003</v>
      </c>
      <c r="AN137" s="37">
        <f t="shared" si="140"/>
        <v>0.63150000000000006</v>
      </c>
      <c r="AO137" s="37">
        <f t="shared" si="141"/>
        <v>0.25009999999999993</v>
      </c>
      <c r="AP137" s="37">
        <f t="shared" si="142"/>
        <v>0.53549999999999998</v>
      </c>
      <c r="AQ137" s="37">
        <f t="shared" si="143"/>
        <v>0.62919999999999998</v>
      </c>
      <c r="AS137" s="2">
        <f t="shared" si="144"/>
        <v>6.9199999999999998E-2</v>
      </c>
      <c r="AT137" s="2">
        <f t="shared" si="145"/>
        <v>1.12E-2</v>
      </c>
      <c r="AU137" s="2">
        <f t="shared" si="146"/>
        <v>2.7099999999999999E-2</v>
      </c>
      <c r="AV137" s="2">
        <f t="shared" si="147"/>
        <v>0.25440000000000002</v>
      </c>
      <c r="AW137" s="2">
        <f t="shared" si="148"/>
        <v>0.3866</v>
      </c>
      <c r="AY137" s="2">
        <f t="shared" si="149"/>
        <v>6.5199999999999994E-2</v>
      </c>
      <c r="AZ137" s="2">
        <f t="shared" si="150"/>
        <v>4.9299999999999997E-2</v>
      </c>
      <c r="BA137" s="2">
        <f t="shared" si="151"/>
        <v>5.6399999999999999E-2</v>
      </c>
      <c r="BB137" s="2">
        <f t="shared" si="152"/>
        <v>0.1908</v>
      </c>
      <c r="BC137" s="2">
        <f t="shared" si="153"/>
        <v>0.36580000000000001</v>
      </c>
      <c r="BE137" s="2">
        <f t="shared" si="154"/>
        <v>3.8100000000000002E-2</v>
      </c>
      <c r="BF137" s="2">
        <f t="shared" si="155"/>
        <v>6.4199999999999993E-2</v>
      </c>
      <c r="BG137" s="2">
        <f t="shared" si="156"/>
        <v>0.10539999999999999</v>
      </c>
      <c r="BH137" s="2">
        <f t="shared" si="157"/>
        <v>0.2586</v>
      </c>
      <c r="BI137" s="2">
        <f t="shared" si="158"/>
        <v>0.2195</v>
      </c>
      <c r="BK137" s="2">
        <f t="shared" si="159"/>
        <v>2.7900000000000001E-2</v>
      </c>
      <c r="BL137" s="2">
        <f t="shared" si="160"/>
        <v>9.5600000000000004E-2</v>
      </c>
      <c r="BM137" s="2">
        <f t="shared" si="161"/>
        <v>0.10249999999999999</v>
      </c>
      <c r="BN137" s="2">
        <f t="shared" si="162"/>
        <v>0.18459999999999999</v>
      </c>
      <c r="BO137" s="2">
        <f t="shared" si="163"/>
        <v>0.1242</v>
      </c>
    </row>
    <row r="138" spans="1:67" ht="16.5" thickBot="1" x14ac:dyDescent="0.3">
      <c r="A138" s="2" t="s">
        <v>263</v>
      </c>
      <c r="B138" s="3">
        <v>0.4</v>
      </c>
      <c r="C138" s="4">
        <v>0.12</v>
      </c>
      <c r="D138" s="4">
        <v>0.41</v>
      </c>
      <c r="E138" s="4">
        <v>0.1</v>
      </c>
      <c r="F138" s="4">
        <v>0.65</v>
      </c>
      <c r="G138" s="8" t="s">
        <v>24</v>
      </c>
      <c r="H138" s="36">
        <f t="shared" si="117"/>
        <v>0.27139999999999997</v>
      </c>
      <c r="I138" s="36">
        <f t="shared" si="118"/>
        <v>0.25280000000000002</v>
      </c>
      <c r="J138" s="36">
        <f t="shared" si="119"/>
        <v>0.1196</v>
      </c>
      <c r="K138" s="36">
        <f t="shared" si="120"/>
        <v>0.20730000000000001</v>
      </c>
      <c r="L138" s="36">
        <f t="shared" si="121"/>
        <v>0.1196</v>
      </c>
      <c r="M138" s="36" t="str">
        <f t="shared" si="122"/>
        <v>Middle</v>
      </c>
      <c r="N138" s="36">
        <f t="shared" si="123"/>
        <v>1</v>
      </c>
      <c r="O138" s="37">
        <f t="shared" si="124"/>
        <v>0.40400000000000003</v>
      </c>
      <c r="P138" s="37">
        <f t="shared" si="125"/>
        <v>0.1333</v>
      </c>
      <c r="Q138" s="37">
        <f t="shared" si="126"/>
        <v>0.43159999999999998</v>
      </c>
      <c r="R138" s="37">
        <f t="shared" si="127"/>
        <v>0.10100000000000001</v>
      </c>
      <c r="S138" s="37">
        <f t="shared" si="128"/>
        <v>0.69889999999999997</v>
      </c>
      <c r="T138" s="37"/>
      <c r="U138" s="37">
        <f t="shared" si="129"/>
        <v>0.42449999999999999</v>
      </c>
      <c r="V138" s="37">
        <f t="shared" si="130"/>
        <v>0.76480000000000004</v>
      </c>
      <c r="W138" s="37">
        <f t="shared" si="131"/>
        <v>0.39700000000000002</v>
      </c>
      <c r="X138" s="37">
        <f t="shared" si="132"/>
        <v>0.8165</v>
      </c>
      <c r="Y138" s="37">
        <f t="shared" si="133"/>
        <v>0.1772</v>
      </c>
      <c r="Z138" s="37"/>
      <c r="AA138" s="37">
        <f t="shared" si="134"/>
        <v>6.9000000000000006E-2</v>
      </c>
      <c r="AB138" s="37">
        <f t="shared" si="135"/>
        <v>8.6E-3</v>
      </c>
      <c r="AC138" s="37">
        <f t="shared" si="136"/>
        <v>8.0699999999999994E-2</v>
      </c>
      <c r="AD138" s="37">
        <f t="shared" si="137"/>
        <v>5.7000000000000002E-3</v>
      </c>
      <c r="AE138" s="37">
        <f t="shared" si="138"/>
        <v>0.29749999999999999</v>
      </c>
      <c r="AF138" s="37"/>
      <c r="AG138" s="37">
        <f t="shared" si="164"/>
        <v>7.7499999999999999E-2</v>
      </c>
      <c r="AH138" s="37">
        <f t="shared" si="165"/>
        <v>0.39450000000000002</v>
      </c>
      <c r="AI138" s="37">
        <f t="shared" si="166"/>
        <v>6.6199999999999995E-2</v>
      </c>
      <c r="AJ138" s="37">
        <f t="shared" si="167"/>
        <v>0.48859999999999998</v>
      </c>
      <c r="AK138" s="37">
        <f t="shared" si="168"/>
        <v>1.3599999999999999E-2</v>
      </c>
      <c r="AL138" s="37"/>
      <c r="AM138" s="37">
        <f t="shared" si="139"/>
        <v>2.0499999999999963E-2</v>
      </c>
      <c r="AN138" s="37">
        <f t="shared" si="140"/>
        <v>0.63150000000000006</v>
      </c>
      <c r="AO138" s="37">
        <f t="shared" si="141"/>
        <v>3.4599999999999964E-2</v>
      </c>
      <c r="AP138" s="37">
        <f t="shared" si="142"/>
        <v>0.71550000000000002</v>
      </c>
      <c r="AQ138" s="37">
        <f t="shared" si="143"/>
        <v>0.52169999999999994</v>
      </c>
      <c r="AS138" s="2">
        <f t="shared" si="144"/>
        <v>3.0700000000000002E-2</v>
      </c>
      <c r="AT138" s="2">
        <f t="shared" si="145"/>
        <v>1.12E-2</v>
      </c>
      <c r="AU138" s="2">
        <f t="shared" si="146"/>
        <v>1.89E-2</v>
      </c>
      <c r="AV138" s="2">
        <f t="shared" si="147"/>
        <v>4.82E-2</v>
      </c>
      <c r="AW138" s="2">
        <f t="shared" si="148"/>
        <v>0.29199999999999998</v>
      </c>
      <c r="AY138" s="2">
        <f t="shared" si="149"/>
        <v>2.6700000000000002E-2</v>
      </c>
      <c r="AZ138" s="2">
        <f t="shared" si="150"/>
        <v>4.9299999999999997E-2</v>
      </c>
      <c r="BA138" s="2">
        <f t="shared" si="151"/>
        <v>1.04E-2</v>
      </c>
      <c r="BB138" s="2">
        <f t="shared" si="152"/>
        <v>0.1118</v>
      </c>
      <c r="BC138" s="2">
        <f t="shared" si="153"/>
        <v>0.2712</v>
      </c>
      <c r="BE138" s="2">
        <f t="shared" si="154"/>
        <v>4.0000000000000002E-4</v>
      </c>
      <c r="BF138" s="2">
        <f t="shared" si="155"/>
        <v>6.4199999999999993E-2</v>
      </c>
      <c r="BG138" s="2">
        <f t="shared" si="156"/>
        <v>5.9400000000000001E-2</v>
      </c>
      <c r="BH138" s="2">
        <f t="shared" si="157"/>
        <v>4.3999999999999997E-2</v>
      </c>
      <c r="BI138" s="2">
        <f t="shared" si="158"/>
        <v>0.1249</v>
      </c>
      <c r="BK138" s="2">
        <f t="shared" si="159"/>
        <v>1.06E-2</v>
      </c>
      <c r="BL138" s="2">
        <f t="shared" si="160"/>
        <v>9.5600000000000004E-2</v>
      </c>
      <c r="BM138" s="2">
        <f t="shared" si="161"/>
        <v>5.6500000000000002E-2</v>
      </c>
      <c r="BN138" s="2">
        <f t="shared" si="162"/>
        <v>0.11799999999999999</v>
      </c>
      <c r="BO138" s="2">
        <f t="shared" si="163"/>
        <v>0.21879999999999999</v>
      </c>
    </row>
    <row r="139" spans="1:67" ht="16.5" thickBot="1" x14ac:dyDescent="0.3">
      <c r="A139" s="2" t="s">
        <v>264</v>
      </c>
      <c r="B139" s="3">
        <v>0.41</v>
      </c>
      <c r="C139" s="4">
        <v>0.18</v>
      </c>
      <c r="D139" s="4">
        <v>0.33</v>
      </c>
      <c r="E139" s="4">
        <v>0.31</v>
      </c>
      <c r="F139" s="4">
        <v>0.5</v>
      </c>
      <c r="G139" s="8" t="s">
        <v>24</v>
      </c>
      <c r="H139" s="36">
        <f t="shared" si="117"/>
        <v>0.1258</v>
      </c>
      <c r="I139" s="36">
        <f t="shared" si="118"/>
        <v>0.1094</v>
      </c>
      <c r="J139" s="36">
        <f t="shared" si="119"/>
        <v>3.5099999999999999E-2</v>
      </c>
      <c r="K139" s="36">
        <f t="shared" si="120"/>
        <v>0.35339999999999999</v>
      </c>
      <c r="L139" s="36">
        <f t="shared" si="121"/>
        <v>3.5099999999999999E-2</v>
      </c>
      <c r="M139" s="36" t="str">
        <f t="shared" si="122"/>
        <v>Middle</v>
      </c>
      <c r="N139" s="36">
        <f t="shared" si="123"/>
        <v>1</v>
      </c>
      <c r="O139" s="37">
        <f t="shared" si="124"/>
        <v>0.41410000000000002</v>
      </c>
      <c r="P139" s="37">
        <f t="shared" si="125"/>
        <v>0.2</v>
      </c>
      <c r="Q139" s="37">
        <f t="shared" si="126"/>
        <v>0.34739999999999999</v>
      </c>
      <c r="R139" s="37">
        <f t="shared" si="127"/>
        <v>0.31309999999999999</v>
      </c>
      <c r="S139" s="37">
        <f t="shared" si="128"/>
        <v>0.53759999999999997</v>
      </c>
      <c r="T139" s="37"/>
      <c r="U139" s="37">
        <f t="shared" si="129"/>
        <v>0.4143</v>
      </c>
      <c r="V139" s="37">
        <f t="shared" si="130"/>
        <v>0.66669999999999996</v>
      </c>
      <c r="W139" s="37">
        <f t="shared" si="131"/>
        <v>0.48430000000000001</v>
      </c>
      <c r="X139" s="37">
        <f t="shared" si="132"/>
        <v>0.52310000000000001</v>
      </c>
      <c r="Y139" s="37">
        <f t="shared" si="133"/>
        <v>0.30070000000000002</v>
      </c>
      <c r="Z139" s="37"/>
      <c r="AA139" s="37">
        <f t="shared" si="134"/>
        <v>7.3099999999999998E-2</v>
      </c>
      <c r="AB139" s="37">
        <f t="shared" si="135"/>
        <v>1.67E-2</v>
      </c>
      <c r="AC139" s="37">
        <f t="shared" si="136"/>
        <v>4.9099999999999998E-2</v>
      </c>
      <c r="AD139" s="37">
        <f t="shared" si="137"/>
        <v>3.9300000000000002E-2</v>
      </c>
      <c r="AE139" s="37">
        <f t="shared" si="138"/>
        <v>0.14069999999999999</v>
      </c>
      <c r="AF139" s="37"/>
      <c r="AG139" s="37">
        <f t="shared" si="164"/>
        <v>7.3200000000000001E-2</v>
      </c>
      <c r="AH139" s="37">
        <f t="shared" si="165"/>
        <v>0.25800000000000001</v>
      </c>
      <c r="AI139" s="37">
        <f t="shared" si="166"/>
        <v>0.1072</v>
      </c>
      <c r="AJ139" s="37">
        <f t="shared" si="167"/>
        <v>0.1308</v>
      </c>
      <c r="AK139" s="37">
        <f t="shared" si="168"/>
        <v>3.6200000000000003E-2</v>
      </c>
      <c r="AL139" s="37"/>
      <c r="AM139" s="37">
        <f t="shared" si="139"/>
        <v>1.9999999999997797E-4</v>
      </c>
      <c r="AN139" s="37">
        <f t="shared" si="140"/>
        <v>0.46669999999999995</v>
      </c>
      <c r="AO139" s="37">
        <f t="shared" si="141"/>
        <v>0.13690000000000002</v>
      </c>
      <c r="AP139" s="37">
        <f t="shared" si="142"/>
        <v>0.21000000000000002</v>
      </c>
      <c r="AQ139" s="37">
        <f t="shared" si="143"/>
        <v>0.23689999999999994</v>
      </c>
      <c r="AS139" s="2">
        <f t="shared" si="144"/>
        <v>3.4799999999999998E-2</v>
      </c>
      <c r="AT139" s="2">
        <f t="shared" si="145"/>
        <v>3.0999999999999999E-3</v>
      </c>
      <c r="AU139" s="2">
        <f t="shared" si="146"/>
        <v>1.2699999999999999E-2</v>
      </c>
      <c r="AV139" s="2">
        <f t="shared" si="147"/>
        <v>1.46E-2</v>
      </c>
      <c r="AW139" s="2">
        <f t="shared" si="148"/>
        <v>0.13519999999999999</v>
      </c>
      <c r="AY139" s="2">
        <f t="shared" si="149"/>
        <v>3.0800000000000001E-2</v>
      </c>
      <c r="AZ139" s="2">
        <f t="shared" si="150"/>
        <v>4.1200000000000001E-2</v>
      </c>
      <c r="BA139" s="2">
        <f t="shared" si="151"/>
        <v>4.2000000000000003E-2</v>
      </c>
      <c r="BB139" s="2">
        <f t="shared" si="152"/>
        <v>7.8200000000000006E-2</v>
      </c>
      <c r="BC139" s="2">
        <f t="shared" si="153"/>
        <v>0.1144</v>
      </c>
      <c r="BE139" s="2">
        <f t="shared" si="154"/>
        <v>3.7000000000000002E-3</v>
      </c>
      <c r="BF139" s="2">
        <f t="shared" si="155"/>
        <v>5.6099999999999997E-2</v>
      </c>
      <c r="BG139" s="2">
        <f t="shared" si="156"/>
        <v>9.0999999999999998E-2</v>
      </c>
      <c r="BH139" s="2">
        <f t="shared" si="157"/>
        <v>1.04E-2</v>
      </c>
      <c r="BI139" s="2">
        <f t="shared" si="158"/>
        <v>3.1899999999999998E-2</v>
      </c>
      <c r="BK139" s="2">
        <f t="shared" si="159"/>
        <v>6.4999999999999997E-3</v>
      </c>
      <c r="BL139" s="2">
        <f t="shared" si="160"/>
        <v>8.7499999999999994E-2</v>
      </c>
      <c r="BM139" s="2">
        <f t="shared" si="161"/>
        <v>8.8099999999999998E-2</v>
      </c>
      <c r="BN139" s="2">
        <f t="shared" si="162"/>
        <v>8.4400000000000003E-2</v>
      </c>
      <c r="BO139" s="2">
        <f t="shared" si="163"/>
        <v>0.37559999999999999</v>
      </c>
    </row>
    <row r="140" spans="1:67" ht="16.5" thickBot="1" x14ac:dyDescent="0.3">
      <c r="A140" s="2" t="s">
        <v>265</v>
      </c>
      <c r="B140" s="3">
        <v>0.38</v>
      </c>
      <c r="C140" s="4">
        <v>0.1</v>
      </c>
      <c r="D140" s="4">
        <v>0.4</v>
      </c>
      <c r="E140" s="4">
        <v>0.48</v>
      </c>
      <c r="F140" s="4">
        <v>0.26</v>
      </c>
      <c r="G140" s="7" t="s">
        <v>21</v>
      </c>
      <c r="H140" s="36">
        <f t="shared" si="117"/>
        <v>2.5399999999999999E-2</v>
      </c>
      <c r="I140" s="36">
        <f t="shared" si="118"/>
        <v>5.7000000000000002E-3</v>
      </c>
      <c r="J140" s="36">
        <f t="shared" si="119"/>
        <v>0.1353</v>
      </c>
      <c r="K140" s="36">
        <f t="shared" si="120"/>
        <v>0.45179999999999998</v>
      </c>
      <c r="L140" s="36">
        <f t="shared" si="121"/>
        <v>5.7000000000000002E-3</v>
      </c>
      <c r="M140" s="36" t="str">
        <f t="shared" si="122"/>
        <v>Low</v>
      </c>
      <c r="N140" s="36">
        <f t="shared" si="123"/>
        <v>1</v>
      </c>
      <c r="O140" s="37">
        <f t="shared" si="124"/>
        <v>0.38379999999999997</v>
      </c>
      <c r="P140" s="37">
        <f t="shared" si="125"/>
        <v>0.1111</v>
      </c>
      <c r="Q140" s="37">
        <f t="shared" si="126"/>
        <v>0.42109999999999997</v>
      </c>
      <c r="R140" s="37">
        <f t="shared" si="127"/>
        <v>0.48480000000000001</v>
      </c>
      <c r="S140" s="37">
        <f t="shared" si="128"/>
        <v>0.27960000000000002</v>
      </c>
      <c r="T140" s="37"/>
      <c r="U140" s="37">
        <f t="shared" si="129"/>
        <v>0.44529999999999997</v>
      </c>
      <c r="V140" s="37">
        <f t="shared" si="130"/>
        <v>0.8</v>
      </c>
      <c r="W140" s="37">
        <f t="shared" si="131"/>
        <v>0.40739999999999998</v>
      </c>
      <c r="X140" s="37">
        <f t="shared" si="132"/>
        <v>0.34699999999999998</v>
      </c>
      <c r="Y140" s="37">
        <f t="shared" si="133"/>
        <v>0.56299999999999994</v>
      </c>
      <c r="Z140" s="37"/>
      <c r="AA140" s="37">
        <f t="shared" si="134"/>
        <v>6.13E-2</v>
      </c>
      <c r="AB140" s="37">
        <f t="shared" si="135"/>
        <v>6.6E-3</v>
      </c>
      <c r="AC140" s="37">
        <f t="shared" si="136"/>
        <v>7.5999999999999998E-2</v>
      </c>
      <c r="AD140" s="37">
        <f t="shared" si="137"/>
        <v>0.1075</v>
      </c>
      <c r="AE140" s="37">
        <f t="shared" si="138"/>
        <v>3.1199999999999999E-2</v>
      </c>
      <c r="AF140" s="37"/>
      <c r="AG140" s="37">
        <f t="shared" si="164"/>
        <v>8.6999999999999994E-2</v>
      </c>
      <c r="AH140" s="37">
        <f t="shared" si="165"/>
        <v>0.45660000000000001</v>
      </c>
      <c r="AI140" s="37">
        <f t="shared" si="166"/>
        <v>7.0300000000000001E-2</v>
      </c>
      <c r="AJ140" s="37">
        <f t="shared" si="167"/>
        <v>4.9000000000000002E-2</v>
      </c>
      <c r="AK140" s="37">
        <f t="shared" si="168"/>
        <v>0.1593</v>
      </c>
      <c r="AL140" s="37"/>
      <c r="AM140" s="37">
        <f t="shared" si="139"/>
        <v>6.1499999999999999E-2</v>
      </c>
      <c r="AN140" s="37">
        <f t="shared" si="140"/>
        <v>0.68890000000000007</v>
      </c>
      <c r="AO140" s="37">
        <f t="shared" si="141"/>
        <v>1.369999999999999E-2</v>
      </c>
      <c r="AP140" s="37">
        <f t="shared" si="142"/>
        <v>0.13780000000000003</v>
      </c>
      <c r="AQ140" s="37">
        <f t="shared" si="143"/>
        <v>0.28339999999999993</v>
      </c>
      <c r="AS140" s="2">
        <f t="shared" si="144"/>
        <v>2.3E-2</v>
      </c>
      <c r="AT140" s="2">
        <f t="shared" si="145"/>
        <v>1.32E-2</v>
      </c>
      <c r="AU140" s="2">
        <f t="shared" si="146"/>
        <v>1.4200000000000001E-2</v>
      </c>
      <c r="AV140" s="2">
        <f t="shared" si="147"/>
        <v>5.3600000000000002E-2</v>
      </c>
      <c r="AW140" s="2">
        <f t="shared" si="148"/>
        <v>2.5700000000000001E-2</v>
      </c>
      <c r="AY140" s="2">
        <f t="shared" si="149"/>
        <v>1.9E-2</v>
      </c>
      <c r="AZ140" s="2">
        <f t="shared" si="150"/>
        <v>5.1299999999999998E-2</v>
      </c>
      <c r="BA140" s="2">
        <f t="shared" si="151"/>
        <v>1.5100000000000001E-2</v>
      </c>
      <c r="BB140" s="2">
        <f t="shared" si="152"/>
        <v>0.01</v>
      </c>
      <c r="BC140" s="2">
        <f t="shared" si="153"/>
        <v>4.8999999999999998E-3</v>
      </c>
      <c r="BE140" s="2">
        <f t="shared" si="154"/>
        <v>8.0999999999999996E-3</v>
      </c>
      <c r="BF140" s="2">
        <f t="shared" si="155"/>
        <v>6.6199999999999995E-2</v>
      </c>
      <c r="BG140" s="2">
        <f t="shared" si="156"/>
        <v>6.4100000000000004E-2</v>
      </c>
      <c r="BH140" s="2">
        <f t="shared" si="157"/>
        <v>5.7799999999999997E-2</v>
      </c>
      <c r="BI140" s="2">
        <f t="shared" si="158"/>
        <v>0.1414</v>
      </c>
      <c r="BK140" s="2">
        <f t="shared" si="159"/>
        <v>1.83E-2</v>
      </c>
      <c r="BL140" s="2">
        <f t="shared" si="160"/>
        <v>9.7600000000000006E-2</v>
      </c>
      <c r="BM140" s="2">
        <f t="shared" si="161"/>
        <v>6.1199999999999997E-2</v>
      </c>
      <c r="BN140" s="2">
        <f t="shared" si="162"/>
        <v>1.6199999999999999E-2</v>
      </c>
      <c r="BO140" s="2">
        <f t="shared" si="163"/>
        <v>0.48509999999999998</v>
      </c>
    </row>
    <row r="141" spans="1:67" ht="16.5" thickBot="1" x14ac:dyDescent="0.3">
      <c r="A141" s="2" t="s">
        <v>266</v>
      </c>
      <c r="B141" s="3">
        <v>0.37</v>
      </c>
      <c r="C141" s="4">
        <v>0.06</v>
      </c>
      <c r="D141" s="4">
        <v>0.32</v>
      </c>
      <c r="E141" s="4">
        <v>0.78</v>
      </c>
      <c r="F141" s="4">
        <v>0.1</v>
      </c>
      <c r="G141" s="7" t="s">
        <v>21</v>
      </c>
      <c r="H141" s="36">
        <f t="shared" si="117"/>
        <v>7.6E-3</v>
      </c>
      <c r="I141" s="36">
        <f t="shared" si="118"/>
        <v>2.6200000000000001E-2</v>
      </c>
      <c r="J141" s="36">
        <f t="shared" si="119"/>
        <v>0.16520000000000001</v>
      </c>
      <c r="K141" s="36">
        <f t="shared" si="120"/>
        <v>0.48120000000000002</v>
      </c>
      <c r="L141" s="36">
        <f t="shared" si="121"/>
        <v>7.6E-3</v>
      </c>
      <c r="M141" s="36" t="str">
        <f t="shared" si="122"/>
        <v>very_low</v>
      </c>
      <c r="N141" s="36">
        <f t="shared" si="123"/>
        <v>0</v>
      </c>
      <c r="O141" s="37">
        <f t="shared" si="124"/>
        <v>0.37369999999999998</v>
      </c>
      <c r="P141" s="37">
        <f t="shared" si="125"/>
        <v>6.6699999999999995E-2</v>
      </c>
      <c r="Q141" s="37">
        <f t="shared" si="126"/>
        <v>0.33679999999999999</v>
      </c>
      <c r="R141" s="37">
        <f t="shared" si="127"/>
        <v>0.78790000000000004</v>
      </c>
      <c r="S141" s="37">
        <f t="shared" si="128"/>
        <v>0.1075</v>
      </c>
      <c r="T141" s="37"/>
      <c r="U141" s="37">
        <f t="shared" si="129"/>
        <v>0.45590000000000003</v>
      </c>
      <c r="V141" s="37">
        <f t="shared" si="130"/>
        <v>0.87490000000000001</v>
      </c>
      <c r="W141" s="37">
        <f t="shared" si="131"/>
        <v>0.49609999999999999</v>
      </c>
      <c r="X141" s="37">
        <f t="shared" si="132"/>
        <v>0.1186</v>
      </c>
      <c r="Y141" s="37">
        <f t="shared" si="133"/>
        <v>0.80589999999999995</v>
      </c>
      <c r="Z141" s="37"/>
      <c r="AA141" s="37">
        <f t="shared" si="134"/>
        <v>5.7700000000000001E-2</v>
      </c>
      <c r="AB141" s="37">
        <f t="shared" si="135"/>
        <v>3.3E-3</v>
      </c>
      <c r="AC141" s="37">
        <f t="shared" si="136"/>
        <v>4.5900000000000003E-2</v>
      </c>
      <c r="AD141" s="37">
        <f t="shared" si="137"/>
        <v>0.43440000000000001</v>
      </c>
      <c r="AE141" s="37">
        <f t="shared" si="138"/>
        <v>6.3E-3</v>
      </c>
      <c r="AF141" s="37"/>
      <c r="AG141" s="37">
        <f t="shared" si="164"/>
        <v>9.2200000000000004E-2</v>
      </c>
      <c r="AH141" s="37">
        <f t="shared" si="165"/>
        <v>0.61780000000000002</v>
      </c>
      <c r="AI141" s="37">
        <f t="shared" si="166"/>
        <v>0.114</v>
      </c>
      <c r="AJ141" s="37">
        <f t="shared" si="167"/>
        <v>7.1999999999999998E-3</v>
      </c>
      <c r="AK141" s="37">
        <f t="shared" si="168"/>
        <v>0.46779999999999999</v>
      </c>
      <c r="AL141" s="37"/>
      <c r="AM141" s="37">
        <f t="shared" si="139"/>
        <v>8.2200000000000051E-2</v>
      </c>
      <c r="AN141" s="37">
        <f t="shared" si="140"/>
        <v>0.80820000000000003</v>
      </c>
      <c r="AO141" s="37">
        <f t="shared" si="141"/>
        <v>0.1593</v>
      </c>
      <c r="AP141" s="37">
        <f t="shared" si="142"/>
        <v>0.66930000000000001</v>
      </c>
      <c r="AQ141" s="37">
        <f t="shared" si="143"/>
        <v>0.69839999999999991</v>
      </c>
      <c r="AS141" s="2">
        <f t="shared" si="144"/>
        <v>1.9400000000000001E-2</v>
      </c>
      <c r="AT141" s="2">
        <f t="shared" si="145"/>
        <v>1.6500000000000001E-2</v>
      </c>
      <c r="AU141" s="2">
        <f t="shared" si="146"/>
        <v>1.5900000000000001E-2</v>
      </c>
      <c r="AV141" s="2">
        <f t="shared" si="147"/>
        <v>0.3805</v>
      </c>
      <c r="AW141" s="2">
        <f t="shared" si="148"/>
        <v>8.0000000000000004E-4</v>
      </c>
      <c r="AY141" s="2">
        <f t="shared" si="149"/>
        <v>1.54E-2</v>
      </c>
      <c r="AZ141" s="2">
        <f t="shared" si="150"/>
        <v>5.4600000000000003E-2</v>
      </c>
      <c r="BA141" s="2">
        <f t="shared" si="151"/>
        <v>4.5199999999999997E-2</v>
      </c>
      <c r="BB141" s="2">
        <f t="shared" si="152"/>
        <v>0.31690000000000002</v>
      </c>
      <c r="BC141" s="2">
        <f t="shared" si="153"/>
        <v>0.02</v>
      </c>
      <c r="BE141" s="2">
        <f t="shared" si="154"/>
        <v>1.17E-2</v>
      </c>
      <c r="BF141" s="2">
        <f t="shared" si="155"/>
        <v>6.9500000000000006E-2</v>
      </c>
      <c r="BG141" s="2">
        <f t="shared" si="156"/>
        <v>9.4200000000000006E-2</v>
      </c>
      <c r="BH141" s="2">
        <f t="shared" si="157"/>
        <v>0.38469999999999999</v>
      </c>
      <c r="BI141" s="2">
        <f t="shared" si="158"/>
        <v>0.1663</v>
      </c>
      <c r="BK141" s="2">
        <f t="shared" si="159"/>
        <v>2.1899999999999999E-2</v>
      </c>
      <c r="BL141" s="2">
        <f t="shared" si="160"/>
        <v>0.1009</v>
      </c>
      <c r="BM141" s="2">
        <f t="shared" si="161"/>
        <v>9.1300000000000006E-2</v>
      </c>
      <c r="BN141" s="2">
        <f t="shared" si="162"/>
        <v>0.31069999999999998</v>
      </c>
      <c r="BO141" s="2">
        <f t="shared" si="163"/>
        <v>0.51</v>
      </c>
    </row>
    <row r="142" spans="1:67" ht="16.5" thickBot="1" x14ac:dyDescent="0.3">
      <c r="A142" s="2" t="s">
        <v>267</v>
      </c>
      <c r="B142" s="3">
        <v>0.41</v>
      </c>
      <c r="C142" s="4">
        <v>0.09</v>
      </c>
      <c r="D142" s="4">
        <v>0.57999999999999996</v>
      </c>
      <c r="E142" s="4">
        <v>0.18</v>
      </c>
      <c r="F142" s="4">
        <v>0.57999999999999996</v>
      </c>
      <c r="G142" s="8" t="s">
        <v>24</v>
      </c>
      <c r="H142" s="36">
        <f t="shared" si="117"/>
        <v>0.1996</v>
      </c>
      <c r="I142" s="36">
        <f t="shared" si="118"/>
        <v>0.1797</v>
      </c>
      <c r="J142" s="36">
        <f t="shared" si="119"/>
        <v>4.0800000000000003E-2</v>
      </c>
      <c r="K142" s="36">
        <f t="shared" si="120"/>
        <v>0.2863</v>
      </c>
      <c r="L142" s="36">
        <f t="shared" si="121"/>
        <v>4.0800000000000003E-2</v>
      </c>
      <c r="M142" s="36" t="str">
        <f t="shared" si="122"/>
        <v>Middle</v>
      </c>
      <c r="N142" s="36">
        <f t="shared" si="123"/>
        <v>1</v>
      </c>
      <c r="O142" s="37">
        <f t="shared" si="124"/>
        <v>0.41410000000000002</v>
      </c>
      <c r="P142" s="37">
        <f t="shared" si="125"/>
        <v>0.1</v>
      </c>
      <c r="Q142" s="37">
        <f t="shared" si="126"/>
        <v>0.61050000000000004</v>
      </c>
      <c r="R142" s="37">
        <f t="shared" si="127"/>
        <v>0.18179999999999999</v>
      </c>
      <c r="S142" s="37">
        <f t="shared" si="128"/>
        <v>0.62370000000000003</v>
      </c>
      <c r="T142" s="37"/>
      <c r="U142" s="37">
        <f t="shared" si="129"/>
        <v>0.4143</v>
      </c>
      <c r="V142" s="37">
        <f t="shared" si="130"/>
        <v>0.81820000000000004</v>
      </c>
      <c r="W142" s="37">
        <f t="shared" si="131"/>
        <v>0.2419</v>
      </c>
      <c r="X142" s="37">
        <f t="shared" si="132"/>
        <v>0.69230000000000003</v>
      </c>
      <c r="Y142" s="37">
        <f t="shared" si="133"/>
        <v>0.23180000000000001</v>
      </c>
      <c r="Z142" s="37"/>
      <c r="AA142" s="37">
        <f t="shared" si="134"/>
        <v>7.3099999999999998E-2</v>
      </c>
      <c r="AB142" s="37">
        <f t="shared" si="135"/>
        <v>5.5999999999999999E-3</v>
      </c>
      <c r="AC142" s="37">
        <f t="shared" si="136"/>
        <v>0.1996</v>
      </c>
      <c r="AD142" s="37">
        <f t="shared" si="137"/>
        <v>1.4200000000000001E-2</v>
      </c>
      <c r="AE142" s="37">
        <f t="shared" si="138"/>
        <v>0.2122</v>
      </c>
      <c r="AF142" s="37"/>
      <c r="AG142" s="37">
        <f t="shared" si="164"/>
        <v>7.3200000000000001E-2</v>
      </c>
      <c r="AH142" s="37">
        <f t="shared" si="165"/>
        <v>0.4919</v>
      </c>
      <c r="AI142" s="37">
        <f t="shared" si="166"/>
        <v>2.3599999999999999E-2</v>
      </c>
      <c r="AJ142" s="37">
        <f t="shared" si="167"/>
        <v>0.28899999999999998</v>
      </c>
      <c r="AK142" s="37">
        <f t="shared" si="168"/>
        <v>2.18E-2</v>
      </c>
      <c r="AL142" s="37"/>
      <c r="AM142" s="37">
        <f t="shared" si="139"/>
        <v>1.9999999999997797E-4</v>
      </c>
      <c r="AN142" s="37">
        <f t="shared" si="140"/>
        <v>0.71820000000000006</v>
      </c>
      <c r="AO142" s="37">
        <f t="shared" si="141"/>
        <v>0.36860000000000004</v>
      </c>
      <c r="AP142" s="37">
        <f t="shared" si="142"/>
        <v>0.51050000000000006</v>
      </c>
      <c r="AQ142" s="37">
        <f t="shared" si="143"/>
        <v>0.39190000000000003</v>
      </c>
      <c r="AS142" s="2">
        <f t="shared" si="144"/>
        <v>3.4799999999999998E-2</v>
      </c>
      <c r="AT142" s="2">
        <f t="shared" si="145"/>
        <v>1.4200000000000001E-2</v>
      </c>
      <c r="AU142" s="2">
        <f t="shared" si="146"/>
        <v>0.13780000000000001</v>
      </c>
      <c r="AV142" s="2">
        <f t="shared" si="147"/>
        <v>3.9699999999999999E-2</v>
      </c>
      <c r="AW142" s="2">
        <f t="shared" si="148"/>
        <v>0.20669999999999999</v>
      </c>
      <c r="AY142" s="2">
        <f t="shared" si="149"/>
        <v>3.0800000000000001E-2</v>
      </c>
      <c r="AZ142" s="2">
        <f t="shared" si="150"/>
        <v>5.2299999999999999E-2</v>
      </c>
      <c r="BA142" s="2">
        <f t="shared" si="151"/>
        <v>0.1085</v>
      </c>
      <c r="BB142" s="2">
        <f t="shared" si="152"/>
        <v>0.1033</v>
      </c>
      <c r="BC142" s="2">
        <f t="shared" si="153"/>
        <v>0.18590000000000001</v>
      </c>
      <c r="BE142" s="2">
        <f t="shared" si="154"/>
        <v>3.7000000000000002E-3</v>
      </c>
      <c r="BF142" s="2">
        <f t="shared" si="155"/>
        <v>6.7199999999999996E-2</v>
      </c>
      <c r="BG142" s="2">
        <f t="shared" si="156"/>
        <v>5.9499999999999997E-2</v>
      </c>
      <c r="BH142" s="2">
        <f t="shared" si="157"/>
        <v>3.5499999999999997E-2</v>
      </c>
      <c r="BI142" s="2">
        <f t="shared" si="158"/>
        <v>3.9600000000000003E-2</v>
      </c>
      <c r="BK142" s="2">
        <f t="shared" si="159"/>
        <v>6.4999999999999997E-3</v>
      </c>
      <c r="BL142" s="2">
        <f t="shared" si="160"/>
        <v>9.8599999999999993E-2</v>
      </c>
      <c r="BM142" s="2">
        <f t="shared" si="161"/>
        <v>6.2399999999999997E-2</v>
      </c>
      <c r="BN142" s="2">
        <f t="shared" si="162"/>
        <v>0.1095</v>
      </c>
      <c r="BO142" s="2">
        <f t="shared" si="163"/>
        <v>0.30409999999999998</v>
      </c>
    </row>
    <row r="143" spans="1:67" ht="16.5" thickBot="1" x14ac:dyDescent="0.3">
      <c r="A143" s="2" t="s">
        <v>268</v>
      </c>
      <c r="B143" s="3">
        <v>0.38</v>
      </c>
      <c r="C143" s="4">
        <v>0.01</v>
      </c>
      <c r="D143" s="4">
        <v>0.53</v>
      </c>
      <c r="E143" s="4">
        <v>0.27</v>
      </c>
      <c r="F143" s="4">
        <v>0.3</v>
      </c>
      <c r="G143" s="7" t="s">
        <v>21</v>
      </c>
      <c r="H143" s="36">
        <f t="shared" si="117"/>
        <v>3.9600000000000003E-2</v>
      </c>
      <c r="I143" s="36">
        <f t="shared" si="118"/>
        <v>1.9699999999999999E-2</v>
      </c>
      <c r="J143" s="36">
        <f t="shared" si="119"/>
        <v>0.122</v>
      </c>
      <c r="K143" s="36">
        <f t="shared" si="120"/>
        <v>0.44059999999999999</v>
      </c>
      <c r="L143" s="36">
        <f t="shared" si="121"/>
        <v>1.9699999999999999E-2</v>
      </c>
      <c r="M143" s="36" t="str">
        <f t="shared" si="122"/>
        <v>Low</v>
      </c>
      <c r="N143" s="36">
        <f t="shared" si="123"/>
        <v>1</v>
      </c>
      <c r="O143" s="37">
        <f t="shared" si="124"/>
        <v>0.38379999999999997</v>
      </c>
      <c r="P143" s="37">
        <f t="shared" si="125"/>
        <v>1.11E-2</v>
      </c>
      <c r="Q143" s="37">
        <f t="shared" si="126"/>
        <v>0.55789999999999995</v>
      </c>
      <c r="R143" s="37">
        <f t="shared" si="127"/>
        <v>0.2727</v>
      </c>
      <c r="S143" s="37">
        <f t="shared" si="128"/>
        <v>0.3226</v>
      </c>
      <c r="T143" s="37"/>
      <c r="U143" s="37">
        <f t="shared" si="129"/>
        <v>0.44529999999999997</v>
      </c>
      <c r="V143" s="37">
        <f t="shared" si="130"/>
        <v>0.97799999999999998</v>
      </c>
      <c r="W143" s="37">
        <f t="shared" si="131"/>
        <v>0.2838</v>
      </c>
      <c r="X143" s="37">
        <f t="shared" si="132"/>
        <v>0.57150000000000001</v>
      </c>
      <c r="Y143" s="37">
        <f t="shared" si="133"/>
        <v>0.51219999999999999</v>
      </c>
      <c r="Z143" s="37"/>
      <c r="AA143" s="37">
        <f t="shared" si="134"/>
        <v>6.13E-2</v>
      </c>
      <c r="AB143" s="37">
        <f t="shared" si="135"/>
        <v>4.0000000000000002E-4</v>
      </c>
      <c r="AC143" s="37">
        <f t="shared" si="136"/>
        <v>0.15540000000000001</v>
      </c>
      <c r="AD143" s="37">
        <f t="shared" si="137"/>
        <v>2.9700000000000001E-2</v>
      </c>
      <c r="AE143" s="37">
        <f t="shared" si="138"/>
        <v>4.19E-2</v>
      </c>
      <c r="AF143" s="37"/>
      <c r="AG143" s="37">
        <f t="shared" si="164"/>
        <v>8.6999999999999994E-2</v>
      </c>
      <c r="AH143" s="37">
        <f t="shared" si="165"/>
        <v>0.92049999999999998</v>
      </c>
      <c r="AI143" s="37">
        <f t="shared" si="166"/>
        <v>3.2199999999999999E-2</v>
      </c>
      <c r="AJ143" s="37">
        <f t="shared" si="167"/>
        <v>0.16600000000000001</v>
      </c>
      <c r="AK143" s="37">
        <f t="shared" si="168"/>
        <v>0.12379999999999999</v>
      </c>
      <c r="AL143" s="37"/>
      <c r="AM143" s="37">
        <f t="shared" si="139"/>
        <v>6.1499999999999999E-2</v>
      </c>
      <c r="AN143" s="37">
        <f t="shared" si="140"/>
        <v>0.96689999999999998</v>
      </c>
      <c r="AO143" s="37">
        <f t="shared" si="141"/>
        <v>0.27409999999999995</v>
      </c>
      <c r="AP143" s="37">
        <f t="shared" si="142"/>
        <v>0.29880000000000001</v>
      </c>
      <c r="AQ143" s="37">
        <f t="shared" si="143"/>
        <v>0.18959999999999999</v>
      </c>
      <c r="AS143" s="2">
        <f t="shared" si="144"/>
        <v>2.3E-2</v>
      </c>
      <c r="AT143" s="2">
        <f t="shared" si="145"/>
        <v>1.9400000000000001E-2</v>
      </c>
      <c r="AU143" s="2">
        <f t="shared" si="146"/>
        <v>9.3600000000000003E-2</v>
      </c>
      <c r="AV143" s="2">
        <f t="shared" si="147"/>
        <v>2.4199999999999999E-2</v>
      </c>
      <c r="AW143" s="2">
        <f t="shared" si="148"/>
        <v>3.6400000000000002E-2</v>
      </c>
      <c r="AY143" s="2">
        <f t="shared" si="149"/>
        <v>1.9E-2</v>
      </c>
      <c r="AZ143" s="2">
        <f t="shared" si="150"/>
        <v>5.7500000000000002E-2</v>
      </c>
      <c r="BA143" s="2">
        <f t="shared" si="151"/>
        <v>6.4299999999999996E-2</v>
      </c>
      <c r="BB143" s="2">
        <f t="shared" si="152"/>
        <v>8.7800000000000003E-2</v>
      </c>
      <c r="BC143" s="2">
        <f t="shared" si="153"/>
        <v>1.5599999999999999E-2</v>
      </c>
      <c r="BE143" s="2">
        <f t="shared" si="154"/>
        <v>8.0999999999999996E-3</v>
      </c>
      <c r="BF143" s="2">
        <f t="shared" si="155"/>
        <v>7.2400000000000006E-2</v>
      </c>
      <c r="BG143" s="2">
        <f t="shared" si="156"/>
        <v>1.5299999999999999E-2</v>
      </c>
      <c r="BH143" s="2">
        <f t="shared" si="157"/>
        <v>0.02</v>
      </c>
      <c r="BI143" s="2">
        <f t="shared" si="158"/>
        <v>0.13070000000000001</v>
      </c>
      <c r="BK143" s="2">
        <f t="shared" si="159"/>
        <v>1.83E-2</v>
      </c>
      <c r="BL143" s="2">
        <f t="shared" si="160"/>
        <v>0.1038</v>
      </c>
      <c r="BM143" s="2">
        <f t="shared" si="161"/>
        <v>1.8200000000000001E-2</v>
      </c>
      <c r="BN143" s="2">
        <f t="shared" si="162"/>
        <v>9.4E-2</v>
      </c>
      <c r="BO143" s="2">
        <f t="shared" si="163"/>
        <v>0.47439999999999999</v>
      </c>
    </row>
    <row r="144" spans="1:67" ht="16.5" thickBot="1" x14ac:dyDescent="0.3">
      <c r="A144" s="2" t="s">
        <v>269</v>
      </c>
      <c r="B144" s="3">
        <v>0.33</v>
      </c>
      <c r="C144" s="4">
        <v>0.04</v>
      </c>
      <c r="D144" s="4">
        <v>0.5</v>
      </c>
      <c r="E144" s="4">
        <v>0.55000000000000004</v>
      </c>
      <c r="F144" s="4">
        <v>0.1</v>
      </c>
      <c r="G144" s="5" t="s">
        <v>13</v>
      </c>
      <c r="H144" s="36">
        <f t="shared" si="117"/>
        <v>6.4999999999999997E-3</v>
      </c>
      <c r="I144" s="36">
        <f t="shared" si="118"/>
        <v>2.1600000000000001E-2</v>
      </c>
      <c r="J144" s="36">
        <f t="shared" si="119"/>
        <v>0.15570000000000001</v>
      </c>
      <c r="K144" s="36">
        <f t="shared" si="120"/>
        <v>0.47170000000000001</v>
      </c>
      <c r="L144" s="36">
        <f t="shared" si="121"/>
        <v>6.4999999999999997E-3</v>
      </c>
      <c r="M144" s="36" t="str">
        <f t="shared" si="122"/>
        <v>very_low</v>
      </c>
      <c r="N144" s="36">
        <f t="shared" si="123"/>
        <v>1</v>
      </c>
      <c r="O144" s="37">
        <f t="shared" si="124"/>
        <v>0.33329999999999999</v>
      </c>
      <c r="P144" s="37">
        <f t="shared" si="125"/>
        <v>4.4400000000000002E-2</v>
      </c>
      <c r="Q144" s="37">
        <f t="shared" si="126"/>
        <v>0.52629999999999999</v>
      </c>
      <c r="R144" s="37">
        <f t="shared" si="127"/>
        <v>0.55559999999999998</v>
      </c>
      <c r="S144" s="37">
        <f t="shared" si="128"/>
        <v>0.1075</v>
      </c>
      <c r="T144" s="37"/>
      <c r="U144" s="37">
        <f t="shared" si="129"/>
        <v>0.5</v>
      </c>
      <c r="V144" s="37">
        <f t="shared" si="130"/>
        <v>0.91500000000000004</v>
      </c>
      <c r="W144" s="37">
        <f t="shared" si="131"/>
        <v>0.31040000000000001</v>
      </c>
      <c r="X144" s="37">
        <f t="shared" si="132"/>
        <v>0.28570000000000001</v>
      </c>
      <c r="Y144" s="37">
        <f t="shared" si="133"/>
        <v>0.80589999999999995</v>
      </c>
      <c r="Z144" s="37"/>
      <c r="AA144" s="37">
        <f t="shared" si="134"/>
        <v>4.4900000000000002E-2</v>
      </c>
      <c r="AB144" s="37">
        <f t="shared" si="135"/>
        <v>2E-3</v>
      </c>
      <c r="AC144" s="37">
        <f t="shared" si="136"/>
        <v>0.13289999999999999</v>
      </c>
      <c r="AD144" s="37">
        <f t="shared" si="137"/>
        <v>0.1537</v>
      </c>
      <c r="AE144" s="37">
        <f t="shared" si="138"/>
        <v>6.3E-3</v>
      </c>
      <c r="AF144" s="37"/>
      <c r="AG144" s="37">
        <f t="shared" si="164"/>
        <v>0.1163</v>
      </c>
      <c r="AH144" s="37">
        <f t="shared" si="165"/>
        <v>0.72289999999999999</v>
      </c>
      <c r="AI144" s="37">
        <f t="shared" si="166"/>
        <v>3.8600000000000002E-2</v>
      </c>
      <c r="AJ144" s="37">
        <f t="shared" si="167"/>
        <v>3.2599999999999997E-2</v>
      </c>
      <c r="AK144" s="37">
        <f t="shared" si="168"/>
        <v>0.46779999999999999</v>
      </c>
      <c r="AL144" s="37"/>
      <c r="AM144" s="37">
        <f t="shared" si="139"/>
        <v>0.16670000000000001</v>
      </c>
      <c r="AN144" s="37">
        <f t="shared" si="140"/>
        <v>0.87060000000000004</v>
      </c>
      <c r="AO144" s="37">
        <f t="shared" si="141"/>
        <v>0.21589999999999998</v>
      </c>
      <c r="AP144" s="37">
        <f t="shared" si="142"/>
        <v>0.26989999999999997</v>
      </c>
      <c r="AQ144" s="37">
        <f t="shared" si="143"/>
        <v>0.69839999999999991</v>
      </c>
      <c r="AS144" s="2">
        <f t="shared" si="144"/>
        <v>6.6E-3</v>
      </c>
      <c r="AT144" s="2">
        <f t="shared" si="145"/>
        <v>1.78E-2</v>
      </c>
      <c r="AU144" s="2">
        <f t="shared" si="146"/>
        <v>7.1099999999999997E-2</v>
      </c>
      <c r="AV144" s="2">
        <f t="shared" si="147"/>
        <v>9.98E-2</v>
      </c>
      <c r="AW144" s="2">
        <f t="shared" si="148"/>
        <v>8.0000000000000004E-4</v>
      </c>
      <c r="AY144" s="2">
        <f t="shared" si="149"/>
        <v>2.5999999999999999E-3</v>
      </c>
      <c r="AZ144" s="2">
        <f t="shared" si="150"/>
        <v>5.5899999999999998E-2</v>
      </c>
      <c r="BA144" s="2">
        <f t="shared" si="151"/>
        <v>4.1799999999999997E-2</v>
      </c>
      <c r="BB144" s="2">
        <f t="shared" si="152"/>
        <v>3.6200000000000003E-2</v>
      </c>
      <c r="BC144" s="2">
        <f t="shared" si="153"/>
        <v>0.02</v>
      </c>
      <c r="BE144" s="2">
        <f t="shared" si="154"/>
        <v>2.4500000000000001E-2</v>
      </c>
      <c r="BF144" s="2">
        <f t="shared" si="155"/>
        <v>7.0800000000000002E-2</v>
      </c>
      <c r="BG144" s="2">
        <f t="shared" si="156"/>
        <v>7.1999999999999998E-3</v>
      </c>
      <c r="BH144" s="2">
        <f t="shared" si="157"/>
        <v>0.104</v>
      </c>
      <c r="BI144" s="2">
        <f t="shared" si="158"/>
        <v>0.1663</v>
      </c>
      <c r="BK144" s="2">
        <f t="shared" si="159"/>
        <v>3.4700000000000002E-2</v>
      </c>
      <c r="BL144" s="2">
        <f t="shared" si="160"/>
        <v>0.1022</v>
      </c>
      <c r="BM144" s="2">
        <f t="shared" si="161"/>
        <v>4.3E-3</v>
      </c>
      <c r="BN144" s="2">
        <f t="shared" si="162"/>
        <v>0.03</v>
      </c>
      <c r="BO144" s="2">
        <f t="shared" si="163"/>
        <v>0.51</v>
      </c>
    </row>
    <row r="145" spans="1:67" ht="16.5" thickBot="1" x14ac:dyDescent="0.3">
      <c r="A145" s="2" t="s">
        <v>270</v>
      </c>
      <c r="B145" s="3">
        <v>0.42</v>
      </c>
      <c r="C145" s="4">
        <v>0.15</v>
      </c>
      <c r="D145" s="4">
        <v>0.66</v>
      </c>
      <c r="E145" s="4">
        <v>0.78</v>
      </c>
      <c r="F145" s="4">
        <v>0.4</v>
      </c>
      <c r="G145" s="8" t="s">
        <v>24</v>
      </c>
      <c r="H145" s="36">
        <f t="shared" si="117"/>
        <v>8.8400000000000006E-2</v>
      </c>
      <c r="I145" s="36">
        <f t="shared" si="118"/>
        <v>6.6500000000000004E-2</v>
      </c>
      <c r="J145" s="36">
        <f t="shared" si="119"/>
        <v>0.10059999999999999</v>
      </c>
      <c r="K145" s="36">
        <f t="shared" si="120"/>
        <v>0.41689999999999999</v>
      </c>
      <c r="L145" s="36">
        <f t="shared" si="121"/>
        <v>6.6500000000000004E-2</v>
      </c>
      <c r="M145" s="36" t="str">
        <f t="shared" si="122"/>
        <v>Low</v>
      </c>
      <c r="N145" s="36">
        <f t="shared" si="123"/>
        <v>0</v>
      </c>
      <c r="O145" s="37">
        <f t="shared" si="124"/>
        <v>0.42420000000000002</v>
      </c>
      <c r="P145" s="37">
        <f t="shared" si="125"/>
        <v>0.16669999999999999</v>
      </c>
      <c r="Q145" s="37">
        <f t="shared" si="126"/>
        <v>0.69469999999999998</v>
      </c>
      <c r="R145" s="37">
        <f t="shared" si="127"/>
        <v>0.78790000000000004</v>
      </c>
      <c r="S145" s="37">
        <f t="shared" si="128"/>
        <v>0.43009999999999998</v>
      </c>
      <c r="T145" s="37"/>
      <c r="U145" s="37">
        <f t="shared" si="129"/>
        <v>0.40429999999999999</v>
      </c>
      <c r="V145" s="37">
        <f t="shared" si="130"/>
        <v>0.71419999999999995</v>
      </c>
      <c r="W145" s="37">
        <f t="shared" si="131"/>
        <v>0.18010000000000001</v>
      </c>
      <c r="X145" s="37">
        <f t="shared" si="132"/>
        <v>0.1186</v>
      </c>
      <c r="Y145" s="37">
        <f t="shared" si="133"/>
        <v>0.39850000000000002</v>
      </c>
      <c r="Z145" s="37"/>
      <c r="AA145" s="37">
        <f t="shared" si="134"/>
        <v>7.7399999999999997E-2</v>
      </c>
      <c r="AB145" s="37">
        <f t="shared" si="135"/>
        <v>1.23E-2</v>
      </c>
      <c r="AC145" s="37">
        <f t="shared" si="136"/>
        <v>0.29210000000000003</v>
      </c>
      <c r="AD145" s="37">
        <f t="shared" si="137"/>
        <v>0.43440000000000001</v>
      </c>
      <c r="AE145" s="37">
        <f t="shared" si="138"/>
        <v>0.08</v>
      </c>
      <c r="AF145" s="37"/>
      <c r="AG145" s="37">
        <f t="shared" si="164"/>
        <v>6.9099999999999995E-2</v>
      </c>
      <c r="AH145" s="37">
        <f t="shared" si="165"/>
        <v>0.318</v>
      </c>
      <c r="AI145" s="37">
        <f t="shared" si="166"/>
        <v>1.4E-2</v>
      </c>
      <c r="AJ145" s="37">
        <f t="shared" si="167"/>
        <v>7.1999999999999998E-3</v>
      </c>
      <c r="AK145" s="37">
        <f t="shared" si="168"/>
        <v>6.6799999999999998E-2</v>
      </c>
      <c r="AL145" s="37"/>
      <c r="AM145" s="37">
        <f t="shared" si="139"/>
        <v>1.9900000000000029E-2</v>
      </c>
      <c r="AN145" s="37">
        <f t="shared" si="140"/>
        <v>0.54749999999999999</v>
      </c>
      <c r="AO145" s="37">
        <f t="shared" si="141"/>
        <v>0.51459999999999995</v>
      </c>
      <c r="AP145" s="37">
        <f t="shared" si="142"/>
        <v>0.66930000000000001</v>
      </c>
      <c r="AQ145" s="37">
        <f t="shared" si="143"/>
        <v>3.1599999999999961E-2</v>
      </c>
      <c r="AS145" s="2">
        <f t="shared" si="144"/>
        <v>3.9100000000000003E-2</v>
      </c>
      <c r="AT145" s="2">
        <f t="shared" si="145"/>
        <v>7.4999999999999997E-3</v>
      </c>
      <c r="AU145" s="2">
        <f t="shared" si="146"/>
        <v>0.2303</v>
      </c>
      <c r="AV145" s="2">
        <f t="shared" si="147"/>
        <v>0.3805</v>
      </c>
      <c r="AW145" s="2">
        <f t="shared" si="148"/>
        <v>7.4499999999999997E-2</v>
      </c>
      <c r="AY145" s="2">
        <f t="shared" si="149"/>
        <v>3.5099999999999999E-2</v>
      </c>
      <c r="AZ145" s="2">
        <f t="shared" si="150"/>
        <v>4.5600000000000002E-2</v>
      </c>
      <c r="BA145" s="2">
        <f t="shared" si="151"/>
        <v>0.20100000000000001</v>
      </c>
      <c r="BB145" s="2">
        <f t="shared" si="152"/>
        <v>0.31690000000000002</v>
      </c>
      <c r="BC145" s="2">
        <f t="shared" si="153"/>
        <v>5.3699999999999998E-2</v>
      </c>
      <c r="BE145" s="2">
        <f t="shared" si="154"/>
        <v>8.0000000000000002E-3</v>
      </c>
      <c r="BF145" s="2">
        <f t="shared" si="155"/>
        <v>6.0499999999999998E-2</v>
      </c>
      <c r="BG145" s="2">
        <f t="shared" si="156"/>
        <v>0.152</v>
      </c>
      <c r="BH145" s="2">
        <f t="shared" si="157"/>
        <v>0.38469999999999999</v>
      </c>
      <c r="BI145" s="2">
        <f t="shared" si="158"/>
        <v>9.2600000000000002E-2</v>
      </c>
      <c r="BK145" s="2">
        <f t="shared" si="159"/>
        <v>2.2000000000000001E-3</v>
      </c>
      <c r="BL145" s="2">
        <f t="shared" si="160"/>
        <v>9.1899999999999996E-2</v>
      </c>
      <c r="BM145" s="2">
        <f t="shared" si="161"/>
        <v>0.15490000000000001</v>
      </c>
      <c r="BN145" s="2">
        <f t="shared" si="162"/>
        <v>0.31069999999999998</v>
      </c>
      <c r="BO145" s="2">
        <f t="shared" si="163"/>
        <v>0.43630000000000002</v>
      </c>
    </row>
    <row r="146" spans="1:67" ht="16.5" thickBot="1" x14ac:dyDescent="0.3">
      <c r="A146" s="2" t="s">
        <v>271</v>
      </c>
      <c r="B146" s="3">
        <v>0.44</v>
      </c>
      <c r="C146" s="4">
        <v>0.08</v>
      </c>
      <c r="D146" s="4">
        <v>0.8</v>
      </c>
      <c r="E146" s="4">
        <v>0.22</v>
      </c>
      <c r="F146" s="4">
        <v>0.56000000000000005</v>
      </c>
      <c r="G146" s="8" t="s">
        <v>24</v>
      </c>
      <c r="H146" s="36">
        <f t="shared" si="117"/>
        <v>0.20130000000000001</v>
      </c>
      <c r="I146" s="36">
        <f t="shared" si="118"/>
        <v>0.18140000000000001</v>
      </c>
      <c r="J146" s="36">
        <f t="shared" si="119"/>
        <v>4.2500000000000003E-2</v>
      </c>
      <c r="K146" s="36">
        <f t="shared" si="120"/>
        <v>0.3251</v>
      </c>
      <c r="L146" s="36">
        <f t="shared" si="121"/>
        <v>4.2500000000000003E-2</v>
      </c>
      <c r="M146" s="36" t="str">
        <f t="shared" si="122"/>
        <v>Middle</v>
      </c>
      <c r="N146" s="36">
        <f t="shared" si="123"/>
        <v>1</v>
      </c>
      <c r="O146" s="37">
        <f t="shared" si="124"/>
        <v>0.44440000000000002</v>
      </c>
      <c r="P146" s="37">
        <f t="shared" si="125"/>
        <v>8.8900000000000007E-2</v>
      </c>
      <c r="Q146" s="37">
        <f t="shared" si="126"/>
        <v>0.84209999999999996</v>
      </c>
      <c r="R146" s="37">
        <f t="shared" si="127"/>
        <v>0.22220000000000001</v>
      </c>
      <c r="S146" s="37">
        <f t="shared" si="128"/>
        <v>0.60219999999999996</v>
      </c>
      <c r="T146" s="37"/>
      <c r="U146" s="37">
        <f t="shared" si="129"/>
        <v>0.38469999999999999</v>
      </c>
      <c r="V146" s="37">
        <f t="shared" si="130"/>
        <v>0.8367</v>
      </c>
      <c r="W146" s="37">
        <f t="shared" si="131"/>
        <v>8.5699999999999998E-2</v>
      </c>
      <c r="X146" s="37">
        <f t="shared" si="132"/>
        <v>0.63639999999999997</v>
      </c>
      <c r="Y146" s="37">
        <f t="shared" si="133"/>
        <v>0.24829999999999999</v>
      </c>
      <c r="Z146" s="37"/>
      <c r="AA146" s="37">
        <f t="shared" si="134"/>
        <v>8.6599999999999996E-2</v>
      </c>
      <c r="AB146" s="37">
        <f t="shared" si="135"/>
        <v>4.7999999999999996E-3</v>
      </c>
      <c r="AC146" s="37">
        <f t="shared" si="136"/>
        <v>0.54190000000000005</v>
      </c>
      <c r="AD146" s="37">
        <f t="shared" si="137"/>
        <v>2.0199999999999999E-2</v>
      </c>
      <c r="AE146" s="37">
        <f t="shared" si="138"/>
        <v>0.19209999999999999</v>
      </c>
      <c r="AF146" s="37"/>
      <c r="AG146" s="37">
        <f t="shared" si="164"/>
        <v>6.1600000000000002E-2</v>
      </c>
      <c r="AH146" s="37">
        <f t="shared" si="165"/>
        <v>0.53029999999999999</v>
      </c>
      <c r="AI146" s="37">
        <f t="shared" si="166"/>
        <v>4.5999999999999999E-3</v>
      </c>
      <c r="AJ146" s="37">
        <f t="shared" si="167"/>
        <v>0.22500000000000001</v>
      </c>
      <c r="AK146" s="37">
        <f t="shared" si="168"/>
        <v>2.4799999999999999E-2</v>
      </c>
      <c r="AL146" s="37"/>
      <c r="AM146" s="37">
        <f t="shared" si="139"/>
        <v>5.9700000000000031E-2</v>
      </c>
      <c r="AN146" s="37">
        <f t="shared" si="140"/>
        <v>0.74780000000000002</v>
      </c>
      <c r="AO146" s="37">
        <f t="shared" si="141"/>
        <v>0.75639999999999996</v>
      </c>
      <c r="AP146" s="37">
        <f t="shared" si="142"/>
        <v>0.41419999999999996</v>
      </c>
      <c r="AQ146" s="37">
        <f t="shared" si="143"/>
        <v>0.35389999999999999</v>
      </c>
      <c r="AS146" s="2">
        <f t="shared" si="144"/>
        <v>4.8300000000000003E-2</v>
      </c>
      <c r="AT146" s="2">
        <f t="shared" si="145"/>
        <v>1.4999999999999999E-2</v>
      </c>
      <c r="AU146" s="2">
        <f t="shared" si="146"/>
        <v>0.48010000000000003</v>
      </c>
      <c r="AV146" s="2">
        <f t="shared" si="147"/>
        <v>3.3700000000000001E-2</v>
      </c>
      <c r="AW146" s="2">
        <f t="shared" si="148"/>
        <v>0.18659999999999999</v>
      </c>
      <c r="AY146" s="2">
        <f t="shared" si="149"/>
        <v>4.4299999999999999E-2</v>
      </c>
      <c r="AZ146" s="2">
        <f t="shared" si="150"/>
        <v>5.3100000000000001E-2</v>
      </c>
      <c r="BA146" s="2">
        <f t="shared" si="151"/>
        <v>0.45079999999999998</v>
      </c>
      <c r="BB146" s="2">
        <f t="shared" si="152"/>
        <v>9.7299999999999998E-2</v>
      </c>
      <c r="BC146" s="2">
        <f t="shared" si="153"/>
        <v>0.1658</v>
      </c>
      <c r="BE146" s="2">
        <f t="shared" si="154"/>
        <v>1.72E-2</v>
      </c>
      <c r="BF146" s="2">
        <f t="shared" si="155"/>
        <v>6.8000000000000005E-2</v>
      </c>
      <c r="BG146" s="2">
        <f t="shared" si="156"/>
        <v>0.40179999999999999</v>
      </c>
      <c r="BH146" s="2">
        <f t="shared" si="157"/>
        <v>2.9499999999999998E-2</v>
      </c>
      <c r="BI146" s="2">
        <f t="shared" si="158"/>
        <v>1.95E-2</v>
      </c>
      <c r="BK146" s="2">
        <f t="shared" si="159"/>
        <v>7.0000000000000001E-3</v>
      </c>
      <c r="BL146" s="2">
        <f t="shared" si="160"/>
        <v>9.9400000000000002E-2</v>
      </c>
      <c r="BM146" s="2">
        <f t="shared" si="161"/>
        <v>0.4047</v>
      </c>
      <c r="BN146" s="2">
        <f t="shared" si="162"/>
        <v>0.10349999999999999</v>
      </c>
      <c r="BO146" s="2">
        <f t="shared" si="163"/>
        <v>0.32419999999999999</v>
      </c>
    </row>
    <row r="147" spans="1:67" ht="16.5" thickBot="1" x14ac:dyDescent="0.3">
      <c r="A147" s="2" t="s">
        <v>272</v>
      </c>
      <c r="B147" s="3">
        <v>0.39</v>
      </c>
      <c r="C147" s="4">
        <v>0.15</v>
      </c>
      <c r="D147" s="4">
        <v>0.81</v>
      </c>
      <c r="E147" s="4">
        <v>0.22</v>
      </c>
      <c r="F147" s="4">
        <v>0.28999999999999998</v>
      </c>
      <c r="G147" s="7" t="s">
        <v>21</v>
      </c>
      <c r="H147" s="36">
        <f t="shared" si="117"/>
        <v>6.1400000000000003E-2</v>
      </c>
      <c r="I147" s="36">
        <f t="shared" si="118"/>
        <v>4.1500000000000002E-2</v>
      </c>
      <c r="J147" s="36">
        <f t="shared" si="119"/>
        <v>0.14910000000000001</v>
      </c>
      <c r="K147" s="36">
        <f t="shared" si="120"/>
        <v>0.46779999999999999</v>
      </c>
      <c r="L147" s="36">
        <f t="shared" si="121"/>
        <v>4.1500000000000002E-2</v>
      </c>
      <c r="M147" s="36" t="str">
        <f t="shared" si="122"/>
        <v>Low</v>
      </c>
      <c r="N147" s="36">
        <f t="shared" si="123"/>
        <v>1</v>
      </c>
      <c r="O147" s="37">
        <f t="shared" si="124"/>
        <v>0.39389999999999997</v>
      </c>
      <c r="P147" s="37">
        <f t="shared" si="125"/>
        <v>0.16669999999999999</v>
      </c>
      <c r="Q147" s="37">
        <f t="shared" si="126"/>
        <v>0.85260000000000002</v>
      </c>
      <c r="R147" s="37">
        <f t="shared" si="127"/>
        <v>0.22220000000000001</v>
      </c>
      <c r="S147" s="37">
        <f t="shared" si="128"/>
        <v>0.31180000000000002</v>
      </c>
      <c r="T147" s="37"/>
      <c r="U147" s="37">
        <f t="shared" si="129"/>
        <v>0.43480000000000002</v>
      </c>
      <c r="V147" s="37">
        <f t="shared" si="130"/>
        <v>0.71419999999999995</v>
      </c>
      <c r="W147" s="37">
        <f t="shared" si="131"/>
        <v>7.9600000000000004E-2</v>
      </c>
      <c r="X147" s="37">
        <f t="shared" si="132"/>
        <v>0.63639999999999997</v>
      </c>
      <c r="Y147" s="37">
        <f t="shared" si="133"/>
        <v>0.52459999999999996</v>
      </c>
      <c r="Z147" s="37"/>
      <c r="AA147" s="37">
        <f t="shared" si="134"/>
        <v>6.5100000000000005E-2</v>
      </c>
      <c r="AB147" s="37">
        <f t="shared" si="135"/>
        <v>1.23E-2</v>
      </c>
      <c r="AC147" s="37">
        <f t="shared" si="136"/>
        <v>0.56520000000000004</v>
      </c>
      <c r="AD147" s="37">
        <f t="shared" si="137"/>
        <v>2.0199999999999999E-2</v>
      </c>
      <c r="AE147" s="37">
        <f t="shared" si="138"/>
        <v>3.9E-2</v>
      </c>
      <c r="AF147" s="37"/>
      <c r="AG147" s="37">
        <f t="shared" si="164"/>
        <v>8.2100000000000006E-2</v>
      </c>
      <c r="AH147" s="37">
        <f t="shared" si="165"/>
        <v>0.318</v>
      </c>
      <c r="AI147" s="37">
        <f t="shared" si="166"/>
        <v>4.1000000000000003E-3</v>
      </c>
      <c r="AJ147" s="37">
        <f t="shared" si="167"/>
        <v>0.22500000000000001</v>
      </c>
      <c r="AK147" s="37">
        <f t="shared" si="168"/>
        <v>0.1318</v>
      </c>
      <c r="AL147" s="37"/>
      <c r="AM147" s="37">
        <f t="shared" si="139"/>
        <v>4.0900000000000047E-2</v>
      </c>
      <c r="AN147" s="37">
        <f t="shared" si="140"/>
        <v>0.54749999999999999</v>
      </c>
      <c r="AO147" s="37">
        <f t="shared" si="141"/>
        <v>0.77300000000000002</v>
      </c>
      <c r="AP147" s="37">
        <f t="shared" si="142"/>
        <v>0.41419999999999996</v>
      </c>
      <c r="AQ147" s="37">
        <f t="shared" si="143"/>
        <v>0.21279999999999993</v>
      </c>
      <c r="AS147" s="2">
        <f t="shared" si="144"/>
        <v>2.6800000000000001E-2</v>
      </c>
      <c r="AT147" s="2">
        <f t="shared" si="145"/>
        <v>7.4999999999999997E-3</v>
      </c>
      <c r="AU147" s="2">
        <f t="shared" si="146"/>
        <v>0.50339999999999996</v>
      </c>
      <c r="AV147" s="2">
        <f t="shared" si="147"/>
        <v>3.3700000000000001E-2</v>
      </c>
      <c r="AW147" s="2">
        <f t="shared" si="148"/>
        <v>3.3500000000000002E-2</v>
      </c>
      <c r="AY147" s="2">
        <f t="shared" si="149"/>
        <v>2.2800000000000001E-2</v>
      </c>
      <c r="AZ147" s="2">
        <f t="shared" si="150"/>
        <v>4.5600000000000002E-2</v>
      </c>
      <c r="BA147" s="2">
        <f t="shared" si="151"/>
        <v>0.47410000000000002</v>
      </c>
      <c r="BB147" s="2">
        <f t="shared" si="152"/>
        <v>9.7299999999999998E-2</v>
      </c>
      <c r="BC147" s="2">
        <f t="shared" si="153"/>
        <v>1.2699999999999999E-2</v>
      </c>
      <c r="BE147" s="2">
        <f t="shared" si="154"/>
        <v>4.3E-3</v>
      </c>
      <c r="BF147" s="2">
        <f t="shared" si="155"/>
        <v>6.0499999999999998E-2</v>
      </c>
      <c r="BG147" s="2">
        <f t="shared" si="156"/>
        <v>0.42509999999999998</v>
      </c>
      <c r="BH147" s="2">
        <f t="shared" si="157"/>
        <v>2.9499999999999998E-2</v>
      </c>
      <c r="BI147" s="2">
        <f t="shared" si="158"/>
        <v>0.1336</v>
      </c>
      <c r="BK147" s="2">
        <f t="shared" si="159"/>
        <v>1.4500000000000001E-2</v>
      </c>
      <c r="BL147" s="2">
        <f t="shared" si="160"/>
        <v>9.1899999999999996E-2</v>
      </c>
      <c r="BM147" s="2">
        <f t="shared" si="161"/>
        <v>0.42799999999999999</v>
      </c>
      <c r="BN147" s="2">
        <f t="shared" si="162"/>
        <v>0.10349999999999999</v>
      </c>
      <c r="BO147" s="2">
        <f t="shared" si="163"/>
        <v>0.4773</v>
      </c>
    </row>
    <row r="148" spans="1:67" ht="16.5" thickBot="1" x14ac:dyDescent="0.3">
      <c r="A148" s="2" t="s">
        <v>273</v>
      </c>
      <c r="B148" s="3">
        <v>0.42</v>
      </c>
      <c r="C148" s="4">
        <v>0.21</v>
      </c>
      <c r="D148" s="4">
        <v>0.87</v>
      </c>
      <c r="E148" s="4">
        <v>0.56000000000000005</v>
      </c>
      <c r="F148" s="4">
        <v>0.48</v>
      </c>
      <c r="G148" s="8" t="s">
        <v>24</v>
      </c>
      <c r="H148" s="36">
        <f t="shared" si="117"/>
        <v>0.15260000000000001</v>
      </c>
      <c r="I148" s="36">
        <f t="shared" si="118"/>
        <v>0.13070000000000001</v>
      </c>
      <c r="J148" s="36">
        <f t="shared" si="119"/>
        <v>7.9299999999999995E-2</v>
      </c>
      <c r="K148" s="36">
        <f t="shared" si="120"/>
        <v>0.39560000000000001</v>
      </c>
      <c r="L148" s="36">
        <f t="shared" si="121"/>
        <v>7.9299999999999995E-2</v>
      </c>
      <c r="M148" s="36" t="str">
        <f t="shared" si="122"/>
        <v>Middle</v>
      </c>
      <c r="N148" s="36">
        <f t="shared" si="123"/>
        <v>1</v>
      </c>
      <c r="O148" s="37">
        <f t="shared" si="124"/>
        <v>0.42420000000000002</v>
      </c>
      <c r="P148" s="37">
        <f t="shared" si="125"/>
        <v>0.23330000000000001</v>
      </c>
      <c r="Q148" s="37">
        <f t="shared" si="126"/>
        <v>0.91579999999999995</v>
      </c>
      <c r="R148" s="37">
        <f t="shared" si="127"/>
        <v>0.56569999999999998</v>
      </c>
      <c r="S148" s="37">
        <f t="shared" si="128"/>
        <v>0.5161</v>
      </c>
      <c r="T148" s="37"/>
      <c r="U148" s="37">
        <f t="shared" si="129"/>
        <v>0.40429999999999999</v>
      </c>
      <c r="V148" s="37">
        <f t="shared" si="130"/>
        <v>0.62170000000000003</v>
      </c>
      <c r="W148" s="37">
        <f t="shared" si="131"/>
        <v>4.3999999999999997E-2</v>
      </c>
      <c r="X148" s="37">
        <f t="shared" si="132"/>
        <v>0.27739999999999998</v>
      </c>
      <c r="Y148" s="37">
        <f t="shared" si="133"/>
        <v>0.31919999999999998</v>
      </c>
      <c r="Z148" s="37"/>
      <c r="AA148" s="37">
        <f t="shared" si="134"/>
        <v>7.7399999999999997E-2</v>
      </c>
      <c r="AB148" s="37">
        <f t="shared" si="135"/>
        <v>2.2100000000000002E-2</v>
      </c>
      <c r="AC148" s="37">
        <f t="shared" si="136"/>
        <v>0.72509999999999997</v>
      </c>
      <c r="AD148" s="37">
        <f t="shared" si="137"/>
        <v>0.16139999999999999</v>
      </c>
      <c r="AE148" s="37">
        <f t="shared" si="138"/>
        <v>0.1263</v>
      </c>
      <c r="AF148" s="37"/>
      <c r="AG148" s="37">
        <f t="shared" si="164"/>
        <v>6.9099999999999995E-2</v>
      </c>
      <c r="AH148" s="37">
        <f t="shared" si="165"/>
        <v>0.21029999999999999</v>
      </c>
      <c r="AI148" s="37">
        <f t="shared" si="166"/>
        <v>2E-3</v>
      </c>
      <c r="AJ148" s="37">
        <f t="shared" si="167"/>
        <v>3.0700000000000002E-2</v>
      </c>
      <c r="AK148" s="37">
        <f t="shared" si="168"/>
        <v>4.0899999999999999E-2</v>
      </c>
      <c r="AL148" s="37"/>
      <c r="AM148" s="37">
        <f t="shared" si="139"/>
        <v>1.9900000000000029E-2</v>
      </c>
      <c r="AN148" s="37">
        <f t="shared" si="140"/>
        <v>0.38840000000000002</v>
      </c>
      <c r="AO148" s="37">
        <f t="shared" si="141"/>
        <v>0.87179999999999991</v>
      </c>
      <c r="AP148" s="37">
        <f t="shared" si="142"/>
        <v>0.2883</v>
      </c>
      <c r="AQ148" s="37">
        <f t="shared" si="143"/>
        <v>0.19690000000000002</v>
      </c>
      <c r="AS148" s="2">
        <f t="shared" si="144"/>
        <v>3.9100000000000003E-2</v>
      </c>
      <c r="AT148" s="2">
        <f t="shared" si="145"/>
        <v>2.3E-3</v>
      </c>
      <c r="AU148" s="2">
        <f t="shared" si="146"/>
        <v>0.6633</v>
      </c>
      <c r="AV148" s="2">
        <f t="shared" si="147"/>
        <v>0.1075</v>
      </c>
      <c r="AW148" s="2">
        <f t="shared" si="148"/>
        <v>0.1208</v>
      </c>
      <c r="AY148" s="2">
        <f t="shared" si="149"/>
        <v>3.5099999999999999E-2</v>
      </c>
      <c r="AZ148" s="2">
        <f t="shared" si="150"/>
        <v>3.5799999999999998E-2</v>
      </c>
      <c r="BA148" s="2">
        <f t="shared" si="151"/>
        <v>0.63400000000000001</v>
      </c>
      <c r="BB148" s="2">
        <f t="shared" si="152"/>
        <v>4.3900000000000002E-2</v>
      </c>
      <c r="BC148" s="2">
        <f t="shared" si="153"/>
        <v>0.1</v>
      </c>
      <c r="BE148" s="2">
        <f t="shared" si="154"/>
        <v>8.0000000000000002E-3</v>
      </c>
      <c r="BF148" s="2">
        <f t="shared" si="155"/>
        <v>5.0700000000000002E-2</v>
      </c>
      <c r="BG148" s="2">
        <f t="shared" si="156"/>
        <v>0.58499999999999996</v>
      </c>
      <c r="BH148" s="2">
        <f t="shared" si="157"/>
        <v>0.11169999999999999</v>
      </c>
      <c r="BI148" s="2">
        <f t="shared" si="158"/>
        <v>4.6300000000000001E-2</v>
      </c>
      <c r="BK148" s="2">
        <f t="shared" si="159"/>
        <v>2.2000000000000001E-3</v>
      </c>
      <c r="BL148" s="2">
        <f t="shared" si="160"/>
        <v>8.2100000000000006E-2</v>
      </c>
      <c r="BM148" s="2">
        <f t="shared" si="161"/>
        <v>0.58789999999999998</v>
      </c>
      <c r="BN148" s="2">
        <f t="shared" si="162"/>
        <v>3.7699999999999997E-2</v>
      </c>
      <c r="BO148" s="2">
        <f t="shared" si="163"/>
        <v>0.39</v>
      </c>
    </row>
    <row r="149" spans="1:67" ht="16.5" thickBot="1" x14ac:dyDescent="0.3">
      <c r="A149" s="2" t="s">
        <v>274</v>
      </c>
      <c r="B149" s="3">
        <v>0.46</v>
      </c>
      <c r="C149" s="4">
        <v>0.2</v>
      </c>
      <c r="D149" s="4">
        <v>0.76</v>
      </c>
      <c r="E149" s="4">
        <v>0.95</v>
      </c>
      <c r="F149" s="4">
        <v>0.65</v>
      </c>
      <c r="G149" s="6" t="s">
        <v>20</v>
      </c>
      <c r="H149" s="36">
        <f t="shared" si="117"/>
        <v>0.3054</v>
      </c>
      <c r="I149" s="36">
        <f t="shared" si="118"/>
        <v>0.28360000000000002</v>
      </c>
      <c r="J149" s="36">
        <f t="shared" si="119"/>
        <v>0.1467</v>
      </c>
      <c r="K149" s="36">
        <f t="shared" si="120"/>
        <v>0.23250000000000001</v>
      </c>
      <c r="L149" s="36">
        <f t="shared" si="121"/>
        <v>0.1467</v>
      </c>
      <c r="M149" s="36" t="str">
        <f t="shared" si="122"/>
        <v>Middle</v>
      </c>
      <c r="N149" s="36">
        <f t="shared" si="123"/>
        <v>0</v>
      </c>
      <c r="O149" s="37">
        <f t="shared" si="124"/>
        <v>0.46460000000000001</v>
      </c>
      <c r="P149" s="37">
        <f t="shared" si="125"/>
        <v>0.22220000000000001</v>
      </c>
      <c r="Q149" s="37">
        <f t="shared" si="126"/>
        <v>0.8</v>
      </c>
      <c r="R149" s="37">
        <f t="shared" si="127"/>
        <v>0.95960000000000001</v>
      </c>
      <c r="S149" s="37">
        <f t="shared" si="128"/>
        <v>0.69889999999999997</v>
      </c>
      <c r="T149" s="37"/>
      <c r="U149" s="37">
        <f t="shared" si="129"/>
        <v>0.36559999999999998</v>
      </c>
      <c r="V149" s="37">
        <f t="shared" si="130"/>
        <v>0.63639999999999997</v>
      </c>
      <c r="W149" s="37">
        <f t="shared" si="131"/>
        <v>0.1111</v>
      </c>
      <c r="X149" s="37">
        <f t="shared" si="132"/>
        <v>2.06E-2</v>
      </c>
      <c r="Y149" s="37">
        <f t="shared" si="133"/>
        <v>0.1772</v>
      </c>
      <c r="Z149" s="37"/>
      <c r="AA149" s="37">
        <f t="shared" si="134"/>
        <v>9.6600000000000005E-2</v>
      </c>
      <c r="AB149" s="37">
        <f t="shared" si="135"/>
        <v>2.0199999999999999E-2</v>
      </c>
      <c r="AC149" s="37">
        <f t="shared" si="136"/>
        <v>0.45660000000000001</v>
      </c>
      <c r="AD149" s="37">
        <f t="shared" si="137"/>
        <v>0.85840000000000005</v>
      </c>
      <c r="AE149" s="37">
        <f t="shared" si="138"/>
        <v>0.29749999999999999</v>
      </c>
      <c r="AF149" s="37"/>
      <c r="AG149" s="37">
        <f t="shared" si="164"/>
        <v>5.4899999999999997E-2</v>
      </c>
      <c r="AH149" s="37">
        <f t="shared" si="165"/>
        <v>0.22500000000000001</v>
      </c>
      <c r="AI149" s="37">
        <f t="shared" si="166"/>
        <v>6.6E-3</v>
      </c>
      <c r="AJ149" s="37">
        <f t="shared" si="167"/>
        <v>8.0000000000000004E-4</v>
      </c>
      <c r="AK149" s="37">
        <f t="shared" si="168"/>
        <v>1.3599999999999999E-2</v>
      </c>
      <c r="AL149" s="37"/>
      <c r="AM149" s="37">
        <f t="shared" si="139"/>
        <v>9.9000000000000032E-2</v>
      </c>
      <c r="AN149" s="37">
        <f t="shared" si="140"/>
        <v>0.41419999999999996</v>
      </c>
      <c r="AO149" s="37">
        <f t="shared" si="141"/>
        <v>0.68890000000000007</v>
      </c>
      <c r="AP149" s="37">
        <f t="shared" si="142"/>
        <v>0.93900000000000006</v>
      </c>
      <c r="AQ149" s="37">
        <f t="shared" si="143"/>
        <v>0.52169999999999994</v>
      </c>
      <c r="AS149" s="2">
        <f t="shared" si="144"/>
        <v>5.8299999999999998E-2</v>
      </c>
      <c r="AT149" s="2">
        <f t="shared" si="145"/>
        <v>4.0000000000000002E-4</v>
      </c>
      <c r="AU149" s="2">
        <f t="shared" si="146"/>
        <v>0.39479999999999998</v>
      </c>
      <c r="AV149" s="2">
        <f t="shared" si="147"/>
        <v>0.80449999999999999</v>
      </c>
      <c r="AW149" s="2">
        <f t="shared" si="148"/>
        <v>0.29199999999999998</v>
      </c>
      <c r="AY149" s="2">
        <f t="shared" si="149"/>
        <v>5.4300000000000001E-2</v>
      </c>
      <c r="AZ149" s="2">
        <f t="shared" si="150"/>
        <v>3.7699999999999997E-2</v>
      </c>
      <c r="BA149" s="2">
        <f t="shared" si="151"/>
        <v>0.36549999999999999</v>
      </c>
      <c r="BB149" s="2">
        <f t="shared" si="152"/>
        <v>0.7409</v>
      </c>
      <c r="BC149" s="2">
        <f t="shared" si="153"/>
        <v>0.2712</v>
      </c>
      <c r="BE149" s="2">
        <f t="shared" si="154"/>
        <v>2.7199999999999998E-2</v>
      </c>
      <c r="BF149" s="2">
        <f t="shared" si="155"/>
        <v>5.2600000000000001E-2</v>
      </c>
      <c r="BG149" s="2">
        <f t="shared" si="156"/>
        <v>0.3165</v>
      </c>
      <c r="BH149" s="2">
        <f t="shared" si="157"/>
        <v>0.80869999999999997</v>
      </c>
      <c r="BI149" s="2">
        <f t="shared" si="158"/>
        <v>0.1249</v>
      </c>
      <c r="BK149" s="2">
        <f t="shared" si="159"/>
        <v>1.7000000000000001E-2</v>
      </c>
      <c r="BL149" s="2">
        <f t="shared" si="160"/>
        <v>8.4000000000000005E-2</v>
      </c>
      <c r="BM149" s="2">
        <f t="shared" si="161"/>
        <v>0.31940000000000002</v>
      </c>
      <c r="BN149" s="2">
        <f t="shared" si="162"/>
        <v>0.73470000000000002</v>
      </c>
      <c r="BO149" s="2">
        <f t="shared" si="163"/>
        <v>0.21879999999999999</v>
      </c>
    </row>
    <row r="150" spans="1:67" ht="16.5" thickBot="1" x14ac:dyDescent="0.3">
      <c r="A150" s="2" t="s">
        <v>275</v>
      </c>
      <c r="B150" s="3">
        <v>0.36499999999999999</v>
      </c>
      <c r="C150" s="4">
        <v>0.24299999999999999</v>
      </c>
      <c r="D150" s="4">
        <v>0.19</v>
      </c>
      <c r="E150" s="4">
        <v>0.24</v>
      </c>
      <c r="F150" s="4">
        <v>0.35</v>
      </c>
      <c r="G150" s="7" t="s">
        <v>21</v>
      </c>
      <c r="H150" s="36">
        <f t="shared" si="117"/>
        <v>5.2200000000000003E-2</v>
      </c>
      <c r="I150" s="36">
        <f t="shared" si="118"/>
        <v>3.5700000000000003E-2</v>
      </c>
      <c r="J150" s="36">
        <f t="shared" si="119"/>
        <v>0.113</v>
      </c>
      <c r="K150" s="36">
        <f t="shared" si="120"/>
        <v>0.43130000000000002</v>
      </c>
      <c r="L150" s="36">
        <f t="shared" si="121"/>
        <v>3.5700000000000003E-2</v>
      </c>
      <c r="M150" s="36" t="str">
        <f t="shared" si="122"/>
        <v>Low</v>
      </c>
      <c r="N150" s="36">
        <f t="shared" si="123"/>
        <v>1</v>
      </c>
      <c r="O150" s="37">
        <f t="shared" si="124"/>
        <v>0.36870000000000003</v>
      </c>
      <c r="P150" s="37">
        <f t="shared" si="125"/>
        <v>0.27</v>
      </c>
      <c r="Q150" s="37">
        <f t="shared" si="126"/>
        <v>0.2</v>
      </c>
      <c r="R150" s="37">
        <f t="shared" si="127"/>
        <v>0.2424</v>
      </c>
      <c r="S150" s="37">
        <f t="shared" si="128"/>
        <v>0.37630000000000002</v>
      </c>
      <c r="T150" s="37"/>
      <c r="U150" s="37">
        <f t="shared" si="129"/>
        <v>0.4612</v>
      </c>
      <c r="V150" s="37">
        <f t="shared" si="130"/>
        <v>0.57479999999999998</v>
      </c>
      <c r="W150" s="37">
        <f t="shared" si="131"/>
        <v>0.66669999999999996</v>
      </c>
      <c r="X150" s="37">
        <f t="shared" si="132"/>
        <v>0.60980000000000001</v>
      </c>
      <c r="Y150" s="37">
        <f t="shared" si="133"/>
        <v>0.45319999999999999</v>
      </c>
      <c r="Z150" s="37"/>
      <c r="AA150" s="37">
        <f t="shared" si="134"/>
        <v>5.6000000000000001E-2</v>
      </c>
      <c r="AB150" s="37">
        <f t="shared" si="135"/>
        <v>2.9100000000000001E-2</v>
      </c>
      <c r="AC150" s="37">
        <f t="shared" si="136"/>
        <v>1.67E-2</v>
      </c>
      <c r="AD150" s="37">
        <f t="shared" si="137"/>
        <v>2.3699999999999999E-2</v>
      </c>
      <c r="AE150" s="37">
        <f t="shared" si="138"/>
        <v>5.8599999999999999E-2</v>
      </c>
      <c r="AF150" s="37"/>
      <c r="AG150" s="37">
        <f t="shared" si="164"/>
        <v>9.4799999999999995E-2</v>
      </c>
      <c r="AH150" s="37">
        <f t="shared" si="165"/>
        <v>0.1686</v>
      </c>
      <c r="AI150" s="37">
        <f t="shared" si="166"/>
        <v>0.25800000000000001</v>
      </c>
      <c r="AJ150" s="37">
        <f t="shared" si="167"/>
        <v>0.19900000000000001</v>
      </c>
      <c r="AK150" s="37">
        <f t="shared" si="168"/>
        <v>9.0800000000000006E-2</v>
      </c>
      <c r="AL150" s="37"/>
      <c r="AM150" s="37">
        <f t="shared" si="139"/>
        <v>9.2499999999999971E-2</v>
      </c>
      <c r="AN150" s="37">
        <f t="shared" si="140"/>
        <v>0.30479999999999996</v>
      </c>
      <c r="AO150" s="37">
        <f t="shared" si="141"/>
        <v>0.46669999999999995</v>
      </c>
      <c r="AP150" s="37">
        <f t="shared" si="142"/>
        <v>0.3674</v>
      </c>
      <c r="AQ150" s="37">
        <f t="shared" si="143"/>
        <v>7.6899999999999968E-2</v>
      </c>
      <c r="AS150" s="2">
        <f t="shared" si="144"/>
        <v>1.77E-2</v>
      </c>
      <c r="AT150" s="2">
        <f t="shared" si="145"/>
        <v>9.2999999999999992E-3</v>
      </c>
      <c r="AU150" s="2">
        <f t="shared" si="146"/>
        <v>4.5100000000000001E-2</v>
      </c>
      <c r="AV150" s="2">
        <f t="shared" si="147"/>
        <v>3.0200000000000001E-2</v>
      </c>
      <c r="AW150" s="2">
        <f t="shared" si="148"/>
        <v>5.3100000000000001E-2</v>
      </c>
      <c r="AY150" s="2">
        <f t="shared" si="149"/>
        <v>1.37E-2</v>
      </c>
      <c r="AZ150" s="2">
        <f t="shared" si="150"/>
        <v>2.8799999999999999E-2</v>
      </c>
      <c r="BA150" s="2">
        <f t="shared" si="151"/>
        <v>7.4399999999999994E-2</v>
      </c>
      <c r="BB150" s="2">
        <f t="shared" si="152"/>
        <v>9.3799999999999994E-2</v>
      </c>
      <c r="BC150" s="2">
        <f t="shared" si="153"/>
        <v>3.2300000000000002E-2</v>
      </c>
      <c r="BE150" s="2">
        <f t="shared" si="154"/>
        <v>1.34E-2</v>
      </c>
      <c r="BF150" s="2">
        <f t="shared" si="155"/>
        <v>4.3700000000000003E-2</v>
      </c>
      <c r="BG150" s="2">
        <f t="shared" si="156"/>
        <v>0.1234</v>
      </c>
      <c r="BH150" s="2">
        <f t="shared" si="157"/>
        <v>2.5999999999999999E-2</v>
      </c>
      <c r="BI150" s="2">
        <f t="shared" si="158"/>
        <v>0.114</v>
      </c>
      <c r="BK150" s="2">
        <f t="shared" si="159"/>
        <v>2.3599999999999999E-2</v>
      </c>
      <c r="BL150" s="2">
        <f t="shared" si="160"/>
        <v>7.51E-2</v>
      </c>
      <c r="BM150" s="2">
        <f t="shared" si="161"/>
        <v>0.1205</v>
      </c>
      <c r="BN150" s="2">
        <f t="shared" si="162"/>
        <v>0.1</v>
      </c>
      <c r="BO150" s="2">
        <f t="shared" si="163"/>
        <v>0.4577</v>
      </c>
    </row>
    <row r="151" spans="1:67" ht="16.5" thickBot="1" x14ac:dyDescent="0.3">
      <c r="A151" s="2" t="s">
        <v>276</v>
      </c>
      <c r="B151" s="3">
        <v>0.33</v>
      </c>
      <c r="C151" s="4">
        <v>0.27</v>
      </c>
      <c r="D151" s="4">
        <v>0.2</v>
      </c>
      <c r="E151" s="4">
        <v>0.33</v>
      </c>
      <c r="F151" s="4">
        <v>0.1</v>
      </c>
      <c r="G151" s="5" t="s">
        <v>13</v>
      </c>
      <c r="H151" s="36">
        <f t="shared" si="117"/>
        <v>3.5000000000000001E-3</v>
      </c>
      <c r="I151" s="36">
        <f t="shared" si="118"/>
        <v>2.4E-2</v>
      </c>
      <c r="J151" s="36">
        <f t="shared" si="119"/>
        <v>0.16089999999999999</v>
      </c>
      <c r="K151" s="36">
        <f t="shared" si="120"/>
        <v>0.47920000000000001</v>
      </c>
      <c r="L151" s="36">
        <f t="shared" si="121"/>
        <v>3.5000000000000001E-3</v>
      </c>
      <c r="M151" s="36" t="str">
        <f t="shared" si="122"/>
        <v>very_low</v>
      </c>
      <c r="N151" s="36">
        <f t="shared" si="123"/>
        <v>1</v>
      </c>
      <c r="O151" s="37">
        <f t="shared" si="124"/>
        <v>0.33329999999999999</v>
      </c>
      <c r="P151" s="37">
        <f t="shared" si="125"/>
        <v>0.3</v>
      </c>
      <c r="Q151" s="37">
        <f t="shared" si="126"/>
        <v>0.21049999999999999</v>
      </c>
      <c r="R151" s="37">
        <f t="shared" si="127"/>
        <v>0.33329999999999999</v>
      </c>
      <c r="S151" s="37">
        <f t="shared" si="128"/>
        <v>0.1075</v>
      </c>
      <c r="T151" s="37"/>
      <c r="U151" s="37">
        <f t="shared" si="129"/>
        <v>0.5</v>
      </c>
      <c r="V151" s="37">
        <f t="shared" si="130"/>
        <v>0.53849999999999998</v>
      </c>
      <c r="W151" s="37">
        <f t="shared" si="131"/>
        <v>0.6522</v>
      </c>
      <c r="X151" s="37">
        <f t="shared" si="132"/>
        <v>0.5</v>
      </c>
      <c r="Y151" s="37">
        <f t="shared" si="133"/>
        <v>0.80589999999999995</v>
      </c>
      <c r="Z151" s="37"/>
      <c r="AA151" s="37">
        <f t="shared" si="134"/>
        <v>4.4900000000000002E-2</v>
      </c>
      <c r="AB151" s="37">
        <f t="shared" si="135"/>
        <v>3.5999999999999997E-2</v>
      </c>
      <c r="AC151" s="37">
        <f t="shared" si="136"/>
        <v>1.83E-2</v>
      </c>
      <c r="AD151" s="37">
        <f t="shared" si="137"/>
        <v>4.4900000000000002E-2</v>
      </c>
      <c r="AE151" s="37">
        <f t="shared" si="138"/>
        <v>6.3E-3</v>
      </c>
      <c r="AF151" s="37"/>
      <c r="AG151" s="37">
        <f t="shared" si="164"/>
        <v>0.1163</v>
      </c>
      <c r="AH151" s="37">
        <f t="shared" si="165"/>
        <v>0.14130000000000001</v>
      </c>
      <c r="AI151" s="37">
        <f t="shared" si="166"/>
        <v>0.24179999999999999</v>
      </c>
      <c r="AJ151" s="37">
        <f t="shared" si="167"/>
        <v>0.1163</v>
      </c>
      <c r="AK151" s="37">
        <f t="shared" si="168"/>
        <v>0.46779999999999999</v>
      </c>
      <c r="AL151" s="37"/>
      <c r="AM151" s="37">
        <f t="shared" si="139"/>
        <v>0.16670000000000001</v>
      </c>
      <c r="AN151" s="37">
        <f t="shared" si="140"/>
        <v>0.23849999999999999</v>
      </c>
      <c r="AO151" s="37">
        <f t="shared" si="141"/>
        <v>0.44169999999999998</v>
      </c>
      <c r="AP151" s="37">
        <f t="shared" si="142"/>
        <v>0.16670000000000001</v>
      </c>
      <c r="AQ151" s="37">
        <f t="shared" si="143"/>
        <v>0.69839999999999991</v>
      </c>
      <c r="AS151" s="2">
        <f t="shared" si="144"/>
        <v>6.6E-3</v>
      </c>
      <c r="AT151" s="2">
        <f t="shared" si="145"/>
        <v>1.6199999999999999E-2</v>
      </c>
      <c r="AU151" s="2">
        <f t="shared" si="146"/>
        <v>4.3499999999999997E-2</v>
      </c>
      <c r="AV151" s="2">
        <f t="shared" si="147"/>
        <v>8.9999999999999993E-3</v>
      </c>
      <c r="AW151" s="2">
        <f t="shared" si="148"/>
        <v>8.0000000000000004E-4</v>
      </c>
      <c r="AY151" s="2">
        <f t="shared" si="149"/>
        <v>2.5999999999999999E-3</v>
      </c>
      <c r="AZ151" s="2">
        <f t="shared" si="150"/>
        <v>2.1899999999999999E-2</v>
      </c>
      <c r="BA151" s="2">
        <f t="shared" si="151"/>
        <v>7.2800000000000004E-2</v>
      </c>
      <c r="BB151" s="2">
        <f t="shared" si="152"/>
        <v>7.2599999999999998E-2</v>
      </c>
      <c r="BC151" s="2">
        <f t="shared" si="153"/>
        <v>0.02</v>
      </c>
      <c r="BE151" s="2">
        <f t="shared" si="154"/>
        <v>2.4500000000000001E-2</v>
      </c>
      <c r="BF151" s="2">
        <f t="shared" si="155"/>
        <v>3.6799999999999999E-2</v>
      </c>
      <c r="BG151" s="2">
        <f t="shared" si="156"/>
        <v>0.12180000000000001</v>
      </c>
      <c r="BH151" s="2">
        <f t="shared" si="157"/>
        <v>4.7999999999999996E-3</v>
      </c>
      <c r="BI151" s="2">
        <f t="shared" si="158"/>
        <v>0.1663</v>
      </c>
      <c r="BK151" s="2">
        <f t="shared" si="159"/>
        <v>3.4700000000000002E-2</v>
      </c>
      <c r="BL151" s="2">
        <f t="shared" si="160"/>
        <v>6.8199999999999997E-2</v>
      </c>
      <c r="BM151" s="2">
        <f t="shared" si="161"/>
        <v>0.11890000000000001</v>
      </c>
      <c r="BN151" s="2">
        <f t="shared" si="162"/>
        <v>7.8799999999999995E-2</v>
      </c>
      <c r="BO151" s="2">
        <f t="shared" si="163"/>
        <v>0.51</v>
      </c>
    </row>
    <row r="152" spans="1:67" ht="16.5" thickBot="1" x14ac:dyDescent="0.3">
      <c r="A152" s="2" t="s">
        <v>277</v>
      </c>
      <c r="B152" s="3">
        <v>0.34499999999999997</v>
      </c>
      <c r="C152" s="4">
        <v>0.29899999999999999</v>
      </c>
      <c r="D152" s="4">
        <v>0.1</v>
      </c>
      <c r="E152" s="4">
        <v>0.64</v>
      </c>
      <c r="F152" s="4">
        <v>0.13</v>
      </c>
      <c r="G152" s="7" t="s">
        <v>21</v>
      </c>
      <c r="H152" s="36">
        <f t="shared" si="117"/>
        <v>9.7000000000000003E-3</v>
      </c>
      <c r="I152" s="36">
        <f t="shared" si="118"/>
        <v>2.2599999999999999E-2</v>
      </c>
      <c r="J152" s="36">
        <f t="shared" si="119"/>
        <v>0.16159999999999999</v>
      </c>
      <c r="K152" s="36">
        <f t="shared" si="120"/>
        <v>0.47760000000000002</v>
      </c>
      <c r="L152" s="36">
        <f t="shared" si="121"/>
        <v>9.7000000000000003E-3</v>
      </c>
      <c r="M152" s="36" t="str">
        <f t="shared" si="122"/>
        <v>very_low</v>
      </c>
      <c r="N152" s="36">
        <f t="shared" si="123"/>
        <v>0</v>
      </c>
      <c r="O152" s="37">
        <f t="shared" si="124"/>
        <v>0.34849999999999998</v>
      </c>
      <c r="P152" s="37">
        <f t="shared" si="125"/>
        <v>0.3322</v>
      </c>
      <c r="Q152" s="37">
        <f t="shared" si="126"/>
        <v>0.1053</v>
      </c>
      <c r="R152" s="37">
        <f t="shared" si="127"/>
        <v>0.64649999999999996</v>
      </c>
      <c r="S152" s="37">
        <f t="shared" si="128"/>
        <v>0.13980000000000001</v>
      </c>
      <c r="T152" s="37"/>
      <c r="U152" s="37">
        <f t="shared" si="129"/>
        <v>0.48309999999999997</v>
      </c>
      <c r="V152" s="37">
        <f t="shared" si="130"/>
        <v>0.50129999999999997</v>
      </c>
      <c r="W152" s="37">
        <f t="shared" si="131"/>
        <v>0.8095</v>
      </c>
      <c r="X152" s="37">
        <f t="shared" si="132"/>
        <v>0.2147</v>
      </c>
      <c r="Y152" s="37">
        <f t="shared" si="133"/>
        <v>0.75470000000000004</v>
      </c>
      <c r="Z152" s="37"/>
      <c r="AA152" s="37">
        <f t="shared" si="134"/>
        <v>4.9399999999999999E-2</v>
      </c>
      <c r="AB152" s="37">
        <f t="shared" si="135"/>
        <v>4.4600000000000001E-2</v>
      </c>
      <c r="AC152" s="37">
        <f t="shared" si="136"/>
        <v>6.1000000000000004E-3</v>
      </c>
      <c r="AD152" s="37">
        <f t="shared" si="137"/>
        <v>0.2356</v>
      </c>
      <c r="AE152" s="37">
        <f t="shared" si="138"/>
        <v>9.2999999999999992E-3</v>
      </c>
      <c r="AF152" s="37"/>
      <c r="AG152" s="37">
        <f t="shared" si="164"/>
        <v>0.1065</v>
      </c>
      <c r="AH152" s="37">
        <f t="shared" si="165"/>
        <v>0.1171</v>
      </c>
      <c r="AI152" s="37">
        <f t="shared" si="166"/>
        <v>0.47470000000000001</v>
      </c>
      <c r="AJ152" s="37">
        <f t="shared" si="167"/>
        <v>1.9E-2</v>
      </c>
      <c r="AK152" s="37">
        <f t="shared" si="168"/>
        <v>0.37809999999999999</v>
      </c>
      <c r="AL152" s="37"/>
      <c r="AM152" s="37">
        <f t="shared" si="139"/>
        <v>0.1346</v>
      </c>
      <c r="AN152" s="37">
        <f t="shared" si="140"/>
        <v>0.16909999999999997</v>
      </c>
      <c r="AO152" s="37">
        <f t="shared" si="141"/>
        <v>0.70419999999999994</v>
      </c>
      <c r="AP152" s="37">
        <f t="shared" si="142"/>
        <v>0.43179999999999996</v>
      </c>
      <c r="AQ152" s="37">
        <f t="shared" si="143"/>
        <v>0.6149</v>
      </c>
      <c r="AS152" s="2">
        <f t="shared" si="144"/>
        <v>1.11E-2</v>
      </c>
      <c r="AT152" s="2">
        <f t="shared" si="145"/>
        <v>2.4799999999999999E-2</v>
      </c>
      <c r="AU152" s="2">
        <f t="shared" si="146"/>
        <v>5.57E-2</v>
      </c>
      <c r="AV152" s="2">
        <f t="shared" si="147"/>
        <v>0.1817</v>
      </c>
      <c r="AW152" s="2">
        <f t="shared" si="148"/>
        <v>3.8E-3</v>
      </c>
      <c r="AY152" s="2">
        <f t="shared" si="149"/>
        <v>7.1000000000000004E-3</v>
      </c>
      <c r="AZ152" s="2">
        <f t="shared" si="150"/>
        <v>1.3299999999999999E-2</v>
      </c>
      <c r="BA152" s="2">
        <f t="shared" si="151"/>
        <v>8.5000000000000006E-2</v>
      </c>
      <c r="BB152" s="2">
        <f t="shared" si="152"/>
        <v>0.1181</v>
      </c>
      <c r="BC152" s="2">
        <f t="shared" si="153"/>
        <v>1.7000000000000001E-2</v>
      </c>
      <c r="BE152" s="2">
        <f t="shared" si="154"/>
        <v>0.02</v>
      </c>
      <c r="BF152" s="2">
        <f t="shared" si="155"/>
        <v>2.8199999999999999E-2</v>
      </c>
      <c r="BG152" s="2">
        <f t="shared" si="156"/>
        <v>0.13400000000000001</v>
      </c>
      <c r="BH152" s="2">
        <f t="shared" si="157"/>
        <v>0.18590000000000001</v>
      </c>
      <c r="BI152" s="2">
        <f t="shared" si="158"/>
        <v>0.1633</v>
      </c>
      <c r="BK152" s="2">
        <f t="shared" si="159"/>
        <v>3.0200000000000001E-2</v>
      </c>
      <c r="BL152" s="2">
        <f t="shared" si="160"/>
        <v>5.96E-2</v>
      </c>
      <c r="BM152" s="2">
        <f t="shared" si="161"/>
        <v>0.13109999999999999</v>
      </c>
      <c r="BN152" s="2">
        <f t="shared" si="162"/>
        <v>0.1119</v>
      </c>
      <c r="BO152" s="2">
        <f t="shared" si="163"/>
        <v>0.50700000000000001</v>
      </c>
    </row>
    <row r="153" spans="1:67" ht="16.5" thickBot="1" x14ac:dyDescent="0.3">
      <c r="A153" s="2" t="s">
        <v>278</v>
      </c>
      <c r="B153" s="3">
        <v>0.48</v>
      </c>
      <c r="C153" s="4">
        <v>0.3</v>
      </c>
      <c r="D153" s="4">
        <v>0.15</v>
      </c>
      <c r="E153" s="4">
        <v>0.65</v>
      </c>
      <c r="F153" s="4">
        <v>0.77</v>
      </c>
      <c r="G153" s="6" t="s">
        <v>20</v>
      </c>
      <c r="H153" s="36">
        <f t="shared" si="117"/>
        <v>0.47349999999999998</v>
      </c>
      <c r="I153" s="36">
        <f t="shared" si="118"/>
        <v>0.45500000000000002</v>
      </c>
      <c r="J153" s="36">
        <f t="shared" si="119"/>
        <v>0.32390000000000002</v>
      </c>
      <c r="K153" s="36">
        <f t="shared" si="120"/>
        <v>1.3599999999999999E-2</v>
      </c>
      <c r="L153" s="36">
        <f t="shared" si="121"/>
        <v>1.3599999999999999E-2</v>
      </c>
      <c r="M153" s="36" t="str">
        <f t="shared" si="122"/>
        <v>High</v>
      </c>
      <c r="N153" s="36">
        <f t="shared" si="123"/>
        <v>1</v>
      </c>
      <c r="O153" s="37">
        <f t="shared" si="124"/>
        <v>0.48480000000000001</v>
      </c>
      <c r="P153" s="37">
        <f t="shared" si="125"/>
        <v>0.33329999999999999</v>
      </c>
      <c r="Q153" s="37">
        <f t="shared" si="126"/>
        <v>0.15790000000000001</v>
      </c>
      <c r="R153" s="37">
        <f t="shared" si="127"/>
        <v>0.65659999999999996</v>
      </c>
      <c r="S153" s="37">
        <f t="shared" si="128"/>
        <v>0.82799999999999996</v>
      </c>
      <c r="T153" s="37"/>
      <c r="U153" s="37">
        <f t="shared" si="129"/>
        <v>0.34699999999999998</v>
      </c>
      <c r="V153" s="37">
        <f t="shared" si="130"/>
        <v>0.5</v>
      </c>
      <c r="W153" s="37">
        <f t="shared" si="131"/>
        <v>0.72729999999999995</v>
      </c>
      <c r="X153" s="37">
        <f t="shared" si="132"/>
        <v>0.20730000000000001</v>
      </c>
      <c r="Y153" s="37">
        <f t="shared" si="133"/>
        <v>9.4100000000000003E-2</v>
      </c>
      <c r="Z153" s="37"/>
      <c r="AA153" s="37">
        <f t="shared" si="134"/>
        <v>0.1075</v>
      </c>
      <c r="AB153" s="37">
        <f t="shared" si="135"/>
        <v>4.4900000000000002E-2</v>
      </c>
      <c r="AC153" s="37">
        <f t="shared" si="136"/>
        <v>1.12E-2</v>
      </c>
      <c r="AD153" s="37">
        <f t="shared" si="137"/>
        <v>0.24660000000000001</v>
      </c>
      <c r="AE153" s="37">
        <f t="shared" si="138"/>
        <v>0.51190000000000002</v>
      </c>
      <c r="AF153" s="37"/>
      <c r="AG153" s="37">
        <f t="shared" si="164"/>
        <v>4.9000000000000002E-2</v>
      </c>
      <c r="AH153" s="37">
        <f t="shared" si="165"/>
        <v>0.1163</v>
      </c>
      <c r="AI153" s="37">
        <f t="shared" si="166"/>
        <v>0.33639999999999998</v>
      </c>
      <c r="AJ153" s="37">
        <f t="shared" si="167"/>
        <v>1.78E-2</v>
      </c>
      <c r="AK153" s="37">
        <f t="shared" si="168"/>
        <v>5.1999999999999998E-3</v>
      </c>
      <c r="AL153" s="37"/>
      <c r="AM153" s="37">
        <f t="shared" si="139"/>
        <v>0.13780000000000003</v>
      </c>
      <c r="AN153" s="37">
        <f t="shared" si="140"/>
        <v>0.16670000000000001</v>
      </c>
      <c r="AO153" s="37">
        <f t="shared" si="141"/>
        <v>0.56939999999999991</v>
      </c>
      <c r="AP153" s="37">
        <f t="shared" si="142"/>
        <v>0.44929999999999992</v>
      </c>
      <c r="AQ153" s="37">
        <f t="shared" si="143"/>
        <v>0.7339</v>
      </c>
      <c r="AS153" s="2">
        <f t="shared" si="144"/>
        <v>6.9199999999999998E-2</v>
      </c>
      <c r="AT153" s="2">
        <f t="shared" si="145"/>
        <v>2.5100000000000001E-2</v>
      </c>
      <c r="AU153" s="2">
        <f t="shared" si="146"/>
        <v>5.0599999999999999E-2</v>
      </c>
      <c r="AV153" s="2">
        <f t="shared" si="147"/>
        <v>0.19270000000000001</v>
      </c>
      <c r="AW153" s="2">
        <f t="shared" si="148"/>
        <v>0.50639999999999996</v>
      </c>
      <c r="AY153" s="2">
        <f t="shared" si="149"/>
        <v>6.5199999999999994E-2</v>
      </c>
      <c r="AZ153" s="2">
        <f t="shared" si="150"/>
        <v>1.2999999999999999E-2</v>
      </c>
      <c r="BA153" s="2">
        <f t="shared" si="151"/>
        <v>7.9899999999999999E-2</v>
      </c>
      <c r="BB153" s="2">
        <f t="shared" si="152"/>
        <v>0.12909999999999999</v>
      </c>
      <c r="BC153" s="2">
        <f t="shared" si="153"/>
        <v>0.48559999999999998</v>
      </c>
      <c r="BE153" s="2">
        <f t="shared" si="154"/>
        <v>3.8100000000000002E-2</v>
      </c>
      <c r="BF153" s="2">
        <f t="shared" si="155"/>
        <v>2.7900000000000001E-2</v>
      </c>
      <c r="BG153" s="2">
        <f t="shared" si="156"/>
        <v>0.12889999999999999</v>
      </c>
      <c r="BH153" s="2">
        <f t="shared" si="157"/>
        <v>0.19689999999999999</v>
      </c>
      <c r="BI153" s="2">
        <f t="shared" si="158"/>
        <v>0.33929999999999999</v>
      </c>
      <c r="BK153" s="2">
        <f t="shared" si="159"/>
        <v>2.7900000000000001E-2</v>
      </c>
      <c r="BL153" s="2">
        <f t="shared" si="160"/>
        <v>5.9299999999999999E-2</v>
      </c>
      <c r="BM153" s="2">
        <f t="shared" si="161"/>
        <v>0.126</v>
      </c>
      <c r="BN153" s="2">
        <f t="shared" si="162"/>
        <v>0.1229</v>
      </c>
      <c r="BO153" s="2">
        <f t="shared" si="163"/>
        <v>4.4000000000000003E-3</v>
      </c>
    </row>
    <row r="154" spans="1:67" ht="16.5" thickBot="1" x14ac:dyDescent="0.3">
      <c r="A154" s="2" t="s">
        <v>279</v>
      </c>
      <c r="B154" s="3">
        <v>0.49</v>
      </c>
      <c r="C154" s="4">
        <v>0.245</v>
      </c>
      <c r="D154" s="4">
        <v>0.38</v>
      </c>
      <c r="E154" s="4">
        <v>0.14000000000000001</v>
      </c>
      <c r="F154" s="4">
        <v>0.86</v>
      </c>
      <c r="G154" s="6" t="s">
        <v>20</v>
      </c>
      <c r="H154" s="36">
        <f t="shared" si="117"/>
        <v>0.68889999999999996</v>
      </c>
      <c r="I154" s="36">
        <f t="shared" si="118"/>
        <v>0.67179999999999995</v>
      </c>
      <c r="J154" s="36">
        <f t="shared" si="119"/>
        <v>0.53859999999999997</v>
      </c>
      <c r="K154" s="36">
        <f t="shared" si="120"/>
        <v>0.22239999999999999</v>
      </c>
      <c r="L154" s="36">
        <f t="shared" si="121"/>
        <v>0.22239999999999999</v>
      </c>
      <c r="M154" s="36" t="str">
        <f t="shared" si="122"/>
        <v>High</v>
      </c>
      <c r="N154" s="36">
        <f t="shared" si="123"/>
        <v>1</v>
      </c>
      <c r="O154" s="37">
        <f t="shared" si="124"/>
        <v>0.49490000000000001</v>
      </c>
      <c r="P154" s="37">
        <f t="shared" si="125"/>
        <v>0.2722</v>
      </c>
      <c r="Q154" s="37">
        <f t="shared" si="126"/>
        <v>0.4</v>
      </c>
      <c r="R154" s="37">
        <f t="shared" si="127"/>
        <v>0.1414</v>
      </c>
      <c r="S154" s="37">
        <f t="shared" si="128"/>
        <v>0.92469999999999997</v>
      </c>
      <c r="T154" s="37"/>
      <c r="U154" s="37">
        <f t="shared" si="129"/>
        <v>0.33789999999999998</v>
      </c>
      <c r="V154" s="37">
        <f t="shared" si="130"/>
        <v>0.57210000000000005</v>
      </c>
      <c r="W154" s="37">
        <f t="shared" si="131"/>
        <v>0.42859999999999998</v>
      </c>
      <c r="X154" s="37">
        <f t="shared" si="132"/>
        <v>0.75219999999999998</v>
      </c>
      <c r="Y154" s="37">
        <f t="shared" si="133"/>
        <v>3.9100000000000003E-2</v>
      </c>
      <c r="Z154" s="37"/>
      <c r="AA154" s="37">
        <f t="shared" si="134"/>
        <v>0.1133</v>
      </c>
      <c r="AB154" s="37">
        <f t="shared" si="135"/>
        <v>2.9600000000000001E-2</v>
      </c>
      <c r="AC154" s="37">
        <f t="shared" si="136"/>
        <v>6.7400000000000002E-2</v>
      </c>
      <c r="AD154" s="37">
        <f t="shared" si="137"/>
        <v>9.4000000000000004E-3</v>
      </c>
      <c r="AE154" s="37">
        <f t="shared" si="138"/>
        <v>0.75070000000000003</v>
      </c>
      <c r="AF154" s="37"/>
      <c r="AG154" s="37">
        <f t="shared" si="164"/>
        <v>4.6199999999999998E-2</v>
      </c>
      <c r="AH154" s="37">
        <f t="shared" si="165"/>
        <v>0.16650000000000001</v>
      </c>
      <c r="AI154" s="37">
        <f t="shared" si="166"/>
        <v>7.9299999999999995E-2</v>
      </c>
      <c r="AJ154" s="37">
        <f t="shared" si="167"/>
        <v>0.37409999999999999</v>
      </c>
      <c r="AK154" s="37">
        <f t="shared" si="168"/>
        <v>1.6999999999999999E-3</v>
      </c>
      <c r="AL154" s="37"/>
      <c r="AM154" s="37">
        <f t="shared" si="139"/>
        <v>0.15700000000000003</v>
      </c>
      <c r="AN154" s="37">
        <f t="shared" si="140"/>
        <v>0.29990000000000006</v>
      </c>
      <c r="AO154" s="37">
        <f t="shared" si="141"/>
        <v>2.8599999999999959E-2</v>
      </c>
      <c r="AP154" s="37">
        <f t="shared" si="142"/>
        <v>0.61080000000000001</v>
      </c>
      <c r="AQ154" s="37">
        <f t="shared" si="143"/>
        <v>0.88559999999999994</v>
      </c>
      <c r="AS154" s="2">
        <f t="shared" si="144"/>
        <v>7.4999999999999997E-2</v>
      </c>
      <c r="AT154" s="2">
        <f t="shared" si="145"/>
        <v>9.7999999999999997E-3</v>
      </c>
      <c r="AU154" s="2">
        <f t="shared" si="146"/>
        <v>5.5999999999999999E-3</v>
      </c>
      <c r="AV154" s="2">
        <f t="shared" si="147"/>
        <v>4.4499999999999998E-2</v>
      </c>
      <c r="AW154" s="2">
        <f t="shared" si="148"/>
        <v>0.74519999999999997</v>
      </c>
      <c r="AY154" s="2">
        <f t="shared" si="149"/>
        <v>7.0999999999999994E-2</v>
      </c>
      <c r="AZ154" s="2">
        <f t="shared" si="150"/>
        <v>2.8299999999999999E-2</v>
      </c>
      <c r="BA154" s="2">
        <f t="shared" si="151"/>
        <v>2.3699999999999999E-2</v>
      </c>
      <c r="BB154" s="2">
        <f t="shared" si="152"/>
        <v>0.1081</v>
      </c>
      <c r="BC154" s="2">
        <f t="shared" si="153"/>
        <v>0.72440000000000004</v>
      </c>
      <c r="BE154" s="2">
        <f t="shared" si="154"/>
        <v>4.3900000000000002E-2</v>
      </c>
      <c r="BF154" s="2">
        <f t="shared" si="155"/>
        <v>4.3200000000000002E-2</v>
      </c>
      <c r="BG154" s="2">
        <f t="shared" si="156"/>
        <v>7.2700000000000001E-2</v>
      </c>
      <c r="BH154" s="2">
        <f t="shared" si="157"/>
        <v>4.0300000000000002E-2</v>
      </c>
      <c r="BI154" s="2">
        <f t="shared" si="158"/>
        <v>0.57809999999999995</v>
      </c>
      <c r="BK154" s="2">
        <f t="shared" si="159"/>
        <v>3.3700000000000001E-2</v>
      </c>
      <c r="BL154" s="2">
        <f t="shared" si="160"/>
        <v>7.46E-2</v>
      </c>
      <c r="BM154" s="2">
        <f t="shared" si="161"/>
        <v>6.9800000000000001E-2</v>
      </c>
      <c r="BN154" s="2">
        <f t="shared" si="162"/>
        <v>0.1143</v>
      </c>
      <c r="BO154" s="2">
        <f t="shared" si="163"/>
        <v>0.2344</v>
      </c>
    </row>
    <row r="155" spans="1:67" ht="16.5" thickBot="1" x14ac:dyDescent="0.3">
      <c r="A155" s="2" t="s">
        <v>280</v>
      </c>
      <c r="B155" s="3">
        <v>0.33400000000000002</v>
      </c>
      <c r="C155" s="4">
        <v>0.29499999999999998</v>
      </c>
      <c r="D155" s="4">
        <v>0.33</v>
      </c>
      <c r="E155" s="4">
        <v>0.32</v>
      </c>
      <c r="F155" s="4">
        <v>0.3</v>
      </c>
      <c r="G155" s="7" t="s">
        <v>21</v>
      </c>
      <c r="H155" s="36">
        <f t="shared" si="117"/>
        <v>3.4599999999999999E-2</v>
      </c>
      <c r="I155" s="36">
        <f t="shared" si="118"/>
        <v>1.8100000000000002E-2</v>
      </c>
      <c r="J155" s="36">
        <f t="shared" si="119"/>
        <v>0.12620000000000001</v>
      </c>
      <c r="K155" s="36">
        <f t="shared" si="120"/>
        <v>0.44450000000000001</v>
      </c>
      <c r="L155" s="36">
        <f t="shared" si="121"/>
        <v>1.8100000000000002E-2</v>
      </c>
      <c r="M155" s="36" t="str">
        <f t="shared" si="122"/>
        <v>Low</v>
      </c>
      <c r="N155" s="36">
        <f t="shared" si="123"/>
        <v>1</v>
      </c>
      <c r="O155" s="37">
        <f t="shared" si="124"/>
        <v>0.33739999999999998</v>
      </c>
      <c r="P155" s="37">
        <f t="shared" si="125"/>
        <v>0.32779999999999998</v>
      </c>
      <c r="Q155" s="37">
        <f t="shared" si="126"/>
        <v>0.34739999999999999</v>
      </c>
      <c r="R155" s="37">
        <f t="shared" si="127"/>
        <v>0.32319999999999999</v>
      </c>
      <c r="S155" s="37">
        <f t="shared" si="128"/>
        <v>0.3226</v>
      </c>
      <c r="T155" s="37"/>
      <c r="U155" s="37">
        <f t="shared" si="129"/>
        <v>0.49540000000000001</v>
      </c>
      <c r="V155" s="37">
        <f t="shared" si="130"/>
        <v>0.50629999999999997</v>
      </c>
      <c r="W155" s="37">
        <f t="shared" si="131"/>
        <v>0.48430000000000001</v>
      </c>
      <c r="X155" s="37">
        <f t="shared" si="132"/>
        <v>0.51149999999999995</v>
      </c>
      <c r="Y155" s="37">
        <f t="shared" si="133"/>
        <v>0.51219999999999999</v>
      </c>
      <c r="Z155" s="37"/>
      <c r="AA155" s="37">
        <f t="shared" si="134"/>
        <v>4.6100000000000002E-2</v>
      </c>
      <c r="AB155" s="37">
        <f t="shared" si="135"/>
        <v>4.3299999999999998E-2</v>
      </c>
      <c r="AC155" s="37">
        <f t="shared" si="136"/>
        <v>4.9099999999999998E-2</v>
      </c>
      <c r="AD155" s="37">
        <f t="shared" si="137"/>
        <v>4.2000000000000003E-2</v>
      </c>
      <c r="AE155" s="37">
        <f t="shared" si="138"/>
        <v>4.19E-2</v>
      </c>
      <c r="AF155" s="37"/>
      <c r="AG155" s="37">
        <f t="shared" si="164"/>
        <v>0.11360000000000001</v>
      </c>
      <c r="AH155" s="37">
        <f t="shared" si="165"/>
        <v>0.1201</v>
      </c>
      <c r="AI155" s="37">
        <f t="shared" si="166"/>
        <v>0.1072</v>
      </c>
      <c r="AJ155" s="37">
        <f t="shared" si="167"/>
        <v>0.12330000000000001</v>
      </c>
      <c r="AK155" s="37">
        <f t="shared" si="168"/>
        <v>0.12379999999999999</v>
      </c>
      <c r="AL155" s="37"/>
      <c r="AM155" s="37">
        <f t="shared" si="139"/>
        <v>0.15800000000000003</v>
      </c>
      <c r="AN155" s="37">
        <f t="shared" si="140"/>
        <v>0.17849999999999999</v>
      </c>
      <c r="AO155" s="37">
        <f t="shared" si="141"/>
        <v>0.13690000000000002</v>
      </c>
      <c r="AP155" s="37">
        <f t="shared" si="142"/>
        <v>0.18829999999999997</v>
      </c>
      <c r="AQ155" s="37">
        <f t="shared" si="143"/>
        <v>0.18959999999999999</v>
      </c>
      <c r="AS155" s="2">
        <f t="shared" si="144"/>
        <v>7.7999999999999996E-3</v>
      </c>
      <c r="AT155" s="2">
        <f t="shared" si="145"/>
        <v>2.35E-2</v>
      </c>
      <c r="AU155" s="2">
        <f t="shared" si="146"/>
        <v>1.2699999999999999E-2</v>
      </c>
      <c r="AV155" s="2">
        <f t="shared" si="147"/>
        <v>1.1900000000000001E-2</v>
      </c>
      <c r="AW155" s="2">
        <f t="shared" si="148"/>
        <v>3.6400000000000002E-2</v>
      </c>
      <c r="AY155" s="2">
        <f t="shared" si="149"/>
        <v>3.8E-3</v>
      </c>
      <c r="AZ155" s="2">
        <f t="shared" si="150"/>
        <v>1.46E-2</v>
      </c>
      <c r="BA155" s="2">
        <f t="shared" si="151"/>
        <v>4.2000000000000003E-2</v>
      </c>
      <c r="BB155" s="2">
        <f t="shared" si="152"/>
        <v>7.5499999999999998E-2</v>
      </c>
      <c r="BC155" s="2">
        <f t="shared" si="153"/>
        <v>1.5599999999999999E-2</v>
      </c>
      <c r="BE155" s="2">
        <f t="shared" si="154"/>
        <v>2.3300000000000001E-2</v>
      </c>
      <c r="BF155" s="2">
        <f t="shared" si="155"/>
        <v>2.9499999999999998E-2</v>
      </c>
      <c r="BG155" s="2">
        <f t="shared" si="156"/>
        <v>9.0999999999999998E-2</v>
      </c>
      <c r="BH155" s="2">
        <f t="shared" si="157"/>
        <v>7.7000000000000002E-3</v>
      </c>
      <c r="BI155" s="2">
        <f t="shared" si="158"/>
        <v>0.13070000000000001</v>
      </c>
      <c r="BK155" s="2">
        <f t="shared" si="159"/>
        <v>3.3500000000000002E-2</v>
      </c>
      <c r="BL155" s="2">
        <f t="shared" si="160"/>
        <v>6.0900000000000003E-2</v>
      </c>
      <c r="BM155" s="2">
        <f t="shared" si="161"/>
        <v>8.8099999999999998E-2</v>
      </c>
      <c r="BN155" s="2">
        <f t="shared" si="162"/>
        <v>8.1699999999999995E-2</v>
      </c>
      <c r="BO155" s="2">
        <f t="shared" si="163"/>
        <v>0.47439999999999999</v>
      </c>
    </row>
    <row r="156" spans="1:67" ht="16.5" thickBot="1" x14ac:dyDescent="0.3">
      <c r="A156" s="2" t="s">
        <v>281</v>
      </c>
      <c r="B156" s="3">
        <v>0.36</v>
      </c>
      <c r="C156" s="4">
        <v>0.28999999999999998</v>
      </c>
      <c r="D156" s="4">
        <v>0.37</v>
      </c>
      <c r="E156" s="4">
        <v>0.48</v>
      </c>
      <c r="F156" s="4">
        <v>0.13</v>
      </c>
      <c r="G156" s="5" t="s">
        <v>13</v>
      </c>
      <c r="H156" s="36">
        <f t="shared" si="117"/>
        <v>4.4999999999999997E-3</v>
      </c>
      <c r="I156" s="36">
        <f t="shared" si="118"/>
        <v>1.7500000000000002E-2</v>
      </c>
      <c r="J156" s="36">
        <f t="shared" si="119"/>
        <v>0.15620000000000001</v>
      </c>
      <c r="K156" s="36">
        <f t="shared" si="120"/>
        <v>0.47270000000000001</v>
      </c>
      <c r="L156" s="36">
        <f t="shared" si="121"/>
        <v>4.4999999999999997E-3</v>
      </c>
      <c r="M156" s="36" t="str">
        <f t="shared" si="122"/>
        <v>very_low</v>
      </c>
      <c r="N156" s="36">
        <f t="shared" si="123"/>
        <v>1</v>
      </c>
      <c r="O156" s="37">
        <f t="shared" si="124"/>
        <v>0.36359999999999998</v>
      </c>
      <c r="P156" s="37">
        <f t="shared" si="125"/>
        <v>0.32219999999999999</v>
      </c>
      <c r="Q156" s="37">
        <f t="shared" si="126"/>
        <v>0.38950000000000001</v>
      </c>
      <c r="R156" s="37">
        <f t="shared" si="127"/>
        <v>0.48480000000000001</v>
      </c>
      <c r="S156" s="37">
        <f t="shared" si="128"/>
        <v>0.13980000000000001</v>
      </c>
      <c r="T156" s="37"/>
      <c r="U156" s="37">
        <f t="shared" si="129"/>
        <v>0.4667</v>
      </c>
      <c r="V156" s="37">
        <f t="shared" si="130"/>
        <v>0.51259999999999994</v>
      </c>
      <c r="W156" s="37">
        <f t="shared" si="131"/>
        <v>0.43940000000000001</v>
      </c>
      <c r="X156" s="37">
        <f t="shared" si="132"/>
        <v>0.34699999999999998</v>
      </c>
      <c r="Y156" s="37">
        <f t="shared" si="133"/>
        <v>0.75470000000000004</v>
      </c>
      <c r="Z156" s="37"/>
      <c r="AA156" s="37">
        <f t="shared" si="134"/>
        <v>5.4300000000000001E-2</v>
      </c>
      <c r="AB156" s="37">
        <f t="shared" si="135"/>
        <v>4.1799999999999997E-2</v>
      </c>
      <c r="AC156" s="37">
        <f t="shared" si="136"/>
        <v>6.3399999999999998E-2</v>
      </c>
      <c r="AD156" s="37">
        <f t="shared" si="137"/>
        <v>0.1075</v>
      </c>
      <c r="AE156" s="37">
        <f t="shared" si="138"/>
        <v>9.2999999999999992E-3</v>
      </c>
      <c r="AF156" s="37"/>
      <c r="AG156" s="37">
        <f t="shared" si="164"/>
        <v>9.7699999999999995E-2</v>
      </c>
      <c r="AH156" s="37">
        <f t="shared" si="165"/>
        <v>0.1241</v>
      </c>
      <c r="AI156" s="37">
        <f t="shared" si="166"/>
        <v>8.4199999999999997E-2</v>
      </c>
      <c r="AJ156" s="37">
        <f t="shared" si="167"/>
        <v>4.9000000000000002E-2</v>
      </c>
      <c r="AK156" s="37">
        <f t="shared" si="168"/>
        <v>0.37809999999999999</v>
      </c>
      <c r="AL156" s="37"/>
      <c r="AM156" s="37">
        <f t="shared" si="139"/>
        <v>0.10310000000000002</v>
      </c>
      <c r="AN156" s="37">
        <f t="shared" si="140"/>
        <v>0.19039999999999996</v>
      </c>
      <c r="AO156" s="37">
        <f t="shared" si="141"/>
        <v>4.99E-2</v>
      </c>
      <c r="AP156" s="37">
        <f t="shared" si="142"/>
        <v>0.13780000000000003</v>
      </c>
      <c r="AQ156" s="37">
        <f t="shared" si="143"/>
        <v>0.6149</v>
      </c>
      <c r="AS156" s="2">
        <f t="shared" si="144"/>
        <v>1.6E-2</v>
      </c>
      <c r="AT156" s="2">
        <f t="shared" si="145"/>
        <v>2.1999999999999999E-2</v>
      </c>
      <c r="AU156" s="2">
        <f t="shared" si="146"/>
        <v>1.6000000000000001E-3</v>
      </c>
      <c r="AV156" s="2">
        <f t="shared" si="147"/>
        <v>5.3600000000000002E-2</v>
      </c>
      <c r="AW156" s="2">
        <f t="shared" si="148"/>
        <v>3.8E-3</v>
      </c>
      <c r="AY156" s="2">
        <f t="shared" si="149"/>
        <v>1.2E-2</v>
      </c>
      <c r="AZ156" s="2">
        <f t="shared" si="150"/>
        <v>1.61E-2</v>
      </c>
      <c r="BA156" s="2">
        <f t="shared" si="151"/>
        <v>2.7699999999999999E-2</v>
      </c>
      <c r="BB156" s="2">
        <f t="shared" si="152"/>
        <v>0.01</v>
      </c>
      <c r="BC156" s="2">
        <f t="shared" si="153"/>
        <v>1.7000000000000001E-2</v>
      </c>
      <c r="BE156" s="2">
        <f t="shared" si="154"/>
        <v>1.5100000000000001E-2</v>
      </c>
      <c r="BF156" s="2">
        <f t="shared" si="155"/>
        <v>3.1E-2</v>
      </c>
      <c r="BG156" s="2">
        <f t="shared" si="156"/>
        <v>7.6700000000000004E-2</v>
      </c>
      <c r="BH156" s="2">
        <f t="shared" si="157"/>
        <v>5.7799999999999997E-2</v>
      </c>
      <c r="BI156" s="2">
        <f t="shared" si="158"/>
        <v>0.1633</v>
      </c>
      <c r="BK156" s="2">
        <f t="shared" si="159"/>
        <v>2.53E-2</v>
      </c>
      <c r="BL156" s="2">
        <f t="shared" si="160"/>
        <v>6.2399999999999997E-2</v>
      </c>
      <c r="BM156" s="2">
        <f t="shared" si="161"/>
        <v>7.3800000000000004E-2</v>
      </c>
      <c r="BN156" s="2">
        <f t="shared" si="162"/>
        <v>1.6199999999999999E-2</v>
      </c>
      <c r="BO156" s="2">
        <f t="shared" si="163"/>
        <v>0.50700000000000001</v>
      </c>
    </row>
    <row r="157" spans="1:67" ht="16.5" thickBot="1" x14ac:dyDescent="0.3">
      <c r="A157" s="2" t="s">
        <v>282</v>
      </c>
      <c r="B157" s="3">
        <v>0.39</v>
      </c>
      <c r="C157" s="4">
        <v>0.26</v>
      </c>
      <c r="D157" s="4">
        <v>0.39</v>
      </c>
      <c r="E157" s="4">
        <v>0.77</v>
      </c>
      <c r="F157" s="4">
        <v>0.14000000000000001</v>
      </c>
      <c r="G157" s="7" t="s">
        <v>21</v>
      </c>
      <c r="H157" s="36">
        <f t="shared" si="117"/>
        <v>1.0800000000000001E-2</v>
      </c>
      <c r="I157" s="36">
        <f t="shared" si="118"/>
        <v>2.0500000000000001E-2</v>
      </c>
      <c r="J157" s="36">
        <f t="shared" si="119"/>
        <v>0.1595</v>
      </c>
      <c r="K157" s="36">
        <f t="shared" si="120"/>
        <v>0.47549999999999998</v>
      </c>
      <c r="L157" s="36">
        <f t="shared" si="121"/>
        <v>1.0800000000000001E-2</v>
      </c>
      <c r="M157" s="36" t="str">
        <f t="shared" si="122"/>
        <v>very_low</v>
      </c>
      <c r="N157" s="36">
        <f t="shared" si="123"/>
        <v>0</v>
      </c>
      <c r="O157" s="37">
        <f t="shared" si="124"/>
        <v>0.39389999999999997</v>
      </c>
      <c r="P157" s="37">
        <f t="shared" si="125"/>
        <v>0.28889999999999999</v>
      </c>
      <c r="Q157" s="37">
        <f t="shared" si="126"/>
        <v>0.41049999999999998</v>
      </c>
      <c r="R157" s="37">
        <f t="shared" si="127"/>
        <v>0.77780000000000005</v>
      </c>
      <c r="S157" s="37">
        <f t="shared" si="128"/>
        <v>0.15049999999999999</v>
      </c>
      <c r="T157" s="37"/>
      <c r="U157" s="37">
        <f t="shared" si="129"/>
        <v>0.43480000000000002</v>
      </c>
      <c r="V157" s="37">
        <f t="shared" si="130"/>
        <v>0.55169999999999997</v>
      </c>
      <c r="W157" s="37">
        <f t="shared" si="131"/>
        <v>0.41789999999999999</v>
      </c>
      <c r="X157" s="37">
        <f t="shared" si="132"/>
        <v>0.125</v>
      </c>
      <c r="Y157" s="37">
        <f t="shared" si="133"/>
        <v>0.73839999999999995</v>
      </c>
      <c r="Z157" s="37"/>
      <c r="AA157" s="37">
        <f t="shared" si="134"/>
        <v>6.5100000000000005E-2</v>
      </c>
      <c r="AB157" s="37">
        <f t="shared" si="135"/>
        <v>3.3300000000000003E-2</v>
      </c>
      <c r="AC157" s="37">
        <f t="shared" si="136"/>
        <v>7.1599999999999997E-2</v>
      </c>
      <c r="AD157" s="37">
        <f t="shared" si="137"/>
        <v>0.41649999999999998</v>
      </c>
      <c r="AE157" s="37">
        <f t="shared" si="138"/>
        <v>1.04E-2</v>
      </c>
      <c r="AF157" s="37"/>
      <c r="AG157" s="37">
        <f t="shared" si="164"/>
        <v>8.2100000000000006E-2</v>
      </c>
      <c r="AH157" s="37">
        <f t="shared" si="165"/>
        <v>0.15079999999999999</v>
      </c>
      <c r="AI157" s="37">
        <f t="shared" si="166"/>
        <v>7.4700000000000003E-2</v>
      </c>
      <c r="AJ157" s="37">
        <f t="shared" si="167"/>
        <v>7.7999999999999996E-3</v>
      </c>
      <c r="AK157" s="37">
        <f t="shared" si="168"/>
        <v>0.3528</v>
      </c>
      <c r="AL157" s="37"/>
      <c r="AM157" s="37">
        <f t="shared" si="139"/>
        <v>4.0900000000000047E-2</v>
      </c>
      <c r="AN157" s="37">
        <f t="shared" si="140"/>
        <v>0.26279999999999998</v>
      </c>
      <c r="AO157" s="37">
        <f t="shared" si="141"/>
        <v>7.4000000000000177E-3</v>
      </c>
      <c r="AP157" s="37">
        <f t="shared" si="142"/>
        <v>0.65280000000000005</v>
      </c>
      <c r="AQ157" s="37">
        <f t="shared" si="143"/>
        <v>0.58789999999999998</v>
      </c>
      <c r="AS157" s="2">
        <f t="shared" si="144"/>
        <v>2.6800000000000001E-2</v>
      </c>
      <c r="AT157" s="2">
        <f t="shared" si="145"/>
        <v>1.35E-2</v>
      </c>
      <c r="AU157" s="2">
        <f t="shared" si="146"/>
        <v>9.7999999999999997E-3</v>
      </c>
      <c r="AV157" s="2">
        <f t="shared" si="147"/>
        <v>0.36259999999999998</v>
      </c>
      <c r="AW157" s="2">
        <f t="shared" si="148"/>
        <v>4.8999999999999998E-3</v>
      </c>
      <c r="AY157" s="2">
        <f t="shared" si="149"/>
        <v>2.2800000000000001E-2</v>
      </c>
      <c r="AZ157" s="2">
        <f t="shared" si="150"/>
        <v>2.46E-2</v>
      </c>
      <c r="BA157" s="2">
        <f t="shared" si="151"/>
        <v>1.95E-2</v>
      </c>
      <c r="BB157" s="2">
        <f t="shared" si="152"/>
        <v>0.29899999999999999</v>
      </c>
      <c r="BC157" s="2">
        <f t="shared" si="153"/>
        <v>1.5900000000000001E-2</v>
      </c>
      <c r="BE157" s="2">
        <f t="shared" si="154"/>
        <v>4.3E-3</v>
      </c>
      <c r="BF157" s="2">
        <f t="shared" si="155"/>
        <v>3.95E-2</v>
      </c>
      <c r="BG157" s="2">
        <f t="shared" si="156"/>
        <v>6.8500000000000005E-2</v>
      </c>
      <c r="BH157" s="2">
        <f t="shared" si="157"/>
        <v>0.36680000000000001</v>
      </c>
      <c r="BI157" s="2">
        <f t="shared" si="158"/>
        <v>0.16220000000000001</v>
      </c>
      <c r="BK157" s="2">
        <f t="shared" si="159"/>
        <v>1.4500000000000001E-2</v>
      </c>
      <c r="BL157" s="2">
        <f t="shared" si="160"/>
        <v>7.0900000000000005E-2</v>
      </c>
      <c r="BM157" s="2">
        <f t="shared" si="161"/>
        <v>6.5600000000000006E-2</v>
      </c>
      <c r="BN157" s="2">
        <f t="shared" si="162"/>
        <v>0.2928</v>
      </c>
      <c r="BO157" s="2">
        <f t="shared" si="163"/>
        <v>0.50590000000000002</v>
      </c>
    </row>
    <row r="158" spans="1:67" ht="16.5" thickBot="1" x14ac:dyDescent="0.3">
      <c r="A158" s="2" t="s">
        <v>283</v>
      </c>
      <c r="B158" s="3">
        <v>0.43</v>
      </c>
      <c r="C158" s="4">
        <v>0.30499999999999999</v>
      </c>
      <c r="D158" s="4">
        <v>0.51</v>
      </c>
      <c r="E158" s="4">
        <v>0.09</v>
      </c>
      <c r="F158" s="4">
        <v>0.64</v>
      </c>
      <c r="G158" s="8" t="s">
        <v>24</v>
      </c>
      <c r="H158" s="36">
        <f t="shared" si="117"/>
        <v>0.26229999999999998</v>
      </c>
      <c r="I158" s="36">
        <f t="shared" si="118"/>
        <v>0.2424</v>
      </c>
      <c r="J158" s="36">
        <f t="shared" si="119"/>
        <v>0.10340000000000001</v>
      </c>
      <c r="K158" s="36">
        <f t="shared" si="120"/>
        <v>0.2167</v>
      </c>
      <c r="L158" s="36">
        <f t="shared" si="121"/>
        <v>0.10340000000000001</v>
      </c>
      <c r="M158" s="36" t="str">
        <f t="shared" si="122"/>
        <v>Middle</v>
      </c>
      <c r="N158" s="36">
        <f t="shared" si="123"/>
        <v>1</v>
      </c>
      <c r="O158" s="37">
        <f t="shared" si="124"/>
        <v>0.43430000000000002</v>
      </c>
      <c r="P158" s="37">
        <f t="shared" si="125"/>
        <v>0.33889999999999998</v>
      </c>
      <c r="Q158" s="37">
        <f t="shared" si="126"/>
        <v>0.53680000000000005</v>
      </c>
      <c r="R158" s="37">
        <f t="shared" si="127"/>
        <v>9.0899999999999995E-2</v>
      </c>
      <c r="S158" s="37">
        <f t="shared" si="128"/>
        <v>0.68820000000000003</v>
      </c>
      <c r="T158" s="37"/>
      <c r="U158" s="37">
        <f t="shared" si="129"/>
        <v>0.39439999999999997</v>
      </c>
      <c r="V158" s="37">
        <f t="shared" si="130"/>
        <v>0.49380000000000002</v>
      </c>
      <c r="W158" s="37">
        <f t="shared" si="131"/>
        <v>0.3014</v>
      </c>
      <c r="X158" s="37">
        <f t="shared" si="132"/>
        <v>0.83330000000000004</v>
      </c>
      <c r="Y158" s="37">
        <f t="shared" si="133"/>
        <v>0.1847</v>
      </c>
      <c r="Z158" s="37"/>
      <c r="AA158" s="37">
        <f t="shared" si="134"/>
        <v>8.1900000000000001E-2</v>
      </c>
      <c r="AB158" s="37">
        <f t="shared" si="135"/>
        <v>4.65E-2</v>
      </c>
      <c r="AC158" s="37">
        <f t="shared" si="136"/>
        <v>0.1401</v>
      </c>
      <c r="AD158" s="37">
        <f t="shared" si="137"/>
        <v>4.8999999999999998E-3</v>
      </c>
      <c r="AE158" s="37">
        <f t="shared" si="138"/>
        <v>0.2838</v>
      </c>
      <c r="AF158" s="37"/>
      <c r="AG158" s="37">
        <f t="shared" si="164"/>
        <v>6.5199999999999994E-2</v>
      </c>
      <c r="AH158" s="37">
        <f t="shared" si="165"/>
        <v>0.11260000000000001</v>
      </c>
      <c r="AI158" s="37">
        <f t="shared" si="166"/>
        <v>3.6299999999999999E-2</v>
      </c>
      <c r="AJ158" s="37">
        <f t="shared" si="167"/>
        <v>0.52310000000000001</v>
      </c>
      <c r="AK158" s="37">
        <f t="shared" si="168"/>
        <v>1.46E-2</v>
      </c>
      <c r="AL158" s="37"/>
      <c r="AM158" s="37">
        <f t="shared" si="139"/>
        <v>3.9900000000000047E-2</v>
      </c>
      <c r="AN158" s="37">
        <f t="shared" si="140"/>
        <v>0.15490000000000004</v>
      </c>
      <c r="AO158" s="37">
        <f t="shared" si="141"/>
        <v>0.23540000000000005</v>
      </c>
      <c r="AP158" s="37">
        <f t="shared" si="142"/>
        <v>0.74240000000000006</v>
      </c>
      <c r="AQ158" s="37">
        <f t="shared" si="143"/>
        <v>0.50350000000000006</v>
      </c>
      <c r="AS158" s="2">
        <f t="shared" si="144"/>
        <v>4.36E-2</v>
      </c>
      <c r="AT158" s="2">
        <f t="shared" si="145"/>
        <v>2.6700000000000002E-2</v>
      </c>
      <c r="AU158" s="2">
        <f t="shared" si="146"/>
        <v>7.8299999999999995E-2</v>
      </c>
      <c r="AV158" s="2">
        <f t="shared" si="147"/>
        <v>4.9000000000000002E-2</v>
      </c>
      <c r="AW158" s="2">
        <f t="shared" si="148"/>
        <v>0.27829999999999999</v>
      </c>
      <c r="AY158" s="2">
        <f t="shared" si="149"/>
        <v>3.9600000000000003E-2</v>
      </c>
      <c r="AZ158" s="2">
        <f t="shared" si="150"/>
        <v>1.14E-2</v>
      </c>
      <c r="BA158" s="2">
        <f t="shared" si="151"/>
        <v>4.9000000000000002E-2</v>
      </c>
      <c r="BB158" s="2">
        <f t="shared" si="152"/>
        <v>0.11260000000000001</v>
      </c>
      <c r="BC158" s="2">
        <f t="shared" si="153"/>
        <v>0.25750000000000001</v>
      </c>
      <c r="BE158" s="2">
        <f t="shared" si="154"/>
        <v>1.2500000000000001E-2</v>
      </c>
      <c r="BF158" s="2">
        <f t="shared" si="155"/>
        <v>2.63E-2</v>
      </c>
      <c r="BG158" s="2">
        <f t="shared" si="156"/>
        <v>0</v>
      </c>
      <c r="BH158" s="2">
        <f t="shared" si="157"/>
        <v>4.48E-2</v>
      </c>
      <c r="BI158" s="2">
        <f t="shared" si="158"/>
        <v>0.11119999999999999</v>
      </c>
      <c r="BK158" s="2">
        <f t="shared" si="159"/>
        <v>2.3E-3</v>
      </c>
      <c r="BL158" s="2">
        <f t="shared" si="160"/>
        <v>5.7700000000000001E-2</v>
      </c>
      <c r="BM158" s="2">
        <f t="shared" si="161"/>
        <v>2.8999999999999998E-3</v>
      </c>
      <c r="BN158" s="2">
        <f t="shared" si="162"/>
        <v>0.1188</v>
      </c>
      <c r="BO158" s="2">
        <f t="shared" si="163"/>
        <v>0.23250000000000001</v>
      </c>
    </row>
    <row r="159" spans="1:67" ht="16.5" thickBot="1" x14ac:dyDescent="0.3">
      <c r="A159" s="2" t="s">
        <v>284</v>
      </c>
      <c r="B159" s="3">
        <v>0.44</v>
      </c>
      <c r="C159" s="4">
        <v>0.32</v>
      </c>
      <c r="D159" s="4">
        <v>0.55000000000000004</v>
      </c>
      <c r="E159" s="4">
        <v>0.33</v>
      </c>
      <c r="F159" s="4">
        <v>0.52</v>
      </c>
      <c r="G159" s="8" t="s">
        <v>24</v>
      </c>
      <c r="H159" s="36">
        <f t="shared" si="117"/>
        <v>0.1459</v>
      </c>
      <c r="I159" s="36">
        <f t="shared" si="118"/>
        <v>0.12590000000000001</v>
      </c>
      <c r="J159" s="36">
        <f t="shared" si="119"/>
        <v>1.7100000000000001E-2</v>
      </c>
      <c r="K159" s="36">
        <f t="shared" si="120"/>
        <v>0.3357</v>
      </c>
      <c r="L159" s="36">
        <f t="shared" si="121"/>
        <v>1.7100000000000001E-2</v>
      </c>
      <c r="M159" s="36" t="str">
        <f t="shared" si="122"/>
        <v>Middle</v>
      </c>
      <c r="N159" s="36">
        <f t="shared" si="123"/>
        <v>1</v>
      </c>
      <c r="O159" s="37">
        <f t="shared" si="124"/>
        <v>0.44440000000000002</v>
      </c>
      <c r="P159" s="37">
        <f t="shared" si="125"/>
        <v>0.35560000000000003</v>
      </c>
      <c r="Q159" s="37">
        <f t="shared" si="126"/>
        <v>0.57889999999999997</v>
      </c>
      <c r="R159" s="37">
        <f t="shared" si="127"/>
        <v>0.33329999999999999</v>
      </c>
      <c r="S159" s="37">
        <f t="shared" si="128"/>
        <v>0.55910000000000004</v>
      </c>
      <c r="T159" s="37"/>
      <c r="U159" s="37">
        <f t="shared" si="129"/>
        <v>0.38469999999999999</v>
      </c>
      <c r="V159" s="37">
        <f t="shared" si="130"/>
        <v>0.47539999999999999</v>
      </c>
      <c r="W159" s="37">
        <f t="shared" si="131"/>
        <v>0.26669999999999999</v>
      </c>
      <c r="X159" s="37">
        <f t="shared" si="132"/>
        <v>0.5</v>
      </c>
      <c r="Y159" s="37">
        <f t="shared" si="133"/>
        <v>0.2828</v>
      </c>
      <c r="Z159" s="37"/>
      <c r="AA159" s="37">
        <f t="shared" si="134"/>
        <v>8.6599999999999996E-2</v>
      </c>
      <c r="AB159" s="37">
        <f t="shared" si="135"/>
        <v>5.1700000000000003E-2</v>
      </c>
      <c r="AC159" s="37">
        <f t="shared" si="136"/>
        <v>0.17199999999999999</v>
      </c>
      <c r="AD159" s="37">
        <f t="shared" si="137"/>
        <v>4.4900000000000002E-2</v>
      </c>
      <c r="AE159" s="37">
        <f t="shared" si="138"/>
        <v>0.15629999999999999</v>
      </c>
      <c r="AF159" s="37"/>
      <c r="AG159" s="37">
        <f t="shared" si="164"/>
        <v>6.1600000000000002E-2</v>
      </c>
      <c r="AH159" s="37">
        <f t="shared" si="165"/>
        <v>0.1023</v>
      </c>
      <c r="AI159" s="37">
        <f t="shared" si="166"/>
        <v>2.8500000000000001E-2</v>
      </c>
      <c r="AJ159" s="37">
        <f t="shared" si="167"/>
        <v>0.1163</v>
      </c>
      <c r="AK159" s="37">
        <f t="shared" si="168"/>
        <v>3.1899999999999998E-2</v>
      </c>
      <c r="AL159" s="37"/>
      <c r="AM159" s="37">
        <f t="shared" si="139"/>
        <v>5.9700000000000031E-2</v>
      </c>
      <c r="AN159" s="37">
        <f t="shared" si="140"/>
        <v>0.11979999999999996</v>
      </c>
      <c r="AO159" s="37">
        <f t="shared" si="141"/>
        <v>0.31219999999999998</v>
      </c>
      <c r="AP159" s="37">
        <f t="shared" si="142"/>
        <v>0.16670000000000001</v>
      </c>
      <c r="AQ159" s="37">
        <f t="shared" si="143"/>
        <v>0.27630000000000005</v>
      </c>
      <c r="AS159" s="2">
        <f t="shared" si="144"/>
        <v>4.8300000000000003E-2</v>
      </c>
      <c r="AT159" s="2">
        <f t="shared" si="145"/>
        <v>3.1899999999999998E-2</v>
      </c>
      <c r="AU159" s="2">
        <f t="shared" si="146"/>
        <v>0.11020000000000001</v>
      </c>
      <c r="AV159" s="2">
        <f t="shared" si="147"/>
        <v>8.9999999999999993E-3</v>
      </c>
      <c r="AW159" s="2">
        <f t="shared" si="148"/>
        <v>0.15079999999999999</v>
      </c>
      <c r="AY159" s="2">
        <f t="shared" si="149"/>
        <v>4.4299999999999999E-2</v>
      </c>
      <c r="AZ159" s="2">
        <f t="shared" si="150"/>
        <v>6.1999999999999998E-3</v>
      </c>
      <c r="BA159" s="2">
        <f t="shared" si="151"/>
        <v>8.09E-2</v>
      </c>
      <c r="BB159" s="2">
        <f t="shared" si="152"/>
        <v>7.2599999999999998E-2</v>
      </c>
      <c r="BC159" s="2">
        <f t="shared" si="153"/>
        <v>0.13</v>
      </c>
      <c r="BE159" s="2">
        <f t="shared" si="154"/>
        <v>1.72E-2</v>
      </c>
      <c r="BF159" s="2">
        <f t="shared" si="155"/>
        <v>2.1100000000000001E-2</v>
      </c>
      <c r="BG159" s="2">
        <f t="shared" si="156"/>
        <v>3.1899999999999998E-2</v>
      </c>
      <c r="BH159" s="2">
        <f t="shared" si="157"/>
        <v>4.7999999999999996E-3</v>
      </c>
      <c r="BI159" s="2">
        <f t="shared" si="158"/>
        <v>1.6299999999999999E-2</v>
      </c>
      <c r="BK159" s="2">
        <f t="shared" si="159"/>
        <v>7.0000000000000001E-3</v>
      </c>
      <c r="BL159" s="2">
        <f t="shared" si="160"/>
        <v>5.2499999999999998E-2</v>
      </c>
      <c r="BM159" s="2">
        <f t="shared" si="161"/>
        <v>3.4799999999999998E-2</v>
      </c>
      <c r="BN159" s="2">
        <f t="shared" si="162"/>
        <v>7.8799999999999995E-2</v>
      </c>
      <c r="BO159" s="2">
        <f t="shared" si="163"/>
        <v>0.36</v>
      </c>
    </row>
    <row r="160" spans="1:67" ht="16.5" thickBot="1" x14ac:dyDescent="0.3">
      <c r="A160" s="2" t="s">
        <v>285</v>
      </c>
      <c r="B160" s="3">
        <v>0.45</v>
      </c>
      <c r="C160" s="4">
        <v>0.29899999999999999</v>
      </c>
      <c r="D160" s="4">
        <v>0.63</v>
      </c>
      <c r="E160" s="4">
        <v>0.36</v>
      </c>
      <c r="F160" s="4">
        <v>0.51</v>
      </c>
      <c r="G160" s="8" t="s">
        <v>24</v>
      </c>
      <c r="H160" s="36">
        <f t="shared" si="117"/>
        <v>0.14330000000000001</v>
      </c>
      <c r="I160" s="36">
        <f t="shared" si="118"/>
        <v>0.12330000000000001</v>
      </c>
      <c r="J160" s="36">
        <f t="shared" si="119"/>
        <v>2.93E-2</v>
      </c>
      <c r="K160" s="36">
        <f t="shared" si="120"/>
        <v>0.3478</v>
      </c>
      <c r="L160" s="36">
        <f t="shared" si="121"/>
        <v>2.93E-2</v>
      </c>
      <c r="M160" s="36" t="str">
        <f t="shared" si="122"/>
        <v>Middle</v>
      </c>
      <c r="N160" s="36">
        <f t="shared" si="123"/>
        <v>1</v>
      </c>
      <c r="O160" s="37">
        <f t="shared" si="124"/>
        <v>0.45450000000000002</v>
      </c>
      <c r="P160" s="37">
        <f t="shared" si="125"/>
        <v>0.3322</v>
      </c>
      <c r="Q160" s="37">
        <f t="shared" si="126"/>
        <v>0.66320000000000001</v>
      </c>
      <c r="R160" s="37">
        <f t="shared" si="127"/>
        <v>0.36359999999999998</v>
      </c>
      <c r="S160" s="37">
        <f t="shared" si="128"/>
        <v>0.5484</v>
      </c>
      <c r="T160" s="37"/>
      <c r="U160" s="37">
        <f t="shared" si="129"/>
        <v>0.375</v>
      </c>
      <c r="V160" s="37">
        <f t="shared" si="130"/>
        <v>0.50129999999999997</v>
      </c>
      <c r="W160" s="37">
        <f t="shared" si="131"/>
        <v>0.20250000000000001</v>
      </c>
      <c r="X160" s="37">
        <f t="shared" si="132"/>
        <v>0.4667</v>
      </c>
      <c r="Y160" s="37">
        <f t="shared" si="133"/>
        <v>0.29170000000000001</v>
      </c>
      <c r="Z160" s="37"/>
      <c r="AA160" s="37">
        <f t="shared" si="134"/>
        <v>9.1499999999999998E-2</v>
      </c>
      <c r="AB160" s="37">
        <f t="shared" si="135"/>
        <v>4.4600000000000001E-2</v>
      </c>
      <c r="AC160" s="37">
        <f t="shared" si="136"/>
        <v>0.254</v>
      </c>
      <c r="AD160" s="37">
        <f t="shared" si="137"/>
        <v>5.4300000000000001E-2</v>
      </c>
      <c r="AE160" s="37">
        <f t="shared" si="138"/>
        <v>0.14829999999999999</v>
      </c>
      <c r="AF160" s="37"/>
      <c r="AG160" s="37">
        <f t="shared" si="164"/>
        <v>5.8200000000000002E-2</v>
      </c>
      <c r="AH160" s="37">
        <f t="shared" si="165"/>
        <v>0.1171</v>
      </c>
      <c r="AI160" s="37">
        <f t="shared" si="166"/>
        <v>1.7100000000000001E-2</v>
      </c>
      <c r="AJ160" s="37">
        <f t="shared" si="167"/>
        <v>9.7699999999999995E-2</v>
      </c>
      <c r="AK160" s="37">
        <f t="shared" si="168"/>
        <v>3.4000000000000002E-2</v>
      </c>
      <c r="AL160" s="37"/>
      <c r="AM160" s="37">
        <f t="shared" si="139"/>
        <v>7.9500000000000015E-2</v>
      </c>
      <c r="AN160" s="37">
        <f t="shared" si="140"/>
        <v>0.16909999999999997</v>
      </c>
      <c r="AO160" s="37">
        <f t="shared" si="141"/>
        <v>0.4607</v>
      </c>
      <c r="AP160" s="37">
        <f t="shared" si="142"/>
        <v>0.10310000000000002</v>
      </c>
      <c r="AQ160" s="37">
        <f t="shared" si="143"/>
        <v>0.25669999999999998</v>
      </c>
      <c r="AS160" s="2">
        <f t="shared" si="144"/>
        <v>5.3199999999999997E-2</v>
      </c>
      <c r="AT160" s="2">
        <f t="shared" si="145"/>
        <v>2.4799999999999999E-2</v>
      </c>
      <c r="AU160" s="2">
        <f t="shared" si="146"/>
        <v>0.19220000000000001</v>
      </c>
      <c r="AV160" s="2">
        <f t="shared" si="147"/>
        <v>4.0000000000000002E-4</v>
      </c>
      <c r="AW160" s="2">
        <f t="shared" si="148"/>
        <v>0.14280000000000001</v>
      </c>
      <c r="AY160" s="2">
        <f t="shared" si="149"/>
        <v>4.9200000000000001E-2</v>
      </c>
      <c r="AZ160" s="2">
        <f t="shared" si="150"/>
        <v>1.3299999999999999E-2</v>
      </c>
      <c r="BA160" s="2">
        <f t="shared" si="151"/>
        <v>0.16289999999999999</v>
      </c>
      <c r="BB160" s="2">
        <f t="shared" si="152"/>
        <v>6.3200000000000006E-2</v>
      </c>
      <c r="BC160" s="2">
        <f t="shared" si="153"/>
        <v>0.122</v>
      </c>
      <c r="BE160" s="2">
        <f t="shared" si="154"/>
        <v>2.2100000000000002E-2</v>
      </c>
      <c r="BF160" s="2">
        <f t="shared" si="155"/>
        <v>2.8199999999999999E-2</v>
      </c>
      <c r="BG160" s="2">
        <f t="shared" si="156"/>
        <v>0.1139</v>
      </c>
      <c r="BH160" s="2">
        <f t="shared" si="157"/>
        <v>4.5999999999999999E-3</v>
      </c>
      <c r="BI160" s="2">
        <f t="shared" si="158"/>
        <v>2.4299999999999999E-2</v>
      </c>
      <c r="BK160" s="2">
        <f t="shared" si="159"/>
        <v>1.1900000000000001E-2</v>
      </c>
      <c r="BL160" s="2">
        <f t="shared" si="160"/>
        <v>5.96E-2</v>
      </c>
      <c r="BM160" s="2">
        <f t="shared" si="161"/>
        <v>0.1168</v>
      </c>
      <c r="BN160" s="2">
        <f t="shared" si="162"/>
        <v>6.9400000000000003E-2</v>
      </c>
      <c r="BO160" s="2">
        <f t="shared" si="163"/>
        <v>0.36799999999999999</v>
      </c>
    </row>
    <row r="161" spans="1:67" ht="16.5" thickBot="1" x14ac:dyDescent="0.3">
      <c r="A161" s="2" t="s">
        <v>286</v>
      </c>
      <c r="B161" s="3">
        <v>0.495</v>
      </c>
      <c r="C161" s="4">
        <v>0.27600000000000002</v>
      </c>
      <c r="D161" s="4">
        <v>0.57999999999999996</v>
      </c>
      <c r="E161" s="4">
        <v>0.77</v>
      </c>
      <c r="F161" s="4">
        <v>0.83</v>
      </c>
      <c r="G161" s="6" t="s">
        <v>20</v>
      </c>
      <c r="H161" s="36">
        <f t="shared" si="117"/>
        <v>0.61990000000000001</v>
      </c>
      <c r="I161" s="36">
        <f t="shared" si="118"/>
        <v>0.59799999999999998</v>
      </c>
      <c r="J161" s="36">
        <f t="shared" si="119"/>
        <v>0.46110000000000001</v>
      </c>
      <c r="K161" s="36">
        <f t="shared" si="120"/>
        <v>0.14299999999999999</v>
      </c>
      <c r="L161" s="36">
        <f t="shared" si="121"/>
        <v>0.14299999999999999</v>
      </c>
      <c r="M161" s="36" t="str">
        <f t="shared" si="122"/>
        <v>High</v>
      </c>
      <c r="N161" s="36">
        <f t="shared" si="123"/>
        <v>1</v>
      </c>
      <c r="O161" s="37">
        <f t="shared" si="124"/>
        <v>0.5</v>
      </c>
      <c r="P161" s="37">
        <f t="shared" si="125"/>
        <v>0.30669999999999997</v>
      </c>
      <c r="Q161" s="37">
        <f t="shared" si="126"/>
        <v>0.61050000000000004</v>
      </c>
      <c r="R161" s="37">
        <f t="shared" si="127"/>
        <v>0.77780000000000005</v>
      </c>
      <c r="S161" s="37">
        <f t="shared" si="128"/>
        <v>0.89249999999999996</v>
      </c>
      <c r="T161" s="37"/>
      <c r="U161" s="37">
        <f t="shared" si="129"/>
        <v>0.33329999999999999</v>
      </c>
      <c r="V161" s="37">
        <f t="shared" si="130"/>
        <v>0.53059999999999996</v>
      </c>
      <c r="W161" s="37">
        <f t="shared" si="131"/>
        <v>0.2419</v>
      </c>
      <c r="X161" s="37">
        <f t="shared" si="132"/>
        <v>0.125</v>
      </c>
      <c r="Y161" s="37">
        <f t="shared" si="133"/>
        <v>5.6800000000000003E-2</v>
      </c>
      <c r="Z161" s="37"/>
      <c r="AA161" s="37">
        <f t="shared" si="134"/>
        <v>0.1163</v>
      </c>
      <c r="AB161" s="37">
        <f t="shared" si="135"/>
        <v>3.7699999999999997E-2</v>
      </c>
      <c r="AC161" s="37">
        <f t="shared" si="136"/>
        <v>0.1996</v>
      </c>
      <c r="AD161" s="37">
        <f t="shared" si="137"/>
        <v>0.41649999999999998</v>
      </c>
      <c r="AE161" s="37">
        <f t="shared" si="138"/>
        <v>0.66210000000000002</v>
      </c>
      <c r="AF161" s="37"/>
      <c r="AG161" s="37">
        <f t="shared" si="164"/>
        <v>4.4900000000000002E-2</v>
      </c>
      <c r="AH161" s="37">
        <f t="shared" si="165"/>
        <v>0.1358</v>
      </c>
      <c r="AI161" s="37">
        <f t="shared" si="166"/>
        <v>2.3599999999999999E-2</v>
      </c>
      <c r="AJ161" s="37">
        <f t="shared" si="167"/>
        <v>7.7999999999999996E-3</v>
      </c>
      <c r="AK161" s="37">
        <f t="shared" si="168"/>
        <v>2.7000000000000001E-3</v>
      </c>
      <c r="AL161" s="37"/>
      <c r="AM161" s="37">
        <f t="shared" si="139"/>
        <v>0.16670000000000001</v>
      </c>
      <c r="AN161" s="37">
        <f t="shared" si="140"/>
        <v>0.22389999999999999</v>
      </c>
      <c r="AO161" s="37">
        <f t="shared" si="141"/>
        <v>0.36860000000000004</v>
      </c>
      <c r="AP161" s="37">
        <f t="shared" si="142"/>
        <v>0.65280000000000005</v>
      </c>
      <c r="AQ161" s="37">
        <f t="shared" si="143"/>
        <v>0.8357</v>
      </c>
      <c r="AS161" s="2">
        <f t="shared" si="144"/>
        <v>7.8E-2</v>
      </c>
      <c r="AT161" s="2">
        <f t="shared" si="145"/>
        <v>1.7899999999999999E-2</v>
      </c>
      <c r="AU161" s="2">
        <f t="shared" si="146"/>
        <v>0.13780000000000001</v>
      </c>
      <c r="AV161" s="2">
        <f t="shared" si="147"/>
        <v>0.36259999999999998</v>
      </c>
      <c r="AW161" s="2">
        <f t="shared" si="148"/>
        <v>0.65659999999999996</v>
      </c>
      <c r="AY161" s="2">
        <f t="shared" si="149"/>
        <v>7.3999999999999996E-2</v>
      </c>
      <c r="AZ161" s="2">
        <f t="shared" si="150"/>
        <v>2.0199999999999999E-2</v>
      </c>
      <c r="BA161" s="2">
        <f t="shared" si="151"/>
        <v>0.1085</v>
      </c>
      <c r="BB161" s="2">
        <f t="shared" si="152"/>
        <v>0.29899999999999999</v>
      </c>
      <c r="BC161" s="2">
        <f t="shared" si="153"/>
        <v>0.63580000000000003</v>
      </c>
      <c r="BE161" s="2">
        <f t="shared" si="154"/>
        <v>4.6899999999999997E-2</v>
      </c>
      <c r="BF161" s="2">
        <f t="shared" si="155"/>
        <v>3.5099999999999999E-2</v>
      </c>
      <c r="BG161" s="2">
        <f t="shared" si="156"/>
        <v>5.9499999999999997E-2</v>
      </c>
      <c r="BH161" s="2">
        <f t="shared" si="157"/>
        <v>0.36680000000000001</v>
      </c>
      <c r="BI161" s="2">
        <f t="shared" si="158"/>
        <v>0.48949999999999999</v>
      </c>
      <c r="BK161" s="2">
        <f t="shared" si="159"/>
        <v>3.6700000000000003E-2</v>
      </c>
      <c r="BL161" s="2">
        <f t="shared" si="160"/>
        <v>6.6500000000000004E-2</v>
      </c>
      <c r="BM161" s="2">
        <f t="shared" si="161"/>
        <v>6.2399999999999997E-2</v>
      </c>
      <c r="BN161" s="2">
        <f t="shared" si="162"/>
        <v>0.2928</v>
      </c>
      <c r="BO161" s="2">
        <f t="shared" si="163"/>
        <v>0.14580000000000001</v>
      </c>
    </row>
    <row r="162" spans="1:67" ht="16.5" thickBot="1" x14ac:dyDescent="0.3">
      <c r="A162" s="2" t="s">
        <v>287</v>
      </c>
      <c r="B162" s="3">
        <v>0.46500000000000002</v>
      </c>
      <c r="C162" s="4">
        <v>0.25800000000000001</v>
      </c>
      <c r="D162" s="4">
        <v>0.73</v>
      </c>
      <c r="E162" s="4">
        <v>0.18</v>
      </c>
      <c r="F162" s="4">
        <v>0.59</v>
      </c>
      <c r="G162" s="8" t="s">
        <v>24</v>
      </c>
      <c r="H162" s="36">
        <f t="shared" si="117"/>
        <v>0.2215</v>
      </c>
      <c r="I162" s="36">
        <f t="shared" si="118"/>
        <v>0.2016</v>
      </c>
      <c r="J162" s="36">
        <f t="shared" si="119"/>
        <v>6.2600000000000003E-2</v>
      </c>
      <c r="K162" s="36">
        <f t="shared" si="120"/>
        <v>0.28820000000000001</v>
      </c>
      <c r="L162" s="36">
        <f t="shared" si="121"/>
        <v>6.2600000000000003E-2</v>
      </c>
      <c r="M162" s="36" t="str">
        <f t="shared" si="122"/>
        <v>Middle</v>
      </c>
      <c r="N162" s="36">
        <f t="shared" si="123"/>
        <v>1</v>
      </c>
      <c r="O162" s="37">
        <f t="shared" si="124"/>
        <v>0.46970000000000001</v>
      </c>
      <c r="P162" s="37">
        <f t="shared" si="125"/>
        <v>0.28670000000000001</v>
      </c>
      <c r="Q162" s="37">
        <f t="shared" si="126"/>
        <v>0.76839999999999997</v>
      </c>
      <c r="R162" s="37">
        <f t="shared" si="127"/>
        <v>0.18179999999999999</v>
      </c>
      <c r="S162" s="37">
        <f t="shared" si="128"/>
        <v>0.63439999999999996</v>
      </c>
      <c r="T162" s="37"/>
      <c r="U162" s="37">
        <f t="shared" si="129"/>
        <v>0.36080000000000001</v>
      </c>
      <c r="V162" s="37">
        <f t="shared" si="130"/>
        <v>0.5544</v>
      </c>
      <c r="W162" s="37">
        <f t="shared" si="131"/>
        <v>0.13100000000000001</v>
      </c>
      <c r="X162" s="37">
        <f t="shared" si="132"/>
        <v>0.69230000000000003</v>
      </c>
      <c r="Y162" s="37">
        <f t="shared" si="133"/>
        <v>0.22370000000000001</v>
      </c>
      <c r="Z162" s="37"/>
      <c r="AA162" s="37">
        <f t="shared" si="134"/>
        <v>9.9199999999999997E-2</v>
      </c>
      <c r="AB162" s="37">
        <f t="shared" si="135"/>
        <v>3.2800000000000003E-2</v>
      </c>
      <c r="AC162" s="37">
        <f t="shared" si="136"/>
        <v>0.40039999999999998</v>
      </c>
      <c r="AD162" s="37">
        <f t="shared" si="137"/>
        <v>1.4200000000000001E-2</v>
      </c>
      <c r="AE162" s="37">
        <f t="shared" si="138"/>
        <v>0.223</v>
      </c>
      <c r="AF162" s="37"/>
      <c r="AG162" s="37">
        <f t="shared" si="164"/>
        <v>5.3400000000000003E-2</v>
      </c>
      <c r="AH162" s="37">
        <f t="shared" si="165"/>
        <v>0.15279999999999999</v>
      </c>
      <c r="AI162" s="37">
        <f t="shared" si="166"/>
        <v>8.3999999999999995E-3</v>
      </c>
      <c r="AJ162" s="37">
        <f t="shared" si="167"/>
        <v>0.28899999999999998</v>
      </c>
      <c r="AK162" s="37">
        <f t="shared" si="168"/>
        <v>2.0400000000000001E-2</v>
      </c>
      <c r="AL162" s="37"/>
      <c r="AM162" s="37">
        <f t="shared" si="139"/>
        <v>0.1089</v>
      </c>
      <c r="AN162" s="37">
        <f t="shared" si="140"/>
        <v>0.26769999999999999</v>
      </c>
      <c r="AO162" s="37">
        <f t="shared" si="141"/>
        <v>0.63739999999999997</v>
      </c>
      <c r="AP162" s="37">
        <f t="shared" si="142"/>
        <v>0.51050000000000006</v>
      </c>
      <c r="AQ162" s="37">
        <f t="shared" si="143"/>
        <v>0.41069999999999995</v>
      </c>
      <c r="AS162" s="2">
        <f t="shared" si="144"/>
        <v>6.0900000000000003E-2</v>
      </c>
      <c r="AT162" s="2">
        <f t="shared" si="145"/>
        <v>1.2999999999999999E-2</v>
      </c>
      <c r="AU162" s="2">
        <f t="shared" si="146"/>
        <v>0.33860000000000001</v>
      </c>
      <c r="AV162" s="2">
        <f t="shared" si="147"/>
        <v>3.9699999999999999E-2</v>
      </c>
      <c r="AW162" s="2">
        <f t="shared" si="148"/>
        <v>0.2175</v>
      </c>
      <c r="AY162" s="2">
        <f t="shared" si="149"/>
        <v>5.6899999999999999E-2</v>
      </c>
      <c r="AZ162" s="2">
        <f t="shared" si="150"/>
        <v>2.5100000000000001E-2</v>
      </c>
      <c r="BA162" s="2">
        <f t="shared" si="151"/>
        <v>0.30930000000000002</v>
      </c>
      <c r="BB162" s="2">
        <f t="shared" si="152"/>
        <v>0.1033</v>
      </c>
      <c r="BC162" s="2">
        <f t="shared" si="153"/>
        <v>0.19670000000000001</v>
      </c>
      <c r="BE162" s="2">
        <f t="shared" si="154"/>
        <v>2.98E-2</v>
      </c>
      <c r="BF162" s="2">
        <f t="shared" si="155"/>
        <v>0.04</v>
      </c>
      <c r="BG162" s="2">
        <f t="shared" si="156"/>
        <v>0.26029999999999998</v>
      </c>
      <c r="BH162" s="2">
        <f t="shared" si="157"/>
        <v>3.5499999999999997E-2</v>
      </c>
      <c r="BI162" s="2">
        <f t="shared" si="158"/>
        <v>5.04E-2</v>
      </c>
      <c r="BK162" s="2">
        <f t="shared" si="159"/>
        <v>1.9599999999999999E-2</v>
      </c>
      <c r="BL162" s="2">
        <f t="shared" si="160"/>
        <v>7.1400000000000005E-2</v>
      </c>
      <c r="BM162" s="2">
        <f t="shared" si="161"/>
        <v>0.26319999999999999</v>
      </c>
      <c r="BN162" s="2">
        <f t="shared" si="162"/>
        <v>0.1095</v>
      </c>
      <c r="BO162" s="2">
        <f t="shared" si="163"/>
        <v>0.29330000000000001</v>
      </c>
    </row>
    <row r="163" spans="1:67" ht="16.5" thickBot="1" x14ac:dyDescent="0.3">
      <c r="A163" s="2" t="s">
        <v>288</v>
      </c>
      <c r="B163" s="3">
        <v>0.47499999999999998</v>
      </c>
      <c r="C163" s="4">
        <v>0.32</v>
      </c>
      <c r="D163" s="4">
        <v>0.79</v>
      </c>
      <c r="E163" s="4">
        <v>0.31</v>
      </c>
      <c r="F163" s="4">
        <v>0.54</v>
      </c>
      <c r="G163" s="8" t="s">
        <v>24</v>
      </c>
      <c r="H163" s="36">
        <f t="shared" si="117"/>
        <v>0.1825</v>
      </c>
      <c r="I163" s="36">
        <f t="shared" si="118"/>
        <v>0.16250000000000001</v>
      </c>
      <c r="J163" s="36">
        <f t="shared" si="119"/>
        <v>2.35E-2</v>
      </c>
      <c r="K163" s="36">
        <f t="shared" si="120"/>
        <v>0.34060000000000001</v>
      </c>
      <c r="L163" s="36">
        <f t="shared" si="121"/>
        <v>2.35E-2</v>
      </c>
      <c r="M163" s="36" t="str">
        <f t="shared" si="122"/>
        <v>Middle</v>
      </c>
      <c r="N163" s="36">
        <f t="shared" si="123"/>
        <v>1</v>
      </c>
      <c r="O163" s="37">
        <f t="shared" si="124"/>
        <v>0.4798</v>
      </c>
      <c r="P163" s="37">
        <f t="shared" si="125"/>
        <v>0.35560000000000003</v>
      </c>
      <c r="Q163" s="37">
        <f t="shared" si="126"/>
        <v>0.83160000000000001</v>
      </c>
      <c r="R163" s="37">
        <f t="shared" si="127"/>
        <v>0.31309999999999999</v>
      </c>
      <c r="S163" s="37">
        <f t="shared" si="128"/>
        <v>0.5806</v>
      </c>
      <c r="T163" s="37"/>
      <c r="U163" s="37">
        <f t="shared" si="129"/>
        <v>0.35149999999999998</v>
      </c>
      <c r="V163" s="37">
        <f t="shared" si="130"/>
        <v>0.47539999999999999</v>
      </c>
      <c r="W163" s="37">
        <f t="shared" si="131"/>
        <v>9.1899999999999996E-2</v>
      </c>
      <c r="X163" s="37">
        <f t="shared" si="132"/>
        <v>0.52310000000000001</v>
      </c>
      <c r="Y163" s="37">
        <f t="shared" si="133"/>
        <v>0.26529999999999998</v>
      </c>
      <c r="Z163" s="37"/>
      <c r="AA163" s="37">
        <f t="shared" si="134"/>
        <v>0.1047</v>
      </c>
      <c r="AB163" s="37">
        <f t="shared" si="135"/>
        <v>5.1700000000000003E-2</v>
      </c>
      <c r="AC163" s="37">
        <f t="shared" si="136"/>
        <v>0.51949999999999996</v>
      </c>
      <c r="AD163" s="37">
        <f t="shared" si="137"/>
        <v>3.9300000000000002E-2</v>
      </c>
      <c r="AE163" s="37">
        <f t="shared" si="138"/>
        <v>0.1734</v>
      </c>
      <c r="AF163" s="37"/>
      <c r="AG163" s="37">
        <f t="shared" si="164"/>
        <v>5.04E-2</v>
      </c>
      <c r="AH163" s="37">
        <f t="shared" si="165"/>
        <v>0.1023</v>
      </c>
      <c r="AI163" s="37">
        <f t="shared" si="166"/>
        <v>5.0000000000000001E-3</v>
      </c>
      <c r="AJ163" s="37">
        <f t="shared" si="167"/>
        <v>0.1308</v>
      </c>
      <c r="AK163" s="37">
        <f t="shared" si="168"/>
        <v>2.8199999999999999E-2</v>
      </c>
      <c r="AL163" s="37"/>
      <c r="AM163" s="37">
        <f t="shared" si="139"/>
        <v>0.12830000000000003</v>
      </c>
      <c r="AN163" s="37">
        <f t="shared" si="140"/>
        <v>0.11979999999999996</v>
      </c>
      <c r="AO163" s="37">
        <f t="shared" si="141"/>
        <v>0.73970000000000002</v>
      </c>
      <c r="AP163" s="37">
        <f t="shared" si="142"/>
        <v>0.21000000000000002</v>
      </c>
      <c r="AQ163" s="37">
        <f t="shared" si="143"/>
        <v>0.31530000000000002</v>
      </c>
      <c r="AS163" s="2">
        <f t="shared" si="144"/>
        <v>6.6400000000000001E-2</v>
      </c>
      <c r="AT163" s="2">
        <f t="shared" si="145"/>
        <v>3.1899999999999998E-2</v>
      </c>
      <c r="AU163" s="2">
        <f t="shared" si="146"/>
        <v>0.4577</v>
      </c>
      <c r="AV163" s="2">
        <f t="shared" si="147"/>
        <v>1.46E-2</v>
      </c>
      <c r="AW163" s="2">
        <f t="shared" si="148"/>
        <v>0.16789999999999999</v>
      </c>
      <c r="AY163" s="2">
        <f t="shared" si="149"/>
        <v>6.2399999999999997E-2</v>
      </c>
      <c r="AZ163" s="2">
        <f t="shared" si="150"/>
        <v>6.1999999999999998E-3</v>
      </c>
      <c r="BA163" s="2">
        <f t="shared" si="151"/>
        <v>0.4284</v>
      </c>
      <c r="BB163" s="2">
        <f t="shared" si="152"/>
        <v>7.8200000000000006E-2</v>
      </c>
      <c r="BC163" s="2">
        <f t="shared" si="153"/>
        <v>0.14710000000000001</v>
      </c>
      <c r="BE163" s="2">
        <f t="shared" si="154"/>
        <v>3.5299999999999998E-2</v>
      </c>
      <c r="BF163" s="2">
        <f t="shared" si="155"/>
        <v>2.1100000000000001E-2</v>
      </c>
      <c r="BG163" s="2">
        <f t="shared" si="156"/>
        <v>0.37940000000000002</v>
      </c>
      <c r="BH163" s="2">
        <f t="shared" si="157"/>
        <v>1.04E-2</v>
      </c>
      <c r="BI163" s="2">
        <f t="shared" si="158"/>
        <v>8.0000000000000004E-4</v>
      </c>
      <c r="BK163" s="2">
        <f t="shared" si="159"/>
        <v>2.5100000000000001E-2</v>
      </c>
      <c r="BL163" s="2">
        <f t="shared" si="160"/>
        <v>5.2499999999999998E-2</v>
      </c>
      <c r="BM163" s="2">
        <f t="shared" si="161"/>
        <v>0.38229999999999997</v>
      </c>
      <c r="BN163" s="2">
        <f t="shared" si="162"/>
        <v>8.4400000000000003E-2</v>
      </c>
      <c r="BO163" s="2">
        <f t="shared" si="163"/>
        <v>0.34289999999999998</v>
      </c>
    </row>
    <row r="164" spans="1:67" ht="16.5" thickBot="1" x14ac:dyDescent="0.3">
      <c r="A164" s="2" t="s">
        <v>289</v>
      </c>
      <c r="B164" s="3">
        <v>0.34799999999999998</v>
      </c>
      <c r="C164" s="4">
        <v>0.32900000000000001</v>
      </c>
      <c r="D164" s="4">
        <v>0.83</v>
      </c>
      <c r="E164" s="4">
        <v>0.61</v>
      </c>
      <c r="F164" s="4">
        <v>0.18</v>
      </c>
      <c r="G164" s="7" t="s">
        <v>21</v>
      </c>
      <c r="H164" s="36">
        <f t="shared" si="117"/>
        <v>4.48E-2</v>
      </c>
      <c r="I164" s="36">
        <f t="shared" si="118"/>
        <v>4.2200000000000001E-2</v>
      </c>
      <c r="J164" s="36">
        <f t="shared" si="119"/>
        <v>0.1754</v>
      </c>
      <c r="K164" s="36">
        <f t="shared" si="120"/>
        <v>0.49170000000000003</v>
      </c>
      <c r="L164" s="36">
        <f t="shared" si="121"/>
        <v>4.2200000000000001E-2</v>
      </c>
      <c r="M164" s="36" t="str">
        <f t="shared" si="122"/>
        <v>Low</v>
      </c>
      <c r="N164" s="36">
        <f t="shared" si="123"/>
        <v>1</v>
      </c>
      <c r="O164" s="37">
        <f t="shared" si="124"/>
        <v>0.35149999999999998</v>
      </c>
      <c r="P164" s="37">
        <f t="shared" si="125"/>
        <v>0.36559999999999998</v>
      </c>
      <c r="Q164" s="37">
        <f t="shared" si="126"/>
        <v>0.87370000000000003</v>
      </c>
      <c r="R164" s="37">
        <f t="shared" si="127"/>
        <v>0.61619999999999997</v>
      </c>
      <c r="S164" s="37">
        <f t="shared" si="128"/>
        <v>0.19350000000000001</v>
      </c>
      <c r="T164" s="37"/>
      <c r="U164" s="37">
        <f t="shared" si="129"/>
        <v>0.4798</v>
      </c>
      <c r="V164" s="37">
        <f t="shared" si="130"/>
        <v>0.46460000000000001</v>
      </c>
      <c r="W164" s="37">
        <f t="shared" si="131"/>
        <v>6.7400000000000002E-2</v>
      </c>
      <c r="X164" s="37">
        <f t="shared" si="132"/>
        <v>0.23749999999999999</v>
      </c>
      <c r="Y164" s="37">
        <f t="shared" si="133"/>
        <v>0.67569999999999997</v>
      </c>
      <c r="Z164" s="37"/>
      <c r="AA164" s="37">
        <f t="shared" si="134"/>
        <v>5.04E-2</v>
      </c>
      <c r="AB164" s="37">
        <f t="shared" si="135"/>
        <v>5.4899999999999997E-2</v>
      </c>
      <c r="AC164" s="37">
        <f t="shared" si="136"/>
        <v>0.61480000000000001</v>
      </c>
      <c r="AD164" s="37">
        <f t="shared" si="137"/>
        <v>0.20499999999999999</v>
      </c>
      <c r="AE164" s="37">
        <f t="shared" si="138"/>
        <v>1.5800000000000002E-2</v>
      </c>
      <c r="AF164" s="37"/>
      <c r="AG164" s="37">
        <f t="shared" si="164"/>
        <v>0.1047</v>
      </c>
      <c r="AH164" s="37">
        <f t="shared" si="165"/>
        <v>9.6600000000000005E-2</v>
      </c>
      <c r="AI164" s="37">
        <f t="shared" si="166"/>
        <v>3.3E-3</v>
      </c>
      <c r="AJ164" s="37">
        <f t="shared" si="167"/>
        <v>2.2800000000000001E-2</v>
      </c>
      <c r="AK164" s="37">
        <f t="shared" si="168"/>
        <v>0.26860000000000001</v>
      </c>
      <c r="AL164" s="37"/>
      <c r="AM164" s="37">
        <f t="shared" si="139"/>
        <v>0.12830000000000003</v>
      </c>
      <c r="AN164" s="37">
        <f t="shared" si="140"/>
        <v>9.9000000000000032E-2</v>
      </c>
      <c r="AO164" s="37">
        <f t="shared" si="141"/>
        <v>0.80630000000000002</v>
      </c>
      <c r="AP164" s="37">
        <f t="shared" si="142"/>
        <v>0.37869999999999998</v>
      </c>
      <c r="AQ164" s="37">
        <f t="shared" si="143"/>
        <v>0.48219999999999996</v>
      </c>
      <c r="AS164" s="2">
        <f t="shared" si="144"/>
        <v>1.21E-2</v>
      </c>
      <c r="AT164" s="2">
        <f t="shared" si="145"/>
        <v>3.5099999999999999E-2</v>
      </c>
      <c r="AU164" s="2">
        <f t="shared" si="146"/>
        <v>0.55300000000000005</v>
      </c>
      <c r="AV164" s="2">
        <f t="shared" si="147"/>
        <v>0.15110000000000001</v>
      </c>
      <c r="AW164" s="2">
        <f t="shared" si="148"/>
        <v>1.03E-2</v>
      </c>
      <c r="AY164" s="2">
        <f t="shared" si="149"/>
        <v>8.0999999999999996E-3</v>
      </c>
      <c r="AZ164" s="2">
        <f t="shared" si="150"/>
        <v>3.0000000000000001E-3</v>
      </c>
      <c r="BA164" s="2">
        <f t="shared" si="151"/>
        <v>0.52370000000000005</v>
      </c>
      <c r="BB164" s="2">
        <f t="shared" si="152"/>
        <v>8.7499999999999994E-2</v>
      </c>
      <c r="BC164" s="2">
        <f t="shared" si="153"/>
        <v>1.0500000000000001E-2</v>
      </c>
      <c r="BE164" s="2">
        <f t="shared" si="154"/>
        <v>1.9E-2</v>
      </c>
      <c r="BF164" s="2">
        <f t="shared" si="155"/>
        <v>1.7899999999999999E-2</v>
      </c>
      <c r="BG164" s="2">
        <f t="shared" si="156"/>
        <v>0.47470000000000001</v>
      </c>
      <c r="BH164" s="2">
        <f t="shared" si="157"/>
        <v>0.15529999999999999</v>
      </c>
      <c r="BI164" s="2">
        <f t="shared" si="158"/>
        <v>0.15679999999999999</v>
      </c>
      <c r="BK164" s="2">
        <f t="shared" si="159"/>
        <v>2.92E-2</v>
      </c>
      <c r="BL164" s="2">
        <f t="shared" si="160"/>
        <v>4.9299999999999997E-2</v>
      </c>
      <c r="BM164" s="2">
        <f t="shared" si="161"/>
        <v>0.47760000000000002</v>
      </c>
      <c r="BN164" s="2">
        <f t="shared" si="162"/>
        <v>8.1299999999999997E-2</v>
      </c>
      <c r="BO164" s="2">
        <f t="shared" si="163"/>
        <v>0.50049999999999994</v>
      </c>
    </row>
    <row r="165" spans="1:67" ht="16.5" thickBot="1" x14ac:dyDescent="0.3">
      <c r="A165" s="2" t="s">
        <v>290</v>
      </c>
      <c r="B165" s="3">
        <v>0.38500000000000001</v>
      </c>
      <c r="C165" s="4">
        <v>0.26</v>
      </c>
      <c r="D165" s="4">
        <v>0.76</v>
      </c>
      <c r="E165" s="4">
        <v>0.84</v>
      </c>
      <c r="F165" s="4">
        <v>0.3</v>
      </c>
      <c r="G165" s="8" t="s">
        <v>24</v>
      </c>
      <c r="H165" s="36">
        <f t="shared" si="117"/>
        <v>6.4899999999999999E-2</v>
      </c>
      <c r="I165" s="36">
        <f t="shared" si="118"/>
        <v>4.2999999999999997E-2</v>
      </c>
      <c r="J165" s="36">
        <f t="shared" si="119"/>
        <v>0.1474</v>
      </c>
      <c r="K165" s="36">
        <f t="shared" si="120"/>
        <v>0.4637</v>
      </c>
      <c r="L165" s="36">
        <f t="shared" si="121"/>
        <v>4.2999999999999997E-2</v>
      </c>
      <c r="M165" s="36" t="str">
        <f t="shared" si="122"/>
        <v>Low</v>
      </c>
      <c r="N165" s="36">
        <f t="shared" si="123"/>
        <v>0</v>
      </c>
      <c r="O165" s="37">
        <f t="shared" si="124"/>
        <v>0.38890000000000002</v>
      </c>
      <c r="P165" s="37">
        <f t="shared" si="125"/>
        <v>0.28889999999999999</v>
      </c>
      <c r="Q165" s="37">
        <f t="shared" si="126"/>
        <v>0.8</v>
      </c>
      <c r="R165" s="37">
        <f t="shared" si="127"/>
        <v>0.84850000000000003</v>
      </c>
      <c r="S165" s="37">
        <f t="shared" si="128"/>
        <v>0.3226</v>
      </c>
      <c r="T165" s="37"/>
      <c r="U165" s="37">
        <f t="shared" si="129"/>
        <v>0.44</v>
      </c>
      <c r="V165" s="37">
        <f t="shared" si="130"/>
        <v>0.55169999999999997</v>
      </c>
      <c r="W165" s="37">
        <f t="shared" si="131"/>
        <v>0.1111</v>
      </c>
      <c r="X165" s="37">
        <f t="shared" si="132"/>
        <v>8.2000000000000003E-2</v>
      </c>
      <c r="Y165" s="37">
        <f t="shared" si="133"/>
        <v>0.51219999999999999</v>
      </c>
      <c r="Z165" s="37"/>
      <c r="AA165" s="37">
        <f t="shared" si="134"/>
        <v>6.3200000000000006E-2</v>
      </c>
      <c r="AB165" s="37">
        <f t="shared" si="135"/>
        <v>3.3300000000000003E-2</v>
      </c>
      <c r="AC165" s="37">
        <f t="shared" si="136"/>
        <v>0.45660000000000001</v>
      </c>
      <c r="AD165" s="37">
        <f t="shared" si="137"/>
        <v>0.55600000000000005</v>
      </c>
      <c r="AE165" s="37">
        <f t="shared" si="138"/>
        <v>4.19E-2</v>
      </c>
      <c r="AF165" s="37"/>
      <c r="AG165" s="37">
        <f t="shared" si="164"/>
        <v>8.4500000000000006E-2</v>
      </c>
      <c r="AH165" s="37">
        <f t="shared" si="165"/>
        <v>0.15079999999999999</v>
      </c>
      <c r="AI165" s="37">
        <f t="shared" si="166"/>
        <v>6.6E-3</v>
      </c>
      <c r="AJ165" s="37">
        <f t="shared" si="167"/>
        <v>4.3E-3</v>
      </c>
      <c r="AK165" s="37">
        <f t="shared" si="168"/>
        <v>0.12379999999999999</v>
      </c>
      <c r="AL165" s="37"/>
      <c r="AM165" s="37">
        <f t="shared" si="139"/>
        <v>5.1099999999999979E-2</v>
      </c>
      <c r="AN165" s="37">
        <f t="shared" si="140"/>
        <v>0.26279999999999998</v>
      </c>
      <c r="AO165" s="37">
        <f t="shared" si="141"/>
        <v>0.68890000000000007</v>
      </c>
      <c r="AP165" s="37">
        <f t="shared" si="142"/>
        <v>0.76650000000000007</v>
      </c>
      <c r="AQ165" s="37">
        <f t="shared" si="143"/>
        <v>0.18959999999999999</v>
      </c>
      <c r="AS165" s="2">
        <f t="shared" si="144"/>
        <v>2.4899999999999999E-2</v>
      </c>
      <c r="AT165" s="2">
        <f t="shared" si="145"/>
        <v>1.35E-2</v>
      </c>
      <c r="AU165" s="2">
        <f t="shared" si="146"/>
        <v>0.39479999999999998</v>
      </c>
      <c r="AV165" s="2">
        <f t="shared" si="147"/>
        <v>0.50209999999999999</v>
      </c>
      <c r="AW165" s="2">
        <f t="shared" si="148"/>
        <v>3.6400000000000002E-2</v>
      </c>
      <c r="AY165" s="2">
        <f t="shared" si="149"/>
        <v>2.0899999999999998E-2</v>
      </c>
      <c r="AZ165" s="2">
        <f t="shared" si="150"/>
        <v>2.46E-2</v>
      </c>
      <c r="BA165" s="2">
        <f t="shared" si="151"/>
        <v>0.36549999999999999</v>
      </c>
      <c r="BB165" s="2">
        <f t="shared" si="152"/>
        <v>0.4385</v>
      </c>
      <c r="BC165" s="2">
        <f t="shared" si="153"/>
        <v>1.5599999999999999E-2</v>
      </c>
      <c r="BE165" s="2">
        <f t="shared" si="154"/>
        <v>6.1999999999999998E-3</v>
      </c>
      <c r="BF165" s="2">
        <f t="shared" si="155"/>
        <v>3.95E-2</v>
      </c>
      <c r="BG165" s="2">
        <f t="shared" si="156"/>
        <v>0.3165</v>
      </c>
      <c r="BH165" s="2">
        <f t="shared" si="157"/>
        <v>0.50629999999999997</v>
      </c>
      <c r="BI165" s="2">
        <f t="shared" si="158"/>
        <v>0.13070000000000001</v>
      </c>
      <c r="BK165" s="2">
        <f t="shared" si="159"/>
        <v>1.6400000000000001E-2</v>
      </c>
      <c r="BL165" s="2">
        <f t="shared" si="160"/>
        <v>7.0900000000000005E-2</v>
      </c>
      <c r="BM165" s="2">
        <f t="shared" si="161"/>
        <v>0.31940000000000002</v>
      </c>
      <c r="BN165" s="2">
        <f t="shared" si="162"/>
        <v>0.43230000000000002</v>
      </c>
      <c r="BO165" s="2">
        <f t="shared" si="163"/>
        <v>0.47439999999999999</v>
      </c>
    </row>
    <row r="166" spans="1:67" ht="16.5" thickBot="1" x14ac:dyDescent="0.3">
      <c r="A166" s="2" t="s">
        <v>291</v>
      </c>
      <c r="B166" s="3">
        <v>0.44500000000000001</v>
      </c>
      <c r="C166" s="4">
        <v>0.39</v>
      </c>
      <c r="D166" s="4">
        <v>0.02</v>
      </c>
      <c r="E166" s="4">
        <v>0.24</v>
      </c>
      <c r="F166" s="4">
        <v>0.88</v>
      </c>
      <c r="G166" s="6" t="s">
        <v>20</v>
      </c>
      <c r="H166" s="36">
        <f t="shared" si="117"/>
        <v>0.75190000000000001</v>
      </c>
      <c r="I166" s="36">
        <f t="shared" si="118"/>
        <v>0.73540000000000005</v>
      </c>
      <c r="J166" s="36">
        <f t="shared" si="119"/>
        <v>0.60219999999999996</v>
      </c>
      <c r="K166" s="36">
        <f t="shared" si="120"/>
        <v>0.28599999999999998</v>
      </c>
      <c r="L166" s="36">
        <f t="shared" si="121"/>
        <v>0.28599999999999998</v>
      </c>
      <c r="M166" s="36" t="str">
        <f t="shared" si="122"/>
        <v>High</v>
      </c>
      <c r="N166" s="36">
        <f t="shared" si="123"/>
        <v>1</v>
      </c>
      <c r="O166" s="37">
        <f t="shared" si="124"/>
        <v>0.44950000000000001</v>
      </c>
      <c r="P166" s="37">
        <f t="shared" si="125"/>
        <v>0.43330000000000002</v>
      </c>
      <c r="Q166" s="37">
        <f t="shared" si="126"/>
        <v>2.1100000000000001E-2</v>
      </c>
      <c r="R166" s="37">
        <f t="shared" si="127"/>
        <v>0.2424</v>
      </c>
      <c r="S166" s="37">
        <f t="shared" si="128"/>
        <v>0.94620000000000004</v>
      </c>
      <c r="T166" s="37"/>
      <c r="U166" s="37">
        <f t="shared" si="129"/>
        <v>0.37980000000000003</v>
      </c>
      <c r="V166" s="37">
        <f t="shared" si="130"/>
        <v>0.39539999999999997</v>
      </c>
      <c r="W166" s="37">
        <f t="shared" si="131"/>
        <v>0.9587</v>
      </c>
      <c r="X166" s="37">
        <f t="shared" si="132"/>
        <v>0.60980000000000001</v>
      </c>
      <c r="Y166" s="37">
        <f t="shared" si="133"/>
        <v>2.76E-2</v>
      </c>
      <c r="Z166" s="37"/>
      <c r="AA166" s="37">
        <f t="shared" si="134"/>
        <v>8.8999999999999996E-2</v>
      </c>
      <c r="AB166" s="37">
        <f t="shared" si="135"/>
        <v>8.14E-2</v>
      </c>
      <c r="AC166" s="37">
        <f t="shared" si="136"/>
        <v>8.0000000000000004E-4</v>
      </c>
      <c r="AD166" s="37">
        <f t="shared" si="137"/>
        <v>2.3699999999999999E-2</v>
      </c>
      <c r="AE166" s="37">
        <f t="shared" si="138"/>
        <v>0.81559999999999999</v>
      </c>
      <c r="AF166" s="37"/>
      <c r="AG166" s="37">
        <f t="shared" si="164"/>
        <v>5.9799999999999999E-2</v>
      </c>
      <c r="AH166" s="37">
        <f t="shared" si="165"/>
        <v>6.5600000000000006E-2</v>
      </c>
      <c r="AI166" s="37">
        <f t="shared" si="166"/>
        <v>0.85540000000000005</v>
      </c>
      <c r="AJ166" s="37">
        <f t="shared" si="167"/>
        <v>0.19900000000000001</v>
      </c>
      <c r="AK166" s="37">
        <f t="shared" si="168"/>
        <v>1.1000000000000001E-3</v>
      </c>
      <c r="AL166" s="37"/>
      <c r="AM166" s="37">
        <f t="shared" si="139"/>
        <v>6.9699999999999984E-2</v>
      </c>
      <c r="AN166" s="37">
        <f t="shared" si="140"/>
        <v>3.7900000000000045E-2</v>
      </c>
      <c r="AO166" s="37">
        <f t="shared" si="141"/>
        <v>0.93759999999999999</v>
      </c>
      <c r="AP166" s="37">
        <f t="shared" si="142"/>
        <v>0.3674</v>
      </c>
      <c r="AQ166" s="37">
        <f t="shared" si="143"/>
        <v>0.91860000000000008</v>
      </c>
      <c r="AS166" s="2">
        <f t="shared" si="144"/>
        <v>5.0700000000000002E-2</v>
      </c>
      <c r="AT166" s="2">
        <f t="shared" si="145"/>
        <v>6.1600000000000002E-2</v>
      </c>
      <c r="AU166" s="2">
        <f t="shared" si="146"/>
        <v>6.0999999999999999E-2</v>
      </c>
      <c r="AV166" s="2">
        <f t="shared" si="147"/>
        <v>3.0200000000000001E-2</v>
      </c>
      <c r="AW166" s="2">
        <f t="shared" si="148"/>
        <v>0.81010000000000004</v>
      </c>
      <c r="AY166" s="2">
        <f t="shared" si="149"/>
        <v>4.6699999999999998E-2</v>
      </c>
      <c r="AZ166" s="2">
        <f t="shared" si="150"/>
        <v>2.35E-2</v>
      </c>
      <c r="BA166" s="2">
        <f t="shared" si="151"/>
        <v>9.0300000000000005E-2</v>
      </c>
      <c r="BB166" s="2">
        <f t="shared" si="152"/>
        <v>9.3799999999999994E-2</v>
      </c>
      <c r="BC166" s="2">
        <f t="shared" si="153"/>
        <v>0.7893</v>
      </c>
      <c r="BE166" s="2">
        <f t="shared" si="154"/>
        <v>1.9599999999999999E-2</v>
      </c>
      <c r="BF166" s="2">
        <f t="shared" si="155"/>
        <v>8.6E-3</v>
      </c>
      <c r="BG166" s="2">
        <f t="shared" si="156"/>
        <v>0.13930000000000001</v>
      </c>
      <c r="BH166" s="2">
        <f t="shared" si="157"/>
        <v>2.5999999999999999E-2</v>
      </c>
      <c r="BI166" s="2">
        <f t="shared" si="158"/>
        <v>0.64300000000000002</v>
      </c>
      <c r="BK166" s="2">
        <f t="shared" si="159"/>
        <v>9.4000000000000004E-3</v>
      </c>
      <c r="BL166" s="2">
        <f t="shared" si="160"/>
        <v>2.2800000000000001E-2</v>
      </c>
      <c r="BM166" s="2">
        <f t="shared" si="161"/>
        <v>0.13639999999999999</v>
      </c>
      <c r="BN166" s="2">
        <f t="shared" si="162"/>
        <v>0.1</v>
      </c>
      <c r="BO166" s="2">
        <f t="shared" si="163"/>
        <v>0.29930000000000001</v>
      </c>
    </row>
    <row r="167" spans="1:67" ht="16.5" thickBot="1" x14ac:dyDescent="0.3">
      <c r="A167" s="2" t="s">
        <v>292</v>
      </c>
      <c r="B167" s="3">
        <v>0.43</v>
      </c>
      <c r="C167" s="4">
        <v>0.45</v>
      </c>
      <c r="D167" s="4">
        <v>0.27</v>
      </c>
      <c r="E167" s="4">
        <v>0.27</v>
      </c>
      <c r="F167" s="4">
        <v>0.89</v>
      </c>
      <c r="G167" s="6" t="s">
        <v>20</v>
      </c>
      <c r="H167" s="36">
        <f t="shared" si="117"/>
        <v>0.78159999999999996</v>
      </c>
      <c r="I167" s="36">
        <f t="shared" si="118"/>
        <v>0.7651</v>
      </c>
      <c r="J167" s="36">
        <f t="shared" si="119"/>
        <v>0.63190000000000002</v>
      </c>
      <c r="K167" s="36">
        <f t="shared" si="120"/>
        <v>0.3155</v>
      </c>
      <c r="L167" s="36">
        <f t="shared" si="121"/>
        <v>0.3155</v>
      </c>
      <c r="M167" s="36" t="str">
        <f t="shared" si="122"/>
        <v>High</v>
      </c>
      <c r="N167" s="36">
        <f t="shared" si="123"/>
        <v>1</v>
      </c>
      <c r="O167" s="37">
        <f t="shared" si="124"/>
        <v>0.43430000000000002</v>
      </c>
      <c r="P167" s="37">
        <f t="shared" si="125"/>
        <v>0.5</v>
      </c>
      <c r="Q167" s="37">
        <f t="shared" si="126"/>
        <v>0.28420000000000001</v>
      </c>
      <c r="R167" s="37">
        <f t="shared" si="127"/>
        <v>0.2727</v>
      </c>
      <c r="S167" s="37">
        <f t="shared" si="128"/>
        <v>0.95699999999999996</v>
      </c>
      <c r="T167" s="37"/>
      <c r="U167" s="37">
        <f t="shared" si="129"/>
        <v>0.39439999999999997</v>
      </c>
      <c r="V167" s="37">
        <f t="shared" si="130"/>
        <v>0.33329999999999999</v>
      </c>
      <c r="W167" s="37">
        <f t="shared" si="131"/>
        <v>0.55740000000000001</v>
      </c>
      <c r="X167" s="37">
        <f t="shared" si="132"/>
        <v>0.57150000000000001</v>
      </c>
      <c r="Y167" s="37">
        <f t="shared" si="133"/>
        <v>2.1999999999999999E-2</v>
      </c>
      <c r="Z167" s="37"/>
      <c r="AA167" s="37">
        <f t="shared" si="134"/>
        <v>8.1900000000000001E-2</v>
      </c>
      <c r="AB167" s="37">
        <f t="shared" si="135"/>
        <v>0.1163</v>
      </c>
      <c r="AC167" s="37">
        <f t="shared" si="136"/>
        <v>3.2300000000000002E-2</v>
      </c>
      <c r="AD167" s="37">
        <f t="shared" si="137"/>
        <v>2.9700000000000001E-2</v>
      </c>
      <c r="AE167" s="37">
        <f t="shared" si="138"/>
        <v>0.8498</v>
      </c>
      <c r="AF167" s="37"/>
      <c r="AG167" s="37">
        <f t="shared" si="164"/>
        <v>6.5199999999999994E-2</v>
      </c>
      <c r="AH167" s="37">
        <f t="shared" si="165"/>
        <v>4.4900000000000002E-2</v>
      </c>
      <c r="AI167" s="37">
        <f t="shared" si="166"/>
        <v>0.155</v>
      </c>
      <c r="AJ167" s="37">
        <f t="shared" si="167"/>
        <v>0.16600000000000001</v>
      </c>
      <c r="AK167" s="37">
        <f t="shared" si="168"/>
        <v>8.9999999999999998E-4</v>
      </c>
      <c r="AL167" s="37"/>
      <c r="AM167" s="37">
        <f t="shared" si="139"/>
        <v>3.9900000000000047E-2</v>
      </c>
      <c r="AN167" s="37">
        <f t="shared" si="140"/>
        <v>0.16670000000000001</v>
      </c>
      <c r="AO167" s="37">
        <f t="shared" si="141"/>
        <v>0.2732</v>
      </c>
      <c r="AP167" s="37">
        <f t="shared" si="142"/>
        <v>0.29880000000000001</v>
      </c>
      <c r="AQ167" s="37">
        <f t="shared" si="143"/>
        <v>0.93499999999999994</v>
      </c>
      <c r="AS167" s="2">
        <f t="shared" si="144"/>
        <v>4.36E-2</v>
      </c>
      <c r="AT167" s="2">
        <f t="shared" si="145"/>
        <v>9.6500000000000002E-2</v>
      </c>
      <c r="AU167" s="2">
        <f t="shared" si="146"/>
        <v>2.9499999999999998E-2</v>
      </c>
      <c r="AV167" s="2">
        <f t="shared" si="147"/>
        <v>2.4199999999999999E-2</v>
      </c>
      <c r="AW167" s="2">
        <f t="shared" si="148"/>
        <v>0.84430000000000005</v>
      </c>
      <c r="AY167" s="2">
        <f t="shared" si="149"/>
        <v>3.9600000000000003E-2</v>
      </c>
      <c r="AZ167" s="2">
        <f t="shared" si="150"/>
        <v>5.8400000000000001E-2</v>
      </c>
      <c r="BA167" s="2">
        <f t="shared" si="151"/>
        <v>5.8799999999999998E-2</v>
      </c>
      <c r="BB167" s="2">
        <f t="shared" si="152"/>
        <v>8.7800000000000003E-2</v>
      </c>
      <c r="BC167" s="2">
        <f t="shared" si="153"/>
        <v>0.82350000000000001</v>
      </c>
      <c r="BE167" s="2">
        <f t="shared" si="154"/>
        <v>1.2500000000000001E-2</v>
      </c>
      <c r="BF167" s="2">
        <f t="shared" si="155"/>
        <v>4.3499999999999997E-2</v>
      </c>
      <c r="BG167" s="2">
        <f t="shared" si="156"/>
        <v>0.10780000000000001</v>
      </c>
      <c r="BH167" s="2">
        <f t="shared" si="157"/>
        <v>0.02</v>
      </c>
      <c r="BI167" s="2">
        <f t="shared" si="158"/>
        <v>0.67720000000000002</v>
      </c>
      <c r="BK167" s="2">
        <f t="shared" si="159"/>
        <v>2.3E-3</v>
      </c>
      <c r="BL167" s="2">
        <f t="shared" si="160"/>
        <v>1.21E-2</v>
      </c>
      <c r="BM167" s="2">
        <f t="shared" si="161"/>
        <v>0.10489999999999999</v>
      </c>
      <c r="BN167" s="2">
        <f t="shared" si="162"/>
        <v>9.4E-2</v>
      </c>
      <c r="BO167" s="2">
        <f t="shared" si="163"/>
        <v>0.33350000000000002</v>
      </c>
    </row>
    <row r="168" spans="1:67" ht="16.5" thickBot="1" x14ac:dyDescent="0.3">
      <c r="A168" s="2" t="s">
        <v>293</v>
      </c>
      <c r="B168" s="3">
        <v>0.33</v>
      </c>
      <c r="C168" s="4">
        <v>0.34</v>
      </c>
      <c r="D168" s="4">
        <v>0.1</v>
      </c>
      <c r="E168" s="4">
        <v>0.49</v>
      </c>
      <c r="F168" s="4">
        <v>0.12</v>
      </c>
      <c r="G168" s="5" t="s">
        <v>13</v>
      </c>
      <c r="H168" s="36">
        <f t="shared" si="117"/>
        <v>6.7999999999999996E-3</v>
      </c>
      <c r="I168" s="36">
        <f t="shared" si="118"/>
        <v>2.18E-2</v>
      </c>
      <c r="J168" s="36">
        <f t="shared" si="119"/>
        <v>0.16070000000000001</v>
      </c>
      <c r="K168" s="36">
        <f t="shared" si="120"/>
        <v>0.47699999999999998</v>
      </c>
      <c r="L168" s="36">
        <f t="shared" si="121"/>
        <v>6.7999999999999996E-3</v>
      </c>
      <c r="M168" s="36" t="str">
        <f t="shared" si="122"/>
        <v>very_low</v>
      </c>
      <c r="N168" s="36">
        <f t="shared" si="123"/>
        <v>1</v>
      </c>
      <c r="O168" s="37">
        <f t="shared" si="124"/>
        <v>0.33329999999999999</v>
      </c>
      <c r="P168" s="37">
        <f t="shared" si="125"/>
        <v>0.37780000000000002</v>
      </c>
      <c r="Q168" s="37">
        <f t="shared" si="126"/>
        <v>0.1053</v>
      </c>
      <c r="R168" s="37">
        <f t="shared" si="127"/>
        <v>0.49490000000000001</v>
      </c>
      <c r="S168" s="37">
        <f t="shared" si="128"/>
        <v>0.129</v>
      </c>
      <c r="T168" s="37"/>
      <c r="U168" s="37">
        <f t="shared" si="129"/>
        <v>0.5</v>
      </c>
      <c r="V168" s="37">
        <f t="shared" si="130"/>
        <v>0.4516</v>
      </c>
      <c r="W168" s="37">
        <f t="shared" si="131"/>
        <v>0.8095</v>
      </c>
      <c r="X168" s="37">
        <f t="shared" si="132"/>
        <v>0.33789999999999998</v>
      </c>
      <c r="Y168" s="37">
        <f t="shared" si="133"/>
        <v>0.77149999999999996</v>
      </c>
      <c r="Z168" s="37"/>
      <c r="AA168" s="37">
        <f t="shared" si="134"/>
        <v>4.4900000000000002E-2</v>
      </c>
      <c r="AB168" s="37">
        <f t="shared" si="135"/>
        <v>5.91E-2</v>
      </c>
      <c r="AC168" s="37">
        <f t="shared" si="136"/>
        <v>6.1000000000000004E-3</v>
      </c>
      <c r="AD168" s="37">
        <f t="shared" si="137"/>
        <v>0.1133</v>
      </c>
      <c r="AE168" s="37">
        <f t="shared" si="138"/>
        <v>8.2000000000000007E-3</v>
      </c>
      <c r="AF168" s="37"/>
      <c r="AG168" s="37">
        <f t="shared" si="164"/>
        <v>0.1163</v>
      </c>
      <c r="AH168" s="37">
        <f t="shared" si="165"/>
        <v>0.09</v>
      </c>
      <c r="AI168" s="37">
        <f t="shared" si="166"/>
        <v>0.47470000000000001</v>
      </c>
      <c r="AJ168" s="37">
        <f t="shared" si="167"/>
        <v>4.6199999999999998E-2</v>
      </c>
      <c r="AK168" s="37">
        <f t="shared" si="168"/>
        <v>0.40570000000000001</v>
      </c>
      <c r="AL168" s="37"/>
      <c r="AM168" s="37">
        <f t="shared" si="139"/>
        <v>0.16670000000000001</v>
      </c>
      <c r="AN168" s="37">
        <f t="shared" si="140"/>
        <v>7.3799999999999977E-2</v>
      </c>
      <c r="AO168" s="37">
        <f t="shared" si="141"/>
        <v>0.70419999999999994</v>
      </c>
      <c r="AP168" s="37">
        <f t="shared" si="142"/>
        <v>0.15700000000000003</v>
      </c>
      <c r="AQ168" s="37">
        <f t="shared" si="143"/>
        <v>0.64249999999999996</v>
      </c>
      <c r="AS168" s="2">
        <f t="shared" si="144"/>
        <v>6.6E-3</v>
      </c>
      <c r="AT168" s="2">
        <f t="shared" si="145"/>
        <v>3.9300000000000002E-2</v>
      </c>
      <c r="AU168" s="2">
        <f t="shared" si="146"/>
        <v>5.57E-2</v>
      </c>
      <c r="AV168" s="2">
        <f t="shared" si="147"/>
        <v>5.9400000000000001E-2</v>
      </c>
      <c r="AW168" s="2">
        <f t="shared" si="148"/>
        <v>2.7000000000000001E-3</v>
      </c>
      <c r="AY168" s="2">
        <f t="shared" si="149"/>
        <v>2.5999999999999999E-3</v>
      </c>
      <c r="AZ168" s="2">
        <f t="shared" si="150"/>
        <v>1.1999999999999999E-3</v>
      </c>
      <c r="BA168" s="2">
        <f t="shared" si="151"/>
        <v>8.5000000000000006E-2</v>
      </c>
      <c r="BB168" s="2">
        <f t="shared" si="152"/>
        <v>4.1999999999999997E-3</v>
      </c>
      <c r="BC168" s="2">
        <f t="shared" si="153"/>
        <v>1.8100000000000002E-2</v>
      </c>
      <c r="BE168" s="2">
        <f t="shared" si="154"/>
        <v>2.4500000000000001E-2</v>
      </c>
      <c r="BF168" s="2">
        <f t="shared" si="155"/>
        <v>1.37E-2</v>
      </c>
      <c r="BG168" s="2">
        <f t="shared" si="156"/>
        <v>0.13400000000000001</v>
      </c>
      <c r="BH168" s="2">
        <f t="shared" si="157"/>
        <v>6.3600000000000004E-2</v>
      </c>
      <c r="BI168" s="2">
        <f t="shared" si="158"/>
        <v>0.16439999999999999</v>
      </c>
      <c r="BK168" s="2">
        <f t="shared" si="159"/>
        <v>3.4700000000000002E-2</v>
      </c>
      <c r="BL168" s="2">
        <f t="shared" si="160"/>
        <v>4.5100000000000001E-2</v>
      </c>
      <c r="BM168" s="2">
        <f t="shared" si="161"/>
        <v>0.13109999999999999</v>
      </c>
      <c r="BN168" s="2">
        <f t="shared" si="162"/>
        <v>1.04E-2</v>
      </c>
      <c r="BO168" s="2">
        <f t="shared" si="163"/>
        <v>0.5081</v>
      </c>
    </row>
    <row r="169" spans="1:67" ht="16.5" thickBot="1" x14ac:dyDescent="0.3">
      <c r="A169" s="2" t="s">
        <v>294</v>
      </c>
      <c r="B169" s="3">
        <v>0.4</v>
      </c>
      <c r="C169" s="4">
        <v>0.33</v>
      </c>
      <c r="D169" s="4">
        <v>0.12</v>
      </c>
      <c r="E169" s="4">
        <v>0.3</v>
      </c>
      <c r="F169" s="4">
        <v>0.9</v>
      </c>
      <c r="G169" s="6" t="s">
        <v>20</v>
      </c>
      <c r="H169" s="36">
        <f t="shared" si="117"/>
        <v>0.81559999999999999</v>
      </c>
      <c r="I169" s="36">
        <f t="shared" si="118"/>
        <v>0.79910000000000003</v>
      </c>
      <c r="J169" s="36">
        <f t="shared" si="119"/>
        <v>0.66590000000000005</v>
      </c>
      <c r="K169" s="36">
        <f t="shared" si="120"/>
        <v>0.34970000000000001</v>
      </c>
      <c r="L169" s="36">
        <f t="shared" si="121"/>
        <v>0.34970000000000001</v>
      </c>
      <c r="M169" s="36" t="str">
        <f t="shared" si="122"/>
        <v>High</v>
      </c>
      <c r="N169" s="36">
        <f t="shared" si="123"/>
        <v>1</v>
      </c>
      <c r="O169" s="37">
        <f t="shared" si="124"/>
        <v>0.40400000000000003</v>
      </c>
      <c r="P169" s="37">
        <f t="shared" si="125"/>
        <v>0.36670000000000003</v>
      </c>
      <c r="Q169" s="37">
        <f t="shared" si="126"/>
        <v>0.1263</v>
      </c>
      <c r="R169" s="37">
        <f t="shared" si="127"/>
        <v>0.30299999999999999</v>
      </c>
      <c r="S169" s="37">
        <f t="shared" si="128"/>
        <v>0.9677</v>
      </c>
      <c r="T169" s="37"/>
      <c r="U169" s="37">
        <f t="shared" si="129"/>
        <v>0.42449999999999999</v>
      </c>
      <c r="V169" s="37">
        <f t="shared" si="130"/>
        <v>0.46339999999999998</v>
      </c>
      <c r="W169" s="37">
        <f t="shared" si="131"/>
        <v>0.77569999999999995</v>
      </c>
      <c r="X169" s="37">
        <f t="shared" si="132"/>
        <v>0.53490000000000004</v>
      </c>
      <c r="Y169" s="37">
        <f t="shared" si="133"/>
        <v>1.6400000000000001E-2</v>
      </c>
      <c r="Z169" s="37"/>
      <c r="AA169" s="37">
        <f t="shared" si="134"/>
        <v>6.9000000000000006E-2</v>
      </c>
      <c r="AB169" s="37">
        <f t="shared" si="135"/>
        <v>5.5300000000000002E-2</v>
      </c>
      <c r="AC169" s="37">
        <f t="shared" si="136"/>
        <v>7.9000000000000008E-3</v>
      </c>
      <c r="AD169" s="37">
        <f t="shared" si="137"/>
        <v>3.6700000000000003E-2</v>
      </c>
      <c r="AE169" s="37">
        <f t="shared" si="138"/>
        <v>0.88529999999999998</v>
      </c>
      <c r="AF169" s="37"/>
      <c r="AG169" s="37">
        <f t="shared" si="164"/>
        <v>7.7499999999999999E-2</v>
      </c>
      <c r="AH169" s="37">
        <f t="shared" si="165"/>
        <v>9.6000000000000002E-2</v>
      </c>
      <c r="AI169" s="37">
        <f t="shared" si="166"/>
        <v>0.41289999999999999</v>
      </c>
      <c r="AJ169" s="37">
        <f t="shared" si="167"/>
        <v>0.13880000000000001</v>
      </c>
      <c r="AK169" s="37">
        <f t="shared" si="168"/>
        <v>5.9999999999999995E-4</v>
      </c>
      <c r="AL169" s="37"/>
      <c r="AM169" s="37">
        <f t="shared" si="139"/>
        <v>2.0499999999999963E-2</v>
      </c>
      <c r="AN169" s="37">
        <f t="shared" si="140"/>
        <v>9.6699999999999953E-2</v>
      </c>
      <c r="AO169" s="37">
        <f t="shared" si="141"/>
        <v>0.64939999999999998</v>
      </c>
      <c r="AP169" s="37">
        <f t="shared" si="142"/>
        <v>0.23190000000000005</v>
      </c>
      <c r="AQ169" s="37">
        <f t="shared" si="143"/>
        <v>0.95130000000000003</v>
      </c>
      <c r="AS169" s="2">
        <f t="shared" si="144"/>
        <v>3.0700000000000002E-2</v>
      </c>
      <c r="AT169" s="2">
        <f t="shared" si="145"/>
        <v>3.5499999999999997E-2</v>
      </c>
      <c r="AU169" s="2">
        <f t="shared" si="146"/>
        <v>5.3900000000000003E-2</v>
      </c>
      <c r="AV169" s="2">
        <f t="shared" si="147"/>
        <v>1.72E-2</v>
      </c>
      <c r="AW169" s="2">
        <f t="shared" si="148"/>
        <v>0.87980000000000003</v>
      </c>
      <c r="AY169" s="2">
        <f t="shared" si="149"/>
        <v>2.6700000000000002E-2</v>
      </c>
      <c r="AZ169" s="2">
        <f t="shared" si="150"/>
        <v>2.5999999999999999E-3</v>
      </c>
      <c r="BA169" s="2">
        <f t="shared" si="151"/>
        <v>8.3199999999999996E-2</v>
      </c>
      <c r="BB169" s="2">
        <f t="shared" si="152"/>
        <v>8.0799999999999997E-2</v>
      </c>
      <c r="BC169" s="2">
        <f t="shared" si="153"/>
        <v>0.85899999999999999</v>
      </c>
      <c r="BE169" s="2">
        <f t="shared" si="154"/>
        <v>4.0000000000000002E-4</v>
      </c>
      <c r="BF169" s="2">
        <f t="shared" si="155"/>
        <v>1.7500000000000002E-2</v>
      </c>
      <c r="BG169" s="2">
        <f t="shared" si="156"/>
        <v>0.13220000000000001</v>
      </c>
      <c r="BH169" s="2">
        <f t="shared" si="157"/>
        <v>1.2999999999999999E-2</v>
      </c>
      <c r="BI169" s="2">
        <f t="shared" si="158"/>
        <v>0.7127</v>
      </c>
      <c r="BK169" s="2">
        <f t="shared" si="159"/>
        <v>1.06E-2</v>
      </c>
      <c r="BL169" s="2">
        <f t="shared" si="160"/>
        <v>4.8899999999999999E-2</v>
      </c>
      <c r="BM169" s="2">
        <f t="shared" si="161"/>
        <v>0.1293</v>
      </c>
      <c r="BN169" s="2">
        <f t="shared" si="162"/>
        <v>8.6999999999999994E-2</v>
      </c>
      <c r="BO169" s="2">
        <f t="shared" si="163"/>
        <v>0.36899999999999999</v>
      </c>
    </row>
    <row r="170" spans="1:67" ht="16.5" thickBot="1" x14ac:dyDescent="0.3">
      <c r="A170" s="2" t="s">
        <v>295</v>
      </c>
      <c r="B170" s="3">
        <v>0.34</v>
      </c>
      <c r="C170" s="4">
        <v>0.4</v>
      </c>
      <c r="D170" s="4">
        <v>0.38</v>
      </c>
      <c r="E170" s="4">
        <v>0.2</v>
      </c>
      <c r="F170" s="4">
        <v>0.61</v>
      </c>
      <c r="G170" s="8" t="s">
        <v>24</v>
      </c>
      <c r="H170" s="36">
        <f t="shared" si="117"/>
        <v>0.2228</v>
      </c>
      <c r="I170" s="36">
        <f t="shared" si="118"/>
        <v>0.2056</v>
      </c>
      <c r="J170" s="36">
        <f t="shared" si="119"/>
        <v>7.2400000000000006E-2</v>
      </c>
      <c r="K170" s="36">
        <f t="shared" si="120"/>
        <v>0.2555</v>
      </c>
      <c r="L170" s="36">
        <f t="shared" si="121"/>
        <v>7.2400000000000006E-2</v>
      </c>
      <c r="M170" s="36" t="str">
        <f t="shared" si="122"/>
        <v>Middle</v>
      </c>
      <c r="N170" s="36">
        <f t="shared" si="123"/>
        <v>1</v>
      </c>
      <c r="O170" s="37">
        <f t="shared" si="124"/>
        <v>0.34339999999999998</v>
      </c>
      <c r="P170" s="37">
        <f t="shared" si="125"/>
        <v>0.44440000000000002</v>
      </c>
      <c r="Q170" s="37">
        <f t="shared" si="126"/>
        <v>0.4</v>
      </c>
      <c r="R170" s="37">
        <f t="shared" si="127"/>
        <v>0.20200000000000001</v>
      </c>
      <c r="S170" s="37">
        <f t="shared" si="128"/>
        <v>0.65590000000000004</v>
      </c>
      <c r="T170" s="37"/>
      <c r="U170" s="37">
        <f t="shared" si="129"/>
        <v>0.48880000000000001</v>
      </c>
      <c r="V170" s="37">
        <f t="shared" si="130"/>
        <v>0.38469999999999999</v>
      </c>
      <c r="W170" s="37">
        <f t="shared" si="131"/>
        <v>0.42859999999999998</v>
      </c>
      <c r="X170" s="37">
        <f t="shared" si="132"/>
        <v>0.66390000000000005</v>
      </c>
      <c r="Y170" s="37">
        <f t="shared" si="133"/>
        <v>0.20780000000000001</v>
      </c>
      <c r="Z170" s="37"/>
      <c r="AA170" s="37">
        <f t="shared" si="134"/>
        <v>4.7899999999999998E-2</v>
      </c>
      <c r="AB170" s="37">
        <f t="shared" si="135"/>
        <v>8.6599999999999996E-2</v>
      </c>
      <c r="AC170" s="37">
        <f t="shared" si="136"/>
        <v>6.7400000000000002E-2</v>
      </c>
      <c r="AD170" s="37">
        <f t="shared" si="137"/>
        <v>1.7000000000000001E-2</v>
      </c>
      <c r="AE170" s="37">
        <f t="shared" si="138"/>
        <v>0.24579999999999999</v>
      </c>
      <c r="AF170" s="37"/>
      <c r="AG170" s="37">
        <f t="shared" si="164"/>
        <v>0.10970000000000001</v>
      </c>
      <c r="AH170" s="37">
        <f t="shared" si="165"/>
        <v>6.1600000000000002E-2</v>
      </c>
      <c r="AI170" s="37">
        <f t="shared" si="166"/>
        <v>7.9299999999999995E-2</v>
      </c>
      <c r="AJ170" s="37">
        <f t="shared" si="167"/>
        <v>0.25480000000000003</v>
      </c>
      <c r="AK170" s="37">
        <f t="shared" si="168"/>
        <v>1.7899999999999999E-2</v>
      </c>
      <c r="AL170" s="37"/>
      <c r="AM170" s="37">
        <f t="shared" si="139"/>
        <v>0.14540000000000003</v>
      </c>
      <c r="AN170" s="37">
        <f t="shared" si="140"/>
        <v>5.9700000000000031E-2</v>
      </c>
      <c r="AO170" s="37">
        <f t="shared" si="141"/>
        <v>2.8599999999999959E-2</v>
      </c>
      <c r="AP170" s="37">
        <f t="shared" si="142"/>
        <v>0.46190000000000003</v>
      </c>
      <c r="AQ170" s="37">
        <f t="shared" si="143"/>
        <v>0.44810000000000005</v>
      </c>
      <c r="AS170" s="2">
        <f t="shared" si="144"/>
        <v>9.5999999999999992E-3</v>
      </c>
      <c r="AT170" s="2">
        <f t="shared" si="145"/>
        <v>6.6799999999999998E-2</v>
      </c>
      <c r="AU170" s="2">
        <f t="shared" si="146"/>
        <v>5.5999999999999999E-3</v>
      </c>
      <c r="AV170" s="2">
        <f t="shared" si="147"/>
        <v>3.6900000000000002E-2</v>
      </c>
      <c r="AW170" s="2">
        <f t="shared" si="148"/>
        <v>0.24030000000000001</v>
      </c>
      <c r="AY170" s="2">
        <f t="shared" si="149"/>
        <v>5.5999999999999999E-3</v>
      </c>
      <c r="AZ170" s="2">
        <f t="shared" si="150"/>
        <v>2.87E-2</v>
      </c>
      <c r="BA170" s="2">
        <f t="shared" si="151"/>
        <v>2.3699999999999999E-2</v>
      </c>
      <c r="BB170" s="2">
        <f t="shared" si="152"/>
        <v>0.10050000000000001</v>
      </c>
      <c r="BC170" s="2">
        <f t="shared" si="153"/>
        <v>0.2195</v>
      </c>
      <c r="BE170" s="2">
        <f t="shared" si="154"/>
        <v>2.1499999999999998E-2</v>
      </c>
      <c r="BF170" s="2">
        <f t="shared" si="155"/>
        <v>1.38E-2</v>
      </c>
      <c r="BG170" s="2">
        <f t="shared" si="156"/>
        <v>7.2700000000000001E-2</v>
      </c>
      <c r="BH170" s="2">
        <f t="shared" si="157"/>
        <v>3.27E-2</v>
      </c>
      <c r="BI170" s="2">
        <f t="shared" si="158"/>
        <v>7.3200000000000001E-2</v>
      </c>
      <c r="BK170" s="2">
        <f t="shared" si="159"/>
        <v>3.1699999999999999E-2</v>
      </c>
      <c r="BL170" s="2">
        <f t="shared" si="160"/>
        <v>1.7600000000000001E-2</v>
      </c>
      <c r="BM170" s="2">
        <f t="shared" si="161"/>
        <v>6.9800000000000001E-2</v>
      </c>
      <c r="BN170" s="2">
        <f t="shared" si="162"/>
        <v>0.1067</v>
      </c>
      <c r="BO170" s="2">
        <f t="shared" si="163"/>
        <v>0.27050000000000002</v>
      </c>
    </row>
    <row r="171" spans="1:67" ht="16.5" thickBot="1" x14ac:dyDescent="0.3">
      <c r="A171" s="2" t="s">
        <v>296</v>
      </c>
      <c r="B171" s="3">
        <v>0.38</v>
      </c>
      <c r="C171" s="4">
        <v>0.36</v>
      </c>
      <c r="D171" s="4">
        <v>0.46</v>
      </c>
      <c r="E171" s="4">
        <v>0.49</v>
      </c>
      <c r="F171" s="4">
        <v>0.78</v>
      </c>
      <c r="G171" s="6" t="s">
        <v>20</v>
      </c>
      <c r="H171" s="36">
        <f t="shared" si="117"/>
        <v>0.49209999999999998</v>
      </c>
      <c r="I171" s="36">
        <f t="shared" si="118"/>
        <v>0.47020000000000001</v>
      </c>
      <c r="J171" s="36">
        <f t="shared" si="119"/>
        <v>0.33710000000000001</v>
      </c>
      <c r="K171" s="36">
        <f t="shared" si="120"/>
        <v>1.89E-2</v>
      </c>
      <c r="L171" s="36">
        <f t="shared" si="121"/>
        <v>1.89E-2</v>
      </c>
      <c r="M171" s="36" t="str">
        <f t="shared" si="122"/>
        <v>High</v>
      </c>
      <c r="N171" s="36">
        <f t="shared" si="123"/>
        <v>1</v>
      </c>
      <c r="O171" s="37">
        <f t="shared" si="124"/>
        <v>0.38379999999999997</v>
      </c>
      <c r="P171" s="37">
        <f t="shared" si="125"/>
        <v>0.4</v>
      </c>
      <c r="Q171" s="37">
        <f t="shared" si="126"/>
        <v>0.48420000000000002</v>
      </c>
      <c r="R171" s="37">
        <f t="shared" si="127"/>
        <v>0.49490000000000001</v>
      </c>
      <c r="S171" s="37">
        <f t="shared" si="128"/>
        <v>0.8387</v>
      </c>
      <c r="T171" s="37"/>
      <c r="U171" s="37">
        <f t="shared" si="129"/>
        <v>0.44529999999999997</v>
      </c>
      <c r="V171" s="37">
        <f t="shared" si="130"/>
        <v>0.42859999999999998</v>
      </c>
      <c r="W171" s="37">
        <f t="shared" si="131"/>
        <v>0.34749999999999998</v>
      </c>
      <c r="X171" s="37">
        <f t="shared" si="132"/>
        <v>0.33789999999999998</v>
      </c>
      <c r="Y171" s="37">
        <f t="shared" si="133"/>
        <v>8.77E-2</v>
      </c>
      <c r="Z171" s="37"/>
      <c r="AA171" s="37">
        <f t="shared" si="134"/>
        <v>6.13E-2</v>
      </c>
      <c r="AB171" s="37">
        <f t="shared" si="135"/>
        <v>6.7400000000000002E-2</v>
      </c>
      <c r="AC171" s="37">
        <f t="shared" si="136"/>
        <v>0.1071</v>
      </c>
      <c r="AD171" s="37">
        <f t="shared" si="137"/>
        <v>0.1133</v>
      </c>
      <c r="AE171" s="37">
        <f t="shared" si="138"/>
        <v>0.53459999999999996</v>
      </c>
      <c r="AF171" s="37"/>
      <c r="AG171" s="37">
        <f t="shared" si="164"/>
        <v>8.6999999999999994E-2</v>
      </c>
      <c r="AH171" s="37">
        <f t="shared" si="165"/>
        <v>7.9299999999999995E-2</v>
      </c>
      <c r="AI171" s="37">
        <f t="shared" si="166"/>
        <v>4.9099999999999998E-2</v>
      </c>
      <c r="AJ171" s="37">
        <f t="shared" si="167"/>
        <v>4.6199999999999998E-2</v>
      </c>
      <c r="AK171" s="37">
        <f t="shared" si="168"/>
        <v>4.7000000000000002E-3</v>
      </c>
      <c r="AL171" s="37"/>
      <c r="AM171" s="37">
        <f t="shared" si="139"/>
        <v>6.1499999999999999E-2</v>
      </c>
      <c r="AN171" s="37">
        <f t="shared" si="140"/>
        <v>2.8599999999999959E-2</v>
      </c>
      <c r="AO171" s="37">
        <f t="shared" si="141"/>
        <v>0.13670000000000004</v>
      </c>
      <c r="AP171" s="37">
        <f t="shared" si="142"/>
        <v>0.15700000000000003</v>
      </c>
      <c r="AQ171" s="37">
        <f t="shared" si="143"/>
        <v>0.751</v>
      </c>
      <c r="AS171" s="2">
        <f t="shared" si="144"/>
        <v>2.3E-2</v>
      </c>
      <c r="AT171" s="2">
        <f t="shared" si="145"/>
        <v>4.7600000000000003E-2</v>
      </c>
      <c r="AU171" s="2">
        <f t="shared" si="146"/>
        <v>4.53E-2</v>
      </c>
      <c r="AV171" s="2">
        <f t="shared" si="147"/>
        <v>5.9400000000000001E-2</v>
      </c>
      <c r="AW171" s="2">
        <f t="shared" si="148"/>
        <v>0.52910000000000001</v>
      </c>
      <c r="AY171" s="2">
        <f t="shared" si="149"/>
        <v>1.9E-2</v>
      </c>
      <c r="AZ171" s="2">
        <f t="shared" si="150"/>
        <v>9.4999999999999998E-3</v>
      </c>
      <c r="BA171" s="2">
        <f t="shared" si="151"/>
        <v>1.6E-2</v>
      </c>
      <c r="BB171" s="2">
        <f t="shared" si="152"/>
        <v>4.1999999999999997E-3</v>
      </c>
      <c r="BC171" s="2">
        <f t="shared" si="153"/>
        <v>0.50829999999999997</v>
      </c>
      <c r="BE171" s="2">
        <f t="shared" si="154"/>
        <v>8.0999999999999996E-3</v>
      </c>
      <c r="BF171" s="2">
        <f t="shared" si="155"/>
        <v>5.4000000000000003E-3</v>
      </c>
      <c r="BG171" s="2">
        <f t="shared" si="156"/>
        <v>3.3000000000000002E-2</v>
      </c>
      <c r="BH171" s="2">
        <f t="shared" si="157"/>
        <v>6.3600000000000004E-2</v>
      </c>
      <c r="BI171" s="2">
        <f t="shared" si="158"/>
        <v>0.36199999999999999</v>
      </c>
      <c r="BK171" s="2">
        <f t="shared" si="159"/>
        <v>1.83E-2</v>
      </c>
      <c r="BL171" s="2">
        <f t="shared" si="160"/>
        <v>3.6799999999999999E-2</v>
      </c>
      <c r="BM171" s="2">
        <f t="shared" si="161"/>
        <v>3.0099999999999998E-2</v>
      </c>
      <c r="BN171" s="2">
        <f t="shared" si="162"/>
        <v>1.04E-2</v>
      </c>
      <c r="BO171" s="2">
        <f t="shared" si="163"/>
        <v>1.83E-2</v>
      </c>
    </row>
    <row r="172" spans="1:67" ht="16.5" thickBot="1" x14ac:dyDescent="0.3">
      <c r="A172" s="2" t="s">
        <v>297</v>
      </c>
      <c r="B172" s="3">
        <v>0.35</v>
      </c>
      <c r="C172" s="4">
        <v>0.38</v>
      </c>
      <c r="D172" s="4">
        <v>0.32</v>
      </c>
      <c r="E172" s="4">
        <v>0.6</v>
      </c>
      <c r="F172" s="4">
        <v>0.16</v>
      </c>
      <c r="G172" s="7" t="s">
        <v>21</v>
      </c>
      <c r="H172" s="36">
        <f t="shared" si="117"/>
        <v>1.01E-2</v>
      </c>
      <c r="I172" s="36">
        <f t="shared" si="118"/>
        <v>1.6299999999999999E-2</v>
      </c>
      <c r="J172" s="36">
        <f t="shared" si="119"/>
        <v>0.15529999999999999</v>
      </c>
      <c r="K172" s="36">
        <f t="shared" si="120"/>
        <v>0.47120000000000001</v>
      </c>
      <c r="L172" s="36">
        <f t="shared" si="121"/>
        <v>1.01E-2</v>
      </c>
      <c r="M172" s="36" t="str">
        <f t="shared" si="122"/>
        <v>very_low</v>
      </c>
      <c r="N172" s="36">
        <f t="shared" si="123"/>
        <v>0</v>
      </c>
      <c r="O172" s="37">
        <f t="shared" si="124"/>
        <v>0.35349999999999998</v>
      </c>
      <c r="P172" s="37">
        <f t="shared" si="125"/>
        <v>0.42220000000000002</v>
      </c>
      <c r="Q172" s="37">
        <f t="shared" si="126"/>
        <v>0.33679999999999999</v>
      </c>
      <c r="R172" s="37">
        <f t="shared" si="127"/>
        <v>0.60609999999999997</v>
      </c>
      <c r="S172" s="37">
        <f t="shared" si="128"/>
        <v>0.17199999999999999</v>
      </c>
      <c r="T172" s="37"/>
      <c r="U172" s="37">
        <f t="shared" si="129"/>
        <v>0.47770000000000001</v>
      </c>
      <c r="V172" s="37">
        <f t="shared" si="130"/>
        <v>0.40629999999999999</v>
      </c>
      <c r="W172" s="37">
        <f t="shared" si="131"/>
        <v>0.49609999999999999</v>
      </c>
      <c r="X172" s="37">
        <f t="shared" si="132"/>
        <v>0.24529999999999999</v>
      </c>
      <c r="Y172" s="37">
        <f t="shared" si="133"/>
        <v>0.70650000000000002</v>
      </c>
      <c r="Z172" s="37"/>
      <c r="AA172" s="37">
        <f t="shared" si="134"/>
        <v>5.0999999999999997E-2</v>
      </c>
      <c r="AB172" s="37">
        <f t="shared" si="135"/>
        <v>7.6499999999999999E-2</v>
      </c>
      <c r="AC172" s="37">
        <f t="shared" si="136"/>
        <v>4.5900000000000003E-2</v>
      </c>
      <c r="AD172" s="37">
        <f t="shared" si="137"/>
        <v>0.1956</v>
      </c>
      <c r="AE172" s="37">
        <f t="shared" si="138"/>
        <v>1.29E-2</v>
      </c>
      <c r="AF172" s="37"/>
      <c r="AG172" s="37">
        <f t="shared" si="164"/>
        <v>0.10349999999999999</v>
      </c>
      <c r="AH172" s="37">
        <f t="shared" si="165"/>
        <v>6.9900000000000004E-2</v>
      </c>
      <c r="AI172" s="37">
        <f t="shared" si="166"/>
        <v>0.114</v>
      </c>
      <c r="AJ172" s="37">
        <f t="shared" si="167"/>
        <v>2.4199999999999999E-2</v>
      </c>
      <c r="AK172" s="37">
        <f t="shared" si="168"/>
        <v>0.3075</v>
      </c>
      <c r="AL172" s="37"/>
      <c r="AM172" s="37">
        <f t="shared" si="139"/>
        <v>0.12420000000000003</v>
      </c>
      <c r="AN172" s="37">
        <f t="shared" si="140"/>
        <v>1.5900000000000025E-2</v>
      </c>
      <c r="AO172" s="37">
        <f t="shared" si="141"/>
        <v>0.1593</v>
      </c>
      <c r="AP172" s="37">
        <f t="shared" si="142"/>
        <v>0.36080000000000001</v>
      </c>
      <c r="AQ172" s="37">
        <f t="shared" si="143"/>
        <v>0.53449999999999998</v>
      </c>
      <c r="AS172" s="2">
        <f t="shared" si="144"/>
        <v>1.2699999999999999E-2</v>
      </c>
      <c r="AT172" s="2">
        <f t="shared" si="145"/>
        <v>5.67E-2</v>
      </c>
      <c r="AU172" s="2">
        <f t="shared" si="146"/>
        <v>1.5900000000000001E-2</v>
      </c>
      <c r="AV172" s="2">
        <f t="shared" si="147"/>
        <v>0.14169999999999999</v>
      </c>
      <c r="AW172" s="2">
        <f t="shared" si="148"/>
        <v>7.4000000000000003E-3</v>
      </c>
      <c r="AY172" s="2">
        <f t="shared" si="149"/>
        <v>8.6999999999999994E-3</v>
      </c>
      <c r="AZ172" s="2">
        <f t="shared" si="150"/>
        <v>1.8599999999999998E-2</v>
      </c>
      <c r="BA172" s="2">
        <f t="shared" si="151"/>
        <v>4.5199999999999997E-2</v>
      </c>
      <c r="BB172" s="2">
        <f t="shared" si="152"/>
        <v>7.8100000000000003E-2</v>
      </c>
      <c r="BC172" s="2">
        <f t="shared" si="153"/>
        <v>1.34E-2</v>
      </c>
      <c r="BE172" s="2">
        <f t="shared" si="154"/>
        <v>1.84E-2</v>
      </c>
      <c r="BF172" s="2">
        <f t="shared" si="155"/>
        <v>3.7000000000000002E-3</v>
      </c>
      <c r="BG172" s="2">
        <f t="shared" si="156"/>
        <v>9.4200000000000006E-2</v>
      </c>
      <c r="BH172" s="2">
        <f t="shared" si="157"/>
        <v>0.1459</v>
      </c>
      <c r="BI172" s="2">
        <f t="shared" si="158"/>
        <v>0.15970000000000001</v>
      </c>
      <c r="BK172" s="2">
        <f t="shared" si="159"/>
        <v>2.86E-2</v>
      </c>
      <c r="BL172" s="2">
        <f t="shared" si="160"/>
        <v>2.7699999999999999E-2</v>
      </c>
      <c r="BM172" s="2">
        <f t="shared" si="161"/>
        <v>9.1300000000000006E-2</v>
      </c>
      <c r="BN172" s="2">
        <f t="shared" si="162"/>
        <v>7.1900000000000006E-2</v>
      </c>
      <c r="BO172" s="2">
        <f t="shared" si="163"/>
        <v>0.50339999999999996</v>
      </c>
    </row>
    <row r="173" spans="1:67" ht="16.5" thickBot="1" x14ac:dyDescent="0.3">
      <c r="A173" s="2" t="s">
        <v>298</v>
      </c>
      <c r="B173" s="3">
        <v>0.41</v>
      </c>
      <c r="C173" s="4">
        <v>0.49</v>
      </c>
      <c r="D173" s="4">
        <v>0.34</v>
      </c>
      <c r="E173" s="4">
        <v>0.21</v>
      </c>
      <c r="F173" s="4">
        <v>0.92</v>
      </c>
      <c r="G173" s="6" t="s">
        <v>20</v>
      </c>
      <c r="H173" s="36">
        <f t="shared" si="117"/>
        <v>0.88260000000000005</v>
      </c>
      <c r="I173" s="36">
        <f t="shared" si="118"/>
        <v>0.86609999999999998</v>
      </c>
      <c r="J173" s="36">
        <f t="shared" si="119"/>
        <v>0.7329</v>
      </c>
      <c r="K173" s="36">
        <f t="shared" si="120"/>
        <v>0.41660000000000003</v>
      </c>
      <c r="L173" s="36">
        <f t="shared" si="121"/>
        <v>0.41660000000000003</v>
      </c>
      <c r="M173" s="36" t="str">
        <f t="shared" si="122"/>
        <v>High</v>
      </c>
      <c r="N173" s="36">
        <f t="shared" si="123"/>
        <v>1</v>
      </c>
      <c r="O173" s="37">
        <f t="shared" si="124"/>
        <v>0.41410000000000002</v>
      </c>
      <c r="P173" s="37">
        <f t="shared" si="125"/>
        <v>0.5444</v>
      </c>
      <c r="Q173" s="37">
        <f t="shared" si="126"/>
        <v>0.3579</v>
      </c>
      <c r="R173" s="37">
        <f t="shared" si="127"/>
        <v>0.21210000000000001</v>
      </c>
      <c r="S173" s="37">
        <f t="shared" si="128"/>
        <v>0.98919999999999997</v>
      </c>
      <c r="T173" s="37"/>
      <c r="U173" s="37">
        <f t="shared" si="129"/>
        <v>0.4143</v>
      </c>
      <c r="V173" s="37">
        <f t="shared" si="130"/>
        <v>0.29499999999999998</v>
      </c>
      <c r="W173" s="37">
        <f t="shared" si="131"/>
        <v>0.47289999999999999</v>
      </c>
      <c r="X173" s="37">
        <f t="shared" si="132"/>
        <v>0.65</v>
      </c>
      <c r="Y173" s="37">
        <f t="shared" si="133"/>
        <v>5.4000000000000003E-3</v>
      </c>
      <c r="Z173" s="37"/>
      <c r="AA173" s="37">
        <f t="shared" si="134"/>
        <v>7.3099999999999998E-2</v>
      </c>
      <c r="AB173" s="37">
        <f t="shared" si="135"/>
        <v>0.14549999999999999</v>
      </c>
      <c r="AC173" s="37">
        <f t="shared" si="136"/>
        <v>5.2400000000000002E-2</v>
      </c>
      <c r="AD173" s="37">
        <f t="shared" si="137"/>
        <v>1.8499999999999999E-2</v>
      </c>
      <c r="AE173" s="37">
        <f t="shared" si="138"/>
        <v>0.96030000000000004</v>
      </c>
      <c r="AF173" s="37"/>
      <c r="AG173" s="37">
        <f t="shared" si="164"/>
        <v>7.3200000000000001E-2</v>
      </c>
      <c r="AH173" s="37">
        <f t="shared" si="165"/>
        <v>3.4799999999999998E-2</v>
      </c>
      <c r="AI173" s="37">
        <f t="shared" si="166"/>
        <v>0.1009</v>
      </c>
      <c r="AJ173" s="37">
        <f t="shared" si="167"/>
        <v>0.2394</v>
      </c>
      <c r="AK173" s="37">
        <f t="shared" si="168"/>
        <v>2.0000000000000001E-4</v>
      </c>
      <c r="AL173" s="37"/>
      <c r="AM173" s="37">
        <f t="shared" si="139"/>
        <v>1.9999999999997797E-4</v>
      </c>
      <c r="AN173" s="37">
        <f t="shared" si="140"/>
        <v>0.24940000000000001</v>
      </c>
      <c r="AO173" s="37">
        <f t="shared" si="141"/>
        <v>0.11499999999999999</v>
      </c>
      <c r="AP173" s="37">
        <f t="shared" si="142"/>
        <v>0.43790000000000001</v>
      </c>
      <c r="AQ173" s="37">
        <f t="shared" si="143"/>
        <v>0.98380000000000001</v>
      </c>
      <c r="AS173" s="2">
        <f t="shared" si="144"/>
        <v>3.4799999999999998E-2</v>
      </c>
      <c r="AT173" s="2">
        <f t="shared" si="145"/>
        <v>0.12570000000000001</v>
      </c>
      <c r="AU173" s="2">
        <f t="shared" si="146"/>
        <v>9.4000000000000004E-3</v>
      </c>
      <c r="AV173" s="2">
        <f t="shared" si="147"/>
        <v>3.5400000000000001E-2</v>
      </c>
      <c r="AW173" s="2">
        <f t="shared" si="148"/>
        <v>0.95479999999999998</v>
      </c>
      <c r="AY173" s="2">
        <f t="shared" si="149"/>
        <v>3.0800000000000001E-2</v>
      </c>
      <c r="AZ173" s="2">
        <f t="shared" si="150"/>
        <v>8.7599999999999997E-2</v>
      </c>
      <c r="BA173" s="2">
        <f t="shared" si="151"/>
        <v>3.8699999999999998E-2</v>
      </c>
      <c r="BB173" s="2">
        <f t="shared" si="152"/>
        <v>9.9000000000000005E-2</v>
      </c>
      <c r="BC173" s="2">
        <f t="shared" si="153"/>
        <v>0.93400000000000005</v>
      </c>
      <c r="BE173" s="2">
        <f t="shared" si="154"/>
        <v>3.7000000000000002E-3</v>
      </c>
      <c r="BF173" s="2">
        <f t="shared" si="155"/>
        <v>7.2700000000000001E-2</v>
      </c>
      <c r="BG173" s="2">
        <f t="shared" si="156"/>
        <v>8.77E-2</v>
      </c>
      <c r="BH173" s="2">
        <f t="shared" si="157"/>
        <v>3.1199999999999999E-2</v>
      </c>
      <c r="BI173" s="2">
        <f t="shared" si="158"/>
        <v>0.78769999999999996</v>
      </c>
      <c r="BK173" s="2">
        <f t="shared" si="159"/>
        <v>6.4999999999999997E-3</v>
      </c>
      <c r="BL173" s="2">
        <f t="shared" si="160"/>
        <v>4.1300000000000003E-2</v>
      </c>
      <c r="BM173" s="2">
        <f t="shared" si="161"/>
        <v>8.48E-2</v>
      </c>
      <c r="BN173" s="2">
        <f t="shared" si="162"/>
        <v>0.1052</v>
      </c>
      <c r="BO173" s="2">
        <f t="shared" si="163"/>
        <v>0.44400000000000001</v>
      </c>
    </row>
    <row r="174" spans="1:67" ht="16.5" thickBot="1" x14ac:dyDescent="0.3">
      <c r="A174" s="2" t="s">
        <v>299</v>
      </c>
      <c r="B174" s="3">
        <v>0.42</v>
      </c>
      <c r="C174" s="4">
        <v>0.36</v>
      </c>
      <c r="D174" s="4">
        <v>0.63</v>
      </c>
      <c r="E174" s="4">
        <v>0.04</v>
      </c>
      <c r="F174" s="4">
        <v>0.25</v>
      </c>
      <c r="G174" s="7" t="s">
        <v>21</v>
      </c>
      <c r="H174" s="36">
        <f t="shared" si="117"/>
        <v>3.39E-2</v>
      </c>
      <c r="I174" s="36">
        <f t="shared" si="118"/>
        <v>1.3899999999999999E-2</v>
      </c>
      <c r="J174" s="36">
        <f t="shared" si="119"/>
        <v>0.14019999999999999</v>
      </c>
      <c r="K174" s="36">
        <f t="shared" si="120"/>
        <v>0.45879999999999999</v>
      </c>
      <c r="L174" s="36">
        <f t="shared" si="121"/>
        <v>1.3899999999999999E-2</v>
      </c>
      <c r="M174" s="36" t="str">
        <f t="shared" si="122"/>
        <v>Low</v>
      </c>
      <c r="N174" s="36">
        <f t="shared" si="123"/>
        <v>1</v>
      </c>
      <c r="O174" s="37">
        <f t="shared" si="124"/>
        <v>0.42420000000000002</v>
      </c>
      <c r="P174" s="37">
        <f t="shared" si="125"/>
        <v>0.4</v>
      </c>
      <c r="Q174" s="37">
        <f t="shared" si="126"/>
        <v>0.66320000000000001</v>
      </c>
      <c r="R174" s="37">
        <f t="shared" si="127"/>
        <v>4.0399999999999998E-2</v>
      </c>
      <c r="S174" s="37">
        <f t="shared" si="128"/>
        <v>0.26879999999999998</v>
      </c>
      <c r="T174" s="37"/>
      <c r="U174" s="37">
        <f t="shared" si="129"/>
        <v>0.40429999999999999</v>
      </c>
      <c r="V174" s="37">
        <f t="shared" si="130"/>
        <v>0.42859999999999998</v>
      </c>
      <c r="W174" s="37">
        <f t="shared" si="131"/>
        <v>0.20250000000000001</v>
      </c>
      <c r="X174" s="37">
        <f t="shared" si="132"/>
        <v>0.92230000000000001</v>
      </c>
      <c r="Y174" s="37">
        <f t="shared" si="133"/>
        <v>0.57630000000000003</v>
      </c>
      <c r="Z174" s="37"/>
      <c r="AA174" s="37">
        <f t="shared" si="134"/>
        <v>7.7399999999999997E-2</v>
      </c>
      <c r="AB174" s="37">
        <f t="shared" si="135"/>
        <v>6.7400000000000002E-2</v>
      </c>
      <c r="AC174" s="37">
        <f t="shared" si="136"/>
        <v>0.254</v>
      </c>
      <c r="AD174" s="37">
        <f t="shared" si="137"/>
        <v>1.8E-3</v>
      </c>
      <c r="AE174" s="37">
        <f t="shared" si="138"/>
        <v>2.8899999999999999E-2</v>
      </c>
      <c r="AF174" s="37"/>
      <c r="AG174" s="37">
        <f t="shared" si="164"/>
        <v>6.9099999999999995E-2</v>
      </c>
      <c r="AH174" s="37">
        <f t="shared" si="165"/>
        <v>7.9299999999999995E-2</v>
      </c>
      <c r="AI174" s="37">
        <f t="shared" si="166"/>
        <v>1.7100000000000001E-2</v>
      </c>
      <c r="AJ174" s="37">
        <f t="shared" si="167"/>
        <v>0.74380000000000002</v>
      </c>
      <c r="AK174" s="37">
        <f t="shared" si="168"/>
        <v>0.1699</v>
      </c>
      <c r="AL174" s="37"/>
      <c r="AM174" s="37">
        <f t="shared" si="139"/>
        <v>1.9900000000000029E-2</v>
      </c>
      <c r="AN174" s="37">
        <f t="shared" si="140"/>
        <v>2.8599999999999959E-2</v>
      </c>
      <c r="AO174" s="37">
        <f t="shared" si="141"/>
        <v>0.4607</v>
      </c>
      <c r="AP174" s="37">
        <f t="shared" si="142"/>
        <v>0.88190000000000002</v>
      </c>
      <c r="AQ174" s="37">
        <f t="shared" si="143"/>
        <v>0.30750000000000005</v>
      </c>
      <c r="AS174" s="2">
        <f t="shared" si="144"/>
        <v>3.9100000000000003E-2</v>
      </c>
      <c r="AT174" s="2">
        <f t="shared" si="145"/>
        <v>4.7600000000000003E-2</v>
      </c>
      <c r="AU174" s="2">
        <f t="shared" si="146"/>
        <v>0.19220000000000001</v>
      </c>
      <c r="AV174" s="2">
        <f t="shared" si="147"/>
        <v>5.21E-2</v>
      </c>
      <c r="AW174" s="2">
        <f t="shared" si="148"/>
        <v>2.3400000000000001E-2</v>
      </c>
      <c r="AY174" s="2">
        <f t="shared" si="149"/>
        <v>3.5099999999999999E-2</v>
      </c>
      <c r="AZ174" s="2">
        <f t="shared" si="150"/>
        <v>9.4999999999999998E-3</v>
      </c>
      <c r="BA174" s="2">
        <f t="shared" si="151"/>
        <v>0.16289999999999999</v>
      </c>
      <c r="BB174" s="2">
        <f t="shared" si="152"/>
        <v>0.1157</v>
      </c>
      <c r="BC174" s="2">
        <f t="shared" si="153"/>
        <v>2.5999999999999999E-3</v>
      </c>
      <c r="BE174" s="2">
        <f t="shared" si="154"/>
        <v>8.0000000000000002E-3</v>
      </c>
      <c r="BF174" s="2">
        <f t="shared" si="155"/>
        <v>5.4000000000000003E-3</v>
      </c>
      <c r="BG174" s="2">
        <f t="shared" si="156"/>
        <v>0.1139</v>
      </c>
      <c r="BH174" s="2">
        <f t="shared" si="157"/>
        <v>4.7899999999999998E-2</v>
      </c>
      <c r="BI174" s="2">
        <f t="shared" si="158"/>
        <v>0.14369999999999999</v>
      </c>
      <c r="BK174" s="2">
        <f t="shared" si="159"/>
        <v>2.2000000000000001E-3</v>
      </c>
      <c r="BL174" s="2">
        <f t="shared" si="160"/>
        <v>3.6799999999999999E-2</v>
      </c>
      <c r="BM174" s="2">
        <f t="shared" si="161"/>
        <v>0.1168</v>
      </c>
      <c r="BN174" s="2">
        <f t="shared" si="162"/>
        <v>0.12189999999999999</v>
      </c>
      <c r="BO174" s="2">
        <f t="shared" si="163"/>
        <v>0.4874</v>
      </c>
    </row>
    <row r="175" spans="1:67" ht="16.5" thickBot="1" x14ac:dyDescent="0.3">
      <c r="A175" s="2" t="s">
        <v>300</v>
      </c>
      <c r="B175" s="3">
        <v>0.43</v>
      </c>
      <c r="C175" s="4">
        <v>0.38</v>
      </c>
      <c r="D175" s="4">
        <v>0.62</v>
      </c>
      <c r="E175" s="4">
        <v>0.33</v>
      </c>
      <c r="F175" s="4">
        <v>0.49</v>
      </c>
      <c r="G175" s="8" t="s">
        <v>24</v>
      </c>
      <c r="H175" s="36">
        <f t="shared" si="117"/>
        <v>0.12889999999999999</v>
      </c>
      <c r="I175" s="36">
        <f t="shared" si="118"/>
        <v>0.1089</v>
      </c>
      <c r="J175" s="36">
        <f t="shared" si="119"/>
        <v>4.24E-2</v>
      </c>
      <c r="K175" s="36">
        <f t="shared" si="120"/>
        <v>0.36099999999999999</v>
      </c>
      <c r="L175" s="36">
        <f t="shared" si="121"/>
        <v>4.24E-2</v>
      </c>
      <c r="M175" s="36" t="str">
        <f t="shared" si="122"/>
        <v>Middle</v>
      </c>
      <c r="N175" s="36">
        <f t="shared" si="123"/>
        <v>1</v>
      </c>
      <c r="O175" s="37">
        <f t="shared" si="124"/>
        <v>0.43430000000000002</v>
      </c>
      <c r="P175" s="37">
        <f t="shared" si="125"/>
        <v>0.42220000000000002</v>
      </c>
      <c r="Q175" s="37">
        <f t="shared" si="126"/>
        <v>0.65259999999999996</v>
      </c>
      <c r="R175" s="37">
        <f t="shared" si="127"/>
        <v>0.33329999999999999</v>
      </c>
      <c r="S175" s="37">
        <f t="shared" si="128"/>
        <v>0.52690000000000003</v>
      </c>
      <c r="T175" s="37"/>
      <c r="U175" s="37">
        <f t="shared" si="129"/>
        <v>0.39439999999999997</v>
      </c>
      <c r="V175" s="37">
        <f t="shared" si="130"/>
        <v>0.40629999999999999</v>
      </c>
      <c r="W175" s="37">
        <f t="shared" si="131"/>
        <v>0.2102</v>
      </c>
      <c r="X175" s="37">
        <f t="shared" si="132"/>
        <v>0.5</v>
      </c>
      <c r="Y175" s="37">
        <f t="shared" si="133"/>
        <v>0.30980000000000002</v>
      </c>
      <c r="Z175" s="37"/>
      <c r="AA175" s="37">
        <f t="shared" si="134"/>
        <v>8.1900000000000001E-2</v>
      </c>
      <c r="AB175" s="37">
        <f t="shared" si="135"/>
        <v>7.6499999999999999E-2</v>
      </c>
      <c r="AC175" s="37">
        <f t="shared" si="136"/>
        <v>0.2422</v>
      </c>
      <c r="AD175" s="37">
        <f t="shared" si="137"/>
        <v>4.4900000000000002E-2</v>
      </c>
      <c r="AE175" s="37">
        <f t="shared" si="138"/>
        <v>0.1333</v>
      </c>
      <c r="AF175" s="37"/>
      <c r="AG175" s="37">
        <f t="shared" si="164"/>
        <v>6.5199999999999994E-2</v>
      </c>
      <c r="AH175" s="37">
        <f t="shared" si="165"/>
        <v>6.9900000000000004E-2</v>
      </c>
      <c r="AI175" s="37">
        <f t="shared" si="166"/>
        <v>1.83E-2</v>
      </c>
      <c r="AJ175" s="37">
        <f t="shared" si="167"/>
        <v>0.1163</v>
      </c>
      <c r="AK175" s="37">
        <f t="shared" si="168"/>
        <v>3.85E-2</v>
      </c>
      <c r="AL175" s="37"/>
      <c r="AM175" s="37">
        <f t="shared" si="139"/>
        <v>3.9900000000000047E-2</v>
      </c>
      <c r="AN175" s="37">
        <f t="shared" si="140"/>
        <v>1.5900000000000025E-2</v>
      </c>
      <c r="AO175" s="37">
        <f t="shared" si="141"/>
        <v>0.44239999999999996</v>
      </c>
      <c r="AP175" s="37">
        <f t="shared" si="142"/>
        <v>0.16670000000000001</v>
      </c>
      <c r="AQ175" s="37">
        <f t="shared" si="143"/>
        <v>0.21710000000000002</v>
      </c>
      <c r="AS175" s="2">
        <f t="shared" si="144"/>
        <v>4.36E-2</v>
      </c>
      <c r="AT175" s="2">
        <f t="shared" si="145"/>
        <v>5.67E-2</v>
      </c>
      <c r="AU175" s="2">
        <f t="shared" si="146"/>
        <v>0.1804</v>
      </c>
      <c r="AV175" s="2">
        <f t="shared" si="147"/>
        <v>8.9999999999999993E-3</v>
      </c>
      <c r="AW175" s="2">
        <f t="shared" si="148"/>
        <v>0.1278</v>
      </c>
      <c r="AY175" s="2">
        <f t="shared" si="149"/>
        <v>3.9600000000000003E-2</v>
      </c>
      <c r="AZ175" s="2">
        <f t="shared" si="150"/>
        <v>1.8599999999999998E-2</v>
      </c>
      <c r="BA175" s="2">
        <f t="shared" si="151"/>
        <v>0.15110000000000001</v>
      </c>
      <c r="BB175" s="2">
        <f t="shared" si="152"/>
        <v>7.2599999999999998E-2</v>
      </c>
      <c r="BC175" s="2">
        <f t="shared" si="153"/>
        <v>0.107</v>
      </c>
      <c r="BE175" s="2">
        <f t="shared" si="154"/>
        <v>1.2500000000000001E-2</v>
      </c>
      <c r="BF175" s="2">
        <f t="shared" si="155"/>
        <v>3.7000000000000002E-3</v>
      </c>
      <c r="BG175" s="2">
        <f t="shared" si="156"/>
        <v>0.1021</v>
      </c>
      <c r="BH175" s="2">
        <f t="shared" si="157"/>
        <v>4.7999999999999996E-3</v>
      </c>
      <c r="BI175" s="2">
        <f t="shared" si="158"/>
        <v>3.9300000000000002E-2</v>
      </c>
      <c r="BK175" s="2">
        <f t="shared" si="159"/>
        <v>2.3E-3</v>
      </c>
      <c r="BL175" s="2">
        <f t="shared" si="160"/>
        <v>2.7699999999999999E-2</v>
      </c>
      <c r="BM175" s="2">
        <f t="shared" si="161"/>
        <v>0.105</v>
      </c>
      <c r="BN175" s="2">
        <f t="shared" si="162"/>
        <v>7.8799999999999995E-2</v>
      </c>
      <c r="BO175" s="2">
        <f t="shared" si="163"/>
        <v>0.38300000000000001</v>
      </c>
    </row>
    <row r="176" spans="1:67" ht="16.5" thickBot="1" x14ac:dyDescent="0.3">
      <c r="A176" s="2" t="s">
        <v>301</v>
      </c>
      <c r="B176" s="3">
        <v>0.44</v>
      </c>
      <c r="C176" s="4">
        <v>0.33</v>
      </c>
      <c r="D176" s="4">
        <v>0.59</v>
      </c>
      <c r="E176" s="4">
        <v>0.53</v>
      </c>
      <c r="F176" s="4">
        <v>0.85</v>
      </c>
      <c r="G176" s="6" t="s">
        <v>20</v>
      </c>
      <c r="H176" s="36">
        <f t="shared" si="117"/>
        <v>0.66990000000000005</v>
      </c>
      <c r="I176" s="36">
        <f t="shared" si="118"/>
        <v>0.64790000000000003</v>
      </c>
      <c r="J176" s="36">
        <f t="shared" si="119"/>
        <v>0.51100000000000001</v>
      </c>
      <c r="K176" s="36">
        <f t="shared" si="120"/>
        <v>0.1928</v>
      </c>
      <c r="L176" s="36">
        <f t="shared" si="121"/>
        <v>0.1928</v>
      </c>
      <c r="M176" s="36" t="str">
        <f t="shared" si="122"/>
        <v>High</v>
      </c>
      <c r="N176" s="36">
        <f t="shared" si="123"/>
        <v>1</v>
      </c>
      <c r="O176" s="37">
        <f t="shared" si="124"/>
        <v>0.44440000000000002</v>
      </c>
      <c r="P176" s="37">
        <f t="shared" si="125"/>
        <v>0.36670000000000003</v>
      </c>
      <c r="Q176" s="37">
        <f t="shared" si="126"/>
        <v>0.62109999999999999</v>
      </c>
      <c r="R176" s="37">
        <f t="shared" si="127"/>
        <v>0.53539999999999999</v>
      </c>
      <c r="S176" s="37">
        <f t="shared" si="128"/>
        <v>0.91400000000000003</v>
      </c>
      <c r="T176" s="37"/>
      <c r="U176" s="37">
        <f t="shared" si="129"/>
        <v>0.38469999999999999</v>
      </c>
      <c r="V176" s="37">
        <f t="shared" si="130"/>
        <v>0.46339999999999998</v>
      </c>
      <c r="W176" s="37">
        <f t="shared" si="131"/>
        <v>0.23369999999999999</v>
      </c>
      <c r="X176" s="37">
        <f t="shared" si="132"/>
        <v>0.30259999999999998</v>
      </c>
      <c r="Y176" s="37">
        <f t="shared" si="133"/>
        <v>4.4900000000000002E-2</v>
      </c>
      <c r="Z176" s="37"/>
      <c r="AA176" s="37">
        <f t="shared" si="134"/>
        <v>8.6599999999999996E-2</v>
      </c>
      <c r="AB176" s="37">
        <f t="shared" si="135"/>
        <v>5.5300000000000002E-2</v>
      </c>
      <c r="AC176" s="37">
        <f t="shared" si="136"/>
        <v>0.20979999999999999</v>
      </c>
      <c r="AD176" s="37">
        <f t="shared" si="137"/>
        <v>0.1391</v>
      </c>
      <c r="AE176" s="37">
        <f t="shared" si="138"/>
        <v>0.72019999999999995</v>
      </c>
      <c r="AF176" s="37"/>
      <c r="AG176" s="37">
        <f t="shared" si="164"/>
        <v>6.1600000000000002E-2</v>
      </c>
      <c r="AH176" s="37">
        <f t="shared" si="165"/>
        <v>9.6000000000000002E-2</v>
      </c>
      <c r="AI176" s="37">
        <f t="shared" si="166"/>
        <v>2.2100000000000002E-2</v>
      </c>
      <c r="AJ176" s="37">
        <f t="shared" si="167"/>
        <v>3.6600000000000001E-2</v>
      </c>
      <c r="AK176" s="37">
        <f t="shared" si="168"/>
        <v>2E-3</v>
      </c>
      <c r="AL176" s="37"/>
      <c r="AM176" s="37">
        <f t="shared" si="139"/>
        <v>5.9700000000000031E-2</v>
      </c>
      <c r="AN176" s="37">
        <f t="shared" si="140"/>
        <v>9.6699999999999953E-2</v>
      </c>
      <c r="AO176" s="37">
        <f t="shared" si="141"/>
        <v>0.38739999999999997</v>
      </c>
      <c r="AP176" s="37">
        <f t="shared" si="142"/>
        <v>0.23280000000000001</v>
      </c>
      <c r="AQ176" s="37">
        <f t="shared" si="143"/>
        <v>0.86909999999999998</v>
      </c>
      <c r="AS176" s="2">
        <f t="shared" si="144"/>
        <v>4.8300000000000003E-2</v>
      </c>
      <c r="AT176" s="2">
        <f t="shared" si="145"/>
        <v>3.5499999999999997E-2</v>
      </c>
      <c r="AU176" s="2">
        <f t="shared" si="146"/>
        <v>0.14799999999999999</v>
      </c>
      <c r="AV176" s="2">
        <f t="shared" si="147"/>
        <v>8.5199999999999998E-2</v>
      </c>
      <c r="AW176" s="2">
        <f t="shared" si="148"/>
        <v>0.7147</v>
      </c>
      <c r="AY176" s="2">
        <f t="shared" si="149"/>
        <v>4.4299999999999999E-2</v>
      </c>
      <c r="AZ176" s="2">
        <f t="shared" si="150"/>
        <v>2.5999999999999999E-3</v>
      </c>
      <c r="BA176" s="2">
        <f t="shared" si="151"/>
        <v>0.1187</v>
      </c>
      <c r="BB176" s="2">
        <f t="shared" si="152"/>
        <v>2.1600000000000001E-2</v>
      </c>
      <c r="BC176" s="2">
        <f t="shared" si="153"/>
        <v>0.69389999999999996</v>
      </c>
      <c r="BE176" s="2">
        <f t="shared" si="154"/>
        <v>1.72E-2</v>
      </c>
      <c r="BF176" s="2">
        <f t="shared" si="155"/>
        <v>1.7500000000000002E-2</v>
      </c>
      <c r="BG176" s="2">
        <f t="shared" si="156"/>
        <v>6.9699999999999998E-2</v>
      </c>
      <c r="BH176" s="2">
        <f t="shared" si="157"/>
        <v>8.9399999999999993E-2</v>
      </c>
      <c r="BI176" s="2">
        <f t="shared" si="158"/>
        <v>0.54759999999999998</v>
      </c>
      <c r="BK176" s="2">
        <f t="shared" si="159"/>
        <v>7.0000000000000001E-3</v>
      </c>
      <c r="BL176" s="2">
        <f t="shared" si="160"/>
        <v>4.8899999999999999E-2</v>
      </c>
      <c r="BM176" s="2">
        <f t="shared" si="161"/>
        <v>7.2599999999999998E-2</v>
      </c>
      <c r="BN176" s="2">
        <f t="shared" si="162"/>
        <v>1.54E-2</v>
      </c>
      <c r="BO176" s="2">
        <f t="shared" si="163"/>
        <v>0.2039</v>
      </c>
    </row>
    <row r="177" spans="1:67" ht="16.5" thickBot="1" x14ac:dyDescent="0.3">
      <c r="A177" s="2" t="s">
        <v>302</v>
      </c>
      <c r="B177" s="3">
        <v>0.4</v>
      </c>
      <c r="C177" s="4">
        <v>0.42</v>
      </c>
      <c r="D177" s="4">
        <v>0.57999999999999996</v>
      </c>
      <c r="E177" s="4">
        <v>0.75</v>
      </c>
      <c r="F177" s="4">
        <v>0.16</v>
      </c>
      <c r="G177" s="7" t="s">
        <v>21</v>
      </c>
      <c r="H177" s="36">
        <f t="shared" si="117"/>
        <v>2.0299999999999999E-2</v>
      </c>
      <c r="I177" s="36">
        <f t="shared" si="118"/>
        <v>2.3E-2</v>
      </c>
      <c r="J177" s="36">
        <f t="shared" si="119"/>
        <v>0.15609999999999999</v>
      </c>
      <c r="K177" s="36">
        <f t="shared" si="120"/>
        <v>0.47239999999999999</v>
      </c>
      <c r="L177" s="36">
        <f t="shared" si="121"/>
        <v>2.0299999999999999E-2</v>
      </c>
      <c r="M177" s="36" t="str">
        <f t="shared" si="122"/>
        <v>very_low</v>
      </c>
      <c r="N177" s="36">
        <f t="shared" si="123"/>
        <v>0</v>
      </c>
      <c r="O177" s="37">
        <f t="shared" si="124"/>
        <v>0.40400000000000003</v>
      </c>
      <c r="P177" s="37">
        <f t="shared" si="125"/>
        <v>0.4667</v>
      </c>
      <c r="Q177" s="37">
        <f t="shared" si="126"/>
        <v>0.61050000000000004</v>
      </c>
      <c r="R177" s="37">
        <f t="shared" si="127"/>
        <v>0.75760000000000005</v>
      </c>
      <c r="S177" s="37">
        <f t="shared" si="128"/>
        <v>0.17199999999999999</v>
      </c>
      <c r="T177" s="37"/>
      <c r="U177" s="37">
        <f t="shared" si="129"/>
        <v>0.42449999999999999</v>
      </c>
      <c r="V177" s="37">
        <f t="shared" si="130"/>
        <v>0.36359999999999998</v>
      </c>
      <c r="W177" s="37">
        <f t="shared" si="131"/>
        <v>0.2419</v>
      </c>
      <c r="X177" s="37">
        <f t="shared" si="132"/>
        <v>0.13789999999999999</v>
      </c>
      <c r="Y177" s="37">
        <f t="shared" si="133"/>
        <v>0.70650000000000002</v>
      </c>
      <c r="Z177" s="37"/>
      <c r="AA177" s="37">
        <f t="shared" si="134"/>
        <v>6.9000000000000006E-2</v>
      </c>
      <c r="AB177" s="37">
        <f t="shared" si="135"/>
        <v>9.7699999999999995E-2</v>
      </c>
      <c r="AC177" s="37">
        <f t="shared" si="136"/>
        <v>0.1996</v>
      </c>
      <c r="AD177" s="37">
        <f t="shared" si="137"/>
        <v>0.38269999999999998</v>
      </c>
      <c r="AE177" s="37">
        <f t="shared" si="138"/>
        <v>1.29E-2</v>
      </c>
      <c r="AF177" s="37"/>
      <c r="AG177" s="37">
        <f t="shared" si="164"/>
        <v>7.7499999999999999E-2</v>
      </c>
      <c r="AH177" s="37">
        <f t="shared" si="165"/>
        <v>5.4300000000000001E-2</v>
      </c>
      <c r="AI177" s="37">
        <f t="shared" si="166"/>
        <v>2.3599999999999999E-2</v>
      </c>
      <c r="AJ177" s="37">
        <f t="shared" si="167"/>
        <v>9.1000000000000004E-3</v>
      </c>
      <c r="AK177" s="37">
        <f t="shared" si="168"/>
        <v>0.3075</v>
      </c>
      <c r="AL177" s="37"/>
      <c r="AM177" s="37">
        <f t="shared" si="139"/>
        <v>2.0499999999999963E-2</v>
      </c>
      <c r="AN177" s="37">
        <f t="shared" si="140"/>
        <v>0.10310000000000002</v>
      </c>
      <c r="AO177" s="37">
        <f t="shared" si="141"/>
        <v>0.36860000000000004</v>
      </c>
      <c r="AP177" s="37">
        <f t="shared" si="142"/>
        <v>0.61970000000000003</v>
      </c>
      <c r="AQ177" s="37">
        <f t="shared" si="143"/>
        <v>0.53449999999999998</v>
      </c>
      <c r="AS177" s="2">
        <f t="shared" si="144"/>
        <v>3.0700000000000002E-2</v>
      </c>
      <c r="AT177" s="2">
        <f t="shared" si="145"/>
        <v>7.7899999999999997E-2</v>
      </c>
      <c r="AU177" s="2">
        <f t="shared" si="146"/>
        <v>0.13780000000000001</v>
      </c>
      <c r="AV177" s="2">
        <f t="shared" si="147"/>
        <v>0.32879999999999998</v>
      </c>
      <c r="AW177" s="2">
        <f t="shared" si="148"/>
        <v>7.4000000000000003E-3</v>
      </c>
      <c r="AY177" s="2">
        <f t="shared" si="149"/>
        <v>2.6700000000000002E-2</v>
      </c>
      <c r="AZ177" s="2">
        <f t="shared" si="150"/>
        <v>3.9800000000000002E-2</v>
      </c>
      <c r="BA177" s="2">
        <f t="shared" si="151"/>
        <v>0.1085</v>
      </c>
      <c r="BB177" s="2">
        <f t="shared" si="152"/>
        <v>0.26519999999999999</v>
      </c>
      <c r="BC177" s="2">
        <f t="shared" si="153"/>
        <v>1.34E-2</v>
      </c>
      <c r="BE177" s="2">
        <f t="shared" si="154"/>
        <v>4.0000000000000002E-4</v>
      </c>
      <c r="BF177" s="2">
        <f t="shared" si="155"/>
        <v>2.4899999999999999E-2</v>
      </c>
      <c r="BG177" s="2">
        <f t="shared" si="156"/>
        <v>5.9499999999999997E-2</v>
      </c>
      <c r="BH177" s="2">
        <f t="shared" si="157"/>
        <v>0.33300000000000002</v>
      </c>
      <c r="BI177" s="2">
        <f t="shared" si="158"/>
        <v>0.15970000000000001</v>
      </c>
      <c r="BK177" s="2">
        <f t="shared" si="159"/>
        <v>1.06E-2</v>
      </c>
      <c r="BL177" s="2">
        <f t="shared" si="160"/>
        <v>6.4999999999999997E-3</v>
      </c>
      <c r="BM177" s="2">
        <f t="shared" si="161"/>
        <v>6.2399999999999997E-2</v>
      </c>
      <c r="BN177" s="2">
        <f t="shared" si="162"/>
        <v>0.25900000000000001</v>
      </c>
      <c r="BO177" s="2">
        <f t="shared" si="163"/>
        <v>0.50339999999999996</v>
      </c>
    </row>
    <row r="178" spans="1:67" ht="16.5" thickBot="1" x14ac:dyDescent="0.3">
      <c r="A178" s="2" t="s">
        <v>303</v>
      </c>
      <c r="B178" s="3">
        <v>0.46</v>
      </c>
      <c r="C178" s="4">
        <v>0.44</v>
      </c>
      <c r="D178" s="4">
        <v>0.89</v>
      </c>
      <c r="E178" s="4">
        <v>0.12</v>
      </c>
      <c r="F178" s="4">
        <v>0.66</v>
      </c>
      <c r="G178" s="8" t="s">
        <v>24</v>
      </c>
      <c r="H178" s="36">
        <f t="shared" si="117"/>
        <v>0.32669999999999999</v>
      </c>
      <c r="I178" s="36">
        <f t="shared" si="118"/>
        <v>0.30659999999999998</v>
      </c>
      <c r="J178" s="36">
        <f t="shared" si="119"/>
        <v>0.1676</v>
      </c>
      <c r="K178" s="36">
        <f t="shared" si="120"/>
        <v>0.2291</v>
      </c>
      <c r="L178" s="36">
        <f t="shared" si="121"/>
        <v>0.1676</v>
      </c>
      <c r="M178" s="36" t="str">
        <f t="shared" si="122"/>
        <v>Middle</v>
      </c>
      <c r="N178" s="36">
        <f t="shared" si="123"/>
        <v>1</v>
      </c>
      <c r="O178" s="37">
        <f t="shared" si="124"/>
        <v>0.46460000000000001</v>
      </c>
      <c r="P178" s="37">
        <f t="shared" si="125"/>
        <v>0.4889</v>
      </c>
      <c r="Q178" s="37">
        <f t="shared" si="126"/>
        <v>0.93679999999999997</v>
      </c>
      <c r="R178" s="37">
        <f t="shared" si="127"/>
        <v>0.1212</v>
      </c>
      <c r="S178" s="37">
        <f t="shared" si="128"/>
        <v>0.7097</v>
      </c>
      <c r="T178" s="37"/>
      <c r="U178" s="37">
        <f t="shared" si="129"/>
        <v>0.36559999999999998</v>
      </c>
      <c r="V178" s="37">
        <f t="shared" si="130"/>
        <v>0.34329999999999999</v>
      </c>
      <c r="W178" s="37">
        <f t="shared" si="131"/>
        <v>3.2599999999999997E-2</v>
      </c>
      <c r="X178" s="37">
        <f t="shared" si="132"/>
        <v>0.78380000000000005</v>
      </c>
      <c r="Y178" s="37">
        <f t="shared" si="133"/>
        <v>0.16980000000000001</v>
      </c>
      <c r="Z178" s="37"/>
      <c r="AA178" s="37">
        <f t="shared" si="134"/>
        <v>9.6600000000000005E-2</v>
      </c>
      <c r="AB178" s="37">
        <f t="shared" si="135"/>
        <v>0.10979999999999999</v>
      </c>
      <c r="AC178" s="37">
        <f t="shared" si="136"/>
        <v>0.78659999999999997</v>
      </c>
      <c r="AD178" s="37">
        <f t="shared" si="137"/>
        <v>7.4999999999999997E-3</v>
      </c>
      <c r="AE178" s="37">
        <f t="shared" si="138"/>
        <v>0.31180000000000002</v>
      </c>
      <c r="AF178" s="37"/>
      <c r="AG178" s="37">
        <f t="shared" si="164"/>
        <v>5.4899999999999997E-2</v>
      </c>
      <c r="AH178" s="37">
        <f t="shared" si="165"/>
        <v>4.7800000000000002E-2</v>
      </c>
      <c r="AI178" s="37">
        <f t="shared" si="166"/>
        <v>1.4E-3</v>
      </c>
      <c r="AJ178" s="37">
        <f t="shared" si="167"/>
        <v>0.42699999999999999</v>
      </c>
      <c r="AK178" s="37">
        <f t="shared" si="168"/>
        <v>1.2699999999999999E-2</v>
      </c>
      <c r="AL178" s="37"/>
      <c r="AM178" s="37">
        <f t="shared" si="139"/>
        <v>9.9000000000000032E-2</v>
      </c>
      <c r="AN178" s="37">
        <f t="shared" si="140"/>
        <v>0.14560000000000001</v>
      </c>
      <c r="AO178" s="37">
        <f t="shared" si="141"/>
        <v>0.9042</v>
      </c>
      <c r="AP178" s="37">
        <f t="shared" si="142"/>
        <v>0.66260000000000008</v>
      </c>
      <c r="AQ178" s="37">
        <f t="shared" si="143"/>
        <v>0.53990000000000005</v>
      </c>
      <c r="AS178" s="2">
        <f t="shared" si="144"/>
        <v>5.8299999999999998E-2</v>
      </c>
      <c r="AT178" s="2">
        <f t="shared" si="145"/>
        <v>0.09</v>
      </c>
      <c r="AU178" s="2">
        <f t="shared" si="146"/>
        <v>0.7248</v>
      </c>
      <c r="AV178" s="2">
        <f t="shared" si="147"/>
        <v>4.6399999999999997E-2</v>
      </c>
      <c r="AW178" s="2">
        <f t="shared" si="148"/>
        <v>0.30630000000000002</v>
      </c>
      <c r="AY178" s="2">
        <f t="shared" si="149"/>
        <v>5.4300000000000001E-2</v>
      </c>
      <c r="AZ178" s="2">
        <f t="shared" si="150"/>
        <v>5.1900000000000002E-2</v>
      </c>
      <c r="BA178" s="2">
        <f t="shared" si="151"/>
        <v>0.69550000000000001</v>
      </c>
      <c r="BB178" s="2">
        <f t="shared" si="152"/>
        <v>0.11</v>
      </c>
      <c r="BC178" s="2">
        <f t="shared" si="153"/>
        <v>0.28549999999999998</v>
      </c>
      <c r="BE178" s="2">
        <f t="shared" si="154"/>
        <v>2.7199999999999998E-2</v>
      </c>
      <c r="BF178" s="2">
        <f t="shared" si="155"/>
        <v>3.6999999999999998E-2</v>
      </c>
      <c r="BG178" s="2">
        <f t="shared" si="156"/>
        <v>0.64649999999999996</v>
      </c>
      <c r="BH178" s="2">
        <f t="shared" si="157"/>
        <v>4.2200000000000001E-2</v>
      </c>
      <c r="BI178" s="2">
        <f t="shared" si="158"/>
        <v>0.13919999999999999</v>
      </c>
      <c r="BK178" s="2">
        <f t="shared" si="159"/>
        <v>1.7000000000000001E-2</v>
      </c>
      <c r="BL178" s="2">
        <f t="shared" si="160"/>
        <v>5.5999999999999999E-3</v>
      </c>
      <c r="BM178" s="2">
        <f t="shared" si="161"/>
        <v>0.64939999999999998</v>
      </c>
      <c r="BN178" s="2">
        <f t="shared" si="162"/>
        <v>0.1162</v>
      </c>
      <c r="BO178" s="2">
        <f t="shared" si="163"/>
        <v>0.20449999999999999</v>
      </c>
    </row>
    <row r="179" spans="1:67" ht="16.5" thickBot="1" x14ac:dyDescent="0.3">
      <c r="A179" s="2" t="s">
        <v>304</v>
      </c>
      <c r="B179" s="3">
        <v>0.38</v>
      </c>
      <c r="C179" s="4">
        <v>0.39</v>
      </c>
      <c r="D179" s="4">
        <v>0.79</v>
      </c>
      <c r="E179" s="4">
        <v>0.33</v>
      </c>
      <c r="F179" s="4">
        <v>0.3</v>
      </c>
      <c r="G179" s="7" t="s">
        <v>21</v>
      </c>
      <c r="H179" s="36">
        <f t="shared" si="117"/>
        <v>6.0999999999999999E-2</v>
      </c>
      <c r="I179" s="36">
        <f t="shared" si="118"/>
        <v>4.1000000000000002E-2</v>
      </c>
      <c r="J179" s="36">
        <f t="shared" si="119"/>
        <v>0.14330000000000001</v>
      </c>
      <c r="K179" s="36">
        <f t="shared" si="120"/>
        <v>0.46179999999999999</v>
      </c>
      <c r="L179" s="36">
        <f t="shared" si="121"/>
        <v>4.1000000000000002E-2</v>
      </c>
      <c r="M179" s="36" t="str">
        <f t="shared" si="122"/>
        <v>Low</v>
      </c>
      <c r="N179" s="36">
        <f t="shared" si="123"/>
        <v>1</v>
      </c>
      <c r="O179" s="37">
        <f t="shared" si="124"/>
        <v>0.38379999999999997</v>
      </c>
      <c r="P179" s="37">
        <f t="shared" si="125"/>
        <v>0.43330000000000002</v>
      </c>
      <c r="Q179" s="37">
        <f t="shared" si="126"/>
        <v>0.83160000000000001</v>
      </c>
      <c r="R179" s="37">
        <f t="shared" si="127"/>
        <v>0.33329999999999999</v>
      </c>
      <c r="S179" s="37">
        <f t="shared" si="128"/>
        <v>0.3226</v>
      </c>
      <c r="T179" s="37"/>
      <c r="U179" s="37">
        <f t="shared" si="129"/>
        <v>0.44529999999999997</v>
      </c>
      <c r="V179" s="37">
        <f t="shared" si="130"/>
        <v>0.39539999999999997</v>
      </c>
      <c r="W179" s="37">
        <f t="shared" si="131"/>
        <v>9.1899999999999996E-2</v>
      </c>
      <c r="X179" s="37">
        <f t="shared" si="132"/>
        <v>0.5</v>
      </c>
      <c r="Y179" s="37">
        <f t="shared" si="133"/>
        <v>0.51219999999999999</v>
      </c>
      <c r="Z179" s="37"/>
      <c r="AA179" s="37">
        <f t="shared" si="134"/>
        <v>6.13E-2</v>
      </c>
      <c r="AB179" s="37">
        <f t="shared" si="135"/>
        <v>8.14E-2</v>
      </c>
      <c r="AC179" s="37">
        <f t="shared" si="136"/>
        <v>0.51949999999999996</v>
      </c>
      <c r="AD179" s="37">
        <f t="shared" si="137"/>
        <v>4.4900000000000002E-2</v>
      </c>
      <c r="AE179" s="37">
        <f t="shared" si="138"/>
        <v>4.19E-2</v>
      </c>
      <c r="AF179" s="37"/>
      <c r="AG179" s="37">
        <f t="shared" si="164"/>
        <v>8.6999999999999994E-2</v>
      </c>
      <c r="AH179" s="37">
        <f t="shared" si="165"/>
        <v>6.5600000000000006E-2</v>
      </c>
      <c r="AI179" s="37">
        <f t="shared" si="166"/>
        <v>5.0000000000000001E-3</v>
      </c>
      <c r="AJ179" s="37">
        <f t="shared" si="167"/>
        <v>0.1163</v>
      </c>
      <c r="AK179" s="37">
        <f t="shared" si="168"/>
        <v>0.12379999999999999</v>
      </c>
      <c r="AL179" s="37"/>
      <c r="AM179" s="37">
        <f t="shared" si="139"/>
        <v>6.1499999999999999E-2</v>
      </c>
      <c r="AN179" s="37">
        <f t="shared" si="140"/>
        <v>3.7900000000000045E-2</v>
      </c>
      <c r="AO179" s="37">
        <f t="shared" si="141"/>
        <v>0.73970000000000002</v>
      </c>
      <c r="AP179" s="37">
        <f t="shared" si="142"/>
        <v>0.16670000000000001</v>
      </c>
      <c r="AQ179" s="37">
        <f t="shared" si="143"/>
        <v>0.18959999999999999</v>
      </c>
      <c r="AS179" s="2">
        <f t="shared" si="144"/>
        <v>2.3E-2</v>
      </c>
      <c r="AT179" s="2">
        <f t="shared" si="145"/>
        <v>6.1600000000000002E-2</v>
      </c>
      <c r="AU179" s="2">
        <f t="shared" si="146"/>
        <v>0.4577</v>
      </c>
      <c r="AV179" s="2">
        <f t="shared" si="147"/>
        <v>8.9999999999999993E-3</v>
      </c>
      <c r="AW179" s="2">
        <f t="shared" si="148"/>
        <v>3.6400000000000002E-2</v>
      </c>
      <c r="AY179" s="2">
        <f t="shared" si="149"/>
        <v>1.9E-2</v>
      </c>
      <c r="AZ179" s="2">
        <f t="shared" si="150"/>
        <v>2.35E-2</v>
      </c>
      <c r="BA179" s="2">
        <f t="shared" si="151"/>
        <v>0.4284</v>
      </c>
      <c r="BB179" s="2">
        <f t="shared" si="152"/>
        <v>7.2599999999999998E-2</v>
      </c>
      <c r="BC179" s="2">
        <f t="shared" si="153"/>
        <v>1.5599999999999999E-2</v>
      </c>
      <c r="BE179" s="2">
        <f t="shared" si="154"/>
        <v>8.0999999999999996E-3</v>
      </c>
      <c r="BF179" s="2">
        <f t="shared" si="155"/>
        <v>8.6E-3</v>
      </c>
      <c r="BG179" s="2">
        <f t="shared" si="156"/>
        <v>0.37940000000000002</v>
      </c>
      <c r="BH179" s="2">
        <f t="shared" si="157"/>
        <v>4.7999999999999996E-3</v>
      </c>
      <c r="BI179" s="2">
        <f t="shared" si="158"/>
        <v>0.13070000000000001</v>
      </c>
      <c r="BK179" s="2">
        <f t="shared" si="159"/>
        <v>1.83E-2</v>
      </c>
      <c r="BL179" s="2">
        <f t="shared" si="160"/>
        <v>2.2800000000000001E-2</v>
      </c>
      <c r="BM179" s="2">
        <f t="shared" si="161"/>
        <v>0.38229999999999997</v>
      </c>
      <c r="BN179" s="2">
        <f t="shared" si="162"/>
        <v>7.8799999999999995E-2</v>
      </c>
      <c r="BO179" s="2">
        <f t="shared" si="163"/>
        <v>0.47439999999999999</v>
      </c>
    </row>
    <row r="180" spans="1:67" ht="16.5" thickBot="1" x14ac:dyDescent="0.3">
      <c r="A180" s="2" t="s">
        <v>305</v>
      </c>
      <c r="B180" s="3">
        <v>0.39</v>
      </c>
      <c r="C180" s="4">
        <v>0.42</v>
      </c>
      <c r="D180" s="4">
        <v>0.83</v>
      </c>
      <c r="E180" s="4">
        <v>0.65</v>
      </c>
      <c r="F180" s="4">
        <v>0.19</v>
      </c>
      <c r="G180" s="7" t="s">
        <v>21</v>
      </c>
      <c r="H180" s="36">
        <f t="shared" si="117"/>
        <v>4.7E-2</v>
      </c>
      <c r="I180" s="36">
        <f t="shared" si="118"/>
        <v>4.1399999999999999E-2</v>
      </c>
      <c r="J180" s="36">
        <f t="shared" si="119"/>
        <v>0.17449999999999999</v>
      </c>
      <c r="K180" s="36">
        <f t="shared" si="120"/>
        <v>0.49080000000000001</v>
      </c>
      <c r="L180" s="36">
        <f t="shared" si="121"/>
        <v>4.1399999999999999E-2</v>
      </c>
      <c r="M180" s="36" t="str">
        <f t="shared" si="122"/>
        <v>Low</v>
      </c>
      <c r="N180" s="36">
        <f t="shared" si="123"/>
        <v>1</v>
      </c>
      <c r="O180" s="37">
        <f t="shared" si="124"/>
        <v>0.39389999999999997</v>
      </c>
      <c r="P180" s="37">
        <f t="shared" si="125"/>
        <v>0.4667</v>
      </c>
      <c r="Q180" s="37">
        <f t="shared" si="126"/>
        <v>0.87370000000000003</v>
      </c>
      <c r="R180" s="37">
        <f t="shared" si="127"/>
        <v>0.65659999999999996</v>
      </c>
      <c r="S180" s="37">
        <f t="shared" si="128"/>
        <v>0.20430000000000001</v>
      </c>
      <c r="T180" s="37"/>
      <c r="U180" s="37">
        <f t="shared" si="129"/>
        <v>0.43480000000000002</v>
      </c>
      <c r="V180" s="37">
        <f t="shared" si="130"/>
        <v>0.36359999999999998</v>
      </c>
      <c r="W180" s="37">
        <f t="shared" si="131"/>
        <v>6.7400000000000002E-2</v>
      </c>
      <c r="X180" s="37">
        <f t="shared" si="132"/>
        <v>0.20730000000000001</v>
      </c>
      <c r="Y180" s="37">
        <f t="shared" si="133"/>
        <v>0.66069999999999995</v>
      </c>
      <c r="Z180" s="37"/>
      <c r="AA180" s="37">
        <f t="shared" si="134"/>
        <v>6.5100000000000005E-2</v>
      </c>
      <c r="AB180" s="37">
        <f t="shared" si="135"/>
        <v>9.7699999999999995E-2</v>
      </c>
      <c r="AC180" s="37">
        <f t="shared" si="136"/>
        <v>0.61480000000000001</v>
      </c>
      <c r="AD180" s="37">
        <f t="shared" si="137"/>
        <v>0.24660000000000001</v>
      </c>
      <c r="AE180" s="37">
        <f t="shared" si="138"/>
        <v>1.7399999999999999E-2</v>
      </c>
      <c r="AF180" s="37"/>
      <c r="AG180" s="37">
        <f t="shared" si="164"/>
        <v>8.2100000000000006E-2</v>
      </c>
      <c r="AH180" s="37">
        <f t="shared" si="165"/>
        <v>5.4300000000000001E-2</v>
      </c>
      <c r="AI180" s="37">
        <f t="shared" si="166"/>
        <v>3.3E-3</v>
      </c>
      <c r="AJ180" s="37">
        <f t="shared" si="167"/>
        <v>1.78E-2</v>
      </c>
      <c r="AK180" s="37">
        <f t="shared" si="168"/>
        <v>0.25119999999999998</v>
      </c>
      <c r="AL180" s="37"/>
      <c r="AM180" s="37">
        <f t="shared" si="139"/>
        <v>4.0900000000000047E-2</v>
      </c>
      <c r="AN180" s="37">
        <f t="shared" si="140"/>
        <v>0.10310000000000002</v>
      </c>
      <c r="AO180" s="37">
        <f t="shared" si="141"/>
        <v>0.80630000000000002</v>
      </c>
      <c r="AP180" s="37">
        <f t="shared" si="142"/>
        <v>0.44929999999999992</v>
      </c>
      <c r="AQ180" s="37">
        <f t="shared" si="143"/>
        <v>0.45639999999999992</v>
      </c>
      <c r="AS180" s="2">
        <f t="shared" si="144"/>
        <v>2.6800000000000001E-2</v>
      </c>
      <c r="AT180" s="2">
        <f t="shared" si="145"/>
        <v>7.7899999999999997E-2</v>
      </c>
      <c r="AU180" s="2">
        <f t="shared" si="146"/>
        <v>0.55300000000000005</v>
      </c>
      <c r="AV180" s="2">
        <f t="shared" si="147"/>
        <v>0.19270000000000001</v>
      </c>
      <c r="AW180" s="2">
        <f t="shared" si="148"/>
        <v>1.1900000000000001E-2</v>
      </c>
      <c r="AY180" s="2">
        <f t="shared" si="149"/>
        <v>2.2800000000000001E-2</v>
      </c>
      <c r="AZ180" s="2">
        <f t="shared" si="150"/>
        <v>3.9800000000000002E-2</v>
      </c>
      <c r="BA180" s="2">
        <f t="shared" si="151"/>
        <v>0.52370000000000005</v>
      </c>
      <c r="BB180" s="2">
        <f t="shared" si="152"/>
        <v>0.12909999999999999</v>
      </c>
      <c r="BC180" s="2">
        <f t="shared" si="153"/>
        <v>8.8999999999999999E-3</v>
      </c>
      <c r="BE180" s="2">
        <f t="shared" si="154"/>
        <v>4.3E-3</v>
      </c>
      <c r="BF180" s="2">
        <f t="shared" si="155"/>
        <v>2.4899999999999999E-2</v>
      </c>
      <c r="BG180" s="2">
        <f t="shared" si="156"/>
        <v>0.47470000000000001</v>
      </c>
      <c r="BH180" s="2">
        <f t="shared" si="157"/>
        <v>0.19689999999999999</v>
      </c>
      <c r="BI180" s="2">
        <f t="shared" si="158"/>
        <v>0.1552</v>
      </c>
      <c r="BK180" s="2">
        <f t="shared" si="159"/>
        <v>1.4500000000000001E-2</v>
      </c>
      <c r="BL180" s="2">
        <f t="shared" si="160"/>
        <v>6.4999999999999997E-3</v>
      </c>
      <c r="BM180" s="2">
        <f t="shared" si="161"/>
        <v>0.47760000000000002</v>
      </c>
      <c r="BN180" s="2">
        <f t="shared" si="162"/>
        <v>0.1229</v>
      </c>
      <c r="BO180" s="2">
        <f t="shared" si="163"/>
        <v>0.49890000000000001</v>
      </c>
    </row>
    <row r="181" spans="1:67" ht="16.5" thickBot="1" x14ac:dyDescent="0.3">
      <c r="A181" s="2" t="s">
        <v>306</v>
      </c>
      <c r="B181" s="3">
        <v>0.49</v>
      </c>
      <c r="C181" s="4">
        <v>0.34</v>
      </c>
      <c r="D181" s="4">
        <v>0.88</v>
      </c>
      <c r="E181" s="4">
        <v>0.75</v>
      </c>
      <c r="F181" s="4">
        <v>0.71</v>
      </c>
      <c r="G181" s="6" t="s">
        <v>20</v>
      </c>
      <c r="H181" s="36">
        <f t="shared" si="117"/>
        <v>0.4032</v>
      </c>
      <c r="I181" s="36">
        <f t="shared" si="118"/>
        <v>0.38119999999999998</v>
      </c>
      <c r="J181" s="36">
        <f t="shared" si="119"/>
        <v>0.24429999999999999</v>
      </c>
      <c r="K181" s="36">
        <f t="shared" si="120"/>
        <v>0.1555</v>
      </c>
      <c r="L181" s="36">
        <f t="shared" si="121"/>
        <v>0.1555</v>
      </c>
      <c r="M181" s="36" t="str">
        <f t="shared" si="122"/>
        <v>High</v>
      </c>
      <c r="N181" s="36">
        <f t="shared" si="123"/>
        <v>1</v>
      </c>
      <c r="O181" s="37">
        <f t="shared" si="124"/>
        <v>0.49490000000000001</v>
      </c>
      <c r="P181" s="37">
        <f t="shared" si="125"/>
        <v>0.37780000000000002</v>
      </c>
      <c r="Q181" s="37">
        <f t="shared" si="126"/>
        <v>0.92630000000000001</v>
      </c>
      <c r="R181" s="37">
        <f t="shared" si="127"/>
        <v>0.75760000000000005</v>
      </c>
      <c r="S181" s="37">
        <f t="shared" si="128"/>
        <v>0.76339999999999997</v>
      </c>
      <c r="T181" s="37"/>
      <c r="U181" s="37">
        <f t="shared" si="129"/>
        <v>0.33789999999999998</v>
      </c>
      <c r="V181" s="37">
        <f t="shared" si="130"/>
        <v>0.4516</v>
      </c>
      <c r="W181" s="37">
        <f t="shared" si="131"/>
        <v>3.8300000000000001E-2</v>
      </c>
      <c r="X181" s="37">
        <f t="shared" si="132"/>
        <v>0.13789999999999999</v>
      </c>
      <c r="Y181" s="37">
        <f t="shared" si="133"/>
        <v>0.13420000000000001</v>
      </c>
      <c r="Z181" s="37"/>
      <c r="AA181" s="37">
        <f t="shared" si="134"/>
        <v>0.1133</v>
      </c>
      <c r="AB181" s="37">
        <f t="shared" si="135"/>
        <v>5.91E-2</v>
      </c>
      <c r="AC181" s="37">
        <f t="shared" si="136"/>
        <v>0.75529999999999997</v>
      </c>
      <c r="AD181" s="37">
        <f t="shared" si="137"/>
        <v>0.38269999999999998</v>
      </c>
      <c r="AE181" s="37">
        <f t="shared" si="138"/>
        <v>0.3921</v>
      </c>
      <c r="AF181" s="37"/>
      <c r="AG181" s="37">
        <f t="shared" si="164"/>
        <v>4.6199999999999998E-2</v>
      </c>
      <c r="AH181" s="37">
        <f t="shared" si="165"/>
        <v>0.09</v>
      </c>
      <c r="AI181" s="37">
        <f t="shared" si="166"/>
        <v>1.6999999999999999E-3</v>
      </c>
      <c r="AJ181" s="37">
        <f t="shared" si="167"/>
        <v>9.1000000000000004E-3</v>
      </c>
      <c r="AK181" s="37">
        <f t="shared" si="168"/>
        <v>8.6999999999999994E-3</v>
      </c>
      <c r="AL181" s="37"/>
      <c r="AM181" s="37">
        <f t="shared" si="139"/>
        <v>0.15700000000000003</v>
      </c>
      <c r="AN181" s="37">
        <f t="shared" si="140"/>
        <v>7.3799999999999977E-2</v>
      </c>
      <c r="AO181" s="37">
        <f t="shared" si="141"/>
        <v>0.88800000000000001</v>
      </c>
      <c r="AP181" s="37">
        <f t="shared" si="142"/>
        <v>0.61970000000000003</v>
      </c>
      <c r="AQ181" s="37">
        <f t="shared" si="143"/>
        <v>0.62919999999999998</v>
      </c>
      <c r="AS181" s="2">
        <f t="shared" si="144"/>
        <v>7.4999999999999997E-2</v>
      </c>
      <c r="AT181" s="2">
        <f t="shared" si="145"/>
        <v>3.9300000000000002E-2</v>
      </c>
      <c r="AU181" s="2">
        <f t="shared" si="146"/>
        <v>0.69350000000000001</v>
      </c>
      <c r="AV181" s="2">
        <f t="shared" si="147"/>
        <v>0.32879999999999998</v>
      </c>
      <c r="AW181" s="2">
        <f t="shared" si="148"/>
        <v>0.3866</v>
      </c>
      <c r="AY181" s="2">
        <f t="shared" si="149"/>
        <v>7.0999999999999994E-2</v>
      </c>
      <c r="AZ181" s="2">
        <f t="shared" si="150"/>
        <v>1.1999999999999999E-3</v>
      </c>
      <c r="BA181" s="2">
        <f t="shared" si="151"/>
        <v>0.66420000000000001</v>
      </c>
      <c r="BB181" s="2">
        <f t="shared" si="152"/>
        <v>0.26519999999999999</v>
      </c>
      <c r="BC181" s="2">
        <f t="shared" si="153"/>
        <v>0.36580000000000001</v>
      </c>
      <c r="BE181" s="2">
        <f t="shared" si="154"/>
        <v>4.3900000000000002E-2</v>
      </c>
      <c r="BF181" s="2">
        <f t="shared" si="155"/>
        <v>1.37E-2</v>
      </c>
      <c r="BG181" s="2">
        <f t="shared" si="156"/>
        <v>0.61519999999999997</v>
      </c>
      <c r="BH181" s="2">
        <f t="shared" si="157"/>
        <v>0.33300000000000002</v>
      </c>
      <c r="BI181" s="2">
        <f t="shared" si="158"/>
        <v>0.2195</v>
      </c>
      <c r="BK181" s="2">
        <f t="shared" si="159"/>
        <v>3.3700000000000001E-2</v>
      </c>
      <c r="BL181" s="2">
        <f t="shared" si="160"/>
        <v>4.5100000000000001E-2</v>
      </c>
      <c r="BM181" s="2">
        <f t="shared" si="161"/>
        <v>0.61809999999999998</v>
      </c>
      <c r="BN181" s="2">
        <f t="shared" si="162"/>
        <v>0.25900000000000001</v>
      </c>
      <c r="BO181" s="2">
        <f t="shared" si="163"/>
        <v>0.1242</v>
      </c>
    </row>
    <row r="182" spans="1:67" ht="16.5" thickBot="1" x14ac:dyDescent="0.3">
      <c r="A182" s="2" t="s">
        <v>307</v>
      </c>
      <c r="B182" s="3">
        <v>0.46</v>
      </c>
      <c r="C182" s="4">
        <v>0.64</v>
      </c>
      <c r="D182" s="4">
        <v>0.22</v>
      </c>
      <c r="E182" s="4">
        <v>0.22</v>
      </c>
      <c r="F182" s="4">
        <v>0.6</v>
      </c>
      <c r="G182" s="8" t="s">
        <v>24</v>
      </c>
      <c r="H182" s="36">
        <f t="shared" si="117"/>
        <v>0.21460000000000001</v>
      </c>
      <c r="I182" s="36">
        <f t="shared" si="118"/>
        <v>0.19800000000000001</v>
      </c>
      <c r="J182" s="36">
        <f t="shared" si="119"/>
        <v>6.4799999999999996E-2</v>
      </c>
      <c r="K182" s="36">
        <f t="shared" si="120"/>
        <v>0.26929999999999998</v>
      </c>
      <c r="L182" s="36">
        <f t="shared" si="121"/>
        <v>6.4799999999999996E-2</v>
      </c>
      <c r="M182" s="36" t="str">
        <f t="shared" si="122"/>
        <v>Middle</v>
      </c>
      <c r="N182" s="36">
        <f t="shared" si="123"/>
        <v>1</v>
      </c>
      <c r="O182" s="37">
        <f t="shared" si="124"/>
        <v>0.46460000000000001</v>
      </c>
      <c r="P182" s="37">
        <f t="shared" si="125"/>
        <v>0.71109999999999995</v>
      </c>
      <c r="Q182" s="37">
        <f t="shared" si="126"/>
        <v>0.2316</v>
      </c>
      <c r="R182" s="37">
        <f t="shared" si="127"/>
        <v>0.22220000000000001</v>
      </c>
      <c r="S182" s="37">
        <f t="shared" si="128"/>
        <v>0.6452</v>
      </c>
      <c r="T182" s="37"/>
      <c r="U182" s="37">
        <f t="shared" si="129"/>
        <v>0.36559999999999998</v>
      </c>
      <c r="V182" s="37">
        <f t="shared" si="130"/>
        <v>0.16880000000000001</v>
      </c>
      <c r="W182" s="37">
        <f t="shared" si="131"/>
        <v>0.62390000000000001</v>
      </c>
      <c r="X182" s="37">
        <f t="shared" si="132"/>
        <v>0.63639999999999997</v>
      </c>
      <c r="Y182" s="37">
        <f t="shared" si="133"/>
        <v>0.2157</v>
      </c>
      <c r="Z182" s="37"/>
      <c r="AA182" s="37">
        <f t="shared" si="134"/>
        <v>9.6600000000000005E-2</v>
      </c>
      <c r="AB182" s="37">
        <f t="shared" si="135"/>
        <v>0.31380000000000002</v>
      </c>
      <c r="AC182" s="37">
        <f t="shared" si="136"/>
        <v>2.18E-2</v>
      </c>
      <c r="AD182" s="37">
        <f t="shared" si="137"/>
        <v>2.0199999999999999E-2</v>
      </c>
      <c r="AE182" s="37">
        <f t="shared" si="138"/>
        <v>0.23419999999999999</v>
      </c>
      <c r="AF182" s="37"/>
      <c r="AG182" s="37">
        <f t="shared" si="164"/>
        <v>5.4899999999999997E-2</v>
      </c>
      <c r="AH182" s="37">
        <f t="shared" si="165"/>
        <v>1.2500000000000001E-2</v>
      </c>
      <c r="AI182" s="37">
        <f t="shared" si="166"/>
        <v>0.21249999999999999</v>
      </c>
      <c r="AJ182" s="37">
        <f t="shared" si="167"/>
        <v>0.22500000000000001</v>
      </c>
      <c r="AK182" s="37">
        <f t="shared" si="168"/>
        <v>1.9099999999999999E-2</v>
      </c>
      <c r="AL182" s="37"/>
      <c r="AM182" s="37">
        <f t="shared" si="139"/>
        <v>9.9000000000000032E-2</v>
      </c>
      <c r="AN182" s="37">
        <f t="shared" si="140"/>
        <v>0.5423</v>
      </c>
      <c r="AO182" s="37">
        <f t="shared" si="141"/>
        <v>0.39229999999999998</v>
      </c>
      <c r="AP182" s="37">
        <f t="shared" si="142"/>
        <v>0.41419999999999996</v>
      </c>
      <c r="AQ182" s="37">
        <f t="shared" si="143"/>
        <v>0.42949999999999999</v>
      </c>
      <c r="AS182" s="2">
        <f t="shared" si="144"/>
        <v>5.8299999999999998E-2</v>
      </c>
      <c r="AT182" s="2">
        <f t="shared" si="145"/>
        <v>0.29399999999999998</v>
      </c>
      <c r="AU182" s="2">
        <f t="shared" si="146"/>
        <v>0.04</v>
      </c>
      <c r="AV182" s="2">
        <f t="shared" si="147"/>
        <v>3.3700000000000001E-2</v>
      </c>
      <c r="AW182" s="2">
        <f t="shared" si="148"/>
        <v>0.22869999999999999</v>
      </c>
      <c r="AY182" s="2">
        <f t="shared" si="149"/>
        <v>5.4300000000000001E-2</v>
      </c>
      <c r="AZ182" s="2">
        <f t="shared" si="150"/>
        <v>0.25590000000000002</v>
      </c>
      <c r="BA182" s="2">
        <f t="shared" si="151"/>
        <v>6.93E-2</v>
      </c>
      <c r="BB182" s="2">
        <f t="shared" si="152"/>
        <v>9.7299999999999998E-2</v>
      </c>
      <c r="BC182" s="2">
        <f t="shared" si="153"/>
        <v>0.2079</v>
      </c>
      <c r="BE182" s="2">
        <f t="shared" si="154"/>
        <v>2.7199999999999998E-2</v>
      </c>
      <c r="BF182" s="2">
        <f t="shared" si="155"/>
        <v>0.24099999999999999</v>
      </c>
      <c r="BG182" s="2">
        <f t="shared" si="156"/>
        <v>0.1183</v>
      </c>
      <c r="BH182" s="2">
        <f t="shared" si="157"/>
        <v>2.9499999999999998E-2</v>
      </c>
      <c r="BI182" s="2">
        <f t="shared" si="158"/>
        <v>6.1600000000000002E-2</v>
      </c>
      <c r="BK182" s="2">
        <f t="shared" si="159"/>
        <v>1.7000000000000001E-2</v>
      </c>
      <c r="BL182" s="2">
        <f t="shared" si="160"/>
        <v>0.20960000000000001</v>
      </c>
      <c r="BM182" s="2">
        <f t="shared" si="161"/>
        <v>0.1154</v>
      </c>
      <c r="BN182" s="2">
        <f t="shared" si="162"/>
        <v>0.10349999999999999</v>
      </c>
      <c r="BO182" s="2">
        <f t="shared" si="163"/>
        <v>0.28210000000000002</v>
      </c>
    </row>
    <row r="183" spans="1:67" ht="16.5" thickBot="1" x14ac:dyDescent="0.3">
      <c r="A183" s="2" t="s">
        <v>308</v>
      </c>
      <c r="B183" s="3">
        <v>0.44</v>
      </c>
      <c r="C183" s="4">
        <v>0.55000000000000004</v>
      </c>
      <c r="D183" s="4">
        <v>0.11</v>
      </c>
      <c r="E183" s="4">
        <v>0.26</v>
      </c>
      <c r="F183" s="4">
        <v>0.83</v>
      </c>
      <c r="G183" s="6" t="s">
        <v>20</v>
      </c>
      <c r="H183" s="36">
        <f t="shared" si="117"/>
        <v>0.61009999999999998</v>
      </c>
      <c r="I183" s="36">
        <f t="shared" si="118"/>
        <v>0.59350000000000003</v>
      </c>
      <c r="J183" s="36">
        <f t="shared" si="119"/>
        <v>0.46029999999999999</v>
      </c>
      <c r="K183" s="36">
        <f t="shared" si="120"/>
        <v>0.14399999999999999</v>
      </c>
      <c r="L183" s="36">
        <f t="shared" si="121"/>
        <v>0.14399999999999999</v>
      </c>
      <c r="M183" s="36" t="str">
        <f t="shared" si="122"/>
        <v>High</v>
      </c>
      <c r="N183" s="36">
        <f t="shared" si="123"/>
        <v>1</v>
      </c>
      <c r="O183" s="37">
        <f t="shared" si="124"/>
        <v>0.44440000000000002</v>
      </c>
      <c r="P183" s="37">
        <f t="shared" si="125"/>
        <v>0.61109999999999998</v>
      </c>
      <c r="Q183" s="37">
        <f t="shared" si="126"/>
        <v>0.1158</v>
      </c>
      <c r="R183" s="37">
        <f t="shared" si="127"/>
        <v>0.2626</v>
      </c>
      <c r="S183" s="37">
        <f t="shared" si="128"/>
        <v>0.89249999999999996</v>
      </c>
      <c r="T183" s="37"/>
      <c r="U183" s="37">
        <f t="shared" si="129"/>
        <v>0.38469999999999999</v>
      </c>
      <c r="V183" s="37">
        <f t="shared" si="130"/>
        <v>0.2414</v>
      </c>
      <c r="W183" s="37">
        <f t="shared" si="131"/>
        <v>0.79239999999999999</v>
      </c>
      <c r="X183" s="37">
        <f t="shared" si="132"/>
        <v>0.58399999999999996</v>
      </c>
      <c r="Y183" s="37">
        <f t="shared" si="133"/>
        <v>5.6800000000000003E-2</v>
      </c>
      <c r="Z183" s="37"/>
      <c r="AA183" s="37">
        <f t="shared" si="134"/>
        <v>8.6599999999999996E-2</v>
      </c>
      <c r="AB183" s="37">
        <f t="shared" si="135"/>
        <v>0.20019999999999999</v>
      </c>
      <c r="AC183" s="37">
        <f t="shared" si="136"/>
        <v>7.0000000000000001E-3</v>
      </c>
      <c r="AD183" s="37">
        <f t="shared" si="137"/>
        <v>2.76E-2</v>
      </c>
      <c r="AE183" s="37">
        <f t="shared" si="138"/>
        <v>0.66210000000000002</v>
      </c>
      <c r="AF183" s="37"/>
      <c r="AG183" s="37">
        <f t="shared" si="164"/>
        <v>6.1600000000000002E-2</v>
      </c>
      <c r="AH183" s="37">
        <f t="shared" si="165"/>
        <v>2.35E-2</v>
      </c>
      <c r="AI183" s="37">
        <f t="shared" si="166"/>
        <v>0.4425</v>
      </c>
      <c r="AJ183" s="37">
        <f t="shared" si="167"/>
        <v>0.1762</v>
      </c>
      <c r="AK183" s="37">
        <f t="shared" si="168"/>
        <v>2.7000000000000001E-3</v>
      </c>
      <c r="AL183" s="37"/>
      <c r="AM183" s="37">
        <f t="shared" si="139"/>
        <v>5.9700000000000031E-2</v>
      </c>
      <c r="AN183" s="37">
        <f t="shared" si="140"/>
        <v>0.36969999999999997</v>
      </c>
      <c r="AO183" s="37">
        <f t="shared" si="141"/>
        <v>0.67659999999999998</v>
      </c>
      <c r="AP183" s="37">
        <f t="shared" si="142"/>
        <v>0.32139999999999996</v>
      </c>
      <c r="AQ183" s="37">
        <f t="shared" si="143"/>
        <v>0.8357</v>
      </c>
      <c r="AS183" s="2">
        <f t="shared" si="144"/>
        <v>4.8300000000000003E-2</v>
      </c>
      <c r="AT183" s="2">
        <f t="shared" si="145"/>
        <v>0.1804</v>
      </c>
      <c r="AU183" s="2">
        <f t="shared" si="146"/>
        <v>5.4800000000000001E-2</v>
      </c>
      <c r="AV183" s="2">
        <f t="shared" si="147"/>
        <v>2.63E-2</v>
      </c>
      <c r="AW183" s="2">
        <f t="shared" si="148"/>
        <v>0.65659999999999996</v>
      </c>
      <c r="AY183" s="2">
        <f t="shared" si="149"/>
        <v>4.4299999999999999E-2</v>
      </c>
      <c r="AZ183" s="2">
        <f t="shared" si="150"/>
        <v>0.14230000000000001</v>
      </c>
      <c r="BA183" s="2">
        <f t="shared" si="151"/>
        <v>8.4099999999999994E-2</v>
      </c>
      <c r="BB183" s="2">
        <f t="shared" si="152"/>
        <v>8.9899999999999994E-2</v>
      </c>
      <c r="BC183" s="2">
        <f t="shared" si="153"/>
        <v>0.63580000000000003</v>
      </c>
      <c r="BE183" s="2">
        <f t="shared" si="154"/>
        <v>1.72E-2</v>
      </c>
      <c r="BF183" s="2">
        <f t="shared" si="155"/>
        <v>0.12740000000000001</v>
      </c>
      <c r="BG183" s="2">
        <f t="shared" si="156"/>
        <v>0.1331</v>
      </c>
      <c r="BH183" s="2">
        <f t="shared" si="157"/>
        <v>2.2100000000000002E-2</v>
      </c>
      <c r="BI183" s="2">
        <f t="shared" si="158"/>
        <v>0.48949999999999999</v>
      </c>
      <c r="BK183" s="2">
        <f t="shared" si="159"/>
        <v>7.0000000000000001E-3</v>
      </c>
      <c r="BL183" s="2">
        <f t="shared" si="160"/>
        <v>9.6000000000000002E-2</v>
      </c>
      <c r="BM183" s="2">
        <f t="shared" si="161"/>
        <v>0.13020000000000001</v>
      </c>
      <c r="BN183" s="2">
        <f t="shared" si="162"/>
        <v>9.6100000000000005E-2</v>
      </c>
      <c r="BO183" s="2">
        <f t="shared" si="163"/>
        <v>0.14580000000000001</v>
      </c>
    </row>
    <row r="184" spans="1:67" ht="16.5" thickBot="1" x14ac:dyDescent="0.3">
      <c r="A184" s="2" t="s">
        <v>309</v>
      </c>
      <c r="B184" s="3">
        <v>0.36499999999999999</v>
      </c>
      <c r="C184" s="4">
        <v>0.68</v>
      </c>
      <c r="D184" s="4">
        <v>0.1</v>
      </c>
      <c r="E184" s="4">
        <v>0.63</v>
      </c>
      <c r="F184" s="4">
        <v>0.18</v>
      </c>
      <c r="G184" s="7" t="s">
        <v>21</v>
      </c>
      <c r="H184" s="36">
        <f t="shared" si="117"/>
        <v>1.6199999999999999E-2</v>
      </c>
      <c r="I184" s="36">
        <f t="shared" si="118"/>
        <v>1.7100000000000001E-2</v>
      </c>
      <c r="J184" s="36">
        <f t="shared" si="119"/>
        <v>0.156</v>
      </c>
      <c r="K184" s="36">
        <f t="shared" si="120"/>
        <v>0.47189999999999999</v>
      </c>
      <c r="L184" s="36">
        <f t="shared" si="121"/>
        <v>1.6199999999999999E-2</v>
      </c>
      <c r="M184" s="36" t="str">
        <f t="shared" si="122"/>
        <v>very_low</v>
      </c>
      <c r="N184" s="36">
        <f t="shared" si="123"/>
        <v>0</v>
      </c>
      <c r="O184" s="37">
        <f t="shared" si="124"/>
        <v>0.36870000000000003</v>
      </c>
      <c r="P184" s="37">
        <f t="shared" si="125"/>
        <v>0.75560000000000005</v>
      </c>
      <c r="Q184" s="37">
        <f t="shared" si="126"/>
        <v>0.1053</v>
      </c>
      <c r="R184" s="37">
        <f t="shared" si="127"/>
        <v>0.63639999999999997</v>
      </c>
      <c r="S184" s="37">
        <f t="shared" si="128"/>
        <v>0.19350000000000001</v>
      </c>
      <c r="T184" s="37"/>
      <c r="U184" s="37">
        <f t="shared" si="129"/>
        <v>0.4612</v>
      </c>
      <c r="V184" s="37">
        <f t="shared" si="130"/>
        <v>0.13919999999999999</v>
      </c>
      <c r="W184" s="37">
        <f t="shared" si="131"/>
        <v>0.8095</v>
      </c>
      <c r="X184" s="37">
        <f t="shared" si="132"/>
        <v>0.22220000000000001</v>
      </c>
      <c r="Y184" s="37">
        <f t="shared" si="133"/>
        <v>0.67569999999999997</v>
      </c>
      <c r="Z184" s="37"/>
      <c r="AA184" s="37">
        <f t="shared" si="134"/>
        <v>5.6000000000000001E-2</v>
      </c>
      <c r="AB184" s="37">
        <f t="shared" si="135"/>
        <v>0.3795</v>
      </c>
      <c r="AC184" s="37">
        <f t="shared" si="136"/>
        <v>6.1000000000000004E-3</v>
      </c>
      <c r="AD184" s="37">
        <f t="shared" si="137"/>
        <v>0.22500000000000001</v>
      </c>
      <c r="AE184" s="37">
        <f t="shared" si="138"/>
        <v>1.5800000000000002E-2</v>
      </c>
      <c r="AF184" s="37"/>
      <c r="AG184" s="37">
        <f t="shared" si="164"/>
        <v>9.4799999999999995E-2</v>
      </c>
      <c r="AH184" s="37">
        <f t="shared" si="165"/>
        <v>9.1999999999999998E-3</v>
      </c>
      <c r="AI184" s="37">
        <f t="shared" si="166"/>
        <v>0.47470000000000001</v>
      </c>
      <c r="AJ184" s="37">
        <f t="shared" si="167"/>
        <v>2.0199999999999999E-2</v>
      </c>
      <c r="AK184" s="37">
        <f t="shared" si="168"/>
        <v>0.26860000000000001</v>
      </c>
      <c r="AL184" s="37"/>
      <c r="AM184" s="37">
        <f t="shared" si="139"/>
        <v>9.2499999999999971E-2</v>
      </c>
      <c r="AN184" s="37">
        <f t="shared" si="140"/>
        <v>0.61640000000000006</v>
      </c>
      <c r="AO184" s="37">
        <f t="shared" si="141"/>
        <v>0.70419999999999994</v>
      </c>
      <c r="AP184" s="37">
        <f t="shared" si="142"/>
        <v>0.41419999999999996</v>
      </c>
      <c r="AQ184" s="37">
        <f t="shared" si="143"/>
        <v>0.48219999999999996</v>
      </c>
      <c r="AS184" s="2">
        <f t="shared" si="144"/>
        <v>1.77E-2</v>
      </c>
      <c r="AT184" s="2">
        <f t="shared" si="145"/>
        <v>0.35970000000000002</v>
      </c>
      <c r="AU184" s="2">
        <f t="shared" si="146"/>
        <v>5.57E-2</v>
      </c>
      <c r="AV184" s="2">
        <f t="shared" si="147"/>
        <v>0.1711</v>
      </c>
      <c r="AW184" s="2">
        <f t="shared" si="148"/>
        <v>1.03E-2</v>
      </c>
      <c r="AY184" s="2">
        <f t="shared" si="149"/>
        <v>1.37E-2</v>
      </c>
      <c r="AZ184" s="2">
        <f t="shared" si="150"/>
        <v>0.3216</v>
      </c>
      <c r="BA184" s="2">
        <f t="shared" si="151"/>
        <v>8.5000000000000006E-2</v>
      </c>
      <c r="BB184" s="2">
        <f t="shared" si="152"/>
        <v>0.1075</v>
      </c>
      <c r="BC184" s="2">
        <f t="shared" si="153"/>
        <v>1.0500000000000001E-2</v>
      </c>
      <c r="BE184" s="2">
        <f t="shared" si="154"/>
        <v>1.34E-2</v>
      </c>
      <c r="BF184" s="2">
        <f t="shared" si="155"/>
        <v>0.30669999999999997</v>
      </c>
      <c r="BG184" s="2">
        <f t="shared" si="156"/>
        <v>0.13400000000000001</v>
      </c>
      <c r="BH184" s="2">
        <f t="shared" si="157"/>
        <v>0.17530000000000001</v>
      </c>
      <c r="BI184" s="2">
        <f t="shared" si="158"/>
        <v>0.15679999999999999</v>
      </c>
      <c r="BK184" s="2">
        <f t="shared" si="159"/>
        <v>2.3599999999999999E-2</v>
      </c>
      <c r="BL184" s="2">
        <f t="shared" si="160"/>
        <v>0.27529999999999999</v>
      </c>
      <c r="BM184" s="2">
        <f t="shared" si="161"/>
        <v>0.13109999999999999</v>
      </c>
      <c r="BN184" s="2">
        <f t="shared" si="162"/>
        <v>0.1013</v>
      </c>
      <c r="BO184" s="2">
        <f t="shared" si="163"/>
        <v>0.50049999999999994</v>
      </c>
    </row>
    <row r="185" spans="1:67" ht="16.5" thickBot="1" x14ac:dyDescent="0.3">
      <c r="A185" s="2" t="s">
        <v>310</v>
      </c>
      <c r="B185" s="3">
        <v>0.45</v>
      </c>
      <c r="C185" s="4">
        <v>0.65</v>
      </c>
      <c r="D185" s="4">
        <v>0.19</v>
      </c>
      <c r="E185" s="4">
        <v>0.99</v>
      </c>
      <c r="F185" s="4">
        <v>0.55000000000000004</v>
      </c>
      <c r="G185" s="6" t="s">
        <v>20</v>
      </c>
      <c r="H185" s="36">
        <f t="shared" si="117"/>
        <v>0.18129999999999999</v>
      </c>
      <c r="I185" s="36">
        <f t="shared" si="118"/>
        <v>0.1628</v>
      </c>
      <c r="J185" s="36">
        <f t="shared" si="119"/>
        <v>3.1699999999999999E-2</v>
      </c>
      <c r="K185" s="36">
        <f t="shared" si="120"/>
        <v>0.32929999999999998</v>
      </c>
      <c r="L185" s="36">
        <f t="shared" si="121"/>
        <v>3.1699999999999999E-2</v>
      </c>
      <c r="M185" s="36" t="str">
        <f t="shared" si="122"/>
        <v>Middle</v>
      </c>
      <c r="N185" s="36">
        <f t="shared" si="123"/>
        <v>0</v>
      </c>
      <c r="O185" s="37">
        <f t="shared" si="124"/>
        <v>0.45450000000000002</v>
      </c>
      <c r="P185" s="37">
        <f t="shared" si="125"/>
        <v>0.72219999999999995</v>
      </c>
      <c r="Q185" s="37">
        <f t="shared" si="126"/>
        <v>0.2</v>
      </c>
      <c r="R185" s="37">
        <f t="shared" si="127"/>
        <v>1</v>
      </c>
      <c r="S185" s="37">
        <f t="shared" si="128"/>
        <v>0.59140000000000004</v>
      </c>
      <c r="T185" s="37"/>
      <c r="U185" s="37">
        <f t="shared" si="129"/>
        <v>0.375</v>
      </c>
      <c r="V185" s="37">
        <f t="shared" si="130"/>
        <v>0.1613</v>
      </c>
      <c r="W185" s="37">
        <f t="shared" si="131"/>
        <v>0.66669999999999996</v>
      </c>
      <c r="X185" s="37">
        <f t="shared" si="132"/>
        <v>0</v>
      </c>
      <c r="Y185" s="37">
        <f t="shared" si="133"/>
        <v>0.25679999999999997</v>
      </c>
      <c r="Z185" s="37"/>
      <c r="AA185" s="37">
        <f t="shared" si="134"/>
        <v>9.1499999999999998E-2</v>
      </c>
      <c r="AB185" s="37">
        <f t="shared" si="135"/>
        <v>0.3291</v>
      </c>
      <c r="AC185" s="37">
        <f t="shared" si="136"/>
        <v>1.67E-2</v>
      </c>
      <c r="AD185" s="37">
        <f t="shared" si="137"/>
        <v>1</v>
      </c>
      <c r="AE185" s="37">
        <f t="shared" si="138"/>
        <v>0.1825</v>
      </c>
      <c r="AF185" s="37"/>
      <c r="AG185" s="37">
        <f t="shared" si="164"/>
        <v>5.8200000000000002E-2</v>
      </c>
      <c r="AH185" s="37">
        <f t="shared" si="165"/>
        <v>1.1599999999999999E-2</v>
      </c>
      <c r="AI185" s="37">
        <f t="shared" si="166"/>
        <v>0.25800000000000001</v>
      </c>
      <c r="AJ185" s="37">
        <f t="shared" si="167"/>
        <v>0</v>
      </c>
      <c r="AK185" s="37">
        <f t="shared" si="168"/>
        <v>2.64E-2</v>
      </c>
      <c r="AL185" s="37"/>
      <c r="AM185" s="37">
        <f t="shared" si="139"/>
        <v>7.9500000000000015E-2</v>
      </c>
      <c r="AN185" s="37">
        <f t="shared" si="140"/>
        <v>0.56089999999999995</v>
      </c>
      <c r="AO185" s="37">
        <f t="shared" si="141"/>
        <v>0.46669999999999995</v>
      </c>
      <c r="AP185" s="37">
        <f t="shared" si="142"/>
        <v>1</v>
      </c>
      <c r="AQ185" s="37">
        <f t="shared" si="143"/>
        <v>0.33460000000000006</v>
      </c>
      <c r="AS185" s="2">
        <f t="shared" si="144"/>
        <v>5.3199999999999997E-2</v>
      </c>
      <c r="AT185" s="2">
        <f t="shared" si="145"/>
        <v>0.30930000000000002</v>
      </c>
      <c r="AU185" s="2">
        <f t="shared" si="146"/>
        <v>4.5100000000000001E-2</v>
      </c>
      <c r="AV185" s="2">
        <f t="shared" si="147"/>
        <v>0.94610000000000005</v>
      </c>
      <c r="AW185" s="2">
        <f t="shared" si="148"/>
        <v>0.17699999999999999</v>
      </c>
      <c r="AY185" s="2">
        <f t="shared" si="149"/>
        <v>4.9200000000000001E-2</v>
      </c>
      <c r="AZ185" s="2">
        <f t="shared" si="150"/>
        <v>0.2712</v>
      </c>
      <c r="BA185" s="2">
        <f t="shared" si="151"/>
        <v>7.4399999999999994E-2</v>
      </c>
      <c r="BB185" s="2">
        <f t="shared" si="152"/>
        <v>0.88249999999999995</v>
      </c>
      <c r="BC185" s="2">
        <f t="shared" si="153"/>
        <v>0.15620000000000001</v>
      </c>
      <c r="BE185" s="2">
        <f t="shared" si="154"/>
        <v>2.2100000000000002E-2</v>
      </c>
      <c r="BF185" s="2">
        <f t="shared" si="155"/>
        <v>0.25629999999999997</v>
      </c>
      <c r="BG185" s="2">
        <f t="shared" si="156"/>
        <v>0.1234</v>
      </c>
      <c r="BH185" s="2">
        <f t="shared" si="157"/>
        <v>0.95030000000000003</v>
      </c>
      <c r="BI185" s="2">
        <f t="shared" si="158"/>
        <v>9.9000000000000008E-3</v>
      </c>
      <c r="BK185" s="2">
        <f t="shared" si="159"/>
        <v>1.1900000000000001E-2</v>
      </c>
      <c r="BL185" s="2">
        <f t="shared" si="160"/>
        <v>0.22489999999999999</v>
      </c>
      <c r="BM185" s="2">
        <f t="shared" si="161"/>
        <v>0.1205</v>
      </c>
      <c r="BN185" s="2">
        <f t="shared" si="162"/>
        <v>0.87629999999999997</v>
      </c>
      <c r="BO185" s="2">
        <f t="shared" si="163"/>
        <v>0.33379999999999999</v>
      </c>
    </row>
    <row r="186" spans="1:67" ht="16.5" thickBot="1" x14ac:dyDescent="0.3">
      <c r="A186" s="2" t="s">
        <v>311</v>
      </c>
      <c r="B186" s="3">
        <v>0.46</v>
      </c>
      <c r="C186" s="4">
        <v>0.78</v>
      </c>
      <c r="D186" s="4">
        <v>0.38</v>
      </c>
      <c r="E186" s="4">
        <v>0.24</v>
      </c>
      <c r="F186" s="4">
        <v>0.89</v>
      </c>
      <c r="G186" s="6" t="s">
        <v>20</v>
      </c>
      <c r="H186" s="36">
        <f t="shared" si="117"/>
        <v>0.78129999999999999</v>
      </c>
      <c r="I186" s="36">
        <f t="shared" si="118"/>
        <v>0.76400000000000001</v>
      </c>
      <c r="J186" s="36">
        <f t="shared" si="119"/>
        <v>0.63080000000000003</v>
      </c>
      <c r="K186" s="36">
        <f t="shared" si="120"/>
        <v>0.3145</v>
      </c>
      <c r="L186" s="36">
        <f t="shared" si="121"/>
        <v>0.3145</v>
      </c>
      <c r="M186" s="36" t="str">
        <f t="shared" si="122"/>
        <v>High</v>
      </c>
      <c r="N186" s="36">
        <f t="shared" si="123"/>
        <v>1</v>
      </c>
      <c r="O186" s="37">
        <f t="shared" si="124"/>
        <v>0.46460000000000001</v>
      </c>
      <c r="P186" s="37">
        <f t="shared" si="125"/>
        <v>0.86670000000000003</v>
      </c>
      <c r="Q186" s="37">
        <f t="shared" si="126"/>
        <v>0.4</v>
      </c>
      <c r="R186" s="37">
        <f t="shared" si="127"/>
        <v>0.2424</v>
      </c>
      <c r="S186" s="37">
        <f t="shared" si="128"/>
        <v>0.95699999999999996</v>
      </c>
      <c r="T186" s="37"/>
      <c r="U186" s="37">
        <f t="shared" si="129"/>
        <v>0.36559999999999998</v>
      </c>
      <c r="V186" s="37">
        <f t="shared" si="130"/>
        <v>7.1400000000000005E-2</v>
      </c>
      <c r="W186" s="37">
        <f t="shared" si="131"/>
        <v>0.42859999999999998</v>
      </c>
      <c r="X186" s="37">
        <f t="shared" si="132"/>
        <v>0.60980000000000001</v>
      </c>
      <c r="Y186" s="37">
        <f t="shared" si="133"/>
        <v>2.1999999999999999E-2</v>
      </c>
      <c r="Z186" s="37"/>
      <c r="AA186" s="37">
        <f t="shared" si="134"/>
        <v>9.6600000000000005E-2</v>
      </c>
      <c r="AB186" s="37">
        <f t="shared" si="135"/>
        <v>0.59799999999999998</v>
      </c>
      <c r="AC186" s="37">
        <f t="shared" si="136"/>
        <v>6.7400000000000002E-2</v>
      </c>
      <c r="AD186" s="37">
        <f t="shared" si="137"/>
        <v>2.3699999999999999E-2</v>
      </c>
      <c r="AE186" s="37">
        <f t="shared" si="138"/>
        <v>0.8498</v>
      </c>
      <c r="AF186" s="37"/>
      <c r="AG186" s="37">
        <f t="shared" si="164"/>
        <v>5.4899999999999997E-2</v>
      </c>
      <c r="AH186" s="37">
        <f t="shared" si="165"/>
        <v>3.5999999999999999E-3</v>
      </c>
      <c r="AI186" s="37">
        <f t="shared" si="166"/>
        <v>7.9299999999999995E-2</v>
      </c>
      <c r="AJ186" s="37">
        <f t="shared" si="167"/>
        <v>0.19900000000000001</v>
      </c>
      <c r="AK186" s="37">
        <f t="shared" si="168"/>
        <v>8.9999999999999998E-4</v>
      </c>
      <c r="AL186" s="37"/>
      <c r="AM186" s="37">
        <f t="shared" si="139"/>
        <v>9.9000000000000032E-2</v>
      </c>
      <c r="AN186" s="37">
        <f t="shared" si="140"/>
        <v>0.79530000000000001</v>
      </c>
      <c r="AO186" s="37">
        <f t="shared" si="141"/>
        <v>2.8599999999999959E-2</v>
      </c>
      <c r="AP186" s="37">
        <f t="shared" si="142"/>
        <v>0.3674</v>
      </c>
      <c r="AQ186" s="37">
        <f t="shared" si="143"/>
        <v>0.93499999999999994</v>
      </c>
      <c r="AS186" s="2">
        <f t="shared" si="144"/>
        <v>5.8299999999999998E-2</v>
      </c>
      <c r="AT186" s="2">
        <f t="shared" si="145"/>
        <v>0.57820000000000005</v>
      </c>
      <c r="AU186" s="2">
        <f t="shared" si="146"/>
        <v>5.5999999999999999E-3</v>
      </c>
      <c r="AV186" s="2">
        <f t="shared" si="147"/>
        <v>3.0200000000000001E-2</v>
      </c>
      <c r="AW186" s="2">
        <f t="shared" si="148"/>
        <v>0.84430000000000005</v>
      </c>
      <c r="AY186" s="2">
        <f t="shared" si="149"/>
        <v>5.4300000000000001E-2</v>
      </c>
      <c r="AZ186" s="2">
        <f t="shared" si="150"/>
        <v>0.54010000000000002</v>
      </c>
      <c r="BA186" s="2">
        <f t="shared" si="151"/>
        <v>2.3699999999999999E-2</v>
      </c>
      <c r="BB186" s="2">
        <f t="shared" si="152"/>
        <v>9.3799999999999994E-2</v>
      </c>
      <c r="BC186" s="2">
        <f t="shared" si="153"/>
        <v>0.82350000000000001</v>
      </c>
      <c r="BE186" s="2">
        <f t="shared" si="154"/>
        <v>2.7199999999999998E-2</v>
      </c>
      <c r="BF186" s="2">
        <f t="shared" si="155"/>
        <v>0.5252</v>
      </c>
      <c r="BG186" s="2">
        <f t="shared" si="156"/>
        <v>7.2700000000000001E-2</v>
      </c>
      <c r="BH186" s="2">
        <f t="shared" si="157"/>
        <v>2.5999999999999999E-2</v>
      </c>
      <c r="BI186" s="2">
        <f t="shared" si="158"/>
        <v>0.67720000000000002</v>
      </c>
      <c r="BK186" s="2">
        <f t="shared" si="159"/>
        <v>1.7000000000000001E-2</v>
      </c>
      <c r="BL186" s="2">
        <f t="shared" si="160"/>
        <v>0.49380000000000002</v>
      </c>
      <c r="BM186" s="2">
        <f t="shared" si="161"/>
        <v>6.9800000000000001E-2</v>
      </c>
      <c r="BN186" s="2">
        <f t="shared" si="162"/>
        <v>0.1</v>
      </c>
      <c r="BO186" s="2">
        <f t="shared" si="163"/>
        <v>0.33350000000000002</v>
      </c>
    </row>
    <row r="187" spans="1:67" ht="16.5" thickBot="1" x14ac:dyDescent="0.3">
      <c r="A187" s="2" t="s">
        <v>312</v>
      </c>
      <c r="B187" s="3">
        <v>0.37</v>
      </c>
      <c r="C187" s="4">
        <v>0.55000000000000004</v>
      </c>
      <c r="D187" s="4">
        <v>0.41</v>
      </c>
      <c r="E187" s="4">
        <v>0.28999999999999998</v>
      </c>
      <c r="F187" s="4">
        <v>0.3</v>
      </c>
      <c r="G187" s="7" t="s">
        <v>21</v>
      </c>
      <c r="H187" s="36">
        <f t="shared" si="117"/>
        <v>3.5400000000000001E-2</v>
      </c>
      <c r="I187" s="36">
        <f t="shared" si="118"/>
        <v>1.66E-2</v>
      </c>
      <c r="J187" s="36">
        <f t="shared" si="119"/>
        <v>0.12470000000000001</v>
      </c>
      <c r="K187" s="36">
        <f t="shared" si="120"/>
        <v>0.44280000000000003</v>
      </c>
      <c r="L187" s="36">
        <f t="shared" si="121"/>
        <v>1.66E-2</v>
      </c>
      <c r="M187" s="36" t="str">
        <f t="shared" si="122"/>
        <v>Low</v>
      </c>
      <c r="N187" s="36">
        <f t="shared" si="123"/>
        <v>1</v>
      </c>
      <c r="O187" s="37">
        <f t="shared" si="124"/>
        <v>0.37369999999999998</v>
      </c>
      <c r="P187" s="37">
        <f t="shared" si="125"/>
        <v>0.61109999999999998</v>
      </c>
      <c r="Q187" s="37">
        <f t="shared" si="126"/>
        <v>0.43159999999999998</v>
      </c>
      <c r="R187" s="37">
        <f t="shared" si="127"/>
        <v>0.29289999999999999</v>
      </c>
      <c r="S187" s="37">
        <f t="shared" si="128"/>
        <v>0.3226</v>
      </c>
      <c r="T187" s="37"/>
      <c r="U187" s="37">
        <f t="shared" si="129"/>
        <v>0.45590000000000003</v>
      </c>
      <c r="V187" s="37">
        <f t="shared" si="130"/>
        <v>0.2414</v>
      </c>
      <c r="W187" s="37">
        <f t="shared" si="131"/>
        <v>0.39700000000000002</v>
      </c>
      <c r="X187" s="37">
        <f t="shared" si="132"/>
        <v>0.54690000000000005</v>
      </c>
      <c r="Y187" s="37">
        <f t="shared" si="133"/>
        <v>0.51219999999999999</v>
      </c>
      <c r="Z187" s="37"/>
      <c r="AA187" s="37">
        <f t="shared" si="134"/>
        <v>5.7700000000000001E-2</v>
      </c>
      <c r="AB187" s="37">
        <f t="shared" si="135"/>
        <v>0.20019999999999999</v>
      </c>
      <c r="AC187" s="37">
        <f t="shared" si="136"/>
        <v>8.0699999999999994E-2</v>
      </c>
      <c r="AD187" s="37">
        <f t="shared" si="137"/>
        <v>3.4299999999999997E-2</v>
      </c>
      <c r="AE187" s="37">
        <f t="shared" si="138"/>
        <v>4.19E-2</v>
      </c>
      <c r="AF187" s="37"/>
      <c r="AG187" s="37">
        <f t="shared" si="164"/>
        <v>9.2200000000000004E-2</v>
      </c>
      <c r="AH187" s="37">
        <f t="shared" si="165"/>
        <v>2.35E-2</v>
      </c>
      <c r="AI187" s="37">
        <f t="shared" si="166"/>
        <v>6.6199999999999995E-2</v>
      </c>
      <c r="AJ187" s="37">
        <f t="shared" si="167"/>
        <v>0.14729999999999999</v>
      </c>
      <c r="AK187" s="37">
        <f t="shared" si="168"/>
        <v>0.12379999999999999</v>
      </c>
      <c r="AL187" s="37"/>
      <c r="AM187" s="37">
        <f t="shared" si="139"/>
        <v>8.2200000000000051E-2</v>
      </c>
      <c r="AN187" s="37">
        <f t="shared" si="140"/>
        <v>0.36969999999999997</v>
      </c>
      <c r="AO187" s="37">
        <f t="shared" si="141"/>
        <v>3.4599999999999964E-2</v>
      </c>
      <c r="AP187" s="37">
        <f t="shared" si="142"/>
        <v>0.25400000000000006</v>
      </c>
      <c r="AQ187" s="37">
        <f t="shared" si="143"/>
        <v>0.18959999999999999</v>
      </c>
      <c r="AS187" s="2">
        <f t="shared" si="144"/>
        <v>1.9400000000000001E-2</v>
      </c>
      <c r="AT187" s="2">
        <f t="shared" si="145"/>
        <v>0.1804</v>
      </c>
      <c r="AU187" s="2">
        <f t="shared" si="146"/>
        <v>1.89E-2</v>
      </c>
      <c r="AV187" s="2">
        <f t="shared" si="147"/>
        <v>1.9599999999999999E-2</v>
      </c>
      <c r="AW187" s="2">
        <f t="shared" si="148"/>
        <v>3.6400000000000002E-2</v>
      </c>
      <c r="AY187" s="2">
        <f t="shared" si="149"/>
        <v>1.54E-2</v>
      </c>
      <c r="AZ187" s="2">
        <f t="shared" si="150"/>
        <v>0.14230000000000001</v>
      </c>
      <c r="BA187" s="2">
        <f t="shared" si="151"/>
        <v>1.04E-2</v>
      </c>
      <c r="BB187" s="2">
        <f t="shared" si="152"/>
        <v>8.3199999999999996E-2</v>
      </c>
      <c r="BC187" s="2">
        <f t="shared" si="153"/>
        <v>1.5599999999999999E-2</v>
      </c>
      <c r="BE187" s="2">
        <f t="shared" si="154"/>
        <v>1.17E-2</v>
      </c>
      <c r="BF187" s="2">
        <f t="shared" si="155"/>
        <v>0.12740000000000001</v>
      </c>
      <c r="BG187" s="2">
        <f t="shared" si="156"/>
        <v>5.9400000000000001E-2</v>
      </c>
      <c r="BH187" s="2">
        <f t="shared" si="157"/>
        <v>1.54E-2</v>
      </c>
      <c r="BI187" s="2">
        <f t="shared" si="158"/>
        <v>0.13070000000000001</v>
      </c>
      <c r="BK187" s="2">
        <f t="shared" si="159"/>
        <v>2.1899999999999999E-2</v>
      </c>
      <c r="BL187" s="2">
        <f t="shared" si="160"/>
        <v>9.6000000000000002E-2</v>
      </c>
      <c r="BM187" s="2">
        <f t="shared" si="161"/>
        <v>5.6500000000000002E-2</v>
      </c>
      <c r="BN187" s="2">
        <f t="shared" si="162"/>
        <v>8.9399999999999993E-2</v>
      </c>
      <c r="BO187" s="2">
        <f t="shared" si="163"/>
        <v>0.47439999999999999</v>
      </c>
    </row>
    <row r="188" spans="1:67" ht="16.5" thickBot="1" x14ac:dyDescent="0.3">
      <c r="A188" s="2" t="s">
        <v>313</v>
      </c>
      <c r="B188" s="3">
        <v>0.38</v>
      </c>
      <c r="C188" s="4">
        <v>0.59</v>
      </c>
      <c r="D188" s="4">
        <v>0.31</v>
      </c>
      <c r="E188" s="4">
        <v>0.62</v>
      </c>
      <c r="F188" s="4">
        <v>0.2</v>
      </c>
      <c r="G188" s="7" t="s">
        <v>21</v>
      </c>
      <c r="H188" s="36">
        <f t="shared" si="117"/>
        <v>1.6500000000000001E-2</v>
      </c>
      <c r="I188" s="36">
        <f t="shared" si="118"/>
        <v>1.15E-2</v>
      </c>
      <c r="J188" s="36">
        <f t="shared" si="119"/>
        <v>0.15049999999999999</v>
      </c>
      <c r="K188" s="36">
        <f t="shared" si="120"/>
        <v>0.46629999999999999</v>
      </c>
      <c r="L188" s="36">
        <f t="shared" si="121"/>
        <v>1.15E-2</v>
      </c>
      <c r="M188" s="36" t="str">
        <f t="shared" si="122"/>
        <v>Low</v>
      </c>
      <c r="N188" s="36">
        <f t="shared" si="123"/>
        <v>1</v>
      </c>
      <c r="O188" s="37">
        <f t="shared" si="124"/>
        <v>0.38379999999999997</v>
      </c>
      <c r="P188" s="37">
        <f t="shared" si="125"/>
        <v>0.65559999999999996</v>
      </c>
      <c r="Q188" s="37">
        <f t="shared" si="126"/>
        <v>0.32629999999999998</v>
      </c>
      <c r="R188" s="37">
        <f t="shared" si="127"/>
        <v>0.62629999999999997</v>
      </c>
      <c r="S188" s="37">
        <f t="shared" si="128"/>
        <v>0.21510000000000001</v>
      </c>
      <c r="T188" s="37"/>
      <c r="U188" s="37">
        <f t="shared" si="129"/>
        <v>0.44529999999999997</v>
      </c>
      <c r="V188" s="37">
        <f t="shared" si="130"/>
        <v>0.20799999999999999</v>
      </c>
      <c r="W188" s="37">
        <f t="shared" si="131"/>
        <v>0.50800000000000001</v>
      </c>
      <c r="X188" s="37">
        <f t="shared" si="132"/>
        <v>0.2298</v>
      </c>
      <c r="Y188" s="37">
        <f t="shared" si="133"/>
        <v>0.64600000000000002</v>
      </c>
      <c r="Z188" s="37"/>
      <c r="AA188" s="37">
        <f t="shared" si="134"/>
        <v>6.13E-2</v>
      </c>
      <c r="AB188" s="37">
        <f t="shared" si="135"/>
        <v>0.2455</v>
      </c>
      <c r="AC188" s="37">
        <f t="shared" si="136"/>
        <v>4.2900000000000001E-2</v>
      </c>
      <c r="AD188" s="37">
        <f t="shared" si="137"/>
        <v>0.21479999999999999</v>
      </c>
      <c r="AE188" s="37">
        <f t="shared" si="138"/>
        <v>1.9E-2</v>
      </c>
      <c r="AF188" s="37"/>
      <c r="AG188" s="37">
        <f t="shared" si="164"/>
        <v>8.6999999999999994E-2</v>
      </c>
      <c r="AH188" s="37">
        <f t="shared" si="165"/>
        <v>1.7899999999999999E-2</v>
      </c>
      <c r="AI188" s="37">
        <f t="shared" si="166"/>
        <v>0.1212</v>
      </c>
      <c r="AJ188" s="37">
        <f t="shared" si="167"/>
        <v>2.1399999999999999E-2</v>
      </c>
      <c r="AK188" s="37">
        <f t="shared" si="168"/>
        <v>0.23499999999999999</v>
      </c>
      <c r="AL188" s="37"/>
      <c r="AM188" s="37">
        <f t="shared" si="139"/>
        <v>6.1499999999999999E-2</v>
      </c>
      <c r="AN188" s="37">
        <f t="shared" si="140"/>
        <v>0.4476</v>
      </c>
      <c r="AO188" s="37">
        <f t="shared" si="141"/>
        <v>0.18170000000000003</v>
      </c>
      <c r="AP188" s="37">
        <f t="shared" si="142"/>
        <v>0.39649999999999996</v>
      </c>
      <c r="AQ188" s="37">
        <f t="shared" si="143"/>
        <v>0.43090000000000001</v>
      </c>
      <c r="AS188" s="2">
        <f t="shared" si="144"/>
        <v>2.3E-2</v>
      </c>
      <c r="AT188" s="2">
        <f t="shared" si="145"/>
        <v>0.22570000000000001</v>
      </c>
      <c r="AU188" s="2">
        <f t="shared" si="146"/>
        <v>1.89E-2</v>
      </c>
      <c r="AV188" s="2">
        <f t="shared" si="147"/>
        <v>0.16089999999999999</v>
      </c>
      <c r="AW188" s="2">
        <f t="shared" si="148"/>
        <v>1.35E-2</v>
      </c>
      <c r="AY188" s="2">
        <f t="shared" si="149"/>
        <v>1.9E-2</v>
      </c>
      <c r="AZ188" s="2">
        <f t="shared" si="150"/>
        <v>0.18759999999999999</v>
      </c>
      <c r="BA188" s="2">
        <f t="shared" si="151"/>
        <v>4.82E-2</v>
      </c>
      <c r="BB188" s="2">
        <f t="shared" si="152"/>
        <v>9.7299999999999998E-2</v>
      </c>
      <c r="BC188" s="2">
        <f t="shared" si="153"/>
        <v>7.3000000000000001E-3</v>
      </c>
      <c r="BE188" s="2">
        <f t="shared" si="154"/>
        <v>8.0999999999999996E-3</v>
      </c>
      <c r="BF188" s="2">
        <f t="shared" si="155"/>
        <v>0.17269999999999999</v>
      </c>
      <c r="BG188" s="2">
        <f t="shared" si="156"/>
        <v>9.7199999999999995E-2</v>
      </c>
      <c r="BH188" s="2">
        <f t="shared" si="157"/>
        <v>0.1651</v>
      </c>
      <c r="BI188" s="2">
        <f t="shared" si="158"/>
        <v>0.15359999999999999</v>
      </c>
      <c r="BK188" s="2">
        <f t="shared" si="159"/>
        <v>1.83E-2</v>
      </c>
      <c r="BL188" s="2">
        <f t="shared" si="160"/>
        <v>0.14130000000000001</v>
      </c>
      <c r="BM188" s="2">
        <f t="shared" si="161"/>
        <v>9.4299999999999995E-2</v>
      </c>
      <c r="BN188" s="2">
        <f t="shared" si="162"/>
        <v>9.11E-2</v>
      </c>
      <c r="BO188" s="2">
        <f t="shared" si="163"/>
        <v>0.49730000000000002</v>
      </c>
    </row>
    <row r="189" spans="1:67" ht="16.5" thickBot="1" x14ac:dyDescent="0.3">
      <c r="A189" s="2" t="s">
        <v>314</v>
      </c>
      <c r="B189" s="3">
        <v>0.49</v>
      </c>
      <c r="C189" s="4">
        <v>0.64</v>
      </c>
      <c r="D189" s="4">
        <v>0.34</v>
      </c>
      <c r="E189" s="4">
        <v>0.78</v>
      </c>
      <c r="F189" s="4">
        <v>0.21</v>
      </c>
      <c r="G189" s="7" t="s">
        <v>21</v>
      </c>
      <c r="H189" s="36">
        <f t="shared" si="117"/>
        <v>2.12E-2</v>
      </c>
      <c r="I189" s="36">
        <f t="shared" si="118"/>
        <v>1.2800000000000001E-2</v>
      </c>
      <c r="J189" s="36">
        <f t="shared" si="119"/>
        <v>0.15179999999999999</v>
      </c>
      <c r="K189" s="36">
        <f t="shared" si="120"/>
        <v>0.46760000000000002</v>
      </c>
      <c r="L189" s="36">
        <f t="shared" si="121"/>
        <v>1.2800000000000001E-2</v>
      </c>
      <c r="M189" s="36" t="str">
        <f t="shared" si="122"/>
        <v>Low</v>
      </c>
      <c r="N189" s="36">
        <f t="shared" si="123"/>
        <v>1</v>
      </c>
      <c r="O189" s="37">
        <f t="shared" si="124"/>
        <v>0.49490000000000001</v>
      </c>
      <c r="P189" s="37">
        <f t="shared" si="125"/>
        <v>0.71109999999999995</v>
      </c>
      <c r="Q189" s="37">
        <f t="shared" si="126"/>
        <v>0.3579</v>
      </c>
      <c r="R189" s="37">
        <f t="shared" si="127"/>
        <v>0.78790000000000004</v>
      </c>
      <c r="S189" s="37">
        <f t="shared" si="128"/>
        <v>0.2258</v>
      </c>
      <c r="T189" s="37"/>
      <c r="U189" s="37">
        <f t="shared" si="129"/>
        <v>0.33789999999999998</v>
      </c>
      <c r="V189" s="37">
        <f t="shared" si="130"/>
        <v>0.16880000000000001</v>
      </c>
      <c r="W189" s="37">
        <f t="shared" si="131"/>
        <v>0.47289999999999999</v>
      </c>
      <c r="X189" s="37">
        <f t="shared" si="132"/>
        <v>0.1186</v>
      </c>
      <c r="Y189" s="37">
        <f t="shared" si="133"/>
        <v>0.63160000000000005</v>
      </c>
      <c r="Z189" s="37"/>
      <c r="AA189" s="37">
        <f t="shared" si="134"/>
        <v>0.1133</v>
      </c>
      <c r="AB189" s="37">
        <f t="shared" si="135"/>
        <v>0.31380000000000002</v>
      </c>
      <c r="AC189" s="37">
        <f t="shared" si="136"/>
        <v>5.2400000000000002E-2</v>
      </c>
      <c r="AD189" s="37">
        <f t="shared" si="137"/>
        <v>0.43440000000000001</v>
      </c>
      <c r="AE189" s="37">
        <f t="shared" si="138"/>
        <v>2.0799999999999999E-2</v>
      </c>
      <c r="AF189" s="37"/>
      <c r="AG189" s="37">
        <f t="shared" si="164"/>
        <v>4.6199999999999998E-2</v>
      </c>
      <c r="AH189" s="37">
        <f t="shared" si="165"/>
        <v>1.2500000000000001E-2</v>
      </c>
      <c r="AI189" s="37">
        <f t="shared" si="166"/>
        <v>0.1009</v>
      </c>
      <c r="AJ189" s="37">
        <f t="shared" si="167"/>
        <v>7.1999999999999998E-3</v>
      </c>
      <c r="AK189" s="37">
        <f t="shared" si="168"/>
        <v>0.22009999999999999</v>
      </c>
      <c r="AL189" s="37"/>
      <c r="AM189" s="37">
        <f t="shared" si="139"/>
        <v>0.15700000000000003</v>
      </c>
      <c r="AN189" s="37">
        <f t="shared" si="140"/>
        <v>0.5423</v>
      </c>
      <c r="AO189" s="37">
        <f t="shared" si="141"/>
        <v>0.11499999999999999</v>
      </c>
      <c r="AP189" s="37">
        <f t="shared" si="142"/>
        <v>0.66930000000000001</v>
      </c>
      <c r="AQ189" s="37">
        <f t="shared" si="143"/>
        <v>0.40580000000000005</v>
      </c>
      <c r="AS189" s="2">
        <f t="shared" si="144"/>
        <v>7.4999999999999997E-2</v>
      </c>
      <c r="AT189" s="2">
        <f t="shared" si="145"/>
        <v>0.29399999999999998</v>
      </c>
      <c r="AU189" s="2">
        <f t="shared" si="146"/>
        <v>9.4000000000000004E-3</v>
      </c>
      <c r="AV189" s="2">
        <f t="shared" si="147"/>
        <v>0.3805</v>
      </c>
      <c r="AW189" s="2">
        <f t="shared" si="148"/>
        <v>1.5299999999999999E-2</v>
      </c>
      <c r="AY189" s="2">
        <f t="shared" si="149"/>
        <v>7.0999999999999994E-2</v>
      </c>
      <c r="AZ189" s="2">
        <f t="shared" si="150"/>
        <v>0.25590000000000002</v>
      </c>
      <c r="BA189" s="2">
        <f t="shared" si="151"/>
        <v>3.8699999999999998E-2</v>
      </c>
      <c r="BB189" s="2">
        <f t="shared" si="152"/>
        <v>0.31690000000000002</v>
      </c>
      <c r="BC189" s="2">
        <f t="shared" si="153"/>
        <v>5.4999999999999997E-3</v>
      </c>
      <c r="BE189" s="2">
        <f t="shared" si="154"/>
        <v>4.3900000000000002E-2</v>
      </c>
      <c r="BF189" s="2">
        <f t="shared" si="155"/>
        <v>0.24099999999999999</v>
      </c>
      <c r="BG189" s="2">
        <f t="shared" si="156"/>
        <v>8.77E-2</v>
      </c>
      <c r="BH189" s="2">
        <f t="shared" si="157"/>
        <v>0.38469999999999999</v>
      </c>
      <c r="BI189" s="2">
        <f t="shared" si="158"/>
        <v>0.15179999999999999</v>
      </c>
      <c r="BK189" s="2">
        <f t="shared" si="159"/>
        <v>3.3700000000000001E-2</v>
      </c>
      <c r="BL189" s="2">
        <f t="shared" si="160"/>
        <v>0.20960000000000001</v>
      </c>
      <c r="BM189" s="2">
        <f t="shared" si="161"/>
        <v>8.48E-2</v>
      </c>
      <c r="BN189" s="2">
        <f t="shared" si="162"/>
        <v>0.31069999999999998</v>
      </c>
      <c r="BO189" s="2">
        <f t="shared" si="163"/>
        <v>0.4955</v>
      </c>
    </row>
    <row r="190" spans="1:67" ht="16.5" thickBot="1" x14ac:dyDescent="0.3">
      <c r="A190" s="2" t="s">
        <v>315</v>
      </c>
      <c r="B190" s="3">
        <v>0.495</v>
      </c>
      <c r="C190" s="4">
        <v>0.82</v>
      </c>
      <c r="D190" s="4">
        <v>0.67</v>
      </c>
      <c r="E190" s="4">
        <v>0.01</v>
      </c>
      <c r="F190" s="4">
        <v>0.93</v>
      </c>
      <c r="G190" s="6" t="s">
        <v>20</v>
      </c>
      <c r="H190" s="36">
        <f t="shared" si="117"/>
        <v>0.93459999999999999</v>
      </c>
      <c r="I190" s="36">
        <f t="shared" si="118"/>
        <v>0.91459999999999997</v>
      </c>
      <c r="J190" s="36">
        <f t="shared" si="119"/>
        <v>0.77559999999999996</v>
      </c>
      <c r="K190" s="36">
        <f t="shared" si="120"/>
        <v>0.45960000000000001</v>
      </c>
      <c r="L190" s="36">
        <f t="shared" si="121"/>
        <v>0.45960000000000001</v>
      </c>
      <c r="M190" s="36" t="str">
        <f t="shared" si="122"/>
        <v>High</v>
      </c>
      <c r="N190" s="36">
        <f t="shared" si="123"/>
        <v>1</v>
      </c>
      <c r="O190" s="37">
        <f t="shared" si="124"/>
        <v>0.5</v>
      </c>
      <c r="P190" s="37">
        <f t="shared" si="125"/>
        <v>0.91110000000000002</v>
      </c>
      <c r="Q190" s="37">
        <f t="shared" si="126"/>
        <v>0.70530000000000004</v>
      </c>
      <c r="R190" s="37">
        <f t="shared" si="127"/>
        <v>1.01E-2</v>
      </c>
      <c r="S190" s="37">
        <f t="shared" si="128"/>
        <v>1</v>
      </c>
      <c r="T190" s="37"/>
      <c r="U190" s="37">
        <f t="shared" si="129"/>
        <v>0.33329999999999999</v>
      </c>
      <c r="V190" s="37">
        <f t="shared" si="130"/>
        <v>4.65E-2</v>
      </c>
      <c r="W190" s="37">
        <f t="shared" si="131"/>
        <v>0.17280000000000001</v>
      </c>
      <c r="X190" s="37">
        <f t="shared" si="132"/>
        <v>0.98</v>
      </c>
      <c r="Y190" s="37">
        <f t="shared" si="133"/>
        <v>0</v>
      </c>
      <c r="Z190" s="37"/>
      <c r="AA190" s="37">
        <f t="shared" si="134"/>
        <v>0.1163</v>
      </c>
      <c r="AB190" s="37">
        <f t="shared" si="135"/>
        <v>0.71209999999999996</v>
      </c>
      <c r="AC190" s="37">
        <f t="shared" si="136"/>
        <v>0.30590000000000001</v>
      </c>
      <c r="AD190" s="37">
        <f t="shared" si="137"/>
        <v>4.0000000000000002E-4</v>
      </c>
      <c r="AE190" s="37">
        <f t="shared" si="138"/>
        <v>1</v>
      </c>
      <c r="AF190" s="37"/>
      <c r="AG190" s="37">
        <f t="shared" si="164"/>
        <v>4.4900000000000002E-2</v>
      </c>
      <c r="AH190" s="37">
        <f t="shared" si="165"/>
        <v>2.0999999999999999E-3</v>
      </c>
      <c r="AI190" s="37">
        <f t="shared" si="166"/>
        <v>1.2999999999999999E-2</v>
      </c>
      <c r="AJ190" s="37">
        <f t="shared" si="167"/>
        <v>0.92749999999999999</v>
      </c>
      <c r="AK190" s="37">
        <f t="shared" si="168"/>
        <v>0</v>
      </c>
      <c r="AL190" s="37"/>
      <c r="AM190" s="37">
        <f t="shared" si="139"/>
        <v>0.16670000000000001</v>
      </c>
      <c r="AN190" s="37">
        <f t="shared" si="140"/>
        <v>0.86460000000000004</v>
      </c>
      <c r="AO190" s="37">
        <f t="shared" si="141"/>
        <v>0.53249999999999997</v>
      </c>
      <c r="AP190" s="37">
        <f t="shared" si="142"/>
        <v>0.96989999999999998</v>
      </c>
      <c r="AQ190" s="37">
        <f t="shared" si="143"/>
        <v>1</v>
      </c>
      <c r="AS190" s="2">
        <f t="shared" si="144"/>
        <v>7.8E-2</v>
      </c>
      <c r="AT190" s="2">
        <f t="shared" si="145"/>
        <v>0.69230000000000003</v>
      </c>
      <c r="AU190" s="2">
        <f t="shared" si="146"/>
        <v>0.24410000000000001</v>
      </c>
      <c r="AV190" s="2">
        <f t="shared" si="147"/>
        <v>5.3499999999999999E-2</v>
      </c>
      <c r="AW190" s="2">
        <f t="shared" si="148"/>
        <v>0.99450000000000005</v>
      </c>
      <c r="AY190" s="2">
        <f t="shared" si="149"/>
        <v>7.3999999999999996E-2</v>
      </c>
      <c r="AZ190" s="2">
        <f t="shared" si="150"/>
        <v>0.6542</v>
      </c>
      <c r="BA190" s="2">
        <f t="shared" si="151"/>
        <v>0.21479999999999999</v>
      </c>
      <c r="BB190" s="2">
        <f t="shared" si="152"/>
        <v>0.1171</v>
      </c>
      <c r="BC190" s="2">
        <f t="shared" si="153"/>
        <v>0.97370000000000001</v>
      </c>
      <c r="BE190" s="2">
        <f t="shared" si="154"/>
        <v>4.6899999999999997E-2</v>
      </c>
      <c r="BF190" s="2">
        <f t="shared" si="155"/>
        <v>0.63929999999999998</v>
      </c>
      <c r="BG190" s="2">
        <f t="shared" si="156"/>
        <v>0.1658</v>
      </c>
      <c r="BH190" s="2">
        <f t="shared" si="157"/>
        <v>4.9299999999999997E-2</v>
      </c>
      <c r="BI190" s="2">
        <f t="shared" si="158"/>
        <v>0.82740000000000002</v>
      </c>
      <c r="BK190" s="2">
        <f t="shared" si="159"/>
        <v>3.6700000000000003E-2</v>
      </c>
      <c r="BL190" s="2">
        <f t="shared" si="160"/>
        <v>0.6079</v>
      </c>
      <c r="BM190" s="2">
        <f t="shared" si="161"/>
        <v>0.16869999999999999</v>
      </c>
      <c r="BN190" s="2">
        <f t="shared" si="162"/>
        <v>0.12330000000000001</v>
      </c>
      <c r="BO190" s="2">
        <f t="shared" si="163"/>
        <v>0.48370000000000002</v>
      </c>
    </row>
    <row r="191" spans="1:67" ht="16.5" thickBot="1" x14ac:dyDescent="0.3">
      <c r="A191" s="2" t="s">
        <v>316</v>
      </c>
      <c r="B191" s="3">
        <v>0.44</v>
      </c>
      <c r="C191" s="4">
        <v>0.69</v>
      </c>
      <c r="D191" s="4">
        <v>0.61</v>
      </c>
      <c r="E191" s="4">
        <v>0.28999999999999998</v>
      </c>
      <c r="F191" s="4">
        <v>0.56999999999999995</v>
      </c>
      <c r="G191" s="8" t="s">
        <v>24</v>
      </c>
      <c r="H191" s="36">
        <f t="shared" si="117"/>
        <v>0.19239999999999999</v>
      </c>
      <c r="I191" s="36">
        <f t="shared" si="118"/>
        <v>0.1724</v>
      </c>
      <c r="J191" s="36">
        <f t="shared" si="119"/>
        <v>3.3300000000000003E-2</v>
      </c>
      <c r="K191" s="36">
        <f t="shared" si="120"/>
        <v>0.29770000000000002</v>
      </c>
      <c r="L191" s="36">
        <f t="shared" si="121"/>
        <v>3.3300000000000003E-2</v>
      </c>
      <c r="M191" s="36" t="str">
        <f t="shared" si="122"/>
        <v>Middle</v>
      </c>
      <c r="N191" s="36">
        <f t="shared" si="123"/>
        <v>1</v>
      </c>
      <c r="O191" s="37">
        <f t="shared" si="124"/>
        <v>0.44440000000000002</v>
      </c>
      <c r="P191" s="37">
        <f t="shared" si="125"/>
        <v>0.76670000000000005</v>
      </c>
      <c r="Q191" s="37">
        <f t="shared" si="126"/>
        <v>0.6421</v>
      </c>
      <c r="R191" s="37">
        <f t="shared" si="127"/>
        <v>0.29289999999999999</v>
      </c>
      <c r="S191" s="37">
        <f t="shared" si="128"/>
        <v>0.6129</v>
      </c>
      <c r="T191" s="37"/>
      <c r="U191" s="37">
        <f t="shared" si="129"/>
        <v>0.38469999999999999</v>
      </c>
      <c r="V191" s="37">
        <f t="shared" si="130"/>
        <v>0.1321</v>
      </c>
      <c r="W191" s="37">
        <f t="shared" si="131"/>
        <v>0.218</v>
      </c>
      <c r="X191" s="37">
        <f t="shared" si="132"/>
        <v>0.54690000000000005</v>
      </c>
      <c r="Y191" s="37">
        <f t="shared" si="133"/>
        <v>0.24</v>
      </c>
      <c r="Z191" s="37"/>
      <c r="AA191" s="37">
        <f t="shared" si="134"/>
        <v>8.6599999999999996E-2</v>
      </c>
      <c r="AB191" s="37">
        <f t="shared" si="135"/>
        <v>0.39760000000000001</v>
      </c>
      <c r="AC191" s="37">
        <f t="shared" si="136"/>
        <v>0.23089999999999999</v>
      </c>
      <c r="AD191" s="37">
        <f t="shared" si="137"/>
        <v>3.4299999999999997E-2</v>
      </c>
      <c r="AE191" s="37">
        <f t="shared" si="138"/>
        <v>0.2019</v>
      </c>
      <c r="AF191" s="37"/>
      <c r="AG191" s="37">
        <f t="shared" si="164"/>
        <v>6.1600000000000002E-2</v>
      </c>
      <c r="AH191" s="37">
        <f t="shared" si="165"/>
        <v>8.5000000000000006E-3</v>
      </c>
      <c r="AI191" s="37">
        <f t="shared" si="166"/>
        <v>1.95E-2</v>
      </c>
      <c r="AJ191" s="37">
        <f t="shared" si="167"/>
        <v>0.14729999999999999</v>
      </c>
      <c r="AK191" s="37">
        <f t="shared" si="168"/>
        <v>2.3300000000000001E-2</v>
      </c>
      <c r="AL191" s="37"/>
      <c r="AM191" s="37">
        <f t="shared" si="139"/>
        <v>5.9700000000000031E-2</v>
      </c>
      <c r="AN191" s="37">
        <f t="shared" si="140"/>
        <v>0.63460000000000005</v>
      </c>
      <c r="AO191" s="37">
        <f t="shared" si="141"/>
        <v>0.42410000000000003</v>
      </c>
      <c r="AP191" s="37">
        <f t="shared" si="142"/>
        <v>0.25400000000000006</v>
      </c>
      <c r="AQ191" s="37">
        <f t="shared" si="143"/>
        <v>0.37290000000000001</v>
      </c>
      <c r="AS191" s="2">
        <f t="shared" si="144"/>
        <v>4.8300000000000003E-2</v>
      </c>
      <c r="AT191" s="2">
        <f t="shared" si="145"/>
        <v>0.37780000000000002</v>
      </c>
      <c r="AU191" s="2">
        <f t="shared" si="146"/>
        <v>0.1691</v>
      </c>
      <c r="AV191" s="2">
        <f t="shared" si="147"/>
        <v>1.9599999999999999E-2</v>
      </c>
      <c r="AW191" s="2">
        <f t="shared" si="148"/>
        <v>0.19639999999999999</v>
      </c>
      <c r="AY191" s="2">
        <f t="shared" si="149"/>
        <v>4.4299999999999999E-2</v>
      </c>
      <c r="AZ191" s="2">
        <f t="shared" si="150"/>
        <v>0.3397</v>
      </c>
      <c r="BA191" s="2">
        <f t="shared" si="151"/>
        <v>0.13980000000000001</v>
      </c>
      <c r="BB191" s="2">
        <f t="shared" si="152"/>
        <v>8.3199999999999996E-2</v>
      </c>
      <c r="BC191" s="2">
        <f t="shared" si="153"/>
        <v>0.17560000000000001</v>
      </c>
      <c r="BE191" s="2">
        <f t="shared" si="154"/>
        <v>1.72E-2</v>
      </c>
      <c r="BF191" s="2">
        <f t="shared" si="155"/>
        <v>0.32479999999999998</v>
      </c>
      <c r="BG191" s="2">
        <f t="shared" si="156"/>
        <v>9.0800000000000006E-2</v>
      </c>
      <c r="BH191" s="2">
        <f t="shared" si="157"/>
        <v>1.54E-2</v>
      </c>
      <c r="BI191" s="2">
        <f t="shared" si="158"/>
        <v>2.93E-2</v>
      </c>
      <c r="BK191" s="2">
        <f t="shared" si="159"/>
        <v>7.0000000000000001E-3</v>
      </c>
      <c r="BL191" s="2">
        <f t="shared" si="160"/>
        <v>0.29339999999999999</v>
      </c>
      <c r="BM191" s="2">
        <f t="shared" si="161"/>
        <v>9.3700000000000006E-2</v>
      </c>
      <c r="BN191" s="2">
        <f t="shared" si="162"/>
        <v>8.9399999999999993E-2</v>
      </c>
      <c r="BO191" s="2">
        <f t="shared" si="163"/>
        <v>0.31440000000000001</v>
      </c>
    </row>
    <row r="192" spans="1:67" ht="16.5" thickBot="1" x14ac:dyDescent="0.3">
      <c r="A192" s="2" t="s">
        <v>317</v>
      </c>
      <c r="B192" s="3">
        <v>0.36499999999999999</v>
      </c>
      <c r="C192" s="4">
        <v>0.56999999999999995</v>
      </c>
      <c r="D192" s="4">
        <v>0.59</v>
      </c>
      <c r="E192" s="4">
        <v>0.55000000000000004</v>
      </c>
      <c r="F192" s="4">
        <v>0.25</v>
      </c>
      <c r="G192" s="7" t="s">
        <v>21</v>
      </c>
      <c r="H192" s="36">
        <f t="shared" si="117"/>
        <v>3.2300000000000002E-2</v>
      </c>
      <c r="I192" s="36">
        <f t="shared" si="118"/>
        <v>1.03E-2</v>
      </c>
      <c r="J192" s="36">
        <f t="shared" si="119"/>
        <v>0.13869999999999999</v>
      </c>
      <c r="K192" s="36">
        <f t="shared" si="120"/>
        <v>0.45490000000000003</v>
      </c>
      <c r="L192" s="36">
        <f t="shared" si="121"/>
        <v>1.03E-2</v>
      </c>
      <c r="M192" s="36" t="str">
        <f t="shared" si="122"/>
        <v>Low</v>
      </c>
      <c r="N192" s="36">
        <f t="shared" si="123"/>
        <v>1</v>
      </c>
      <c r="O192" s="37">
        <f t="shared" si="124"/>
        <v>0.36870000000000003</v>
      </c>
      <c r="P192" s="37">
        <f t="shared" si="125"/>
        <v>0.63329999999999997</v>
      </c>
      <c r="Q192" s="37">
        <f t="shared" si="126"/>
        <v>0.62109999999999999</v>
      </c>
      <c r="R192" s="37">
        <f t="shared" si="127"/>
        <v>0.55559999999999998</v>
      </c>
      <c r="S192" s="37">
        <f t="shared" si="128"/>
        <v>0.26879999999999998</v>
      </c>
      <c r="T192" s="37"/>
      <c r="U192" s="37">
        <f t="shared" si="129"/>
        <v>0.4612</v>
      </c>
      <c r="V192" s="37">
        <f t="shared" si="130"/>
        <v>0.22450000000000001</v>
      </c>
      <c r="W192" s="37">
        <f t="shared" si="131"/>
        <v>0.23369999999999999</v>
      </c>
      <c r="X192" s="37">
        <f t="shared" si="132"/>
        <v>0.28570000000000001</v>
      </c>
      <c r="Y192" s="37">
        <f t="shared" si="133"/>
        <v>0.57630000000000003</v>
      </c>
      <c r="Z192" s="37"/>
      <c r="AA192" s="37">
        <f t="shared" si="134"/>
        <v>5.6000000000000001E-2</v>
      </c>
      <c r="AB192" s="37">
        <f t="shared" si="135"/>
        <v>0.22189999999999999</v>
      </c>
      <c r="AC192" s="37">
        <f t="shared" si="136"/>
        <v>0.20979999999999999</v>
      </c>
      <c r="AD192" s="37">
        <f t="shared" si="137"/>
        <v>0.1537</v>
      </c>
      <c r="AE192" s="37">
        <f t="shared" si="138"/>
        <v>2.8899999999999999E-2</v>
      </c>
      <c r="AF192" s="37"/>
      <c r="AG192" s="37">
        <f t="shared" si="164"/>
        <v>9.4799999999999995E-2</v>
      </c>
      <c r="AH192" s="37">
        <f t="shared" si="165"/>
        <v>2.06E-2</v>
      </c>
      <c r="AI192" s="37">
        <f t="shared" si="166"/>
        <v>2.2100000000000002E-2</v>
      </c>
      <c r="AJ192" s="37">
        <f t="shared" si="167"/>
        <v>3.2599999999999997E-2</v>
      </c>
      <c r="AK192" s="37">
        <f t="shared" si="168"/>
        <v>0.1699</v>
      </c>
      <c r="AL192" s="37"/>
      <c r="AM192" s="37">
        <f t="shared" si="139"/>
        <v>9.2499999999999971E-2</v>
      </c>
      <c r="AN192" s="37">
        <f t="shared" si="140"/>
        <v>0.40879999999999994</v>
      </c>
      <c r="AO192" s="37">
        <f t="shared" si="141"/>
        <v>0.38739999999999997</v>
      </c>
      <c r="AP192" s="37">
        <f t="shared" si="142"/>
        <v>0.26989999999999997</v>
      </c>
      <c r="AQ192" s="37">
        <f t="shared" si="143"/>
        <v>0.30750000000000005</v>
      </c>
      <c r="AS192" s="2">
        <f t="shared" si="144"/>
        <v>1.77E-2</v>
      </c>
      <c r="AT192" s="2">
        <f t="shared" si="145"/>
        <v>0.2021</v>
      </c>
      <c r="AU192" s="2">
        <f t="shared" si="146"/>
        <v>0.14799999999999999</v>
      </c>
      <c r="AV192" s="2">
        <f t="shared" si="147"/>
        <v>9.98E-2</v>
      </c>
      <c r="AW192" s="2">
        <f t="shared" si="148"/>
        <v>2.3400000000000001E-2</v>
      </c>
      <c r="AY192" s="2">
        <f t="shared" si="149"/>
        <v>1.37E-2</v>
      </c>
      <c r="AZ192" s="2">
        <f t="shared" si="150"/>
        <v>0.16400000000000001</v>
      </c>
      <c r="BA192" s="2">
        <f t="shared" si="151"/>
        <v>0.1187</v>
      </c>
      <c r="BB192" s="2">
        <f t="shared" si="152"/>
        <v>3.6200000000000003E-2</v>
      </c>
      <c r="BC192" s="2">
        <f t="shared" si="153"/>
        <v>2.5999999999999999E-3</v>
      </c>
      <c r="BE192" s="2">
        <f t="shared" si="154"/>
        <v>1.34E-2</v>
      </c>
      <c r="BF192" s="2">
        <f t="shared" si="155"/>
        <v>0.14910000000000001</v>
      </c>
      <c r="BG192" s="2">
        <f t="shared" si="156"/>
        <v>6.9699999999999998E-2</v>
      </c>
      <c r="BH192" s="2">
        <f t="shared" si="157"/>
        <v>0.104</v>
      </c>
      <c r="BI192" s="2">
        <f t="shared" si="158"/>
        <v>0.14369999999999999</v>
      </c>
      <c r="BK192" s="2">
        <f t="shared" si="159"/>
        <v>2.3599999999999999E-2</v>
      </c>
      <c r="BL192" s="2">
        <f t="shared" si="160"/>
        <v>0.1177</v>
      </c>
      <c r="BM192" s="2">
        <f t="shared" si="161"/>
        <v>7.2599999999999998E-2</v>
      </c>
      <c r="BN192" s="2">
        <f t="shared" si="162"/>
        <v>0.03</v>
      </c>
      <c r="BO192" s="2">
        <f t="shared" si="163"/>
        <v>0.4874</v>
      </c>
    </row>
    <row r="193" spans="1:67" ht="16.5" thickBot="1" x14ac:dyDescent="0.3">
      <c r="A193" s="2" t="s">
        <v>318</v>
      </c>
      <c r="B193" s="3">
        <v>0.49</v>
      </c>
      <c r="C193" s="4">
        <v>0.9</v>
      </c>
      <c r="D193" s="4">
        <v>0.52</v>
      </c>
      <c r="E193" s="4">
        <v>0.9</v>
      </c>
      <c r="F193" s="4">
        <v>0.47</v>
      </c>
      <c r="G193" s="6" t="s">
        <v>20</v>
      </c>
      <c r="H193" s="36">
        <f t="shared" si="117"/>
        <v>0.1225</v>
      </c>
      <c r="I193" s="36">
        <f t="shared" si="118"/>
        <v>0.10050000000000001</v>
      </c>
      <c r="J193" s="36">
        <f t="shared" si="119"/>
        <v>6.1400000000000003E-2</v>
      </c>
      <c r="K193" s="36">
        <f t="shared" si="120"/>
        <v>0.37759999999999999</v>
      </c>
      <c r="L193" s="36">
        <f t="shared" si="121"/>
        <v>6.1400000000000003E-2</v>
      </c>
      <c r="M193" s="36" t="str">
        <f t="shared" si="122"/>
        <v>Middle</v>
      </c>
      <c r="N193" s="36">
        <f t="shared" si="123"/>
        <v>0</v>
      </c>
      <c r="O193" s="37">
        <f t="shared" si="124"/>
        <v>0.49490000000000001</v>
      </c>
      <c r="P193" s="37">
        <f t="shared" si="125"/>
        <v>1</v>
      </c>
      <c r="Q193" s="37">
        <f t="shared" si="126"/>
        <v>0.5474</v>
      </c>
      <c r="R193" s="37">
        <f t="shared" si="127"/>
        <v>0.90910000000000002</v>
      </c>
      <c r="S193" s="37">
        <f t="shared" si="128"/>
        <v>0.50539999999999996</v>
      </c>
      <c r="T193" s="37"/>
      <c r="U193" s="37">
        <f t="shared" si="129"/>
        <v>0.33789999999999998</v>
      </c>
      <c r="V193" s="37">
        <f t="shared" si="130"/>
        <v>0</v>
      </c>
      <c r="W193" s="37">
        <f t="shared" si="131"/>
        <v>0.29249999999999998</v>
      </c>
      <c r="X193" s="37">
        <f t="shared" si="132"/>
        <v>4.7600000000000003E-2</v>
      </c>
      <c r="Y193" s="37">
        <f t="shared" si="133"/>
        <v>0.3286</v>
      </c>
      <c r="Z193" s="37"/>
      <c r="AA193" s="37">
        <f t="shared" si="134"/>
        <v>0.1133</v>
      </c>
      <c r="AB193" s="37">
        <f t="shared" si="135"/>
        <v>1</v>
      </c>
      <c r="AC193" s="37">
        <f t="shared" si="136"/>
        <v>0.14760000000000001</v>
      </c>
      <c r="AD193" s="37">
        <f t="shared" si="137"/>
        <v>0.70660000000000001</v>
      </c>
      <c r="AE193" s="37">
        <f t="shared" si="138"/>
        <v>0.1196</v>
      </c>
      <c r="AF193" s="37"/>
      <c r="AG193" s="37">
        <f t="shared" si="164"/>
        <v>4.6199999999999998E-2</v>
      </c>
      <c r="AH193" s="37">
        <f t="shared" si="165"/>
        <v>0</v>
      </c>
      <c r="AI193" s="37">
        <f t="shared" si="166"/>
        <v>3.4200000000000001E-2</v>
      </c>
      <c r="AJ193" s="37">
        <f t="shared" si="167"/>
        <v>2.2000000000000001E-3</v>
      </c>
      <c r="AK193" s="37">
        <f t="shared" si="168"/>
        <v>4.3499999999999997E-2</v>
      </c>
      <c r="AL193" s="37"/>
      <c r="AM193" s="37">
        <f t="shared" si="139"/>
        <v>0.15700000000000003</v>
      </c>
      <c r="AN193" s="37">
        <f t="shared" si="140"/>
        <v>1</v>
      </c>
      <c r="AO193" s="37">
        <f t="shared" si="141"/>
        <v>0.25490000000000002</v>
      </c>
      <c r="AP193" s="37">
        <f t="shared" si="142"/>
        <v>0.86150000000000004</v>
      </c>
      <c r="AQ193" s="37">
        <f t="shared" si="143"/>
        <v>0.17679999999999996</v>
      </c>
      <c r="AS193" s="2">
        <f t="shared" si="144"/>
        <v>7.4999999999999997E-2</v>
      </c>
      <c r="AT193" s="2">
        <f t="shared" si="145"/>
        <v>0.98019999999999996</v>
      </c>
      <c r="AU193" s="2">
        <f t="shared" si="146"/>
        <v>8.5800000000000001E-2</v>
      </c>
      <c r="AV193" s="2">
        <f t="shared" si="147"/>
        <v>0.65269999999999995</v>
      </c>
      <c r="AW193" s="2">
        <f t="shared" si="148"/>
        <v>0.11409999999999999</v>
      </c>
      <c r="AY193" s="2">
        <f t="shared" si="149"/>
        <v>7.0999999999999994E-2</v>
      </c>
      <c r="AZ193" s="2">
        <f t="shared" si="150"/>
        <v>0.94210000000000005</v>
      </c>
      <c r="BA193" s="2">
        <f t="shared" si="151"/>
        <v>5.6500000000000002E-2</v>
      </c>
      <c r="BB193" s="2">
        <f t="shared" si="152"/>
        <v>0.58909999999999996</v>
      </c>
      <c r="BC193" s="2">
        <f t="shared" si="153"/>
        <v>9.3299999999999994E-2</v>
      </c>
      <c r="BE193" s="2">
        <f t="shared" si="154"/>
        <v>4.3900000000000002E-2</v>
      </c>
      <c r="BF193" s="2">
        <f t="shared" si="155"/>
        <v>0.92720000000000002</v>
      </c>
      <c r="BG193" s="2">
        <f t="shared" si="156"/>
        <v>7.4999999999999997E-3</v>
      </c>
      <c r="BH193" s="2">
        <f t="shared" si="157"/>
        <v>0.65690000000000004</v>
      </c>
      <c r="BI193" s="2">
        <f t="shared" si="158"/>
        <v>5.2999999999999999E-2</v>
      </c>
      <c r="BK193" s="2">
        <f t="shared" si="159"/>
        <v>3.3700000000000001E-2</v>
      </c>
      <c r="BL193" s="2">
        <f t="shared" si="160"/>
        <v>0.89580000000000004</v>
      </c>
      <c r="BM193" s="2">
        <f t="shared" si="161"/>
        <v>1.04E-2</v>
      </c>
      <c r="BN193" s="2">
        <f t="shared" si="162"/>
        <v>0.58289999999999997</v>
      </c>
      <c r="BO193" s="2">
        <f t="shared" si="163"/>
        <v>0.3967</v>
      </c>
    </row>
    <row r="194" spans="1:67" ht="16.5" thickBot="1" x14ac:dyDescent="0.3">
      <c r="A194" s="2" t="s">
        <v>319</v>
      </c>
      <c r="B194" s="3">
        <v>0.44500000000000001</v>
      </c>
      <c r="C194" s="4">
        <v>0.7</v>
      </c>
      <c r="D194" s="4">
        <v>0.82</v>
      </c>
      <c r="E194" s="4">
        <v>0.16</v>
      </c>
      <c r="F194" s="4">
        <v>0.64</v>
      </c>
      <c r="G194" s="8" t="s">
        <v>24</v>
      </c>
      <c r="H194" s="36">
        <f t="shared" si="117"/>
        <v>0.28970000000000001</v>
      </c>
      <c r="I194" s="36">
        <f t="shared" si="118"/>
        <v>0.2697</v>
      </c>
      <c r="J194" s="36">
        <f t="shared" si="119"/>
        <v>0.13059999999999999</v>
      </c>
      <c r="K194" s="36">
        <f t="shared" si="120"/>
        <v>0.24379999999999999</v>
      </c>
      <c r="L194" s="36">
        <f t="shared" si="121"/>
        <v>0.13059999999999999</v>
      </c>
      <c r="M194" s="36" t="str">
        <f t="shared" si="122"/>
        <v>Middle</v>
      </c>
      <c r="N194" s="36">
        <f t="shared" si="123"/>
        <v>1</v>
      </c>
      <c r="O194" s="37">
        <f t="shared" si="124"/>
        <v>0.44950000000000001</v>
      </c>
      <c r="P194" s="37">
        <f t="shared" si="125"/>
        <v>0.77780000000000005</v>
      </c>
      <c r="Q194" s="37">
        <f t="shared" si="126"/>
        <v>0.86319999999999997</v>
      </c>
      <c r="R194" s="37">
        <f t="shared" si="127"/>
        <v>0.16159999999999999</v>
      </c>
      <c r="S194" s="37">
        <f t="shared" si="128"/>
        <v>0.68820000000000003</v>
      </c>
      <c r="T194" s="37"/>
      <c r="U194" s="37">
        <f t="shared" si="129"/>
        <v>0.37980000000000003</v>
      </c>
      <c r="V194" s="37">
        <f t="shared" si="130"/>
        <v>0.125</v>
      </c>
      <c r="W194" s="37">
        <f t="shared" si="131"/>
        <v>7.3400000000000007E-2</v>
      </c>
      <c r="X194" s="37">
        <f t="shared" si="132"/>
        <v>0.7218</v>
      </c>
      <c r="Y194" s="37">
        <f t="shared" si="133"/>
        <v>0.1847</v>
      </c>
      <c r="Z194" s="37"/>
      <c r="AA194" s="37">
        <f t="shared" si="134"/>
        <v>8.8999999999999996E-2</v>
      </c>
      <c r="AB194" s="37">
        <f t="shared" si="135"/>
        <v>0.41649999999999998</v>
      </c>
      <c r="AC194" s="37">
        <f t="shared" si="136"/>
        <v>0.5897</v>
      </c>
      <c r="AD194" s="37">
        <f t="shared" si="137"/>
        <v>1.17E-2</v>
      </c>
      <c r="AE194" s="37">
        <f t="shared" si="138"/>
        <v>0.2838</v>
      </c>
      <c r="AF194" s="37"/>
      <c r="AG194" s="37">
        <f t="shared" si="164"/>
        <v>5.9799999999999999E-2</v>
      </c>
      <c r="AH194" s="37">
        <f t="shared" si="165"/>
        <v>7.7999999999999996E-3</v>
      </c>
      <c r="AI194" s="37">
        <f t="shared" si="166"/>
        <v>3.7000000000000002E-3</v>
      </c>
      <c r="AJ194" s="37">
        <f t="shared" si="167"/>
        <v>0.3286</v>
      </c>
      <c r="AK194" s="37">
        <f t="shared" si="168"/>
        <v>1.46E-2</v>
      </c>
      <c r="AL194" s="37"/>
      <c r="AM194" s="37">
        <f t="shared" si="139"/>
        <v>6.9699999999999984E-2</v>
      </c>
      <c r="AN194" s="37">
        <f t="shared" si="140"/>
        <v>0.65280000000000005</v>
      </c>
      <c r="AO194" s="37">
        <f t="shared" si="141"/>
        <v>0.78979999999999995</v>
      </c>
      <c r="AP194" s="37">
        <f t="shared" si="142"/>
        <v>0.56020000000000003</v>
      </c>
      <c r="AQ194" s="37">
        <f t="shared" si="143"/>
        <v>0.50350000000000006</v>
      </c>
      <c r="AS194" s="2">
        <f t="shared" si="144"/>
        <v>5.0700000000000002E-2</v>
      </c>
      <c r="AT194" s="2">
        <f t="shared" si="145"/>
        <v>0.3967</v>
      </c>
      <c r="AU194" s="2">
        <f t="shared" si="146"/>
        <v>0.52790000000000004</v>
      </c>
      <c r="AV194" s="2">
        <f t="shared" si="147"/>
        <v>4.2200000000000001E-2</v>
      </c>
      <c r="AW194" s="2">
        <f t="shared" si="148"/>
        <v>0.27829999999999999</v>
      </c>
      <c r="AY194" s="2">
        <f t="shared" si="149"/>
        <v>4.6699999999999998E-2</v>
      </c>
      <c r="AZ194" s="2">
        <f t="shared" si="150"/>
        <v>0.35859999999999997</v>
      </c>
      <c r="BA194" s="2">
        <f t="shared" si="151"/>
        <v>0.49859999999999999</v>
      </c>
      <c r="BB194" s="2">
        <f t="shared" si="152"/>
        <v>0.10580000000000001</v>
      </c>
      <c r="BC194" s="2">
        <f t="shared" si="153"/>
        <v>0.25750000000000001</v>
      </c>
      <c r="BE194" s="2">
        <f t="shared" si="154"/>
        <v>1.9599999999999999E-2</v>
      </c>
      <c r="BF194" s="2">
        <f t="shared" si="155"/>
        <v>0.34370000000000001</v>
      </c>
      <c r="BG194" s="2">
        <f t="shared" si="156"/>
        <v>0.4496</v>
      </c>
      <c r="BH194" s="2">
        <f t="shared" si="157"/>
        <v>3.7999999999999999E-2</v>
      </c>
      <c r="BI194" s="2">
        <f t="shared" si="158"/>
        <v>0.11119999999999999</v>
      </c>
      <c r="BK194" s="2">
        <f t="shared" si="159"/>
        <v>9.4000000000000004E-3</v>
      </c>
      <c r="BL194" s="2">
        <f t="shared" si="160"/>
        <v>0.31230000000000002</v>
      </c>
      <c r="BM194" s="2">
        <f t="shared" si="161"/>
        <v>0.45250000000000001</v>
      </c>
      <c r="BN194" s="2">
        <f t="shared" si="162"/>
        <v>0.112</v>
      </c>
      <c r="BO194" s="2">
        <f t="shared" si="163"/>
        <v>0.23250000000000001</v>
      </c>
    </row>
    <row r="195" spans="1:67" ht="16.5" thickBot="1" x14ac:dyDescent="0.3">
      <c r="A195" s="2" t="s">
        <v>320</v>
      </c>
      <c r="B195" s="3">
        <v>0.42</v>
      </c>
      <c r="C195" s="4">
        <v>0.7</v>
      </c>
      <c r="D195" s="4">
        <v>0.72</v>
      </c>
      <c r="E195" s="4">
        <v>0.3</v>
      </c>
      <c r="F195" s="4">
        <v>0.8</v>
      </c>
      <c r="G195" s="6" t="s">
        <v>20</v>
      </c>
      <c r="H195" s="36">
        <f t="shared" si="117"/>
        <v>0.55279999999999996</v>
      </c>
      <c r="I195" s="36">
        <f t="shared" si="118"/>
        <v>0.53280000000000005</v>
      </c>
      <c r="J195" s="36">
        <f t="shared" si="119"/>
        <v>0.39379999999999998</v>
      </c>
      <c r="K195" s="36">
        <f t="shared" si="120"/>
        <v>7.7799999999999994E-2</v>
      </c>
      <c r="L195" s="36">
        <f t="shared" si="121"/>
        <v>7.7799999999999994E-2</v>
      </c>
      <c r="M195" s="36" t="str">
        <f t="shared" si="122"/>
        <v>High</v>
      </c>
      <c r="N195" s="36">
        <f t="shared" si="123"/>
        <v>1</v>
      </c>
      <c r="O195" s="37">
        <f t="shared" si="124"/>
        <v>0.42420000000000002</v>
      </c>
      <c r="P195" s="37">
        <f t="shared" si="125"/>
        <v>0.77780000000000005</v>
      </c>
      <c r="Q195" s="37">
        <f t="shared" si="126"/>
        <v>0.75790000000000002</v>
      </c>
      <c r="R195" s="37">
        <f t="shared" si="127"/>
        <v>0.30299999999999999</v>
      </c>
      <c r="S195" s="37">
        <f t="shared" si="128"/>
        <v>0.86019999999999996</v>
      </c>
      <c r="T195" s="37"/>
      <c r="U195" s="37">
        <f t="shared" si="129"/>
        <v>0.40429999999999999</v>
      </c>
      <c r="V195" s="37">
        <f t="shared" si="130"/>
        <v>0.125</v>
      </c>
      <c r="W195" s="37">
        <f t="shared" si="131"/>
        <v>0.13769999999999999</v>
      </c>
      <c r="X195" s="37">
        <f t="shared" si="132"/>
        <v>0.53490000000000004</v>
      </c>
      <c r="Y195" s="37">
        <f t="shared" si="133"/>
        <v>7.5200000000000003E-2</v>
      </c>
      <c r="Z195" s="37"/>
      <c r="AA195" s="37">
        <f t="shared" si="134"/>
        <v>7.7399999999999997E-2</v>
      </c>
      <c r="AB195" s="37">
        <f t="shared" si="135"/>
        <v>0.41649999999999998</v>
      </c>
      <c r="AC195" s="37">
        <f t="shared" si="136"/>
        <v>0.38319999999999999</v>
      </c>
      <c r="AD195" s="37">
        <f t="shared" si="137"/>
        <v>3.6700000000000003E-2</v>
      </c>
      <c r="AE195" s="37">
        <f t="shared" si="138"/>
        <v>0.58260000000000001</v>
      </c>
      <c r="AF195" s="37"/>
      <c r="AG195" s="37">
        <f t="shared" si="164"/>
        <v>6.9099999999999995E-2</v>
      </c>
      <c r="AH195" s="37">
        <f t="shared" si="165"/>
        <v>7.7999999999999996E-3</v>
      </c>
      <c r="AI195" s="37">
        <f t="shared" si="166"/>
        <v>9.1000000000000004E-3</v>
      </c>
      <c r="AJ195" s="37">
        <f t="shared" si="167"/>
        <v>0.13880000000000001</v>
      </c>
      <c r="AK195" s="37">
        <f t="shared" si="168"/>
        <v>3.8E-3</v>
      </c>
      <c r="AL195" s="37"/>
      <c r="AM195" s="37">
        <f t="shared" si="139"/>
        <v>1.9900000000000029E-2</v>
      </c>
      <c r="AN195" s="37">
        <f t="shared" si="140"/>
        <v>0.65280000000000005</v>
      </c>
      <c r="AO195" s="37">
        <f t="shared" si="141"/>
        <v>0.62020000000000008</v>
      </c>
      <c r="AP195" s="37">
        <f t="shared" si="142"/>
        <v>0.23190000000000005</v>
      </c>
      <c r="AQ195" s="37">
        <f t="shared" si="143"/>
        <v>0.78499999999999992</v>
      </c>
      <c r="AS195" s="2">
        <f t="shared" si="144"/>
        <v>3.9100000000000003E-2</v>
      </c>
      <c r="AT195" s="2">
        <f t="shared" si="145"/>
        <v>0.3967</v>
      </c>
      <c r="AU195" s="2">
        <f t="shared" si="146"/>
        <v>0.32140000000000002</v>
      </c>
      <c r="AV195" s="2">
        <f t="shared" si="147"/>
        <v>1.72E-2</v>
      </c>
      <c r="AW195" s="2">
        <f t="shared" si="148"/>
        <v>0.57709999999999995</v>
      </c>
      <c r="AY195" s="2">
        <f t="shared" si="149"/>
        <v>3.5099999999999999E-2</v>
      </c>
      <c r="AZ195" s="2">
        <f t="shared" si="150"/>
        <v>0.35859999999999997</v>
      </c>
      <c r="BA195" s="2">
        <f t="shared" si="151"/>
        <v>0.29210000000000003</v>
      </c>
      <c r="BB195" s="2">
        <f t="shared" si="152"/>
        <v>8.0799999999999997E-2</v>
      </c>
      <c r="BC195" s="2">
        <f t="shared" si="153"/>
        <v>0.55630000000000002</v>
      </c>
      <c r="BE195" s="2">
        <f t="shared" si="154"/>
        <v>8.0000000000000002E-3</v>
      </c>
      <c r="BF195" s="2">
        <f t="shared" si="155"/>
        <v>0.34370000000000001</v>
      </c>
      <c r="BG195" s="2">
        <f t="shared" si="156"/>
        <v>0.24310000000000001</v>
      </c>
      <c r="BH195" s="2">
        <f t="shared" si="157"/>
        <v>1.2999999999999999E-2</v>
      </c>
      <c r="BI195" s="2">
        <f t="shared" si="158"/>
        <v>0.41</v>
      </c>
      <c r="BK195" s="2">
        <f t="shared" si="159"/>
        <v>2.2000000000000001E-3</v>
      </c>
      <c r="BL195" s="2">
        <f t="shared" si="160"/>
        <v>0.31230000000000002</v>
      </c>
      <c r="BM195" s="2">
        <f t="shared" si="161"/>
        <v>0.246</v>
      </c>
      <c r="BN195" s="2">
        <f t="shared" si="162"/>
        <v>8.6999999999999994E-2</v>
      </c>
      <c r="BO195" s="2">
        <f t="shared" si="163"/>
        <v>6.6299999999999998E-2</v>
      </c>
    </row>
    <row r="196" spans="1:67" ht="16.5" thickBot="1" x14ac:dyDescent="0.3">
      <c r="A196" s="2" t="s">
        <v>321</v>
      </c>
      <c r="B196" s="3">
        <v>0.37</v>
      </c>
      <c r="C196" s="4">
        <v>0.6</v>
      </c>
      <c r="D196" s="4">
        <v>0.77</v>
      </c>
      <c r="E196" s="4">
        <v>0.4</v>
      </c>
      <c r="F196" s="4">
        <v>0.5</v>
      </c>
      <c r="G196" s="8" t="s">
        <v>24</v>
      </c>
      <c r="H196" s="36">
        <f t="shared" si="117"/>
        <v>0.15010000000000001</v>
      </c>
      <c r="I196" s="36">
        <f t="shared" si="118"/>
        <v>0.12959999999999999</v>
      </c>
      <c r="J196" s="36">
        <f t="shared" si="119"/>
        <v>5.0099999999999999E-2</v>
      </c>
      <c r="K196" s="36">
        <f t="shared" si="120"/>
        <v>0.36799999999999999</v>
      </c>
      <c r="L196" s="36">
        <f t="shared" si="121"/>
        <v>5.0099999999999999E-2</v>
      </c>
      <c r="M196" s="36" t="str">
        <f t="shared" si="122"/>
        <v>Middle</v>
      </c>
      <c r="N196" s="36">
        <f t="shared" si="123"/>
        <v>1</v>
      </c>
      <c r="O196" s="37">
        <f t="shared" si="124"/>
        <v>0.37369999999999998</v>
      </c>
      <c r="P196" s="37">
        <f t="shared" si="125"/>
        <v>0.66669999999999996</v>
      </c>
      <c r="Q196" s="37">
        <f t="shared" si="126"/>
        <v>0.8105</v>
      </c>
      <c r="R196" s="37">
        <f t="shared" si="127"/>
        <v>0.40400000000000003</v>
      </c>
      <c r="S196" s="37">
        <f t="shared" si="128"/>
        <v>0.53759999999999997</v>
      </c>
      <c r="T196" s="37"/>
      <c r="U196" s="37">
        <f t="shared" si="129"/>
        <v>0.45590000000000003</v>
      </c>
      <c r="V196" s="37">
        <f t="shared" si="130"/>
        <v>0.2</v>
      </c>
      <c r="W196" s="37">
        <f t="shared" si="131"/>
        <v>0.1047</v>
      </c>
      <c r="X196" s="37">
        <f t="shared" si="132"/>
        <v>0.42449999999999999</v>
      </c>
      <c r="Y196" s="37">
        <f t="shared" si="133"/>
        <v>0.30070000000000002</v>
      </c>
      <c r="Z196" s="37"/>
      <c r="AA196" s="37">
        <f t="shared" si="134"/>
        <v>5.7700000000000001E-2</v>
      </c>
      <c r="AB196" s="37">
        <f t="shared" si="135"/>
        <v>0.25800000000000001</v>
      </c>
      <c r="AC196" s="37">
        <f t="shared" si="136"/>
        <v>0.47670000000000001</v>
      </c>
      <c r="AD196" s="37">
        <f t="shared" si="137"/>
        <v>6.9000000000000006E-2</v>
      </c>
      <c r="AE196" s="37">
        <f t="shared" si="138"/>
        <v>0.14069999999999999</v>
      </c>
      <c r="AF196" s="37"/>
      <c r="AG196" s="37">
        <f t="shared" si="164"/>
        <v>9.2200000000000004E-2</v>
      </c>
      <c r="AH196" s="37">
        <f t="shared" si="165"/>
        <v>1.67E-2</v>
      </c>
      <c r="AI196" s="37">
        <f t="shared" si="166"/>
        <v>6.0000000000000001E-3</v>
      </c>
      <c r="AJ196" s="37">
        <f t="shared" si="167"/>
        <v>7.7499999999999999E-2</v>
      </c>
      <c r="AK196" s="37">
        <f t="shared" si="168"/>
        <v>3.6200000000000003E-2</v>
      </c>
      <c r="AL196" s="37"/>
      <c r="AM196" s="37">
        <f t="shared" si="139"/>
        <v>8.2200000000000051E-2</v>
      </c>
      <c r="AN196" s="37">
        <f t="shared" si="140"/>
        <v>0.46669999999999995</v>
      </c>
      <c r="AO196" s="37">
        <f t="shared" si="141"/>
        <v>0.70579999999999998</v>
      </c>
      <c r="AP196" s="37">
        <f t="shared" si="142"/>
        <v>2.0499999999999963E-2</v>
      </c>
      <c r="AQ196" s="37">
        <f t="shared" si="143"/>
        <v>0.23689999999999994</v>
      </c>
      <c r="AS196" s="2">
        <f t="shared" si="144"/>
        <v>1.9400000000000001E-2</v>
      </c>
      <c r="AT196" s="2">
        <f t="shared" si="145"/>
        <v>0.2382</v>
      </c>
      <c r="AU196" s="2">
        <f t="shared" si="146"/>
        <v>0.41489999999999999</v>
      </c>
      <c r="AV196" s="2">
        <f t="shared" si="147"/>
        <v>1.5100000000000001E-2</v>
      </c>
      <c r="AW196" s="2">
        <f t="shared" si="148"/>
        <v>0.13519999999999999</v>
      </c>
      <c r="AY196" s="2">
        <f t="shared" si="149"/>
        <v>1.54E-2</v>
      </c>
      <c r="AZ196" s="2">
        <f t="shared" si="150"/>
        <v>0.2001</v>
      </c>
      <c r="BA196" s="2">
        <f t="shared" si="151"/>
        <v>0.3856</v>
      </c>
      <c r="BB196" s="2">
        <f t="shared" si="152"/>
        <v>4.8500000000000001E-2</v>
      </c>
      <c r="BC196" s="2">
        <f t="shared" si="153"/>
        <v>0.1144</v>
      </c>
      <c r="BE196" s="2">
        <f t="shared" si="154"/>
        <v>1.17E-2</v>
      </c>
      <c r="BF196" s="2">
        <f t="shared" si="155"/>
        <v>0.1852</v>
      </c>
      <c r="BG196" s="2">
        <f t="shared" si="156"/>
        <v>0.33660000000000001</v>
      </c>
      <c r="BH196" s="2">
        <f t="shared" si="157"/>
        <v>1.9300000000000001E-2</v>
      </c>
      <c r="BI196" s="2">
        <f t="shared" si="158"/>
        <v>3.1899999999999998E-2</v>
      </c>
      <c r="BK196" s="2">
        <f t="shared" si="159"/>
        <v>2.1899999999999999E-2</v>
      </c>
      <c r="BL196" s="2">
        <f t="shared" si="160"/>
        <v>0.15379999999999999</v>
      </c>
      <c r="BM196" s="2">
        <f t="shared" si="161"/>
        <v>0.33950000000000002</v>
      </c>
      <c r="BN196" s="2">
        <f t="shared" si="162"/>
        <v>5.4699999999999999E-2</v>
      </c>
      <c r="BO196" s="2">
        <f t="shared" si="163"/>
        <v>0.37559999999999999</v>
      </c>
    </row>
    <row r="197" spans="1:67" ht="16.5" thickBot="1" x14ac:dyDescent="0.3">
      <c r="A197" s="2" t="s">
        <v>322</v>
      </c>
      <c r="B197" s="3">
        <v>0.4</v>
      </c>
      <c r="C197" s="4">
        <v>0.61</v>
      </c>
      <c r="D197" s="4">
        <v>0.71</v>
      </c>
      <c r="E197" s="4">
        <v>0.88</v>
      </c>
      <c r="F197" s="4">
        <v>0.67</v>
      </c>
      <c r="G197" s="6" t="s">
        <v>20</v>
      </c>
      <c r="H197" s="36">
        <f t="shared" ref="H197:H260" si="169">ROUND(SUMPRODUCT($B$2:$F$2,AS197:AW197),4)</f>
        <v>0.32429999999999998</v>
      </c>
      <c r="I197" s="36">
        <f t="shared" ref="I197:I260" si="170">ROUND(SUMPRODUCT($B$2:$F$2,AY197:BC197),4)</f>
        <v>0.30230000000000001</v>
      </c>
      <c r="J197" s="36">
        <f t="shared" ref="J197:J260" si="171">ROUND(SUMPRODUCT($B$2:$F$2,BE197:BI197),4)</f>
        <v>0.1653</v>
      </c>
      <c r="K197" s="36">
        <f t="shared" ref="K197:K260" si="172">ROUND(SUMPRODUCT($B$2:$F$2,BK197:BO197),4)</f>
        <v>0.1973</v>
      </c>
      <c r="L197" s="36">
        <f t="shared" ref="L197:L260" si="173">MIN(H197:K197)</f>
        <v>0.1653</v>
      </c>
      <c r="M197" s="36" t="str">
        <f t="shared" ref="M197:M260" si="174">IF(L197=H197,$H$3,IF(L197=I197,$I$3,IF(L197=J197,$J$3,$K$3)))</f>
        <v>Middle</v>
      </c>
      <c r="N197" s="36">
        <f t="shared" ref="N197:N260" si="175">IF(M197=G197,1,0)</f>
        <v>0</v>
      </c>
      <c r="O197" s="37">
        <f t="shared" ref="O197:O260" si="176">ROUND((B197-B$262)/(B$263-B$262),4)</f>
        <v>0.40400000000000003</v>
      </c>
      <c r="P197" s="37">
        <f t="shared" ref="P197:P260" si="177">ROUND((C197-C$262)/(C$263-C$262),4)</f>
        <v>0.67779999999999996</v>
      </c>
      <c r="Q197" s="37">
        <f t="shared" ref="Q197:Q260" si="178">ROUND((D197-D$262)/(D$263-D$262),4)</f>
        <v>0.74739999999999995</v>
      </c>
      <c r="R197" s="37">
        <f t="shared" ref="R197:R260" si="179">ROUND((E197-E$262)/(E$263-E$262),4)</f>
        <v>0.88890000000000002</v>
      </c>
      <c r="S197" s="37">
        <f t="shared" ref="S197:S260" si="180">ROUND((F197-F$262)/(F$263-F$262),4)</f>
        <v>0.72040000000000004</v>
      </c>
      <c r="T197" s="37"/>
      <c r="U197" s="37">
        <f t="shared" ref="U197:U260" si="181">ROUND((1-O197)/(1+O197),4)</f>
        <v>0.42449999999999999</v>
      </c>
      <c r="V197" s="37">
        <f t="shared" ref="V197:V260" si="182">ROUND((1-P197)/(1+P197),4)</f>
        <v>0.192</v>
      </c>
      <c r="W197" s="37">
        <f t="shared" ref="W197:W260" si="183">ROUND((1-Q197)/(1+Q197),4)</f>
        <v>0.14460000000000001</v>
      </c>
      <c r="X197" s="37">
        <f t="shared" ref="X197:X260" si="184">ROUND((1-R197)/(1+R197),4)</f>
        <v>5.8799999999999998E-2</v>
      </c>
      <c r="Y197" s="37">
        <f t="shared" ref="Y197:Y260" si="185">ROUND((1-S197)/(1+S197),4)</f>
        <v>0.16250000000000001</v>
      </c>
      <c r="Z197" s="37"/>
      <c r="AA197" s="37">
        <f t="shared" ref="AA197:AA260" si="186">ROUND((3+O197*2+O197^2-U197-2*U197^2)*EXP(2*O197-2*U197-2)/6,4)</f>
        <v>6.9000000000000006E-2</v>
      </c>
      <c r="AB197" s="37">
        <f t="shared" ref="AB197:AB260" si="187">ROUND((3+P197*2+P197^2-V197-2*V197^2)*EXP(2*P197-2*V197-2)/6,4)</f>
        <v>0.27110000000000001</v>
      </c>
      <c r="AC197" s="37">
        <f t="shared" ref="AC197:AC260" si="188">ROUND((3+Q197*2+Q197^2-W197-2*W197^2)*EXP(2*Q197-2*W197-2)/6,4)</f>
        <v>0.36649999999999999</v>
      </c>
      <c r="AD197" s="37">
        <f t="shared" ref="AD197:AD260" si="189">ROUND((3+R197*2+R197^2-X197-2*X197^2)*EXP(2*R197-2*X197-2)/6,4)</f>
        <v>0.65290000000000004</v>
      </c>
      <c r="AE197" s="37">
        <f t="shared" ref="AE197:AE260" si="190">ROUND((3+S197*2+S197^2-Y197-2*Y197^2)*EXP(2*S197-2*Y197-2)/6,4)</f>
        <v>0.3266</v>
      </c>
      <c r="AF197" s="37"/>
      <c r="AG197" s="37">
        <f t="shared" si="164"/>
        <v>7.7499999999999999E-2</v>
      </c>
      <c r="AH197" s="37">
        <f t="shared" si="165"/>
        <v>1.5599999999999999E-2</v>
      </c>
      <c r="AI197" s="37">
        <f t="shared" si="166"/>
        <v>9.7999999999999997E-3</v>
      </c>
      <c r="AJ197" s="37">
        <f t="shared" si="167"/>
        <v>2.8E-3</v>
      </c>
      <c r="AK197" s="37">
        <f t="shared" si="168"/>
        <v>1.18E-2</v>
      </c>
      <c r="AL197" s="37"/>
      <c r="AM197" s="37">
        <f t="shared" ref="AM197:AM260" si="191">ABS(O197-U197)</f>
        <v>2.0499999999999963E-2</v>
      </c>
      <c r="AN197" s="37">
        <f t="shared" ref="AN197:AN260" si="192">ABS(P197-V197)</f>
        <v>0.48579999999999995</v>
      </c>
      <c r="AO197" s="37">
        <f t="shared" ref="AO197:AO260" si="193">ABS(Q197-W197)</f>
        <v>0.6028</v>
      </c>
      <c r="AP197" s="37">
        <f t="shared" ref="AP197:AP260" si="194">ABS(R197-X197)</f>
        <v>0.83010000000000006</v>
      </c>
      <c r="AQ197" s="37">
        <f t="shared" ref="AQ197:AQ260" si="195">ABS(S197-Y197)</f>
        <v>0.55790000000000006</v>
      </c>
      <c r="AS197" s="2">
        <f t="shared" ref="AS197:AS260" si="196">ABS(ROUND(AA197-AA$266,4))</f>
        <v>3.0700000000000002E-2</v>
      </c>
      <c r="AT197" s="2">
        <f t="shared" ref="AT197:AT260" si="197">ABS(ROUND(AB197-AB$266,4))</f>
        <v>0.25130000000000002</v>
      </c>
      <c r="AU197" s="2">
        <f t="shared" ref="AU197:AU260" si="198">ABS(ROUND(AC197-AC$266,4))</f>
        <v>0.30470000000000003</v>
      </c>
      <c r="AV197" s="2">
        <f t="shared" ref="AV197:AV260" si="199">ABS(ROUND(AD197-AD$266,4))</f>
        <v>0.59899999999999998</v>
      </c>
      <c r="AW197" s="2">
        <f t="shared" ref="AW197:AW260" si="200">ABS(ROUND(AE197-AE$266,4))</f>
        <v>0.3211</v>
      </c>
      <c r="AY197" s="2">
        <f t="shared" ref="AY197:AY260" si="201">ABS(ROUND(AA197-AA$267,4))</f>
        <v>2.6700000000000002E-2</v>
      </c>
      <c r="AZ197" s="2">
        <f t="shared" ref="AZ197:AZ260" si="202">ABS(ROUND(AB197-AB$267,4))</f>
        <v>0.2132</v>
      </c>
      <c r="BA197" s="2">
        <f t="shared" ref="BA197:BA260" si="203">ABS(ROUND(AC197-AC$267,4))</f>
        <v>0.27539999999999998</v>
      </c>
      <c r="BB197" s="2">
        <f t="shared" ref="BB197:BB260" si="204">ABS(ROUND(AD197-AD$267,4))</f>
        <v>0.53539999999999999</v>
      </c>
      <c r="BC197" s="2">
        <f t="shared" ref="BC197:BC260" si="205">ABS(ROUND(AE197-AE$267,4))</f>
        <v>0.30030000000000001</v>
      </c>
      <c r="BE197" s="2">
        <f t="shared" ref="BE197:BE260" si="206">ABS(ROUND(AA197-AA$268,4))</f>
        <v>4.0000000000000002E-4</v>
      </c>
      <c r="BF197" s="2">
        <f t="shared" ref="BF197:BF260" si="207">ABS(ROUND(AB197-AB$268,4))</f>
        <v>0.1983</v>
      </c>
      <c r="BG197" s="2">
        <f t="shared" ref="BG197:BG260" si="208">ABS(ROUND(AC197-AC$268,4))</f>
        <v>0.22639999999999999</v>
      </c>
      <c r="BH197" s="2">
        <f t="shared" ref="BH197:BH260" si="209">ABS(ROUND(AD197-AD$268,4))</f>
        <v>0.60319999999999996</v>
      </c>
      <c r="BI197" s="2">
        <f t="shared" ref="BI197:BI260" si="210">ABS(ROUND(AE197-AE$268,4))</f>
        <v>0.154</v>
      </c>
      <c r="BK197" s="2">
        <f t="shared" ref="BK197:BK260" si="211">ABS(ROUND(AA197-AA$269,4))</f>
        <v>1.06E-2</v>
      </c>
      <c r="BL197" s="2">
        <f t="shared" ref="BL197:BL260" si="212">ABS(ROUND(AB197-AB$269,4))</f>
        <v>0.16689999999999999</v>
      </c>
      <c r="BM197" s="2">
        <f t="shared" ref="BM197:BM260" si="213">ABS(ROUND(AC197-AC$269,4))</f>
        <v>0.2293</v>
      </c>
      <c r="BN197" s="2">
        <f t="shared" ref="BN197:BN260" si="214">ABS(ROUND(AD197-AD$269,4))</f>
        <v>0.5292</v>
      </c>
      <c r="BO197" s="2">
        <f t="shared" ref="BO197:BO260" si="215">ABS(ROUND(AE197-AE$269,4))</f>
        <v>0.18970000000000001</v>
      </c>
    </row>
    <row r="198" spans="1:67" ht="16.5" thickBot="1" x14ac:dyDescent="0.3">
      <c r="A198" s="2" t="s">
        <v>323</v>
      </c>
      <c r="B198" s="3">
        <v>0.6</v>
      </c>
      <c r="C198" s="4">
        <v>0.14000000000000001</v>
      </c>
      <c r="D198" s="4">
        <v>0.22</v>
      </c>
      <c r="E198" s="4">
        <v>0.11</v>
      </c>
      <c r="F198" s="4">
        <v>0.66</v>
      </c>
      <c r="G198" s="8" t="s">
        <v>24</v>
      </c>
      <c r="H198" s="36">
        <f t="shared" si="169"/>
        <v>0.28589999999999999</v>
      </c>
      <c r="I198" s="36">
        <f t="shared" si="170"/>
        <v>0.26950000000000002</v>
      </c>
      <c r="J198" s="36">
        <f t="shared" si="171"/>
        <v>0.1363</v>
      </c>
      <c r="K198" s="36">
        <f t="shared" si="172"/>
        <v>0.1976</v>
      </c>
      <c r="L198" s="36">
        <f t="shared" si="173"/>
        <v>0.1363</v>
      </c>
      <c r="M198" s="36" t="str">
        <f t="shared" si="174"/>
        <v>Middle</v>
      </c>
      <c r="N198" s="36">
        <f t="shared" si="175"/>
        <v>1</v>
      </c>
      <c r="O198" s="37">
        <f t="shared" si="176"/>
        <v>0.60609999999999997</v>
      </c>
      <c r="P198" s="37">
        <f t="shared" si="177"/>
        <v>0.15559999999999999</v>
      </c>
      <c r="Q198" s="37">
        <f t="shared" si="178"/>
        <v>0.2316</v>
      </c>
      <c r="R198" s="37">
        <f t="shared" si="179"/>
        <v>0.1111</v>
      </c>
      <c r="S198" s="37">
        <f t="shared" si="180"/>
        <v>0.7097</v>
      </c>
      <c r="T198" s="37"/>
      <c r="U198" s="37">
        <f t="shared" si="181"/>
        <v>0.24529999999999999</v>
      </c>
      <c r="V198" s="37">
        <f t="shared" si="182"/>
        <v>0.73070000000000002</v>
      </c>
      <c r="W198" s="37">
        <f t="shared" si="183"/>
        <v>0.62390000000000001</v>
      </c>
      <c r="X198" s="37">
        <f t="shared" si="184"/>
        <v>0.8</v>
      </c>
      <c r="Y198" s="37">
        <f t="shared" si="185"/>
        <v>0.16980000000000001</v>
      </c>
      <c r="Z198" s="37"/>
      <c r="AA198" s="37">
        <f t="shared" si="186"/>
        <v>0.1956</v>
      </c>
      <c r="AB198" s="37">
        <f t="shared" si="187"/>
        <v>1.0999999999999999E-2</v>
      </c>
      <c r="AC198" s="37">
        <f t="shared" si="188"/>
        <v>2.18E-2</v>
      </c>
      <c r="AD198" s="37">
        <f t="shared" si="189"/>
        <v>6.6E-3</v>
      </c>
      <c r="AE198" s="37">
        <f t="shared" si="190"/>
        <v>0.31180000000000002</v>
      </c>
      <c r="AF198" s="37"/>
      <c r="AG198" s="37">
        <f t="shared" si="164"/>
        <v>2.4199999999999999E-2</v>
      </c>
      <c r="AH198" s="37">
        <f t="shared" si="165"/>
        <v>0.34139999999999998</v>
      </c>
      <c r="AI198" s="37">
        <f t="shared" si="166"/>
        <v>0.21249999999999999</v>
      </c>
      <c r="AJ198" s="37">
        <f t="shared" si="167"/>
        <v>0.45660000000000001</v>
      </c>
      <c r="AK198" s="37">
        <f t="shared" si="168"/>
        <v>1.2699999999999999E-2</v>
      </c>
      <c r="AL198" s="37"/>
      <c r="AM198" s="37">
        <f t="shared" si="191"/>
        <v>0.36080000000000001</v>
      </c>
      <c r="AN198" s="37">
        <f t="shared" si="192"/>
        <v>0.57510000000000006</v>
      </c>
      <c r="AO198" s="37">
        <f t="shared" si="193"/>
        <v>0.39229999999999998</v>
      </c>
      <c r="AP198" s="37">
        <f t="shared" si="194"/>
        <v>0.68890000000000007</v>
      </c>
      <c r="AQ198" s="37">
        <f t="shared" si="195"/>
        <v>0.53990000000000005</v>
      </c>
      <c r="AS198" s="2">
        <f t="shared" si="196"/>
        <v>0.1573</v>
      </c>
      <c r="AT198" s="2">
        <f t="shared" si="197"/>
        <v>8.8000000000000005E-3</v>
      </c>
      <c r="AU198" s="2">
        <f t="shared" si="198"/>
        <v>0.04</v>
      </c>
      <c r="AV198" s="2">
        <f t="shared" si="199"/>
        <v>4.7300000000000002E-2</v>
      </c>
      <c r="AW198" s="2">
        <f t="shared" si="200"/>
        <v>0.30630000000000002</v>
      </c>
      <c r="AY198" s="2">
        <f t="shared" si="201"/>
        <v>0.15329999999999999</v>
      </c>
      <c r="AZ198" s="2">
        <f t="shared" si="202"/>
        <v>4.6899999999999997E-2</v>
      </c>
      <c r="BA198" s="2">
        <f t="shared" si="203"/>
        <v>6.93E-2</v>
      </c>
      <c r="BB198" s="2">
        <f t="shared" si="204"/>
        <v>0.1109</v>
      </c>
      <c r="BC198" s="2">
        <f t="shared" si="205"/>
        <v>0.28549999999999998</v>
      </c>
      <c r="BE198" s="2">
        <f t="shared" si="206"/>
        <v>0.12620000000000001</v>
      </c>
      <c r="BF198" s="2">
        <f t="shared" si="207"/>
        <v>6.1800000000000001E-2</v>
      </c>
      <c r="BG198" s="2">
        <f t="shared" si="208"/>
        <v>0.1183</v>
      </c>
      <c r="BH198" s="2">
        <f t="shared" si="209"/>
        <v>4.3099999999999999E-2</v>
      </c>
      <c r="BI198" s="2">
        <f t="shared" si="210"/>
        <v>0.13919999999999999</v>
      </c>
      <c r="BK198" s="2">
        <f t="shared" si="211"/>
        <v>0.11600000000000001</v>
      </c>
      <c r="BL198" s="2">
        <f t="shared" si="212"/>
        <v>9.3200000000000005E-2</v>
      </c>
      <c r="BM198" s="2">
        <f t="shared" si="213"/>
        <v>0.1154</v>
      </c>
      <c r="BN198" s="2">
        <f t="shared" si="214"/>
        <v>0.1171</v>
      </c>
      <c r="BO198" s="2">
        <f t="shared" si="215"/>
        <v>0.20449999999999999</v>
      </c>
    </row>
    <row r="199" spans="1:67" ht="16.5" thickBot="1" x14ac:dyDescent="0.3">
      <c r="A199" s="2" t="s">
        <v>324</v>
      </c>
      <c r="B199" s="3">
        <v>0.55000000000000004</v>
      </c>
      <c r="C199" s="4">
        <v>0.1</v>
      </c>
      <c r="D199" s="4">
        <v>0.27</v>
      </c>
      <c r="E199" s="4">
        <v>0.25</v>
      </c>
      <c r="F199" s="4">
        <v>0.28999999999999998</v>
      </c>
      <c r="G199" s="7" t="s">
        <v>21</v>
      </c>
      <c r="H199" s="36">
        <f t="shared" si="169"/>
        <v>3.3099999999999997E-2</v>
      </c>
      <c r="I199" s="36">
        <f t="shared" si="170"/>
        <v>1.6799999999999999E-2</v>
      </c>
      <c r="J199" s="36">
        <f t="shared" si="171"/>
        <v>0.13020000000000001</v>
      </c>
      <c r="K199" s="36">
        <f t="shared" si="172"/>
        <v>0.44850000000000001</v>
      </c>
      <c r="L199" s="36">
        <f t="shared" si="173"/>
        <v>1.6799999999999999E-2</v>
      </c>
      <c r="M199" s="36" t="str">
        <f t="shared" si="174"/>
        <v>Low</v>
      </c>
      <c r="N199" s="36">
        <f t="shared" si="175"/>
        <v>1</v>
      </c>
      <c r="O199" s="37">
        <f t="shared" si="176"/>
        <v>0.55559999999999998</v>
      </c>
      <c r="P199" s="37">
        <f t="shared" si="177"/>
        <v>0.1111</v>
      </c>
      <c r="Q199" s="37">
        <f t="shared" si="178"/>
        <v>0.28420000000000001</v>
      </c>
      <c r="R199" s="37">
        <f t="shared" si="179"/>
        <v>0.2525</v>
      </c>
      <c r="S199" s="37">
        <f t="shared" si="180"/>
        <v>0.31180000000000002</v>
      </c>
      <c r="T199" s="37"/>
      <c r="U199" s="37">
        <f t="shared" si="181"/>
        <v>0.28570000000000001</v>
      </c>
      <c r="V199" s="37">
        <f t="shared" si="182"/>
        <v>0.8</v>
      </c>
      <c r="W199" s="37">
        <f t="shared" si="183"/>
        <v>0.55740000000000001</v>
      </c>
      <c r="X199" s="37">
        <f t="shared" si="184"/>
        <v>0.5968</v>
      </c>
      <c r="Y199" s="37">
        <f t="shared" si="185"/>
        <v>0.52459999999999996</v>
      </c>
      <c r="Z199" s="37"/>
      <c r="AA199" s="37">
        <f t="shared" si="186"/>
        <v>0.1537</v>
      </c>
      <c r="AB199" s="37">
        <f t="shared" si="187"/>
        <v>6.6E-3</v>
      </c>
      <c r="AC199" s="37">
        <f t="shared" si="188"/>
        <v>3.2300000000000002E-2</v>
      </c>
      <c r="AD199" s="37">
        <f t="shared" si="189"/>
        <v>2.5600000000000001E-2</v>
      </c>
      <c r="AE199" s="37">
        <f t="shared" si="190"/>
        <v>3.9E-2</v>
      </c>
      <c r="AF199" s="37"/>
      <c r="AG199" s="37">
        <f t="shared" ref="AG199:AG261" si="216">ROUND((3+2*U199+U199^2-O199-2*O199^2)*EXP(-2*O199+2*U199-2)/6,4)</f>
        <v>3.2599999999999997E-2</v>
      </c>
      <c r="AH199" s="37">
        <f t="shared" ref="AH199:AH261" si="217">ROUND((3+2*V199+V199^2-P199-2*P199^2)*EXP(-2*P199+2*V199-2)/6,4)</f>
        <v>0.45660000000000001</v>
      </c>
      <c r="AI199" s="37">
        <f t="shared" ref="AI199:AI261" si="218">ROUND((3+2*W199+W199^2-Q199-2*Q199^2)*EXP(-2*Q199+2*W199-2)/6,4)</f>
        <v>0.155</v>
      </c>
      <c r="AJ199" s="37">
        <f t="shared" ref="AJ199:AJ261" si="219">ROUND((3+2*X199+X199^2-R199-2*R199^2)*EXP(-2*R199+2*X199-2)/6,4)</f>
        <v>0.18729999999999999</v>
      </c>
      <c r="AK199" s="37">
        <f t="shared" ref="AK199:AK261" si="220">ROUND((3+2*Y199+Y199^2-S199-2*S199^2)*EXP(-2*S199+2*Y199-2)/6,4)</f>
        <v>0.1318</v>
      </c>
      <c r="AL199" s="37"/>
      <c r="AM199" s="37">
        <f t="shared" si="191"/>
        <v>0.26989999999999997</v>
      </c>
      <c r="AN199" s="37">
        <f t="shared" si="192"/>
        <v>0.68890000000000007</v>
      </c>
      <c r="AO199" s="37">
        <f t="shared" si="193"/>
        <v>0.2732</v>
      </c>
      <c r="AP199" s="37">
        <f t="shared" si="194"/>
        <v>0.34429999999999999</v>
      </c>
      <c r="AQ199" s="37">
        <f t="shared" si="195"/>
        <v>0.21279999999999993</v>
      </c>
      <c r="AS199" s="2">
        <f t="shared" si="196"/>
        <v>0.1154</v>
      </c>
      <c r="AT199" s="2">
        <f t="shared" si="197"/>
        <v>1.32E-2</v>
      </c>
      <c r="AU199" s="2">
        <f t="shared" si="198"/>
        <v>2.9499999999999998E-2</v>
      </c>
      <c r="AV199" s="2">
        <f t="shared" si="199"/>
        <v>2.8299999999999999E-2</v>
      </c>
      <c r="AW199" s="2">
        <f t="shared" si="200"/>
        <v>3.3500000000000002E-2</v>
      </c>
      <c r="AY199" s="2">
        <f t="shared" si="201"/>
        <v>0.1114</v>
      </c>
      <c r="AZ199" s="2">
        <f t="shared" si="202"/>
        <v>5.1299999999999998E-2</v>
      </c>
      <c r="BA199" s="2">
        <f t="shared" si="203"/>
        <v>5.8799999999999998E-2</v>
      </c>
      <c r="BB199" s="2">
        <f t="shared" si="204"/>
        <v>9.1899999999999996E-2</v>
      </c>
      <c r="BC199" s="2">
        <f t="shared" si="205"/>
        <v>1.2699999999999999E-2</v>
      </c>
      <c r="BE199" s="2">
        <f t="shared" si="206"/>
        <v>8.43E-2</v>
      </c>
      <c r="BF199" s="2">
        <f t="shared" si="207"/>
        <v>6.6199999999999995E-2</v>
      </c>
      <c r="BG199" s="2">
        <f t="shared" si="208"/>
        <v>0.10780000000000001</v>
      </c>
      <c r="BH199" s="2">
        <f t="shared" si="209"/>
        <v>2.41E-2</v>
      </c>
      <c r="BI199" s="2">
        <f t="shared" si="210"/>
        <v>0.1336</v>
      </c>
      <c r="BK199" s="2">
        <f t="shared" si="211"/>
        <v>7.4099999999999999E-2</v>
      </c>
      <c r="BL199" s="2">
        <f t="shared" si="212"/>
        <v>9.7600000000000006E-2</v>
      </c>
      <c r="BM199" s="2">
        <f t="shared" si="213"/>
        <v>0.10489999999999999</v>
      </c>
      <c r="BN199" s="2">
        <f t="shared" si="214"/>
        <v>9.8100000000000007E-2</v>
      </c>
      <c r="BO199" s="2">
        <f t="shared" si="215"/>
        <v>0.4773</v>
      </c>
    </row>
    <row r="200" spans="1:67" ht="16.5" thickBot="1" x14ac:dyDescent="0.3">
      <c r="A200" s="2" t="s">
        <v>325</v>
      </c>
      <c r="B200" s="3">
        <v>0.68</v>
      </c>
      <c r="C200" s="4">
        <v>0.19</v>
      </c>
      <c r="D200" s="4">
        <v>0.19</v>
      </c>
      <c r="E200" s="4">
        <v>0.48</v>
      </c>
      <c r="F200" s="4">
        <v>0.1</v>
      </c>
      <c r="G200" s="5" t="s">
        <v>13</v>
      </c>
      <c r="H200" s="36">
        <f t="shared" si="169"/>
        <v>4.3E-3</v>
      </c>
      <c r="I200" s="36">
        <f t="shared" si="170"/>
        <v>2.3099999999999999E-2</v>
      </c>
      <c r="J200" s="36">
        <f t="shared" si="171"/>
        <v>0.16189999999999999</v>
      </c>
      <c r="K200" s="36">
        <f t="shared" si="172"/>
        <v>0.4783</v>
      </c>
      <c r="L200" s="36">
        <f t="shared" si="173"/>
        <v>4.3E-3</v>
      </c>
      <c r="M200" s="36" t="str">
        <f t="shared" si="174"/>
        <v>very_low</v>
      </c>
      <c r="N200" s="36">
        <f t="shared" si="175"/>
        <v>1</v>
      </c>
      <c r="O200" s="37">
        <f t="shared" si="176"/>
        <v>0.68689999999999996</v>
      </c>
      <c r="P200" s="37">
        <f t="shared" si="177"/>
        <v>0.21110000000000001</v>
      </c>
      <c r="Q200" s="37">
        <f t="shared" si="178"/>
        <v>0.2</v>
      </c>
      <c r="R200" s="37">
        <f t="shared" si="179"/>
        <v>0.48480000000000001</v>
      </c>
      <c r="S200" s="37">
        <f t="shared" si="180"/>
        <v>0.1075</v>
      </c>
      <c r="T200" s="37"/>
      <c r="U200" s="37">
        <f t="shared" si="181"/>
        <v>0.18559999999999999</v>
      </c>
      <c r="V200" s="37">
        <f t="shared" si="182"/>
        <v>0.65139999999999998</v>
      </c>
      <c r="W200" s="37">
        <f t="shared" si="183"/>
        <v>0.66669999999999996</v>
      </c>
      <c r="X200" s="37">
        <f t="shared" si="184"/>
        <v>0.34699999999999998</v>
      </c>
      <c r="Y200" s="37">
        <f t="shared" si="185"/>
        <v>0.80589999999999995</v>
      </c>
      <c r="Z200" s="37"/>
      <c r="AA200" s="37">
        <f t="shared" si="186"/>
        <v>0.28220000000000001</v>
      </c>
      <c r="AB200" s="37">
        <f t="shared" si="187"/>
        <v>1.84E-2</v>
      </c>
      <c r="AC200" s="37">
        <f t="shared" si="188"/>
        <v>1.67E-2</v>
      </c>
      <c r="AD200" s="37">
        <f t="shared" si="189"/>
        <v>0.1075</v>
      </c>
      <c r="AE200" s="37">
        <f t="shared" si="190"/>
        <v>6.3E-3</v>
      </c>
      <c r="AF200" s="37"/>
      <c r="AG200" s="37">
        <f t="shared" si="216"/>
        <v>1.47E-2</v>
      </c>
      <c r="AH200" s="37">
        <f t="shared" si="217"/>
        <v>0.2409</v>
      </c>
      <c r="AI200" s="37">
        <f t="shared" si="218"/>
        <v>0.25800000000000001</v>
      </c>
      <c r="AJ200" s="37">
        <f t="shared" si="219"/>
        <v>4.9000000000000002E-2</v>
      </c>
      <c r="AK200" s="37">
        <f t="shared" si="220"/>
        <v>0.46779999999999999</v>
      </c>
      <c r="AL200" s="37"/>
      <c r="AM200" s="37">
        <f t="shared" si="191"/>
        <v>0.50129999999999997</v>
      </c>
      <c r="AN200" s="37">
        <f t="shared" si="192"/>
        <v>0.44029999999999997</v>
      </c>
      <c r="AO200" s="37">
        <f t="shared" si="193"/>
        <v>0.46669999999999995</v>
      </c>
      <c r="AP200" s="37">
        <f t="shared" si="194"/>
        <v>0.13780000000000003</v>
      </c>
      <c r="AQ200" s="37">
        <f t="shared" si="195"/>
        <v>0.69839999999999991</v>
      </c>
      <c r="AS200" s="2">
        <f t="shared" si="196"/>
        <v>0.24390000000000001</v>
      </c>
      <c r="AT200" s="2">
        <f t="shared" si="197"/>
        <v>1.4E-3</v>
      </c>
      <c r="AU200" s="2">
        <f t="shared" si="198"/>
        <v>4.5100000000000001E-2</v>
      </c>
      <c r="AV200" s="2">
        <f t="shared" si="199"/>
        <v>5.3600000000000002E-2</v>
      </c>
      <c r="AW200" s="2">
        <f t="shared" si="200"/>
        <v>8.0000000000000004E-4</v>
      </c>
      <c r="AY200" s="2">
        <f t="shared" si="201"/>
        <v>0.2399</v>
      </c>
      <c r="AZ200" s="2">
        <f t="shared" si="202"/>
        <v>3.95E-2</v>
      </c>
      <c r="BA200" s="2">
        <f t="shared" si="203"/>
        <v>7.4399999999999994E-2</v>
      </c>
      <c r="BB200" s="2">
        <f t="shared" si="204"/>
        <v>0.01</v>
      </c>
      <c r="BC200" s="2">
        <f t="shared" si="205"/>
        <v>0.02</v>
      </c>
      <c r="BE200" s="2">
        <f t="shared" si="206"/>
        <v>0.21279999999999999</v>
      </c>
      <c r="BF200" s="2">
        <f t="shared" si="207"/>
        <v>5.4399999999999997E-2</v>
      </c>
      <c r="BG200" s="2">
        <f t="shared" si="208"/>
        <v>0.1234</v>
      </c>
      <c r="BH200" s="2">
        <f t="shared" si="209"/>
        <v>5.7799999999999997E-2</v>
      </c>
      <c r="BI200" s="2">
        <f t="shared" si="210"/>
        <v>0.1663</v>
      </c>
      <c r="BK200" s="2">
        <f t="shared" si="211"/>
        <v>0.2026</v>
      </c>
      <c r="BL200" s="2">
        <f t="shared" si="212"/>
        <v>8.5800000000000001E-2</v>
      </c>
      <c r="BM200" s="2">
        <f t="shared" si="213"/>
        <v>0.1205</v>
      </c>
      <c r="BN200" s="2">
        <f t="shared" si="214"/>
        <v>1.6199999999999999E-2</v>
      </c>
      <c r="BO200" s="2">
        <f t="shared" si="215"/>
        <v>0.51</v>
      </c>
    </row>
    <row r="201" spans="1:67" ht="16.5" thickBot="1" x14ac:dyDescent="0.3">
      <c r="A201" s="2" t="s">
        <v>326</v>
      </c>
      <c r="B201" s="3">
        <v>0.73</v>
      </c>
      <c r="C201" s="4">
        <v>0.2</v>
      </c>
      <c r="D201" s="4">
        <v>7.0000000000000007E-2</v>
      </c>
      <c r="E201" s="4">
        <v>0.72</v>
      </c>
      <c r="F201" s="4">
        <v>0.26</v>
      </c>
      <c r="G201" s="7" t="s">
        <v>21</v>
      </c>
      <c r="H201" s="36">
        <f t="shared" si="169"/>
        <v>3.1600000000000003E-2</v>
      </c>
      <c r="I201" s="36">
        <f t="shared" si="170"/>
        <v>1.32E-2</v>
      </c>
      <c r="J201" s="36">
        <f t="shared" si="171"/>
        <v>0.14319999999999999</v>
      </c>
      <c r="K201" s="36">
        <f t="shared" si="172"/>
        <v>0.4592</v>
      </c>
      <c r="L201" s="36">
        <f t="shared" si="173"/>
        <v>1.32E-2</v>
      </c>
      <c r="M201" s="36" t="str">
        <f t="shared" si="174"/>
        <v>Low</v>
      </c>
      <c r="N201" s="36">
        <f t="shared" si="175"/>
        <v>1</v>
      </c>
      <c r="O201" s="37">
        <f t="shared" si="176"/>
        <v>0.73740000000000006</v>
      </c>
      <c r="P201" s="37">
        <f t="shared" si="177"/>
        <v>0.22220000000000001</v>
      </c>
      <c r="Q201" s="37">
        <f t="shared" si="178"/>
        <v>7.3700000000000002E-2</v>
      </c>
      <c r="R201" s="37">
        <f t="shared" si="179"/>
        <v>0.72729999999999995</v>
      </c>
      <c r="S201" s="37">
        <f t="shared" si="180"/>
        <v>0.27960000000000002</v>
      </c>
      <c r="T201" s="37"/>
      <c r="U201" s="37">
        <f t="shared" si="181"/>
        <v>0.15110000000000001</v>
      </c>
      <c r="V201" s="37">
        <f t="shared" si="182"/>
        <v>0.63639999999999997</v>
      </c>
      <c r="W201" s="37">
        <f t="shared" si="183"/>
        <v>0.86270000000000002</v>
      </c>
      <c r="X201" s="37">
        <f t="shared" si="184"/>
        <v>0.15790000000000001</v>
      </c>
      <c r="Y201" s="37">
        <f t="shared" si="185"/>
        <v>0.56299999999999994</v>
      </c>
      <c r="Z201" s="37"/>
      <c r="AA201" s="37">
        <f t="shared" si="186"/>
        <v>0.3513</v>
      </c>
      <c r="AB201" s="37">
        <f t="shared" si="187"/>
        <v>2.0199999999999999E-2</v>
      </c>
      <c r="AC201" s="37">
        <f t="shared" si="188"/>
        <v>3.7000000000000002E-3</v>
      </c>
      <c r="AD201" s="37">
        <f t="shared" si="189"/>
        <v>0.33639999999999998</v>
      </c>
      <c r="AE201" s="37">
        <f t="shared" si="190"/>
        <v>3.1199999999999999E-2</v>
      </c>
      <c r="AF201" s="37"/>
      <c r="AG201" s="37">
        <f t="shared" si="216"/>
        <v>1.0500000000000001E-2</v>
      </c>
      <c r="AH201" s="37">
        <f t="shared" si="217"/>
        <v>0.22500000000000001</v>
      </c>
      <c r="AI201" s="37">
        <f t="shared" si="218"/>
        <v>0.58850000000000002</v>
      </c>
      <c r="AJ201" s="37">
        <f t="shared" si="219"/>
        <v>1.12E-2</v>
      </c>
      <c r="AK201" s="37">
        <f t="shared" si="220"/>
        <v>0.1593</v>
      </c>
      <c r="AL201" s="37"/>
      <c r="AM201" s="37">
        <f t="shared" si="191"/>
        <v>0.58630000000000004</v>
      </c>
      <c r="AN201" s="37">
        <f t="shared" si="192"/>
        <v>0.41419999999999996</v>
      </c>
      <c r="AO201" s="37">
        <f t="shared" si="193"/>
        <v>0.78900000000000003</v>
      </c>
      <c r="AP201" s="37">
        <f t="shared" si="194"/>
        <v>0.56939999999999991</v>
      </c>
      <c r="AQ201" s="37">
        <f t="shared" si="195"/>
        <v>0.28339999999999993</v>
      </c>
      <c r="AS201" s="2">
        <f t="shared" si="196"/>
        <v>0.313</v>
      </c>
      <c r="AT201" s="2">
        <f t="shared" si="197"/>
        <v>4.0000000000000002E-4</v>
      </c>
      <c r="AU201" s="2">
        <f t="shared" si="198"/>
        <v>5.8099999999999999E-2</v>
      </c>
      <c r="AV201" s="2">
        <f t="shared" si="199"/>
        <v>0.28249999999999997</v>
      </c>
      <c r="AW201" s="2">
        <f t="shared" si="200"/>
        <v>2.5700000000000001E-2</v>
      </c>
      <c r="AY201" s="2">
        <f t="shared" si="201"/>
        <v>0.309</v>
      </c>
      <c r="AZ201" s="2">
        <f t="shared" si="202"/>
        <v>3.7699999999999997E-2</v>
      </c>
      <c r="BA201" s="2">
        <f t="shared" si="203"/>
        <v>8.7400000000000005E-2</v>
      </c>
      <c r="BB201" s="2">
        <f t="shared" si="204"/>
        <v>0.21890000000000001</v>
      </c>
      <c r="BC201" s="2">
        <f t="shared" si="205"/>
        <v>4.8999999999999998E-3</v>
      </c>
      <c r="BE201" s="2">
        <f t="shared" si="206"/>
        <v>0.28189999999999998</v>
      </c>
      <c r="BF201" s="2">
        <f t="shared" si="207"/>
        <v>5.2600000000000001E-2</v>
      </c>
      <c r="BG201" s="2">
        <f t="shared" si="208"/>
        <v>0.13639999999999999</v>
      </c>
      <c r="BH201" s="2">
        <f t="shared" si="209"/>
        <v>0.28670000000000001</v>
      </c>
      <c r="BI201" s="2">
        <f t="shared" si="210"/>
        <v>0.1414</v>
      </c>
      <c r="BK201" s="2">
        <f t="shared" si="211"/>
        <v>0.2717</v>
      </c>
      <c r="BL201" s="2">
        <f t="shared" si="212"/>
        <v>8.4000000000000005E-2</v>
      </c>
      <c r="BM201" s="2">
        <f t="shared" si="213"/>
        <v>0.13350000000000001</v>
      </c>
      <c r="BN201" s="2">
        <f t="shared" si="214"/>
        <v>0.2127</v>
      </c>
      <c r="BO201" s="2">
        <f t="shared" si="215"/>
        <v>0.48509999999999998</v>
      </c>
    </row>
    <row r="202" spans="1:67" ht="16.5" thickBot="1" x14ac:dyDescent="0.3">
      <c r="A202" s="2" t="s">
        <v>327</v>
      </c>
      <c r="B202" s="3">
        <v>0.78</v>
      </c>
      <c r="C202" s="4">
        <v>0.15</v>
      </c>
      <c r="D202" s="4">
        <v>0.38</v>
      </c>
      <c r="E202" s="4">
        <v>0.18</v>
      </c>
      <c r="F202" s="4">
        <v>0.63</v>
      </c>
      <c r="G202" s="8" t="s">
        <v>24</v>
      </c>
      <c r="H202" s="36">
        <f t="shared" si="169"/>
        <v>0.2457</v>
      </c>
      <c r="I202" s="36">
        <f t="shared" si="170"/>
        <v>0.2286</v>
      </c>
      <c r="J202" s="36">
        <f t="shared" si="171"/>
        <v>9.5500000000000002E-2</v>
      </c>
      <c r="K202" s="36">
        <f t="shared" si="172"/>
        <v>0.23280000000000001</v>
      </c>
      <c r="L202" s="36">
        <f t="shared" si="173"/>
        <v>9.5500000000000002E-2</v>
      </c>
      <c r="M202" s="36" t="str">
        <f t="shared" si="174"/>
        <v>Middle</v>
      </c>
      <c r="N202" s="36">
        <f t="shared" si="175"/>
        <v>1</v>
      </c>
      <c r="O202" s="37">
        <f t="shared" si="176"/>
        <v>0.78790000000000004</v>
      </c>
      <c r="P202" s="37">
        <f t="shared" si="177"/>
        <v>0.16669999999999999</v>
      </c>
      <c r="Q202" s="37">
        <f t="shared" si="178"/>
        <v>0.4</v>
      </c>
      <c r="R202" s="37">
        <f t="shared" si="179"/>
        <v>0.18179999999999999</v>
      </c>
      <c r="S202" s="37">
        <f t="shared" si="180"/>
        <v>0.6774</v>
      </c>
      <c r="T202" s="37"/>
      <c r="U202" s="37">
        <f t="shared" si="181"/>
        <v>0.1186</v>
      </c>
      <c r="V202" s="37">
        <f t="shared" si="182"/>
        <v>0.71419999999999995</v>
      </c>
      <c r="W202" s="37">
        <f t="shared" si="183"/>
        <v>0.42859999999999998</v>
      </c>
      <c r="X202" s="37">
        <f t="shared" si="184"/>
        <v>0.69230000000000003</v>
      </c>
      <c r="Y202" s="37">
        <f t="shared" si="185"/>
        <v>0.1923</v>
      </c>
      <c r="Z202" s="37"/>
      <c r="AA202" s="37">
        <f t="shared" si="186"/>
        <v>0.43440000000000001</v>
      </c>
      <c r="AB202" s="37">
        <f t="shared" si="187"/>
        <v>1.23E-2</v>
      </c>
      <c r="AC202" s="37">
        <f t="shared" si="188"/>
        <v>6.7400000000000002E-2</v>
      </c>
      <c r="AD202" s="37">
        <f t="shared" si="189"/>
        <v>1.4200000000000001E-2</v>
      </c>
      <c r="AE202" s="37">
        <f t="shared" si="190"/>
        <v>0.27060000000000001</v>
      </c>
      <c r="AF202" s="37"/>
      <c r="AG202" s="37">
        <f t="shared" si="216"/>
        <v>7.1999999999999998E-3</v>
      </c>
      <c r="AH202" s="37">
        <f t="shared" si="217"/>
        <v>0.318</v>
      </c>
      <c r="AI202" s="37">
        <f t="shared" si="218"/>
        <v>7.9299999999999995E-2</v>
      </c>
      <c r="AJ202" s="37">
        <f t="shared" si="219"/>
        <v>0.28899999999999998</v>
      </c>
      <c r="AK202" s="37">
        <f t="shared" si="220"/>
        <v>1.5599999999999999E-2</v>
      </c>
      <c r="AL202" s="37"/>
      <c r="AM202" s="37">
        <f t="shared" si="191"/>
        <v>0.66930000000000001</v>
      </c>
      <c r="AN202" s="37">
        <f t="shared" si="192"/>
        <v>0.54749999999999999</v>
      </c>
      <c r="AO202" s="37">
        <f t="shared" si="193"/>
        <v>2.8599999999999959E-2</v>
      </c>
      <c r="AP202" s="37">
        <f t="shared" si="194"/>
        <v>0.51050000000000006</v>
      </c>
      <c r="AQ202" s="37">
        <f t="shared" si="195"/>
        <v>0.48509999999999998</v>
      </c>
      <c r="AS202" s="2">
        <f t="shared" si="196"/>
        <v>0.39610000000000001</v>
      </c>
      <c r="AT202" s="2">
        <f t="shared" si="197"/>
        <v>7.4999999999999997E-3</v>
      </c>
      <c r="AU202" s="2">
        <f t="shared" si="198"/>
        <v>5.5999999999999999E-3</v>
      </c>
      <c r="AV202" s="2">
        <f t="shared" si="199"/>
        <v>3.9699999999999999E-2</v>
      </c>
      <c r="AW202" s="2">
        <f t="shared" si="200"/>
        <v>0.2651</v>
      </c>
      <c r="AY202" s="2">
        <f t="shared" si="201"/>
        <v>0.3921</v>
      </c>
      <c r="AZ202" s="2">
        <f t="shared" si="202"/>
        <v>4.5600000000000002E-2</v>
      </c>
      <c r="BA202" s="2">
        <f t="shared" si="203"/>
        <v>2.3699999999999999E-2</v>
      </c>
      <c r="BB202" s="2">
        <f t="shared" si="204"/>
        <v>0.1033</v>
      </c>
      <c r="BC202" s="2">
        <f t="shared" si="205"/>
        <v>0.24429999999999999</v>
      </c>
      <c r="BE202" s="2">
        <f t="shared" si="206"/>
        <v>0.36499999999999999</v>
      </c>
      <c r="BF202" s="2">
        <f t="shared" si="207"/>
        <v>6.0499999999999998E-2</v>
      </c>
      <c r="BG202" s="2">
        <f t="shared" si="208"/>
        <v>7.2700000000000001E-2</v>
      </c>
      <c r="BH202" s="2">
        <f t="shared" si="209"/>
        <v>3.5499999999999997E-2</v>
      </c>
      <c r="BI202" s="2">
        <f t="shared" si="210"/>
        <v>9.8000000000000004E-2</v>
      </c>
      <c r="BK202" s="2">
        <f t="shared" si="211"/>
        <v>0.3548</v>
      </c>
      <c r="BL202" s="2">
        <f t="shared" si="212"/>
        <v>9.1899999999999996E-2</v>
      </c>
      <c r="BM202" s="2">
        <f t="shared" si="213"/>
        <v>6.9800000000000001E-2</v>
      </c>
      <c r="BN202" s="2">
        <f t="shared" si="214"/>
        <v>0.1095</v>
      </c>
      <c r="BO202" s="2">
        <f t="shared" si="215"/>
        <v>0.2457</v>
      </c>
    </row>
    <row r="203" spans="1:67" ht="16.5" thickBot="1" x14ac:dyDescent="0.3">
      <c r="A203" s="2" t="s">
        <v>328</v>
      </c>
      <c r="B203" s="3">
        <v>0.55000000000000004</v>
      </c>
      <c r="C203" s="4">
        <v>0.1</v>
      </c>
      <c r="D203" s="4">
        <v>0.34</v>
      </c>
      <c r="E203" s="4">
        <v>0.3</v>
      </c>
      <c r="F203" s="4">
        <v>0.1</v>
      </c>
      <c r="G203" s="5" t="s">
        <v>13</v>
      </c>
      <c r="H203" s="36">
        <f t="shared" si="169"/>
        <v>1.6000000000000001E-3</v>
      </c>
      <c r="I203" s="36">
        <f t="shared" si="170"/>
        <v>2.2100000000000002E-2</v>
      </c>
      <c r="J203" s="36">
        <f t="shared" si="171"/>
        <v>0.159</v>
      </c>
      <c r="K203" s="36">
        <f t="shared" si="172"/>
        <v>0.4773</v>
      </c>
      <c r="L203" s="36">
        <f t="shared" si="173"/>
        <v>1.6000000000000001E-3</v>
      </c>
      <c r="M203" s="36" t="str">
        <f t="shared" si="174"/>
        <v>very_low</v>
      </c>
      <c r="N203" s="36">
        <f t="shared" si="175"/>
        <v>1</v>
      </c>
      <c r="O203" s="37">
        <f t="shared" si="176"/>
        <v>0.55559999999999998</v>
      </c>
      <c r="P203" s="37">
        <f t="shared" si="177"/>
        <v>0.1111</v>
      </c>
      <c r="Q203" s="37">
        <f t="shared" si="178"/>
        <v>0.3579</v>
      </c>
      <c r="R203" s="37">
        <f t="shared" si="179"/>
        <v>0.30299999999999999</v>
      </c>
      <c r="S203" s="37">
        <f t="shared" si="180"/>
        <v>0.1075</v>
      </c>
      <c r="T203" s="37"/>
      <c r="U203" s="37">
        <f t="shared" si="181"/>
        <v>0.28570000000000001</v>
      </c>
      <c r="V203" s="37">
        <f t="shared" si="182"/>
        <v>0.8</v>
      </c>
      <c r="W203" s="37">
        <f t="shared" si="183"/>
        <v>0.47289999999999999</v>
      </c>
      <c r="X203" s="37">
        <f t="shared" si="184"/>
        <v>0.53490000000000004</v>
      </c>
      <c r="Y203" s="37">
        <f t="shared" si="185"/>
        <v>0.80589999999999995</v>
      </c>
      <c r="Z203" s="37"/>
      <c r="AA203" s="37">
        <f t="shared" si="186"/>
        <v>0.1537</v>
      </c>
      <c r="AB203" s="37">
        <f t="shared" si="187"/>
        <v>6.6E-3</v>
      </c>
      <c r="AC203" s="37">
        <f t="shared" si="188"/>
        <v>5.2400000000000002E-2</v>
      </c>
      <c r="AD203" s="37">
        <f t="shared" si="189"/>
        <v>3.6700000000000003E-2</v>
      </c>
      <c r="AE203" s="37">
        <f t="shared" si="190"/>
        <v>6.3E-3</v>
      </c>
      <c r="AF203" s="37"/>
      <c r="AG203" s="37">
        <f t="shared" si="216"/>
        <v>3.2599999999999997E-2</v>
      </c>
      <c r="AH203" s="37">
        <f t="shared" si="217"/>
        <v>0.45660000000000001</v>
      </c>
      <c r="AI203" s="37">
        <f t="shared" si="218"/>
        <v>0.1009</v>
      </c>
      <c r="AJ203" s="37">
        <f t="shared" si="219"/>
        <v>0.13880000000000001</v>
      </c>
      <c r="AK203" s="37">
        <f t="shared" si="220"/>
        <v>0.46779999999999999</v>
      </c>
      <c r="AL203" s="37"/>
      <c r="AM203" s="37">
        <f t="shared" si="191"/>
        <v>0.26989999999999997</v>
      </c>
      <c r="AN203" s="37">
        <f t="shared" si="192"/>
        <v>0.68890000000000007</v>
      </c>
      <c r="AO203" s="37">
        <f t="shared" si="193"/>
        <v>0.11499999999999999</v>
      </c>
      <c r="AP203" s="37">
        <f t="shared" si="194"/>
        <v>0.23190000000000005</v>
      </c>
      <c r="AQ203" s="37">
        <f t="shared" si="195"/>
        <v>0.69839999999999991</v>
      </c>
      <c r="AS203" s="2">
        <f t="shared" si="196"/>
        <v>0.1154</v>
      </c>
      <c r="AT203" s="2">
        <f t="shared" si="197"/>
        <v>1.32E-2</v>
      </c>
      <c r="AU203" s="2">
        <f t="shared" si="198"/>
        <v>9.4000000000000004E-3</v>
      </c>
      <c r="AV203" s="2">
        <f t="shared" si="199"/>
        <v>1.72E-2</v>
      </c>
      <c r="AW203" s="2">
        <f t="shared" si="200"/>
        <v>8.0000000000000004E-4</v>
      </c>
      <c r="AY203" s="2">
        <f t="shared" si="201"/>
        <v>0.1114</v>
      </c>
      <c r="AZ203" s="2">
        <f t="shared" si="202"/>
        <v>5.1299999999999998E-2</v>
      </c>
      <c r="BA203" s="2">
        <f t="shared" si="203"/>
        <v>3.8699999999999998E-2</v>
      </c>
      <c r="BB203" s="2">
        <f t="shared" si="204"/>
        <v>8.0799999999999997E-2</v>
      </c>
      <c r="BC203" s="2">
        <f t="shared" si="205"/>
        <v>0.02</v>
      </c>
      <c r="BE203" s="2">
        <f t="shared" si="206"/>
        <v>8.43E-2</v>
      </c>
      <c r="BF203" s="2">
        <f t="shared" si="207"/>
        <v>6.6199999999999995E-2</v>
      </c>
      <c r="BG203" s="2">
        <f t="shared" si="208"/>
        <v>8.77E-2</v>
      </c>
      <c r="BH203" s="2">
        <f t="shared" si="209"/>
        <v>1.2999999999999999E-2</v>
      </c>
      <c r="BI203" s="2">
        <f t="shared" si="210"/>
        <v>0.1663</v>
      </c>
      <c r="BK203" s="2">
        <f t="shared" si="211"/>
        <v>7.4099999999999999E-2</v>
      </c>
      <c r="BL203" s="2">
        <f t="shared" si="212"/>
        <v>9.7600000000000006E-2</v>
      </c>
      <c r="BM203" s="2">
        <f t="shared" si="213"/>
        <v>8.48E-2</v>
      </c>
      <c r="BN203" s="2">
        <f t="shared" si="214"/>
        <v>8.6999999999999994E-2</v>
      </c>
      <c r="BO203" s="2">
        <f t="shared" si="215"/>
        <v>0.51</v>
      </c>
    </row>
    <row r="204" spans="1:67" ht="16.5" thickBot="1" x14ac:dyDescent="0.3">
      <c r="A204" s="2" t="s">
        <v>329</v>
      </c>
      <c r="B204" s="3">
        <v>0.59</v>
      </c>
      <c r="C204" s="4">
        <v>0.18</v>
      </c>
      <c r="D204" s="4">
        <v>0.31</v>
      </c>
      <c r="E204" s="4">
        <v>0.55000000000000004</v>
      </c>
      <c r="F204" s="4">
        <v>0.09</v>
      </c>
      <c r="G204" s="5" t="s">
        <v>13</v>
      </c>
      <c r="H204" s="36">
        <f t="shared" si="169"/>
        <v>2.8E-3</v>
      </c>
      <c r="I204" s="36">
        <f t="shared" si="170"/>
        <v>2.2800000000000001E-2</v>
      </c>
      <c r="J204" s="36">
        <f t="shared" si="171"/>
        <v>0.1618</v>
      </c>
      <c r="K204" s="36">
        <f t="shared" si="172"/>
        <v>0.4778</v>
      </c>
      <c r="L204" s="36">
        <f t="shared" si="173"/>
        <v>2.8E-3</v>
      </c>
      <c r="M204" s="36" t="str">
        <f t="shared" si="174"/>
        <v>very_low</v>
      </c>
      <c r="N204" s="36">
        <f t="shared" si="175"/>
        <v>1</v>
      </c>
      <c r="O204" s="37">
        <f t="shared" si="176"/>
        <v>0.59599999999999997</v>
      </c>
      <c r="P204" s="37">
        <f t="shared" si="177"/>
        <v>0.2</v>
      </c>
      <c r="Q204" s="37">
        <f t="shared" si="178"/>
        <v>0.32629999999999998</v>
      </c>
      <c r="R204" s="37">
        <f t="shared" si="179"/>
        <v>0.55559999999999998</v>
      </c>
      <c r="S204" s="37">
        <f t="shared" si="180"/>
        <v>9.6799999999999997E-2</v>
      </c>
      <c r="T204" s="37"/>
      <c r="U204" s="37">
        <f t="shared" si="181"/>
        <v>0.25309999999999999</v>
      </c>
      <c r="V204" s="37">
        <f t="shared" si="182"/>
        <v>0.66669999999999996</v>
      </c>
      <c r="W204" s="37">
        <f t="shared" si="183"/>
        <v>0.50800000000000001</v>
      </c>
      <c r="X204" s="37">
        <f t="shared" si="184"/>
        <v>0.28570000000000001</v>
      </c>
      <c r="Y204" s="37">
        <f t="shared" si="185"/>
        <v>0.82350000000000001</v>
      </c>
      <c r="Z204" s="37"/>
      <c r="AA204" s="37">
        <f t="shared" si="186"/>
        <v>0.18659999999999999</v>
      </c>
      <c r="AB204" s="37">
        <f t="shared" si="187"/>
        <v>1.67E-2</v>
      </c>
      <c r="AC204" s="37">
        <f t="shared" si="188"/>
        <v>4.2900000000000001E-2</v>
      </c>
      <c r="AD204" s="37">
        <f t="shared" si="189"/>
        <v>0.1537</v>
      </c>
      <c r="AE204" s="37">
        <f t="shared" si="190"/>
        <v>5.4000000000000003E-3</v>
      </c>
      <c r="AF204" s="37"/>
      <c r="AG204" s="37">
        <f t="shared" si="216"/>
        <v>2.5700000000000001E-2</v>
      </c>
      <c r="AH204" s="37">
        <f t="shared" si="217"/>
        <v>0.25800000000000001</v>
      </c>
      <c r="AI204" s="37">
        <f t="shared" si="218"/>
        <v>0.1212</v>
      </c>
      <c r="AJ204" s="37">
        <f t="shared" si="219"/>
        <v>3.2599999999999997E-2</v>
      </c>
      <c r="AK204" s="37">
        <f t="shared" si="220"/>
        <v>0.50270000000000004</v>
      </c>
      <c r="AL204" s="37"/>
      <c r="AM204" s="37">
        <f t="shared" si="191"/>
        <v>0.34289999999999998</v>
      </c>
      <c r="AN204" s="37">
        <f t="shared" si="192"/>
        <v>0.46669999999999995</v>
      </c>
      <c r="AO204" s="37">
        <f t="shared" si="193"/>
        <v>0.18170000000000003</v>
      </c>
      <c r="AP204" s="37">
        <f t="shared" si="194"/>
        <v>0.26989999999999997</v>
      </c>
      <c r="AQ204" s="37">
        <f t="shared" si="195"/>
        <v>0.72670000000000001</v>
      </c>
      <c r="AS204" s="2">
        <f t="shared" si="196"/>
        <v>0.14829999999999999</v>
      </c>
      <c r="AT204" s="2">
        <f t="shared" si="197"/>
        <v>3.0999999999999999E-3</v>
      </c>
      <c r="AU204" s="2">
        <f t="shared" si="198"/>
        <v>1.89E-2</v>
      </c>
      <c r="AV204" s="2">
        <f t="shared" si="199"/>
        <v>9.98E-2</v>
      </c>
      <c r="AW204" s="2">
        <f t="shared" si="200"/>
        <v>1E-4</v>
      </c>
      <c r="AY204" s="2">
        <f t="shared" si="201"/>
        <v>0.14430000000000001</v>
      </c>
      <c r="AZ204" s="2">
        <f t="shared" si="202"/>
        <v>4.1200000000000001E-2</v>
      </c>
      <c r="BA204" s="2">
        <f t="shared" si="203"/>
        <v>4.82E-2</v>
      </c>
      <c r="BB204" s="2">
        <f t="shared" si="204"/>
        <v>3.6200000000000003E-2</v>
      </c>
      <c r="BC204" s="2">
        <f t="shared" si="205"/>
        <v>2.0899999999999998E-2</v>
      </c>
      <c r="BE204" s="2">
        <f t="shared" si="206"/>
        <v>0.1172</v>
      </c>
      <c r="BF204" s="2">
        <f t="shared" si="207"/>
        <v>5.6099999999999997E-2</v>
      </c>
      <c r="BG204" s="2">
        <f t="shared" si="208"/>
        <v>9.7199999999999995E-2</v>
      </c>
      <c r="BH204" s="2">
        <f t="shared" si="209"/>
        <v>0.104</v>
      </c>
      <c r="BI204" s="2">
        <f t="shared" si="210"/>
        <v>0.16719999999999999</v>
      </c>
      <c r="BK204" s="2">
        <f t="shared" si="211"/>
        <v>0.107</v>
      </c>
      <c r="BL204" s="2">
        <f t="shared" si="212"/>
        <v>8.7499999999999994E-2</v>
      </c>
      <c r="BM204" s="2">
        <f t="shared" si="213"/>
        <v>9.4299999999999995E-2</v>
      </c>
      <c r="BN204" s="2">
        <f t="shared" si="214"/>
        <v>0.03</v>
      </c>
      <c r="BO204" s="2">
        <f t="shared" si="215"/>
        <v>0.51090000000000002</v>
      </c>
    </row>
    <row r="205" spans="1:67" ht="16.5" thickBot="1" x14ac:dyDescent="0.3">
      <c r="A205" s="2" t="s">
        <v>330</v>
      </c>
      <c r="B205" s="3">
        <v>0.64</v>
      </c>
      <c r="C205" s="4">
        <v>0.09</v>
      </c>
      <c r="D205" s="4">
        <v>0.33</v>
      </c>
      <c r="E205" s="4">
        <v>0.65</v>
      </c>
      <c r="F205" s="4">
        <v>0.5</v>
      </c>
      <c r="G205" s="8" t="s">
        <v>24</v>
      </c>
      <c r="H205" s="36">
        <f t="shared" si="169"/>
        <v>0.12859999999999999</v>
      </c>
      <c r="I205" s="36">
        <f t="shared" si="170"/>
        <v>0.11020000000000001</v>
      </c>
      <c r="J205" s="36">
        <f t="shared" si="171"/>
        <v>3.8100000000000002E-2</v>
      </c>
      <c r="K205" s="36">
        <f t="shared" si="172"/>
        <v>0.35399999999999998</v>
      </c>
      <c r="L205" s="36">
        <f t="shared" si="173"/>
        <v>3.8100000000000002E-2</v>
      </c>
      <c r="M205" s="36" t="str">
        <f t="shared" si="174"/>
        <v>Middle</v>
      </c>
      <c r="N205" s="36">
        <f t="shared" si="175"/>
        <v>1</v>
      </c>
      <c r="O205" s="37">
        <f t="shared" si="176"/>
        <v>0.64649999999999996</v>
      </c>
      <c r="P205" s="37">
        <f t="shared" si="177"/>
        <v>0.1</v>
      </c>
      <c r="Q205" s="37">
        <f t="shared" si="178"/>
        <v>0.34739999999999999</v>
      </c>
      <c r="R205" s="37">
        <f t="shared" si="179"/>
        <v>0.65659999999999996</v>
      </c>
      <c r="S205" s="37">
        <f t="shared" si="180"/>
        <v>0.53759999999999997</v>
      </c>
      <c r="T205" s="37"/>
      <c r="U205" s="37">
        <f t="shared" si="181"/>
        <v>0.2147</v>
      </c>
      <c r="V205" s="37">
        <f t="shared" si="182"/>
        <v>0.81820000000000004</v>
      </c>
      <c r="W205" s="37">
        <f t="shared" si="183"/>
        <v>0.48430000000000001</v>
      </c>
      <c r="X205" s="37">
        <f t="shared" si="184"/>
        <v>0.20730000000000001</v>
      </c>
      <c r="Y205" s="37">
        <f t="shared" si="185"/>
        <v>0.30070000000000002</v>
      </c>
      <c r="Z205" s="37"/>
      <c r="AA205" s="37">
        <f t="shared" si="186"/>
        <v>0.2356</v>
      </c>
      <c r="AB205" s="37">
        <f t="shared" si="187"/>
        <v>5.5999999999999999E-3</v>
      </c>
      <c r="AC205" s="37">
        <f t="shared" si="188"/>
        <v>4.9099999999999998E-2</v>
      </c>
      <c r="AD205" s="37">
        <f t="shared" si="189"/>
        <v>0.24660000000000001</v>
      </c>
      <c r="AE205" s="37">
        <f t="shared" si="190"/>
        <v>0.14069999999999999</v>
      </c>
      <c r="AF205" s="37"/>
      <c r="AG205" s="37">
        <f t="shared" si="216"/>
        <v>1.9E-2</v>
      </c>
      <c r="AH205" s="37">
        <f t="shared" si="217"/>
        <v>0.4919</v>
      </c>
      <c r="AI205" s="37">
        <f t="shared" si="218"/>
        <v>0.1072</v>
      </c>
      <c r="AJ205" s="37">
        <f t="shared" si="219"/>
        <v>1.78E-2</v>
      </c>
      <c r="AK205" s="37">
        <f t="shared" si="220"/>
        <v>3.6200000000000003E-2</v>
      </c>
      <c r="AL205" s="37"/>
      <c r="AM205" s="37">
        <f t="shared" si="191"/>
        <v>0.43179999999999996</v>
      </c>
      <c r="AN205" s="37">
        <f t="shared" si="192"/>
        <v>0.71820000000000006</v>
      </c>
      <c r="AO205" s="37">
        <f t="shared" si="193"/>
        <v>0.13690000000000002</v>
      </c>
      <c r="AP205" s="37">
        <f t="shared" si="194"/>
        <v>0.44929999999999992</v>
      </c>
      <c r="AQ205" s="37">
        <f t="shared" si="195"/>
        <v>0.23689999999999994</v>
      </c>
      <c r="AS205" s="2">
        <f t="shared" si="196"/>
        <v>0.1973</v>
      </c>
      <c r="AT205" s="2">
        <f t="shared" si="197"/>
        <v>1.4200000000000001E-2</v>
      </c>
      <c r="AU205" s="2">
        <f t="shared" si="198"/>
        <v>1.2699999999999999E-2</v>
      </c>
      <c r="AV205" s="2">
        <f t="shared" si="199"/>
        <v>0.19270000000000001</v>
      </c>
      <c r="AW205" s="2">
        <f t="shared" si="200"/>
        <v>0.13519999999999999</v>
      </c>
      <c r="AY205" s="2">
        <f t="shared" si="201"/>
        <v>0.1933</v>
      </c>
      <c r="AZ205" s="2">
        <f t="shared" si="202"/>
        <v>5.2299999999999999E-2</v>
      </c>
      <c r="BA205" s="2">
        <f t="shared" si="203"/>
        <v>4.2000000000000003E-2</v>
      </c>
      <c r="BB205" s="2">
        <f t="shared" si="204"/>
        <v>0.12909999999999999</v>
      </c>
      <c r="BC205" s="2">
        <f t="shared" si="205"/>
        <v>0.1144</v>
      </c>
      <c r="BE205" s="2">
        <f t="shared" si="206"/>
        <v>0.16619999999999999</v>
      </c>
      <c r="BF205" s="2">
        <f t="shared" si="207"/>
        <v>6.7199999999999996E-2</v>
      </c>
      <c r="BG205" s="2">
        <f t="shared" si="208"/>
        <v>9.0999999999999998E-2</v>
      </c>
      <c r="BH205" s="2">
        <f t="shared" si="209"/>
        <v>0.19689999999999999</v>
      </c>
      <c r="BI205" s="2">
        <f t="shared" si="210"/>
        <v>3.1899999999999998E-2</v>
      </c>
      <c r="BK205" s="2">
        <f t="shared" si="211"/>
        <v>0.156</v>
      </c>
      <c r="BL205" s="2">
        <f t="shared" si="212"/>
        <v>9.8599999999999993E-2</v>
      </c>
      <c r="BM205" s="2">
        <f t="shared" si="213"/>
        <v>8.8099999999999998E-2</v>
      </c>
      <c r="BN205" s="2">
        <f t="shared" si="214"/>
        <v>0.1229</v>
      </c>
      <c r="BO205" s="2">
        <f t="shared" si="215"/>
        <v>0.37559999999999999</v>
      </c>
    </row>
    <row r="206" spans="1:67" ht="16.5" thickBot="1" x14ac:dyDescent="0.3">
      <c r="A206" s="2" t="s">
        <v>331</v>
      </c>
      <c r="B206" s="3">
        <v>0.6</v>
      </c>
      <c r="C206" s="4">
        <v>0.19</v>
      </c>
      <c r="D206" s="4">
        <v>0.55000000000000004</v>
      </c>
      <c r="E206" s="4">
        <v>0.08</v>
      </c>
      <c r="F206" s="4">
        <v>0.1</v>
      </c>
      <c r="G206" s="5" t="s">
        <v>13</v>
      </c>
      <c r="H206" s="36">
        <f t="shared" si="169"/>
        <v>8.0999999999999996E-3</v>
      </c>
      <c r="I206" s="36">
        <f t="shared" si="170"/>
        <v>2.5100000000000001E-2</v>
      </c>
      <c r="J206" s="36">
        <f t="shared" si="171"/>
        <v>0.15620000000000001</v>
      </c>
      <c r="K206" s="36">
        <f t="shared" si="172"/>
        <v>0.4748</v>
      </c>
      <c r="L206" s="36">
        <f t="shared" si="173"/>
        <v>8.0999999999999996E-3</v>
      </c>
      <c r="M206" s="36" t="str">
        <f t="shared" si="174"/>
        <v>very_low</v>
      </c>
      <c r="N206" s="36">
        <f t="shared" si="175"/>
        <v>1</v>
      </c>
      <c r="O206" s="37">
        <f t="shared" si="176"/>
        <v>0.60609999999999997</v>
      </c>
      <c r="P206" s="37">
        <f t="shared" si="177"/>
        <v>0.21110000000000001</v>
      </c>
      <c r="Q206" s="37">
        <f t="shared" si="178"/>
        <v>0.57889999999999997</v>
      </c>
      <c r="R206" s="37">
        <f t="shared" si="179"/>
        <v>8.0799999999999997E-2</v>
      </c>
      <c r="S206" s="37">
        <f t="shared" si="180"/>
        <v>0.1075</v>
      </c>
      <c r="T206" s="37"/>
      <c r="U206" s="37">
        <f t="shared" si="181"/>
        <v>0.24529999999999999</v>
      </c>
      <c r="V206" s="37">
        <f t="shared" si="182"/>
        <v>0.65139999999999998</v>
      </c>
      <c r="W206" s="37">
        <f t="shared" si="183"/>
        <v>0.26669999999999999</v>
      </c>
      <c r="X206" s="37">
        <f t="shared" si="184"/>
        <v>0.85050000000000003</v>
      </c>
      <c r="Y206" s="37">
        <f t="shared" si="185"/>
        <v>0.80589999999999995</v>
      </c>
      <c r="Z206" s="37"/>
      <c r="AA206" s="37">
        <f t="shared" si="186"/>
        <v>0.1956</v>
      </c>
      <c r="AB206" s="37">
        <f t="shared" si="187"/>
        <v>1.84E-2</v>
      </c>
      <c r="AC206" s="37">
        <f t="shared" si="188"/>
        <v>0.17199999999999999</v>
      </c>
      <c r="AD206" s="37">
        <f t="shared" si="189"/>
        <v>4.1999999999999997E-3</v>
      </c>
      <c r="AE206" s="37">
        <f t="shared" si="190"/>
        <v>6.3E-3</v>
      </c>
      <c r="AF206" s="37"/>
      <c r="AG206" s="37">
        <f t="shared" si="216"/>
        <v>2.4199999999999999E-2</v>
      </c>
      <c r="AH206" s="37">
        <f t="shared" si="217"/>
        <v>0.2409</v>
      </c>
      <c r="AI206" s="37">
        <f t="shared" si="218"/>
        <v>2.8500000000000001E-2</v>
      </c>
      <c r="AJ206" s="37">
        <f t="shared" si="219"/>
        <v>0.5605</v>
      </c>
      <c r="AK206" s="37">
        <f t="shared" si="220"/>
        <v>0.46779999999999999</v>
      </c>
      <c r="AL206" s="37"/>
      <c r="AM206" s="37">
        <f t="shared" si="191"/>
        <v>0.36080000000000001</v>
      </c>
      <c r="AN206" s="37">
        <f t="shared" si="192"/>
        <v>0.44029999999999997</v>
      </c>
      <c r="AO206" s="37">
        <f t="shared" si="193"/>
        <v>0.31219999999999998</v>
      </c>
      <c r="AP206" s="37">
        <f t="shared" si="194"/>
        <v>0.76970000000000005</v>
      </c>
      <c r="AQ206" s="37">
        <f t="shared" si="195"/>
        <v>0.69839999999999991</v>
      </c>
      <c r="AS206" s="2">
        <f t="shared" si="196"/>
        <v>0.1573</v>
      </c>
      <c r="AT206" s="2">
        <f t="shared" si="197"/>
        <v>1.4E-3</v>
      </c>
      <c r="AU206" s="2">
        <f t="shared" si="198"/>
        <v>0.11020000000000001</v>
      </c>
      <c r="AV206" s="2">
        <f t="shared" si="199"/>
        <v>4.9700000000000001E-2</v>
      </c>
      <c r="AW206" s="2">
        <f t="shared" si="200"/>
        <v>8.0000000000000004E-4</v>
      </c>
      <c r="AY206" s="2">
        <f t="shared" si="201"/>
        <v>0.15329999999999999</v>
      </c>
      <c r="AZ206" s="2">
        <f t="shared" si="202"/>
        <v>3.95E-2</v>
      </c>
      <c r="BA206" s="2">
        <f t="shared" si="203"/>
        <v>8.09E-2</v>
      </c>
      <c r="BB206" s="2">
        <f t="shared" si="204"/>
        <v>0.1133</v>
      </c>
      <c r="BC206" s="2">
        <f t="shared" si="205"/>
        <v>0.02</v>
      </c>
      <c r="BE206" s="2">
        <f t="shared" si="206"/>
        <v>0.12620000000000001</v>
      </c>
      <c r="BF206" s="2">
        <f t="shared" si="207"/>
        <v>5.4399999999999997E-2</v>
      </c>
      <c r="BG206" s="2">
        <f t="shared" si="208"/>
        <v>3.1899999999999998E-2</v>
      </c>
      <c r="BH206" s="2">
        <f t="shared" si="209"/>
        <v>4.5499999999999999E-2</v>
      </c>
      <c r="BI206" s="2">
        <f t="shared" si="210"/>
        <v>0.1663</v>
      </c>
      <c r="BK206" s="2">
        <f t="shared" si="211"/>
        <v>0.11600000000000001</v>
      </c>
      <c r="BL206" s="2">
        <f t="shared" si="212"/>
        <v>8.5800000000000001E-2</v>
      </c>
      <c r="BM206" s="2">
        <f t="shared" si="213"/>
        <v>3.4799999999999998E-2</v>
      </c>
      <c r="BN206" s="2">
        <f t="shared" si="214"/>
        <v>0.1195</v>
      </c>
      <c r="BO206" s="2">
        <f t="shared" si="215"/>
        <v>0.51</v>
      </c>
    </row>
    <row r="207" spans="1:67" ht="16.5" thickBot="1" x14ac:dyDescent="0.3">
      <c r="A207" s="2" t="s">
        <v>332</v>
      </c>
      <c r="B207" s="3">
        <v>0.69</v>
      </c>
      <c r="C207" s="4">
        <v>0.02</v>
      </c>
      <c r="D207" s="4">
        <v>0.62</v>
      </c>
      <c r="E207" s="4">
        <v>0.3</v>
      </c>
      <c r="F207" s="4">
        <v>0.28999999999999998</v>
      </c>
      <c r="G207" s="7" t="s">
        <v>21</v>
      </c>
      <c r="H207" s="36">
        <f t="shared" si="169"/>
        <v>4.2000000000000003E-2</v>
      </c>
      <c r="I207" s="36">
        <f t="shared" si="170"/>
        <v>2.2100000000000002E-2</v>
      </c>
      <c r="J207" s="36">
        <f t="shared" si="171"/>
        <v>0.12970000000000001</v>
      </c>
      <c r="K207" s="36">
        <f t="shared" si="172"/>
        <v>0.44840000000000002</v>
      </c>
      <c r="L207" s="36">
        <f t="shared" si="173"/>
        <v>2.2100000000000002E-2</v>
      </c>
      <c r="M207" s="36" t="str">
        <f t="shared" si="174"/>
        <v>Low</v>
      </c>
      <c r="N207" s="36">
        <f t="shared" si="175"/>
        <v>1</v>
      </c>
      <c r="O207" s="37">
        <f t="shared" si="176"/>
        <v>0.69699999999999995</v>
      </c>
      <c r="P207" s="37">
        <f t="shared" si="177"/>
        <v>2.2200000000000001E-2</v>
      </c>
      <c r="Q207" s="37">
        <f t="shared" si="178"/>
        <v>0.65259999999999996</v>
      </c>
      <c r="R207" s="37">
        <f t="shared" si="179"/>
        <v>0.30299999999999999</v>
      </c>
      <c r="S207" s="37">
        <f t="shared" si="180"/>
        <v>0.31180000000000002</v>
      </c>
      <c r="T207" s="37"/>
      <c r="U207" s="37">
        <f t="shared" si="181"/>
        <v>0.17860000000000001</v>
      </c>
      <c r="V207" s="37">
        <f t="shared" si="182"/>
        <v>0.95660000000000001</v>
      </c>
      <c r="W207" s="37">
        <f t="shared" si="183"/>
        <v>0.2102</v>
      </c>
      <c r="X207" s="37">
        <f t="shared" si="184"/>
        <v>0.53490000000000004</v>
      </c>
      <c r="Y207" s="37">
        <f t="shared" si="185"/>
        <v>0.52459999999999996</v>
      </c>
      <c r="Z207" s="37"/>
      <c r="AA207" s="37">
        <f t="shared" si="186"/>
        <v>0.29499999999999998</v>
      </c>
      <c r="AB207" s="37">
        <f t="shared" si="187"/>
        <v>8.9999999999999998E-4</v>
      </c>
      <c r="AC207" s="37">
        <f t="shared" si="188"/>
        <v>0.2422</v>
      </c>
      <c r="AD207" s="37">
        <f t="shared" si="189"/>
        <v>3.6700000000000003E-2</v>
      </c>
      <c r="AE207" s="37">
        <f t="shared" si="190"/>
        <v>3.9E-2</v>
      </c>
      <c r="AF207" s="37"/>
      <c r="AG207" s="37">
        <f t="shared" si="216"/>
        <v>1.38E-2</v>
      </c>
      <c r="AH207" s="37">
        <f t="shared" si="217"/>
        <v>0.84860000000000002</v>
      </c>
      <c r="AI207" s="37">
        <f t="shared" si="218"/>
        <v>1.83E-2</v>
      </c>
      <c r="AJ207" s="37">
        <f t="shared" si="219"/>
        <v>0.13880000000000001</v>
      </c>
      <c r="AK207" s="37">
        <f t="shared" si="220"/>
        <v>0.1318</v>
      </c>
      <c r="AL207" s="37"/>
      <c r="AM207" s="37">
        <f t="shared" si="191"/>
        <v>0.51839999999999997</v>
      </c>
      <c r="AN207" s="37">
        <f t="shared" si="192"/>
        <v>0.93440000000000001</v>
      </c>
      <c r="AO207" s="37">
        <f t="shared" si="193"/>
        <v>0.44239999999999996</v>
      </c>
      <c r="AP207" s="37">
        <f t="shared" si="194"/>
        <v>0.23190000000000005</v>
      </c>
      <c r="AQ207" s="37">
        <f t="shared" si="195"/>
        <v>0.21279999999999993</v>
      </c>
      <c r="AS207" s="2">
        <f t="shared" si="196"/>
        <v>0.25669999999999998</v>
      </c>
      <c r="AT207" s="2">
        <f t="shared" si="197"/>
        <v>1.89E-2</v>
      </c>
      <c r="AU207" s="2">
        <f t="shared" si="198"/>
        <v>0.1804</v>
      </c>
      <c r="AV207" s="2">
        <f t="shared" si="199"/>
        <v>1.72E-2</v>
      </c>
      <c r="AW207" s="2">
        <f t="shared" si="200"/>
        <v>3.3500000000000002E-2</v>
      </c>
      <c r="AY207" s="2">
        <f t="shared" si="201"/>
        <v>0.25269999999999998</v>
      </c>
      <c r="AZ207" s="2">
        <f t="shared" si="202"/>
        <v>5.7000000000000002E-2</v>
      </c>
      <c r="BA207" s="2">
        <f t="shared" si="203"/>
        <v>0.15110000000000001</v>
      </c>
      <c r="BB207" s="2">
        <f t="shared" si="204"/>
        <v>8.0799999999999997E-2</v>
      </c>
      <c r="BC207" s="2">
        <f t="shared" si="205"/>
        <v>1.2699999999999999E-2</v>
      </c>
      <c r="BE207" s="2">
        <f t="shared" si="206"/>
        <v>0.22559999999999999</v>
      </c>
      <c r="BF207" s="2">
        <f t="shared" si="207"/>
        <v>7.1900000000000006E-2</v>
      </c>
      <c r="BG207" s="2">
        <f t="shared" si="208"/>
        <v>0.1021</v>
      </c>
      <c r="BH207" s="2">
        <f t="shared" si="209"/>
        <v>1.2999999999999999E-2</v>
      </c>
      <c r="BI207" s="2">
        <f t="shared" si="210"/>
        <v>0.1336</v>
      </c>
      <c r="BK207" s="2">
        <f t="shared" si="211"/>
        <v>0.21540000000000001</v>
      </c>
      <c r="BL207" s="2">
        <f t="shared" si="212"/>
        <v>0.1033</v>
      </c>
      <c r="BM207" s="2">
        <f t="shared" si="213"/>
        <v>0.105</v>
      </c>
      <c r="BN207" s="2">
        <f t="shared" si="214"/>
        <v>8.6999999999999994E-2</v>
      </c>
      <c r="BO207" s="2">
        <f t="shared" si="215"/>
        <v>0.4773</v>
      </c>
    </row>
    <row r="208" spans="1:67" ht="16.5" thickBot="1" x14ac:dyDescent="0.3">
      <c r="A208" s="2" t="s">
        <v>333</v>
      </c>
      <c r="B208" s="3">
        <v>0.78</v>
      </c>
      <c r="C208" s="4">
        <v>0.21</v>
      </c>
      <c r="D208" s="4">
        <v>0.68</v>
      </c>
      <c r="E208" s="4">
        <v>0.65</v>
      </c>
      <c r="F208" s="4">
        <v>0.75</v>
      </c>
      <c r="G208" s="6" t="s">
        <v>20</v>
      </c>
      <c r="H208" s="36">
        <f t="shared" si="169"/>
        <v>0.44619999999999999</v>
      </c>
      <c r="I208" s="36">
        <f t="shared" si="170"/>
        <v>0.42430000000000001</v>
      </c>
      <c r="J208" s="36">
        <f t="shared" si="171"/>
        <v>0.28749999999999998</v>
      </c>
      <c r="K208" s="36">
        <f t="shared" si="172"/>
        <v>5.6599999999999998E-2</v>
      </c>
      <c r="L208" s="36">
        <f t="shared" si="173"/>
        <v>5.6599999999999998E-2</v>
      </c>
      <c r="M208" s="36" t="str">
        <f t="shared" si="174"/>
        <v>High</v>
      </c>
      <c r="N208" s="36">
        <f t="shared" si="175"/>
        <v>1</v>
      </c>
      <c r="O208" s="37">
        <f t="shared" si="176"/>
        <v>0.78790000000000004</v>
      </c>
      <c r="P208" s="37">
        <f t="shared" si="177"/>
        <v>0.23330000000000001</v>
      </c>
      <c r="Q208" s="37">
        <f t="shared" si="178"/>
        <v>0.71579999999999999</v>
      </c>
      <c r="R208" s="37">
        <f t="shared" si="179"/>
        <v>0.65659999999999996</v>
      </c>
      <c r="S208" s="37">
        <f t="shared" si="180"/>
        <v>0.80649999999999999</v>
      </c>
      <c r="T208" s="37"/>
      <c r="U208" s="37">
        <f t="shared" si="181"/>
        <v>0.1186</v>
      </c>
      <c r="V208" s="37">
        <f t="shared" si="182"/>
        <v>0.62170000000000003</v>
      </c>
      <c r="W208" s="37">
        <f t="shared" si="183"/>
        <v>0.1656</v>
      </c>
      <c r="X208" s="37">
        <f t="shared" si="184"/>
        <v>0.20730000000000001</v>
      </c>
      <c r="Y208" s="37">
        <f t="shared" si="185"/>
        <v>0.1071</v>
      </c>
      <c r="Z208" s="37"/>
      <c r="AA208" s="37">
        <f t="shared" si="186"/>
        <v>0.43440000000000001</v>
      </c>
      <c r="AB208" s="37">
        <f t="shared" si="187"/>
        <v>2.2100000000000002E-2</v>
      </c>
      <c r="AC208" s="37">
        <f t="shared" si="188"/>
        <v>0.32019999999999998</v>
      </c>
      <c r="AD208" s="37">
        <f t="shared" si="189"/>
        <v>0.24660000000000001</v>
      </c>
      <c r="AE208" s="37">
        <f t="shared" si="190"/>
        <v>0.46899999999999997</v>
      </c>
      <c r="AF208" s="37"/>
      <c r="AG208" s="37">
        <f t="shared" si="216"/>
        <v>7.1999999999999998E-3</v>
      </c>
      <c r="AH208" s="37">
        <f t="shared" si="217"/>
        <v>0.21029999999999999</v>
      </c>
      <c r="AI208" s="37">
        <f t="shared" si="218"/>
        <v>1.21E-2</v>
      </c>
      <c r="AJ208" s="37">
        <f t="shared" si="219"/>
        <v>1.78E-2</v>
      </c>
      <c r="AK208" s="37">
        <f t="shared" si="220"/>
        <v>6.1999999999999998E-3</v>
      </c>
      <c r="AL208" s="37"/>
      <c r="AM208" s="37">
        <f t="shared" si="191"/>
        <v>0.66930000000000001</v>
      </c>
      <c r="AN208" s="37">
        <f t="shared" si="192"/>
        <v>0.38840000000000002</v>
      </c>
      <c r="AO208" s="37">
        <f t="shared" si="193"/>
        <v>0.55020000000000002</v>
      </c>
      <c r="AP208" s="37">
        <f t="shared" si="194"/>
        <v>0.44929999999999992</v>
      </c>
      <c r="AQ208" s="37">
        <f t="shared" si="195"/>
        <v>0.69940000000000002</v>
      </c>
      <c r="AS208" s="2">
        <f t="shared" si="196"/>
        <v>0.39610000000000001</v>
      </c>
      <c r="AT208" s="2">
        <f t="shared" si="197"/>
        <v>2.3E-3</v>
      </c>
      <c r="AU208" s="2">
        <f t="shared" si="198"/>
        <v>0.25840000000000002</v>
      </c>
      <c r="AV208" s="2">
        <f t="shared" si="199"/>
        <v>0.19270000000000001</v>
      </c>
      <c r="AW208" s="2">
        <f t="shared" si="200"/>
        <v>0.46350000000000002</v>
      </c>
      <c r="AY208" s="2">
        <f t="shared" si="201"/>
        <v>0.3921</v>
      </c>
      <c r="AZ208" s="2">
        <f t="shared" si="202"/>
        <v>3.5799999999999998E-2</v>
      </c>
      <c r="BA208" s="2">
        <f t="shared" si="203"/>
        <v>0.2291</v>
      </c>
      <c r="BB208" s="2">
        <f t="shared" si="204"/>
        <v>0.12909999999999999</v>
      </c>
      <c r="BC208" s="2">
        <f t="shared" si="205"/>
        <v>0.44269999999999998</v>
      </c>
      <c r="BE208" s="2">
        <f t="shared" si="206"/>
        <v>0.36499999999999999</v>
      </c>
      <c r="BF208" s="2">
        <f t="shared" si="207"/>
        <v>5.0700000000000002E-2</v>
      </c>
      <c r="BG208" s="2">
        <f t="shared" si="208"/>
        <v>0.18010000000000001</v>
      </c>
      <c r="BH208" s="2">
        <f t="shared" si="209"/>
        <v>0.19689999999999999</v>
      </c>
      <c r="BI208" s="2">
        <f t="shared" si="210"/>
        <v>0.2964</v>
      </c>
      <c r="BK208" s="2">
        <f t="shared" si="211"/>
        <v>0.3548</v>
      </c>
      <c r="BL208" s="2">
        <f t="shared" si="212"/>
        <v>8.2100000000000006E-2</v>
      </c>
      <c r="BM208" s="2">
        <f t="shared" si="213"/>
        <v>0.183</v>
      </c>
      <c r="BN208" s="2">
        <f t="shared" si="214"/>
        <v>0.1229</v>
      </c>
      <c r="BO208" s="2">
        <f t="shared" si="215"/>
        <v>4.7300000000000002E-2</v>
      </c>
    </row>
    <row r="209" spans="1:67" ht="16.5" thickBot="1" x14ac:dyDescent="0.3">
      <c r="A209" s="2" t="s">
        <v>334</v>
      </c>
      <c r="B209" s="3">
        <v>0.62</v>
      </c>
      <c r="C209" s="4">
        <v>0.14000000000000001</v>
      </c>
      <c r="D209" s="4">
        <v>0.52</v>
      </c>
      <c r="E209" s="4">
        <v>0.81</v>
      </c>
      <c r="F209" s="4">
        <v>0.15</v>
      </c>
      <c r="G209" s="7" t="s">
        <v>21</v>
      </c>
      <c r="H209" s="36">
        <f t="shared" si="169"/>
        <v>1.7600000000000001E-2</v>
      </c>
      <c r="I209" s="36">
        <f t="shared" si="170"/>
        <v>2.2800000000000001E-2</v>
      </c>
      <c r="J209" s="36">
        <f t="shared" si="171"/>
        <v>0.156</v>
      </c>
      <c r="K209" s="36">
        <f t="shared" si="172"/>
        <v>0.47239999999999999</v>
      </c>
      <c r="L209" s="36">
        <f t="shared" si="173"/>
        <v>1.7600000000000001E-2</v>
      </c>
      <c r="M209" s="36" t="str">
        <f t="shared" si="174"/>
        <v>very_low</v>
      </c>
      <c r="N209" s="36">
        <f t="shared" si="175"/>
        <v>0</v>
      </c>
      <c r="O209" s="37">
        <f t="shared" si="176"/>
        <v>0.62629999999999997</v>
      </c>
      <c r="P209" s="37">
        <f t="shared" si="177"/>
        <v>0.15559999999999999</v>
      </c>
      <c r="Q209" s="37">
        <f t="shared" si="178"/>
        <v>0.5474</v>
      </c>
      <c r="R209" s="37">
        <f t="shared" si="179"/>
        <v>0.81820000000000004</v>
      </c>
      <c r="S209" s="37">
        <f t="shared" si="180"/>
        <v>0.1613</v>
      </c>
      <c r="T209" s="37"/>
      <c r="U209" s="37">
        <f t="shared" si="181"/>
        <v>0.2298</v>
      </c>
      <c r="V209" s="37">
        <f t="shared" si="182"/>
        <v>0.73070000000000002</v>
      </c>
      <c r="W209" s="37">
        <f t="shared" si="183"/>
        <v>0.29249999999999998</v>
      </c>
      <c r="X209" s="37">
        <f t="shared" si="184"/>
        <v>0.1</v>
      </c>
      <c r="Y209" s="37">
        <f t="shared" si="185"/>
        <v>0.72219999999999995</v>
      </c>
      <c r="Z209" s="37"/>
      <c r="AA209" s="37">
        <f t="shared" si="186"/>
        <v>0.21479999999999999</v>
      </c>
      <c r="AB209" s="37">
        <f t="shared" si="187"/>
        <v>1.0999999999999999E-2</v>
      </c>
      <c r="AC209" s="37">
        <f t="shared" si="188"/>
        <v>0.14760000000000001</v>
      </c>
      <c r="AD209" s="37">
        <f t="shared" si="189"/>
        <v>0.4919</v>
      </c>
      <c r="AE209" s="37">
        <f t="shared" si="190"/>
        <v>1.1599999999999999E-2</v>
      </c>
      <c r="AF209" s="37"/>
      <c r="AG209" s="37">
        <f t="shared" si="216"/>
        <v>2.1399999999999999E-2</v>
      </c>
      <c r="AH209" s="37">
        <f t="shared" si="217"/>
        <v>0.34139999999999998</v>
      </c>
      <c r="AI209" s="37">
        <f t="shared" si="218"/>
        <v>3.4200000000000001E-2</v>
      </c>
      <c r="AJ209" s="37">
        <f t="shared" si="219"/>
        <v>5.5999999999999999E-3</v>
      </c>
      <c r="AK209" s="37">
        <f t="shared" si="220"/>
        <v>0.3291</v>
      </c>
      <c r="AL209" s="37"/>
      <c r="AM209" s="37">
        <f t="shared" si="191"/>
        <v>0.39649999999999996</v>
      </c>
      <c r="AN209" s="37">
        <f t="shared" si="192"/>
        <v>0.57510000000000006</v>
      </c>
      <c r="AO209" s="37">
        <f t="shared" si="193"/>
        <v>0.25490000000000002</v>
      </c>
      <c r="AP209" s="37">
        <f t="shared" si="194"/>
        <v>0.71820000000000006</v>
      </c>
      <c r="AQ209" s="37">
        <f t="shared" si="195"/>
        <v>0.56089999999999995</v>
      </c>
      <c r="AS209" s="2">
        <f t="shared" si="196"/>
        <v>0.17649999999999999</v>
      </c>
      <c r="AT209" s="2">
        <f t="shared" si="197"/>
        <v>8.8000000000000005E-3</v>
      </c>
      <c r="AU209" s="2">
        <f t="shared" si="198"/>
        <v>8.5800000000000001E-2</v>
      </c>
      <c r="AV209" s="2">
        <f t="shared" si="199"/>
        <v>0.438</v>
      </c>
      <c r="AW209" s="2">
        <f t="shared" si="200"/>
        <v>6.1000000000000004E-3</v>
      </c>
      <c r="AY209" s="2">
        <f t="shared" si="201"/>
        <v>0.17249999999999999</v>
      </c>
      <c r="AZ209" s="2">
        <f t="shared" si="202"/>
        <v>4.6899999999999997E-2</v>
      </c>
      <c r="BA209" s="2">
        <f t="shared" si="203"/>
        <v>5.6500000000000002E-2</v>
      </c>
      <c r="BB209" s="2">
        <f t="shared" si="204"/>
        <v>0.37440000000000001</v>
      </c>
      <c r="BC209" s="2">
        <f t="shared" si="205"/>
        <v>1.47E-2</v>
      </c>
      <c r="BE209" s="2">
        <f t="shared" si="206"/>
        <v>0.1454</v>
      </c>
      <c r="BF209" s="2">
        <f t="shared" si="207"/>
        <v>6.1800000000000001E-2</v>
      </c>
      <c r="BG209" s="2">
        <f t="shared" si="208"/>
        <v>7.4999999999999997E-3</v>
      </c>
      <c r="BH209" s="2">
        <f t="shared" si="209"/>
        <v>0.44219999999999998</v>
      </c>
      <c r="BI209" s="2">
        <f t="shared" si="210"/>
        <v>0.161</v>
      </c>
      <c r="BK209" s="2">
        <f t="shared" si="211"/>
        <v>0.13519999999999999</v>
      </c>
      <c r="BL209" s="2">
        <f t="shared" si="212"/>
        <v>9.3200000000000005E-2</v>
      </c>
      <c r="BM209" s="2">
        <f t="shared" si="213"/>
        <v>1.04E-2</v>
      </c>
      <c r="BN209" s="2">
        <f t="shared" si="214"/>
        <v>0.36820000000000003</v>
      </c>
      <c r="BO209" s="2">
        <f t="shared" si="215"/>
        <v>0.50470000000000004</v>
      </c>
    </row>
    <row r="210" spans="1:67" ht="16.5" thickBot="1" x14ac:dyDescent="0.3">
      <c r="A210" s="2" t="s">
        <v>335</v>
      </c>
      <c r="B210" s="3">
        <v>0.7</v>
      </c>
      <c r="C210" s="4">
        <v>0.18</v>
      </c>
      <c r="D210" s="4">
        <v>0.88</v>
      </c>
      <c r="E210" s="4">
        <v>0.09</v>
      </c>
      <c r="F210" s="4">
        <v>0.66</v>
      </c>
      <c r="G210" s="8" t="s">
        <v>24</v>
      </c>
      <c r="H210" s="36">
        <f t="shared" si="169"/>
        <v>0.32469999999999999</v>
      </c>
      <c r="I210" s="36">
        <f t="shared" si="170"/>
        <v>0.30480000000000002</v>
      </c>
      <c r="J210" s="36">
        <f t="shared" si="171"/>
        <v>0.16589999999999999</v>
      </c>
      <c r="K210" s="36">
        <f t="shared" si="172"/>
        <v>0.22750000000000001</v>
      </c>
      <c r="L210" s="36">
        <f t="shared" si="173"/>
        <v>0.16589999999999999</v>
      </c>
      <c r="M210" s="36" t="str">
        <f t="shared" si="174"/>
        <v>Middle</v>
      </c>
      <c r="N210" s="36">
        <f t="shared" si="175"/>
        <v>1</v>
      </c>
      <c r="O210" s="37">
        <f t="shared" si="176"/>
        <v>0.70709999999999995</v>
      </c>
      <c r="P210" s="37">
        <f t="shared" si="177"/>
        <v>0.2</v>
      </c>
      <c r="Q210" s="37">
        <f t="shared" si="178"/>
        <v>0.92630000000000001</v>
      </c>
      <c r="R210" s="37">
        <f t="shared" si="179"/>
        <v>9.0899999999999995E-2</v>
      </c>
      <c r="S210" s="37">
        <f t="shared" si="180"/>
        <v>0.7097</v>
      </c>
      <c r="T210" s="37"/>
      <c r="U210" s="37">
        <f t="shared" si="181"/>
        <v>0.1716</v>
      </c>
      <c r="V210" s="37">
        <f t="shared" si="182"/>
        <v>0.66669999999999996</v>
      </c>
      <c r="W210" s="37">
        <f t="shared" si="183"/>
        <v>3.8300000000000001E-2</v>
      </c>
      <c r="X210" s="37">
        <f t="shared" si="184"/>
        <v>0.83330000000000004</v>
      </c>
      <c r="Y210" s="37">
        <f t="shared" si="185"/>
        <v>0.16980000000000001</v>
      </c>
      <c r="Z210" s="37"/>
      <c r="AA210" s="37">
        <f t="shared" si="186"/>
        <v>0.30830000000000002</v>
      </c>
      <c r="AB210" s="37">
        <f t="shared" si="187"/>
        <v>1.67E-2</v>
      </c>
      <c r="AC210" s="37">
        <f t="shared" si="188"/>
        <v>0.75529999999999997</v>
      </c>
      <c r="AD210" s="37">
        <f t="shared" si="189"/>
        <v>4.8999999999999998E-3</v>
      </c>
      <c r="AE210" s="37">
        <f t="shared" si="190"/>
        <v>0.31180000000000002</v>
      </c>
      <c r="AF210" s="37"/>
      <c r="AG210" s="37">
        <f t="shared" si="216"/>
        <v>1.29E-2</v>
      </c>
      <c r="AH210" s="37">
        <f t="shared" si="217"/>
        <v>0.25800000000000001</v>
      </c>
      <c r="AI210" s="37">
        <f t="shared" si="218"/>
        <v>1.6999999999999999E-3</v>
      </c>
      <c r="AJ210" s="37">
        <f t="shared" si="219"/>
        <v>0.52310000000000001</v>
      </c>
      <c r="AK210" s="37">
        <f t="shared" si="220"/>
        <v>1.2699999999999999E-2</v>
      </c>
      <c r="AL210" s="37"/>
      <c r="AM210" s="37">
        <f t="shared" si="191"/>
        <v>0.53549999999999998</v>
      </c>
      <c r="AN210" s="37">
        <f t="shared" si="192"/>
        <v>0.46669999999999995</v>
      </c>
      <c r="AO210" s="37">
        <f t="shared" si="193"/>
        <v>0.88800000000000001</v>
      </c>
      <c r="AP210" s="37">
        <f t="shared" si="194"/>
        <v>0.74240000000000006</v>
      </c>
      <c r="AQ210" s="37">
        <f t="shared" si="195"/>
        <v>0.53990000000000005</v>
      </c>
      <c r="AS210" s="2">
        <f t="shared" si="196"/>
        <v>0.27</v>
      </c>
      <c r="AT210" s="2">
        <f t="shared" si="197"/>
        <v>3.0999999999999999E-3</v>
      </c>
      <c r="AU210" s="2">
        <f t="shared" si="198"/>
        <v>0.69350000000000001</v>
      </c>
      <c r="AV210" s="2">
        <f t="shared" si="199"/>
        <v>4.9000000000000002E-2</v>
      </c>
      <c r="AW210" s="2">
        <f t="shared" si="200"/>
        <v>0.30630000000000002</v>
      </c>
      <c r="AY210" s="2">
        <f t="shared" si="201"/>
        <v>0.26600000000000001</v>
      </c>
      <c r="AZ210" s="2">
        <f t="shared" si="202"/>
        <v>4.1200000000000001E-2</v>
      </c>
      <c r="BA210" s="2">
        <f t="shared" si="203"/>
        <v>0.66420000000000001</v>
      </c>
      <c r="BB210" s="2">
        <f t="shared" si="204"/>
        <v>0.11260000000000001</v>
      </c>
      <c r="BC210" s="2">
        <f t="shared" si="205"/>
        <v>0.28549999999999998</v>
      </c>
      <c r="BE210" s="2">
        <f t="shared" si="206"/>
        <v>0.2389</v>
      </c>
      <c r="BF210" s="2">
        <f t="shared" si="207"/>
        <v>5.6099999999999997E-2</v>
      </c>
      <c r="BG210" s="2">
        <f t="shared" si="208"/>
        <v>0.61519999999999997</v>
      </c>
      <c r="BH210" s="2">
        <f t="shared" si="209"/>
        <v>4.48E-2</v>
      </c>
      <c r="BI210" s="2">
        <f t="shared" si="210"/>
        <v>0.13919999999999999</v>
      </c>
      <c r="BK210" s="2">
        <f t="shared" si="211"/>
        <v>0.22869999999999999</v>
      </c>
      <c r="BL210" s="2">
        <f t="shared" si="212"/>
        <v>8.7499999999999994E-2</v>
      </c>
      <c r="BM210" s="2">
        <f t="shared" si="213"/>
        <v>0.61809999999999998</v>
      </c>
      <c r="BN210" s="2">
        <f t="shared" si="214"/>
        <v>0.1188</v>
      </c>
      <c r="BO210" s="2">
        <f t="shared" si="215"/>
        <v>0.20449999999999999</v>
      </c>
    </row>
    <row r="211" spans="1:67" ht="16.5" thickBot="1" x14ac:dyDescent="0.3">
      <c r="A211" s="2" t="s">
        <v>336</v>
      </c>
      <c r="B211" s="3">
        <v>0.75</v>
      </c>
      <c r="C211" s="4">
        <v>1.4999999999999999E-2</v>
      </c>
      <c r="D211" s="4">
        <v>0.78</v>
      </c>
      <c r="E211" s="4">
        <v>0.31</v>
      </c>
      <c r="F211" s="4">
        <v>0.53</v>
      </c>
      <c r="G211" s="8" t="s">
        <v>24</v>
      </c>
      <c r="H211" s="36">
        <f t="shared" si="169"/>
        <v>0.1731</v>
      </c>
      <c r="I211" s="36">
        <f t="shared" si="170"/>
        <v>0.15329999999999999</v>
      </c>
      <c r="J211" s="36">
        <f t="shared" si="171"/>
        <v>2.8899999999999999E-2</v>
      </c>
      <c r="K211" s="36">
        <f t="shared" si="172"/>
        <v>0.34749999999999998</v>
      </c>
      <c r="L211" s="36">
        <f t="shared" si="173"/>
        <v>2.8899999999999999E-2</v>
      </c>
      <c r="M211" s="36" t="str">
        <f t="shared" si="174"/>
        <v>Middle</v>
      </c>
      <c r="N211" s="36">
        <f t="shared" si="175"/>
        <v>1</v>
      </c>
      <c r="O211" s="37">
        <f t="shared" si="176"/>
        <v>0.75760000000000005</v>
      </c>
      <c r="P211" s="37">
        <f t="shared" si="177"/>
        <v>1.67E-2</v>
      </c>
      <c r="Q211" s="37">
        <f t="shared" si="178"/>
        <v>0.82110000000000005</v>
      </c>
      <c r="R211" s="37">
        <f t="shared" si="179"/>
        <v>0.31309999999999999</v>
      </c>
      <c r="S211" s="37">
        <f t="shared" si="180"/>
        <v>0.56989999999999996</v>
      </c>
      <c r="T211" s="37"/>
      <c r="U211" s="37">
        <f t="shared" si="181"/>
        <v>0.13789999999999999</v>
      </c>
      <c r="V211" s="37">
        <f t="shared" si="182"/>
        <v>0.96709999999999996</v>
      </c>
      <c r="W211" s="37">
        <f t="shared" si="183"/>
        <v>9.8199999999999996E-2</v>
      </c>
      <c r="X211" s="37">
        <f t="shared" si="184"/>
        <v>0.52310000000000001</v>
      </c>
      <c r="Y211" s="37">
        <f t="shared" si="185"/>
        <v>0.27400000000000002</v>
      </c>
      <c r="Z211" s="37"/>
      <c r="AA211" s="37">
        <f t="shared" si="186"/>
        <v>0.38269999999999998</v>
      </c>
      <c r="AB211" s="37">
        <f t="shared" si="187"/>
        <v>6.9999999999999999E-4</v>
      </c>
      <c r="AC211" s="37">
        <f t="shared" si="188"/>
        <v>0.49780000000000002</v>
      </c>
      <c r="AD211" s="37">
        <f t="shared" si="189"/>
        <v>3.9300000000000002E-2</v>
      </c>
      <c r="AE211" s="37">
        <f t="shared" si="190"/>
        <v>0.16470000000000001</v>
      </c>
      <c r="AF211" s="37"/>
      <c r="AG211" s="37">
        <f t="shared" si="216"/>
        <v>9.1000000000000004E-3</v>
      </c>
      <c r="AH211" s="37">
        <f t="shared" si="217"/>
        <v>0.88329999999999997</v>
      </c>
      <c r="AI211" s="37">
        <f t="shared" si="218"/>
        <v>5.4999999999999997E-3</v>
      </c>
      <c r="AJ211" s="37">
        <f t="shared" si="219"/>
        <v>0.1308</v>
      </c>
      <c r="AK211" s="37">
        <f t="shared" si="220"/>
        <v>0.03</v>
      </c>
      <c r="AL211" s="37"/>
      <c r="AM211" s="37">
        <f t="shared" si="191"/>
        <v>0.61970000000000003</v>
      </c>
      <c r="AN211" s="37">
        <f t="shared" si="192"/>
        <v>0.95039999999999991</v>
      </c>
      <c r="AO211" s="37">
        <f t="shared" si="193"/>
        <v>0.7229000000000001</v>
      </c>
      <c r="AP211" s="37">
        <f t="shared" si="194"/>
        <v>0.21000000000000002</v>
      </c>
      <c r="AQ211" s="37">
        <f t="shared" si="195"/>
        <v>0.29589999999999994</v>
      </c>
      <c r="AS211" s="2">
        <f t="shared" si="196"/>
        <v>0.34439999999999998</v>
      </c>
      <c r="AT211" s="2">
        <f t="shared" si="197"/>
        <v>1.9099999999999999E-2</v>
      </c>
      <c r="AU211" s="2">
        <f t="shared" si="198"/>
        <v>0.436</v>
      </c>
      <c r="AV211" s="2">
        <f t="shared" si="199"/>
        <v>1.46E-2</v>
      </c>
      <c r="AW211" s="2">
        <f t="shared" si="200"/>
        <v>0.15920000000000001</v>
      </c>
      <c r="AY211" s="2">
        <f t="shared" si="201"/>
        <v>0.34039999999999998</v>
      </c>
      <c r="AZ211" s="2">
        <f t="shared" si="202"/>
        <v>5.7200000000000001E-2</v>
      </c>
      <c r="BA211" s="2">
        <f t="shared" si="203"/>
        <v>0.40670000000000001</v>
      </c>
      <c r="BB211" s="2">
        <f t="shared" si="204"/>
        <v>7.8200000000000006E-2</v>
      </c>
      <c r="BC211" s="2">
        <f t="shared" si="205"/>
        <v>0.1384</v>
      </c>
      <c r="BE211" s="2">
        <f t="shared" si="206"/>
        <v>0.31330000000000002</v>
      </c>
      <c r="BF211" s="2">
        <f t="shared" si="207"/>
        <v>7.2099999999999997E-2</v>
      </c>
      <c r="BG211" s="2">
        <f t="shared" si="208"/>
        <v>0.35770000000000002</v>
      </c>
      <c r="BH211" s="2">
        <f t="shared" si="209"/>
        <v>1.04E-2</v>
      </c>
      <c r="BI211" s="2">
        <f t="shared" si="210"/>
        <v>7.9000000000000008E-3</v>
      </c>
      <c r="BK211" s="2">
        <f t="shared" si="211"/>
        <v>0.30309999999999998</v>
      </c>
      <c r="BL211" s="2">
        <f t="shared" si="212"/>
        <v>0.10349999999999999</v>
      </c>
      <c r="BM211" s="2">
        <f t="shared" si="213"/>
        <v>0.36059999999999998</v>
      </c>
      <c r="BN211" s="2">
        <f t="shared" si="214"/>
        <v>8.4400000000000003E-2</v>
      </c>
      <c r="BO211" s="2">
        <f t="shared" si="215"/>
        <v>0.35160000000000002</v>
      </c>
    </row>
    <row r="212" spans="1:67" ht="16.5" thickBot="1" x14ac:dyDescent="0.3">
      <c r="A212" s="2" t="s">
        <v>337</v>
      </c>
      <c r="B212" s="3">
        <v>0.55000000000000004</v>
      </c>
      <c r="C212" s="4">
        <v>0.17</v>
      </c>
      <c r="D212" s="4">
        <v>0.71</v>
      </c>
      <c r="E212" s="4">
        <v>0.48</v>
      </c>
      <c r="F212" s="4">
        <v>0.11</v>
      </c>
      <c r="G212" s="5" t="s">
        <v>13</v>
      </c>
      <c r="H212" s="36">
        <f t="shared" si="169"/>
        <v>2.0500000000000001E-2</v>
      </c>
      <c r="I212" s="36">
        <f t="shared" si="170"/>
        <v>3.4200000000000001E-2</v>
      </c>
      <c r="J212" s="36">
        <f t="shared" si="171"/>
        <v>0.1671</v>
      </c>
      <c r="K212" s="36">
        <f t="shared" si="172"/>
        <v>0.48399999999999999</v>
      </c>
      <c r="L212" s="36">
        <f t="shared" si="173"/>
        <v>2.0500000000000001E-2</v>
      </c>
      <c r="M212" s="36" t="str">
        <f t="shared" si="174"/>
        <v>very_low</v>
      </c>
      <c r="N212" s="36">
        <f t="shared" si="175"/>
        <v>1</v>
      </c>
      <c r="O212" s="37">
        <f t="shared" si="176"/>
        <v>0.55559999999999998</v>
      </c>
      <c r="P212" s="37">
        <f t="shared" si="177"/>
        <v>0.18890000000000001</v>
      </c>
      <c r="Q212" s="37">
        <f t="shared" si="178"/>
        <v>0.74739999999999995</v>
      </c>
      <c r="R212" s="37">
        <f t="shared" si="179"/>
        <v>0.48480000000000001</v>
      </c>
      <c r="S212" s="37">
        <f t="shared" si="180"/>
        <v>0.1183</v>
      </c>
      <c r="T212" s="37"/>
      <c r="U212" s="37">
        <f t="shared" si="181"/>
        <v>0.28570000000000001</v>
      </c>
      <c r="V212" s="37">
        <f t="shared" si="182"/>
        <v>0.68220000000000003</v>
      </c>
      <c r="W212" s="37">
        <f t="shared" si="183"/>
        <v>0.14460000000000001</v>
      </c>
      <c r="X212" s="37">
        <f t="shared" si="184"/>
        <v>0.34699999999999998</v>
      </c>
      <c r="Y212" s="37">
        <f t="shared" si="185"/>
        <v>0.78839999999999999</v>
      </c>
      <c r="Z212" s="37"/>
      <c r="AA212" s="37">
        <f t="shared" si="186"/>
        <v>0.1537</v>
      </c>
      <c r="AB212" s="37">
        <f t="shared" si="187"/>
        <v>1.5100000000000001E-2</v>
      </c>
      <c r="AC212" s="37">
        <f t="shared" si="188"/>
        <v>0.36649999999999999</v>
      </c>
      <c r="AD212" s="37">
        <f t="shared" si="189"/>
        <v>0.1075</v>
      </c>
      <c r="AE212" s="37">
        <f t="shared" si="190"/>
        <v>7.1999999999999998E-3</v>
      </c>
      <c r="AF212" s="37"/>
      <c r="AG212" s="37">
        <f t="shared" si="216"/>
        <v>3.2599999999999997E-2</v>
      </c>
      <c r="AH212" s="37">
        <f t="shared" si="217"/>
        <v>0.27639999999999998</v>
      </c>
      <c r="AI212" s="37">
        <f t="shared" si="218"/>
        <v>9.7999999999999997E-3</v>
      </c>
      <c r="AJ212" s="37">
        <f t="shared" si="219"/>
        <v>4.9000000000000002E-2</v>
      </c>
      <c r="AK212" s="37">
        <f t="shared" si="220"/>
        <v>0.43530000000000002</v>
      </c>
      <c r="AL212" s="37"/>
      <c r="AM212" s="37">
        <f t="shared" si="191"/>
        <v>0.26989999999999997</v>
      </c>
      <c r="AN212" s="37">
        <f t="shared" si="192"/>
        <v>0.49330000000000002</v>
      </c>
      <c r="AO212" s="37">
        <f t="shared" si="193"/>
        <v>0.6028</v>
      </c>
      <c r="AP212" s="37">
        <f t="shared" si="194"/>
        <v>0.13780000000000003</v>
      </c>
      <c r="AQ212" s="37">
        <f t="shared" si="195"/>
        <v>0.67010000000000003</v>
      </c>
      <c r="AS212" s="2">
        <f t="shared" si="196"/>
        <v>0.1154</v>
      </c>
      <c r="AT212" s="2">
        <f t="shared" si="197"/>
        <v>4.7000000000000002E-3</v>
      </c>
      <c r="AU212" s="2">
        <f t="shared" si="198"/>
        <v>0.30470000000000003</v>
      </c>
      <c r="AV212" s="2">
        <f t="shared" si="199"/>
        <v>5.3600000000000002E-2</v>
      </c>
      <c r="AW212" s="2">
        <f t="shared" si="200"/>
        <v>1.6999999999999999E-3</v>
      </c>
      <c r="AY212" s="2">
        <f t="shared" si="201"/>
        <v>0.1114</v>
      </c>
      <c r="AZ212" s="2">
        <f t="shared" si="202"/>
        <v>4.2799999999999998E-2</v>
      </c>
      <c r="BA212" s="2">
        <f t="shared" si="203"/>
        <v>0.27539999999999998</v>
      </c>
      <c r="BB212" s="2">
        <f t="shared" si="204"/>
        <v>0.01</v>
      </c>
      <c r="BC212" s="2">
        <f t="shared" si="205"/>
        <v>1.9099999999999999E-2</v>
      </c>
      <c r="BE212" s="2">
        <f t="shared" si="206"/>
        <v>8.43E-2</v>
      </c>
      <c r="BF212" s="2">
        <f t="shared" si="207"/>
        <v>5.7700000000000001E-2</v>
      </c>
      <c r="BG212" s="2">
        <f t="shared" si="208"/>
        <v>0.22639999999999999</v>
      </c>
      <c r="BH212" s="2">
        <f t="shared" si="209"/>
        <v>5.7799999999999997E-2</v>
      </c>
      <c r="BI212" s="2">
        <f t="shared" si="210"/>
        <v>0.16539999999999999</v>
      </c>
      <c r="BK212" s="2">
        <f t="shared" si="211"/>
        <v>7.4099999999999999E-2</v>
      </c>
      <c r="BL212" s="2">
        <f t="shared" si="212"/>
        <v>8.9099999999999999E-2</v>
      </c>
      <c r="BM212" s="2">
        <f t="shared" si="213"/>
        <v>0.2293</v>
      </c>
      <c r="BN212" s="2">
        <f t="shared" si="214"/>
        <v>1.6199999999999999E-2</v>
      </c>
      <c r="BO212" s="2">
        <f t="shared" si="215"/>
        <v>0.5091</v>
      </c>
    </row>
    <row r="213" spans="1:67" ht="16.5" thickBot="1" x14ac:dyDescent="0.3">
      <c r="A213" s="2" t="s">
        <v>338</v>
      </c>
      <c r="B213" s="3">
        <v>0.85</v>
      </c>
      <c r="C213" s="4">
        <v>0.05</v>
      </c>
      <c r="D213" s="4">
        <v>0.91</v>
      </c>
      <c r="E213" s="4">
        <v>0.8</v>
      </c>
      <c r="F213" s="4">
        <v>0.68</v>
      </c>
      <c r="G213" s="6" t="s">
        <v>20</v>
      </c>
      <c r="H213" s="36">
        <f t="shared" si="169"/>
        <v>0.36420000000000002</v>
      </c>
      <c r="I213" s="36">
        <f t="shared" si="170"/>
        <v>0.34239999999999998</v>
      </c>
      <c r="J213" s="36">
        <f t="shared" si="171"/>
        <v>0.20549999999999999</v>
      </c>
      <c r="K213" s="36">
        <f t="shared" si="172"/>
        <v>0.2089</v>
      </c>
      <c r="L213" s="36">
        <f t="shared" si="173"/>
        <v>0.20549999999999999</v>
      </c>
      <c r="M213" s="36" t="str">
        <f t="shared" si="174"/>
        <v>Middle</v>
      </c>
      <c r="N213" s="36">
        <f t="shared" si="175"/>
        <v>0</v>
      </c>
      <c r="O213" s="37">
        <f t="shared" si="176"/>
        <v>0.85860000000000003</v>
      </c>
      <c r="P213" s="37">
        <f t="shared" si="177"/>
        <v>5.5599999999999997E-2</v>
      </c>
      <c r="Q213" s="37">
        <f t="shared" si="178"/>
        <v>0.95789999999999997</v>
      </c>
      <c r="R213" s="37">
        <f t="shared" si="179"/>
        <v>0.80810000000000004</v>
      </c>
      <c r="S213" s="37">
        <f t="shared" si="180"/>
        <v>0.73119999999999996</v>
      </c>
      <c r="T213" s="37"/>
      <c r="U213" s="37">
        <f t="shared" si="181"/>
        <v>7.6100000000000001E-2</v>
      </c>
      <c r="V213" s="37">
        <f t="shared" si="182"/>
        <v>0.89470000000000005</v>
      </c>
      <c r="W213" s="37">
        <f t="shared" si="183"/>
        <v>2.1499999999999998E-2</v>
      </c>
      <c r="X213" s="37">
        <f t="shared" si="184"/>
        <v>0.1061</v>
      </c>
      <c r="Y213" s="37">
        <f t="shared" si="185"/>
        <v>0.15529999999999999</v>
      </c>
      <c r="Z213" s="37"/>
      <c r="AA213" s="37">
        <f t="shared" si="186"/>
        <v>0.57889999999999997</v>
      </c>
      <c r="AB213" s="37">
        <f t="shared" si="187"/>
        <v>2.5999999999999999E-3</v>
      </c>
      <c r="AC213" s="37">
        <f t="shared" si="188"/>
        <v>0.8528</v>
      </c>
      <c r="AD213" s="37">
        <f t="shared" si="189"/>
        <v>0.47210000000000002</v>
      </c>
      <c r="AE213" s="37">
        <f t="shared" si="190"/>
        <v>0.34210000000000002</v>
      </c>
      <c r="AF213" s="37"/>
      <c r="AG213" s="37">
        <f t="shared" si="216"/>
        <v>3.8999999999999998E-3</v>
      </c>
      <c r="AH213" s="37">
        <f t="shared" si="217"/>
        <v>0.66779999999999995</v>
      </c>
      <c r="AI213" s="37">
        <f t="shared" si="218"/>
        <v>8.9999999999999998E-4</v>
      </c>
      <c r="AJ213" s="37">
        <f t="shared" si="219"/>
        <v>6.1000000000000004E-3</v>
      </c>
      <c r="AK213" s="37">
        <f t="shared" si="220"/>
        <v>1.09E-2</v>
      </c>
      <c r="AL213" s="37"/>
      <c r="AM213" s="37">
        <f t="shared" si="191"/>
        <v>0.78249999999999997</v>
      </c>
      <c r="AN213" s="37">
        <f t="shared" si="192"/>
        <v>0.83910000000000007</v>
      </c>
      <c r="AO213" s="37">
        <f t="shared" si="193"/>
        <v>0.93640000000000001</v>
      </c>
      <c r="AP213" s="37">
        <f t="shared" si="194"/>
        <v>0.70200000000000007</v>
      </c>
      <c r="AQ213" s="37">
        <f t="shared" si="195"/>
        <v>0.57589999999999997</v>
      </c>
      <c r="AS213" s="2">
        <f t="shared" si="196"/>
        <v>0.54059999999999997</v>
      </c>
      <c r="AT213" s="2">
        <f t="shared" si="197"/>
        <v>1.72E-2</v>
      </c>
      <c r="AU213" s="2">
        <f t="shared" si="198"/>
        <v>0.79100000000000004</v>
      </c>
      <c r="AV213" s="2">
        <f t="shared" si="199"/>
        <v>0.41820000000000002</v>
      </c>
      <c r="AW213" s="2">
        <f t="shared" si="200"/>
        <v>0.33660000000000001</v>
      </c>
      <c r="AY213" s="2">
        <f t="shared" si="201"/>
        <v>0.53659999999999997</v>
      </c>
      <c r="AZ213" s="2">
        <f t="shared" si="202"/>
        <v>5.5300000000000002E-2</v>
      </c>
      <c r="BA213" s="2">
        <f t="shared" si="203"/>
        <v>0.76170000000000004</v>
      </c>
      <c r="BB213" s="2">
        <f t="shared" si="204"/>
        <v>0.35460000000000003</v>
      </c>
      <c r="BC213" s="2">
        <f t="shared" si="205"/>
        <v>0.31580000000000003</v>
      </c>
      <c r="BE213" s="2">
        <f t="shared" si="206"/>
        <v>0.50949999999999995</v>
      </c>
      <c r="BF213" s="2">
        <f t="shared" si="207"/>
        <v>7.0199999999999999E-2</v>
      </c>
      <c r="BG213" s="2">
        <f t="shared" si="208"/>
        <v>0.7127</v>
      </c>
      <c r="BH213" s="2">
        <f t="shared" si="209"/>
        <v>0.4224</v>
      </c>
      <c r="BI213" s="2">
        <f t="shared" si="210"/>
        <v>0.16950000000000001</v>
      </c>
      <c r="BK213" s="2">
        <f t="shared" si="211"/>
        <v>0.49930000000000002</v>
      </c>
      <c r="BL213" s="2">
        <f t="shared" si="212"/>
        <v>0.1016</v>
      </c>
      <c r="BM213" s="2">
        <f t="shared" si="213"/>
        <v>0.71560000000000001</v>
      </c>
      <c r="BN213" s="2">
        <f t="shared" si="214"/>
        <v>0.34839999999999999</v>
      </c>
      <c r="BO213" s="2">
        <f t="shared" si="215"/>
        <v>0.17419999999999999</v>
      </c>
    </row>
    <row r="214" spans="1:67" ht="16.5" thickBot="1" x14ac:dyDescent="0.3">
      <c r="A214" s="2" t="s">
        <v>339</v>
      </c>
      <c r="B214" s="3">
        <v>0.78</v>
      </c>
      <c r="C214" s="4">
        <v>0.27</v>
      </c>
      <c r="D214" s="4">
        <v>0.13</v>
      </c>
      <c r="E214" s="4">
        <v>0.14000000000000001</v>
      </c>
      <c r="F214" s="4">
        <v>0.62</v>
      </c>
      <c r="G214" s="8" t="s">
        <v>24</v>
      </c>
      <c r="H214" s="36">
        <f t="shared" si="169"/>
        <v>0.23699999999999999</v>
      </c>
      <c r="I214" s="36">
        <f t="shared" si="170"/>
        <v>0.2205</v>
      </c>
      <c r="J214" s="36">
        <f t="shared" si="171"/>
        <v>8.7300000000000003E-2</v>
      </c>
      <c r="K214" s="36">
        <f t="shared" si="172"/>
        <v>0.248</v>
      </c>
      <c r="L214" s="36">
        <f t="shared" si="173"/>
        <v>8.7300000000000003E-2</v>
      </c>
      <c r="M214" s="36" t="str">
        <f t="shared" si="174"/>
        <v>Middle</v>
      </c>
      <c r="N214" s="36">
        <f t="shared" si="175"/>
        <v>1</v>
      </c>
      <c r="O214" s="37">
        <f t="shared" si="176"/>
        <v>0.78790000000000004</v>
      </c>
      <c r="P214" s="37">
        <f t="shared" si="177"/>
        <v>0.3</v>
      </c>
      <c r="Q214" s="37">
        <f t="shared" si="178"/>
        <v>0.1368</v>
      </c>
      <c r="R214" s="37">
        <f t="shared" si="179"/>
        <v>0.1414</v>
      </c>
      <c r="S214" s="37">
        <f t="shared" si="180"/>
        <v>0.66669999999999996</v>
      </c>
      <c r="T214" s="37"/>
      <c r="U214" s="37">
        <f t="shared" si="181"/>
        <v>0.1186</v>
      </c>
      <c r="V214" s="37">
        <f t="shared" si="182"/>
        <v>0.53849999999999998</v>
      </c>
      <c r="W214" s="37">
        <f t="shared" si="183"/>
        <v>0.75929999999999997</v>
      </c>
      <c r="X214" s="37">
        <f t="shared" si="184"/>
        <v>0.75219999999999998</v>
      </c>
      <c r="Y214" s="37">
        <f t="shared" si="185"/>
        <v>0.2</v>
      </c>
      <c r="Z214" s="37"/>
      <c r="AA214" s="37">
        <f t="shared" si="186"/>
        <v>0.43440000000000001</v>
      </c>
      <c r="AB214" s="37">
        <f t="shared" si="187"/>
        <v>3.5999999999999997E-2</v>
      </c>
      <c r="AC214" s="37">
        <f t="shared" si="188"/>
        <v>8.9999999999999993E-3</v>
      </c>
      <c r="AD214" s="37">
        <f t="shared" si="189"/>
        <v>9.4000000000000004E-3</v>
      </c>
      <c r="AE214" s="37">
        <f t="shared" si="190"/>
        <v>0.25800000000000001</v>
      </c>
      <c r="AF214" s="37"/>
      <c r="AG214" s="37">
        <f t="shared" si="216"/>
        <v>7.1999999999999998E-3</v>
      </c>
      <c r="AH214" s="37">
        <f t="shared" si="217"/>
        <v>0.14130000000000001</v>
      </c>
      <c r="AI214" s="37">
        <f t="shared" si="218"/>
        <v>0.38550000000000001</v>
      </c>
      <c r="AJ214" s="37">
        <f t="shared" si="219"/>
        <v>0.37409999999999999</v>
      </c>
      <c r="AK214" s="37">
        <f t="shared" si="220"/>
        <v>1.67E-2</v>
      </c>
      <c r="AL214" s="37"/>
      <c r="AM214" s="37">
        <f t="shared" si="191"/>
        <v>0.66930000000000001</v>
      </c>
      <c r="AN214" s="37">
        <f t="shared" si="192"/>
        <v>0.23849999999999999</v>
      </c>
      <c r="AO214" s="37">
        <f t="shared" si="193"/>
        <v>0.62249999999999994</v>
      </c>
      <c r="AP214" s="37">
        <f t="shared" si="194"/>
        <v>0.61080000000000001</v>
      </c>
      <c r="AQ214" s="37">
        <f t="shared" si="195"/>
        <v>0.46669999999999995</v>
      </c>
      <c r="AS214" s="2">
        <f t="shared" si="196"/>
        <v>0.39610000000000001</v>
      </c>
      <c r="AT214" s="2">
        <f t="shared" si="197"/>
        <v>1.6199999999999999E-2</v>
      </c>
      <c r="AU214" s="2">
        <f t="shared" si="198"/>
        <v>5.28E-2</v>
      </c>
      <c r="AV214" s="2">
        <f t="shared" si="199"/>
        <v>4.4499999999999998E-2</v>
      </c>
      <c r="AW214" s="2">
        <f t="shared" si="200"/>
        <v>0.2525</v>
      </c>
      <c r="AY214" s="2">
        <f t="shared" si="201"/>
        <v>0.3921</v>
      </c>
      <c r="AZ214" s="2">
        <f t="shared" si="202"/>
        <v>2.1899999999999999E-2</v>
      </c>
      <c r="BA214" s="2">
        <f t="shared" si="203"/>
        <v>8.2100000000000006E-2</v>
      </c>
      <c r="BB214" s="2">
        <f t="shared" si="204"/>
        <v>0.1081</v>
      </c>
      <c r="BC214" s="2">
        <f t="shared" si="205"/>
        <v>0.23169999999999999</v>
      </c>
      <c r="BE214" s="2">
        <f t="shared" si="206"/>
        <v>0.36499999999999999</v>
      </c>
      <c r="BF214" s="2">
        <f t="shared" si="207"/>
        <v>3.6799999999999999E-2</v>
      </c>
      <c r="BG214" s="2">
        <f t="shared" si="208"/>
        <v>0.13109999999999999</v>
      </c>
      <c r="BH214" s="2">
        <f t="shared" si="209"/>
        <v>4.0300000000000002E-2</v>
      </c>
      <c r="BI214" s="2">
        <f t="shared" si="210"/>
        <v>8.5400000000000004E-2</v>
      </c>
      <c r="BK214" s="2">
        <f t="shared" si="211"/>
        <v>0.3548</v>
      </c>
      <c r="BL214" s="2">
        <f t="shared" si="212"/>
        <v>6.8199999999999997E-2</v>
      </c>
      <c r="BM214" s="2">
        <f t="shared" si="213"/>
        <v>0.12820000000000001</v>
      </c>
      <c r="BN214" s="2">
        <f t="shared" si="214"/>
        <v>0.1143</v>
      </c>
      <c r="BO214" s="2">
        <f t="shared" si="215"/>
        <v>0.25829999999999997</v>
      </c>
    </row>
    <row r="215" spans="1:67" ht="16.5" thickBot="1" x14ac:dyDescent="0.3">
      <c r="A215" s="2" t="s">
        <v>340</v>
      </c>
      <c r="B215" s="3">
        <v>0.8</v>
      </c>
      <c r="C215" s="4">
        <v>0.28999999999999998</v>
      </c>
      <c r="D215" s="4">
        <v>0.06</v>
      </c>
      <c r="E215" s="4">
        <v>0.31</v>
      </c>
      <c r="F215" s="4">
        <v>0.51</v>
      </c>
      <c r="G215" s="8" t="s">
        <v>24</v>
      </c>
      <c r="H215" s="36">
        <f t="shared" si="169"/>
        <v>0.1356</v>
      </c>
      <c r="I215" s="36">
        <f t="shared" si="170"/>
        <v>0.1191</v>
      </c>
      <c r="J215" s="36">
        <f t="shared" si="171"/>
        <v>3.0800000000000001E-2</v>
      </c>
      <c r="K215" s="36">
        <f t="shared" si="172"/>
        <v>0.34910000000000002</v>
      </c>
      <c r="L215" s="36">
        <f t="shared" si="173"/>
        <v>3.0800000000000001E-2</v>
      </c>
      <c r="M215" s="36" t="str">
        <f t="shared" si="174"/>
        <v>Middle</v>
      </c>
      <c r="N215" s="36">
        <f t="shared" si="175"/>
        <v>1</v>
      </c>
      <c r="O215" s="37">
        <f t="shared" si="176"/>
        <v>0.80810000000000004</v>
      </c>
      <c r="P215" s="37">
        <f t="shared" si="177"/>
        <v>0.32219999999999999</v>
      </c>
      <c r="Q215" s="37">
        <f t="shared" si="178"/>
        <v>6.3200000000000006E-2</v>
      </c>
      <c r="R215" s="37">
        <f t="shared" si="179"/>
        <v>0.31309999999999999</v>
      </c>
      <c r="S215" s="37">
        <f t="shared" si="180"/>
        <v>0.5484</v>
      </c>
      <c r="T215" s="37"/>
      <c r="U215" s="37">
        <f t="shared" si="181"/>
        <v>0.1061</v>
      </c>
      <c r="V215" s="37">
        <f t="shared" si="182"/>
        <v>0.51259999999999994</v>
      </c>
      <c r="W215" s="37">
        <f t="shared" si="183"/>
        <v>0.88109999999999999</v>
      </c>
      <c r="X215" s="37">
        <f t="shared" si="184"/>
        <v>0.52310000000000001</v>
      </c>
      <c r="Y215" s="37">
        <f t="shared" si="185"/>
        <v>0.29170000000000001</v>
      </c>
      <c r="Z215" s="37"/>
      <c r="AA215" s="37">
        <f t="shared" si="186"/>
        <v>0.47210000000000002</v>
      </c>
      <c r="AB215" s="37">
        <f t="shared" si="187"/>
        <v>4.1799999999999997E-2</v>
      </c>
      <c r="AC215" s="37">
        <f t="shared" si="188"/>
        <v>3.0999999999999999E-3</v>
      </c>
      <c r="AD215" s="37">
        <f t="shared" si="189"/>
        <v>3.9300000000000002E-2</v>
      </c>
      <c r="AE215" s="37">
        <f t="shared" si="190"/>
        <v>0.14829999999999999</v>
      </c>
      <c r="AF215" s="37"/>
      <c r="AG215" s="37">
        <f t="shared" si="216"/>
        <v>6.1000000000000004E-3</v>
      </c>
      <c r="AH215" s="37">
        <f t="shared" si="217"/>
        <v>0.1241</v>
      </c>
      <c r="AI215" s="37">
        <f t="shared" si="218"/>
        <v>0.6331</v>
      </c>
      <c r="AJ215" s="37">
        <f t="shared" si="219"/>
        <v>0.1308</v>
      </c>
      <c r="AK215" s="37">
        <f t="shared" si="220"/>
        <v>3.4000000000000002E-2</v>
      </c>
      <c r="AL215" s="37"/>
      <c r="AM215" s="37">
        <f t="shared" si="191"/>
        <v>0.70200000000000007</v>
      </c>
      <c r="AN215" s="37">
        <f t="shared" si="192"/>
        <v>0.19039999999999996</v>
      </c>
      <c r="AO215" s="37">
        <f t="shared" si="193"/>
        <v>0.81789999999999996</v>
      </c>
      <c r="AP215" s="37">
        <f t="shared" si="194"/>
        <v>0.21000000000000002</v>
      </c>
      <c r="AQ215" s="37">
        <f t="shared" si="195"/>
        <v>0.25669999999999998</v>
      </c>
      <c r="AS215" s="2">
        <f t="shared" si="196"/>
        <v>0.43380000000000002</v>
      </c>
      <c r="AT215" s="2">
        <f t="shared" si="197"/>
        <v>2.1999999999999999E-2</v>
      </c>
      <c r="AU215" s="2">
        <f t="shared" si="198"/>
        <v>5.8700000000000002E-2</v>
      </c>
      <c r="AV215" s="2">
        <f t="shared" si="199"/>
        <v>1.46E-2</v>
      </c>
      <c r="AW215" s="2">
        <f t="shared" si="200"/>
        <v>0.14280000000000001</v>
      </c>
      <c r="AY215" s="2">
        <f t="shared" si="201"/>
        <v>0.42980000000000002</v>
      </c>
      <c r="AZ215" s="2">
        <f t="shared" si="202"/>
        <v>1.61E-2</v>
      </c>
      <c r="BA215" s="2">
        <f t="shared" si="203"/>
        <v>8.7999999999999995E-2</v>
      </c>
      <c r="BB215" s="2">
        <f t="shared" si="204"/>
        <v>7.8200000000000006E-2</v>
      </c>
      <c r="BC215" s="2">
        <f t="shared" si="205"/>
        <v>0.122</v>
      </c>
      <c r="BE215" s="2">
        <f t="shared" si="206"/>
        <v>0.4027</v>
      </c>
      <c r="BF215" s="2">
        <f t="shared" si="207"/>
        <v>3.1E-2</v>
      </c>
      <c r="BG215" s="2">
        <f t="shared" si="208"/>
        <v>0.13700000000000001</v>
      </c>
      <c r="BH215" s="2">
        <f t="shared" si="209"/>
        <v>1.04E-2</v>
      </c>
      <c r="BI215" s="2">
        <f t="shared" si="210"/>
        <v>2.4299999999999999E-2</v>
      </c>
      <c r="BK215" s="2">
        <f t="shared" si="211"/>
        <v>0.39250000000000002</v>
      </c>
      <c r="BL215" s="2">
        <f t="shared" si="212"/>
        <v>6.2399999999999997E-2</v>
      </c>
      <c r="BM215" s="2">
        <f t="shared" si="213"/>
        <v>0.1341</v>
      </c>
      <c r="BN215" s="2">
        <f t="shared" si="214"/>
        <v>8.4400000000000003E-2</v>
      </c>
      <c r="BO215" s="2">
        <f t="shared" si="215"/>
        <v>0.36799999999999999</v>
      </c>
    </row>
    <row r="216" spans="1:67" ht="16.5" thickBot="1" x14ac:dyDescent="0.3">
      <c r="A216" s="2" t="s">
        <v>341</v>
      </c>
      <c r="B216" s="3">
        <v>0.9</v>
      </c>
      <c r="C216" s="4">
        <v>0.26</v>
      </c>
      <c r="D216" s="4">
        <v>0.19</v>
      </c>
      <c r="E216" s="4">
        <v>0.57999999999999996</v>
      </c>
      <c r="F216" s="4">
        <v>0.79</v>
      </c>
      <c r="G216" s="6" t="s">
        <v>20</v>
      </c>
      <c r="H216" s="36">
        <f t="shared" si="169"/>
        <v>0.51480000000000004</v>
      </c>
      <c r="I216" s="36">
        <f t="shared" si="170"/>
        <v>0.49640000000000001</v>
      </c>
      <c r="J216" s="36">
        <f t="shared" si="171"/>
        <v>0.3654</v>
      </c>
      <c r="K216" s="36">
        <f t="shared" si="172"/>
        <v>4.6899999999999997E-2</v>
      </c>
      <c r="L216" s="36">
        <f t="shared" si="173"/>
        <v>4.6899999999999997E-2</v>
      </c>
      <c r="M216" s="36" t="str">
        <f t="shared" si="174"/>
        <v>High</v>
      </c>
      <c r="N216" s="36">
        <f t="shared" si="175"/>
        <v>1</v>
      </c>
      <c r="O216" s="37">
        <f t="shared" si="176"/>
        <v>0.90910000000000002</v>
      </c>
      <c r="P216" s="37">
        <f t="shared" si="177"/>
        <v>0.28889999999999999</v>
      </c>
      <c r="Q216" s="37">
        <f t="shared" si="178"/>
        <v>0.2</v>
      </c>
      <c r="R216" s="37">
        <f t="shared" si="179"/>
        <v>0.58589999999999998</v>
      </c>
      <c r="S216" s="37">
        <f t="shared" si="180"/>
        <v>0.84950000000000003</v>
      </c>
      <c r="T216" s="37"/>
      <c r="U216" s="37">
        <f t="shared" si="181"/>
        <v>4.7600000000000003E-2</v>
      </c>
      <c r="V216" s="37">
        <f t="shared" si="182"/>
        <v>0.55169999999999997</v>
      </c>
      <c r="W216" s="37">
        <f t="shared" si="183"/>
        <v>0.66669999999999996</v>
      </c>
      <c r="X216" s="37">
        <f t="shared" si="184"/>
        <v>0.2611</v>
      </c>
      <c r="Y216" s="37">
        <f t="shared" si="185"/>
        <v>8.14E-2</v>
      </c>
      <c r="Z216" s="37"/>
      <c r="AA216" s="37">
        <f t="shared" si="186"/>
        <v>0.70660000000000001</v>
      </c>
      <c r="AB216" s="37">
        <f t="shared" si="187"/>
        <v>3.3300000000000003E-2</v>
      </c>
      <c r="AC216" s="37">
        <f t="shared" si="188"/>
        <v>1.67E-2</v>
      </c>
      <c r="AD216" s="37">
        <f t="shared" si="189"/>
        <v>0.17780000000000001</v>
      </c>
      <c r="AE216" s="37">
        <f t="shared" si="190"/>
        <v>0.55820000000000003</v>
      </c>
      <c r="AF216" s="37"/>
      <c r="AG216" s="37">
        <f t="shared" si="216"/>
        <v>2.2000000000000001E-3</v>
      </c>
      <c r="AH216" s="37">
        <f t="shared" si="217"/>
        <v>0.15079999999999999</v>
      </c>
      <c r="AI216" s="37">
        <f t="shared" si="218"/>
        <v>0.25800000000000001</v>
      </c>
      <c r="AJ216" s="37">
        <f t="shared" si="219"/>
        <v>2.7300000000000001E-2</v>
      </c>
      <c r="AK216" s="37">
        <f t="shared" si="220"/>
        <v>4.3E-3</v>
      </c>
      <c r="AL216" s="37"/>
      <c r="AM216" s="37">
        <f t="shared" si="191"/>
        <v>0.86150000000000004</v>
      </c>
      <c r="AN216" s="37">
        <f t="shared" si="192"/>
        <v>0.26279999999999998</v>
      </c>
      <c r="AO216" s="37">
        <f t="shared" si="193"/>
        <v>0.46669999999999995</v>
      </c>
      <c r="AP216" s="37">
        <f t="shared" si="194"/>
        <v>0.32479999999999998</v>
      </c>
      <c r="AQ216" s="37">
        <f t="shared" si="195"/>
        <v>0.7681</v>
      </c>
      <c r="AS216" s="2">
        <f t="shared" si="196"/>
        <v>0.66830000000000001</v>
      </c>
      <c r="AT216" s="2">
        <f t="shared" si="197"/>
        <v>1.35E-2</v>
      </c>
      <c r="AU216" s="2">
        <f t="shared" si="198"/>
        <v>4.5100000000000001E-2</v>
      </c>
      <c r="AV216" s="2">
        <f t="shared" si="199"/>
        <v>0.1239</v>
      </c>
      <c r="AW216" s="2">
        <f t="shared" si="200"/>
        <v>0.55269999999999997</v>
      </c>
      <c r="AY216" s="2">
        <f t="shared" si="201"/>
        <v>0.6643</v>
      </c>
      <c r="AZ216" s="2">
        <f t="shared" si="202"/>
        <v>2.46E-2</v>
      </c>
      <c r="BA216" s="2">
        <f t="shared" si="203"/>
        <v>7.4399999999999994E-2</v>
      </c>
      <c r="BB216" s="2">
        <f t="shared" si="204"/>
        <v>6.0299999999999999E-2</v>
      </c>
      <c r="BC216" s="2">
        <f t="shared" si="205"/>
        <v>0.53190000000000004</v>
      </c>
      <c r="BE216" s="2">
        <f t="shared" si="206"/>
        <v>0.63719999999999999</v>
      </c>
      <c r="BF216" s="2">
        <f t="shared" si="207"/>
        <v>3.95E-2</v>
      </c>
      <c r="BG216" s="2">
        <f t="shared" si="208"/>
        <v>0.1234</v>
      </c>
      <c r="BH216" s="2">
        <f t="shared" si="209"/>
        <v>0.12809999999999999</v>
      </c>
      <c r="BI216" s="2">
        <f t="shared" si="210"/>
        <v>0.3856</v>
      </c>
      <c r="BK216" s="2">
        <f t="shared" si="211"/>
        <v>0.627</v>
      </c>
      <c r="BL216" s="2">
        <f t="shared" si="212"/>
        <v>7.0900000000000005E-2</v>
      </c>
      <c r="BM216" s="2">
        <f t="shared" si="213"/>
        <v>0.1205</v>
      </c>
      <c r="BN216" s="2">
        <f t="shared" si="214"/>
        <v>5.4100000000000002E-2</v>
      </c>
      <c r="BO216" s="2">
        <f t="shared" si="215"/>
        <v>4.19E-2</v>
      </c>
    </row>
    <row r="217" spans="1:67" ht="16.5" thickBot="1" x14ac:dyDescent="0.3">
      <c r="A217" s="2" t="s">
        <v>342</v>
      </c>
      <c r="B217" s="3">
        <v>0.76</v>
      </c>
      <c r="C217" s="4">
        <v>0.25800000000000001</v>
      </c>
      <c r="D217" s="4">
        <v>7.0000000000000007E-2</v>
      </c>
      <c r="E217" s="4">
        <v>0.83</v>
      </c>
      <c r="F217" s="4">
        <v>0.34</v>
      </c>
      <c r="G217" s="8" t="s">
        <v>24</v>
      </c>
      <c r="H217" s="36">
        <f t="shared" si="169"/>
        <v>5.6500000000000002E-2</v>
      </c>
      <c r="I217" s="36">
        <f t="shared" si="170"/>
        <v>3.8100000000000002E-2</v>
      </c>
      <c r="J217" s="36">
        <f t="shared" si="171"/>
        <v>0.1244</v>
      </c>
      <c r="K217" s="36">
        <f t="shared" si="172"/>
        <v>0.44030000000000002</v>
      </c>
      <c r="L217" s="36">
        <f t="shared" si="173"/>
        <v>3.8100000000000002E-2</v>
      </c>
      <c r="M217" s="36" t="str">
        <f t="shared" si="174"/>
        <v>Low</v>
      </c>
      <c r="N217" s="36">
        <f t="shared" si="175"/>
        <v>0</v>
      </c>
      <c r="O217" s="37">
        <f t="shared" si="176"/>
        <v>0.76770000000000005</v>
      </c>
      <c r="P217" s="37">
        <f t="shared" si="177"/>
        <v>0.28670000000000001</v>
      </c>
      <c r="Q217" s="37">
        <f t="shared" si="178"/>
        <v>7.3700000000000002E-2</v>
      </c>
      <c r="R217" s="37">
        <f t="shared" si="179"/>
        <v>0.83840000000000003</v>
      </c>
      <c r="S217" s="37">
        <f t="shared" si="180"/>
        <v>0.36559999999999998</v>
      </c>
      <c r="T217" s="37"/>
      <c r="U217" s="37">
        <f t="shared" si="181"/>
        <v>0.13139999999999999</v>
      </c>
      <c r="V217" s="37">
        <f t="shared" si="182"/>
        <v>0.5544</v>
      </c>
      <c r="W217" s="37">
        <f t="shared" si="183"/>
        <v>0.86270000000000002</v>
      </c>
      <c r="X217" s="37">
        <f t="shared" si="184"/>
        <v>8.7900000000000006E-2</v>
      </c>
      <c r="Y217" s="37">
        <f t="shared" si="185"/>
        <v>0.46460000000000001</v>
      </c>
      <c r="Z217" s="37"/>
      <c r="AA217" s="37">
        <f t="shared" si="186"/>
        <v>0.39929999999999999</v>
      </c>
      <c r="AB217" s="37">
        <f t="shared" si="187"/>
        <v>3.2800000000000003E-2</v>
      </c>
      <c r="AC217" s="37">
        <f t="shared" si="188"/>
        <v>3.7000000000000002E-3</v>
      </c>
      <c r="AD217" s="37">
        <f t="shared" si="189"/>
        <v>0.53390000000000004</v>
      </c>
      <c r="AE217" s="37">
        <f t="shared" si="190"/>
        <v>5.4899999999999997E-2</v>
      </c>
      <c r="AF217" s="37"/>
      <c r="AG217" s="37">
        <f t="shared" si="216"/>
        <v>8.3999999999999995E-3</v>
      </c>
      <c r="AH217" s="37">
        <f t="shared" si="217"/>
        <v>0.15279999999999999</v>
      </c>
      <c r="AI217" s="37">
        <f t="shared" si="218"/>
        <v>0.58850000000000002</v>
      </c>
      <c r="AJ217" s="37">
        <f t="shared" si="219"/>
        <v>4.7000000000000002E-3</v>
      </c>
      <c r="AK217" s="37">
        <f t="shared" si="220"/>
        <v>9.6600000000000005E-2</v>
      </c>
      <c r="AL217" s="37"/>
      <c r="AM217" s="37">
        <f t="shared" si="191"/>
        <v>0.63630000000000009</v>
      </c>
      <c r="AN217" s="37">
        <f t="shared" si="192"/>
        <v>0.26769999999999999</v>
      </c>
      <c r="AO217" s="37">
        <f t="shared" si="193"/>
        <v>0.78900000000000003</v>
      </c>
      <c r="AP217" s="37">
        <f t="shared" si="194"/>
        <v>0.75050000000000006</v>
      </c>
      <c r="AQ217" s="37">
        <f t="shared" si="195"/>
        <v>9.9000000000000032E-2</v>
      </c>
      <c r="AS217" s="2">
        <f t="shared" si="196"/>
        <v>0.36099999999999999</v>
      </c>
      <c r="AT217" s="2">
        <f t="shared" si="197"/>
        <v>1.2999999999999999E-2</v>
      </c>
      <c r="AU217" s="2">
        <f t="shared" si="198"/>
        <v>5.8099999999999999E-2</v>
      </c>
      <c r="AV217" s="2">
        <f t="shared" si="199"/>
        <v>0.48</v>
      </c>
      <c r="AW217" s="2">
        <f t="shared" si="200"/>
        <v>4.9399999999999999E-2</v>
      </c>
      <c r="AY217" s="2">
        <f t="shared" si="201"/>
        <v>0.35699999999999998</v>
      </c>
      <c r="AZ217" s="2">
        <f t="shared" si="202"/>
        <v>2.5100000000000001E-2</v>
      </c>
      <c r="BA217" s="2">
        <f t="shared" si="203"/>
        <v>8.7400000000000005E-2</v>
      </c>
      <c r="BB217" s="2">
        <f t="shared" si="204"/>
        <v>0.41639999999999999</v>
      </c>
      <c r="BC217" s="2">
        <f t="shared" si="205"/>
        <v>2.86E-2</v>
      </c>
      <c r="BE217" s="2">
        <f t="shared" si="206"/>
        <v>0.32990000000000003</v>
      </c>
      <c r="BF217" s="2">
        <f t="shared" si="207"/>
        <v>0.04</v>
      </c>
      <c r="BG217" s="2">
        <f t="shared" si="208"/>
        <v>0.13639999999999999</v>
      </c>
      <c r="BH217" s="2">
        <f t="shared" si="209"/>
        <v>0.48420000000000002</v>
      </c>
      <c r="BI217" s="2">
        <f t="shared" si="210"/>
        <v>0.1177</v>
      </c>
      <c r="BK217" s="2">
        <f t="shared" si="211"/>
        <v>0.31969999999999998</v>
      </c>
      <c r="BL217" s="2">
        <f t="shared" si="212"/>
        <v>7.1400000000000005E-2</v>
      </c>
      <c r="BM217" s="2">
        <f t="shared" si="213"/>
        <v>0.13350000000000001</v>
      </c>
      <c r="BN217" s="2">
        <f t="shared" si="214"/>
        <v>0.41020000000000001</v>
      </c>
      <c r="BO217" s="2">
        <f t="shared" si="215"/>
        <v>0.46139999999999998</v>
      </c>
    </row>
    <row r="218" spans="1:67" ht="16.5" thickBot="1" x14ac:dyDescent="0.3">
      <c r="A218" s="2" t="s">
        <v>343</v>
      </c>
      <c r="B218" s="3">
        <v>0.72</v>
      </c>
      <c r="C218" s="4">
        <v>0.32</v>
      </c>
      <c r="D218" s="4">
        <v>0.48</v>
      </c>
      <c r="E218" s="4">
        <v>0.2</v>
      </c>
      <c r="F218" s="4">
        <v>0.6</v>
      </c>
      <c r="G218" s="8" t="s">
        <v>24</v>
      </c>
      <c r="H218" s="36">
        <f t="shared" si="169"/>
        <v>0.2152</v>
      </c>
      <c r="I218" s="36">
        <f t="shared" si="170"/>
        <v>0.19520000000000001</v>
      </c>
      <c r="J218" s="36">
        <f t="shared" si="171"/>
        <v>5.8700000000000002E-2</v>
      </c>
      <c r="K218" s="36">
        <f t="shared" si="172"/>
        <v>0.26319999999999999</v>
      </c>
      <c r="L218" s="36">
        <f t="shared" si="173"/>
        <v>5.8700000000000002E-2</v>
      </c>
      <c r="M218" s="36" t="str">
        <f t="shared" si="174"/>
        <v>Middle</v>
      </c>
      <c r="N218" s="36">
        <f t="shared" si="175"/>
        <v>1</v>
      </c>
      <c r="O218" s="37">
        <f t="shared" si="176"/>
        <v>0.72729999999999995</v>
      </c>
      <c r="P218" s="37">
        <f t="shared" si="177"/>
        <v>0.35560000000000003</v>
      </c>
      <c r="Q218" s="37">
        <f t="shared" si="178"/>
        <v>0.50529999999999997</v>
      </c>
      <c r="R218" s="37">
        <f t="shared" si="179"/>
        <v>0.20200000000000001</v>
      </c>
      <c r="S218" s="37">
        <f t="shared" si="180"/>
        <v>0.6452</v>
      </c>
      <c r="T218" s="37"/>
      <c r="U218" s="37">
        <f t="shared" si="181"/>
        <v>0.15790000000000001</v>
      </c>
      <c r="V218" s="37">
        <f t="shared" si="182"/>
        <v>0.47539999999999999</v>
      </c>
      <c r="W218" s="37">
        <f t="shared" si="183"/>
        <v>0.3286</v>
      </c>
      <c r="X218" s="37">
        <f t="shared" si="184"/>
        <v>0.66390000000000005</v>
      </c>
      <c r="Y218" s="37">
        <f t="shared" si="185"/>
        <v>0.2157</v>
      </c>
      <c r="Z218" s="37"/>
      <c r="AA218" s="37">
        <f t="shared" si="186"/>
        <v>0.33639999999999998</v>
      </c>
      <c r="AB218" s="37">
        <f t="shared" si="187"/>
        <v>5.1700000000000003E-2</v>
      </c>
      <c r="AC218" s="37">
        <f t="shared" si="188"/>
        <v>0.1195</v>
      </c>
      <c r="AD218" s="37">
        <f t="shared" si="189"/>
        <v>1.7000000000000001E-2</v>
      </c>
      <c r="AE218" s="37">
        <f t="shared" si="190"/>
        <v>0.23419999999999999</v>
      </c>
      <c r="AF218" s="37"/>
      <c r="AG218" s="37">
        <f t="shared" si="216"/>
        <v>1.12E-2</v>
      </c>
      <c r="AH218" s="37">
        <f t="shared" si="217"/>
        <v>0.1023</v>
      </c>
      <c r="AI218" s="37">
        <f t="shared" si="218"/>
        <v>4.36E-2</v>
      </c>
      <c r="AJ218" s="37">
        <f t="shared" si="219"/>
        <v>0.25480000000000003</v>
      </c>
      <c r="AK218" s="37">
        <f t="shared" si="220"/>
        <v>1.9099999999999999E-2</v>
      </c>
      <c r="AL218" s="37"/>
      <c r="AM218" s="37">
        <f t="shared" si="191"/>
        <v>0.56939999999999991</v>
      </c>
      <c r="AN218" s="37">
        <f t="shared" si="192"/>
        <v>0.11979999999999996</v>
      </c>
      <c r="AO218" s="37">
        <f t="shared" si="193"/>
        <v>0.17669999999999997</v>
      </c>
      <c r="AP218" s="37">
        <f t="shared" si="194"/>
        <v>0.46190000000000003</v>
      </c>
      <c r="AQ218" s="37">
        <f t="shared" si="195"/>
        <v>0.42949999999999999</v>
      </c>
      <c r="AS218" s="2">
        <f t="shared" si="196"/>
        <v>0.29809999999999998</v>
      </c>
      <c r="AT218" s="2">
        <f t="shared" si="197"/>
        <v>3.1899999999999998E-2</v>
      </c>
      <c r="AU218" s="2">
        <f t="shared" si="198"/>
        <v>5.7700000000000001E-2</v>
      </c>
      <c r="AV218" s="2">
        <f t="shared" si="199"/>
        <v>3.6900000000000002E-2</v>
      </c>
      <c r="AW218" s="2">
        <f t="shared" si="200"/>
        <v>0.22869999999999999</v>
      </c>
      <c r="AY218" s="2">
        <f t="shared" si="201"/>
        <v>0.29409999999999997</v>
      </c>
      <c r="AZ218" s="2">
        <f t="shared" si="202"/>
        <v>6.1999999999999998E-3</v>
      </c>
      <c r="BA218" s="2">
        <f t="shared" si="203"/>
        <v>2.8400000000000002E-2</v>
      </c>
      <c r="BB218" s="2">
        <f t="shared" si="204"/>
        <v>0.10050000000000001</v>
      </c>
      <c r="BC218" s="2">
        <f t="shared" si="205"/>
        <v>0.2079</v>
      </c>
      <c r="BE218" s="2">
        <f t="shared" si="206"/>
        <v>0.26700000000000002</v>
      </c>
      <c r="BF218" s="2">
        <f t="shared" si="207"/>
        <v>2.1100000000000001E-2</v>
      </c>
      <c r="BG218" s="2">
        <f t="shared" si="208"/>
        <v>2.06E-2</v>
      </c>
      <c r="BH218" s="2">
        <f t="shared" si="209"/>
        <v>3.27E-2</v>
      </c>
      <c r="BI218" s="2">
        <f t="shared" si="210"/>
        <v>6.1600000000000002E-2</v>
      </c>
      <c r="BK218" s="2">
        <f t="shared" si="211"/>
        <v>0.25679999999999997</v>
      </c>
      <c r="BL218" s="2">
        <f t="shared" si="212"/>
        <v>5.2499999999999998E-2</v>
      </c>
      <c r="BM218" s="2">
        <f t="shared" si="213"/>
        <v>1.77E-2</v>
      </c>
      <c r="BN218" s="2">
        <f t="shared" si="214"/>
        <v>0.1067</v>
      </c>
      <c r="BO218" s="2">
        <f t="shared" si="215"/>
        <v>0.28210000000000002</v>
      </c>
    </row>
    <row r="219" spans="1:67" ht="16.5" thickBot="1" x14ac:dyDescent="0.3">
      <c r="A219" s="2" t="s">
        <v>344</v>
      </c>
      <c r="B219" s="3">
        <v>0.6</v>
      </c>
      <c r="C219" s="4">
        <v>0.251</v>
      </c>
      <c r="D219" s="4">
        <v>0.39</v>
      </c>
      <c r="E219" s="4">
        <v>0.28999999999999998</v>
      </c>
      <c r="F219" s="4">
        <v>0.3</v>
      </c>
      <c r="G219" s="7" t="s">
        <v>21</v>
      </c>
      <c r="H219" s="36">
        <f t="shared" si="169"/>
        <v>3.4500000000000003E-2</v>
      </c>
      <c r="I219" s="36">
        <f t="shared" si="170"/>
        <v>1.6899999999999998E-2</v>
      </c>
      <c r="J219" s="36">
        <f t="shared" si="171"/>
        <v>0.125</v>
      </c>
      <c r="K219" s="36">
        <f t="shared" si="172"/>
        <v>0.44330000000000003</v>
      </c>
      <c r="L219" s="36">
        <f t="shared" si="173"/>
        <v>1.6899999999999998E-2</v>
      </c>
      <c r="M219" s="36" t="str">
        <f t="shared" si="174"/>
        <v>Low</v>
      </c>
      <c r="N219" s="36">
        <f t="shared" si="175"/>
        <v>1</v>
      </c>
      <c r="O219" s="37">
        <f t="shared" si="176"/>
        <v>0.60609999999999997</v>
      </c>
      <c r="P219" s="37">
        <f t="shared" si="177"/>
        <v>0.27889999999999998</v>
      </c>
      <c r="Q219" s="37">
        <f t="shared" si="178"/>
        <v>0.41049999999999998</v>
      </c>
      <c r="R219" s="37">
        <f t="shared" si="179"/>
        <v>0.29289999999999999</v>
      </c>
      <c r="S219" s="37">
        <f t="shared" si="180"/>
        <v>0.3226</v>
      </c>
      <c r="T219" s="37"/>
      <c r="U219" s="37">
        <f t="shared" si="181"/>
        <v>0.24529999999999999</v>
      </c>
      <c r="V219" s="37">
        <f t="shared" si="182"/>
        <v>0.56379999999999997</v>
      </c>
      <c r="W219" s="37">
        <f t="shared" si="183"/>
        <v>0.41789999999999999</v>
      </c>
      <c r="X219" s="37">
        <f t="shared" si="184"/>
        <v>0.54690000000000005</v>
      </c>
      <c r="Y219" s="37">
        <f t="shared" si="185"/>
        <v>0.51219999999999999</v>
      </c>
      <c r="Z219" s="37"/>
      <c r="AA219" s="37">
        <f t="shared" si="186"/>
        <v>0.1956</v>
      </c>
      <c r="AB219" s="37">
        <f t="shared" si="187"/>
        <v>3.1099999999999999E-2</v>
      </c>
      <c r="AC219" s="37">
        <f t="shared" si="188"/>
        <v>7.1599999999999997E-2</v>
      </c>
      <c r="AD219" s="37">
        <f t="shared" si="189"/>
        <v>3.4299999999999997E-2</v>
      </c>
      <c r="AE219" s="37">
        <f t="shared" si="190"/>
        <v>4.19E-2</v>
      </c>
      <c r="AF219" s="37"/>
      <c r="AG219" s="37">
        <f t="shared" si="216"/>
        <v>2.4199999999999999E-2</v>
      </c>
      <c r="AH219" s="37">
        <f t="shared" si="217"/>
        <v>0.15989999999999999</v>
      </c>
      <c r="AI219" s="37">
        <f t="shared" si="218"/>
        <v>7.4700000000000003E-2</v>
      </c>
      <c r="AJ219" s="37">
        <f t="shared" si="219"/>
        <v>0.14729999999999999</v>
      </c>
      <c r="AK219" s="37">
        <f t="shared" si="220"/>
        <v>0.12379999999999999</v>
      </c>
      <c r="AL219" s="37"/>
      <c r="AM219" s="37">
        <f t="shared" si="191"/>
        <v>0.36080000000000001</v>
      </c>
      <c r="AN219" s="37">
        <f t="shared" si="192"/>
        <v>0.28489999999999999</v>
      </c>
      <c r="AO219" s="37">
        <f t="shared" si="193"/>
        <v>7.4000000000000177E-3</v>
      </c>
      <c r="AP219" s="37">
        <f t="shared" si="194"/>
        <v>0.25400000000000006</v>
      </c>
      <c r="AQ219" s="37">
        <f t="shared" si="195"/>
        <v>0.18959999999999999</v>
      </c>
      <c r="AS219" s="2">
        <f t="shared" si="196"/>
        <v>0.1573</v>
      </c>
      <c r="AT219" s="2">
        <f t="shared" si="197"/>
        <v>1.1299999999999999E-2</v>
      </c>
      <c r="AU219" s="2">
        <f t="shared" si="198"/>
        <v>9.7999999999999997E-3</v>
      </c>
      <c r="AV219" s="2">
        <f t="shared" si="199"/>
        <v>1.9599999999999999E-2</v>
      </c>
      <c r="AW219" s="2">
        <f t="shared" si="200"/>
        <v>3.6400000000000002E-2</v>
      </c>
      <c r="AY219" s="2">
        <f t="shared" si="201"/>
        <v>0.15329999999999999</v>
      </c>
      <c r="AZ219" s="2">
        <f t="shared" si="202"/>
        <v>2.6800000000000001E-2</v>
      </c>
      <c r="BA219" s="2">
        <f t="shared" si="203"/>
        <v>1.95E-2</v>
      </c>
      <c r="BB219" s="2">
        <f t="shared" si="204"/>
        <v>8.3199999999999996E-2</v>
      </c>
      <c r="BC219" s="2">
        <f t="shared" si="205"/>
        <v>1.5599999999999999E-2</v>
      </c>
      <c r="BE219" s="2">
        <f t="shared" si="206"/>
        <v>0.12620000000000001</v>
      </c>
      <c r="BF219" s="2">
        <f t="shared" si="207"/>
        <v>4.1700000000000001E-2</v>
      </c>
      <c r="BG219" s="2">
        <f t="shared" si="208"/>
        <v>6.8500000000000005E-2</v>
      </c>
      <c r="BH219" s="2">
        <f t="shared" si="209"/>
        <v>1.54E-2</v>
      </c>
      <c r="BI219" s="2">
        <f t="shared" si="210"/>
        <v>0.13070000000000001</v>
      </c>
      <c r="BK219" s="2">
        <f t="shared" si="211"/>
        <v>0.11600000000000001</v>
      </c>
      <c r="BL219" s="2">
        <f t="shared" si="212"/>
        <v>7.3099999999999998E-2</v>
      </c>
      <c r="BM219" s="2">
        <f t="shared" si="213"/>
        <v>6.5600000000000006E-2</v>
      </c>
      <c r="BN219" s="2">
        <f t="shared" si="214"/>
        <v>8.9399999999999993E-2</v>
      </c>
      <c r="BO219" s="2">
        <f t="shared" si="215"/>
        <v>0.47439999999999999</v>
      </c>
    </row>
    <row r="220" spans="1:67" ht="16.5" thickBot="1" x14ac:dyDescent="0.3">
      <c r="A220" s="2" t="s">
        <v>345</v>
      </c>
      <c r="B220" s="3">
        <v>0.52</v>
      </c>
      <c r="C220" s="4">
        <v>0.28799999999999998</v>
      </c>
      <c r="D220" s="4">
        <v>0.32</v>
      </c>
      <c r="E220" s="4">
        <v>0.5</v>
      </c>
      <c r="F220" s="4">
        <v>0.3</v>
      </c>
      <c r="G220" s="7" t="s">
        <v>21</v>
      </c>
      <c r="H220" s="36">
        <f t="shared" si="169"/>
        <v>3.56E-2</v>
      </c>
      <c r="I220" s="36">
        <f t="shared" si="170"/>
        <v>1.72E-2</v>
      </c>
      <c r="J220" s="36">
        <f t="shared" si="171"/>
        <v>0.12740000000000001</v>
      </c>
      <c r="K220" s="36">
        <f t="shared" si="172"/>
        <v>0.44350000000000001</v>
      </c>
      <c r="L220" s="36">
        <f t="shared" si="173"/>
        <v>1.72E-2</v>
      </c>
      <c r="M220" s="36" t="str">
        <f t="shared" si="174"/>
        <v>Low</v>
      </c>
      <c r="N220" s="36">
        <f t="shared" si="175"/>
        <v>1</v>
      </c>
      <c r="O220" s="37">
        <f t="shared" si="176"/>
        <v>0.52529999999999999</v>
      </c>
      <c r="P220" s="37">
        <f t="shared" si="177"/>
        <v>0.32</v>
      </c>
      <c r="Q220" s="37">
        <f t="shared" si="178"/>
        <v>0.33679999999999999</v>
      </c>
      <c r="R220" s="37">
        <f t="shared" si="179"/>
        <v>0.50509999999999999</v>
      </c>
      <c r="S220" s="37">
        <f t="shared" si="180"/>
        <v>0.3226</v>
      </c>
      <c r="T220" s="37"/>
      <c r="U220" s="37">
        <f t="shared" si="181"/>
        <v>0.31119999999999998</v>
      </c>
      <c r="V220" s="37">
        <f t="shared" si="182"/>
        <v>0.51519999999999999</v>
      </c>
      <c r="W220" s="37">
        <f t="shared" si="183"/>
        <v>0.49609999999999999</v>
      </c>
      <c r="X220" s="37">
        <f t="shared" si="184"/>
        <v>0.32879999999999998</v>
      </c>
      <c r="Y220" s="37">
        <f t="shared" si="185"/>
        <v>0.51219999999999999</v>
      </c>
      <c r="Z220" s="37"/>
      <c r="AA220" s="37">
        <f t="shared" si="186"/>
        <v>0.1323</v>
      </c>
      <c r="AB220" s="37">
        <f t="shared" si="187"/>
        <v>4.1200000000000001E-2</v>
      </c>
      <c r="AC220" s="37">
        <f t="shared" si="188"/>
        <v>4.5900000000000003E-2</v>
      </c>
      <c r="AD220" s="37">
        <f t="shared" si="189"/>
        <v>0.11940000000000001</v>
      </c>
      <c r="AE220" s="37">
        <f t="shared" si="190"/>
        <v>4.19E-2</v>
      </c>
      <c r="AF220" s="37"/>
      <c r="AG220" s="37">
        <f t="shared" si="216"/>
        <v>3.8800000000000001E-2</v>
      </c>
      <c r="AH220" s="37">
        <f t="shared" si="217"/>
        <v>0.12570000000000001</v>
      </c>
      <c r="AI220" s="37">
        <f t="shared" si="218"/>
        <v>0.114</v>
      </c>
      <c r="AJ220" s="37">
        <f t="shared" si="219"/>
        <v>4.36E-2</v>
      </c>
      <c r="AK220" s="37">
        <f t="shared" si="220"/>
        <v>0.12379999999999999</v>
      </c>
      <c r="AL220" s="37"/>
      <c r="AM220" s="37">
        <f t="shared" si="191"/>
        <v>0.21410000000000001</v>
      </c>
      <c r="AN220" s="37">
        <f t="shared" si="192"/>
        <v>0.19519999999999998</v>
      </c>
      <c r="AO220" s="37">
        <f t="shared" si="193"/>
        <v>0.1593</v>
      </c>
      <c r="AP220" s="37">
        <f t="shared" si="194"/>
        <v>0.17630000000000001</v>
      </c>
      <c r="AQ220" s="37">
        <f t="shared" si="195"/>
        <v>0.18959999999999999</v>
      </c>
      <c r="AS220" s="2">
        <f t="shared" si="196"/>
        <v>9.4E-2</v>
      </c>
      <c r="AT220" s="2">
        <f t="shared" si="197"/>
        <v>2.1399999999999999E-2</v>
      </c>
      <c r="AU220" s="2">
        <f t="shared" si="198"/>
        <v>1.5900000000000001E-2</v>
      </c>
      <c r="AV220" s="2">
        <f t="shared" si="199"/>
        <v>6.5500000000000003E-2</v>
      </c>
      <c r="AW220" s="2">
        <f t="shared" si="200"/>
        <v>3.6400000000000002E-2</v>
      </c>
      <c r="AY220" s="2">
        <f t="shared" si="201"/>
        <v>0.09</v>
      </c>
      <c r="AZ220" s="2">
        <f t="shared" si="202"/>
        <v>1.67E-2</v>
      </c>
      <c r="BA220" s="2">
        <f t="shared" si="203"/>
        <v>4.5199999999999997E-2</v>
      </c>
      <c r="BB220" s="2">
        <f t="shared" si="204"/>
        <v>1.9E-3</v>
      </c>
      <c r="BC220" s="2">
        <f t="shared" si="205"/>
        <v>1.5599999999999999E-2</v>
      </c>
      <c r="BE220" s="2">
        <f t="shared" si="206"/>
        <v>6.2899999999999998E-2</v>
      </c>
      <c r="BF220" s="2">
        <f t="shared" si="207"/>
        <v>3.1600000000000003E-2</v>
      </c>
      <c r="BG220" s="2">
        <f t="shared" si="208"/>
        <v>9.4200000000000006E-2</v>
      </c>
      <c r="BH220" s="2">
        <f t="shared" si="209"/>
        <v>6.9699999999999998E-2</v>
      </c>
      <c r="BI220" s="2">
        <f t="shared" si="210"/>
        <v>0.13070000000000001</v>
      </c>
      <c r="BK220" s="2">
        <f t="shared" si="211"/>
        <v>5.2699999999999997E-2</v>
      </c>
      <c r="BL220" s="2">
        <f t="shared" si="212"/>
        <v>6.3E-2</v>
      </c>
      <c r="BM220" s="2">
        <f t="shared" si="213"/>
        <v>9.1300000000000006E-2</v>
      </c>
      <c r="BN220" s="2">
        <f t="shared" si="214"/>
        <v>4.3E-3</v>
      </c>
      <c r="BO220" s="2">
        <f t="shared" si="215"/>
        <v>0.47439999999999999</v>
      </c>
    </row>
    <row r="221" spans="1:67" ht="16.5" thickBot="1" x14ac:dyDescent="0.3">
      <c r="A221" s="2" t="s">
        <v>346</v>
      </c>
      <c r="B221" s="3">
        <v>0.6</v>
      </c>
      <c r="C221" s="4">
        <v>0.31</v>
      </c>
      <c r="D221" s="4">
        <v>0.31</v>
      </c>
      <c r="E221" s="4">
        <v>0.87</v>
      </c>
      <c r="F221" s="4">
        <v>0.57999999999999996</v>
      </c>
      <c r="G221" s="6" t="s">
        <v>20</v>
      </c>
      <c r="H221" s="36">
        <f t="shared" si="169"/>
        <v>0.2009</v>
      </c>
      <c r="I221" s="36">
        <f t="shared" si="170"/>
        <v>0.18240000000000001</v>
      </c>
      <c r="J221" s="36">
        <f t="shared" si="171"/>
        <v>5.1299999999999998E-2</v>
      </c>
      <c r="K221" s="36">
        <f t="shared" si="172"/>
        <v>0.29420000000000002</v>
      </c>
      <c r="L221" s="36">
        <f t="shared" si="173"/>
        <v>5.1299999999999998E-2</v>
      </c>
      <c r="M221" s="36" t="str">
        <f t="shared" si="174"/>
        <v>Middle</v>
      </c>
      <c r="N221" s="36">
        <f t="shared" si="175"/>
        <v>0</v>
      </c>
      <c r="O221" s="37">
        <f t="shared" si="176"/>
        <v>0.60609999999999997</v>
      </c>
      <c r="P221" s="37">
        <f t="shared" si="177"/>
        <v>0.34439999999999998</v>
      </c>
      <c r="Q221" s="37">
        <f t="shared" si="178"/>
        <v>0.32629999999999998</v>
      </c>
      <c r="R221" s="37">
        <f t="shared" si="179"/>
        <v>0.87880000000000003</v>
      </c>
      <c r="S221" s="37">
        <f t="shared" si="180"/>
        <v>0.62370000000000003</v>
      </c>
      <c r="T221" s="37"/>
      <c r="U221" s="37">
        <f t="shared" si="181"/>
        <v>0.24529999999999999</v>
      </c>
      <c r="V221" s="37">
        <f t="shared" si="182"/>
        <v>0.48770000000000002</v>
      </c>
      <c r="W221" s="37">
        <f t="shared" si="183"/>
        <v>0.50800000000000001</v>
      </c>
      <c r="X221" s="37">
        <f t="shared" si="184"/>
        <v>6.4500000000000002E-2</v>
      </c>
      <c r="Y221" s="37">
        <f t="shared" si="185"/>
        <v>0.23180000000000001</v>
      </c>
      <c r="Z221" s="37"/>
      <c r="AA221" s="37">
        <f t="shared" si="186"/>
        <v>0.1956</v>
      </c>
      <c r="AB221" s="37">
        <f t="shared" si="187"/>
        <v>4.82E-2</v>
      </c>
      <c r="AC221" s="37">
        <f t="shared" si="188"/>
        <v>4.2900000000000001E-2</v>
      </c>
      <c r="AD221" s="37">
        <f t="shared" si="189"/>
        <v>0.62739999999999996</v>
      </c>
      <c r="AE221" s="37">
        <f t="shared" si="190"/>
        <v>0.2122</v>
      </c>
      <c r="AF221" s="37"/>
      <c r="AG221" s="37">
        <f t="shared" si="216"/>
        <v>2.4199999999999999E-2</v>
      </c>
      <c r="AH221" s="37">
        <f t="shared" si="217"/>
        <v>0.1091</v>
      </c>
      <c r="AI221" s="37">
        <f t="shared" si="218"/>
        <v>0.1212</v>
      </c>
      <c r="AJ221" s="37">
        <f t="shared" si="219"/>
        <v>3.0999999999999999E-3</v>
      </c>
      <c r="AK221" s="37">
        <f t="shared" si="220"/>
        <v>2.18E-2</v>
      </c>
      <c r="AL221" s="37"/>
      <c r="AM221" s="37">
        <f t="shared" si="191"/>
        <v>0.36080000000000001</v>
      </c>
      <c r="AN221" s="37">
        <f t="shared" si="192"/>
        <v>0.14330000000000004</v>
      </c>
      <c r="AO221" s="37">
        <f t="shared" si="193"/>
        <v>0.18170000000000003</v>
      </c>
      <c r="AP221" s="37">
        <f t="shared" si="194"/>
        <v>0.81430000000000002</v>
      </c>
      <c r="AQ221" s="37">
        <f t="shared" si="195"/>
        <v>0.39190000000000003</v>
      </c>
      <c r="AS221" s="2">
        <f t="shared" si="196"/>
        <v>0.1573</v>
      </c>
      <c r="AT221" s="2">
        <f t="shared" si="197"/>
        <v>2.8400000000000002E-2</v>
      </c>
      <c r="AU221" s="2">
        <f t="shared" si="198"/>
        <v>1.89E-2</v>
      </c>
      <c r="AV221" s="2">
        <f t="shared" si="199"/>
        <v>0.57350000000000001</v>
      </c>
      <c r="AW221" s="2">
        <f t="shared" si="200"/>
        <v>0.20669999999999999</v>
      </c>
      <c r="AY221" s="2">
        <f t="shared" si="201"/>
        <v>0.15329999999999999</v>
      </c>
      <c r="AZ221" s="2">
        <f t="shared" si="202"/>
        <v>9.7000000000000003E-3</v>
      </c>
      <c r="BA221" s="2">
        <f t="shared" si="203"/>
        <v>4.82E-2</v>
      </c>
      <c r="BB221" s="2">
        <f t="shared" si="204"/>
        <v>0.50990000000000002</v>
      </c>
      <c r="BC221" s="2">
        <f t="shared" si="205"/>
        <v>0.18590000000000001</v>
      </c>
      <c r="BE221" s="2">
        <f t="shared" si="206"/>
        <v>0.12620000000000001</v>
      </c>
      <c r="BF221" s="2">
        <f t="shared" si="207"/>
        <v>2.46E-2</v>
      </c>
      <c r="BG221" s="2">
        <f t="shared" si="208"/>
        <v>9.7199999999999995E-2</v>
      </c>
      <c r="BH221" s="2">
        <f t="shared" si="209"/>
        <v>0.57769999999999999</v>
      </c>
      <c r="BI221" s="2">
        <f t="shared" si="210"/>
        <v>3.9600000000000003E-2</v>
      </c>
      <c r="BK221" s="2">
        <f t="shared" si="211"/>
        <v>0.11600000000000001</v>
      </c>
      <c r="BL221" s="2">
        <f t="shared" si="212"/>
        <v>5.6000000000000001E-2</v>
      </c>
      <c r="BM221" s="2">
        <f t="shared" si="213"/>
        <v>9.4299999999999995E-2</v>
      </c>
      <c r="BN221" s="2">
        <f t="shared" si="214"/>
        <v>0.50370000000000004</v>
      </c>
      <c r="BO221" s="2">
        <f t="shared" si="215"/>
        <v>0.30409999999999998</v>
      </c>
    </row>
    <row r="222" spans="1:67" ht="16.5" thickBot="1" x14ac:dyDescent="0.3">
      <c r="A222" s="2" t="s">
        <v>347</v>
      </c>
      <c r="B222" s="3">
        <v>0.51</v>
      </c>
      <c r="C222" s="4">
        <v>0.255</v>
      </c>
      <c r="D222" s="4">
        <v>0.55000000000000004</v>
      </c>
      <c r="E222" s="4">
        <v>0.17</v>
      </c>
      <c r="F222" s="4">
        <v>0.64</v>
      </c>
      <c r="G222" s="8" t="s">
        <v>24</v>
      </c>
      <c r="H222" s="36">
        <f t="shared" si="169"/>
        <v>0.2641</v>
      </c>
      <c r="I222" s="36">
        <f t="shared" si="170"/>
        <v>0.2442</v>
      </c>
      <c r="J222" s="36">
        <f t="shared" si="171"/>
        <v>0.1052</v>
      </c>
      <c r="K222" s="36">
        <f t="shared" si="172"/>
        <v>0.2185</v>
      </c>
      <c r="L222" s="36">
        <f t="shared" si="173"/>
        <v>0.1052</v>
      </c>
      <c r="M222" s="36" t="str">
        <f t="shared" si="174"/>
        <v>Middle</v>
      </c>
      <c r="N222" s="36">
        <f t="shared" si="175"/>
        <v>1</v>
      </c>
      <c r="O222" s="37">
        <f t="shared" si="176"/>
        <v>0.51519999999999999</v>
      </c>
      <c r="P222" s="37">
        <f t="shared" si="177"/>
        <v>0.2833</v>
      </c>
      <c r="Q222" s="37">
        <f t="shared" si="178"/>
        <v>0.57889999999999997</v>
      </c>
      <c r="R222" s="37">
        <f t="shared" si="179"/>
        <v>0.17169999999999999</v>
      </c>
      <c r="S222" s="37">
        <f t="shared" si="180"/>
        <v>0.68820000000000003</v>
      </c>
      <c r="T222" s="37"/>
      <c r="U222" s="37">
        <f t="shared" si="181"/>
        <v>0.32</v>
      </c>
      <c r="V222" s="37">
        <f t="shared" si="182"/>
        <v>0.5585</v>
      </c>
      <c r="W222" s="37">
        <f t="shared" si="183"/>
        <v>0.26669999999999999</v>
      </c>
      <c r="X222" s="37">
        <f t="shared" si="184"/>
        <v>0.70689999999999997</v>
      </c>
      <c r="Y222" s="37">
        <f t="shared" si="185"/>
        <v>0.1847</v>
      </c>
      <c r="Z222" s="37"/>
      <c r="AA222" s="37">
        <f t="shared" si="186"/>
        <v>0.12570000000000001</v>
      </c>
      <c r="AB222" s="37">
        <f t="shared" si="187"/>
        <v>3.2099999999999997E-2</v>
      </c>
      <c r="AC222" s="37">
        <f t="shared" si="188"/>
        <v>0.17199999999999999</v>
      </c>
      <c r="AD222" s="37">
        <f t="shared" si="189"/>
        <v>1.29E-2</v>
      </c>
      <c r="AE222" s="37">
        <f t="shared" si="190"/>
        <v>0.2838</v>
      </c>
      <c r="AF222" s="37"/>
      <c r="AG222" s="37">
        <f t="shared" si="216"/>
        <v>4.1200000000000001E-2</v>
      </c>
      <c r="AH222" s="37">
        <f t="shared" si="217"/>
        <v>0.15590000000000001</v>
      </c>
      <c r="AI222" s="37">
        <f t="shared" si="218"/>
        <v>2.8500000000000001E-2</v>
      </c>
      <c r="AJ222" s="37">
        <f t="shared" si="219"/>
        <v>0.30809999999999998</v>
      </c>
      <c r="AK222" s="37">
        <f t="shared" si="220"/>
        <v>1.46E-2</v>
      </c>
      <c r="AL222" s="37"/>
      <c r="AM222" s="37">
        <f t="shared" si="191"/>
        <v>0.19519999999999998</v>
      </c>
      <c r="AN222" s="37">
        <f t="shared" si="192"/>
        <v>0.2752</v>
      </c>
      <c r="AO222" s="37">
        <f t="shared" si="193"/>
        <v>0.31219999999999998</v>
      </c>
      <c r="AP222" s="37">
        <f t="shared" si="194"/>
        <v>0.53520000000000001</v>
      </c>
      <c r="AQ222" s="37">
        <f t="shared" si="195"/>
        <v>0.50350000000000006</v>
      </c>
      <c r="AS222" s="2">
        <f t="shared" si="196"/>
        <v>8.7400000000000005E-2</v>
      </c>
      <c r="AT222" s="2">
        <f t="shared" si="197"/>
        <v>1.23E-2</v>
      </c>
      <c r="AU222" s="2">
        <f t="shared" si="198"/>
        <v>0.11020000000000001</v>
      </c>
      <c r="AV222" s="2">
        <f t="shared" si="199"/>
        <v>4.1000000000000002E-2</v>
      </c>
      <c r="AW222" s="2">
        <f t="shared" si="200"/>
        <v>0.27829999999999999</v>
      </c>
      <c r="AY222" s="2">
        <f t="shared" si="201"/>
        <v>8.3400000000000002E-2</v>
      </c>
      <c r="AZ222" s="2">
        <f t="shared" si="202"/>
        <v>2.58E-2</v>
      </c>
      <c r="BA222" s="2">
        <f t="shared" si="203"/>
        <v>8.09E-2</v>
      </c>
      <c r="BB222" s="2">
        <f t="shared" si="204"/>
        <v>0.1046</v>
      </c>
      <c r="BC222" s="2">
        <f t="shared" si="205"/>
        <v>0.25750000000000001</v>
      </c>
      <c r="BE222" s="2">
        <f t="shared" si="206"/>
        <v>5.6300000000000003E-2</v>
      </c>
      <c r="BF222" s="2">
        <f t="shared" si="207"/>
        <v>4.07E-2</v>
      </c>
      <c r="BG222" s="2">
        <f t="shared" si="208"/>
        <v>3.1899999999999998E-2</v>
      </c>
      <c r="BH222" s="2">
        <f t="shared" si="209"/>
        <v>3.6799999999999999E-2</v>
      </c>
      <c r="BI222" s="2">
        <f t="shared" si="210"/>
        <v>0.11119999999999999</v>
      </c>
      <c r="BK222" s="2">
        <f t="shared" si="211"/>
        <v>4.6100000000000002E-2</v>
      </c>
      <c r="BL222" s="2">
        <f t="shared" si="212"/>
        <v>7.2099999999999997E-2</v>
      </c>
      <c r="BM222" s="2">
        <f t="shared" si="213"/>
        <v>3.4799999999999998E-2</v>
      </c>
      <c r="BN222" s="2">
        <f t="shared" si="214"/>
        <v>0.1108</v>
      </c>
      <c r="BO222" s="2">
        <f t="shared" si="215"/>
        <v>0.23250000000000001</v>
      </c>
    </row>
    <row r="223" spans="1:67" ht="16.5" thickBot="1" x14ac:dyDescent="0.3">
      <c r="A223" s="2" t="s">
        <v>348</v>
      </c>
      <c r="B223" s="3">
        <v>0.57999999999999996</v>
      </c>
      <c r="C223" s="4">
        <v>0.29499999999999998</v>
      </c>
      <c r="D223" s="4">
        <v>0.62</v>
      </c>
      <c r="E223" s="4">
        <v>0.28000000000000003</v>
      </c>
      <c r="F223" s="4">
        <v>0.3</v>
      </c>
      <c r="G223" s="7" t="s">
        <v>21</v>
      </c>
      <c r="H223" s="36">
        <f t="shared" si="169"/>
        <v>4.4699999999999997E-2</v>
      </c>
      <c r="I223" s="36">
        <f t="shared" si="170"/>
        <v>2.47E-2</v>
      </c>
      <c r="J223" s="36">
        <f t="shared" si="171"/>
        <v>0.127</v>
      </c>
      <c r="K223" s="36">
        <f t="shared" si="172"/>
        <v>0.44569999999999999</v>
      </c>
      <c r="L223" s="36">
        <f t="shared" si="173"/>
        <v>2.47E-2</v>
      </c>
      <c r="M223" s="36" t="str">
        <f t="shared" si="174"/>
        <v>Low</v>
      </c>
      <c r="N223" s="36">
        <f t="shared" si="175"/>
        <v>1</v>
      </c>
      <c r="O223" s="37">
        <f t="shared" si="176"/>
        <v>0.58589999999999998</v>
      </c>
      <c r="P223" s="37">
        <f t="shared" si="177"/>
        <v>0.32779999999999998</v>
      </c>
      <c r="Q223" s="37">
        <f t="shared" si="178"/>
        <v>0.65259999999999996</v>
      </c>
      <c r="R223" s="37">
        <f t="shared" si="179"/>
        <v>0.2828</v>
      </c>
      <c r="S223" s="37">
        <f t="shared" si="180"/>
        <v>0.3226</v>
      </c>
      <c r="T223" s="37"/>
      <c r="U223" s="37">
        <f t="shared" si="181"/>
        <v>0.2611</v>
      </c>
      <c r="V223" s="37">
        <f t="shared" si="182"/>
        <v>0.50629999999999997</v>
      </c>
      <c r="W223" s="37">
        <f t="shared" si="183"/>
        <v>0.2102</v>
      </c>
      <c r="X223" s="37">
        <f t="shared" si="184"/>
        <v>0.55910000000000004</v>
      </c>
      <c r="Y223" s="37">
        <f t="shared" si="185"/>
        <v>0.51219999999999999</v>
      </c>
      <c r="Z223" s="37"/>
      <c r="AA223" s="37">
        <f t="shared" si="186"/>
        <v>0.17780000000000001</v>
      </c>
      <c r="AB223" s="37">
        <f t="shared" si="187"/>
        <v>4.3299999999999998E-2</v>
      </c>
      <c r="AC223" s="37">
        <f t="shared" si="188"/>
        <v>0.2422</v>
      </c>
      <c r="AD223" s="37">
        <f t="shared" si="189"/>
        <v>3.1899999999999998E-2</v>
      </c>
      <c r="AE223" s="37">
        <f t="shared" si="190"/>
        <v>4.19E-2</v>
      </c>
      <c r="AF223" s="37"/>
      <c r="AG223" s="37">
        <f t="shared" si="216"/>
        <v>2.7300000000000001E-2</v>
      </c>
      <c r="AH223" s="37">
        <f t="shared" si="217"/>
        <v>0.1201</v>
      </c>
      <c r="AI223" s="37">
        <f t="shared" si="218"/>
        <v>1.83E-2</v>
      </c>
      <c r="AJ223" s="37">
        <f t="shared" si="219"/>
        <v>0.15629999999999999</v>
      </c>
      <c r="AK223" s="37">
        <f t="shared" si="220"/>
        <v>0.12379999999999999</v>
      </c>
      <c r="AL223" s="37"/>
      <c r="AM223" s="37">
        <f t="shared" si="191"/>
        <v>0.32479999999999998</v>
      </c>
      <c r="AN223" s="37">
        <f t="shared" si="192"/>
        <v>0.17849999999999999</v>
      </c>
      <c r="AO223" s="37">
        <f t="shared" si="193"/>
        <v>0.44239999999999996</v>
      </c>
      <c r="AP223" s="37">
        <f t="shared" si="194"/>
        <v>0.27630000000000005</v>
      </c>
      <c r="AQ223" s="37">
        <f t="shared" si="195"/>
        <v>0.18959999999999999</v>
      </c>
      <c r="AS223" s="2">
        <f t="shared" si="196"/>
        <v>0.13950000000000001</v>
      </c>
      <c r="AT223" s="2">
        <f t="shared" si="197"/>
        <v>2.35E-2</v>
      </c>
      <c r="AU223" s="2">
        <f t="shared" si="198"/>
        <v>0.1804</v>
      </c>
      <c r="AV223" s="2">
        <f t="shared" si="199"/>
        <v>2.1999999999999999E-2</v>
      </c>
      <c r="AW223" s="2">
        <f t="shared" si="200"/>
        <v>3.6400000000000002E-2</v>
      </c>
      <c r="AY223" s="2">
        <f t="shared" si="201"/>
        <v>0.13550000000000001</v>
      </c>
      <c r="AZ223" s="2">
        <f t="shared" si="202"/>
        <v>1.46E-2</v>
      </c>
      <c r="BA223" s="2">
        <f t="shared" si="203"/>
        <v>0.15110000000000001</v>
      </c>
      <c r="BB223" s="2">
        <f t="shared" si="204"/>
        <v>8.5599999999999996E-2</v>
      </c>
      <c r="BC223" s="2">
        <f t="shared" si="205"/>
        <v>1.5599999999999999E-2</v>
      </c>
      <c r="BE223" s="2">
        <f t="shared" si="206"/>
        <v>0.1084</v>
      </c>
      <c r="BF223" s="2">
        <f t="shared" si="207"/>
        <v>2.9499999999999998E-2</v>
      </c>
      <c r="BG223" s="2">
        <f t="shared" si="208"/>
        <v>0.1021</v>
      </c>
      <c r="BH223" s="2">
        <f t="shared" si="209"/>
        <v>1.78E-2</v>
      </c>
      <c r="BI223" s="2">
        <f t="shared" si="210"/>
        <v>0.13070000000000001</v>
      </c>
      <c r="BK223" s="2">
        <f t="shared" si="211"/>
        <v>9.8199999999999996E-2</v>
      </c>
      <c r="BL223" s="2">
        <f t="shared" si="212"/>
        <v>6.0900000000000003E-2</v>
      </c>
      <c r="BM223" s="2">
        <f t="shared" si="213"/>
        <v>0.105</v>
      </c>
      <c r="BN223" s="2">
        <f t="shared" si="214"/>
        <v>9.1800000000000007E-2</v>
      </c>
      <c r="BO223" s="2">
        <f t="shared" si="215"/>
        <v>0.47439999999999999</v>
      </c>
    </row>
    <row r="224" spans="1:67" ht="16.5" thickBot="1" x14ac:dyDescent="0.3">
      <c r="A224" s="2" t="s">
        <v>349</v>
      </c>
      <c r="B224" s="3">
        <v>0.61</v>
      </c>
      <c r="C224" s="4">
        <v>0.25800000000000001</v>
      </c>
      <c r="D224" s="4">
        <v>0.56000000000000005</v>
      </c>
      <c r="E224" s="4">
        <v>0.62</v>
      </c>
      <c r="F224" s="4">
        <v>0.24</v>
      </c>
      <c r="G224" s="7" t="s">
        <v>21</v>
      </c>
      <c r="H224" s="36">
        <f t="shared" si="169"/>
        <v>2.92E-2</v>
      </c>
      <c r="I224" s="36">
        <f t="shared" si="170"/>
        <v>7.3000000000000001E-3</v>
      </c>
      <c r="J224" s="36">
        <f t="shared" si="171"/>
        <v>0.13969999999999999</v>
      </c>
      <c r="K224" s="36">
        <f t="shared" si="172"/>
        <v>0.45610000000000001</v>
      </c>
      <c r="L224" s="36">
        <f t="shared" si="173"/>
        <v>7.3000000000000001E-3</v>
      </c>
      <c r="M224" s="36" t="str">
        <f t="shared" si="174"/>
        <v>Low</v>
      </c>
      <c r="N224" s="36">
        <f t="shared" si="175"/>
        <v>1</v>
      </c>
      <c r="O224" s="37">
        <f t="shared" si="176"/>
        <v>0.61619999999999997</v>
      </c>
      <c r="P224" s="37">
        <f t="shared" si="177"/>
        <v>0.28670000000000001</v>
      </c>
      <c r="Q224" s="37">
        <f t="shared" si="178"/>
        <v>0.58950000000000002</v>
      </c>
      <c r="R224" s="37">
        <f t="shared" si="179"/>
        <v>0.62629999999999997</v>
      </c>
      <c r="S224" s="37">
        <f t="shared" si="180"/>
        <v>0.2581</v>
      </c>
      <c r="T224" s="37"/>
      <c r="U224" s="37">
        <f t="shared" si="181"/>
        <v>0.23749999999999999</v>
      </c>
      <c r="V224" s="37">
        <f t="shared" si="182"/>
        <v>0.5544</v>
      </c>
      <c r="W224" s="37">
        <f t="shared" si="183"/>
        <v>0.25829999999999997</v>
      </c>
      <c r="X224" s="37">
        <f t="shared" si="184"/>
        <v>0.2298</v>
      </c>
      <c r="Y224" s="37">
        <f t="shared" si="185"/>
        <v>0.5897</v>
      </c>
      <c r="Z224" s="37"/>
      <c r="AA224" s="37">
        <f t="shared" si="186"/>
        <v>0.20499999999999999</v>
      </c>
      <c r="AB224" s="37">
        <f t="shared" si="187"/>
        <v>3.2800000000000003E-2</v>
      </c>
      <c r="AC224" s="37">
        <f t="shared" si="188"/>
        <v>0.18090000000000001</v>
      </c>
      <c r="AD224" s="37">
        <f t="shared" si="189"/>
        <v>0.21479999999999999</v>
      </c>
      <c r="AE224" s="37">
        <f t="shared" si="190"/>
        <v>2.6700000000000002E-2</v>
      </c>
      <c r="AF224" s="37"/>
      <c r="AG224" s="37">
        <f t="shared" si="216"/>
        <v>2.2800000000000001E-2</v>
      </c>
      <c r="AH224" s="37">
        <f t="shared" si="217"/>
        <v>0.15279999999999999</v>
      </c>
      <c r="AI224" s="37">
        <f t="shared" si="218"/>
        <v>2.6700000000000002E-2</v>
      </c>
      <c r="AJ224" s="37">
        <f t="shared" si="219"/>
        <v>2.1399999999999999E-2</v>
      </c>
      <c r="AK224" s="37">
        <f t="shared" si="220"/>
        <v>0.18110000000000001</v>
      </c>
      <c r="AL224" s="37"/>
      <c r="AM224" s="37">
        <f t="shared" si="191"/>
        <v>0.37869999999999998</v>
      </c>
      <c r="AN224" s="37">
        <f t="shared" si="192"/>
        <v>0.26769999999999999</v>
      </c>
      <c r="AO224" s="37">
        <f t="shared" si="193"/>
        <v>0.33120000000000005</v>
      </c>
      <c r="AP224" s="37">
        <f t="shared" si="194"/>
        <v>0.39649999999999996</v>
      </c>
      <c r="AQ224" s="37">
        <f t="shared" si="195"/>
        <v>0.33160000000000001</v>
      </c>
      <c r="AS224" s="2">
        <f t="shared" si="196"/>
        <v>0.16669999999999999</v>
      </c>
      <c r="AT224" s="2">
        <f t="shared" si="197"/>
        <v>1.2999999999999999E-2</v>
      </c>
      <c r="AU224" s="2">
        <f t="shared" si="198"/>
        <v>0.1191</v>
      </c>
      <c r="AV224" s="2">
        <f t="shared" si="199"/>
        <v>0.16089999999999999</v>
      </c>
      <c r="AW224" s="2">
        <f t="shared" si="200"/>
        <v>2.12E-2</v>
      </c>
      <c r="AY224" s="2">
        <f t="shared" si="201"/>
        <v>0.16270000000000001</v>
      </c>
      <c r="AZ224" s="2">
        <f t="shared" si="202"/>
        <v>2.5100000000000001E-2</v>
      </c>
      <c r="BA224" s="2">
        <f t="shared" si="203"/>
        <v>8.9800000000000005E-2</v>
      </c>
      <c r="BB224" s="2">
        <f t="shared" si="204"/>
        <v>9.7299999999999998E-2</v>
      </c>
      <c r="BC224" s="2">
        <f t="shared" si="205"/>
        <v>4.0000000000000002E-4</v>
      </c>
      <c r="BE224" s="2">
        <f t="shared" si="206"/>
        <v>0.1356</v>
      </c>
      <c r="BF224" s="2">
        <f t="shared" si="207"/>
        <v>0.04</v>
      </c>
      <c r="BG224" s="2">
        <f t="shared" si="208"/>
        <v>4.0800000000000003E-2</v>
      </c>
      <c r="BH224" s="2">
        <f t="shared" si="209"/>
        <v>0.1651</v>
      </c>
      <c r="BI224" s="2">
        <f t="shared" si="210"/>
        <v>0.1459</v>
      </c>
      <c r="BK224" s="2">
        <f t="shared" si="211"/>
        <v>0.12540000000000001</v>
      </c>
      <c r="BL224" s="2">
        <f t="shared" si="212"/>
        <v>7.1400000000000005E-2</v>
      </c>
      <c r="BM224" s="2">
        <f t="shared" si="213"/>
        <v>4.3700000000000003E-2</v>
      </c>
      <c r="BN224" s="2">
        <f t="shared" si="214"/>
        <v>9.11E-2</v>
      </c>
      <c r="BO224" s="2">
        <f t="shared" si="215"/>
        <v>0.48959999999999998</v>
      </c>
    </row>
    <row r="225" spans="1:67" ht="16.5" thickBot="1" x14ac:dyDescent="0.3">
      <c r="A225" s="2" t="s">
        <v>350</v>
      </c>
      <c r="B225" s="3">
        <v>0.77</v>
      </c>
      <c r="C225" s="4">
        <v>0.26700000000000002</v>
      </c>
      <c r="D225" s="4">
        <v>0.59</v>
      </c>
      <c r="E225" s="4">
        <v>0.78</v>
      </c>
      <c r="F225" s="4">
        <v>0.28000000000000003</v>
      </c>
      <c r="G225" s="8" t="s">
        <v>24</v>
      </c>
      <c r="H225" s="36">
        <f t="shared" si="169"/>
        <v>4.3200000000000002E-2</v>
      </c>
      <c r="I225" s="36">
        <f t="shared" si="170"/>
        <v>2.1299999999999999E-2</v>
      </c>
      <c r="J225" s="36">
        <f t="shared" si="171"/>
        <v>0.13600000000000001</v>
      </c>
      <c r="K225" s="36">
        <f t="shared" si="172"/>
        <v>0.45229999999999998</v>
      </c>
      <c r="L225" s="36">
        <f t="shared" si="173"/>
        <v>2.1299999999999999E-2</v>
      </c>
      <c r="M225" s="36" t="str">
        <f t="shared" si="174"/>
        <v>Low</v>
      </c>
      <c r="N225" s="36">
        <f t="shared" si="175"/>
        <v>0</v>
      </c>
      <c r="O225" s="37">
        <f t="shared" si="176"/>
        <v>0.77780000000000005</v>
      </c>
      <c r="P225" s="37">
        <f t="shared" si="177"/>
        <v>0.29670000000000002</v>
      </c>
      <c r="Q225" s="37">
        <f t="shared" si="178"/>
        <v>0.62109999999999999</v>
      </c>
      <c r="R225" s="37">
        <f t="shared" si="179"/>
        <v>0.78790000000000004</v>
      </c>
      <c r="S225" s="37">
        <f t="shared" si="180"/>
        <v>0.30109999999999998</v>
      </c>
      <c r="T225" s="37"/>
      <c r="U225" s="37">
        <f t="shared" si="181"/>
        <v>0.125</v>
      </c>
      <c r="V225" s="37">
        <f t="shared" si="182"/>
        <v>0.54239999999999999</v>
      </c>
      <c r="W225" s="37">
        <f t="shared" si="183"/>
        <v>0.23369999999999999</v>
      </c>
      <c r="X225" s="37">
        <f t="shared" si="184"/>
        <v>0.1186</v>
      </c>
      <c r="Y225" s="37">
        <f t="shared" si="185"/>
        <v>0.53720000000000001</v>
      </c>
      <c r="Z225" s="37"/>
      <c r="AA225" s="37">
        <f t="shared" si="186"/>
        <v>0.41649999999999998</v>
      </c>
      <c r="AB225" s="37">
        <f t="shared" si="187"/>
        <v>3.5200000000000002E-2</v>
      </c>
      <c r="AC225" s="37">
        <f t="shared" si="188"/>
        <v>0.20979999999999999</v>
      </c>
      <c r="AD225" s="37">
        <f t="shared" si="189"/>
        <v>0.43440000000000001</v>
      </c>
      <c r="AE225" s="37">
        <f t="shared" si="190"/>
        <v>3.6299999999999999E-2</v>
      </c>
      <c r="AF225" s="37"/>
      <c r="AG225" s="37">
        <f t="shared" si="216"/>
        <v>7.7999999999999996E-3</v>
      </c>
      <c r="AH225" s="37">
        <f t="shared" si="217"/>
        <v>0.14399999999999999</v>
      </c>
      <c r="AI225" s="37">
        <f t="shared" si="218"/>
        <v>2.2100000000000002E-2</v>
      </c>
      <c r="AJ225" s="37">
        <f t="shared" si="219"/>
        <v>7.1999999999999998E-3</v>
      </c>
      <c r="AK225" s="37">
        <f t="shared" si="220"/>
        <v>0.1404</v>
      </c>
      <c r="AL225" s="37"/>
      <c r="AM225" s="37">
        <f t="shared" si="191"/>
        <v>0.65280000000000005</v>
      </c>
      <c r="AN225" s="37">
        <f t="shared" si="192"/>
        <v>0.24569999999999997</v>
      </c>
      <c r="AO225" s="37">
        <f t="shared" si="193"/>
        <v>0.38739999999999997</v>
      </c>
      <c r="AP225" s="37">
        <f t="shared" si="194"/>
        <v>0.66930000000000001</v>
      </c>
      <c r="AQ225" s="37">
        <f t="shared" si="195"/>
        <v>0.23610000000000003</v>
      </c>
      <c r="AS225" s="2">
        <f t="shared" si="196"/>
        <v>0.37819999999999998</v>
      </c>
      <c r="AT225" s="2">
        <f t="shared" si="197"/>
        <v>1.54E-2</v>
      </c>
      <c r="AU225" s="2">
        <f t="shared" si="198"/>
        <v>0.14799999999999999</v>
      </c>
      <c r="AV225" s="2">
        <f t="shared" si="199"/>
        <v>0.3805</v>
      </c>
      <c r="AW225" s="2">
        <f t="shared" si="200"/>
        <v>3.0800000000000001E-2</v>
      </c>
      <c r="AY225" s="2">
        <f t="shared" si="201"/>
        <v>0.37419999999999998</v>
      </c>
      <c r="AZ225" s="2">
        <f t="shared" si="202"/>
        <v>2.2700000000000001E-2</v>
      </c>
      <c r="BA225" s="2">
        <f t="shared" si="203"/>
        <v>0.1187</v>
      </c>
      <c r="BB225" s="2">
        <f t="shared" si="204"/>
        <v>0.31690000000000002</v>
      </c>
      <c r="BC225" s="2">
        <f t="shared" si="205"/>
        <v>0.01</v>
      </c>
      <c r="BE225" s="2">
        <f t="shared" si="206"/>
        <v>0.34710000000000002</v>
      </c>
      <c r="BF225" s="2">
        <f t="shared" si="207"/>
        <v>3.7600000000000001E-2</v>
      </c>
      <c r="BG225" s="2">
        <f t="shared" si="208"/>
        <v>6.9699999999999998E-2</v>
      </c>
      <c r="BH225" s="2">
        <f t="shared" si="209"/>
        <v>0.38469999999999999</v>
      </c>
      <c r="BI225" s="2">
        <f t="shared" si="210"/>
        <v>0.1363</v>
      </c>
      <c r="BK225" s="2">
        <f t="shared" si="211"/>
        <v>0.33689999999999998</v>
      </c>
      <c r="BL225" s="2">
        <f t="shared" si="212"/>
        <v>6.9000000000000006E-2</v>
      </c>
      <c r="BM225" s="2">
        <f t="shared" si="213"/>
        <v>7.2599999999999998E-2</v>
      </c>
      <c r="BN225" s="2">
        <f t="shared" si="214"/>
        <v>0.31069999999999998</v>
      </c>
      <c r="BO225" s="2">
        <f t="shared" si="215"/>
        <v>0.48</v>
      </c>
    </row>
    <row r="226" spans="1:67" ht="16.5" thickBot="1" x14ac:dyDescent="0.3">
      <c r="A226" s="2" t="s">
        <v>351</v>
      </c>
      <c r="B226" s="3">
        <v>0.79</v>
      </c>
      <c r="C226" s="4">
        <v>0.28000000000000003</v>
      </c>
      <c r="D226" s="4">
        <v>0.88</v>
      </c>
      <c r="E226" s="4">
        <v>0.2</v>
      </c>
      <c r="F226" s="4">
        <v>0.66</v>
      </c>
      <c r="G226" s="8" t="s">
        <v>24</v>
      </c>
      <c r="H226" s="36">
        <f t="shared" si="169"/>
        <v>0.3246</v>
      </c>
      <c r="I226" s="36">
        <f t="shared" si="170"/>
        <v>0.30459999999999998</v>
      </c>
      <c r="J226" s="36">
        <f t="shared" si="171"/>
        <v>0.1656</v>
      </c>
      <c r="K226" s="36">
        <f t="shared" si="172"/>
        <v>0.2273</v>
      </c>
      <c r="L226" s="36">
        <f t="shared" si="173"/>
        <v>0.1656</v>
      </c>
      <c r="M226" s="36" t="str">
        <f t="shared" si="174"/>
        <v>Middle</v>
      </c>
      <c r="N226" s="36">
        <f t="shared" si="175"/>
        <v>1</v>
      </c>
      <c r="O226" s="37">
        <f t="shared" si="176"/>
        <v>0.79800000000000004</v>
      </c>
      <c r="P226" s="37">
        <f t="shared" si="177"/>
        <v>0.31109999999999999</v>
      </c>
      <c r="Q226" s="37">
        <f t="shared" si="178"/>
        <v>0.92630000000000001</v>
      </c>
      <c r="R226" s="37">
        <f t="shared" si="179"/>
        <v>0.20200000000000001</v>
      </c>
      <c r="S226" s="37">
        <f t="shared" si="180"/>
        <v>0.7097</v>
      </c>
      <c r="T226" s="37"/>
      <c r="U226" s="37">
        <f t="shared" si="181"/>
        <v>0.1123</v>
      </c>
      <c r="V226" s="37">
        <f t="shared" si="182"/>
        <v>0.52539999999999998</v>
      </c>
      <c r="W226" s="37">
        <f t="shared" si="183"/>
        <v>3.8300000000000001E-2</v>
      </c>
      <c r="X226" s="37">
        <f t="shared" si="184"/>
        <v>0.66390000000000005</v>
      </c>
      <c r="Y226" s="37">
        <f t="shared" si="185"/>
        <v>0.16980000000000001</v>
      </c>
      <c r="Z226" s="37"/>
      <c r="AA226" s="37">
        <f t="shared" si="186"/>
        <v>0.45290000000000002</v>
      </c>
      <c r="AB226" s="37">
        <f t="shared" si="187"/>
        <v>3.8800000000000001E-2</v>
      </c>
      <c r="AC226" s="37">
        <f t="shared" si="188"/>
        <v>0.75529999999999997</v>
      </c>
      <c r="AD226" s="37">
        <f t="shared" si="189"/>
        <v>1.7000000000000001E-2</v>
      </c>
      <c r="AE226" s="37">
        <f t="shared" si="190"/>
        <v>0.31180000000000002</v>
      </c>
      <c r="AF226" s="37"/>
      <c r="AG226" s="37">
        <f t="shared" si="216"/>
        <v>6.7000000000000002E-3</v>
      </c>
      <c r="AH226" s="37">
        <f t="shared" si="217"/>
        <v>0.1323</v>
      </c>
      <c r="AI226" s="37">
        <f t="shared" si="218"/>
        <v>1.6999999999999999E-3</v>
      </c>
      <c r="AJ226" s="37">
        <f t="shared" si="219"/>
        <v>0.25480000000000003</v>
      </c>
      <c r="AK226" s="37">
        <f t="shared" si="220"/>
        <v>1.2699999999999999E-2</v>
      </c>
      <c r="AL226" s="37"/>
      <c r="AM226" s="37">
        <f t="shared" si="191"/>
        <v>0.68570000000000009</v>
      </c>
      <c r="AN226" s="37">
        <f t="shared" si="192"/>
        <v>0.21429999999999999</v>
      </c>
      <c r="AO226" s="37">
        <f t="shared" si="193"/>
        <v>0.88800000000000001</v>
      </c>
      <c r="AP226" s="37">
        <f t="shared" si="194"/>
        <v>0.46190000000000003</v>
      </c>
      <c r="AQ226" s="37">
        <f t="shared" si="195"/>
        <v>0.53990000000000005</v>
      </c>
      <c r="AS226" s="2">
        <f t="shared" si="196"/>
        <v>0.41460000000000002</v>
      </c>
      <c r="AT226" s="2">
        <f t="shared" si="197"/>
        <v>1.9E-2</v>
      </c>
      <c r="AU226" s="2">
        <f t="shared" si="198"/>
        <v>0.69350000000000001</v>
      </c>
      <c r="AV226" s="2">
        <f t="shared" si="199"/>
        <v>3.6900000000000002E-2</v>
      </c>
      <c r="AW226" s="2">
        <f t="shared" si="200"/>
        <v>0.30630000000000002</v>
      </c>
      <c r="AY226" s="2">
        <f t="shared" si="201"/>
        <v>0.41060000000000002</v>
      </c>
      <c r="AZ226" s="2">
        <f t="shared" si="202"/>
        <v>1.9099999999999999E-2</v>
      </c>
      <c r="BA226" s="2">
        <f t="shared" si="203"/>
        <v>0.66420000000000001</v>
      </c>
      <c r="BB226" s="2">
        <f t="shared" si="204"/>
        <v>0.10050000000000001</v>
      </c>
      <c r="BC226" s="2">
        <f t="shared" si="205"/>
        <v>0.28549999999999998</v>
      </c>
      <c r="BE226" s="2">
        <f t="shared" si="206"/>
        <v>0.38350000000000001</v>
      </c>
      <c r="BF226" s="2">
        <f t="shared" si="207"/>
        <v>3.4000000000000002E-2</v>
      </c>
      <c r="BG226" s="2">
        <f t="shared" si="208"/>
        <v>0.61519999999999997</v>
      </c>
      <c r="BH226" s="2">
        <f t="shared" si="209"/>
        <v>3.27E-2</v>
      </c>
      <c r="BI226" s="2">
        <f t="shared" si="210"/>
        <v>0.13919999999999999</v>
      </c>
      <c r="BK226" s="2">
        <f t="shared" si="211"/>
        <v>0.37330000000000002</v>
      </c>
      <c r="BL226" s="2">
        <f t="shared" si="212"/>
        <v>6.54E-2</v>
      </c>
      <c r="BM226" s="2">
        <f t="shared" si="213"/>
        <v>0.61809999999999998</v>
      </c>
      <c r="BN226" s="2">
        <f t="shared" si="214"/>
        <v>0.1067</v>
      </c>
      <c r="BO226" s="2">
        <f t="shared" si="215"/>
        <v>0.20449999999999999</v>
      </c>
    </row>
    <row r="227" spans="1:67" ht="16.5" thickBot="1" x14ac:dyDescent="0.3">
      <c r="A227" s="2" t="s">
        <v>352</v>
      </c>
      <c r="B227" s="3">
        <v>0.68</v>
      </c>
      <c r="C227" s="4">
        <v>0.27</v>
      </c>
      <c r="D227" s="4">
        <v>0.78</v>
      </c>
      <c r="E227" s="4">
        <v>0.31</v>
      </c>
      <c r="F227" s="4">
        <v>0.56999999999999995</v>
      </c>
      <c r="G227" s="8" t="s">
        <v>24</v>
      </c>
      <c r="H227" s="36">
        <f t="shared" si="169"/>
        <v>0.20749999999999999</v>
      </c>
      <c r="I227" s="36">
        <f t="shared" si="170"/>
        <v>0.1875</v>
      </c>
      <c r="J227" s="36">
        <f t="shared" si="171"/>
        <v>4.8500000000000001E-2</v>
      </c>
      <c r="K227" s="36">
        <f t="shared" si="172"/>
        <v>0.31309999999999999</v>
      </c>
      <c r="L227" s="36">
        <f t="shared" si="173"/>
        <v>4.8500000000000001E-2</v>
      </c>
      <c r="M227" s="36" t="str">
        <f t="shared" si="174"/>
        <v>Middle</v>
      </c>
      <c r="N227" s="36">
        <f t="shared" si="175"/>
        <v>1</v>
      </c>
      <c r="O227" s="37">
        <f t="shared" si="176"/>
        <v>0.68689999999999996</v>
      </c>
      <c r="P227" s="37">
        <f t="shared" si="177"/>
        <v>0.3</v>
      </c>
      <c r="Q227" s="37">
        <f t="shared" si="178"/>
        <v>0.82110000000000005</v>
      </c>
      <c r="R227" s="37">
        <f t="shared" si="179"/>
        <v>0.31309999999999999</v>
      </c>
      <c r="S227" s="37">
        <f t="shared" si="180"/>
        <v>0.6129</v>
      </c>
      <c r="T227" s="37"/>
      <c r="U227" s="37">
        <f t="shared" si="181"/>
        <v>0.18559999999999999</v>
      </c>
      <c r="V227" s="37">
        <f t="shared" si="182"/>
        <v>0.53849999999999998</v>
      </c>
      <c r="W227" s="37">
        <f t="shared" si="183"/>
        <v>9.8199999999999996E-2</v>
      </c>
      <c r="X227" s="37">
        <f t="shared" si="184"/>
        <v>0.52310000000000001</v>
      </c>
      <c r="Y227" s="37">
        <f t="shared" si="185"/>
        <v>0.24</v>
      </c>
      <c r="Z227" s="37"/>
      <c r="AA227" s="37">
        <f t="shared" si="186"/>
        <v>0.28220000000000001</v>
      </c>
      <c r="AB227" s="37">
        <f t="shared" si="187"/>
        <v>3.5999999999999997E-2</v>
      </c>
      <c r="AC227" s="37">
        <f t="shared" si="188"/>
        <v>0.49780000000000002</v>
      </c>
      <c r="AD227" s="37">
        <f t="shared" si="189"/>
        <v>3.9300000000000002E-2</v>
      </c>
      <c r="AE227" s="37">
        <f t="shared" si="190"/>
        <v>0.2019</v>
      </c>
      <c r="AF227" s="37"/>
      <c r="AG227" s="37">
        <f t="shared" si="216"/>
        <v>1.47E-2</v>
      </c>
      <c r="AH227" s="37">
        <f t="shared" si="217"/>
        <v>0.14130000000000001</v>
      </c>
      <c r="AI227" s="37">
        <f t="shared" si="218"/>
        <v>5.4999999999999997E-3</v>
      </c>
      <c r="AJ227" s="37">
        <f t="shared" si="219"/>
        <v>0.1308</v>
      </c>
      <c r="AK227" s="37">
        <f t="shared" si="220"/>
        <v>2.3300000000000001E-2</v>
      </c>
      <c r="AL227" s="37"/>
      <c r="AM227" s="37">
        <f t="shared" si="191"/>
        <v>0.50129999999999997</v>
      </c>
      <c r="AN227" s="37">
        <f t="shared" si="192"/>
        <v>0.23849999999999999</v>
      </c>
      <c r="AO227" s="37">
        <f t="shared" si="193"/>
        <v>0.7229000000000001</v>
      </c>
      <c r="AP227" s="37">
        <f t="shared" si="194"/>
        <v>0.21000000000000002</v>
      </c>
      <c r="AQ227" s="37">
        <f t="shared" si="195"/>
        <v>0.37290000000000001</v>
      </c>
      <c r="AS227" s="2">
        <f t="shared" si="196"/>
        <v>0.24390000000000001</v>
      </c>
      <c r="AT227" s="2">
        <f t="shared" si="197"/>
        <v>1.6199999999999999E-2</v>
      </c>
      <c r="AU227" s="2">
        <f t="shared" si="198"/>
        <v>0.436</v>
      </c>
      <c r="AV227" s="2">
        <f t="shared" si="199"/>
        <v>1.46E-2</v>
      </c>
      <c r="AW227" s="2">
        <f t="shared" si="200"/>
        <v>0.19639999999999999</v>
      </c>
      <c r="AY227" s="2">
        <f t="shared" si="201"/>
        <v>0.2399</v>
      </c>
      <c r="AZ227" s="2">
        <f t="shared" si="202"/>
        <v>2.1899999999999999E-2</v>
      </c>
      <c r="BA227" s="2">
        <f t="shared" si="203"/>
        <v>0.40670000000000001</v>
      </c>
      <c r="BB227" s="2">
        <f t="shared" si="204"/>
        <v>7.8200000000000006E-2</v>
      </c>
      <c r="BC227" s="2">
        <f t="shared" si="205"/>
        <v>0.17560000000000001</v>
      </c>
      <c r="BE227" s="2">
        <f t="shared" si="206"/>
        <v>0.21279999999999999</v>
      </c>
      <c r="BF227" s="2">
        <f t="shared" si="207"/>
        <v>3.6799999999999999E-2</v>
      </c>
      <c r="BG227" s="2">
        <f t="shared" si="208"/>
        <v>0.35770000000000002</v>
      </c>
      <c r="BH227" s="2">
        <f t="shared" si="209"/>
        <v>1.04E-2</v>
      </c>
      <c r="BI227" s="2">
        <f t="shared" si="210"/>
        <v>2.93E-2</v>
      </c>
      <c r="BK227" s="2">
        <f t="shared" si="211"/>
        <v>0.2026</v>
      </c>
      <c r="BL227" s="2">
        <f t="shared" si="212"/>
        <v>6.8199999999999997E-2</v>
      </c>
      <c r="BM227" s="2">
        <f t="shared" si="213"/>
        <v>0.36059999999999998</v>
      </c>
      <c r="BN227" s="2">
        <f t="shared" si="214"/>
        <v>8.4400000000000003E-2</v>
      </c>
      <c r="BO227" s="2">
        <f t="shared" si="215"/>
        <v>0.31440000000000001</v>
      </c>
    </row>
    <row r="228" spans="1:67" ht="16.5" thickBot="1" x14ac:dyDescent="0.3">
      <c r="A228" s="2" t="s">
        <v>353</v>
      </c>
      <c r="B228" s="3">
        <v>0.57999999999999996</v>
      </c>
      <c r="C228" s="4">
        <v>0.29899999999999999</v>
      </c>
      <c r="D228" s="4">
        <v>0.73</v>
      </c>
      <c r="E228" s="4">
        <v>0.63</v>
      </c>
      <c r="F228" s="4">
        <v>0.21</v>
      </c>
      <c r="G228" s="7" t="s">
        <v>21</v>
      </c>
      <c r="H228" s="36">
        <f t="shared" si="169"/>
        <v>3.6999999999999998E-2</v>
      </c>
      <c r="I228" s="36">
        <f t="shared" si="170"/>
        <v>2.52E-2</v>
      </c>
      <c r="J228" s="36">
        <f t="shared" si="171"/>
        <v>0.15840000000000001</v>
      </c>
      <c r="K228" s="36">
        <f t="shared" si="172"/>
        <v>0.47470000000000001</v>
      </c>
      <c r="L228" s="36">
        <f t="shared" si="173"/>
        <v>2.52E-2</v>
      </c>
      <c r="M228" s="36" t="str">
        <f t="shared" si="174"/>
        <v>Low</v>
      </c>
      <c r="N228" s="36">
        <f t="shared" si="175"/>
        <v>1</v>
      </c>
      <c r="O228" s="37">
        <f t="shared" si="176"/>
        <v>0.58589999999999998</v>
      </c>
      <c r="P228" s="37">
        <f t="shared" si="177"/>
        <v>0.3322</v>
      </c>
      <c r="Q228" s="37">
        <f t="shared" si="178"/>
        <v>0.76839999999999997</v>
      </c>
      <c r="R228" s="37">
        <f t="shared" si="179"/>
        <v>0.63639999999999997</v>
      </c>
      <c r="S228" s="37">
        <f t="shared" si="180"/>
        <v>0.2258</v>
      </c>
      <c r="T228" s="37"/>
      <c r="U228" s="37">
        <f t="shared" si="181"/>
        <v>0.2611</v>
      </c>
      <c r="V228" s="37">
        <f t="shared" si="182"/>
        <v>0.50129999999999997</v>
      </c>
      <c r="W228" s="37">
        <f t="shared" si="183"/>
        <v>0.13100000000000001</v>
      </c>
      <c r="X228" s="37">
        <f t="shared" si="184"/>
        <v>0.22220000000000001</v>
      </c>
      <c r="Y228" s="37">
        <f t="shared" si="185"/>
        <v>0.63160000000000005</v>
      </c>
      <c r="Z228" s="37"/>
      <c r="AA228" s="37">
        <f t="shared" si="186"/>
        <v>0.17780000000000001</v>
      </c>
      <c r="AB228" s="37">
        <f t="shared" si="187"/>
        <v>4.4600000000000001E-2</v>
      </c>
      <c r="AC228" s="37">
        <f t="shared" si="188"/>
        <v>0.40039999999999998</v>
      </c>
      <c r="AD228" s="37">
        <f t="shared" si="189"/>
        <v>0.22500000000000001</v>
      </c>
      <c r="AE228" s="37">
        <f t="shared" si="190"/>
        <v>2.0799999999999999E-2</v>
      </c>
      <c r="AF228" s="37"/>
      <c r="AG228" s="37">
        <f t="shared" si="216"/>
        <v>2.7300000000000001E-2</v>
      </c>
      <c r="AH228" s="37">
        <f t="shared" si="217"/>
        <v>0.1171</v>
      </c>
      <c r="AI228" s="37">
        <f t="shared" si="218"/>
        <v>8.3999999999999995E-3</v>
      </c>
      <c r="AJ228" s="37">
        <f t="shared" si="219"/>
        <v>2.0199999999999999E-2</v>
      </c>
      <c r="AK228" s="37">
        <f t="shared" si="220"/>
        <v>0.22009999999999999</v>
      </c>
      <c r="AL228" s="37"/>
      <c r="AM228" s="37">
        <f t="shared" si="191"/>
        <v>0.32479999999999998</v>
      </c>
      <c r="AN228" s="37">
        <f t="shared" si="192"/>
        <v>0.16909999999999997</v>
      </c>
      <c r="AO228" s="37">
        <f t="shared" si="193"/>
        <v>0.63739999999999997</v>
      </c>
      <c r="AP228" s="37">
        <f t="shared" si="194"/>
        <v>0.41419999999999996</v>
      </c>
      <c r="AQ228" s="37">
        <f t="shared" si="195"/>
        <v>0.40580000000000005</v>
      </c>
      <c r="AS228" s="2">
        <f t="shared" si="196"/>
        <v>0.13950000000000001</v>
      </c>
      <c r="AT228" s="2">
        <f t="shared" si="197"/>
        <v>2.4799999999999999E-2</v>
      </c>
      <c r="AU228" s="2">
        <f t="shared" si="198"/>
        <v>0.33860000000000001</v>
      </c>
      <c r="AV228" s="2">
        <f t="shared" si="199"/>
        <v>0.1711</v>
      </c>
      <c r="AW228" s="2">
        <f t="shared" si="200"/>
        <v>1.5299999999999999E-2</v>
      </c>
      <c r="AY228" s="2">
        <f t="shared" si="201"/>
        <v>0.13550000000000001</v>
      </c>
      <c r="AZ228" s="2">
        <f t="shared" si="202"/>
        <v>1.3299999999999999E-2</v>
      </c>
      <c r="BA228" s="2">
        <f t="shared" si="203"/>
        <v>0.30930000000000002</v>
      </c>
      <c r="BB228" s="2">
        <f t="shared" si="204"/>
        <v>0.1075</v>
      </c>
      <c r="BC228" s="2">
        <f t="shared" si="205"/>
        <v>5.4999999999999997E-3</v>
      </c>
      <c r="BE228" s="2">
        <f t="shared" si="206"/>
        <v>0.1084</v>
      </c>
      <c r="BF228" s="2">
        <f t="shared" si="207"/>
        <v>2.8199999999999999E-2</v>
      </c>
      <c r="BG228" s="2">
        <f t="shared" si="208"/>
        <v>0.26029999999999998</v>
      </c>
      <c r="BH228" s="2">
        <f t="shared" si="209"/>
        <v>0.17530000000000001</v>
      </c>
      <c r="BI228" s="2">
        <f t="shared" si="210"/>
        <v>0.15179999999999999</v>
      </c>
      <c r="BK228" s="2">
        <f t="shared" si="211"/>
        <v>9.8199999999999996E-2</v>
      </c>
      <c r="BL228" s="2">
        <f t="shared" si="212"/>
        <v>5.96E-2</v>
      </c>
      <c r="BM228" s="2">
        <f t="shared" si="213"/>
        <v>0.26319999999999999</v>
      </c>
      <c r="BN228" s="2">
        <f t="shared" si="214"/>
        <v>0.1013</v>
      </c>
      <c r="BO228" s="2">
        <f t="shared" si="215"/>
        <v>0.4955</v>
      </c>
    </row>
    <row r="229" spans="1:67" ht="16.5" thickBot="1" x14ac:dyDescent="0.3">
      <c r="A229" s="2" t="s">
        <v>354</v>
      </c>
      <c r="B229" s="3">
        <v>0.77</v>
      </c>
      <c r="C229" s="4">
        <v>0.28999999999999998</v>
      </c>
      <c r="D229" s="4">
        <v>0.74</v>
      </c>
      <c r="E229" s="4">
        <v>0.82</v>
      </c>
      <c r="F229" s="4">
        <v>0.68</v>
      </c>
      <c r="G229" s="6" t="s">
        <v>20</v>
      </c>
      <c r="H229" s="36">
        <f t="shared" si="169"/>
        <v>0.33910000000000001</v>
      </c>
      <c r="I229" s="36">
        <f t="shared" si="170"/>
        <v>0.31709999999999999</v>
      </c>
      <c r="J229" s="36">
        <f t="shared" si="171"/>
        <v>0.18029999999999999</v>
      </c>
      <c r="K229" s="36">
        <f t="shared" si="172"/>
        <v>0.1837</v>
      </c>
      <c r="L229" s="36">
        <f t="shared" si="173"/>
        <v>0.18029999999999999</v>
      </c>
      <c r="M229" s="36" t="str">
        <f t="shared" si="174"/>
        <v>Middle</v>
      </c>
      <c r="N229" s="36">
        <f t="shared" si="175"/>
        <v>0</v>
      </c>
      <c r="O229" s="37">
        <f t="shared" si="176"/>
        <v>0.77780000000000005</v>
      </c>
      <c r="P229" s="37">
        <f t="shared" si="177"/>
        <v>0.32219999999999999</v>
      </c>
      <c r="Q229" s="37">
        <f t="shared" si="178"/>
        <v>0.77890000000000004</v>
      </c>
      <c r="R229" s="37">
        <f t="shared" si="179"/>
        <v>0.82830000000000004</v>
      </c>
      <c r="S229" s="37">
        <f t="shared" si="180"/>
        <v>0.73119999999999996</v>
      </c>
      <c r="T229" s="37"/>
      <c r="U229" s="37">
        <f t="shared" si="181"/>
        <v>0.125</v>
      </c>
      <c r="V229" s="37">
        <f t="shared" si="182"/>
        <v>0.51259999999999994</v>
      </c>
      <c r="W229" s="37">
        <f t="shared" si="183"/>
        <v>0.12429999999999999</v>
      </c>
      <c r="X229" s="37">
        <f t="shared" si="184"/>
        <v>9.3899999999999997E-2</v>
      </c>
      <c r="Y229" s="37">
        <f t="shared" si="185"/>
        <v>0.15529999999999999</v>
      </c>
      <c r="Z229" s="37"/>
      <c r="AA229" s="37">
        <f t="shared" si="186"/>
        <v>0.41649999999999998</v>
      </c>
      <c r="AB229" s="37">
        <f t="shared" si="187"/>
        <v>4.1799999999999997E-2</v>
      </c>
      <c r="AC229" s="37">
        <f t="shared" si="188"/>
        <v>0.41839999999999999</v>
      </c>
      <c r="AD229" s="37">
        <f t="shared" si="189"/>
        <v>0.51259999999999994</v>
      </c>
      <c r="AE229" s="37">
        <f t="shared" si="190"/>
        <v>0.34210000000000002</v>
      </c>
      <c r="AF229" s="37"/>
      <c r="AG229" s="37">
        <f t="shared" si="216"/>
        <v>7.7999999999999996E-3</v>
      </c>
      <c r="AH229" s="37">
        <f t="shared" si="217"/>
        <v>0.1241</v>
      </c>
      <c r="AI229" s="37">
        <f t="shared" si="218"/>
        <v>7.7000000000000002E-3</v>
      </c>
      <c r="AJ229" s="37">
        <f t="shared" si="219"/>
        <v>5.1999999999999998E-3</v>
      </c>
      <c r="AK229" s="37">
        <f t="shared" si="220"/>
        <v>1.09E-2</v>
      </c>
      <c r="AL229" s="37"/>
      <c r="AM229" s="37">
        <f t="shared" si="191"/>
        <v>0.65280000000000005</v>
      </c>
      <c r="AN229" s="37">
        <f t="shared" si="192"/>
        <v>0.19039999999999996</v>
      </c>
      <c r="AO229" s="37">
        <f t="shared" si="193"/>
        <v>0.65460000000000007</v>
      </c>
      <c r="AP229" s="37">
        <f t="shared" si="194"/>
        <v>0.73440000000000005</v>
      </c>
      <c r="AQ229" s="37">
        <f t="shared" si="195"/>
        <v>0.57589999999999997</v>
      </c>
      <c r="AS229" s="2">
        <f t="shared" si="196"/>
        <v>0.37819999999999998</v>
      </c>
      <c r="AT229" s="2">
        <f t="shared" si="197"/>
        <v>2.1999999999999999E-2</v>
      </c>
      <c r="AU229" s="2">
        <f t="shared" si="198"/>
        <v>0.35659999999999997</v>
      </c>
      <c r="AV229" s="2">
        <f t="shared" si="199"/>
        <v>0.4587</v>
      </c>
      <c r="AW229" s="2">
        <f t="shared" si="200"/>
        <v>0.33660000000000001</v>
      </c>
      <c r="AY229" s="2">
        <f t="shared" si="201"/>
        <v>0.37419999999999998</v>
      </c>
      <c r="AZ229" s="2">
        <f t="shared" si="202"/>
        <v>1.61E-2</v>
      </c>
      <c r="BA229" s="2">
        <f t="shared" si="203"/>
        <v>0.32729999999999998</v>
      </c>
      <c r="BB229" s="2">
        <f t="shared" si="204"/>
        <v>0.39510000000000001</v>
      </c>
      <c r="BC229" s="2">
        <f t="shared" si="205"/>
        <v>0.31580000000000003</v>
      </c>
      <c r="BE229" s="2">
        <f t="shared" si="206"/>
        <v>0.34710000000000002</v>
      </c>
      <c r="BF229" s="2">
        <f t="shared" si="207"/>
        <v>3.1E-2</v>
      </c>
      <c r="BG229" s="2">
        <f t="shared" si="208"/>
        <v>0.27829999999999999</v>
      </c>
      <c r="BH229" s="2">
        <f t="shared" si="209"/>
        <v>0.46289999999999998</v>
      </c>
      <c r="BI229" s="2">
        <f t="shared" si="210"/>
        <v>0.16950000000000001</v>
      </c>
      <c r="BK229" s="2">
        <f t="shared" si="211"/>
        <v>0.33689999999999998</v>
      </c>
      <c r="BL229" s="2">
        <f t="shared" si="212"/>
        <v>6.2399999999999997E-2</v>
      </c>
      <c r="BM229" s="2">
        <f t="shared" si="213"/>
        <v>0.28120000000000001</v>
      </c>
      <c r="BN229" s="2">
        <f t="shared" si="214"/>
        <v>0.38890000000000002</v>
      </c>
      <c r="BO229" s="2">
        <f t="shared" si="215"/>
        <v>0.17419999999999999</v>
      </c>
    </row>
    <row r="230" spans="1:67" ht="16.5" thickBot="1" x14ac:dyDescent="0.3">
      <c r="A230" s="2" t="s">
        <v>355</v>
      </c>
      <c r="B230" s="3">
        <v>0.71</v>
      </c>
      <c r="C230" s="4">
        <v>0.47499999999999998</v>
      </c>
      <c r="D230" s="4">
        <v>0.13</v>
      </c>
      <c r="E230" s="4">
        <v>0.23</v>
      </c>
      <c r="F230" s="4">
        <v>0.59</v>
      </c>
      <c r="G230" s="8" t="s">
        <v>24</v>
      </c>
      <c r="H230" s="36">
        <f t="shared" si="169"/>
        <v>0.2046</v>
      </c>
      <c r="I230" s="36">
        <f t="shared" si="170"/>
        <v>0.18809999999999999</v>
      </c>
      <c r="J230" s="36">
        <f t="shared" si="171"/>
        <v>5.4899999999999997E-2</v>
      </c>
      <c r="K230" s="36">
        <f t="shared" si="172"/>
        <v>0.28000000000000003</v>
      </c>
      <c r="L230" s="36">
        <f t="shared" si="173"/>
        <v>5.4899999999999997E-2</v>
      </c>
      <c r="M230" s="36" t="str">
        <f t="shared" si="174"/>
        <v>Middle</v>
      </c>
      <c r="N230" s="36">
        <f t="shared" si="175"/>
        <v>1</v>
      </c>
      <c r="O230" s="37">
        <f t="shared" si="176"/>
        <v>0.71719999999999995</v>
      </c>
      <c r="P230" s="37">
        <f t="shared" si="177"/>
        <v>0.52780000000000005</v>
      </c>
      <c r="Q230" s="37">
        <f t="shared" si="178"/>
        <v>0.1368</v>
      </c>
      <c r="R230" s="37">
        <f t="shared" si="179"/>
        <v>0.23230000000000001</v>
      </c>
      <c r="S230" s="37">
        <f t="shared" si="180"/>
        <v>0.63439999999999996</v>
      </c>
      <c r="T230" s="37"/>
      <c r="U230" s="37">
        <f t="shared" si="181"/>
        <v>0.16470000000000001</v>
      </c>
      <c r="V230" s="37">
        <f t="shared" si="182"/>
        <v>0.30909999999999999</v>
      </c>
      <c r="W230" s="37">
        <f t="shared" si="183"/>
        <v>0.75929999999999997</v>
      </c>
      <c r="X230" s="37">
        <f t="shared" si="184"/>
        <v>0.623</v>
      </c>
      <c r="Y230" s="37">
        <f t="shared" si="185"/>
        <v>0.22370000000000001</v>
      </c>
      <c r="Z230" s="37"/>
      <c r="AA230" s="37">
        <f t="shared" si="186"/>
        <v>0.3221</v>
      </c>
      <c r="AB230" s="37">
        <f t="shared" si="187"/>
        <v>0.13389999999999999</v>
      </c>
      <c r="AC230" s="37">
        <f t="shared" si="188"/>
        <v>8.9999999999999993E-3</v>
      </c>
      <c r="AD230" s="37">
        <f t="shared" si="189"/>
        <v>2.1899999999999999E-2</v>
      </c>
      <c r="AE230" s="37">
        <f t="shared" si="190"/>
        <v>0.223</v>
      </c>
      <c r="AF230" s="37"/>
      <c r="AG230" s="37">
        <f t="shared" si="216"/>
        <v>1.2E-2</v>
      </c>
      <c r="AH230" s="37">
        <f t="shared" si="217"/>
        <v>3.8300000000000001E-2</v>
      </c>
      <c r="AI230" s="37">
        <f t="shared" si="218"/>
        <v>0.38550000000000001</v>
      </c>
      <c r="AJ230" s="37">
        <f t="shared" si="219"/>
        <v>0.21160000000000001</v>
      </c>
      <c r="AK230" s="37">
        <f t="shared" si="220"/>
        <v>2.0400000000000001E-2</v>
      </c>
      <c r="AL230" s="37"/>
      <c r="AM230" s="37">
        <f t="shared" si="191"/>
        <v>0.55249999999999999</v>
      </c>
      <c r="AN230" s="37">
        <f t="shared" si="192"/>
        <v>0.21870000000000006</v>
      </c>
      <c r="AO230" s="37">
        <f t="shared" si="193"/>
        <v>0.62249999999999994</v>
      </c>
      <c r="AP230" s="37">
        <f t="shared" si="194"/>
        <v>0.39069999999999999</v>
      </c>
      <c r="AQ230" s="37">
        <f t="shared" si="195"/>
        <v>0.41069999999999995</v>
      </c>
      <c r="AS230" s="2">
        <f t="shared" si="196"/>
        <v>0.2838</v>
      </c>
      <c r="AT230" s="2">
        <f t="shared" si="197"/>
        <v>0.11409999999999999</v>
      </c>
      <c r="AU230" s="2">
        <f t="shared" si="198"/>
        <v>5.28E-2</v>
      </c>
      <c r="AV230" s="2">
        <f t="shared" si="199"/>
        <v>3.2000000000000001E-2</v>
      </c>
      <c r="AW230" s="2">
        <f t="shared" si="200"/>
        <v>0.2175</v>
      </c>
      <c r="AY230" s="2">
        <f t="shared" si="201"/>
        <v>0.27979999999999999</v>
      </c>
      <c r="AZ230" s="2">
        <f t="shared" si="202"/>
        <v>7.5999999999999998E-2</v>
      </c>
      <c r="BA230" s="2">
        <f t="shared" si="203"/>
        <v>8.2100000000000006E-2</v>
      </c>
      <c r="BB230" s="2">
        <f t="shared" si="204"/>
        <v>9.5600000000000004E-2</v>
      </c>
      <c r="BC230" s="2">
        <f t="shared" si="205"/>
        <v>0.19670000000000001</v>
      </c>
      <c r="BE230" s="2">
        <f t="shared" si="206"/>
        <v>0.25269999999999998</v>
      </c>
      <c r="BF230" s="2">
        <f t="shared" si="207"/>
        <v>6.1100000000000002E-2</v>
      </c>
      <c r="BG230" s="2">
        <f t="shared" si="208"/>
        <v>0.13109999999999999</v>
      </c>
      <c r="BH230" s="2">
        <f t="shared" si="209"/>
        <v>2.7799999999999998E-2</v>
      </c>
      <c r="BI230" s="2">
        <f t="shared" si="210"/>
        <v>5.04E-2</v>
      </c>
      <c r="BK230" s="2">
        <f t="shared" si="211"/>
        <v>0.24249999999999999</v>
      </c>
      <c r="BL230" s="2">
        <f t="shared" si="212"/>
        <v>2.9700000000000001E-2</v>
      </c>
      <c r="BM230" s="2">
        <f t="shared" si="213"/>
        <v>0.12820000000000001</v>
      </c>
      <c r="BN230" s="2">
        <f t="shared" si="214"/>
        <v>0.1018</v>
      </c>
      <c r="BO230" s="2">
        <f t="shared" si="215"/>
        <v>0.29330000000000001</v>
      </c>
    </row>
    <row r="231" spans="1:67" ht="16.5" thickBot="1" x14ac:dyDescent="0.3">
      <c r="A231" s="2" t="s">
        <v>356</v>
      </c>
      <c r="B231" s="3">
        <v>0.57999999999999996</v>
      </c>
      <c r="C231" s="4">
        <v>0.34799999999999998</v>
      </c>
      <c r="D231" s="4">
        <v>0.06</v>
      </c>
      <c r="E231" s="4">
        <v>0.28999999999999998</v>
      </c>
      <c r="F231" s="4">
        <v>0.31</v>
      </c>
      <c r="G231" s="7" t="s">
        <v>21</v>
      </c>
      <c r="H231" s="36">
        <f t="shared" si="169"/>
        <v>4.0300000000000002E-2</v>
      </c>
      <c r="I231" s="36">
        <f t="shared" si="170"/>
        <v>2.3699999999999999E-2</v>
      </c>
      <c r="J231" s="36">
        <f t="shared" si="171"/>
        <v>0.1263</v>
      </c>
      <c r="K231" s="36">
        <f t="shared" si="172"/>
        <v>0.44450000000000001</v>
      </c>
      <c r="L231" s="36">
        <f t="shared" si="173"/>
        <v>2.3699999999999999E-2</v>
      </c>
      <c r="M231" s="36" t="str">
        <f t="shared" si="174"/>
        <v>Low</v>
      </c>
      <c r="N231" s="36">
        <f t="shared" si="175"/>
        <v>1</v>
      </c>
      <c r="O231" s="37">
        <f t="shared" si="176"/>
        <v>0.58589999999999998</v>
      </c>
      <c r="P231" s="37">
        <f t="shared" si="177"/>
        <v>0.38669999999999999</v>
      </c>
      <c r="Q231" s="37">
        <f t="shared" si="178"/>
        <v>6.3200000000000006E-2</v>
      </c>
      <c r="R231" s="37">
        <f t="shared" si="179"/>
        <v>0.29289999999999999</v>
      </c>
      <c r="S231" s="37">
        <f t="shared" si="180"/>
        <v>0.33329999999999999</v>
      </c>
      <c r="T231" s="37"/>
      <c r="U231" s="37">
        <f t="shared" si="181"/>
        <v>0.2611</v>
      </c>
      <c r="V231" s="37">
        <f t="shared" si="182"/>
        <v>0.44230000000000003</v>
      </c>
      <c r="W231" s="37">
        <f t="shared" si="183"/>
        <v>0.88109999999999999</v>
      </c>
      <c r="X231" s="37">
        <f t="shared" si="184"/>
        <v>0.54690000000000005</v>
      </c>
      <c r="Y231" s="37">
        <f t="shared" si="185"/>
        <v>0.5</v>
      </c>
      <c r="Z231" s="37"/>
      <c r="AA231" s="37">
        <f t="shared" si="186"/>
        <v>0.17780000000000001</v>
      </c>
      <c r="AB231" s="37">
        <f t="shared" si="187"/>
        <v>6.2399999999999997E-2</v>
      </c>
      <c r="AC231" s="37">
        <f t="shared" si="188"/>
        <v>3.0999999999999999E-3</v>
      </c>
      <c r="AD231" s="37">
        <f t="shared" si="189"/>
        <v>3.4299999999999997E-2</v>
      </c>
      <c r="AE231" s="37">
        <f t="shared" si="190"/>
        <v>4.4900000000000002E-2</v>
      </c>
      <c r="AF231" s="37"/>
      <c r="AG231" s="37">
        <f t="shared" si="216"/>
        <v>2.7300000000000001E-2</v>
      </c>
      <c r="AH231" s="37">
        <f t="shared" si="217"/>
        <v>8.5599999999999996E-2</v>
      </c>
      <c r="AI231" s="37">
        <f t="shared" si="218"/>
        <v>0.6331</v>
      </c>
      <c r="AJ231" s="37">
        <f t="shared" si="219"/>
        <v>0.14729999999999999</v>
      </c>
      <c r="AK231" s="37">
        <f t="shared" si="220"/>
        <v>0.1163</v>
      </c>
      <c r="AL231" s="37"/>
      <c r="AM231" s="37">
        <f t="shared" si="191"/>
        <v>0.32479999999999998</v>
      </c>
      <c r="AN231" s="37">
        <f t="shared" si="192"/>
        <v>5.5600000000000038E-2</v>
      </c>
      <c r="AO231" s="37">
        <f t="shared" si="193"/>
        <v>0.81789999999999996</v>
      </c>
      <c r="AP231" s="37">
        <f t="shared" si="194"/>
        <v>0.25400000000000006</v>
      </c>
      <c r="AQ231" s="37">
        <f t="shared" si="195"/>
        <v>0.16670000000000001</v>
      </c>
      <c r="AS231" s="2">
        <f t="shared" si="196"/>
        <v>0.13950000000000001</v>
      </c>
      <c r="AT231" s="2">
        <f t="shared" si="197"/>
        <v>4.2599999999999999E-2</v>
      </c>
      <c r="AU231" s="2">
        <f t="shared" si="198"/>
        <v>5.8700000000000002E-2</v>
      </c>
      <c r="AV231" s="2">
        <f t="shared" si="199"/>
        <v>1.9599999999999999E-2</v>
      </c>
      <c r="AW231" s="2">
        <f t="shared" si="200"/>
        <v>3.9399999999999998E-2</v>
      </c>
      <c r="AY231" s="2">
        <f t="shared" si="201"/>
        <v>0.13550000000000001</v>
      </c>
      <c r="AZ231" s="2">
        <f t="shared" si="202"/>
        <v>4.4999999999999997E-3</v>
      </c>
      <c r="BA231" s="2">
        <f t="shared" si="203"/>
        <v>8.7999999999999995E-2</v>
      </c>
      <c r="BB231" s="2">
        <f t="shared" si="204"/>
        <v>8.3199999999999996E-2</v>
      </c>
      <c r="BC231" s="2">
        <f t="shared" si="205"/>
        <v>1.8599999999999998E-2</v>
      </c>
      <c r="BE231" s="2">
        <f t="shared" si="206"/>
        <v>0.1084</v>
      </c>
      <c r="BF231" s="2">
        <f t="shared" si="207"/>
        <v>1.04E-2</v>
      </c>
      <c r="BG231" s="2">
        <f t="shared" si="208"/>
        <v>0.13700000000000001</v>
      </c>
      <c r="BH231" s="2">
        <f t="shared" si="209"/>
        <v>1.54E-2</v>
      </c>
      <c r="BI231" s="2">
        <f t="shared" si="210"/>
        <v>0.12770000000000001</v>
      </c>
      <c r="BK231" s="2">
        <f t="shared" si="211"/>
        <v>9.8199999999999996E-2</v>
      </c>
      <c r="BL231" s="2">
        <f t="shared" si="212"/>
        <v>4.1799999999999997E-2</v>
      </c>
      <c r="BM231" s="2">
        <f t="shared" si="213"/>
        <v>0.1341</v>
      </c>
      <c r="BN231" s="2">
        <f t="shared" si="214"/>
        <v>8.9399999999999993E-2</v>
      </c>
      <c r="BO231" s="2">
        <f t="shared" si="215"/>
        <v>0.47139999999999999</v>
      </c>
    </row>
    <row r="232" spans="1:67" ht="16.5" thickBot="1" x14ac:dyDescent="0.3">
      <c r="A232" s="2" t="s">
        <v>357</v>
      </c>
      <c r="B232" s="3">
        <v>0.88</v>
      </c>
      <c r="C232" s="4">
        <v>0.33500000000000002</v>
      </c>
      <c r="D232" s="4">
        <v>0.19</v>
      </c>
      <c r="E232" s="4">
        <v>0.55000000000000004</v>
      </c>
      <c r="F232" s="4">
        <v>0.78</v>
      </c>
      <c r="G232" s="6" t="s">
        <v>20</v>
      </c>
      <c r="H232" s="36">
        <f t="shared" si="169"/>
        <v>0.49270000000000003</v>
      </c>
      <c r="I232" s="36">
        <f t="shared" si="170"/>
        <v>0.47420000000000001</v>
      </c>
      <c r="J232" s="36">
        <f t="shared" si="171"/>
        <v>0.34320000000000001</v>
      </c>
      <c r="K232" s="36">
        <f t="shared" si="172"/>
        <v>2.47E-2</v>
      </c>
      <c r="L232" s="36">
        <f t="shared" si="173"/>
        <v>2.47E-2</v>
      </c>
      <c r="M232" s="36" t="str">
        <f t="shared" si="174"/>
        <v>High</v>
      </c>
      <c r="N232" s="36">
        <f t="shared" si="175"/>
        <v>1</v>
      </c>
      <c r="O232" s="37">
        <f t="shared" si="176"/>
        <v>0.88890000000000002</v>
      </c>
      <c r="P232" s="37">
        <f t="shared" si="177"/>
        <v>0.37219999999999998</v>
      </c>
      <c r="Q232" s="37">
        <f t="shared" si="178"/>
        <v>0.2</v>
      </c>
      <c r="R232" s="37">
        <f t="shared" si="179"/>
        <v>0.55559999999999998</v>
      </c>
      <c r="S232" s="37">
        <f t="shared" si="180"/>
        <v>0.8387</v>
      </c>
      <c r="T232" s="37"/>
      <c r="U232" s="37">
        <f t="shared" si="181"/>
        <v>5.8799999999999998E-2</v>
      </c>
      <c r="V232" s="37">
        <f t="shared" si="182"/>
        <v>0.45750000000000002</v>
      </c>
      <c r="W232" s="37">
        <f t="shared" si="183"/>
        <v>0.66669999999999996</v>
      </c>
      <c r="X232" s="37">
        <f t="shared" si="184"/>
        <v>0.28570000000000001</v>
      </c>
      <c r="Y232" s="37">
        <f t="shared" si="185"/>
        <v>8.77E-2</v>
      </c>
      <c r="Z232" s="37"/>
      <c r="AA232" s="37">
        <f t="shared" si="186"/>
        <v>0.65290000000000004</v>
      </c>
      <c r="AB232" s="37">
        <f t="shared" si="187"/>
        <v>5.7200000000000001E-2</v>
      </c>
      <c r="AC232" s="37">
        <f t="shared" si="188"/>
        <v>1.67E-2</v>
      </c>
      <c r="AD232" s="37">
        <f t="shared" si="189"/>
        <v>0.1537</v>
      </c>
      <c r="AE232" s="37">
        <f t="shared" si="190"/>
        <v>0.53459999999999996</v>
      </c>
      <c r="AF232" s="37"/>
      <c r="AG232" s="37">
        <f t="shared" si="216"/>
        <v>2.8E-3</v>
      </c>
      <c r="AH232" s="37">
        <f t="shared" si="217"/>
        <v>9.2999999999999999E-2</v>
      </c>
      <c r="AI232" s="37">
        <f t="shared" si="218"/>
        <v>0.25800000000000001</v>
      </c>
      <c r="AJ232" s="37">
        <f t="shared" si="219"/>
        <v>3.2599999999999997E-2</v>
      </c>
      <c r="AK232" s="37">
        <f t="shared" si="220"/>
        <v>4.7000000000000002E-3</v>
      </c>
      <c r="AL232" s="37"/>
      <c r="AM232" s="37">
        <f t="shared" si="191"/>
        <v>0.83010000000000006</v>
      </c>
      <c r="AN232" s="37">
        <f t="shared" si="192"/>
        <v>8.5300000000000042E-2</v>
      </c>
      <c r="AO232" s="37">
        <f t="shared" si="193"/>
        <v>0.46669999999999995</v>
      </c>
      <c r="AP232" s="37">
        <f t="shared" si="194"/>
        <v>0.26989999999999997</v>
      </c>
      <c r="AQ232" s="37">
        <f t="shared" si="195"/>
        <v>0.751</v>
      </c>
      <c r="AS232" s="2">
        <f t="shared" si="196"/>
        <v>0.61460000000000004</v>
      </c>
      <c r="AT232" s="2">
        <f t="shared" si="197"/>
        <v>3.7400000000000003E-2</v>
      </c>
      <c r="AU232" s="2">
        <f t="shared" si="198"/>
        <v>4.5100000000000001E-2</v>
      </c>
      <c r="AV232" s="2">
        <f t="shared" si="199"/>
        <v>9.98E-2</v>
      </c>
      <c r="AW232" s="2">
        <f t="shared" si="200"/>
        <v>0.52910000000000001</v>
      </c>
      <c r="AY232" s="2">
        <f t="shared" si="201"/>
        <v>0.61060000000000003</v>
      </c>
      <c r="AZ232" s="2">
        <f t="shared" si="202"/>
        <v>6.9999999999999999E-4</v>
      </c>
      <c r="BA232" s="2">
        <f t="shared" si="203"/>
        <v>7.4399999999999994E-2</v>
      </c>
      <c r="BB232" s="2">
        <f t="shared" si="204"/>
        <v>3.6200000000000003E-2</v>
      </c>
      <c r="BC232" s="2">
        <f t="shared" si="205"/>
        <v>0.50829999999999997</v>
      </c>
      <c r="BE232" s="2">
        <f t="shared" si="206"/>
        <v>0.58350000000000002</v>
      </c>
      <c r="BF232" s="2">
        <f t="shared" si="207"/>
        <v>1.5599999999999999E-2</v>
      </c>
      <c r="BG232" s="2">
        <f t="shared" si="208"/>
        <v>0.1234</v>
      </c>
      <c r="BH232" s="2">
        <f t="shared" si="209"/>
        <v>0.104</v>
      </c>
      <c r="BI232" s="2">
        <f t="shared" si="210"/>
        <v>0.36199999999999999</v>
      </c>
      <c r="BK232" s="2">
        <f t="shared" si="211"/>
        <v>0.57330000000000003</v>
      </c>
      <c r="BL232" s="2">
        <f t="shared" si="212"/>
        <v>4.7E-2</v>
      </c>
      <c r="BM232" s="2">
        <f t="shared" si="213"/>
        <v>0.1205</v>
      </c>
      <c r="BN232" s="2">
        <f t="shared" si="214"/>
        <v>0.03</v>
      </c>
      <c r="BO232" s="2">
        <f t="shared" si="215"/>
        <v>1.83E-2</v>
      </c>
    </row>
    <row r="233" spans="1:67" ht="16.5" thickBot="1" x14ac:dyDescent="0.3">
      <c r="A233" s="2" t="s">
        <v>358</v>
      </c>
      <c r="B233" s="3">
        <v>0.99</v>
      </c>
      <c r="C233" s="4">
        <v>0.49</v>
      </c>
      <c r="D233" s="4">
        <v>7.0000000000000007E-2</v>
      </c>
      <c r="E233" s="4">
        <v>0.7</v>
      </c>
      <c r="F233" s="4">
        <v>0.69</v>
      </c>
      <c r="G233" s="6" t="s">
        <v>20</v>
      </c>
      <c r="H233" s="36">
        <f t="shared" si="169"/>
        <v>0.3332</v>
      </c>
      <c r="I233" s="36">
        <f t="shared" si="170"/>
        <v>0.31469999999999998</v>
      </c>
      <c r="J233" s="36">
        <f t="shared" si="171"/>
        <v>0.18360000000000001</v>
      </c>
      <c r="K233" s="36">
        <f t="shared" si="172"/>
        <v>0.157</v>
      </c>
      <c r="L233" s="36">
        <f t="shared" si="173"/>
        <v>0.157</v>
      </c>
      <c r="M233" s="36" t="str">
        <f t="shared" si="174"/>
        <v>High</v>
      </c>
      <c r="N233" s="36">
        <f t="shared" si="175"/>
        <v>1</v>
      </c>
      <c r="O233" s="37">
        <f t="shared" si="176"/>
        <v>1</v>
      </c>
      <c r="P233" s="37">
        <f t="shared" si="177"/>
        <v>0.5444</v>
      </c>
      <c r="Q233" s="37">
        <f t="shared" si="178"/>
        <v>7.3700000000000002E-2</v>
      </c>
      <c r="R233" s="37">
        <f t="shared" si="179"/>
        <v>0.70709999999999995</v>
      </c>
      <c r="S233" s="37">
        <f t="shared" si="180"/>
        <v>0.7419</v>
      </c>
      <c r="T233" s="37"/>
      <c r="U233" s="37">
        <f t="shared" si="181"/>
        <v>0</v>
      </c>
      <c r="V233" s="37">
        <f t="shared" si="182"/>
        <v>0.29499999999999998</v>
      </c>
      <c r="W233" s="37">
        <f t="shared" si="183"/>
        <v>0.86270000000000002</v>
      </c>
      <c r="X233" s="37">
        <f t="shared" si="184"/>
        <v>0.1716</v>
      </c>
      <c r="Y233" s="37">
        <f t="shared" si="185"/>
        <v>0.1482</v>
      </c>
      <c r="Z233" s="37"/>
      <c r="AA233" s="37">
        <f t="shared" si="186"/>
        <v>1</v>
      </c>
      <c r="AB233" s="37">
        <f t="shared" si="187"/>
        <v>0.14549999999999999</v>
      </c>
      <c r="AC233" s="37">
        <f t="shared" si="188"/>
        <v>3.7000000000000002E-3</v>
      </c>
      <c r="AD233" s="37">
        <f t="shared" si="189"/>
        <v>0.30830000000000002</v>
      </c>
      <c r="AE233" s="37">
        <f t="shared" si="190"/>
        <v>0.35809999999999997</v>
      </c>
      <c r="AF233" s="37"/>
      <c r="AG233" s="37">
        <f t="shared" si="216"/>
        <v>0</v>
      </c>
      <c r="AH233" s="37">
        <f t="shared" si="217"/>
        <v>3.4799999999999998E-2</v>
      </c>
      <c r="AI233" s="37">
        <f t="shared" si="218"/>
        <v>0.58850000000000002</v>
      </c>
      <c r="AJ233" s="37">
        <f t="shared" si="219"/>
        <v>1.29E-2</v>
      </c>
      <c r="AK233" s="37">
        <f t="shared" si="220"/>
        <v>1.0200000000000001E-2</v>
      </c>
      <c r="AL233" s="37"/>
      <c r="AM233" s="37">
        <f t="shared" si="191"/>
        <v>1</v>
      </c>
      <c r="AN233" s="37">
        <f t="shared" si="192"/>
        <v>0.24940000000000001</v>
      </c>
      <c r="AO233" s="37">
        <f t="shared" si="193"/>
        <v>0.78900000000000003</v>
      </c>
      <c r="AP233" s="37">
        <f t="shared" si="194"/>
        <v>0.53549999999999998</v>
      </c>
      <c r="AQ233" s="37">
        <f t="shared" si="195"/>
        <v>0.59370000000000001</v>
      </c>
      <c r="AS233" s="2">
        <f t="shared" si="196"/>
        <v>0.9617</v>
      </c>
      <c r="AT233" s="2">
        <f t="shared" si="197"/>
        <v>0.12570000000000001</v>
      </c>
      <c r="AU233" s="2">
        <f t="shared" si="198"/>
        <v>5.8099999999999999E-2</v>
      </c>
      <c r="AV233" s="2">
        <f t="shared" si="199"/>
        <v>0.25440000000000002</v>
      </c>
      <c r="AW233" s="2">
        <f t="shared" si="200"/>
        <v>0.35260000000000002</v>
      </c>
      <c r="AY233" s="2">
        <f t="shared" si="201"/>
        <v>0.9577</v>
      </c>
      <c r="AZ233" s="2">
        <f t="shared" si="202"/>
        <v>8.7599999999999997E-2</v>
      </c>
      <c r="BA233" s="2">
        <f t="shared" si="203"/>
        <v>8.7400000000000005E-2</v>
      </c>
      <c r="BB233" s="2">
        <f t="shared" si="204"/>
        <v>0.1908</v>
      </c>
      <c r="BC233" s="2">
        <f t="shared" si="205"/>
        <v>0.33179999999999998</v>
      </c>
      <c r="BE233" s="2">
        <f t="shared" si="206"/>
        <v>0.93059999999999998</v>
      </c>
      <c r="BF233" s="2">
        <f t="shared" si="207"/>
        <v>7.2700000000000001E-2</v>
      </c>
      <c r="BG233" s="2">
        <f t="shared" si="208"/>
        <v>0.13639999999999999</v>
      </c>
      <c r="BH233" s="2">
        <f t="shared" si="209"/>
        <v>0.2586</v>
      </c>
      <c r="BI233" s="2">
        <f t="shared" si="210"/>
        <v>0.1855</v>
      </c>
      <c r="BK233" s="2">
        <f t="shared" si="211"/>
        <v>0.9204</v>
      </c>
      <c r="BL233" s="2">
        <f t="shared" si="212"/>
        <v>4.1300000000000003E-2</v>
      </c>
      <c r="BM233" s="2">
        <f t="shared" si="213"/>
        <v>0.13350000000000001</v>
      </c>
      <c r="BN233" s="2">
        <f t="shared" si="214"/>
        <v>0.18459999999999999</v>
      </c>
      <c r="BO233" s="2">
        <f t="shared" si="215"/>
        <v>0.15820000000000001</v>
      </c>
    </row>
    <row r="234" spans="1:67" ht="16.5" thickBot="1" x14ac:dyDescent="0.3">
      <c r="A234" s="2" t="s">
        <v>359</v>
      </c>
      <c r="B234" s="3">
        <v>0.73</v>
      </c>
      <c r="C234" s="4">
        <v>0.43</v>
      </c>
      <c r="D234" s="4">
        <v>0.32</v>
      </c>
      <c r="E234" s="4">
        <v>0.12</v>
      </c>
      <c r="F234" s="4">
        <v>0.65</v>
      </c>
      <c r="G234" s="8" t="s">
        <v>24</v>
      </c>
      <c r="H234" s="36">
        <f t="shared" si="169"/>
        <v>0.27139999999999997</v>
      </c>
      <c r="I234" s="36">
        <f t="shared" si="170"/>
        <v>0.25480000000000003</v>
      </c>
      <c r="J234" s="36">
        <f t="shared" si="171"/>
        <v>0.1216</v>
      </c>
      <c r="K234" s="36">
        <f t="shared" si="172"/>
        <v>0.2092</v>
      </c>
      <c r="L234" s="36">
        <f t="shared" si="173"/>
        <v>0.1216</v>
      </c>
      <c r="M234" s="36" t="str">
        <f t="shared" si="174"/>
        <v>Middle</v>
      </c>
      <c r="N234" s="36">
        <f t="shared" si="175"/>
        <v>1</v>
      </c>
      <c r="O234" s="37">
        <f t="shared" si="176"/>
        <v>0.73740000000000006</v>
      </c>
      <c r="P234" s="37">
        <f t="shared" si="177"/>
        <v>0.4778</v>
      </c>
      <c r="Q234" s="37">
        <f t="shared" si="178"/>
        <v>0.33679999999999999</v>
      </c>
      <c r="R234" s="37">
        <f t="shared" si="179"/>
        <v>0.1212</v>
      </c>
      <c r="S234" s="37">
        <f t="shared" si="180"/>
        <v>0.69889999999999997</v>
      </c>
      <c r="T234" s="37"/>
      <c r="U234" s="37">
        <f t="shared" si="181"/>
        <v>0.15110000000000001</v>
      </c>
      <c r="V234" s="37">
        <f t="shared" si="182"/>
        <v>0.35339999999999999</v>
      </c>
      <c r="W234" s="37">
        <f t="shared" si="183"/>
        <v>0.49609999999999999</v>
      </c>
      <c r="X234" s="37">
        <f t="shared" si="184"/>
        <v>0.78380000000000005</v>
      </c>
      <c r="Y234" s="37">
        <f t="shared" si="185"/>
        <v>0.1772</v>
      </c>
      <c r="Z234" s="37"/>
      <c r="AA234" s="37">
        <f t="shared" si="186"/>
        <v>0.3513</v>
      </c>
      <c r="AB234" s="37">
        <f t="shared" si="187"/>
        <v>0.1036</v>
      </c>
      <c r="AC234" s="37">
        <f t="shared" si="188"/>
        <v>4.5900000000000003E-2</v>
      </c>
      <c r="AD234" s="37">
        <f t="shared" si="189"/>
        <v>7.4999999999999997E-3</v>
      </c>
      <c r="AE234" s="37">
        <f t="shared" si="190"/>
        <v>0.29749999999999999</v>
      </c>
      <c r="AF234" s="37"/>
      <c r="AG234" s="37">
        <f t="shared" si="216"/>
        <v>1.0500000000000001E-2</v>
      </c>
      <c r="AH234" s="37">
        <f t="shared" si="217"/>
        <v>5.0999999999999997E-2</v>
      </c>
      <c r="AI234" s="37">
        <f t="shared" si="218"/>
        <v>0.114</v>
      </c>
      <c r="AJ234" s="37">
        <f t="shared" si="219"/>
        <v>0.42699999999999999</v>
      </c>
      <c r="AK234" s="37">
        <f t="shared" si="220"/>
        <v>1.3599999999999999E-2</v>
      </c>
      <c r="AL234" s="37"/>
      <c r="AM234" s="37">
        <f t="shared" si="191"/>
        <v>0.58630000000000004</v>
      </c>
      <c r="AN234" s="37">
        <f t="shared" si="192"/>
        <v>0.12440000000000001</v>
      </c>
      <c r="AO234" s="37">
        <f t="shared" si="193"/>
        <v>0.1593</v>
      </c>
      <c r="AP234" s="37">
        <f t="shared" si="194"/>
        <v>0.66260000000000008</v>
      </c>
      <c r="AQ234" s="37">
        <f t="shared" si="195"/>
        <v>0.52169999999999994</v>
      </c>
      <c r="AS234" s="2">
        <f t="shared" si="196"/>
        <v>0.313</v>
      </c>
      <c r="AT234" s="2">
        <f t="shared" si="197"/>
        <v>8.3799999999999999E-2</v>
      </c>
      <c r="AU234" s="2">
        <f t="shared" si="198"/>
        <v>1.5900000000000001E-2</v>
      </c>
      <c r="AV234" s="2">
        <f t="shared" si="199"/>
        <v>4.6399999999999997E-2</v>
      </c>
      <c r="AW234" s="2">
        <f t="shared" si="200"/>
        <v>0.29199999999999998</v>
      </c>
      <c r="AY234" s="2">
        <f t="shared" si="201"/>
        <v>0.309</v>
      </c>
      <c r="AZ234" s="2">
        <f t="shared" si="202"/>
        <v>4.5699999999999998E-2</v>
      </c>
      <c r="BA234" s="2">
        <f t="shared" si="203"/>
        <v>4.5199999999999997E-2</v>
      </c>
      <c r="BB234" s="2">
        <f t="shared" si="204"/>
        <v>0.11</v>
      </c>
      <c r="BC234" s="2">
        <f t="shared" si="205"/>
        <v>0.2712</v>
      </c>
      <c r="BE234" s="2">
        <f t="shared" si="206"/>
        <v>0.28189999999999998</v>
      </c>
      <c r="BF234" s="2">
        <f t="shared" si="207"/>
        <v>3.0800000000000001E-2</v>
      </c>
      <c r="BG234" s="2">
        <f t="shared" si="208"/>
        <v>9.4200000000000006E-2</v>
      </c>
      <c r="BH234" s="2">
        <f t="shared" si="209"/>
        <v>4.2200000000000001E-2</v>
      </c>
      <c r="BI234" s="2">
        <f t="shared" si="210"/>
        <v>0.1249</v>
      </c>
      <c r="BK234" s="2">
        <f t="shared" si="211"/>
        <v>0.2717</v>
      </c>
      <c r="BL234" s="2">
        <f t="shared" si="212"/>
        <v>5.9999999999999995E-4</v>
      </c>
      <c r="BM234" s="2">
        <f t="shared" si="213"/>
        <v>9.1300000000000006E-2</v>
      </c>
      <c r="BN234" s="2">
        <f t="shared" si="214"/>
        <v>0.1162</v>
      </c>
      <c r="BO234" s="2">
        <f t="shared" si="215"/>
        <v>0.21879999999999999</v>
      </c>
    </row>
    <row r="235" spans="1:67" ht="16.5" thickBot="1" x14ac:dyDescent="0.3">
      <c r="A235" s="2" t="s">
        <v>360</v>
      </c>
      <c r="B235" s="3">
        <v>0.61</v>
      </c>
      <c r="C235" s="4">
        <v>0.33</v>
      </c>
      <c r="D235" s="4">
        <v>0.36</v>
      </c>
      <c r="E235" s="4">
        <v>0.28000000000000003</v>
      </c>
      <c r="F235" s="4">
        <v>0.28000000000000003</v>
      </c>
      <c r="G235" s="7" t="s">
        <v>21</v>
      </c>
      <c r="H235" s="36">
        <f t="shared" si="169"/>
        <v>2.9000000000000001E-2</v>
      </c>
      <c r="I235" s="36">
        <f t="shared" si="170"/>
        <v>1.2500000000000001E-2</v>
      </c>
      <c r="J235" s="36">
        <f t="shared" si="171"/>
        <v>0.13089999999999999</v>
      </c>
      <c r="K235" s="36">
        <f t="shared" si="172"/>
        <v>0.44919999999999999</v>
      </c>
      <c r="L235" s="36">
        <f t="shared" si="173"/>
        <v>1.2500000000000001E-2</v>
      </c>
      <c r="M235" s="36" t="str">
        <f t="shared" si="174"/>
        <v>Low</v>
      </c>
      <c r="N235" s="36">
        <f t="shared" si="175"/>
        <v>1</v>
      </c>
      <c r="O235" s="37">
        <f t="shared" si="176"/>
        <v>0.61619999999999997</v>
      </c>
      <c r="P235" s="37">
        <f t="shared" si="177"/>
        <v>0.36670000000000003</v>
      </c>
      <c r="Q235" s="37">
        <f t="shared" si="178"/>
        <v>0.37890000000000001</v>
      </c>
      <c r="R235" s="37">
        <f t="shared" si="179"/>
        <v>0.2828</v>
      </c>
      <c r="S235" s="37">
        <f t="shared" si="180"/>
        <v>0.30109999999999998</v>
      </c>
      <c r="T235" s="37"/>
      <c r="U235" s="37">
        <f t="shared" si="181"/>
        <v>0.23749999999999999</v>
      </c>
      <c r="V235" s="37">
        <f t="shared" si="182"/>
        <v>0.46339999999999998</v>
      </c>
      <c r="W235" s="37">
        <f t="shared" si="183"/>
        <v>0.45040000000000002</v>
      </c>
      <c r="X235" s="37">
        <f t="shared" si="184"/>
        <v>0.55910000000000004</v>
      </c>
      <c r="Y235" s="37">
        <f t="shared" si="185"/>
        <v>0.53720000000000001</v>
      </c>
      <c r="Z235" s="37"/>
      <c r="AA235" s="37">
        <f t="shared" si="186"/>
        <v>0.20499999999999999</v>
      </c>
      <c r="AB235" s="37">
        <f t="shared" si="187"/>
        <v>5.5300000000000002E-2</v>
      </c>
      <c r="AC235" s="37">
        <f t="shared" si="188"/>
        <v>5.9499999999999997E-2</v>
      </c>
      <c r="AD235" s="37">
        <f t="shared" si="189"/>
        <v>3.1899999999999998E-2</v>
      </c>
      <c r="AE235" s="37">
        <f t="shared" si="190"/>
        <v>3.6299999999999999E-2</v>
      </c>
      <c r="AF235" s="37"/>
      <c r="AG235" s="37">
        <f t="shared" si="216"/>
        <v>2.2800000000000001E-2</v>
      </c>
      <c r="AH235" s="37">
        <f t="shared" si="217"/>
        <v>9.6000000000000002E-2</v>
      </c>
      <c r="AI235" s="37">
        <f t="shared" si="218"/>
        <v>8.9499999999999996E-2</v>
      </c>
      <c r="AJ235" s="37">
        <f t="shared" si="219"/>
        <v>0.15629999999999999</v>
      </c>
      <c r="AK235" s="37">
        <f t="shared" si="220"/>
        <v>0.1404</v>
      </c>
      <c r="AL235" s="37"/>
      <c r="AM235" s="37">
        <f t="shared" si="191"/>
        <v>0.37869999999999998</v>
      </c>
      <c r="AN235" s="37">
        <f t="shared" si="192"/>
        <v>9.6699999999999953E-2</v>
      </c>
      <c r="AO235" s="37">
        <f t="shared" si="193"/>
        <v>7.1500000000000008E-2</v>
      </c>
      <c r="AP235" s="37">
        <f t="shared" si="194"/>
        <v>0.27630000000000005</v>
      </c>
      <c r="AQ235" s="37">
        <f t="shared" si="195"/>
        <v>0.23610000000000003</v>
      </c>
      <c r="AS235" s="2">
        <f t="shared" si="196"/>
        <v>0.16669999999999999</v>
      </c>
      <c r="AT235" s="2">
        <f t="shared" si="197"/>
        <v>3.5499999999999997E-2</v>
      </c>
      <c r="AU235" s="2">
        <f t="shared" si="198"/>
        <v>2.3E-3</v>
      </c>
      <c r="AV235" s="2">
        <f t="shared" si="199"/>
        <v>2.1999999999999999E-2</v>
      </c>
      <c r="AW235" s="2">
        <f t="shared" si="200"/>
        <v>3.0800000000000001E-2</v>
      </c>
      <c r="AY235" s="2">
        <f t="shared" si="201"/>
        <v>0.16270000000000001</v>
      </c>
      <c r="AZ235" s="2">
        <f t="shared" si="202"/>
        <v>2.5999999999999999E-3</v>
      </c>
      <c r="BA235" s="2">
        <f t="shared" si="203"/>
        <v>3.1600000000000003E-2</v>
      </c>
      <c r="BB235" s="2">
        <f t="shared" si="204"/>
        <v>8.5599999999999996E-2</v>
      </c>
      <c r="BC235" s="2">
        <f t="shared" si="205"/>
        <v>0.01</v>
      </c>
      <c r="BE235" s="2">
        <f t="shared" si="206"/>
        <v>0.1356</v>
      </c>
      <c r="BF235" s="2">
        <f t="shared" si="207"/>
        <v>1.7500000000000002E-2</v>
      </c>
      <c r="BG235" s="2">
        <f t="shared" si="208"/>
        <v>8.0600000000000005E-2</v>
      </c>
      <c r="BH235" s="2">
        <f t="shared" si="209"/>
        <v>1.78E-2</v>
      </c>
      <c r="BI235" s="2">
        <f t="shared" si="210"/>
        <v>0.1363</v>
      </c>
      <c r="BK235" s="2">
        <f t="shared" si="211"/>
        <v>0.12540000000000001</v>
      </c>
      <c r="BL235" s="2">
        <f t="shared" si="212"/>
        <v>4.8899999999999999E-2</v>
      </c>
      <c r="BM235" s="2">
        <f t="shared" si="213"/>
        <v>7.7700000000000005E-2</v>
      </c>
      <c r="BN235" s="2">
        <f t="shared" si="214"/>
        <v>9.1800000000000007E-2</v>
      </c>
      <c r="BO235" s="2">
        <f t="shared" si="215"/>
        <v>0.48</v>
      </c>
    </row>
    <row r="236" spans="1:67" ht="16.5" thickBot="1" x14ac:dyDescent="0.3">
      <c r="A236" s="2" t="s">
        <v>361</v>
      </c>
      <c r="B236" s="3">
        <v>0.51</v>
      </c>
      <c r="C236" s="4">
        <v>0.4</v>
      </c>
      <c r="D236" s="4">
        <v>0.4</v>
      </c>
      <c r="E236" s="4">
        <v>0.59</v>
      </c>
      <c r="F236" s="4">
        <v>0.23</v>
      </c>
      <c r="G236" s="7" t="s">
        <v>21</v>
      </c>
      <c r="H236" s="36">
        <f t="shared" si="169"/>
        <v>2.07E-2</v>
      </c>
      <c r="I236" s="36">
        <f t="shared" si="170"/>
        <v>3.5999999999999999E-3</v>
      </c>
      <c r="J236" s="36">
        <f t="shared" si="171"/>
        <v>0.1426</v>
      </c>
      <c r="K236" s="36">
        <f t="shared" si="172"/>
        <v>0.45850000000000002</v>
      </c>
      <c r="L236" s="36">
        <f t="shared" si="173"/>
        <v>3.5999999999999999E-3</v>
      </c>
      <c r="M236" s="36" t="str">
        <f t="shared" si="174"/>
        <v>Low</v>
      </c>
      <c r="N236" s="36">
        <f t="shared" si="175"/>
        <v>1</v>
      </c>
      <c r="O236" s="37">
        <f t="shared" si="176"/>
        <v>0.51519999999999999</v>
      </c>
      <c r="P236" s="37">
        <f t="shared" si="177"/>
        <v>0.44440000000000002</v>
      </c>
      <c r="Q236" s="37">
        <f t="shared" si="178"/>
        <v>0.42109999999999997</v>
      </c>
      <c r="R236" s="37">
        <f t="shared" si="179"/>
        <v>0.59599999999999997</v>
      </c>
      <c r="S236" s="37">
        <f t="shared" si="180"/>
        <v>0.24729999999999999</v>
      </c>
      <c r="T236" s="37"/>
      <c r="U236" s="37">
        <f t="shared" si="181"/>
        <v>0.32</v>
      </c>
      <c r="V236" s="37">
        <f t="shared" si="182"/>
        <v>0.38469999999999999</v>
      </c>
      <c r="W236" s="37">
        <f t="shared" si="183"/>
        <v>0.40739999999999998</v>
      </c>
      <c r="X236" s="37">
        <f t="shared" si="184"/>
        <v>0.25309999999999999</v>
      </c>
      <c r="Y236" s="37">
        <f t="shared" si="185"/>
        <v>0.60350000000000004</v>
      </c>
      <c r="Z236" s="37"/>
      <c r="AA236" s="37">
        <f t="shared" si="186"/>
        <v>0.12570000000000001</v>
      </c>
      <c r="AB236" s="37">
        <f t="shared" si="187"/>
        <v>8.6599999999999996E-2</v>
      </c>
      <c r="AC236" s="37">
        <f t="shared" si="188"/>
        <v>7.5999999999999998E-2</v>
      </c>
      <c r="AD236" s="37">
        <f t="shared" si="189"/>
        <v>0.18659999999999999</v>
      </c>
      <c r="AE236" s="37">
        <f t="shared" si="190"/>
        <v>2.46E-2</v>
      </c>
      <c r="AF236" s="37"/>
      <c r="AG236" s="37">
        <f t="shared" si="216"/>
        <v>4.1200000000000001E-2</v>
      </c>
      <c r="AH236" s="37">
        <f t="shared" si="217"/>
        <v>6.1600000000000002E-2</v>
      </c>
      <c r="AI236" s="37">
        <f t="shared" si="218"/>
        <v>7.0300000000000001E-2</v>
      </c>
      <c r="AJ236" s="37">
        <f t="shared" si="219"/>
        <v>2.5700000000000001E-2</v>
      </c>
      <c r="AK236" s="37">
        <f t="shared" si="220"/>
        <v>0.19320000000000001</v>
      </c>
      <c r="AL236" s="37"/>
      <c r="AM236" s="37">
        <f t="shared" si="191"/>
        <v>0.19519999999999998</v>
      </c>
      <c r="AN236" s="37">
        <f t="shared" si="192"/>
        <v>5.9700000000000031E-2</v>
      </c>
      <c r="AO236" s="37">
        <f t="shared" si="193"/>
        <v>1.369999999999999E-2</v>
      </c>
      <c r="AP236" s="37">
        <f t="shared" si="194"/>
        <v>0.34289999999999998</v>
      </c>
      <c r="AQ236" s="37">
        <f t="shared" si="195"/>
        <v>0.35620000000000007</v>
      </c>
      <c r="AS236" s="2">
        <f t="shared" si="196"/>
        <v>8.7400000000000005E-2</v>
      </c>
      <c r="AT236" s="2">
        <f t="shared" si="197"/>
        <v>6.6799999999999998E-2</v>
      </c>
      <c r="AU236" s="2">
        <f t="shared" si="198"/>
        <v>1.4200000000000001E-2</v>
      </c>
      <c r="AV236" s="2">
        <f t="shared" si="199"/>
        <v>0.13270000000000001</v>
      </c>
      <c r="AW236" s="2">
        <f t="shared" si="200"/>
        <v>1.9099999999999999E-2</v>
      </c>
      <c r="AY236" s="2">
        <f t="shared" si="201"/>
        <v>8.3400000000000002E-2</v>
      </c>
      <c r="AZ236" s="2">
        <f t="shared" si="202"/>
        <v>2.87E-2</v>
      </c>
      <c r="BA236" s="2">
        <f t="shared" si="203"/>
        <v>1.5100000000000001E-2</v>
      </c>
      <c r="BB236" s="2">
        <f t="shared" si="204"/>
        <v>6.9099999999999995E-2</v>
      </c>
      <c r="BC236" s="2">
        <f t="shared" si="205"/>
        <v>1.6999999999999999E-3</v>
      </c>
      <c r="BE236" s="2">
        <f t="shared" si="206"/>
        <v>5.6300000000000003E-2</v>
      </c>
      <c r="BF236" s="2">
        <f t="shared" si="207"/>
        <v>1.38E-2</v>
      </c>
      <c r="BG236" s="2">
        <f t="shared" si="208"/>
        <v>6.4100000000000004E-2</v>
      </c>
      <c r="BH236" s="2">
        <f t="shared" si="209"/>
        <v>0.13689999999999999</v>
      </c>
      <c r="BI236" s="2">
        <f t="shared" si="210"/>
        <v>0.14799999999999999</v>
      </c>
      <c r="BK236" s="2">
        <f t="shared" si="211"/>
        <v>4.6100000000000002E-2</v>
      </c>
      <c r="BL236" s="2">
        <f t="shared" si="212"/>
        <v>1.7600000000000001E-2</v>
      </c>
      <c r="BM236" s="2">
        <f t="shared" si="213"/>
        <v>6.1199999999999997E-2</v>
      </c>
      <c r="BN236" s="2">
        <f t="shared" si="214"/>
        <v>6.2899999999999998E-2</v>
      </c>
      <c r="BO236" s="2">
        <f t="shared" si="215"/>
        <v>0.49170000000000003</v>
      </c>
    </row>
    <row r="237" spans="1:67" ht="16.5" thickBot="1" x14ac:dyDescent="0.3">
      <c r="A237" s="2" t="s">
        <v>362</v>
      </c>
      <c r="B237" s="3">
        <v>0.83</v>
      </c>
      <c r="C237" s="4">
        <v>0.44</v>
      </c>
      <c r="D237" s="4">
        <v>0.49</v>
      </c>
      <c r="E237" s="4">
        <v>0.91</v>
      </c>
      <c r="F237" s="4">
        <v>0.66</v>
      </c>
      <c r="G237" s="6" t="s">
        <v>20</v>
      </c>
      <c r="H237" s="36">
        <f t="shared" si="169"/>
        <v>0.29730000000000001</v>
      </c>
      <c r="I237" s="36">
        <f t="shared" si="170"/>
        <v>0.27529999999999999</v>
      </c>
      <c r="J237" s="36">
        <f t="shared" si="171"/>
        <v>0.1401</v>
      </c>
      <c r="K237" s="36">
        <f t="shared" si="172"/>
        <v>0.19889999999999999</v>
      </c>
      <c r="L237" s="36">
        <f t="shared" si="173"/>
        <v>0.1401</v>
      </c>
      <c r="M237" s="36" t="str">
        <f t="shared" si="174"/>
        <v>Middle</v>
      </c>
      <c r="N237" s="36">
        <f t="shared" si="175"/>
        <v>0</v>
      </c>
      <c r="O237" s="37">
        <f t="shared" si="176"/>
        <v>0.83840000000000003</v>
      </c>
      <c r="P237" s="37">
        <f t="shared" si="177"/>
        <v>0.4889</v>
      </c>
      <c r="Q237" s="37">
        <f t="shared" si="178"/>
        <v>0.51580000000000004</v>
      </c>
      <c r="R237" s="37">
        <f t="shared" si="179"/>
        <v>0.91920000000000002</v>
      </c>
      <c r="S237" s="37">
        <f t="shared" si="180"/>
        <v>0.7097</v>
      </c>
      <c r="T237" s="37"/>
      <c r="U237" s="37">
        <f t="shared" si="181"/>
        <v>8.7900000000000006E-2</v>
      </c>
      <c r="V237" s="37">
        <f t="shared" si="182"/>
        <v>0.34329999999999999</v>
      </c>
      <c r="W237" s="37">
        <f t="shared" si="183"/>
        <v>0.31940000000000002</v>
      </c>
      <c r="X237" s="37">
        <f t="shared" si="184"/>
        <v>4.2099999999999999E-2</v>
      </c>
      <c r="Y237" s="37">
        <f t="shared" si="185"/>
        <v>0.16980000000000001</v>
      </c>
      <c r="Z237" s="37"/>
      <c r="AA237" s="37">
        <f t="shared" si="186"/>
        <v>0.53390000000000004</v>
      </c>
      <c r="AB237" s="37">
        <f t="shared" si="187"/>
        <v>0.10979999999999999</v>
      </c>
      <c r="AC237" s="37">
        <f t="shared" si="188"/>
        <v>0.12609999999999999</v>
      </c>
      <c r="AD237" s="37">
        <f t="shared" si="189"/>
        <v>0.7349</v>
      </c>
      <c r="AE237" s="37">
        <f t="shared" si="190"/>
        <v>0.31180000000000002</v>
      </c>
      <c r="AF237" s="37"/>
      <c r="AG237" s="37">
        <f t="shared" si="216"/>
        <v>4.7000000000000002E-3</v>
      </c>
      <c r="AH237" s="37">
        <f t="shared" si="217"/>
        <v>4.7800000000000002E-2</v>
      </c>
      <c r="AI237" s="37">
        <f t="shared" si="218"/>
        <v>4.1000000000000002E-2</v>
      </c>
      <c r="AJ237" s="37">
        <f t="shared" si="219"/>
        <v>1.9E-3</v>
      </c>
      <c r="AK237" s="37">
        <f t="shared" si="220"/>
        <v>1.2699999999999999E-2</v>
      </c>
      <c r="AL237" s="37"/>
      <c r="AM237" s="37">
        <f t="shared" si="191"/>
        <v>0.75050000000000006</v>
      </c>
      <c r="AN237" s="37">
        <f t="shared" si="192"/>
        <v>0.14560000000000001</v>
      </c>
      <c r="AO237" s="37">
        <f t="shared" si="193"/>
        <v>0.19640000000000002</v>
      </c>
      <c r="AP237" s="37">
        <f t="shared" si="194"/>
        <v>0.87709999999999999</v>
      </c>
      <c r="AQ237" s="37">
        <f t="shared" si="195"/>
        <v>0.53990000000000005</v>
      </c>
      <c r="AS237" s="2">
        <f t="shared" si="196"/>
        <v>0.49559999999999998</v>
      </c>
      <c r="AT237" s="2">
        <f t="shared" si="197"/>
        <v>0.09</v>
      </c>
      <c r="AU237" s="2">
        <f t="shared" si="198"/>
        <v>6.4299999999999996E-2</v>
      </c>
      <c r="AV237" s="2">
        <f t="shared" si="199"/>
        <v>0.68100000000000005</v>
      </c>
      <c r="AW237" s="2">
        <f t="shared" si="200"/>
        <v>0.30630000000000002</v>
      </c>
      <c r="AY237" s="2">
        <f t="shared" si="201"/>
        <v>0.49159999999999998</v>
      </c>
      <c r="AZ237" s="2">
        <f t="shared" si="202"/>
        <v>5.1900000000000002E-2</v>
      </c>
      <c r="BA237" s="2">
        <f t="shared" si="203"/>
        <v>3.5000000000000003E-2</v>
      </c>
      <c r="BB237" s="2">
        <f t="shared" si="204"/>
        <v>0.61739999999999995</v>
      </c>
      <c r="BC237" s="2">
        <f t="shared" si="205"/>
        <v>0.28549999999999998</v>
      </c>
      <c r="BE237" s="2">
        <f t="shared" si="206"/>
        <v>0.46450000000000002</v>
      </c>
      <c r="BF237" s="2">
        <f t="shared" si="207"/>
        <v>3.6999999999999998E-2</v>
      </c>
      <c r="BG237" s="2">
        <f t="shared" si="208"/>
        <v>1.4E-2</v>
      </c>
      <c r="BH237" s="2">
        <f t="shared" si="209"/>
        <v>0.68520000000000003</v>
      </c>
      <c r="BI237" s="2">
        <f t="shared" si="210"/>
        <v>0.13919999999999999</v>
      </c>
      <c r="BK237" s="2">
        <f t="shared" si="211"/>
        <v>0.45429999999999998</v>
      </c>
      <c r="BL237" s="2">
        <f t="shared" si="212"/>
        <v>5.5999999999999999E-3</v>
      </c>
      <c r="BM237" s="2">
        <f t="shared" si="213"/>
        <v>1.11E-2</v>
      </c>
      <c r="BN237" s="2">
        <f t="shared" si="214"/>
        <v>0.61119999999999997</v>
      </c>
      <c r="BO237" s="2">
        <f t="shared" si="215"/>
        <v>0.20449999999999999</v>
      </c>
    </row>
    <row r="238" spans="1:67" ht="16.5" thickBot="1" x14ac:dyDescent="0.3">
      <c r="A238" s="2" t="s">
        <v>363</v>
      </c>
      <c r="B238" s="3">
        <v>0.66</v>
      </c>
      <c r="C238" s="4">
        <v>0.38</v>
      </c>
      <c r="D238" s="4">
        <v>0.55000000000000004</v>
      </c>
      <c r="E238" s="4">
        <v>0.15</v>
      </c>
      <c r="F238" s="4">
        <v>0.62</v>
      </c>
      <c r="G238" s="8" t="s">
        <v>24</v>
      </c>
      <c r="H238" s="36">
        <f t="shared" si="169"/>
        <v>0.2404</v>
      </c>
      <c r="I238" s="36">
        <f t="shared" si="170"/>
        <v>0.22040000000000001</v>
      </c>
      <c r="J238" s="36">
        <f t="shared" si="171"/>
        <v>8.14E-2</v>
      </c>
      <c r="K238" s="36">
        <f t="shared" si="172"/>
        <v>0.24229999999999999</v>
      </c>
      <c r="L238" s="36">
        <f t="shared" si="173"/>
        <v>8.14E-2</v>
      </c>
      <c r="M238" s="36" t="str">
        <f t="shared" si="174"/>
        <v>Middle</v>
      </c>
      <c r="N238" s="36">
        <f t="shared" si="175"/>
        <v>1</v>
      </c>
      <c r="O238" s="37">
        <f t="shared" si="176"/>
        <v>0.66669999999999996</v>
      </c>
      <c r="P238" s="37">
        <f t="shared" si="177"/>
        <v>0.42220000000000002</v>
      </c>
      <c r="Q238" s="37">
        <f t="shared" si="178"/>
        <v>0.57889999999999997</v>
      </c>
      <c r="R238" s="37">
        <f t="shared" si="179"/>
        <v>0.1515</v>
      </c>
      <c r="S238" s="37">
        <f t="shared" si="180"/>
        <v>0.66669999999999996</v>
      </c>
      <c r="T238" s="37"/>
      <c r="U238" s="37">
        <f t="shared" si="181"/>
        <v>0.2</v>
      </c>
      <c r="V238" s="37">
        <f t="shared" si="182"/>
        <v>0.40629999999999999</v>
      </c>
      <c r="W238" s="37">
        <f t="shared" si="183"/>
        <v>0.26669999999999999</v>
      </c>
      <c r="X238" s="37">
        <f t="shared" si="184"/>
        <v>0.7369</v>
      </c>
      <c r="Y238" s="37">
        <f t="shared" si="185"/>
        <v>0.2</v>
      </c>
      <c r="Z238" s="37"/>
      <c r="AA238" s="37">
        <f t="shared" si="186"/>
        <v>0.25800000000000001</v>
      </c>
      <c r="AB238" s="37">
        <f t="shared" si="187"/>
        <v>7.6499999999999999E-2</v>
      </c>
      <c r="AC238" s="37">
        <f t="shared" si="188"/>
        <v>0.17199999999999999</v>
      </c>
      <c r="AD238" s="37">
        <f t="shared" si="189"/>
        <v>1.0500000000000001E-2</v>
      </c>
      <c r="AE238" s="37">
        <f t="shared" si="190"/>
        <v>0.25800000000000001</v>
      </c>
      <c r="AF238" s="37"/>
      <c r="AG238" s="37">
        <f t="shared" si="216"/>
        <v>1.67E-2</v>
      </c>
      <c r="AH238" s="37">
        <f t="shared" si="217"/>
        <v>6.9900000000000004E-2</v>
      </c>
      <c r="AI238" s="37">
        <f t="shared" si="218"/>
        <v>2.8500000000000001E-2</v>
      </c>
      <c r="AJ238" s="37">
        <f t="shared" si="219"/>
        <v>0.35049999999999998</v>
      </c>
      <c r="AK238" s="37">
        <f t="shared" si="220"/>
        <v>1.67E-2</v>
      </c>
      <c r="AL238" s="37"/>
      <c r="AM238" s="37">
        <f t="shared" si="191"/>
        <v>0.46669999999999995</v>
      </c>
      <c r="AN238" s="37">
        <f t="shared" si="192"/>
        <v>1.5900000000000025E-2</v>
      </c>
      <c r="AO238" s="37">
        <f t="shared" si="193"/>
        <v>0.31219999999999998</v>
      </c>
      <c r="AP238" s="37">
        <f t="shared" si="194"/>
        <v>0.58540000000000003</v>
      </c>
      <c r="AQ238" s="37">
        <f t="shared" si="195"/>
        <v>0.46669999999999995</v>
      </c>
      <c r="AS238" s="2">
        <f t="shared" si="196"/>
        <v>0.21970000000000001</v>
      </c>
      <c r="AT238" s="2">
        <f t="shared" si="197"/>
        <v>5.67E-2</v>
      </c>
      <c r="AU238" s="2">
        <f t="shared" si="198"/>
        <v>0.11020000000000001</v>
      </c>
      <c r="AV238" s="2">
        <f t="shared" si="199"/>
        <v>4.3400000000000001E-2</v>
      </c>
      <c r="AW238" s="2">
        <f t="shared" si="200"/>
        <v>0.2525</v>
      </c>
      <c r="AY238" s="2">
        <f t="shared" si="201"/>
        <v>0.2157</v>
      </c>
      <c r="AZ238" s="2">
        <f t="shared" si="202"/>
        <v>1.8599999999999998E-2</v>
      </c>
      <c r="BA238" s="2">
        <f t="shared" si="203"/>
        <v>8.09E-2</v>
      </c>
      <c r="BB238" s="2">
        <f t="shared" si="204"/>
        <v>0.107</v>
      </c>
      <c r="BC238" s="2">
        <f t="shared" si="205"/>
        <v>0.23169999999999999</v>
      </c>
      <c r="BE238" s="2">
        <f t="shared" si="206"/>
        <v>0.18859999999999999</v>
      </c>
      <c r="BF238" s="2">
        <f t="shared" si="207"/>
        <v>3.7000000000000002E-3</v>
      </c>
      <c r="BG238" s="2">
        <f t="shared" si="208"/>
        <v>3.1899999999999998E-2</v>
      </c>
      <c r="BH238" s="2">
        <f t="shared" si="209"/>
        <v>3.9199999999999999E-2</v>
      </c>
      <c r="BI238" s="2">
        <f t="shared" si="210"/>
        <v>8.5400000000000004E-2</v>
      </c>
      <c r="BK238" s="2">
        <f t="shared" si="211"/>
        <v>0.1784</v>
      </c>
      <c r="BL238" s="2">
        <f t="shared" si="212"/>
        <v>2.7699999999999999E-2</v>
      </c>
      <c r="BM238" s="2">
        <f t="shared" si="213"/>
        <v>3.4799999999999998E-2</v>
      </c>
      <c r="BN238" s="2">
        <f t="shared" si="214"/>
        <v>0.1132</v>
      </c>
      <c r="BO238" s="2">
        <f t="shared" si="215"/>
        <v>0.25829999999999997</v>
      </c>
    </row>
    <row r="239" spans="1:67" ht="16.5" thickBot="1" x14ac:dyDescent="0.3">
      <c r="A239" s="2" t="s">
        <v>364</v>
      </c>
      <c r="B239" s="3">
        <v>0.57999999999999996</v>
      </c>
      <c r="C239" s="4">
        <v>0.35</v>
      </c>
      <c r="D239" s="4">
        <v>0.51</v>
      </c>
      <c r="E239" s="4">
        <v>0.27</v>
      </c>
      <c r="F239" s="4">
        <v>0.3</v>
      </c>
      <c r="G239" s="7" t="s">
        <v>21</v>
      </c>
      <c r="H239" s="36">
        <f t="shared" si="169"/>
        <v>3.8699999999999998E-2</v>
      </c>
      <c r="I239" s="36">
        <f t="shared" si="170"/>
        <v>1.8700000000000001E-2</v>
      </c>
      <c r="J239" s="36">
        <f t="shared" si="171"/>
        <v>0.121</v>
      </c>
      <c r="K239" s="36">
        <f t="shared" si="172"/>
        <v>0.43959999999999999</v>
      </c>
      <c r="L239" s="36">
        <f t="shared" si="173"/>
        <v>1.8700000000000001E-2</v>
      </c>
      <c r="M239" s="36" t="str">
        <f t="shared" si="174"/>
        <v>Low</v>
      </c>
      <c r="N239" s="36">
        <f t="shared" si="175"/>
        <v>1</v>
      </c>
      <c r="O239" s="37">
        <f t="shared" si="176"/>
        <v>0.58589999999999998</v>
      </c>
      <c r="P239" s="37">
        <f t="shared" si="177"/>
        <v>0.38890000000000002</v>
      </c>
      <c r="Q239" s="37">
        <f t="shared" si="178"/>
        <v>0.53680000000000005</v>
      </c>
      <c r="R239" s="37">
        <f t="shared" si="179"/>
        <v>0.2727</v>
      </c>
      <c r="S239" s="37">
        <f t="shared" si="180"/>
        <v>0.3226</v>
      </c>
      <c r="T239" s="37"/>
      <c r="U239" s="37">
        <f t="shared" si="181"/>
        <v>0.2611</v>
      </c>
      <c r="V239" s="37">
        <f t="shared" si="182"/>
        <v>0.44</v>
      </c>
      <c r="W239" s="37">
        <f t="shared" si="183"/>
        <v>0.3014</v>
      </c>
      <c r="X239" s="37">
        <f t="shared" si="184"/>
        <v>0.57150000000000001</v>
      </c>
      <c r="Y239" s="37">
        <f t="shared" si="185"/>
        <v>0.51219999999999999</v>
      </c>
      <c r="Z239" s="37"/>
      <c r="AA239" s="37">
        <f t="shared" si="186"/>
        <v>0.17780000000000001</v>
      </c>
      <c r="AB239" s="37">
        <f t="shared" si="187"/>
        <v>6.3200000000000006E-2</v>
      </c>
      <c r="AC239" s="37">
        <f t="shared" si="188"/>
        <v>0.1401</v>
      </c>
      <c r="AD239" s="37">
        <f t="shared" si="189"/>
        <v>2.9700000000000001E-2</v>
      </c>
      <c r="AE239" s="37">
        <f t="shared" si="190"/>
        <v>4.19E-2</v>
      </c>
      <c r="AF239" s="37"/>
      <c r="AG239" s="37">
        <f t="shared" si="216"/>
        <v>2.7300000000000001E-2</v>
      </c>
      <c r="AH239" s="37">
        <f t="shared" si="217"/>
        <v>8.4500000000000006E-2</v>
      </c>
      <c r="AI239" s="37">
        <f t="shared" si="218"/>
        <v>3.6299999999999999E-2</v>
      </c>
      <c r="AJ239" s="37">
        <f t="shared" si="219"/>
        <v>0.16600000000000001</v>
      </c>
      <c r="AK239" s="37">
        <f t="shared" si="220"/>
        <v>0.12379999999999999</v>
      </c>
      <c r="AL239" s="37"/>
      <c r="AM239" s="37">
        <f t="shared" si="191"/>
        <v>0.32479999999999998</v>
      </c>
      <c r="AN239" s="37">
        <f t="shared" si="192"/>
        <v>5.1099999999999979E-2</v>
      </c>
      <c r="AO239" s="37">
        <f t="shared" si="193"/>
        <v>0.23540000000000005</v>
      </c>
      <c r="AP239" s="37">
        <f t="shared" si="194"/>
        <v>0.29880000000000001</v>
      </c>
      <c r="AQ239" s="37">
        <f t="shared" si="195"/>
        <v>0.18959999999999999</v>
      </c>
      <c r="AS239" s="2">
        <f t="shared" si="196"/>
        <v>0.13950000000000001</v>
      </c>
      <c r="AT239" s="2">
        <f t="shared" si="197"/>
        <v>4.3400000000000001E-2</v>
      </c>
      <c r="AU239" s="2">
        <f t="shared" si="198"/>
        <v>7.8299999999999995E-2</v>
      </c>
      <c r="AV239" s="2">
        <f t="shared" si="199"/>
        <v>2.4199999999999999E-2</v>
      </c>
      <c r="AW239" s="2">
        <f t="shared" si="200"/>
        <v>3.6400000000000002E-2</v>
      </c>
      <c r="AY239" s="2">
        <f t="shared" si="201"/>
        <v>0.13550000000000001</v>
      </c>
      <c r="AZ239" s="2">
        <f t="shared" si="202"/>
        <v>5.3E-3</v>
      </c>
      <c r="BA239" s="2">
        <f t="shared" si="203"/>
        <v>4.9000000000000002E-2</v>
      </c>
      <c r="BB239" s="2">
        <f t="shared" si="204"/>
        <v>8.7800000000000003E-2</v>
      </c>
      <c r="BC239" s="2">
        <f t="shared" si="205"/>
        <v>1.5599999999999999E-2</v>
      </c>
      <c r="BE239" s="2">
        <f t="shared" si="206"/>
        <v>0.1084</v>
      </c>
      <c r="BF239" s="2">
        <f t="shared" si="207"/>
        <v>9.5999999999999992E-3</v>
      </c>
      <c r="BG239" s="2">
        <f t="shared" si="208"/>
        <v>0</v>
      </c>
      <c r="BH239" s="2">
        <f t="shared" si="209"/>
        <v>0.02</v>
      </c>
      <c r="BI239" s="2">
        <f t="shared" si="210"/>
        <v>0.13070000000000001</v>
      </c>
      <c r="BK239" s="2">
        <f t="shared" si="211"/>
        <v>9.8199999999999996E-2</v>
      </c>
      <c r="BL239" s="2">
        <f t="shared" si="212"/>
        <v>4.1000000000000002E-2</v>
      </c>
      <c r="BM239" s="2">
        <f t="shared" si="213"/>
        <v>2.8999999999999998E-3</v>
      </c>
      <c r="BN239" s="2">
        <f t="shared" si="214"/>
        <v>9.4E-2</v>
      </c>
      <c r="BO239" s="2">
        <f t="shared" si="215"/>
        <v>0.47439999999999999</v>
      </c>
    </row>
    <row r="240" spans="1:67" ht="16.5" thickBot="1" x14ac:dyDescent="0.3">
      <c r="A240" s="2" t="s">
        <v>365</v>
      </c>
      <c r="B240" s="3">
        <v>0.52300000000000002</v>
      </c>
      <c r="C240" s="4">
        <v>0.41</v>
      </c>
      <c r="D240" s="4">
        <v>0.55000000000000004</v>
      </c>
      <c r="E240" s="4">
        <v>0.6</v>
      </c>
      <c r="F240" s="4">
        <v>0.22</v>
      </c>
      <c r="G240" s="7" t="s">
        <v>21</v>
      </c>
      <c r="H240" s="36">
        <f t="shared" si="169"/>
        <v>2.47E-2</v>
      </c>
      <c r="I240" s="36">
        <f t="shared" si="170"/>
        <v>9.4999999999999998E-3</v>
      </c>
      <c r="J240" s="36">
        <f t="shared" si="171"/>
        <v>0.14269999999999999</v>
      </c>
      <c r="K240" s="36">
        <f t="shared" si="172"/>
        <v>0.45889999999999997</v>
      </c>
      <c r="L240" s="36">
        <f t="shared" si="173"/>
        <v>9.4999999999999998E-3</v>
      </c>
      <c r="M240" s="36" t="str">
        <f t="shared" si="174"/>
        <v>Low</v>
      </c>
      <c r="N240" s="36">
        <f t="shared" si="175"/>
        <v>1</v>
      </c>
      <c r="O240" s="37">
        <f t="shared" si="176"/>
        <v>0.52829999999999999</v>
      </c>
      <c r="P240" s="37">
        <f t="shared" si="177"/>
        <v>0.4556</v>
      </c>
      <c r="Q240" s="37">
        <f t="shared" si="178"/>
        <v>0.57889999999999997</v>
      </c>
      <c r="R240" s="37">
        <f t="shared" si="179"/>
        <v>0.60609999999999997</v>
      </c>
      <c r="S240" s="37">
        <f t="shared" si="180"/>
        <v>0.2366</v>
      </c>
      <c r="T240" s="37"/>
      <c r="U240" s="37">
        <f t="shared" si="181"/>
        <v>0.30859999999999999</v>
      </c>
      <c r="V240" s="37">
        <f t="shared" si="182"/>
        <v>0.374</v>
      </c>
      <c r="W240" s="37">
        <f t="shared" si="183"/>
        <v>0.26669999999999999</v>
      </c>
      <c r="X240" s="37">
        <f t="shared" si="184"/>
        <v>0.24529999999999999</v>
      </c>
      <c r="Y240" s="37">
        <f t="shared" si="185"/>
        <v>0.61729999999999996</v>
      </c>
      <c r="Z240" s="37"/>
      <c r="AA240" s="37">
        <f t="shared" si="186"/>
        <v>0.1343</v>
      </c>
      <c r="AB240" s="37">
        <f t="shared" si="187"/>
        <v>9.1999999999999998E-2</v>
      </c>
      <c r="AC240" s="37">
        <f t="shared" si="188"/>
        <v>0.17199999999999999</v>
      </c>
      <c r="AD240" s="37">
        <f t="shared" si="189"/>
        <v>0.1956</v>
      </c>
      <c r="AE240" s="37">
        <f t="shared" si="190"/>
        <v>2.2599999999999999E-2</v>
      </c>
      <c r="AF240" s="37"/>
      <c r="AG240" s="37">
        <f t="shared" si="216"/>
        <v>3.8199999999999998E-2</v>
      </c>
      <c r="AH240" s="37">
        <f t="shared" si="217"/>
        <v>5.7799999999999997E-2</v>
      </c>
      <c r="AI240" s="37">
        <f t="shared" si="218"/>
        <v>2.8500000000000001E-2</v>
      </c>
      <c r="AJ240" s="37">
        <f t="shared" si="219"/>
        <v>2.4199999999999999E-2</v>
      </c>
      <c r="AK240" s="37">
        <f t="shared" si="220"/>
        <v>0.20610000000000001</v>
      </c>
      <c r="AL240" s="37"/>
      <c r="AM240" s="37">
        <f t="shared" si="191"/>
        <v>0.21970000000000001</v>
      </c>
      <c r="AN240" s="37">
        <f t="shared" si="192"/>
        <v>8.1600000000000006E-2</v>
      </c>
      <c r="AO240" s="37">
        <f t="shared" si="193"/>
        <v>0.31219999999999998</v>
      </c>
      <c r="AP240" s="37">
        <f t="shared" si="194"/>
        <v>0.36080000000000001</v>
      </c>
      <c r="AQ240" s="37">
        <f t="shared" si="195"/>
        <v>0.38069999999999993</v>
      </c>
      <c r="AS240" s="2">
        <f t="shared" si="196"/>
        <v>9.6000000000000002E-2</v>
      </c>
      <c r="AT240" s="2">
        <f t="shared" si="197"/>
        <v>7.22E-2</v>
      </c>
      <c r="AU240" s="2">
        <f t="shared" si="198"/>
        <v>0.11020000000000001</v>
      </c>
      <c r="AV240" s="2">
        <f t="shared" si="199"/>
        <v>0.14169999999999999</v>
      </c>
      <c r="AW240" s="2">
        <f t="shared" si="200"/>
        <v>1.7100000000000001E-2</v>
      </c>
      <c r="AY240" s="2">
        <f t="shared" si="201"/>
        <v>9.1999999999999998E-2</v>
      </c>
      <c r="AZ240" s="2">
        <f t="shared" si="202"/>
        <v>3.4099999999999998E-2</v>
      </c>
      <c r="BA240" s="2">
        <f t="shared" si="203"/>
        <v>8.09E-2</v>
      </c>
      <c r="BB240" s="2">
        <f t="shared" si="204"/>
        <v>7.8100000000000003E-2</v>
      </c>
      <c r="BC240" s="2">
        <f t="shared" si="205"/>
        <v>3.7000000000000002E-3</v>
      </c>
      <c r="BE240" s="2">
        <f t="shared" si="206"/>
        <v>6.4899999999999999E-2</v>
      </c>
      <c r="BF240" s="2">
        <f t="shared" si="207"/>
        <v>1.9199999999999998E-2</v>
      </c>
      <c r="BG240" s="2">
        <f t="shared" si="208"/>
        <v>3.1899999999999998E-2</v>
      </c>
      <c r="BH240" s="2">
        <f t="shared" si="209"/>
        <v>0.1459</v>
      </c>
      <c r="BI240" s="2">
        <f t="shared" si="210"/>
        <v>0.15</v>
      </c>
      <c r="BK240" s="2">
        <f t="shared" si="211"/>
        <v>5.4699999999999999E-2</v>
      </c>
      <c r="BL240" s="2">
        <f t="shared" si="212"/>
        <v>1.2200000000000001E-2</v>
      </c>
      <c r="BM240" s="2">
        <f t="shared" si="213"/>
        <v>3.4799999999999998E-2</v>
      </c>
      <c r="BN240" s="2">
        <f t="shared" si="214"/>
        <v>7.1900000000000006E-2</v>
      </c>
      <c r="BO240" s="2">
        <f t="shared" si="215"/>
        <v>0.49370000000000003</v>
      </c>
    </row>
    <row r="241" spans="1:67" ht="16.5" thickBot="1" x14ac:dyDescent="0.3">
      <c r="A241" s="2" t="s">
        <v>366</v>
      </c>
      <c r="B241" s="3">
        <v>0.66</v>
      </c>
      <c r="C241" s="4">
        <v>0.36</v>
      </c>
      <c r="D241" s="4">
        <v>0.56000000000000005</v>
      </c>
      <c r="E241" s="4">
        <v>0.4</v>
      </c>
      <c r="F241" s="4">
        <v>0.83</v>
      </c>
      <c r="G241" s="6" t="s">
        <v>20</v>
      </c>
      <c r="H241" s="36">
        <f t="shared" si="169"/>
        <v>0.61350000000000005</v>
      </c>
      <c r="I241" s="36">
        <f t="shared" si="170"/>
        <v>0.59299999999999997</v>
      </c>
      <c r="J241" s="36">
        <f t="shared" si="171"/>
        <v>0.4546</v>
      </c>
      <c r="K241" s="36">
        <f t="shared" si="172"/>
        <v>0.1381</v>
      </c>
      <c r="L241" s="36">
        <f t="shared" si="173"/>
        <v>0.1381</v>
      </c>
      <c r="M241" s="36" t="str">
        <f t="shared" si="174"/>
        <v>High</v>
      </c>
      <c r="N241" s="36">
        <f t="shared" si="175"/>
        <v>1</v>
      </c>
      <c r="O241" s="37">
        <f t="shared" si="176"/>
        <v>0.66669999999999996</v>
      </c>
      <c r="P241" s="37">
        <f t="shared" si="177"/>
        <v>0.4</v>
      </c>
      <c r="Q241" s="37">
        <f t="shared" si="178"/>
        <v>0.58950000000000002</v>
      </c>
      <c r="R241" s="37">
        <f t="shared" si="179"/>
        <v>0.40400000000000003</v>
      </c>
      <c r="S241" s="37">
        <f t="shared" si="180"/>
        <v>0.89249999999999996</v>
      </c>
      <c r="T241" s="37"/>
      <c r="U241" s="37">
        <f t="shared" si="181"/>
        <v>0.2</v>
      </c>
      <c r="V241" s="37">
        <f t="shared" si="182"/>
        <v>0.42859999999999998</v>
      </c>
      <c r="W241" s="37">
        <f t="shared" si="183"/>
        <v>0.25829999999999997</v>
      </c>
      <c r="X241" s="37">
        <f t="shared" si="184"/>
        <v>0.42449999999999999</v>
      </c>
      <c r="Y241" s="37">
        <f t="shared" si="185"/>
        <v>5.6800000000000003E-2</v>
      </c>
      <c r="Z241" s="37"/>
      <c r="AA241" s="37">
        <f t="shared" si="186"/>
        <v>0.25800000000000001</v>
      </c>
      <c r="AB241" s="37">
        <f t="shared" si="187"/>
        <v>6.7400000000000002E-2</v>
      </c>
      <c r="AC241" s="37">
        <f t="shared" si="188"/>
        <v>0.18090000000000001</v>
      </c>
      <c r="AD241" s="37">
        <f t="shared" si="189"/>
        <v>6.9000000000000006E-2</v>
      </c>
      <c r="AE241" s="37">
        <f t="shared" si="190"/>
        <v>0.66210000000000002</v>
      </c>
      <c r="AF241" s="37"/>
      <c r="AG241" s="37">
        <f t="shared" si="216"/>
        <v>1.67E-2</v>
      </c>
      <c r="AH241" s="37">
        <f t="shared" si="217"/>
        <v>7.9299999999999995E-2</v>
      </c>
      <c r="AI241" s="37">
        <f t="shared" si="218"/>
        <v>2.6700000000000002E-2</v>
      </c>
      <c r="AJ241" s="37">
        <f t="shared" si="219"/>
        <v>7.7499999999999999E-2</v>
      </c>
      <c r="AK241" s="37">
        <f t="shared" si="220"/>
        <v>2.7000000000000001E-3</v>
      </c>
      <c r="AL241" s="37"/>
      <c r="AM241" s="37">
        <f t="shared" si="191"/>
        <v>0.46669999999999995</v>
      </c>
      <c r="AN241" s="37">
        <f t="shared" si="192"/>
        <v>2.8599999999999959E-2</v>
      </c>
      <c r="AO241" s="37">
        <f t="shared" si="193"/>
        <v>0.33120000000000005</v>
      </c>
      <c r="AP241" s="37">
        <f t="shared" si="194"/>
        <v>2.0499999999999963E-2</v>
      </c>
      <c r="AQ241" s="37">
        <f t="shared" si="195"/>
        <v>0.8357</v>
      </c>
      <c r="AS241" s="2">
        <f t="shared" si="196"/>
        <v>0.21970000000000001</v>
      </c>
      <c r="AT241" s="2">
        <f t="shared" si="197"/>
        <v>4.7600000000000003E-2</v>
      </c>
      <c r="AU241" s="2">
        <f t="shared" si="198"/>
        <v>0.1191</v>
      </c>
      <c r="AV241" s="2">
        <f t="shared" si="199"/>
        <v>1.5100000000000001E-2</v>
      </c>
      <c r="AW241" s="2">
        <f t="shared" si="200"/>
        <v>0.65659999999999996</v>
      </c>
      <c r="AY241" s="2">
        <f t="shared" si="201"/>
        <v>0.2157</v>
      </c>
      <c r="AZ241" s="2">
        <f t="shared" si="202"/>
        <v>9.4999999999999998E-3</v>
      </c>
      <c r="BA241" s="2">
        <f t="shared" si="203"/>
        <v>8.9800000000000005E-2</v>
      </c>
      <c r="BB241" s="2">
        <f t="shared" si="204"/>
        <v>4.8500000000000001E-2</v>
      </c>
      <c r="BC241" s="2">
        <f t="shared" si="205"/>
        <v>0.63580000000000003</v>
      </c>
      <c r="BE241" s="2">
        <f t="shared" si="206"/>
        <v>0.18859999999999999</v>
      </c>
      <c r="BF241" s="2">
        <f t="shared" si="207"/>
        <v>5.4000000000000003E-3</v>
      </c>
      <c r="BG241" s="2">
        <f t="shared" si="208"/>
        <v>4.0800000000000003E-2</v>
      </c>
      <c r="BH241" s="2">
        <f t="shared" si="209"/>
        <v>1.9300000000000001E-2</v>
      </c>
      <c r="BI241" s="2">
        <f t="shared" si="210"/>
        <v>0.48949999999999999</v>
      </c>
      <c r="BK241" s="2">
        <f t="shared" si="211"/>
        <v>0.1784</v>
      </c>
      <c r="BL241" s="2">
        <f t="shared" si="212"/>
        <v>3.6799999999999999E-2</v>
      </c>
      <c r="BM241" s="2">
        <f t="shared" si="213"/>
        <v>4.3700000000000003E-2</v>
      </c>
      <c r="BN241" s="2">
        <f t="shared" si="214"/>
        <v>5.4699999999999999E-2</v>
      </c>
      <c r="BO241" s="2">
        <f t="shared" si="215"/>
        <v>0.14580000000000001</v>
      </c>
    </row>
    <row r="242" spans="1:67" ht="16.5" thickBot="1" x14ac:dyDescent="0.3">
      <c r="A242" s="2" t="s">
        <v>367</v>
      </c>
      <c r="B242" s="3">
        <v>0.62</v>
      </c>
      <c r="C242" s="4">
        <v>0.37</v>
      </c>
      <c r="D242" s="4">
        <v>0.81</v>
      </c>
      <c r="E242" s="4">
        <v>0.13</v>
      </c>
      <c r="F242" s="4">
        <v>0.64</v>
      </c>
      <c r="G242" s="8" t="s">
        <v>24</v>
      </c>
      <c r="H242" s="36">
        <f t="shared" si="169"/>
        <v>0.28760000000000002</v>
      </c>
      <c r="I242" s="36">
        <f t="shared" si="170"/>
        <v>0.2676</v>
      </c>
      <c r="J242" s="36">
        <f t="shared" si="171"/>
        <v>0.1285</v>
      </c>
      <c r="K242" s="36">
        <f t="shared" si="172"/>
        <v>0.2419</v>
      </c>
      <c r="L242" s="36">
        <f t="shared" si="173"/>
        <v>0.1285</v>
      </c>
      <c r="M242" s="36" t="str">
        <f t="shared" si="174"/>
        <v>Middle</v>
      </c>
      <c r="N242" s="36">
        <f t="shared" si="175"/>
        <v>1</v>
      </c>
      <c r="O242" s="37">
        <f t="shared" si="176"/>
        <v>0.62629999999999997</v>
      </c>
      <c r="P242" s="37">
        <f t="shared" si="177"/>
        <v>0.41110000000000002</v>
      </c>
      <c r="Q242" s="37">
        <f t="shared" si="178"/>
        <v>0.85260000000000002</v>
      </c>
      <c r="R242" s="37">
        <f t="shared" si="179"/>
        <v>0.1313</v>
      </c>
      <c r="S242" s="37">
        <f t="shared" si="180"/>
        <v>0.68820000000000003</v>
      </c>
      <c r="T242" s="37"/>
      <c r="U242" s="37">
        <f t="shared" si="181"/>
        <v>0.2298</v>
      </c>
      <c r="V242" s="37">
        <f t="shared" si="182"/>
        <v>0.4173</v>
      </c>
      <c r="W242" s="37">
        <f t="shared" si="183"/>
        <v>7.9600000000000004E-2</v>
      </c>
      <c r="X242" s="37">
        <f t="shared" si="184"/>
        <v>0.76790000000000003</v>
      </c>
      <c r="Y242" s="37">
        <f t="shared" si="185"/>
        <v>0.1847</v>
      </c>
      <c r="Z242" s="37"/>
      <c r="AA242" s="37">
        <f t="shared" si="186"/>
        <v>0.21479999999999999</v>
      </c>
      <c r="AB242" s="37">
        <f t="shared" si="187"/>
        <v>7.1900000000000006E-2</v>
      </c>
      <c r="AC242" s="37">
        <f t="shared" si="188"/>
        <v>0.56520000000000004</v>
      </c>
      <c r="AD242" s="37">
        <f t="shared" si="189"/>
        <v>8.3999999999999995E-3</v>
      </c>
      <c r="AE242" s="37">
        <f t="shared" si="190"/>
        <v>0.2838</v>
      </c>
      <c r="AF242" s="37"/>
      <c r="AG242" s="37">
        <f t="shared" si="216"/>
        <v>2.1399999999999999E-2</v>
      </c>
      <c r="AH242" s="37">
        <f t="shared" si="217"/>
        <v>7.4399999999999994E-2</v>
      </c>
      <c r="AI242" s="37">
        <f t="shared" si="218"/>
        <v>4.1000000000000003E-3</v>
      </c>
      <c r="AJ242" s="37">
        <f t="shared" si="219"/>
        <v>0.39960000000000001</v>
      </c>
      <c r="AK242" s="37">
        <f t="shared" si="220"/>
        <v>1.46E-2</v>
      </c>
      <c r="AL242" s="37"/>
      <c r="AM242" s="37">
        <f t="shared" si="191"/>
        <v>0.39649999999999996</v>
      </c>
      <c r="AN242" s="37">
        <f t="shared" si="192"/>
        <v>6.1999999999999833E-3</v>
      </c>
      <c r="AO242" s="37">
        <f t="shared" si="193"/>
        <v>0.77300000000000002</v>
      </c>
      <c r="AP242" s="37">
        <f t="shared" si="194"/>
        <v>0.63660000000000005</v>
      </c>
      <c r="AQ242" s="37">
        <f t="shared" si="195"/>
        <v>0.50350000000000006</v>
      </c>
      <c r="AS242" s="2">
        <f t="shared" si="196"/>
        <v>0.17649999999999999</v>
      </c>
      <c r="AT242" s="2">
        <f t="shared" si="197"/>
        <v>5.21E-2</v>
      </c>
      <c r="AU242" s="2">
        <f t="shared" si="198"/>
        <v>0.50339999999999996</v>
      </c>
      <c r="AV242" s="2">
        <f t="shared" si="199"/>
        <v>4.5499999999999999E-2</v>
      </c>
      <c r="AW242" s="2">
        <f t="shared" si="200"/>
        <v>0.27829999999999999</v>
      </c>
      <c r="AY242" s="2">
        <f t="shared" si="201"/>
        <v>0.17249999999999999</v>
      </c>
      <c r="AZ242" s="2">
        <f t="shared" si="202"/>
        <v>1.4E-2</v>
      </c>
      <c r="BA242" s="2">
        <f t="shared" si="203"/>
        <v>0.47410000000000002</v>
      </c>
      <c r="BB242" s="2">
        <f t="shared" si="204"/>
        <v>0.1091</v>
      </c>
      <c r="BC242" s="2">
        <f t="shared" si="205"/>
        <v>0.25750000000000001</v>
      </c>
      <c r="BE242" s="2">
        <f t="shared" si="206"/>
        <v>0.1454</v>
      </c>
      <c r="BF242" s="2">
        <f t="shared" si="207"/>
        <v>8.9999999999999998E-4</v>
      </c>
      <c r="BG242" s="2">
        <f t="shared" si="208"/>
        <v>0.42509999999999998</v>
      </c>
      <c r="BH242" s="2">
        <f t="shared" si="209"/>
        <v>4.1300000000000003E-2</v>
      </c>
      <c r="BI242" s="2">
        <f t="shared" si="210"/>
        <v>0.11119999999999999</v>
      </c>
      <c r="BK242" s="2">
        <f t="shared" si="211"/>
        <v>0.13519999999999999</v>
      </c>
      <c r="BL242" s="2">
        <f t="shared" si="212"/>
        <v>3.2300000000000002E-2</v>
      </c>
      <c r="BM242" s="2">
        <f t="shared" si="213"/>
        <v>0.42799999999999999</v>
      </c>
      <c r="BN242" s="2">
        <f t="shared" si="214"/>
        <v>0.1153</v>
      </c>
      <c r="BO242" s="2">
        <f t="shared" si="215"/>
        <v>0.23250000000000001</v>
      </c>
    </row>
    <row r="243" spans="1:67" ht="16.5" thickBot="1" x14ac:dyDescent="0.3">
      <c r="A243" s="2" t="s">
        <v>368</v>
      </c>
      <c r="B243" s="3">
        <v>0.52</v>
      </c>
      <c r="C243" s="4">
        <v>0.44</v>
      </c>
      <c r="D243" s="4">
        <v>0.82</v>
      </c>
      <c r="E243" s="4">
        <v>0.3</v>
      </c>
      <c r="F243" s="4">
        <v>0.52</v>
      </c>
      <c r="G243" s="8" t="s">
        <v>24</v>
      </c>
      <c r="H243" s="36">
        <f t="shared" si="169"/>
        <v>0.17100000000000001</v>
      </c>
      <c r="I243" s="36">
        <f t="shared" si="170"/>
        <v>0.151</v>
      </c>
      <c r="J243" s="36">
        <f t="shared" si="171"/>
        <v>4.2000000000000003E-2</v>
      </c>
      <c r="K243" s="36">
        <f t="shared" si="172"/>
        <v>0.36049999999999999</v>
      </c>
      <c r="L243" s="36">
        <f t="shared" si="173"/>
        <v>4.2000000000000003E-2</v>
      </c>
      <c r="M243" s="36" t="str">
        <f t="shared" si="174"/>
        <v>Middle</v>
      </c>
      <c r="N243" s="36">
        <f t="shared" si="175"/>
        <v>1</v>
      </c>
      <c r="O243" s="37">
        <f t="shared" si="176"/>
        <v>0.52529999999999999</v>
      </c>
      <c r="P243" s="37">
        <f t="shared" si="177"/>
        <v>0.4889</v>
      </c>
      <c r="Q243" s="37">
        <f t="shared" si="178"/>
        <v>0.86319999999999997</v>
      </c>
      <c r="R243" s="37">
        <f t="shared" si="179"/>
        <v>0.30299999999999999</v>
      </c>
      <c r="S243" s="37">
        <f t="shared" si="180"/>
        <v>0.55910000000000004</v>
      </c>
      <c r="T243" s="37"/>
      <c r="U243" s="37">
        <f t="shared" si="181"/>
        <v>0.31119999999999998</v>
      </c>
      <c r="V243" s="37">
        <f t="shared" si="182"/>
        <v>0.34329999999999999</v>
      </c>
      <c r="W243" s="37">
        <f t="shared" si="183"/>
        <v>7.3400000000000007E-2</v>
      </c>
      <c r="X243" s="37">
        <f t="shared" si="184"/>
        <v>0.53490000000000004</v>
      </c>
      <c r="Y243" s="37">
        <f t="shared" si="185"/>
        <v>0.2828</v>
      </c>
      <c r="Z243" s="37"/>
      <c r="AA243" s="37">
        <f t="shared" si="186"/>
        <v>0.1323</v>
      </c>
      <c r="AB243" s="37">
        <f t="shared" si="187"/>
        <v>0.10979999999999999</v>
      </c>
      <c r="AC243" s="37">
        <f t="shared" si="188"/>
        <v>0.5897</v>
      </c>
      <c r="AD243" s="37">
        <f t="shared" si="189"/>
        <v>3.6700000000000003E-2</v>
      </c>
      <c r="AE243" s="37">
        <f t="shared" si="190"/>
        <v>0.15629999999999999</v>
      </c>
      <c r="AF243" s="37"/>
      <c r="AG243" s="37">
        <f t="shared" si="216"/>
        <v>3.8800000000000001E-2</v>
      </c>
      <c r="AH243" s="37">
        <f t="shared" si="217"/>
        <v>4.7800000000000002E-2</v>
      </c>
      <c r="AI243" s="37">
        <f t="shared" si="218"/>
        <v>3.7000000000000002E-3</v>
      </c>
      <c r="AJ243" s="37">
        <f t="shared" si="219"/>
        <v>0.13880000000000001</v>
      </c>
      <c r="AK243" s="37">
        <f t="shared" si="220"/>
        <v>3.1899999999999998E-2</v>
      </c>
      <c r="AL243" s="37"/>
      <c r="AM243" s="37">
        <f t="shared" si="191"/>
        <v>0.21410000000000001</v>
      </c>
      <c r="AN243" s="37">
        <f t="shared" si="192"/>
        <v>0.14560000000000001</v>
      </c>
      <c r="AO243" s="37">
        <f t="shared" si="193"/>
        <v>0.78979999999999995</v>
      </c>
      <c r="AP243" s="37">
        <f t="shared" si="194"/>
        <v>0.23190000000000005</v>
      </c>
      <c r="AQ243" s="37">
        <f t="shared" si="195"/>
        <v>0.27630000000000005</v>
      </c>
      <c r="AS243" s="2">
        <f t="shared" si="196"/>
        <v>9.4E-2</v>
      </c>
      <c r="AT243" s="2">
        <f t="shared" si="197"/>
        <v>0.09</v>
      </c>
      <c r="AU243" s="2">
        <f t="shared" si="198"/>
        <v>0.52790000000000004</v>
      </c>
      <c r="AV243" s="2">
        <f t="shared" si="199"/>
        <v>1.72E-2</v>
      </c>
      <c r="AW243" s="2">
        <f t="shared" si="200"/>
        <v>0.15079999999999999</v>
      </c>
      <c r="AY243" s="2">
        <f t="shared" si="201"/>
        <v>0.09</v>
      </c>
      <c r="AZ243" s="2">
        <f t="shared" si="202"/>
        <v>5.1900000000000002E-2</v>
      </c>
      <c r="BA243" s="2">
        <f t="shared" si="203"/>
        <v>0.49859999999999999</v>
      </c>
      <c r="BB243" s="2">
        <f t="shared" si="204"/>
        <v>8.0799999999999997E-2</v>
      </c>
      <c r="BC243" s="2">
        <f t="shared" si="205"/>
        <v>0.13</v>
      </c>
      <c r="BE243" s="2">
        <f t="shared" si="206"/>
        <v>6.2899999999999998E-2</v>
      </c>
      <c r="BF243" s="2">
        <f t="shared" si="207"/>
        <v>3.6999999999999998E-2</v>
      </c>
      <c r="BG243" s="2">
        <f t="shared" si="208"/>
        <v>0.4496</v>
      </c>
      <c r="BH243" s="2">
        <f t="shared" si="209"/>
        <v>1.2999999999999999E-2</v>
      </c>
      <c r="BI243" s="2">
        <f t="shared" si="210"/>
        <v>1.6299999999999999E-2</v>
      </c>
      <c r="BK243" s="2">
        <f t="shared" si="211"/>
        <v>5.2699999999999997E-2</v>
      </c>
      <c r="BL243" s="2">
        <f t="shared" si="212"/>
        <v>5.5999999999999999E-3</v>
      </c>
      <c r="BM243" s="2">
        <f t="shared" si="213"/>
        <v>0.45250000000000001</v>
      </c>
      <c r="BN243" s="2">
        <f t="shared" si="214"/>
        <v>8.6999999999999994E-2</v>
      </c>
      <c r="BO243" s="2">
        <f t="shared" si="215"/>
        <v>0.36</v>
      </c>
    </row>
    <row r="244" spans="1:67" ht="16.5" thickBot="1" x14ac:dyDescent="0.3">
      <c r="A244" s="2" t="s">
        <v>369</v>
      </c>
      <c r="B244" s="3">
        <v>0.5</v>
      </c>
      <c r="C244" s="4">
        <v>0.4</v>
      </c>
      <c r="D244" s="4">
        <v>0.73</v>
      </c>
      <c r="E244" s="4">
        <v>0.62</v>
      </c>
      <c r="F244" s="4">
        <v>0.2</v>
      </c>
      <c r="G244" s="7" t="s">
        <v>21</v>
      </c>
      <c r="H244" s="36">
        <f t="shared" si="169"/>
        <v>3.5200000000000002E-2</v>
      </c>
      <c r="I244" s="36">
        <f t="shared" si="170"/>
        <v>2.6700000000000002E-2</v>
      </c>
      <c r="J244" s="36">
        <f t="shared" si="171"/>
        <v>0.1598</v>
      </c>
      <c r="K244" s="36">
        <f t="shared" si="172"/>
        <v>0.47610000000000002</v>
      </c>
      <c r="L244" s="36">
        <f t="shared" si="173"/>
        <v>2.6700000000000002E-2</v>
      </c>
      <c r="M244" s="36" t="str">
        <f t="shared" si="174"/>
        <v>Low</v>
      </c>
      <c r="N244" s="36">
        <f t="shared" si="175"/>
        <v>1</v>
      </c>
      <c r="O244" s="37">
        <f t="shared" si="176"/>
        <v>0.50509999999999999</v>
      </c>
      <c r="P244" s="37">
        <f t="shared" si="177"/>
        <v>0.44440000000000002</v>
      </c>
      <c r="Q244" s="37">
        <f t="shared" si="178"/>
        <v>0.76839999999999997</v>
      </c>
      <c r="R244" s="37">
        <f t="shared" si="179"/>
        <v>0.62629999999999997</v>
      </c>
      <c r="S244" s="37">
        <f t="shared" si="180"/>
        <v>0.21510000000000001</v>
      </c>
      <c r="T244" s="37"/>
      <c r="U244" s="37">
        <f t="shared" si="181"/>
        <v>0.32879999999999998</v>
      </c>
      <c r="V244" s="37">
        <f t="shared" si="182"/>
        <v>0.38469999999999999</v>
      </c>
      <c r="W244" s="37">
        <f t="shared" si="183"/>
        <v>0.13100000000000001</v>
      </c>
      <c r="X244" s="37">
        <f t="shared" si="184"/>
        <v>0.2298</v>
      </c>
      <c r="Y244" s="37">
        <f t="shared" si="185"/>
        <v>0.64600000000000002</v>
      </c>
      <c r="Z244" s="37"/>
      <c r="AA244" s="37">
        <f t="shared" si="186"/>
        <v>0.11940000000000001</v>
      </c>
      <c r="AB244" s="37">
        <f t="shared" si="187"/>
        <v>8.6599999999999996E-2</v>
      </c>
      <c r="AC244" s="37">
        <f t="shared" si="188"/>
        <v>0.40039999999999998</v>
      </c>
      <c r="AD244" s="37">
        <f t="shared" si="189"/>
        <v>0.21479999999999999</v>
      </c>
      <c r="AE244" s="37">
        <f t="shared" si="190"/>
        <v>1.9E-2</v>
      </c>
      <c r="AF244" s="37"/>
      <c r="AG244" s="37">
        <f t="shared" si="216"/>
        <v>4.36E-2</v>
      </c>
      <c r="AH244" s="37">
        <f t="shared" si="217"/>
        <v>6.1600000000000002E-2</v>
      </c>
      <c r="AI244" s="37">
        <f t="shared" si="218"/>
        <v>8.3999999999999995E-3</v>
      </c>
      <c r="AJ244" s="37">
        <f t="shared" si="219"/>
        <v>2.1399999999999999E-2</v>
      </c>
      <c r="AK244" s="37">
        <f t="shared" si="220"/>
        <v>0.23499999999999999</v>
      </c>
      <c r="AL244" s="37"/>
      <c r="AM244" s="37">
        <f t="shared" si="191"/>
        <v>0.17630000000000001</v>
      </c>
      <c r="AN244" s="37">
        <f t="shared" si="192"/>
        <v>5.9700000000000031E-2</v>
      </c>
      <c r="AO244" s="37">
        <f t="shared" si="193"/>
        <v>0.63739999999999997</v>
      </c>
      <c r="AP244" s="37">
        <f t="shared" si="194"/>
        <v>0.39649999999999996</v>
      </c>
      <c r="AQ244" s="37">
        <f t="shared" si="195"/>
        <v>0.43090000000000001</v>
      </c>
      <c r="AS244" s="2">
        <f t="shared" si="196"/>
        <v>8.1100000000000005E-2</v>
      </c>
      <c r="AT244" s="2">
        <f t="shared" si="197"/>
        <v>6.6799999999999998E-2</v>
      </c>
      <c r="AU244" s="2">
        <f t="shared" si="198"/>
        <v>0.33860000000000001</v>
      </c>
      <c r="AV244" s="2">
        <f t="shared" si="199"/>
        <v>0.16089999999999999</v>
      </c>
      <c r="AW244" s="2">
        <f t="shared" si="200"/>
        <v>1.35E-2</v>
      </c>
      <c r="AY244" s="2">
        <f t="shared" si="201"/>
        <v>7.7100000000000002E-2</v>
      </c>
      <c r="AZ244" s="2">
        <f t="shared" si="202"/>
        <v>2.87E-2</v>
      </c>
      <c r="BA244" s="2">
        <f t="shared" si="203"/>
        <v>0.30930000000000002</v>
      </c>
      <c r="BB244" s="2">
        <f t="shared" si="204"/>
        <v>9.7299999999999998E-2</v>
      </c>
      <c r="BC244" s="2">
        <f t="shared" si="205"/>
        <v>7.3000000000000001E-3</v>
      </c>
      <c r="BE244" s="2">
        <f t="shared" si="206"/>
        <v>0.05</v>
      </c>
      <c r="BF244" s="2">
        <f t="shared" si="207"/>
        <v>1.38E-2</v>
      </c>
      <c r="BG244" s="2">
        <f t="shared" si="208"/>
        <v>0.26029999999999998</v>
      </c>
      <c r="BH244" s="2">
        <f t="shared" si="209"/>
        <v>0.1651</v>
      </c>
      <c r="BI244" s="2">
        <f t="shared" si="210"/>
        <v>0.15359999999999999</v>
      </c>
      <c r="BK244" s="2">
        <f t="shared" si="211"/>
        <v>3.9800000000000002E-2</v>
      </c>
      <c r="BL244" s="2">
        <f t="shared" si="212"/>
        <v>1.7600000000000001E-2</v>
      </c>
      <c r="BM244" s="2">
        <f t="shared" si="213"/>
        <v>0.26319999999999999</v>
      </c>
      <c r="BN244" s="2">
        <f t="shared" si="214"/>
        <v>9.11E-2</v>
      </c>
      <c r="BO244" s="2">
        <f t="shared" si="215"/>
        <v>0.49730000000000002</v>
      </c>
    </row>
    <row r="245" spans="1:67" ht="16.5" thickBot="1" x14ac:dyDescent="0.3">
      <c r="A245" s="2" t="s">
        <v>370</v>
      </c>
      <c r="B245" s="3">
        <v>0.71</v>
      </c>
      <c r="C245" s="4">
        <v>0.46</v>
      </c>
      <c r="D245" s="4">
        <v>0.95</v>
      </c>
      <c r="E245" s="4">
        <v>0.78</v>
      </c>
      <c r="F245" s="4">
        <v>0.86</v>
      </c>
      <c r="G245" s="6" t="s">
        <v>20</v>
      </c>
      <c r="H245" s="36">
        <f t="shared" si="169"/>
        <v>0.74970000000000003</v>
      </c>
      <c r="I245" s="36">
        <f t="shared" si="170"/>
        <v>0.72770000000000001</v>
      </c>
      <c r="J245" s="36">
        <f t="shared" si="171"/>
        <v>0.59079999999999999</v>
      </c>
      <c r="K245" s="36">
        <f t="shared" si="172"/>
        <v>0.27250000000000002</v>
      </c>
      <c r="L245" s="36">
        <f t="shared" si="173"/>
        <v>0.27250000000000002</v>
      </c>
      <c r="M245" s="36" t="str">
        <f t="shared" si="174"/>
        <v>High</v>
      </c>
      <c r="N245" s="36">
        <f t="shared" si="175"/>
        <v>1</v>
      </c>
      <c r="O245" s="37">
        <f t="shared" si="176"/>
        <v>0.71719999999999995</v>
      </c>
      <c r="P245" s="37">
        <f t="shared" si="177"/>
        <v>0.5111</v>
      </c>
      <c r="Q245" s="37">
        <f t="shared" si="178"/>
        <v>1</v>
      </c>
      <c r="R245" s="37">
        <f t="shared" si="179"/>
        <v>0.78790000000000004</v>
      </c>
      <c r="S245" s="37">
        <f t="shared" si="180"/>
        <v>0.92469999999999997</v>
      </c>
      <c r="T245" s="37"/>
      <c r="U245" s="37">
        <f t="shared" si="181"/>
        <v>0.16470000000000001</v>
      </c>
      <c r="V245" s="37">
        <f t="shared" si="182"/>
        <v>0.32350000000000001</v>
      </c>
      <c r="W245" s="37">
        <f t="shared" si="183"/>
        <v>0</v>
      </c>
      <c r="X245" s="37">
        <f t="shared" si="184"/>
        <v>0.1186</v>
      </c>
      <c r="Y245" s="37">
        <f t="shared" si="185"/>
        <v>3.9100000000000003E-2</v>
      </c>
      <c r="Z245" s="37"/>
      <c r="AA245" s="37">
        <f t="shared" si="186"/>
        <v>0.3221</v>
      </c>
      <c r="AB245" s="37">
        <f t="shared" si="187"/>
        <v>0.1231</v>
      </c>
      <c r="AC245" s="37">
        <f t="shared" si="188"/>
        <v>1</v>
      </c>
      <c r="AD245" s="37">
        <f t="shared" si="189"/>
        <v>0.43440000000000001</v>
      </c>
      <c r="AE245" s="37">
        <f t="shared" si="190"/>
        <v>0.75070000000000003</v>
      </c>
      <c r="AF245" s="37"/>
      <c r="AG245" s="37">
        <f t="shared" si="216"/>
        <v>1.2E-2</v>
      </c>
      <c r="AH245" s="37">
        <f t="shared" si="217"/>
        <v>4.2099999999999999E-2</v>
      </c>
      <c r="AI245" s="37">
        <f t="shared" si="218"/>
        <v>0</v>
      </c>
      <c r="AJ245" s="37">
        <f t="shared" si="219"/>
        <v>7.1999999999999998E-3</v>
      </c>
      <c r="AK245" s="37">
        <f t="shared" si="220"/>
        <v>1.6999999999999999E-3</v>
      </c>
      <c r="AL245" s="37"/>
      <c r="AM245" s="37">
        <f t="shared" si="191"/>
        <v>0.55249999999999999</v>
      </c>
      <c r="AN245" s="37">
        <f t="shared" si="192"/>
        <v>0.18759999999999999</v>
      </c>
      <c r="AO245" s="37">
        <f t="shared" si="193"/>
        <v>1</v>
      </c>
      <c r="AP245" s="37">
        <f t="shared" si="194"/>
        <v>0.66930000000000001</v>
      </c>
      <c r="AQ245" s="37">
        <f t="shared" si="195"/>
        <v>0.88559999999999994</v>
      </c>
      <c r="AS245" s="2">
        <f t="shared" si="196"/>
        <v>0.2838</v>
      </c>
      <c r="AT245" s="2">
        <f t="shared" si="197"/>
        <v>0.1033</v>
      </c>
      <c r="AU245" s="2">
        <f t="shared" si="198"/>
        <v>0.93820000000000003</v>
      </c>
      <c r="AV245" s="2">
        <f t="shared" si="199"/>
        <v>0.3805</v>
      </c>
      <c r="AW245" s="2">
        <f t="shared" si="200"/>
        <v>0.74519999999999997</v>
      </c>
      <c r="AY245" s="2">
        <f t="shared" si="201"/>
        <v>0.27979999999999999</v>
      </c>
      <c r="AZ245" s="2">
        <f t="shared" si="202"/>
        <v>6.5199999999999994E-2</v>
      </c>
      <c r="BA245" s="2">
        <f t="shared" si="203"/>
        <v>0.90890000000000004</v>
      </c>
      <c r="BB245" s="2">
        <f t="shared" si="204"/>
        <v>0.31690000000000002</v>
      </c>
      <c r="BC245" s="2">
        <f t="shared" si="205"/>
        <v>0.72440000000000004</v>
      </c>
      <c r="BE245" s="2">
        <f t="shared" si="206"/>
        <v>0.25269999999999998</v>
      </c>
      <c r="BF245" s="2">
        <f t="shared" si="207"/>
        <v>5.0299999999999997E-2</v>
      </c>
      <c r="BG245" s="2">
        <f t="shared" si="208"/>
        <v>0.8599</v>
      </c>
      <c r="BH245" s="2">
        <f t="shared" si="209"/>
        <v>0.38469999999999999</v>
      </c>
      <c r="BI245" s="2">
        <f t="shared" si="210"/>
        <v>0.57809999999999995</v>
      </c>
      <c r="BK245" s="2">
        <f t="shared" si="211"/>
        <v>0.24249999999999999</v>
      </c>
      <c r="BL245" s="2">
        <f t="shared" si="212"/>
        <v>1.89E-2</v>
      </c>
      <c r="BM245" s="2">
        <f t="shared" si="213"/>
        <v>0.86280000000000001</v>
      </c>
      <c r="BN245" s="2">
        <f t="shared" si="214"/>
        <v>0.31069999999999998</v>
      </c>
      <c r="BO245" s="2">
        <f t="shared" si="215"/>
        <v>0.2344</v>
      </c>
    </row>
    <row r="246" spans="1:67" ht="16.5" thickBot="1" x14ac:dyDescent="0.3">
      <c r="A246" s="2" t="s">
        <v>371</v>
      </c>
      <c r="B246" s="3">
        <v>0.64</v>
      </c>
      <c r="C246" s="4">
        <v>0.55000000000000004</v>
      </c>
      <c r="D246" s="4">
        <v>0.15</v>
      </c>
      <c r="E246" s="4">
        <v>0.18</v>
      </c>
      <c r="F246" s="4">
        <v>0.63</v>
      </c>
      <c r="G246" s="8" t="s">
        <v>24</v>
      </c>
      <c r="H246" s="36">
        <f t="shared" si="169"/>
        <v>0.2487</v>
      </c>
      <c r="I246" s="36">
        <f t="shared" si="170"/>
        <v>0.2321</v>
      </c>
      <c r="J246" s="36">
        <f t="shared" si="171"/>
        <v>9.8900000000000002E-2</v>
      </c>
      <c r="K246" s="36">
        <f t="shared" si="172"/>
        <v>0.23619999999999999</v>
      </c>
      <c r="L246" s="36">
        <f t="shared" si="173"/>
        <v>9.8900000000000002E-2</v>
      </c>
      <c r="M246" s="36" t="str">
        <f t="shared" si="174"/>
        <v>Middle</v>
      </c>
      <c r="N246" s="36">
        <f t="shared" si="175"/>
        <v>1</v>
      </c>
      <c r="O246" s="37">
        <f t="shared" si="176"/>
        <v>0.64649999999999996</v>
      </c>
      <c r="P246" s="37">
        <f t="shared" si="177"/>
        <v>0.61109999999999998</v>
      </c>
      <c r="Q246" s="37">
        <f t="shared" si="178"/>
        <v>0.15790000000000001</v>
      </c>
      <c r="R246" s="37">
        <f t="shared" si="179"/>
        <v>0.18179999999999999</v>
      </c>
      <c r="S246" s="37">
        <f t="shared" si="180"/>
        <v>0.6774</v>
      </c>
      <c r="T246" s="37"/>
      <c r="U246" s="37">
        <f t="shared" si="181"/>
        <v>0.2147</v>
      </c>
      <c r="V246" s="37">
        <f t="shared" si="182"/>
        <v>0.2414</v>
      </c>
      <c r="W246" s="37">
        <f t="shared" si="183"/>
        <v>0.72729999999999995</v>
      </c>
      <c r="X246" s="37">
        <f t="shared" si="184"/>
        <v>0.69230000000000003</v>
      </c>
      <c r="Y246" s="37">
        <f t="shared" si="185"/>
        <v>0.1923</v>
      </c>
      <c r="Z246" s="37"/>
      <c r="AA246" s="37">
        <f t="shared" si="186"/>
        <v>0.2356</v>
      </c>
      <c r="AB246" s="37">
        <f t="shared" si="187"/>
        <v>0.20019999999999999</v>
      </c>
      <c r="AC246" s="37">
        <f t="shared" si="188"/>
        <v>1.12E-2</v>
      </c>
      <c r="AD246" s="37">
        <f t="shared" si="189"/>
        <v>1.4200000000000001E-2</v>
      </c>
      <c r="AE246" s="37">
        <f t="shared" si="190"/>
        <v>0.27060000000000001</v>
      </c>
      <c r="AF246" s="37"/>
      <c r="AG246" s="37">
        <f t="shared" si="216"/>
        <v>1.9E-2</v>
      </c>
      <c r="AH246" s="37">
        <f t="shared" si="217"/>
        <v>2.35E-2</v>
      </c>
      <c r="AI246" s="37">
        <f t="shared" si="218"/>
        <v>0.33639999999999998</v>
      </c>
      <c r="AJ246" s="37">
        <f t="shared" si="219"/>
        <v>0.28899999999999998</v>
      </c>
      <c r="AK246" s="37">
        <f t="shared" si="220"/>
        <v>1.5599999999999999E-2</v>
      </c>
      <c r="AL246" s="37"/>
      <c r="AM246" s="37">
        <f t="shared" si="191"/>
        <v>0.43179999999999996</v>
      </c>
      <c r="AN246" s="37">
        <f t="shared" si="192"/>
        <v>0.36969999999999997</v>
      </c>
      <c r="AO246" s="37">
        <f t="shared" si="193"/>
        <v>0.56939999999999991</v>
      </c>
      <c r="AP246" s="37">
        <f t="shared" si="194"/>
        <v>0.51050000000000006</v>
      </c>
      <c r="AQ246" s="37">
        <f t="shared" si="195"/>
        <v>0.48509999999999998</v>
      </c>
      <c r="AS246" s="2">
        <f t="shared" si="196"/>
        <v>0.1973</v>
      </c>
      <c r="AT246" s="2">
        <f t="shared" si="197"/>
        <v>0.1804</v>
      </c>
      <c r="AU246" s="2">
        <f t="shared" si="198"/>
        <v>5.0599999999999999E-2</v>
      </c>
      <c r="AV246" s="2">
        <f t="shared" si="199"/>
        <v>3.9699999999999999E-2</v>
      </c>
      <c r="AW246" s="2">
        <f t="shared" si="200"/>
        <v>0.2651</v>
      </c>
      <c r="AY246" s="2">
        <f t="shared" si="201"/>
        <v>0.1933</v>
      </c>
      <c r="AZ246" s="2">
        <f t="shared" si="202"/>
        <v>0.14230000000000001</v>
      </c>
      <c r="BA246" s="2">
        <f t="shared" si="203"/>
        <v>7.9899999999999999E-2</v>
      </c>
      <c r="BB246" s="2">
        <f t="shared" si="204"/>
        <v>0.1033</v>
      </c>
      <c r="BC246" s="2">
        <f t="shared" si="205"/>
        <v>0.24429999999999999</v>
      </c>
      <c r="BE246" s="2">
        <f t="shared" si="206"/>
        <v>0.16619999999999999</v>
      </c>
      <c r="BF246" s="2">
        <f t="shared" si="207"/>
        <v>0.12740000000000001</v>
      </c>
      <c r="BG246" s="2">
        <f t="shared" si="208"/>
        <v>0.12889999999999999</v>
      </c>
      <c r="BH246" s="2">
        <f t="shared" si="209"/>
        <v>3.5499999999999997E-2</v>
      </c>
      <c r="BI246" s="2">
        <f t="shared" si="210"/>
        <v>9.8000000000000004E-2</v>
      </c>
      <c r="BK246" s="2">
        <f t="shared" si="211"/>
        <v>0.156</v>
      </c>
      <c r="BL246" s="2">
        <f t="shared" si="212"/>
        <v>9.6000000000000002E-2</v>
      </c>
      <c r="BM246" s="2">
        <f t="shared" si="213"/>
        <v>0.126</v>
      </c>
      <c r="BN246" s="2">
        <f t="shared" si="214"/>
        <v>0.1095</v>
      </c>
      <c r="BO246" s="2">
        <f t="shared" si="215"/>
        <v>0.2457</v>
      </c>
    </row>
    <row r="247" spans="1:67" ht="16.5" thickBot="1" x14ac:dyDescent="0.3">
      <c r="A247" s="2" t="s">
        <v>372</v>
      </c>
      <c r="B247" s="3">
        <v>0.52</v>
      </c>
      <c r="C247" s="4">
        <v>0.85</v>
      </c>
      <c r="D247" s="4">
        <v>0.06</v>
      </c>
      <c r="E247" s="4">
        <v>0.27</v>
      </c>
      <c r="F247" s="4">
        <v>0.25</v>
      </c>
      <c r="G247" s="7" t="s">
        <v>21</v>
      </c>
      <c r="H247" s="36">
        <f t="shared" si="169"/>
        <v>2.7E-2</v>
      </c>
      <c r="I247" s="36">
        <f t="shared" si="170"/>
        <v>1.0500000000000001E-2</v>
      </c>
      <c r="J247" s="36">
        <f t="shared" si="171"/>
        <v>0.1426</v>
      </c>
      <c r="K247" s="36">
        <f t="shared" si="172"/>
        <v>0.4607</v>
      </c>
      <c r="L247" s="36">
        <f t="shared" si="173"/>
        <v>1.0500000000000001E-2</v>
      </c>
      <c r="M247" s="36" t="str">
        <f t="shared" si="174"/>
        <v>Low</v>
      </c>
      <c r="N247" s="36">
        <f t="shared" si="175"/>
        <v>1</v>
      </c>
      <c r="O247" s="37">
        <f t="shared" si="176"/>
        <v>0.52529999999999999</v>
      </c>
      <c r="P247" s="37">
        <f t="shared" si="177"/>
        <v>0.94440000000000002</v>
      </c>
      <c r="Q247" s="37">
        <f t="shared" si="178"/>
        <v>6.3200000000000006E-2</v>
      </c>
      <c r="R247" s="37">
        <f t="shared" si="179"/>
        <v>0.2727</v>
      </c>
      <c r="S247" s="37">
        <f t="shared" si="180"/>
        <v>0.26879999999999998</v>
      </c>
      <c r="T247" s="37"/>
      <c r="U247" s="37">
        <f t="shared" si="181"/>
        <v>0.31119999999999998</v>
      </c>
      <c r="V247" s="37">
        <f t="shared" si="182"/>
        <v>2.86E-2</v>
      </c>
      <c r="W247" s="37">
        <f t="shared" si="183"/>
        <v>0.88109999999999999</v>
      </c>
      <c r="X247" s="37">
        <f t="shared" si="184"/>
        <v>0.57150000000000001</v>
      </c>
      <c r="Y247" s="37">
        <f t="shared" si="185"/>
        <v>0.57630000000000003</v>
      </c>
      <c r="Z247" s="37"/>
      <c r="AA247" s="37">
        <f t="shared" si="186"/>
        <v>0.1323</v>
      </c>
      <c r="AB247" s="37">
        <f t="shared" si="187"/>
        <v>0.80989999999999995</v>
      </c>
      <c r="AC247" s="37">
        <f t="shared" si="188"/>
        <v>3.0999999999999999E-3</v>
      </c>
      <c r="AD247" s="37">
        <f t="shared" si="189"/>
        <v>2.9700000000000001E-2</v>
      </c>
      <c r="AE247" s="37">
        <f t="shared" si="190"/>
        <v>2.8899999999999999E-2</v>
      </c>
      <c r="AF247" s="37"/>
      <c r="AG247" s="37">
        <f t="shared" si="216"/>
        <v>3.8800000000000001E-2</v>
      </c>
      <c r="AH247" s="37">
        <f t="shared" si="217"/>
        <v>1.1999999999999999E-3</v>
      </c>
      <c r="AI247" s="37">
        <f t="shared" si="218"/>
        <v>0.6331</v>
      </c>
      <c r="AJ247" s="37">
        <f t="shared" si="219"/>
        <v>0.16600000000000001</v>
      </c>
      <c r="AK247" s="37">
        <f t="shared" si="220"/>
        <v>0.1699</v>
      </c>
      <c r="AL247" s="37"/>
      <c r="AM247" s="37">
        <f t="shared" si="191"/>
        <v>0.21410000000000001</v>
      </c>
      <c r="AN247" s="37">
        <f t="shared" si="192"/>
        <v>0.91580000000000006</v>
      </c>
      <c r="AO247" s="37">
        <f t="shared" si="193"/>
        <v>0.81789999999999996</v>
      </c>
      <c r="AP247" s="37">
        <f t="shared" si="194"/>
        <v>0.29880000000000001</v>
      </c>
      <c r="AQ247" s="37">
        <f t="shared" si="195"/>
        <v>0.30750000000000005</v>
      </c>
      <c r="AS247" s="2">
        <f t="shared" si="196"/>
        <v>9.4E-2</v>
      </c>
      <c r="AT247" s="2">
        <f t="shared" si="197"/>
        <v>0.79010000000000002</v>
      </c>
      <c r="AU247" s="2">
        <f t="shared" si="198"/>
        <v>5.8700000000000002E-2</v>
      </c>
      <c r="AV247" s="2">
        <f t="shared" si="199"/>
        <v>2.4199999999999999E-2</v>
      </c>
      <c r="AW247" s="2">
        <f t="shared" si="200"/>
        <v>2.3400000000000001E-2</v>
      </c>
      <c r="AY247" s="2">
        <f t="shared" si="201"/>
        <v>0.09</v>
      </c>
      <c r="AZ247" s="2">
        <f t="shared" si="202"/>
        <v>0.752</v>
      </c>
      <c r="BA247" s="2">
        <f t="shared" si="203"/>
        <v>8.7999999999999995E-2</v>
      </c>
      <c r="BB247" s="2">
        <f t="shared" si="204"/>
        <v>8.7800000000000003E-2</v>
      </c>
      <c r="BC247" s="2">
        <f t="shared" si="205"/>
        <v>2.5999999999999999E-3</v>
      </c>
      <c r="BE247" s="2">
        <f t="shared" si="206"/>
        <v>6.2899999999999998E-2</v>
      </c>
      <c r="BF247" s="2">
        <f t="shared" si="207"/>
        <v>0.73709999999999998</v>
      </c>
      <c r="BG247" s="2">
        <f t="shared" si="208"/>
        <v>0.13700000000000001</v>
      </c>
      <c r="BH247" s="2">
        <f t="shared" si="209"/>
        <v>0.02</v>
      </c>
      <c r="BI247" s="2">
        <f t="shared" si="210"/>
        <v>0.14369999999999999</v>
      </c>
      <c r="BK247" s="2">
        <f t="shared" si="211"/>
        <v>5.2699999999999997E-2</v>
      </c>
      <c r="BL247" s="2">
        <f t="shared" si="212"/>
        <v>0.70569999999999999</v>
      </c>
      <c r="BM247" s="2">
        <f t="shared" si="213"/>
        <v>0.1341</v>
      </c>
      <c r="BN247" s="2">
        <f t="shared" si="214"/>
        <v>9.4E-2</v>
      </c>
      <c r="BO247" s="2">
        <f t="shared" si="215"/>
        <v>0.4874</v>
      </c>
    </row>
    <row r="248" spans="1:67" ht="16.5" thickBot="1" x14ac:dyDescent="0.3">
      <c r="A248" s="2" t="s">
        <v>373</v>
      </c>
      <c r="B248" s="3">
        <v>0.62</v>
      </c>
      <c r="C248" s="4">
        <v>0.62</v>
      </c>
      <c r="D248" s="4">
        <v>0.24</v>
      </c>
      <c r="E248" s="4">
        <v>0.65</v>
      </c>
      <c r="F248" s="4">
        <v>0.25</v>
      </c>
      <c r="G248" s="8" t="s">
        <v>24</v>
      </c>
      <c r="H248" s="36">
        <f t="shared" si="169"/>
        <v>2.7300000000000001E-2</v>
      </c>
      <c r="I248" s="36">
        <f t="shared" si="170"/>
        <v>8.8000000000000005E-3</v>
      </c>
      <c r="J248" s="36">
        <f t="shared" si="171"/>
        <v>0.1429</v>
      </c>
      <c r="K248" s="36">
        <f t="shared" si="172"/>
        <v>0.45879999999999999</v>
      </c>
      <c r="L248" s="36">
        <f t="shared" si="173"/>
        <v>8.8000000000000005E-3</v>
      </c>
      <c r="M248" s="36" t="str">
        <f t="shared" si="174"/>
        <v>Low</v>
      </c>
      <c r="N248" s="36">
        <f t="shared" si="175"/>
        <v>0</v>
      </c>
      <c r="O248" s="37">
        <f t="shared" si="176"/>
        <v>0.62629999999999997</v>
      </c>
      <c r="P248" s="37">
        <f t="shared" si="177"/>
        <v>0.68889999999999996</v>
      </c>
      <c r="Q248" s="37">
        <f t="shared" si="178"/>
        <v>0.25259999999999999</v>
      </c>
      <c r="R248" s="37">
        <f t="shared" si="179"/>
        <v>0.65659999999999996</v>
      </c>
      <c r="S248" s="37">
        <f t="shared" si="180"/>
        <v>0.26879999999999998</v>
      </c>
      <c r="T248" s="37"/>
      <c r="U248" s="37">
        <f t="shared" si="181"/>
        <v>0.2298</v>
      </c>
      <c r="V248" s="37">
        <f t="shared" si="182"/>
        <v>0.1842</v>
      </c>
      <c r="W248" s="37">
        <f t="shared" si="183"/>
        <v>0.59670000000000001</v>
      </c>
      <c r="X248" s="37">
        <f t="shared" si="184"/>
        <v>0.20730000000000001</v>
      </c>
      <c r="Y248" s="37">
        <f t="shared" si="185"/>
        <v>0.57630000000000003</v>
      </c>
      <c r="Z248" s="37"/>
      <c r="AA248" s="37">
        <f t="shared" si="186"/>
        <v>0.21479999999999999</v>
      </c>
      <c r="AB248" s="37">
        <f t="shared" si="187"/>
        <v>0.28470000000000001</v>
      </c>
      <c r="AC248" s="37">
        <f t="shared" si="188"/>
        <v>2.5600000000000001E-2</v>
      </c>
      <c r="AD248" s="37">
        <f t="shared" si="189"/>
        <v>0.24660000000000001</v>
      </c>
      <c r="AE248" s="37">
        <f t="shared" si="190"/>
        <v>2.8899999999999999E-2</v>
      </c>
      <c r="AF248" s="37"/>
      <c r="AG248" s="37">
        <f t="shared" si="216"/>
        <v>2.1399999999999999E-2</v>
      </c>
      <c r="AH248" s="37">
        <f t="shared" si="217"/>
        <v>1.4500000000000001E-2</v>
      </c>
      <c r="AI248" s="37">
        <f t="shared" si="218"/>
        <v>0.18720000000000001</v>
      </c>
      <c r="AJ248" s="37">
        <f t="shared" si="219"/>
        <v>1.78E-2</v>
      </c>
      <c r="AK248" s="37">
        <f t="shared" si="220"/>
        <v>0.1699</v>
      </c>
      <c r="AL248" s="37"/>
      <c r="AM248" s="37">
        <f t="shared" si="191"/>
        <v>0.39649999999999996</v>
      </c>
      <c r="AN248" s="37">
        <f t="shared" si="192"/>
        <v>0.50469999999999993</v>
      </c>
      <c r="AO248" s="37">
        <f t="shared" si="193"/>
        <v>0.34410000000000002</v>
      </c>
      <c r="AP248" s="37">
        <f t="shared" si="194"/>
        <v>0.44929999999999992</v>
      </c>
      <c r="AQ248" s="37">
        <f t="shared" si="195"/>
        <v>0.30750000000000005</v>
      </c>
      <c r="AS248" s="2">
        <f t="shared" si="196"/>
        <v>0.17649999999999999</v>
      </c>
      <c r="AT248" s="2">
        <f t="shared" si="197"/>
        <v>0.26490000000000002</v>
      </c>
      <c r="AU248" s="2">
        <f t="shared" si="198"/>
        <v>3.6200000000000003E-2</v>
      </c>
      <c r="AV248" s="2">
        <f t="shared" si="199"/>
        <v>0.19270000000000001</v>
      </c>
      <c r="AW248" s="2">
        <f t="shared" si="200"/>
        <v>2.3400000000000001E-2</v>
      </c>
      <c r="AY248" s="2">
        <f t="shared" si="201"/>
        <v>0.17249999999999999</v>
      </c>
      <c r="AZ248" s="2">
        <f t="shared" si="202"/>
        <v>0.2268</v>
      </c>
      <c r="BA248" s="2">
        <f t="shared" si="203"/>
        <v>6.5500000000000003E-2</v>
      </c>
      <c r="BB248" s="2">
        <f t="shared" si="204"/>
        <v>0.12909999999999999</v>
      </c>
      <c r="BC248" s="2">
        <f t="shared" si="205"/>
        <v>2.5999999999999999E-3</v>
      </c>
      <c r="BE248" s="2">
        <f t="shared" si="206"/>
        <v>0.1454</v>
      </c>
      <c r="BF248" s="2">
        <f t="shared" si="207"/>
        <v>0.21190000000000001</v>
      </c>
      <c r="BG248" s="2">
        <f t="shared" si="208"/>
        <v>0.1145</v>
      </c>
      <c r="BH248" s="2">
        <f t="shared" si="209"/>
        <v>0.19689999999999999</v>
      </c>
      <c r="BI248" s="2">
        <f t="shared" si="210"/>
        <v>0.14369999999999999</v>
      </c>
      <c r="BK248" s="2">
        <f t="shared" si="211"/>
        <v>0.13519999999999999</v>
      </c>
      <c r="BL248" s="2">
        <f t="shared" si="212"/>
        <v>0.18049999999999999</v>
      </c>
      <c r="BM248" s="2">
        <f t="shared" si="213"/>
        <v>0.1116</v>
      </c>
      <c r="BN248" s="2">
        <f t="shared" si="214"/>
        <v>0.1229</v>
      </c>
      <c r="BO248" s="2">
        <f t="shared" si="215"/>
        <v>0.4874</v>
      </c>
    </row>
    <row r="249" spans="1:67" ht="16.5" thickBot="1" x14ac:dyDescent="0.3">
      <c r="A249" s="2" t="s">
        <v>374</v>
      </c>
      <c r="B249" s="3">
        <v>0.91</v>
      </c>
      <c r="C249" s="4">
        <v>0.57999999999999996</v>
      </c>
      <c r="D249" s="4">
        <v>0.26</v>
      </c>
      <c r="E249" s="4">
        <v>0.89</v>
      </c>
      <c r="F249" s="4">
        <v>0.88</v>
      </c>
      <c r="G249" s="6" t="s">
        <v>20</v>
      </c>
      <c r="H249" s="36">
        <f t="shared" si="169"/>
        <v>0.75980000000000003</v>
      </c>
      <c r="I249" s="36">
        <f t="shared" si="170"/>
        <v>0.74129999999999996</v>
      </c>
      <c r="J249" s="36">
        <f t="shared" si="171"/>
        <v>0.61019999999999996</v>
      </c>
      <c r="K249" s="36">
        <f t="shared" si="172"/>
        <v>0.29160000000000003</v>
      </c>
      <c r="L249" s="36">
        <f t="shared" si="173"/>
        <v>0.29160000000000003</v>
      </c>
      <c r="M249" s="36" t="str">
        <f t="shared" si="174"/>
        <v>High</v>
      </c>
      <c r="N249" s="36">
        <f t="shared" si="175"/>
        <v>1</v>
      </c>
      <c r="O249" s="37">
        <f t="shared" si="176"/>
        <v>0.91920000000000002</v>
      </c>
      <c r="P249" s="37">
        <f t="shared" si="177"/>
        <v>0.64439999999999997</v>
      </c>
      <c r="Q249" s="37">
        <f t="shared" si="178"/>
        <v>0.2737</v>
      </c>
      <c r="R249" s="37">
        <f t="shared" si="179"/>
        <v>0.89900000000000002</v>
      </c>
      <c r="S249" s="37">
        <f t="shared" si="180"/>
        <v>0.94620000000000004</v>
      </c>
      <c r="T249" s="37"/>
      <c r="U249" s="37">
        <f t="shared" si="181"/>
        <v>4.2099999999999999E-2</v>
      </c>
      <c r="V249" s="37">
        <f t="shared" si="182"/>
        <v>0.2162</v>
      </c>
      <c r="W249" s="37">
        <f t="shared" si="183"/>
        <v>0.57020000000000004</v>
      </c>
      <c r="X249" s="37">
        <f t="shared" si="184"/>
        <v>5.3199999999999997E-2</v>
      </c>
      <c r="Y249" s="37">
        <f t="shared" si="185"/>
        <v>2.76E-2</v>
      </c>
      <c r="Z249" s="37"/>
      <c r="AA249" s="37">
        <f t="shared" si="186"/>
        <v>0.7349</v>
      </c>
      <c r="AB249" s="37">
        <f t="shared" si="187"/>
        <v>0.2334</v>
      </c>
      <c r="AC249" s="37">
        <f t="shared" si="188"/>
        <v>2.9899999999999999E-2</v>
      </c>
      <c r="AD249" s="37">
        <f t="shared" si="189"/>
        <v>0.67920000000000003</v>
      </c>
      <c r="AE249" s="37">
        <f t="shared" si="190"/>
        <v>0.81559999999999999</v>
      </c>
      <c r="AF249" s="37"/>
      <c r="AG249" s="37">
        <f t="shared" si="216"/>
        <v>1.9E-3</v>
      </c>
      <c r="AH249" s="37">
        <f t="shared" si="217"/>
        <v>1.9199999999999998E-2</v>
      </c>
      <c r="AI249" s="37">
        <f t="shared" si="218"/>
        <v>0.16500000000000001</v>
      </c>
      <c r="AJ249" s="37">
        <f t="shared" si="219"/>
        <v>2.5000000000000001E-3</v>
      </c>
      <c r="AK249" s="37">
        <f t="shared" si="220"/>
        <v>1.1000000000000001E-3</v>
      </c>
      <c r="AL249" s="37"/>
      <c r="AM249" s="37">
        <f t="shared" si="191"/>
        <v>0.87709999999999999</v>
      </c>
      <c r="AN249" s="37">
        <f t="shared" si="192"/>
        <v>0.42819999999999997</v>
      </c>
      <c r="AO249" s="37">
        <f t="shared" si="193"/>
        <v>0.29650000000000004</v>
      </c>
      <c r="AP249" s="37">
        <f t="shared" si="194"/>
        <v>0.8458</v>
      </c>
      <c r="AQ249" s="37">
        <f t="shared" si="195"/>
        <v>0.91860000000000008</v>
      </c>
      <c r="AS249" s="2">
        <f t="shared" si="196"/>
        <v>0.6966</v>
      </c>
      <c r="AT249" s="2">
        <f t="shared" si="197"/>
        <v>0.21360000000000001</v>
      </c>
      <c r="AU249" s="2">
        <f t="shared" si="198"/>
        <v>3.1899999999999998E-2</v>
      </c>
      <c r="AV249" s="2">
        <f t="shared" si="199"/>
        <v>0.62529999999999997</v>
      </c>
      <c r="AW249" s="2">
        <f t="shared" si="200"/>
        <v>0.81010000000000004</v>
      </c>
      <c r="AY249" s="2">
        <f t="shared" si="201"/>
        <v>0.69259999999999999</v>
      </c>
      <c r="AZ249" s="2">
        <f t="shared" si="202"/>
        <v>0.17549999999999999</v>
      </c>
      <c r="BA249" s="2">
        <f t="shared" si="203"/>
        <v>6.1199999999999997E-2</v>
      </c>
      <c r="BB249" s="2">
        <f t="shared" si="204"/>
        <v>0.56169999999999998</v>
      </c>
      <c r="BC249" s="2">
        <f t="shared" si="205"/>
        <v>0.7893</v>
      </c>
      <c r="BE249" s="2">
        <f t="shared" si="206"/>
        <v>0.66549999999999998</v>
      </c>
      <c r="BF249" s="2">
        <f t="shared" si="207"/>
        <v>0.16059999999999999</v>
      </c>
      <c r="BG249" s="2">
        <f t="shared" si="208"/>
        <v>0.11020000000000001</v>
      </c>
      <c r="BH249" s="2">
        <f t="shared" si="209"/>
        <v>0.62949999999999995</v>
      </c>
      <c r="BI249" s="2">
        <f t="shared" si="210"/>
        <v>0.64300000000000002</v>
      </c>
      <c r="BK249" s="2">
        <f t="shared" si="211"/>
        <v>0.65529999999999999</v>
      </c>
      <c r="BL249" s="2">
        <f t="shared" si="212"/>
        <v>0.12920000000000001</v>
      </c>
      <c r="BM249" s="2">
        <f t="shared" si="213"/>
        <v>0.10730000000000001</v>
      </c>
      <c r="BN249" s="2">
        <f t="shared" si="214"/>
        <v>0.55549999999999999</v>
      </c>
      <c r="BO249" s="2">
        <f t="shared" si="215"/>
        <v>0.29930000000000001</v>
      </c>
    </row>
    <row r="250" spans="1:67" ht="16.5" thickBot="1" x14ac:dyDescent="0.3">
      <c r="A250" s="2" t="s">
        <v>375</v>
      </c>
      <c r="B250" s="3">
        <v>0.62</v>
      </c>
      <c r="C250" s="4">
        <v>0.67</v>
      </c>
      <c r="D250" s="4">
        <v>0.39</v>
      </c>
      <c r="E250" s="4">
        <v>0.1</v>
      </c>
      <c r="F250" s="4">
        <v>0.66</v>
      </c>
      <c r="G250" s="8" t="s">
        <v>24</v>
      </c>
      <c r="H250" s="36">
        <f t="shared" si="169"/>
        <v>0.28470000000000001</v>
      </c>
      <c r="I250" s="36">
        <f t="shared" si="170"/>
        <v>0.26700000000000002</v>
      </c>
      <c r="J250" s="36">
        <f t="shared" si="171"/>
        <v>0.1338</v>
      </c>
      <c r="K250" s="36">
        <f t="shared" si="172"/>
        <v>0.19500000000000001</v>
      </c>
      <c r="L250" s="36">
        <f t="shared" si="173"/>
        <v>0.1338</v>
      </c>
      <c r="M250" s="36" t="str">
        <f t="shared" si="174"/>
        <v>Middle</v>
      </c>
      <c r="N250" s="36">
        <f t="shared" si="175"/>
        <v>1</v>
      </c>
      <c r="O250" s="37">
        <f t="shared" si="176"/>
        <v>0.62629999999999997</v>
      </c>
      <c r="P250" s="37">
        <f t="shared" si="177"/>
        <v>0.74439999999999995</v>
      </c>
      <c r="Q250" s="37">
        <f t="shared" si="178"/>
        <v>0.41049999999999998</v>
      </c>
      <c r="R250" s="37">
        <f t="shared" si="179"/>
        <v>0.10100000000000001</v>
      </c>
      <c r="S250" s="37">
        <f t="shared" si="180"/>
        <v>0.7097</v>
      </c>
      <c r="T250" s="37"/>
      <c r="U250" s="37">
        <f t="shared" si="181"/>
        <v>0.2298</v>
      </c>
      <c r="V250" s="37">
        <f t="shared" si="182"/>
        <v>0.14649999999999999</v>
      </c>
      <c r="W250" s="37">
        <f t="shared" si="183"/>
        <v>0.41789999999999999</v>
      </c>
      <c r="X250" s="37">
        <f t="shared" si="184"/>
        <v>0.8165</v>
      </c>
      <c r="Y250" s="37">
        <f t="shared" si="185"/>
        <v>0.16980000000000001</v>
      </c>
      <c r="Z250" s="37"/>
      <c r="AA250" s="37">
        <f t="shared" si="186"/>
        <v>0.21479999999999999</v>
      </c>
      <c r="AB250" s="37">
        <f t="shared" si="187"/>
        <v>0.3619</v>
      </c>
      <c r="AC250" s="37">
        <f t="shared" si="188"/>
        <v>7.1599999999999997E-2</v>
      </c>
      <c r="AD250" s="37">
        <f t="shared" si="189"/>
        <v>5.7000000000000002E-3</v>
      </c>
      <c r="AE250" s="37">
        <f t="shared" si="190"/>
        <v>0.31180000000000002</v>
      </c>
      <c r="AF250" s="37"/>
      <c r="AG250" s="37">
        <f t="shared" si="216"/>
        <v>2.1399999999999999E-2</v>
      </c>
      <c r="AH250" s="37">
        <f t="shared" si="217"/>
        <v>0.01</v>
      </c>
      <c r="AI250" s="37">
        <f t="shared" si="218"/>
        <v>7.4700000000000003E-2</v>
      </c>
      <c r="AJ250" s="37">
        <f t="shared" si="219"/>
        <v>0.48859999999999998</v>
      </c>
      <c r="AK250" s="37">
        <f t="shared" si="220"/>
        <v>1.2699999999999999E-2</v>
      </c>
      <c r="AL250" s="37"/>
      <c r="AM250" s="37">
        <f t="shared" si="191"/>
        <v>0.39649999999999996</v>
      </c>
      <c r="AN250" s="37">
        <f t="shared" si="192"/>
        <v>0.59789999999999999</v>
      </c>
      <c r="AO250" s="37">
        <f t="shared" si="193"/>
        <v>7.4000000000000177E-3</v>
      </c>
      <c r="AP250" s="37">
        <f t="shared" si="194"/>
        <v>0.71550000000000002</v>
      </c>
      <c r="AQ250" s="37">
        <f t="shared" si="195"/>
        <v>0.53990000000000005</v>
      </c>
      <c r="AS250" s="2">
        <f t="shared" si="196"/>
        <v>0.17649999999999999</v>
      </c>
      <c r="AT250" s="2">
        <f t="shared" si="197"/>
        <v>0.34210000000000002</v>
      </c>
      <c r="AU250" s="2">
        <f t="shared" si="198"/>
        <v>9.7999999999999997E-3</v>
      </c>
      <c r="AV250" s="2">
        <f t="shared" si="199"/>
        <v>4.82E-2</v>
      </c>
      <c r="AW250" s="2">
        <f t="shared" si="200"/>
        <v>0.30630000000000002</v>
      </c>
      <c r="AY250" s="2">
        <f t="shared" si="201"/>
        <v>0.17249999999999999</v>
      </c>
      <c r="AZ250" s="2">
        <f t="shared" si="202"/>
        <v>0.30399999999999999</v>
      </c>
      <c r="BA250" s="2">
        <f t="shared" si="203"/>
        <v>1.95E-2</v>
      </c>
      <c r="BB250" s="2">
        <f t="shared" si="204"/>
        <v>0.1118</v>
      </c>
      <c r="BC250" s="2">
        <f t="shared" si="205"/>
        <v>0.28549999999999998</v>
      </c>
      <c r="BE250" s="2">
        <f t="shared" si="206"/>
        <v>0.1454</v>
      </c>
      <c r="BF250" s="2">
        <f t="shared" si="207"/>
        <v>0.28910000000000002</v>
      </c>
      <c r="BG250" s="2">
        <f t="shared" si="208"/>
        <v>6.8500000000000005E-2</v>
      </c>
      <c r="BH250" s="2">
        <f t="shared" si="209"/>
        <v>4.3999999999999997E-2</v>
      </c>
      <c r="BI250" s="2">
        <f t="shared" si="210"/>
        <v>0.13919999999999999</v>
      </c>
      <c r="BK250" s="2">
        <f t="shared" si="211"/>
        <v>0.13519999999999999</v>
      </c>
      <c r="BL250" s="2">
        <f t="shared" si="212"/>
        <v>0.25769999999999998</v>
      </c>
      <c r="BM250" s="2">
        <f t="shared" si="213"/>
        <v>6.5600000000000006E-2</v>
      </c>
      <c r="BN250" s="2">
        <f t="shared" si="214"/>
        <v>0.11799999999999999</v>
      </c>
      <c r="BO250" s="2">
        <f t="shared" si="215"/>
        <v>0.20449999999999999</v>
      </c>
    </row>
    <row r="251" spans="1:67" ht="16.5" thickBot="1" x14ac:dyDescent="0.3">
      <c r="A251" s="2" t="s">
        <v>376</v>
      </c>
      <c r="B251" s="3">
        <v>0.57999999999999996</v>
      </c>
      <c r="C251" s="4">
        <v>0.57999999999999996</v>
      </c>
      <c r="D251" s="4">
        <v>0.31</v>
      </c>
      <c r="E251" s="4">
        <v>0.28999999999999998</v>
      </c>
      <c r="F251" s="4">
        <v>0.28999999999999998</v>
      </c>
      <c r="G251" s="7" t="s">
        <v>21</v>
      </c>
      <c r="H251" s="36">
        <f t="shared" si="169"/>
        <v>3.2800000000000003E-2</v>
      </c>
      <c r="I251" s="36">
        <f t="shared" si="170"/>
        <v>1.6199999999999999E-2</v>
      </c>
      <c r="J251" s="36">
        <f t="shared" si="171"/>
        <v>0.12970000000000001</v>
      </c>
      <c r="K251" s="36">
        <f t="shared" si="172"/>
        <v>0.44779999999999998</v>
      </c>
      <c r="L251" s="36">
        <f t="shared" si="173"/>
        <v>1.6199999999999999E-2</v>
      </c>
      <c r="M251" s="36" t="str">
        <f t="shared" si="174"/>
        <v>Low</v>
      </c>
      <c r="N251" s="36">
        <f t="shared" si="175"/>
        <v>1</v>
      </c>
      <c r="O251" s="37">
        <f t="shared" si="176"/>
        <v>0.58589999999999998</v>
      </c>
      <c r="P251" s="37">
        <f t="shared" si="177"/>
        <v>0.64439999999999997</v>
      </c>
      <c r="Q251" s="37">
        <f t="shared" si="178"/>
        <v>0.32629999999999998</v>
      </c>
      <c r="R251" s="37">
        <f t="shared" si="179"/>
        <v>0.29289999999999999</v>
      </c>
      <c r="S251" s="37">
        <f t="shared" si="180"/>
        <v>0.31180000000000002</v>
      </c>
      <c r="T251" s="37"/>
      <c r="U251" s="37">
        <f t="shared" si="181"/>
        <v>0.2611</v>
      </c>
      <c r="V251" s="37">
        <f t="shared" si="182"/>
        <v>0.2162</v>
      </c>
      <c r="W251" s="37">
        <f t="shared" si="183"/>
        <v>0.50800000000000001</v>
      </c>
      <c r="X251" s="37">
        <f t="shared" si="184"/>
        <v>0.54690000000000005</v>
      </c>
      <c r="Y251" s="37">
        <f t="shared" si="185"/>
        <v>0.52459999999999996</v>
      </c>
      <c r="Z251" s="37"/>
      <c r="AA251" s="37">
        <f t="shared" si="186"/>
        <v>0.17780000000000001</v>
      </c>
      <c r="AB251" s="37">
        <f t="shared" si="187"/>
        <v>0.2334</v>
      </c>
      <c r="AC251" s="37">
        <f t="shared" si="188"/>
        <v>4.2900000000000001E-2</v>
      </c>
      <c r="AD251" s="37">
        <f t="shared" si="189"/>
        <v>3.4299999999999997E-2</v>
      </c>
      <c r="AE251" s="37">
        <f t="shared" si="190"/>
        <v>3.9E-2</v>
      </c>
      <c r="AF251" s="37"/>
      <c r="AG251" s="37">
        <f t="shared" si="216"/>
        <v>2.7300000000000001E-2</v>
      </c>
      <c r="AH251" s="37">
        <f t="shared" si="217"/>
        <v>1.9199999999999998E-2</v>
      </c>
      <c r="AI251" s="37">
        <f t="shared" si="218"/>
        <v>0.1212</v>
      </c>
      <c r="AJ251" s="37">
        <f t="shared" si="219"/>
        <v>0.14729999999999999</v>
      </c>
      <c r="AK251" s="37">
        <f t="shared" si="220"/>
        <v>0.1318</v>
      </c>
      <c r="AL251" s="37"/>
      <c r="AM251" s="37">
        <f t="shared" si="191"/>
        <v>0.32479999999999998</v>
      </c>
      <c r="AN251" s="37">
        <f t="shared" si="192"/>
        <v>0.42819999999999997</v>
      </c>
      <c r="AO251" s="37">
        <f t="shared" si="193"/>
        <v>0.18170000000000003</v>
      </c>
      <c r="AP251" s="37">
        <f t="shared" si="194"/>
        <v>0.25400000000000006</v>
      </c>
      <c r="AQ251" s="37">
        <f t="shared" si="195"/>
        <v>0.21279999999999993</v>
      </c>
      <c r="AS251" s="2">
        <f t="shared" si="196"/>
        <v>0.13950000000000001</v>
      </c>
      <c r="AT251" s="2">
        <f t="shared" si="197"/>
        <v>0.21360000000000001</v>
      </c>
      <c r="AU251" s="2">
        <f t="shared" si="198"/>
        <v>1.89E-2</v>
      </c>
      <c r="AV251" s="2">
        <f t="shared" si="199"/>
        <v>1.9599999999999999E-2</v>
      </c>
      <c r="AW251" s="2">
        <f t="shared" si="200"/>
        <v>3.3500000000000002E-2</v>
      </c>
      <c r="AY251" s="2">
        <f t="shared" si="201"/>
        <v>0.13550000000000001</v>
      </c>
      <c r="AZ251" s="2">
        <f t="shared" si="202"/>
        <v>0.17549999999999999</v>
      </c>
      <c r="BA251" s="2">
        <f t="shared" si="203"/>
        <v>4.82E-2</v>
      </c>
      <c r="BB251" s="2">
        <f t="shared" si="204"/>
        <v>8.3199999999999996E-2</v>
      </c>
      <c r="BC251" s="2">
        <f t="shared" si="205"/>
        <v>1.2699999999999999E-2</v>
      </c>
      <c r="BE251" s="2">
        <f t="shared" si="206"/>
        <v>0.1084</v>
      </c>
      <c r="BF251" s="2">
        <f t="shared" si="207"/>
        <v>0.16059999999999999</v>
      </c>
      <c r="BG251" s="2">
        <f t="shared" si="208"/>
        <v>9.7199999999999995E-2</v>
      </c>
      <c r="BH251" s="2">
        <f t="shared" si="209"/>
        <v>1.54E-2</v>
      </c>
      <c r="BI251" s="2">
        <f t="shared" si="210"/>
        <v>0.1336</v>
      </c>
      <c r="BK251" s="2">
        <f t="shared" si="211"/>
        <v>9.8199999999999996E-2</v>
      </c>
      <c r="BL251" s="2">
        <f t="shared" si="212"/>
        <v>0.12920000000000001</v>
      </c>
      <c r="BM251" s="2">
        <f t="shared" si="213"/>
        <v>9.4299999999999995E-2</v>
      </c>
      <c r="BN251" s="2">
        <f t="shared" si="214"/>
        <v>8.9399999999999993E-2</v>
      </c>
      <c r="BO251" s="2">
        <f t="shared" si="215"/>
        <v>0.4773</v>
      </c>
    </row>
    <row r="252" spans="1:67" ht="16.5" thickBot="1" x14ac:dyDescent="0.3">
      <c r="A252" s="2" t="s">
        <v>377</v>
      </c>
      <c r="B252" s="3">
        <v>0.89</v>
      </c>
      <c r="C252" s="4">
        <v>0.68</v>
      </c>
      <c r="D252" s="4">
        <v>0.49</v>
      </c>
      <c r="E252" s="4">
        <v>0.65</v>
      </c>
      <c r="F252" s="4">
        <v>0.9</v>
      </c>
      <c r="G252" s="6" t="s">
        <v>20</v>
      </c>
      <c r="H252" s="36">
        <f t="shared" si="169"/>
        <v>0.8196</v>
      </c>
      <c r="I252" s="36">
        <f t="shared" si="170"/>
        <v>0.79759999999999998</v>
      </c>
      <c r="J252" s="36">
        <f t="shared" si="171"/>
        <v>0.66239999999999999</v>
      </c>
      <c r="K252" s="36">
        <f t="shared" si="172"/>
        <v>0.34379999999999999</v>
      </c>
      <c r="L252" s="36">
        <f t="shared" si="173"/>
        <v>0.34379999999999999</v>
      </c>
      <c r="M252" s="36" t="str">
        <f t="shared" si="174"/>
        <v>High</v>
      </c>
      <c r="N252" s="36">
        <f t="shared" si="175"/>
        <v>1</v>
      </c>
      <c r="O252" s="37">
        <f t="shared" si="176"/>
        <v>0.89900000000000002</v>
      </c>
      <c r="P252" s="37">
        <f t="shared" si="177"/>
        <v>0.75560000000000005</v>
      </c>
      <c r="Q252" s="37">
        <f t="shared" si="178"/>
        <v>0.51580000000000004</v>
      </c>
      <c r="R252" s="37">
        <f t="shared" si="179"/>
        <v>0.65659999999999996</v>
      </c>
      <c r="S252" s="37">
        <f t="shared" si="180"/>
        <v>0.9677</v>
      </c>
      <c r="T252" s="37"/>
      <c r="U252" s="37">
        <f t="shared" si="181"/>
        <v>5.3199999999999997E-2</v>
      </c>
      <c r="V252" s="37">
        <f t="shared" si="182"/>
        <v>0.13919999999999999</v>
      </c>
      <c r="W252" s="37">
        <f t="shared" si="183"/>
        <v>0.31940000000000002</v>
      </c>
      <c r="X252" s="37">
        <f t="shared" si="184"/>
        <v>0.20730000000000001</v>
      </c>
      <c r="Y252" s="37">
        <f t="shared" si="185"/>
        <v>1.6400000000000001E-2</v>
      </c>
      <c r="Z252" s="37"/>
      <c r="AA252" s="37">
        <f t="shared" si="186"/>
        <v>0.67920000000000003</v>
      </c>
      <c r="AB252" s="37">
        <f t="shared" si="187"/>
        <v>0.3795</v>
      </c>
      <c r="AC252" s="37">
        <f t="shared" si="188"/>
        <v>0.12609999999999999</v>
      </c>
      <c r="AD252" s="37">
        <f t="shared" si="189"/>
        <v>0.24660000000000001</v>
      </c>
      <c r="AE252" s="37">
        <f t="shared" si="190"/>
        <v>0.88529999999999998</v>
      </c>
      <c r="AF252" s="37"/>
      <c r="AG252" s="37">
        <f t="shared" si="216"/>
        <v>2.5000000000000001E-3</v>
      </c>
      <c r="AH252" s="37">
        <f t="shared" si="217"/>
        <v>9.1999999999999998E-3</v>
      </c>
      <c r="AI252" s="37">
        <f t="shared" si="218"/>
        <v>4.1000000000000002E-2</v>
      </c>
      <c r="AJ252" s="37">
        <f t="shared" si="219"/>
        <v>1.78E-2</v>
      </c>
      <c r="AK252" s="37">
        <f t="shared" si="220"/>
        <v>5.9999999999999995E-4</v>
      </c>
      <c r="AL252" s="37"/>
      <c r="AM252" s="37">
        <f t="shared" si="191"/>
        <v>0.8458</v>
      </c>
      <c r="AN252" s="37">
        <f t="shared" si="192"/>
        <v>0.61640000000000006</v>
      </c>
      <c r="AO252" s="37">
        <f t="shared" si="193"/>
        <v>0.19640000000000002</v>
      </c>
      <c r="AP252" s="37">
        <f t="shared" si="194"/>
        <v>0.44929999999999992</v>
      </c>
      <c r="AQ252" s="37">
        <f t="shared" si="195"/>
        <v>0.95130000000000003</v>
      </c>
      <c r="AS252" s="2">
        <f t="shared" si="196"/>
        <v>0.64090000000000003</v>
      </c>
      <c r="AT252" s="2">
        <f t="shared" si="197"/>
        <v>0.35970000000000002</v>
      </c>
      <c r="AU252" s="2">
        <f t="shared" si="198"/>
        <v>6.4299999999999996E-2</v>
      </c>
      <c r="AV252" s="2">
        <f t="shared" si="199"/>
        <v>0.19270000000000001</v>
      </c>
      <c r="AW252" s="2">
        <f t="shared" si="200"/>
        <v>0.87980000000000003</v>
      </c>
      <c r="AY252" s="2">
        <f t="shared" si="201"/>
        <v>0.63690000000000002</v>
      </c>
      <c r="AZ252" s="2">
        <f t="shared" si="202"/>
        <v>0.3216</v>
      </c>
      <c r="BA252" s="2">
        <f t="shared" si="203"/>
        <v>3.5000000000000003E-2</v>
      </c>
      <c r="BB252" s="2">
        <f t="shared" si="204"/>
        <v>0.12909999999999999</v>
      </c>
      <c r="BC252" s="2">
        <f t="shared" si="205"/>
        <v>0.85899999999999999</v>
      </c>
      <c r="BE252" s="2">
        <f t="shared" si="206"/>
        <v>0.60980000000000001</v>
      </c>
      <c r="BF252" s="2">
        <f t="shared" si="207"/>
        <v>0.30669999999999997</v>
      </c>
      <c r="BG252" s="2">
        <f t="shared" si="208"/>
        <v>1.4E-2</v>
      </c>
      <c r="BH252" s="2">
        <f t="shared" si="209"/>
        <v>0.19689999999999999</v>
      </c>
      <c r="BI252" s="2">
        <f t="shared" si="210"/>
        <v>0.7127</v>
      </c>
      <c r="BK252" s="2">
        <f t="shared" si="211"/>
        <v>0.59960000000000002</v>
      </c>
      <c r="BL252" s="2">
        <f t="shared" si="212"/>
        <v>0.27529999999999999</v>
      </c>
      <c r="BM252" s="2">
        <f t="shared" si="213"/>
        <v>1.11E-2</v>
      </c>
      <c r="BN252" s="2">
        <f t="shared" si="214"/>
        <v>0.1229</v>
      </c>
      <c r="BO252" s="2">
        <f t="shared" si="215"/>
        <v>0.36899999999999999</v>
      </c>
    </row>
    <row r="253" spans="1:67" ht="16.5" thickBot="1" x14ac:dyDescent="0.3">
      <c r="A253" s="2" t="s">
        <v>378</v>
      </c>
      <c r="B253" s="3">
        <v>0.72</v>
      </c>
      <c r="C253" s="4">
        <v>0.6</v>
      </c>
      <c r="D253" s="4">
        <v>0.45</v>
      </c>
      <c r="E253" s="4">
        <v>0.79</v>
      </c>
      <c r="F253" s="4">
        <v>0.45</v>
      </c>
      <c r="G253" s="8" t="s">
        <v>24</v>
      </c>
      <c r="H253" s="36">
        <f t="shared" si="169"/>
        <v>0.1027</v>
      </c>
      <c r="I253" s="36">
        <f t="shared" si="170"/>
        <v>8.0699999999999994E-2</v>
      </c>
      <c r="J253" s="36">
        <f t="shared" si="171"/>
        <v>6.9500000000000006E-2</v>
      </c>
      <c r="K253" s="36">
        <f t="shared" si="172"/>
        <v>0.38529999999999998</v>
      </c>
      <c r="L253" s="36">
        <f t="shared" si="173"/>
        <v>6.9500000000000006E-2</v>
      </c>
      <c r="M253" s="36" t="str">
        <f t="shared" si="174"/>
        <v>Middle</v>
      </c>
      <c r="N253" s="36">
        <f t="shared" si="175"/>
        <v>1</v>
      </c>
      <c r="O253" s="37">
        <f t="shared" si="176"/>
        <v>0.72729999999999995</v>
      </c>
      <c r="P253" s="37">
        <f t="shared" si="177"/>
        <v>0.66669999999999996</v>
      </c>
      <c r="Q253" s="37">
        <f t="shared" si="178"/>
        <v>0.47370000000000001</v>
      </c>
      <c r="R253" s="37">
        <f t="shared" si="179"/>
        <v>0.79800000000000004</v>
      </c>
      <c r="S253" s="37">
        <f t="shared" si="180"/>
        <v>0.4839</v>
      </c>
      <c r="T253" s="37"/>
      <c r="U253" s="37">
        <f t="shared" si="181"/>
        <v>0.15790000000000001</v>
      </c>
      <c r="V253" s="37">
        <f t="shared" si="182"/>
        <v>0.2</v>
      </c>
      <c r="W253" s="37">
        <f t="shared" si="183"/>
        <v>0.35709999999999997</v>
      </c>
      <c r="X253" s="37">
        <f t="shared" si="184"/>
        <v>0.1123</v>
      </c>
      <c r="Y253" s="37">
        <f t="shared" si="185"/>
        <v>0.3478</v>
      </c>
      <c r="Z253" s="37"/>
      <c r="AA253" s="37">
        <f t="shared" si="186"/>
        <v>0.33639999999999998</v>
      </c>
      <c r="AB253" s="37">
        <f t="shared" si="187"/>
        <v>0.25800000000000001</v>
      </c>
      <c r="AC253" s="37">
        <f t="shared" si="188"/>
        <v>0.1014</v>
      </c>
      <c r="AD253" s="37">
        <f t="shared" si="189"/>
        <v>0.45290000000000002</v>
      </c>
      <c r="AE253" s="37">
        <f t="shared" si="190"/>
        <v>0.107</v>
      </c>
      <c r="AF253" s="37"/>
      <c r="AG253" s="37">
        <f t="shared" si="216"/>
        <v>1.12E-2</v>
      </c>
      <c r="AH253" s="37">
        <f t="shared" si="217"/>
        <v>1.67E-2</v>
      </c>
      <c r="AI253" s="37">
        <f t="shared" si="218"/>
        <v>5.21E-2</v>
      </c>
      <c r="AJ253" s="37">
        <f t="shared" si="219"/>
        <v>6.7000000000000002E-3</v>
      </c>
      <c r="AK253" s="37">
        <f t="shared" si="220"/>
        <v>4.9200000000000001E-2</v>
      </c>
      <c r="AL253" s="37"/>
      <c r="AM253" s="37">
        <f t="shared" si="191"/>
        <v>0.56939999999999991</v>
      </c>
      <c r="AN253" s="37">
        <f t="shared" si="192"/>
        <v>0.46669999999999995</v>
      </c>
      <c r="AO253" s="37">
        <f t="shared" si="193"/>
        <v>0.11660000000000004</v>
      </c>
      <c r="AP253" s="37">
        <f t="shared" si="194"/>
        <v>0.68570000000000009</v>
      </c>
      <c r="AQ253" s="37">
        <f t="shared" si="195"/>
        <v>0.1361</v>
      </c>
      <c r="AS253" s="2">
        <f t="shared" si="196"/>
        <v>0.29809999999999998</v>
      </c>
      <c r="AT253" s="2">
        <f t="shared" si="197"/>
        <v>0.2382</v>
      </c>
      <c r="AU253" s="2">
        <f t="shared" si="198"/>
        <v>3.9600000000000003E-2</v>
      </c>
      <c r="AV253" s="2">
        <f t="shared" si="199"/>
        <v>0.39900000000000002</v>
      </c>
      <c r="AW253" s="2">
        <f t="shared" si="200"/>
        <v>0.10150000000000001</v>
      </c>
      <c r="AY253" s="2">
        <f t="shared" si="201"/>
        <v>0.29409999999999997</v>
      </c>
      <c r="AZ253" s="2">
        <f t="shared" si="202"/>
        <v>0.2001</v>
      </c>
      <c r="BA253" s="2">
        <f t="shared" si="203"/>
        <v>1.03E-2</v>
      </c>
      <c r="BB253" s="2">
        <f t="shared" si="204"/>
        <v>0.33539999999999998</v>
      </c>
      <c r="BC253" s="2">
        <f t="shared" si="205"/>
        <v>8.0699999999999994E-2</v>
      </c>
      <c r="BE253" s="2">
        <f t="shared" si="206"/>
        <v>0.26700000000000002</v>
      </c>
      <c r="BF253" s="2">
        <f t="shared" si="207"/>
        <v>0.1852</v>
      </c>
      <c r="BG253" s="2">
        <f t="shared" si="208"/>
        <v>3.8699999999999998E-2</v>
      </c>
      <c r="BH253" s="2">
        <f t="shared" si="209"/>
        <v>0.4032</v>
      </c>
      <c r="BI253" s="2">
        <f t="shared" si="210"/>
        <v>6.5600000000000006E-2</v>
      </c>
      <c r="BK253" s="2">
        <f t="shared" si="211"/>
        <v>0.25679999999999997</v>
      </c>
      <c r="BL253" s="2">
        <f t="shared" si="212"/>
        <v>0.15379999999999999</v>
      </c>
      <c r="BM253" s="2">
        <f t="shared" si="213"/>
        <v>3.5799999999999998E-2</v>
      </c>
      <c r="BN253" s="2">
        <f t="shared" si="214"/>
        <v>0.32919999999999999</v>
      </c>
      <c r="BO253" s="2">
        <f t="shared" si="215"/>
        <v>0.4093</v>
      </c>
    </row>
    <row r="254" spans="1:67" ht="16.5" thickBot="1" x14ac:dyDescent="0.3">
      <c r="A254" s="2" t="s">
        <v>379</v>
      </c>
      <c r="B254" s="3">
        <v>0.68</v>
      </c>
      <c r="C254" s="4">
        <v>0.63</v>
      </c>
      <c r="D254" s="4">
        <v>0.65</v>
      </c>
      <c r="E254" s="4">
        <v>0.09</v>
      </c>
      <c r="F254" s="4">
        <v>0.66</v>
      </c>
      <c r="G254" s="8" t="s">
        <v>24</v>
      </c>
      <c r="H254" s="36">
        <f t="shared" si="169"/>
        <v>0.29699999999999999</v>
      </c>
      <c r="I254" s="36">
        <f t="shared" si="170"/>
        <v>0.27689999999999998</v>
      </c>
      <c r="J254" s="36">
        <f t="shared" si="171"/>
        <v>0.13789999999999999</v>
      </c>
      <c r="K254" s="36">
        <f t="shared" si="172"/>
        <v>0.19939999999999999</v>
      </c>
      <c r="L254" s="36">
        <f t="shared" si="173"/>
        <v>0.13789999999999999</v>
      </c>
      <c r="M254" s="36" t="str">
        <f t="shared" si="174"/>
        <v>Middle</v>
      </c>
      <c r="N254" s="36">
        <f t="shared" si="175"/>
        <v>1</v>
      </c>
      <c r="O254" s="37">
        <f t="shared" si="176"/>
        <v>0.68689999999999996</v>
      </c>
      <c r="P254" s="37">
        <f t="shared" si="177"/>
        <v>0.7</v>
      </c>
      <c r="Q254" s="37">
        <f t="shared" si="178"/>
        <v>0.68420000000000003</v>
      </c>
      <c r="R254" s="37">
        <f t="shared" si="179"/>
        <v>9.0899999999999995E-2</v>
      </c>
      <c r="S254" s="37">
        <f t="shared" si="180"/>
        <v>0.7097</v>
      </c>
      <c r="T254" s="37"/>
      <c r="U254" s="37">
        <f t="shared" si="181"/>
        <v>0.18559999999999999</v>
      </c>
      <c r="V254" s="37">
        <f t="shared" si="182"/>
        <v>0.17649999999999999</v>
      </c>
      <c r="W254" s="37">
        <f t="shared" si="183"/>
        <v>0.1875</v>
      </c>
      <c r="X254" s="37">
        <f t="shared" si="184"/>
        <v>0.83330000000000004</v>
      </c>
      <c r="Y254" s="37">
        <f t="shared" si="185"/>
        <v>0.16980000000000001</v>
      </c>
      <c r="Z254" s="37"/>
      <c r="AA254" s="37">
        <f t="shared" si="186"/>
        <v>0.28220000000000001</v>
      </c>
      <c r="AB254" s="37">
        <f t="shared" si="187"/>
        <v>0.2989</v>
      </c>
      <c r="AC254" s="37">
        <f t="shared" si="188"/>
        <v>0.27889999999999998</v>
      </c>
      <c r="AD254" s="37">
        <f t="shared" si="189"/>
        <v>4.8999999999999998E-3</v>
      </c>
      <c r="AE254" s="37">
        <f t="shared" si="190"/>
        <v>0.31180000000000002</v>
      </c>
      <c r="AF254" s="37"/>
      <c r="AG254" s="37">
        <f t="shared" si="216"/>
        <v>1.47E-2</v>
      </c>
      <c r="AH254" s="37">
        <f t="shared" si="217"/>
        <v>1.35E-2</v>
      </c>
      <c r="AI254" s="37">
        <f t="shared" si="218"/>
        <v>1.49E-2</v>
      </c>
      <c r="AJ254" s="37">
        <f t="shared" si="219"/>
        <v>0.52310000000000001</v>
      </c>
      <c r="AK254" s="37">
        <f t="shared" si="220"/>
        <v>1.2699999999999999E-2</v>
      </c>
      <c r="AL254" s="37"/>
      <c r="AM254" s="37">
        <f t="shared" si="191"/>
        <v>0.50129999999999997</v>
      </c>
      <c r="AN254" s="37">
        <f t="shared" si="192"/>
        <v>0.52349999999999997</v>
      </c>
      <c r="AO254" s="37">
        <f t="shared" si="193"/>
        <v>0.49670000000000003</v>
      </c>
      <c r="AP254" s="37">
        <f t="shared" si="194"/>
        <v>0.74240000000000006</v>
      </c>
      <c r="AQ254" s="37">
        <f t="shared" si="195"/>
        <v>0.53990000000000005</v>
      </c>
      <c r="AS254" s="2">
        <f t="shared" si="196"/>
        <v>0.24390000000000001</v>
      </c>
      <c r="AT254" s="2">
        <f t="shared" si="197"/>
        <v>0.27910000000000001</v>
      </c>
      <c r="AU254" s="2">
        <f t="shared" si="198"/>
        <v>0.21709999999999999</v>
      </c>
      <c r="AV254" s="2">
        <f t="shared" si="199"/>
        <v>4.9000000000000002E-2</v>
      </c>
      <c r="AW254" s="2">
        <f t="shared" si="200"/>
        <v>0.30630000000000002</v>
      </c>
      <c r="AY254" s="2">
        <f t="shared" si="201"/>
        <v>0.2399</v>
      </c>
      <c r="AZ254" s="2">
        <f t="shared" si="202"/>
        <v>0.24099999999999999</v>
      </c>
      <c r="BA254" s="2">
        <f t="shared" si="203"/>
        <v>0.18779999999999999</v>
      </c>
      <c r="BB254" s="2">
        <f t="shared" si="204"/>
        <v>0.11260000000000001</v>
      </c>
      <c r="BC254" s="2">
        <f t="shared" si="205"/>
        <v>0.28549999999999998</v>
      </c>
      <c r="BE254" s="2">
        <f t="shared" si="206"/>
        <v>0.21279999999999999</v>
      </c>
      <c r="BF254" s="2">
        <f t="shared" si="207"/>
        <v>0.2261</v>
      </c>
      <c r="BG254" s="2">
        <f t="shared" si="208"/>
        <v>0.13880000000000001</v>
      </c>
      <c r="BH254" s="2">
        <f t="shared" si="209"/>
        <v>4.48E-2</v>
      </c>
      <c r="BI254" s="2">
        <f t="shared" si="210"/>
        <v>0.13919999999999999</v>
      </c>
      <c r="BK254" s="2">
        <f t="shared" si="211"/>
        <v>0.2026</v>
      </c>
      <c r="BL254" s="2">
        <f t="shared" si="212"/>
        <v>0.19470000000000001</v>
      </c>
      <c r="BM254" s="2">
        <f t="shared" si="213"/>
        <v>0.14169999999999999</v>
      </c>
      <c r="BN254" s="2">
        <f t="shared" si="214"/>
        <v>0.1188</v>
      </c>
      <c r="BO254" s="2">
        <f t="shared" si="215"/>
        <v>0.20449999999999999</v>
      </c>
    </row>
    <row r="255" spans="1:67" ht="16.5" thickBot="1" x14ac:dyDescent="0.3">
      <c r="A255" s="2" t="s">
        <v>380</v>
      </c>
      <c r="B255" s="3">
        <v>0.56000000000000005</v>
      </c>
      <c r="C255" s="4">
        <v>0.6</v>
      </c>
      <c r="D255" s="4">
        <v>0.6</v>
      </c>
      <c r="E255" s="4">
        <v>0.31</v>
      </c>
      <c r="F255" s="4">
        <v>0.5</v>
      </c>
      <c r="G255" s="8" t="s">
        <v>24</v>
      </c>
      <c r="H255" s="36">
        <f t="shared" si="169"/>
        <v>0.13489999999999999</v>
      </c>
      <c r="I255" s="36">
        <f t="shared" si="170"/>
        <v>0.1149</v>
      </c>
      <c r="J255" s="36">
        <f t="shared" si="171"/>
        <v>3.4700000000000002E-2</v>
      </c>
      <c r="K255" s="36">
        <f t="shared" si="172"/>
        <v>0.35320000000000001</v>
      </c>
      <c r="L255" s="36">
        <f t="shared" si="173"/>
        <v>3.4700000000000002E-2</v>
      </c>
      <c r="M255" s="36" t="str">
        <f t="shared" si="174"/>
        <v>Middle</v>
      </c>
      <c r="N255" s="36">
        <f t="shared" si="175"/>
        <v>1</v>
      </c>
      <c r="O255" s="37">
        <f t="shared" si="176"/>
        <v>0.56569999999999998</v>
      </c>
      <c r="P255" s="37">
        <f t="shared" si="177"/>
        <v>0.66669999999999996</v>
      </c>
      <c r="Q255" s="37">
        <f t="shared" si="178"/>
        <v>0.63160000000000005</v>
      </c>
      <c r="R255" s="37">
        <f t="shared" si="179"/>
        <v>0.31309999999999999</v>
      </c>
      <c r="S255" s="37">
        <f t="shared" si="180"/>
        <v>0.53759999999999997</v>
      </c>
      <c r="T255" s="37"/>
      <c r="U255" s="37">
        <f t="shared" si="181"/>
        <v>0.27739999999999998</v>
      </c>
      <c r="V255" s="37">
        <f t="shared" si="182"/>
        <v>0.2</v>
      </c>
      <c r="W255" s="37">
        <f t="shared" si="183"/>
        <v>0.2258</v>
      </c>
      <c r="X255" s="37">
        <f t="shared" si="184"/>
        <v>0.52310000000000001</v>
      </c>
      <c r="Y255" s="37">
        <f t="shared" si="185"/>
        <v>0.30070000000000002</v>
      </c>
      <c r="Z255" s="37"/>
      <c r="AA255" s="37">
        <f t="shared" si="186"/>
        <v>0.16139999999999999</v>
      </c>
      <c r="AB255" s="37">
        <f t="shared" si="187"/>
        <v>0.25800000000000001</v>
      </c>
      <c r="AC255" s="37">
        <f t="shared" si="188"/>
        <v>0.22009999999999999</v>
      </c>
      <c r="AD255" s="37">
        <f t="shared" si="189"/>
        <v>3.9300000000000002E-2</v>
      </c>
      <c r="AE255" s="37">
        <f t="shared" si="190"/>
        <v>0.14069999999999999</v>
      </c>
      <c r="AF255" s="37"/>
      <c r="AG255" s="37">
        <f t="shared" si="216"/>
        <v>3.0700000000000002E-2</v>
      </c>
      <c r="AH255" s="37">
        <f t="shared" si="217"/>
        <v>1.67E-2</v>
      </c>
      <c r="AI255" s="37">
        <f t="shared" si="218"/>
        <v>2.0799999999999999E-2</v>
      </c>
      <c r="AJ255" s="37">
        <f t="shared" si="219"/>
        <v>0.1308</v>
      </c>
      <c r="AK255" s="37">
        <f t="shared" si="220"/>
        <v>3.6200000000000003E-2</v>
      </c>
      <c r="AL255" s="37"/>
      <c r="AM255" s="37">
        <f t="shared" si="191"/>
        <v>0.2883</v>
      </c>
      <c r="AN255" s="37">
        <f t="shared" si="192"/>
        <v>0.46669999999999995</v>
      </c>
      <c r="AO255" s="37">
        <f t="shared" si="193"/>
        <v>0.40580000000000005</v>
      </c>
      <c r="AP255" s="37">
        <f t="shared" si="194"/>
        <v>0.21000000000000002</v>
      </c>
      <c r="AQ255" s="37">
        <f t="shared" si="195"/>
        <v>0.23689999999999994</v>
      </c>
      <c r="AS255" s="2">
        <f t="shared" si="196"/>
        <v>0.1231</v>
      </c>
      <c r="AT255" s="2">
        <f t="shared" si="197"/>
        <v>0.2382</v>
      </c>
      <c r="AU255" s="2">
        <f t="shared" si="198"/>
        <v>0.1583</v>
      </c>
      <c r="AV255" s="2">
        <f t="shared" si="199"/>
        <v>1.46E-2</v>
      </c>
      <c r="AW255" s="2">
        <f t="shared" si="200"/>
        <v>0.13519999999999999</v>
      </c>
      <c r="AY255" s="2">
        <f t="shared" si="201"/>
        <v>0.1191</v>
      </c>
      <c r="AZ255" s="2">
        <f t="shared" si="202"/>
        <v>0.2001</v>
      </c>
      <c r="BA255" s="2">
        <f t="shared" si="203"/>
        <v>0.129</v>
      </c>
      <c r="BB255" s="2">
        <f t="shared" si="204"/>
        <v>7.8200000000000006E-2</v>
      </c>
      <c r="BC255" s="2">
        <f t="shared" si="205"/>
        <v>0.1144</v>
      </c>
      <c r="BE255" s="2">
        <f t="shared" si="206"/>
        <v>9.1999999999999998E-2</v>
      </c>
      <c r="BF255" s="2">
        <f t="shared" si="207"/>
        <v>0.1852</v>
      </c>
      <c r="BG255" s="2">
        <f t="shared" si="208"/>
        <v>0.08</v>
      </c>
      <c r="BH255" s="2">
        <f t="shared" si="209"/>
        <v>1.04E-2</v>
      </c>
      <c r="BI255" s="2">
        <f t="shared" si="210"/>
        <v>3.1899999999999998E-2</v>
      </c>
      <c r="BK255" s="2">
        <f t="shared" si="211"/>
        <v>8.1799999999999998E-2</v>
      </c>
      <c r="BL255" s="2">
        <f t="shared" si="212"/>
        <v>0.15379999999999999</v>
      </c>
      <c r="BM255" s="2">
        <f t="shared" si="213"/>
        <v>8.2900000000000001E-2</v>
      </c>
      <c r="BN255" s="2">
        <f t="shared" si="214"/>
        <v>8.4400000000000003E-2</v>
      </c>
      <c r="BO255" s="2">
        <f t="shared" si="215"/>
        <v>0.37559999999999999</v>
      </c>
    </row>
    <row r="256" spans="1:67" ht="16.5" thickBot="1" x14ac:dyDescent="0.3">
      <c r="A256" s="2" t="s">
        <v>381</v>
      </c>
      <c r="B256" s="3">
        <v>0.54</v>
      </c>
      <c r="C256" s="4">
        <v>0.51</v>
      </c>
      <c r="D256" s="4">
        <v>0.55000000000000004</v>
      </c>
      <c r="E256" s="4">
        <v>0.64</v>
      </c>
      <c r="F256" s="4">
        <v>0.19</v>
      </c>
      <c r="G256" s="7" t="s">
        <v>21</v>
      </c>
      <c r="H256" s="36">
        <f t="shared" si="169"/>
        <v>2.06E-2</v>
      </c>
      <c r="I256" s="36">
        <f t="shared" si="170"/>
        <v>1.5100000000000001E-2</v>
      </c>
      <c r="J256" s="36">
        <f t="shared" si="171"/>
        <v>0.1482</v>
      </c>
      <c r="K256" s="36">
        <f t="shared" si="172"/>
        <v>0.46439999999999998</v>
      </c>
      <c r="L256" s="36">
        <f t="shared" si="173"/>
        <v>1.5100000000000001E-2</v>
      </c>
      <c r="M256" s="36" t="str">
        <f t="shared" si="174"/>
        <v>Low</v>
      </c>
      <c r="N256" s="36">
        <f t="shared" si="175"/>
        <v>1</v>
      </c>
      <c r="O256" s="37">
        <f t="shared" si="176"/>
        <v>0.54549999999999998</v>
      </c>
      <c r="P256" s="37">
        <f t="shared" si="177"/>
        <v>0.56669999999999998</v>
      </c>
      <c r="Q256" s="37">
        <f t="shared" si="178"/>
        <v>0.57889999999999997</v>
      </c>
      <c r="R256" s="37">
        <f t="shared" si="179"/>
        <v>0.64649999999999996</v>
      </c>
      <c r="S256" s="37">
        <f t="shared" si="180"/>
        <v>0.20430000000000001</v>
      </c>
      <c r="T256" s="37"/>
      <c r="U256" s="37">
        <f t="shared" si="181"/>
        <v>0.29409999999999997</v>
      </c>
      <c r="V256" s="37">
        <f t="shared" si="182"/>
        <v>0.27660000000000001</v>
      </c>
      <c r="W256" s="37">
        <f t="shared" si="183"/>
        <v>0.26669999999999999</v>
      </c>
      <c r="X256" s="37">
        <f t="shared" si="184"/>
        <v>0.2147</v>
      </c>
      <c r="Y256" s="37">
        <f t="shared" si="185"/>
        <v>0.66069999999999995</v>
      </c>
      <c r="Z256" s="37"/>
      <c r="AA256" s="37">
        <f t="shared" si="186"/>
        <v>0.1462</v>
      </c>
      <c r="AB256" s="37">
        <f t="shared" si="187"/>
        <v>0.16220000000000001</v>
      </c>
      <c r="AC256" s="37">
        <f t="shared" si="188"/>
        <v>0.17199999999999999</v>
      </c>
      <c r="AD256" s="37">
        <f t="shared" si="189"/>
        <v>0.2356</v>
      </c>
      <c r="AE256" s="37">
        <f t="shared" si="190"/>
        <v>1.7399999999999999E-2</v>
      </c>
      <c r="AF256" s="37"/>
      <c r="AG256" s="37">
        <f t="shared" si="216"/>
        <v>3.4599999999999999E-2</v>
      </c>
      <c r="AH256" s="37">
        <f t="shared" si="217"/>
        <v>3.0599999999999999E-2</v>
      </c>
      <c r="AI256" s="37">
        <f t="shared" si="218"/>
        <v>2.8500000000000001E-2</v>
      </c>
      <c r="AJ256" s="37">
        <f t="shared" si="219"/>
        <v>1.9E-2</v>
      </c>
      <c r="AK256" s="37">
        <f t="shared" si="220"/>
        <v>0.25119999999999998</v>
      </c>
      <c r="AL256" s="37"/>
      <c r="AM256" s="37">
        <f t="shared" si="191"/>
        <v>0.25140000000000001</v>
      </c>
      <c r="AN256" s="37">
        <f t="shared" si="192"/>
        <v>0.29009999999999997</v>
      </c>
      <c r="AO256" s="37">
        <f t="shared" si="193"/>
        <v>0.31219999999999998</v>
      </c>
      <c r="AP256" s="37">
        <f t="shared" si="194"/>
        <v>0.43179999999999996</v>
      </c>
      <c r="AQ256" s="37">
        <f t="shared" si="195"/>
        <v>0.45639999999999992</v>
      </c>
      <c r="AS256" s="2">
        <f t="shared" si="196"/>
        <v>0.1079</v>
      </c>
      <c r="AT256" s="2">
        <f t="shared" si="197"/>
        <v>0.1424</v>
      </c>
      <c r="AU256" s="2">
        <f t="shared" si="198"/>
        <v>0.11020000000000001</v>
      </c>
      <c r="AV256" s="2">
        <f t="shared" si="199"/>
        <v>0.1817</v>
      </c>
      <c r="AW256" s="2">
        <f t="shared" si="200"/>
        <v>1.1900000000000001E-2</v>
      </c>
      <c r="AY256" s="2">
        <f t="shared" si="201"/>
        <v>0.10390000000000001</v>
      </c>
      <c r="AZ256" s="2">
        <f t="shared" si="202"/>
        <v>0.1043</v>
      </c>
      <c r="BA256" s="2">
        <f t="shared" si="203"/>
        <v>8.09E-2</v>
      </c>
      <c r="BB256" s="2">
        <f t="shared" si="204"/>
        <v>0.1181</v>
      </c>
      <c r="BC256" s="2">
        <f t="shared" si="205"/>
        <v>8.8999999999999999E-3</v>
      </c>
      <c r="BE256" s="2">
        <f t="shared" si="206"/>
        <v>7.6799999999999993E-2</v>
      </c>
      <c r="BF256" s="2">
        <f t="shared" si="207"/>
        <v>8.9399999999999993E-2</v>
      </c>
      <c r="BG256" s="2">
        <f t="shared" si="208"/>
        <v>3.1899999999999998E-2</v>
      </c>
      <c r="BH256" s="2">
        <f t="shared" si="209"/>
        <v>0.18590000000000001</v>
      </c>
      <c r="BI256" s="2">
        <f t="shared" si="210"/>
        <v>0.1552</v>
      </c>
      <c r="BK256" s="2">
        <f t="shared" si="211"/>
        <v>6.6600000000000006E-2</v>
      </c>
      <c r="BL256" s="2">
        <f t="shared" si="212"/>
        <v>5.8000000000000003E-2</v>
      </c>
      <c r="BM256" s="2">
        <f t="shared" si="213"/>
        <v>3.4799999999999998E-2</v>
      </c>
      <c r="BN256" s="2">
        <f t="shared" si="214"/>
        <v>0.1119</v>
      </c>
      <c r="BO256" s="2">
        <f t="shared" si="215"/>
        <v>0.49890000000000001</v>
      </c>
    </row>
    <row r="257" spans="1:67" ht="16.5" thickBot="1" x14ac:dyDescent="0.3">
      <c r="A257" s="2" t="s">
        <v>382</v>
      </c>
      <c r="B257" s="3">
        <v>0.61</v>
      </c>
      <c r="C257" s="4">
        <v>0.78</v>
      </c>
      <c r="D257" s="4">
        <v>0.69</v>
      </c>
      <c r="E257" s="4">
        <v>0.92</v>
      </c>
      <c r="F257" s="4">
        <v>0.57999999999999996</v>
      </c>
      <c r="G257" s="6" t="s">
        <v>20</v>
      </c>
      <c r="H257" s="36">
        <f t="shared" si="169"/>
        <v>0.21920000000000001</v>
      </c>
      <c r="I257" s="36">
        <f t="shared" si="170"/>
        <v>0.19719999999999999</v>
      </c>
      <c r="J257" s="36">
        <f t="shared" si="171"/>
        <v>6.0299999999999999E-2</v>
      </c>
      <c r="K257" s="36">
        <f t="shared" si="172"/>
        <v>0.3034</v>
      </c>
      <c r="L257" s="36">
        <f t="shared" si="173"/>
        <v>6.0299999999999999E-2</v>
      </c>
      <c r="M257" s="36" t="str">
        <f t="shared" si="174"/>
        <v>Middle</v>
      </c>
      <c r="N257" s="36">
        <f t="shared" si="175"/>
        <v>0</v>
      </c>
      <c r="O257" s="37">
        <f t="shared" si="176"/>
        <v>0.61619999999999997</v>
      </c>
      <c r="P257" s="37">
        <f t="shared" si="177"/>
        <v>0.86670000000000003</v>
      </c>
      <c r="Q257" s="37">
        <f t="shared" si="178"/>
        <v>0.72629999999999995</v>
      </c>
      <c r="R257" s="37">
        <f t="shared" si="179"/>
        <v>0.92930000000000001</v>
      </c>
      <c r="S257" s="37">
        <f t="shared" si="180"/>
        <v>0.62370000000000003</v>
      </c>
      <c r="T257" s="37"/>
      <c r="U257" s="37">
        <f t="shared" si="181"/>
        <v>0.23749999999999999</v>
      </c>
      <c r="V257" s="37">
        <f t="shared" si="182"/>
        <v>7.1400000000000005E-2</v>
      </c>
      <c r="W257" s="37">
        <f t="shared" si="183"/>
        <v>0.1585</v>
      </c>
      <c r="X257" s="37">
        <f t="shared" si="184"/>
        <v>3.6600000000000001E-2</v>
      </c>
      <c r="Y257" s="37">
        <f t="shared" si="185"/>
        <v>0.23180000000000001</v>
      </c>
      <c r="Z257" s="37"/>
      <c r="AA257" s="37">
        <f t="shared" si="186"/>
        <v>0.20499999999999999</v>
      </c>
      <c r="AB257" s="37">
        <f t="shared" si="187"/>
        <v>0.59799999999999998</v>
      </c>
      <c r="AC257" s="37">
        <f t="shared" si="188"/>
        <v>0.33500000000000002</v>
      </c>
      <c r="AD257" s="37">
        <f t="shared" si="189"/>
        <v>0.76419999999999999</v>
      </c>
      <c r="AE257" s="37">
        <f t="shared" si="190"/>
        <v>0.2122</v>
      </c>
      <c r="AF257" s="37"/>
      <c r="AG257" s="37">
        <f t="shared" si="216"/>
        <v>2.2800000000000001E-2</v>
      </c>
      <c r="AH257" s="37">
        <f t="shared" si="217"/>
        <v>3.5999999999999999E-3</v>
      </c>
      <c r="AI257" s="37">
        <f t="shared" si="218"/>
        <v>1.1299999999999999E-2</v>
      </c>
      <c r="AJ257" s="37">
        <f t="shared" si="219"/>
        <v>1.6000000000000001E-3</v>
      </c>
      <c r="AK257" s="37">
        <f t="shared" si="220"/>
        <v>2.18E-2</v>
      </c>
      <c r="AL257" s="37"/>
      <c r="AM257" s="37">
        <f t="shared" si="191"/>
        <v>0.37869999999999998</v>
      </c>
      <c r="AN257" s="37">
        <f t="shared" si="192"/>
        <v>0.79530000000000001</v>
      </c>
      <c r="AO257" s="37">
        <f t="shared" si="193"/>
        <v>0.56779999999999997</v>
      </c>
      <c r="AP257" s="37">
        <f t="shared" si="194"/>
        <v>0.89270000000000005</v>
      </c>
      <c r="AQ257" s="37">
        <f t="shared" si="195"/>
        <v>0.39190000000000003</v>
      </c>
      <c r="AS257" s="2">
        <f t="shared" si="196"/>
        <v>0.16669999999999999</v>
      </c>
      <c r="AT257" s="2">
        <f t="shared" si="197"/>
        <v>0.57820000000000005</v>
      </c>
      <c r="AU257" s="2">
        <f t="shared" si="198"/>
        <v>0.2732</v>
      </c>
      <c r="AV257" s="2">
        <f t="shared" si="199"/>
        <v>0.71030000000000004</v>
      </c>
      <c r="AW257" s="2">
        <f t="shared" si="200"/>
        <v>0.20669999999999999</v>
      </c>
      <c r="AY257" s="2">
        <f t="shared" si="201"/>
        <v>0.16270000000000001</v>
      </c>
      <c r="AZ257" s="2">
        <f t="shared" si="202"/>
        <v>0.54010000000000002</v>
      </c>
      <c r="BA257" s="2">
        <f t="shared" si="203"/>
        <v>0.24390000000000001</v>
      </c>
      <c r="BB257" s="2">
        <f t="shared" si="204"/>
        <v>0.64670000000000005</v>
      </c>
      <c r="BC257" s="2">
        <f t="shared" si="205"/>
        <v>0.18590000000000001</v>
      </c>
      <c r="BE257" s="2">
        <f t="shared" si="206"/>
        <v>0.1356</v>
      </c>
      <c r="BF257" s="2">
        <f t="shared" si="207"/>
        <v>0.5252</v>
      </c>
      <c r="BG257" s="2">
        <f t="shared" si="208"/>
        <v>0.19489999999999999</v>
      </c>
      <c r="BH257" s="2">
        <f t="shared" si="209"/>
        <v>0.71450000000000002</v>
      </c>
      <c r="BI257" s="2">
        <f t="shared" si="210"/>
        <v>3.9600000000000003E-2</v>
      </c>
      <c r="BK257" s="2">
        <f t="shared" si="211"/>
        <v>0.12540000000000001</v>
      </c>
      <c r="BL257" s="2">
        <f t="shared" si="212"/>
        <v>0.49380000000000002</v>
      </c>
      <c r="BM257" s="2">
        <f t="shared" si="213"/>
        <v>0.1978</v>
      </c>
      <c r="BN257" s="2">
        <f t="shared" si="214"/>
        <v>0.64049999999999996</v>
      </c>
      <c r="BO257" s="2">
        <f t="shared" si="215"/>
        <v>0.30409999999999998</v>
      </c>
    </row>
    <row r="258" spans="1:67" ht="16.5" thickBot="1" x14ac:dyDescent="0.3">
      <c r="A258" s="2" t="s">
        <v>383</v>
      </c>
      <c r="B258" s="3">
        <v>0.78</v>
      </c>
      <c r="C258" s="4">
        <v>0.61</v>
      </c>
      <c r="D258" s="4">
        <v>0.71</v>
      </c>
      <c r="E258" s="4">
        <v>0.19</v>
      </c>
      <c r="F258" s="4">
        <v>0.6</v>
      </c>
      <c r="G258" s="8" t="s">
        <v>24</v>
      </c>
      <c r="H258" s="36">
        <f t="shared" si="169"/>
        <v>0.2303</v>
      </c>
      <c r="I258" s="36">
        <f t="shared" si="170"/>
        <v>0.21029999999999999</v>
      </c>
      <c r="J258" s="36">
        <f t="shared" si="171"/>
        <v>7.1300000000000002E-2</v>
      </c>
      <c r="K258" s="36">
        <f t="shared" si="172"/>
        <v>0.27600000000000002</v>
      </c>
      <c r="L258" s="36">
        <f t="shared" si="173"/>
        <v>7.1300000000000002E-2</v>
      </c>
      <c r="M258" s="36" t="str">
        <f t="shared" si="174"/>
        <v>Middle</v>
      </c>
      <c r="N258" s="36">
        <f t="shared" si="175"/>
        <v>1</v>
      </c>
      <c r="O258" s="37">
        <f t="shared" si="176"/>
        <v>0.78790000000000004</v>
      </c>
      <c r="P258" s="37">
        <f t="shared" si="177"/>
        <v>0.67779999999999996</v>
      </c>
      <c r="Q258" s="37">
        <f t="shared" si="178"/>
        <v>0.74739999999999995</v>
      </c>
      <c r="R258" s="37">
        <f t="shared" si="179"/>
        <v>0.19189999999999999</v>
      </c>
      <c r="S258" s="37">
        <f t="shared" si="180"/>
        <v>0.6452</v>
      </c>
      <c r="T258" s="37"/>
      <c r="U258" s="37">
        <f t="shared" si="181"/>
        <v>0.1186</v>
      </c>
      <c r="V258" s="37">
        <f t="shared" si="182"/>
        <v>0.192</v>
      </c>
      <c r="W258" s="37">
        <f t="shared" si="183"/>
        <v>0.14460000000000001</v>
      </c>
      <c r="X258" s="37">
        <f t="shared" si="184"/>
        <v>0.67800000000000005</v>
      </c>
      <c r="Y258" s="37">
        <f t="shared" si="185"/>
        <v>0.2157</v>
      </c>
      <c r="Z258" s="37"/>
      <c r="AA258" s="37">
        <f t="shared" si="186"/>
        <v>0.43440000000000001</v>
      </c>
      <c r="AB258" s="37">
        <f t="shared" si="187"/>
        <v>0.27110000000000001</v>
      </c>
      <c r="AC258" s="37">
        <f t="shared" si="188"/>
        <v>0.36649999999999999</v>
      </c>
      <c r="AD258" s="37">
        <f t="shared" si="189"/>
        <v>1.5599999999999999E-2</v>
      </c>
      <c r="AE258" s="37">
        <f t="shared" si="190"/>
        <v>0.23419999999999999</v>
      </c>
      <c r="AF258" s="37"/>
      <c r="AG258" s="37">
        <f t="shared" si="216"/>
        <v>7.1999999999999998E-3</v>
      </c>
      <c r="AH258" s="37">
        <f t="shared" si="217"/>
        <v>1.5599999999999999E-2</v>
      </c>
      <c r="AI258" s="37">
        <f t="shared" si="218"/>
        <v>9.7999999999999997E-3</v>
      </c>
      <c r="AJ258" s="37">
        <f t="shared" si="219"/>
        <v>0.27129999999999999</v>
      </c>
      <c r="AK258" s="37">
        <f t="shared" si="220"/>
        <v>1.9099999999999999E-2</v>
      </c>
      <c r="AL258" s="37"/>
      <c r="AM258" s="37">
        <f t="shared" si="191"/>
        <v>0.66930000000000001</v>
      </c>
      <c r="AN258" s="37">
        <f t="shared" si="192"/>
        <v>0.48579999999999995</v>
      </c>
      <c r="AO258" s="37">
        <f t="shared" si="193"/>
        <v>0.6028</v>
      </c>
      <c r="AP258" s="37">
        <f t="shared" si="194"/>
        <v>0.48610000000000009</v>
      </c>
      <c r="AQ258" s="37">
        <f t="shared" si="195"/>
        <v>0.42949999999999999</v>
      </c>
      <c r="AS258" s="2">
        <f t="shared" si="196"/>
        <v>0.39610000000000001</v>
      </c>
      <c r="AT258" s="2">
        <f t="shared" si="197"/>
        <v>0.25130000000000002</v>
      </c>
      <c r="AU258" s="2">
        <f t="shared" si="198"/>
        <v>0.30470000000000003</v>
      </c>
      <c r="AV258" s="2">
        <f t="shared" si="199"/>
        <v>3.8300000000000001E-2</v>
      </c>
      <c r="AW258" s="2">
        <f t="shared" si="200"/>
        <v>0.22869999999999999</v>
      </c>
      <c r="AY258" s="2">
        <f t="shared" si="201"/>
        <v>0.3921</v>
      </c>
      <c r="AZ258" s="2">
        <f t="shared" si="202"/>
        <v>0.2132</v>
      </c>
      <c r="BA258" s="2">
        <f t="shared" si="203"/>
        <v>0.27539999999999998</v>
      </c>
      <c r="BB258" s="2">
        <f t="shared" si="204"/>
        <v>0.1019</v>
      </c>
      <c r="BC258" s="2">
        <f t="shared" si="205"/>
        <v>0.2079</v>
      </c>
      <c r="BE258" s="2">
        <f t="shared" si="206"/>
        <v>0.36499999999999999</v>
      </c>
      <c r="BF258" s="2">
        <f t="shared" si="207"/>
        <v>0.1983</v>
      </c>
      <c r="BG258" s="2">
        <f t="shared" si="208"/>
        <v>0.22639999999999999</v>
      </c>
      <c r="BH258" s="2">
        <f t="shared" si="209"/>
        <v>3.4099999999999998E-2</v>
      </c>
      <c r="BI258" s="2">
        <f t="shared" si="210"/>
        <v>6.1600000000000002E-2</v>
      </c>
      <c r="BK258" s="2">
        <f t="shared" si="211"/>
        <v>0.3548</v>
      </c>
      <c r="BL258" s="2">
        <f t="shared" si="212"/>
        <v>0.16689999999999999</v>
      </c>
      <c r="BM258" s="2">
        <f t="shared" si="213"/>
        <v>0.2293</v>
      </c>
      <c r="BN258" s="2">
        <f t="shared" si="214"/>
        <v>0.1081</v>
      </c>
      <c r="BO258" s="2">
        <f t="shared" si="215"/>
        <v>0.28210000000000002</v>
      </c>
    </row>
    <row r="259" spans="1:67" ht="16.5" thickBot="1" x14ac:dyDescent="0.3">
      <c r="A259" s="2" t="s">
        <v>384</v>
      </c>
      <c r="B259" s="3">
        <v>0.54</v>
      </c>
      <c r="C259" s="4">
        <v>0.82</v>
      </c>
      <c r="D259" s="4">
        <v>0.71</v>
      </c>
      <c r="E259" s="4">
        <v>0.28999999999999998</v>
      </c>
      <c r="F259" s="4">
        <v>0.77</v>
      </c>
      <c r="G259" s="6" t="s">
        <v>20</v>
      </c>
      <c r="H259" s="36">
        <f t="shared" si="169"/>
        <v>0.48720000000000002</v>
      </c>
      <c r="I259" s="36">
        <f t="shared" si="170"/>
        <v>0.4672</v>
      </c>
      <c r="J259" s="36">
        <f t="shared" si="171"/>
        <v>0.3281</v>
      </c>
      <c r="K259" s="36">
        <f t="shared" si="172"/>
        <v>2.0299999999999999E-2</v>
      </c>
      <c r="L259" s="36">
        <f t="shared" si="173"/>
        <v>2.0299999999999999E-2</v>
      </c>
      <c r="M259" s="36" t="str">
        <f t="shared" si="174"/>
        <v>High</v>
      </c>
      <c r="N259" s="36">
        <f t="shared" si="175"/>
        <v>1</v>
      </c>
      <c r="O259" s="37">
        <f t="shared" si="176"/>
        <v>0.54549999999999998</v>
      </c>
      <c r="P259" s="37">
        <f t="shared" si="177"/>
        <v>0.91110000000000002</v>
      </c>
      <c r="Q259" s="37">
        <f t="shared" si="178"/>
        <v>0.74739999999999995</v>
      </c>
      <c r="R259" s="37">
        <f t="shared" si="179"/>
        <v>0.29289999999999999</v>
      </c>
      <c r="S259" s="37">
        <f t="shared" si="180"/>
        <v>0.82799999999999996</v>
      </c>
      <c r="T259" s="37"/>
      <c r="U259" s="37">
        <f t="shared" si="181"/>
        <v>0.29409999999999997</v>
      </c>
      <c r="V259" s="37">
        <f t="shared" si="182"/>
        <v>4.65E-2</v>
      </c>
      <c r="W259" s="37">
        <f t="shared" si="183"/>
        <v>0.14460000000000001</v>
      </c>
      <c r="X259" s="37">
        <f t="shared" si="184"/>
        <v>0.54690000000000005</v>
      </c>
      <c r="Y259" s="37">
        <f t="shared" si="185"/>
        <v>9.4100000000000003E-2</v>
      </c>
      <c r="Z259" s="37"/>
      <c r="AA259" s="37">
        <f t="shared" si="186"/>
        <v>0.1462</v>
      </c>
      <c r="AB259" s="37">
        <f t="shared" si="187"/>
        <v>0.71209999999999996</v>
      </c>
      <c r="AC259" s="37">
        <f t="shared" si="188"/>
        <v>0.36649999999999999</v>
      </c>
      <c r="AD259" s="37">
        <f t="shared" si="189"/>
        <v>3.4299999999999997E-2</v>
      </c>
      <c r="AE259" s="37">
        <f t="shared" si="190"/>
        <v>0.51190000000000002</v>
      </c>
      <c r="AF259" s="37"/>
      <c r="AG259" s="37">
        <f t="shared" si="216"/>
        <v>3.4599999999999999E-2</v>
      </c>
      <c r="AH259" s="37">
        <f t="shared" si="217"/>
        <v>2.0999999999999999E-3</v>
      </c>
      <c r="AI259" s="37">
        <f t="shared" si="218"/>
        <v>9.7999999999999997E-3</v>
      </c>
      <c r="AJ259" s="37">
        <f t="shared" si="219"/>
        <v>0.14729999999999999</v>
      </c>
      <c r="AK259" s="37">
        <f t="shared" si="220"/>
        <v>5.1999999999999998E-3</v>
      </c>
      <c r="AL259" s="37"/>
      <c r="AM259" s="37">
        <f t="shared" si="191"/>
        <v>0.25140000000000001</v>
      </c>
      <c r="AN259" s="37">
        <f t="shared" si="192"/>
        <v>0.86460000000000004</v>
      </c>
      <c r="AO259" s="37">
        <f t="shared" si="193"/>
        <v>0.6028</v>
      </c>
      <c r="AP259" s="37">
        <f t="shared" si="194"/>
        <v>0.25400000000000006</v>
      </c>
      <c r="AQ259" s="37">
        <f t="shared" si="195"/>
        <v>0.7339</v>
      </c>
      <c r="AS259" s="2">
        <f t="shared" si="196"/>
        <v>0.1079</v>
      </c>
      <c r="AT259" s="2">
        <f t="shared" si="197"/>
        <v>0.69230000000000003</v>
      </c>
      <c r="AU259" s="2">
        <f t="shared" si="198"/>
        <v>0.30470000000000003</v>
      </c>
      <c r="AV259" s="2">
        <f t="shared" si="199"/>
        <v>1.9599999999999999E-2</v>
      </c>
      <c r="AW259" s="2">
        <f t="shared" si="200"/>
        <v>0.50639999999999996</v>
      </c>
      <c r="AY259" s="2">
        <f t="shared" si="201"/>
        <v>0.10390000000000001</v>
      </c>
      <c r="AZ259" s="2">
        <f t="shared" si="202"/>
        <v>0.6542</v>
      </c>
      <c r="BA259" s="2">
        <f t="shared" si="203"/>
        <v>0.27539999999999998</v>
      </c>
      <c r="BB259" s="2">
        <f t="shared" si="204"/>
        <v>8.3199999999999996E-2</v>
      </c>
      <c r="BC259" s="2">
        <f t="shared" si="205"/>
        <v>0.48559999999999998</v>
      </c>
      <c r="BE259" s="2">
        <f t="shared" si="206"/>
        <v>7.6799999999999993E-2</v>
      </c>
      <c r="BF259" s="2">
        <f t="shared" si="207"/>
        <v>0.63929999999999998</v>
      </c>
      <c r="BG259" s="2">
        <f t="shared" si="208"/>
        <v>0.22639999999999999</v>
      </c>
      <c r="BH259" s="2">
        <f t="shared" si="209"/>
        <v>1.54E-2</v>
      </c>
      <c r="BI259" s="2">
        <f t="shared" si="210"/>
        <v>0.33929999999999999</v>
      </c>
      <c r="BK259" s="2">
        <f t="shared" si="211"/>
        <v>6.6600000000000006E-2</v>
      </c>
      <c r="BL259" s="2">
        <f t="shared" si="212"/>
        <v>0.6079</v>
      </c>
      <c r="BM259" s="2">
        <f t="shared" si="213"/>
        <v>0.2293</v>
      </c>
      <c r="BN259" s="2">
        <f t="shared" si="214"/>
        <v>8.9399999999999993E-2</v>
      </c>
      <c r="BO259" s="2">
        <f t="shared" si="215"/>
        <v>4.4000000000000003E-3</v>
      </c>
    </row>
    <row r="260" spans="1:67" ht="16.5" thickBot="1" x14ac:dyDescent="0.3">
      <c r="A260" s="2" t="s">
        <v>385</v>
      </c>
      <c r="B260" s="3">
        <v>0.5</v>
      </c>
      <c r="C260" s="4">
        <v>0.75</v>
      </c>
      <c r="D260" s="4">
        <v>0.81</v>
      </c>
      <c r="E260" s="4">
        <v>0.61</v>
      </c>
      <c r="F260" s="4">
        <v>0.26</v>
      </c>
      <c r="G260" s="8" t="s">
        <v>24</v>
      </c>
      <c r="H260" s="36">
        <f t="shared" si="169"/>
        <v>5.7000000000000002E-2</v>
      </c>
      <c r="I260" s="36">
        <f t="shared" si="170"/>
        <v>3.5000000000000003E-2</v>
      </c>
      <c r="J260" s="36">
        <f t="shared" si="171"/>
        <v>0.15909999999999999</v>
      </c>
      <c r="K260" s="36">
        <f t="shared" si="172"/>
        <v>0.4753</v>
      </c>
      <c r="L260" s="36">
        <f t="shared" si="173"/>
        <v>3.5000000000000003E-2</v>
      </c>
      <c r="M260" s="36" t="str">
        <f t="shared" si="174"/>
        <v>Low</v>
      </c>
      <c r="N260" s="36">
        <f t="shared" si="175"/>
        <v>0</v>
      </c>
      <c r="O260" s="37">
        <f t="shared" si="176"/>
        <v>0.50509999999999999</v>
      </c>
      <c r="P260" s="37">
        <f t="shared" si="177"/>
        <v>0.83330000000000004</v>
      </c>
      <c r="Q260" s="37">
        <f t="shared" si="178"/>
        <v>0.85260000000000002</v>
      </c>
      <c r="R260" s="37">
        <f t="shared" si="179"/>
        <v>0.61619999999999997</v>
      </c>
      <c r="S260" s="37">
        <f t="shared" si="180"/>
        <v>0.27960000000000002</v>
      </c>
      <c r="T260" s="37"/>
      <c r="U260" s="37">
        <f t="shared" si="181"/>
        <v>0.32879999999999998</v>
      </c>
      <c r="V260" s="37">
        <f t="shared" si="182"/>
        <v>9.0899999999999995E-2</v>
      </c>
      <c r="W260" s="37">
        <f t="shared" si="183"/>
        <v>7.9600000000000004E-2</v>
      </c>
      <c r="X260" s="37">
        <f t="shared" si="184"/>
        <v>0.23749999999999999</v>
      </c>
      <c r="Y260" s="37">
        <f t="shared" si="185"/>
        <v>0.56299999999999994</v>
      </c>
      <c r="Z260" s="37"/>
      <c r="AA260" s="37">
        <f t="shared" si="186"/>
        <v>0.11940000000000001</v>
      </c>
      <c r="AB260" s="37">
        <f t="shared" si="187"/>
        <v>0.52310000000000001</v>
      </c>
      <c r="AC260" s="37">
        <f t="shared" si="188"/>
        <v>0.56520000000000004</v>
      </c>
      <c r="AD260" s="37">
        <f t="shared" si="189"/>
        <v>0.20499999999999999</v>
      </c>
      <c r="AE260" s="37">
        <f t="shared" si="190"/>
        <v>3.1199999999999999E-2</v>
      </c>
      <c r="AF260" s="37"/>
      <c r="AG260" s="37">
        <f t="shared" si="216"/>
        <v>4.36E-2</v>
      </c>
      <c r="AH260" s="37">
        <f t="shared" si="217"/>
        <v>4.8999999999999998E-3</v>
      </c>
      <c r="AI260" s="37">
        <f t="shared" si="218"/>
        <v>4.1000000000000003E-3</v>
      </c>
      <c r="AJ260" s="37">
        <f t="shared" si="219"/>
        <v>2.2800000000000001E-2</v>
      </c>
      <c r="AK260" s="37">
        <f t="shared" si="220"/>
        <v>0.1593</v>
      </c>
      <c r="AL260" s="37"/>
      <c r="AM260" s="37">
        <f t="shared" si="191"/>
        <v>0.17630000000000001</v>
      </c>
      <c r="AN260" s="37">
        <f t="shared" si="192"/>
        <v>0.74240000000000006</v>
      </c>
      <c r="AO260" s="37">
        <f t="shared" si="193"/>
        <v>0.77300000000000002</v>
      </c>
      <c r="AP260" s="37">
        <f t="shared" si="194"/>
        <v>0.37869999999999998</v>
      </c>
      <c r="AQ260" s="37">
        <f t="shared" si="195"/>
        <v>0.28339999999999993</v>
      </c>
      <c r="AS260" s="2">
        <f t="shared" si="196"/>
        <v>8.1100000000000005E-2</v>
      </c>
      <c r="AT260" s="2">
        <f t="shared" si="197"/>
        <v>0.50329999999999997</v>
      </c>
      <c r="AU260" s="2">
        <f t="shared" si="198"/>
        <v>0.50339999999999996</v>
      </c>
      <c r="AV260" s="2">
        <f t="shared" si="199"/>
        <v>0.15110000000000001</v>
      </c>
      <c r="AW260" s="2">
        <f t="shared" si="200"/>
        <v>2.5700000000000001E-2</v>
      </c>
      <c r="AY260" s="2">
        <f t="shared" si="201"/>
        <v>7.7100000000000002E-2</v>
      </c>
      <c r="AZ260" s="2">
        <f t="shared" si="202"/>
        <v>0.4652</v>
      </c>
      <c r="BA260" s="2">
        <f t="shared" si="203"/>
        <v>0.47410000000000002</v>
      </c>
      <c r="BB260" s="2">
        <f t="shared" si="204"/>
        <v>8.7499999999999994E-2</v>
      </c>
      <c r="BC260" s="2">
        <f t="shared" si="205"/>
        <v>4.8999999999999998E-3</v>
      </c>
      <c r="BE260" s="2">
        <f t="shared" si="206"/>
        <v>0.05</v>
      </c>
      <c r="BF260" s="2">
        <f t="shared" si="207"/>
        <v>0.45029999999999998</v>
      </c>
      <c r="BG260" s="2">
        <f t="shared" si="208"/>
        <v>0.42509999999999998</v>
      </c>
      <c r="BH260" s="2">
        <f t="shared" si="209"/>
        <v>0.15529999999999999</v>
      </c>
      <c r="BI260" s="2">
        <f t="shared" si="210"/>
        <v>0.1414</v>
      </c>
      <c r="BK260" s="2">
        <f t="shared" si="211"/>
        <v>3.9800000000000002E-2</v>
      </c>
      <c r="BL260" s="2">
        <f t="shared" si="212"/>
        <v>0.41889999999999999</v>
      </c>
      <c r="BM260" s="2">
        <f t="shared" si="213"/>
        <v>0.42799999999999999</v>
      </c>
      <c r="BN260" s="2">
        <f t="shared" si="214"/>
        <v>8.1299999999999997E-2</v>
      </c>
      <c r="BO260" s="2">
        <f t="shared" si="215"/>
        <v>0.48509999999999998</v>
      </c>
    </row>
    <row r="261" spans="1:67" ht="16.5" thickBot="1" x14ac:dyDescent="0.3">
      <c r="A261" s="2" t="s">
        <v>386</v>
      </c>
      <c r="B261" s="3">
        <v>0.66</v>
      </c>
      <c r="C261" s="4">
        <v>0.9</v>
      </c>
      <c r="D261" s="4">
        <v>0.76</v>
      </c>
      <c r="E261" s="4">
        <v>0.87</v>
      </c>
      <c r="F261" s="4">
        <v>0.74</v>
      </c>
      <c r="G261" s="6" t="s">
        <v>20</v>
      </c>
      <c r="H261" s="36">
        <f>ROUND(SUMPRODUCT($B$2:$F$2,AS261:AW261),4)</f>
        <v>0.44330000000000003</v>
      </c>
      <c r="I261" s="36">
        <f t="shared" ref="I261" si="221">ROUND(SUMPRODUCT($B$2:$F$2,AY261:BC261),4)</f>
        <v>0.42130000000000001</v>
      </c>
      <c r="J261" s="36">
        <f t="shared" ref="J261" si="222">ROUND(SUMPRODUCT($B$2:$F$2,BE261:BI261),4)</f>
        <v>0.28439999999999999</v>
      </c>
      <c r="K261" s="36">
        <f t="shared" ref="K261" si="223">ROUND(SUMPRODUCT($B$2:$F$2,BK261:BO261),4)</f>
        <v>9.11E-2</v>
      </c>
      <c r="L261" s="36">
        <f>MIN(H261:K261)</f>
        <v>9.11E-2</v>
      </c>
      <c r="M261" s="36" t="str">
        <f>IF(L261=H261,$H$3,IF(L261=I261,$I$3,IF(L261=J261,$J$3,$K$3)))</f>
        <v>High</v>
      </c>
      <c r="N261" s="36">
        <f>IF(M261=G261,1,0)</f>
        <v>1</v>
      </c>
      <c r="O261" s="37">
        <f t="shared" ref="O261" si="224">ROUND((B261-B$262)/(B$263-B$262),4)</f>
        <v>0.66669999999999996</v>
      </c>
      <c r="P261" s="37">
        <f t="shared" ref="P261" si="225">ROUND((C261-C$262)/(C$263-C$262),4)</f>
        <v>1</v>
      </c>
      <c r="Q261" s="37">
        <f t="shared" ref="Q261" si="226">ROUND((D261-D$262)/(D$263-D$262),4)</f>
        <v>0.8</v>
      </c>
      <c r="R261" s="37">
        <f t="shared" ref="R261" si="227">ROUND((E261-E$262)/(E$263-E$262),4)</f>
        <v>0.87880000000000003</v>
      </c>
      <c r="S261" s="37">
        <f t="shared" ref="S261" si="228">ROUND((F261-F$262)/(F$263-F$262),4)</f>
        <v>0.79569999999999996</v>
      </c>
      <c r="T261" s="37"/>
      <c r="U261" s="37">
        <f>ROUND((1-O261)/(1+O261),4)</f>
        <v>0.2</v>
      </c>
      <c r="V261" s="37">
        <f>ROUND((1-P261)/(1+P261),4)</f>
        <v>0</v>
      </c>
      <c r="W261" s="37">
        <f>ROUND((1-Q261)/(1+Q261),4)</f>
        <v>0.1111</v>
      </c>
      <c r="X261" s="37">
        <f>ROUND((1-R261)/(1+R261),4)</f>
        <v>6.4500000000000002E-2</v>
      </c>
      <c r="Y261" s="37">
        <f>ROUND((1-S261)/(1+S261),4)</f>
        <v>0.1138</v>
      </c>
      <c r="Z261" s="37"/>
      <c r="AA261" s="37">
        <f>ROUND((3+O261*2+O261^2-U261-2*U261^2)*EXP(2*O261-2*U261-2)/6,4)</f>
        <v>0.25800000000000001</v>
      </c>
      <c r="AB261" s="37">
        <f>ROUND((3+P261*2+P261^2-V261-2*V261^2)*EXP(2*P261-2*V261-2)/6,4)</f>
        <v>1</v>
      </c>
      <c r="AC261" s="37">
        <f>ROUND((3+Q261*2+Q261^2-W261-2*W261^2)*EXP(2*Q261-2*W261-2)/6,4)</f>
        <v>0.45660000000000001</v>
      </c>
      <c r="AD261" s="37">
        <f>ROUND((3+R261*2+R261^2-X261-2*X261^2)*EXP(2*R261-2*X261-2)/6,4)</f>
        <v>0.62739999999999996</v>
      </c>
      <c r="AE261" s="37">
        <f>ROUND((3+S261*2+S261^2-Y261-2*Y261^2)*EXP(2*S261-2*Y261-2)/6,4)</f>
        <v>0.4486</v>
      </c>
      <c r="AF261" s="37"/>
      <c r="AG261" s="37">
        <f t="shared" si="216"/>
        <v>1.67E-2</v>
      </c>
      <c r="AH261" s="37">
        <f t="shared" si="217"/>
        <v>0</v>
      </c>
      <c r="AI261" s="37">
        <f t="shared" si="218"/>
        <v>6.6E-3</v>
      </c>
      <c r="AJ261" s="37">
        <f t="shared" si="219"/>
        <v>3.0999999999999999E-3</v>
      </c>
      <c r="AK261" s="37">
        <f t="shared" si="220"/>
        <v>6.7999999999999996E-3</v>
      </c>
      <c r="AL261" s="37"/>
      <c r="AM261" s="37">
        <f>ABS(O261-U261)</f>
        <v>0.46669999999999995</v>
      </c>
      <c r="AN261" s="37">
        <f>ABS(P261-V261)</f>
        <v>1</v>
      </c>
      <c r="AO261" s="37">
        <f>ABS(Q261-W261)</f>
        <v>0.68890000000000007</v>
      </c>
      <c r="AP261" s="37">
        <f>ABS(R261-X261)</f>
        <v>0.81430000000000002</v>
      </c>
      <c r="AQ261" s="37">
        <f>ABS(S261-Y261)</f>
        <v>0.68189999999999995</v>
      </c>
      <c r="AS261" s="2">
        <f t="shared" ref="AS261" si="229">ABS(ROUND(AA261-AA$266,4))</f>
        <v>0.21970000000000001</v>
      </c>
      <c r="AT261" s="2">
        <f t="shared" ref="AT261" si="230">ABS(ROUND(AB261-AB$266,4))</f>
        <v>0.98019999999999996</v>
      </c>
      <c r="AU261" s="2">
        <f t="shared" ref="AU261" si="231">ABS(ROUND(AC261-AC$266,4))</f>
        <v>0.39479999999999998</v>
      </c>
      <c r="AV261" s="2">
        <f t="shared" ref="AV261" si="232">ABS(ROUND(AD261-AD$266,4))</f>
        <v>0.57350000000000001</v>
      </c>
      <c r="AW261" s="2">
        <f t="shared" ref="AW261" si="233">ABS(ROUND(AE261-AE$266,4))</f>
        <v>0.44309999999999999</v>
      </c>
      <c r="AY261" s="2">
        <f t="shared" ref="AY261" si="234">ABS(ROUND(AA261-AA$267,4))</f>
        <v>0.2157</v>
      </c>
      <c r="AZ261" s="2">
        <f t="shared" ref="AZ261" si="235">ABS(ROUND(AB261-AB$267,4))</f>
        <v>0.94210000000000005</v>
      </c>
      <c r="BA261" s="2">
        <f t="shared" ref="BA261" si="236">ABS(ROUND(AC261-AC$267,4))</f>
        <v>0.36549999999999999</v>
      </c>
      <c r="BB261" s="2">
        <f t="shared" ref="BB261" si="237">ABS(ROUND(AD261-AD$267,4))</f>
        <v>0.50990000000000002</v>
      </c>
      <c r="BC261" s="2">
        <f t="shared" ref="BC261" si="238">ABS(ROUND(AE261-AE$267,4))</f>
        <v>0.42230000000000001</v>
      </c>
      <c r="BE261" s="2">
        <f t="shared" ref="BE261" si="239">ABS(ROUND(AA261-AA$268,4))</f>
        <v>0.18859999999999999</v>
      </c>
      <c r="BF261" s="2">
        <f t="shared" ref="BF261" si="240">ABS(ROUND(AB261-AB$268,4))</f>
        <v>0.92720000000000002</v>
      </c>
      <c r="BG261" s="2">
        <f t="shared" ref="BG261" si="241">ABS(ROUND(AC261-AC$268,4))</f>
        <v>0.3165</v>
      </c>
      <c r="BH261" s="2">
        <f t="shared" ref="BH261" si="242">ABS(ROUND(AD261-AD$268,4))</f>
        <v>0.57769999999999999</v>
      </c>
      <c r="BI261" s="2">
        <f t="shared" ref="BI261" si="243">ABS(ROUND(AE261-AE$268,4))</f>
        <v>0.27600000000000002</v>
      </c>
      <c r="BK261" s="2">
        <f t="shared" ref="BK261" si="244">ABS(ROUND(AA261-AA$269,4))</f>
        <v>0.1784</v>
      </c>
      <c r="BL261" s="2">
        <f t="shared" ref="BL261" si="245">ABS(ROUND(AB261-AB$269,4))</f>
        <v>0.89580000000000004</v>
      </c>
      <c r="BM261" s="2">
        <f t="shared" ref="BM261" si="246">ABS(ROUND(AC261-AC$269,4))</f>
        <v>0.31940000000000002</v>
      </c>
      <c r="BN261" s="2">
        <f t="shared" ref="BN261" si="247">ABS(ROUND(AD261-AD$269,4))</f>
        <v>0.50370000000000004</v>
      </c>
      <c r="BO261" s="2">
        <f t="shared" ref="BO261" si="248">ABS(ROUND(AE261-AE$269,4))</f>
        <v>6.7699999999999996E-2</v>
      </c>
    </row>
    <row r="262" spans="1:67" ht="15.75" x14ac:dyDescent="0.25">
      <c r="A262" s="2" t="s">
        <v>49</v>
      </c>
      <c r="B262" s="2">
        <f>MIN(B4:B261)</f>
        <v>0</v>
      </c>
      <c r="C262" s="2">
        <f>MIN(C4:C261)</f>
        <v>0</v>
      </c>
      <c r="D262" s="2">
        <f>MIN(D4:D261)</f>
        <v>0</v>
      </c>
      <c r="E262" s="2">
        <f>MIN(E4:E261)</f>
        <v>0</v>
      </c>
      <c r="F262" s="2">
        <f>MIN(F4:F261)</f>
        <v>0</v>
      </c>
      <c r="N262" s="2">
        <f>ROUND(SUM(N4:N261)/258,4)</f>
        <v>0.81779999999999997</v>
      </c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 t="s">
        <v>89</v>
      </c>
      <c r="AM262" s="38">
        <f>ROUND(SUM(AM4:AM261)/259,4)</f>
        <v>0.36699999999999999</v>
      </c>
      <c r="AN262" s="38">
        <f>ROUND(SUM(AN4:AN261)/259,4)</f>
        <v>0.39279999999999998</v>
      </c>
      <c r="AO262" s="38">
        <f>ROUND(SUM(AO4:AO261)/259,4)</f>
        <v>0.442</v>
      </c>
      <c r="AP262" s="38">
        <f>ROUND(SUM(AP4:AP261)/259,4)</f>
        <v>0.4244</v>
      </c>
      <c r="AQ262" s="38">
        <f>ROUND(SUM(AQ4:AQ261)/259,4)</f>
        <v>0.48299999999999998</v>
      </c>
      <c r="AR262" s="38">
        <f>SUM(AM262:AQ262)</f>
        <v>2.1092</v>
      </c>
    </row>
    <row r="263" spans="1:67" ht="15.75" x14ac:dyDescent="0.25">
      <c r="A263" s="2" t="s">
        <v>50</v>
      </c>
      <c r="B263" s="2">
        <f>MAX(B4:B261)</f>
        <v>0.99</v>
      </c>
      <c r="C263" s="2">
        <f>MAX(C4:C261)</f>
        <v>0.9</v>
      </c>
      <c r="D263" s="2">
        <f>MAX(D4:D261)</f>
        <v>0.95</v>
      </c>
      <c r="E263" s="2">
        <f>MAX(E4:E261)</f>
        <v>0.99</v>
      </c>
      <c r="F263" s="2">
        <f>MAX(F4:F261)</f>
        <v>0.93</v>
      </c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 t="s">
        <v>86</v>
      </c>
      <c r="AL263" s="38" t="s">
        <v>85</v>
      </c>
      <c r="AM263" s="38">
        <f>B2</f>
        <v>1E-4</v>
      </c>
      <c r="AN263" s="38">
        <f>C2</f>
        <v>2E-3</v>
      </c>
      <c r="AO263" s="38">
        <f>D2</f>
        <v>5.9400000000000001E-2</v>
      </c>
      <c r="AP263" s="38">
        <f>E2</f>
        <v>1.55E-2</v>
      </c>
      <c r="AQ263" s="38">
        <f>F2</f>
        <v>0.92300000000000004</v>
      </c>
      <c r="AR263" s="38">
        <f>SUM(AM263:AQ263)</f>
        <v>1</v>
      </c>
    </row>
    <row r="264" spans="1:67" x14ac:dyDescent="0.25">
      <c r="AL264" s="2" t="s">
        <v>88</v>
      </c>
      <c r="AM264" s="2">
        <f>AM262*AM263</f>
        <v>3.6700000000000004E-5</v>
      </c>
      <c r="AN264" s="2">
        <f>AN262*AN263</f>
        <v>7.8560000000000001E-4</v>
      </c>
      <c r="AO264" s="2">
        <f>AO262*AO263</f>
        <v>2.6254800000000002E-2</v>
      </c>
      <c r="AP264" s="2">
        <f>AP262*AP263</f>
        <v>6.5782000000000002E-3</v>
      </c>
      <c r="AQ264" s="2">
        <f>AQ262*AQ263</f>
        <v>0.44580900000000001</v>
      </c>
      <c r="AR264" s="54">
        <f>SUM(AM264:AQ264)</f>
        <v>0.47946430000000001</v>
      </c>
    </row>
    <row r="265" spans="1:67" ht="15.75" x14ac:dyDescent="0.25">
      <c r="A265" s="2" t="s">
        <v>62</v>
      </c>
      <c r="AL265" s="38" t="s">
        <v>87</v>
      </c>
      <c r="AM265" s="2">
        <f>ROUND(AM264/$AR$264,4)</f>
        <v>1E-4</v>
      </c>
      <c r="AN265" s="2">
        <f>ROUND(AN264/$AR$264,4)</f>
        <v>1.6000000000000001E-3</v>
      </c>
      <c r="AO265" s="2">
        <f>ROUND(AO264/$AR$264,4)</f>
        <v>5.4800000000000001E-2</v>
      </c>
      <c r="AP265" s="2">
        <f>ROUND(AP264/$AR$264,4)</f>
        <v>1.37E-2</v>
      </c>
      <c r="AQ265" s="2">
        <f>ROUND(AQ264/$AR$264,4)</f>
        <v>0.92979999999999996</v>
      </c>
      <c r="AR265" s="54">
        <f>SUM(AM265:AQ265)</f>
        <v>1</v>
      </c>
    </row>
    <row r="266" spans="1:67" ht="15.75" x14ac:dyDescent="0.25">
      <c r="A266" s="2" t="s">
        <v>43</v>
      </c>
      <c r="B266" s="2">
        <v>0.30599999999999999</v>
      </c>
      <c r="C266" s="2">
        <v>0.19800000000000001</v>
      </c>
      <c r="D266" s="2">
        <v>0.36599999999999999</v>
      </c>
      <c r="E266" s="2">
        <v>0.35899999999999999</v>
      </c>
      <c r="F266" s="2">
        <v>9.0999999999999998E-2</v>
      </c>
      <c r="O266" s="37">
        <f t="shared" ref="O266:O269" si="249">ROUND((B266-B$262)/(B$263-B$262),4)</f>
        <v>0.30909999999999999</v>
      </c>
      <c r="P266" s="37">
        <f t="shared" ref="P266:P269" si="250">ROUND((C266-C$262)/(C$263-C$262),4)</f>
        <v>0.22</v>
      </c>
      <c r="Q266" s="37">
        <f t="shared" ref="Q266:Q269" si="251">ROUND((D266-D$262)/(D$263-D$262),4)</f>
        <v>0.38529999999999998</v>
      </c>
      <c r="R266" s="37">
        <f t="shared" ref="R266:R269" si="252">ROUND((E266-E$262)/(E$263-E$262),4)</f>
        <v>0.36259999999999998</v>
      </c>
      <c r="S266" s="37">
        <f t="shared" ref="S266:S269" si="253">ROUND((F266-F$262)/(F$263-F$262),4)</f>
        <v>9.7799999999999998E-2</v>
      </c>
      <c r="U266" s="37">
        <f>ROUND((1-O266)/(1+O266),4)</f>
        <v>0.52780000000000005</v>
      </c>
      <c r="V266" s="37">
        <f t="shared" ref="V266:Y269" si="254">ROUND((1-P266)/(1+P266),4)</f>
        <v>0.63929999999999998</v>
      </c>
      <c r="W266" s="37">
        <f t="shared" si="254"/>
        <v>0.44369999999999998</v>
      </c>
      <c r="X266" s="37">
        <f t="shared" si="254"/>
        <v>0.46779999999999999</v>
      </c>
      <c r="Y266" s="37">
        <f t="shared" si="254"/>
        <v>0.82179999999999997</v>
      </c>
      <c r="AA266" s="37">
        <f>ROUND((3+O266*2+O266^2-U266-2*U266^2)*EXP(2*O266-2*U266-2)/6,4)</f>
        <v>3.8300000000000001E-2</v>
      </c>
      <c r="AB266" s="37">
        <f t="shared" ref="AB266:AE266" si="255">ROUND((3+P266*2+P266^2-V266-2*V266^2)*EXP(2*P266-2*V266-2)/6,4)</f>
        <v>1.9800000000000002E-2</v>
      </c>
      <c r="AC266" s="37">
        <f t="shared" si="255"/>
        <v>6.1800000000000001E-2</v>
      </c>
      <c r="AD266" s="37">
        <f t="shared" si="255"/>
        <v>5.3900000000000003E-2</v>
      </c>
      <c r="AE266" s="37">
        <f t="shared" si="255"/>
        <v>5.4999999999999997E-3</v>
      </c>
    </row>
    <row r="267" spans="1:67" ht="15.75" x14ac:dyDescent="0.25">
      <c r="A267" s="2" t="s">
        <v>48</v>
      </c>
      <c r="B267" s="2">
        <v>0.32100000000000001</v>
      </c>
      <c r="C267" s="2">
        <v>0.33700000000000002</v>
      </c>
      <c r="D267" s="2">
        <v>0.43099999999999999</v>
      </c>
      <c r="E267" s="2">
        <v>0.497</v>
      </c>
      <c r="F267" s="2">
        <v>0.23799999999999999</v>
      </c>
      <c r="O267" s="37">
        <f t="shared" si="249"/>
        <v>0.32419999999999999</v>
      </c>
      <c r="P267" s="37">
        <f t="shared" si="250"/>
        <v>0.37440000000000001</v>
      </c>
      <c r="Q267" s="37">
        <f t="shared" si="251"/>
        <v>0.45369999999999999</v>
      </c>
      <c r="R267" s="37">
        <f t="shared" si="252"/>
        <v>0.502</v>
      </c>
      <c r="S267" s="37">
        <f t="shared" si="253"/>
        <v>0.25590000000000002</v>
      </c>
      <c r="U267" s="37">
        <f t="shared" ref="U267:U269" si="256">ROUND((1-O267)/(1+O267),4)</f>
        <v>0.51029999999999998</v>
      </c>
      <c r="V267" s="37">
        <f t="shared" si="254"/>
        <v>0.45519999999999999</v>
      </c>
      <c r="W267" s="37">
        <f t="shared" si="254"/>
        <v>0.37580000000000002</v>
      </c>
      <c r="X267" s="37">
        <f t="shared" si="254"/>
        <v>0.33160000000000001</v>
      </c>
      <c r="Y267" s="37">
        <f t="shared" si="254"/>
        <v>0.59250000000000003</v>
      </c>
      <c r="AA267" s="37">
        <f t="shared" ref="AA267:AA269" si="257">ROUND((3+O267*2+O267^2-U267-2*U267^2)*EXP(2*O267-2*U267-2)/6,4)</f>
        <v>4.2299999999999997E-2</v>
      </c>
      <c r="AB267" s="37">
        <f t="shared" ref="AB267:AB269" si="258">ROUND((3+P267*2+P267^2-V267-2*V267^2)*EXP(2*P267-2*V267-2)/6,4)</f>
        <v>5.79E-2</v>
      </c>
      <c r="AC267" s="37">
        <f t="shared" ref="AC267:AC269" si="259">ROUND((3+Q267*2+Q267^2-W267-2*W267^2)*EXP(2*Q267-2*W267-2)/6,4)</f>
        <v>9.11E-2</v>
      </c>
      <c r="AD267" s="37">
        <f t="shared" ref="AD267:AD269" si="260">ROUND((3+R267*2+R267^2-X267-2*X267^2)*EXP(2*R267-2*X267-2)/6,4)</f>
        <v>0.11749999999999999</v>
      </c>
      <c r="AE267" s="37">
        <f t="shared" ref="AE267:AE269" si="261">ROUND((3+S267*2+S267^2-Y267-2*Y267^2)*EXP(2*S267-2*Y267-2)/6,4)</f>
        <v>2.63E-2</v>
      </c>
    </row>
    <row r="268" spans="1:67" ht="15.75" x14ac:dyDescent="0.25">
      <c r="A268" s="2" t="s">
        <v>44</v>
      </c>
      <c r="B268" s="2">
        <v>0.40100000000000002</v>
      </c>
      <c r="C268" s="2">
        <v>0.372</v>
      </c>
      <c r="D268" s="2">
        <v>0.51</v>
      </c>
      <c r="E268" s="2">
        <v>0.34599999999999997</v>
      </c>
      <c r="F268" s="2">
        <v>0.53900000000000003</v>
      </c>
      <c r="O268" s="37">
        <f t="shared" si="249"/>
        <v>0.40510000000000002</v>
      </c>
      <c r="P268" s="37">
        <f t="shared" si="250"/>
        <v>0.4133</v>
      </c>
      <c r="Q268" s="37">
        <f t="shared" si="251"/>
        <v>0.53680000000000005</v>
      </c>
      <c r="R268" s="37">
        <f t="shared" si="252"/>
        <v>0.34949999999999998</v>
      </c>
      <c r="S268" s="37">
        <f t="shared" si="253"/>
        <v>0.5796</v>
      </c>
      <c r="U268" s="37">
        <f t="shared" si="256"/>
        <v>0.4234</v>
      </c>
      <c r="V268" s="37">
        <f t="shared" si="254"/>
        <v>0.41510000000000002</v>
      </c>
      <c r="W268" s="37">
        <f t="shared" si="254"/>
        <v>0.3014</v>
      </c>
      <c r="X268" s="37">
        <f t="shared" si="254"/>
        <v>0.48199999999999998</v>
      </c>
      <c r="Y268" s="37">
        <f t="shared" si="254"/>
        <v>0.2661</v>
      </c>
      <c r="AA268" s="37">
        <f t="shared" si="257"/>
        <v>6.9400000000000003E-2</v>
      </c>
      <c r="AB268" s="37">
        <f t="shared" si="258"/>
        <v>7.2800000000000004E-2</v>
      </c>
      <c r="AC268" s="37">
        <f t="shared" si="259"/>
        <v>0.1401</v>
      </c>
      <c r="AD268" s="37">
        <f t="shared" si="260"/>
        <v>4.9700000000000001E-2</v>
      </c>
      <c r="AE268" s="37">
        <f t="shared" si="261"/>
        <v>0.1726</v>
      </c>
    </row>
    <row r="269" spans="1:67" ht="15.75" x14ac:dyDescent="0.25">
      <c r="A269" s="2" t="s">
        <v>45</v>
      </c>
      <c r="B269" s="2">
        <v>0.42499999999999999</v>
      </c>
      <c r="C269" s="2">
        <v>0.43099999999999999</v>
      </c>
      <c r="D269" s="2">
        <v>0.50600000000000001</v>
      </c>
      <c r="E269" s="2">
        <v>0.50700000000000001</v>
      </c>
      <c r="F269" s="2">
        <v>0.77200000000000002</v>
      </c>
      <c r="O269" s="37">
        <f t="shared" si="249"/>
        <v>0.42930000000000001</v>
      </c>
      <c r="P269" s="37">
        <f t="shared" si="250"/>
        <v>0.47889999999999999</v>
      </c>
      <c r="Q269" s="37">
        <f t="shared" si="251"/>
        <v>0.53259999999999996</v>
      </c>
      <c r="R269" s="37">
        <f t="shared" si="252"/>
        <v>0.5121</v>
      </c>
      <c r="S269" s="37">
        <f t="shared" si="253"/>
        <v>0.83009999999999995</v>
      </c>
      <c r="U269" s="37">
        <f t="shared" si="256"/>
        <v>0.39929999999999999</v>
      </c>
      <c r="V269" s="37">
        <f t="shared" si="254"/>
        <v>0.35239999999999999</v>
      </c>
      <c r="W269" s="37">
        <f t="shared" si="254"/>
        <v>0.30499999999999999</v>
      </c>
      <c r="X269" s="37">
        <f t="shared" si="254"/>
        <v>0.32269999999999999</v>
      </c>
      <c r="Y269" s="37">
        <f t="shared" si="254"/>
        <v>9.2799999999999994E-2</v>
      </c>
      <c r="AA269" s="37">
        <f t="shared" si="257"/>
        <v>7.9600000000000004E-2</v>
      </c>
      <c r="AB269" s="37">
        <f t="shared" si="258"/>
        <v>0.1042</v>
      </c>
      <c r="AC269" s="37">
        <f t="shared" si="259"/>
        <v>0.13719999999999999</v>
      </c>
      <c r="AD269" s="37">
        <f t="shared" si="260"/>
        <v>0.1237</v>
      </c>
      <c r="AE269" s="37">
        <f t="shared" si="261"/>
        <v>0.51629999999999998</v>
      </c>
    </row>
    <row r="275" spans="7:16" x14ac:dyDescent="0.25">
      <c r="N275" s="2" t="s">
        <v>78</v>
      </c>
    </row>
    <row r="276" spans="7:16" x14ac:dyDescent="0.25">
      <c r="I276" s="2" t="s">
        <v>7</v>
      </c>
      <c r="J276" s="2" t="s">
        <v>8</v>
      </c>
      <c r="K276" s="2" t="s">
        <v>9</v>
      </c>
      <c r="L276" s="2" t="s">
        <v>10</v>
      </c>
      <c r="M276" s="2" t="s">
        <v>11</v>
      </c>
      <c r="N276" s="2" t="s">
        <v>76</v>
      </c>
      <c r="O276" s="2" t="s">
        <v>77</v>
      </c>
      <c r="P276" s="2" t="s">
        <v>80</v>
      </c>
    </row>
    <row r="277" spans="7:16" x14ac:dyDescent="0.25">
      <c r="H277" s="2" t="s">
        <v>65</v>
      </c>
      <c r="I277" s="2">
        <v>0.2</v>
      </c>
      <c r="J277" s="2">
        <v>0.2</v>
      </c>
      <c r="K277" s="2">
        <v>0.2</v>
      </c>
      <c r="L277" s="2">
        <v>0.2</v>
      </c>
      <c r="M277" s="2">
        <v>0.2</v>
      </c>
      <c r="N277" s="48">
        <v>0.75880000000000003</v>
      </c>
      <c r="O277" s="48">
        <v>0.7379</v>
      </c>
      <c r="P277" s="48">
        <v>0.68279999999999996</v>
      </c>
    </row>
    <row r="278" spans="7:16" x14ac:dyDescent="0.25">
      <c r="H278" s="2" t="s">
        <v>66</v>
      </c>
      <c r="I278" s="2">
        <v>0.17549999999999999</v>
      </c>
      <c r="J278" s="2">
        <v>0.1883</v>
      </c>
      <c r="K278" s="2">
        <v>0.20930000000000001</v>
      </c>
      <c r="L278" s="2">
        <v>0.20519999999999999</v>
      </c>
      <c r="M278" s="2">
        <v>0.22170000000000001</v>
      </c>
      <c r="N278" s="48">
        <v>0.81330000000000002</v>
      </c>
      <c r="O278" s="51">
        <v>0.8</v>
      </c>
      <c r="P278" s="48">
        <v>0.69650000000000001</v>
      </c>
    </row>
    <row r="279" spans="7:16" x14ac:dyDescent="0.25">
      <c r="H279" s="2" t="s">
        <v>67</v>
      </c>
      <c r="I279" s="2">
        <v>0.13270000000000001</v>
      </c>
      <c r="J279" s="2">
        <v>0.1633</v>
      </c>
      <c r="K279" s="2">
        <v>0.22450000000000001</v>
      </c>
      <c r="L279" s="2">
        <v>0.2122</v>
      </c>
      <c r="M279" s="2">
        <v>0.26740000000000003</v>
      </c>
      <c r="N279" s="48">
        <v>0.81710000000000005</v>
      </c>
      <c r="O279" s="48">
        <v>0.84140000000000004</v>
      </c>
      <c r="P279" s="48">
        <v>0.71719999999999995</v>
      </c>
    </row>
    <row r="280" spans="7:16" x14ac:dyDescent="0.25">
      <c r="H280" s="2" t="s">
        <v>68</v>
      </c>
      <c r="I280" s="2">
        <v>0.11409999999999999</v>
      </c>
      <c r="J280" s="2">
        <v>0.15090000000000001</v>
      </c>
      <c r="K280" s="2">
        <v>0.2303</v>
      </c>
      <c r="L280" s="2">
        <v>0.2137</v>
      </c>
      <c r="M280" s="2">
        <v>0.29110000000000003</v>
      </c>
      <c r="N280" s="48">
        <v>0.84050000000000002</v>
      </c>
      <c r="O280" s="48">
        <v>0.84830000000000005</v>
      </c>
      <c r="P280" s="48">
        <v>0.71030000000000004</v>
      </c>
    </row>
    <row r="281" spans="7:16" x14ac:dyDescent="0.25">
      <c r="G281" s="2" t="s">
        <v>50</v>
      </c>
      <c r="H281" s="2" t="s">
        <v>68</v>
      </c>
      <c r="I281" s="2">
        <v>9.7799999999999998E-2</v>
      </c>
      <c r="J281" s="2">
        <v>0.1386</v>
      </c>
      <c r="K281" s="2">
        <v>0.23480000000000001</v>
      </c>
      <c r="L281" s="2">
        <v>0.214</v>
      </c>
      <c r="M281" s="2">
        <v>0.31490000000000001</v>
      </c>
      <c r="N281" s="48">
        <v>0.84050000000000002</v>
      </c>
      <c r="O281" s="48">
        <v>0.86199999999999999</v>
      </c>
      <c r="P281" s="48">
        <v>0.7379</v>
      </c>
    </row>
    <row r="282" spans="7:16" x14ac:dyDescent="0.25">
      <c r="H282" s="2" t="s">
        <v>69</v>
      </c>
      <c r="I282" s="2">
        <v>8.3199999999999996E-2</v>
      </c>
      <c r="J282" s="2">
        <v>0.12659999999999999</v>
      </c>
      <c r="K282" s="2">
        <v>0.23830000000000001</v>
      </c>
      <c r="L282" s="2">
        <v>0.21329999999999999</v>
      </c>
      <c r="M282" s="2">
        <v>0.3387</v>
      </c>
      <c r="N282" s="48">
        <v>0.84819999999999995</v>
      </c>
      <c r="O282" s="48">
        <v>0.86890000000000001</v>
      </c>
      <c r="P282" s="48">
        <v>0.75860000000000005</v>
      </c>
    </row>
    <row r="283" spans="7:16" x14ac:dyDescent="0.25">
      <c r="H283" s="2" t="s">
        <v>70</v>
      </c>
      <c r="I283" s="2">
        <v>7.0699999999999999E-2</v>
      </c>
      <c r="J283" s="2">
        <v>0.115</v>
      </c>
      <c r="K283" s="2">
        <v>0.24049999999999999</v>
      </c>
      <c r="L283" s="2">
        <v>0.21129999999999999</v>
      </c>
      <c r="M283" s="2">
        <v>0.36249999999999999</v>
      </c>
      <c r="N283" s="48">
        <v>0.8599</v>
      </c>
      <c r="O283" s="48">
        <v>0.86899999999999999</v>
      </c>
      <c r="P283" s="48">
        <v>0.76549999999999996</v>
      </c>
    </row>
    <row r="284" spans="7:16" x14ac:dyDescent="0.25">
      <c r="H284" s="2" t="s">
        <v>71</v>
      </c>
      <c r="I284" s="2">
        <v>5.96E-2</v>
      </c>
      <c r="J284" s="2">
        <v>0.1041</v>
      </c>
      <c r="K284" s="2">
        <v>0.24179999999999999</v>
      </c>
      <c r="L284" s="2">
        <v>0.20849999999999999</v>
      </c>
      <c r="M284" s="2">
        <v>0.3861</v>
      </c>
      <c r="N284" s="48">
        <v>0.8599</v>
      </c>
      <c r="O284" s="48">
        <v>0.86899999999999999</v>
      </c>
      <c r="P284" s="48">
        <v>0.76549999999999996</v>
      </c>
    </row>
    <row r="285" spans="7:16" x14ac:dyDescent="0.25">
      <c r="H285" s="2" t="s">
        <v>72</v>
      </c>
      <c r="I285" s="2">
        <v>5.0099999999999999E-2</v>
      </c>
      <c r="J285" s="2">
        <v>9.3600000000000003E-2</v>
      </c>
      <c r="K285" s="2">
        <v>0.2419</v>
      </c>
      <c r="L285" s="2">
        <v>0.2049</v>
      </c>
      <c r="M285" s="2">
        <v>0.40949999999999998</v>
      </c>
      <c r="N285" s="48">
        <v>0.87159999999999993</v>
      </c>
      <c r="O285" s="48">
        <v>0.86899999999999999</v>
      </c>
      <c r="P285" s="48">
        <v>0.76549999999999996</v>
      </c>
    </row>
    <row r="286" spans="7:16" x14ac:dyDescent="0.25">
      <c r="H286" s="49" t="s">
        <v>73</v>
      </c>
      <c r="I286" s="49">
        <v>4.1799999999999997E-2</v>
      </c>
      <c r="J286" s="49">
        <v>8.4000000000000005E-2</v>
      </c>
      <c r="K286" s="49">
        <v>0.2409</v>
      </c>
      <c r="L286" s="49">
        <v>0.2006</v>
      </c>
      <c r="M286" s="49">
        <v>0.43269999999999997</v>
      </c>
      <c r="N286" s="50">
        <v>0.87549999999999994</v>
      </c>
      <c r="O286" s="50">
        <v>0.88270000000000004</v>
      </c>
      <c r="P286" s="48">
        <v>0.76549999999999996</v>
      </c>
    </row>
    <row r="287" spans="7:16" x14ac:dyDescent="0.25">
      <c r="H287" s="49" t="s">
        <v>74</v>
      </c>
      <c r="I287" s="49">
        <v>3.4799999999999998E-2</v>
      </c>
      <c r="J287" s="49">
        <v>7.4899999999999994E-2</v>
      </c>
      <c r="K287" s="49">
        <v>0.2392</v>
      </c>
      <c r="L287" s="49">
        <v>0.1956</v>
      </c>
      <c r="M287" s="49">
        <v>0.45550000000000002</v>
      </c>
      <c r="N287" s="50">
        <v>0.87159999999999993</v>
      </c>
      <c r="O287" s="50">
        <v>0.88270000000000004</v>
      </c>
      <c r="P287" s="48">
        <v>0.76549999999999996</v>
      </c>
    </row>
    <row r="288" spans="7:16" x14ac:dyDescent="0.25">
      <c r="H288" s="49" t="s">
        <v>75</v>
      </c>
      <c r="I288" s="49">
        <v>2.8899999999999999E-2</v>
      </c>
      <c r="J288" s="49">
        <v>6.6600000000000006E-2</v>
      </c>
      <c r="K288" s="49">
        <v>0.23649999999999999</v>
      </c>
      <c r="L288" s="49">
        <v>0.19</v>
      </c>
      <c r="M288" s="49">
        <v>0.47789999999999999</v>
      </c>
      <c r="N288" s="50">
        <v>0.87549999999999994</v>
      </c>
      <c r="O288" s="50">
        <v>0.88270000000000004</v>
      </c>
      <c r="P288" s="48">
        <v>0.77239999999999998</v>
      </c>
    </row>
    <row r="289" spans="1:42" x14ac:dyDescent="0.25">
      <c r="H289" s="49" t="s">
        <v>79</v>
      </c>
      <c r="I289" s="49">
        <v>3.7000000000000002E-3</v>
      </c>
      <c r="J289" s="49">
        <v>1.8200000000000001E-2</v>
      </c>
      <c r="K289" s="49">
        <v>0.18459999999999999</v>
      </c>
      <c r="L289" s="49">
        <v>0.1239</v>
      </c>
      <c r="M289" s="49">
        <v>0.66949999999999998</v>
      </c>
      <c r="N289" s="50">
        <v>0.86380000000000001</v>
      </c>
      <c r="O289" s="50">
        <v>0.88269999999999993</v>
      </c>
      <c r="P289" s="50">
        <v>0.8276</v>
      </c>
    </row>
    <row r="290" spans="1:42" x14ac:dyDescent="0.25">
      <c r="H290" s="49" t="s">
        <v>81</v>
      </c>
      <c r="I290" s="49">
        <v>2.2000000000000001E-3</v>
      </c>
      <c r="J290" s="49">
        <v>1.1900000000000001E-2</v>
      </c>
      <c r="K290" s="49">
        <v>0.16569999999999999</v>
      </c>
      <c r="L290" s="49">
        <v>0.1053</v>
      </c>
      <c r="M290" s="49">
        <v>0.71499999999999997</v>
      </c>
      <c r="N290" s="50">
        <v>0.84050000000000002</v>
      </c>
      <c r="O290" s="50">
        <v>0.88269999999999993</v>
      </c>
      <c r="P290" s="50">
        <v>0.86890000000000001</v>
      </c>
    </row>
    <row r="291" spans="1:42" x14ac:dyDescent="0.25">
      <c r="H291" s="49" t="s">
        <v>82</v>
      </c>
      <c r="I291" s="49">
        <v>1.5E-3</v>
      </c>
      <c r="J291" s="49">
        <v>8.8999999999999999E-3</v>
      </c>
      <c r="K291" s="49">
        <v>0.1532</v>
      </c>
      <c r="L291" s="49">
        <v>9.4E-2</v>
      </c>
      <c r="M291" s="49">
        <v>0.74250000000000005</v>
      </c>
      <c r="N291" s="50">
        <v>0.84050000000000002</v>
      </c>
      <c r="O291" s="50">
        <v>0.88269999999999993</v>
      </c>
      <c r="P291" s="50">
        <v>0.86890000000000001</v>
      </c>
    </row>
    <row r="292" spans="1:42" x14ac:dyDescent="0.25">
      <c r="H292" s="52" t="s">
        <v>83</v>
      </c>
      <c r="I292" s="52">
        <v>1.5E-3</v>
      </c>
      <c r="J292" s="52">
        <v>8.8999999999999999E-3</v>
      </c>
      <c r="K292" s="52">
        <v>0.1532</v>
      </c>
      <c r="L292" s="52">
        <v>9.4E-2</v>
      </c>
      <c r="M292" s="52">
        <v>0.74250000000000005</v>
      </c>
      <c r="N292" s="53">
        <v>0.84050000000000002</v>
      </c>
      <c r="O292" s="53">
        <v>0.88269999999999993</v>
      </c>
      <c r="P292" s="53">
        <v>0.87580000000000002</v>
      </c>
    </row>
    <row r="293" spans="1:42" x14ac:dyDescent="0.25">
      <c r="I293" s="2">
        <v>6.9999999999999999E-4</v>
      </c>
      <c r="J293" s="2">
        <v>6.6E-3</v>
      </c>
      <c r="K293" s="2">
        <v>0.14099999999999999</v>
      </c>
      <c r="L293" s="2">
        <v>8.3400000000000002E-2</v>
      </c>
      <c r="M293" s="2">
        <v>0.76819999999999999</v>
      </c>
      <c r="N293" s="50">
        <v>0.83560000000000001</v>
      </c>
      <c r="O293" s="48">
        <v>0.87560000000000004</v>
      </c>
      <c r="P293" s="48">
        <v>0.86899999999999999</v>
      </c>
    </row>
    <row r="294" spans="1:42" x14ac:dyDescent="0.25">
      <c r="H294" s="2" t="s">
        <v>84</v>
      </c>
      <c r="I294" s="2">
        <v>6.9999999999999999E-4</v>
      </c>
      <c r="J294" s="2">
        <v>1.5E-3</v>
      </c>
      <c r="K294" s="2">
        <v>3.3E-3</v>
      </c>
      <c r="L294" s="2">
        <v>2.2000000000000001E-3</v>
      </c>
      <c r="M294" s="2">
        <v>0.99239999999999995</v>
      </c>
      <c r="N294" s="50">
        <v>0.78599999999999992</v>
      </c>
      <c r="O294" s="48">
        <v>0.84830000000000005</v>
      </c>
      <c r="P294" s="48">
        <v>0.86209999999999998</v>
      </c>
    </row>
    <row r="300" spans="1:42" x14ac:dyDescent="0.25">
      <c r="A300" t="s">
        <v>93</v>
      </c>
      <c r="B300">
        <v>6.3E-3</v>
      </c>
      <c r="C300">
        <v>0.10299999999999999</v>
      </c>
      <c r="D300">
        <v>0.23780000000000001</v>
      </c>
      <c r="E300">
        <v>0.1651</v>
      </c>
      <c r="F300">
        <v>0.48780000000000001</v>
      </c>
      <c r="G300"/>
      <c r="H300">
        <v>4.1000000000000003E-3</v>
      </c>
      <c r="I300">
        <v>9.1800000000000007E-2</v>
      </c>
      <c r="J300">
        <v>0.23250000000000001</v>
      </c>
      <c r="K300">
        <v>0.155</v>
      </c>
      <c r="L300">
        <v>0.51659999999999995</v>
      </c>
      <c r="M300"/>
      <c r="N300">
        <v>0.69799999999999995</v>
      </c>
      <c r="O300" t="s">
        <v>31</v>
      </c>
      <c r="P300" t="s">
        <v>90</v>
      </c>
      <c r="Q300">
        <v>0.88680000000000003</v>
      </c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>
      <selection activeCell="B2" sqref="B2:F2"/>
    </sheetView>
  </sheetViews>
  <sheetFormatPr defaultRowHeight="15" x14ac:dyDescent="0.25"/>
  <sheetData>
    <row r="1" spans="1:9" x14ac:dyDescent="0.25">
      <c r="A1" t="s">
        <v>104</v>
      </c>
      <c r="G1" t="s">
        <v>101</v>
      </c>
      <c r="H1" t="s">
        <v>102</v>
      </c>
      <c r="I1" t="s">
        <v>77</v>
      </c>
    </row>
    <row r="2" spans="1:9" x14ac:dyDescent="0.25">
      <c r="A2" s="47" t="s">
        <v>65</v>
      </c>
      <c r="B2" s="47">
        <v>1E-4</v>
      </c>
      <c r="C2" s="47">
        <v>2.5899999999999999E-2</v>
      </c>
      <c r="D2" s="47">
        <v>0.15820000000000001</v>
      </c>
      <c r="E2" s="47">
        <v>7.1999999999999995E-2</v>
      </c>
      <c r="F2" s="47">
        <v>0.74380000000000002</v>
      </c>
      <c r="G2" s="47">
        <v>0.63529999999999998</v>
      </c>
      <c r="H2" s="47">
        <v>0.73580000000000001</v>
      </c>
      <c r="I2">
        <v>0.87590000000000001</v>
      </c>
    </row>
    <row r="3" spans="1:9" x14ac:dyDescent="0.25">
      <c r="A3" s="47" t="s">
        <v>66</v>
      </c>
      <c r="B3" s="47">
        <v>1E-4</v>
      </c>
      <c r="C3" s="47">
        <v>2.23E-2</v>
      </c>
      <c r="D3" s="47">
        <v>0.14960000000000001</v>
      </c>
      <c r="E3" s="47">
        <v>6.5299999999999997E-2</v>
      </c>
      <c r="F3" s="47">
        <v>0.76280000000000003</v>
      </c>
      <c r="G3" s="47">
        <v>0.63529999999999998</v>
      </c>
      <c r="H3" s="47">
        <v>0.73580000000000001</v>
      </c>
      <c r="I3">
        <v>0.87590000000000001</v>
      </c>
    </row>
    <row r="4" spans="1:9" x14ac:dyDescent="0.25">
      <c r="A4" s="47" t="s">
        <v>67</v>
      </c>
      <c r="B4" s="47">
        <v>1E-4</v>
      </c>
      <c r="C4" s="47">
        <v>1.6400000000000001E-2</v>
      </c>
      <c r="D4" s="47">
        <v>0.13289999999999999</v>
      </c>
      <c r="E4" s="47">
        <v>5.3400000000000003E-2</v>
      </c>
      <c r="F4" s="47">
        <v>0.79730000000000001</v>
      </c>
      <c r="G4" s="47">
        <v>0.63529999999999998</v>
      </c>
      <c r="H4" s="47">
        <v>0.73580000000000001</v>
      </c>
      <c r="I4">
        <v>0.87590000000000001</v>
      </c>
    </row>
    <row r="5" spans="1:9" x14ac:dyDescent="0.25">
      <c r="A5" s="47" t="s">
        <v>68</v>
      </c>
      <c r="B5" s="47">
        <v>1E-4</v>
      </c>
      <c r="C5" s="47">
        <v>1.4E-2</v>
      </c>
      <c r="D5" s="47">
        <v>0.1249</v>
      </c>
      <c r="E5" s="47">
        <v>4.8099999999999997E-2</v>
      </c>
      <c r="F5" s="47">
        <v>0.81289999999999996</v>
      </c>
      <c r="G5" s="47">
        <v>0.63529999999999998</v>
      </c>
      <c r="H5" s="47">
        <v>0.73580000000000001</v>
      </c>
      <c r="I5">
        <v>0.87590000000000001</v>
      </c>
    </row>
    <row r="6" spans="1:9" x14ac:dyDescent="0.25">
      <c r="A6" s="47" t="s">
        <v>69</v>
      </c>
      <c r="B6" s="47">
        <v>1E-4</v>
      </c>
      <c r="C6" s="47">
        <v>1.1900000000000001E-2</v>
      </c>
      <c r="D6" s="47">
        <v>0.1172</v>
      </c>
      <c r="E6" s="47">
        <v>4.3299999999999998E-2</v>
      </c>
      <c r="F6" s="47">
        <v>0.82750000000000001</v>
      </c>
      <c r="G6" s="47">
        <v>0.63529999999999998</v>
      </c>
      <c r="H6" s="47">
        <v>0.73580000000000001</v>
      </c>
      <c r="I6">
        <v>0.87590000000000001</v>
      </c>
    </row>
    <row r="7" spans="1:9" x14ac:dyDescent="0.25">
      <c r="A7" t="s">
        <v>70</v>
      </c>
      <c r="B7">
        <v>1E-4</v>
      </c>
      <c r="C7">
        <v>1.01E-2</v>
      </c>
      <c r="D7">
        <v>0.10979999999999999</v>
      </c>
      <c r="E7">
        <v>3.8899999999999997E-2</v>
      </c>
      <c r="F7">
        <v>0.84109999999999996</v>
      </c>
      <c r="G7">
        <v>0.63529999999999998</v>
      </c>
      <c r="H7">
        <v>0.69810000000000005</v>
      </c>
      <c r="I7">
        <v>0.87590000000000001</v>
      </c>
    </row>
    <row r="8" spans="1:9" x14ac:dyDescent="0.25">
      <c r="A8" t="s">
        <v>71</v>
      </c>
      <c r="B8">
        <v>1E-4</v>
      </c>
      <c r="C8">
        <v>7.3000000000000001E-3</v>
      </c>
      <c r="D8">
        <v>9.6000000000000002E-2</v>
      </c>
      <c r="E8">
        <v>3.1300000000000001E-2</v>
      </c>
      <c r="F8">
        <v>0.86539999999999995</v>
      </c>
      <c r="G8">
        <v>0.63139999999999996</v>
      </c>
      <c r="H8">
        <v>0.67920000000000003</v>
      </c>
      <c r="I8">
        <v>0.87590000000000001</v>
      </c>
    </row>
    <row r="10" spans="1:9" x14ac:dyDescent="0.25">
      <c r="A10" t="s">
        <v>103</v>
      </c>
      <c r="G10">
        <f>SUM(G2:G6)/5</f>
        <v>0.63529999999999998</v>
      </c>
      <c r="H10">
        <f>SUM(H2:H6)/5</f>
        <v>0.73580000000000001</v>
      </c>
      <c r="I10" s="55">
        <f>SUM(I2:I6)/5</f>
        <v>0.87590000000000001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221"/>
  <sheetViews>
    <sheetView workbookViewId="0">
      <selection activeCell="N1" sqref="N1"/>
    </sheetView>
  </sheetViews>
  <sheetFormatPr defaultRowHeight="15" x14ac:dyDescent="0.25"/>
  <cols>
    <col min="1" max="1" width="4.42578125" customWidth="1"/>
    <col min="13" max="13" width="11.42578125" bestFit="1" customWidth="1"/>
    <col min="18" max="18" width="11.85546875" bestFit="1" customWidth="1"/>
  </cols>
  <sheetData>
    <row r="1" spans="1:67" x14ac:dyDescent="0.25">
      <c r="A1" t="s">
        <v>96</v>
      </c>
      <c r="B1">
        <v>1E-4</v>
      </c>
      <c r="C1">
        <v>2.3800000000000002E-2</v>
      </c>
      <c r="D1">
        <v>0.153</v>
      </c>
      <c r="E1">
        <v>6.8000000000000005E-2</v>
      </c>
      <c r="F1">
        <v>0.75509999999999999</v>
      </c>
      <c r="M1" t="s">
        <v>97</v>
      </c>
      <c r="N1">
        <f>Training_Data!N2</f>
        <v>0.81779999999999997</v>
      </c>
      <c r="P1" t="s">
        <v>98</v>
      </c>
      <c r="Q1" s="55">
        <f>ROUND('Test_IF-có_validate'!N1,4)</f>
        <v>0.87590000000000001</v>
      </c>
      <c r="R1" t="s">
        <v>106</v>
      </c>
      <c r="S1" s="55">
        <f>Test_IF_dd!N1</f>
        <v>0.86899999999999999</v>
      </c>
    </row>
    <row r="2" spans="1:67" x14ac:dyDescent="0.25">
      <c r="A2" t="s">
        <v>91</v>
      </c>
      <c r="B2">
        <v>1E-4</v>
      </c>
      <c r="C2">
        <v>1.6400000000000001E-2</v>
      </c>
      <c r="D2">
        <v>0.13289999999999999</v>
      </c>
      <c r="E2">
        <v>5.3400000000000003E-2</v>
      </c>
      <c r="F2">
        <v>0.79730000000000001</v>
      </c>
      <c r="H2">
        <f>AM214</f>
        <v>1E-4</v>
      </c>
      <c r="I2">
        <f>AN214</f>
        <v>1.4E-2</v>
      </c>
      <c r="J2">
        <f>AO214</f>
        <v>0.1249</v>
      </c>
      <c r="K2">
        <f>AP214</f>
        <v>4.8099999999999997E-2</v>
      </c>
      <c r="L2">
        <f>AQ214</f>
        <v>0.81289999999999996</v>
      </c>
      <c r="N2" s="47">
        <f>N211</f>
        <v>0.63529999999999998</v>
      </c>
      <c r="O2" t="s">
        <v>31</v>
      </c>
      <c r="P2" t="s">
        <v>90</v>
      </c>
      <c r="Q2" s="47">
        <f>'validate_20%'!N1</f>
        <v>0.88680000000000003</v>
      </c>
      <c r="R2" t="s">
        <v>99</v>
      </c>
      <c r="S2">
        <f>'H_max _ngân'!N1</f>
        <v>0.8413793103448276</v>
      </c>
      <c r="U2" t="s">
        <v>32</v>
      </c>
      <c r="AA2" t="s">
        <v>33</v>
      </c>
      <c r="AB2" t="s">
        <v>34</v>
      </c>
      <c r="AG2" t="s">
        <v>35</v>
      </c>
      <c r="AN2" t="s">
        <v>30</v>
      </c>
      <c r="AS2" t="s">
        <v>58</v>
      </c>
      <c r="AY2" t="s">
        <v>59</v>
      </c>
      <c r="BE2" t="s">
        <v>60</v>
      </c>
      <c r="BK2" t="s">
        <v>20</v>
      </c>
    </row>
    <row r="3" spans="1:67" x14ac:dyDescent="0.25">
      <c r="B3" t="s">
        <v>7</v>
      </c>
      <c r="C3" t="s">
        <v>8</v>
      </c>
      <c r="D3" t="s">
        <v>9</v>
      </c>
      <c r="E3" t="s">
        <v>10</v>
      </c>
      <c r="F3" t="s">
        <v>11</v>
      </c>
      <c r="G3" t="s">
        <v>12</v>
      </c>
      <c r="H3" t="s">
        <v>13</v>
      </c>
      <c r="I3" t="s">
        <v>21</v>
      </c>
      <c r="J3" t="s">
        <v>24</v>
      </c>
      <c r="K3" t="s">
        <v>20</v>
      </c>
      <c r="L3" t="s">
        <v>63</v>
      </c>
      <c r="M3" t="s">
        <v>64</v>
      </c>
      <c r="N3" t="s">
        <v>57</v>
      </c>
      <c r="O3" t="s">
        <v>7</v>
      </c>
      <c r="P3" t="s">
        <v>8</v>
      </c>
      <c r="Q3" t="s">
        <v>9</v>
      </c>
      <c r="R3" t="s">
        <v>10</v>
      </c>
      <c r="S3" t="s">
        <v>11</v>
      </c>
      <c r="U3" t="s">
        <v>7</v>
      </c>
      <c r="V3" t="s">
        <v>8</v>
      </c>
      <c r="W3" t="s">
        <v>9</v>
      </c>
      <c r="X3" t="s">
        <v>10</v>
      </c>
      <c r="Y3" t="s">
        <v>11</v>
      </c>
      <c r="AA3" t="s">
        <v>7</v>
      </c>
      <c r="AB3" t="s">
        <v>8</v>
      </c>
      <c r="AC3" t="s">
        <v>9</v>
      </c>
      <c r="AD3" t="s">
        <v>10</v>
      </c>
      <c r="AE3" t="s">
        <v>11</v>
      </c>
      <c r="AG3" t="s">
        <v>7</v>
      </c>
      <c r="AH3" t="s">
        <v>8</v>
      </c>
      <c r="AI3" t="s">
        <v>9</v>
      </c>
      <c r="AJ3" t="s">
        <v>10</v>
      </c>
      <c r="AK3" t="s">
        <v>11</v>
      </c>
      <c r="AM3" t="s">
        <v>7</v>
      </c>
      <c r="AN3" t="s">
        <v>8</v>
      </c>
      <c r="AO3" t="s">
        <v>9</v>
      </c>
      <c r="AP3" t="s">
        <v>10</v>
      </c>
      <c r="AQ3" t="s">
        <v>11</v>
      </c>
      <c r="AS3" t="s">
        <v>7</v>
      </c>
      <c r="AT3" t="s">
        <v>8</v>
      </c>
      <c r="AU3" t="s">
        <v>9</v>
      </c>
      <c r="AV3" t="s">
        <v>10</v>
      </c>
      <c r="AW3" t="s">
        <v>11</v>
      </c>
      <c r="AY3" t="s">
        <v>7</v>
      </c>
      <c r="AZ3" t="s">
        <v>8</v>
      </c>
      <c r="BA3" t="s">
        <v>9</v>
      </c>
      <c r="BB3" t="s">
        <v>10</v>
      </c>
      <c r="BC3" t="s">
        <v>11</v>
      </c>
      <c r="BE3" t="s">
        <v>7</v>
      </c>
      <c r="BF3" t="s">
        <v>8</v>
      </c>
      <c r="BG3" t="s">
        <v>9</v>
      </c>
      <c r="BH3" t="s">
        <v>10</v>
      </c>
      <c r="BI3" t="s">
        <v>11</v>
      </c>
      <c r="BK3" t="s">
        <v>7</v>
      </c>
      <c r="BL3" t="s">
        <v>8</v>
      </c>
      <c r="BM3" t="s">
        <v>9</v>
      </c>
      <c r="BN3" t="s">
        <v>10</v>
      </c>
      <c r="BO3" t="s">
        <v>11</v>
      </c>
    </row>
    <row r="4" spans="1:67" x14ac:dyDescent="0.25">
      <c r="A4">
        <v>45</v>
      </c>
      <c r="B4">
        <v>0.115</v>
      </c>
      <c r="C4">
        <v>0.35</v>
      </c>
      <c r="D4">
        <v>0.65</v>
      </c>
      <c r="E4">
        <v>0.27</v>
      </c>
      <c r="F4">
        <v>0.04</v>
      </c>
      <c r="G4" t="s">
        <v>13</v>
      </c>
      <c r="H4">
        <f>ROUND(SUMPRODUCT($B$2:$F$2,AS4:AW4),4)</f>
        <v>3.2500000000000001E-2</v>
      </c>
      <c r="I4">
        <f>ROUND(SUMPRODUCT($B$2:$F$2,AY4:BC4),4)</f>
        <v>4.5400000000000003E-2</v>
      </c>
      <c r="J4">
        <f>ROUND(SUMPRODUCT($B$2:$F$2,BE4:BI4),4)</f>
        <v>0.13189999999999999</v>
      </c>
      <c r="K4">
        <f>ROUND(SUMPRODUCT($B$2:$F$2,BK4:BO4),4)</f>
        <v>0.35570000000000002</v>
      </c>
      <c r="L4">
        <f t="shared" ref="L4:L67" si="0">MIN(H4:K4)</f>
        <v>3.2500000000000001E-2</v>
      </c>
      <c r="M4" t="str">
        <f t="shared" ref="M4:M67" si="1">IF(L4=H4,$H$3,IF(L4=I4,$I$3,IF(L4=J4,$J$3,$K$3)))</f>
        <v>very_low</v>
      </c>
      <c r="N4">
        <f t="shared" ref="N4:N67" si="2">IF(M4=G4,1,0)</f>
        <v>1</v>
      </c>
      <c r="O4">
        <f>ROUND((B4-B$211)/(B$212-B$211),4)</f>
        <v>0.1162</v>
      </c>
      <c r="P4">
        <f t="shared" ref="P4:S4" si="3">ROUND((C4-C$211)/(C$212-C$211),4)</f>
        <v>0.38890000000000002</v>
      </c>
      <c r="Q4">
        <f t="shared" si="3"/>
        <v>0.68420000000000003</v>
      </c>
      <c r="R4">
        <f t="shared" si="3"/>
        <v>0.2727</v>
      </c>
      <c r="S4">
        <f t="shared" si="3"/>
        <v>4.2999999999999997E-2</v>
      </c>
      <c r="U4">
        <f t="shared" ref="U4:U67" si="4">ROUND((1-O4)/(1+O4),4)</f>
        <v>0.79179999999999995</v>
      </c>
      <c r="V4">
        <f t="shared" ref="V4:V67" si="5">ROUND((1-P4)/(1+P4),4)</f>
        <v>0.44</v>
      </c>
      <c r="W4">
        <f t="shared" ref="W4:W67" si="6">ROUND((1-Q4)/(1+Q4),4)</f>
        <v>0.1875</v>
      </c>
      <c r="X4">
        <f t="shared" ref="X4:X67" si="7">ROUND((1-R4)/(1+R4),4)</f>
        <v>0.57150000000000001</v>
      </c>
      <c r="Y4">
        <f t="shared" ref="Y4:Y67" si="8">ROUND((1-S4)/(1+S4),4)</f>
        <v>0.91749999999999998</v>
      </c>
      <c r="AA4">
        <f t="shared" ref="AA4:AA67" si="9">ROUND((3+O4*2+O4^2-U4-2*U4^2)*EXP(2*O4-2*U4-2)/6,4)</f>
        <v>7.0000000000000001E-3</v>
      </c>
      <c r="AB4">
        <f t="shared" ref="AB4:AB67" si="10">ROUND((3+P4*2+P4^2-V4-2*V4^2)*EXP(2*P4-2*V4-2)/6,4)</f>
        <v>6.3200000000000006E-2</v>
      </c>
      <c r="AC4">
        <f t="shared" ref="AC4:AC67" si="11">ROUND((3+Q4*2+Q4^2-W4-2*W4^2)*EXP(2*Q4-2*W4-2)/6,4)</f>
        <v>0.27889999999999998</v>
      </c>
      <c r="AD4">
        <f t="shared" ref="AD4:AD67" si="12">ROUND((3+R4*2+R4^2-X4-2*X4^2)*EXP(2*R4-2*X4-2)/6,4)</f>
        <v>2.9700000000000001E-2</v>
      </c>
      <c r="AE4">
        <f t="shared" ref="AE4:AE67" si="13">ROUND((3+S4*2+S4^2-Y4-2*Y4^2)*EXP(2*S4-2*Y4-2)/6,4)</f>
        <v>1.9E-3</v>
      </c>
      <c r="AG4">
        <f t="shared" ref="AG4:AG67" si="14">ROUND((3+2*U4+U4^2-O4-2*O4^2)*EXP(-2*O4+2*U4-2)/6,4)</f>
        <v>0.44140000000000001</v>
      </c>
      <c r="AH4">
        <f t="shared" ref="AH4:AH67" si="15">ROUND((3+2*V4+V4^2-P4-2*P4^2)*EXP(-2*P4+2*V4-2)/6,4)</f>
        <v>8.4500000000000006E-2</v>
      </c>
      <c r="AI4">
        <f t="shared" ref="AI4:AI67" si="16">ROUND((3+2*W4+W4^2-Q4-2*Q4^2)*EXP(-2*Q4+2*W4-2)/6,4)</f>
        <v>1.49E-2</v>
      </c>
      <c r="AJ4">
        <f t="shared" ref="AJ4:AJ67" si="17">ROUND((3+2*X4+X4^2-R4-2*R4^2)*EXP(-2*R4+2*X4-2)/6,4)</f>
        <v>0.16600000000000001</v>
      </c>
      <c r="AK4">
        <f t="shared" ref="AK4:AK67" si="18">ROUND((3+2*Y4+Y4^2-S4-2*S4^2)*EXP(-2*S4+2*Y4-2)/6,4)</f>
        <v>0.73009999999999997</v>
      </c>
      <c r="AM4">
        <f t="shared" ref="AM4:AM67" si="19">ABS(O4-U4)</f>
        <v>0.67559999999999998</v>
      </c>
      <c r="AN4">
        <f t="shared" ref="AN4:AN67" si="20">ABS(P4-V4)</f>
        <v>5.1099999999999979E-2</v>
      </c>
      <c r="AO4">
        <f t="shared" ref="AO4:AO67" si="21">ABS(Q4-W4)</f>
        <v>0.49670000000000003</v>
      </c>
      <c r="AP4">
        <f t="shared" ref="AP4:AP67" si="22">ABS(R4-X4)</f>
        <v>0.29880000000000001</v>
      </c>
      <c r="AQ4">
        <f t="shared" ref="AQ4:AQ67" si="23">ABS(S4-Y4)</f>
        <v>0.87449999999999994</v>
      </c>
      <c r="AS4">
        <f>ABS(ROUND(AA4-AA$214,4))</f>
        <v>3.9899999999999998E-2</v>
      </c>
      <c r="AT4">
        <f>ABS(ROUND(AB4-AB$214,4))</f>
        <v>4.3400000000000001E-2</v>
      </c>
      <c r="AU4">
        <f>ABS(ROUND(AC4-AC$214,4))</f>
        <v>0.21060000000000001</v>
      </c>
      <c r="AV4">
        <f>ABS(ROUND(AD4-AD$214,4))</f>
        <v>2.4199999999999999E-2</v>
      </c>
      <c r="AW4">
        <f>ABS(ROUND(AE4-AE$214,4))</f>
        <v>3.0999999999999999E-3</v>
      </c>
      <c r="AY4">
        <f>ABS(ROUND(AA4-AA$215,4))</f>
        <v>4.4999999999999998E-2</v>
      </c>
      <c r="AZ4">
        <f>ABS(ROUND(AB4-AB$215,4))</f>
        <v>5.3E-3</v>
      </c>
      <c r="BA4">
        <f>ABS(ROUND(AC4-AC$215,4))</f>
        <v>0.17760000000000001</v>
      </c>
      <c r="BB4">
        <f>ABS(ROUND(AD4-AD$215,4))</f>
        <v>8.7800000000000003E-2</v>
      </c>
      <c r="BC4">
        <f>ABS(ROUND(AE4-AE$215,4))</f>
        <v>2.1399999999999999E-2</v>
      </c>
      <c r="BE4">
        <f>ABS(ROUND(AA4-AA$216,4))</f>
        <v>8.0100000000000005E-2</v>
      </c>
      <c r="BF4">
        <f>ABS(ROUND(AB4-AB$216,4))</f>
        <v>9.5999999999999992E-3</v>
      </c>
      <c r="BG4">
        <f>ABS(ROUND(AC4-AC$216,4))</f>
        <v>0.1216</v>
      </c>
      <c r="BH4">
        <f>ABS(ROUND(AD4-AD$216,4))</f>
        <v>0.02</v>
      </c>
      <c r="BI4">
        <f>ABS(ROUND(AE4-AE$216,4))</f>
        <v>0.14360000000000001</v>
      </c>
      <c r="BK4">
        <f>ABS(ROUND(AA4-AA$217,4))</f>
        <v>9.3600000000000003E-2</v>
      </c>
      <c r="BL4">
        <f>ABS(ROUND(AB4-AB$217,4))</f>
        <v>4.1000000000000002E-2</v>
      </c>
      <c r="BM4">
        <f>ABS(ROUND(AC4-AC$217,4))</f>
        <v>0.1249</v>
      </c>
      <c r="BN4">
        <f>ABS(ROUND(AD4-AD$217,4))</f>
        <v>9.4E-2</v>
      </c>
      <c r="BO4">
        <f>ABS(ROUND(AE4-AE$217,4))</f>
        <v>0.41810000000000003</v>
      </c>
    </row>
    <row r="5" spans="1:67" x14ac:dyDescent="0.25">
      <c r="A5">
        <v>53</v>
      </c>
      <c r="B5">
        <v>0.09</v>
      </c>
      <c r="C5">
        <v>0.55000000000000004</v>
      </c>
      <c r="D5">
        <v>0.12</v>
      </c>
      <c r="E5">
        <v>0.78</v>
      </c>
      <c r="F5">
        <v>0.05</v>
      </c>
      <c r="G5" t="s">
        <v>21</v>
      </c>
      <c r="H5">
        <f t="shared" ref="H5:H68" si="24">ROUND(SUMPRODUCT($B$2:$F$2,AS5:AW5),4)</f>
        <v>3.3300000000000003E-2</v>
      </c>
      <c r="I5">
        <f t="shared" ref="I5:I68" si="25">ROUND(SUMPRODUCT($B$2:$F$2,AY5:BC5),4)</f>
        <v>4.8300000000000003E-2</v>
      </c>
      <c r="J5">
        <f t="shared" ref="J5:J68" si="26">ROUND(SUMPRODUCT($B$2:$F$2,BE5:BI5),4)</f>
        <v>0.1565</v>
      </c>
      <c r="K5">
        <f t="shared" ref="K5:K68" si="27">ROUND(SUMPRODUCT($B$2:$F$2,BK5:BO5),4)</f>
        <v>0.3705</v>
      </c>
      <c r="L5">
        <f t="shared" si="0"/>
        <v>3.3300000000000003E-2</v>
      </c>
      <c r="M5" t="str">
        <f t="shared" si="1"/>
        <v>very_low</v>
      </c>
      <c r="N5">
        <f t="shared" si="2"/>
        <v>0</v>
      </c>
      <c r="O5">
        <f t="shared" ref="O5:O68" si="28">ROUND((B5-B$211)/(B$212-B$211),4)</f>
        <v>9.0899999999999995E-2</v>
      </c>
      <c r="P5">
        <f t="shared" ref="P5:P68" si="29">ROUND((C5-C$211)/(C$212-C$211),4)</f>
        <v>0.61109999999999998</v>
      </c>
      <c r="Q5">
        <f t="shared" ref="Q5:Q68" si="30">ROUND((D5-D$211)/(D$212-D$211),4)</f>
        <v>0.1263</v>
      </c>
      <c r="R5">
        <f t="shared" ref="R5:R68" si="31">ROUND((E5-E$211)/(E$212-E$211),4)</f>
        <v>0.78790000000000004</v>
      </c>
      <c r="S5">
        <f t="shared" ref="S5:S68" si="32">ROUND((F5-F$211)/(F$212-F$211),4)</f>
        <v>5.3800000000000001E-2</v>
      </c>
      <c r="U5">
        <f t="shared" si="4"/>
        <v>0.83330000000000004</v>
      </c>
      <c r="V5">
        <f t="shared" si="5"/>
        <v>0.2414</v>
      </c>
      <c r="W5">
        <f t="shared" si="6"/>
        <v>0.77569999999999995</v>
      </c>
      <c r="X5">
        <f t="shared" si="7"/>
        <v>0.1186</v>
      </c>
      <c r="Y5">
        <f t="shared" si="8"/>
        <v>0.89790000000000003</v>
      </c>
      <c r="AA5">
        <f t="shared" si="9"/>
        <v>4.8999999999999998E-3</v>
      </c>
      <c r="AB5">
        <f t="shared" si="10"/>
        <v>0.20019999999999999</v>
      </c>
      <c r="AC5">
        <f t="shared" si="11"/>
        <v>7.9000000000000008E-3</v>
      </c>
      <c r="AD5">
        <f t="shared" si="12"/>
        <v>0.43440000000000001</v>
      </c>
      <c r="AE5">
        <f t="shared" si="13"/>
        <v>2.5000000000000001E-3</v>
      </c>
      <c r="AG5">
        <f t="shared" si="14"/>
        <v>0.52310000000000001</v>
      </c>
      <c r="AH5">
        <f t="shared" si="15"/>
        <v>2.35E-2</v>
      </c>
      <c r="AI5">
        <f t="shared" si="16"/>
        <v>0.41289999999999999</v>
      </c>
      <c r="AJ5">
        <f t="shared" si="17"/>
        <v>7.1999999999999998E-3</v>
      </c>
      <c r="AK5">
        <f t="shared" si="18"/>
        <v>0.67630000000000001</v>
      </c>
      <c r="AM5">
        <f t="shared" si="19"/>
        <v>0.74240000000000006</v>
      </c>
      <c r="AN5">
        <f t="shared" si="20"/>
        <v>0.36969999999999997</v>
      </c>
      <c r="AO5">
        <f t="shared" si="21"/>
        <v>0.64939999999999998</v>
      </c>
      <c r="AP5">
        <f t="shared" si="22"/>
        <v>0.66930000000000001</v>
      </c>
      <c r="AQ5">
        <f t="shared" si="23"/>
        <v>0.84410000000000007</v>
      </c>
      <c r="AS5">
        <f t="shared" ref="AS5:AS68" si="33">ABS(ROUND(AA5-AA$214,4))</f>
        <v>4.2000000000000003E-2</v>
      </c>
      <c r="AT5">
        <f t="shared" ref="AT5:AT68" si="34">ABS(ROUND(AB5-AB$214,4))</f>
        <v>0.1804</v>
      </c>
      <c r="AU5">
        <f t="shared" ref="AU5:AU68" si="35">ABS(ROUND(AC5-AC$214,4))</f>
        <v>6.0400000000000002E-2</v>
      </c>
      <c r="AV5">
        <f t="shared" ref="AV5:AV68" si="36">ABS(ROUND(AD5-AD$214,4))</f>
        <v>0.3805</v>
      </c>
      <c r="AW5">
        <f t="shared" ref="AW5:AW68" si="37">ABS(ROUND(AE5-AE$214,4))</f>
        <v>2.5000000000000001E-3</v>
      </c>
      <c r="AY5">
        <f t="shared" ref="AY5:AY68" si="38">ABS(ROUND(AA5-AA$215,4))</f>
        <v>4.7100000000000003E-2</v>
      </c>
      <c r="AZ5">
        <f t="shared" ref="AZ5:AZ68" si="39">ABS(ROUND(AB5-AB$215,4))</f>
        <v>0.14230000000000001</v>
      </c>
      <c r="BA5">
        <f t="shared" ref="BA5:BA68" si="40">ABS(ROUND(AC5-AC$215,4))</f>
        <v>9.3399999999999997E-2</v>
      </c>
      <c r="BB5">
        <f t="shared" ref="BB5:BB68" si="41">ABS(ROUND(AD5-AD$215,4))</f>
        <v>0.31690000000000002</v>
      </c>
      <c r="BC5">
        <f t="shared" ref="BC5:BC68" si="42">ABS(ROUND(AE5-AE$215,4))</f>
        <v>2.0799999999999999E-2</v>
      </c>
      <c r="BE5">
        <f t="shared" ref="BE5:BE68" si="43">ABS(ROUND(AA5-AA$216,4))</f>
        <v>8.2199999999999995E-2</v>
      </c>
      <c r="BF5">
        <f t="shared" ref="BF5:BF68" si="44">ABS(ROUND(AB5-AB$216,4))</f>
        <v>0.12740000000000001</v>
      </c>
      <c r="BG5">
        <f t="shared" ref="BG5:BG68" si="45">ABS(ROUND(AC5-AC$216,4))</f>
        <v>0.14940000000000001</v>
      </c>
      <c r="BH5">
        <f t="shared" ref="BH5:BH68" si="46">ABS(ROUND(AD5-AD$216,4))</f>
        <v>0.38469999999999999</v>
      </c>
      <c r="BI5">
        <f t="shared" ref="BI5:BI68" si="47">ABS(ROUND(AE5-AE$216,4))</f>
        <v>0.14299999999999999</v>
      </c>
      <c r="BK5">
        <f t="shared" ref="BK5:BK68" si="48">ABS(ROUND(AA5-AA$217,4))</f>
        <v>9.5699999999999993E-2</v>
      </c>
      <c r="BL5">
        <f t="shared" ref="BL5:BL68" si="49">ABS(ROUND(AB5-AB$217,4))</f>
        <v>9.6000000000000002E-2</v>
      </c>
      <c r="BM5">
        <f t="shared" ref="BM5:BM68" si="50">ABS(ROUND(AC5-AC$217,4))</f>
        <v>0.14610000000000001</v>
      </c>
      <c r="BN5">
        <f t="shared" ref="BN5:BN68" si="51">ABS(ROUND(AD5-AD$217,4))</f>
        <v>0.31069999999999998</v>
      </c>
      <c r="BO5">
        <f t="shared" ref="BO5:BO68" si="52">ABS(ROUND(AE5-AE$217,4))</f>
        <v>0.41749999999999998</v>
      </c>
    </row>
    <row r="6" spans="1:67" x14ac:dyDescent="0.25">
      <c r="A6">
        <v>54</v>
      </c>
      <c r="B6">
        <v>0.24</v>
      </c>
      <c r="C6">
        <v>0.75</v>
      </c>
      <c r="D6">
        <v>0.32</v>
      </c>
      <c r="E6">
        <v>0.18</v>
      </c>
      <c r="F6">
        <v>0.86</v>
      </c>
      <c r="G6" t="s">
        <v>20</v>
      </c>
      <c r="H6">
        <f t="shared" si="24"/>
        <v>0.6079</v>
      </c>
      <c r="I6">
        <f t="shared" si="25"/>
        <v>0.60050000000000003</v>
      </c>
      <c r="J6">
        <f t="shared" si="26"/>
        <v>0.50660000000000005</v>
      </c>
      <c r="K6">
        <f t="shared" si="27"/>
        <v>0.2908</v>
      </c>
      <c r="L6">
        <f t="shared" si="0"/>
        <v>0.2908</v>
      </c>
      <c r="M6" t="str">
        <f t="shared" si="1"/>
        <v>High</v>
      </c>
      <c r="N6">
        <f t="shared" si="2"/>
        <v>1</v>
      </c>
      <c r="O6">
        <f t="shared" si="28"/>
        <v>0.2424</v>
      </c>
      <c r="P6">
        <f t="shared" si="29"/>
        <v>0.83330000000000004</v>
      </c>
      <c r="Q6">
        <f t="shared" si="30"/>
        <v>0.33679999999999999</v>
      </c>
      <c r="R6">
        <f t="shared" si="31"/>
        <v>0.18179999999999999</v>
      </c>
      <c r="S6">
        <f t="shared" si="32"/>
        <v>0.92469999999999997</v>
      </c>
      <c r="U6">
        <f t="shared" si="4"/>
        <v>0.60980000000000001</v>
      </c>
      <c r="V6">
        <f t="shared" si="5"/>
        <v>9.0899999999999995E-2</v>
      </c>
      <c r="W6">
        <f t="shared" si="6"/>
        <v>0.49609999999999999</v>
      </c>
      <c r="X6">
        <f t="shared" si="7"/>
        <v>0.69230000000000003</v>
      </c>
      <c r="Y6">
        <f t="shared" si="8"/>
        <v>3.9100000000000003E-2</v>
      </c>
      <c r="AA6">
        <f t="shared" si="9"/>
        <v>2.3699999999999999E-2</v>
      </c>
      <c r="AB6">
        <f t="shared" si="10"/>
        <v>0.52310000000000001</v>
      </c>
      <c r="AC6">
        <f t="shared" si="11"/>
        <v>4.5900000000000003E-2</v>
      </c>
      <c r="AD6">
        <f t="shared" si="12"/>
        <v>1.4200000000000001E-2</v>
      </c>
      <c r="AE6">
        <f t="shared" si="13"/>
        <v>0.75070000000000003</v>
      </c>
      <c r="AG6">
        <f t="shared" si="14"/>
        <v>0.19900000000000001</v>
      </c>
      <c r="AH6">
        <f t="shared" si="15"/>
        <v>4.8999999999999998E-3</v>
      </c>
      <c r="AI6">
        <f t="shared" si="16"/>
        <v>0.114</v>
      </c>
      <c r="AJ6">
        <f t="shared" si="17"/>
        <v>0.28899999999999998</v>
      </c>
      <c r="AK6">
        <f t="shared" si="18"/>
        <v>1.6999999999999999E-3</v>
      </c>
      <c r="AM6">
        <f t="shared" si="19"/>
        <v>0.3674</v>
      </c>
      <c r="AN6">
        <f t="shared" si="20"/>
        <v>0.74240000000000006</v>
      </c>
      <c r="AO6">
        <f t="shared" si="21"/>
        <v>0.1593</v>
      </c>
      <c r="AP6">
        <f t="shared" si="22"/>
        <v>0.51050000000000006</v>
      </c>
      <c r="AQ6">
        <f t="shared" si="23"/>
        <v>0.88559999999999994</v>
      </c>
      <c r="AS6">
        <f t="shared" si="33"/>
        <v>2.3199999999999998E-2</v>
      </c>
      <c r="AT6">
        <f t="shared" si="34"/>
        <v>0.50329999999999997</v>
      </c>
      <c r="AU6">
        <f t="shared" si="35"/>
        <v>2.24E-2</v>
      </c>
      <c r="AV6">
        <f t="shared" si="36"/>
        <v>3.9699999999999999E-2</v>
      </c>
      <c r="AW6">
        <f t="shared" si="37"/>
        <v>0.74570000000000003</v>
      </c>
      <c r="AY6">
        <f t="shared" si="38"/>
        <v>2.8299999999999999E-2</v>
      </c>
      <c r="AZ6">
        <f t="shared" si="39"/>
        <v>0.4652</v>
      </c>
      <c r="BA6">
        <f t="shared" si="40"/>
        <v>5.5399999999999998E-2</v>
      </c>
      <c r="BB6">
        <f t="shared" si="41"/>
        <v>0.1033</v>
      </c>
      <c r="BC6">
        <f t="shared" si="42"/>
        <v>0.72740000000000005</v>
      </c>
      <c r="BE6">
        <f t="shared" si="43"/>
        <v>6.3399999999999998E-2</v>
      </c>
      <c r="BF6">
        <f t="shared" si="44"/>
        <v>0.45029999999999998</v>
      </c>
      <c r="BG6">
        <f t="shared" si="45"/>
        <v>0.1114</v>
      </c>
      <c r="BH6">
        <f t="shared" si="46"/>
        <v>3.5499999999999997E-2</v>
      </c>
      <c r="BI6">
        <f t="shared" si="47"/>
        <v>0.60519999999999996</v>
      </c>
      <c r="BK6">
        <f t="shared" si="48"/>
        <v>7.6899999999999996E-2</v>
      </c>
      <c r="BL6">
        <f t="shared" si="49"/>
        <v>0.41889999999999999</v>
      </c>
      <c r="BM6">
        <f t="shared" si="50"/>
        <v>0.1081</v>
      </c>
      <c r="BN6">
        <f t="shared" si="51"/>
        <v>0.1095</v>
      </c>
      <c r="BO6">
        <f t="shared" si="52"/>
        <v>0.33069999999999999</v>
      </c>
    </row>
    <row r="7" spans="1:67" x14ac:dyDescent="0.25">
      <c r="A7">
        <v>56</v>
      </c>
      <c r="B7">
        <v>0.1</v>
      </c>
      <c r="C7">
        <v>0.6</v>
      </c>
      <c r="D7">
        <v>0.33</v>
      </c>
      <c r="E7">
        <v>0.42</v>
      </c>
      <c r="F7">
        <v>0.26</v>
      </c>
      <c r="G7" t="s">
        <v>21</v>
      </c>
      <c r="H7">
        <f t="shared" si="24"/>
        <v>2.86E-2</v>
      </c>
      <c r="I7">
        <f t="shared" si="25"/>
        <v>1.8700000000000001E-2</v>
      </c>
      <c r="J7">
        <f t="shared" si="26"/>
        <v>0.11</v>
      </c>
      <c r="K7">
        <f t="shared" si="27"/>
        <v>0.32890000000000003</v>
      </c>
      <c r="L7">
        <f t="shared" si="0"/>
        <v>1.8700000000000001E-2</v>
      </c>
      <c r="M7" t="str">
        <f t="shared" si="1"/>
        <v>Low</v>
      </c>
      <c r="N7">
        <f t="shared" si="2"/>
        <v>1</v>
      </c>
      <c r="O7">
        <f t="shared" si="28"/>
        <v>0.10100000000000001</v>
      </c>
      <c r="P7">
        <f t="shared" si="29"/>
        <v>0.66669999999999996</v>
      </c>
      <c r="Q7">
        <f t="shared" si="30"/>
        <v>0.34739999999999999</v>
      </c>
      <c r="R7">
        <f t="shared" si="31"/>
        <v>0.42420000000000002</v>
      </c>
      <c r="S7">
        <f t="shared" si="32"/>
        <v>0.27960000000000002</v>
      </c>
      <c r="U7">
        <f t="shared" si="4"/>
        <v>0.8165</v>
      </c>
      <c r="V7">
        <f t="shared" si="5"/>
        <v>0.2</v>
      </c>
      <c r="W7">
        <f t="shared" si="6"/>
        <v>0.48430000000000001</v>
      </c>
      <c r="X7">
        <f t="shared" si="7"/>
        <v>0.40429999999999999</v>
      </c>
      <c r="Y7">
        <f t="shared" si="8"/>
        <v>0.56299999999999994</v>
      </c>
      <c r="AA7">
        <f t="shared" si="9"/>
        <v>5.7000000000000002E-3</v>
      </c>
      <c r="AB7">
        <f t="shared" si="10"/>
        <v>0.25800000000000001</v>
      </c>
      <c r="AC7">
        <f t="shared" si="11"/>
        <v>4.9099999999999998E-2</v>
      </c>
      <c r="AD7">
        <f t="shared" si="12"/>
        <v>7.7399999999999997E-2</v>
      </c>
      <c r="AE7">
        <f t="shared" si="13"/>
        <v>3.1199999999999999E-2</v>
      </c>
      <c r="AG7">
        <f t="shared" si="14"/>
        <v>0.48859999999999998</v>
      </c>
      <c r="AH7">
        <f t="shared" si="15"/>
        <v>1.67E-2</v>
      </c>
      <c r="AI7">
        <f t="shared" si="16"/>
        <v>0.1072</v>
      </c>
      <c r="AJ7">
        <f t="shared" si="17"/>
        <v>6.9099999999999995E-2</v>
      </c>
      <c r="AK7">
        <f t="shared" si="18"/>
        <v>0.1593</v>
      </c>
      <c r="AM7">
        <f t="shared" si="19"/>
        <v>0.71550000000000002</v>
      </c>
      <c r="AN7">
        <f t="shared" si="20"/>
        <v>0.46669999999999995</v>
      </c>
      <c r="AO7">
        <f t="shared" si="21"/>
        <v>0.13690000000000002</v>
      </c>
      <c r="AP7">
        <f t="shared" si="22"/>
        <v>1.9900000000000029E-2</v>
      </c>
      <c r="AQ7">
        <f t="shared" si="23"/>
        <v>0.28339999999999993</v>
      </c>
      <c r="AS7">
        <f t="shared" si="33"/>
        <v>4.1200000000000001E-2</v>
      </c>
      <c r="AT7">
        <f t="shared" si="34"/>
        <v>0.2382</v>
      </c>
      <c r="AU7">
        <f t="shared" si="35"/>
        <v>1.9199999999999998E-2</v>
      </c>
      <c r="AV7">
        <f t="shared" si="36"/>
        <v>2.35E-2</v>
      </c>
      <c r="AW7">
        <f t="shared" si="37"/>
        <v>2.6200000000000001E-2</v>
      </c>
      <c r="AY7">
        <f t="shared" si="38"/>
        <v>4.6300000000000001E-2</v>
      </c>
      <c r="AZ7">
        <f t="shared" si="39"/>
        <v>0.2001</v>
      </c>
      <c r="BA7">
        <f t="shared" si="40"/>
        <v>5.2200000000000003E-2</v>
      </c>
      <c r="BB7">
        <f t="shared" si="41"/>
        <v>4.0099999999999997E-2</v>
      </c>
      <c r="BC7">
        <f t="shared" si="42"/>
        <v>7.9000000000000008E-3</v>
      </c>
      <c r="BE7">
        <f t="shared" si="43"/>
        <v>8.14E-2</v>
      </c>
      <c r="BF7">
        <f t="shared" si="44"/>
        <v>0.1852</v>
      </c>
      <c r="BG7">
        <f t="shared" si="45"/>
        <v>0.1082</v>
      </c>
      <c r="BH7">
        <f t="shared" si="46"/>
        <v>2.7699999999999999E-2</v>
      </c>
      <c r="BI7">
        <f t="shared" si="47"/>
        <v>0.1143</v>
      </c>
      <c r="BK7">
        <f t="shared" si="48"/>
        <v>9.4899999999999998E-2</v>
      </c>
      <c r="BL7">
        <f t="shared" si="49"/>
        <v>0.15379999999999999</v>
      </c>
      <c r="BM7">
        <f t="shared" si="50"/>
        <v>0.10489999999999999</v>
      </c>
      <c r="BN7">
        <f t="shared" si="51"/>
        <v>4.6300000000000001E-2</v>
      </c>
      <c r="BO7">
        <f t="shared" si="52"/>
        <v>0.38879999999999998</v>
      </c>
    </row>
    <row r="8" spans="1:67" x14ac:dyDescent="0.25">
      <c r="A8">
        <v>58</v>
      </c>
      <c r="B8">
        <v>0.09</v>
      </c>
      <c r="C8">
        <v>0.6</v>
      </c>
      <c r="D8">
        <v>0.66</v>
      </c>
      <c r="E8">
        <v>0.19</v>
      </c>
      <c r="F8">
        <v>0.59</v>
      </c>
      <c r="G8" t="s">
        <v>24</v>
      </c>
      <c r="H8">
        <f t="shared" si="24"/>
        <v>0.20949999999999999</v>
      </c>
      <c r="I8">
        <f t="shared" si="25"/>
        <v>0.1933</v>
      </c>
      <c r="J8">
        <f t="shared" si="26"/>
        <v>8.4599999999999995E-2</v>
      </c>
      <c r="K8">
        <f t="shared" si="27"/>
        <v>0.1837</v>
      </c>
      <c r="L8">
        <f t="shared" si="0"/>
        <v>8.4599999999999995E-2</v>
      </c>
      <c r="M8" t="str">
        <f t="shared" si="1"/>
        <v>Middle</v>
      </c>
      <c r="N8">
        <f t="shared" si="2"/>
        <v>1</v>
      </c>
      <c r="O8">
        <f t="shared" si="28"/>
        <v>9.0899999999999995E-2</v>
      </c>
      <c r="P8">
        <f t="shared" si="29"/>
        <v>0.66669999999999996</v>
      </c>
      <c r="Q8">
        <f t="shared" si="30"/>
        <v>0.69469999999999998</v>
      </c>
      <c r="R8">
        <f t="shared" si="31"/>
        <v>0.19189999999999999</v>
      </c>
      <c r="S8">
        <f t="shared" si="32"/>
        <v>0.63439999999999996</v>
      </c>
      <c r="U8">
        <f t="shared" si="4"/>
        <v>0.83330000000000004</v>
      </c>
      <c r="V8">
        <f t="shared" si="5"/>
        <v>0.2</v>
      </c>
      <c r="W8">
        <f t="shared" si="6"/>
        <v>0.18010000000000001</v>
      </c>
      <c r="X8">
        <f t="shared" si="7"/>
        <v>0.67800000000000005</v>
      </c>
      <c r="Y8">
        <f t="shared" si="8"/>
        <v>0.22370000000000001</v>
      </c>
      <c r="AA8">
        <f t="shared" si="9"/>
        <v>4.8999999999999998E-3</v>
      </c>
      <c r="AB8">
        <f t="shared" si="10"/>
        <v>0.25800000000000001</v>
      </c>
      <c r="AC8">
        <f t="shared" si="11"/>
        <v>0.29210000000000003</v>
      </c>
      <c r="AD8">
        <f t="shared" si="12"/>
        <v>1.5599999999999999E-2</v>
      </c>
      <c r="AE8">
        <f t="shared" si="13"/>
        <v>0.223</v>
      </c>
      <c r="AG8">
        <f t="shared" si="14"/>
        <v>0.52310000000000001</v>
      </c>
      <c r="AH8">
        <f t="shared" si="15"/>
        <v>1.67E-2</v>
      </c>
      <c r="AI8">
        <f t="shared" si="16"/>
        <v>1.4E-2</v>
      </c>
      <c r="AJ8">
        <f t="shared" si="17"/>
        <v>0.27129999999999999</v>
      </c>
      <c r="AK8">
        <f t="shared" si="18"/>
        <v>2.0400000000000001E-2</v>
      </c>
      <c r="AM8">
        <f t="shared" si="19"/>
        <v>0.74240000000000006</v>
      </c>
      <c r="AN8">
        <f t="shared" si="20"/>
        <v>0.46669999999999995</v>
      </c>
      <c r="AO8">
        <f t="shared" si="21"/>
        <v>0.51459999999999995</v>
      </c>
      <c r="AP8">
        <f t="shared" si="22"/>
        <v>0.48610000000000009</v>
      </c>
      <c r="AQ8">
        <f t="shared" si="23"/>
        <v>0.41069999999999995</v>
      </c>
      <c r="AS8">
        <f t="shared" si="33"/>
        <v>4.2000000000000003E-2</v>
      </c>
      <c r="AT8">
        <f t="shared" si="34"/>
        <v>0.2382</v>
      </c>
      <c r="AU8">
        <f t="shared" si="35"/>
        <v>0.2238</v>
      </c>
      <c r="AV8">
        <f t="shared" si="36"/>
        <v>3.8300000000000001E-2</v>
      </c>
      <c r="AW8">
        <f t="shared" si="37"/>
        <v>0.218</v>
      </c>
      <c r="AY8">
        <f t="shared" si="38"/>
        <v>4.7100000000000003E-2</v>
      </c>
      <c r="AZ8">
        <f t="shared" si="39"/>
        <v>0.2001</v>
      </c>
      <c r="BA8">
        <f t="shared" si="40"/>
        <v>0.1908</v>
      </c>
      <c r="BB8">
        <f t="shared" si="41"/>
        <v>0.1019</v>
      </c>
      <c r="BC8">
        <f t="shared" si="42"/>
        <v>0.19969999999999999</v>
      </c>
      <c r="BE8">
        <f t="shared" si="43"/>
        <v>8.2199999999999995E-2</v>
      </c>
      <c r="BF8">
        <f t="shared" si="44"/>
        <v>0.1852</v>
      </c>
      <c r="BG8">
        <f t="shared" si="45"/>
        <v>0.1348</v>
      </c>
      <c r="BH8">
        <f t="shared" si="46"/>
        <v>3.4099999999999998E-2</v>
      </c>
      <c r="BI8">
        <f t="shared" si="47"/>
        <v>7.7499999999999999E-2</v>
      </c>
      <c r="BK8">
        <f t="shared" si="48"/>
        <v>9.5699999999999993E-2</v>
      </c>
      <c r="BL8">
        <f t="shared" si="49"/>
        <v>0.15379999999999999</v>
      </c>
      <c r="BM8">
        <f t="shared" si="50"/>
        <v>0.1381</v>
      </c>
      <c r="BN8">
        <f t="shared" si="51"/>
        <v>0.1081</v>
      </c>
      <c r="BO8">
        <f t="shared" si="52"/>
        <v>0.19700000000000001</v>
      </c>
    </row>
    <row r="9" spans="1:67" x14ac:dyDescent="0.25">
      <c r="A9">
        <v>59</v>
      </c>
      <c r="B9">
        <v>0.18</v>
      </c>
      <c r="C9">
        <v>0.51</v>
      </c>
      <c r="D9">
        <v>0.57999999999999996</v>
      </c>
      <c r="E9">
        <v>0.33</v>
      </c>
      <c r="F9">
        <v>0.82</v>
      </c>
      <c r="G9" t="s">
        <v>20</v>
      </c>
      <c r="H9">
        <f t="shared" si="24"/>
        <v>0.5222</v>
      </c>
      <c r="I9">
        <f t="shared" si="25"/>
        <v>0.50600000000000001</v>
      </c>
      <c r="J9">
        <f t="shared" si="26"/>
        <v>0.3972</v>
      </c>
      <c r="K9">
        <f t="shared" si="27"/>
        <v>0.1822</v>
      </c>
      <c r="L9">
        <f t="shared" si="0"/>
        <v>0.1822</v>
      </c>
      <c r="M9" t="str">
        <f t="shared" si="1"/>
        <v>High</v>
      </c>
      <c r="N9">
        <f t="shared" si="2"/>
        <v>1</v>
      </c>
      <c r="O9">
        <f t="shared" si="28"/>
        <v>0.18179999999999999</v>
      </c>
      <c r="P9">
        <f t="shared" si="29"/>
        <v>0.56669999999999998</v>
      </c>
      <c r="Q9">
        <f t="shared" si="30"/>
        <v>0.61050000000000004</v>
      </c>
      <c r="R9">
        <f t="shared" si="31"/>
        <v>0.33329999999999999</v>
      </c>
      <c r="S9">
        <f t="shared" si="32"/>
        <v>0.88170000000000004</v>
      </c>
      <c r="U9">
        <f t="shared" si="4"/>
        <v>0.69230000000000003</v>
      </c>
      <c r="V9">
        <f t="shared" si="5"/>
        <v>0.27660000000000001</v>
      </c>
      <c r="W9">
        <f t="shared" si="6"/>
        <v>0.2419</v>
      </c>
      <c r="X9">
        <f t="shared" si="7"/>
        <v>0.5</v>
      </c>
      <c r="Y9">
        <f t="shared" si="8"/>
        <v>6.2899999999999998E-2</v>
      </c>
      <c r="AA9">
        <f t="shared" si="9"/>
        <v>1.4200000000000001E-2</v>
      </c>
      <c r="AB9">
        <f t="shared" si="10"/>
        <v>0.16220000000000001</v>
      </c>
      <c r="AC9">
        <f t="shared" si="11"/>
        <v>0.1996</v>
      </c>
      <c r="AD9">
        <f t="shared" si="12"/>
        <v>4.4900000000000002E-2</v>
      </c>
      <c r="AE9">
        <f t="shared" si="13"/>
        <v>0.63449999999999995</v>
      </c>
      <c r="AG9">
        <f t="shared" si="14"/>
        <v>0.28899999999999998</v>
      </c>
      <c r="AH9">
        <f t="shared" si="15"/>
        <v>3.0599999999999999E-2</v>
      </c>
      <c r="AI9">
        <f t="shared" si="16"/>
        <v>2.3599999999999999E-2</v>
      </c>
      <c r="AJ9">
        <f t="shared" si="17"/>
        <v>0.1163</v>
      </c>
      <c r="AK9">
        <f t="shared" si="18"/>
        <v>3.0000000000000001E-3</v>
      </c>
      <c r="AM9">
        <f t="shared" si="19"/>
        <v>0.51050000000000006</v>
      </c>
      <c r="AN9">
        <f t="shared" si="20"/>
        <v>0.29009999999999997</v>
      </c>
      <c r="AO9">
        <f t="shared" si="21"/>
        <v>0.36860000000000004</v>
      </c>
      <c r="AP9">
        <f t="shared" si="22"/>
        <v>0.16670000000000001</v>
      </c>
      <c r="AQ9">
        <f t="shared" si="23"/>
        <v>0.81880000000000008</v>
      </c>
      <c r="AS9">
        <f t="shared" si="33"/>
        <v>3.27E-2</v>
      </c>
      <c r="AT9">
        <f t="shared" si="34"/>
        <v>0.1424</v>
      </c>
      <c r="AU9">
        <f t="shared" si="35"/>
        <v>0.1313</v>
      </c>
      <c r="AV9">
        <f t="shared" si="36"/>
        <v>8.9999999999999993E-3</v>
      </c>
      <c r="AW9">
        <f t="shared" si="37"/>
        <v>0.62949999999999995</v>
      </c>
      <c r="AY9">
        <f t="shared" si="38"/>
        <v>3.78E-2</v>
      </c>
      <c r="AZ9">
        <f t="shared" si="39"/>
        <v>0.1043</v>
      </c>
      <c r="BA9">
        <f t="shared" si="40"/>
        <v>9.8299999999999998E-2</v>
      </c>
      <c r="BB9">
        <f t="shared" si="41"/>
        <v>7.2599999999999998E-2</v>
      </c>
      <c r="BC9">
        <f t="shared" si="42"/>
        <v>0.61119999999999997</v>
      </c>
      <c r="BE9">
        <f t="shared" si="43"/>
        <v>7.2900000000000006E-2</v>
      </c>
      <c r="BF9">
        <f t="shared" si="44"/>
        <v>8.9399999999999993E-2</v>
      </c>
      <c r="BG9">
        <f t="shared" si="45"/>
        <v>4.2299999999999997E-2</v>
      </c>
      <c r="BH9">
        <f t="shared" si="46"/>
        <v>4.7999999999999996E-3</v>
      </c>
      <c r="BI9">
        <f t="shared" si="47"/>
        <v>0.48899999999999999</v>
      </c>
      <c r="BK9">
        <f t="shared" si="48"/>
        <v>8.6400000000000005E-2</v>
      </c>
      <c r="BL9">
        <f t="shared" si="49"/>
        <v>5.8000000000000003E-2</v>
      </c>
      <c r="BM9">
        <f t="shared" si="50"/>
        <v>4.5600000000000002E-2</v>
      </c>
      <c r="BN9">
        <f t="shared" si="51"/>
        <v>7.8799999999999995E-2</v>
      </c>
      <c r="BO9">
        <f t="shared" si="52"/>
        <v>0.2145</v>
      </c>
    </row>
    <row r="10" spans="1:67" x14ac:dyDescent="0.25">
      <c r="A10">
        <v>60</v>
      </c>
      <c r="B10">
        <v>0.08</v>
      </c>
      <c r="C10">
        <v>0.57999999999999996</v>
      </c>
      <c r="D10">
        <v>0.6</v>
      </c>
      <c r="E10">
        <v>0.64</v>
      </c>
      <c r="F10">
        <v>0.1</v>
      </c>
      <c r="G10" t="s">
        <v>21</v>
      </c>
      <c r="H10">
        <f t="shared" si="24"/>
        <v>3.44E-2</v>
      </c>
      <c r="I10">
        <f t="shared" si="25"/>
        <v>3.85E-2</v>
      </c>
      <c r="J10">
        <f t="shared" si="26"/>
        <v>0.13189999999999999</v>
      </c>
      <c r="K10">
        <f t="shared" si="27"/>
        <v>0.34670000000000001</v>
      </c>
      <c r="L10">
        <f t="shared" si="0"/>
        <v>3.44E-2</v>
      </c>
      <c r="M10" t="str">
        <f t="shared" si="1"/>
        <v>very_low</v>
      </c>
      <c r="N10">
        <f t="shared" si="2"/>
        <v>0</v>
      </c>
      <c r="O10">
        <f t="shared" si="28"/>
        <v>8.0799999999999997E-2</v>
      </c>
      <c r="P10">
        <f t="shared" si="29"/>
        <v>0.64439999999999997</v>
      </c>
      <c r="Q10">
        <f t="shared" si="30"/>
        <v>0.63160000000000005</v>
      </c>
      <c r="R10">
        <f t="shared" si="31"/>
        <v>0.64649999999999996</v>
      </c>
      <c r="S10">
        <f t="shared" si="32"/>
        <v>0.1075</v>
      </c>
      <c r="U10">
        <f t="shared" si="4"/>
        <v>0.85050000000000003</v>
      </c>
      <c r="V10">
        <f t="shared" si="5"/>
        <v>0.2162</v>
      </c>
      <c r="W10">
        <f t="shared" si="6"/>
        <v>0.2258</v>
      </c>
      <c r="X10">
        <f t="shared" si="7"/>
        <v>0.2147</v>
      </c>
      <c r="Y10">
        <f t="shared" si="8"/>
        <v>0.80589999999999995</v>
      </c>
      <c r="AA10">
        <f t="shared" si="9"/>
        <v>4.1999999999999997E-3</v>
      </c>
      <c r="AB10">
        <f t="shared" si="10"/>
        <v>0.2334</v>
      </c>
      <c r="AC10">
        <f t="shared" si="11"/>
        <v>0.22009999999999999</v>
      </c>
      <c r="AD10">
        <f t="shared" si="12"/>
        <v>0.2356</v>
      </c>
      <c r="AE10">
        <f t="shared" si="13"/>
        <v>6.3E-3</v>
      </c>
      <c r="AG10">
        <f t="shared" si="14"/>
        <v>0.5605</v>
      </c>
      <c r="AH10">
        <f t="shared" si="15"/>
        <v>1.9199999999999998E-2</v>
      </c>
      <c r="AI10">
        <f t="shared" si="16"/>
        <v>2.0799999999999999E-2</v>
      </c>
      <c r="AJ10">
        <f t="shared" si="17"/>
        <v>1.9E-2</v>
      </c>
      <c r="AK10">
        <f t="shared" si="18"/>
        <v>0.46779999999999999</v>
      </c>
      <c r="AM10">
        <f t="shared" si="19"/>
        <v>0.76970000000000005</v>
      </c>
      <c r="AN10">
        <f t="shared" si="20"/>
        <v>0.42819999999999997</v>
      </c>
      <c r="AO10">
        <f t="shared" si="21"/>
        <v>0.40580000000000005</v>
      </c>
      <c r="AP10">
        <f t="shared" si="22"/>
        <v>0.43179999999999996</v>
      </c>
      <c r="AQ10">
        <f t="shared" si="23"/>
        <v>0.69839999999999991</v>
      </c>
      <c r="AS10">
        <f t="shared" si="33"/>
        <v>4.2700000000000002E-2</v>
      </c>
      <c r="AT10">
        <f t="shared" si="34"/>
        <v>0.21360000000000001</v>
      </c>
      <c r="AU10">
        <f t="shared" si="35"/>
        <v>0.15179999999999999</v>
      </c>
      <c r="AV10">
        <f t="shared" si="36"/>
        <v>0.1817</v>
      </c>
      <c r="AW10">
        <f t="shared" si="37"/>
        <v>1.2999999999999999E-3</v>
      </c>
      <c r="AY10">
        <f t="shared" si="38"/>
        <v>4.7800000000000002E-2</v>
      </c>
      <c r="AZ10">
        <f t="shared" si="39"/>
        <v>0.17549999999999999</v>
      </c>
      <c r="BA10">
        <f t="shared" si="40"/>
        <v>0.1188</v>
      </c>
      <c r="BB10">
        <f t="shared" si="41"/>
        <v>0.1181</v>
      </c>
      <c r="BC10">
        <f t="shared" si="42"/>
        <v>1.7000000000000001E-2</v>
      </c>
      <c r="BE10">
        <f t="shared" si="43"/>
        <v>8.2900000000000001E-2</v>
      </c>
      <c r="BF10">
        <f t="shared" si="44"/>
        <v>0.16059999999999999</v>
      </c>
      <c r="BG10">
        <f t="shared" si="45"/>
        <v>6.2799999999999995E-2</v>
      </c>
      <c r="BH10">
        <f t="shared" si="46"/>
        <v>0.18590000000000001</v>
      </c>
      <c r="BI10">
        <f t="shared" si="47"/>
        <v>0.13919999999999999</v>
      </c>
      <c r="BK10">
        <f t="shared" si="48"/>
        <v>9.64E-2</v>
      </c>
      <c r="BL10">
        <f t="shared" si="49"/>
        <v>0.12920000000000001</v>
      </c>
      <c r="BM10">
        <f t="shared" si="50"/>
        <v>6.6100000000000006E-2</v>
      </c>
      <c r="BN10">
        <f t="shared" si="51"/>
        <v>0.1119</v>
      </c>
      <c r="BO10">
        <f t="shared" si="52"/>
        <v>0.41370000000000001</v>
      </c>
    </row>
    <row r="11" spans="1:67" x14ac:dyDescent="0.25">
      <c r="A11">
        <v>61</v>
      </c>
      <c r="B11">
        <v>0.09</v>
      </c>
      <c r="C11">
        <v>0.61</v>
      </c>
      <c r="D11">
        <v>0.53</v>
      </c>
      <c r="E11">
        <v>0.75</v>
      </c>
      <c r="F11">
        <v>0.01</v>
      </c>
      <c r="G11" t="s">
        <v>21</v>
      </c>
      <c r="H11">
        <f t="shared" si="24"/>
        <v>3.6900000000000002E-2</v>
      </c>
      <c r="I11">
        <f t="shared" si="25"/>
        <v>4.3099999999999999E-2</v>
      </c>
      <c r="J11">
        <f t="shared" si="26"/>
        <v>0.13700000000000001</v>
      </c>
      <c r="K11">
        <f t="shared" si="27"/>
        <v>0.3513</v>
      </c>
      <c r="L11">
        <f t="shared" si="0"/>
        <v>3.6900000000000002E-2</v>
      </c>
      <c r="M11" t="str">
        <f t="shared" si="1"/>
        <v>very_low</v>
      </c>
      <c r="N11">
        <f t="shared" si="2"/>
        <v>0</v>
      </c>
      <c r="O11">
        <f t="shared" si="28"/>
        <v>9.0899999999999995E-2</v>
      </c>
      <c r="P11">
        <f t="shared" si="29"/>
        <v>0.67779999999999996</v>
      </c>
      <c r="Q11">
        <f t="shared" si="30"/>
        <v>0.55789999999999995</v>
      </c>
      <c r="R11">
        <f t="shared" si="31"/>
        <v>0.75760000000000005</v>
      </c>
      <c r="S11">
        <f t="shared" si="32"/>
        <v>1.0800000000000001E-2</v>
      </c>
      <c r="U11">
        <f t="shared" si="4"/>
        <v>0.83330000000000004</v>
      </c>
      <c r="V11">
        <f t="shared" si="5"/>
        <v>0.192</v>
      </c>
      <c r="W11">
        <f t="shared" si="6"/>
        <v>0.2838</v>
      </c>
      <c r="X11">
        <f t="shared" si="7"/>
        <v>0.13789999999999999</v>
      </c>
      <c r="Y11">
        <f t="shared" si="8"/>
        <v>0.97860000000000003</v>
      </c>
      <c r="AA11">
        <f t="shared" si="9"/>
        <v>4.8999999999999998E-3</v>
      </c>
      <c r="AB11">
        <f t="shared" si="10"/>
        <v>0.27110000000000001</v>
      </c>
      <c r="AC11">
        <f t="shared" si="11"/>
        <v>0.15540000000000001</v>
      </c>
      <c r="AD11">
        <f t="shared" si="12"/>
        <v>0.38269999999999998</v>
      </c>
      <c r="AE11">
        <f t="shared" si="13"/>
        <v>4.0000000000000002E-4</v>
      </c>
      <c r="AG11">
        <f t="shared" si="14"/>
        <v>0.52310000000000001</v>
      </c>
      <c r="AH11">
        <f t="shared" si="15"/>
        <v>1.5599999999999999E-2</v>
      </c>
      <c r="AI11">
        <f t="shared" si="16"/>
        <v>3.2199999999999999E-2</v>
      </c>
      <c r="AJ11">
        <f t="shared" si="17"/>
        <v>9.1000000000000004E-3</v>
      </c>
      <c r="AK11">
        <f t="shared" si="18"/>
        <v>0.92259999999999998</v>
      </c>
      <c r="AM11">
        <f t="shared" si="19"/>
        <v>0.74240000000000006</v>
      </c>
      <c r="AN11">
        <f t="shared" si="20"/>
        <v>0.48579999999999995</v>
      </c>
      <c r="AO11">
        <f t="shared" si="21"/>
        <v>0.27409999999999995</v>
      </c>
      <c r="AP11">
        <f t="shared" si="22"/>
        <v>0.61970000000000003</v>
      </c>
      <c r="AQ11">
        <f t="shared" si="23"/>
        <v>0.96779999999999999</v>
      </c>
      <c r="AS11">
        <f t="shared" si="33"/>
        <v>4.2000000000000003E-2</v>
      </c>
      <c r="AT11">
        <f t="shared" si="34"/>
        <v>0.25130000000000002</v>
      </c>
      <c r="AU11">
        <f t="shared" si="35"/>
        <v>8.7099999999999997E-2</v>
      </c>
      <c r="AV11">
        <f t="shared" si="36"/>
        <v>0.32879999999999998</v>
      </c>
      <c r="AW11">
        <f t="shared" si="37"/>
        <v>4.5999999999999999E-3</v>
      </c>
      <c r="AY11">
        <f t="shared" si="38"/>
        <v>4.7100000000000003E-2</v>
      </c>
      <c r="AZ11">
        <f t="shared" si="39"/>
        <v>0.2132</v>
      </c>
      <c r="BA11">
        <f t="shared" si="40"/>
        <v>5.4100000000000002E-2</v>
      </c>
      <c r="BB11">
        <f t="shared" si="41"/>
        <v>0.26519999999999999</v>
      </c>
      <c r="BC11">
        <f t="shared" si="42"/>
        <v>2.29E-2</v>
      </c>
      <c r="BE11">
        <f t="shared" si="43"/>
        <v>8.2199999999999995E-2</v>
      </c>
      <c r="BF11">
        <f t="shared" si="44"/>
        <v>0.1983</v>
      </c>
      <c r="BG11">
        <f t="shared" si="45"/>
        <v>1.9E-3</v>
      </c>
      <c r="BH11">
        <f t="shared" si="46"/>
        <v>0.33300000000000002</v>
      </c>
      <c r="BI11">
        <f t="shared" si="47"/>
        <v>0.14510000000000001</v>
      </c>
      <c r="BK11">
        <f t="shared" si="48"/>
        <v>9.5699999999999993E-2</v>
      </c>
      <c r="BL11">
        <f t="shared" si="49"/>
        <v>0.16689999999999999</v>
      </c>
      <c r="BM11">
        <f t="shared" si="50"/>
        <v>1.4E-3</v>
      </c>
      <c r="BN11">
        <f t="shared" si="51"/>
        <v>0.25900000000000001</v>
      </c>
      <c r="BO11">
        <f t="shared" si="52"/>
        <v>0.41959999999999997</v>
      </c>
    </row>
    <row r="12" spans="1:67" x14ac:dyDescent="0.25">
      <c r="A12">
        <v>62</v>
      </c>
      <c r="B12">
        <v>0.06</v>
      </c>
      <c r="C12">
        <v>0.77</v>
      </c>
      <c r="D12">
        <v>0.72</v>
      </c>
      <c r="E12">
        <v>0.19</v>
      </c>
      <c r="F12">
        <v>0.56000000000000005</v>
      </c>
      <c r="G12" t="s">
        <v>24</v>
      </c>
      <c r="H12">
        <f t="shared" si="24"/>
        <v>0.2021</v>
      </c>
      <c r="I12">
        <f t="shared" si="25"/>
        <v>0.18590000000000001</v>
      </c>
      <c r="J12">
        <f t="shared" si="26"/>
        <v>7.7200000000000005E-2</v>
      </c>
      <c r="K12">
        <f t="shared" si="27"/>
        <v>0.22559999999999999</v>
      </c>
      <c r="L12">
        <f t="shared" si="0"/>
        <v>7.7200000000000005E-2</v>
      </c>
      <c r="M12" t="str">
        <f t="shared" si="1"/>
        <v>Middle</v>
      </c>
      <c r="N12">
        <f t="shared" si="2"/>
        <v>1</v>
      </c>
      <c r="O12">
        <f t="shared" si="28"/>
        <v>6.0600000000000001E-2</v>
      </c>
      <c r="P12">
        <f t="shared" si="29"/>
        <v>0.85560000000000003</v>
      </c>
      <c r="Q12">
        <f t="shared" si="30"/>
        <v>0.75790000000000002</v>
      </c>
      <c r="R12">
        <f t="shared" si="31"/>
        <v>0.19189999999999999</v>
      </c>
      <c r="S12">
        <f t="shared" si="32"/>
        <v>0.60219999999999996</v>
      </c>
      <c r="U12">
        <f t="shared" si="4"/>
        <v>0.88570000000000004</v>
      </c>
      <c r="V12">
        <f t="shared" si="5"/>
        <v>7.7799999999999994E-2</v>
      </c>
      <c r="W12">
        <f t="shared" si="6"/>
        <v>0.13769999999999999</v>
      </c>
      <c r="X12">
        <f t="shared" si="7"/>
        <v>0.67800000000000005</v>
      </c>
      <c r="Y12">
        <f t="shared" si="8"/>
        <v>0.24829999999999999</v>
      </c>
      <c r="AA12">
        <f t="shared" si="9"/>
        <v>2.8999999999999998E-3</v>
      </c>
      <c r="AB12">
        <f t="shared" si="10"/>
        <v>0.57210000000000005</v>
      </c>
      <c r="AC12">
        <f t="shared" si="11"/>
        <v>0.38319999999999999</v>
      </c>
      <c r="AD12">
        <f t="shared" si="12"/>
        <v>1.5599999999999999E-2</v>
      </c>
      <c r="AE12">
        <f t="shared" si="13"/>
        <v>0.19209999999999999</v>
      </c>
      <c r="AG12">
        <f t="shared" si="14"/>
        <v>0.64470000000000005</v>
      </c>
      <c r="AH12">
        <f t="shared" si="15"/>
        <v>4.0000000000000001E-3</v>
      </c>
      <c r="AI12">
        <f t="shared" si="16"/>
        <v>9.1000000000000004E-3</v>
      </c>
      <c r="AJ12">
        <f t="shared" si="17"/>
        <v>0.27129999999999999</v>
      </c>
      <c r="AK12">
        <f t="shared" si="18"/>
        <v>2.4799999999999999E-2</v>
      </c>
      <c r="AM12">
        <f t="shared" si="19"/>
        <v>0.82510000000000006</v>
      </c>
      <c r="AN12">
        <f t="shared" si="20"/>
        <v>0.77780000000000005</v>
      </c>
      <c r="AO12">
        <f t="shared" si="21"/>
        <v>0.62020000000000008</v>
      </c>
      <c r="AP12">
        <f t="shared" si="22"/>
        <v>0.48610000000000009</v>
      </c>
      <c r="AQ12">
        <f t="shared" si="23"/>
        <v>0.35389999999999999</v>
      </c>
      <c r="AS12">
        <f t="shared" si="33"/>
        <v>4.3999999999999997E-2</v>
      </c>
      <c r="AT12">
        <f t="shared" si="34"/>
        <v>0.55230000000000001</v>
      </c>
      <c r="AU12">
        <f t="shared" si="35"/>
        <v>0.31490000000000001</v>
      </c>
      <c r="AV12">
        <f t="shared" si="36"/>
        <v>3.8300000000000001E-2</v>
      </c>
      <c r="AW12">
        <f t="shared" si="37"/>
        <v>0.18709999999999999</v>
      </c>
      <c r="AY12">
        <f t="shared" si="38"/>
        <v>4.9099999999999998E-2</v>
      </c>
      <c r="AZ12">
        <f t="shared" si="39"/>
        <v>0.51419999999999999</v>
      </c>
      <c r="BA12">
        <f t="shared" si="40"/>
        <v>0.28189999999999998</v>
      </c>
      <c r="BB12">
        <f t="shared" si="41"/>
        <v>0.1019</v>
      </c>
      <c r="BC12">
        <f t="shared" si="42"/>
        <v>0.16880000000000001</v>
      </c>
      <c r="BE12">
        <f t="shared" si="43"/>
        <v>8.4199999999999997E-2</v>
      </c>
      <c r="BF12">
        <f t="shared" si="44"/>
        <v>0.49930000000000002</v>
      </c>
      <c r="BG12">
        <f t="shared" si="45"/>
        <v>0.22589999999999999</v>
      </c>
      <c r="BH12">
        <f t="shared" si="46"/>
        <v>3.4099999999999998E-2</v>
      </c>
      <c r="BI12">
        <f t="shared" si="47"/>
        <v>4.6600000000000003E-2</v>
      </c>
      <c r="BK12">
        <f t="shared" si="48"/>
        <v>9.7699999999999995E-2</v>
      </c>
      <c r="BL12">
        <f t="shared" si="49"/>
        <v>0.46789999999999998</v>
      </c>
      <c r="BM12">
        <f t="shared" si="50"/>
        <v>0.22919999999999999</v>
      </c>
      <c r="BN12">
        <f t="shared" si="51"/>
        <v>0.1081</v>
      </c>
      <c r="BO12">
        <f t="shared" si="52"/>
        <v>0.22789999999999999</v>
      </c>
    </row>
    <row r="13" spans="1:67" x14ac:dyDescent="0.25">
      <c r="A13">
        <v>63</v>
      </c>
      <c r="B13">
        <v>0.15</v>
      </c>
      <c r="C13">
        <v>0.79</v>
      </c>
      <c r="D13">
        <v>0.78</v>
      </c>
      <c r="E13">
        <v>0.3</v>
      </c>
      <c r="F13">
        <v>0.51</v>
      </c>
      <c r="G13" t="s">
        <v>24</v>
      </c>
      <c r="H13">
        <f t="shared" si="24"/>
        <v>0.1822</v>
      </c>
      <c r="I13">
        <f t="shared" si="25"/>
        <v>0.16600000000000001</v>
      </c>
      <c r="J13">
        <f t="shared" si="26"/>
        <v>5.7200000000000001E-2</v>
      </c>
      <c r="K13">
        <f t="shared" si="27"/>
        <v>0.27550000000000002</v>
      </c>
      <c r="L13">
        <f t="shared" si="0"/>
        <v>5.7200000000000001E-2</v>
      </c>
      <c r="M13" t="str">
        <f t="shared" si="1"/>
        <v>Middle</v>
      </c>
      <c r="N13">
        <f t="shared" si="2"/>
        <v>1</v>
      </c>
      <c r="O13">
        <f t="shared" si="28"/>
        <v>0.1515</v>
      </c>
      <c r="P13">
        <f t="shared" si="29"/>
        <v>0.87780000000000002</v>
      </c>
      <c r="Q13">
        <f t="shared" si="30"/>
        <v>0.82110000000000005</v>
      </c>
      <c r="R13">
        <f t="shared" si="31"/>
        <v>0.30299999999999999</v>
      </c>
      <c r="S13">
        <f t="shared" si="32"/>
        <v>0.5484</v>
      </c>
      <c r="U13">
        <f t="shared" si="4"/>
        <v>0.7369</v>
      </c>
      <c r="V13">
        <f t="shared" si="5"/>
        <v>6.5100000000000005E-2</v>
      </c>
      <c r="W13">
        <f t="shared" si="6"/>
        <v>9.8199999999999996E-2</v>
      </c>
      <c r="X13">
        <f t="shared" si="7"/>
        <v>0.53490000000000004</v>
      </c>
      <c r="Y13">
        <f t="shared" si="8"/>
        <v>0.29170000000000001</v>
      </c>
      <c r="AA13">
        <f t="shared" si="9"/>
        <v>1.0500000000000001E-2</v>
      </c>
      <c r="AB13">
        <f t="shared" si="10"/>
        <v>0.62480000000000002</v>
      </c>
      <c r="AC13">
        <f t="shared" si="11"/>
        <v>0.49780000000000002</v>
      </c>
      <c r="AD13">
        <f t="shared" si="12"/>
        <v>3.6700000000000003E-2</v>
      </c>
      <c r="AE13">
        <f t="shared" si="13"/>
        <v>0.14829999999999999</v>
      </c>
      <c r="AG13">
        <f t="shared" si="14"/>
        <v>0.35049999999999998</v>
      </c>
      <c r="AH13">
        <f t="shared" si="15"/>
        <v>3.2000000000000002E-3</v>
      </c>
      <c r="AI13">
        <f t="shared" si="16"/>
        <v>5.4999999999999997E-3</v>
      </c>
      <c r="AJ13">
        <f t="shared" si="17"/>
        <v>0.13880000000000001</v>
      </c>
      <c r="AK13">
        <f t="shared" si="18"/>
        <v>3.4000000000000002E-2</v>
      </c>
      <c r="AM13">
        <f t="shared" si="19"/>
        <v>0.58540000000000003</v>
      </c>
      <c r="AN13">
        <f t="shared" si="20"/>
        <v>0.81269999999999998</v>
      </c>
      <c r="AO13">
        <f t="shared" si="21"/>
        <v>0.7229000000000001</v>
      </c>
      <c r="AP13">
        <f t="shared" si="22"/>
        <v>0.23190000000000005</v>
      </c>
      <c r="AQ13">
        <f t="shared" si="23"/>
        <v>0.25669999999999998</v>
      </c>
      <c r="AS13">
        <f t="shared" si="33"/>
        <v>3.6400000000000002E-2</v>
      </c>
      <c r="AT13">
        <f t="shared" si="34"/>
        <v>0.60499999999999998</v>
      </c>
      <c r="AU13">
        <f t="shared" si="35"/>
        <v>0.42949999999999999</v>
      </c>
      <c r="AV13">
        <f t="shared" si="36"/>
        <v>1.72E-2</v>
      </c>
      <c r="AW13">
        <f t="shared" si="37"/>
        <v>0.14330000000000001</v>
      </c>
      <c r="AY13">
        <f t="shared" si="38"/>
        <v>4.1500000000000002E-2</v>
      </c>
      <c r="AZ13">
        <f t="shared" si="39"/>
        <v>0.56689999999999996</v>
      </c>
      <c r="BA13">
        <f t="shared" si="40"/>
        <v>0.39650000000000002</v>
      </c>
      <c r="BB13">
        <f t="shared" si="41"/>
        <v>8.0799999999999997E-2</v>
      </c>
      <c r="BC13">
        <f t="shared" si="42"/>
        <v>0.125</v>
      </c>
      <c r="BE13">
        <f t="shared" si="43"/>
        <v>7.6600000000000001E-2</v>
      </c>
      <c r="BF13">
        <f t="shared" si="44"/>
        <v>0.55200000000000005</v>
      </c>
      <c r="BG13">
        <f t="shared" si="45"/>
        <v>0.34050000000000002</v>
      </c>
      <c r="BH13">
        <f t="shared" si="46"/>
        <v>1.2999999999999999E-2</v>
      </c>
      <c r="BI13">
        <f t="shared" si="47"/>
        <v>2.8E-3</v>
      </c>
      <c r="BK13">
        <f t="shared" si="48"/>
        <v>9.01E-2</v>
      </c>
      <c r="BL13">
        <f t="shared" si="49"/>
        <v>0.52059999999999995</v>
      </c>
      <c r="BM13">
        <f t="shared" si="50"/>
        <v>0.34379999999999999</v>
      </c>
      <c r="BN13">
        <f t="shared" si="51"/>
        <v>8.6999999999999994E-2</v>
      </c>
      <c r="BO13">
        <f t="shared" si="52"/>
        <v>0.2717</v>
      </c>
    </row>
    <row r="14" spans="1:67" x14ac:dyDescent="0.25">
      <c r="A14">
        <v>64</v>
      </c>
      <c r="B14">
        <v>0.2</v>
      </c>
      <c r="C14">
        <v>0.68</v>
      </c>
      <c r="D14">
        <v>0.73</v>
      </c>
      <c r="E14">
        <v>0.48</v>
      </c>
      <c r="F14">
        <v>0.28000000000000003</v>
      </c>
      <c r="G14" t="s">
        <v>21</v>
      </c>
      <c r="H14">
        <f t="shared" si="24"/>
        <v>7.7899999999999997E-2</v>
      </c>
      <c r="I14">
        <f t="shared" si="25"/>
        <v>5.5899999999999998E-2</v>
      </c>
      <c r="J14">
        <f t="shared" si="26"/>
        <v>0.1275</v>
      </c>
      <c r="K14">
        <f t="shared" si="27"/>
        <v>0.34410000000000002</v>
      </c>
      <c r="L14">
        <f t="shared" si="0"/>
        <v>5.5899999999999998E-2</v>
      </c>
      <c r="M14" t="str">
        <f t="shared" si="1"/>
        <v>Low</v>
      </c>
      <c r="N14">
        <f t="shared" si="2"/>
        <v>1</v>
      </c>
      <c r="O14">
        <f t="shared" si="28"/>
        <v>0.20200000000000001</v>
      </c>
      <c r="P14">
        <f t="shared" si="29"/>
        <v>0.75560000000000005</v>
      </c>
      <c r="Q14">
        <f t="shared" si="30"/>
        <v>0.76839999999999997</v>
      </c>
      <c r="R14">
        <f t="shared" si="31"/>
        <v>0.48480000000000001</v>
      </c>
      <c r="S14">
        <f t="shared" si="32"/>
        <v>0.30109999999999998</v>
      </c>
      <c r="U14">
        <f t="shared" si="4"/>
        <v>0.66390000000000005</v>
      </c>
      <c r="V14">
        <f t="shared" si="5"/>
        <v>0.13919999999999999</v>
      </c>
      <c r="W14">
        <f t="shared" si="6"/>
        <v>0.13100000000000001</v>
      </c>
      <c r="X14">
        <f t="shared" si="7"/>
        <v>0.34699999999999998</v>
      </c>
      <c r="Y14">
        <f t="shared" si="8"/>
        <v>0.53720000000000001</v>
      </c>
      <c r="AA14">
        <f t="shared" si="9"/>
        <v>1.7000000000000001E-2</v>
      </c>
      <c r="AB14">
        <f t="shared" si="10"/>
        <v>0.3795</v>
      </c>
      <c r="AC14">
        <f t="shared" si="11"/>
        <v>0.40039999999999998</v>
      </c>
      <c r="AD14">
        <f t="shared" si="12"/>
        <v>0.1075</v>
      </c>
      <c r="AE14">
        <f t="shared" si="13"/>
        <v>3.6299999999999999E-2</v>
      </c>
      <c r="AG14">
        <f t="shared" si="14"/>
        <v>0.25480000000000003</v>
      </c>
      <c r="AH14">
        <f t="shared" si="15"/>
        <v>9.1999999999999998E-3</v>
      </c>
      <c r="AI14">
        <f t="shared" si="16"/>
        <v>8.3999999999999995E-3</v>
      </c>
      <c r="AJ14">
        <f t="shared" si="17"/>
        <v>4.9000000000000002E-2</v>
      </c>
      <c r="AK14">
        <f t="shared" si="18"/>
        <v>0.1404</v>
      </c>
      <c r="AM14">
        <f t="shared" si="19"/>
        <v>0.46190000000000003</v>
      </c>
      <c r="AN14">
        <f t="shared" si="20"/>
        <v>0.61640000000000006</v>
      </c>
      <c r="AO14">
        <f t="shared" si="21"/>
        <v>0.63739999999999997</v>
      </c>
      <c r="AP14">
        <f t="shared" si="22"/>
        <v>0.13780000000000003</v>
      </c>
      <c r="AQ14">
        <f t="shared" si="23"/>
        <v>0.23610000000000003</v>
      </c>
      <c r="AS14">
        <f t="shared" si="33"/>
        <v>2.9899999999999999E-2</v>
      </c>
      <c r="AT14">
        <f t="shared" si="34"/>
        <v>0.35970000000000002</v>
      </c>
      <c r="AU14">
        <f t="shared" si="35"/>
        <v>0.33210000000000001</v>
      </c>
      <c r="AV14">
        <f t="shared" si="36"/>
        <v>5.3600000000000002E-2</v>
      </c>
      <c r="AW14">
        <f t="shared" si="37"/>
        <v>3.1300000000000001E-2</v>
      </c>
      <c r="AY14">
        <f t="shared" si="38"/>
        <v>3.5000000000000003E-2</v>
      </c>
      <c r="AZ14">
        <f t="shared" si="39"/>
        <v>0.3216</v>
      </c>
      <c r="BA14">
        <f t="shared" si="40"/>
        <v>0.29909999999999998</v>
      </c>
      <c r="BB14">
        <f t="shared" si="41"/>
        <v>0.01</v>
      </c>
      <c r="BC14">
        <f t="shared" si="42"/>
        <v>1.2999999999999999E-2</v>
      </c>
      <c r="BE14">
        <f t="shared" si="43"/>
        <v>7.0099999999999996E-2</v>
      </c>
      <c r="BF14">
        <f t="shared" si="44"/>
        <v>0.30669999999999997</v>
      </c>
      <c r="BG14">
        <f t="shared" si="45"/>
        <v>0.24310000000000001</v>
      </c>
      <c r="BH14">
        <f t="shared" si="46"/>
        <v>5.7799999999999997E-2</v>
      </c>
      <c r="BI14">
        <f t="shared" si="47"/>
        <v>0.10920000000000001</v>
      </c>
      <c r="BK14">
        <f t="shared" si="48"/>
        <v>8.3599999999999994E-2</v>
      </c>
      <c r="BL14">
        <f t="shared" si="49"/>
        <v>0.27529999999999999</v>
      </c>
      <c r="BM14">
        <f t="shared" si="50"/>
        <v>0.24640000000000001</v>
      </c>
      <c r="BN14">
        <f t="shared" si="51"/>
        <v>1.6199999999999999E-2</v>
      </c>
      <c r="BO14">
        <f t="shared" si="52"/>
        <v>0.38369999999999999</v>
      </c>
    </row>
    <row r="15" spans="1:67" x14ac:dyDescent="0.25">
      <c r="A15">
        <v>65</v>
      </c>
      <c r="B15">
        <v>0.24</v>
      </c>
      <c r="C15">
        <v>0.57999999999999996</v>
      </c>
      <c r="D15">
        <v>0.76</v>
      </c>
      <c r="E15">
        <v>0.8</v>
      </c>
      <c r="F15">
        <v>0.28000000000000003</v>
      </c>
      <c r="G15" t="s">
        <v>24</v>
      </c>
      <c r="H15">
        <f t="shared" si="24"/>
        <v>0.1024</v>
      </c>
      <c r="I15">
        <f t="shared" si="25"/>
        <v>7.9399999999999998E-2</v>
      </c>
      <c r="J15">
        <f t="shared" si="26"/>
        <v>0.152</v>
      </c>
      <c r="K15">
        <f t="shared" si="27"/>
        <v>0.3669</v>
      </c>
      <c r="L15">
        <f t="shared" si="0"/>
        <v>7.9399999999999998E-2</v>
      </c>
      <c r="M15" t="str">
        <f t="shared" si="1"/>
        <v>Low</v>
      </c>
      <c r="N15">
        <f t="shared" si="2"/>
        <v>0</v>
      </c>
      <c r="O15">
        <f t="shared" si="28"/>
        <v>0.2424</v>
      </c>
      <c r="P15">
        <f t="shared" si="29"/>
        <v>0.64439999999999997</v>
      </c>
      <c r="Q15">
        <f t="shared" si="30"/>
        <v>0.8</v>
      </c>
      <c r="R15">
        <f t="shared" si="31"/>
        <v>0.80810000000000004</v>
      </c>
      <c r="S15">
        <f t="shared" si="32"/>
        <v>0.30109999999999998</v>
      </c>
      <c r="U15">
        <f t="shared" si="4"/>
        <v>0.60980000000000001</v>
      </c>
      <c r="V15">
        <f t="shared" si="5"/>
        <v>0.2162</v>
      </c>
      <c r="W15">
        <f t="shared" si="6"/>
        <v>0.1111</v>
      </c>
      <c r="X15">
        <f t="shared" si="7"/>
        <v>0.1061</v>
      </c>
      <c r="Y15">
        <f t="shared" si="8"/>
        <v>0.53720000000000001</v>
      </c>
      <c r="AA15">
        <f t="shared" si="9"/>
        <v>2.3699999999999999E-2</v>
      </c>
      <c r="AB15">
        <f t="shared" si="10"/>
        <v>0.2334</v>
      </c>
      <c r="AC15">
        <f t="shared" si="11"/>
        <v>0.45660000000000001</v>
      </c>
      <c r="AD15">
        <f t="shared" si="12"/>
        <v>0.47210000000000002</v>
      </c>
      <c r="AE15">
        <f t="shared" si="13"/>
        <v>3.6299999999999999E-2</v>
      </c>
      <c r="AG15">
        <f t="shared" si="14"/>
        <v>0.19900000000000001</v>
      </c>
      <c r="AH15">
        <f t="shared" si="15"/>
        <v>1.9199999999999998E-2</v>
      </c>
      <c r="AI15">
        <f t="shared" si="16"/>
        <v>6.6E-3</v>
      </c>
      <c r="AJ15">
        <f t="shared" si="17"/>
        <v>6.1000000000000004E-3</v>
      </c>
      <c r="AK15">
        <f t="shared" si="18"/>
        <v>0.1404</v>
      </c>
      <c r="AM15">
        <f t="shared" si="19"/>
        <v>0.3674</v>
      </c>
      <c r="AN15">
        <f t="shared" si="20"/>
        <v>0.42819999999999997</v>
      </c>
      <c r="AO15">
        <f t="shared" si="21"/>
        <v>0.68890000000000007</v>
      </c>
      <c r="AP15">
        <f t="shared" si="22"/>
        <v>0.70200000000000007</v>
      </c>
      <c r="AQ15">
        <f t="shared" si="23"/>
        <v>0.23610000000000003</v>
      </c>
      <c r="AS15">
        <f t="shared" si="33"/>
        <v>2.3199999999999998E-2</v>
      </c>
      <c r="AT15">
        <f t="shared" si="34"/>
        <v>0.21360000000000001</v>
      </c>
      <c r="AU15">
        <f t="shared" si="35"/>
        <v>0.38829999999999998</v>
      </c>
      <c r="AV15">
        <f t="shared" si="36"/>
        <v>0.41820000000000002</v>
      </c>
      <c r="AW15">
        <f t="shared" si="37"/>
        <v>3.1300000000000001E-2</v>
      </c>
      <c r="AY15">
        <f t="shared" si="38"/>
        <v>2.8299999999999999E-2</v>
      </c>
      <c r="AZ15">
        <f t="shared" si="39"/>
        <v>0.17549999999999999</v>
      </c>
      <c r="BA15">
        <f t="shared" si="40"/>
        <v>0.3553</v>
      </c>
      <c r="BB15">
        <f t="shared" si="41"/>
        <v>0.35460000000000003</v>
      </c>
      <c r="BC15">
        <f t="shared" si="42"/>
        <v>1.2999999999999999E-2</v>
      </c>
      <c r="BE15">
        <f t="shared" si="43"/>
        <v>6.3399999999999998E-2</v>
      </c>
      <c r="BF15">
        <f t="shared" si="44"/>
        <v>0.16059999999999999</v>
      </c>
      <c r="BG15">
        <f t="shared" si="45"/>
        <v>0.29930000000000001</v>
      </c>
      <c r="BH15">
        <f t="shared" si="46"/>
        <v>0.4224</v>
      </c>
      <c r="BI15">
        <f t="shared" si="47"/>
        <v>0.10920000000000001</v>
      </c>
      <c r="BK15">
        <f t="shared" si="48"/>
        <v>7.6899999999999996E-2</v>
      </c>
      <c r="BL15">
        <f t="shared" si="49"/>
        <v>0.12920000000000001</v>
      </c>
      <c r="BM15">
        <f t="shared" si="50"/>
        <v>0.30259999999999998</v>
      </c>
      <c r="BN15">
        <f t="shared" si="51"/>
        <v>0.34839999999999999</v>
      </c>
      <c r="BO15">
        <f t="shared" si="52"/>
        <v>0.38369999999999999</v>
      </c>
    </row>
    <row r="16" spans="1:67" x14ac:dyDescent="0.25">
      <c r="A16">
        <v>66</v>
      </c>
      <c r="B16">
        <v>0.25</v>
      </c>
      <c r="C16">
        <v>0.1</v>
      </c>
      <c r="D16">
        <v>0.03</v>
      </c>
      <c r="E16">
        <v>0.09</v>
      </c>
      <c r="F16">
        <v>0.15</v>
      </c>
      <c r="G16" t="s">
        <v>13</v>
      </c>
      <c r="H16">
        <f t="shared" si="24"/>
        <v>1.7000000000000001E-2</v>
      </c>
      <c r="I16">
        <f t="shared" si="25"/>
        <v>2.9499999999999998E-2</v>
      </c>
      <c r="J16">
        <f t="shared" si="26"/>
        <v>0.13100000000000001</v>
      </c>
      <c r="K16">
        <f t="shared" si="27"/>
        <v>0.35389999999999999</v>
      </c>
      <c r="L16">
        <f t="shared" si="0"/>
        <v>1.7000000000000001E-2</v>
      </c>
      <c r="M16" t="str">
        <f t="shared" si="1"/>
        <v>very_low</v>
      </c>
      <c r="N16">
        <f t="shared" si="2"/>
        <v>1</v>
      </c>
      <c r="O16">
        <f t="shared" si="28"/>
        <v>0.2525</v>
      </c>
      <c r="P16">
        <f t="shared" si="29"/>
        <v>0.1111</v>
      </c>
      <c r="Q16">
        <f t="shared" si="30"/>
        <v>3.1600000000000003E-2</v>
      </c>
      <c r="R16">
        <f t="shared" si="31"/>
        <v>9.0899999999999995E-2</v>
      </c>
      <c r="S16">
        <f t="shared" si="32"/>
        <v>0.1613</v>
      </c>
      <c r="U16">
        <f t="shared" si="4"/>
        <v>0.5968</v>
      </c>
      <c r="V16">
        <f t="shared" si="5"/>
        <v>0.8</v>
      </c>
      <c r="W16">
        <f t="shared" si="6"/>
        <v>0.93869999999999998</v>
      </c>
      <c r="X16">
        <f t="shared" si="7"/>
        <v>0.83330000000000004</v>
      </c>
      <c r="Y16">
        <f t="shared" si="8"/>
        <v>0.72219999999999995</v>
      </c>
      <c r="AA16">
        <f t="shared" si="9"/>
        <v>2.5600000000000001E-2</v>
      </c>
      <c r="AB16">
        <f t="shared" si="10"/>
        <v>6.6E-3</v>
      </c>
      <c r="AC16">
        <f t="shared" si="11"/>
        <v>1.2999999999999999E-3</v>
      </c>
      <c r="AD16">
        <f t="shared" si="12"/>
        <v>4.8999999999999998E-3</v>
      </c>
      <c r="AE16">
        <f t="shared" si="13"/>
        <v>1.1599999999999999E-2</v>
      </c>
      <c r="AG16">
        <f t="shared" si="14"/>
        <v>0.18729999999999999</v>
      </c>
      <c r="AH16">
        <f t="shared" si="15"/>
        <v>0.45660000000000001</v>
      </c>
      <c r="AI16">
        <f t="shared" si="16"/>
        <v>0.79239999999999999</v>
      </c>
      <c r="AJ16">
        <f t="shared" si="17"/>
        <v>0.52310000000000001</v>
      </c>
      <c r="AK16">
        <f t="shared" si="18"/>
        <v>0.3291</v>
      </c>
      <c r="AM16">
        <f t="shared" si="19"/>
        <v>0.34429999999999999</v>
      </c>
      <c r="AN16">
        <f t="shared" si="20"/>
        <v>0.68890000000000007</v>
      </c>
      <c r="AO16">
        <f t="shared" si="21"/>
        <v>0.90710000000000002</v>
      </c>
      <c r="AP16">
        <f t="shared" si="22"/>
        <v>0.74240000000000006</v>
      </c>
      <c r="AQ16">
        <f t="shared" si="23"/>
        <v>0.56089999999999995</v>
      </c>
      <c r="AS16">
        <f t="shared" si="33"/>
        <v>2.1299999999999999E-2</v>
      </c>
      <c r="AT16">
        <f t="shared" si="34"/>
        <v>1.32E-2</v>
      </c>
      <c r="AU16">
        <f t="shared" si="35"/>
        <v>6.7000000000000004E-2</v>
      </c>
      <c r="AV16">
        <f t="shared" si="36"/>
        <v>4.9000000000000002E-2</v>
      </c>
      <c r="AW16">
        <f t="shared" si="37"/>
        <v>6.6E-3</v>
      </c>
      <c r="AY16">
        <f t="shared" si="38"/>
        <v>2.64E-2</v>
      </c>
      <c r="AZ16">
        <f t="shared" si="39"/>
        <v>5.1299999999999998E-2</v>
      </c>
      <c r="BA16">
        <f t="shared" si="40"/>
        <v>0.1</v>
      </c>
      <c r="BB16">
        <f t="shared" si="41"/>
        <v>0.11260000000000001</v>
      </c>
      <c r="BC16">
        <f t="shared" si="42"/>
        <v>1.17E-2</v>
      </c>
      <c r="BE16">
        <f t="shared" si="43"/>
        <v>6.1499999999999999E-2</v>
      </c>
      <c r="BF16">
        <f t="shared" si="44"/>
        <v>6.6199999999999995E-2</v>
      </c>
      <c r="BG16">
        <f t="shared" si="45"/>
        <v>0.156</v>
      </c>
      <c r="BH16">
        <f t="shared" si="46"/>
        <v>4.48E-2</v>
      </c>
      <c r="BI16">
        <f t="shared" si="47"/>
        <v>0.13389999999999999</v>
      </c>
      <c r="BK16">
        <f t="shared" si="48"/>
        <v>7.4999999999999997E-2</v>
      </c>
      <c r="BL16">
        <f t="shared" si="49"/>
        <v>9.7600000000000006E-2</v>
      </c>
      <c r="BM16">
        <f t="shared" si="50"/>
        <v>0.1527</v>
      </c>
      <c r="BN16">
        <f t="shared" si="51"/>
        <v>0.1188</v>
      </c>
      <c r="BO16">
        <f t="shared" si="52"/>
        <v>0.40839999999999999</v>
      </c>
    </row>
    <row r="17" spans="1:67" x14ac:dyDescent="0.25">
      <c r="A17">
        <v>67</v>
      </c>
      <c r="B17">
        <v>0.32</v>
      </c>
      <c r="C17">
        <v>0.2</v>
      </c>
      <c r="D17">
        <v>0.06</v>
      </c>
      <c r="E17">
        <v>0.26</v>
      </c>
      <c r="F17">
        <v>0.24</v>
      </c>
      <c r="G17" t="s">
        <v>13</v>
      </c>
      <c r="H17">
        <f t="shared" si="24"/>
        <v>2.7400000000000001E-2</v>
      </c>
      <c r="I17">
        <f t="shared" si="25"/>
        <v>2.12E-2</v>
      </c>
      <c r="J17">
        <f t="shared" si="26"/>
        <v>0.1173</v>
      </c>
      <c r="K17">
        <f t="shared" si="27"/>
        <v>0.34010000000000001</v>
      </c>
      <c r="L17">
        <f t="shared" si="0"/>
        <v>2.12E-2</v>
      </c>
      <c r="M17" t="str">
        <f t="shared" si="1"/>
        <v>Low</v>
      </c>
      <c r="N17">
        <f t="shared" si="2"/>
        <v>0</v>
      </c>
      <c r="O17">
        <f t="shared" si="28"/>
        <v>0.32319999999999999</v>
      </c>
      <c r="P17">
        <f t="shared" si="29"/>
        <v>0.22220000000000001</v>
      </c>
      <c r="Q17">
        <f t="shared" si="30"/>
        <v>6.3200000000000006E-2</v>
      </c>
      <c r="R17">
        <f t="shared" si="31"/>
        <v>0.2626</v>
      </c>
      <c r="S17">
        <f t="shared" si="32"/>
        <v>0.2581</v>
      </c>
      <c r="U17">
        <f t="shared" si="4"/>
        <v>0.51149999999999995</v>
      </c>
      <c r="V17">
        <f t="shared" si="5"/>
        <v>0.63639999999999997</v>
      </c>
      <c r="W17">
        <f t="shared" si="6"/>
        <v>0.88109999999999999</v>
      </c>
      <c r="X17">
        <f t="shared" si="7"/>
        <v>0.58399999999999996</v>
      </c>
      <c r="Y17">
        <f t="shared" si="8"/>
        <v>0.5897</v>
      </c>
      <c r="AA17">
        <f t="shared" si="9"/>
        <v>4.2000000000000003E-2</v>
      </c>
      <c r="AB17">
        <f t="shared" si="10"/>
        <v>2.0199999999999999E-2</v>
      </c>
      <c r="AC17">
        <f t="shared" si="11"/>
        <v>3.0999999999999999E-3</v>
      </c>
      <c r="AD17">
        <f t="shared" si="12"/>
        <v>2.76E-2</v>
      </c>
      <c r="AE17">
        <f t="shared" si="13"/>
        <v>2.6700000000000002E-2</v>
      </c>
      <c r="AG17">
        <f t="shared" si="14"/>
        <v>0.12330000000000001</v>
      </c>
      <c r="AH17">
        <f t="shared" si="15"/>
        <v>0.22500000000000001</v>
      </c>
      <c r="AI17">
        <f t="shared" si="16"/>
        <v>0.6331</v>
      </c>
      <c r="AJ17">
        <f t="shared" si="17"/>
        <v>0.1762</v>
      </c>
      <c r="AK17">
        <f t="shared" si="18"/>
        <v>0.18110000000000001</v>
      </c>
      <c r="AM17">
        <f t="shared" si="19"/>
        <v>0.18829999999999997</v>
      </c>
      <c r="AN17">
        <f t="shared" si="20"/>
        <v>0.41419999999999996</v>
      </c>
      <c r="AO17">
        <f t="shared" si="21"/>
        <v>0.81789999999999996</v>
      </c>
      <c r="AP17">
        <f t="shared" si="22"/>
        <v>0.32139999999999996</v>
      </c>
      <c r="AQ17">
        <f t="shared" si="23"/>
        <v>0.33160000000000001</v>
      </c>
      <c r="AS17">
        <f t="shared" si="33"/>
        <v>4.8999999999999998E-3</v>
      </c>
      <c r="AT17">
        <f t="shared" si="34"/>
        <v>4.0000000000000002E-4</v>
      </c>
      <c r="AU17">
        <f t="shared" si="35"/>
        <v>6.5199999999999994E-2</v>
      </c>
      <c r="AV17">
        <f t="shared" si="36"/>
        <v>2.63E-2</v>
      </c>
      <c r="AW17">
        <f t="shared" si="37"/>
        <v>2.1700000000000001E-2</v>
      </c>
      <c r="AY17">
        <f t="shared" si="38"/>
        <v>0.01</v>
      </c>
      <c r="AZ17">
        <f t="shared" si="39"/>
        <v>3.7699999999999997E-2</v>
      </c>
      <c r="BA17">
        <f t="shared" si="40"/>
        <v>9.8199999999999996E-2</v>
      </c>
      <c r="BB17">
        <f t="shared" si="41"/>
        <v>8.9899999999999994E-2</v>
      </c>
      <c r="BC17">
        <f t="shared" si="42"/>
        <v>3.3999999999999998E-3</v>
      </c>
      <c r="BE17">
        <f t="shared" si="43"/>
        <v>4.5100000000000001E-2</v>
      </c>
      <c r="BF17">
        <f t="shared" si="44"/>
        <v>5.2600000000000001E-2</v>
      </c>
      <c r="BG17">
        <f t="shared" si="45"/>
        <v>0.1542</v>
      </c>
      <c r="BH17">
        <f t="shared" si="46"/>
        <v>2.2100000000000002E-2</v>
      </c>
      <c r="BI17">
        <f t="shared" si="47"/>
        <v>0.1188</v>
      </c>
      <c r="BK17">
        <f t="shared" si="48"/>
        <v>5.8599999999999999E-2</v>
      </c>
      <c r="BL17">
        <f t="shared" si="49"/>
        <v>8.4000000000000005E-2</v>
      </c>
      <c r="BM17">
        <f t="shared" si="50"/>
        <v>0.15090000000000001</v>
      </c>
      <c r="BN17">
        <f t="shared" si="51"/>
        <v>9.6100000000000005E-2</v>
      </c>
      <c r="BO17">
        <f t="shared" si="52"/>
        <v>0.39329999999999998</v>
      </c>
    </row>
    <row r="18" spans="1:67" x14ac:dyDescent="0.25">
      <c r="A18">
        <v>68</v>
      </c>
      <c r="B18">
        <v>0.28999999999999998</v>
      </c>
      <c r="C18">
        <v>0.06</v>
      </c>
      <c r="D18">
        <v>0.19</v>
      </c>
      <c r="E18">
        <v>0.55000000000000004</v>
      </c>
      <c r="F18">
        <v>0.51</v>
      </c>
      <c r="G18" t="s">
        <v>24</v>
      </c>
      <c r="H18">
        <f t="shared" si="24"/>
        <v>0.12670000000000001</v>
      </c>
      <c r="I18">
        <f t="shared" si="25"/>
        <v>0.1137</v>
      </c>
      <c r="J18">
        <f t="shared" si="26"/>
        <v>2.76E-2</v>
      </c>
      <c r="K18">
        <f t="shared" si="27"/>
        <v>0.23810000000000001</v>
      </c>
      <c r="L18">
        <f t="shared" si="0"/>
        <v>2.76E-2</v>
      </c>
      <c r="M18" t="str">
        <f t="shared" si="1"/>
        <v>Middle</v>
      </c>
      <c r="N18">
        <f t="shared" si="2"/>
        <v>1</v>
      </c>
      <c r="O18">
        <f t="shared" si="28"/>
        <v>0.29289999999999999</v>
      </c>
      <c r="P18">
        <f t="shared" si="29"/>
        <v>6.6699999999999995E-2</v>
      </c>
      <c r="Q18">
        <f t="shared" si="30"/>
        <v>0.2</v>
      </c>
      <c r="R18">
        <f t="shared" si="31"/>
        <v>0.55559999999999998</v>
      </c>
      <c r="S18">
        <f t="shared" si="32"/>
        <v>0.5484</v>
      </c>
      <c r="U18">
        <f t="shared" si="4"/>
        <v>0.54690000000000005</v>
      </c>
      <c r="V18">
        <f t="shared" si="5"/>
        <v>0.87490000000000001</v>
      </c>
      <c r="W18">
        <f t="shared" si="6"/>
        <v>0.66669999999999996</v>
      </c>
      <c r="X18">
        <f t="shared" si="7"/>
        <v>0.28570000000000001</v>
      </c>
      <c r="Y18">
        <f t="shared" si="8"/>
        <v>0.29170000000000001</v>
      </c>
      <c r="AA18">
        <f t="shared" si="9"/>
        <v>3.4299999999999997E-2</v>
      </c>
      <c r="AB18">
        <f t="shared" si="10"/>
        <v>3.3E-3</v>
      </c>
      <c r="AC18">
        <f t="shared" si="11"/>
        <v>1.67E-2</v>
      </c>
      <c r="AD18">
        <f t="shared" si="12"/>
        <v>0.1537</v>
      </c>
      <c r="AE18">
        <f t="shared" si="13"/>
        <v>0.14829999999999999</v>
      </c>
      <c r="AG18">
        <f t="shared" si="14"/>
        <v>0.14729999999999999</v>
      </c>
      <c r="AH18">
        <f t="shared" si="15"/>
        <v>0.61780000000000002</v>
      </c>
      <c r="AI18">
        <f t="shared" si="16"/>
        <v>0.25800000000000001</v>
      </c>
      <c r="AJ18">
        <f t="shared" si="17"/>
        <v>3.2599999999999997E-2</v>
      </c>
      <c r="AK18">
        <f t="shared" si="18"/>
        <v>3.4000000000000002E-2</v>
      </c>
      <c r="AM18">
        <f t="shared" si="19"/>
        <v>0.25400000000000006</v>
      </c>
      <c r="AN18">
        <f t="shared" si="20"/>
        <v>0.80820000000000003</v>
      </c>
      <c r="AO18">
        <f t="shared" si="21"/>
        <v>0.46669999999999995</v>
      </c>
      <c r="AP18">
        <f t="shared" si="22"/>
        <v>0.26989999999999997</v>
      </c>
      <c r="AQ18">
        <f t="shared" si="23"/>
        <v>0.25669999999999998</v>
      </c>
      <c r="AS18">
        <f t="shared" si="33"/>
        <v>1.26E-2</v>
      </c>
      <c r="AT18">
        <f t="shared" si="34"/>
        <v>1.6500000000000001E-2</v>
      </c>
      <c r="AU18">
        <f t="shared" si="35"/>
        <v>5.16E-2</v>
      </c>
      <c r="AV18">
        <f t="shared" si="36"/>
        <v>9.98E-2</v>
      </c>
      <c r="AW18">
        <f t="shared" si="37"/>
        <v>0.14330000000000001</v>
      </c>
      <c r="AY18">
        <f t="shared" si="38"/>
        <v>1.77E-2</v>
      </c>
      <c r="AZ18">
        <f t="shared" si="39"/>
        <v>5.4600000000000003E-2</v>
      </c>
      <c r="BA18">
        <f t="shared" si="40"/>
        <v>8.4599999999999995E-2</v>
      </c>
      <c r="BB18">
        <f t="shared" si="41"/>
        <v>3.6200000000000003E-2</v>
      </c>
      <c r="BC18">
        <f t="shared" si="42"/>
        <v>0.125</v>
      </c>
      <c r="BE18">
        <f t="shared" si="43"/>
        <v>5.28E-2</v>
      </c>
      <c r="BF18">
        <f t="shared" si="44"/>
        <v>6.9500000000000006E-2</v>
      </c>
      <c r="BG18">
        <f t="shared" si="45"/>
        <v>0.1406</v>
      </c>
      <c r="BH18">
        <f t="shared" si="46"/>
        <v>0.104</v>
      </c>
      <c r="BI18">
        <f t="shared" si="47"/>
        <v>2.8E-3</v>
      </c>
      <c r="BK18">
        <f t="shared" si="48"/>
        <v>6.6299999999999998E-2</v>
      </c>
      <c r="BL18">
        <f t="shared" si="49"/>
        <v>0.1009</v>
      </c>
      <c r="BM18">
        <f t="shared" si="50"/>
        <v>0.13730000000000001</v>
      </c>
      <c r="BN18">
        <f t="shared" si="51"/>
        <v>0.03</v>
      </c>
      <c r="BO18">
        <f t="shared" si="52"/>
        <v>0.2717</v>
      </c>
    </row>
    <row r="19" spans="1:67" x14ac:dyDescent="0.25">
      <c r="A19">
        <v>69</v>
      </c>
      <c r="B19">
        <v>0.28000000000000003</v>
      </c>
      <c r="C19">
        <v>0.1</v>
      </c>
      <c r="D19">
        <v>0.12</v>
      </c>
      <c r="E19">
        <v>0.28000000000000003</v>
      </c>
      <c r="F19">
        <v>0.32</v>
      </c>
      <c r="G19" t="s">
        <v>21</v>
      </c>
      <c r="H19">
        <f t="shared" si="24"/>
        <v>4.3799999999999999E-2</v>
      </c>
      <c r="I19">
        <f t="shared" si="25"/>
        <v>3.7600000000000001E-2</v>
      </c>
      <c r="J19">
        <f t="shared" si="26"/>
        <v>9.9599999999999994E-2</v>
      </c>
      <c r="K19">
        <f t="shared" si="27"/>
        <v>0.32240000000000002</v>
      </c>
      <c r="L19">
        <f t="shared" si="0"/>
        <v>3.7600000000000001E-2</v>
      </c>
      <c r="M19" t="str">
        <f t="shared" si="1"/>
        <v>Low</v>
      </c>
      <c r="N19">
        <f t="shared" si="2"/>
        <v>1</v>
      </c>
      <c r="O19">
        <f t="shared" si="28"/>
        <v>0.2828</v>
      </c>
      <c r="P19">
        <f t="shared" si="29"/>
        <v>0.1111</v>
      </c>
      <c r="Q19">
        <f t="shared" si="30"/>
        <v>0.1263</v>
      </c>
      <c r="R19">
        <f t="shared" si="31"/>
        <v>0.2828</v>
      </c>
      <c r="S19">
        <f t="shared" si="32"/>
        <v>0.34410000000000002</v>
      </c>
      <c r="U19">
        <f t="shared" si="4"/>
        <v>0.55910000000000004</v>
      </c>
      <c r="V19">
        <f t="shared" si="5"/>
        <v>0.8</v>
      </c>
      <c r="W19">
        <f t="shared" si="6"/>
        <v>0.77569999999999995</v>
      </c>
      <c r="X19">
        <f t="shared" si="7"/>
        <v>0.55910000000000004</v>
      </c>
      <c r="Y19">
        <f t="shared" si="8"/>
        <v>0.48799999999999999</v>
      </c>
      <c r="AA19">
        <f t="shared" si="9"/>
        <v>3.1899999999999998E-2</v>
      </c>
      <c r="AB19">
        <f t="shared" si="10"/>
        <v>6.6E-3</v>
      </c>
      <c r="AC19">
        <f t="shared" si="11"/>
        <v>7.9000000000000008E-3</v>
      </c>
      <c r="AD19">
        <f t="shared" si="12"/>
        <v>3.1899999999999998E-2</v>
      </c>
      <c r="AE19">
        <f t="shared" si="13"/>
        <v>4.8099999999999997E-2</v>
      </c>
      <c r="AG19">
        <f t="shared" si="14"/>
        <v>0.15629999999999999</v>
      </c>
      <c r="AH19">
        <f t="shared" si="15"/>
        <v>0.45660000000000001</v>
      </c>
      <c r="AI19">
        <f t="shared" si="16"/>
        <v>0.41289999999999999</v>
      </c>
      <c r="AJ19">
        <f t="shared" si="17"/>
        <v>0.15629999999999999</v>
      </c>
      <c r="AK19">
        <f t="shared" si="18"/>
        <v>0.10929999999999999</v>
      </c>
      <c r="AM19">
        <f t="shared" si="19"/>
        <v>0.27630000000000005</v>
      </c>
      <c r="AN19">
        <f t="shared" si="20"/>
        <v>0.68890000000000007</v>
      </c>
      <c r="AO19">
        <f t="shared" si="21"/>
        <v>0.64939999999999998</v>
      </c>
      <c r="AP19">
        <f t="shared" si="22"/>
        <v>0.27630000000000005</v>
      </c>
      <c r="AQ19">
        <f t="shared" si="23"/>
        <v>0.14389999999999997</v>
      </c>
      <c r="AS19">
        <f t="shared" si="33"/>
        <v>1.4999999999999999E-2</v>
      </c>
      <c r="AT19">
        <f t="shared" si="34"/>
        <v>1.32E-2</v>
      </c>
      <c r="AU19">
        <f t="shared" si="35"/>
        <v>6.0400000000000002E-2</v>
      </c>
      <c r="AV19">
        <f t="shared" si="36"/>
        <v>2.1999999999999999E-2</v>
      </c>
      <c r="AW19">
        <f t="shared" si="37"/>
        <v>4.3099999999999999E-2</v>
      </c>
      <c r="AY19">
        <f t="shared" si="38"/>
        <v>2.01E-2</v>
      </c>
      <c r="AZ19">
        <f t="shared" si="39"/>
        <v>5.1299999999999998E-2</v>
      </c>
      <c r="BA19">
        <f t="shared" si="40"/>
        <v>9.3399999999999997E-2</v>
      </c>
      <c r="BB19">
        <f t="shared" si="41"/>
        <v>8.5599999999999996E-2</v>
      </c>
      <c r="BC19">
        <f t="shared" si="42"/>
        <v>2.4799999999999999E-2</v>
      </c>
      <c r="BE19">
        <f t="shared" si="43"/>
        <v>5.5199999999999999E-2</v>
      </c>
      <c r="BF19">
        <f t="shared" si="44"/>
        <v>6.6199999999999995E-2</v>
      </c>
      <c r="BG19">
        <f t="shared" si="45"/>
        <v>0.14940000000000001</v>
      </c>
      <c r="BH19">
        <f t="shared" si="46"/>
        <v>1.78E-2</v>
      </c>
      <c r="BI19">
        <f t="shared" si="47"/>
        <v>9.74E-2</v>
      </c>
      <c r="BK19">
        <f t="shared" si="48"/>
        <v>6.8699999999999997E-2</v>
      </c>
      <c r="BL19">
        <f t="shared" si="49"/>
        <v>9.7600000000000006E-2</v>
      </c>
      <c r="BM19">
        <f t="shared" si="50"/>
        <v>0.14610000000000001</v>
      </c>
      <c r="BN19">
        <f t="shared" si="51"/>
        <v>9.1800000000000007E-2</v>
      </c>
      <c r="BO19">
        <f t="shared" si="52"/>
        <v>0.37190000000000001</v>
      </c>
    </row>
    <row r="20" spans="1:67" x14ac:dyDescent="0.25">
      <c r="A20">
        <v>70</v>
      </c>
      <c r="B20">
        <v>0.3</v>
      </c>
      <c r="C20">
        <v>0.08</v>
      </c>
      <c r="D20">
        <v>0.4</v>
      </c>
      <c r="E20">
        <v>0.02</v>
      </c>
      <c r="F20">
        <v>0.67</v>
      </c>
      <c r="G20" t="s">
        <v>24</v>
      </c>
      <c r="H20">
        <f t="shared" si="24"/>
        <v>0.26050000000000001</v>
      </c>
      <c r="I20">
        <f t="shared" si="25"/>
        <v>0.25230000000000002</v>
      </c>
      <c r="J20">
        <f t="shared" si="26"/>
        <v>0.15890000000000001</v>
      </c>
      <c r="K20">
        <f t="shared" si="27"/>
        <v>9.2999999999999999E-2</v>
      </c>
      <c r="L20">
        <f t="shared" si="0"/>
        <v>9.2999999999999999E-2</v>
      </c>
      <c r="M20" t="str">
        <f t="shared" si="1"/>
        <v>High</v>
      </c>
      <c r="N20">
        <f t="shared" si="2"/>
        <v>0</v>
      </c>
      <c r="O20">
        <f t="shared" si="28"/>
        <v>0.30299999999999999</v>
      </c>
      <c r="P20">
        <f t="shared" si="29"/>
        <v>8.8900000000000007E-2</v>
      </c>
      <c r="Q20">
        <f t="shared" si="30"/>
        <v>0.42109999999999997</v>
      </c>
      <c r="R20">
        <f t="shared" si="31"/>
        <v>2.0199999999999999E-2</v>
      </c>
      <c r="S20">
        <f t="shared" si="32"/>
        <v>0.72040000000000004</v>
      </c>
      <c r="U20">
        <f t="shared" si="4"/>
        <v>0.53490000000000004</v>
      </c>
      <c r="V20">
        <f t="shared" si="5"/>
        <v>0.8367</v>
      </c>
      <c r="W20">
        <f t="shared" si="6"/>
        <v>0.40739999999999998</v>
      </c>
      <c r="X20">
        <f t="shared" si="7"/>
        <v>0.96040000000000003</v>
      </c>
      <c r="Y20">
        <f t="shared" si="8"/>
        <v>0.16250000000000001</v>
      </c>
      <c r="AA20">
        <f t="shared" si="9"/>
        <v>3.6700000000000003E-2</v>
      </c>
      <c r="AB20">
        <f t="shared" si="10"/>
        <v>4.7999999999999996E-3</v>
      </c>
      <c r="AC20">
        <f t="shared" si="11"/>
        <v>7.5999999999999998E-2</v>
      </c>
      <c r="AD20">
        <f t="shared" si="12"/>
        <v>8.0000000000000004E-4</v>
      </c>
      <c r="AE20">
        <f t="shared" si="13"/>
        <v>0.3266</v>
      </c>
      <c r="AG20">
        <f t="shared" si="14"/>
        <v>0.13880000000000001</v>
      </c>
      <c r="AH20">
        <f t="shared" si="15"/>
        <v>0.53029999999999999</v>
      </c>
      <c r="AI20">
        <f t="shared" si="16"/>
        <v>7.0300000000000001E-2</v>
      </c>
      <c r="AJ20">
        <f t="shared" si="17"/>
        <v>0.86099999999999999</v>
      </c>
      <c r="AK20">
        <f t="shared" si="18"/>
        <v>1.18E-2</v>
      </c>
      <c r="AM20">
        <f t="shared" si="19"/>
        <v>0.23190000000000005</v>
      </c>
      <c r="AN20">
        <f t="shared" si="20"/>
        <v>0.74780000000000002</v>
      </c>
      <c r="AO20">
        <f t="shared" si="21"/>
        <v>1.369999999999999E-2</v>
      </c>
      <c r="AP20">
        <f t="shared" si="22"/>
        <v>0.94020000000000004</v>
      </c>
      <c r="AQ20">
        <f t="shared" si="23"/>
        <v>0.55790000000000006</v>
      </c>
      <c r="AS20">
        <f t="shared" si="33"/>
        <v>1.0200000000000001E-2</v>
      </c>
      <c r="AT20">
        <f t="shared" si="34"/>
        <v>1.4999999999999999E-2</v>
      </c>
      <c r="AU20">
        <f t="shared" si="35"/>
        <v>7.7000000000000002E-3</v>
      </c>
      <c r="AV20">
        <f t="shared" si="36"/>
        <v>5.3100000000000001E-2</v>
      </c>
      <c r="AW20">
        <f t="shared" si="37"/>
        <v>0.3216</v>
      </c>
      <c r="AY20">
        <f t="shared" si="38"/>
        <v>1.5299999999999999E-2</v>
      </c>
      <c r="AZ20">
        <f t="shared" si="39"/>
        <v>5.3100000000000001E-2</v>
      </c>
      <c r="BA20">
        <f t="shared" si="40"/>
        <v>2.53E-2</v>
      </c>
      <c r="BB20">
        <f t="shared" si="41"/>
        <v>0.1167</v>
      </c>
      <c r="BC20">
        <f t="shared" si="42"/>
        <v>0.30330000000000001</v>
      </c>
      <c r="BE20">
        <f t="shared" si="43"/>
        <v>5.04E-2</v>
      </c>
      <c r="BF20">
        <f t="shared" si="44"/>
        <v>6.8000000000000005E-2</v>
      </c>
      <c r="BG20">
        <f t="shared" si="45"/>
        <v>8.1299999999999997E-2</v>
      </c>
      <c r="BH20">
        <f t="shared" si="46"/>
        <v>4.8899999999999999E-2</v>
      </c>
      <c r="BI20">
        <f t="shared" si="47"/>
        <v>0.18110000000000001</v>
      </c>
      <c r="BK20">
        <f t="shared" si="48"/>
        <v>6.3899999999999998E-2</v>
      </c>
      <c r="BL20">
        <f t="shared" si="49"/>
        <v>9.9400000000000002E-2</v>
      </c>
      <c r="BM20">
        <f t="shared" si="50"/>
        <v>7.8E-2</v>
      </c>
      <c r="BN20">
        <f t="shared" si="51"/>
        <v>0.1229</v>
      </c>
      <c r="BO20">
        <f t="shared" si="52"/>
        <v>9.3399999999999997E-2</v>
      </c>
    </row>
    <row r="21" spans="1:67" x14ac:dyDescent="0.25">
      <c r="A21">
        <v>71</v>
      </c>
      <c r="B21">
        <v>0.27</v>
      </c>
      <c r="C21">
        <v>0.12</v>
      </c>
      <c r="D21">
        <v>0.37</v>
      </c>
      <c r="E21">
        <v>0.28999999999999998</v>
      </c>
      <c r="F21">
        <v>0.57999999999999996</v>
      </c>
      <c r="G21" t="s">
        <v>24</v>
      </c>
      <c r="H21">
        <f t="shared" si="24"/>
        <v>0.1671</v>
      </c>
      <c r="I21">
        <f t="shared" si="25"/>
        <v>0.16089999999999999</v>
      </c>
      <c r="J21">
        <f t="shared" si="26"/>
        <v>6.7500000000000004E-2</v>
      </c>
      <c r="K21">
        <f t="shared" si="27"/>
        <v>0.18410000000000001</v>
      </c>
      <c r="L21">
        <f t="shared" si="0"/>
        <v>6.7500000000000004E-2</v>
      </c>
      <c r="M21" t="str">
        <f t="shared" si="1"/>
        <v>Middle</v>
      </c>
      <c r="N21">
        <f t="shared" si="2"/>
        <v>1</v>
      </c>
      <c r="O21">
        <f t="shared" si="28"/>
        <v>0.2727</v>
      </c>
      <c r="P21">
        <f t="shared" si="29"/>
        <v>0.1333</v>
      </c>
      <c r="Q21">
        <f t="shared" si="30"/>
        <v>0.38950000000000001</v>
      </c>
      <c r="R21">
        <f t="shared" si="31"/>
        <v>0.29289999999999999</v>
      </c>
      <c r="S21">
        <f t="shared" si="32"/>
        <v>0.62370000000000003</v>
      </c>
      <c r="U21">
        <f t="shared" si="4"/>
        <v>0.57150000000000001</v>
      </c>
      <c r="V21">
        <f t="shared" si="5"/>
        <v>0.76480000000000004</v>
      </c>
      <c r="W21">
        <f t="shared" si="6"/>
        <v>0.43940000000000001</v>
      </c>
      <c r="X21">
        <f t="shared" si="7"/>
        <v>0.54690000000000005</v>
      </c>
      <c r="Y21">
        <f t="shared" si="8"/>
        <v>0.23180000000000001</v>
      </c>
      <c r="AA21">
        <f t="shared" si="9"/>
        <v>2.9700000000000001E-2</v>
      </c>
      <c r="AB21">
        <f t="shared" si="10"/>
        <v>8.6E-3</v>
      </c>
      <c r="AC21">
        <f t="shared" si="11"/>
        <v>6.3399999999999998E-2</v>
      </c>
      <c r="AD21">
        <f t="shared" si="12"/>
        <v>3.4299999999999997E-2</v>
      </c>
      <c r="AE21">
        <f t="shared" si="13"/>
        <v>0.2122</v>
      </c>
      <c r="AG21">
        <f t="shared" si="14"/>
        <v>0.16600000000000001</v>
      </c>
      <c r="AH21">
        <f t="shared" si="15"/>
        <v>0.39450000000000002</v>
      </c>
      <c r="AI21">
        <f t="shared" si="16"/>
        <v>8.4199999999999997E-2</v>
      </c>
      <c r="AJ21">
        <f t="shared" si="17"/>
        <v>0.14729999999999999</v>
      </c>
      <c r="AK21">
        <f t="shared" si="18"/>
        <v>2.18E-2</v>
      </c>
      <c r="AM21">
        <f t="shared" si="19"/>
        <v>0.29880000000000001</v>
      </c>
      <c r="AN21">
        <f t="shared" si="20"/>
        <v>0.63150000000000006</v>
      </c>
      <c r="AO21">
        <f t="shared" si="21"/>
        <v>4.99E-2</v>
      </c>
      <c r="AP21">
        <f t="shared" si="22"/>
        <v>0.25400000000000006</v>
      </c>
      <c r="AQ21">
        <f t="shared" si="23"/>
        <v>0.39190000000000003</v>
      </c>
      <c r="AS21">
        <f t="shared" si="33"/>
        <v>1.72E-2</v>
      </c>
      <c r="AT21">
        <f t="shared" si="34"/>
        <v>1.12E-2</v>
      </c>
      <c r="AU21">
        <f t="shared" si="35"/>
        <v>4.8999999999999998E-3</v>
      </c>
      <c r="AV21">
        <f t="shared" si="36"/>
        <v>1.9599999999999999E-2</v>
      </c>
      <c r="AW21">
        <f t="shared" si="37"/>
        <v>0.2072</v>
      </c>
      <c r="AY21">
        <f t="shared" si="38"/>
        <v>2.23E-2</v>
      </c>
      <c r="AZ21">
        <f t="shared" si="39"/>
        <v>4.9299999999999997E-2</v>
      </c>
      <c r="BA21">
        <f t="shared" si="40"/>
        <v>3.7900000000000003E-2</v>
      </c>
      <c r="BB21">
        <f t="shared" si="41"/>
        <v>8.3199999999999996E-2</v>
      </c>
      <c r="BC21">
        <f t="shared" si="42"/>
        <v>0.18890000000000001</v>
      </c>
      <c r="BE21">
        <f t="shared" si="43"/>
        <v>5.74E-2</v>
      </c>
      <c r="BF21">
        <f t="shared" si="44"/>
        <v>6.4199999999999993E-2</v>
      </c>
      <c r="BG21">
        <f t="shared" si="45"/>
        <v>9.3899999999999997E-2</v>
      </c>
      <c r="BH21">
        <f t="shared" si="46"/>
        <v>1.54E-2</v>
      </c>
      <c r="BI21">
        <f t="shared" si="47"/>
        <v>6.6699999999999995E-2</v>
      </c>
      <c r="BK21">
        <f t="shared" si="48"/>
        <v>7.0900000000000005E-2</v>
      </c>
      <c r="BL21">
        <f t="shared" si="49"/>
        <v>9.5600000000000004E-2</v>
      </c>
      <c r="BM21">
        <f t="shared" si="50"/>
        <v>9.06E-2</v>
      </c>
      <c r="BN21">
        <f t="shared" si="51"/>
        <v>8.9399999999999993E-2</v>
      </c>
      <c r="BO21">
        <f t="shared" si="52"/>
        <v>0.20780000000000001</v>
      </c>
    </row>
    <row r="22" spans="1:67" x14ac:dyDescent="0.25">
      <c r="A22">
        <v>72</v>
      </c>
      <c r="B22">
        <v>0.31</v>
      </c>
      <c r="C22">
        <v>0.1</v>
      </c>
      <c r="D22">
        <v>0.41</v>
      </c>
      <c r="E22">
        <v>0.42</v>
      </c>
      <c r="F22">
        <v>0.75</v>
      </c>
      <c r="G22" t="s">
        <v>20</v>
      </c>
      <c r="H22">
        <f t="shared" si="24"/>
        <v>0.37309999999999999</v>
      </c>
      <c r="I22">
        <f t="shared" si="25"/>
        <v>0.36109999999999998</v>
      </c>
      <c r="J22">
        <f t="shared" si="26"/>
        <v>0.2707</v>
      </c>
      <c r="K22">
        <f t="shared" si="27"/>
        <v>5.2900000000000003E-2</v>
      </c>
      <c r="L22">
        <f t="shared" si="0"/>
        <v>5.2900000000000003E-2</v>
      </c>
      <c r="M22" t="str">
        <f t="shared" si="1"/>
        <v>High</v>
      </c>
      <c r="N22">
        <f t="shared" si="2"/>
        <v>1</v>
      </c>
      <c r="O22">
        <f t="shared" si="28"/>
        <v>0.31309999999999999</v>
      </c>
      <c r="P22">
        <f t="shared" si="29"/>
        <v>0.1111</v>
      </c>
      <c r="Q22">
        <f t="shared" si="30"/>
        <v>0.43159999999999998</v>
      </c>
      <c r="R22">
        <f t="shared" si="31"/>
        <v>0.42420000000000002</v>
      </c>
      <c r="S22">
        <f t="shared" si="32"/>
        <v>0.80649999999999999</v>
      </c>
      <c r="U22">
        <f t="shared" si="4"/>
        <v>0.52310000000000001</v>
      </c>
      <c r="V22">
        <f t="shared" si="5"/>
        <v>0.8</v>
      </c>
      <c r="W22">
        <f t="shared" si="6"/>
        <v>0.39700000000000002</v>
      </c>
      <c r="X22">
        <f t="shared" si="7"/>
        <v>0.40429999999999999</v>
      </c>
      <c r="Y22">
        <f t="shared" si="8"/>
        <v>0.1071</v>
      </c>
      <c r="AA22">
        <f t="shared" si="9"/>
        <v>3.9300000000000002E-2</v>
      </c>
      <c r="AB22">
        <f t="shared" si="10"/>
        <v>6.6E-3</v>
      </c>
      <c r="AC22">
        <f t="shared" si="11"/>
        <v>8.0699999999999994E-2</v>
      </c>
      <c r="AD22">
        <f t="shared" si="12"/>
        <v>7.7399999999999997E-2</v>
      </c>
      <c r="AE22">
        <f t="shared" si="13"/>
        <v>0.46899999999999997</v>
      </c>
      <c r="AG22">
        <f t="shared" si="14"/>
        <v>0.1308</v>
      </c>
      <c r="AH22">
        <f t="shared" si="15"/>
        <v>0.45660000000000001</v>
      </c>
      <c r="AI22">
        <f t="shared" si="16"/>
        <v>6.6199999999999995E-2</v>
      </c>
      <c r="AJ22">
        <f t="shared" si="17"/>
        <v>6.9099999999999995E-2</v>
      </c>
      <c r="AK22">
        <f t="shared" si="18"/>
        <v>6.1999999999999998E-3</v>
      </c>
      <c r="AM22">
        <f t="shared" si="19"/>
        <v>0.21000000000000002</v>
      </c>
      <c r="AN22">
        <f t="shared" si="20"/>
        <v>0.68890000000000007</v>
      </c>
      <c r="AO22">
        <f t="shared" si="21"/>
        <v>3.4599999999999964E-2</v>
      </c>
      <c r="AP22">
        <f t="shared" si="22"/>
        <v>1.9900000000000029E-2</v>
      </c>
      <c r="AQ22">
        <f t="shared" si="23"/>
        <v>0.69940000000000002</v>
      </c>
      <c r="AS22">
        <f t="shared" si="33"/>
        <v>7.6E-3</v>
      </c>
      <c r="AT22">
        <f t="shared" si="34"/>
        <v>1.32E-2</v>
      </c>
      <c r="AU22">
        <f t="shared" si="35"/>
        <v>1.24E-2</v>
      </c>
      <c r="AV22">
        <f t="shared" si="36"/>
        <v>2.35E-2</v>
      </c>
      <c r="AW22">
        <f t="shared" si="37"/>
        <v>0.46400000000000002</v>
      </c>
      <c r="AY22">
        <f t="shared" si="38"/>
        <v>1.2699999999999999E-2</v>
      </c>
      <c r="AZ22">
        <f t="shared" si="39"/>
        <v>5.1299999999999998E-2</v>
      </c>
      <c r="BA22">
        <f t="shared" si="40"/>
        <v>2.06E-2</v>
      </c>
      <c r="BB22">
        <f t="shared" si="41"/>
        <v>4.0099999999999997E-2</v>
      </c>
      <c r="BC22">
        <f t="shared" si="42"/>
        <v>0.44569999999999999</v>
      </c>
      <c r="BE22">
        <f t="shared" si="43"/>
        <v>4.7800000000000002E-2</v>
      </c>
      <c r="BF22">
        <f t="shared" si="44"/>
        <v>6.6199999999999995E-2</v>
      </c>
      <c r="BG22">
        <f t="shared" si="45"/>
        <v>7.6600000000000001E-2</v>
      </c>
      <c r="BH22">
        <f t="shared" si="46"/>
        <v>2.7699999999999999E-2</v>
      </c>
      <c r="BI22">
        <f t="shared" si="47"/>
        <v>0.32350000000000001</v>
      </c>
      <c r="BK22">
        <f t="shared" si="48"/>
        <v>6.13E-2</v>
      </c>
      <c r="BL22">
        <f t="shared" si="49"/>
        <v>9.7600000000000006E-2</v>
      </c>
      <c r="BM22">
        <f t="shared" si="50"/>
        <v>7.3300000000000004E-2</v>
      </c>
      <c r="BN22">
        <f t="shared" si="51"/>
        <v>4.6300000000000001E-2</v>
      </c>
      <c r="BO22">
        <f t="shared" si="52"/>
        <v>4.9000000000000002E-2</v>
      </c>
    </row>
    <row r="23" spans="1:67" x14ac:dyDescent="0.25">
      <c r="A23">
        <v>73</v>
      </c>
      <c r="B23">
        <v>0.28999999999999998</v>
      </c>
      <c r="C23">
        <v>0.15</v>
      </c>
      <c r="D23">
        <v>0.33</v>
      </c>
      <c r="E23">
        <v>0.66</v>
      </c>
      <c r="F23">
        <v>0.08</v>
      </c>
      <c r="G23" t="s">
        <v>13</v>
      </c>
      <c r="H23">
        <f t="shared" si="24"/>
        <v>1.3899999999999999E-2</v>
      </c>
      <c r="I23">
        <f t="shared" si="25"/>
        <v>3.0099999999999998E-2</v>
      </c>
      <c r="J23">
        <f t="shared" si="26"/>
        <v>0.13880000000000001</v>
      </c>
      <c r="K23">
        <f t="shared" si="27"/>
        <v>0.3538</v>
      </c>
      <c r="L23">
        <f t="shared" si="0"/>
        <v>1.3899999999999999E-2</v>
      </c>
      <c r="M23" t="str">
        <f t="shared" si="1"/>
        <v>very_low</v>
      </c>
      <c r="N23">
        <f t="shared" si="2"/>
        <v>1</v>
      </c>
      <c r="O23">
        <f t="shared" si="28"/>
        <v>0.29289999999999999</v>
      </c>
      <c r="P23">
        <f t="shared" si="29"/>
        <v>0.16669999999999999</v>
      </c>
      <c r="Q23">
        <f t="shared" si="30"/>
        <v>0.34739999999999999</v>
      </c>
      <c r="R23">
        <f t="shared" si="31"/>
        <v>0.66669999999999996</v>
      </c>
      <c r="S23">
        <f t="shared" si="32"/>
        <v>8.5999999999999993E-2</v>
      </c>
      <c r="U23">
        <f t="shared" si="4"/>
        <v>0.54690000000000005</v>
      </c>
      <c r="V23">
        <f t="shared" si="5"/>
        <v>0.71419999999999995</v>
      </c>
      <c r="W23">
        <f t="shared" si="6"/>
        <v>0.48430000000000001</v>
      </c>
      <c r="X23">
        <f t="shared" si="7"/>
        <v>0.2</v>
      </c>
      <c r="Y23">
        <f t="shared" si="8"/>
        <v>0.84160000000000001</v>
      </c>
      <c r="AA23">
        <f t="shared" si="9"/>
        <v>3.4299999999999997E-2</v>
      </c>
      <c r="AB23">
        <f t="shared" si="10"/>
        <v>1.23E-2</v>
      </c>
      <c r="AC23">
        <f t="shared" si="11"/>
        <v>4.9099999999999998E-2</v>
      </c>
      <c r="AD23">
        <f t="shared" si="12"/>
        <v>0.25800000000000001</v>
      </c>
      <c r="AE23">
        <f t="shared" si="13"/>
        <v>4.5999999999999999E-3</v>
      </c>
      <c r="AG23">
        <f t="shared" si="14"/>
        <v>0.14729999999999999</v>
      </c>
      <c r="AH23">
        <f t="shared" si="15"/>
        <v>0.318</v>
      </c>
      <c r="AI23">
        <f t="shared" si="16"/>
        <v>0.1072</v>
      </c>
      <c r="AJ23">
        <f t="shared" si="17"/>
        <v>1.67E-2</v>
      </c>
      <c r="AK23">
        <f t="shared" si="18"/>
        <v>0.54090000000000005</v>
      </c>
      <c r="AM23">
        <f t="shared" si="19"/>
        <v>0.25400000000000006</v>
      </c>
      <c r="AN23">
        <f t="shared" si="20"/>
        <v>0.54749999999999999</v>
      </c>
      <c r="AO23">
        <f t="shared" si="21"/>
        <v>0.13690000000000002</v>
      </c>
      <c r="AP23">
        <f t="shared" si="22"/>
        <v>0.46669999999999995</v>
      </c>
      <c r="AQ23">
        <f t="shared" si="23"/>
        <v>0.75560000000000005</v>
      </c>
      <c r="AS23">
        <f t="shared" si="33"/>
        <v>1.26E-2</v>
      </c>
      <c r="AT23">
        <f t="shared" si="34"/>
        <v>7.4999999999999997E-3</v>
      </c>
      <c r="AU23">
        <f t="shared" si="35"/>
        <v>1.9199999999999998E-2</v>
      </c>
      <c r="AV23">
        <f t="shared" si="36"/>
        <v>0.2041</v>
      </c>
      <c r="AW23">
        <f t="shared" si="37"/>
        <v>4.0000000000000002E-4</v>
      </c>
      <c r="AY23">
        <f t="shared" si="38"/>
        <v>1.77E-2</v>
      </c>
      <c r="AZ23">
        <f t="shared" si="39"/>
        <v>4.5600000000000002E-2</v>
      </c>
      <c r="BA23">
        <f t="shared" si="40"/>
        <v>5.2200000000000003E-2</v>
      </c>
      <c r="BB23">
        <f t="shared" si="41"/>
        <v>0.14050000000000001</v>
      </c>
      <c r="BC23">
        <f t="shared" si="42"/>
        <v>1.8700000000000001E-2</v>
      </c>
      <c r="BE23">
        <f t="shared" si="43"/>
        <v>5.28E-2</v>
      </c>
      <c r="BF23">
        <f t="shared" si="44"/>
        <v>6.0499999999999998E-2</v>
      </c>
      <c r="BG23">
        <f t="shared" si="45"/>
        <v>0.1082</v>
      </c>
      <c r="BH23">
        <f t="shared" si="46"/>
        <v>0.20830000000000001</v>
      </c>
      <c r="BI23">
        <f t="shared" si="47"/>
        <v>0.1409</v>
      </c>
      <c r="BK23">
        <f t="shared" si="48"/>
        <v>6.6299999999999998E-2</v>
      </c>
      <c r="BL23">
        <f t="shared" si="49"/>
        <v>9.1899999999999996E-2</v>
      </c>
      <c r="BM23">
        <f t="shared" si="50"/>
        <v>0.10489999999999999</v>
      </c>
      <c r="BN23">
        <f t="shared" si="51"/>
        <v>0.1343</v>
      </c>
      <c r="BO23">
        <f t="shared" si="52"/>
        <v>0.41539999999999999</v>
      </c>
    </row>
    <row r="24" spans="1:67" x14ac:dyDescent="0.25">
      <c r="A24">
        <v>74</v>
      </c>
      <c r="B24">
        <v>0.3</v>
      </c>
      <c r="C24">
        <v>0.2</v>
      </c>
      <c r="D24">
        <v>0.52</v>
      </c>
      <c r="E24">
        <v>0.3</v>
      </c>
      <c r="F24">
        <v>0.53</v>
      </c>
      <c r="G24" t="s">
        <v>24</v>
      </c>
      <c r="H24">
        <f t="shared" si="24"/>
        <v>0.13880000000000001</v>
      </c>
      <c r="I24">
        <f t="shared" si="25"/>
        <v>0.12379999999999999</v>
      </c>
      <c r="J24">
        <f t="shared" si="26"/>
        <v>1.8200000000000001E-2</v>
      </c>
      <c r="K24">
        <f t="shared" si="27"/>
        <v>0.2104</v>
      </c>
      <c r="L24">
        <f t="shared" si="0"/>
        <v>1.8200000000000001E-2</v>
      </c>
      <c r="M24" t="str">
        <f t="shared" si="1"/>
        <v>Middle</v>
      </c>
      <c r="N24">
        <f t="shared" si="2"/>
        <v>1</v>
      </c>
      <c r="O24">
        <f t="shared" si="28"/>
        <v>0.30299999999999999</v>
      </c>
      <c r="P24">
        <f t="shared" si="29"/>
        <v>0.22220000000000001</v>
      </c>
      <c r="Q24">
        <f t="shared" si="30"/>
        <v>0.5474</v>
      </c>
      <c r="R24">
        <f t="shared" si="31"/>
        <v>0.30299999999999999</v>
      </c>
      <c r="S24">
        <f t="shared" si="32"/>
        <v>0.56989999999999996</v>
      </c>
      <c r="U24">
        <f t="shared" si="4"/>
        <v>0.53490000000000004</v>
      </c>
      <c r="V24">
        <f t="shared" si="5"/>
        <v>0.63639999999999997</v>
      </c>
      <c r="W24">
        <f t="shared" si="6"/>
        <v>0.29249999999999998</v>
      </c>
      <c r="X24">
        <f t="shared" si="7"/>
        <v>0.53490000000000004</v>
      </c>
      <c r="Y24">
        <f t="shared" si="8"/>
        <v>0.27400000000000002</v>
      </c>
      <c r="AA24">
        <f t="shared" si="9"/>
        <v>3.6700000000000003E-2</v>
      </c>
      <c r="AB24">
        <f t="shared" si="10"/>
        <v>2.0199999999999999E-2</v>
      </c>
      <c r="AC24">
        <f t="shared" si="11"/>
        <v>0.14760000000000001</v>
      </c>
      <c r="AD24">
        <f t="shared" si="12"/>
        <v>3.6700000000000003E-2</v>
      </c>
      <c r="AE24">
        <f t="shared" si="13"/>
        <v>0.16470000000000001</v>
      </c>
      <c r="AG24">
        <f t="shared" si="14"/>
        <v>0.13880000000000001</v>
      </c>
      <c r="AH24">
        <f t="shared" si="15"/>
        <v>0.22500000000000001</v>
      </c>
      <c r="AI24">
        <f t="shared" si="16"/>
        <v>3.4200000000000001E-2</v>
      </c>
      <c r="AJ24">
        <f t="shared" si="17"/>
        <v>0.13880000000000001</v>
      </c>
      <c r="AK24">
        <f t="shared" si="18"/>
        <v>0.03</v>
      </c>
      <c r="AM24">
        <f t="shared" si="19"/>
        <v>0.23190000000000005</v>
      </c>
      <c r="AN24">
        <f t="shared" si="20"/>
        <v>0.41419999999999996</v>
      </c>
      <c r="AO24">
        <f t="shared" si="21"/>
        <v>0.25490000000000002</v>
      </c>
      <c r="AP24">
        <f t="shared" si="22"/>
        <v>0.23190000000000005</v>
      </c>
      <c r="AQ24">
        <f t="shared" si="23"/>
        <v>0.29589999999999994</v>
      </c>
      <c r="AS24">
        <f t="shared" si="33"/>
        <v>1.0200000000000001E-2</v>
      </c>
      <c r="AT24">
        <f t="shared" si="34"/>
        <v>4.0000000000000002E-4</v>
      </c>
      <c r="AU24">
        <f t="shared" si="35"/>
        <v>7.9299999999999995E-2</v>
      </c>
      <c r="AV24">
        <f t="shared" si="36"/>
        <v>1.72E-2</v>
      </c>
      <c r="AW24">
        <f t="shared" si="37"/>
        <v>0.15970000000000001</v>
      </c>
      <c r="AY24">
        <f t="shared" si="38"/>
        <v>1.5299999999999999E-2</v>
      </c>
      <c r="AZ24">
        <f t="shared" si="39"/>
        <v>3.7699999999999997E-2</v>
      </c>
      <c r="BA24">
        <f t="shared" si="40"/>
        <v>4.6300000000000001E-2</v>
      </c>
      <c r="BB24">
        <f t="shared" si="41"/>
        <v>8.0799999999999997E-2</v>
      </c>
      <c r="BC24">
        <f t="shared" si="42"/>
        <v>0.1414</v>
      </c>
      <c r="BE24">
        <f t="shared" si="43"/>
        <v>5.04E-2</v>
      </c>
      <c r="BF24">
        <f t="shared" si="44"/>
        <v>5.2600000000000001E-2</v>
      </c>
      <c r="BG24">
        <f t="shared" si="45"/>
        <v>9.7000000000000003E-3</v>
      </c>
      <c r="BH24">
        <f t="shared" si="46"/>
        <v>1.2999999999999999E-2</v>
      </c>
      <c r="BI24">
        <f t="shared" si="47"/>
        <v>1.9199999999999998E-2</v>
      </c>
      <c r="BK24">
        <f t="shared" si="48"/>
        <v>6.3899999999999998E-2</v>
      </c>
      <c r="BL24">
        <f t="shared" si="49"/>
        <v>8.4000000000000005E-2</v>
      </c>
      <c r="BM24">
        <f t="shared" si="50"/>
        <v>6.4000000000000003E-3</v>
      </c>
      <c r="BN24">
        <f t="shared" si="51"/>
        <v>8.6999999999999994E-2</v>
      </c>
      <c r="BO24">
        <f t="shared" si="52"/>
        <v>0.25530000000000003</v>
      </c>
    </row>
    <row r="25" spans="1:67" x14ac:dyDescent="0.25">
      <c r="A25">
        <v>75</v>
      </c>
      <c r="B25">
        <v>0.28000000000000003</v>
      </c>
      <c r="C25">
        <v>0.16</v>
      </c>
      <c r="D25">
        <v>0.69</v>
      </c>
      <c r="E25">
        <v>0.33</v>
      </c>
      <c r="F25">
        <v>0.78</v>
      </c>
      <c r="G25" t="s">
        <v>20</v>
      </c>
      <c r="H25">
        <f t="shared" si="24"/>
        <v>0.45829999999999999</v>
      </c>
      <c r="I25">
        <f t="shared" si="25"/>
        <v>0.44330000000000003</v>
      </c>
      <c r="J25">
        <f t="shared" si="26"/>
        <v>0.33510000000000001</v>
      </c>
      <c r="K25">
        <f t="shared" si="27"/>
        <v>0.1211</v>
      </c>
      <c r="L25">
        <f t="shared" si="0"/>
        <v>0.1211</v>
      </c>
      <c r="M25" t="str">
        <f t="shared" si="1"/>
        <v>High</v>
      </c>
      <c r="N25">
        <f t="shared" si="2"/>
        <v>1</v>
      </c>
      <c r="O25">
        <f t="shared" si="28"/>
        <v>0.2828</v>
      </c>
      <c r="P25">
        <f t="shared" si="29"/>
        <v>0.17780000000000001</v>
      </c>
      <c r="Q25">
        <f t="shared" si="30"/>
        <v>0.72629999999999995</v>
      </c>
      <c r="R25">
        <f t="shared" si="31"/>
        <v>0.33329999999999999</v>
      </c>
      <c r="S25">
        <f t="shared" si="32"/>
        <v>0.8387</v>
      </c>
      <c r="U25">
        <f t="shared" si="4"/>
        <v>0.55910000000000004</v>
      </c>
      <c r="V25">
        <f t="shared" si="5"/>
        <v>0.69810000000000005</v>
      </c>
      <c r="W25">
        <f t="shared" si="6"/>
        <v>0.1585</v>
      </c>
      <c r="X25">
        <f t="shared" si="7"/>
        <v>0.5</v>
      </c>
      <c r="Y25">
        <f t="shared" si="8"/>
        <v>8.77E-2</v>
      </c>
      <c r="AA25">
        <f t="shared" si="9"/>
        <v>3.1899999999999998E-2</v>
      </c>
      <c r="AB25">
        <f t="shared" si="10"/>
        <v>1.37E-2</v>
      </c>
      <c r="AC25">
        <f t="shared" si="11"/>
        <v>0.33500000000000002</v>
      </c>
      <c r="AD25">
        <f t="shared" si="12"/>
        <v>4.4900000000000002E-2</v>
      </c>
      <c r="AE25">
        <f t="shared" si="13"/>
        <v>0.53459999999999996</v>
      </c>
      <c r="AG25">
        <f t="shared" si="14"/>
        <v>0.15629999999999999</v>
      </c>
      <c r="AH25">
        <f t="shared" si="15"/>
        <v>0.2964</v>
      </c>
      <c r="AI25">
        <f t="shared" si="16"/>
        <v>1.1299999999999999E-2</v>
      </c>
      <c r="AJ25">
        <f t="shared" si="17"/>
        <v>0.1163</v>
      </c>
      <c r="AK25">
        <f t="shared" si="18"/>
        <v>4.7000000000000002E-3</v>
      </c>
      <c r="AM25">
        <f t="shared" si="19"/>
        <v>0.27630000000000005</v>
      </c>
      <c r="AN25">
        <f t="shared" si="20"/>
        <v>0.52029999999999998</v>
      </c>
      <c r="AO25">
        <f t="shared" si="21"/>
        <v>0.56779999999999997</v>
      </c>
      <c r="AP25">
        <f t="shared" si="22"/>
        <v>0.16670000000000001</v>
      </c>
      <c r="AQ25">
        <f t="shared" si="23"/>
        <v>0.751</v>
      </c>
      <c r="AS25">
        <f t="shared" si="33"/>
        <v>1.4999999999999999E-2</v>
      </c>
      <c r="AT25">
        <f t="shared" si="34"/>
        <v>6.1000000000000004E-3</v>
      </c>
      <c r="AU25">
        <f t="shared" si="35"/>
        <v>0.26669999999999999</v>
      </c>
      <c r="AV25">
        <f t="shared" si="36"/>
        <v>8.9999999999999993E-3</v>
      </c>
      <c r="AW25">
        <f t="shared" si="37"/>
        <v>0.52959999999999996</v>
      </c>
      <c r="AY25">
        <f t="shared" si="38"/>
        <v>2.01E-2</v>
      </c>
      <c r="AZ25">
        <f t="shared" si="39"/>
        <v>4.4200000000000003E-2</v>
      </c>
      <c r="BA25">
        <f t="shared" si="40"/>
        <v>0.23369999999999999</v>
      </c>
      <c r="BB25">
        <f t="shared" si="41"/>
        <v>7.2599999999999998E-2</v>
      </c>
      <c r="BC25">
        <f t="shared" si="42"/>
        <v>0.51129999999999998</v>
      </c>
      <c r="BE25">
        <f t="shared" si="43"/>
        <v>5.5199999999999999E-2</v>
      </c>
      <c r="BF25">
        <f t="shared" si="44"/>
        <v>5.91E-2</v>
      </c>
      <c r="BG25">
        <f t="shared" si="45"/>
        <v>0.1777</v>
      </c>
      <c r="BH25">
        <f t="shared" si="46"/>
        <v>4.7999999999999996E-3</v>
      </c>
      <c r="BI25">
        <f t="shared" si="47"/>
        <v>0.3891</v>
      </c>
      <c r="BK25">
        <f t="shared" si="48"/>
        <v>6.8699999999999997E-2</v>
      </c>
      <c r="BL25">
        <f t="shared" si="49"/>
        <v>9.0499999999999997E-2</v>
      </c>
      <c r="BM25">
        <f t="shared" si="50"/>
        <v>0.18099999999999999</v>
      </c>
      <c r="BN25">
        <f t="shared" si="51"/>
        <v>7.8799999999999995E-2</v>
      </c>
      <c r="BO25">
        <f t="shared" si="52"/>
        <v>0.11459999999999999</v>
      </c>
    </row>
    <row r="26" spans="1:67" x14ac:dyDescent="0.25">
      <c r="A26">
        <v>76</v>
      </c>
      <c r="B26">
        <v>0.255</v>
      </c>
      <c r="C26">
        <v>0.18</v>
      </c>
      <c r="D26">
        <v>0.5</v>
      </c>
      <c r="E26">
        <v>0.4</v>
      </c>
      <c r="F26">
        <v>0.1</v>
      </c>
      <c r="G26" t="s">
        <v>13</v>
      </c>
      <c r="H26">
        <f t="shared" si="24"/>
        <v>1.0500000000000001E-2</v>
      </c>
      <c r="I26">
        <f t="shared" si="25"/>
        <v>2.1000000000000001E-2</v>
      </c>
      <c r="J26">
        <f t="shared" si="26"/>
        <v>0.1162</v>
      </c>
      <c r="K26">
        <f t="shared" si="27"/>
        <v>0.33700000000000002</v>
      </c>
      <c r="L26">
        <f t="shared" si="0"/>
        <v>1.0500000000000001E-2</v>
      </c>
      <c r="M26" t="str">
        <f t="shared" si="1"/>
        <v>very_low</v>
      </c>
      <c r="N26">
        <f t="shared" si="2"/>
        <v>1</v>
      </c>
      <c r="O26">
        <f t="shared" si="28"/>
        <v>0.2576</v>
      </c>
      <c r="P26">
        <f t="shared" si="29"/>
        <v>0.2</v>
      </c>
      <c r="Q26">
        <f t="shared" si="30"/>
        <v>0.52629999999999999</v>
      </c>
      <c r="R26">
        <f t="shared" si="31"/>
        <v>0.40400000000000003</v>
      </c>
      <c r="S26">
        <f t="shared" si="32"/>
        <v>0.1075</v>
      </c>
      <c r="U26">
        <f t="shared" si="4"/>
        <v>0.59030000000000005</v>
      </c>
      <c r="V26">
        <f t="shared" si="5"/>
        <v>0.66669999999999996</v>
      </c>
      <c r="W26">
        <f t="shared" si="6"/>
        <v>0.31040000000000001</v>
      </c>
      <c r="X26">
        <f t="shared" si="7"/>
        <v>0.42449999999999999</v>
      </c>
      <c r="Y26">
        <f t="shared" si="8"/>
        <v>0.80589999999999995</v>
      </c>
      <c r="AA26">
        <f t="shared" si="9"/>
        <v>2.6599999999999999E-2</v>
      </c>
      <c r="AB26">
        <f t="shared" si="10"/>
        <v>1.67E-2</v>
      </c>
      <c r="AC26">
        <f t="shared" si="11"/>
        <v>0.13289999999999999</v>
      </c>
      <c r="AD26">
        <f t="shared" si="12"/>
        <v>6.9000000000000006E-2</v>
      </c>
      <c r="AE26">
        <f t="shared" si="13"/>
        <v>6.3E-3</v>
      </c>
      <c r="AG26">
        <f t="shared" si="14"/>
        <v>0.18160000000000001</v>
      </c>
      <c r="AH26">
        <f t="shared" si="15"/>
        <v>0.25800000000000001</v>
      </c>
      <c r="AI26">
        <f t="shared" si="16"/>
        <v>3.8600000000000002E-2</v>
      </c>
      <c r="AJ26">
        <f t="shared" si="17"/>
        <v>7.7499999999999999E-2</v>
      </c>
      <c r="AK26">
        <f t="shared" si="18"/>
        <v>0.46779999999999999</v>
      </c>
      <c r="AM26">
        <f t="shared" si="19"/>
        <v>0.33270000000000005</v>
      </c>
      <c r="AN26">
        <f t="shared" si="20"/>
        <v>0.46669999999999995</v>
      </c>
      <c r="AO26">
        <f t="shared" si="21"/>
        <v>0.21589999999999998</v>
      </c>
      <c r="AP26">
        <f t="shared" si="22"/>
        <v>2.0499999999999963E-2</v>
      </c>
      <c r="AQ26">
        <f t="shared" si="23"/>
        <v>0.69839999999999991</v>
      </c>
      <c r="AS26">
        <f t="shared" si="33"/>
        <v>2.0299999999999999E-2</v>
      </c>
      <c r="AT26">
        <f t="shared" si="34"/>
        <v>3.0999999999999999E-3</v>
      </c>
      <c r="AU26">
        <f t="shared" si="35"/>
        <v>6.4600000000000005E-2</v>
      </c>
      <c r="AV26">
        <f t="shared" si="36"/>
        <v>1.5100000000000001E-2</v>
      </c>
      <c r="AW26">
        <f t="shared" si="37"/>
        <v>1.2999999999999999E-3</v>
      </c>
      <c r="AY26">
        <f t="shared" si="38"/>
        <v>2.5399999999999999E-2</v>
      </c>
      <c r="AZ26">
        <f t="shared" si="39"/>
        <v>4.1200000000000001E-2</v>
      </c>
      <c r="BA26">
        <f t="shared" si="40"/>
        <v>3.1600000000000003E-2</v>
      </c>
      <c r="BB26">
        <f t="shared" si="41"/>
        <v>4.8500000000000001E-2</v>
      </c>
      <c r="BC26">
        <f t="shared" si="42"/>
        <v>1.7000000000000001E-2</v>
      </c>
      <c r="BE26">
        <f t="shared" si="43"/>
        <v>6.0499999999999998E-2</v>
      </c>
      <c r="BF26">
        <f t="shared" si="44"/>
        <v>5.6099999999999997E-2</v>
      </c>
      <c r="BG26">
        <f t="shared" si="45"/>
        <v>2.4400000000000002E-2</v>
      </c>
      <c r="BH26">
        <f t="shared" si="46"/>
        <v>1.9300000000000001E-2</v>
      </c>
      <c r="BI26">
        <f t="shared" si="47"/>
        <v>0.13919999999999999</v>
      </c>
      <c r="BK26">
        <f t="shared" si="48"/>
        <v>7.3999999999999996E-2</v>
      </c>
      <c r="BL26">
        <f t="shared" si="49"/>
        <v>8.7499999999999994E-2</v>
      </c>
      <c r="BM26">
        <f t="shared" si="50"/>
        <v>2.1100000000000001E-2</v>
      </c>
      <c r="BN26">
        <f t="shared" si="51"/>
        <v>5.4699999999999999E-2</v>
      </c>
      <c r="BO26">
        <f t="shared" si="52"/>
        <v>0.41370000000000001</v>
      </c>
    </row>
    <row r="27" spans="1:67" x14ac:dyDescent="0.25">
      <c r="A27">
        <v>77</v>
      </c>
      <c r="B27">
        <v>0.26500000000000001</v>
      </c>
      <c r="C27">
        <v>0.06</v>
      </c>
      <c r="D27">
        <v>0.56999999999999995</v>
      </c>
      <c r="E27">
        <v>0.75</v>
      </c>
      <c r="F27">
        <v>0.1</v>
      </c>
      <c r="G27" t="s">
        <v>21</v>
      </c>
      <c r="H27">
        <f t="shared" si="24"/>
        <v>3.5099999999999999E-2</v>
      </c>
      <c r="I27">
        <f t="shared" si="25"/>
        <v>4.0399999999999998E-2</v>
      </c>
      <c r="J27">
        <f t="shared" si="26"/>
        <v>0.1343</v>
      </c>
      <c r="K27">
        <f t="shared" si="27"/>
        <v>0.35010000000000002</v>
      </c>
      <c r="L27">
        <f t="shared" si="0"/>
        <v>3.5099999999999999E-2</v>
      </c>
      <c r="M27" t="str">
        <f t="shared" si="1"/>
        <v>very_low</v>
      </c>
      <c r="N27">
        <f t="shared" si="2"/>
        <v>0</v>
      </c>
      <c r="O27">
        <f t="shared" si="28"/>
        <v>0.26769999999999999</v>
      </c>
      <c r="P27">
        <f t="shared" si="29"/>
        <v>6.6699999999999995E-2</v>
      </c>
      <c r="Q27">
        <f t="shared" si="30"/>
        <v>0.6</v>
      </c>
      <c r="R27">
        <f t="shared" si="31"/>
        <v>0.75760000000000005</v>
      </c>
      <c r="S27">
        <f t="shared" si="32"/>
        <v>0.1075</v>
      </c>
      <c r="U27">
        <f t="shared" si="4"/>
        <v>0.57769999999999999</v>
      </c>
      <c r="V27">
        <f t="shared" si="5"/>
        <v>0.87490000000000001</v>
      </c>
      <c r="W27">
        <f t="shared" si="6"/>
        <v>0.25</v>
      </c>
      <c r="X27">
        <f t="shared" si="7"/>
        <v>0.13789999999999999</v>
      </c>
      <c r="Y27">
        <f t="shared" si="8"/>
        <v>0.80589999999999995</v>
      </c>
      <c r="AA27">
        <f t="shared" si="9"/>
        <v>2.87E-2</v>
      </c>
      <c r="AB27">
        <f t="shared" si="10"/>
        <v>3.3E-3</v>
      </c>
      <c r="AC27">
        <f t="shared" si="11"/>
        <v>0.19009999999999999</v>
      </c>
      <c r="AD27">
        <f t="shared" si="12"/>
        <v>0.38269999999999998</v>
      </c>
      <c r="AE27">
        <f t="shared" si="13"/>
        <v>6.3E-3</v>
      </c>
      <c r="AG27">
        <f t="shared" si="14"/>
        <v>0.17100000000000001</v>
      </c>
      <c r="AH27">
        <f t="shared" si="15"/>
        <v>0.61780000000000002</v>
      </c>
      <c r="AI27">
        <f t="shared" si="16"/>
        <v>2.5100000000000001E-2</v>
      </c>
      <c r="AJ27">
        <f t="shared" si="17"/>
        <v>9.1000000000000004E-3</v>
      </c>
      <c r="AK27">
        <f t="shared" si="18"/>
        <v>0.46779999999999999</v>
      </c>
      <c r="AM27">
        <f t="shared" si="19"/>
        <v>0.31</v>
      </c>
      <c r="AN27">
        <f t="shared" si="20"/>
        <v>0.80820000000000003</v>
      </c>
      <c r="AO27">
        <f t="shared" si="21"/>
        <v>0.35</v>
      </c>
      <c r="AP27">
        <f t="shared" si="22"/>
        <v>0.61970000000000003</v>
      </c>
      <c r="AQ27">
        <f t="shared" si="23"/>
        <v>0.69839999999999991</v>
      </c>
      <c r="AS27">
        <f t="shared" si="33"/>
        <v>1.8200000000000001E-2</v>
      </c>
      <c r="AT27">
        <f t="shared" si="34"/>
        <v>1.6500000000000001E-2</v>
      </c>
      <c r="AU27">
        <f t="shared" si="35"/>
        <v>0.12180000000000001</v>
      </c>
      <c r="AV27">
        <f t="shared" si="36"/>
        <v>0.32879999999999998</v>
      </c>
      <c r="AW27">
        <f t="shared" si="37"/>
        <v>1.2999999999999999E-3</v>
      </c>
      <c r="AY27">
        <f t="shared" si="38"/>
        <v>2.3300000000000001E-2</v>
      </c>
      <c r="AZ27">
        <f t="shared" si="39"/>
        <v>5.4600000000000003E-2</v>
      </c>
      <c r="BA27">
        <f t="shared" si="40"/>
        <v>8.8800000000000004E-2</v>
      </c>
      <c r="BB27">
        <f t="shared" si="41"/>
        <v>0.26519999999999999</v>
      </c>
      <c r="BC27">
        <f t="shared" si="42"/>
        <v>1.7000000000000001E-2</v>
      </c>
      <c r="BE27">
        <f t="shared" si="43"/>
        <v>5.8400000000000001E-2</v>
      </c>
      <c r="BF27">
        <f t="shared" si="44"/>
        <v>6.9500000000000006E-2</v>
      </c>
      <c r="BG27">
        <f t="shared" si="45"/>
        <v>3.2800000000000003E-2</v>
      </c>
      <c r="BH27">
        <f t="shared" si="46"/>
        <v>0.33300000000000002</v>
      </c>
      <c r="BI27">
        <f t="shared" si="47"/>
        <v>0.13919999999999999</v>
      </c>
      <c r="BK27">
        <f t="shared" si="48"/>
        <v>7.1900000000000006E-2</v>
      </c>
      <c r="BL27">
        <f t="shared" si="49"/>
        <v>0.1009</v>
      </c>
      <c r="BM27">
        <f t="shared" si="50"/>
        <v>3.61E-2</v>
      </c>
      <c r="BN27">
        <f t="shared" si="51"/>
        <v>0.25900000000000001</v>
      </c>
      <c r="BO27">
        <f t="shared" si="52"/>
        <v>0.41370000000000001</v>
      </c>
    </row>
    <row r="28" spans="1:67" x14ac:dyDescent="0.25">
      <c r="A28">
        <v>78</v>
      </c>
      <c r="B28">
        <v>0.27500000000000002</v>
      </c>
      <c r="C28">
        <v>0.1</v>
      </c>
      <c r="D28">
        <v>0.72</v>
      </c>
      <c r="E28">
        <v>0.1</v>
      </c>
      <c r="F28">
        <v>0.3</v>
      </c>
      <c r="G28" t="s">
        <v>21</v>
      </c>
      <c r="H28">
        <f t="shared" si="24"/>
        <v>7.4099999999999999E-2</v>
      </c>
      <c r="I28">
        <f t="shared" si="25"/>
        <v>5.91E-2</v>
      </c>
      <c r="J28">
        <f t="shared" si="26"/>
        <v>0.11609999999999999</v>
      </c>
      <c r="K28">
        <f t="shared" si="27"/>
        <v>0.33979999999999999</v>
      </c>
      <c r="L28">
        <f t="shared" si="0"/>
        <v>5.91E-2</v>
      </c>
      <c r="M28" t="str">
        <f t="shared" si="1"/>
        <v>Low</v>
      </c>
      <c r="N28">
        <f t="shared" si="2"/>
        <v>1</v>
      </c>
      <c r="O28">
        <f t="shared" si="28"/>
        <v>0.27779999999999999</v>
      </c>
      <c r="P28">
        <f t="shared" si="29"/>
        <v>0.1111</v>
      </c>
      <c r="Q28">
        <f t="shared" si="30"/>
        <v>0.75790000000000002</v>
      </c>
      <c r="R28">
        <f t="shared" si="31"/>
        <v>0.10100000000000001</v>
      </c>
      <c r="S28">
        <f t="shared" si="32"/>
        <v>0.3226</v>
      </c>
      <c r="U28">
        <f t="shared" si="4"/>
        <v>0.56520000000000004</v>
      </c>
      <c r="V28">
        <f t="shared" si="5"/>
        <v>0.8</v>
      </c>
      <c r="W28">
        <f t="shared" si="6"/>
        <v>0.13769999999999999</v>
      </c>
      <c r="X28">
        <f t="shared" si="7"/>
        <v>0.8165</v>
      </c>
      <c r="Y28">
        <f t="shared" si="8"/>
        <v>0.51219999999999999</v>
      </c>
      <c r="AA28">
        <f t="shared" si="9"/>
        <v>3.0800000000000001E-2</v>
      </c>
      <c r="AB28">
        <f t="shared" si="10"/>
        <v>6.6E-3</v>
      </c>
      <c r="AC28">
        <f t="shared" si="11"/>
        <v>0.38319999999999999</v>
      </c>
      <c r="AD28">
        <f t="shared" si="12"/>
        <v>5.7000000000000002E-3</v>
      </c>
      <c r="AE28">
        <f t="shared" si="13"/>
        <v>4.19E-2</v>
      </c>
      <c r="AG28">
        <f t="shared" si="14"/>
        <v>0.161</v>
      </c>
      <c r="AH28">
        <f t="shared" si="15"/>
        <v>0.45660000000000001</v>
      </c>
      <c r="AI28">
        <f t="shared" si="16"/>
        <v>9.1000000000000004E-3</v>
      </c>
      <c r="AJ28">
        <f t="shared" si="17"/>
        <v>0.48859999999999998</v>
      </c>
      <c r="AK28">
        <f t="shared" si="18"/>
        <v>0.12379999999999999</v>
      </c>
      <c r="AM28">
        <f t="shared" si="19"/>
        <v>0.28740000000000004</v>
      </c>
      <c r="AN28">
        <f t="shared" si="20"/>
        <v>0.68890000000000007</v>
      </c>
      <c r="AO28">
        <f t="shared" si="21"/>
        <v>0.62020000000000008</v>
      </c>
      <c r="AP28">
        <f t="shared" si="22"/>
        <v>0.71550000000000002</v>
      </c>
      <c r="AQ28">
        <f t="shared" si="23"/>
        <v>0.18959999999999999</v>
      </c>
      <c r="AS28">
        <f t="shared" si="33"/>
        <v>1.61E-2</v>
      </c>
      <c r="AT28">
        <f t="shared" si="34"/>
        <v>1.32E-2</v>
      </c>
      <c r="AU28">
        <f t="shared" si="35"/>
        <v>0.31490000000000001</v>
      </c>
      <c r="AV28">
        <f t="shared" si="36"/>
        <v>4.82E-2</v>
      </c>
      <c r="AW28">
        <f t="shared" si="37"/>
        <v>3.6900000000000002E-2</v>
      </c>
      <c r="AY28">
        <f t="shared" si="38"/>
        <v>2.12E-2</v>
      </c>
      <c r="AZ28">
        <f t="shared" si="39"/>
        <v>5.1299999999999998E-2</v>
      </c>
      <c r="BA28">
        <f t="shared" si="40"/>
        <v>0.28189999999999998</v>
      </c>
      <c r="BB28">
        <f t="shared" si="41"/>
        <v>0.1118</v>
      </c>
      <c r="BC28">
        <f t="shared" si="42"/>
        <v>1.8599999999999998E-2</v>
      </c>
      <c r="BE28">
        <f t="shared" si="43"/>
        <v>5.6300000000000003E-2</v>
      </c>
      <c r="BF28">
        <f t="shared" si="44"/>
        <v>6.6199999999999995E-2</v>
      </c>
      <c r="BG28">
        <f t="shared" si="45"/>
        <v>0.22589999999999999</v>
      </c>
      <c r="BH28">
        <f t="shared" si="46"/>
        <v>4.3999999999999997E-2</v>
      </c>
      <c r="BI28">
        <f t="shared" si="47"/>
        <v>0.1036</v>
      </c>
      <c r="BK28">
        <f t="shared" si="48"/>
        <v>6.9800000000000001E-2</v>
      </c>
      <c r="BL28">
        <f t="shared" si="49"/>
        <v>9.7600000000000006E-2</v>
      </c>
      <c r="BM28">
        <f t="shared" si="50"/>
        <v>0.22919999999999999</v>
      </c>
      <c r="BN28">
        <f t="shared" si="51"/>
        <v>0.11799999999999999</v>
      </c>
      <c r="BO28">
        <f t="shared" si="52"/>
        <v>0.37809999999999999</v>
      </c>
    </row>
    <row r="29" spans="1:67" x14ac:dyDescent="0.25">
      <c r="A29">
        <v>79</v>
      </c>
      <c r="B29">
        <v>0.245</v>
      </c>
      <c r="C29">
        <v>0.1</v>
      </c>
      <c r="D29">
        <v>0.71</v>
      </c>
      <c r="E29">
        <v>0.26</v>
      </c>
      <c r="F29">
        <v>0.2</v>
      </c>
      <c r="G29" t="s">
        <v>13</v>
      </c>
      <c r="H29">
        <f t="shared" si="24"/>
        <v>5.2400000000000002E-2</v>
      </c>
      <c r="I29">
        <f t="shared" si="25"/>
        <v>4.4299999999999999E-2</v>
      </c>
      <c r="J29">
        <f t="shared" si="26"/>
        <v>0.13089999999999999</v>
      </c>
      <c r="K29">
        <f t="shared" si="27"/>
        <v>0.35470000000000002</v>
      </c>
      <c r="L29">
        <f t="shared" si="0"/>
        <v>4.4299999999999999E-2</v>
      </c>
      <c r="M29" t="str">
        <f t="shared" si="1"/>
        <v>Low</v>
      </c>
      <c r="N29">
        <f t="shared" si="2"/>
        <v>0</v>
      </c>
      <c r="O29">
        <f t="shared" si="28"/>
        <v>0.2475</v>
      </c>
      <c r="P29">
        <f t="shared" si="29"/>
        <v>0.1111</v>
      </c>
      <c r="Q29">
        <f t="shared" si="30"/>
        <v>0.74739999999999995</v>
      </c>
      <c r="R29">
        <f t="shared" si="31"/>
        <v>0.2626</v>
      </c>
      <c r="S29">
        <f t="shared" si="32"/>
        <v>0.21510000000000001</v>
      </c>
      <c r="U29">
        <f t="shared" si="4"/>
        <v>0.60319999999999996</v>
      </c>
      <c r="V29">
        <f t="shared" si="5"/>
        <v>0.8</v>
      </c>
      <c r="W29">
        <f t="shared" si="6"/>
        <v>0.14460000000000001</v>
      </c>
      <c r="X29">
        <f t="shared" si="7"/>
        <v>0.58399999999999996</v>
      </c>
      <c r="Y29">
        <f t="shared" si="8"/>
        <v>0.64600000000000002</v>
      </c>
      <c r="AA29">
        <f t="shared" si="9"/>
        <v>2.46E-2</v>
      </c>
      <c r="AB29">
        <f t="shared" si="10"/>
        <v>6.6E-3</v>
      </c>
      <c r="AC29">
        <f t="shared" si="11"/>
        <v>0.36649999999999999</v>
      </c>
      <c r="AD29">
        <f t="shared" si="12"/>
        <v>2.76E-2</v>
      </c>
      <c r="AE29">
        <f t="shared" si="13"/>
        <v>1.9E-2</v>
      </c>
      <c r="AG29">
        <f t="shared" si="14"/>
        <v>0.193</v>
      </c>
      <c r="AH29">
        <f t="shared" si="15"/>
        <v>0.45660000000000001</v>
      </c>
      <c r="AI29">
        <f t="shared" si="16"/>
        <v>9.7999999999999997E-3</v>
      </c>
      <c r="AJ29">
        <f t="shared" si="17"/>
        <v>0.1762</v>
      </c>
      <c r="AK29">
        <f t="shared" si="18"/>
        <v>0.23499999999999999</v>
      </c>
      <c r="AM29">
        <f t="shared" si="19"/>
        <v>0.35569999999999996</v>
      </c>
      <c r="AN29">
        <f t="shared" si="20"/>
        <v>0.68890000000000007</v>
      </c>
      <c r="AO29">
        <f t="shared" si="21"/>
        <v>0.6028</v>
      </c>
      <c r="AP29">
        <f t="shared" si="22"/>
        <v>0.32139999999999996</v>
      </c>
      <c r="AQ29">
        <f t="shared" si="23"/>
        <v>0.43090000000000001</v>
      </c>
      <c r="AS29">
        <f t="shared" si="33"/>
        <v>2.23E-2</v>
      </c>
      <c r="AT29">
        <f t="shared" si="34"/>
        <v>1.32E-2</v>
      </c>
      <c r="AU29">
        <f t="shared" si="35"/>
        <v>0.29820000000000002</v>
      </c>
      <c r="AV29">
        <f t="shared" si="36"/>
        <v>2.63E-2</v>
      </c>
      <c r="AW29">
        <f t="shared" si="37"/>
        <v>1.4E-2</v>
      </c>
      <c r="AY29">
        <f t="shared" si="38"/>
        <v>2.7400000000000001E-2</v>
      </c>
      <c r="AZ29">
        <f t="shared" si="39"/>
        <v>5.1299999999999998E-2</v>
      </c>
      <c r="BA29">
        <f t="shared" si="40"/>
        <v>0.26519999999999999</v>
      </c>
      <c r="BB29">
        <f t="shared" si="41"/>
        <v>8.9899999999999994E-2</v>
      </c>
      <c r="BC29">
        <f t="shared" si="42"/>
        <v>4.3E-3</v>
      </c>
      <c r="BE29">
        <f t="shared" si="43"/>
        <v>6.25E-2</v>
      </c>
      <c r="BF29">
        <f t="shared" si="44"/>
        <v>6.6199999999999995E-2</v>
      </c>
      <c r="BG29">
        <f t="shared" si="45"/>
        <v>0.2092</v>
      </c>
      <c r="BH29">
        <f t="shared" si="46"/>
        <v>2.2100000000000002E-2</v>
      </c>
      <c r="BI29">
        <f t="shared" si="47"/>
        <v>0.1265</v>
      </c>
      <c r="BK29">
        <f t="shared" si="48"/>
        <v>7.5999999999999998E-2</v>
      </c>
      <c r="BL29">
        <f t="shared" si="49"/>
        <v>9.7600000000000006E-2</v>
      </c>
      <c r="BM29">
        <f t="shared" si="50"/>
        <v>0.21249999999999999</v>
      </c>
      <c r="BN29">
        <f t="shared" si="51"/>
        <v>9.6100000000000005E-2</v>
      </c>
      <c r="BO29">
        <f t="shared" si="52"/>
        <v>0.40100000000000002</v>
      </c>
    </row>
    <row r="30" spans="1:67" x14ac:dyDescent="0.25">
      <c r="A30">
        <v>80</v>
      </c>
      <c r="B30">
        <v>0.29499999999999998</v>
      </c>
      <c r="C30">
        <v>0.2</v>
      </c>
      <c r="D30">
        <v>0.86</v>
      </c>
      <c r="E30">
        <v>0.44</v>
      </c>
      <c r="F30">
        <v>0.28000000000000003</v>
      </c>
      <c r="G30" t="s">
        <v>21</v>
      </c>
      <c r="H30">
        <f t="shared" si="24"/>
        <v>0.11020000000000001</v>
      </c>
      <c r="I30">
        <f t="shared" si="25"/>
        <v>9.1700000000000004E-2</v>
      </c>
      <c r="J30">
        <f t="shared" si="26"/>
        <v>0.1615</v>
      </c>
      <c r="K30">
        <f t="shared" si="27"/>
        <v>0.38129999999999997</v>
      </c>
      <c r="L30">
        <f t="shared" si="0"/>
        <v>9.1700000000000004E-2</v>
      </c>
      <c r="M30" t="str">
        <f t="shared" si="1"/>
        <v>Low</v>
      </c>
      <c r="N30">
        <f t="shared" si="2"/>
        <v>1</v>
      </c>
      <c r="O30">
        <f t="shared" si="28"/>
        <v>0.29799999999999999</v>
      </c>
      <c r="P30">
        <f t="shared" si="29"/>
        <v>0.22220000000000001</v>
      </c>
      <c r="Q30">
        <f t="shared" si="30"/>
        <v>0.90529999999999999</v>
      </c>
      <c r="R30">
        <f t="shared" si="31"/>
        <v>0.44440000000000002</v>
      </c>
      <c r="S30">
        <f t="shared" si="32"/>
        <v>0.30109999999999998</v>
      </c>
      <c r="U30">
        <f t="shared" si="4"/>
        <v>0.54079999999999995</v>
      </c>
      <c r="V30">
        <f t="shared" si="5"/>
        <v>0.63639999999999997</v>
      </c>
      <c r="W30">
        <f t="shared" si="6"/>
        <v>4.9700000000000001E-2</v>
      </c>
      <c r="X30">
        <f t="shared" si="7"/>
        <v>0.38469999999999999</v>
      </c>
      <c r="Y30">
        <f t="shared" si="8"/>
        <v>0.53720000000000001</v>
      </c>
      <c r="AA30">
        <f t="shared" si="9"/>
        <v>3.5499999999999997E-2</v>
      </c>
      <c r="AB30">
        <f t="shared" si="10"/>
        <v>2.0199999999999999E-2</v>
      </c>
      <c r="AC30">
        <f t="shared" si="11"/>
        <v>0.69620000000000004</v>
      </c>
      <c r="AD30">
        <f t="shared" si="12"/>
        <v>8.6599999999999996E-2</v>
      </c>
      <c r="AE30">
        <f t="shared" si="13"/>
        <v>3.6299999999999999E-2</v>
      </c>
      <c r="AG30">
        <f t="shared" si="14"/>
        <v>0.1429</v>
      </c>
      <c r="AH30">
        <f t="shared" si="15"/>
        <v>0.22500000000000001</v>
      </c>
      <c r="AI30">
        <f t="shared" si="16"/>
        <v>2.3E-3</v>
      </c>
      <c r="AJ30">
        <f t="shared" si="17"/>
        <v>6.1600000000000002E-2</v>
      </c>
      <c r="AK30">
        <f t="shared" si="18"/>
        <v>0.1404</v>
      </c>
      <c r="AM30">
        <f t="shared" si="19"/>
        <v>0.24279999999999996</v>
      </c>
      <c r="AN30">
        <f t="shared" si="20"/>
        <v>0.41419999999999996</v>
      </c>
      <c r="AO30">
        <f t="shared" si="21"/>
        <v>0.85560000000000003</v>
      </c>
      <c r="AP30">
        <f t="shared" si="22"/>
        <v>5.9700000000000031E-2</v>
      </c>
      <c r="AQ30">
        <f t="shared" si="23"/>
        <v>0.23610000000000003</v>
      </c>
      <c r="AS30">
        <f t="shared" si="33"/>
        <v>1.14E-2</v>
      </c>
      <c r="AT30">
        <f t="shared" si="34"/>
        <v>4.0000000000000002E-4</v>
      </c>
      <c r="AU30">
        <f t="shared" si="35"/>
        <v>0.62790000000000001</v>
      </c>
      <c r="AV30">
        <f t="shared" si="36"/>
        <v>3.27E-2</v>
      </c>
      <c r="AW30">
        <f t="shared" si="37"/>
        <v>3.1300000000000001E-2</v>
      </c>
      <c r="AY30">
        <f t="shared" si="38"/>
        <v>1.6500000000000001E-2</v>
      </c>
      <c r="AZ30">
        <f t="shared" si="39"/>
        <v>3.7699999999999997E-2</v>
      </c>
      <c r="BA30">
        <f t="shared" si="40"/>
        <v>0.59489999999999998</v>
      </c>
      <c r="BB30">
        <f t="shared" si="41"/>
        <v>3.09E-2</v>
      </c>
      <c r="BC30">
        <f t="shared" si="42"/>
        <v>1.2999999999999999E-2</v>
      </c>
      <c r="BE30">
        <f t="shared" si="43"/>
        <v>5.16E-2</v>
      </c>
      <c r="BF30">
        <f t="shared" si="44"/>
        <v>5.2600000000000001E-2</v>
      </c>
      <c r="BG30">
        <f t="shared" si="45"/>
        <v>0.53890000000000005</v>
      </c>
      <c r="BH30">
        <f t="shared" si="46"/>
        <v>3.6900000000000002E-2</v>
      </c>
      <c r="BI30">
        <f t="shared" si="47"/>
        <v>0.10920000000000001</v>
      </c>
      <c r="BK30">
        <f t="shared" si="48"/>
        <v>6.5100000000000005E-2</v>
      </c>
      <c r="BL30">
        <f t="shared" si="49"/>
        <v>8.4000000000000005E-2</v>
      </c>
      <c r="BM30">
        <f t="shared" si="50"/>
        <v>0.54220000000000002</v>
      </c>
      <c r="BN30">
        <f t="shared" si="51"/>
        <v>3.7100000000000001E-2</v>
      </c>
      <c r="BO30">
        <f t="shared" si="52"/>
        <v>0.38369999999999999</v>
      </c>
    </row>
    <row r="31" spans="1:67" x14ac:dyDescent="0.25">
      <c r="A31">
        <v>81</v>
      </c>
      <c r="B31">
        <v>0.32</v>
      </c>
      <c r="C31">
        <v>0.12</v>
      </c>
      <c r="D31">
        <v>0.79</v>
      </c>
      <c r="E31">
        <v>0.76</v>
      </c>
      <c r="F31">
        <v>0.24</v>
      </c>
      <c r="G31" t="s">
        <v>21</v>
      </c>
      <c r="H31">
        <f t="shared" si="24"/>
        <v>9.5899999999999999E-2</v>
      </c>
      <c r="I31">
        <f t="shared" si="25"/>
        <v>7.4099999999999999E-2</v>
      </c>
      <c r="J31">
        <f t="shared" si="26"/>
        <v>0.16259999999999999</v>
      </c>
      <c r="K31">
        <f t="shared" si="27"/>
        <v>0.37840000000000001</v>
      </c>
      <c r="L31">
        <f t="shared" si="0"/>
        <v>7.4099999999999999E-2</v>
      </c>
      <c r="M31" t="str">
        <f t="shared" si="1"/>
        <v>Low</v>
      </c>
      <c r="N31">
        <f t="shared" si="2"/>
        <v>1</v>
      </c>
      <c r="O31">
        <f t="shared" si="28"/>
        <v>0.32319999999999999</v>
      </c>
      <c r="P31">
        <f t="shared" si="29"/>
        <v>0.1333</v>
      </c>
      <c r="Q31">
        <f t="shared" si="30"/>
        <v>0.83160000000000001</v>
      </c>
      <c r="R31">
        <f t="shared" si="31"/>
        <v>0.76770000000000005</v>
      </c>
      <c r="S31">
        <f t="shared" si="32"/>
        <v>0.2581</v>
      </c>
      <c r="U31">
        <f t="shared" si="4"/>
        <v>0.51149999999999995</v>
      </c>
      <c r="V31">
        <f t="shared" si="5"/>
        <v>0.76480000000000004</v>
      </c>
      <c r="W31">
        <f t="shared" si="6"/>
        <v>9.1899999999999996E-2</v>
      </c>
      <c r="X31">
        <f t="shared" si="7"/>
        <v>0.13139999999999999</v>
      </c>
      <c r="Y31">
        <f t="shared" si="8"/>
        <v>0.5897</v>
      </c>
      <c r="AA31">
        <f t="shared" si="9"/>
        <v>4.2000000000000003E-2</v>
      </c>
      <c r="AB31">
        <f t="shared" si="10"/>
        <v>8.6E-3</v>
      </c>
      <c r="AC31">
        <f t="shared" si="11"/>
        <v>0.51949999999999996</v>
      </c>
      <c r="AD31">
        <f t="shared" si="12"/>
        <v>0.39929999999999999</v>
      </c>
      <c r="AE31">
        <f t="shared" si="13"/>
        <v>2.6700000000000002E-2</v>
      </c>
      <c r="AG31">
        <f t="shared" si="14"/>
        <v>0.12330000000000001</v>
      </c>
      <c r="AH31">
        <f t="shared" si="15"/>
        <v>0.39450000000000002</v>
      </c>
      <c r="AI31">
        <f t="shared" si="16"/>
        <v>5.0000000000000001E-3</v>
      </c>
      <c r="AJ31">
        <f t="shared" si="17"/>
        <v>8.3999999999999995E-3</v>
      </c>
      <c r="AK31">
        <f t="shared" si="18"/>
        <v>0.18110000000000001</v>
      </c>
      <c r="AM31">
        <f t="shared" si="19"/>
        <v>0.18829999999999997</v>
      </c>
      <c r="AN31">
        <f t="shared" si="20"/>
        <v>0.63150000000000006</v>
      </c>
      <c r="AO31">
        <f t="shared" si="21"/>
        <v>0.73970000000000002</v>
      </c>
      <c r="AP31">
        <f t="shared" si="22"/>
        <v>0.63630000000000009</v>
      </c>
      <c r="AQ31">
        <f t="shared" si="23"/>
        <v>0.33160000000000001</v>
      </c>
      <c r="AS31">
        <f t="shared" si="33"/>
        <v>4.8999999999999998E-3</v>
      </c>
      <c r="AT31">
        <f t="shared" si="34"/>
        <v>1.12E-2</v>
      </c>
      <c r="AU31">
        <f t="shared" si="35"/>
        <v>0.45119999999999999</v>
      </c>
      <c r="AV31">
        <f t="shared" si="36"/>
        <v>0.34539999999999998</v>
      </c>
      <c r="AW31">
        <f t="shared" si="37"/>
        <v>2.1700000000000001E-2</v>
      </c>
      <c r="AY31">
        <f t="shared" si="38"/>
        <v>0.01</v>
      </c>
      <c r="AZ31">
        <f t="shared" si="39"/>
        <v>4.9299999999999997E-2</v>
      </c>
      <c r="BA31">
        <f t="shared" si="40"/>
        <v>0.41820000000000002</v>
      </c>
      <c r="BB31">
        <f t="shared" si="41"/>
        <v>0.28179999999999999</v>
      </c>
      <c r="BC31">
        <f t="shared" si="42"/>
        <v>3.3999999999999998E-3</v>
      </c>
      <c r="BE31">
        <f t="shared" si="43"/>
        <v>4.5100000000000001E-2</v>
      </c>
      <c r="BF31">
        <f t="shared" si="44"/>
        <v>6.4199999999999993E-2</v>
      </c>
      <c r="BG31">
        <f t="shared" si="45"/>
        <v>0.36220000000000002</v>
      </c>
      <c r="BH31">
        <f t="shared" si="46"/>
        <v>0.34960000000000002</v>
      </c>
      <c r="BI31">
        <f t="shared" si="47"/>
        <v>0.1188</v>
      </c>
      <c r="BK31">
        <f t="shared" si="48"/>
        <v>5.8599999999999999E-2</v>
      </c>
      <c r="BL31">
        <f t="shared" si="49"/>
        <v>9.5600000000000004E-2</v>
      </c>
      <c r="BM31">
        <f t="shared" si="50"/>
        <v>0.36549999999999999</v>
      </c>
      <c r="BN31">
        <f t="shared" si="51"/>
        <v>0.27560000000000001</v>
      </c>
      <c r="BO31">
        <f t="shared" si="52"/>
        <v>0.39329999999999998</v>
      </c>
    </row>
    <row r="32" spans="1:67" x14ac:dyDescent="0.25">
      <c r="A32">
        <v>82</v>
      </c>
      <c r="B32">
        <v>0.29499999999999998</v>
      </c>
      <c r="C32">
        <v>0.25</v>
      </c>
      <c r="D32">
        <v>0.26</v>
      </c>
      <c r="E32">
        <v>0.12</v>
      </c>
      <c r="F32">
        <v>0.67</v>
      </c>
      <c r="G32" t="s">
        <v>24</v>
      </c>
      <c r="H32">
        <f t="shared" si="24"/>
        <v>0.26419999999999999</v>
      </c>
      <c r="I32">
        <f t="shared" si="25"/>
        <v>0.2576</v>
      </c>
      <c r="J32">
        <f t="shared" si="26"/>
        <v>0.1643</v>
      </c>
      <c r="K32">
        <f t="shared" si="27"/>
        <v>9.8400000000000001E-2</v>
      </c>
      <c r="L32">
        <f t="shared" si="0"/>
        <v>9.8400000000000001E-2</v>
      </c>
      <c r="M32" t="str">
        <f t="shared" si="1"/>
        <v>High</v>
      </c>
      <c r="N32">
        <f t="shared" si="2"/>
        <v>0</v>
      </c>
      <c r="O32">
        <f t="shared" si="28"/>
        <v>0.29799999999999999</v>
      </c>
      <c r="P32">
        <f t="shared" si="29"/>
        <v>0.27779999999999999</v>
      </c>
      <c r="Q32">
        <f t="shared" si="30"/>
        <v>0.2737</v>
      </c>
      <c r="R32">
        <f t="shared" si="31"/>
        <v>0.1212</v>
      </c>
      <c r="S32">
        <f t="shared" si="32"/>
        <v>0.72040000000000004</v>
      </c>
      <c r="U32">
        <f t="shared" si="4"/>
        <v>0.54079999999999995</v>
      </c>
      <c r="V32">
        <f t="shared" si="5"/>
        <v>0.56520000000000004</v>
      </c>
      <c r="W32">
        <f t="shared" si="6"/>
        <v>0.57020000000000004</v>
      </c>
      <c r="X32">
        <f t="shared" si="7"/>
        <v>0.78380000000000005</v>
      </c>
      <c r="Y32">
        <f t="shared" si="8"/>
        <v>0.16250000000000001</v>
      </c>
      <c r="AA32">
        <f t="shared" si="9"/>
        <v>3.5499999999999997E-2</v>
      </c>
      <c r="AB32">
        <f t="shared" si="10"/>
        <v>3.0800000000000001E-2</v>
      </c>
      <c r="AC32">
        <f t="shared" si="11"/>
        <v>2.9899999999999999E-2</v>
      </c>
      <c r="AD32">
        <f t="shared" si="12"/>
        <v>7.4999999999999997E-3</v>
      </c>
      <c r="AE32">
        <f t="shared" si="13"/>
        <v>0.3266</v>
      </c>
      <c r="AG32">
        <f t="shared" si="14"/>
        <v>0.1429</v>
      </c>
      <c r="AH32">
        <f t="shared" si="15"/>
        <v>0.161</v>
      </c>
      <c r="AI32">
        <f t="shared" si="16"/>
        <v>0.16500000000000001</v>
      </c>
      <c r="AJ32">
        <f t="shared" si="17"/>
        <v>0.42699999999999999</v>
      </c>
      <c r="AK32">
        <f t="shared" si="18"/>
        <v>1.18E-2</v>
      </c>
      <c r="AM32">
        <f t="shared" si="19"/>
        <v>0.24279999999999996</v>
      </c>
      <c r="AN32">
        <f t="shared" si="20"/>
        <v>0.28740000000000004</v>
      </c>
      <c r="AO32">
        <f t="shared" si="21"/>
        <v>0.29650000000000004</v>
      </c>
      <c r="AP32">
        <f t="shared" si="22"/>
        <v>0.66260000000000008</v>
      </c>
      <c r="AQ32">
        <f t="shared" si="23"/>
        <v>0.55790000000000006</v>
      </c>
      <c r="AS32">
        <f t="shared" si="33"/>
        <v>1.14E-2</v>
      </c>
      <c r="AT32">
        <f t="shared" si="34"/>
        <v>1.0999999999999999E-2</v>
      </c>
      <c r="AU32">
        <f t="shared" si="35"/>
        <v>3.8399999999999997E-2</v>
      </c>
      <c r="AV32">
        <f t="shared" si="36"/>
        <v>4.6399999999999997E-2</v>
      </c>
      <c r="AW32">
        <f t="shared" si="37"/>
        <v>0.3216</v>
      </c>
      <c r="AY32">
        <f t="shared" si="38"/>
        <v>1.6500000000000001E-2</v>
      </c>
      <c r="AZ32">
        <f t="shared" si="39"/>
        <v>2.7099999999999999E-2</v>
      </c>
      <c r="BA32">
        <f t="shared" si="40"/>
        <v>7.1400000000000005E-2</v>
      </c>
      <c r="BB32">
        <f t="shared" si="41"/>
        <v>0.11</v>
      </c>
      <c r="BC32">
        <f t="shared" si="42"/>
        <v>0.30330000000000001</v>
      </c>
      <c r="BE32">
        <f t="shared" si="43"/>
        <v>5.16E-2</v>
      </c>
      <c r="BF32">
        <f t="shared" si="44"/>
        <v>4.2000000000000003E-2</v>
      </c>
      <c r="BG32">
        <f t="shared" si="45"/>
        <v>0.12740000000000001</v>
      </c>
      <c r="BH32">
        <f t="shared" si="46"/>
        <v>4.2200000000000001E-2</v>
      </c>
      <c r="BI32">
        <f t="shared" si="47"/>
        <v>0.18110000000000001</v>
      </c>
      <c r="BK32">
        <f t="shared" si="48"/>
        <v>6.5100000000000005E-2</v>
      </c>
      <c r="BL32">
        <f t="shared" si="49"/>
        <v>7.3400000000000007E-2</v>
      </c>
      <c r="BM32">
        <f t="shared" si="50"/>
        <v>0.1241</v>
      </c>
      <c r="BN32">
        <f t="shared" si="51"/>
        <v>0.1162</v>
      </c>
      <c r="BO32">
        <f t="shared" si="52"/>
        <v>9.3399999999999997E-2</v>
      </c>
    </row>
    <row r="33" spans="1:67" x14ac:dyDescent="0.25">
      <c r="A33">
        <v>83</v>
      </c>
      <c r="B33">
        <v>0.315</v>
      </c>
      <c r="C33">
        <v>0.32</v>
      </c>
      <c r="D33">
        <v>0.28999999999999998</v>
      </c>
      <c r="E33">
        <v>0.28999999999999998</v>
      </c>
      <c r="F33">
        <v>0.62</v>
      </c>
      <c r="G33" t="s">
        <v>24</v>
      </c>
      <c r="H33">
        <f t="shared" si="24"/>
        <v>0.2074</v>
      </c>
      <c r="I33">
        <f t="shared" si="25"/>
        <v>0.20019999999999999</v>
      </c>
      <c r="J33">
        <f t="shared" si="26"/>
        <v>0.10680000000000001</v>
      </c>
      <c r="K33">
        <f t="shared" si="27"/>
        <v>0.15029999999999999</v>
      </c>
      <c r="L33">
        <f t="shared" si="0"/>
        <v>0.10680000000000001</v>
      </c>
      <c r="M33" t="str">
        <f t="shared" si="1"/>
        <v>Middle</v>
      </c>
      <c r="N33">
        <f t="shared" si="2"/>
        <v>1</v>
      </c>
      <c r="O33">
        <f t="shared" si="28"/>
        <v>0.31819999999999998</v>
      </c>
      <c r="P33">
        <f t="shared" si="29"/>
        <v>0.35560000000000003</v>
      </c>
      <c r="Q33">
        <f t="shared" si="30"/>
        <v>0.30530000000000002</v>
      </c>
      <c r="R33">
        <f t="shared" si="31"/>
        <v>0.29289999999999999</v>
      </c>
      <c r="S33">
        <f t="shared" si="32"/>
        <v>0.66669999999999996</v>
      </c>
      <c r="U33">
        <f t="shared" si="4"/>
        <v>0.51719999999999999</v>
      </c>
      <c r="V33">
        <f t="shared" si="5"/>
        <v>0.47539999999999999</v>
      </c>
      <c r="W33">
        <f t="shared" si="6"/>
        <v>0.53220000000000001</v>
      </c>
      <c r="X33">
        <f t="shared" si="7"/>
        <v>0.54690000000000005</v>
      </c>
      <c r="Y33">
        <f t="shared" si="8"/>
        <v>0.2</v>
      </c>
      <c r="AA33">
        <f t="shared" si="9"/>
        <v>4.07E-2</v>
      </c>
      <c r="AB33">
        <f t="shared" si="10"/>
        <v>5.1700000000000003E-2</v>
      </c>
      <c r="AC33">
        <f t="shared" si="11"/>
        <v>3.73E-2</v>
      </c>
      <c r="AD33">
        <f t="shared" si="12"/>
        <v>3.4299999999999997E-2</v>
      </c>
      <c r="AE33">
        <f t="shared" si="13"/>
        <v>0.25800000000000001</v>
      </c>
      <c r="AG33">
        <f t="shared" si="14"/>
        <v>0.127</v>
      </c>
      <c r="AH33">
        <f t="shared" si="15"/>
        <v>0.1023</v>
      </c>
      <c r="AI33">
        <f t="shared" si="16"/>
        <v>0.13689999999999999</v>
      </c>
      <c r="AJ33">
        <f t="shared" si="17"/>
        <v>0.14729999999999999</v>
      </c>
      <c r="AK33">
        <f t="shared" si="18"/>
        <v>1.67E-2</v>
      </c>
      <c r="AM33">
        <f t="shared" si="19"/>
        <v>0.19900000000000001</v>
      </c>
      <c r="AN33">
        <f t="shared" si="20"/>
        <v>0.11979999999999996</v>
      </c>
      <c r="AO33">
        <f t="shared" si="21"/>
        <v>0.22689999999999999</v>
      </c>
      <c r="AP33">
        <f t="shared" si="22"/>
        <v>0.25400000000000006</v>
      </c>
      <c r="AQ33">
        <f t="shared" si="23"/>
        <v>0.46669999999999995</v>
      </c>
      <c r="AS33">
        <f t="shared" si="33"/>
        <v>6.1999999999999998E-3</v>
      </c>
      <c r="AT33">
        <f t="shared" si="34"/>
        <v>3.1899999999999998E-2</v>
      </c>
      <c r="AU33">
        <f t="shared" si="35"/>
        <v>3.1E-2</v>
      </c>
      <c r="AV33">
        <f t="shared" si="36"/>
        <v>1.9599999999999999E-2</v>
      </c>
      <c r="AW33">
        <f t="shared" si="37"/>
        <v>0.253</v>
      </c>
      <c r="AY33">
        <f t="shared" si="38"/>
        <v>1.1299999999999999E-2</v>
      </c>
      <c r="AZ33">
        <f t="shared" si="39"/>
        <v>6.1999999999999998E-3</v>
      </c>
      <c r="BA33">
        <f t="shared" si="40"/>
        <v>6.4000000000000001E-2</v>
      </c>
      <c r="BB33">
        <f t="shared" si="41"/>
        <v>8.3199999999999996E-2</v>
      </c>
      <c r="BC33">
        <f t="shared" si="42"/>
        <v>0.23469999999999999</v>
      </c>
      <c r="BE33">
        <f t="shared" si="43"/>
        <v>4.6399999999999997E-2</v>
      </c>
      <c r="BF33">
        <f t="shared" si="44"/>
        <v>2.1100000000000001E-2</v>
      </c>
      <c r="BG33">
        <f t="shared" si="45"/>
        <v>0.12</v>
      </c>
      <c r="BH33">
        <f t="shared" si="46"/>
        <v>1.54E-2</v>
      </c>
      <c r="BI33">
        <f t="shared" si="47"/>
        <v>0.1125</v>
      </c>
      <c r="BK33">
        <f t="shared" si="48"/>
        <v>5.9900000000000002E-2</v>
      </c>
      <c r="BL33">
        <f t="shared" si="49"/>
        <v>5.2499999999999998E-2</v>
      </c>
      <c r="BM33">
        <f t="shared" si="50"/>
        <v>0.1167</v>
      </c>
      <c r="BN33">
        <f t="shared" si="51"/>
        <v>8.9399999999999993E-2</v>
      </c>
      <c r="BO33">
        <f t="shared" si="52"/>
        <v>0.16200000000000001</v>
      </c>
    </row>
    <row r="34" spans="1:67" x14ac:dyDescent="0.25">
      <c r="A34">
        <v>84</v>
      </c>
      <c r="B34">
        <v>0.25</v>
      </c>
      <c r="C34">
        <v>0.28999999999999998</v>
      </c>
      <c r="D34">
        <v>0.15</v>
      </c>
      <c r="E34">
        <v>0.48</v>
      </c>
      <c r="F34">
        <v>0.26</v>
      </c>
      <c r="G34" t="s">
        <v>21</v>
      </c>
      <c r="H34">
        <f t="shared" si="24"/>
        <v>3.1699999999999999E-2</v>
      </c>
      <c r="I34">
        <f t="shared" si="25"/>
        <v>1.9099999999999999E-2</v>
      </c>
      <c r="J34">
        <f t="shared" si="26"/>
        <v>0.11409999999999999</v>
      </c>
      <c r="K34">
        <f t="shared" si="27"/>
        <v>0.33090000000000003</v>
      </c>
      <c r="L34">
        <f t="shared" si="0"/>
        <v>1.9099999999999999E-2</v>
      </c>
      <c r="M34" t="str">
        <f t="shared" si="1"/>
        <v>Low</v>
      </c>
      <c r="N34">
        <f t="shared" si="2"/>
        <v>1</v>
      </c>
      <c r="O34">
        <f t="shared" si="28"/>
        <v>0.2525</v>
      </c>
      <c r="P34">
        <f t="shared" si="29"/>
        <v>0.32219999999999999</v>
      </c>
      <c r="Q34">
        <f t="shared" si="30"/>
        <v>0.15790000000000001</v>
      </c>
      <c r="R34">
        <f t="shared" si="31"/>
        <v>0.48480000000000001</v>
      </c>
      <c r="S34">
        <f t="shared" si="32"/>
        <v>0.27960000000000002</v>
      </c>
      <c r="U34">
        <f t="shared" si="4"/>
        <v>0.5968</v>
      </c>
      <c r="V34">
        <f t="shared" si="5"/>
        <v>0.51259999999999994</v>
      </c>
      <c r="W34">
        <f t="shared" si="6"/>
        <v>0.72729999999999995</v>
      </c>
      <c r="X34">
        <f t="shared" si="7"/>
        <v>0.34699999999999998</v>
      </c>
      <c r="Y34">
        <f t="shared" si="8"/>
        <v>0.56299999999999994</v>
      </c>
      <c r="AA34">
        <f t="shared" si="9"/>
        <v>2.5600000000000001E-2</v>
      </c>
      <c r="AB34">
        <f t="shared" si="10"/>
        <v>4.1799999999999997E-2</v>
      </c>
      <c r="AC34">
        <f t="shared" si="11"/>
        <v>1.12E-2</v>
      </c>
      <c r="AD34">
        <f t="shared" si="12"/>
        <v>0.1075</v>
      </c>
      <c r="AE34">
        <f t="shared" si="13"/>
        <v>3.1199999999999999E-2</v>
      </c>
      <c r="AG34">
        <f t="shared" si="14"/>
        <v>0.18729999999999999</v>
      </c>
      <c r="AH34">
        <f t="shared" si="15"/>
        <v>0.1241</v>
      </c>
      <c r="AI34">
        <f t="shared" si="16"/>
        <v>0.33639999999999998</v>
      </c>
      <c r="AJ34">
        <f t="shared" si="17"/>
        <v>4.9000000000000002E-2</v>
      </c>
      <c r="AK34">
        <f t="shared" si="18"/>
        <v>0.1593</v>
      </c>
      <c r="AM34">
        <f t="shared" si="19"/>
        <v>0.34429999999999999</v>
      </c>
      <c r="AN34">
        <f t="shared" si="20"/>
        <v>0.19039999999999996</v>
      </c>
      <c r="AO34">
        <f t="shared" si="21"/>
        <v>0.56939999999999991</v>
      </c>
      <c r="AP34">
        <f t="shared" si="22"/>
        <v>0.13780000000000003</v>
      </c>
      <c r="AQ34">
        <f t="shared" si="23"/>
        <v>0.28339999999999993</v>
      </c>
      <c r="AS34">
        <f t="shared" si="33"/>
        <v>2.1299999999999999E-2</v>
      </c>
      <c r="AT34">
        <f t="shared" si="34"/>
        <v>2.1999999999999999E-2</v>
      </c>
      <c r="AU34">
        <f t="shared" si="35"/>
        <v>5.7099999999999998E-2</v>
      </c>
      <c r="AV34">
        <f t="shared" si="36"/>
        <v>5.3600000000000002E-2</v>
      </c>
      <c r="AW34">
        <f t="shared" si="37"/>
        <v>2.6200000000000001E-2</v>
      </c>
      <c r="AY34">
        <f t="shared" si="38"/>
        <v>2.64E-2</v>
      </c>
      <c r="AZ34">
        <f t="shared" si="39"/>
        <v>1.61E-2</v>
      </c>
      <c r="BA34">
        <f t="shared" si="40"/>
        <v>9.01E-2</v>
      </c>
      <c r="BB34">
        <f t="shared" si="41"/>
        <v>0.01</v>
      </c>
      <c r="BC34">
        <f t="shared" si="42"/>
        <v>7.9000000000000008E-3</v>
      </c>
      <c r="BE34">
        <f t="shared" si="43"/>
        <v>6.1499999999999999E-2</v>
      </c>
      <c r="BF34">
        <f t="shared" si="44"/>
        <v>3.1E-2</v>
      </c>
      <c r="BG34">
        <f t="shared" si="45"/>
        <v>0.14610000000000001</v>
      </c>
      <c r="BH34">
        <f t="shared" si="46"/>
        <v>5.7799999999999997E-2</v>
      </c>
      <c r="BI34">
        <f t="shared" si="47"/>
        <v>0.1143</v>
      </c>
      <c r="BK34">
        <f t="shared" si="48"/>
        <v>7.4999999999999997E-2</v>
      </c>
      <c r="BL34">
        <f t="shared" si="49"/>
        <v>6.2399999999999997E-2</v>
      </c>
      <c r="BM34">
        <f t="shared" si="50"/>
        <v>0.14280000000000001</v>
      </c>
      <c r="BN34">
        <f t="shared" si="51"/>
        <v>1.6199999999999999E-2</v>
      </c>
      <c r="BO34">
        <f t="shared" si="52"/>
        <v>0.38879999999999998</v>
      </c>
    </row>
    <row r="35" spans="1:67" x14ac:dyDescent="0.25">
      <c r="A35">
        <v>85</v>
      </c>
      <c r="B35">
        <v>0.27</v>
      </c>
      <c r="C35">
        <v>0.1</v>
      </c>
      <c r="D35">
        <v>0.1</v>
      </c>
      <c r="E35">
        <v>0.7</v>
      </c>
      <c r="F35">
        <v>0.25</v>
      </c>
      <c r="G35" t="s">
        <v>21</v>
      </c>
      <c r="H35">
        <f t="shared" si="24"/>
        <v>4.1099999999999998E-2</v>
      </c>
      <c r="I35">
        <f t="shared" si="25"/>
        <v>2.81E-2</v>
      </c>
      <c r="J35">
        <f t="shared" si="26"/>
        <v>0.128</v>
      </c>
      <c r="K35">
        <f t="shared" si="27"/>
        <v>0.34289999999999998</v>
      </c>
      <c r="L35">
        <f t="shared" si="0"/>
        <v>2.81E-2</v>
      </c>
      <c r="M35" t="str">
        <f t="shared" si="1"/>
        <v>Low</v>
      </c>
      <c r="N35">
        <f t="shared" si="2"/>
        <v>1</v>
      </c>
      <c r="O35">
        <f t="shared" si="28"/>
        <v>0.2727</v>
      </c>
      <c r="P35">
        <f t="shared" si="29"/>
        <v>0.1111</v>
      </c>
      <c r="Q35">
        <f t="shared" si="30"/>
        <v>0.1053</v>
      </c>
      <c r="R35">
        <f t="shared" si="31"/>
        <v>0.70709999999999995</v>
      </c>
      <c r="S35">
        <f t="shared" si="32"/>
        <v>0.26879999999999998</v>
      </c>
      <c r="U35">
        <f t="shared" si="4"/>
        <v>0.57150000000000001</v>
      </c>
      <c r="V35">
        <f t="shared" si="5"/>
        <v>0.8</v>
      </c>
      <c r="W35">
        <f t="shared" si="6"/>
        <v>0.8095</v>
      </c>
      <c r="X35">
        <f t="shared" si="7"/>
        <v>0.1716</v>
      </c>
      <c r="Y35">
        <f t="shared" si="8"/>
        <v>0.57630000000000003</v>
      </c>
      <c r="AA35">
        <f t="shared" si="9"/>
        <v>2.9700000000000001E-2</v>
      </c>
      <c r="AB35">
        <f t="shared" si="10"/>
        <v>6.6E-3</v>
      </c>
      <c r="AC35">
        <f t="shared" si="11"/>
        <v>6.1000000000000004E-3</v>
      </c>
      <c r="AD35">
        <f t="shared" si="12"/>
        <v>0.30830000000000002</v>
      </c>
      <c r="AE35">
        <f t="shared" si="13"/>
        <v>2.8899999999999999E-2</v>
      </c>
      <c r="AG35">
        <f t="shared" si="14"/>
        <v>0.16600000000000001</v>
      </c>
      <c r="AH35">
        <f t="shared" si="15"/>
        <v>0.45660000000000001</v>
      </c>
      <c r="AI35">
        <f t="shared" si="16"/>
        <v>0.47470000000000001</v>
      </c>
      <c r="AJ35">
        <f t="shared" si="17"/>
        <v>1.29E-2</v>
      </c>
      <c r="AK35">
        <f t="shared" si="18"/>
        <v>0.1699</v>
      </c>
      <c r="AM35">
        <f t="shared" si="19"/>
        <v>0.29880000000000001</v>
      </c>
      <c r="AN35">
        <f t="shared" si="20"/>
        <v>0.68890000000000007</v>
      </c>
      <c r="AO35">
        <f t="shared" si="21"/>
        <v>0.70419999999999994</v>
      </c>
      <c r="AP35">
        <f t="shared" si="22"/>
        <v>0.53549999999999998</v>
      </c>
      <c r="AQ35">
        <f t="shared" si="23"/>
        <v>0.30750000000000005</v>
      </c>
      <c r="AS35">
        <f t="shared" si="33"/>
        <v>1.72E-2</v>
      </c>
      <c r="AT35">
        <f t="shared" si="34"/>
        <v>1.32E-2</v>
      </c>
      <c r="AU35">
        <f t="shared" si="35"/>
        <v>6.2199999999999998E-2</v>
      </c>
      <c r="AV35">
        <f t="shared" si="36"/>
        <v>0.25440000000000002</v>
      </c>
      <c r="AW35">
        <f t="shared" si="37"/>
        <v>2.3900000000000001E-2</v>
      </c>
      <c r="AY35">
        <f t="shared" si="38"/>
        <v>2.23E-2</v>
      </c>
      <c r="AZ35">
        <f t="shared" si="39"/>
        <v>5.1299999999999998E-2</v>
      </c>
      <c r="BA35">
        <f t="shared" si="40"/>
        <v>9.5200000000000007E-2</v>
      </c>
      <c r="BB35">
        <f t="shared" si="41"/>
        <v>0.1908</v>
      </c>
      <c r="BC35">
        <f t="shared" si="42"/>
        <v>5.5999999999999999E-3</v>
      </c>
      <c r="BE35">
        <f t="shared" si="43"/>
        <v>5.74E-2</v>
      </c>
      <c r="BF35">
        <f t="shared" si="44"/>
        <v>6.6199999999999995E-2</v>
      </c>
      <c r="BG35">
        <f t="shared" si="45"/>
        <v>0.1512</v>
      </c>
      <c r="BH35">
        <f t="shared" si="46"/>
        <v>0.2586</v>
      </c>
      <c r="BI35">
        <f t="shared" si="47"/>
        <v>0.1166</v>
      </c>
      <c r="BK35">
        <f t="shared" si="48"/>
        <v>7.0900000000000005E-2</v>
      </c>
      <c r="BL35">
        <f t="shared" si="49"/>
        <v>9.7600000000000006E-2</v>
      </c>
      <c r="BM35">
        <f t="shared" si="50"/>
        <v>0.1479</v>
      </c>
      <c r="BN35">
        <f t="shared" si="51"/>
        <v>0.18459999999999999</v>
      </c>
      <c r="BO35">
        <f t="shared" si="52"/>
        <v>0.3911</v>
      </c>
    </row>
    <row r="36" spans="1:67" x14ac:dyDescent="0.25">
      <c r="A36">
        <v>86</v>
      </c>
      <c r="B36">
        <v>0.248</v>
      </c>
      <c r="C36">
        <v>0.3</v>
      </c>
      <c r="D36">
        <v>0.31</v>
      </c>
      <c r="E36">
        <v>0.2</v>
      </c>
      <c r="F36">
        <v>0.03</v>
      </c>
      <c r="G36" t="s">
        <v>13</v>
      </c>
      <c r="H36">
        <f t="shared" si="24"/>
        <v>8.6E-3</v>
      </c>
      <c r="I36">
        <f t="shared" si="25"/>
        <v>3.0800000000000001E-2</v>
      </c>
      <c r="J36">
        <f t="shared" si="26"/>
        <v>0.1323</v>
      </c>
      <c r="K36">
        <f t="shared" si="27"/>
        <v>0.35520000000000002</v>
      </c>
      <c r="L36">
        <f t="shared" si="0"/>
        <v>8.6E-3</v>
      </c>
      <c r="M36" t="str">
        <f t="shared" si="1"/>
        <v>very_low</v>
      </c>
      <c r="N36">
        <f t="shared" si="2"/>
        <v>1</v>
      </c>
      <c r="O36">
        <f t="shared" si="28"/>
        <v>0.2505</v>
      </c>
      <c r="P36">
        <f t="shared" si="29"/>
        <v>0.33329999999999999</v>
      </c>
      <c r="Q36">
        <f t="shared" si="30"/>
        <v>0.32629999999999998</v>
      </c>
      <c r="R36">
        <f t="shared" si="31"/>
        <v>0.20200000000000001</v>
      </c>
      <c r="S36">
        <f t="shared" si="32"/>
        <v>3.2300000000000002E-2</v>
      </c>
      <c r="U36">
        <f t="shared" si="4"/>
        <v>0.59940000000000004</v>
      </c>
      <c r="V36">
        <f t="shared" si="5"/>
        <v>0.5</v>
      </c>
      <c r="W36">
        <f t="shared" si="6"/>
        <v>0.50800000000000001</v>
      </c>
      <c r="X36">
        <f t="shared" si="7"/>
        <v>0.66390000000000005</v>
      </c>
      <c r="Y36">
        <f t="shared" si="8"/>
        <v>0.93740000000000001</v>
      </c>
      <c r="AA36">
        <f t="shared" si="9"/>
        <v>2.52E-2</v>
      </c>
      <c r="AB36">
        <f t="shared" si="10"/>
        <v>4.4900000000000002E-2</v>
      </c>
      <c r="AC36">
        <f t="shared" si="11"/>
        <v>4.2900000000000001E-2</v>
      </c>
      <c r="AD36">
        <f t="shared" si="12"/>
        <v>1.7000000000000001E-2</v>
      </c>
      <c r="AE36">
        <f t="shared" si="13"/>
        <v>1.4E-3</v>
      </c>
      <c r="AG36">
        <f t="shared" si="14"/>
        <v>0.1895</v>
      </c>
      <c r="AH36">
        <f t="shared" si="15"/>
        <v>0.1163</v>
      </c>
      <c r="AI36">
        <f t="shared" si="16"/>
        <v>0.1212</v>
      </c>
      <c r="AJ36">
        <f t="shared" si="17"/>
        <v>0.25480000000000003</v>
      </c>
      <c r="AK36">
        <f t="shared" si="18"/>
        <v>0.78839999999999999</v>
      </c>
      <c r="AM36">
        <f t="shared" si="19"/>
        <v>0.34890000000000004</v>
      </c>
      <c r="AN36">
        <f t="shared" si="20"/>
        <v>0.16670000000000001</v>
      </c>
      <c r="AO36">
        <f t="shared" si="21"/>
        <v>0.18170000000000003</v>
      </c>
      <c r="AP36">
        <f t="shared" si="22"/>
        <v>0.46190000000000003</v>
      </c>
      <c r="AQ36">
        <f t="shared" si="23"/>
        <v>0.90510000000000002</v>
      </c>
      <c r="AS36">
        <f t="shared" si="33"/>
        <v>2.1700000000000001E-2</v>
      </c>
      <c r="AT36">
        <f t="shared" si="34"/>
        <v>2.5100000000000001E-2</v>
      </c>
      <c r="AU36">
        <f t="shared" si="35"/>
        <v>2.5399999999999999E-2</v>
      </c>
      <c r="AV36">
        <f t="shared" si="36"/>
        <v>3.6900000000000002E-2</v>
      </c>
      <c r="AW36">
        <f t="shared" si="37"/>
        <v>3.5999999999999999E-3</v>
      </c>
      <c r="AY36">
        <f t="shared" si="38"/>
        <v>2.6800000000000001E-2</v>
      </c>
      <c r="AZ36">
        <f t="shared" si="39"/>
        <v>1.2999999999999999E-2</v>
      </c>
      <c r="BA36">
        <f t="shared" si="40"/>
        <v>5.8400000000000001E-2</v>
      </c>
      <c r="BB36">
        <f t="shared" si="41"/>
        <v>0.10050000000000001</v>
      </c>
      <c r="BC36">
        <f t="shared" si="42"/>
        <v>2.1899999999999999E-2</v>
      </c>
      <c r="BE36">
        <f t="shared" si="43"/>
        <v>6.1899999999999997E-2</v>
      </c>
      <c r="BF36">
        <f t="shared" si="44"/>
        <v>2.7900000000000001E-2</v>
      </c>
      <c r="BG36">
        <f t="shared" si="45"/>
        <v>0.1144</v>
      </c>
      <c r="BH36">
        <f t="shared" si="46"/>
        <v>3.27E-2</v>
      </c>
      <c r="BI36">
        <f t="shared" si="47"/>
        <v>0.14410000000000001</v>
      </c>
      <c r="BK36">
        <f t="shared" si="48"/>
        <v>7.5399999999999995E-2</v>
      </c>
      <c r="BL36">
        <f t="shared" si="49"/>
        <v>5.9299999999999999E-2</v>
      </c>
      <c r="BM36">
        <f t="shared" si="50"/>
        <v>0.1111</v>
      </c>
      <c r="BN36">
        <f t="shared" si="51"/>
        <v>0.1067</v>
      </c>
      <c r="BO36">
        <f t="shared" si="52"/>
        <v>0.41860000000000003</v>
      </c>
    </row>
    <row r="37" spans="1:67" x14ac:dyDescent="0.25">
      <c r="A37">
        <v>87</v>
      </c>
      <c r="B37">
        <v>0.32500000000000001</v>
      </c>
      <c r="C37">
        <v>0.25</v>
      </c>
      <c r="D37">
        <v>0.38</v>
      </c>
      <c r="E37">
        <v>0.31</v>
      </c>
      <c r="F37">
        <v>0.79</v>
      </c>
      <c r="G37" t="s">
        <v>20</v>
      </c>
      <c r="H37">
        <f t="shared" si="24"/>
        <v>0.44209999999999999</v>
      </c>
      <c r="I37">
        <f t="shared" si="25"/>
        <v>0.43559999999999999</v>
      </c>
      <c r="J37">
        <f t="shared" si="26"/>
        <v>0.3422</v>
      </c>
      <c r="K37">
        <f t="shared" si="27"/>
        <v>0.12740000000000001</v>
      </c>
      <c r="L37">
        <f t="shared" si="0"/>
        <v>0.12740000000000001</v>
      </c>
      <c r="M37" t="str">
        <f t="shared" si="1"/>
        <v>High</v>
      </c>
      <c r="N37">
        <f t="shared" si="2"/>
        <v>1</v>
      </c>
      <c r="O37">
        <f t="shared" si="28"/>
        <v>0.32829999999999998</v>
      </c>
      <c r="P37">
        <f t="shared" si="29"/>
        <v>0.27779999999999999</v>
      </c>
      <c r="Q37">
        <f t="shared" si="30"/>
        <v>0.4</v>
      </c>
      <c r="R37">
        <f t="shared" si="31"/>
        <v>0.31309999999999999</v>
      </c>
      <c r="S37">
        <f t="shared" si="32"/>
        <v>0.84950000000000003</v>
      </c>
      <c r="U37">
        <f t="shared" si="4"/>
        <v>0.50570000000000004</v>
      </c>
      <c r="V37">
        <f t="shared" si="5"/>
        <v>0.56520000000000004</v>
      </c>
      <c r="W37">
        <f t="shared" si="6"/>
        <v>0.42859999999999998</v>
      </c>
      <c r="X37">
        <f t="shared" si="7"/>
        <v>0.52310000000000001</v>
      </c>
      <c r="Y37">
        <f t="shared" si="8"/>
        <v>8.14E-2</v>
      </c>
      <c r="AA37">
        <f t="shared" si="9"/>
        <v>4.3499999999999997E-2</v>
      </c>
      <c r="AB37">
        <f t="shared" si="10"/>
        <v>3.0800000000000001E-2</v>
      </c>
      <c r="AC37">
        <f t="shared" si="11"/>
        <v>6.7400000000000002E-2</v>
      </c>
      <c r="AD37">
        <f t="shared" si="12"/>
        <v>3.9300000000000002E-2</v>
      </c>
      <c r="AE37">
        <f t="shared" si="13"/>
        <v>0.55820000000000003</v>
      </c>
      <c r="AG37">
        <f t="shared" si="14"/>
        <v>0.1197</v>
      </c>
      <c r="AH37">
        <f t="shared" si="15"/>
        <v>0.161</v>
      </c>
      <c r="AI37">
        <f t="shared" si="16"/>
        <v>7.9299999999999995E-2</v>
      </c>
      <c r="AJ37">
        <f t="shared" si="17"/>
        <v>0.1308</v>
      </c>
      <c r="AK37">
        <f t="shared" si="18"/>
        <v>4.3E-3</v>
      </c>
      <c r="AM37">
        <f t="shared" si="19"/>
        <v>0.17740000000000006</v>
      </c>
      <c r="AN37">
        <f t="shared" si="20"/>
        <v>0.28740000000000004</v>
      </c>
      <c r="AO37">
        <f t="shared" si="21"/>
        <v>2.8599999999999959E-2</v>
      </c>
      <c r="AP37">
        <f t="shared" si="22"/>
        <v>0.21000000000000002</v>
      </c>
      <c r="AQ37">
        <f t="shared" si="23"/>
        <v>0.7681</v>
      </c>
      <c r="AS37">
        <f t="shared" si="33"/>
        <v>3.3999999999999998E-3</v>
      </c>
      <c r="AT37">
        <f t="shared" si="34"/>
        <v>1.0999999999999999E-2</v>
      </c>
      <c r="AU37">
        <f t="shared" si="35"/>
        <v>8.9999999999999998E-4</v>
      </c>
      <c r="AV37">
        <f t="shared" si="36"/>
        <v>1.46E-2</v>
      </c>
      <c r="AW37">
        <f t="shared" si="37"/>
        <v>0.55320000000000003</v>
      </c>
      <c r="AY37">
        <f t="shared" si="38"/>
        <v>8.5000000000000006E-3</v>
      </c>
      <c r="AZ37">
        <f t="shared" si="39"/>
        <v>2.7099999999999999E-2</v>
      </c>
      <c r="BA37">
        <f t="shared" si="40"/>
        <v>3.39E-2</v>
      </c>
      <c r="BB37">
        <f t="shared" si="41"/>
        <v>7.8200000000000006E-2</v>
      </c>
      <c r="BC37">
        <f t="shared" si="42"/>
        <v>0.53490000000000004</v>
      </c>
      <c r="BE37">
        <f t="shared" si="43"/>
        <v>4.36E-2</v>
      </c>
      <c r="BF37">
        <f t="shared" si="44"/>
        <v>4.2000000000000003E-2</v>
      </c>
      <c r="BG37">
        <f t="shared" si="45"/>
        <v>8.9899999999999994E-2</v>
      </c>
      <c r="BH37">
        <f t="shared" si="46"/>
        <v>1.04E-2</v>
      </c>
      <c r="BI37">
        <f t="shared" si="47"/>
        <v>0.41270000000000001</v>
      </c>
      <c r="BK37">
        <f t="shared" si="48"/>
        <v>5.7099999999999998E-2</v>
      </c>
      <c r="BL37">
        <f t="shared" si="49"/>
        <v>7.3400000000000007E-2</v>
      </c>
      <c r="BM37">
        <f t="shared" si="50"/>
        <v>8.6599999999999996E-2</v>
      </c>
      <c r="BN37">
        <f t="shared" si="51"/>
        <v>8.4400000000000003E-2</v>
      </c>
      <c r="BO37">
        <f t="shared" si="52"/>
        <v>0.13819999999999999</v>
      </c>
    </row>
    <row r="38" spans="1:67" x14ac:dyDescent="0.25">
      <c r="A38">
        <v>88</v>
      </c>
      <c r="B38">
        <v>0.27</v>
      </c>
      <c r="C38">
        <v>0.31</v>
      </c>
      <c r="D38">
        <v>0.32</v>
      </c>
      <c r="E38">
        <v>0.41</v>
      </c>
      <c r="F38">
        <v>0.28000000000000003</v>
      </c>
      <c r="G38" t="s">
        <v>21</v>
      </c>
      <c r="H38">
        <f t="shared" si="24"/>
        <v>2.9399999999999999E-2</v>
      </c>
      <c r="I38">
        <f t="shared" si="25"/>
        <v>2.0299999999999999E-2</v>
      </c>
      <c r="J38">
        <f t="shared" si="26"/>
        <v>0.10349999999999999</v>
      </c>
      <c r="K38">
        <f t="shared" si="27"/>
        <v>0.32390000000000002</v>
      </c>
      <c r="L38">
        <f t="shared" si="0"/>
        <v>2.0299999999999999E-2</v>
      </c>
      <c r="M38" t="str">
        <f t="shared" si="1"/>
        <v>Low</v>
      </c>
      <c r="N38">
        <f t="shared" si="2"/>
        <v>1</v>
      </c>
      <c r="O38">
        <f t="shared" si="28"/>
        <v>0.2727</v>
      </c>
      <c r="P38">
        <f t="shared" si="29"/>
        <v>0.34439999999999998</v>
      </c>
      <c r="Q38">
        <f t="shared" si="30"/>
        <v>0.33679999999999999</v>
      </c>
      <c r="R38">
        <f t="shared" si="31"/>
        <v>0.41410000000000002</v>
      </c>
      <c r="S38">
        <f t="shared" si="32"/>
        <v>0.30109999999999998</v>
      </c>
      <c r="U38">
        <f t="shared" si="4"/>
        <v>0.57150000000000001</v>
      </c>
      <c r="V38">
        <f t="shared" si="5"/>
        <v>0.48770000000000002</v>
      </c>
      <c r="W38">
        <f t="shared" si="6"/>
        <v>0.49609999999999999</v>
      </c>
      <c r="X38">
        <f t="shared" si="7"/>
        <v>0.4143</v>
      </c>
      <c r="Y38">
        <f t="shared" si="8"/>
        <v>0.53720000000000001</v>
      </c>
      <c r="AA38">
        <f t="shared" si="9"/>
        <v>2.9700000000000001E-2</v>
      </c>
      <c r="AB38">
        <f t="shared" si="10"/>
        <v>4.82E-2</v>
      </c>
      <c r="AC38">
        <f t="shared" si="11"/>
        <v>4.5900000000000003E-2</v>
      </c>
      <c r="AD38">
        <f t="shared" si="12"/>
        <v>7.3099999999999998E-2</v>
      </c>
      <c r="AE38">
        <f t="shared" si="13"/>
        <v>3.6299999999999999E-2</v>
      </c>
      <c r="AG38">
        <f t="shared" si="14"/>
        <v>0.16600000000000001</v>
      </c>
      <c r="AH38">
        <f t="shared" si="15"/>
        <v>0.1091</v>
      </c>
      <c r="AI38">
        <f t="shared" si="16"/>
        <v>0.114</v>
      </c>
      <c r="AJ38">
        <f t="shared" si="17"/>
        <v>7.3200000000000001E-2</v>
      </c>
      <c r="AK38">
        <f t="shared" si="18"/>
        <v>0.1404</v>
      </c>
      <c r="AM38">
        <f t="shared" si="19"/>
        <v>0.29880000000000001</v>
      </c>
      <c r="AN38">
        <f t="shared" si="20"/>
        <v>0.14330000000000004</v>
      </c>
      <c r="AO38">
        <f t="shared" si="21"/>
        <v>0.1593</v>
      </c>
      <c r="AP38">
        <f t="shared" si="22"/>
        <v>1.9999999999997797E-4</v>
      </c>
      <c r="AQ38">
        <f t="shared" si="23"/>
        <v>0.23610000000000003</v>
      </c>
      <c r="AS38">
        <f t="shared" si="33"/>
        <v>1.72E-2</v>
      </c>
      <c r="AT38">
        <f t="shared" si="34"/>
        <v>2.8400000000000002E-2</v>
      </c>
      <c r="AU38">
        <f t="shared" si="35"/>
        <v>2.24E-2</v>
      </c>
      <c r="AV38">
        <f t="shared" si="36"/>
        <v>1.9199999999999998E-2</v>
      </c>
      <c r="AW38">
        <f t="shared" si="37"/>
        <v>3.1300000000000001E-2</v>
      </c>
      <c r="AY38">
        <f t="shared" si="38"/>
        <v>2.23E-2</v>
      </c>
      <c r="AZ38">
        <f t="shared" si="39"/>
        <v>9.7000000000000003E-3</v>
      </c>
      <c r="BA38">
        <f t="shared" si="40"/>
        <v>5.5399999999999998E-2</v>
      </c>
      <c r="BB38">
        <f t="shared" si="41"/>
        <v>4.4400000000000002E-2</v>
      </c>
      <c r="BC38">
        <f t="shared" si="42"/>
        <v>1.2999999999999999E-2</v>
      </c>
      <c r="BE38">
        <f t="shared" si="43"/>
        <v>5.74E-2</v>
      </c>
      <c r="BF38">
        <f t="shared" si="44"/>
        <v>2.46E-2</v>
      </c>
      <c r="BG38">
        <f t="shared" si="45"/>
        <v>0.1114</v>
      </c>
      <c r="BH38">
        <f t="shared" si="46"/>
        <v>2.3400000000000001E-2</v>
      </c>
      <c r="BI38">
        <f t="shared" si="47"/>
        <v>0.10920000000000001</v>
      </c>
      <c r="BK38">
        <f t="shared" si="48"/>
        <v>7.0900000000000005E-2</v>
      </c>
      <c r="BL38">
        <f t="shared" si="49"/>
        <v>5.6000000000000001E-2</v>
      </c>
      <c r="BM38">
        <f t="shared" si="50"/>
        <v>0.1081</v>
      </c>
      <c r="BN38">
        <f t="shared" si="51"/>
        <v>5.0599999999999999E-2</v>
      </c>
      <c r="BO38">
        <f t="shared" si="52"/>
        <v>0.38369999999999999</v>
      </c>
    </row>
    <row r="39" spans="1:67" x14ac:dyDescent="0.25">
      <c r="A39">
        <v>89</v>
      </c>
      <c r="B39">
        <v>0.28999999999999998</v>
      </c>
      <c r="C39">
        <v>0.28999999999999998</v>
      </c>
      <c r="D39">
        <v>0.4</v>
      </c>
      <c r="E39">
        <v>0.78</v>
      </c>
      <c r="F39">
        <v>0.18</v>
      </c>
      <c r="G39" t="s">
        <v>21</v>
      </c>
      <c r="H39">
        <f t="shared" si="24"/>
        <v>3.0300000000000001E-2</v>
      </c>
      <c r="I39">
        <f t="shared" si="25"/>
        <v>2.6499999999999999E-2</v>
      </c>
      <c r="J39">
        <f t="shared" si="26"/>
        <v>0.1353</v>
      </c>
      <c r="K39">
        <f t="shared" si="27"/>
        <v>0.3503</v>
      </c>
      <c r="L39">
        <f t="shared" si="0"/>
        <v>2.6499999999999999E-2</v>
      </c>
      <c r="M39" t="str">
        <f t="shared" si="1"/>
        <v>Low</v>
      </c>
      <c r="N39">
        <f t="shared" si="2"/>
        <v>1</v>
      </c>
      <c r="O39">
        <f t="shared" si="28"/>
        <v>0.29289999999999999</v>
      </c>
      <c r="P39">
        <f t="shared" si="29"/>
        <v>0.32219999999999999</v>
      </c>
      <c r="Q39">
        <f t="shared" si="30"/>
        <v>0.42109999999999997</v>
      </c>
      <c r="R39">
        <f t="shared" si="31"/>
        <v>0.78790000000000004</v>
      </c>
      <c r="S39">
        <f t="shared" si="32"/>
        <v>0.19350000000000001</v>
      </c>
      <c r="U39">
        <f t="shared" si="4"/>
        <v>0.54690000000000005</v>
      </c>
      <c r="V39">
        <f t="shared" si="5"/>
        <v>0.51259999999999994</v>
      </c>
      <c r="W39">
        <f t="shared" si="6"/>
        <v>0.40739999999999998</v>
      </c>
      <c r="X39">
        <f t="shared" si="7"/>
        <v>0.1186</v>
      </c>
      <c r="Y39">
        <f t="shared" si="8"/>
        <v>0.67569999999999997</v>
      </c>
      <c r="AA39">
        <f t="shared" si="9"/>
        <v>3.4299999999999997E-2</v>
      </c>
      <c r="AB39">
        <f t="shared" si="10"/>
        <v>4.1799999999999997E-2</v>
      </c>
      <c r="AC39">
        <f t="shared" si="11"/>
        <v>7.5999999999999998E-2</v>
      </c>
      <c r="AD39">
        <f t="shared" si="12"/>
        <v>0.43440000000000001</v>
      </c>
      <c r="AE39">
        <f t="shared" si="13"/>
        <v>1.5800000000000002E-2</v>
      </c>
      <c r="AG39">
        <f t="shared" si="14"/>
        <v>0.14729999999999999</v>
      </c>
      <c r="AH39">
        <f t="shared" si="15"/>
        <v>0.1241</v>
      </c>
      <c r="AI39">
        <f t="shared" si="16"/>
        <v>7.0300000000000001E-2</v>
      </c>
      <c r="AJ39">
        <f t="shared" si="17"/>
        <v>7.1999999999999998E-3</v>
      </c>
      <c r="AK39">
        <f t="shared" si="18"/>
        <v>0.26860000000000001</v>
      </c>
      <c r="AM39">
        <f t="shared" si="19"/>
        <v>0.25400000000000006</v>
      </c>
      <c r="AN39">
        <f t="shared" si="20"/>
        <v>0.19039999999999996</v>
      </c>
      <c r="AO39">
        <f t="shared" si="21"/>
        <v>1.369999999999999E-2</v>
      </c>
      <c r="AP39">
        <f t="shared" si="22"/>
        <v>0.66930000000000001</v>
      </c>
      <c r="AQ39">
        <f t="shared" si="23"/>
        <v>0.48219999999999996</v>
      </c>
      <c r="AS39">
        <f t="shared" si="33"/>
        <v>1.26E-2</v>
      </c>
      <c r="AT39">
        <f t="shared" si="34"/>
        <v>2.1999999999999999E-2</v>
      </c>
      <c r="AU39">
        <f t="shared" si="35"/>
        <v>7.7000000000000002E-3</v>
      </c>
      <c r="AV39">
        <f t="shared" si="36"/>
        <v>0.3805</v>
      </c>
      <c r="AW39">
        <f t="shared" si="37"/>
        <v>1.0800000000000001E-2</v>
      </c>
      <c r="AY39">
        <f t="shared" si="38"/>
        <v>1.77E-2</v>
      </c>
      <c r="AZ39">
        <f t="shared" si="39"/>
        <v>1.61E-2</v>
      </c>
      <c r="BA39">
        <f t="shared" si="40"/>
        <v>2.53E-2</v>
      </c>
      <c r="BB39">
        <f t="shared" si="41"/>
        <v>0.31690000000000002</v>
      </c>
      <c r="BC39">
        <f t="shared" si="42"/>
        <v>7.4999999999999997E-3</v>
      </c>
      <c r="BE39">
        <f t="shared" si="43"/>
        <v>5.28E-2</v>
      </c>
      <c r="BF39">
        <f t="shared" si="44"/>
        <v>3.1E-2</v>
      </c>
      <c r="BG39">
        <f t="shared" si="45"/>
        <v>8.1299999999999997E-2</v>
      </c>
      <c r="BH39">
        <f t="shared" si="46"/>
        <v>0.38469999999999999</v>
      </c>
      <c r="BI39">
        <f t="shared" si="47"/>
        <v>0.12970000000000001</v>
      </c>
      <c r="BK39">
        <f t="shared" si="48"/>
        <v>6.6299999999999998E-2</v>
      </c>
      <c r="BL39">
        <f t="shared" si="49"/>
        <v>6.2399999999999997E-2</v>
      </c>
      <c r="BM39">
        <f t="shared" si="50"/>
        <v>7.8E-2</v>
      </c>
      <c r="BN39">
        <f t="shared" si="51"/>
        <v>0.31069999999999998</v>
      </c>
      <c r="BO39">
        <f t="shared" si="52"/>
        <v>0.4042</v>
      </c>
    </row>
    <row r="40" spans="1:67" x14ac:dyDescent="0.25">
      <c r="A40">
        <v>90</v>
      </c>
      <c r="B40">
        <v>0.28999999999999998</v>
      </c>
      <c r="C40">
        <v>0.3</v>
      </c>
      <c r="D40">
        <v>0.52</v>
      </c>
      <c r="E40">
        <v>0.09</v>
      </c>
      <c r="F40">
        <v>0.67</v>
      </c>
      <c r="G40" t="s">
        <v>24</v>
      </c>
      <c r="H40">
        <f t="shared" si="24"/>
        <v>0.27</v>
      </c>
      <c r="I40">
        <f t="shared" si="25"/>
        <v>0.25419999999999998</v>
      </c>
      <c r="J40">
        <f t="shared" si="26"/>
        <v>0.14849999999999999</v>
      </c>
      <c r="K40">
        <f t="shared" si="27"/>
        <v>8.2600000000000007E-2</v>
      </c>
      <c r="L40">
        <f t="shared" si="0"/>
        <v>8.2600000000000007E-2</v>
      </c>
      <c r="M40" t="str">
        <f t="shared" si="1"/>
        <v>High</v>
      </c>
      <c r="N40">
        <f t="shared" si="2"/>
        <v>0</v>
      </c>
      <c r="O40">
        <f t="shared" si="28"/>
        <v>0.29289999999999999</v>
      </c>
      <c r="P40">
        <f t="shared" si="29"/>
        <v>0.33329999999999999</v>
      </c>
      <c r="Q40">
        <f t="shared" si="30"/>
        <v>0.5474</v>
      </c>
      <c r="R40">
        <f t="shared" si="31"/>
        <v>9.0899999999999995E-2</v>
      </c>
      <c r="S40">
        <f t="shared" si="32"/>
        <v>0.72040000000000004</v>
      </c>
      <c r="U40">
        <f t="shared" si="4"/>
        <v>0.54690000000000005</v>
      </c>
      <c r="V40">
        <f t="shared" si="5"/>
        <v>0.5</v>
      </c>
      <c r="W40">
        <f t="shared" si="6"/>
        <v>0.29249999999999998</v>
      </c>
      <c r="X40">
        <f t="shared" si="7"/>
        <v>0.83330000000000004</v>
      </c>
      <c r="Y40">
        <f t="shared" si="8"/>
        <v>0.16250000000000001</v>
      </c>
      <c r="AA40">
        <f t="shared" si="9"/>
        <v>3.4299999999999997E-2</v>
      </c>
      <c r="AB40">
        <f t="shared" si="10"/>
        <v>4.4900000000000002E-2</v>
      </c>
      <c r="AC40">
        <f t="shared" si="11"/>
        <v>0.14760000000000001</v>
      </c>
      <c r="AD40">
        <f t="shared" si="12"/>
        <v>4.8999999999999998E-3</v>
      </c>
      <c r="AE40">
        <f t="shared" si="13"/>
        <v>0.3266</v>
      </c>
      <c r="AG40">
        <f t="shared" si="14"/>
        <v>0.14729999999999999</v>
      </c>
      <c r="AH40">
        <f t="shared" si="15"/>
        <v>0.1163</v>
      </c>
      <c r="AI40">
        <f t="shared" si="16"/>
        <v>3.4200000000000001E-2</v>
      </c>
      <c r="AJ40">
        <f t="shared" si="17"/>
        <v>0.52310000000000001</v>
      </c>
      <c r="AK40">
        <f t="shared" si="18"/>
        <v>1.18E-2</v>
      </c>
      <c r="AM40">
        <f t="shared" si="19"/>
        <v>0.25400000000000006</v>
      </c>
      <c r="AN40">
        <f t="shared" si="20"/>
        <v>0.16670000000000001</v>
      </c>
      <c r="AO40">
        <f t="shared" si="21"/>
        <v>0.25490000000000002</v>
      </c>
      <c r="AP40">
        <f t="shared" si="22"/>
        <v>0.74240000000000006</v>
      </c>
      <c r="AQ40">
        <f t="shared" si="23"/>
        <v>0.55790000000000006</v>
      </c>
      <c r="AS40">
        <f t="shared" si="33"/>
        <v>1.26E-2</v>
      </c>
      <c r="AT40">
        <f t="shared" si="34"/>
        <v>2.5100000000000001E-2</v>
      </c>
      <c r="AU40">
        <f t="shared" si="35"/>
        <v>7.9299999999999995E-2</v>
      </c>
      <c r="AV40">
        <f t="shared" si="36"/>
        <v>4.9000000000000002E-2</v>
      </c>
      <c r="AW40">
        <f t="shared" si="37"/>
        <v>0.3216</v>
      </c>
      <c r="AY40">
        <f t="shared" si="38"/>
        <v>1.77E-2</v>
      </c>
      <c r="AZ40">
        <f t="shared" si="39"/>
        <v>1.2999999999999999E-2</v>
      </c>
      <c r="BA40">
        <f t="shared" si="40"/>
        <v>4.6300000000000001E-2</v>
      </c>
      <c r="BB40">
        <f t="shared" si="41"/>
        <v>0.11260000000000001</v>
      </c>
      <c r="BC40">
        <f t="shared" si="42"/>
        <v>0.30330000000000001</v>
      </c>
      <c r="BE40">
        <f t="shared" si="43"/>
        <v>5.28E-2</v>
      </c>
      <c r="BF40">
        <f t="shared" si="44"/>
        <v>2.7900000000000001E-2</v>
      </c>
      <c r="BG40">
        <f t="shared" si="45"/>
        <v>9.7000000000000003E-3</v>
      </c>
      <c r="BH40">
        <f t="shared" si="46"/>
        <v>4.48E-2</v>
      </c>
      <c r="BI40">
        <f t="shared" si="47"/>
        <v>0.18110000000000001</v>
      </c>
      <c r="BK40">
        <f t="shared" si="48"/>
        <v>6.6299999999999998E-2</v>
      </c>
      <c r="BL40">
        <f t="shared" si="49"/>
        <v>5.9299999999999999E-2</v>
      </c>
      <c r="BM40">
        <f t="shared" si="50"/>
        <v>6.4000000000000003E-3</v>
      </c>
      <c r="BN40">
        <f t="shared" si="51"/>
        <v>0.1188</v>
      </c>
      <c r="BO40">
        <f t="shared" si="52"/>
        <v>9.3399999999999997E-2</v>
      </c>
    </row>
    <row r="41" spans="1:67" x14ac:dyDescent="0.25">
      <c r="A41">
        <v>91</v>
      </c>
      <c r="B41">
        <v>0.25800000000000001</v>
      </c>
      <c r="C41">
        <v>0.28000000000000003</v>
      </c>
      <c r="D41">
        <v>0.64</v>
      </c>
      <c r="E41">
        <v>0.28999999999999998</v>
      </c>
      <c r="F41">
        <v>0.56000000000000005</v>
      </c>
      <c r="G41" t="s">
        <v>24</v>
      </c>
      <c r="H41">
        <f t="shared" si="24"/>
        <v>0.17680000000000001</v>
      </c>
      <c r="I41">
        <f t="shared" si="25"/>
        <v>0.1613</v>
      </c>
      <c r="J41">
        <f t="shared" si="26"/>
        <v>5.2999999999999999E-2</v>
      </c>
      <c r="K41">
        <f t="shared" si="27"/>
        <v>0.20250000000000001</v>
      </c>
      <c r="L41">
        <f t="shared" si="0"/>
        <v>5.2999999999999999E-2</v>
      </c>
      <c r="M41" t="str">
        <f t="shared" si="1"/>
        <v>Middle</v>
      </c>
      <c r="N41">
        <f t="shared" si="2"/>
        <v>1</v>
      </c>
      <c r="O41">
        <f t="shared" si="28"/>
        <v>0.2606</v>
      </c>
      <c r="P41">
        <f t="shared" si="29"/>
        <v>0.31109999999999999</v>
      </c>
      <c r="Q41">
        <f t="shared" si="30"/>
        <v>0.67369999999999997</v>
      </c>
      <c r="R41">
        <f t="shared" si="31"/>
        <v>0.29289999999999999</v>
      </c>
      <c r="S41">
        <f t="shared" si="32"/>
        <v>0.60219999999999996</v>
      </c>
      <c r="U41">
        <f t="shared" si="4"/>
        <v>0.58650000000000002</v>
      </c>
      <c r="V41">
        <f t="shared" si="5"/>
        <v>0.52539999999999998</v>
      </c>
      <c r="W41">
        <f t="shared" si="6"/>
        <v>0.19500000000000001</v>
      </c>
      <c r="X41">
        <f t="shared" si="7"/>
        <v>0.54690000000000005</v>
      </c>
      <c r="Y41">
        <f t="shared" si="8"/>
        <v>0.24829999999999999</v>
      </c>
      <c r="AA41">
        <f t="shared" si="9"/>
        <v>2.7199999999999998E-2</v>
      </c>
      <c r="AB41">
        <f t="shared" si="10"/>
        <v>3.8800000000000001E-2</v>
      </c>
      <c r="AC41">
        <f t="shared" si="11"/>
        <v>0.26619999999999999</v>
      </c>
      <c r="AD41">
        <f t="shared" si="12"/>
        <v>3.4299999999999997E-2</v>
      </c>
      <c r="AE41">
        <f t="shared" si="13"/>
        <v>0.19209999999999999</v>
      </c>
      <c r="AG41">
        <f t="shared" si="14"/>
        <v>0.1784</v>
      </c>
      <c r="AH41">
        <f t="shared" si="15"/>
        <v>0.1323</v>
      </c>
      <c r="AI41">
        <f t="shared" si="16"/>
        <v>1.6E-2</v>
      </c>
      <c r="AJ41">
        <f t="shared" si="17"/>
        <v>0.14729999999999999</v>
      </c>
      <c r="AK41">
        <f t="shared" si="18"/>
        <v>2.4799999999999999E-2</v>
      </c>
      <c r="AM41">
        <f t="shared" si="19"/>
        <v>0.32590000000000002</v>
      </c>
      <c r="AN41">
        <f t="shared" si="20"/>
        <v>0.21429999999999999</v>
      </c>
      <c r="AO41">
        <f t="shared" si="21"/>
        <v>0.47869999999999996</v>
      </c>
      <c r="AP41">
        <f t="shared" si="22"/>
        <v>0.25400000000000006</v>
      </c>
      <c r="AQ41">
        <f t="shared" si="23"/>
        <v>0.35389999999999999</v>
      </c>
      <c r="AS41">
        <f t="shared" si="33"/>
        <v>1.9699999999999999E-2</v>
      </c>
      <c r="AT41">
        <f t="shared" si="34"/>
        <v>1.9E-2</v>
      </c>
      <c r="AU41">
        <f t="shared" si="35"/>
        <v>0.19789999999999999</v>
      </c>
      <c r="AV41">
        <f t="shared" si="36"/>
        <v>1.9599999999999999E-2</v>
      </c>
      <c r="AW41">
        <f t="shared" si="37"/>
        <v>0.18709999999999999</v>
      </c>
      <c r="AY41">
        <f t="shared" si="38"/>
        <v>2.4799999999999999E-2</v>
      </c>
      <c r="AZ41">
        <f t="shared" si="39"/>
        <v>1.9099999999999999E-2</v>
      </c>
      <c r="BA41">
        <f t="shared" si="40"/>
        <v>0.16489999999999999</v>
      </c>
      <c r="BB41">
        <f t="shared" si="41"/>
        <v>8.3199999999999996E-2</v>
      </c>
      <c r="BC41">
        <f t="shared" si="42"/>
        <v>0.16880000000000001</v>
      </c>
      <c r="BE41">
        <f t="shared" si="43"/>
        <v>5.9900000000000002E-2</v>
      </c>
      <c r="BF41">
        <f t="shared" si="44"/>
        <v>3.4000000000000002E-2</v>
      </c>
      <c r="BG41">
        <f t="shared" si="45"/>
        <v>0.1089</v>
      </c>
      <c r="BH41">
        <f t="shared" si="46"/>
        <v>1.54E-2</v>
      </c>
      <c r="BI41">
        <f t="shared" si="47"/>
        <v>4.6600000000000003E-2</v>
      </c>
      <c r="BK41">
        <f t="shared" si="48"/>
        <v>7.3400000000000007E-2</v>
      </c>
      <c r="BL41">
        <f t="shared" si="49"/>
        <v>6.54E-2</v>
      </c>
      <c r="BM41">
        <f t="shared" si="50"/>
        <v>0.11219999999999999</v>
      </c>
      <c r="BN41">
        <f t="shared" si="51"/>
        <v>8.9399999999999993E-2</v>
      </c>
      <c r="BO41">
        <f t="shared" si="52"/>
        <v>0.22789999999999999</v>
      </c>
    </row>
    <row r="42" spans="1:67" x14ac:dyDescent="0.25">
      <c r="A42">
        <v>92</v>
      </c>
      <c r="B42">
        <v>0.32</v>
      </c>
      <c r="C42">
        <v>0.255</v>
      </c>
      <c r="D42">
        <v>0.55000000000000004</v>
      </c>
      <c r="E42">
        <v>0.78</v>
      </c>
      <c r="F42">
        <v>0.34</v>
      </c>
      <c r="G42" t="s">
        <v>24</v>
      </c>
      <c r="H42">
        <f t="shared" si="24"/>
        <v>7.4099999999999999E-2</v>
      </c>
      <c r="I42">
        <f t="shared" si="25"/>
        <v>5.1900000000000002E-2</v>
      </c>
      <c r="J42">
        <f t="shared" si="26"/>
        <v>9.5399999999999999E-2</v>
      </c>
      <c r="K42">
        <f t="shared" si="27"/>
        <v>0.31130000000000002</v>
      </c>
      <c r="L42">
        <f t="shared" si="0"/>
        <v>5.1900000000000002E-2</v>
      </c>
      <c r="M42" t="str">
        <f t="shared" si="1"/>
        <v>Low</v>
      </c>
      <c r="N42">
        <f t="shared" si="2"/>
        <v>0</v>
      </c>
      <c r="O42">
        <f t="shared" si="28"/>
        <v>0.32319999999999999</v>
      </c>
      <c r="P42">
        <f t="shared" si="29"/>
        <v>0.2833</v>
      </c>
      <c r="Q42">
        <f t="shared" si="30"/>
        <v>0.57889999999999997</v>
      </c>
      <c r="R42">
        <f t="shared" si="31"/>
        <v>0.78790000000000004</v>
      </c>
      <c r="S42">
        <f t="shared" si="32"/>
        <v>0.36559999999999998</v>
      </c>
      <c r="U42">
        <f t="shared" si="4"/>
        <v>0.51149999999999995</v>
      </c>
      <c r="V42">
        <f t="shared" si="5"/>
        <v>0.5585</v>
      </c>
      <c r="W42">
        <f t="shared" si="6"/>
        <v>0.26669999999999999</v>
      </c>
      <c r="X42">
        <f t="shared" si="7"/>
        <v>0.1186</v>
      </c>
      <c r="Y42">
        <f t="shared" si="8"/>
        <v>0.46460000000000001</v>
      </c>
      <c r="AA42">
        <f t="shared" si="9"/>
        <v>4.2000000000000003E-2</v>
      </c>
      <c r="AB42">
        <f t="shared" si="10"/>
        <v>3.2099999999999997E-2</v>
      </c>
      <c r="AC42">
        <f t="shared" si="11"/>
        <v>0.17199999999999999</v>
      </c>
      <c r="AD42">
        <f t="shared" si="12"/>
        <v>0.43440000000000001</v>
      </c>
      <c r="AE42">
        <f t="shared" si="13"/>
        <v>5.4899999999999997E-2</v>
      </c>
      <c r="AG42">
        <f t="shared" si="14"/>
        <v>0.12330000000000001</v>
      </c>
      <c r="AH42">
        <f t="shared" si="15"/>
        <v>0.15590000000000001</v>
      </c>
      <c r="AI42">
        <f t="shared" si="16"/>
        <v>2.8500000000000001E-2</v>
      </c>
      <c r="AJ42">
        <f t="shared" si="17"/>
        <v>7.1999999999999998E-3</v>
      </c>
      <c r="AK42">
        <f t="shared" si="18"/>
        <v>9.6600000000000005E-2</v>
      </c>
      <c r="AM42">
        <f t="shared" si="19"/>
        <v>0.18829999999999997</v>
      </c>
      <c r="AN42">
        <f t="shared" si="20"/>
        <v>0.2752</v>
      </c>
      <c r="AO42">
        <f t="shared" si="21"/>
        <v>0.31219999999999998</v>
      </c>
      <c r="AP42">
        <f t="shared" si="22"/>
        <v>0.66930000000000001</v>
      </c>
      <c r="AQ42">
        <f t="shared" si="23"/>
        <v>9.9000000000000032E-2</v>
      </c>
      <c r="AS42">
        <f t="shared" si="33"/>
        <v>4.8999999999999998E-3</v>
      </c>
      <c r="AT42">
        <f t="shared" si="34"/>
        <v>1.23E-2</v>
      </c>
      <c r="AU42">
        <f t="shared" si="35"/>
        <v>0.1037</v>
      </c>
      <c r="AV42">
        <f t="shared" si="36"/>
        <v>0.3805</v>
      </c>
      <c r="AW42">
        <f t="shared" si="37"/>
        <v>4.99E-2</v>
      </c>
      <c r="AY42">
        <f t="shared" si="38"/>
        <v>0.01</v>
      </c>
      <c r="AZ42">
        <f t="shared" si="39"/>
        <v>2.58E-2</v>
      </c>
      <c r="BA42">
        <f t="shared" si="40"/>
        <v>7.0699999999999999E-2</v>
      </c>
      <c r="BB42">
        <f t="shared" si="41"/>
        <v>0.31690000000000002</v>
      </c>
      <c r="BC42">
        <f t="shared" si="42"/>
        <v>3.1600000000000003E-2</v>
      </c>
      <c r="BE42">
        <f t="shared" si="43"/>
        <v>4.5100000000000001E-2</v>
      </c>
      <c r="BF42">
        <f t="shared" si="44"/>
        <v>4.07E-2</v>
      </c>
      <c r="BG42">
        <f t="shared" si="45"/>
        <v>1.47E-2</v>
      </c>
      <c r="BH42">
        <f t="shared" si="46"/>
        <v>0.38469999999999999</v>
      </c>
      <c r="BI42">
        <f t="shared" si="47"/>
        <v>9.06E-2</v>
      </c>
      <c r="BK42">
        <f t="shared" si="48"/>
        <v>5.8599999999999999E-2</v>
      </c>
      <c r="BL42">
        <f t="shared" si="49"/>
        <v>7.2099999999999997E-2</v>
      </c>
      <c r="BM42">
        <f t="shared" si="50"/>
        <v>1.7999999999999999E-2</v>
      </c>
      <c r="BN42">
        <f t="shared" si="51"/>
        <v>0.31069999999999998</v>
      </c>
      <c r="BO42">
        <f t="shared" si="52"/>
        <v>0.36509999999999998</v>
      </c>
    </row>
    <row r="43" spans="1:67" x14ac:dyDescent="0.25">
      <c r="A43">
        <v>93</v>
      </c>
      <c r="B43">
        <v>0.251</v>
      </c>
      <c r="C43">
        <v>0.26500000000000001</v>
      </c>
      <c r="D43">
        <v>0.56999999999999995</v>
      </c>
      <c r="E43">
        <v>0.6</v>
      </c>
      <c r="F43">
        <v>0.09</v>
      </c>
      <c r="G43" t="s">
        <v>13</v>
      </c>
      <c r="H43">
        <f t="shared" si="24"/>
        <v>2.4299999999999999E-2</v>
      </c>
      <c r="I43">
        <f t="shared" si="25"/>
        <v>3.0599999999999999E-2</v>
      </c>
      <c r="J43">
        <f t="shared" si="26"/>
        <v>0.1245</v>
      </c>
      <c r="K43">
        <f t="shared" si="27"/>
        <v>0.34029999999999999</v>
      </c>
      <c r="L43">
        <f t="shared" si="0"/>
        <v>2.4299999999999999E-2</v>
      </c>
      <c r="M43" t="str">
        <f t="shared" si="1"/>
        <v>very_low</v>
      </c>
      <c r="N43">
        <f t="shared" si="2"/>
        <v>1</v>
      </c>
      <c r="O43">
        <f t="shared" si="28"/>
        <v>0.2535</v>
      </c>
      <c r="P43">
        <f t="shared" si="29"/>
        <v>0.2944</v>
      </c>
      <c r="Q43">
        <f t="shared" si="30"/>
        <v>0.6</v>
      </c>
      <c r="R43">
        <f t="shared" si="31"/>
        <v>0.60609999999999997</v>
      </c>
      <c r="S43">
        <f t="shared" si="32"/>
        <v>9.6799999999999997E-2</v>
      </c>
      <c r="U43">
        <f t="shared" si="4"/>
        <v>0.59550000000000003</v>
      </c>
      <c r="V43">
        <f t="shared" si="5"/>
        <v>0.54510000000000003</v>
      </c>
      <c r="W43">
        <f t="shared" si="6"/>
        <v>0.25</v>
      </c>
      <c r="X43">
        <f t="shared" si="7"/>
        <v>0.24529999999999999</v>
      </c>
      <c r="Y43">
        <f t="shared" si="8"/>
        <v>0.82350000000000001</v>
      </c>
      <c r="AA43">
        <f t="shared" si="9"/>
        <v>2.58E-2</v>
      </c>
      <c r="AB43">
        <f t="shared" si="10"/>
        <v>3.4599999999999999E-2</v>
      </c>
      <c r="AC43">
        <f t="shared" si="11"/>
        <v>0.19009999999999999</v>
      </c>
      <c r="AD43">
        <f t="shared" si="12"/>
        <v>0.1956</v>
      </c>
      <c r="AE43">
        <f t="shared" si="13"/>
        <v>5.4000000000000003E-3</v>
      </c>
      <c r="AG43">
        <f t="shared" si="14"/>
        <v>0.18609999999999999</v>
      </c>
      <c r="AH43">
        <f t="shared" si="15"/>
        <v>0.14599999999999999</v>
      </c>
      <c r="AI43">
        <f t="shared" si="16"/>
        <v>2.5100000000000001E-2</v>
      </c>
      <c r="AJ43">
        <f t="shared" si="17"/>
        <v>2.4199999999999999E-2</v>
      </c>
      <c r="AK43">
        <f t="shared" si="18"/>
        <v>0.50270000000000004</v>
      </c>
      <c r="AM43">
        <f t="shared" si="19"/>
        <v>0.34200000000000003</v>
      </c>
      <c r="AN43">
        <f t="shared" si="20"/>
        <v>0.25070000000000003</v>
      </c>
      <c r="AO43">
        <f t="shared" si="21"/>
        <v>0.35</v>
      </c>
      <c r="AP43">
        <f t="shared" si="22"/>
        <v>0.36080000000000001</v>
      </c>
      <c r="AQ43">
        <f t="shared" si="23"/>
        <v>0.72670000000000001</v>
      </c>
      <c r="AS43">
        <f t="shared" si="33"/>
        <v>2.1100000000000001E-2</v>
      </c>
      <c r="AT43">
        <f t="shared" si="34"/>
        <v>1.4800000000000001E-2</v>
      </c>
      <c r="AU43">
        <f t="shared" si="35"/>
        <v>0.12180000000000001</v>
      </c>
      <c r="AV43">
        <f t="shared" si="36"/>
        <v>0.14169999999999999</v>
      </c>
      <c r="AW43">
        <f t="shared" si="37"/>
        <v>4.0000000000000002E-4</v>
      </c>
      <c r="AY43">
        <f t="shared" si="38"/>
        <v>2.6200000000000001E-2</v>
      </c>
      <c r="AZ43">
        <f t="shared" si="39"/>
        <v>2.3300000000000001E-2</v>
      </c>
      <c r="BA43">
        <f t="shared" si="40"/>
        <v>8.8800000000000004E-2</v>
      </c>
      <c r="BB43">
        <f t="shared" si="41"/>
        <v>7.8100000000000003E-2</v>
      </c>
      <c r="BC43">
        <f t="shared" si="42"/>
        <v>1.7899999999999999E-2</v>
      </c>
      <c r="BE43">
        <f t="shared" si="43"/>
        <v>6.13E-2</v>
      </c>
      <c r="BF43">
        <f t="shared" si="44"/>
        <v>3.8199999999999998E-2</v>
      </c>
      <c r="BG43">
        <f t="shared" si="45"/>
        <v>3.2800000000000003E-2</v>
      </c>
      <c r="BH43">
        <f t="shared" si="46"/>
        <v>0.1459</v>
      </c>
      <c r="BI43">
        <f t="shared" si="47"/>
        <v>0.1401</v>
      </c>
      <c r="BK43">
        <f t="shared" si="48"/>
        <v>7.4800000000000005E-2</v>
      </c>
      <c r="BL43">
        <f t="shared" si="49"/>
        <v>6.9599999999999995E-2</v>
      </c>
      <c r="BM43">
        <f t="shared" si="50"/>
        <v>3.61E-2</v>
      </c>
      <c r="BN43">
        <f t="shared" si="51"/>
        <v>7.1900000000000006E-2</v>
      </c>
      <c r="BO43">
        <f t="shared" si="52"/>
        <v>0.41460000000000002</v>
      </c>
    </row>
    <row r="44" spans="1:67" x14ac:dyDescent="0.25">
      <c r="A44">
        <v>94</v>
      </c>
      <c r="B44">
        <v>0.28799999999999998</v>
      </c>
      <c r="C44">
        <v>0.31</v>
      </c>
      <c r="D44">
        <v>0.79</v>
      </c>
      <c r="E44">
        <v>0.23</v>
      </c>
      <c r="F44">
        <v>0.24</v>
      </c>
      <c r="G44" t="s">
        <v>21</v>
      </c>
      <c r="H44">
        <f t="shared" si="24"/>
        <v>7.9399999999999998E-2</v>
      </c>
      <c r="I44">
        <f t="shared" si="25"/>
        <v>6.3600000000000004E-2</v>
      </c>
      <c r="J44">
        <f t="shared" si="26"/>
        <v>0.1447</v>
      </c>
      <c r="K44">
        <f t="shared" si="27"/>
        <v>0.36849999999999999</v>
      </c>
      <c r="L44">
        <f t="shared" si="0"/>
        <v>6.3600000000000004E-2</v>
      </c>
      <c r="M44" t="str">
        <f t="shared" si="1"/>
        <v>Low</v>
      </c>
      <c r="N44">
        <f t="shared" si="2"/>
        <v>1</v>
      </c>
      <c r="O44">
        <f t="shared" si="28"/>
        <v>0.29089999999999999</v>
      </c>
      <c r="P44">
        <f t="shared" si="29"/>
        <v>0.34439999999999998</v>
      </c>
      <c r="Q44">
        <f t="shared" si="30"/>
        <v>0.83160000000000001</v>
      </c>
      <c r="R44">
        <f t="shared" si="31"/>
        <v>0.23230000000000001</v>
      </c>
      <c r="S44">
        <f t="shared" si="32"/>
        <v>0.2581</v>
      </c>
      <c r="U44">
        <f t="shared" si="4"/>
        <v>0.54930000000000001</v>
      </c>
      <c r="V44">
        <f t="shared" si="5"/>
        <v>0.48770000000000002</v>
      </c>
      <c r="W44">
        <f t="shared" si="6"/>
        <v>9.1899999999999996E-2</v>
      </c>
      <c r="X44">
        <f t="shared" si="7"/>
        <v>0.623</v>
      </c>
      <c r="Y44">
        <f t="shared" si="8"/>
        <v>0.5897</v>
      </c>
      <c r="AA44">
        <f t="shared" si="9"/>
        <v>3.3799999999999997E-2</v>
      </c>
      <c r="AB44">
        <f t="shared" si="10"/>
        <v>4.82E-2</v>
      </c>
      <c r="AC44">
        <f t="shared" si="11"/>
        <v>0.51949999999999996</v>
      </c>
      <c r="AD44">
        <f t="shared" si="12"/>
        <v>2.1899999999999999E-2</v>
      </c>
      <c r="AE44">
        <f t="shared" si="13"/>
        <v>2.6700000000000002E-2</v>
      </c>
      <c r="AG44">
        <f t="shared" si="14"/>
        <v>0.14899999999999999</v>
      </c>
      <c r="AH44">
        <f t="shared" si="15"/>
        <v>0.1091</v>
      </c>
      <c r="AI44">
        <f t="shared" si="16"/>
        <v>5.0000000000000001E-3</v>
      </c>
      <c r="AJ44">
        <f t="shared" si="17"/>
        <v>0.21160000000000001</v>
      </c>
      <c r="AK44">
        <f t="shared" si="18"/>
        <v>0.18110000000000001</v>
      </c>
      <c r="AM44">
        <f t="shared" si="19"/>
        <v>0.25840000000000002</v>
      </c>
      <c r="AN44">
        <f t="shared" si="20"/>
        <v>0.14330000000000004</v>
      </c>
      <c r="AO44">
        <f t="shared" si="21"/>
        <v>0.73970000000000002</v>
      </c>
      <c r="AP44">
        <f t="shared" si="22"/>
        <v>0.39069999999999999</v>
      </c>
      <c r="AQ44">
        <f t="shared" si="23"/>
        <v>0.33160000000000001</v>
      </c>
      <c r="AS44">
        <f t="shared" si="33"/>
        <v>1.3100000000000001E-2</v>
      </c>
      <c r="AT44">
        <f t="shared" si="34"/>
        <v>2.8400000000000002E-2</v>
      </c>
      <c r="AU44">
        <f t="shared" si="35"/>
        <v>0.45119999999999999</v>
      </c>
      <c r="AV44">
        <f t="shared" si="36"/>
        <v>3.2000000000000001E-2</v>
      </c>
      <c r="AW44">
        <f t="shared" si="37"/>
        <v>2.1700000000000001E-2</v>
      </c>
      <c r="AY44">
        <f t="shared" si="38"/>
        <v>1.8200000000000001E-2</v>
      </c>
      <c r="AZ44">
        <f t="shared" si="39"/>
        <v>9.7000000000000003E-3</v>
      </c>
      <c r="BA44">
        <f t="shared" si="40"/>
        <v>0.41820000000000002</v>
      </c>
      <c r="BB44">
        <f t="shared" si="41"/>
        <v>9.5600000000000004E-2</v>
      </c>
      <c r="BC44">
        <f t="shared" si="42"/>
        <v>3.3999999999999998E-3</v>
      </c>
      <c r="BE44">
        <f t="shared" si="43"/>
        <v>5.33E-2</v>
      </c>
      <c r="BF44">
        <f t="shared" si="44"/>
        <v>2.46E-2</v>
      </c>
      <c r="BG44">
        <f t="shared" si="45"/>
        <v>0.36220000000000002</v>
      </c>
      <c r="BH44">
        <f t="shared" si="46"/>
        <v>2.7799999999999998E-2</v>
      </c>
      <c r="BI44">
        <f t="shared" si="47"/>
        <v>0.1188</v>
      </c>
      <c r="BK44">
        <f t="shared" si="48"/>
        <v>6.6799999999999998E-2</v>
      </c>
      <c r="BL44">
        <f t="shared" si="49"/>
        <v>5.6000000000000001E-2</v>
      </c>
      <c r="BM44">
        <f t="shared" si="50"/>
        <v>0.36549999999999999</v>
      </c>
      <c r="BN44">
        <f t="shared" si="51"/>
        <v>0.1018</v>
      </c>
      <c r="BO44">
        <f t="shared" si="52"/>
        <v>0.39329999999999998</v>
      </c>
    </row>
    <row r="45" spans="1:67" x14ac:dyDescent="0.25">
      <c r="A45">
        <v>95</v>
      </c>
      <c r="B45">
        <v>0.32300000000000001</v>
      </c>
      <c r="C45">
        <v>0.32</v>
      </c>
      <c r="D45">
        <v>0.89</v>
      </c>
      <c r="E45">
        <v>0.32</v>
      </c>
      <c r="F45">
        <v>0.8</v>
      </c>
      <c r="G45" t="s">
        <v>20</v>
      </c>
      <c r="H45">
        <f t="shared" si="24"/>
        <v>0.55710000000000004</v>
      </c>
      <c r="I45">
        <f t="shared" si="25"/>
        <v>0.54110000000000003</v>
      </c>
      <c r="J45">
        <f t="shared" si="26"/>
        <v>0.43290000000000001</v>
      </c>
      <c r="K45">
        <f t="shared" si="27"/>
        <v>0.21890000000000001</v>
      </c>
      <c r="L45">
        <f t="shared" si="0"/>
        <v>0.21890000000000001</v>
      </c>
      <c r="M45" t="str">
        <f t="shared" si="1"/>
        <v>High</v>
      </c>
      <c r="N45">
        <f t="shared" si="2"/>
        <v>1</v>
      </c>
      <c r="O45">
        <f t="shared" si="28"/>
        <v>0.32629999999999998</v>
      </c>
      <c r="P45">
        <f t="shared" si="29"/>
        <v>0.35560000000000003</v>
      </c>
      <c r="Q45">
        <f t="shared" si="30"/>
        <v>0.93679999999999997</v>
      </c>
      <c r="R45">
        <f t="shared" si="31"/>
        <v>0.32319999999999999</v>
      </c>
      <c r="S45">
        <f t="shared" si="32"/>
        <v>0.86019999999999996</v>
      </c>
      <c r="U45">
        <f t="shared" si="4"/>
        <v>0.50800000000000001</v>
      </c>
      <c r="V45">
        <f t="shared" si="5"/>
        <v>0.47539999999999999</v>
      </c>
      <c r="W45">
        <f t="shared" si="6"/>
        <v>3.2599999999999997E-2</v>
      </c>
      <c r="X45">
        <f t="shared" si="7"/>
        <v>0.51149999999999995</v>
      </c>
      <c r="Y45">
        <f t="shared" si="8"/>
        <v>7.5200000000000003E-2</v>
      </c>
      <c r="AA45">
        <f t="shared" si="9"/>
        <v>4.2900000000000001E-2</v>
      </c>
      <c r="AB45">
        <f t="shared" si="10"/>
        <v>5.1700000000000003E-2</v>
      </c>
      <c r="AC45">
        <f t="shared" si="11"/>
        <v>0.78659999999999997</v>
      </c>
      <c r="AD45">
        <f t="shared" si="12"/>
        <v>4.2000000000000003E-2</v>
      </c>
      <c r="AE45">
        <f t="shared" si="13"/>
        <v>0.58260000000000001</v>
      </c>
      <c r="AG45">
        <f t="shared" si="14"/>
        <v>0.1212</v>
      </c>
      <c r="AH45">
        <f t="shared" si="15"/>
        <v>0.1023</v>
      </c>
      <c r="AI45">
        <f t="shared" si="16"/>
        <v>1.4E-3</v>
      </c>
      <c r="AJ45">
        <f t="shared" si="17"/>
        <v>0.12330000000000001</v>
      </c>
      <c r="AK45">
        <f t="shared" si="18"/>
        <v>3.8E-3</v>
      </c>
      <c r="AM45">
        <f t="shared" si="19"/>
        <v>0.18170000000000003</v>
      </c>
      <c r="AN45">
        <f t="shared" si="20"/>
        <v>0.11979999999999996</v>
      </c>
      <c r="AO45">
        <f t="shared" si="21"/>
        <v>0.9042</v>
      </c>
      <c r="AP45">
        <f t="shared" si="22"/>
        <v>0.18829999999999997</v>
      </c>
      <c r="AQ45">
        <f t="shared" si="23"/>
        <v>0.78499999999999992</v>
      </c>
      <c r="AS45">
        <f t="shared" si="33"/>
        <v>4.0000000000000001E-3</v>
      </c>
      <c r="AT45">
        <f t="shared" si="34"/>
        <v>3.1899999999999998E-2</v>
      </c>
      <c r="AU45">
        <f t="shared" si="35"/>
        <v>0.71830000000000005</v>
      </c>
      <c r="AV45">
        <f t="shared" si="36"/>
        <v>1.1900000000000001E-2</v>
      </c>
      <c r="AW45">
        <f t="shared" si="37"/>
        <v>0.5776</v>
      </c>
      <c r="AY45">
        <f t="shared" si="38"/>
        <v>9.1000000000000004E-3</v>
      </c>
      <c r="AZ45">
        <f t="shared" si="39"/>
        <v>6.1999999999999998E-3</v>
      </c>
      <c r="BA45">
        <f t="shared" si="40"/>
        <v>0.68530000000000002</v>
      </c>
      <c r="BB45">
        <f t="shared" si="41"/>
        <v>7.5499999999999998E-2</v>
      </c>
      <c r="BC45">
        <f t="shared" si="42"/>
        <v>0.55930000000000002</v>
      </c>
      <c r="BE45">
        <f t="shared" si="43"/>
        <v>4.4200000000000003E-2</v>
      </c>
      <c r="BF45">
        <f t="shared" si="44"/>
        <v>2.1100000000000001E-2</v>
      </c>
      <c r="BG45">
        <f t="shared" si="45"/>
        <v>0.62929999999999997</v>
      </c>
      <c r="BH45">
        <f t="shared" si="46"/>
        <v>7.7000000000000002E-3</v>
      </c>
      <c r="BI45">
        <f t="shared" si="47"/>
        <v>0.43709999999999999</v>
      </c>
      <c r="BK45">
        <f t="shared" si="48"/>
        <v>5.7700000000000001E-2</v>
      </c>
      <c r="BL45">
        <f t="shared" si="49"/>
        <v>5.2499999999999998E-2</v>
      </c>
      <c r="BM45">
        <f t="shared" si="50"/>
        <v>0.63260000000000005</v>
      </c>
      <c r="BN45">
        <f t="shared" si="51"/>
        <v>8.1699999999999995E-2</v>
      </c>
      <c r="BO45">
        <f t="shared" si="52"/>
        <v>0.16259999999999999</v>
      </c>
    </row>
    <row r="46" spans="1:67" x14ac:dyDescent="0.25">
      <c r="A46">
        <v>96</v>
      </c>
      <c r="B46">
        <v>0.255</v>
      </c>
      <c r="C46">
        <v>0.30499999999999999</v>
      </c>
      <c r="D46">
        <v>0.86</v>
      </c>
      <c r="E46">
        <v>0.62</v>
      </c>
      <c r="F46">
        <v>0.15</v>
      </c>
      <c r="G46" t="s">
        <v>21</v>
      </c>
      <c r="H46">
        <f t="shared" si="24"/>
        <v>9.7699999999999995E-2</v>
      </c>
      <c r="I46">
        <f t="shared" si="25"/>
        <v>9.3799999999999994E-2</v>
      </c>
      <c r="J46">
        <f t="shared" si="26"/>
        <v>0.18759999999999999</v>
      </c>
      <c r="K46">
        <f t="shared" si="27"/>
        <v>0.40350000000000003</v>
      </c>
      <c r="L46">
        <f t="shared" si="0"/>
        <v>9.3799999999999994E-2</v>
      </c>
      <c r="M46" t="str">
        <f t="shared" si="1"/>
        <v>Low</v>
      </c>
      <c r="N46">
        <f t="shared" si="2"/>
        <v>1</v>
      </c>
      <c r="O46">
        <f t="shared" si="28"/>
        <v>0.2576</v>
      </c>
      <c r="P46">
        <f t="shared" si="29"/>
        <v>0.33889999999999998</v>
      </c>
      <c r="Q46">
        <f t="shared" si="30"/>
        <v>0.90529999999999999</v>
      </c>
      <c r="R46">
        <f t="shared" si="31"/>
        <v>0.62629999999999997</v>
      </c>
      <c r="S46">
        <f t="shared" si="32"/>
        <v>0.1613</v>
      </c>
      <c r="U46">
        <f t="shared" si="4"/>
        <v>0.59030000000000005</v>
      </c>
      <c r="V46">
        <f t="shared" si="5"/>
        <v>0.49380000000000002</v>
      </c>
      <c r="W46">
        <f t="shared" si="6"/>
        <v>4.9700000000000001E-2</v>
      </c>
      <c r="X46">
        <f t="shared" si="7"/>
        <v>0.2298</v>
      </c>
      <c r="Y46">
        <f t="shared" si="8"/>
        <v>0.72219999999999995</v>
      </c>
      <c r="AA46">
        <f t="shared" si="9"/>
        <v>2.6599999999999999E-2</v>
      </c>
      <c r="AB46">
        <f t="shared" si="10"/>
        <v>4.65E-2</v>
      </c>
      <c r="AC46">
        <f t="shared" si="11"/>
        <v>0.69620000000000004</v>
      </c>
      <c r="AD46">
        <f t="shared" si="12"/>
        <v>0.21479999999999999</v>
      </c>
      <c r="AE46">
        <f t="shared" si="13"/>
        <v>1.1599999999999999E-2</v>
      </c>
      <c r="AG46">
        <f t="shared" si="14"/>
        <v>0.18160000000000001</v>
      </c>
      <c r="AH46">
        <f t="shared" si="15"/>
        <v>0.11260000000000001</v>
      </c>
      <c r="AI46">
        <f t="shared" si="16"/>
        <v>2.3E-3</v>
      </c>
      <c r="AJ46">
        <f t="shared" si="17"/>
        <v>2.1399999999999999E-2</v>
      </c>
      <c r="AK46">
        <f t="shared" si="18"/>
        <v>0.3291</v>
      </c>
      <c r="AM46">
        <f t="shared" si="19"/>
        <v>0.33270000000000005</v>
      </c>
      <c r="AN46">
        <f t="shared" si="20"/>
        <v>0.15490000000000004</v>
      </c>
      <c r="AO46">
        <f t="shared" si="21"/>
        <v>0.85560000000000003</v>
      </c>
      <c r="AP46">
        <f t="shared" si="22"/>
        <v>0.39649999999999996</v>
      </c>
      <c r="AQ46">
        <f t="shared" si="23"/>
        <v>0.56089999999999995</v>
      </c>
      <c r="AS46">
        <f t="shared" si="33"/>
        <v>2.0299999999999999E-2</v>
      </c>
      <c r="AT46">
        <f t="shared" si="34"/>
        <v>2.6700000000000002E-2</v>
      </c>
      <c r="AU46">
        <f t="shared" si="35"/>
        <v>0.62790000000000001</v>
      </c>
      <c r="AV46">
        <f t="shared" si="36"/>
        <v>0.16089999999999999</v>
      </c>
      <c r="AW46">
        <f t="shared" si="37"/>
        <v>6.6E-3</v>
      </c>
      <c r="AY46">
        <f t="shared" si="38"/>
        <v>2.5399999999999999E-2</v>
      </c>
      <c r="AZ46">
        <f t="shared" si="39"/>
        <v>1.14E-2</v>
      </c>
      <c r="BA46">
        <f t="shared" si="40"/>
        <v>0.59489999999999998</v>
      </c>
      <c r="BB46">
        <f t="shared" si="41"/>
        <v>9.7299999999999998E-2</v>
      </c>
      <c r="BC46">
        <f t="shared" si="42"/>
        <v>1.17E-2</v>
      </c>
      <c r="BE46">
        <f t="shared" si="43"/>
        <v>6.0499999999999998E-2</v>
      </c>
      <c r="BF46">
        <f t="shared" si="44"/>
        <v>2.63E-2</v>
      </c>
      <c r="BG46">
        <f t="shared" si="45"/>
        <v>0.53890000000000005</v>
      </c>
      <c r="BH46">
        <f t="shared" si="46"/>
        <v>0.1651</v>
      </c>
      <c r="BI46">
        <f t="shared" si="47"/>
        <v>0.13389999999999999</v>
      </c>
      <c r="BK46">
        <f t="shared" si="48"/>
        <v>7.3999999999999996E-2</v>
      </c>
      <c r="BL46">
        <f t="shared" si="49"/>
        <v>5.7700000000000001E-2</v>
      </c>
      <c r="BM46">
        <f t="shared" si="50"/>
        <v>0.54220000000000002</v>
      </c>
      <c r="BN46">
        <f t="shared" si="51"/>
        <v>9.11E-2</v>
      </c>
      <c r="BO46">
        <f t="shared" si="52"/>
        <v>0.40839999999999999</v>
      </c>
    </row>
    <row r="47" spans="1:67" x14ac:dyDescent="0.25">
      <c r="A47">
        <v>97</v>
      </c>
      <c r="B47">
        <v>0.29499999999999998</v>
      </c>
      <c r="C47">
        <v>0.25</v>
      </c>
      <c r="D47">
        <v>0.73</v>
      </c>
      <c r="E47">
        <v>0.77</v>
      </c>
      <c r="F47">
        <v>0.19</v>
      </c>
      <c r="G47" t="s">
        <v>21</v>
      </c>
      <c r="H47">
        <f t="shared" si="24"/>
        <v>7.3599999999999999E-2</v>
      </c>
      <c r="I47">
        <f t="shared" si="25"/>
        <v>6.0900000000000003E-2</v>
      </c>
      <c r="J47">
        <f t="shared" si="26"/>
        <v>0.1547</v>
      </c>
      <c r="K47">
        <f t="shared" si="27"/>
        <v>0.37059999999999998</v>
      </c>
      <c r="L47">
        <f t="shared" si="0"/>
        <v>6.0900000000000003E-2</v>
      </c>
      <c r="M47" t="str">
        <f t="shared" si="1"/>
        <v>Low</v>
      </c>
      <c r="N47">
        <f t="shared" si="2"/>
        <v>1</v>
      </c>
      <c r="O47">
        <f t="shared" si="28"/>
        <v>0.29799999999999999</v>
      </c>
      <c r="P47">
        <f t="shared" si="29"/>
        <v>0.27779999999999999</v>
      </c>
      <c r="Q47">
        <f t="shared" si="30"/>
        <v>0.76839999999999997</v>
      </c>
      <c r="R47">
        <f t="shared" si="31"/>
        <v>0.77780000000000005</v>
      </c>
      <c r="S47">
        <f t="shared" si="32"/>
        <v>0.20430000000000001</v>
      </c>
      <c r="U47">
        <f t="shared" si="4"/>
        <v>0.54079999999999995</v>
      </c>
      <c r="V47">
        <f t="shared" si="5"/>
        <v>0.56520000000000004</v>
      </c>
      <c r="W47">
        <f t="shared" si="6"/>
        <v>0.13100000000000001</v>
      </c>
      <c r="X47">
        <f t="shared" si="7"/>
        <v>0.125</v>
      </c>
      <c r="Y47">
        <f t="shared" si="8"/>
        <v>0.66069999999999995</v>
      </c>
      <c r="AA47">
        <f t="shared" si="9"/>
        <v>3.5499999999999997E-2</v>
      </c>
      <c r="AB47">
        <f t="shared" si="10"/>
        <v>3.0800000000000001E-2</v>
      </c>
      <c r="AC47">
        <f t="shared" si="11"/>
        <v>0.40039999999999998</v>
      </c>
      <c r="AD47">
        <f t="shared" si="12"/>
        <v>0.41649999999999998</v>
      </c>
      <c r="AE47">
        <f t="shared" si="13"/>
        <v>1.7399999999999999E-2</v>
      </c>
      <c r="AG47">
        <f t="shared" si="14"/>
        <v>0.1429</v>
      </c>
      <c r="AH47">
        <f t="shared" si="15"/>
        <v>0.161</v>
      </c>
      <c r="AI47">
        <f t="shared" si="16"/>
        <v>8.3999999999999995E-3</v>
      </c>
      <c r="AJ47">
        <f t="shared" si="17"/>
        <v>7.7999999999999996E-3</v>
      </c>
      <c r="AK47">
        <f t="shared" si="18"/>
        <v>0.25119999999999998</v>
      </c>
      <c r="AM47">
        <f t="shared" si="19"/>
        <v>0.24279999999999996</v>
      </c>
      <c r="AN47">
        <f t="shared" si="20"/>
        <v>0.28740000000000004</v>
      </c>
      <c r="AO47">
        <f t="shared" si="21"/>
        <v>0.63739999999999997</v>
      </c>
      <c r="AP47">
        <f t="shared" si="22"/>
        <v>0.65280000000000005</v>
      </c>
      <c r="AQ47">
        <f t="shared" si="23"/>
        <v>0.45639999999999992</v>
      </c>
      <c r="AS47">
        <f t="shared" si="33"/>
        <v>1.14E-2</v>
      </c>
      <c r="AT47">
        <f t="shared" si="34"/>
        <v>1.0999999999999999E-2</v>
      </c>
      <c r="AU47">
        <f t="shared" si="35"/>
        <v>0.33210000000000001</v>
      </c>
      <c r="AV47">
        <f t="shared" si="36"/>
        <v>0.36259999999999998</v>
      </c>
      <c r="AW47">
        <f t="shared" si="37"/>
        <v>1.24E-2</v>
      </c>
      <c r="AY47">
        <f t="shared" si="38"/>
        <v>1.6500000000000001E-2</v>
      </c>
      <c r="AZ47">
        <f t="shared" si="39"/>
        <v>2.7099999999999999E-2</v>
      </c>
      <c r="BA47">
        <f t="shared" si="40"/>
        <v>0.29909999999999998</v>
      </c>
      <c r="BB47">
        <f t="shared" si="41"/>
        <v>0.29899999999999999</v>
      </c>
      <c r="BC47">
        <f t="shared" si="42"/>
        <v>5.8999999999999999E-3</v>
      </c>
      <c r="BE47">
        <f t="shared" si="43"/>
        <v>5.16E-2</v>
      </c>
      <c r="BF47">
        <f t="shared" si="44"/>
        <v>4.2000000000000003E-2</v>
      </c>
      <c r="BG47">
        <f t="shared" si="45"/>
        <v>0.24310000000000001</v>
      </c>
      <c r="BH47">
        <f t="shared" si="46"/>
        <v>0.36680000000000001</v>
      </c>
      <c r="BI47">
        <f t="shared" si="47"/>
        <v>0.12809999999999999</v>
      </c>
      <c r="BK47">
        <f t="shared" si="48"/>
        <v>6.5100000000000005E-2</v>
      </c>
      <c r="BL47">
        <f t="shared" si="49"/>
        <v>7.3400000000000007E-2</v>
      </c>
      <c r="BM47">
        <f t="shared" si="50"/>
        <v>0.24640000000000001</v>
      </c>
      <c r="BN47">
        <f t="shared" si="51"/>
        <v>0.2928</v>
      </c>
      <c r="BO47">
        <f t="shared" si="52"/>
        <v>0.40260000000000001</v>
      </c>
    </row>
    <row r="48" spans="1:67" x14ac:dyDescent="0.25">
      <c r="A48">
        <v>98</v>
      </c>
      <c r="B48">
        <v>0.25800000000000001</v>
      </c>
      <c r="C48">
        <v>0.25</v>
      </c>
      <c r="D48">
        <v>0.29499999999999998</v>
      </c>
      <c r="E48">
        <v>0.33</v>
      </c>
      <c r="F48">
        <v>0.77</v>
      </c>
      <c r="G48" t="s">
        <v>20</v>
      </c>
      <c r="H48">
        <f t="shared" si="24"/>
        <v>0.40870000000000001</v>
      </c>
      <c r="I48">
        <f t="shared" si="25"/>
        <v>0.4022</v>
      </c>
      <c r="J48">
        <f t="shared" si="26"/>
        <v>0.30880000000000002</v>
      </c>
      <c r="K48">
        <f t="shared" si="27"/>
        <v>9.4E-2</v>
      </c>
      <c r="L48">
        <f t="shared" si="0"/>
        <v>9.4E-2</v>
      </c>
      <c r="M48" t="str">
        <f t="shared" si="1"/>
        <v>High</v>
      </c>
      <c r="N48">
        <f t="shared" si="2"/>
        <v>1</v>
      </c>
      <c r="O48">
        <f t="shared" si="28"/>
        <v>0.2606</v>
      </c>
      <c r="P48">
        <f t="shared" si="29"/>
        <v>0.27779999999999999</v>
      </c>
      <c r="Q48">
        <f t="shared" si="30"/>
        <v>0.3105</v>
      </c>
      <c r="R48">
        <f t="shared" si="31"/>
        <v>0.33329999999999999</v>
      </c>
      <c r="S48">
        <f t="shared" si="32"/>
        <v>0.82799999999999996</v>
      </c>
      <c r="U48">
        <f t="shared" si="4"/>
        <v>0.58650000000000002</v>
      </c>
      <c r="V48">
        <f t="shared" si="5"/>
        <v>0.56520000000000004</v>
      </c>
      <c r="W48">
        <f t="shared" si="6"/>
        <v>0.52610000000000001</v>
      </c>
      <c r="X48">
        <f t="shared" si="7"/>
        <v>0.5</v>
      </c>
      <c r="Y48">
        <f t="shared" si="8"/>
        <v>9.4100000000000003E-2</v>
      </c>
      <c r="AA48">
        <f t="shared" si="9"/>
        <v>2.7199999999999998E-2</v>
      </c>
      <c r="AB48">
        <f t="shared" si="10"/>
        <v>3.0800000000000001E-2</v>
      </c>
      <c r="AC48">
        <f t="shared" si="11"/>
        <v>3.8699999999999998E-2</v>
      </c>
      <c r="AD48">
        <f t="shared" si="12"/>
        <v>4.4900000000000002E-2</v>
      </c>
      <c r="AE48">
        <f t="shared" si="13"/>
        <v>0.51190000000000002</v>
      </c>
      <c r="AG48">
        <f t="shared" si="14"/>
        <v>0.1784</v>
      </c>
      <c r="AH48">
        <f t="shared" si="15"/>
        <v>0.161</v>
      </c>
      <c r="AI48">
        <f t="shared" si="16"/>
        <v>0.1328</v>
      </c>
      <c r="AJ48">
        <f t="shared" si="17"/>
        <v>0.1163</v>
      </c>
      <c r="AK48">
        <f t="shared" si="18"/>
        <v>5.1999999999999998E-3</v>
      </c>
      <c r="AM48">
        <f t="shared" si="19"/>
        <v>0.32590000000000002</v>
      </c>
      <c r="AN48">
        <f t="shared" si="20"/>
        <v>0.28740000000000004</v>
      </c>
      <c r="AO48">
        <f t="shared" si="21"/>
        <v>0.21560000000000001</v>
      </c>
      <c r="AP48">
        <f t="shared" si="22"/>
        <v>0.16670000000000001</v>
      </c>
      <c r="AQ48">
        <f t="shared" si="23"/>
        <v>0.7339</v>
      </c>
      <c r="AS48">
        <f t="shared" si="33"/>
        <v>1.9699999999999999E-2</v>
      </c>
      <c r="AT48">
        <f t="shared" si="34"/>
        <v>1.0999999999999999E-2</v>
      </c>
      <c r="AU48">
        <f t="shared" si="35"/>
        <v>2.9600000000000001E-2</v>
      </c>
      <c r="AV48">
        <f t="shared" si="36"/>
        <v>8.9999999999999993E-3</v>
      </c>
      <c r="AW48">
        <f t="shared" si="37"/>
        <v>0.50690000000000002</v>
      </c>
      <c r="AY48">
        <f t="shared" si="38"/>
        <v>2.4799999999999999E-2</v>
      </c>
      <c r="AZ48">
        <f t="shared" si="39"/>
        <v>2.7099999999999999E-2</v>
      </c>
      <c r="BA48">
        <f t="shared" si="40"/>
        <v>6.2600000000000003E-2</v>
      </c>
      <c r="BB48">
        <f t="shared" si="41"/>
        <v>7.2599999999999998E-2</v>
      </c>
      <c r="BC48">
        <f t="shared" si="42"/>
        <v>0.48859999999999998</v>
      </c>
      <c r="BE48">
        <f t="shared" si="43"/>
        <v>5.9900000000000002E-2</v>
      </c>
      <c r="BF48">
        <f t="shared" si="44"/>
        <v>4.2000000000000003E-2</v>
      </c>
      <c r="BG48">
        <f t="shared" si="45"/>
        <v>0.1186</v>
      </c>
      <c r="BH48">
        <f t="shared" si="46"/>
        <v>4.7999999999999996E-3</v>
      </c>
      <c r="BI48">
        <f t="shared" si="47"/>
        <v>0.3664</v>
      </c>
      <c r="BK48">
        <f t="shared" si="48"/>
        <v>7.3400000000000007E-2</v>
      </c>
      <c r="BL48">
        <f t="shared" si="49"/>
        <v>7.3400000000000007E-2</v>
      </c>
      <c r="BM48">
        <f t="shared" si="50"/>
        <v>0.1153</v>
      </c>
      <c r="BN48">
        <f t="shared" si="51"/>
        <v>7.8799999999999995E-2</v>
      </c>
      <c r="BO48">
        <f t="shared" si="52"/>
        <v>9.1899999999999996E-2</v>
      </c>
    </row>
    <row r="49" spans="1:67" x14ac:dyDescent="0.25">
      <c r="A49">
        <v>99</v>
      </c>
      <c r="B49">
        <v>0.28999999999999998</v>
      </c>
      <c r="C49">
        <v>0.25</v>
      </c>
      <c r="D49">
        <v>0.28999999999999998</v>
      </c>
      <c r="E49">
        <v>0.28999999999999998</v>
      </c>
      <c r="F49">
        <v>0.56999999999999995</v>
      </c>
      <c r="G49" t="s">
        <v>24</v>
      </c>
      <c r="H49">
        <f t="shared" si="24"/>
        <v>0.1623</v>
      </c>
      <c r="I49">
        <f t="shared" si="25"/>
        <v>0.15579999999999999</v>
      </c>
      <c r="J49">
        <f t="shared" si="26"/>
        <v>6.2399999999999997E-2</v>
      </c>
      <c r="K49">
        <f t="shared" si="27"/>
        <v>0.19539999999999999</v>
      </c>
      <c r="L49">
        <f t="shared" si="0"/>
        <v>6.2399999999999997E-2</v>
      </c>
      <c r="M49" t="str">
        <f t="shared" si="1"/>
        <v>Middle</v>
      </c>
      <c r="N49">
        <f t="shared" si="2"/>
        <v>1</v>
      </c>
      <c r="O49">
        <f t="shared" si="28"/>
        <v>0.29289999999999999</v>
      </c>
      <c r="P49">
        <f t="shared" si="29"/>
        <v>0.27779999999999999</v>
      </c>
      <c r="Q49">
        <f t="shared" si="30"/>
        <v>0.30530000000000002</v>
      </c>
      <c r="R49">
        <f t="shared" si="31"/>
        <v>0.29289999999999999</v>
      </c>
      <c r="S49">
        <f t="shared" si="32"/>
        <v>0.6129</v>
      </c>
      <c r="U49">
        <f t="shared" si="4"/>
        <v>0.54690000000000005</v>
      </c>
      <c r="V49">
        <f t="shared" si="5"/>
        <v>0.56520000000000004</v>
      </c>
      <c r="W49">
        <f t="shared" si="6"/>
        <v>0.53220000000000001</v>
      </c>
      <c r="X49">
        <f t="shared" si="7"/>
        <v>0.54690000000000005</v>
      </c>
      <c r="Y49">
        <f t="shared" si="8"/>
        <v>0.24</v>
      </c>
      <c r="AA49">
        <f t="shared" si="9"/>
        <v>3.4299999999999997E-2</v>
      </c>
      <c r="AB49">
        <f t="shared" si="10"/>
        <v>3.0800000000000001E-2</v>
      </c>
      <c r="AC49">
        <f t="shared" si="11"/>
        <v>3.73E-2</v>
      </c>
      <c r="AD49">
        <f t="shared" si="12"/>
        <v>3.4299999999999997E-2</v>
      </c>
      <c r="AE49">
        <f t="shared" si="13"/>
        <v>0.2019</v>
      </c>
      <c r="AG49">
        <f t="shared" si="14"/>
        <v>0.14729999999999999</v>
      </c>
      <c r="AH49">
        <f t="shared" si="15"/>
        <v>0.161</v>
      </c>
      <c r="AI49">
        <f t="shared" si="16"/>
        <v>0.13689999999999999</v>
      </c>
      <c r="AJ49">
        <f t="shared" si="17"/>
        <v>0.14729999999999999</v>
      </c>
      <c r="AK49">
        <f t="shared" si="18"/>
        <v>2.3300000000000001E-2</v>
      </c>
      <c r="AM49">
        <f t="shared" si="19"/>
        <v>0.25400000000000006</v>
      </c>
      <c r="AN49">
        <f t="shared" si="20"/>
        <v>0.28740000000000004</v>
      </c>
      <c r="AO49">
        <f t="shared" si="21"/>
        <v>0.22689999999999999</v>
      </c>
      <c r="AP49">
        <f t="shared" si="22"/>
        <v>0.25400000000000006</v>
      </c>
      <c r="AQ49">
        <f t="shared" si="23"/>
        <v>0.37290000000000001</v>
      </c>
      <c r="AS49">
        <f t="shared" si="33"/>
        <v>1.26E-2</v>
      </c>
      <c r="AT49">
        <f t="shared" si="34"/>
        <v>1.0999999999999999E-2</v>
      </c>
      <c r="AU49">
        <f t="shared" si="35"/>
        <v>3.1E-2</v>
      </c>
      <c r="AV49">
        <f t="shared" si="36"/>
        <v>1.9599999999999999E-2</v>
      </c>
      <c r="AW49">
        <f t="shared" si="37"/>
        <v>0.19689999999999999</v>
      </c>
      <c r="AY49">
        <f t="shared" si="38"/>
        <v>1.77E-2</v>
      </c>
      <c r="AZ49">
        <f t="shared" si="39"/>
        <v>2.7099999999999999E-2</v>
      </c>
      <c r="BA49">
        <f t="shared" si="40"/>
        <v>6.4000000000000001E-2</v>
      </c>
      <c r="BB49">
        <f t="shared" si="41"/>
        <v>8.3199999999999996E-2</v>
      </c>
      <c r="BC49">
        <f t="shared" si="42"/>
        <v>0.17860000000000001</v>
      </c>
      <c r="BE49">
        <f t="shared" si="43"/>
        <v>5.28E-2</v>
      </c>
      <c r="BF49">
        <f t="shared" si="44"/>
        <v>4.2000000000000003E-2</v>
      </c>
      <c r="BG49">
        <f t="shared" si="45"/>
        <v>0.12</v>
      </c>
      <c r="BH49">
        <f t="shared" si="46"/>
        <v>1.54E-2</v>
      </c>
      <c r="BI49">
        <f t="shared" si="47"/>
        <v>5.6399999999999999E-2</v>
      </c>
      <c r="BK49">
        <f t="shared" si="48"/>
        <v>6.6299999999999998E-2</v>
      </c>
      <c r="BL49">
        <f t="shared" si="49"/>
        <v>7.3400000000000007E-2</v>
      </c>
      <c r="BM49">
        <f t="shared" si="50"/>
        <v>0.1167</v>
      </c>
      <c r="BN49">
        <f t="shared" si="51"/>
        <v>8.9399999999999993E-2</v>
      </c>
      <c r="BO49">
        <f t="shared" si="52"/>
        <v>0.21809999999999999</v>
      </c>
    </row>
    <row r="50" spans="1:67" x14ac:dyDescent="0.25">
      <c r="A50">
        <v>100</v>
      </c>
      <c r="B50">
        <v>0.24299999999999999</v>
      </c>
      <c r="C50">
        <v>0.27</v>
      </c>
      <c r="D50">
        <v>0.08</v>
      </c>
      <c r="E50">
        <v>0.42</v>
      </c>
      <c r="F50">
        <v>0.28999999999999998</v>
      </c>
      <c r="G50" t="s">
        <v>21</v>
      </c>
      <c r="H50">
        <f t="shared" si="24"/>
        <v>3.7100000000000001E-2</v>
      </c>
      <c r="I50">
        <f t="shared" si="25"/>
        <v>2.7900000000000001E-2</v>
      </c>
      <c r="J50">
        <f t="shared" si="26"/>
        <v>0.10730000000000001</v>
      </c>
      <c r="K50">
        <f t="shared" si="27"/>
        <v>0.32719999999999999</v>
      </c>
      <c r="L50">
        <f t="shared" si="0"/>
        <v>2.7900000000000001E-2</v>
      </c>
      <c r="M50" t="str">
        <f t="shared" si="1"/>
        <v>Low</v>
      </c>
      <c r="N50">
        <f t="shared" si="2"/>
        <v>1</v>
      </c>
      <c r="O50">
        <f t="shared" si="28"/>
        <v>0.2455</v>
      </c>
      <c r="P50">
        <f t="shared" si="29"/>
        <v>0.3</v>
      </c>
      <c r="Q50">
        <f t="shared" si="30"/>
        <v>8.4199999999999997E-2</v>
      </c>
      <c r="R50">
        <f t="shared" si="31"/>
        <v>0.42420000000000002</v>
      </c>
      <c r="S50">
        <f t="shared" si="32"/>
        <v>0.31180000000000002</v>
      </c>
      <c r="U50">
        <f t="shared" si="4"/>
        <v>0.60580000000000001</v>
      </c>
      <c r="V50">
        <f t="shared" si="5"/>
        <v>0.53849999999999998</v>
      </c>
      <c r="W50">
        <f t="shared" si="6"/>
        <v>0.84470000000000001</v>
      </c>
      <c r="X50">
        <f t="shared" si="7"/>
        <v>0.40429999999999999</v>
      </c>
      <c r="Y50">
        <f t="shared" si="8"/>
        <v>0.52459999999999996</v>
      </c>
      <c r="AA50">
        <f t="shared" si="9"/>
        <v>2.4299999999999999E-2</v>
      </c>
      <c r="AB50">
        <f t="shared" si="10"/>
        <v>3.5999999999999997E-2</v>
      </c>
      <c r="AC50">
        <f t="shared" si="11"/>
        <v>4.4999999999999997E-3</v>
      </c>
      <c r="AD50">
        <f t="shared" si="12"/>
        <v>7.7399999999999997E-2</v>
      </c>
      <c r="AE50">
        <f t="shared" si="13"/>
        <v>3.9E-2</v>
      </c>
      <c r="AG50">
        <f t="shared" si="14"/>
        <v>0.1953</v>
      </c>
      <c r="AH50">
        <f t="shared" si="15"/>
        <v>0.14130000000000001</v>
      </c>
      <c r="AI50">
        <f t="shared" si="16"/>
        <v>0.54759999999999998</v>
      </c>
      <c r="AJ50">
        <f t="shared" si="17"/>
        <v>6.9099999999999995E-2</v>
      </c>
      <c r="AK50">
        <f t="shared" si="18"/>
        <v>0.1318</v>
      </c>
      <c r="AM50">
        <f t="shared" si="19"/>
        <v>0.36030000000000001</v>
      </c>
      <c r="AN50">
        <f t="shared" si="20"/>
        <v>0.23849999999999999</v>
      </c>
      <c r="AO50">
        <f t="shared" si="21"/>
        <v>0.76049999999999995</v>
      </c>
      <c r="AP50">
        <f t="shared" si="22"/>
        <v>1.9900000000000029E-2</v>
      </c>
      <c r="AQ50">
        <f t="shared" si="23"/>
        <v>0.21279999999999993</v>
      </c>
      <c r="AS50">
        <f t="shared" si="33"/>
        <v>2.2599999999999999E-2</v>
      </c>
      <c r="AT50">
        <f t="shared" si="34"/>
        <v>1.6199999999999999E-2</v>
      </c>
      <c r="AU50">
        <f t="shared" si="35"/>
        <v>6.3799999999999996E-2</v>
      </c>
      <c r="AV50">
        <f t="shared" si="36"/>
        <v>2.35E-2</v>
      </c>
      <c r="AW50">
        <f t="shared" si="37"/>
        <v>3.4000000000000002E-2</v>
      </c>
      <c r="AY50">
        <f t="shared" si="38"/>
        <v>2.7699999999999999E-2</v>
      </c>
      <c r="AZ50">
        <f t="shared" si="39"/>
        <v>2.1899999999999999E-2</v>
      </c>
      <c r="BA50">
        <f t="shared" si="40"/>
        <v>9.6799999999999997E-2</v>
      </c>
      <c r="BB50">
        <f t="shared" si="41"/>
        <v>4.0099999999999997E-2</v>
      </c>
      <c r="BC50">
        <f t="shared" si="42"/>
        <v>1.5699999999999999E-2</v>
      </c>
      <c r="BE50">
        <f t="shared" si="43"/>
        <v>6.2799999999999995E-2</v>
      </c>
      <c r="BF50">
        <f t="shared" si="44"/>
        <v>3.6799999999999999E-2</v>
      </c>
      <c r="BG50">
        <f t="shared" si="45"/>
        <v>0.15279999999999999</v>
      </c>
      <c r="BH50">
        <f t="shared" si="46"/>
        <v>2.7699999999999999E-2</v>
      </c>
      <c r="BI50">
        <f t="shared" si="47"/>
        <v>0.1065</v>
      </c>
      <c r="BK50">
        <f t="shared" si="48"/>
        <v>7.6300000000000007E-2</v>
      </c>
      <c r="BL50">
        <f t="shared" si="49"/>
        <v>6.8199999999999997E-2</v>
      </c>
      <c r="BM50">
        <f t="shared" si="50"/>
        <v>0.14949999999999999</v>
      </c>
      <c r="BN50">
        <f t="shared" si="51"/>
        <v>4.6300000000000001E-2</v>
      </c>
      <c r="BO50">
        <f t="shared" si="52"/>
        <v>0.38100000000000001</v>
      </c>
    </row>
    <row r="51" spans="1:67" x14ac:dyDescent="0.25">
      <c r="A51">
        <v>101</v>
      </c>
      <c r="B51">
        <v>0.27</v>
      </c>
      <c r="C51">
        <v>0.28000000000000003</v>
      </c>
      <c r="D51">
        <v>0.18</v>
      </c>
      <c r="E51">
        <v>0.48</v>
      </c>
      <c r="F51">
        <v>0.26</v>
      </c>
      <c r="G51" t="s">
        <v>21</v>
      </c>
      <c r="H51">
        <f t="shared" si="24"/>
        <v>3.1099999999999999E-2</v>
      </c>
      <c r="I51">
        <f t="shared" si="25"/>
        <v>1.8599999999999998E-2</v>
      </c>
      <c r="J51">
        <f t="shared" si="26"/>
        <v>0.1137</v>
      </c>
      <c r="K51">
        <f t="shared" si="27"/>
        <v>0.33040000000000003</v>
      </c>
      <c r="L51">
        <f t="shared" si="0"/>
        <v>1.8599999999999998E-2</v>
      </c>
      <c r="M51" t="str">
        <f t="shared" si="1"/>
        <v>Low</v>
      </c>
      <c r="N51">
        <f t="shared" si="2"/>
        <v>1</v>
      </c>
      <c r="O51">
        <f t="shared" si="28"/>
        <v>0.2727</v>
      </c>
      <c r="P51">
        <f t="shared" si="29"/>
        <v>0.31109999999999999</v>
      </c>
      <c r="Q51">
        <f t="shared" si="30"/>
        <v>0.1895</v>
      </c>
      <c r="R51">
        <f t="shared" si="31"/>
        <v>0.48480000000000001</v>
      </c>
      <c r="S51">
        <f t="shared" si="32"/>
        <v>0.27960000000000002</v>
      </c>
      <c r="U51">
        <f t="shared" si="4"/>
        <v>0.57150000000000001</v>
      </c>
      <c r="V51">
        <f t="shared" si="5"/>
        <v>0.52539999999999998</v>
      </c>
      <c r="W51">
        <f t="shared" si="6"/>
        <v>0.68140000000000001</v>
      </c>
      <c r="X51">
        <f t="shared" si="7"/>
        <v>0.34699999999999998</v>
      </c>
      <c r="Y51">
        <f t="shared" si="8"/>
        <v>0.56299999999999994</v>
      </c>
      <c r="AA51">
        <f t="shared" si="9"/>
        <v>2.9700000000000001E-2</v>
      </c>
      <c r="AB51">
        <f t="shared" si="10"/>
        <v>3.8800000000000001E-2</v>
      </c>
      <c r="AC51">
        <f t="shared" si="11"/>
        <v>1.52E-2</v>
      </c>
      <c r="AD51">
        <f t="shared" si="12"/>
        <v>0.1075</v>
      </c>
      <c r="AE51">
        <f t="shared" si="13"/>
        <v>3.1199999999999999E-2</v>
      </c>
      <c r="AG51">
        <f t="shared" si="14"/>
        <v>0.16600000000000001</v>
      </c>
      <c r="AH51">
        <f t="shared" si="15"/>
        <v>0.1323</v>
      </c>
      <c r="AI51">
        <f t="shared" si="16"/>
        <v>0.27539999999999998</v>
      </c>
      <c r="AJ51">
        <f t="shared" si="17"/>
        <v>4.9000000000000002E-2</v>
      </c>
      <c r="AK51">
        <f t="shared" si="18"/>
        <v>0.1593</v>
      </c>
      <c r="AM51">
        <f t="shared" si="19"/>
        <v>0.29880000000000001</v>
      </c>
      <c r="AN51">
        <f t="shared" si="20"/>
        <v>0.21429999999999999</v>
      </c>
      <c r="AO51">
        <f t="shared" si="21"/>
        <v>0.4919</v>
      </c>
      <c r="AP51">
        <f t="shared" si="22"/>
        <v>0.13780000000000003</v>
      </c>
      <c r="AQ51">
        <f t="shared" si="23"/>
        <v>0.28339999999999993</v>
      </c>
      <c r="AS51">
        <f t="shared" si="33"/>
        <v>1.72E-2</v>
      </c>
      <c r="AT51">
        <f t="shared" si="34"/>
        <v>1.9E-2</v>
      </c>
      <c r="AU51">
        <f t="shared" si="35"/>
        <v>5.3100000000000001E-2</v>
      </c>
      <c r="AV51">
        <f t="shared" si="36"/>
        <v>5.3600000000000002E-2</v>
      </c>
      <c r="AW51">
        <f t="shared" si="37"/>
        <v>2.6200000000000001E-2</v>
      </c>
      <c r="AY51">
        <f t="shared" si="38"/>
        <v>2.23E-2</v>
      </c>
      <c r="AZ51">
        <f t="shared" si="39"/>
        <v>1.9099999999999999E-2</v>
      </c>
      <c r="BA51">
        <f t="shared" si="40"/>
        <v>8.6099999999999996E-2</v>
      </c>
      <c r="BB51">
        <f t="shared" si="41"/>
        <v>0.01</v>
      </c>
      <c r="BC51">
        <f t="shared" si="42"/>
        <v>7.9000000000000008E-3</v>
      </c>
      <c r="BE51">
        <f t="shared" si="43"/>
        <v>5.74E-2</v>
      </c>
      <c r="BF51">
        <f t="shared" si="44"/>
        <v>3.4000000000000002E-2</v>
      </c>
      <c r="BG51">
        <f t="shared" si="45"/>
        <v>0.1421</v>
      </c>
      <c r="BH51">
        <f t="shared" si="46"/>
        <v>5.7799999999999997E-2</v>
      </c>
      <c r="BI51">
        <f t="shared" si="47"/>
        <v>0.1143</v>
      </c>
      <c r="BK51">
        <f t="shared" si="48"/>
        <v>7.0900000000000005E-2</v>
      </c>
      <c r="BL51">
        <f t="shared" si="49"/>
        <v>6.54E-2</v>
      </c>
      <c r="BM51">
        <f t="shared" si="50"/>
        <v>0.13880000000000001</v>
      </c>
      <c r="BN51">
        <f t="shared" si="51"/>
        <v>1.6199999999999999E-2</v>
      </c>
      <c r="BO51">
        <f t="shared" si="52"/>
        <v>0.38879999999999998</v>
      </c>
    </row>
    <row r="52" spans="1:67" x14ac:dyDescent="0.25">
      <c r="A52">
        <v>102</v>
      </c>
      <c r="B52">
        <v>0.29899999999999999</v>
      </c>
      <c r="C52">
        <v>0.32</v>
      </c>
      <c r="D52">
        <v>0.31</v>
      </c>
      <c r="E52">
        <v>0.33</v>
      </c>
      <c r="F52">
        <v>0.87</v>
      </c>
      <c r="G52" t="s">
        <v>20</v>
      </c>
      <c r="H52">
        <f t="shared" si="24"/>
        <v>0.62439999999999996</v>
      </c>
      <c r="I52">
        <f t="shared" si="25"/>
        <v>0.61719999999999997</v>
      </c>
      <c r="J52">
        <f t="shared" si="26"/>
        <v>0.52390000000000003</v>
      </c>
      <c r="K52">
        <f t="shared" si="27"/>
        <v>0.309</v>
      </c>
      <c r="L52">
        <f t="shared" si="0"/>
        <v>0.309</v>
      </c>
      <c r="M52" t="str">
        <f t="shared" si="1"/>
        <v>High</v>
      </c>
      <c r="N52">
        <f t="shared" si="2"/>
        <v>1</v>
      </c>
      <c r="O52">
        <f t="shared" si="28"/>
        <v>0.30199999999999999</v>
      </c>
      <c r="P52">
        <f t="shared" si="29"/>
        <v>0.35560000000000003</v>
      </c>
      <c r="Q52">
        <f t="shared" si="30"/>
        <v>0.32629999999999998</v>
      </c>
      <c r="R52">
        <f t="shared" si="31"/>
        <v>0.33329999999999999</v>
      </c>
      <c r="S52">
        <f t="shared" si="32"/>
        <v>0.9355</v>
      </c>
      <c r="U52">
        <f t="shared" si="4"/>
        <v>0.53610000000000002</v>
      </c>
      <c r="V52">
        <f t="shared" si="5"/>
        <v>0.47539999999999999</v>
      </c>
      <c r="W52">
        <f t="shared" si="6"/>
        <v>0.50800000000000001</v>
      </c>
      <c r="X52">
        <f t="shared" si="7"/>
        <v>0.5</v>
      </c>
      <c r="Y52">
        <f t="shared" si="8"/>
        <v>3.3300000000000003E-2</v>
      </c>
      <c r="AA52">
        <f t="shared" si="9"/>
        <v>3.6499999999999998E-2</v>
      </c>
      <c r="AB52">
        <f t="shared" si="10"/>
        <v>5.1700000000000003E-2</v>
      </c>
      <c r="AC52">
        <f t="shared" si="11"/>
        <v>4.2900000000000001E-2</v>
      </c>
      <c r="AD52">
        <f t="shared" si="12"/>
        <v>4.4900000000000002E-2</v>
      </c>
      <c r="AE52">
        <f t="shared" si="13"/>
        <v>0.78269999999999995</v>
      </c>
      <c r="AG52">
        <f t="shared" si="14"/>
        <v>0.1396</v>
      </c>
      <c r="AH52">
        <f t="shared" si="15"/>
        <v>0.1023</v>
      </c>
      <c r="AI52">
        <f t="shared" si="16"/>
        <v>0.1212</v>
      </c>
      <c r="AJ52">
        <f t="shared" si="17"/>
        <v>0.1163</v>
      </c>
      <c r="AK52">
        <f t="shared" si="18"/>
        <v>1.4E-3</v>
      </c>
      <c r="AM52">
        <f t="shared" si="19"/>
        <v>0.23410000000000003</v>
      </c>
      <c r="AN52">
        <f t="shared" si="20"/>
        <v>0.11979999999999996</v>
      </c>
      <c r="AO52">
        <f t="shared" si="21"/>
        <v>0.18170000000000003</v>
      </c>
      <c r="AP52">
        <f t="shared" si="22"/>
        <v>0.16670000000000001</v>
      </c>
      <c r="AQ52">
        <f t="shared" si="23"/>
        <v>0.9022</v>
      </c>
      <c r="AS52">
        <f t="shared" si="33"/>
        <v>1.04E-2</v>
      </c>
      <c r="AT52">
        <f t="shared" si="34"/>
        <v>3.1899999999999998E-2</v>
      </c>
      <c r="AU52">
        <f t="shared" si="35"/>
        <v>2.5399999999999999E-2</v>
      </c>
      <c r="AV52">
        <f t="shared" si="36"/>
        <v>8.9999999999999993E-3</v>
      </c>
      <c r="AW52">
        <f t="shared" si="37"/>
        <v>0.77769999999999995</v>
      </c>
      <c r="AY52">
        <f t="shared" si="38"/>
        <v>1.55E-2</v>
      </c>
      <c r="AZ52">
        <f t="shared" si="39"/>
        <v>6.1999999999999998E-3</v>
      </c>
      <c r="BA52">
        <f t="shared" si="40"/>
        <v>5.8400000000000001E-2</v>
      </c>
      <c r="BB52">
        <f t="shared" si="41"/>
        <v>7.2599999999999998E-2</v>
      </c>
      <c r="BC52">
        <f t="shared" si="42"/>
        <v>0.75939999999999996</v>
      </c>
      <c r="BE52">
        <f t="shared" si="43"/>
        <v>5.0599999999999999E-2</v>
      </c>
      <c r="BF52">
        <f t="shared" si="44"/>
        <v>2.1100000000000001E-2</v>
      </c>
      <c r="BG52">
        <f t="shared" si="45"/>
        <v>0.1144</v>
      </c>
      <c r="BH52">
        <f t="shared" si="46"/>
        <v>4.7999999999999996E-3</v>
      </c>
      <c r="BI52">
        <f t="shared" si="47"/>
        <v>0.63719999999999999</v>
      </c>
      <c r="BK52">
        <f t="shared" si="48"/>
        <v>6.4100000000000004E-2</v>
      </c>
      <c r="BL52">
        <f t="shared" si="49"/>
        <v>5.2499999999999998E-2</v>
      </c>
      <c r="BM52">
        <f t="shared" si="50"/>
        <v>0.1111</v>
      </c>
      <c r="BN52">
        <f t="shared" si="51"/>
        <v>7.8799999999999995E-2</v>
      </c>
      <c r="BO52">
        <f t="shared" si="52"/>
        <v>0.36270000000000002</v>
      </c>
    </row>
    <row r="53" spans="1:67" x14ac:dyDescent="0.25">
      <c r="A53">
        <v>103</v>
      </c>
      <c r="B53">
        <v>0.3</v>
      </c>
      <c r="C53">
        <v>0.27</v>
      </c>
      <c r="D53">
        <v>0.31</v>
      </c>
      <c r="E53">
        <v>0.31</v>
      </c>
      <c r="F53">
        <v>0.54</v>
      </c>
      <c r="G53" t="s">
        <v>24</v>
      </c>
      <c r="H53">
        <f t="shared" si="24"/>
        <v>0.13869999999999999</v>
      </c>
      <c r="I53">
        <f t="shared" si="25"/>
        <v>0.13200000000000001</v>
      </c>
      <c r="J53">
        <f t="shared" si="26"/>
        <v>3.8600000000000002E-2</v>
      </c>
      <c r="K53">
        <f t="shared" si="27"/>
        <v>0.217</v>
      </c>
      <c r="L53">
        <f t="shared" si="0"/>
        <v>3.8600000000000002E-2</v>
      </c>
      <c r="M53" t="str">
        <f t="shared" si="1"/>
        <v>Middle</v>
      </c>
      <c r="N53">
        <f t="shared" si="2"/>
        <v>1</v>
      </c>
      <c r="O53">
        <f t="shared" si="28"/>
        <v>0.30299999999999999</v>
      </c>
      <c r="P53">
        <f t="shared" si="29"/>
        <v>0.3</v>
      </c>
      <c r="Q53">
        <f t="shared" si="30"/>
        <v>0.32629999999999998</v>
      </c>
      <c r="R53">
        <f t="shared" si="31"/>
        <v>0.31309999999999999</v>
      </c>
      <c r="S53">
        <f t="shared" si="32"/>
        <v>0.5806</v>
      </c>
      <c r="U53">
        <f t="shared" si="4"/>
        <v>0.53490000000000004</v>
      </c>
      <c r="V53">
        <f t="shared" si="5"/>
        <v>0.53849999999999998</v>
      </c>
      <c r="W53">
        <f t="shared" si="6"/>
        <v>0.50800000000000001</v>
      </c>
      <c r="X53">
        <f t="shared" si="7"/>
        <v>0.52310000000000001</v>
      </c>
      <c r="Y53">
        <f t="shared" si="8"/>
        <v>0.26529999999999998</v>
      </c>
      <c r="AA53">
        <f t="shared" si="9"/>
        <v>3.6700000000000003E-2</v>
      </c>
      <c r="AB53">
        <f t="shared" si="10"/>
        <v>3.5999999999999997E-2</v>
      </c>
      <c r="AC53">
        <f t="shared" si="11"/>
        <v>4.2900000000000001E-2</v>
      </c>
      <c r="AD53">
        <f t="shared" si="12"/>
        <v>3.9300000000000002E-2</v>
      </c>
      <c r="AE53">
        <f t="shared" si="13"/>
        <v>0.1734</v>
      </c>
      <c r="AG53">
        <f t="shared" si="14"/>
        <v>0.13880000000000001</v>
      </c>
      <c r="AH53">
        <f t="shared" si="15"/>
        <v>0.14130000000000001</v>
      </c>
      <c r="AI53">
        <f t="shared" si="16"/>
        <v>0.1212</v>
      </c>
      <c r="AJ53">
        <f t="shared" si="17"/>
        <v>0.1308</v>
      </c>
      <c r="AK53">
        <f t="shared" si="18"/>
        <v>2.8199999999999999E-2</v>
      </c>
      <c r="AM53">
        <f t="shared" si="19"/>
        <v>0.23190000000000005</v>
      </c>
      <c r="AN53">
        <f t="shared" si="20"/>
        <v>0.23849999999999999</v>
      </c>
      <c r="AO53">
        <f t="shared" si="21"/>
        <v>0.18170000000000003</v>
      </c>
      <c r="AP53">
        <f t="shared" si="22"/>
        <v>0.21000000000000002</v>
      </c>
      <c r="AQ53">
        <f t="shared" si="23"/>
        <v>0.31530000000000002</v>
      </c>
      <c r="AS53">
        <f t="shared" si="33"/>
        <v>1.0200000000000001E-2</v>
      </c>
      <c r="AT53">
        <f t="shared" si="34"/>
        <v>1.6199999999999999E-2</v>
      </c>
      <c r="AU53">
        <f t="shared" si="35"/>
        <v>2.5399999999999999E-2</v>
      </c>
      <c r="AV53">
        <f t="shared" si="36"/>
        <v>1.46E-2</v>
      </c>
      <c r="AW53">
        <f t="shared" si="37"/>
        <v>0.16839999999999999</v>
      </c>
      <c r="AY53">
        <f t="shared" si="38"/>
        <v>1.5299999999999999E-2</v>
      </c>
      <c r="AZ53">
        <f t="shared" si="39"/>
        <v>2.1899999999999999E-2</v>
      </c>
      <c r="BA53">
        <f t="shared" si="40"/>
        <v>5.8400000000000001E-2</v>
      </c>
      <c r="BB53">
        <f t="shared" si="41"/>
        <v>7.8200000000000006E-2</v>
      </c>
      <c r="BC53">
        <f t="shared" si="42"/>
        <v>0.15010000000000001</v>
      </c>
      <c r="BE53">
        <f t="shared" si="43"/>
        <v>5.04E-2</v>
      </c>
      <c r="BF53">
        <f t="shared" si="44"/>
        <v>3.6799999999999999E-2</v>
      </c>
      <c r="BG53">
        <f t="shared" si="45"/>
        <v>0.1144</v>
      </c>
      <c r="BH53">
        <f t="shared" si="46"/>
        <v>1.04E-2</v>
      </c>
      <c r="BI53">
        <f t="shared" si="47"/>
        <v>2.7900000000000001E-2</v>
      </c>
      <c r="BK53">
        <f t="shared" si="48"/>
        <v>6.3899999999999998E-2</v>
      </c>
      <c r="BL53">
        <f t="shared" si="49"/>
        <v>6.8199999999999997E-2</v>
      </c>
      <c r="BM53">
        <f t="shared" si="50"/>
        <v>0.1111</v>
      </c>
      <c r="BN53">
        <f t="shared" si="51"/>
        <v>8.4400000000000003E-2</v>
      </c>
      <c r="BO53">
        <f t="shared" si="52"/>
        <v>0.24660000000000001</v>
      </c>
    </row>
    <row r="54" spans="1:67" x14ac:dyDescent="0.25">
      <c r="A54">
        <v>104</v>
      </c>
      <c r="B54">
        <v>0.245</v>
      </c>
      <c r="C54">
        <v>0.26</v>
      </c>
      <c r="D54">
        <v>0.38</v>
      </c>
      <c r="E54">
        <v>0.49</v>
      </c>
      <c r="F54">
        <v>0.27</v>
      </c>
      <c r="G54" t="s">
        <v>21</v>
      </c>
      <c r="H54">
        <f t="shared" si="24"/>
        <v>2.64E-2</v>
      </c>
      <c r="I54">
        <f t="shared" si="25"/>
        <v>1.34E-2</v>
      </c>
      <c r="J54">
        <f t="shared" si="26"/>
        <v>0.1051</v>
      </c>
      <c r="K54">
        <f t="shared" si="27"/>
        <v>0.32119999999999999</v>
      </c>
      <c r="L54">
        <f t="shared" si="0"/>
        <v>1.34E-2</v>
      </c>
      <c r="M54" t="str">
        <f t="shared" si="1"/>
        <v>Low</v>
      </c>
      <c r="N54">
        <f t="shared" si="2"/>
        <v>1</v>
      </c>
      <c r="O54">
        <f t="shared" si="28"/>
        <v>0.2475</v>
      </c>
      <c r="P54">
        <f t="shared" si="29"/>
        <v>0.28889999999999999</v>
      </c>
      <c r="Q54">
        <f t="shared" si="30"/>
        <v>0.4</v>
      </c>
      <c r="R54">
        <f t="shared" si="31"/>
        <v>0.49490000000000001</v>
      </c>
      <c r="S54">
        <f t="shared" si="32"/>
        <v>0.2903</v>
      </c>
      <c r="U54">
        <f t="shared" si="4"/>
        <v>0.60319999999999996</v>
      </c>
      <c r="V54">
        <f t="shared" si="5"/>
        <v>0.55169999999999997</v>
      </c>
      <c r="W54">
        <f t="shared" si="6"/>
        <v>0.42859999999999998</v>
      </c>
      <c r="X54">
        <f t="shared" si="7"/>
        <v>0.33789999999999998</v>
      </c>
      <c r="Y54">
        <f t="shared" si="8"/>
        <v>0.55000000000000004</v>
      </c>
      <c r="AA54">
        <f t="shared" si="9"/>
        <v>2.46E-2</v>
      </c>
      <c r="AB54">
        <f t="shared" si="10"/>
        <v>3.3300000000000003E-2</v>
      </c>
      <c r="AC54">
        <f t="shared" si="11"/>
        <v>6.7400000000000002E-2</v>
      </c>
      <c r="AD54">
        <f t="shared" si="12"/>
        <v>0.1133</v>
      </c>
      <c r="AE54">
        <f t="shared" si="13"/>
        <v>3.3700000000000001E-2</v>
      </c>
      <c r="AG54">
        <f t="shared" si="14"/>
        <v>0.193</v>
      </c>
      <c r="AH54">
        <f t="shared" si="15"/>
        <v>0.15079999999999999</v>
      </c>
      <c r="AI54">
        <f t="shared" si="16"/>
        <v>7.9299999999999995E-2</v>
      </c>
      <c r="AJ54">
        <f t="shared" si="17"/>
        <v>4.6199999999999998E-2</v>
      </c>
      <c r="AK54">
        <f t="shared" si="18"/>
        <v>0.14949999999999999</v>
      </c>
      <c r="AM54">
        <f t="shared" si="19"/>
        <v>0.35569999999999996</v>
      </c>
      <c r="AN54">
        <f t="shared" si="20"/>
        <v>0.26279999999999998</v>
      </c>
      <c r="AO54">
        <f t="shared" si="21"/>
        <v>2.8599999999999959E-2</v>
      </c>
      <c r="AP54">
        <f t="shared" si="22"/>
        <v>0.15700000000000003</v>
      </c>
      <c r="AQ54">
        <f t="shared" si="23"/>
        <v>0.25970000000000004</v>
      </c>
      <c r="AS54">
        <f t="shared" si="33"/>
        <v>2.23E-2</v>
      </c>
      <c r="AT54">
        <f t="shared" si="34"/>
        <v>1.35E-2</v>
      </c>
      <c r="AU54">
        <f t="shared" si="35"/>
        <v>8.9999999999999998E-4</v>
      </c>
      <c r="AV54">
        <f t="shared" si="36"/>
        <v>5.9400000000000001E-2</v>
      </c>
      <c r="AW54">
        <f t="shared" si="37"/>
        <v>2.87E-2</v>
      </c>
      <c r="AY54">
        <f t="shared" si="38"/>
        <v>2.7400000000000001E-2</v>
      </c>
      <c r="AZ54">
        <f t="shared" si="39"/>
        <v>2.46E-2</v>
      </c>
      <c r="BA54">
        <f t="shared" si="40"/>
        <v>3.39E-2</v>
      </c>
      <c r="BB54">
        <f t="shared" si="41"/>
        <v>4.1999999999999997E-3</v>
      </c>
      <c r="BC54">
        <f t="shared" si="42"/>
        <v>1.04E-2</v>
      </c>
      <c r="BE54">
        <f t="shared" si="43"/>
        <v>6.25E-2</v>
      </c>
      <c r="BF54">
        <f t="shared" si="44"/>
        <v>3.95E-2</v>
      </c>
      <c r="BG54">
        <f t="shared" si="45"/>
        <v>8.9899999999999994E-2</v>
      </c>
      <c r="BH54">
        <f t="shared" si="46"/>
        <v>6.3600000000000004E-2</v>
      </c>
      <c r="BI54">
        <f t="shared" si="47"/>
        <v>0.1118</v>
      </c>
      <c r="BK54">
        <f t="shared" si="48"/>
        <v>7.5999999999999998E-2</v>
      </c>
      <c r="BL54">
        <f t="shared" si="49"/>
        <v>7.0900000000000005E-2</v>
      </c>
      <c r="BM54">
        <f t="shared" si="50"/>
        <v>8.6599999999999996E-2</v>
      </c>
      <c r="BN54">
        <f t="shared" si="51"/>
        <v>1.04E-2</v>
      </c>
      <c r="BO54">
        <f t="shared" si="52"/>
        <v>0.38629999999999998</v>
      </c>
    </row>
    <row r="55" spans="1:67" x14ac:dyDescent="0.25">
      <c r="A55">
        <v>105</v>
      </c>
      <c r="B55">
        <v>0.29499999999999998</v>
      </c>
      <c r="C55">
        <v>0.28999999999999998</v>
      </c>
      <c r="D55">
        <v>0.31</v>
      </c>
      <c r="E55">
        <v>0.76</v>
      </c>
      <c r="F55">
        <v>0.1</v>
      </c>
      <c r="G55" t="s">
        <v>21</v>
      </c>
      <c r="H55">
        <f t="shared" si="24"/>
        <v>2.3199999999999998E-2</v>
      </c>
      <c r="I55">
        <f t="shared" si="25"/>
        <v>3.6600000000000001E-2</v>
      </c>
      <c r="J55">
        <f t="shared" si="26"/>
        <v>0.1454</v>
      </c>
      <c r="K55">
        <f t="shared" si="27"/>
        <v>0.3604</v>
      </c>
      <c r="L55">
        <f t="shared" si="0"/>
        <v>2.3199999999999998E-2</v>
      </c>
      <c r="M55" t="str">
        <f t="shared" si="1"/>
        <v>very_low</v>
      </c>
      <c r="N55">
        <f t="shared" si="2"/>
        <v>0</v>
      </c>
      <c r="O55">
        <f t="shared" si="28"/>
        <v>0.29799999999999999</v>
      </c>
      <c r="P55">
        <f t="shared" si="29"/>
        <v>0.32219999999999999</v>
      </c>
      <c r="Q55">
        <f t="shared" si="30"/>
        <v>0.32629999999999998</v>
      </c>
      <c r="R55">
        <f t="shared" si="31"/>
        <v>0.76770000000000005</v>
      </c>
      <c r="S55">
        <f t="shared" si="32"/>
        <v>0.1075</v>
      </c>
      <c r="U55">
        <f t="shared" si="4"/>
        <v>0.54079999999999995</v>
      </c>
      <c r="V55">
        <f t="shared" si="5"/>
        <v>0.51259999999999994</v>
      </c>
      <c r="W55">
        <f t="shared" si="6"/>
        <v>0.50800000000000001</v>
      </c>
      <c r="X55">
        <f t="shared" si="7"/>
        <v>0.13139999999999999</v>
      </c>
      <c r="Y55">
        <f t="shared" si="8"/>
        <v>0.80589999999999995</v>
      </c>
      <c r="AA55">
        <f t="shared" si="9"/>
        <v>3.5499999999999997E-2</v>
      </c>
      <c r="AB55">
        <f t="shared" si="10"/>
        <v>4.1799999999999997E-2</v>
      </c>
      <c r="AC55">
        <f t="shared" si="11"/>
        <v>4.2900000000000001E-2</v>
      </c>
      <c r="AD55">
        <f t="shared" si="12"/>
        <v>0.39929999999999999</v>
      </c>
      <c r="AE55">
        <f t="shared" si="13"/>
        <v>6.3E-3</v>
      </c>
      <c r="AG55">
        <f t="shared" si="14"/>
        <v>0.1429</v>
      </c>
      <c r="AH55">
        <f t="shared" si="15"/>
        <v>0.1241</v>
      </c>
      <c r="AI55">
        <f t="shared" si="16"/>
        <v>0.1212</v>
      </c>
      <c r="AJ55">
        <f t="shared" si="17"/>
        <v>8.3999999999999995E-3</v>
      </c>
      <c r="AK55">
        <f t="shared" si="18"/>
        <v>0.46779999999999999</v>
      </c>
      <c r="AM55">
        <f t="shared" si="19"/>
        <v>0.24279999999999996</v>
      </c>
      <c r="AN55">
        <f t="shared" si="20"/>
        <v>0.19039999999999996</v>
      </c>
      <c r="AO55">
        <f t="shared" si="21"/>
        <v>0.18170000000000003</v>
      </c>
      <c r="AP55">
        <f t="shared" si="22"/>
        <v>0.63630000000000009</v>
      </c>
      <c r="AQ55">
        <f t="shared" si="23"/>
        <v>0.69839999999999991</v>
      </c>
      <c r="AS55">
        <f t="shared" si="33"/>
        <v>1.14E-2</v>
      </c>
      <c r="AT55">
        <f t="shared" si="34"/>
        <v>2.1999999999999999E-2</v>
      </c>
      <c r="AU55">
        <f t="shared" si="35"/>
        <v>2.5399999999999999E-2</v>
      </c>
      <c r="AV55">
        <f t="shared" si="36"/>
        <v>0.34539999999999998</v>
      </c>
      <c r="AW55">
        <f t="shared" si="37"/>
        <v>1.2999999999999999E-3</v>
      </c>
      <c r="AY55">
        <f t="shared" si="38"/>
        <v>1.6500000000000001E-2</v>
      </c>
      <c r="AZ55">
        <f t="shared" si="39"/>
        <v>1.61E-2</v>
      </c>
      <c r="BA55">
        <f t="shared" si="40"/>
        <v>5.8400000000000001E-2</v>
      </c>
      <c r="BB55">
        <f t="shared" si="41"/>
        <v>0.28179999999999999</v>
      </c>
      <c r="BC55">
        <f t="shared" si="42"/>
        <v>1.7000000000000001E-2</v>
      </c>
      <c r="BE55">
        <f t="shared" si="43"/>
        <v>5.16E-2</v>
      </c>
      <c r="BF55">
        <f t="shared" si="44"/>
        <v>3.1E-2</v>
      </c>
      <c r="BG55">
        <f t="shared" si="45"/>
        <v>0.1144</v>
      </c>
      <c r="BH55">
        <f t="shared" si="46"/>
        <v>0.34960000000000002</v>
      </c>
      <c r="BI55">
        <f t="shared" si="47"/>
        <v>0.13919999999999999</v>
      </c>
      <c r="BK55">
        <f t="shared" si="48"/>
        <v>6.5100000000000005E-2</v>
      </c>
      <c r="BL55">
        <f t="shared" si="49"/>
        <v>6.2399999999999997E-2</v>
      </c>
      <c r="BM55">
        <f t="shared" si="50"/>
        <v>0.1111</v>
      </c>
      <c r="BN55">
        <f t="shared" si="51"/>
        <v>0.27560000000000001</v>
      </c>
      <c r="BO55">
        <f t="shared" si="52"/>
        <v>0.41370000000000001</v>
      </c>
    </row>
    <row r="56" spans="1:67" x14ac:dyDescent="0.25">
      <c r="A56">
        <v>106</v>
      </c>
      <c r="B56">
        <v>0.28999999999999998</v>
      </c>
      <c r="C56">
        <v>0.3</v>
      </c>
      <c r="D56">
        <v>0.56000000000000005</v>
      </c>
      <c r="E56">
        <v>0.25</v>
      </c>
      <c r="F56">
        <v>0.67</v>
      </c>
      <c r="G56" t="s">
        <v>24</v>
      </c>
      <c r="H56">
        <f t="shared" si="24"/>
        <v>0.27329999999999999</v>
      </c>
      <c r="I56">
        <f t="shared" si="25"/>
        <v>0.25750000000000001</v>
      </c>
      <c r="J56">
        <f t="shared" si="26"/>
        <v>0.14929999999999999</v>
      </c>
      <c r="K56">
        <f t="shared" si="27"/>
        <v>8.43E-2</v>
      </c>
      <c r="L56">
        <f t="shared" si="0"/>
        <v>8.43E-2</v>
      </c>
      <c r="M56" t="str">
        <f t="shared" si="1"/>
        <v>High</v>
      </c>
      <c r="N56">
        <f t="shared" si="2"/>
        <v>0</v>
      </c>
      <c r="O56">
        <f t="shared" si="28"/>
        <v>0.29289999999999999</v>
      </c>
      <c r="P56">
        <f t="shared" si="29"/>
        <v>0.33329999999999999</v>
      </c>
      <c r="Q56">
        <f t="shared" si="30"/>
        <v>0.58950000000000002</v>
      </c>
      <c r="R56">
        <f t="shared" si="31"/>
        <v>0.2525</v>
      </c>
      <c r="S56">
        <f t="shared" si="32"/>
        <v>0.72040000000000004</v>
      </c>
      <c r="U56">
        <f t="shared" si="4"/>
        <v>0.54690000000000005</v>
      </c>
      <c r="V56">
        <f t="shared" si="5"/>
        <v>0.5</v>
      </c>
      <c r="W56">
        <f t="shared" si="6"/>
        <v>0.25829999999999997</v>
      </c>
      <c r="X56">
        <f t="shared" si="7"/>
        <v>0.5968</v>
      </c>
      <c r="Y56">
        <f t="shared" si="8"/>
        <v>0.16250000000000001</v>
      </c>
      <c r="AA56">
        <f t="shared" si="9"/>
        <v>3.4299999999999997E-2</v>
      </c>
      <c r="AB56">
        <f t="shared" si="10"/>
        <v>4.4900000000000002E-2</v>
      </c>
      <c r="AC56">
        <f t="shared" si="11"/>
        <v>0.18090000000000001</v>
      </c>
      <c r="AD56">
        <f t="shared" si="12"/>
        <v>2.5600000000000001E-2</v>
      </c>
      <c r="AE56">
        <f t="shared" si="13"/>
        <v>0.3266</v>
      </c>
      <c r="AG56">
        <f t="shared" si="14"/>
        <v>0.14729999999999999</v>
      </c>
      <c r="AH56">
        <f t="shared" si="15"/>
        <v>0.1163</v>
      </c>
      <c r="AI56">
        <f t="shared" si="16"/>
        <v>2.6700000000000002E-2</v>
      </c>
      <c r="AJ56">
        <f t="shared" si="17"/>
        <v>0.18729999999999999</v>
      </c>
      <c r="AK56">
        <f t="shared" si="18"/>
        <v>1.18E-2</v>
      </c>
      <c r="AM56">
        <f t="shared" si="19"/>
        <v>0.25400000000000006</v>
      </c>
      <c r="AN56">
        <f t="shared" si="20"/>
        <v>0.16670000000000001</v>
      </c>
      <c r="AO56">
        <f t="shared" si="21"/>
        <v>0.33120000000000005</v>
      </c>
      <c r="AP56">
        <f t="shared" si="22"/>
        <v>0.34429999999999999</v>
      </c>
      <c r="AQ56">
        <f t="shared" si="23"/>
        <v>0.55790000000000006</v>
      </c>
      <c r="AS56">
        <f t="shared" si="33"/>
        <v>1.26E-2</v>
      </c>
      <c r="AT56">
        <f t="shared" si="34"/>
        <v>2.5100000000000001E-2</v>
      </c>
      <c r="AU56">
        <f t="shared" si="35"/>
        <v>0.11260000000000001</v>
      </c>
      <c r="AV56">
        <f t="shared" si="36"/>
        <v>2.8299999999999999E-2</v>
      </c>
      <c r="AW56">
        <f t="shared" si="37"/>
        <v>0.3216</v>
      </c>
      <c r="AY56">
        <f t="shared" si="38"/>
        <v>1.77E-2</v>
      </c>
      <c r="AZ56">
        <f t="shared" si="39"/>
        <v>1.2999999999999999E-2</v>
      </c>
      <c r="BA56">
        <f t="shared" si="40"/>
        <v>7.9600000000000004E-2</v>
      </c>
      <c r="BB56">
        <f t="shared" si="41"/>
        <v>9.1899999999999996E-2</v>
      </c>
      <c r="BC56">
        <f t="shared" si="42"/>
        <v>0.30330000000000001</v>
      </c>
      <c r="BE56">
        <f t="shared" si="43"/>
        <v>5.28E-2</v>
      </c>
      <c r="BF56">
        <f t="shared" si="44"/>
        <v>2.7900000000000001E-2</v>
      </c>
      <c r="BG56">
        <f t="shared" si="45"/>
        <v>2.3599999999999999E-2</v>
      </c>
      <c r="BH56">
        <f t="shared" si="46"/>
        <v>2.41E-2</v>
      </c>
      <c r="BI56">
        <f t="shared" si="47"/>
        <v>0.18110000000000001</v>
      </c>
      <c r="BK56">
        <f t="shared" si="48"/>
        <v>6.6299999999999998E-2</v>
      </c>
      <c r="BL56">
        <f t="shared" si="49"/>
        <v>5.9299999999999999E-2</v>
      </c>
      <c r="BM56">
        <f t="shared" si="50"/>
        <v>2.69E-2</v>
      </c>
      <c r="BN56">
        <f t="shared" si="51"/>
        <v>9.8100000000000007E-2</v>
      </c>
      <c r="BO56">
        <f t="shared" si="52"/>
        <v>9.3399999999999997E-2</v>
      </c>
    </row>
    <row r="57" spans="1:67" x14ac:dyDescent="0.25">
      <c r="A57">
        <v>107</v>
      </c>
      <c r="B57">
        <v>0.26</v>
      </c>
      <c r="C57">
        <v>0.28000000000000003</v>
      </c>
      <c r="D57">
        <v>0.6</v>
      </c>
      <c r="E57">
        <v>0.28999999999999998</v>
      </c>
      <c r="F57">
        <v>0.59</v>
      </c>
      <c r="G57" t="s">
        <v>24</v>
      </c>
      <c r="H57">
        <f t="shared" si="24"/>
        <v>0.1953</v>
      </c>
      <c r="I57">
        <f t="shared" si="25"/>
        <v>0.17979999999999999</v>
      </c>
      <c r="J57">
        <f t="shared" si="26"/>
        <v>7.1499999999999994E-2</v>
      </c>
      <c r="K57">
        <f t="shared" si="27"/>
        <v>0.17169999999999999</v>
      </c>
      <c r="L57">
        <f t="shared" si="0"/>
        <v>7.1499999999999994E-2</v>
      </c>
      <c r="M57" t="str">
        <f t="shared" si="1"/>
        <v>Middle</v>
      </c>
      <c r="N57">
        <f t="shared" si="2"/>
        <v>1</v>
      </c>
      <c r="O57">
        <f t="shared" si="28"/>
        <v>0.2626</v>
      </c>
      <c r="P57">
        <f t="shared" si="29"/>
        <v>0.31109999999999999</v>
      </c>
      <c r="Q57">
        <f t="shared" si="30"/>
        <v>0.63160000000000005</v>
      </c>
      <c r="R57">
        <f t="shared" si="31"/>
        <v>0.29289999999999999</v>
      </c>
      <c r="S57">
        <f t="shared" si="32"/>
        <v>0.63439999999999996</v>
      </c>
      <c r="U57">
        <f t="shared" si="4"/>
        <v>0.58399999999999996</v>
      </c>
      <c r="V57">
        <f t="shared" si="5"/>
        <v>0.52539999999999998</v>
      </c>
      <c r="W57">
        <f t="shared" si="6"/>
        <v>0.2258</v>
      </c>
      <c r="X57">
        <f t="shared" si="7"/>
        <v>0.54690000000000005</v>
      </c>
      <c r="Y57">
        <f t="shared" si="8"/>
        <v>0.22370000000000001</v>
      </c>
      <c r="AA57">
        <f t="shared" si="9"/>
        <v>2.76E-2</v>
      </c>
      <c r="AB57">
        <f t="shared" si="10"/>
        <v>3.8800000000000001E-2</v>
      </c>
      <c r="AC57">
        <f t="shared" si="11"/>
        <v>0.22009999999999999</v>
      </c>
      <c r="AD57">
        <f t="shared" si="12"/>
        <v>3.4299999999999997E-2</v>
      </c>
      <c r="AE57">
        <f t="shared" si="13"/>
        <v>0.223</v>
      </c>
      <c r="AG57">
        <f t="shared" si="14"/>
        <v>0.1762</v>
      </c>
      <c r="AH57">
        <f t="shared" si="15"/>
        <v>0.1323</v>
      </c>
      <c r="AI57">
        <f t="shared" si="16"/>
        <v>2.0799999999999999E-2</v>
      </c>
      <c r="AJ57">
        <f t="shared" si="17"/>
        <v>0.14729999999999999</v>
      </c>
      <c r="AK57">
        <f t="shared" si="18"/>
        <v>2.0400000000000001E-2</v>
      </c>
      <c r="AM57">
        <f t="shared" si="19"/>
        <v>0.32139999999999996</v>
      </c>
      <c r="AN57">
        <f t="shared" si="20"/>
        <v>0.21429999999999999</v>
      </c>
      <c r="AO57">
        <f t="shared" si="21"/>
        <v>0.40580000000000005</v>
      </c>
      <c r="AP57">
        <f t="shared" si="22"/>
        <v>0.25400000000000006</v>
      </c>
      <c r="AQ57">
        <f t="shared" si="23"/>
        <v>0.41069999999999995</v>
      </c>
      <c r="AS57">
        <f t="shared" si="33"/>
        <v>1.9300000000000001E-2</v>
      </c>
      <c r="AT57">
        <f t="shared" si="34"/>
        <v>1.9E-2</v>
      </c>
      <c r="AU57">
        <f t="shared" si="35"/>
        <v>0.15179999999999999</v>
      </c>
      <c r="AV57">
        <f t="shared" si="36"/>
        <v>1.9599999999999999E-2</v>
      </c>
      <c r="AW57">
        <f t="shared" si="37"/>
        <v>0.218</v>
      </c>
      <c r="AY57">
        <f t="shared" si="38"/>
        <v>2.4400000000000002E-2</v>
      </c>
      <c r="AZ57">
        <f t="shared" si="39"/>
        <v>1.9099999999999999E-2</v>
      </c>
      <c r="BA57">
        <f t="shared" si="40"/>
        <v>0.1188</v>
      </c>
      <c r="BB57">
        <f t="shared" si="41"/>
        <v>8.3199999999999996E-2</v>
      </c>
      <c r="BC57">
        <f t="shared" si="42"/>
        <v>0.19969999999999999</v>
      </c>
      <c r="BE57">
        <f t="shared" si="43"/>
        <v>5.9499999999999997E-2</v>
      </c>
      <c r="BF57">
        <f t="shared" si="44"/>
        <v>3.4000000000000002E-2</v>
      </c>
      <c r="BG57">
        <f t="shared" si="45"/>
        <v>6.2799999999999995E-2</v>
      </c>
      <c r="BH57">
        <f t="shared" si="46"/>
        <v>1.54E-2</v>
      </c>
      <c r="BI57">
        <f t="shared" si="47"/>
        <v>7.7499999999999999E-2</v>
      </c>
      <c r="BK57">
        <f t="shared" si="48"/>
        <v>7.2999999999999995E-2</v>
      </c>
      <c r="BL57">
        <f t="shared" si="49"/>
        <v>6.54E-2</v>
      </c>
      <c r="BM57">
        <f t="shared" si="50"/>
        <v>6.6100000000000006E-2</v>
      </c>
      <c r="BN57">
        <f t="shared" si="51"/>
        <v>8.9399999999999993E-2</v>
      </c>
      <c r="BO57">
        <f t="shared" si="52"/>
        <v>0.19700000000000001</v>
      </c>
    </row>
    <row r="58" spans="1:67" x14ac:dyDescent="0.25">
      <c r="A58">
        <v>108</v>
      </c>
      <c r="B58">
        <v>0.30499999999999999</v>
      </c>
      <c r="C58">
        <v>0.255</v>
      </c>
      <c r="D58">
        <v>0.63</v>
      </c>
      <c r="E58">
        <v>0.4</v>
      </c>
      <c r="F58">
        <v>0.54</v>
      </c>
      <c r="G58" t="s">
        <v>24</v>
      </c>
      <c r="H58">
        <f t="shared" si="24"/>
        <v>0.16</v>
      </c>
      <c r="I58">
        <f t="shared" si="25"/>
        <v>0.14299999999999999</v>
      </c>
      <c r="J58">
        <f t="shared" si="26"/>
        <v>3.6799999999999999E-2</v>
      </c>
      <c r="K58">
        <f t="shared" si="27"/>
        <v>0.214</v>
      </c>
      <c r="L58">
        <f t="shared" si="0"/>
        <v>3.6799999999999999E-2</v>
      </c>
      <c r="M58" t="str">
        <f t="shared" si="1"/>
        <v>Middle</v>
      </c>
      <c r="N58">
        <f t="shared" si="2"/>
        <v>1</v>
      </c>
      <c r="O58">
        <f t="shared" si="28"/>
        <v>0.30809999999999998</v>
      </c>
      <c r="P58">
        <f t="shared" si="29"/>
        <v>0.2833</v>
      </c>
      <c r="Q58">
        <f t="shared" si="30"/>
        <v>0.66320000000000001</v>
      </c>
      <c r="R58">
        <f t="shared" si="31"/>
        <v>0.40400000000000003</v>
      </c>
      <c r="S58">
        <f t="shared" si="32"/>
        <v>0.5806</v>
      </c>
      <c r="U58">
        <f t="shared" si="4"/>
        <v>0.52890000000000004</v>
      </c>
      <c r="V58">
        <f t="shared" si="5"/>
        <v>0.5585</v>
      </c>
      <c r="W58">
        <f t="shared" si="6"/>
        <v>0.20250000000000001</v>
      </c>
      <c r="X58">
        <f t="shared" si="7"/>
        <v>0.42449999999999999</v>
      </c>
      <c r="Y58">
        <f t="shared" si="8"/>
        <v>0.26529999999999998</v>
      </c>
      <c r="AA58">
        <f t="shared" si="9"/>
        <v>3.7999999999999999E-2</v>
      </c>
      <c r="AB58">
        <f t="shared" si="10"/>
        <v>3.2099999999999997E-2</v>
      </c>
      <c r="AC58">
        <f t="shared" si="11"/>
        <v>0.254</v>
      </c>
      <c r="AD58">
        <f t="shared" si="12"/>
        <v>6.9000000000000006E-2</v>
      </c>
      <c r="AE58">
        <f t="shared" si="13"/>
        <v>0.1734</v>
      </c>
      <c r="AG58">
        <f t="shared" si="14"/>
        <v>0.13469999999999999</v>
      </c>
      <c r="AH58">
        <f t="shared" si="15"/>
        <v>0.15590000000000001</v>
      </c>
      <c r="AI58">
        <f t="shared" si="16"/>
        <v>1.7100000000000001E-2</v>
      </c>
      <c r="AJ58">
        <f t="shared" si="17"/>
        <v>7.7499999999999999E-2</v>
      </c>
      <c r="AK58">
        <f t="shared" si="18"/>
        <v>2.8199999999999999E-2</v>
      </c>
      <c r="AM58">
        <f t="shared" si="19"/>
        <v>0.22080000000000005</v>
      </c>
      <c r="AN58">
        <f t="shared" si="20"/>
        <v>0.2752</v>
      </c>
      <c r="AO58">
        <f t="shared" si="21"/>
        <v>0.4607</v>
      </c>
      <c r="AP58">
        <f t="shared" si="22"/>
        <v>2.0499999999999963E-2</v>
      </c>
      <c r="AQ58">
        <f t="shared" si="23"/>
        <v>0.31530000000000002</v>
      </c>
      <c r="AS58">
        <f t="shared" si="33"/>
        <v>8.8999999999999999E-3</v>
      </c>
      <c r="AT58">
        <f t="shared" si="34"/>
        <v>1.23E-2</v>
      </c>
      <c r="AU58">
        <f t="shared" si="35"/>
        <v>0.1857</v>
      </c>
      <c r="AV58">
        <f t="shared" si="36"/>
        <v>1.5100000000000001E-2</v>
      </c>
      <c r="AW58">
        <f t="shared" si="37"/>
        <v>0.16839999999999999</v>
      </c>
      <c r="AY58">
        <f t="shared" si="38"/>
        <v>1.4E-2</v>
      </c>
      <c r="AZ58">
        <f t="shared" si="39"/>
        <v>2.58E-2</v>
      </c>
      <c r="BA58">
        <f t="shared" si="40"/>
        <v>0.1527</v>
      </c>
      <c r="BB58">
        <f t="shared" si="41"/>
        <v>4.8500000000000001E-2</v>
      </c>
      <c r="BC58">
        <f t="shared" si="42"/>
        <v>0.15010000000000001</v>
      </c>
      <c r="BE58">
        <f t="shared" si="43"/>
        <v>4.9099999999999998E-2</v>
      </c>
      <c r="BF58">
        <f t="shared" si="44"/>
        <v>4.07E-2</v>
      </c>
      <c r="BG58">
        <f t="shared" si="45"/>
        <v>9.6699999999999994E-2</v>
      </c>
      <c r="BH58">
        <f t="shared" si="46"/>
        <v>1.9300000000000001E-2</v>
      </c>
      <c r="BI58">
        <f t="shared" si="47"/>
        <v>2.7900000000000001E-2</v>
      </c>
      <c r="BK58">
        <f t="shared" si="48"/>
        <v>6.2600000000000003E-2</v>
      </c>
      <c r="BL58">
        <f t="shared" si="49"/>
        <v>7.2099999999999997E-2</v>
      </c>
      <c r="BM58">
        <f t="shared" si="50"/>
        <v>0.1</v>
      </c>
      <c r="BN58">
        <f t="shared" si="51"/>
        <v>5.4699999999999999E-2</v>
      </c>
      <c r="BO58">
        <f t="shared" si="52"/>
        <v>0.24660000000000001</v>
      </c>
    </row>
    <row r="59" spans="1:67" x14ac:dyDescent="0.25">
      <c r="A59">
        <v>109</v>
      </c>
      <c r="B59">
        <v>0.32</v>
      </c>
      <c r="C59">
        <v>0.27</v>
      </c>
      <c r="D59">
        <v>0.52</v>
      </c>
      <c r="E59">
        <v>0.81</v>
      </c>
      <c r="F59">
        <v>0.3</v>
      </c>
      <c r="G59" t="s">
        <v>24</v>
      </c>
      <c r="H59">
        <f t="shared" si="24"/>
        <v>6.3600000000000004E-2</v>
      </c>
      <c r="I59">
        <f t="shared" si="25"/>
        <v>4.1300000000000003E-2</v>
      </c>
      <c r="J59">
        <f t="shared" si="26"/>
        <v>0.1081</v>
      </c>
      <c r="K59">
        <f t="shared" si="27"/>
        <v>0.3231</v>
      </c>
      <c r="L59">
        <f t="shared" si="0"/>
        <v>4.1300000000000003E-2</v>
      </c>
      <c r="M59" t="str">
        <f t="shared" si="1"/>
        <v>Low</v>
      </c>
      <c r="N59">
        <f t="shared" si="2"/>
        <v>0</v>
      </c>
      <c r="O59">
        <f t="shared" si="28"/>
        <v>0.32319999999999999</v>
      </c>
      <c r="P59">
        <f t="shared" si="29"/>
        <v>0.3</v>
      </c>
      <c r="Q59">
        <f t="shared" si="30"/>
        <v>0.5474</v>
      </c>
      <c r="R59">
        <f t="shared" si="31"/>
        <v>0.81820000000000004</v>
      </c>
      <c r="S59">
        <f t="shared" si="32"/>
        <v>0.3226</v>
      </c>
      <c r="U59">
        <f t="shared" si="4"/>
        <v>0.51149999999999995</v>
      </c>
      <c r="V59">
        <f t="shared" si="5"/>
        <v>0.53849999999999998</v>
      </c>
      <c r="W59">
        <f t="shared" si="6"/>
        <v>0.29249999999999998</v>
      </c>
      <c r="X59">
        <f t="shared" si="7"/>
        <v>0.1</v>
      </c>
      <c r="Y59">
        <f t="shared" si="8"/>
        <v>0.51219999999999999</v>
      </c>
      <c r="AA59">
        <f t="shared" si="9"/>
        <v>4.2000000000000003E-2</v>
      </c>
      <c r="AB59">
        <f t="shared" si="10"/>
        <v>3.5999999999999997E-2</v>
      </c>
      <c r="AC59">
        <f t="shared" si="11"/>
        <v>0.14760000000000001</v>
      </c>
      <c r="AD59">
        <f t="shared" si="12"/>
        <v>0.4919</v>
      </c>
      <c r="AE59">
        <f t="shared" si="13"/>
        <v>4.19E-2</v>
      </c>
      <c r="AG59">
        <f t="shared" si="14"/>
        <v>0.12330000000000001</v>
      </c>
      <c r="AH59">
        <f t="shared" si="15"/>
        <v>0.14130000000000001</v>
      </c>
      <c r="AI59">
        <f t="shared" si="16"/>
        <v>3.4200000000000001E-2</v>
      </c>
      <c r="AJ59">
        <f t="shared" si="17"/>
        <v>5.5999999999999999E-3</v>
      </c>
      <c r="AK59">
        <f t="shared" si="18"/>
        <v>0.12379999999999999</v>
      </c>
      <c r="AM59">
        <f t="shared" si="19"/>
        <v>0.18829999999999997</v>
      </c>
      <c r="AN59">
        <f t="shared" si="20"/>
        <v>0.23849999999999999</v>
      </c>
      <c r="AO59">
        <f t="shared" si="21"/>
        <v>0.25490000000000002</v>
      </c>
      <c r="AP59">
        <f t="shared" si="22"/>
        <v>0.71820000000000006</v>
      </c>
      <c r="AQ59">
        <f t="shared" si="23"/>
        <v>0.18959999999999999</v>
      </c>
      <c r="AS59">
        <f t="shared" si="33"/>
        <v>4.8999999999999998E-3</v>
      </c>
      <c r="AT59">
        <f t="shared" si="34"/>
        <v>1.6199999999999999E-2</v>
      </c>
      <c r="AU59">
        <f t="shared" si="35"/>
        <v>7.9299999999999995E-2</v>
      </c>
      <c r="AV59">
        <f t="shared" si="36"/>
        <v>0.438</v>
      </c>
      <c r="AW59">
        <f t="shared" si="37"/>
        <v>3.6900000000000002E-2</v>
      </c>
      <c r="AY59">
        <f t="shared" si="38"/>
        <v>0.01</v>
      </c>
      <c r="AZ59">
        <f t="shared" si="39"/>
        <v>2.1899999999999999E-2</v>
      </c>
      <c r="BA59">
        <f t="shared" si="40"/>
        <v>4.6300000000000001E-2</v>
      </c>
      <c r="BB59">
        <f t="shared" si="41"/>
        <v>0.37440000000000001</v>
      </c>
      <c r="BC59">
        <f t="shared" si="42"/>
        <v>1.8599999999999998E-2</v>
      </c>
      <c r="BE59">
        <f t="shared" si="43"/>
        <v>4.5100000000000001E-2</v>
      </c>
      <c r="BF59">
        <f t="shared" si="44"/>
        <v>3.6799999999999999E-2</v>
      </c>
      <c r="BG59">
        <f t="shared" si="45"/>
        <v>9.7000000000000003E-3</v>
      </c>
      <c r="BH59">
        <f t="shared" si="46"/>
        <v>0.44219999999999998</v>
      </c>
      <c r="BI59">
        <f t="shared" si="47"/>
        <v>0.1036</v>
      </c>
      <c r="BK59">
        <f t="shared" si="48"/>
        <v>5.8599999999999999E-2</v>
      </c>
      <c r="BL59">
        <f t="shared" si="49"/>
        <v>6.8199999999999997E-2</v>
      </c>
      <c r="BM59">
        <f t="shared" si="50"/>
        <v>6.4000000000000003E-3</v>
      </c>
      <c r="BN59">
        <f t="shared" si="51"/>
        <v>0.36820000000000003</v>
      </c>
      <c r="BO59">
        <f t="shared" si="52"/>
        <v>0.37809999999999999</v>
      </c>
    </row>
    <row r="60" spans="1:67" x14ac:dyDescent="0.25">
      <c r="A60">
        <v>110</v>
      </c>
      <c r="B60">
        <v>0.29899999999999999</v>
      </c>
      <c r="C60">
        <v>0.29499999999999998</v>
      </c>
      <c r="D60">
        <v>0.8</v>
      </c>
      <c r="E60">
        <v>0.37</v>
      </c>
      <c r="F60">
        <v>0.84</v>
      </c>
      <c r="G60" t="s">
        <v>20</v>
      </c>
      <c r="H60">
        <f t="shared" si="24"/>
        <v>0.61</v>
      </c>
      <c r="I60">
        <f t="shared" si="25"/>
        <v>0.59389999999999998</v>
      </c>
      <c r="J60">
        <f t="shared" si="26"/>
        <v>0.48649999999999999</v>
      </c>
      <c r="K60">
        <f t="shared" si="27"/>
        <v>0.2717</v>
      </c>
      <c r="L60">
        <f t="shared" si="0"/>
        <v>0.2717</v>
      </c>
      <c r="M60" t="str">
        <f t="shared" si="1"/>
        <v>High</v>
      </c>
      <c r="N60">
        <f t="shared" si="2"/>
        <v>1</v>
      </c>
      <c r="O60">
        <f t="shared" si="28"/>
        <v>0.30199999999999999</v>
      </c>
      <c r="P60">
        <f t="shared" si="29"/>
        <v>0.32779999999999998</v>
      </c>
      <c r="Q60">
        <f t="shared" si="30"/>
        <v>0.84209999999999996</v>
      </c>
      <c r="R60">
        <f t="shared" si="31"/>
        <v>0.37369999999999998</v>
      </c>
      <c r="S60">
        <f t="shared" si="32"/>
        <v>0.9032</v>
      </c>
      <c r="U60">
        <f t="shared" si="4"/>
        <v>0.53610000000000002</v>
      </c>
      <c r="V60">
        <f t="shared" si="5"/>
        <v>0.50629999999999997</v>
      </c>
      <c r="W60">
        <f t="shared" si="6"/>
        <v>8.5699999999999998E-2</v>
      </c>
      <c r="X60">
        <f t="shared" si="7"/>
        <v>0.45590000000000003</v>
      </c>
      <c r="Y60">
        <f t="shared" si="8"/>
        <v>5.0900000000000001E-2</v>
      </c>
      <c r="AA60">
        <f t="shared" si="9"/>
        <v>3.6499999999999998E-2</v>
      </c>
      <c r="AB60">
        <f t="shared" si="10"/>
        <v>4.3299999999999998E-2</v>
      </c>
      <c r="AC60">
        <f t="shared" si="11"/>
        <v>0.54190000000000005</v>
      </c>
      <c r="AD60">
        <f t="shared" si="12"/>
        <v>5.7700000000000001E-2</v>
      </c>
      <c r="AE60">
        <f t="shared" si="13"/>
        <v>0.69040000000000001</v>
      </c>
      <c r="AG60">
        <f t="shared" si="14"/>
        <v>0.1396</v>
      </c>
      <c r="AH60">
        <f t="shared" si="15"/>
        <v>0.1201</v>
      </c>
      <c r="AI60">
        <f t="shared" si="16"/>
        <v>4.5999999999999999E-3</v>
      </c>
      <c r="AJ60">
        <f t="shared" si="17"/>
        <v>9.2200000000000004E-2</v>
      </c>
      <c r="AK60">
        <f t="shared" si="18"/>
        <v>2.3E-3</v>
      </c>
      <c r="AM60">
        <f t="shared" si="19"/>
        <v>0.23410000000000003</v>
      </c>
      <c r="AN60">
        <f t="shared" si="20"/>
        <v>0.17849999999999999</v>
      </c>
      <c r="AO60">
        <f t="shared" si="21"/>
        <v>0.75639999999999996</v>
      </c>
      <c r="AP60">
        <f t="shared" si="22"/>
        <v>8.2200000000000051E-2</v>
      </c>
      <c r="AQ60">
        <f t="shared" si="23"/>
        <v>0.85230000000000006</v>
      </c>
      <c r="AS60">
        <f t="shared" si="33"/>
        <v>1.04E-2</v>
      </c>
      <c r="AT60">
        <f t="shared" si="34"/>
        <v>2.35E-2</v>
      </c>
      <c r="AU60">
        <f t="shared" si="35"/>
        <v>0.47360000000000002</v>
      </c>
      <c r="AV60">
        <f t="shared" si="36"/>
        <v>3.8E-3</v>
      </c>
      <c r="AW60">
        <f t="shared" si="37"/>
        <v>0.68540000000000001</v>
      </c>
      <c r="AY60">
        <f t="shared" si="38"/>
        <v>1.55E-2</v>
      </c>
      <c r="AZ60">
        <f t="shared" si="39"/>
        <v>1.46E-2</v>
      </c>
      <c r="BA60">
        <f t="shared" si="40"/>
        <v>0.44059999999999999</v>
      </c>
      <c r="BB60">
        <f t="shared" si="41"/>
        <v>5.9799999999999999E-2</v>
      </c>
      <c r="BC60">
        <f t="shared" si="42"/>
        <v>0.66710000000000003</v>
      </c>
      <c r="BE60">
        <f t="shared" si="43"/>
        <v>5.0599999999999999E-2</v>
      </c>
      <c r="BF60">
        <f t="shared" si="44"/>
        <v>2.9499999999999998E-2</v>
      </c>
      <c r="BG60">
        <f t="shared" si="45"/>
        <v>0.3846</v>
      </c>
      <c r="BH60">
        <f t="shared" si="46"/>
        <v>8.0000000000000002E-3</v>
      </c>
      <c r="BI60">
        <f t="shared" si="47"/>
        <v>0.54490000000000005</v>
      </c>
      <c r="BK60">
        <f t="shared" si="48"/>
        <v>6.4100000000000004E-2</v>
      </c>
      <c r="BL60">
        <f t="shared" si="49"/>
        <v>6.0900000000000003E-2</v>
      </c>
      <c r="BM60">
        <f t="shared" si="50"/>
        <v>0.38790000000000002</v>
      </c>
      <c r="BN60">
        <f t="shared" si="51"/>
        <v>6.6000000000000003E-2</v>
      </c>
      <c r="BO60">
        <f t="shared" si="52"/>
        <v>0.27039999999999997</v>
      </c>
    </row>
    <row r="61" spans="1:67" x14ac:dyDescent="0.25">
      <c r="A61">
        <v>111</v>
      </c>
      <c r="B61">
        <v>0.27600000000000002</v>
      </c>
      <c r="C61">
        <v>0.255</v>
      </c>
      <c r="D61">
        <v>0.81</v>
      </c>
      <c r="E61">
        <v>0.27</v>
      </c>
      <c r="F61">
        <v>0.33</v>
      </c>
      <c r="G61" t="s">
        <v>21</v>
      </c>
      <c r="H61">
        <f t="shared" si="24"/>
        <v>0.1045</v>
      </c>
      <c r="I61">
        <f t="shared" si="25"/>
        <v>8.9200000000000002E-2</v>
      </c>
      <c r="J61">
        <f t="shared" si="26"/>
        <v>0.13100000000000001</v>
      </c>
      <c r="K61">
        <f t="shared" si="27"/>
        <v>0.35470000000000002</v>
      </c>
      <c r="L61">
        <f t="shared" si="0"/>
        <v>8.9200000000000002E-2</v>
      </c>
      <c r="M61" t="str">
        <f t="shared" si="1"/>
        <v>Low</v>
      </c>
      <c r="N61">
        <f t="shared" si="2"/>
        <v>1</v>
      </c>
      <c r="O61">
        <f t="shared" si="28"/>
        <v>0.27879999999999999</v>
      </c>
      <c r="P61">
        <f t="shared" si="29"/>
        <v>0.2833</v>
      </c>
      <c r="Q61">
        <f t="shared" si="30"/>
        <v>0.85260000000000002</v>
      </c>
      <c r="R61">
        <f t="shared" si="31"/>
        <v>0.2727</v>
      </c>
      <c r="S61">
        <f t="shared" si="32"/>
        <v>0.3548</v>
      </c>
      <c r="U61">
        <f t="shared" si="4"/>
        <v>0.56399999999999995</v>
      </c>
      <c r="V61">
        <f t="shared" si="5"/>
        <v>0.5585</v>
      </c>
      <c r="W61">
        <f t="shared" si="6"/>
        <v>7.9600000000000004E-2</v>
      </c>
      <c r="X61">
        <f t="shared" si="7"/>
        <v>0.57150000000000001</v>
      </c>
      <c r="Y61">
        <f t="shared" si="8"/>
        <v>0.47620000000000001</v>
      </c>
      <c r="AA61">
        <f t="shared" si="9"/>
        <v>3.1099999999999999E-2</v>
      </c>
      <c r="AB61">
        <f t="shared" si="10"/>
        <v>3.2099999999999997E-2</v>
      </c>
      <c r="AC61">
        <f t="shared" si="11"/>
        <v>0.56520000000000004</v>
      </c>
      <c r="AD61">
        <f t="shared" si="12"/>
        <v>2.9700000000000001E-2</v>
      </c>
      <c r="AE61">
        <f t="shared" si="13"/>
        <v>5.1400000000000001E-2</v>
      </c>
      <c r="AG61">
        <f t="shared" si="14"/>
        <v>0.16009999999999999</v>
      </c>
      <c r="AH61">
        <f t="shared" si="15"/>
        <v>0.15590000000000001</v>
      </c>
      <c r="AI61">
        <f t="shared" si="16"/>
        <v>4.1000000000000003E-3</v>
      </c>
      <c r="AJ61">
        <f t="shared" si="17"/>
        <v>0.16600000000000001</v>
      </c>
      <c r="AK61">
        <f t="shared" si="18"/>
        <v>0.1027</v>
      </c>
      <c r="AM61">
        <f t="shared" si="19"/>
        <v>0.28519999999999995</v>
      </c>
      <c r="AN61">
        <f t="shared" si="20"/>
        <v>0.2752</v>
      </c>
      <c r="AO61">
        <f t="shared" si="21"/>
        <v>0.77300000000000002</v>
      </c>
      <c r="AP61">
        <f t="shared" si="22"/>
        <v>0.29880000000000001</v>
      </c>
      <c r="AQ61">
        <f t="shared" si="23"/>
        <v>0.12140000000000001</v>
      </c>
      <c r="AS61">
        <f t="shared" si="33"/>
        <v>1.5800000000000002E-2</v>
      </c>
      <c r="AT61">
        <f t="shared" si="34"/>
        <v>1.23E-2</v>
      </c>
      <c r="AU61">
        <f t="shared" si="35"/>
        <v>0.49690000000000001</v>
      </c>
      <c r="AV61">
        <f t="shared" si="36"/>
        <v>2.4199999999999999E-2</v>
      </c>
      <c r="AW61">
        <f t="shared" si="37"/>
        <v>4.6399999999999997E-2</v>
      </c>
      <c r="AY61">
        <f t="shared" si="38"/>
        <v>2.0899999999999998E-2</v>
      </c>
      <c r="AZ61">
        <f t="shared" si="39"/>
        <v>2.58E-2</v>
      </c>
      <c r="BA61">
        <f t="shared" si="40"/>
        <v>0.46389999999999998</v>
      </c>
      <c r="BB61">
        <f t="shared" si="41"/>
        <v>8.7800000000000003E-2</v>
      </c>
      <c r="BC61">
        <f t="shared" si="42"/>
        <v>2.81E-2</v>
      </c>
      <c r="BE61">
        <f t="shared" si="43"/>
        <v>5.6000000000000001E-2</v>
      </c>
      <c r="BF61">
        <f t="shared" si="44"/>
        <v>4.07E-2</v>
      </c>
      <c r="BG61">
        <f t="shared" si="45"/>
        <v>0.40789999999999998</v>
      </c>
      <c r="BH61">
        <f t="shared" si="46"/>
        <v>0.02</v>
      </c>
      <c r="BI61">
        <f t="shared" si="47"/>
        <v>9.4100000000000003E-2</v>
      </c>
      <c r="BK61">
        <f t="shared" si="48"/>
        <v>6.9500000000000006E-2</v>
      </c>
      <c r="BL61">
        <f t="shared" si="49"/>
        <v>7.2099999999999997E-2</v>
      </c>
      <c r="BM61">
        <f t="shared" si="50"/>
        <v>0.41120000000000001</v>
      </c>
      <c r="BN61">
        <f t="shared" si="51"/>
        <v>9.4E-2</v>
      </c>
      <c r="BO61">
        <f t="shared" si="52"/>
        <v>0.36859999999999998</v>
      </c>
    </row>
    <row r="62" spans="1:67" x14ac:dyDescent="0.25">
      <c r="A62">
        <v>112</v>
      </c>
      <c r="B62">
        <v>0.25800000000000001</v>
      </c>
      <c r="C62">
        <v>0.31</v>
      </c>
      <c r="D62">
        <v>0.88</v>
      </c>
      <c r="E62">
        <v>0.4</v>
      </c>
      <c r="F62">
        <v>0.3</v>
      </c>
      <c r="G62" t="s">
        <v>21</v>
      </c>
      <c r="H62">
        <f t="shared" si="24"/>
        <v>0.122</v>
      </c>
      <c r="I62">
        <f t="shared" si="25"/>
        <v>0.1045</v>
      </c>
      <c r="J62">
        <f t="shared" si="26"/>
        <v>0.16350000000000001</v>
      </c>
      <c r="K62">
        <f t="shared" si="27"/>
        <v>0.38519999999999999</v>
      </c>
      <c r="L62">
        <f t="shared" si="0"/>
        <v>0.1045</v>
      </c>
      <c r="M62" t="str">
        <f t="shared" si="1"/>
        <v>Low</v>
      </c>
      <c r="N62">
        <f t="shared" si="2"/>
        <v>1</v>
      </c>
      <c r="O62">
        <f t="shared" si="28"/>
        <v>0.2606</v>
      </c>
      <c r="P62">
        <f t="shared" si="29"/>
        <v>0.34439999999999998</v>
      </c>
      <c r="Q62">
        <f t="shared" si="30"/>
        <v>0.92630000000000001</v>
      </c>
      <c r="R62">
        <f t="shared" si="31"/>
        <v>0.40400000000000003</v>
      </c>
      <c r="S62">
        <f t="shared" si="32"/>
        <v>0.3226</v>
      </c>
      <c r="U62">
        <f t="shared" si="4"/>
        <v>0.58650000000000002</v>
      </c>
      <c r="V62">
        <f t="shared" si="5"/>
        <v>0.48770000000000002</v>
      </c>
      <c r="W62">
        <f t="shared" si="6"/>
        <v>3.8300000000000001E-2</v>
      </c>
      <c r="X62">
        <f t="shared" si="7"/>
        <v>0.42449999999999999</v>
      </c>
      <c r="Y62">
        <f t="shared" si="8"/>
        <v>0.51219999999999999</v>
      </c>
      <c r="AA62">
        <f t="shared" si="9"/>
        <v>2.7199999999999998E-2</v>
      </c>
      <c r="AB62">
        <f t="shared" si="10"/>
        <v>4.82E-2</v>
      </c>
      <c r="AC62">
        <f t="shared" si="11"/>
        <v>0.75529999999999997</v>
      </c>
      <c r="AD62">
        <f t="shared" si="12"/>
        <v>6.9000000000000006E-2</v>
      </c>
      <c r="AE62">
        <f t="shared" si="13"/>
        <v>4.19E-2</v>
      </c>
      <c r="AG62">
        <f t="shared" si="14"/>
        <v>0.1784</v>
      </c>
      <c r="AH62">
        <f t="shared" si="15"/>
        <v>0.1091</v>
      </c>
      <c r="AI62">
        <f t="shared" si="16"/>
        <v>1.6999999999999999E-3</v>
      </c>
      <c r="AJ62">
        <f t="shared" si="17"/>
        <v>7.7499999999999999E-2</v>
      </c>
      <c r="AK62">
        <f t="shared" si="18"/>
        <v>0.12379999999999999</v>
      </c>
      <c r="AM62">
        <f t="shared" si="19"/>
        <v>0.32590000000000002</v>
      </c>
      <c r="AN62">
        <f t="shared" si="20"/>
        <v>0.14330000000000004</v>
      </c>
      <c r="AO62">
        <f t="shared" si="21"/>
        <v>0.88800000000000001</v>
      </c>
      <c r="AP62">
        <f t="shared" si="22"/>
        <v>2.0499999999999963E-2</v>
      </c>
      <c r="AQ62">
        <f t="shared" si="23"/>
        <v>0.18959999999999999</v>
      </c>
      <c r="AS62">
        <f t="shared" si="33"/>
        <v>1.9699999999999999E-2</v>
      </c>
      <c r="AT62">
        <f t="shared" si="34"/>
        <v>2.8400000000000002E-2</v>
      </c>
      <c r="AU62">
        <f t="shared" si="35"/>
        <v>0.68700000000000006</v>
      </c>
      <c r="AV62">
        <f t="shared" si="36"/>
        <v>1.5100000000000001E-2</v>
      </c>
      <c r="AW62">
        <f t="shared" si="37"/>
        <v>3.6900000000000002E-2</v>
      </c>
      <c r="AY62">
        <f t="shared" si="38"/>
        <v>2.4799999999999999E-2</v>
      </c>
      <c r="AZ62">
        <f t="shared" si="39"/>
        <v>9.7000000000000003E-3</v>
      </c>
      <c r="BA62">
        <f t="shared" si="40"/>
        <v>0.65400000000000003</v>
      </c>
      <c r="BB62">
        <f t="shared" si="41"/>
        <v>4.8500000000000001E-2</v>
      </c>
      <c r="BC62">
        <f t="shared" si="42"/>
        <v>1.8599999999999998E-2</v>
      </c>
      <c r="BE62">
        <f t="shared" si="43"/>
        <v>5.9900000000000002E-2</v>
      </c>
      <c r="BF62">
        <f t="shared" si="44"/>
        <v>2.46E-2</v>
      </c>
      <c r="BG62">
        <f t="shared" si="45"/>
        <v>0.59799999999999998</v>
      </c>
      <c r="BH62">
        <f t="shared" si="46"/>
        <v>1.9300000000000001E-2</v>
      </c>
      <c r="BI62">
        <f t="shared" si="47"/>
        <v>0.1036</v>
      </c>
      <c r="BK62">
        <f t="shared" si="48"/>
        <v>7.3400000000000007E-2</v>
      </c>
      <c r="BL62">
        <f t="shared" si="49"/>
        <v>5.6000000000000001E-2</v>
      </c>
      <c r="BM62">
        <f t="shared" si="50"/>
        <v>0.60129999999999995</v>
      </c>
      <c r="BN62">
        <f t="shared" si="51"/>
        <v>5.4699999999999999E-2</v>
      </c>
      <c r="BO62">
        <f t="shared" si="52"/>
        <v>0.37809999999999999</v>
      </c>
    </row>
    <row r="63" spans="1:67" x14ac:dyDescent="0.25">
      <c r="A63">
        <v>113</v>
      </c>
      <c r="B63">
        <v>0.32</v>
      </c>
      <c r="C63">
        <v>0.28000000000000003</v>
      </c>
      <c r="D63">
        <v>0.72</v>
      </c>
      <c r="E63">
        <v>0.89</v>
      </c>
      <c r="F63">
        <v>0.57999999999999996</v>
      </c>
      <c r="G63" t="s">
        <v>20</v>
      </c>
      <c r="H63">
        <f t="shared" si="24"/>
        <v>0.24079999999999999</v>
      </c>
      <c r="I63">
        <f t="shared" si="25"/>
        <v>0.21840000000000001</v>
      </c>
      <c r="J63">
        <f t="shared" si="26"/>
        <v>0.1174</v>
      </c>
      <c r="K63">
        <f t="shared" si="27"/>
        <v>0.22689999999999999</v>
      </c>
      <c r="L63">
        <f t="shared" si="0"/>
        <v>0.1174</v>
      </c>
      <c r="M63" t="str">
        <f t="shared" si="1"/>
        <v>Middle</v>
      </c>
      <c r="N63">
        <f t="shared" si="2"/>
        <v>0</v>
      </c>
      <c r="O63">
        <f t="shared" si="28"/>
        <v>0.32319999999999999</v>
      </c>
      <c r="P63">
        <f t="shared" si="29"/>
        <v>0.31109999999999999</v>
      </c>
      <c r="Q63">
        <f t="shared" si="30"/>
        <v>0.75790000000000002</v>
      </c>
      <c r="R63">
        <f t="shared" si="31"/>
        <v>0.89900000000000002</v>
      </c>
      <c r="S63">
        <f t="shared" si="32"/>
        <v>0.62370000000000003</v>
      </c>
      <c r="U63">
        <f t="shared" si="4"/>
        <v>0.51149999999999995</v>
      </c>
      <c r="V63">
        <f t="shared" si="5"/>
        <v>0.52539999999999998</v>
      </c>
      <c r="W63">
        <f t="shared" si="6"/>
        <v>0.13769999999999999</v>
      </c>
      <c r="X63">
        <f t="shared" si="7"/>
        <v>5.3199999999999997E-2</v>
      </c>
      <c r="Y63">
        <f t="shared" si="8"/>
        <v>0.23180000000000001</v>
      </c>
      <c r="AA63">
        <f t="shared" si="9"/>
        <v>4.2000000000000003E-2</v>
      </c>
      <c r="AB63">
        <f t="shared" si="10"/>
        <v>3.8800000000000001E-2</v>
      </c>
      <c r="AC63">
        <f t="shared" si="11"/>
        <v>0.38319999999999999</v>
      </c>
      <c r="AD63">
        <f t="shared" si="12"/>
        <v>0.67920000000000003</v>
      </c>
      <c r="AE63">
        <f t="shared" si="13"/>
        <v>0.2122</v>
      </c>
      <c r="AG63">
        <f t="shared" si="14"/>
        <v>0.12330000000000001</v>
      </c>
      <c r="AH63">
        <f t="shared" si="15"/>
        <v>0.1323</v>
      </c>
      <c r="AI63">
        <f t="shared" si="16"/>
        <v>9.1000000000000004E-3</v>
      </c>
      <c r="AJ63">
        <f t="shared" si="17"/>
        <v>2.5000000000000001E-3</v>
      </c>
      <c r="AK63">
        <f t="shared" si="18"/>
        <v>2.18E-2</v>
      </c>
      <c r="AM63">
        <f t="shared" si="19"/>
        <v>0.18829999999999997</v>
      </c>
      <c r="AN63">
        <f t="shared" si="20"/>
        <v>0.21429999999999999</v>
      </c>
      <c r="AO63">
        <f t="shared" si="21"/>
        <v>0.62020000000000008</v>
      </c>
      <c r="AP63">
        <f t="shared" si="22"/>
        <v>0.8458</v>
      </c>
      <c r="AQ63">
        <f t="shared" si="23"/>
        <v>0.39190000000000003</v>
      </c>
      <c r="AS63">
        <f t="shared" si="33"/>
        <v>4.8999999999999998E-3</v>
      </c>
      <c r="AT63">
        <f t="shared" si="34"/>
        <v>1.9E-2</v>
      </c>
      <c r="AU63">
        <f t="shared" si="35"/>
        <v>0.31490000000000001</v>
      </c>
      <c r="AV63">
        <f t="shared" si="36"/>
        <v>0.62529999999999997</v>
      </c>
      <c r="AW63">
        <f t="shared" si="37"/>
        <v>0.2072</v>
      </c>
      <c r="AY63">
        <f t="shared" si="38"/>
        <v>0.01</v>
      </c>
      <c r="AZ63">
        <f t="shared" si="39"/>
        <v>1.9099999999999999E-2</v>
      </c>
      <c r="BA63">
        <f t="shared" si="40"/>
        <v>0.28189999999999998</v>
      </c>
      <c r="BB63">
        <f t="shared" si="41"/>
        <v>0.56169999999999998</v>
      </c>
      <c r="BC63">
        <f t="shared" si="42"/>
        <v>0.18890000000000001</v>
      </c>
      <c r="BE63">
        <f t="shared" si="43"/>
        <v>4.5100000000000001E-2</v>
      </c>
      <c r="BF63">
        <f t="shared" si="44"/>
        <v>3.4000000000000002E-2</v>
      </c>
      <c r="BG63">
        <f t="shared" si="45"/>
        <v>0.22589999999999999</v>
      </c>
      <c r="BH63">
        <f t="shared" si="46"/>
        <v>0.62949999999999995</v>
      </c>
      <c r="BI63">
        <f t="shared" si="47"/>
        <v>6.6699999999999995E-2</v>
      </c>
      <c r="BK63">
        <f t="shared" si="48"/>
        <v>5.8599999999999999E-2</v>
      </c>
      <c r="BL63">
        <f t="shared" si="49"/>
        <v>6.54E-2</v>
      </c>
      <c r="BM63">
        <f t="shared" si="50"/>
        <v>0.22919999999999999</v>
      </c>
      <c r="BN63">
        <f t="shared" si="51"/>
        <v>0.55549999999999999</v>
      </c>
      <c r="BO63">
        <f t="shared" si="52"/>
        <v>0.20780000000000001</v>
      </c>
    </row>
    <row r="64" spans="1:67" x14ac:dyDescent="0.25">
      <c r="A64">
        <v>114</v>
      </c>
      <c r="B64">
        <v>0.32900000000000001</v>
      </c>
      <c r="C64">
        <v>0.55000000000000004</v>
      </c>
      <c r="D64">
        <v>0.02</v>
      </c>
      <c r="E64">
        <v>0.4</v>
      </c>
      <c r="F64">
        <v>0.79</v>
      </c>
      <c r="G64" t="s">
        <v>20</v>
      </c>
      <c r="H64">
        <f t="shared" si="24"/>
        <v>0.45379999999999998</v>
      </c>
      <c r="I64">
        <f t="shared" si="25"/>
        <v>0.44479999999999997</v>
      </c>
      <c r="J64">
        <f t="shared" si="26"/>
        <v>0.35299999999999998</v>
      </c>
      <c r="K64">
        <f t="shared" si="27"/>
        <v>0.13500000000000001</v>
      </c>
      <c r="L64">
        <f t="shared" si="0"/>
        <v>0.13500000000000001</v>
      </c>
      <c r="M64" t="str">
        <f t="shared" si="1"/>
        <v>High</v>
      </c>
      <c r="N64">
        <f t="shared" si="2"/>
        <v>1</v>
      </c>
      <c r="O64">
        <f t="shared" si="28"/>
        <v>0.33229999999999998</v>
      </c>
      <c r="P64">
        <f t="shared" si="29"/>
        <v>0.61109999999999998</v>
      </c>
      <c r="Q64">
        <f t="shared" si="30"/>
        <v>2.1100000000000001E-2</v>
      </c>
      <c r="R64">
        <f t="shared" si="31"/>
        <v>0.40400000000000003</v>
      </c>
      <c r="S64">
        <f t="shared" si="32"/>
        <v>0.84950000000000003</v>
      </c>
      <c r="U64">
        <f t="shared" si="4"/>
        <v>0.50119999999999998</v>
      </c>
      <c r="V64">
        <f t="shared" si="5"/>
        <v>0.2414</v>
      </c>
      <c r="W64">
        <f t="shared" si="6"/>
        <v>0.9587</v>
      </c>
      <c r="X64">
        <f t="shared" si="7"/>
        <v>0.42449999999999999</v>
      </c>
      <c r="Y64">
        <f t="shared" si="8"/>
        <v>8.14E-2</v>
      </c>
      <c r="AA64">
        <f t="shared" si="9"/>
        <v>4.4600000000000001E-2</v>
      </c>
      <c r="AB64">
        <f t="shared" si="10"/>
        <v>0.20019999999999999</v>
      </c>
      <c r="AC64">
        <f t="shared" si="11"/>
        <v>8.0000000000000004E-4</v>
      </c>
      <c r="AD64">
        <f t="shared" si="12"/>
        <v>6.9000000000000006E-2</v>
      </c>
      <c r="AE64">
        <f t="shared" si="13"/>
        <v>0.55820000000000003</v>
      </c>
      <c r="AG64">
        <f t="shared" si="14"/>
        <v>0.11700000000000001</v>
      </c>
      <c r="AH64">
        <f t="shared" si="15"/>
        <v>2.35E-2</v>
      </c>
      <c r="AI64">
        <f t="shared" si="16"/>
        <v>0.85540000000000005</v>
      </c>
      <c r="AJ64">
        <f t="shared" si="17"/>
        <v>7.7499999999999999E-2</v>
      </c>
      <c r="AK64">
        <f t="shared" si="18"/>
        <v>4.3E-3</v>
      </c>
      <c r="AM64">
        <f t="shared" si="19"/>
        <v>0.16889999999999999</v>
      </c>
      <c r="AN64">
        <f t="shared" si="20"/>
        <v>0.36969999999999997</v>
      </c>
      <c r="AO64">
        <f t="shared" si="21"/>
        <v>0.93759999999999999</v>
      </c>
      <c r="AP64">
        <f t="shared" si="22"/>
        <v>2.0499999999999963E-2</v>
      </c>
      <c r="AQ64">
        <f t="shared" si="23"/>
        <v>0.7681</v>
      </c>
      <c r="AS64">
        <f t="shared" si="33"/>
        <v>2.3E-3</v>
      </c>
      <c r="AT64">
        <f t="shared" si="34"/>
        <v>0.1804</v>
      </c>
      <c r="AU64">
        <f t="shared" si="35"/>
        <v>6.7500000000000004E-2</v>
      </c>
      <c r="AV64">
        <f t="shared" si="36"/>
        <v>1.5100000000000001E-2</v>
      </c>
      <c r="AW64">
        <f t="shared" si="37"/>
        <v>0.55320000000000003</v>
      </c>
      <c r="AY64">
        <f t="shared" si="38"/>
        <v>7.4000000000000003E-3</v>
      </c>
      <c r="AZ64">
        <f t="shared" si="39"/>
        <v>0.14230000000000001</v>
      </c>
      <c r="BA64">
        <f t="shared" si="40"/>
        <v>0.10050000000000001</v>
      </c>
      <c r="BB64">
        <f t="shared" si="41"/>
        <v>4.8500000000000001E-2</v>
      </c>
      <c r="BC64">
        <f t="shared" si="42"/>
        <v>0.53490000000000004</v>
      </c>
      <c r="BE64">
        <f t="shared" si="43"/>
        <v>4.2500000000000003E-2</v>
      </c>
      <c r="BF64">
        <f t="shared" si="44"/>
        <v>0.12740000000000001</v>
      </c>
      <c r="BG64">
        <f t="shared" si="45"/>
        <v>0.1565</v>
      </c>
      <c r="BH64">
        <f t="shared" si="46"/>
        <v>1.9300000000000001E-2</v>
      </c>
      <c r="BI64">
        <f t="shared" si="47"/>
        <v>0.41270000000000001</v>
      </c>
      <c r="BK64">
        <f t="shared" si="48"/>
        <v>5.6000000000000001E-2</v>
      </c>
      <c r="BL64">
        <f t="shared" si="49"/>
        <v>9.6000000000000002E-2</v>
      </c>
      <c r="BM64">
        <f t="shared" si="50"/>
        <v>0.1532</v>
      </c>
      <c r="BN64">
        <f t="shared" si="51"/>
        <v>5.4699999999999999E-2</v>
      </c>
      <c r="BO64">
        <f t="shared" si="52"/>
        <v>0.13819999999999999</v>
      </c>
    </row>
    <row r="65" spans="1:67" x14ac:dyDescent="0.25">
      <c r="A65">
        <v>115</v>
      </c>
      <c r="B65">
        <v>0.29499999999999998</v>
      </c>
      <c r="C65">
        <v>0.59</v>
      </c>
      <c r="D65">
        <v>0.28999999999999998</v>
      </c>
      <c r="E65">
        <v>0.31</v>
      </c>
      <c r="F65">
        <v>0.55000000000000004</v>
      </c>
      <c r="G65" t="s">
        <v>24</v>
      </c>
      <c r="H65">
        <f t="shared" si="24"/>
        <v>0.15010000000000001</v>
      </c>
      <c r="I65">
        <f t="shared" si="25"/>
        <v>0.14269999999999999</v>
      </c>
      <c r="J65">
        <f t="shared" si="26"/>
        <v>4.8800000000000003E-2</v>
      </c>
      <c r="K65">
        <f t="shared" si="27"/>
        <v>0.2117</v>
      </c>
      <c r="L65">
        <f t="shared" si="0"/>
        <v>4.8800000000000003E-2</v>
      </c>
      <c r="M65" t="str">
        <f t="shared" si="1"/>
        <v>Middle</v>
      </c>
      <c r="N65">
        <f t="shared" si="2"/>
        <v>1</v>
      </c>
      <c r="O65">
        <f t="shared" si="28"/>
        <v>0.29799999999999999</v>
      </c>
      <c r="P65">
        <f t="shared" si="29"/>
        <v>0.65559999999999996</v>
      </c>
      <c r="Q65">
        <f t="shared" si="30"/>
        <v>0.30530000000000002</v>
      </c>
      <c r="R65">
        <f t="shared" si="31"/>
        <v>0.31309999999999999</v>
      </c>
      <c r="S65">
        <f t="shared" si="32"/>
        <v>0.59140000000000004</v>
      </c>
      <c r="U65">
        <f t="shared" si="4"/>
        <v>0.54079999999999995</v>
      </c>
      <c r="V65">
        <f t="shared" si="5"/>
        <v>0.20799999999999999</v>
      </c>
      <c r="W65">
        <f t="shared" si="6"/>
        <v>0.53220000000000001</v>
      </c>
      <c r="X65">
        <f t="shared" si="7"/>
        <v>0.52310000000000001</v>
      </c>
      <c r="Y65">
        <f t="shared" si="8"/>
        <v>0.25679999999999997</v>
      </c>
      <c r="AA65">
        <f t="shared" si="9"/>
        <v>3.5499999999999997E-2</v>
      </c>
      <c r="AB65">
        <f t="shared" si="10"/>
        <v>0.2455</v>
      </c>
      <c r="AC65">
        <f t="shared" si="11"/>
        <v>3.73E-2</v>
      </c>
      <c r="AD65">
        <f t="shared" si="12"/>
        <v>3.9300000000000002E-2</v>
      </c>
      <c r="AE65">
        <f t="shared" si="13"/>
        <v>0.1825</v>
      </c>
      <c r="AG65">
        <f t="shared" si="14"/>
        <v>0.1429</v>
      </c>
      <c r="AH65">
        <f t="shared" si="15"/>
        <v>1.7899999999999999E-2</v>
      </c>
      <c r="AI65">
        <f t="shared" si="16"/>
        <v>0.13689999999999999</v>
      </c>
      <c r="AJ65">
        <f t="shared" si="17"/>
        <v>0.1308</v>
      </c>
      <c r="AK65">
        <f t="shared" si="18"/>
        <v>2.64E-2</v>
      </c>
      <c r="AM65">
        <f t="shared" si="19"/>
        <v>0.24279999999999996</v>
      </c>
      <c r="AN65">
        <f t="shared" si="20"/>
        <v>0.4476</v>
      </c>
      <c r="AO65">
        <f t="shared" si="21"/>
        <v>0.22689999999999999</v>
      </c>
      <c r="AP65">
        <f t="shared" si="22"/>
        <v>0.21000000000000002</v>
      </c>
      <c r="AQ65">
        <f t="shared" si="23"/>
        <v>0.33460000000000006</v>
      </c>
      <c r="AS65">
        <f t="shared" si="33"/>
        <v>1.14E-2</v>
      </c>
      <c r="AT65">
        <f t="shared" si="34"/>
        <v>0.22570000000000001</v>
      </c>
      <c r="AU65">
        <f t="shared" si="35"/>
        <v>3.1E-2</v>
      </c>
      <c r="AV65">
        <f t="shared" si="36"/>
        <v>1.46E-2</v>
      </c>
      <c r="AW65">
        <f t="shared" si="37"/>
        <v>0.17749999999999999</v>
      </c>
      <c r="AY65">
        <f t="shared" si="38"/>
        <v>1.6500000000000001E-2</v>
      </c>
      <c r="AZ65">
        <f t="shared" si="39"/>
        <v>0.18759999999999999</v>
      </c>
      <c r="BA65">
        <f t="shared" si="40"/>
        <v>6.4000000000000001E-2</v>
      </c>
      <c r="BB65">
        <f t="shared" si="41"/>
        <v>7.8200000000000006E-2</v>
      </c>
      <c r="BC65">
        <f t="shared" si="42"/>
        <v>0.15920000000000001</v>
      </c>
      <c r="BE65">
        <f t="shared" si="43"/>
        <v>5.16E-2</v>
      </c>
      <c r="BF65">
        <f t="shared" si="44"/>
        <v>0.17269999999999999</v>
      </c>
      <c r="BG65">
        <f t="shared" si="45"/>
        <v>0.12</v>
      </c>
      <c r="BH65">
        <f t="shared" si="46"/>
        <v>1.04E-2</v>
      </c>
      <c r="BI65">
        <f t="shared" si="47"/>
        <v>3.6999999999999998E-2</v>
      </c>
      <c r="BK65">
        <f t="shared" si="48"/>
        <v>6.5100000000000005E-2</v>
      </c>
      <c r="BL65">
        <f t="shared" si="49"/>
        <v>0.14130000000000001</v>
      </c>
      <c r="BM65">
        <f t="shared" si="50"/>
        <v>0.1167</v>
      </c>
      <c r="BN65">
        <f t="shared" si="51"/>
        <v>8.4400000000000003E-2</v>
      </c>
      <c r="BO65">
        <f t="shared" si="52"/>
        <v>0.23749999999999999</v>
      </c>
    </row>
    <row r="66" spans="1:67" x14ac:dyDescent="0.25">
      <c r="A66">
        <v>116</v>
      </c>
      <c r="B66">
        <v>0.28499999999999998</v>
      </c>
      <c r="C66">
        <v>0.64</v>
      </c>
      <c r="D66">
        <v>0.18</v>
      </c>
      <c r="E66">
        <v>0.61</v>
      </c>
      <c r="F66">
        <v>0.45</v>
      </c>
      <c r="G66" t="s">
        <v>24</v>
      </c>
      <c r="H66">
        <f t="shared" si="24"/>
        <v>0.1013</v>
      </c>
      <c r="I66">
        <f t="shared" si="25"/>
        <v>8.6999999999999994E-2</v>
      </c>
      <c r="J66">
        <f t="shared" si="26"/>
        <v>6.1800000000000001E-2</v>
      </c>
      <c r="K66">
        <f t="shared" si="27"/>
        <v>0.27579999999999999</v>
      </c>
      <c r="L66">
        <f t="shared" si="0"/>
        <v>6.1800000000000001E-2</v>
      </c>
      <c r="M66" t="str">
        <f t="shared" si="1"/>
        <v>Middle</v>
      </c>
      <c r="N66">
        <f t="shared" si="2"/>
        <v>1</v>
      </c>
      <c r="O66">
        <f t="shared" si="28"/>
        <v>0.28789999999999999</v>
      </c>
      <c r="P66">
        <f t="shared" si="29"/>
        <v>0.71109999999999995</v>
      </c>
      <c r="Q66">
        <f t="shared" si="30"/>
        <v>0.1895</v>
      </c>
      <c r="R66">
        <f t="shared" si="31"/>
        <v>0.61619999999999997</v>
      </c>
      <c r="S66">
        <f t="shared" si="32"/>
        <v>0.4839</v>
      </c>
      <c r="U66">
        <f t="shared" si="4"/>
        <v>0.55289999999999995</v>
      </c>
      <c r="V66">
        <f t="shared" si="5"/>
        <v>0.16880000000000001</v>
      </c>
      <c r="W66">
        <f t="shared" si="6"/>
        <v>0.68140000000000001</v>
      </c>
      <c r="X66">
        <f t="shared" si="7"/>
        <v>0.23749999999999999</v>
      </c>
      <c r="Y66">
        <f t="shared" si="8"/>
        <v>0.3478</v>
      </c>
      <c r="AA66">
        <f t="shared" si="9"/>
        <v>3.3099999999999997E-2</v>
      </c>
      <c r="AB66">
        <f t="shared" si="10"/>
        <v>0.31380000000000002</v>
      </c>
      <c r="AC66">
        <f t="shared" si="11"/>
        <v>1.52E-2</v>
      </c>
      <c r="AD66">
        <f t="shared" si="12"/>
        <v>0.20499999999999999</v>
      </c>
      <c r="AE66">
        <f t="shared" si="13"/>
        <v>0.107</v>
      </c>
      <c r="AG66">
        <f t="shared" si="14"/>
        <v>0.1517</v>
      </c>
      <c r="AH66">
        <f t="shared" si="15"/>
        <v>1.2500000000000001E-2</v>
      </c>
      <c r="AI66">
        <f t="shared" si="16"/>
        <v>0.27539999999999998</v>
      </c>
      <c r="AJ66">
        <f t="shared" si="17"/>
        <v>2.2800000000000001E-2</v>
      </c>
      <c r="AK66">
        <f t="shared" si="18"/>
        <v>4.9200000000000001E-2</v>
      </c>
      <c r="AM66">
        <f t="shared" si="19"/>
        <v>0.26499999999999996</v>
      </c>
      <c r="AN66">
        <f t="shared" si="20"/>
        <v>0.5423</v>
      </c>
      <c r="AO66">
        <f t="shared" si="21"/>
        <v>0.4919</v>
      </c>
      <c r="AP66">
        <f t="shared" si="22"/>
        <v>0.37869999999999998</v>
      </c>
      <c r="AQ66">
        <f t="shared" si="23"/>
        <v>0.1361</v>
      </c>
      <c r="AS66">
        <f t="shared" si="33"/>
        <v>1.38E-2</v>
      </c>
      <c r="AT66">
        <f t="shared" si="34"/>
        <v>0.29399999999999998</v>
      </c>
      <c r="AU66">
        <f t="shared" si="35"/>
        <v>5.3100000000000001E-2</v>
      </c>
      <c r="AV66">
        <f t="shared" si="36"/>
        <v>0.15110000000000001</v>
      </c>
      <c r="AW66">
        <f t="shared" si="37"/>
        <v>0.10199999999999999</v>
      </c>
      <c r="AY66">
        <f t="shared" si="38"/>
        <v>1.89E-2</v>
      </c>
      <c r="AZ66">
        <f t="shared" si="39"/>
        <v>0.25590000000000002</v>
      </c>
      <c r="BA66">
        <f t="shared" si="40"/>
        <v>8.6099999999999996E-2</v>
      </c>
      <c r="BB66">
        <f t="shared" si="41"/>
        <v>8.7499999999999994E-2</v>
      </c>
      <c r="BC66">
        <f t="shared" si="42"/>
        <v>8.3699999999999997E-2</v>
      </c>
      <c r="BE66">
        <f t="shared" si="43"/>
        <v>5.3999999999999999E-2</v>
      </c>
      <c r="BF66">
        <f t="shared" si="44"/>
        <v>0.24099999999999999</v>
      </c>
      <c r="BG66">
        <f t="shared" si="45"/>
        <v>0.1421</v>
      </c>
      <c r="BH66">
        <f t="shared" si="46"/>
        <v>0.15529999999999999</v>
      </c>
      <c r="BI66">
        <f t="shared" si="47"/>
        <v>3.85E-2</v>
      </c>
      <c r="BK66">
        <f t="shared" si="48"/>
        <v>6.7500000000000004E-2</v>
      </c>
      <c r="BL66">
        <f t="shared" si="49"/>
        <v>0.20960000000000001</v>
      </c>
      <c r="BM66">
        <f t="shared" si="50"/>
        <v>0.13880000000000001</v>
      </c>
      <c r="BN66">
        <f t="shared" si="51"/>
        <v>8.1299999999999997E-2</v>
      </c>
      <c r="BO66">
        <f t="shared" si="52"/>
        <v>0.313</v>
      </c>
    </row>
    <row r="67" spans="1:67" x14ac:dyDescent="0.25">
      <c r="A67">
        <v>117</v>
      </c>
      <c r="B67">
        <v>0.26500000000000001</v>
      </c>
      <c r="C67">
        <v>0.6</v>
      </c>
      <c r="D67">
        <v>0.28000000000000003</v>
      </c>
      <c r="E67">
        <v>0.66</v>
      </c>
      <c r="F67">
        <v>7.0000000000000007E-2</v>
      </c>
      <c r="G67" t="s">
        <v>13</v>
      </c>
      <c r="H67">
        <f t="shared" si="24"/>
        <v>2.0199999999999999E-2</v>
      </c>
      <c r="I67">
        <f t="shared" si="25"/>
        <v>3.5200000000000002E-2</v>
      </c>
      <c r="J67">
        <f t="shared" si="26"/>
        <v>0.1434</v>
      </c>
      <c r="K67">
        <f t="shared" si="27"/>
        <v>0.3574</v>
      </c>
      <c r="L67">
        <f t="shared" si="0"/>
        <v>2.0199999999999999E-2</v>
      </c>
      <c r="M67" t="str">
        <f t="shared" si="1"/>
        <v>very_low</v>
      </c>
      <c r="N67">
        <f t="shared" si="2"/>
        <v>1</v>
      </c>
      <c r="O67">
        <f t="shared" si="28"/>
        <v>0.26769999999999999</v>
      </c>
      <c r="P67">
        <f t="shared" si="29"/>
        <v>0.66669999999999996</v>
      </c>
      <c r="Q67">
        <f t="shared" si="30"/>
        <v>0.29470000000000002</v>
      </c>
      <c r="R67">
        <f t="shared" si="31"/>
        <v>0.66669999999999996</v>
      </c>
      <c r="S67">
        <f t="shared" si="32"/>
        <v>7.5300000000000006E-2</v>
      </c>
      <c r="U67">
        <f t="shared" si="4"/>
        <v>0.57769999999999999</v>
      </c>
      <c r="V67">
        <f t="shared" si="5"/>
        <v>0.2</v>
      </c>
      <c r="W67">
        <f t="shared" si="6"/>
        <v>0.54479999999999995</v>
      </c>
      <c r="X67">
        <f t="shared" si="7"/>
        <v>0.2</v>
      </c>
      <c r="Y67">
        <f t="shared" si="8"/>
        <v>0.8599</v>
      </c>
      <c r="AA67">
        <f t="shared" si="9"/>
        <v>2.87E-2</v>
      </c>
      <c r="AB67">
        <f t="shared" si="10"/>
        <v>0.25800000000000001</v>
      </c>
      <c r="AC67">
        <f t="shared" si="11"/>
        <v>3.4700000000000002E-2</v>
      </c>
      <c r="AD67">
        <f t="shared" si="12"/>
        <v>0.25800000000000001</v>
      </c>
      <c r="AE67">
        <f t="shared" si="13"/>
        <v>3.8E-3</v>
      </c>
      <c r="AG67">
        <f t="shared" si="14"/>
        <v>0.17100000000000001</v>
      </c>
      <c r="AH67">
        <f t="shared" si="15"/>
        <v>1.67E-2</v>
      </c>
      <c r="AI67">
        <f t="shared" si="16"/>
        <v>0.1457</v>
      </c>
      <c r="AJ67">
        <f t="shared" si="17"/>
        <v>1.67E-2</v>
      </c>
      <c r="AK67">
        <f t="shared" si="18"/>
        <v>0.58199999999999996</v>
      </c>
      <c r="AM67">
        <f t="shared" si="19"/>
        <v>0.31</v>
      </c>
      <c r="AN67">
        <f t="shared" si="20"/>
        <v>0.46669999999999995</v>
      </c>
      <c r="AO67">
        <f t="shared" si="21"/>
        <v>0.25009999999999993</v>
      </c>
      <c r="AP67">
        <f t="shared" si="22"/>
        <v>0.46669999999999995</v>
      </c>
      <c r="AQ67">
        <f t="shared" si="23"/>
        <v>0.78459999999999996</v>
      </c>
      <c r="AS67">
        <f t="shared" si="33"/>
        <v>1.8200000000000001E-2</v>
      </c>
      <c r="AT67">
        <f t="shared" si="34"/>
        <v>0.2382</v>
      </c>
      <c r="AU67">
        <f t="shared" si="35"/>
        <v>3.3599999999999998E-2</v>
      </c>
      <c r="AV67">
        <f t="shared" si="36"/>
        <v>0.2041</v>
      </c>
      <c r="AW67">
        <f t="shared" si="37"/>
        <v>1.1999999999999999E-3</v>
      </c>
      <c r="AY67">
        <f t="shared" si="38"/>
        <v>2.3300000000000001E-2</v>
      </c>
      <c r="AZ67">
        <f t="shared" si="39"/>
        <v>0.2001</v>
      </c>
      <c r="BA67">
        <f t="shared" si="40"/>
        <v>6.6600000000000006E-2</v>
      </c>
      <c r="BB67">
        <f t="shared" si="41"/>
        <v>0.14050000000000001</v>
      </c>
      <c r="BC67">
        <f t="shared" si="42"/>
        <v>1.95E-2</v>
      </c>
      <c r="BE67">
        <f t="shared" si="43"/>
        <v>5.8400000000000001E-2</v>
      </c>
      <c r="BF67">
        <f t="shared" si="44"/>
        <v>0.1852</v>
      </c>
      <c r="BG67">
        <f t="shared" si="45"/>
        <v>0.1226</v>
      </c>
      <c r="BH67">
        <f t="shared" si="46"/>
        <v>0.20830000000000001</v>
      </c>
      <c r="BI67">
        <f t="shared" si="47"/>
        <v>0.14169999999999999</v>
      </c>
      <c r="BK67">
        <f t="shared" si="48"/>
        <v>7.1900000000000006E-2</v>
      </c>
      <c r="BL67">
        <f t="shared" si="49"/>
        <v>0.15379999999999999</v>
      </c>
      <c r="BM67">
        <f t="shared" si="50"/>
        <v>0.1193</v>
      </c>
      <c r="BN67">
        <f t="shared" si="51"/>
        <v>0.1343</v>
      </c>
      <c r="BO67">
        <f t="shared" si="52"/>
        <v>0.41620000000000001</v>
      </c>
    </row>
    <row r="68" spans="1:67" x14ac:dyDescent="0.25">
      <c r="A68">
        <v>118</v>
      </c>
      <c r="B68">
        <v>0.315</v>
      </c>
      <c r="C68">
        <v>0.69</v>
      </c>
      <c r="D68">
        <v>0.28000000000000003</v>
      </c>
      <c r="E68">
        <v>0.8</v>
      </c>
      <c r="F68">
        <v>0.7</v>
      </c>
      <c r="G68" t="s">
        <v>20</v>
      </c>
      <c r="H68">
        <f t="shared" si="24"/>
        <v>0.32790000000000002</v>
      </c>
      <c r="I68">
        <f t="shared" si="25"/>
        <v>0.31369999999999998</v>
      </c>
      <c r="J68">
        <f t="shared" si="26"/>
        <v>0.2271</v>
      </c>
      <c r="K68">
        <f t="shared" si="27"/>
        <v>7.5200000000000003E-2</v>
      </c>
      <c r="L68">
        <f t="shared" ref="L68:L131" si="53">MIN(H68:K68)</f>
        <v>7.5200000000000003E-2</v>
      </c>
      <c r="M68" t="str">
        <f t="shared" ref="M68:M131" si="54">IF(L68=H68,$H$3,IF(L68=I68,$I$3,IF(L68=J68,$J$3,$K$3)))</f>
        <v>High</v>
      </c>
      <c r="N68">
        <f t="shared" ref="N68:N131" si="55">IF(M68=G68,1,0)</f>
        <v>1</v>
      </c>
      <c r="O68">
        <f t="shared" si="28"/>
        <v>0.31819999999999998</v>
      </c>
      <c r="P68">
        <f t="shared" si="29"/>
        <v>0.76670000000000005</v>
      </c>
      <c r="Q68">
        <f t="shared" si="30"/>
        <v>0.29470000000000002</v>
      </c>
      <c r="R68">
        <f t="shared" si="31"/>
        <v>0.80810000000000004</v>
      </c>
      <c r="S68">
        <f t="shared" si="32"/>
        <v>0.75270000000000004</v>
      </c>
      <c r="U68">
        <f t="shared" ref="U68:U131" si="56">ROUND((1-O68)/(1+O68),4)</f>
        <v>0.51719999999999999</v>
      </c>
      <c r="V68">
        <f t="shared" ref="V68:V131" si="57">ROUND((1-P68)/(1+P68),4)</f>
        <v>0.1321</v>
      </c>
      <c r="W68">
        <f t="shared" ref="W68:W131" si="58">ROUND((1-Q68)/(1+Q68),4)</f>
        <v>0.54479999999999995</v>
      </c>
      <c r="X68">
        <f t="shared" ref="X68:X131" si="59">ROUND((1-R68)/(1+R68),4)</f>
        <v>0.1061</v>
      </c>
      <c r="Y68">
        <f t="shared" ref="Y68:Y131" si="60">ROUND((1-S68)/(1+S68),4)</f>
        <v>0.1411</v>
      </c>
      <c r="AA68">
        <f t="shared" ref="AA68:AA131" si="61">ROUND((3+O68*2+O68^2-U68-2*U68^2)*EXP(2*O68-2*U68-2)/6,4)</f>
        <v>4.07E-2</v>
      </c>
      <c r="AB68">
        <f t="shared" ref="AB68:AB131" si="62">ROUND((3+P68*2+P68^2-V68-2*V68^2)*EXP(2*P68-2*V68-2)/6,4)</f>
        <v>0.39760000000000001</v>
      </c>
      <c r="AC68">
        <f t="shared" ref="AC68:AC131" si="63">ROUND((3+Q68*2+Q68^2-W68-2*W68^2)*EXP(2*Q68-2*W68-2)/6,4)</f>
        <v>3.4700000000000002E-2</v>
      </c>
      <c r="AD68">
        <f t="shared" ref="AD68:AD131" si="64">ROUND((3+R68*2+R68^2-X68-2*X68^2)*EXP(2*R68-2*X68-2)/6,4)</f>
        <v>0.47210000000000002</v>
      </c>
      <c r="AE68">
        <f t="shared" ref="AE68:AE131" si="65">ROUND((3+S68*2+S68^2-Y68-2*Y68^2)*EXP(2*S68-2*Y68-2)/6,4)</f>
        <v>0.37490000000000001</v>
      </c>
      <c r="AG68">
        <f t="shared" ref="AG68:AG131" si="66">ROUND((3+2*U68+U68^2-O68-2*O68^2)*EXP(-2*O68+2*U68-2)/6,4)</f>
        <v>0.127</v>
      </c>
      <c r="AH68">
        <f t="shared" ref="AH68:AH131" si="67">ROUND((3+2*V68+V68^2-P68-2*P68^2)*EXP(-2*P68+2*V68-2)/6,4)</f>
        <v>8.5000000000000006E-3</v>
      </c>
      <c r="AI68">
        <f t="shared" ref="AI68:AI131" si="68">ROUND((3+2*W68+W68^2-Q68-2*Q68^2)*EXP(-2*Q68+2*W68-2)/6,4)</f>
        <v>0.1457</v>
      </c>
      <c r="AJ68">
        <f t="shared" ref="AJ68:AJ131" si="69">ROUND((3+2*X68+X68^2-R68-2*R68^2)*EXP(-2*R68+2*X68-2)/6,4)</f>
        <v>6.1000000000000004E-3</v>
      </c>
      <c r="AK68">
        <f t="shared" ref="AK68:AK131" si="70">ROUND((3+2*Y68+Y68^2-S68-2*S68^2)*EXP(-2*S68+2*Y68-2)/6,4)</f>
        <v>9.4000000000000004E-3</v>
      </c>
      <c r="AM68">
        <f t="shared" ref="AM68:AM131" si="71">ABS(O68-U68)</f>
        <v>0.19900000000000001</v>
      </c>
      <c r="AN68">
        <f t="shared" ref="AN68:AN131" si="72">ABS(P68-V68)</f>
        <v>0.63460000000000005</v>
      </c>
      <c r="AO68">
        <f t="shared" ref="AO68:AO131" si="73">ABS(Q68-W68)</f>
        <v>0.25009999999999993</v>
      </c>
      <c r="AP68">
        <f t="shared" ref="AP68:AP131" si="74">ABS(R68-X68)</f>
        <v>0.70200000000000007</v>
      </c>
      <c r="AQ68">
        <f t="shared" ref="AQ68:AQ131" si="75">ABS(S68-Y68)</f>
        <v>0.61160000000000003</v>
      </c>
      <c r="AS68">
        <f t="shared" si="33"/>
        <v>6.1999999999999998E-3</v>
      </c>
      <c r="AT68">
        <f t="shared" si="34"/>
        <v>0.37780000000000002</v>
      </c>
      <c r="AU68">
        <f t="shared" si="35"/>
        <v>3.3599999999999998E-2</v>
      </c>
      <c r="AV68">
        <f t="shared" si="36"/>
        <v>0.41820000000000002</v>
      </c>
      <c r="AW68">
        <f t="shared" si="37"/>
        <v>0.36990000000000001</v>
      </c>
      <c r="AY68">
        <f t="shared" si="38"/>
        <v>1.1299999999999999E-2</v>
      </c>
      <c r="AZ68">
        <f t="shared" si="39"/>
        <v>0.3397</v>
      </c>
      <c r="BA68">
        <f t="shared" si="40"/>
        <v>6.6600000000000006E-2</v>
      </c>
      <c r="BB68">
        <f t="shared" si="41"/>
        <v>0.35460000000000003</v>
      </c>
      <c r="BC68">
        <f t="shared" si="42"/>
        <v>0.35160000000000002</v>
      </c>
      <c r="BE68">
        <f t="shared" si="43"/>
        <v>4.6399999999999997E-2</v>
      </c>
      <c r="BF68">
        <f t="shared" si="44"/>
        <v>0.32479999999999998</v>
      </c>
      <c r="BG68">
        <f t="shared" si="45"/>
        <v>0.1226</v>
      </c>
      <c r="BH68">
        <f t="shared" si="46"/>
        <v>0.4224</v>
      </c>
      <c r="BI68">
        <f t="shared" si="47"/>
        <v>0.22939999999999999</v>
      </c>
      <c r="BK68">
        <f t="shared" si="48"/>
        <v>5.9900000000000002E-2</v>
      </c>
      <c r="BL68">
        <f t="shared" si="49"/>
        <v>0.29339999999999999</v>
      </c>
      <c r="BM68">
        <f t="shared" si="50"/>
        <v>0.1193</v>
      </c>
      <c r="BN68">
        <f t="shared" si="51"/>
        <v>0.34839999999999999</v>
      </c>
      <c r="BO68">
        <f t="shared" si="52"/>
        <v>4.5100000000000001E-2</v>
      </c>
    </row>
    <row r="69" spans="1:67" x14ac:dyDescent="0.25">
      <c r="A69">
        <v>119</v>
      </c>
      <c r="B69">
        <v>0.28000000000000003</v>
      </c>
      <c r="C69">
        <v>0.78</v>
      </c>
      <c r="D69">
        <v>0.44</v>
      </c>
      <c r="E69">
        <v>0.17</v>
      </c>
      <c r="F69">
        <v>0.66</v>
      </c>
      <c r="G69" t="s">
        <v>24</v>
      </c>
      <c r="H69">
        <f t="shared" ref="H69:H132" si="76">ROUND(SUMPRODUCT($B$2:$F$2,AS69:AW69),4)</f>
        <v>0.25990000000000002</v>
      </c>
      <c r="I69">
        <f t="shared" ref="I69:I132" si="77">ROUND(SUMPRODUCT($B$2:$F$2,AY69:BC69),4)</f>
        <v>0.2452</v>
      </c>
      <c r="J69">
        <f t="shared" ref="J69:J132" si="78">ROUND(SUMPRODUCT($B$2:$F$2,BE69:BI69),4)</f>
        <v>0.15129999999999999</v>
      </c>
      <c r="K69">
        <f t="shared" ref="K69:K132" si="79">ROUND(SUMPRODUCT($B$2:$F$2,BK69:BO69),4)</f>
        <v>0.108</v>
      </c>
      <c r="L69">
        <f t="shared" si="53"/>
        <v>0.108</v>
      </c>
      <c r="M69" t="str">
        <f t="shared" si="54"/>
        <v>High</v>
      </c>
      <c r="N69">
        <f t="shared" si="55"/>
        <v>0</v>
      </c>
      <c r="O69">
        <f t="shared" ref="O69:O132" si="80">ROUND((B69-B$211)/(B$212-B$211),4)</f>
        <v>0.2828</v>
      </c>
      <c r="P69">
        <f t="shared" ref="P69:P132" si="81">ROUND((C69-C$211)/(C$212-C$211),4)</f>
        <v>0.86670000000000003</v>
      </c>
      <c r="Q69">
        <f t="shared" ref="Q69:Q132" si="82">ROUND((D69-D$211)/(D$212-D$211),4)</f>
        <v>0.4632</v>
      </c>
      <c r="R69">
        <f t="shared" ref="R69:R132" si="83">ROUND((E69-E$211)/(E$212-E$211),4)</f>
        <v>0.17169999999999999</v>
      </c>
      <c r="S69">
        <f t="shared" ref="S69:S132" si="84">ROUND((F69-F$211)/(F$212-F$211),4)</f>
        <v>0.7097</v>
      </c>
      <c r="U69">
        <f t="shared" si="56"/>
        <v>0.55910000000000004</v>
      </c>
      <c r="V69">
        <f t="shared" si="57"/>
        <v>7.1400000000000005E-2</v>
      </c>
      <c r="W69">
        <f t="shared" si="58"/>
        <v>0.3669</v>
      </c>
      <c r="X69">
        <f t="shared" si="59"/>
        <v>0.70689999999999997</v>
      </c>
      <c r="Y69">
        <f t="shared" si="60"/>
        <v>0.16980000000000001</v>
      </c>
      <c r="AA69">
        <f t="shared" si="61"/>
        <v>3.1899999999999998E-2</v>
      </c>
      <c r="AB69">
        <f t="shared" si="62"/>
        <v>0.59799999999999998</v>
      </c>
      <c r="AC69">
        <f t="shared" si="63"/>
        <v>9.5799999999999996E-2</v>
      </c>
      <c r="AD69">
        <f t="shared" si="64"/>
        <v>1.29E-2</v>
      </c>
      <c r="AE69">
        <f t="shared" si="65"/>
        <v>0.31180000000000002</v>
      </c>
      <c r="AG69">
        <f t="shared" si="66"/>
        <v>0.15629999999999999</v>
      </c>
      <c r="AH69">
        <f t="shared" si="67"/>
        <v>3.5999999999999999E-3</v>
      </c>
      <c r="AI69">
        <f t="shared" si="68"/>
        <v>5.5399999999999998E-2</v>
      </c>
      <c r="AJ69">
        <f t="shared" si="69"/>
        <v>0.30809999999999998</v>
      </c>
      <c r="AK69">
        <f t="shared" si="70"/>
        <v>1.2699999999999999E-2</v>
      </c>
      <c r="AM69">
        <f t="shared" si="71"/>
        <v>0.27630000000000005</v>
      </c>
      <c r="AN69">
        <f t="shared" si="72"/>
        <v>0.79530000000000001</v>
      </c>
      <c r="AO69">
        <f t="shared" si="73"/>
        <v>9.6299999999999997E-2</v>
      </c>
      <c r="AP69">
        <f t="shared" si="74"/>
        <v>0.53520000000000001</v>
      </c>
      <c r="AQ69">
        <f t="shared" si="75"/>
        <v>0.53990000000000005</v>
      </c>
      <c r="AS69">
        <f t="shared" ref="AS69:AS132" si="85">ABS(ROUND(AA69-AA$214,4))</f>
        <v>1.4999999999999999E-2</v>
      </c>
      <c r="AT69">
        <f t="shared" ref="AT69:AT132" si="86">ABS(ROUND(AB69-AB$214,4))</f>
        <v>0.57820000000000005</v>
      </c>
      <c r="AU69">
        <f t="shared" ref="AU69:AU132" si="87">ABS(ROUND(AC69-AC$214,4))</f>
        <v>2.75E-2</v>
      </c>
      <c r="AV69">
        <f t="shared" ref="AV69:AV132" si="88">ABS(ROUND(AD69-AD$214,4))</f>
        <v>4.1000000000000002E-2</v>
      </c>
      <c r="AW69">
        <f t="shared" ref="AW69:AW132" si="89">ABS(ROUND(AE69-AE$214,4))</f>
        <v>0.30680000000000002</v>
      </c>
      <c r="AY69">
        <f t="shared" ref="AY69:AY132" si="90">ABS(ROUND(AA69-AA$215,4))</f>
        <v>2.01E-2</v>
      </c>
      <c r="AZ69">
        <f t="shared" ref="AZ69:AZ132" si="91">ABS(ROUND(AB69-AB$215,4))</f>
        <v>0.54010000000000002</v>
      </c>
      <c r="BA69">
        <f t="shared" ref="BA69:BA132" si="92">ABS(ROUND(AC69-AC$215,4))</f>
        <v>5.4999999999999997E-3</v>
      </c>
      <c r="BB69">
        <f t="shared" ref="BB69:BB132" si="93">ABS(ROUND(AD69-AD$215,4))</f>
        <v>0.1046</v>
      </c>
      <c r="BC69">
        <f t="shared" ref="BC69:BC132" si="94">ABS(ROUND(AE69-AE$215,4))</f>
        <v>0.28849999999999998</v>
      </c>
      <c r="BE69">
        <f t="shared" ref="BE69:BE132" si="95">ABS(ROUND(AA69-AA$216,4))</f>
        <v>5.5199999999999999E-2</v>
      </c>
      <c r="BF69">
        <f t="shared" ref="BF69:BF132" si="96">ABS(ROUND(AB69-AB$216,4))</f>
        <v>0.5252</v>
      </c>
      <c r="BG69">
        <f t="shared" ref="BG69:BG132" si="97">ABS(ROUND(AC69-AC$216,4))</f>
        <v>6.1499999999999999E-2</v>
      </c>
      <c r="BH69">
        <f t="shared" ref="BH69:BH132" si="98">ABS(ROUND(AD69-AD$216,4))</f>
        <v>3.6799999999999999E-2</v>
      </c>
      <c r="BI69">
        <f t="shared" ref="BI69:BI132" si="99">ABS(ROUND(AE69-AE$216,4))</f>
        <v>0.1663</v>
      </c>
      <c r="BK69">
        <f t="shared" ref="BK69:BK132" si="100">ABS(ROUND(AA69-AA$217,4))</f>
        <v>6.8699999999999997E-2</v>
      </c>
      <c r="BL69">
        <f t="shared" ref="BL69:BL132" si="101">ABS(ROUND(AB69-AB$217,4))</f>
        <v>0.49380000000000002</v>
      </c>
      <c r="BM69">
        <f t="shared" ref="BM69:BM132" si="102">ABS(ROUND(AC69-AC$217,4))</f>
        <v>5.8200000000000002E-2</v>
      </c>
      <c r="BN69">
        <f t="shared" ref="BN69:BN132" si="103">ABS(ROUND(AD69-AD$217,4))</f>
        <v>0.1108</v>
      </c>
      <c r="BO69">
        <f t="shared" ref="BO69:BO132" si="104">ABS(ROUND(AE69-AE$217,4))</f>
        <v>0.1082</v>
      </c>
    </row>
    <row r="70" spans="1:67" x14ac:dyDescent="0.25">
      <c r="A70">
        <v>120</v>
      </c>
      <c r="B70">
        <v>0.32500000000000001</v>
      </c>
      <c r="C70">
        <v>0.61</v>
      </c>
      <c r="D70">
        <v>0.46</v>
      </c>
      <c r="E70">
        <v>0.32</v>
      </c>
      <c r="F70">
        <v>0.81</v>
      </c>
      <c r="G70" t="s">
        <v>20</v>
      </c>
      <c r="H70">
        <f t="shared" si="76"/>
        <v>0.4909</v>
      </c>
      <c r="I70">
        <f t="shared" si="77"/>
        <v>0.47470000000000001</v>
      </c>
      <c r="J70">
        <f t="shared" si="78"/>
        <v>0.37930000000000003</v>
      </c>
      <c r="K70">
        <f t="shared" si="79"/>
        <v>0.16350000000000001</v>
      </c>
      <c r="L70">
        <f t="shared" si="53"/>
        <v>0.16350000000000001</v>
      </c>
      <c r="M70" t="str">
        <f t="shared" si="54"/>
        <v>High</v>
      </c>
      <c r="N70">
        <f t="shared" si="55"/>
        <v>1</v>
      </c>
      <c r="O70">
        <f t="shared" si="80"/>
        <v>0.32829999999999998</v>
      </c>
      <c r="P70">
        <f t="shared" si="81"/>
        <v>0.67779999999999996</v>
      </c>
      <c r="Q70">
        <f t="shared" si="82"/>
        <v>0.48420000000000002</v>
      </c>
      <c r="R70">
        <f t="shared" si="83"/>
        <v>0.32319999999999999</v>
      </c>
      <c r="S70">
        <f t="shared" si="84"/>
        <v>0.871</v>
      </c>
      <c r="U70">
        <f t="shared" si="56"/>
        <v>0.50570000000000004</v>
      </c>
      <c r="V70">
        <f t="shared" si="57"/>
        <v>0.192</v>
      </c>
      <c r="W70">
        <f t="shared" si="58"/>
        <v>0.34749999999999998</v>
      </c>
      <c r="X70">
        <f t="shared" si="59"/>
        <v>0.51149999999999995</v>
      </c>
      <c r="Y70">
        <f t="shared" si="60"/>
        <v>6.8900000000000003E-2</v>
      </c>
      <c r="AA70">
        <f t="shared" si="61"/>
        <v>4.3499999999999997E-2</v>
      </c>
      <c r="AB70">
        <f t="shared" si="62"/>
        <v>0.27110000000000001</v>
      </c>
      <c r="AC70">
        <f t="shared" si="63"/>
        <v>0.1071</v>
      </c>
      <c r="AD70">
        <f t="shared" si="64"/>
        <v>4.2000000000000003E-2</v>
      </c>
      <c r="AE70">
        <f t="shared" si="65"/>
        <v>0.60829999999999995</v>
      </c>
      <c r="AG70">
        <f t="shared" si="66"/>
        <v>0.1197</v>
      </c>
      <c r="AH70">
        <f t="shared" si="67"/>
        <v>1.5599999999999999E-2</v>
      </c>
      <c r="AI70">
        <f t="shared" si="68"/>
        <v>4.9099999999999998E-2</v>
      </c>
      <c r="AJ70">
        <f t="shared" si="69"/>
        <v>0.12330000000000001</v>
      </c>
      <c r="AK70">
        <f t="shared" si="70"/>
        <v>3.3999999999999998E-3</v>
      </c>
      <c r="AM70">
        <f t="shared" si="71"/>
        <v>0.17740000000000006</v>
      </c>
      <c r="AN70">
        <f t="shared" si="72"/>
        <v>0.48579999999999995</v>
      </c>
      <c r="AO70">
        <f t="shared" si="73"/>
        <v>0.13670000000000004</v>
      </c>
      <c r="AP70">
        <f t="shared" si="74"/>
        <v>0.18829999999999997</v>
      </c>
      <c r="AQ70">
        <f t="shared" si="75"/>
        <v>0.80210000000000004</v>
      </c>
      <c r="AS70">
        <f t="shared" si="85"/>
        <v>3.3999999999999998E-3</v>
      </c>
      <c r="AT70">
        <f t="shared" si="86"/>
        <v>0.25130000000000002</v>
      </c>
      <c r="AU70">
        <f t="shared" si="87"/>
        <v>3.8800000000000001E-2</v>
      </c>
      <c r="AV70">
        <f t="shared" si="88"/>
        <v>1.1900000000000001E-2</v>
      </c>
      <c r="AW70">
        <f t="shared" si="89"/>
        <v>0.60329999999999995</v>
      </c>
      <c r="AY70">
        <f t="shared" si="90"/>
        <v>8.5000000000000006E-3</v>
      </c>
      <c r="AZ70">
        <f t="shared" si="91"/>
        <v>0.2132</v>
      </c>
      <c r="BA70">
        <f t="shared" si="92"/>
        <v>5.7999999999999996E-3</v>
      </c>
      <c r="BB70">
        <f t="shared" si="93"/>
        <v>7.5499999999999998E-2</v>
      </c>
      <c r="BC70">
        <f t="shared" si="94"/>
        <v>0.58499999999999996</v>
      </c>
      <c r="BE70">
        <f t="shared" si="95"/>
        <v>4.36E-2</v>
      </c>
      <c r="BF70">
        <f t="shared" si="96"/>
        <v>0.1983</v>
      </c>
      <c r="BG70">
        <f t="shared" si="97"/>
        <v>5.0200000000000002E-2</v>
      </c>
      <c r="BH70">
        <f t="shared" si="98"/>
        <v>7.7000000000000002E-3</v>
      </c>
      <c r="BI70">
        <f t="shared" si="99"/>
        <v>0.46279999999999999</v>
      </c>
      <c r="BK70">
        <f t="shared" si="100"/>
        <v>5.7099999999999998E-2</v>
      </c>
      <c r="BL70">
        <f t="shared" si="101"/>
        <v>0.16689999999999999</v>
      </c>
      <c r="BM70">
        <f t="shared" si="102"/>
        <v>4.6899999999999997E-2</v>
      </c>
      <c r="BN70">
        <f t="shared" si="103"/>
        <v>8.1699999999999995E-2</v>
      </c>
      <c r="BO70">
        <f t="shared" si="104"/>
        <v>0.1883</v>
      </c>
    </row>
    <row r="71" spans="1:67" x14ac:dyDescent="0.25">
      <c r="A71">
        <v>121</v>
      </c>
      <c r="B71">
        <v>0.28000000000000003</v>
      </c>
      <c r="C71">
        <v>0.65</v>
      </c>
      <c r="D71">
        <v>0.4</v>
      </c>
      <c r="E71">
        <v>0.65</v>
      </c>
      <c r="F71">
        <v>0.13</v>
      </c>
      <c r="G71" t="s">
        <v>21</v>
      </c>
      <c r="H71">
        <f t="shared" si="76"/>
        <v>1.9800000000000002E-2</v>
      </c>
      <c r="I71">
        <f t="shared" si="77"/>
        <v>2.5899999999999999E-2</v>
      </c>
      <c r="J71">
        <f t="shared" si="78"/>
        <v>0.1341</v>
      </c>
      <c r="K71">
        <f t="shared" si="79"/>
        <v>0.34810000000000002</v>
      </c>
      <c r="L71">
        <f t="shared" si="53"/>
        <v>1.9800000000000002E-2</v>
      </c>
      <c r="M71" t="str">
        <f t="shared" si="54"/>
        <v>very_low</v>
      </c>
      <c r="N71">
        <f t="shared" si="55"/>
        <v>0</v>
      </c>
      <c r="O71">
        <f t="shared" si="80"/>
        <v>0.2828</v>
      </c>
      <c r="P71">
        <f t="shared" si="81"/>
        <v>0.72219999999999995</v>
      </c>
      <c r="Q71">
        <f t="shared" si="82"/>
        <v>0.42109999999999997</v>
      </c>
      <c r="R71">
        <f t="shared" si="83"/>
        <v>0.65659999999999996</v>
      </c>
      <c r="S71">
        <f t="shared" si="84"/>
        <v>0.13980000000000001</v>
      </c>
      <c r="U71">
        <f t="shared" si="56"/>
        <v>0.55910000000000004</v>
      </c>
      <c r="V71">
        <f t="shared" si="57"/>
        <v>0.1613</v>
      </c>
      <c r="W71">
        <f t="shared" si="58"/>
        <v>0.40739999999999998</v>
      </c>
      <c r="X71">
        <f t="shared" si="59"/>
        <v>0.20730000000000001</v>
      </c>
      <c r="Y71">
        <f t="shared" si="60"/>
        <v>0.75470000000000004</v>
      </c>
      <c r="AA71">
        <f t="shared" si="61"/>
        <v>3.1899999999999998E-2</v>
      </c>
      <c r="AB71">
        <f t="shared" si="62"/>
        <v>0.3291</v>
      </c>
      <c r="AC71">
        <f t="shared" si="63"/>
        <v>7.5999999999999998E-2</v>
      </c>
      <c r="AD71">
        <f t="shared" si="64"/>
        <v>0.24660000000000001</v>
      </c>
      <c r="AE71">
        <f t="shared" si="65"/>
        <v>9.2999999999999992E-3</v>
      </c>
      <c r="AG71">
        <f t="shared" si="66"/>
        <v>0.15629999999999999</v>
      </c>
      <c r="AH71">
        <f t="shared" si="67"/>
        <v>1.1599999999999999E-2</v>
      </c>
      <c r="AI71">
        <f t="shared" si="68"/>
        <v>7.0300000000000001E-2</v>
      </c>
      <c r="AJ71">
        <f t="shared" si="69"/>
        <v>1.78E-2</v>
      </c>
      <c r="AK71">
        <f t="shared" si="70"/>
        <v>0.37809999999999999</v>
      </c>
      <c r="AM71">
        <f t="shared" si="71"/>
        <v>0.27630000000000005</v>
      </c>
      <c r="AN71">
        <f t="shared" si="72"/>
        <v>0.56089999999999995</v>
      </c>
      <c r="AO71">
        <f t="shared" si="73"/>
        <v>1.369999999999999E-2</v>
      </c>
      <c r="AP71">
        <f t="shared" si="74"/>
        <v>0.44929999999999992</v>
      </c>
      <c r="AQ71">
        <f t="shared" si="75"/>
        <v>0.6149</v>
      </c>
      <c r="AS71">
        <f t="shared" si="85"/>
        <v>1.4999999999999999E-2</v>
      </c>
      <c r="AT71">
        <f t="shared" si="86"/>
        <v>0.30930000000000002</v>
      </c>
      <c r="AU71">
        <f t="shared" si="87"/>
        <v>7.7000000000000002E-3</v>
      </c>
      <c r="AV71">
        <f t="shared" si="88"/>
        <v>0.19270000000000001</v>
      </c>
      <c r="AW71">
        <f t="shared" si="89"/>
        <v>4.3E-3</v>
      </c>
      <c r="AY71">
        <f t="shared" si="90"/>
        <v>2.01E-2</v>
      </c>
      <c r="AZ71">
        <f t="shared" si="91"/>
        <v>0.2712</v>
      </c>
      <c r="BA71">
        <f t="shared" si="92"/>
        <v>2.53E-2</v>
      </c>
      <c r="BB71">
        <f t="shared" si="93"/>
        <v>0.12909999999999999</v>
      </c>
      <c r="BC71">
        <f t="shared" si="94"/>
        <v>1.4E-2</v>
      </c>
      <c r="BE71">
        <f t="shared" si="95"/>
        <v>5.5199999999999999E-2</v>
      </c>
      <c r="BF71">
        <f t="shared" si="96"/>
        <v>0.25629999999999997</v>
      </c>
      <c r="BG71">
        <f t="shared" si="97"/>
        <v>8.1299999999999997E-2</v>
      </c>
      <c r="BH71">
        <f t="shared" si="98"/>
        <v>0.19689999999999999</v>
      </c>
      <c r="BI71">
        <f t="shared" si="99"/>
        <v>0.13619999999999999</v>
      </c>
      <c r="BK71">
        <f t="shared" si="100"/>
        <v>6.8699999999999997E-2</v>
      </c>
      <c r="BL71">
        <f t="shared" si="101"/>
        <v>0.22489999999999999</v>
      </c>
      <c r="BM71">
        <f t="shared" si="102"/>
        <v>7.8E-2</v>
      </c>
      <c r="BN71">
        <f t="shared" si="103"/>
        <v>0.1229</v>
      </c>
      <c r="BO71">
        <f t="shared" si="104"/>
        <v>0.41070000000000001</v>
      </c>
    </row>
    <row r="72" spans="1:67" x14ac:dyDescent="0.25">
      <c r="A72">
        <v>122</v>
      </c>
      <c r="B72">
        <v>0.255</v>
      </c>
      <c r="C72">
        <v>0.75</v>
      </c>
      <c r="D72">
        <v>0.35</v>
      </c>
      <c r="E72">
        <v>0.72</v>
      </c>
      <c r="F72">
        <v>0.25</v>
      </c>
      <c r="G72" t="s">
        <v>21</v>
      </c>
      <c r="H72">
        <f t="shared" si="76"/>
        <v>4.3999999999999997E-2</v>
      </c>
      <c r="I72">
        <f t="shared" si="77"/>
        <v>2.98E-2</v>
      </c>
      <c r="J72">
        <f t="shared" si="78"/>
        <v>0.12909999999999999</v>
      </c>
      <c r="K72">
        <f t="shared" si="79"/>
        <v>0.34310000000000002</v>
      </c>
      <c r="L72">
        <f t="shared" si="53"/>
        <v>2.98E-2</v>
      </c>
      <c r="M72" t="str">
        <f t="shared" si="54"/>
        <v>Low</v>
      </c>
      <c r="N72">
        <f t="shared" si="55"/>
        <v>1</v>
      </c>
      <c r="O72">
        <f t="shared" si="80"/>
        <v>0.2576</v>
      </c>
      <c r="P72">
        <f t="shared" si="81"/>
        <v>0.83330000000000004</v>
      </c>
      <c r="Q72">
        <f t="shared" si="82"/>
        <v>0.36840000000000001</v>
      </c>
      <c r="R72">
        <f t="shared" si="83"/>
        <v>0.72729999999999995</v>
      </c>
      <c r="S72">
        <f t="shared" si="84"/>
        <v>0.26879999999999998</v>
      </c>
      <c r="U72">
        <f t="shared" si="56"/>
        <v>0.59030000000000005</v>
      </c>
      <c r="V72">
        <f t="shared" si="57"/>
        <v>9.0899999999999995E-2</v>
      </c>
      <c r="W72">
        <f t="shared" si="58"/>
        <v>0.46160000000000001</v>
      </c>
      <c r="X72">
        <f t="shared" si="59"/>
        <v>0.15790000000000001</v>
      </c>
      <c r="Y72">
        <f t="shared" si="60"/>
        <v>0.57630000000000003</v>
      </c>
      <c r="AA72">
        <f t="shared" si="61"/>
        <v>2.6599999999999999E-2</v>
      </c>
      <c r="AB72">
        <f t="shared" si="62"/>
        <v>0.52310000000000001</v>
      </c>
      <c r="AC72">
        <f t="shared" si="63"/>
        <v>5.5899999999999998E-2</v>
      </c>
      <c r="AD72">
        <f t="shared" si="64"/>
        <v>0.33639999999999998</v>
      </c>
      <c r="AE72">
        <f t="shared" si="65"/>
        <v>2.8899999999999999E-2</v>
      </c>
      <c r="AG72">
        <f t="shared" si="66"/>
        <v>0.18160000000000001</v>
      </c>
      <c r="AH72">
        <f t="shared" si="67"/>
        <v>4.8999999999999998E-3</v>
      </c>
      <c r="AI72">
        <f t="shared" si="68"/>
        <v>9.5000000000000001E-2</v>
      </c>
      <c r="AJ72">
        <f t="shared" si="69"/>
        <v>1.12E-2</v>
      </c>
      <c r="AK72">
        <f t="shared" si="70"/>
        <v>0.1699</v>
      </c>
      <c r="AM72">
        <f t="shared" si="71"/>
        <v>0.33270000000000005</v>
      </c>
      <c r="AN72">
        <f t="shared" si="72"/>
        <v>0.74240000000000006</v>
      </c>
      <c r="AO72">
        <f t="shared" si="73"/>
        <v>9.3200000000000005E-2</v>
      </c>
      <c r="AP72">
        <f t="shared" si="74"/>
        <v>0.56939999999999991</v>
      </c>
      <c r="AQ72">
        <f t="shared" si="75"/>
        <v>0.30750000000000005</v>
      </c>
      <c r="AS72">
        <f t="shared" si="85"/>
        <v>2.0299999999999999E-2</v>
      </c>
      <c r="AT72">
        <f t="shared" si="86"/>
        <v>0.50329999999999997</v>
      </c>
      <c r="AU72">
        <f t="shared" si="87"/>
        <v>1.24E-2</v>
      </c>
      <c r="AV72">
        <f t="shared" si="88"/>
        <v>0.28249999999999997</v>
      </c>
      <c r="AW72">
        <f t="shared" si="89"/>
        <v>2.3900000000000001E-2</v>
      </c>
      <c r="AY72">
        <f t="shared" si="90"/>
        <v>2.5399999999999999E-2</v>
      </c>
      <c r="AZ72">
        <f t="shared" si="91"/>
        <v>0.4652</v>
      </c>
      <c r="BA72">
        <f t="shared" si="92"/>
        <v>4.5400000000000003E-2</v>
      </c>
      <c r="BB72">
        <f t="shared" si="93"/>
        <v>0.21890000000000001</v>
      </c>
      <c r="BC72">
        <f t="shared" si="94"/>
        <v>5.5999999999999999E-3</v>
      </c>
      <c r="BE72">
        <f t="shared" si="95"/>
        <v>6.0499999999999998E-2</v>
      </c>
      <c r="BF72">
        <f t="shared" si="96"/>
        <v>0.45029999999999998</v>
      </c>
      <c r="BG72">
        <f t="shared" si="97"/>
        <v>0.1014</v>
      </c>
      <c r="BH72">
        <f t="shared" si="98"/>
        <v>0.28670000000000001</v>
      </c>
      <c r="BI72">
        <f t="shared" si="99"/>
        <v>0.1166</v>
      </c>
      <c r="BK72">
        <f t="shared" si="100"/>
        <v>7.3999999999999996E-2</v>
      </c>
      <c r="BL72">
        <f t="shared" si="101"/>
        <v>0.41889999999999999</v>
      </c>
      <c r="BM72">
        <f t="shared" si="102"/>
        <v>9.8100000000000007E-2</v>
      </c>
      <c r="BN72">
        <f t="shared" si="103"/>
        <v>0.2127</v>
      </c>
      <c r="BO72">
        <f t="shared" si="104"/>
        <v>0.3911</v>
      </c>
    </row>
    <row r="73" spans="1:67" x14ac:dyDescent="0.25">
      <c r="A73">
        <v>123</v>
      </c>
      <c r="B73">
        <v>0.30499999999999999</v>
      </c>
      <c r="C73">
        <v>0.55000000000000004</v>
      </c>
      <c r="D73">
        <v>0.5</v>
      </c>
      <c r="E73">
        <v>0.11</v>
      </c>
      <c r="F73">
        <v>0.33300000000000002</v>
      </c>
      <c r="G73" t="s">
        <v>21</v>
      </c>
      <c r="H73">
        <f t="shared" si="76"/>
        <v>5.1900000000000002E-2</v>
      </c>
      <c r="I73">
        <f t="shared" si="77"/>
        <v>3.5700000000000003E-2</v>
      </c>
      <c r="J73">
        <f t="shared" si="78"/>
        <v>8.1799999999999998E-2</v>
      </c>
      <c r="K73">
        <f t="shared" si="79"/>
        <v>0.30359999999999998</v>
      </c>
      <c r="L73">
        <f t="shared" si="53"/>
        <v>3.5700000000000003E-2</v>
      </c>
      <c r="M73" t="str">
        <f t="shared" si="54"/>
        <v>Low</v>
      </c>
      <c r="N73">
        <f t="shared" si="55"/>
        <v>1</v>
      </c>
      <c r="O73">
        <f t="shared" si="80"/>
        <v>0.30809999999999998</v>
      </c>
      <c r="P73">
        <f t="shared" si="81"/>
        <v>0.61109999999999998</v>
      </c>
      <c r="Q73">
        <f t="shared" si="82"/>
        <v>0.52629999999999999</v>
      </c>
      <c r="R73">
        <f t="shared" si="83"/>
        <v>0.1111</v>
      </c>
      <c r="S73">
        <f t="shared" si="84"/>
        <v>0.35809999999999997</v>
      </c>
      <c r="U73">
        <f t="shared" si="56"/>
        <v>0.52890000000000004</v>
      </c>
      <c r="V73">
        <f t="shared" si="57"/>
        <v>0.2414</v>
      </c>
      <c r="W73">
        <f t="shared" si="58"/>
        <v>0.31040000000000001</v>
      </c>
      <c r="X73">
        <f t="shared" si="59"/>
        <v>0.8</v>
      </c>
      <c r="Y73">
        <f t="shared" si="60"/>
        <v>0.47260000000000002</v>
      </c>
      <c r="AA73">
        <f t="shared" si="61"/>
        <v>3.7999999999999999E-2</v>
      </c>
      <c r="AB73">
        <f t="shared" si="62"/>
        <v>0.20019999999999999</v>
      </c>
      <c r="AC73">
        <f t="shared" si="63"/>
        <v>0.13289999999999999</v>
      </c>
      <c r="AD73">
        <f t="shared" si="64"/>
        <v>6.6E-3</v>
      </c>
      <c r="AE73">
        <f t="shared" si="65"/>
        <v>5.2499999999999998E-2</v>
      </c>
      <c r="AG73">
        <f t="shared" si="66"/>
        <v>0.13469999999999999</v>
      </c>
      <c r="AH73">
        <f t="shared" si="67"/>
        <v>2.35E-2</v>
      </c>
      <c r="AI73">
        <f t="shared" si="68"/>
        <v>3.8600000000000002E-2</v>
      </c>
      <c r="AJ73">
        <f t="shared" si="69"/>
        <v>0.45660000000000001</v>
      </c>
      <c r="AK73">
        <f t="shared" si="70"/>
        <v>0.1008</v>
      </c>
      <c r="AM73">
        <f t="shared" si="71"/>
        <v>0.22080000000000005</v>
      </c>
      <c r="AN73">
        <f t="shared" si="72"/>
        <v>0.36969999999999997</v>
      </c>
      <c r="AO73">
        <f t="shared" si="73"/>
        <v>0.21589999999999998</v>
      </c>
      <c r="AP73">
        <f t="shared" si="74"/>
        <v>0.68890000000000007</v>
      </c>
      <c r="AQ73">
        <f t="shared" si="75"/>
        <v>0.11450000000000005</v>
      </c>
      <c r="AS73">
        <f t="shared" si="85"/>
        <v>8.8999999999999999E-3</v>
      </c>
      <c r="AT73">
        <f t="shared" si="86"/>
        <v>0.1804</v>
      </c>
      <c r="AU73">
        <f t="shared" si="87"/>
        <v>6.4600000000000005E-2</v>
      </c>
      <c r="AV73">
        <f t="shared" si="88"/>
        <v>4.7300000000000002E-2</v>
      </c>
      <c r="AW73">
        <f t="shared" si="89"/>
        <v>4.7500000000000001E-2</v>
      </c>
      <c r="AY73">
        <f t="shared" si="90"/>
        <v>1.4E-2</v>
      </c>
      <c r="AZ73">
        <f t="shared" si="91"/>
        <v>0.14230000000000001</v>
      </c>
      <c r="BA73">
        <f t="shared" si="92"/>
        <v>3.1600000000000003E-2</v>
      </c>
      <c r="BB73">
        <f t="shared" si="93"/>
        <v>0.1109</v>
      </c>
      <c r="BC73">
        <f t="shared" si="94"/>
        <v>2.92E-2</v>
      </c>
      <c r="BE73">
        <f t="shared" si="95"/>
        <v>4.9099999999999998E-2</v>
      </c>
      <c r="BF73">
        <f t="shared" si="96"/>
        <v>0.12740000000000001</v>
      </c>
      <c r="BG73">
        <f t="shared" si="97"/>
        <v>2.4400000000000002E-2</v>
      </c>
      <c r="BH73">
        <f t="shared" si="98"/>
        <v>4.3099999999999999E-2</v>
      </c>
      <c r="BI73">
        <f t="shared" si="99"/>
        <v>9.2999999999999999E-2</v>
      </c>
      <c r="BK73">
        <f t="shared" si="100"/>
        <v>6.2600000000000003E-2</v>
      </c>
      <c r="BL73">
        <f t="shared" si="101"/>
        <v>9.6000000000000002E-2</v>
      </c>
      <c r="BM73">
        <f t="shared" si="102"/>
        <v>2.1100000000000001E-2</v>
      </c>
      <c r="BN73">
        <f t="shared" si="103"/>
        <v>0.1171</v>
      </c>
      <c r="BO73">
        <f t="shared" si="104"/>
        <v>0.36749999999999999</v>
      </c>
    </row>
    <row r="74" spans="1:67" x14ac:dyDescent="0.25">
      <c r="A74">
        <v>124</v>
      </c>
      <c r="B74">
        <v>0.3</v>
      </c>
      <c r="C74">
        <v>0.85</v>
      </c>
      <c r="D74">
        <v>0.54</v>
      </c>
      <c r="E74">
        <v>0.25</v>
      </c>
      <c r="F74">
        <v>0.83</v>
      </c>
      <c r="G74" t="s">
        <v>24</v>
      </c>
      <c r="H74">
        <f t="shared" si="76"/>
        <v>0.55100000000000005</v>
      </c>
      <c r="I74">
        <f t="shared" si="77"/>
        <v>0.53480000000000005</v>
      </c>
      <c r="J74">
        <f t="shared" si="78"/>
        <v>0.42609999999999998</v>
      </c>
      <c r="K74">
        <f t="shared" si="79"/>
        <v>0.21110000000000001</v>
      </c>
      <c r="L74">
        <f t="shared" si="53"/>
        <v>0.21110000000000001</v>
      </c>
      <c r="M74" t="str">
        <f t="shared" si="54"/>
        <v>High</v>
      </c>
      <c r="N74">
        <f t="shared" si="55"/>
        <v>0</v>
      </c>
      <c r="O74">
        <f t="shared" si="80"/>
        <v>0.30299999999999999</v>
      </c>
      <c r="P74">
        <f t="shared" si="81"/>
        <v>0.94440000000000002</v>
      </c>
      <c r="Q74">
        <f t="shared" si="82"/>
        <v>0.56840000000000002</v>
      </c>
      <c r="R74">
        <f t="shared" si="83"/>
        <v>0.2525</v>
      </c>
      <c r="S74">
        <f t="shared" si="84"/>
        <v>0.89249999999999996</v>
      </c>
      <c r="U74">
        <f t="shared" si="56"/>
        <v>0.53490000000000004</v>
      </c>
      <c r="V74">
        <f t="shared" si="57"/>
        <v>2.86E-2</v>
      </c>
      <c r="W74">
        <f t="shared" si="58"/>
        <v>0.2752</v>
      </c>
      <c r="X74">
        <f t="shared" si="59"/>
        <v>0.5968</v>
      </c>
      <c r="Y74">
        <f t="shared" si="60"/>
        <v>5.6800000000000003E-2</v>
      </c>
      <c r="AA74">
        <f t="shared" si="61"/>
        <v>3.6700000000000003E-2</v>
      </c>
      <c r="AB74">
        <f t="shared" si="62"/>
        <v>0.80989999999999995</v>
      </c>
      <c r="AC74">
        <f t="shared" si="63"/>
        <v>0.16350000000000001</v>
      </c>
      <c r="AD74">
        <f t="shared" si="64"/>
        <v>2.5600000000000001E-2</v>
      </c>
      <c r="AE74">
        <f t="shared" si="65"/>
        <v>0.66210000000000002</v>
      </c>
      <c r="AG74">
        <f t="shared" si="66"/>
        <v>0.13880000000000001</v>
      </c>
      <c r="AH74">
        <f t="shared" si="67"/>
        <v>1.1999999999999999E-3</v>
      </c>
      <c r="AI74">
        <f t="shared" si="68"/>
        <v>3.0300000000000001E-2</v>
      </c>
      <c r="AJ74">
        <f t="shared" si="69"/>
        <v>0.18729999999999999</v>
      </c>
      <c r="AK74">
        <f t="shared" si="70"/>
        <v>2.7000000000000001E-3</v>
      </c>
      <c r="AM74">
        <f t="shared" si="71"/>
        <v>0.23190000000000005</v>
      </c>
      <c r="AN74">
        <f t="shared" si="72"/>
        <v>0.91580000000000006</v>
      </c>
      <c r="AO74">
        <f t="shared" si="73"/>
        <v>0.29320000000000002</v>
      </c>
      <c r="AP74">
        <f t="shared" si="74"/>
        <v>0.34429999999999999</v>
      </c>
      <c r="AQ74">
        <f t="shared" si="75"/>
        <v>0.8357</v>
      </c>
      <c r="AS74">
        <f t="shared" si="85"/>
        <v>1.0200000000000001E-2</v>
      </c>
      <c r="AT74">
        <f t="shared" si="86"/>
        <v>0.79010000000000002</v>
      </c>
      <c r="AU74">
        <f t="shared" si="87"/>
        <v>9.5200000000000007E-2</v>
      </c>
      <c r="AV74">
        <f t="shared" si="88"/>
        <v>2.8299999999999999E-2</v>
      </c>
      <c r="AW74">
        <f t="shared" si="89"/>
        <v>0.65710000000000002</v>
      </c>
      <c r="AY74">
        <f t="shared" si="90"/>
        <v>1.5299999999999999E-2</v>
      </c>
      <c r="AZ74">
        <f t="shared" si="91"/>
        <v>0.752</v>
      </c>
      <c r="BA74">
        <f t="shared" si="92"/>
        <v>6.2199999999999998E-2</v>
      </c>
      <c r="BB74">
        <f t="shared" si="93"/>
        <v>9.1899999999999996E-2</v>
      </c>
      <c r="BC74">
        <f t="shared" si="94"/>
        <v>0.63880000000000003</v>
      </c>
      <c r="BE74">
        <f t="shared" si="95"/>
        <v>5.04E-2</v>
      </c>
      <c r="BF74">
        <f t="shared" si="96"/>
        <v>0.73709999999999998</v>
      </c>
      <c r="BG74">
        <f t="shared" si="97"/>
        <v>6.1999999999999998E-3</v>
      </c>
      <c r="BH74">
        <f t="shared" si="98"/>
        <v>2.41E-2</v>
      </c>
      <c r="BI74">
        <f t="shared" si="99"/>
        <v>0.51659999999999995</v>
      </c>
      <c r="BK74">
        <f t="shared" si="100"/>
        <v>6.3899999999999998E-2</v>
      </c>
      <c r="BL74">
        <f t="shared" si="101"/>
        <v>0.70569999999999999</v>
      </c>
      <c r="BM74">
        <f t="shared" si="102"/>
        <v>9.4999999999999998E-3</v>
      </c>
      <c r="BN74">
        <f t="shared" si="103"/>
        <v>9.8100000000000007E-2</v>
      </c>
      <c r="BO74">
        <f t="shared" si="104"/>
        <v>0.24210000000000001</v>
      </c>
    </row>
    <row r="75" spans="1:67" x14ac:dyDescent="0.25">
      <c r="A75">
        <v>125</v>
      </c>
      <c r="B75">
        <v>0.32500000000000001</v>
      </c>
      <c r="C75">
        <v>0.9</v>
      </c>
      <c r="D75">
        <v>0.52</v>
      </c>
      <c r="E75">
        <v>0.49</v>
      </c>
      <c r="F75">
        <v>0.76</v>
      </c>
      <c r="G75" t="s">
        <v>20</v>
      </c>
      <c r="H75">
        <f t="shared" si="76"/>
        <v>0.41639999999999999</v>
      </c>
      <c r="I75">
        <f t="shared" si="77"/>
        <v>0.39379999999999998</v>
      </c>
      <c r="J75">
        <f t="shared" si="78"/>
        <v>0.29449999999999998</v>
      </c>
      <c r="K75">
        <f t="shared" si="79"/>
        <v>7.1800000000000003E-2</v>
      </c>
      <c r="L75">
        <f t="shared" si="53"/>
        <v>7.1800000000000003E-2</v>
      </c>
      <c r="M75" t="str">
        <f t="shared" si="54"/>
        <v>High</v>
      </c>
      <c r="N75">
        <f t="shared" si="55"/>
        <v>1</v>
      </c>
      <c r="O75">
        <f t="shared" si="80"/>
        <v>0.32829999999999998</v>
      </c>
      <c r="P75">
        <f t="shared" si="81"/>
        <v>1</v>
      </c>
      <c r="Q75">
        <f t="shared" si="82"/>
        <v>0.5474</v>
      </c>
      <c r="R75">
        <f t="shared" si="83"/>
        <v>0.49490000000000001</v>
      </c>
      <c r="S75">
        <f t="shared" si="84"/>
        <v>0.81720000000000004</v>
      </c>
      <c r="U75">
        <f t="shared" si="56"/>
        <v>0.50570000000000004</v>
      </c>
      <c r="V75">
        <f t="shared" si="57"/>
        <v>0</v>
      </c>
      <c r="W75">
        <f t="shared" si="58"/>
        <v>0.29249999999999998</v>
      </c>
      <c r="X75">
        <f t="shared" si="59"/>
        <v>0.33789999999999998</v>
      </c>
      <c r="Y75">
        <f t="shared" si="60"/>
        <v>0.10059999999999999</v>
      </c>
      <c r="AA75">
        <f t="shared" si="61"/>
        <v>4.3499999999999997E-2</v>
      </c>
      <c r="AB75">
        <f t="shared" si="62"/>
        <v>1</v>
      </c>
      <c r="AC75">
        <f t="shared" si="63"/>
        <v>0.14760000000000001</v>
      </c>
      <c r="AD75">
        <f t="shared" si="64"/>
        <v>0.1133</v>
      </c>
      <c r="AE75">
        <f t="shared" si="65"/>
        <v>0.4899</v>
      </c>
      <c r="AG75">
        <f t="shared" si="66"/>
        <v>0.1197</v>
      </c>
      <c r="AH75">
        <f t="shared" si="67"/>
        <v>0</v>
      </c>
      <c r="AI75">
        <f t="shared" si="68"/>
        <v>3.4200000000000001E-2</v>
      </c>
      <c r="AJ75">
        <f t="shared" si="69"/>
        <v>4.6199999999999998E-2</v>
      </c>
      <c r="AK75">
        <f t="shared" si="70"/>
        <v>5.7000000000000002E-3</v>
      </c>
      <c r="AM75">
        <f t="shared" si="71"/>
        <v>0.17740000000000006</v>
      </c>
      <c r="AN75">
        <f t="shared" si="72"/>
        <v>1</v>
      </c>
      <c r="AO75">
        <f t="shared" si="73"/>
        <v>0.25490000000000002</v>
      </c>
      <c r="AP75">
        <f t="shared" si="74"/>
        <v>0.15700000000000003</v>
      </c>
      <c r="AQ75">
        <f t="shared" si="75"/>
        <v>0.71660000000000001</v>
      </c>
      <c r="AS75">
        <f t="shared" si="85"/>
        <v>3.3999999999999998E-3</v>
      </c>
      <c r="AT75">
        <f t="shared" si="86"/>
        <v>0.98019999999999996</v>
      </c>
      <c r="AU75">
        <f t="shared" si="87"/>
        <v>7.9299999999999995E-2</v>
      </c>
      <c r="AV75">
        <f t="shared" si="88"/>
        <v>5.9400000000000001E-2</v>
      </c>
      <c r="AW75">
        <f t="shared" si="89"/>
        <v>0.4849</v>
      </c>
      <c r="AY75">
        <f t="shared" si="90"/>
        <v>8.5000000000000006E-3</v>
      </c>
      <c r="AZ75">
        <f t="shared" si="91"/>
        <v>0.94210000000000005</v>
      </c>
      <c r="BA75">
        <f t="shared" si="92"/>
        <v>4.6300000000000001E-2</v>
      </c>
      <c r="BB75">
        <f t="shared" si="93"/>
        <v>4.1999999999999997E-3</v>
      </c>
      <c r="BC75">
        <f t="shared" si="94"/>
        <v>0.46660000000000001</v>
      </c>
      <c r="BE75">
        <f t="shared" si="95"/>
        <v>4.36E-2</v>
      </c>
      <c r="BF75">
        <f t="shared" si="96"/>
        <v>0.92720000000000002</v>
      </c>
      <c r="BG75">
        <f t="shared" si="97"/>
        <v>9.7000000000000003E-3</v>
      </c>
      <c r="BH75">
        <f t="shared" si="98"/>
        <v>6.3600000000000004E-2</v>
      </c>
      <c r="BI75">
        <f t="shared" si="99"/>
        <v>0.34439999999999998</v>
      </c>
      <c r="BK75">
        <f t="shared" si="100"/>
        <v>5.7099999999999998E-2</v>
      </c>
      <c r="BL75">
        <f t="shared" si="101"/>
        <v>0.89580000000000004</v>
      </c>
      <c r="BM75">
        <f t="shared" si="102"/>
        <v>6.4000000000000003E-3</v>
      </c>
      <c r="BN75">
        <f t="shared" si="103"/>
        <v>1.04E-2</v>
      </c>
      <c r="BO75">
        <f t="shared" si="104"/>
        <v>6.9900000000000004E-2</v>
      </c>
    </row>
    <row r="76" spans="1:67" x14ac:dyDescent="0.25">
      <c r="A76">
        <v>126</v>
      </c>
      <c r="B76">
        <v>0.312</v>
      </c>
      <c r="C76">
        <v>0.8</v>
      </c>
      <c r="D76">
        <v>0.67</v>
      </c>
      <c r="E76">
        <v>0.92</v>
      </c>
      <c r="F76">
        <v>0.5</v>
      </c>
      <c r="G76" t="s">
        <v>20</v>
      </c>
      <c r="H76">
        <f t="shared" si="76"/>
        <v>0.18809999999999999</v>
      </c>
      <c r="I76">
        <f t="shared" si="77"/>
        <v>0.1651</v>
      </c>
      <c r="J76">
        <f t="shared" si="78"/>
        <v>7.1199999999999999E-2</v>
      </c>
      <c r="K76">
        <f t="shared" si="79"/>
        <v>0.28610000000000002</v>
      </c>
      <c r="L76">
        <f t="shared" si="53"/>
        <v>7.1199999999999999E-2</v>
      </c>
      <c r="M76" t="str">
        <f t="shared" si="54"/>
        <v>Middle</v>
      </c>
      <c r="N76">
        <f t="shared" si="55"/>
        <v>0</v>
      </c>
      <c r="O76">
        <f t="shared" si="80"/>
        <v>0.31519999999999998</v>
      </c>
      <c r="P76">
        <f t="shared" si="81"/>
        <v>0.88890000000000002</v>
      </c>
      <c r="Q76">
        <f t="shared" si="82"/>
        <v>0.70530000000000004</v>
      </c>
      <c r="R76">
        <f t="shared" si="83"/>
        <v>0.92930000000000001</v>
      </c>
      <c r="S76">
        <f t="shared" si="84"/>
        <v>0.53759999999999997</v>
      </c>
      <c r="U76">
        <f t="shared" si="56"/>
        <v>0.52070000000000005</v>
      </c>
      <c r="V76">
        <f t="shared" si="57"/>
        <v>5.8799999999999998E-2</v>
      </c>
      <c r="W76">
        <f t="shared" si="58"/>
        <v>0.17280000000000001</v>
      </c>
      <c r="X76">
        <f t="shared" si="59"/>
        <v>3.6600000000000001E-2</v>
      </c>
      <c r="Y76">
        <f t="shared" si="60"/>
        <v>0.30070000000000002</v>
      </c>
      <c r="AA76">
        <f t="shared" si="61"/>
        <v>3.9899999999999998E-2</v>
      </c>
      <c r="AB76">
        <f t="shared" si="62"/>
        <v>0.65290000000000004</v>
      </c>
      <c r="AC76">
        <f t="shared" si="63"/>
        <v>0.30590000000000001</v>
      </c>
      <c r="AD76">
        <f t="shared" si="64"/>
        <v>0.76419999999999999</v>
      </c>
      <c r="AE76">
        <f t="shared" si="65"/>
        <v>0.14069999999999999</v>
      </c>
      <c r="AG76">
        <f t="shared" si="66"/>
        <v>0.12920000000000001</v>
      </c>
      <c r="AH76">
        <f t="shared" si="67"/>
        <v>2.8E-3</v>
      </c>
      <c r="AI76">
        <f t="shared" si="68"/>
        <v>1.2999999999999999E-2</v>
      </c>
      <c r="AJ76">
        <f t="shared" si="69"/>
        <v>1.6000000000000001E-3</v>
      </c>
      <c r="AK76">
        <f t="shared" si="70"/>
        <v>3.6200000000000003E-2</v>
      </c>
      <c r="AM76">
        <f t="shared" si="71"/>
        <v>0.20550000000000007</v>
      </c>
      <c r="AN76">
        <f t="shared" si="72"/>
        <v>0.83010000000000006</v>
      </c>
      <c r="AO76">
        <f t="shared" si="73"/>
        <v>0.53249999999999997</v>
      </c>
      <c r="AP76">
        <f t="shared" si="74"/>
        <v>0.89270000000000005</v>
      </c>
      <c r="AQ76">
        <f t="shared" si="75"/>
        <v>0.23689999999999994</v>
      </c>
      <c r="AS76">
        <f t="shared" si="85"/>
        <v>7.0000000000000001E-3</v>
      </c>
      <c r="AT76">
        <f t="shared" si="86"/>
        <v>0.6331</v>
      </c>
      <c r="AU76">
        <f t="shared" si="87"/>
        <v>0.23760000000000001</v>
      </c>
      <c r="AV76">
        <f t="shared" si="88"/>
        <v>0.71030000000000004</v>
      </c>
      <c r="AW76">
        <f t="shared" si="89"/>
        <v>0.13569999999999999</v>
      </c>
      <c r="AY76">
        <f t="shared" si="90"/>
        <v>1.21E-2</v>
      </c>
      <c r="AZ76">
        <f t="shared" si="91"/>
        <v>0.59499999999999997</v>
      </c>
      <c r="BA76">
        <f t="shared" si="92"/>
        <v>0.2046</v>
      </c>
      <c r="BB76">
        <f t="shared" si="93"/>
        <v>0.64670000000000005</v>
      </c>
      <c r="BC76">
        <f t="shared" si="94"/>
        <v>0.1174</v>
      </c>
      <c r="BE76">
        <f t="shared" si="95"/>
        <v>4.7199999999999999E-2</v>
      </c>
      <c r="BF76">
        <f t="shared" si="96"/>
        <v>0.58009999999999995</v>
      </c>
      <c r="BG76">
        <f t="shared" si="97"/>
        <v>0.14860000000000001</v>
      </c>
      <c r="BH76">
        <f t="shared" si="98"/>
        <v>0.71450000000000002</v>
      </c>
      <c r="BI76">
        <f t="shared" si="99"/>
        <v>4.7999999999999996E-3</v>
      </c>
      <c r="BK76">
        <f t="shared" si="100"/>
        <v>6.0699999999999997E-2</v>
      </c>
      <c r="BL76">
        <f t="shared" si="101"/>
        <v>0.54869999999999997</v>
      </c>
      <c r="BM76">
        <f t="shared" si="102"/>
        <v>0.15190000000000001</v>
      </c>
      <c r="BN76">
        <f t="shared" si="103"/>
        <v>0.64049999999999996</v>
      </c>
      <c r="BO76">
        <f t="shared" si="104"/>
        <v>0.27929999999999999</v>
      </c>
    </row>
    <row r="77" spans="1:67" x14ac:dyDescent="0.25">
      <c r="A77">
        <v>127</v>
      </c>
      <c r="B77">
        <v>0.29899999999999999</v>
      </c>
      <c r="C77">
        <v>0.7</v>
      </c>
      <c r="D77">
        <v>0.95</v>
      </c>
      <c r="E77">
        <v>0.22</v>
      </c>
      <c r="F77">
        <v>0.66</v>
      </c>
      <c r="G77" t="s">
        <v>20</v>
      </c>
      <c r="H77">
        <f t="shared" si="76"/>
        <v>0.37669999999999998</v>
      </c>
      <c r="I77">
        <f t="shared" si="77"/>
        <v>0.36049999999999999</v>
      </c>
      <c r="J77">
        <f t="shared" si="78"/>
        <v>0.25180000000000002</v>
      </c>
      <c r="K77">
        <f t="shared" si="79"/>
        <v>0.2094</v>
      </c>
      <c r="L77">
        <f t="shared" si="53"/>
        <v>0.2094</v>
      </c>
      <c r="M77" t="str">
        <f t="shared" si="54"/>
        <v>High</v>
      </c>
      <c r="N77">
        <f t="shared" si="55"/>
        <v>1</v>
      </c>
      <c r="O77">
        <f t="shared" si="80"/>
        <v>0.30199999999999999</v>
      </c>
      <c r="P77">
        <f t="shared" si="81"/>
        <v>0.77780000000000005</v>
      </c>
      <c r="Q77">
        <f t="shared" si="82"/>
        <v>1</v>
      </c>
      <c r="R77">
        <f t="shared" si="83"/>
        <v>0.22220000000000001</v>
      </c>
      <c r="S77">
        <f t="shared" si="84"/>
        <v>0.7097</v>
      </c>
      <c r="U77">
        <f t="shared" si="56"/>
        <v>0.53610000000000002</v>
      </c>
      <c r="V77">
        <f t="shared" si="57"/>
        <v>0.125</v>
      </c>
      <c r="W77">
        <f t="shared" si="58"/>
        <v>0</v>
      </c>
      <c r="X77">
        <f t="shared" si="59"/>
        <v>0.63639999999999997</v>
      </c>
      <c r="Y77">
        <f t="shared" si="60"/>
        <v>0.16980000000000001</v>
      </c>
      <c r="AA77">
        <f t="shared" si="61"/>
        <v>3.6499999999999998E-2</v>
      </c>
      <c r="AB77">
        <f t="shared" si="62"/>
        <v>0.41649999999999998</v>
      </c>
      <c r="AC77">
        <f t="shared" si="63"/>
        <v>1</v>
      </c>
      <c r="AD77">
        <f t="shared" si="64"/>
        <v>2.0199999999999999E-2</v>
      </c>
      <c r="AE77">
        <f t="shared" si="65"/>
        <v>0.31180000000000002</v>
      </c>
      <c r="AG77">
        <f t="shared" si="66"/>
        <v>0.1396</v>
      </c>
      <c r="AH77">
        <f t="shared" si="67"/>
        <v>7.7999999999999996E-3</v>
      </c>
      <c r="AI77">
        <f t="shared" si="68"/>
        <v>0</v>
      </c>
      <c r="AJ77">
        <f t="shared" si="69"/>
        <v>0.22500000000000001</v>
      </c>
      <c r="AK77">
        <f t="shared" si="70"/>
        <v>1.2699999999999999E-2</v>
      </c>
      <c r="AM77">
        <f t="shared" si="71"/>
        <v>0.23410000000000003</v>
      </c>
      <c r="AN77">
        <f t="shared" si="72"/>
        <v>0.65280000000000005</v>
      </c>
      <c r="AO77">
        <f t="shared" si="73"/>
        <v>1</v>
      </c>
      <c r="AP77">
        <f t="shared" si="74"/>
        <v>0.41419999999999996</v>
      </c>
      <c r="AQ77">
        <f t="shared" si="75"/>
        <v>0.53990000000000005</v>
      </c>
      <c r="AS77">
        <f t="shared" si="85"/>
        <v>1.04E-2</v>
      </c>
      <c r="AT77">
        <f t="shared" si="86"/>
        <v>0.3967</v>
      </c>
      <c r="AU77">
        <f t="shared" si="87"/>
        <v>0.93169999999999997</v>
      </c>
      <c r="AV77">
        <f t="shared" si="88"/>
        <v>3.3700000000000001E-2</v>
      </c>
      <c r="AW77">
        <f t="shared" si="89"/>
        <v>0.30680000000000002</v>
      </c>
      <c r="AY77">
        <f t="shared" si="90"/>
        <v>1.55E-2</v>
      </c>
      <c r="AZ77">
        <f t="shared" si="91"/>
        <v>0.35859999999999997</v>
      </c>
      <c r="BA77">
        <f t="shared" si="92"/>
        <v>0.89870000000000005</v>
      </c>
      <c r="BB77">
        <f t="shared" si="93"/>
        <v>9.7299999999999998E-2</v>
      </c>
      <c r="BC77">
        <f t="shared" si="94"/>
        <v>0.28849999999999998</v>
      </c>
      <c r="BE77">
        <f t="shared" si="95"/>
        <v>5.0599999999999999E-2</v>
      </c>
      <c r="BF77">
        <f t="shared" si="96"/>
        <v>0.34370000000000001</v>
      </c>
      <c r="BG77">
        <f t="shared" si="97"/>
        <v>0.8427</v>
      </c>
      <c r="BH77">
        <f t="shared" si="98"/>
        <v>2.9499999999999998E-2</v>
      </c>
      <c r="BI77">
        <f t="shared" si="99"/>
        <v>0.1663</v>
      </c>
      <c r="BK77">
        <f t="shared" si="100"/>
        <v>6.4100000000000004E-2</v>
      </c>
      <c r="BL77">
        <f t="shared" si="101"/>
        <v>0.31230000000000002</v>
      </c>
      <c r="BM77">
        <f t="shared" si="102"/>
        <v>0.84599999999999997</v>
      </c>
      <c r="BN77">
        <f t="shared" si="103"/>
        <v>0.10349999999999999</v>
      </c>
      <c r="BO77">
        <f t="shared" si="104"/>
        <v>0.1082</v>
      </c>
    </row>
    <row r="78" spans="1:67" x14ac:dyDescent="0.25">
      <c r="A78">
        <v>128</v>
      </c>
      <c r="B78">
        <v>0.26500000000000001</v>
      </c>
      <c r="C78">
        <v>0.76</v>
      </c>
      <c r="D78">
        <v>0.8</v>
      </c>
      <c r="E78">
        <v>0.28000000000000003</v>
      </c>
      <c r="F78">
        <v>0.28000000000000003</v>
      </c>
      <c r="G78" t="s">
        <v>21</v>
      </c>
      <c r="H78">
        <f t="shared" si="76"/>
        <v>9.7699999999999995E-2</v>
      </c>
      <c r="I78">
        <f t="shared" si="77"/>
        <v>8.1500000000000003E-2</v>
      </c>
      <c r="J78">
        <f t="shared" si="78"/>
        <v>0.1469</v>
      </c>
      <c r="K78">
        <f t="shared" si="79"/>
        <v>0.36959999999999998</v>
      </c>
      <c r="L78">
        <f t="shared" si="53"/>
        <v>8.1500000000000003E-2</v>
      </c>
      <c r="M78" t="str">
        <f t="shared" si="54"/>
        <v>Low</v>
      </c>
      <c r="N78">
        <f t="shared" si="55"/>
        <v>1</v>
      </c>
      <c r="O78">
        <f t="shared" si="80"/>
        <v>0.26769999999999999</v>
      </c>
      <c r="P78">
        <f t="shared" si="81"/>
        <v>0.84440000000000004</v>
      </c>
      <c r="Q78">
        <f t="shared" si="82"/>
        <v>0.84209999999999996</v>
      </c>
      <c r="R78">
        <f t="shared" si="83"/>
        <v>0.2828</v>
      </c>
      <c r="S78">
        <f t="shared" si="84"/>
        <v>0.30109999999999998</v>
      </c>
      <c r="U78">
        <f t="shared" si="56"/>
        <v>0.57769999999999999</v>
      </c>
      <c r="V78">
        <f t="shared" si="57"/>
        <v>8.4400000000000003E-2</v>
      </c>
      <c r="W78">
        <f t="shared" si="58"/>
        <v>8.5699999999999998E-2</v>
      </c>
      <c r="X78">
        <f t="shared" si="59"/>
        <v>0.55910000000000004</v>
      </c>
      <c r="Y78">
        <f t="shared" si="60"/>
        <v>0.53720000000000001</v>
      </c>
      <c r="AA78">
        <f t="shared" si="61"/>
        <v>2.87E-2</v>
      </c>
      <c r="AB78">
        <f t="shared" si="62"/>
        <v>0.54690000000000005</v>
      </c>
      <c r="AC78">
        <f t="shared" si="63"/>
        <v>0.54190000000000005</v>
      </c>
      <c r="AD78">
        <f t="shared" si="64"/>
        <v>3.1899999999999998E-2</v>
      </c>
      <c r="AE78">
        <f t="shared" si="65"/>
        <v>3.6299999999999999E-2</v>
      </c>
      <c r="AG78">
        <f t="shared" si="66"/>
        <v>0.17100000000000001</v>
      </c>
      <c r="AH78">
        <f t="shared" si="67"/>
        <v>4.4999999999999997E-3</v>
      </c>
      <c r="AI78">
        <f t="shared" si="68"/>
        <v>4.5999999999999999E-3</v>
      </c>
      <c r="AJ78">
        <f t="shared" si="69"/>
        <v>0.15629999999999999</v>
      </c>
      <c r="AK78">
        <f t="shared" si="70"/>
        <v>0.1404</v>
      </c>
      <c r="AM78">
        <f t="shared" si="71"/>
        <v>0.31</v>
      </c>
      <c r="AN78">
        <f t="shared" si="72"/>
        <v>0.76</v>
      </c>
      <c r="AO78">
        <f t="shared" si="73"/>
        <v>0.75639999999999996</v>
      </c>
      <c r="AP78">
        <f t="shared" si="74"/>
        <v>0.27630000000000005</v>
      </c>
      <c r="AQ78">
        <f t="shared" si="75"/>
        <v>0.23610000000000003</v>
      </c>
      <c r="AS78">
        <f t="shared" si="85"/>
        <v>1.8200000000000001E-2</v>
      </c>
      <c r="AT78">
        <f t="shared" si="86"/>
        <v>0.52710000000000001</v>
      </c>
      <c r="AU78">
        <f t="shared" si="87"/>
        <v>0.47360000000000002</v>
      </c>
      <c r="AV78">
        <f t="shared" si="88"/>
        <v>2.1999999999999999E-2</v>
      </c>
      <c r="AW78">
        <f t="shared" si="89"/>
        <v>3.1300000000000001E-2</v>
      </c>
      <c r="AY78">
        <f t="shared" si="90"/>
        <v>2.3300000000000001E-2</v>
      </c>
      <c r="AZ78">
        <f t="shared" si="91"/>
        <v>0.48899999999999999</v>
      </c>
      <c r="BA78">
        <f t="shared" si="92"/>
        <v>0.44059999999999999</v>
      </c>
      <c r="BB78">
        <f t="shared" si="93"/>
        <v>8.5599999999999996E-2</v>
      </c>
      <c r="BC78">
        <f t="shared" si="94"/>
        <v>1.2999999999999999E-2</v>
      </c>
      <c r="BE78">
        <f t="shared" si="95"/>
        <v>5.8400000000000001E-2</v>
      </c>
      <c r="BF78">
        <f t="shared" si="96"/>
        <v>0.47410000000000002</v>
      </c>
      <c r="BG78">
        <f t="shared" si="97"/>
        <v>0.3846</v>
      </c>
      <c r="BH78">
        <f t="shared" si="98"/>
        <v>1.78E-2</v>
      </c>
      <c r="BI78">
        <f t="shared" si="99"/>
        <v>0.10920000000000001</v>
      </c>
      <c r="BK78">
        <f t="shared" si="100"/>
        <v>7.1900000000000006E-2</v>
      </c>
      <c r="BL78">
        <f t="shared" si="101"/>
        <v>0.44269999999999998</v>
      </c>
      <c r="BM78">
        <f t="shared" si="102"/>
        <v>0.38790000000000002</v>
      </c>
      <c r="BN78">
        <f t="shared" si="103"/>
        <v>9.1800000000000007E-2</v>
      </c>
      <c r="BO78">
        <f t="shared" si="104"/>
        <v>0.38369999999999999</v>
      </c>
    </row>
    <row r="79" spans="1:67" x14ac:dyDescent="0.25">
      <c r="A79">
        <v>129</v>
      </c>
      <c r="B79">
        <v>0.255</v>
      </c>
      <c r="C79">
        <v>0.72</v>
      </c>
      <c r="D79">
        <v>0.72</v>
      </c>
      <c r="E79">
        <v>0.63</v>
      </c>
      <c r="F79">
        <v>0.14000000000000001</v>
      </c>
      <c r="G79" t="s">
        <v>21</v>
      </c>
      <c r="H79">
        <f t="shared" si="76"/>
        <v>6.25E-2</v>
      </c>
      <c r="I79">
        <f t="shared" si="77"/>
        <v>0.06</v>
      </c>
      <c r="J79">
        <f t="shared" si="78"/>
        <v>0.15340000000000001</v>
      </c>
      <c r="K79">
        <f t="shared" si="79"/>
        <v>0.36820000000000003</v>
      </c>
      <c r="L79">
        <f t="shared" si="53"/>
        <v>0.06</v>
      </c>
      <c r="M79" t="str">
        <f t="shared" si="54"/>
        <v>Low</v>
      </c>
      <c r="N79">
        <f t="shared" si="55"/>
        <v>1</v>
      </c>
      <c r="O79">
        <f t="shared" si="80"/>
        <v>0.2576</v>
      </c>
      <c r="P79">
        <f t="shared" si="81"/>
        <v>0.8</v>
      </c>
      <c r="Q79">
        <f t="shared" si="82"/>
        <v>0.75790000000000002</v>
      </c>
      <c r="R79">
        <f t="shared" si="83"/>
        <v>0.63639999999999997</v>
      </c>
      <c r="S79">
        <f t="shared" si="84"/>
        <v>0.15049999999999999</v>
      </c>
      <c r="U79">
        <f t="shared" si="56"/>
        <v>0.59030000000000005</v>
      </c>
      <c r="V79">
        <f t="shared" si="57"/>
        <v>0.1111</v>
      </c>
      <c r="W79">
        <f t="shared" si="58"/>
        <v>0.13769999999999999</v>
      </c>
      <c r="X79">
        <f t="shared" si="59"/>
        <v>0.22220000000000001</v>
      </c>
      <c r="Y79">
        <f t="shared" si="60"/>
        <v>0.73839999999999995</v>
      </c>
      <c r="AA79">
        <f t="shared" si="61"/>
        <v>2.6599999999999999E-2</v>
      </c>
      <c r="AB79">
        <f t="shared" si="62"/>
        <v>0.45660000000000001</v>
      </c>
      <c r="AC79">
        <f t="shared" si="63"/>
        <v>0.38319999999999999</v>
      </c>
      <c r="AD79">
        <f t="shared" si="64"/>
        <v>0.22500000000000001</v>
      </c>
      <c r="AE79">
        <f t="shared" si="65"/>
        <v>1.04E-2</v>
      </c>
      <c r="AG79">
        <f t="shared" si="66"/>
        <v>0.18160000000000001</v>
      </c>
      <c r="AH79">
        <f t="shared" si="67"/>
        <v>6.6E-3</v>
      </c>
      <c r="AI79">
        <f t="shared" si="68"/>
        <v>9.1000000000000004E-3</v>
      </c>
      <c r="AJ79">
        <f t="shared" si="69"/>
        <v>2.0199999999999999E-2</v>
      </c>
      <c r="AK79">
        <f t="shared" si="70"/>
        <v>0.3528</v>
      </c>
      <c r="AM79">
        <f t="shared" si="71"/>
        <v>0.33270000000000005</v>
      </c>
      <c r="AN79">
        <f t="shared" si="72"/>
        <v>0.68890000000000007</v>
      </c>
      <c r="AO79">
        <f t="shared" si="73"/>
        <v>0.62020000000000008</v>
      </c>
      <c r="AP79">
        <f t="shared" si="74"/>
        <v>0.41419999999999996</v>
      </c>
      <c r="AQ79">
        <f t="shared" si="75"/>
        <v>0.58789999999999998</v>
      </c>
      <c r="AS79">
        <f t="shared" si="85"/>
        <v>2.0299999999999999E-2</v>
      </c>
      <c r="AT79">
        <f t="shared" si="86"/>
        <v>0.43680000000000002</v>
      </c>
      <c r="AU79">
        <f t="shared" si="87"/>
        <v>0.31490000000000001</v>
      </c>
      <c r="AV79">
        <f t="shared" si="88"/>
        <v>0.1711</v>
      </c>
      <c r="AW79">
        <f t="shared" si="89"/>
        <v>5.4000000000000003E-3</v>
      </c>
      <c r="AY79">
        <f t="shared" si="90"/>
        <v>2.5399999999999999E-2</v>
      </c>
      <c r="AZ79">
        <f t="shared" si="91"/>
        <v>0.3987</v>
      </c>
      <c r="BA79">
        <f t="shared" si="92"/>
        <v>0.28189999999999998</v>
      </c>
      <c r="BB79">
        <f t="shared" si="93"/>
        <v>0.1075</v>
      </c>
      <c r="BC79">
        <f t="shared" si="94"/>
        <v>1.29E-2</v>
      </c>
      <c r="BE79">
        <f t="shared" si="95"/>
        <v>6.0499999999999998E-2</v>
      </c>
      <c r="BF79">
        <f t="shared" si="96"/>
        <v>0.38379999999999997</v>
      </c>
      <c r="BG79">
        <f t="shared" si="97"/>
        <v>0.22589999999999999</v>
      </c>
      <c r="BH79">
        <f t="shared" si="98"/>
        <v>0.17530000000000001</v>
      </c>
      <c r="BI79">
        <f t="shared" si="99"/>
        <v>0.1351</v>
      </c>
      <c r="BK79">
        <f t="shared" si="100"/>
        <v>7.3999999999999996E-2</v>
      </c>
      <c r="BL79">
        <f t="shared" si="101"/>
        <v>0.35239999999999999</v>
      </c>
      <c r="BM79">
        <f t="shared" si="102"/>
        <v>0.22919999999999999</v>
      </c>
      <c r="BN79">
        <f t="shared" si="103"/>
        <v>0.1013</v>
      </c>
      <c r="BO79">
        <f t="shared" si="104"/>
        <v>0.40960000000000002</v>
      </c>
    </row>
    <row r="80" spans="1:67" x14ac:dyDescent="0.25">
      <c r="A80">
        <v>130</v>
      </c>
      <c r="B80">
        <v>0.29499999999999998</v>
      </c>
      <c r="C80">
        <v>0.6</v>
      </c>
      <c r="D80">
        <v>0.72</v>
      </c>
      <c r="E80">
        <v>0.88</v>
      </c>
      <c r="F80">
        <v>0.28000000000000003</v>
      </c>
      <c r="G80" t="s">
        <v>24</v>
      </c>
      <c r="H80">
        <f t="shared" si="76"/>
        <v>0.1027</v>
      </c>
      <c r="I80">
        <f t="shared" si="77"/>
        <v>7.9699999999999993E-2</v>
      </c>
      <c r="J80">
        <f t="shared" si="78"/>
        <v>0.15229999999999999</v>
      </c>
      <c r="K80">
        <f t="shared" si="79"/>
        <v>0.36720000000000003</v>
      </c>
      <c r="L80">
        <f t="shared" si="53"/>
        <v>7.9699999999999993E-2</v>
      </c>
      <c r="M80" t="str">
        <f t="shared" si="54"/>
        <v>Low</v>
      </c>
      <c r="N80">
        <f t="shared" si="55"/>
        <v>0</v>
      </c>
      <c r="O80">
        <f t="shared" si="80"/>
        <v>0.29799999999999999</v>
      </c>
      <c r="P80">
        <f t="shared" si="81"/>
        <v>0.66669999999999996</v>
      </c>
      <c r="Q80">
        <f t="shared" si="82"/>
        <v>0.75790000000000002</v>
      </c>
      <c r="R80">
        <f t="shared" si="83"/>
        <v>0.88890000000000002</v>
      </c>
      <c r="S80">
        <f t="shared" si="84"/>
        <v>0.30109999999999998</v>
      </c>
      <c r="U80">
        <f t="shared" si="56"/>
        <v>0.54079999999999995</v>
      </c>
      <c r="V80">
        <f t="shared" si="57"/>
        <v>0.2</v>
      </c>
      <c r="W80">
        <f t="shared" si="58"/>
        <v>0.13769999999999999</v>
      </c>
      <c r="X80">
        <f t="shared" si="59"/>
        <v>5.8799999999999998E-2</v>
      </c>
      <c r="Y80">
        <f t="shared" si="60"/>
        <v>0.53720000000000001</v>
      </c>
      <c r="AA80">
        <f t="shared" si="61"/>
        <v>3.5499999999999997E-2</v>
      </c>
      <c r="AB80">
        <f t="shared" si="62"/>
        <v>0.25800000000000001</v>
      </c>
      <c r="AC80">
        <f t="shared" si="63"/>
        <v>0.38319999999999999</v>
      </c>
      <c r="AD80">
        <f t="shared" si="64"/>
        <v>0.65290000000000004</v>
      </c>
      <c r="AE80">
        <f t="shared" si="65"/>
        <v>3.6299999999999999E-2</v>
      </c>
      <c r="AG80">
        <f t="shared" si="66"/>
        <v>0.1429</v>
      </c>
      <c r="AH80">
        <f t="shared" si="67"/>
        <v>1.67E-2</v>
      </c>
      <c r="AI80">
        <f t="shared" si="68"/>
        <v>9.1000000000000004E-3</v>
      </c>
      <c r="AJ80">
        <f t="shared" si="69"/>
        <v>2.8E-3</v>
      </c>
      <c r="AK80">
        <f t="shared" si="70"/>
        <v>0.1404</v>
      </c>
      <c r="AM80">
        <f t="shared" si="71"/>
        <v>0.24279999999999996</v>
      </c>
      <c r="AN80">
        <f t="shared" si="72"/>
        <v>0.46669999999999995</v>
      </c>
      <c r="AO80">
        <f t="shared" si="73"/>
        <v>0.62020000000000008</v>
      </c>
      <c r="AP80">
        <f t="shared" si="74"/>
        <v>0.83010000000000006</v>
      </c>
      <c r="AQ80">
        <f t="shared" si="75"/>
        <v>0.23610000000000003</v>
      </c>
      <c r="AS80">
        <f t="shared" si="85"/>
        <v>1.14E-2</v>
      </c>
      <c r="AT80">
        <f t="shared" si="86"/>
        <v>0.2382</v>
      </c>
      <c r="AU80">
        <f t="shared" si="87"/>
        <v>0.31490000000000001</v>
      </c>
      <c r="AV80">
        <f t="shared" si="88"/>
        <v>0.59899999999999998</v>
      </c>
      <c r="AW80">
        <f t="shared" si="89"/>
        <v>3.1300000000000001E-2</v>
      </c>
      <c r="AY80">
        <f t="shared" si="90"/>
        <v>1.6500000000000001E-2</v>
      </c>
      <c r="AZ80">
        <f t="shared" si="91"/>
        <v>0.2001</v>
      </c>
      <c r="BA80">
        <f t="shared" si="92"/>
        <v>0.28189999999999998</v>
      </c>
      <c r="BB80">
        <f t="shared" si="93"/>
        <v>0.53539999999999999</v>
      </c>
      <c r="BC80">
        <f t="shared" si="94"/>
        <v>1.2999999999999999E-2</v>
      </c>
      <c r="BE80">
        <f t="shared" si="95"/>
        <v>5.16E-2</v>
      </c>
      <c r="BF80">
        <f t="shared" si="96"/>
        <v>0.1852</v>
      </c>
      <c r="BG80">
        <f t="shared" si="97"/>
        <v>0.22589999999999999</v>
      </c>
      <c r="BH80">
        <f t="shared" si="98"/>
        <v>0.60319999999999996</v>
      </c>
      <c r="BI80">
        <f t="shared" si="99"/>
        <v>0.10920000000000001</v>
      </c>
      <c r="BK80">
        <f t="shared" si="100"/>
        <v>6.5100000000000005E-2</v>
      </c>
      <c r="BL80">
        <f t="shared" si="101"/>
        <v>0.15379999999999999</v>
      </c>
      <c r="BM80">
        <f t="shared" si="102"/>
        <v>0.22919999999999999</v>
      </c>
      <c r="BN80">
        <f t="shared" si="103"/>
        <v>0.5292</v>
      </c>
      <c r="BO80">
        <f t="shared" si="104"/>
        <v>0.38369999999999999</v>
      </c>
    </row>
    <row r="81" spans="1:67" x14ac:dyDescent="0.25">
      <c r="A81">
        <v>131</v>
      </c>
      <c r="B81">
        <v>0.39</v>
      </c>
      <c r="C81">
        <v>0.05</v>
      </c>
      <c r="D81">
        <v>0.02</v>
      </c>
      <c r="E81">
        <v>0.06</v>
      </c>
      <c r="F81">
        <v>0.34</v>
      </c>
      <c r="G81" t="s">
        <v>21</v>
      </c>
      <c r="H81">
        <f t="shared" si="76"/>
        <v>5.1799999999999999E-2</v>
      </c>
      <c r="I81">
        <f t="shared" si="77"/>
        <v>4.5600000000000002E-2</v>
      </c>
      <c r="J81">
        <f t="shared" si="78"/>
        <v>9.6699999999999994E-2</v>
      </c>
      <c r="K81">
        <f t="shared" si="79"/>
        <v>0.3196</v>
      </c>
      <c r="L81">
        <f t="shared" si="53"/>
        <v>4.5600000000000002E-2</v>
      </c>
      <c r="M81" t="str">
        <f t="shared" si="54"/>
        <v>Low</v>
      </c>
      <c r="N81">
        <f t="shared" si="55"/>
        <v>1</v>
      </c>
      <c r="O81">
        <f t="shared" si="80"/>
        <v>0.39389999999999997</v>
      </c>
      <c r="P81">
        <f t="shared" si="81"/>
        <v>5.5599999999999997E-2</v>
      </c>
      <c r="Q81">
        <f t="shared" si="82"/>
        <v>2.1100000000000001E-2</v>
      </c>
      <c r="R81">
        <f t="shared" si="83"/>
        <v>6.0600000000000001E-2</v>
      </c>
      <c r="S81">
        <f t="shared" si="84"/>
        <v>0.36559999999999998</v>
      </c>
      <c r="U81">
        <f t="shared" si="56"/>
        <v>0.43480000000000002</v>
      </c>
      <c r="V81">
        <f t="shared" si="57"/>
        <v>0.89470000000000005</v>
      </c>
      <c r="W81">
        <f t="shared" si="58"/>
        <v>0.9587</v>
      </c>
      <c r="X81">
        <f t="shared" si="59"/>
        <v>0.88570000000000004</v>
      </c>
      <c r="Y81">
        <f t="shared" si="60"/>
        <v>0.46460000000000001</v>
      </c>
      <c r="AA81">
        <f t="shared" si="61"/>
        <v>6.5100000000000005E-2</v>
      </c>
      <c r="AB81">
        <f t="shared" si="62"/>
        <v>2.5999999999999999E-3</v>
      </c>
      <c r="AC81">
        <f t="shared" si="63"/>
        <v>8.0000000000000004E-4</v>
      </c>
      <c r="AD81">
        <f t="shared" si="64"/>
        <v>2.8999999999999998E-3</v>
      </c>
      <c r="AE81">
        <f t="shared" si="65"/>
        <v>5.4899999999999997E-2</v>
      </c>
      <c r="AG81">
        <f t="shared" si="66"/>
        <v>8.2100000000000006E-2</v>
      </c>
      <c r="AH81">
        <f t="shared" si="67"/>
        <v>0.66779999999999995</v>
      </c>
      <c r="AI81">
        <f t="shared" si="68"/>
        <v>0.85540000000000005</v>
      </c>
      <c r="AJ81">
        <f t="shared" si="69"/>
        <v>0.64470000000000005</v>
      </c>
      <c r="AK81">
        <f t="shared" si="70"/>
        <v>9.6600000000000005E-2</v>
      </c>
      <c r="AM81">
        <f t="shared" si="71"/>
        <v>4.0900000000000047E-2</v>
      </c>
      <c r="AN81">
        <f t="shared" si="72"/>
        <v>0.83910000000000007</v>
      </c>
      <c r="AO81">
        <f t="shared" si="73"/>
        <v>0.93759999999999999</v>
      </c>
      <c r="AP81">
        <f t="shared" si="74"/>
        <v>0.82510000000000006</v>
      </c>
      <c r="AQ81">
        <f t="shared" si="75"/>
        <v>9.9000000000000032E-2</v>
      </c>
      <c r="AS81">
        <f t="shared" si="85"/>
        <v>1.8200000000000001E-2</v>
      </c>
      <c r="AT81">
        <f t="shared" si="86"/>
        <v>1.72E-2</v>
      </c>
      <c r="AU81">
        <f t="shared" si="87"/>
        <v>6.7500000000000004E-2</v>
      </c>
      <c r="AV81">
        <f t="shared" si="88"/>
        <v>5.0999999999999997E-2</v>
      </c>
      <c r="AW81">
        <f t="shared" si="89"/>
        <v>4.99E-2</v>
      </c>
      <c r="AY81">
        <f t="shared" si="90"/>
        <v>1.3100000000000001E-2</v>
      </c>
      <c r="AZ81">
        <f t="shared" si="91"/>
        <v>5.5300000000000002E-2</v>
      </c>
      <c r="BA81">
        <f t="shared" si="92"/>
        <v>0.10050000000000001</v>
      </c>
      <c r="BB81">
        <f t="shared" si="93"/>
        <v>0.11459999999999999</v>
      </c>
      <c r="BC81">
        <f t="shared" si="94"/>
        <v>3.1600000000000003E-2</v>
      </c>
      <c r="BE81">
        <f t="shared" si="95"/>
        <v>2.1999999999999999E-2</v>
      </c>
      <c r="BF81">
        <f t="shared" si="96"/>
        <v>7.0199999999999999E-2</v>
      </c>
      <c r="BG81">
        <f t="shared" si="97"/>
        <v>0.1565</v>
      </c>
      <c r="BH81">
        <f t="shared" si="98"/>
        <v>4.6800000000000001E-2</v>
      </c>
      <c r="BI81">
        <f t="shared" si="99"/>
        <v>9.06E-2</v>
      </c>
      <c r="BK81">
        <f t="shared" si="100"/>
        <v>3.5499999999999997E-2</v>
      </c>
      <c r="BL81">
        <f t="shared" si="101"/>
        <v>0.1016</v>
      </c>
      <c r="BM81">
        <f t="shared" si="102"/>
        <v>0.1532</v>
      </c>
      <c r="BN81">
        <f t="shared" si="103"/>
        <v>0.1208</v>
      </c>
      <c r="BO81">
        <f t="shared" si="104"/>
        <v>0.36509999999999998</v>
      </c>
    </row>
    <row r="82" spans="1:67" x14ac:dyDescent="0.25">
      <c r="A82">
        <v>132</v>
      </c>
      <c r="B82">
        <v>0.4</v>
      </c>
      <c r="C82">
        <v>0.18</v>
      </c>
      <c r="D82">
        <v>0.26</v>
      </c>
      <c r="E82">
        <v>0.26</v>
      </c>
      <c r="F82">
        <v>0.67</v>
      </c>
      <c r="G82" t="s">
        <v>24</v>
      </c>
      <c r="H82">
        <f t="shared" si="76"/>
        <v>0.26300000000000001</v>
      </c>
      <c r="I82">
        <f t="shared" si="77"/>
        <v>0.25679999999999997</v>
      </c>
      <c r="J82">
        <f t="shared" si="78"/>
        <v>0.16339999999999999</v>
      </c>
      <c r="K82">
        <f t="shared" si="79"/>
        <v>9.7500000000000003E-2</v>
      </c>
      <c r="L82">
        <f t="shared" si="53"/>
        <v>9.7500000000000003E-2</v>
      </c>
      <c r="M82" t="str">
        <f t="shared" si="54"/>
        <v>High</v>
      </c>
      <c r="N82">
        <f t="shared" si="55"/>
        <v>0</v>
      </c>
      <c r="O82">
        <f t="shared" si="80"/>
        <v>0.40400000000000003</v>
      </c>
      <c r="P82">
        <f t="shared" si="81"/>
        <v>0.2</v>
      </c>
      <c r="Q82">
        <f t="shared" si="82"/>
        <v>0.2737</v>
      </c>
      <c r="R82">
        <f t="shared" si="83"/>
        <v>0.2626</v>
      </c>
      <c r="S82">
        <f t="shared" si="84"/>
        <v>0.72040000000000004</v>
      </c>
      <c r="U82">
        <f t="shared" si="56"/>
        <v>0.42449999999999999</v>
      </c>
      <c r="V82">
        <f t="shared" si="57"/>
        <v>0.66669999999999996</v>
      </c>
      <c r="W82">
        <f t="shared" si="58"/>
        <v>0.57020000000000004</v>
      </c>
      <c r="X82">
        <f t="shared" si="59"/>
        <v>0.58399999999999996</v>
      </c>
      <c r="Y82">
        <f t="shared" si="60"/>
        <v>0.16250000000000001</v>
      </c>
      <c r="AA82">
        <f t="shared" si="61"/>
        <v>6.9000000000000006E-2</v>
      </c>
      <c r="AB82">
        <f t="shared" si="62"/>
        <v>1.67E-2</v>
      </c>
      <c r="AC82">
        <f t="shared" si="63"/>
        <v>2.9899999999999999E-2</v>
      </c>
      <c r="AD82">
        <f t="shared" si="64"/>
        <v>2.76E-2</v>
      </c>
      <c r="AE82">
        <f t="shared" si="65"/>
        <v>0.3266</v>
      </c>
      <c r="AG82">
        <f t="shared" si="66"/>
        <v>7.7499999999999999E-2</v>
      </c>
      <c r="AH82">
        <f t="shared" si="67"/>
        <v>0.25800000000000001</v>
      </c>
      <c r="AI82">
        <f t="shared" si="68"/>
        <v>0.16500000000000001</v>
      </c>
      <c r="AJ82">
        <f t="shared" si="69"/>
        <v>0.1762</v>
      </c>
      <c r="AK82">
        <f t="shared" si="70"/>
        <v>1.18E-2</v>
      </c>
      <c r="AM82">
        <f t="shared" si="71"/>
        <v>2.0499999999999963E-2</v>
      </c>
      <c r="AN82">
        <f t="shared" si="72"/>
        <v>0.46669999999999995</v>
      </c>
      <c r="AO82">
        <f t="shared" si="73"/>
        <v>0.29650000000000004</v>
      </c>
      <c r="AP82">
        <f t="shared" si="74"/>
        <v>0.32139999999999996</v>
      </c>
      <c r="AQ82">
        <f t="shared" si="75"/>
        <v>0.55790000000000006</v>
      </c>
      <c r="AS82">
        <f t="shared" si="85"/>
        <v>2.2100000000000002E-2</v>
      </c>
      <c r="AT82">
        <f t="shared" si="86"/>
        <v>3.0999999999999999E-3</v>
      </c>
      <c r="AU82">
        <f t="shared" si="87"/>
        <v>3.8399999999999997E-2</v>
      </c>
      <c r="AV82">
        <f t="shared" si="88"/>
        <v>2.63E-2</v>
      </c>
      <c r="AW82">
        <f t="shared" si="89"/>
        <v>0.3216</v>
      </c>
      <c r="AY82">
        <f t="shared" si="90"/>
        <v>1.7000000000000001E-2</v>
      </c>
      <c r="AZ82">
        <f t="shared" si="91"/>
        <v>4.1200000000000001E-2</v>
      </c>
      <c r="BA82">
        <f t="shared" si="92"/>
        <v>7.1400000000000005E-2</v>
      </c>
      <c r="BB82">
        <f t="shared" si="93"/>
        <v>8.9899999999999994E-2</v>
      </c>
      <c r="BC82">
        <f t="shared" si="94"/>
        <v>0.30330000000000001</v>
      </c>
      <c r="BE82">
        <f t="shared" si="95"/>
        <v>1.8100000000000002E-2</v>
      </c>
      <c r="BF82">
        <f t="shared" si="96"/>
        <v>5.6099999999999997E-2</v>
      </c>
      <c r="BG82">
        <f t="shared" si="97"/>
        <v>0.12740000000000001</v>
      </c>
      <c r="BH82">
        <f t="shared" si="98"/>
        <v>2.2100000000000002E-2</v>
      </c>
      <c r="BI82">
        <f t="shared" si="99"/>
        <v>0.18110000000000001</v>
      </c>
      <c r="BK82">
        <f t="shared" si="100"/>
        <v>3.1600000000000003E-2</v>
      </c>
      <c r="BL82">
        <f t="shared" si="101"/>
        <v>8.7499999999999994E-2</v>
      </c>
      <c r="BM82">
        <f t="shared" si="102"/>
        <v>0.1241</v>
      </c>
      <c r="BN82">
        <f t="shared" si="103"/>
        <v>9.6100000000000005E-2</v>
      </c>
      <c r="BO82">
        <f t="shared" si="104"/>
        <v>9.3399999999999997E-2</v>
      </c>
    </row>
    <row r="83" spans="1:67" x14ac:dyDescent="0.25">
      <c r="A83">
        <v>133</v>
      </c>
      <c r="B83">
        <v>0.45</v>
      </c>
      <c r="C83">
        <v>0.04</v>
      </c>
      <c r="D83">
        <v>0.18</v>
      </c>
      <c r="E83">
        <v>0.55000000000000004</v>
      </c>
      <c r="F83">
        <v>7.0000000000000007E-2</v>
      </c>
      <c r="G83" t="s">
        <v>13</v>
      </c>
      <c r="H83">
        <f t="shared" si="76"/>
        <v>1.3599999999999999E-2</v>
      </c>
      <c r="I83">
        <f t="shared" si="77"/>
        <v>2.98E-2</v>
      </c>
      <c r="J83">
        <f t="shared" si="78"/>
        <v>0.1386</v>
      </c>
      <c r="K83">
        <f t="shared" si="79"/>
        <v>0.35360000000000003</v>
      </c>
      <c r="L83">
        <f t="shared" si="53"/>
        <v>1.3599999999999999E-2</v>
      </c>
      <c r="M83" t="str">
        <f t="shared" si="54"/>
        <v>very_low</v>
      </c>
      <c r="N83">
        <f t="shared" si="55"/>
        <v>1</v>
      </c>
      <c r="O83">
        <f t="shared" si="80"/>
        <v>0.45450000000000002</v>
      </c>
      <c r="P83">
        <f t="shared" si="81"/>
        <v>4.4400000000000002E-2</v>
      </c>
      <c r="Q83">
        <f t="shared" si="82"/>
        <v>0.1895</v>
      </c>
      <c r="R83">
        <f t="shared" si="83"/>
        <v>0.55559999999999998</v>
      </c>
      <c r="S83">
        <f t="shared" si="84"/>
        <v>7.5300000000000006E-2</v>
      </c>
      <c r="U83">
        <f t="shared" si="56"/>
        <v>0.375</v>
      </c>
      <c r="V83">
        <f t="shared" si="57"/>
        <v>0.91500000000000004</v>
      </c>
      <c r="W83">
        <f t="shared" si="58"/>
        <v>0.68140000000000001</v>
      </c>
      <c r="X83">
        <f t="shared" si="59"/>
        <v>0.28570000000000001</v>
      </c>
      <c r="Y83">
        <f t="shared" si="60"/>
        <v>0.8599</v>
      </c>
      <c r="AA83">
        <f t="shared" si="61"/>
        <v>9.1499999999999998E-2</v>
      </c>
      <c r="AB83">
        <f t="shared" si="62"/>
        <v>2E-3</v>
      </c>
      <c r="AC83">
        <f t="shared" si="63"/>
        <v>1.52E-2</v>
      </c>
      <c r="AD83">
        <f t="shared" si="64"/>
        <v>0.1537</v>
      </c>
      <c r="AE83">
        <f t="shared" si="65"/>
        <v>3.8E-3</v>
      </c>
      <c r="AG83">
        <f t="shared" si="66"/>
        <v>5.8200000000000002E-2</v>
      </c>
      <c r="AH83">
        <f t="shared" si="67"/>
        <v>0.72289999999999999</v>
      </c>
      <c r="AI83">
        <f t="shared" si="68"/>
        <v>0.27539999999999998</v>
      </c>
      <c r="AJ83">
        <f t="shared" si="69"/>
        <v>3.2599999999999997E-2</v>
      </c>
      <c r="AK83">
        <f t="shared" si="70"/>
        <v>0.58199999999999996</v>
      </c>
      <c r="AM83">
        <f t="shared" si="71"/>
        <v>7.9500000000000015E-2</v>
      </c>
      <c r="AN83">
        <f t="shared" si="72"/>
        <v>0.87060000000000004</v>
      </c>
      <c r="AO83">
        <f t="shared" si="73"/>
        <v>0.4919</v>
      </c>
      <c r="AP83">
        <f t="shared" si="74"/>
        <v>0.26989999999999997</v>
      </c>
      <c r="AQ83">
        <f t="shared" si="75"/>
        <v>0.78459999999999996</v>
      </c>
      <c r="AS83">
        <f t="shared" si="85"/>
        <v>4.4600000000000001E-2</v>
      </c>
      <c r="AT83">
        <f t="shared" si="86"/>
        <v>1.78E-2</v>
      </c>
      <c r="AU83">
        <f t="shared" si="87"/>
        <v>5.3100000000000001E-2</v>
      </c>
      <c r="AV83">
        <f t="shared" si="88"/>
        <v>9.98E-2</v>
      </c>
      <c r="AW83">
        <f t="shared" si="89"/>
        <v>1.1999999999999999E-3</v>
      </c>
      <c r="AY83">
        <f t="shared" si="90"/>
        <v>3.95E-2</v>
      </c>
      <c r="AZ83">
        <f t="shared" si="91"/>
        <v>5.5899999999999998E-2</v>
      </c>
      <c r="BA83">
        <f t="shared" si="92"/>
        <v>8.6099999999999996E-2</v>
      </c>
      <c r="BB83">
        <f t="shared" si="93"/>
        <v>3.6200000000000003E-2</v>
      </c>
      <c r="BC83">
        <f t="shared" si="94"/>
        <v>1.95E-2</v>
      </c>
      <c r="BE83">
        <f t="shared" si="95"/>
        <v>4.4000000000000003E-3</v>
      </c>
      <c r="BF83">
        <f t="shared" si="96"/>
        <v>7.0800000000000002E-2</v>
      </c>
      <c r="BG83">
        <f t="shared" si="97"/>
        <v>0.1421</v>
      </c>
      <c r="BH83">
        <f t="shared" si="98"/>
        <v>0.104</v>
      </c>
      <c r="BI83">
        <f t="shared" si="99"/>
        <v>0.14169999999999999</v>
      </c>
      <c r="BK83">
        <f t="shared" si="100"/>
        <v>9.1000000000000004E-3</v>
      </c>
      <c r="BL83">
        <f t="shared" si="101"/>
        <v>0.1022</v>
      </c>
      <c r="BM83">
        <f t="shared" si="102"/>
        <v>0.13880000000000001</v>
      </c>
      <c r="BN83">
        <f t="shared" si="103"/>
        <v>0.03</v>
      </c>
      <c r="BO83">
        <f t="shared" si="104"/>
        <v>0.41620000000000001</v>
      </c>
    </row>
    <row r="84" spans="1:67" x14ac:dyDescent="0.25">
      <c r="A84">
        <v>134</v>
      </c>
      <c r="B84">
        <v>0.48</v>
      </c>
      <c r="C84">
        <v>0.12</v>
      </c>
      <c r="D84">
        <v>0.28000000000000003</v>
      </c>
      <c r="E84">
        <v>0.7</v>
      </c>
      <c r="F84">
        <v>0.71</v>
      </c>
      <c r="G84" t="s">
        <v>20</v>
      </c>
      <c r="H84">
        <f t="shared" si="76"/>
        <v>0.32690000000000002</v>
      </c>
      <c r="I84">
        <f t="shared" si="77"/>
        <v>0.31390000000000001</v>
      </c>
      <c r="J84">
        <f t="shared" si="78"/>
        <v>0.2278</v>
      </c>
      <c r="K84">
        <f t="shared" si="79"/>
        <v>4.9500000000000002E-2</v>
      </c>
      <c r="L84">
        <f t="shared" si="53"/>
        <v>4.9500000000000002E-2</v>
      </c>
      <c r="M84" t="str">
        <f t="shared" si="54"/>
        <v>High</v>
      </c>
      <c r="N84">
        <f t="shared" si="55"/>
        <v>1</v>
      </c>
      <c r="O84">
        <f t="shared" si="80"/>
        <v>0.48480000000000001</v>
      </c>
      <c r="P84">
        <f t="shared" si="81"/>
        <v>0.1333</v>
      </c>
      <c r="Q84">
        <f t="shared" si="82"/>
        <v>0.29470000000000002</v>
      </c>
      <c r="R84">
        <f t="shared" si="83"/>
        <v>0.70709999999999995</v>
      </c>
      <c r="S84">
        <f t="shared" si="84"/>
        <v>0.76339999999999997</v>
      </c>
      <c r="U84">
        <f t="shared" si="56"/>
        <v>0.34699999999999998</v>
      </c>
      <c r="V84">
        <f t="shared" si="57"/>
        <v>0.76480000000000004</v>
      </c>
      <c r="W84">
        <f t="shared" si="58"/>
        <v>0.54479999999999995</v>
      </c>
      <c r="X84">
        <f t="shared" si="59"/>
        <v>0.1716</v>
      </c>
      <c r="Y84">
        <f t="shared" si="60"/>
        <v>0.13420000000000001</v>
      </c>
      <c r="AA84">
        <f t="shared" si="61"/>
        <v>0.1075</v>
      </c>
      <c r="AB84">
        <f t="shared" si="62"/>
        <v>8.6E-3</v>
      </c>
      <c r="AC84">
        <f t="shared" si="63"/>
        <v>3.4700000000000002E-2</v>
      </c>
      <c r="AD84">
        <f t="shared" si="64"/>
        <v>0.30830000000000002</v>
      </c>
      <c r="AE84">
        <f t="shared" si="65"/>
        <v>0.3921</v>
      </c>
      <c r="AG84">
        <f t="shared" si="66"/>
        <v>4.9000000000000002E-2</v>
      </c>
      <c r="AH84">
        <f t="shared" si="67"/>
        <v>0.39450000000000002</v>
      </c>
      <c r="AI84">
        <f t="shared" si="68"/>
        <v>0.1457</v>
      </c>
      <c r="AJ84">
        <f t="shared" si="69"/>
        <v>1.29E-2</v>
      </c>
      <c r="AK84">
        <f t="shared" si="70"/>
        <v>8.6999999999999994E-3</v>
      </c>
      <c r="AM84">
        <f t="shared" si="71"/>
        <v>0.13780000000000003</v>
      </c>
      <c r="AN84">
        <f t="shared" si="72"/>
        <v>0.63150000000000006</v>
      </c>
      <c r="AO84">
        <f t="shared" si="73"/>
        <v>0.25009999999999993</v>
      </c>
      <c r="AP84">
        <f t="shared" si="74"/>
        <v>0.53549999999999998</v>
      </c>
      <c r="AQ84">
        <f t="shared" si="75"/>
        <v>0.62919999999999998</v>
      </c>
      <c r="AS84">
        <f t="shared" si="85"/>
        <v>6.0600000000000001E-2</v>
      </c>
      <c r="AT84">
        <f t="shared" si="86"/>
        <v>1.12E-2</v>
      </c>
      <c r="AU84">
        <f t="shared" si="87"/>
        <v>3.3599999999999998E-2</v>
      </c>
      <c r="AV84">
        <f t="shared" si="88"/>
        <v>0.25440000000000002</v>
      </c>
      <c r="AW84">
        <f t="shared" si="89"/>
        <v>0.3871</v>
      </c>
      <c r="AY84">
        <f t="shared" si="90"/>
        <v>5.5500000000000001E-2</v>
      </c>
      <c r="AZ84">
        <f t="shared" si="91"/>
        <v>4.9299999999999997E-2</v>
      </c>
      <c r="BA84">
        <f t="shared" si="92"/>
        <v>6.6600000000000006E-2</v>
      </c>
      <c r="BB84">
        <f t="shared" si="93"/>
        <v>0.1908</v>
      </c>
      <c r="BC84">
        <f t="shared" si="94"/>
        <v>0.36880000000000002</v>
      </c>
      <c r="BE84">
        <f t="shared" si="95"/>
        <v>2.0400000000000001E-2</v>
      </c>
      <c r="BF84">
        <f t="shared" si="96"/>
        <v>6.4199999999999993E-2</v>
      </c>
      <c r="BG84">
        <f t="shared" si="97"/>
        <v>0.1226</v>
      </c>
      <c r="BH84">
        <f t="shared" si="98"/>
        <v>0.2586</v>
      </c>
      <c r="BI84">
        <f t="shared" si="99"/>
        <v>0.24660000000000001</v>
      </c>
      <c r="BK84">
        <f t="shared" si="100"/>
        <v>6.8999999999999999E-3</v>
      </c>
      <c r="BL84">
        <f t="shared" si="101"/>
        <v>9.5600000000000004E-2</v>
      </c>
      <c r="BM84">
        <f t="shared" si="102"/>
        <v>0.1193</v>
      </c>
      <c r="BN84">
        <f t="shared" si="103"/>
        <v>0.18459999999999999</v>
      </c>
      <c r="BO84">
        <f t="shared" si="104"/>
        <v>2.7900000000000001E-2</v>
      </c>
    </row>
    <row r="85" spans="1:67" x14ac:dyDescent="0.25">
      <c r="A85">
        <v>135</v>
      </c>
      <c r="B85">
        <v>0.4</v>
      </c>
      <c r="C85">
        <v>0.12</v>
      </c>
      <c r="D85">
        <v>0.41</v>
      </c>
      <c r="E85">
        <v>0.1</v>
      </c>
      <c r="F85">
        <v>0.65</v>
      </c>
      <c r="G85" t="s">
        <v>24</v>
      </c>
      <c r="H85">
        <f t="shared" si="76"/>
        <v>0.23760000000000001</v>
      </c>
      <c r="I85">
        <f t="shared" si="77"/>
        <v>0.2281</v>
      </c>
      <c r="J85">
        <f t="shared" si="78"/>
        <v>0.1348</v>
      </c>
      <c r="K85">
        <f t="shared" si="79"/>
        <v>0.1153</v>
      </c>
      <c r="L85">
        <f t="shared" si="53"/>
        <v>0.1153</v>
      </c>
      <c r="M85" t="str">
        <f t="shared" si="54"/>
        <v>High</v>
      </c>
      <c r="N85">
        <f t="shared" si="55"/>
        <v>0</v>
      </c>
      <c r="O85">
        <f t="shared" si="80"/>
        <v>0.40400000000000003</v>
      </c>
      <c r="P85">
        <f t="shared" si="81"/>
        <v>0.1333</v>
      </c>
      <c r="Q85">
        <f t="shared" si="82"/>
        <v>0.43159999999999998</v>
      </c>
      <c r="R85">
        <f t="shared" si="83"/>
        <v>0.10100000000000001</v>
      </c>
      <c r="S85">
        <f t="shared" si="84"/>
        <v>0.69889999999999997</v>
      </c>
      <c r="U85">
        <f t="shared" si="56"/>
        <v>0.42449999999999999</v>
      </c>
      <c r="V85">
        <f t="shared" si="57"/>
        <v>0.76480000000000004</v>
      </c>
      <c r="W85">
        <f t="shared" si="58"/>
        <v>0.39700000000000002</v>
      </c>
      <c r="X85">
        <f t="shared" si="59"/>
        <v>0.8165</v>
      </c>
      <c r="Y85">
        <f t="shared" si="60"/>
        <v>0.1772</v>
      </c>
      <c r="AA85">
        <f t="shared" si="61"/>
        <v>6.9000000000000006E-2</v>
      </c>
      <c r="AB85">
        <f t="shared" si="62"/>
        <v>8.6E-3</v>
      </c>
      <c r="AC85">
        <f t="shared" si="63"/>
        <v>8.0699999999999994E-2</v>
      </c>
      <c r="AD85">
        <f t="shared" si="64"/>
        <v>5.7000000000000002E-3</v>
      </c>
      <c r="AE85">
        <f t="shared" si="65"/>
        <v>0.29749999999999999</v>
      </c>
      <c r="AG85">
        <f t="shared" si="66"/>
        <v>7.7499999999999999E-2</v>
      </c>
      <c r="AH85">
        <f t="shared" si="67"/>
        <v>0.39450000000000002</v>
      </c>
      <c r="AI85">
        <f t="shared" si="68"/>
        <v>6.6199999999999995E-2</v>
      </c>
      <c r="AJ85">
        <f t="shared" si="69"/>
        <v>0.48859999999999998</v>
      </c>
      <c r="AK85">
        <f t="shared" si="70"/>
        <v>1.3599999999999999E-2</v>
      </c>
      <c r="AM85">
        <f t="shared" si="71"/>
        <v>2.0499999999999963E-2</v>
      </c>
      <c r="AN85">
        <f t="shared" si="72"/>
        <v>0.63150000000000006</v>
      </c>
      <c r="AO85">
        <f t="shared" si="73"/>
        <v>3.4599999999999964E-2</v>
      </c>
      <c r="AP85">
        <f t="shared" si="74"/>
        <v>0.71550000000000002</v>
      </c>
      <c r="AQ85">
        <f t="shared" si="75"/>
        <v>0.52169999999999994</v>
      </c>
      <c r="AS85">
        <f t="shared" si="85"/>
        <v>2.2100000000000002E-2</v>
      </c>
      <c r="AT85">
        <f t="shared" si="86"/>
        <v>1.12E-2</v>
      </c>
      <c r="AU85">
        <f t="shared" si="87"/>
        <v>1.24E-2</v>
      </c>
      <c r="AV85">
        <f t="shared" si="88"/>
        <v>4.82E-2</v>
      </c>
      <c r="AW85">
        <f t="shared" si="89"/>
        <v>0.29249999999999998</v>
      </c>
      <c r="AY85">
        <f t="shared" si="90"/>
        <v>1.7000000000000001E-2</v>
      </c>
      <c r="AZ85">
        <f t="shared" si="91"/>
        <v>4.9299999999999997E-2</v>
      </c>
      <c r="BA85">
        <f t="shared" si="92"/>
        <v>2.06E-2</v>
      </c>
      <c r="BB85">
        <f t="shared" si="93"/>
        <v>0.1118</v>
      </c>
      <c r="BC85">
        <f t="shared" si="94"/>
        <v>0.2742</v>
      </c>
      <c r="BE85">
        <f t="shared" si="95"/>
        <v>1.8100000000000002E-2</v>
      </c>
      <c r="BF85">
        <f t="shared" si="96"/>
        <v>6.4199999999999993E-2</v>
      </c>
      <c r="BG85">
        <f t="shared" si="97"/>
        <v>7.6600000000000001E-2</v>
      </c>
      <c r="BH85">
        <f t="shared" si="98"/>
        <v>4.3999999999999997E-2</v>
      </c>
      <c r="BI85">
        <f t="shared" si="99"/>
        <v>0.152</v>
      </c>
      <c r="BK85">
        <f t="shared" si="100"/>
        <v>3.1600000000000003E-2</v>
      </c>
      <c r="BL85">
        <f t="shared" si="101"/>
        <v>9.5600000000000004E-2</v>
      </c>
      <c r="BM85">
        <f t="shared" si="102"/>
        <v>7.3300000000000004E-2</v>
      </c>
      <c r="BN85">
        <f t="shared" si="103"/>
        <v>0.11799999999999999</v>
      </c>
      <c r="BO85">
        <f t="shared" si="104"/>
        <v>0.1225</v>
      </c>
    </row>
    <row r="86" spans="1:67" x14ac:dyDescent="0.25">
      <c r="A86">
        <v>136</v>
      </c>
      <c r="B86">
        <v>0.41</v>
      </c>
      <c r="C86">
        <v>0.18</v>
      </c>
      <c r="D86">
        <v>0.33</v>
      </c>
      <c r="E86">
        <v>0.31</v>
      </c>
      <c r="F86">
        <v>0.5</v>
      </c>
      <c r="G86" t="s">
        <v>24</v>
      </c>
      <c r="H86">
        <f t="shared" si="76"/>
        <v>0.1116</v>
      </c>
      <c r="I86">
        <f t="shared" si="77"/>
        <v>0.10539999999999999</v>
      </c>
      <c r="J86">
        <f t="shared" si="78"/>
        <v>1.9699999999999999E-2</v>
      </c>
      <c r="K86">
        <f t="shared" si="79"/>
        <v>0.24260000000000001</v>
      </c>
      <c r="L86">
        <f t="shared" si="53"/>
        <v>1.9699999999999999E-2</v>
      </c>
      <c r="M86" t="str">
        <f t="shared" si="54"/>
        <v>Middle</v>
      </c>
      <c r="N86">
        <f t="shared" si="55"/>
        <v>1</v>
      </c>
      <c r="O86">
        <f t="shared" si="80"/>
        <v>0.41410000000000002</v>
      </c>
      <c r="P86">
        <f t="shared" si="81"/>
        <v>0.2</v>
      </c>
      <c r="Q86">
        <f t="shared" si="82"/>
        <v>0.34739999999999999</v>
      </c>
      <c r="R86">
        <f t="shared" si="83"/>
        <v>0.31309999999999999</v>
      </c>
      <c r="S86">
        <f t="shared" si="84"/>
        <v>0.53759999999999997</v>
      </c>
      <c r="U86">
        <f t="shared" si="56"/>
        <v>0.4143</v>
      </c>
      <c r="V86">
        <f t="shared" si="57"/>
        <v>0.66669999999999996</v>
      </c>
      <c r="W86">
        <f t="shared" si="58"/>
        <v>0.48430000000000001</v>
      </c>
      <c r="X86">
        <f t="shared" si="59"/>
        <v>0.52310000000000001</v>
      </c>
      <c r="Y86">
        <f t="shared" si="60"/>
        <v>0.30070000000000002</v>
      </c>
      <c r="AA86">
        <f t="shared" si="61"/>
        <v>7.3099999999999998E-2</v>
      </c>
      <c r="AB86">
        <f t="shared" si="62"/>
        <v>1.67E-2</v>
      </c>
      <c r="AC86">
        <f t="shared" si="63"/>
        <v>4.9099999999999998E-2</v>
      </c>
      <c r="AD86">
        <f t="shared" si="64"/>
        <v>3.9300000000000002E-2</v>
      </c>
      <c r="AE86">
        <f t="shared" si="65"/>
        <v>0.14069999999999999</v>
      </c>
      <c r="AG86">
        <f t="shared" si="66"/>
        <v>7.3200000000000001E-2</v>
      </c>
      <c r="AH86">
        <f t="shared" si="67"/>
        <v>0.25800000000000001</v>
      </c>
      <c r="AI86">
        <f t="shared" si="68"/>
        <v>0.1072</v>
      </c>
      <c r="AJ86">
        <f t="shared" si="69"/>
        <v>0.1308</v>
      </c>
      <c r="AK86">
        <f t="shared" si="70"/>
        <v>3.6200000000000003E-2</v>
      </c>
      <c r="AM86">
        <f t="shared" si="71"/>
        <v>1.9999999999997797E-4</v>
      </c>
      <c r="AN86">
        <f t="shared" si="72"/>
        <v>0.46669999999999995</v>
      </c>
      <c r="AO86">
        <f t="shared" si="73"/>
        <v>0.13690000000000002</v>
      </c>
      <c r="AP86">
        <f t="shared" si="74"/>
        <v>0.21000000000000002</v>
      </c>
      <c r="AQ86">
        <f t="shared" si="75"/>
        <v>0.23689999999999994</v>
      </c>
      <c r="AS86">
        <f t="shared" si="85"/>
        <v>2.6200000000000001E-2</v>
      </c>
      <c r="AT86">
        <f t="shared" si="86"/>
        <v>3.0999999999999999E-3</v>
      </c>
      <c r="AU86">
        <f t="shared" si="87"/>
        <v>1.9199999999999998E-2</v>
      </c>
      <c r="AV86">
        <f t="shared" si="88"/>
        <v>1.46E-2</v>
      </c>
      <c r="AW86">
        <f t="shared" si="89"/>
        <v>0.13569999999999999</v>
      </c>
      <c r="AY86">
        <f t="shared" si="90"/>
        <v>2.1100000000000001E-2</v>
      </c>
      <c r="AZ86">
        <f t="shared" si="91"/>
        <v>4.1200000000000001E-2</v>
      </c>
      <c r="BA86">
        <f t="shared" si="92"/>
        <v>5.2200000000000003E-2</v>
      </c>
      <c r="BB86">
        <f t="shared" si="93"/>
        <v>7.8200000000000006E-2</v>
      </c>
      <c r="BC86">
        <f t="shared" si="94"/>
        <v>0.1174</v>
      </c>
      <c r="BE86">
        <f t="shared" si="95"/>
        <v>1.4E-2</v>
      </c>
      <c r="BF86">
        <f t="shared" si="96"/>
        <v>5.6099999999999997E-2</v>
      </c>
      <c r="BG86">
        <f t="shared" si="97"/>
        <v>0.1082</v>
      </c>
      <c r="BH86">
        <f t="shared" si="98"/>
        <v>1.04E-2</v>
      </c>
      <c r="BI86">
        <f t="shared" si="99"/>
        <v>4.7999999999999996E-3</v>
      </c>
      <c r="BK86">
        <f t="shared" si="100"/>
        <v>2.75E-2</v>
      </c>
      <c r="BL86">
        <f t="shared" si="101"/>
        <v>8.7499999999999994E-2</v>
      </c>
      <c r="BM86">
        <f t="shared" si="102"/>
        <v>0.10489999999999999</v>
      </c>
      <c r="BN86">
        <f t="shared" si="103"/>
        <v>8.4400000000000003E-2</v>
      </c>
      <c r="BO86">
        <f t="shared" si="104"/>
        <v>0.27929999999999999</v>
      </c>
    </row>
    <row r="87" spans="1:67" x14ac:dyDescent="0.25">
      <c r="A87">
        <v>137</v>
      </c>
      <c r="B87">
        <v>0.38</v>
      </c>
      <c r="C87">
        <v>0.1</v>
      </c>
      <c r="D87">
        <v>0.4</v>
      </c>
      <c r="E87">
        <v>0.48</v>
      </c>
      <c r="F87">
        <v>0.26</v>
      </c>
      <c r="G87" t="s">
        <v>21</v>
      </c>
      <c r="H87">
        <f t="shared" si="76"/>
        <v>2.5000000000000001E-2</v>
      </c>
      <c r="I87">
        <f t="shared" si="77"/>
        <v>1.0999999999999999E-2</v>
      </c>
      <c r="J87">
        <f t="shared" si="78"/>
        <v>0.1061</v>
      </c>
      <c r="K87">
        <f t="shared" si="79"/>
        <v>0.32279999999999998</v>
      </c>
      <c r="L87">
        <f t="shared" si="53"/>
        <v>1.0999999999999999E-2</v>
      </c>
      <c r="M87" t="str">
        <f t="shared" si="54"/>
        <v>Low</v>
      </c>
      <c r="N87">
        <f t="shared" si="55"/>
        <v>1</v>
      </c>
      <c r="O87">
        <f t="shared" si="80"/>
        <v>0.38379999999999997</v>
      </c>
      <c r="P87">
        <f t="shared" si="81"/>
        <v>0.1111</v>
      </c>
      <c r="Q87">
        <f t="shared" si="82"/>
        <v>0.42109999999999997</v>
      </c>
      <c r="R87">
        <f t="shared" si="83"/>
        <v>0.48480000000000001</v>
      </c>
      <c r="S87">
        <f t="shared" si="84"/>
        <v>0.27960000000000002</v>
      </c>
      <c r="U87">
        <f t="shared" si="56"/>
        <v>0.44529999999999997</v>
      </c>
      <c r="V87">
        <f t="shared" si="57"/>
        <v>0.8</v>
      </c>
      <c r="W87">
        <f t="shared" si="58"/>
        <v>0.40739999999999998</v>
      </c>
      <c r="X87">
        <f t="shared" si="59"/>
        <v>0.34699999999999998</v>
      </c>
      <c r="Y87">
        <f t="shared" si="60"/>
        <v>0.56299999999999994</v>
      </c>
      <c r="AA87">
        <f t="shared" si="61"/>
        <v>6.13E-2</v>
      </c>
      <c r="AB87">
        <f t="shared" si="62"/>
        <v>6.6E-3</v>
      </c>
      <c r="AC87">
        <f t="shared" si="63"/>
        <v>7.5999999999999998E-2</v>
      </c>
      <c r="AD87">
        <f t="shared" si="64"/>
        <v>0.1075</v>
      </c>
      <c r="AE87">
        <f t="shared" si="65"/>
        <v>3.1199999999999999E-2</v>
      </c>
      <c r="AG87">
        <f t="shared" si="66"/>
        <v>8.6999999999999994E-2</v>
      </c>
      <c r="AH87">
        <f t="shared" si="67"/>
        <v>0.45660000000000001</v>
      </c>
      <c r="AI87">
        <f t="shared" si="68"/>
        <v>7.0300000000000001E-2</v>
      </c>
      <c r="AJ87">
        <f t="shared" si="69"/>
        <v>4.9000000000000002E-2</v>
      </c>
      <c r="AK87">
        <f t="shared" si="70"/>
        <v>0.1593</v>
      </c>
      <c r="AM87">
        <f t="shared" si="71"/>
        <v>6.1499999999999999E-2</v>
      </c>
      <c r="AN87">
        <f t="shared" si="72"/>
        <v>0.68890000000000007</v>
      </c>
      <c r="AO87">
        <f t="shared" si="73"/>
        <v>1.369999999999999E-2</v>
      </c>
      <c r="AP87">
        <f t="shared" si="74"/>
        <v>0.13780000000000003</v>
      </c>
      <c r="AQ87">
        <f t="shared" si="75"/>
        <v>0.28339999999999993</v>
      </c>
      <c r="AS87">
        <f t="shared" si="85"/>
        <v>1.44E-2</v>
      </c>
      <c r="AT87">
        <f t="shared" si="86"/>
        <v>1.32E-2</v>
      </c>
      <c r="AU87">
        <f t="shared" si="87"/>
        <v>7.7000000000000002E-3</v>
      </c>
      <c r="AV87">
        <f t="shared" si="88"/>
        <v>5.3600000000000002E-2</v>
      </c>
      <c r="AW87">
        <f t="shared" si="89"/>
        <v>2.6200000000000001E-2</v>
      </c>
      <c r="AY87">
        <f t="shared" si="90"/>
        <v>9.2999999999999992E-3</v>
      </c>
      <c r="AZ87">
        <f t="shared" si="91"/>
        <v>5.1299999999999998E-2</v>
      </c>
      <c r="BA87">
        <f t="shared" si="92"/>
        <v>2.53E-2</v>
      </c>
      <c r="BB87">
        <f t="shared" si="93"/>
        <v>0.01</v>
      </c>
      <c r="BC87">
        <f t="shared" si="94"/>
        <v>7.9000000000000008E-3</v>
      </c>
      <c r="BE87">
        <f t="shared" si="95"/>
        <v>2.58E-2</v>
      </c>
      <c r="BF87">
        <f t="shared" si="96"/>
        <v>6.6199999999999995E-2</v>
      </c>
      <c r="BG87">
        <f t="shared" si="97"/>
        <v>8.1299999999999997E-2</v>
      </c>
      <c r="BH87">
        <f t="shared" si="98"/>
        <v>5.7799999999999997E-2</v>
      </c>
      <c r="BI87">
        <f t="shared" si="99"/>
        <v>0.1143</v>
      </c>
      <c r="BK87">
        <f t="shared" si="100"/>
        <v>3.9300000000000002E-2</v>
      </c>
      <c r="BL87">
        <f t="shared" si="101"/>
        <v>9.7600000000000006E-2</v>
      </c>
      <c r="BM87">
        <f t="shared" si="102"/>
        <v>7.8E-2</v>
      </c>
      <c r="BN87">
        <f t="shared" si="103"/>
        <v>1.6199999999999999E-2</v>
      </c>
      <c r="BO87">
        <f t="shared" si="104"/>
        <v>0.38879999999999998</v>
      </c>
    </row>
    <row r="88" spans="1:67" x14ac:dyDescent="0.25">
      <c r="A88">
        <v>138</v>
      </c>
      <c r="B88">
        <v>0.37</v>
      </c>
      <c r="C88">
        <v>0.06</v>
      </c>
      <c r="D88">
        <v>0.32</v>
      </c>
      <c r="E88">
        <v>0.78</v>
      </c>
      <c r="F88">
        <v>0.1</v>
      </c>
      <c r="G88" t="s">
        <v>21</v>
      </c>
      <c r="H88">
        <f t="shared" si="76"/>
        <v>2.46E-2</v>
      </c>
      <c r="I88">
        <f t="shared" si="77"/>
        <v>3.8699999999999998E-2</v>
      </c>
      <c r="J88">
        <f t="shared" si="78"/>
        <v>0.14749999999999999</v>
      </c>
      <c r="K88">
        <f t="shared" si="79"/>
        <v>0.36249999999999999</v>
      </c>
      <c r="L88">
        <f t="shared" si="53"/>
        <v>2.46E-2</v>
      </c>
      <c r="M88" t="str">
        <f t="shared" si="54"/>
        <v>very_low</v>
      </c>
      <c r="N88">
        <f t="shared" si="55"/>
        <v>0</v>
      </c>
      <c r="O88">
        <f t="shared" si="80"/>
        <v>0.37369999999999998</v>
      </c>
      <c r="P88">
        <f t="shared" si="81"/>
        <v>6.6699999999999995E-2</v>
      </c>
      <c r="Q88">
        <f t="shared" si="82"/>
        <v>0.33679999999999999</v>
      </c>
      <c r="R88">
        <f t="shared" si="83"/>
        <v>0.78790000000000004</v>
      </c>
      <c r="S88">
        <f t="shared" si="84"/>
        <v>0.1075</v>
      </c>
      <c r="U88">
        <f t="shared" si="56"/>
        <v>0.45590000000000003</v>
      </c>
      <c r="V88">
        <f t="shared" si="57"/>
        <v>0.87490000000000001</v>
      </c>
      <c r="W88">
        <f t="shared" si="58"/>
        <v>0.49609999999999999</v>
      </c>
      <c r="X88">
        <f t="shared" si="59"/>
        <v>0.1186</v>
      </c>
      <c r="Y88">
        <f t="shared" si="60"/>
        <v>0.80589999999999995</v>
      </c>
      <c r="AA88">
        <f t="shared" si="61"/>
        <v>5.7700000000000001E-2</v>
      </c>
      <c r="AB88">
        <f t="shared" si="62"/>
        <v>3.3E-3</v>
      </c>
      <c r="AC88">
        <f t="shared" si="63"/>
        <v>4.5900000000000003E-2</v>
      </c>
      <c r="AD88">
        <f t="shared" si="64"/>
        <v>0.43440000000000001</v>
      </c>
      <c r="AE88">
        <f t="shared" si="65"/>
        <v>6.3E-3</v>
      </c>
      <c r="AG88">
        <f t="shared" si="66"/>
        <v>9.2200000000000004E-2</v>
      </c>
      <c r="AH88">
        <f t="shared" si="67"/>
        <v>0.61780000000000002</v>
      </c>
      <c r="AI88">
        <f t="shared" si="68"/>
        <v>0.114</v>
      </c>
      <c r="AJ88">
        <f t="shared" si="69"/>
        <v>7.1999999999999998E-3</v>
      </c>
      <c r="AK88">
        <f t="shared" si="70"/>
        <v>0.46779999999999999</v>
      </c>
      <c r="AM88">
        <f t="shared" si="71"/>
        <v>8.2200000000000051E-2</v>
      </c>
      <c r="AN88">
        <f t="shared" si="72"/>
        <v>0.80820000000000003</v>
      </c>
      <c r="AO88">
        <f t="shared" si="73"/>
        <v>0.1593</v>
      </c>
      <c r="AP88">
        <f t="shared" si="74"/>
        <v>0.66930000000000001</v>
      </c>
      <c r="AQ88">
        <f t="shared" si="75"/>
        <v>0.69839999999999991</v>
      </c>
      <c r="AS88">
        <f t="shared" si="85"/>
        <v>1.0800000000000001E-2</v>
      </c>
      <c r="AT88">
        <f t="shared" si="86"/>
        <v>1.6500000000000001E-2</v>
      </c>
      <c r="AU88">
        <f t="shared" si="87"/>
        <v>2.24E-2</v>
      </c>
      <c r="AV88">
        <f t="shared" si="88"/>
        <v>0.3805</v>
      </c>
      <c r="AW88">
        <f t="shared" si="89"/>
        <v>1.2999999999999999E-3</v>
      </c>
      <c r="AY88">
        <f t="shared" si="90"/>
        <v>5.7000000000000002E-3</v>
      </c>
      <c r="AZ88">
        <f t="shared" si="91"/>
        <v>5.4600000000000003E-2</v>
      </c>
      <c r="BA88">
        <f t="shared" si="92"/>
        <v>5.5399999999999998E-2</v>
      </c>
      <c r="BB88">
        <f t="shared" si="93"/>
        <v>0.31690000000000002</v>
      </c>
      <c r="BC88">
        <f t="shared" si="94"/>
        <v>1.7000000000000001E-2</v>
      </c>
      <c r="BE88">
        <f t="shared" si="95"/>
        <v>2.9399999999999999E-2</v>
      </c>
      <c r="BF88">
        <f t="shared" si="96"/>
        <v>6.9500000000000006E-2</v>
      </c>
      <c r="BG88">
        <f t="shared" si="97"/>
        <v>0.1114</v>
      </c>
      <c r="BH88">
        <f t="shared" si="98"/>
        <v>0.38469999999999999</v>
      </c>
      <c r="BI88">
        <f t="shared" si="99"/>
        <v>0.13919999999999999</v>
      </c>
      <c r="BK88">
        <f t="shared" si="100"/>
        <v>4.2900000000000001E-2</v>
      </c>
      <c r="BL88">
        <f t="shared" si="101"/>
        <v>0.1009</v>
      </c>
      <c r="BM88">
        <f t="shared" si="102"/>
        <v>0.1081</v>
      </c>
      <c r="BN88">
        <f t="shared" si="103"/>
        <v>0.31069999999999998</v>
      </c>
      <c r="BO88">
        <f t="shared" si="104"/>
        <v>0.41370000000000001</v>
      </c>
    </row>
    <row r="89" spans="1:67" x14ac:dyDescent="0.25">
      <c r="A89">
        <v>139</v>
      </c>
      <c r="B89">
        <v>0.41</v>
      </c>
      <c r="C89">
        <v>0.09</v>
      </c>
      <c r="D89">
        <v>0.57999999999999996</v>
      </c>
      <c r="E89">
        <v>0.18</v>
      </c>
      <c r="F89">
        <v>0.57999999999999996</v>
      </c>
      <c r="G89" t="s">
        <v>24</v>
      </c>
      <c r="H89">
        <f t="shared" si="76"/>
        <v>0.185</v>
      </c>
      <c r="I89">
        <f t="shared" si="77"/>
        <v>0.1701</v>
      </c>
      <c r="J89">
        <f t="shared" si="78"/>
        <v>6.1800000000000001E-2</v>
      </c>
      <c r="K89">
        <f t="shared" si="79"/>
        <v>0.1792</v>
      </c>
      <c r="L89">
        <f t="shared" si="53"/>
        <v>6.1800000000000001E-2</v>
      </c>
      <c r="M89" t="str">
        <f t="shared" si="54"/>
        <v>Middle</v>
      </c>
      <c r="N89">
        <f t="shared" si="55"/>
        <v>1</v>
      </c>
      <c r="O89">
        <f t="shared" si="80"/>
        <v>0.41410000000000002</v>
      </c>
      <c r="P89">
        <f t="shared" si="81"/>
        <v>0.1</v>
      </c>
      <c r="Q89">
        <f t="shared" si="82"/>
        <v>0.61050000000000004</v>
      </c>
      <c r="R89">
        <f t="shared" si="83"/>
        <v>0.18179999999999999</v>
      </c>
      <c r="S89">
        <f t="shared" si="84"/>
        <v>0.62370000000000003</v>
      </c>
      <c r="U89">
        <f t="shared" si="56"/>
        <v>0.4143</v>
      </c>
      <c r="V89">
        <f t="shared" si="57"/>
        <v>0.81820000000000004</v>
      </c>
      <c r="W89">
        <f t="shared" si="58"/>
        <v>0.2419</v>
      </c>
      <c r="X89">
        <f t="shared" si="59"/>
        <v>0.69230000000000003</v>
      </c>
      <c r="Y89">
        <f t="shared" si="60"/>
        <v>0.23180000000000001</v>
      </c>
      <c r="AA89">
        <f t="shared" si="61"/>
        <v>7.3099999999999998E-2</v>
      </c>
      <c r="AB89">
        <f t="shared" si="62"/>
        <v>5.5999999999999999E-3</v>
      </c>
      <c r="AC89">
        <f t="shared" si="63"/>
        <v>0.1996</v>
      </c>
      <c r="AD89">
        <f t="shared" si="64"/>
        <v>1.4200000000000001E-2</v>
      </c>
      <c r="AE89">
        <f t="shared" si="65"/>
        <v>0.2122</v>
      </c>
      <c r="AG89">
        <f t="shared" si="66"/>
        <v>7.3200000000000001E-2</v>
      </c>
      <c r="AH89">
        <f t="shared" si="67"/>
        <v>0.4919</v>
      </c>
      <c r="AI89">
        <f t="shared" si="68"/>
        <v>2.3599999999999999E-2</v>
      </c>
      <c r="AJ89">
        <f t="shared" si="69"/>
        <v>0.28899999999999998</v>
      </c>
      <c r="AK89">
        <f t="shared" si="70"/>
        <v>2.18E-2</v>
      </c>
      <c r="AM89">
        <f t="shared" si="71"/>
        <v>1.9999999999997797E-4</v>
      </c>
      <c r="AN89">
        <f t="shared" si="72"/>
        <v>0.71820000000000006</v>
      </c>
      <c r="AO89">
        <f t="shared" si="73"/>
        <v>0.36860000000000004</v>
      </c>
      <c r="AP89">
        <f t="shared" si="74"/>
        <v>0.51050000000000006</v>
      </c>
      <c r="AQ89">
        <f t="shared" si="75"/>
        <v>0.39190000000000003</v>
      </c>
      <c r="AS89">
        <f t="shared" si="85"/>
        <v>2.6200000000000001E-2</v>
      </c>
      <c r="AT89">
        <f t="shared" si="86"/>
        <v>1.4200000000000001E-2</v>
      </c>
      <c r="AU89">
        <f t="shared" si="87"/>
        <v>0.1313</v>
      </c>
      <c r="AV89">
        <f t="shared" si="88"/>
        <v>3.9699999999999999E-2</v>
      </c>
      <c r="AW89">
        <f t="shared" si="89"/>
        <v>0.2072</v>
      </c>
      <c r="AY89">
        <f t="shared" si="90"/>
        <v>2.1100000000000001E-2</v>
      </c>
      <c r="AZ89">
        <f t="shared" si="91"/>
        <v>5.2299999999999999E-2</v>
      </c>
      <c r="BA89">
        <f t="shared" si="92"/>
        <v>9.8299999999999998E-2</v>
      </c>
      <c r="BB89">
        <f t="shared" si="93"/>
        <v>0.1033</v>
      </c>
      <c r="BC89">
        <f t="shared" si="94"/>
        <v>0.18890000000000001</v>
      </c>
      <c r="BE89">
        <f t="shared" si="95"/>
        <v>1.4E-2</v>
      </c>
      <c r="BF89">
        <f t="shared" si="96"/>
        <v>6.7199999999999996E-2</v>
      </c>
      <c r="BG89">
        <f t="shared" si="97"/>
        <v>4.2299999999999997E-2</v>
      </c>
      <c r="BH89">
        <f t="shared" si="98"/>
        <v>3.5499999999999997E-2</v>
      </c>
      <c r="BI89">
        <f t="shared" si="99"/>
        <v>6.6699999999999995E-2</v>
      </c>
      <c r="BK89">
        <f t="shared" si="100"/>
        <v>2.75E-2</v>
      </c>
      <c r="BL89">
        <f t="shared" si="101"/>
        <v>9.8599999999999993E-2</v>
      </c>
      <c r="BM89">
        <f t="shared" si="102"/>
        <v>4.5600000000000002E-2</v>
      </c>
      <c r="BN89">
        <f t="shared" si="103"/>
        <v>0.1095</v>
      </c>
      <c r="BO89">
        <f t="shared" si="104"/>
        <v>0.20780000000000001</v>
      </c>
    </row>
    <row r="90" spans="1:67" x14ac:dyDescent="0.25">
      <c r="A90">
        <v>140</v>
      </c>
      <c r="B90">
        <v>0.38</v>
      </c>
      <c r="C90">
        <v>0.01</v>
      </c>
      <c r="D90">
        <v>0.53</v>
      </c>
      <c r="E90">
        <v>0.27</v>
      </c>
      <c r="F90">
        <v>0.3</v>
      </c>
      <c r="G90" t="s">
        <v>21</v>
      </c>
      <c r="H90">
        <f t="shared" si="76"/>
        <v>4.2599999999999999E-2</v>
      </c>
      <c r="I90">
        <f t="shared" si="77"/>
        <v>2.7699999999999999E-2</v>
      </c>
      <c r="J90">
        <f t="shared" si="78"/>
        <v>8.5099999999999995E-2</v>
      </c>
      <c r="K90">
        <f t="shared" si="79"/>
        <v>0.30840000000000001</v>
      </c>
      <c r="L90">
        <f t="shared" si="53"/>
        <v>2.7699999999999999E-2</v>
      </c>
      <c r="M90" t="str">
        <f t="shared" si="54"/>
        <v>Low</v>
      </c>
      <c r="N90">
        <f t="shared" si="55"/>
        <v>1</v>
      </c>
      <c r="O90">
        <f t="shared" si="80"/>
        <v>0.38379999999999997</v>
      </c>
      <c r="P90">
        <f t="shared" si="81"/>
        <v>1.11E-2</v>
      </c>
      <c r="Q90">
        <f t="shared" si="82"/>
        <v>0.55789999999999995</v>
      </c>
      <c r="R90">
        <f t="shared" si="83"/>
        <v>0.2727</v>
      </c>
      <c r="S90">
        <f t="shared" si="84"/>
        <v>0.3226</v>
      </c>
      <c r="U90">
        <f t="shared" si="56"/>
        <v>0.44529999999999997</v>
      </c>
      <c r="V90">
        <f t="shared" si="57"/>
        <v>0.97799999999999998</v>
      </c>
      <c r="W90">
        <f t="shared" si="58"/>
        <v>0.2838</v>
      </c>
      <c r="X90">
        <f t="shared" si="59"/>
        <v>0.57150000000000001</v>
      </c>
      <c r="Y90">
        <f t="shared" si="60"/>
        <v>0.51219999999999999</v>
      </c>
      <c r="AA90">
        <f t="shared" si="61"/>
        <v>6.13E-2</v>
      </c>
      <c r="AB90">
        <f t="shared" si="62"/>
        <v>4.0000000000000002E-4</v>
      </c>
      <c r="AC90">
        <f t="shared" si="63"/>
        <v>0.15540000000000001</v>
      </c>
      <c r="AD90">
        <f t="shared" si="64"/>
        <v>2.9700000000000001E-2</v>
      </c>
      <c r="AE90">
        <f t="shared" si="65"/>
        <v>4.19E-2</v>
      </c>
      <c r="AG90">
        <f t="shared" si="66"/>
        <v>8.6999999999999994E-2</v>
      </c>
      <c r="AH90">
        <f t="shared" si="67"/>
        <v>0.92049999999999998</v>
      </c>
      <c r="AI90">
        <f t="shared" si="68"/>
        <v>3.2199999999999999E-2</v>
      </c>
      <c r="AJ90">
        <f t="shared" si="69"/>
        <v>0.16600000000000001</v>
      </c>
      <c r="AK90">
        <f t="shared" si="70"/>
        <v>0.12379999999999999</v>
      </c>
      <c r="AM90">
        <f t="shared" si="71"/>
        <v>6.1499999999999999E-2</v>
      </c>
      <c r="AN90">
        <f t="shared" si="72"/>
        <v>0.96689999999999998</v>
      </c>
      <c r="AO90">
        <f t="shared" si="73"/>
        <v>0.27409999999999995</v>
      </c>
      <c r="AP90">
        <f t="shared" si="74"/>
        <v>0.29880000000000001</v>
      </c>
      <c r="AQ90">
        <f t="shared" si="75"/>
        <v>0.18959999999999999</v>
      </c>
      <c r="AS90">
        <f t="shared" si="85"/>
        <v>1.44E-2</v>
      </c>
      <c r="AT90">
        <f t="shared" si="86"/>
        <v>1.9400000000000001E-2</v>
      </c>
      <c r="AU90">
        <f t="shared" si="87"/>
        <v>8.7099999999999997E-2</v>
      </c>
      <c r="AV90">
        <f t="shared" si="88"/>
        <v>2.4199999999999999E-2</v>
      </c>
      <c r="AW90">
        <f t="shared" si="89"/>
        <v>3.6900000000000002E-2</v>
      </c>
      <c r="AY90">
        <f t="shared" si="90"/>
        <v>9.2999999999999992E-3</v>
      </c>
      <c r="AZ90">
        <f t="shared" si="91"/>
        <v>5.7500000000000002E-2</v>
      </c>
      <c r="BA90">
        <f t="shared" si="92"/>
        <v>5.4100000000000002E-2</v>
      </c>
      <c r="BB90">
        <f t="shared" si="93"/>
        <v>8.7800000000000003E-2</v>
      </c>
      <c r="BC90">
        <f t="shared" si="94"/>
        <v>1.8599999999999998E-2</v>
      </c>
      <c r="BE90">
        <f t="shared" si="95"/>
        <v>2.58E-2</v>
      </c>
      <c r="BF90">
        <f t="shared" si="96"/>
        <v>7.2400000000000006E-2</v>
      </c>
      <c r="BG90">
        <f t="shared" si="97"/>
        <v>1.9E-3</v>
      </c>
      <c r="BH90">
        <f t="shared" si="98"/>
        <v>0.02</v>
      </c>
      <c r="BI90">
        <f t="shared" si="99"/>
        <v>0.1036</v>
      </c>
      <c r="BK90">
        <f t="shared" si="100"/>
        <v>3.9300000000000002E-2</v>
      </c>
      <c r="BL90">
        <f t="shared" si="101"/>
        <v>0.1038</v>
      </c>
      <c r="BM90">
        <f t="shared" si="102"/>
        <v>1.4E-3</v>
      </c>
      <c r="BN90">
        <f t="shared" si="103"/>
        <v>9.4E-2</v>
      </c>
      <c r="BO90">
        <f t="shared" si="104"/>
        <v>0.37809999999999999</v>
      </c>
    </row>
    <row r="91" spans="1:67" x14ac:dyDescent="0.25">
      <c r="A91">
        <v>141</v>
      </c>
      <c r="B91">
        <v>0.33</v>
      </c>
      <c r="C91">
        <v>0.04</v>
      </c>
      <c r="D91">
        <v>0.5</v>
      </c>
      <c r="E91">
        <v>0.55000000000000004</v>
      </c>
      <c r="F91">
        <v>0.1</v>
      </c>
      <c r="G91" t="s">
        <v>13</v>
      </c>
      <c r="H91">
        <f t="shared" si="76"/>
        <v>1.52E-2</v>
      </c>
      <c r="I91">
        <f t="shared" si="77"/>
        <v>2.06E-2</v>
      </c>
      <c r="J91">
        <f t="shared" si="78"/>
        <v>0.12089999999999999</v>
      </c>
      <c r="K91">
        <f t="shared" si="79"/>
        <v>0.33589999999999998</v>
      </c>
      <c r="L91">
        <f t="shared" si="53"/>
        <v>1.52E-2</v>
      </c>
      <c r="M91" t="str">
        <f t="shared" si="54"/>
        <v>very_low</v>
      </c>
      <c r="N91">
        <f t="shared" si="55"/>
        <v>1</v>
      </c>
      <c r="O91">
        <f t="shared" si="80"/>
        <v>0.33329999999999999</v>
      </c>
      <c r="P91">
        <f t="shared" si="81"/>
        <v>4.4400000000000002E-2</v>
      </c>
      <c r="Q91">
        <f t="shared" si="82"/>
        <v>0.52629999999999999</v>
      </c>
      <c r="R91">
        <f t="shared" si="83"/>
        <v>0.55559999999999998</v>
      </c>
      <c r="S91">
        <f t="shared" si="84"/>
        <v>0.1075</v>
      </c>
      <c r="U91">
        <f t="shared" si="56"/>
        <v>0.5</v>
      </c>
      <c r="V91">
        <f t="shared" si="57"/>
        <v>0.91500000000000004</v>
      </c>
      <c r="W91">
        <f t="shared" si="58"/>
        <v>0.31040000000000001</v>
      </c>
      <c r="X91">
        <f t="shared" si="59"/>
        <v>0.28570000000000001</v>
      </c>
      <c r="Y91">
        <f t="shared" si="60"/>
        <v>0.80589999999999995</v>
      </c>
      <c r="AA91">
        <f t="shared" si="61"/>
        <v>4.4900000000000002E-2</v>
      </c>
      <c r="AB91">
        <f t="shared" si="62"/>
        <v>2E-3</v>
      </c>
      <c r="AC91">
        <f t="shared" si="63"/>
        <v>0.13289999999999999</v>
      </c>
      <c r="AD91">
        <f t="shared" si="64"/>
        <v>0.1537</v>
      </c>
      <c r="AE91">
        <f t="shared" si="65"/>
        <v>6.3E-3</v>
      </c>
      <c r="AG91">
        <f t="shared" si="66"/>
        <v>0.1163</v>
      </c>
      <c r="AH91">
        <f t="shared" si="67"/>
        <v>0.72289999999999999</v>
      </c>
      <c r="AI91">
        <f t="shared" si="68"/>
        <v>3.8600000000000002E-2</v>
      </c>
      <c r="AJ91">
        <f t="shared" si="69"/>
        <v>3.2599999999999997E-2</v>
      </c>
      <c r="AK91">
        <f t="shared" si="70"/>
        <v>0.46779999999999999</v>
      </c>
      <c r="AM91">
        <f t="shared" si="71"/>
        <v>0.16670000000000001</v>
      </c>
      <c r="AN91">
        <f t="shared" si="72"/>
        <v>0.87060000000000004</v>
      </c>
      <c r="AO91">
        <f t="shared" si="73"/>
        <v>0.21589999999999998</v>
      </c>
      <c r="AP91">
        <f t="shared" si="74"/>
        <v>0.26989999999999997</v>
      </c>
      <c r="AQ91">
        <f t="shared" si="75"/>
        <v>0.69839999999999991</v>
      </c>
      <c r="AS91">
        <f t="shared" si="85"/>
        <v>2E-3</v>
      </c>
      <c r="AT91">
        <f t="shared" si="86"/>
        <v>1.78E-2</v>
      </c>
      <c r="AU91">
        <f t="shared" si="87"/>
        <v>6.4600000000000005E-2</v>
      </c>
      <c r="AV91">
        <f t="shared" si="88"/>
        <v>9.98E-2</v>
      </c>
      <c r="AW91">
        <f t="shared" si="89"/>
        <v>1.2999999999999999E-3</v>
      </c>
      <c r="AY91">
        <f t="shared" si="90"/>
        <v>7.1000000000000004E-3</v>
      </c>
      <c r="AZ91">
        <f t="shared" si="91"/>
        <v>5.5899999999999998E-2</v>
      </c>
      <c r="BA91">
        <f t="shared" si="92"/>
        <v>3.1600000000000003E-2</v>
      </c>
      <c r="BB91">
        <f t="shared" si="93"/>
        <v>3.6200000000000003E-2</v>
      </c>
      <c r="BC91">
        <f t="shared" si="94"/>
        <v>1.7000000000000001E-2</v>
      </c>
      <c r="BE91">
        <f t="shared" si="95"/>
        <v>4.2200000000000001E-2</v>
      </c>
      <c r="BF91">
        <f t="shared" si="96"/>
        <v>7.0800000000000002E-2</v>
      </c>
      <c r="BG91">
        <f t="shared" si="97"/>
        <v>2.4400000000000002E-2</v>
      </c>
      <c r="BH91">
        <f t="shared" si="98"/>
        <v>0.104</v>
      </c>
      <c r="BI91">
        <f t="shared" si="99"/>
        <v>0.13919999999999999</v>
      </c>
      <c r="BK91">
        <f t="shared" si="100"/>
        <v>5.57E-2</v>
      </c>
      <c r="BL91">
        <f t="shared" si="101"/>
        <v>0.1022</v>
      </c>
      <c r="BM91">
        <f t="shared" si="102"/>
        <v>2.1100000000000001E-2</v>
      </c>
      <c r="BN91">
        <f t="shared" si="103"/>
        <v>0.03</v>
      </c>
      <c r="BO91">
        <f t="shared" si="104"/>
        <v>0.41370000000000001</v>
      </c>
    </row>
    <row r="92" spans="1:67" x14ac:dyDescent="0.25">
      <c r="A92">
        <v>142</v>
      </c>
      <c r="B92">
        <v>0.42</v>
      </c>
      <c r="C92">
        <v>0.15</v>
      </c>
      <c r="D92">
        <v>0.66</v>
      </c>
      <c r="E92">
        <v>0.78</v>
      </c>
      <c r="F92">
        <v>0.4</v>
      </c>
      <c r="G92" t="s">
        <v>24</v>
      </c>
      <c r="H92">
        <f t="shared" si="76"/>
        <v>0.11</v>
      </c>
      <c r="I92">
        <f t="shared" si="77"/>
        <v>8.8200000000000001E-2</v>
      </c>
      <c r="J92">
        <f t="shared" si="78"/>
        <v>9.1700000000000004E-2</v>
      </c>
      <c r="K92">
        <f t="shared" si="79"/>
        <v>0.3075</v>
      </c>
      <c r="L92">
        <f t="shared" si="53"/>
        <v>8.8200000000000001E-2</v>
      </c>
      <c r="M92" t="str">
        <f t="shared" si="54"/>
        <v>Low</v>
      </c>
      <c r="N92">
        <f t="shared" si="55"/>
        <v>0</v>
      </c>
      <c r="O92">
        <f t="shared" si="80"/>
        <v>0.42420000000000002</v>
      </c>
      <c r="P92">
        <f t="shared" si="81"/>
        <v>0.16669999999999999</v>
      </c>
      <c r="Q92">
        <f t="shared" si="82"/>
        <v>0.69469999999999998</v>
      </c>
      <c r="R92">
        <f t="shared" si="83"/>
        <v>0.78790000000000004</v>
      </c>
      <c r="S92">
        <f t="shared" si="84"/>
        <v>0.43009999999999998</v>
      </c>
      <c r="U92">
        <f t="shared" si="56"/>
        <v>0.40429999999999999</v>
      </c>
      <c r="V92">
        <f t="shared" si="57"/>
        <v>0.71419999999999995</v>
      </c>
      <c r="W92">
        <f t="shared" si="58"/>
        <v>0.18010000000000001</v>
      </c>
      <c r="X92">
        <f t="shared" si="59"/>
        <v>0.1186</v>
      </c>
      <c r="Y92">
        <f t="shared" si="60"/>
        <v>0.39850000000000002</v>
      </c>
      <c r="AA92">
        <f t="shared" si="61"/>
        <v>7.7399999999999997E-2</v>
      </c>
      <c r="AB92">
        <f t="shared" si="62"/>
        <v>1.23E-2</v>
      </c>
      <c r="AC92">
        <f t="shared" si="63"/>
        <v>0.29210000000000003</v>
      </c>
      <c r="AD92">
        <f t="shared" si="64"/>
        <v>0.43440000000000001</v>
      </c>
      <c r="AE92">
        <f t="shared" si="65"/>
        <v>0.08</v>
      </c>
      <c r="AG92">
        <f t="shared" si="66"/>
        <v>6.9099999999999995E-2</v>
      </c>
      <c r="AH92">
        <f t="shared" si="67"/>
        <v>0.318</v>
      </c>
      <c r="AI92">
        <f t="shared" si="68"/>
        <v>1.4E-2</v>
      </c>
      <c r="AJ92">
        <f t="shared" si="69"/>
        <v>7.1999999999999998E-3</v>
      </c>
      <c r="AK92">
        <f t="shared" si="70"/>
        <v>6.6799999999999998E-2</v>
      </c>
      <c r="AM92">
        <f t="shared" si="71"/>
        <v>1.9900000000000029E-2</v>
      </c>
      <c r="AN92">
        <f t="shared" si="72"/>
        <v>0.54749999999999999</v>
      </c>
      <c r="AO92">
        <f t="shared" si="73"/>
        <v>0.51459999999999995</v>
      </c>
      <c r="AP92">
        <f t="shared" si="74"/>
        <v>0.66930000000000001</v>
      </c>
      <c r="AQ92">
        <f t="shared" si="75"/>
        <v>3.1599999999999961E-2</v>
      </c>
      <c r="AS92">
        <f t="shared" si="85"/>
        <v>3.0499999999999999E-2</v>
      </c>
      <c r="AT92">
        <f t="shared" si="86"/>
        <v>7.4999999999999997E-3</v>
      </c>
      <c r="AU92">
        <f t="shared" si="87"/>
        <v>0.2238</v>
      </c>
      <c r="AV92">
        <f t="shared" si="88"/>
        <v>0.3805</v>
      </c>
      <c r="AW92">
        <f t="shared" si="89"/>
        <v>7.4999999999999997E-2</v>
      </c>
      <c r="AY92">
        <f t="shared" si="90"/>
        <v>2.5399999999999999E-2</v>
      </c>
      <c r="AZ92">
        <f t="shared" si="91"/>
        <v>4.5600000000000002E-2</v>
      </c>
      <c r="BA92">
        <f t="shared" si="92"/>
        <v>0.1908</v>
      </c>
      <c r="BB92">
        <f t="shared" si="93"/>
        <v>0.31690000000000002</v>
      </c>
      <c r="BC92">
        <f t="shared" si="94"/>
        <v>5.67E-2</v>
      </c>
      <c r="BE92">
        <f t="shared" si="95"/>
        <v>9.7000000000000003E-3</v>
      </c>
      <c r="BF92">
        <f t="shared" si="96"/>
        <v>6.0499999999999998E-2</v>
      </c>
      <c r="BG92">
        <f t="shared" si="97"/>
        <v>0.1348</v>
      </c>
      <c r="BH92">
        <f t="shared" si="98"/>
        <v>0.38469999999999999</v>
      </c>
      <c r="BI92">
        <f t="shared" si="99"/>
        <v>6.5500000000000003E-2</v>
      </c>
      <c r="BK92">
        <f t="shared" si="100"/>
        <v>2.3199999999999998E-2</v>
      </c>
      <c r="BL92">
        <f t="shared" si="101"/>
        <v>9.1899999999999996E-2</v>
      </c>
      <c r="BM92">
        <f t="shared" si="102"/>
        <v>0.1381</v>
      </c>
      <c r="BN92">
        <f t="shared" si="103"/>
        <v>0.31069999999999998</v>
      </c>
      <c r="BO92">
        <f t="shared" si="104"/>
        <v>0.34</v>
      </c>
    </row>
    <row r="93" spans="1:67" x14ac:dyDescent="0.25">
      <c r="A93">
        <v>143</v>
      </c>
      <c r="B93">
        <v>0.44</v>
      </c>
      <c r="C93">
        <v>0.08</v>
      </c>
      <c r="D93">
        <v>0.8</v>
      </c>
      <c r="E93">
        <v>0.22</v>
      </c>
      <c r="F93">
        <v>0.56000000000000005</v>
      </c>
      <c r="G93" t="s">
        <v>24</v>
      </c>
      <c r="H93">
        <f t="shared" si="76"/>
        <v>0.2142</v>
      </c>
      <c r="I93">
        <f t="shared" si="77"/>
        <v>0.19919999999999999</v>
      </c>
      <c r="J93">
        <f t="shared" si="78"/>
        <v>9.0999999999999998E-2</v>
      </c>
      <c r="K93">
        <f t="shared" si="79"/>
        <v>0.2404</v>
      </c>
      <c r="L93">
        <f t="shared" si="53"/>
        <v>9.0999999999999998E-2</v>
      </c>
      <c r="M93" t="str">
        <f t="shared" si="54"/>
        <v>Middle</v>
      </c>
      <c r="N93">
        <f t="shared" si="55"/>
        <v>1</v>
      </c>
      <c r="O93">
        <f t="shared" si="80"/>
        <v>0.44440000000000002</v>
      </c>
      <c r="P93">
        <f t="shared" si="81"/>
        <v>8.8900000000000007E-2</v>
      </c>
      <c r="Q93">
        <f t="shared" si="82"/>
        <v>0.84209999999999996</v>
      </c>
      <c r="R93">
        <f t="shared" si="83"/>
        <v>0.22220000000000001</v>
      </c>
      <c r="S93">
        <f t="shared" si="84"/>
        <v>0.60219999999999996</v>
      </c>
      <c r="U93">
        <f t="shared" si="56"/>
        <v>0.38469999999999999</v>
      </c>
      <c r="V93">
        <f t="shared" si="57"/>
        <v>0.8367</v>
      </c>
      <c r="W93">
        <f t="shared" si="58"/>
        <v>8.5699999999999998E-2</v>
      </c>
      <c r="X93">
        <f t="shared" si="59"/>
        <v>0.63639999999999997</v>
      </c>
      <c r="Y93">
        <f t="shared" si="60"/>
        <v>0.24829999999999999</v>
      </c>
      <c r="AA93">
        <f t="shared" si="61"/>
        <v>8.6599999999999996E-2</v>
      </c>
      <c r="AB93">
        <f t="shared" si="62"/>
        <v>4.7999999999999996E-3</v>
      </c>
      <c r="AC93">
        <f t="shared" si="63"/>
        <v>0.54190000000000005</v>
      </c>
      <c r="AD93">
        <f t="shared" si="64"/>
        <v>2.0199999999999999E-2</v>
      </c>
      <c r="AE93">
        <f t="shared" si="65"/>
        <v>0.19209999999999999</v>
      </c>
      <c r="AG93">
        <f t="shared" si="66"/>
        <v>6.1600000000000002E-2</v>
      </c>
      <c r="AH93">
        <f t="shared" si="67"/>
        <v>0.53029999999999999</v>
      </c>
      <c r="AI93">
        <f t="shared" si="68"/>
        <v>4.5999999999999999E-3</v>
      </c>
      <c r="AJ93">
        <f t="shared" si="69"/>
        <v>0.22500000000000001</v>
      </c>
      <c r="AK93">
        <f t="shared" si="70"/>
        <v>2.4799999999999999E-2</v>
      </c>
      <c r="AM93">
        <f t="shared" si="71"/>
        <v>5.9700000000000031E-2</v>
      </c>
      <c r="AN93">
        <f t="shared" si="72"/>
        <v>0.74780000000000002</v>
      </c>
      <c r="AO93">
        <f t="shared" si="73"/>
        <v>0.75639999999999996</v>
      </c>
      <c r="AP93">
        <f t="shared" si="74"/>
        <v>0.41419999999999996</v>
      </c>
      <c r="AQ93">
        <f t="shared" si="75"/>
        <v>0.35389999999999999</v>
      </c>
      <c r="AS93">
        <f t="shared" si="85"/>
        <v>3.9699999999999999E-2</v>
      </c>
      <c r="AT93">
        <f t="shared" si="86"/>
        <v>1.4999999999999999E-2</v>
      </c>
      <c r="AU93">
        <f t="shared" si="87"/>
        <v>0.47360000000000002</v>
      </c>
      <c r="AV93">
        <f t="shared" si="88"/>
        <v>3.3700000000000001E-2</v>
      </c>
      <c r="AW93">
        <f t="shared" si="89"/>
        <v>0.18709999999999999</v>
      </c>
      <c r="AY93">
        <f t="shared" si="90"/>
        <v>3.4599999999999999E-2</v>
      </c>
      <c r="AZ93">
        <f t="shared" si="91"/>
        <v>5.3100000000000001E-2</v>
      </c>
      <c r="BA93">
        <f t="shared" si="92"/>
        <v>0.44059999999999999</v>
      </c>
      <c r="BB93">
        <f t="shared" si="93"/>
        <v>9.7299999999999998E-2</v>
      </c>
      <c r="BC93">
        <f t="shared" si="94"/>
        <v>0.16880000000000001</v>
      </c>
      <c r="BE93">
        <f t="shared" si="95"/>
        <v>5.0000000000000001E-4</v>
      </c>
      <c r="BF93">
        <f t="shared" si="96"/>
        <v>6.8000000000000005E-2</v>
      </c>
      <c r="BG93">
        <f t="shared" si="97"/>
        <v>0.3846</v>
      </c>
      <c r="BH93">
        <f t="shared" si="98"/>
        <v>2.9499999999999998E-2</v>
      </c>
      <c r="BI93">
        <f t="shared" si="99"/>
        <v>4.6600000000000003E-2</v>
      </c>
      <c r="BK93">
        <f t="shared" si="100"/>
        <v>1.4E-2</v>
      </c>
      <c r="BL93">
        <f t="shared" si="101"/>
        <v>9.9400000000000002E-2</v>
      </c>
      <c r="BM93">
        <f t="shared" si="102"/>
        <v>0.38790000000000002</v>
      </c>
      <c r="BN93">
        <f t="shared" si="103"/>
        <v>0.10349999999999999</v>
      </c>
      <c r="BO93">
        <f t="shared" si="104"/>
        <v>0.22789999999999999</v>
      </c>
    </row>
    <row r="94" spans="1:67" x14ac:dyDescent="0.25">
      <c r="A94">
        <v>144</v>
      </c>
      <c r="B94">
        <v>0.39</v>
      </c>
      <c r="C94">
        <v>0.15</v>
      </c>
      <c r="D94">
        <v>0.81</v>
      </c>
      <c r="E94">
        <v>0.22</v>
      </c>
      <c r="F94">
        <v>0.28999999999999998</v>
      </c>
      <c r="G94" t="s">
        <v>21</v>
      </c>
      <c r="H94">
        <f t="shared" si="76"/>
        <v>9.5100000000000004E-2</v>
      </c>
      <c r="I94">
        <f t="shared" si="77"/>
        <v>8.0100000000000005E-2</v>
      </c>
      <c r="J94">
        <f t="shared" si="78"/>
        <v>0.14169999999999999</v>
      </c>
      <c r="K94">
        <f t="shared" si="79"/>
        <v>0.36549999999999999</v>
      </c>
      <c r="L94">
        <f t="shared" si="53"/>
        <v>8.0100000000000005E-2</v>
      </c>
      <c r="M94" t="str">
        <f t="shared" si="54"/>
        <v>Low</v>
      </c>
      <c r="N94">
        <f t="shared" si="55"/>
        <v>1</v>
      </c>
      <c r="O94">
        <f t="shared" si="80"/>
        <v>0.39389999999999997</v>
      </c>
      <c r="P94">
        <f t="shared" si="81"/>
        <v>0.16669999999999999</v>
      </c>
      <c r="Q94">
        <f t="shared" si="82"/>
        <v>0.85260000000000002</v>
      </c>
      <c r="R94">
        <f t="shared" si="83"/>
        <v>0.22220000000000001</v>
      </c>
      <c r="S94">
        <f t="shared" si="84"/>
        <v>0.31180000000000002</v>
      </c>
      <c r="U94">
        <f t="shared" si="56"/>
        <v>0.43480000000000002</v>
      </c>
      <c r="V94">
        <f t="shared" si="57"/>
        <v>0.71419999999999995</v>
      </c>
      <c r="W94">
        <f t="shared" si="58"/>
        <v>7.9600000000000004E-2</v>
      </c>
      <c r="X94">
        <f t="shared" si="59"/>
        <v>0.63639999999999997</v>
      </c>
      <c r="Y94">
        <f t="shared" si="60"/>
        <v>0.52459999999999996</v>
      </c>
      <c r="AA94">
        <f t="shared" si="61"/>
        <v>6.5100000000000005E-2</v>
      </c>
      <c r="AB94">
        <f t="shared" si="62"/>
        <v>1.23E-2</v>
      </c>
      <c r="AC94">
        <f t="shared" si="63"/>
        <v>0.56520000000000004</v>
      </c>
      <c r="AD94">
        <f t="shared" si="64"/>
        <v>2.0199999999999999E-2</v>
      </c>
      <c r="AE94">
        <f t="shared" si="65"/>
        <v>3.9E-2</v>
      </c>
      <c r="AG94">
        <f t="shared" si="66"/>
        <v>8.2100000000000006E-2</v>
      </c>
      <c r="AH94">
        <f t="shared" si="67"/>
        <v>0.318</v>
      </c>
      <c r="AI94">
        <f t="shared" si="68"/>
        <v>4.1000000000000003E-3</v>
      </c>
      <c r="AJ94">
        <f t="shared" si="69"/>
        <v>0.22500000000000001</v>
      </c>
      <c r="AK94">
        <f t="shared" si="70"/>
        <v>0.1318</v>
      </c>
      <c r="AM94">
        <f t="shared" si="71"/>
        <v>4.0900000000000047E-2</v>
      </c>
      <c r="AN94">
        <f t="shared" si="72"/>
        <v>0.54749999999999999</v>
      </c>
      <c r="AO94">
        <f t="shared" si="73"/>
        <v>0.77300000000000002</v>
      </c>
      <c r="AP94">
        <f t="shared" si="74"/>
        <v>0.41419999999999996</v>
      </c>
      <c r="AQ94">
        <f t="shared" si="75"/>
        <v>0.21279999999999993</v>
      </c>
      <c r="AS94">
        <f t="shared" si="85"/>
        <v>1.8200000000000001E-2</v>
      </c>
      <c r="AT94">
        <f t="shared" si="86"/>
        <v>7.4999999999999997E-3</v>
      </c>
      <c r="AU94">
        <f t="shared" si="87"/>
        <v>0.49690000000000001</v>
      </c>
      <c r="AV94">
        <f t="shared" si="88"/>
        <v>3.3700000000000001E-2</v>
      </c>
      <c r="AW94">
        <f t="shared" si="89"/>
        <v>3.4000000000000002E-2</v>
      </c>
      <c r="AY94">
        <f t="shared" si="90"/>
        <v>1.3100000000000001E-2</v>
      </c>
      <c r="AZ94">
        <f t="shared" si="91"/>
        <v>4.5600000000000002E-2</v>
      </c>
      <c r="BA94">
        <f t="shared" si="92"/>
        <v>0.46389999999999998</v>
      </c>
      <c r="BB94">
        <f t="shared" si="93"/>
        <v>9.7299999999999998E-2</v>
      </c>
      <c r="BC94">
        <f t="shared" si="94"/>
        <v>1.5699999999999999E-2</v>
      </c>
      <c r="BE94">
        <f t="shared" si="95"/>
        <v>2.1999999999999999E-2</v>
      </c>
      <c r="BF94">
        <f t="shared" si="96"/>
        <v>6.0499999999999998E-2</v>
      </c>
      <c r="BG94">
        <f t="shared" si="97"/>
        <v>0.40789999999999998</v>
      </c>
      <c r="BH94">
        <f t="shared" si="98"/>
        <v>2.9499999999999998E-2</v>
      </c>
      <c r="BI94">
        <f t="shared" si="99"/>
        <v>0.1065</v>
      </c>
      <c r="BK94">
        <f t="shared" si="100"/>
        <v>3.5499999999999997E-2</v>
      </c>
      <c r="BL94">
        <f t="shared" si="101"/>
        <v>9.1899999999999996E-2</v>
      </c>
      <c r="BM94">
        <f t="shared" si="102"/>
        <v>0.41120000000000001</v>
      </c>
      <c r="BN94">
        <f t="shared" si="103"/>
        <v>0.10349999999999999</v>
      </c>
      <c r="BO94">
        <f t="shared" si="104"/>
        <v>0.38100000000000001</v>
      </c>
    </row>
    <row r="95" spans="1:67" x14ac:dyDescent="0.25">
      <c r="A95">
        <v>145</v>
      </c>
      <c r="B95">
        <v>0.42</v>
      </c>
      <c r="C95">
        <v>0.21</v>
      </c>
      <c r="D95">
        <v>0.87</v>
      </c>
      <c r="E95">
        <v>0.56000000000000005</v>
      </c>
      <c r="F95">
        <v>0.48</v>
      </c>
      <c r="G95" t="s">
        <v>24</v>
      </c>
      <c r="H95">
        <f t="shared" si="76"/>
        <v>0.1898</v>
      </c>
      <c r="I95">
        <f t="shared" si="77"/>
        <v>0.16800000000000001</v>
      </c>
      <c r="J95">
        <f t="shared" si="78"/>
        <v>9.7600000000000006E-2</v>
      </c>
      <c r="K95">
        <f t="shared" si="79"/>
        <v>0.31340000000000001</v>
      </c>
      <c r="L95">
        <f t="shared" si="53"/>
        <v>9.7600000000000006E-2</v>
      </c>
      <c r="M95" t="str">
        <f t="shared" si="54"/>
        <v>Middle</v>
      </c>
      <c r="N95">
        <f t="shared" si="55"/>
        <v>1</v>
      </c>
      <c r="O95">
        <f t="shared" si="80"/>
        <v>0.42420000000000002</v>
      </c>
      <c r="P95">
        <f t="shared" si="81"/>
        <v>0.23330000000000001</v>
      </c>
      <c r="Q95">
        <f t="shared" si="82"/>
        <v>0.91579999999999995</v>
      </c>
      <c r="R95">
        <f t="shared" si="83"/>
        <v>0.56569999999999998</v>
      </c>
      <c r="S95">
        <f t="shared" si="84"/>
        <v>0.5161</v>
      </c>
      <c r="U95">
        <f t="shared" si="56"/>
        <v>0.40429999999999999</v>
      </c>
      <c r="V95">
        <f t="shared" si="57"/>
        <v>0.62170000000000003</v>
      </c>
      <c r="W95">
        <f t="shared" si="58"/>
        <v>4.3999999999999997E-2</v>
      </c>
      <c r="X95">
        <f t="shared" si="59"/>
        <v>0.27739999999999998</v>
      </c>
      <c r="Y95">
        <f t="shared" si="60"/>
        <v>0.31919999999999998</v>
      </c>
      <c r="AA95">
        <f t="shared" si="61"/>
        <v>7.7399999999999997E-2</v>
      </c>
      <c r="AB95">
        <f t="shared" si="62"/>
        <v>2.2100000000000002E-2</v>
      </c>
      <c r="AC95">
        <f t="shared" si="63"/>
        <v>0.72509999999999997</v>
      </c>
      <c r="AD95">
        <f t="shared" si="64"/>
        <v>0.16139999999999999</v>
      </c>
      <c r="AE95">
        <f t="shared" si="65"/>
        <v>0.1263</v>
      </c>
      <c r="AG95">
        <f t="shared" si="66"/>
        <v>6.9099999999999995E-2</v>
      </c>
      <c r="AH95">
        <f t="shared" si="67"/>
        <v>0.21029999999999999</v>
      </c>
      <c r="AI95">
        <f t="shared" si="68"/>
        <v>2E-3</v>
      </c>
      <c r="AJ95">
        <f t="shared" si="69"/>
        <v>3.0700000000000002E-2</v>
      </c>
      <c r="AK95">
        <f t="shared" si="70"/>
        <v>4.0899999999999999E-2</v>
      </c>
      <c r="AM95">
        <f t="shared" si="71"/>
        <v>1.9900000000000029E-2</v>
      </c>
      <c r="AN95">
        <f t="shared" si="72"/>
        <v>0.38840000000000002</v>
      </c>
      <c r="AO95">
        <f t="shared" si="73"/>
        <v>0.87179999999999991</v>
      </c>
      <c r="AP95">
        <f t="shared" si="74"/>
        <v>0.2883</v>
      </c>
      <c r="AQ95">
        <f t="shared" si="75"/>
        <v>0.19690000000000002</v>
      </c>
      <c r="AS95">
        <f t="shared" si="85"/>
        <v>3.0499999999999999E-2</v>
      </c>
      <c r="AT95">
        <f t="shared" si="86"/>
        <v>2.3E-3</v>
      </c>
      <c r="AU95">
        <f t="shared" si="87"/>
        <v>0.65680000000000005</v>
      </c>
      <c r="AV95">
        <f t="shared" si="88"/>
        <v>0.1075</v>
      </c>
      <c r="AW95">
        <f t="shared" si="89"/>
        <v>0.12130000000000001</v>
      </c>
      <c r="AY95">
        <f t="shared" si="90"/>
        <v>2.5399999999999999E-2</v>
      </c>
      <c r="AZ95">
        <f t="shared" si="91"/>
        <v>3.5799999999999998E-2</v>
      </c>
      <c r="BA95">
        <f t="shared" si="92"/>
        <v>0.62380000000000002</v>
      </c>
      <c r="BB95">
        <f t="shared" si="93"/>
        <v>4.3900000000000002E-2</v>
      </c>
      <c r="BC95">
        <f t="shared" si="94"/>
        <v>0.10299999999999999</v>
      </c>
      <c r="BE95">
        <f t="shared" si="95"/>
        <v>9.7000000000000003E-3</v>
      </c>
      <c r="BF95">
        <f t="shared" si="96"/>
        <v>5.0700000000000002E-2</v>
      </c>
      <c r="BG95">
        <f t="shared" si="97"/>
        <v>0.56779999999999997</v>
      </c>
      <c r="BH95">
        <f t="shared" si="98"/>
        <v>0.11169999999999999</v>
      </c>
      <c r="BI95">
        <f t="shared" si="99"/>
        <v>1.9199999999999998E-2</v>
      </c>
      <c r="BK95">
        <f t="shared" si="100"/>
        <v>2.3199999999999998E-2</v>
      </c>
      <c r="BL95">
        <f t="shared" si="101"/>
        <v>8.2100000000000006E-2</v>
      </c>
      <c r="BM95">
        <f t="shared" si="102"/>
        <v>0.57110000000000005</v>
      </c>
      <c r="BN95">
        <f t="shared" si="103"/>
        <v>3.7699999999999997E-2</v>
      </c>
      <c r="BO95">
        <f t="shared" si="104"/>
        <v>0.29370000000000002</v>
      </c>
    </row>
    <row r="96" spans="1:67" x14ac:dyDescent="0.25">
      <c r="A96">
        <v>146</v>
      </c>
      <c r="B96">
        <v>0.46</v>
      </c>
      <c r="C96">
        <v>0.2</v>
      </c>
      <c r="D96">
        <v>0.76</v>
      </c>
      <c r="E96">
        <v>0.95</v>
      </c>
      <c r="F96">
        <v>0.65</v>
      </c>
      <c r="G96" t="s">
        <v>20</v>
      </c>
      <c r="H96">
        <f t="shared" si="76"/>
        <v>0.32779999999999998</v>
      </c>
      <c r="I96">
        <f t="shared" si="77"/>
        <v>0.30599999999999999</v>
      </c>
      <c r="J96">
        <f t="shared" si="78"/>
        <v>0.20499999999999999</v>
      </c>
      <c r="K96">
        <f t="shared" si="79"/>
        <v>0.17849999999999999</v>
      </c>
      <c r="L96">
        <f t="shared" si="53"/>
        <v>0.17849999999999999</v>
      </c>
      <c r="M96" t="str">
        <f t="shared" si="54"/>
        <v>High</v>
      </c>
      <c r="N96">
        <f t="shared" si="55"/>
        <v>1</v>
      </c>
      <c r="O96">
        <f t="shared" si="80"/>
        <v>0.46460000000000001</v>
      </c>
      <c r="P96">
        <f t="shared" si="81"/>
        <v>0.22220000000000001</v>
      </c>
      <c r="Q96">
        <f t="shared" si="82"/>
        <v>0.8</v>
      </c>
      <c r="R96">
        <f t="shared" si="83"/>
        <v>0.95960000000000001</v>
      </c>
      <c r="S96">
        <f t="shared" si="84"/>
        <v>0.69889999999999997</v>
      </c>
      <c r="U96">
        <f t="shared" si="56"/>
        <v>0.36559999999999998</v>
      </c>
      <c r="V96">
        <f t="shared" si="57"/>
        <v>0.63639999999999997</v>
      </c>
      <c r="W96">
        <f t="shared" si="58"/>
        <v>0.1111</v>
      </c>
      <c r="X96">
        <f t="shared" si="59"/>
        <v>2.06E-2</v>
      </c>
      <c r="Y96">
        <f t="shared" si="60"/>
        <v>0.1772</v>
      </c>
      <c r="AA96">
        <f t="shared" si="61"/>
        <v>9.6600000000000005E-2</v>
      </c>
      <c r="AB96">
        <f t="shared" si="62"/>
        <v>2.0199999999999999E-2</v>
      </c>
      <c r="AC96">
        <f t="shared" si="63"/>
        <v>0.45660000000000001</v>
      </c>
      <c r="AD96">
        <f t="shared" si="64"/>
        <v>0.85840000000000005</v>
      </c>
      <c r="AE96">
        <f t="shared" si="65"/>
        <v>0.29749999999999999</v>
      </c>
      <c r="AG96">
        <f t="shared" si="66"/>
        <v>5.4899999999999997E-2</v>
      </c>
      <c r="AH96">
        <f t="shared" si="67"/>
        <v>0.22500000000000001</v>
      </c>
      <c r="AI96">
        <f t="shared" si="68"/>
        <v>6.6E-3</v>
      </c>
      <c r="AJ96">
        <f t="shared" si="69"/>
        <v>8.0000000000000004E-4</v>
      </c>
      <c r="AK96">
        <f t="shared" si="70"/>
        <v>1.3599999999999999E-2</v>
      </c>
      <c r="AM96">
        <f t="shared" si="71"/>
        <v>9.9000000000000032E-2</v>
      </c>
      <c r="AN96">
        <f t="shared" si="72"/>
        <v>0.41419999999999996</v>
      </c>
      <c r="AO96">
        <f t="shared" si="73"/>
        <v>0.68890000000000007</v>
      </c>
      <c r="AP96">
        <f t="shared" si="74"/>
        <v>0.93900000000000006</v>
      </c>
      <c r="AQ96">
        <f t="shared" si="75"/>
        <v>0.52169999999999994</v>
      </c>
      <c r="AS96">
        <f t="shared" si="85"/>
        <v>4.9700000000000001E-2</v>
      </c>
      <c r="AT96">
        <f t="shared" si="86"/>
        <v>4.0000000000000002E-4</v>
      </c>
      <c r="AU96">
        <f t="shared" si="87"/>
        <v>0.38829999999999998</v>
      </c>
      <c r="AV96">
        <f t="shared" si="88"/>
        <v>0.80449999999999999</v>
      </c>
      <c r="AW96">
        <f t="shared" si="89"/>
        <v>0.29249999999999998</v>
      </c>
      <c r="AY96">
        <f t="shared" si="90"/>
        <v>4.4600000000000001E-2</v>
      </c>
      <c r="AZ96">
        <f t="shared" si="91"/>
        <v>3.7699999999999997E-2</v>
      </c>
      <c r="BA96">
        <f t="shared" si="92"/>
        <v>0.3553</v>
      </c>
      <c r="BB96">
        <f t="shared" si="93"/>
        <v>0.7409</v>
      </c>
      <c r="BC96">
        <f t="shared" si="94"/>
        <v>0.2742</v>
      </c>
      <c r="BE96">
        <f t="shared" si="95"/>
        <v>9.4999999999999998E-3</v>
      </c>
      <c r="BF96">
        <f t="shared" si="96"/>
        <v>5.2600000000000001E-2</v>
      </c>
      <c r="BG96">
        <f t="shared" si="97"/>
        <v>0.29930000000000001</v>
      </c>
      <c r="BH96">
        <f t="shared" si="98"/>
        <v>0.80869999999999997</v>
      </c>
      <c r="BI96">
        <f t="shared" si="99"/>
        <v>0.152</v>
      </c>
      <c r="BK96">
        <f t="shared" si="100"/>
        <v>4.0000000000000001E-3</v>
      </c>
      <c r="BL96">
        <f t="shared" si="101"/>
        <v>8.4000000000000005E-2</v>
      </c>
      <c r="BM96">
        <f t="shared" si="102"/>
        <v>0.30259999999999998</v>
      </c>
      <c r="BN96">
        <f t="shared" si="103"/>
        <v>0.73470000000000002</v>
      </c>
      <c r="BO96">
        <f t="shared" si="104"/>
        <v>0.1225</v>
      </c>
    </row>
    <row r="97" spans="1:67" x14ac:dyDescent="0.25">
      <c r="A97">
        <v>147</v>
      </c>
      <c r="B97">
        <v>0.36499999999999999</v>
      </c>
      <c r="C97">
        <v>0.24299999999999999</v>
      </c>
      <c r="D97">
        <v>0.19</v>
      </c>
      <c r="E97">
        <v>0.24</v>
      </c>
      <c r="F97">
        <v>0.35</v>
      </c>
      <c r="G97" t="s">
        <v>21</v>
      </c>
      <c r="H97">
        <f t="shared" si="76"/>
        <v>5.1400000000000001E-2</v>
      </c>
      <c r="I97">
        <f t="shared" si="77"/>
        <v>4.4900000000000002E-2</v>
      </c>
      <c r="J97">
        <f t="shared" si="78"/>
        <v>9.01E-2</v>
      </c>
      <c r="K97">
        <f t="shared" si="79"/>
        <v>0.313</v>
      </c>
      <c r="L97">
        <f t="shared" si="53"/>
        <v>4.4900000000000002E-2</v>
      </c>
      <c r="M97" t="str">
        <f t="shared" si="54"/>
        <v>Low</v>
      </c>
      <c r="N97">
        <f t="shared" si="55"/>
        <v>1</v>
      </c>
      <c r="O97">
        <f t="shared" si="80"/>
        <v>0.36870000000000003</v>
      </c>
      <c r="P97">
        <f t="shared" si="81"/>
        <v>0.27</v>
      </c>
      <c r="Q97">
        <f t="shared" si="82"/>
        <v>0.2</v>
      </c>
      <c r="R97">
        <f t="shared" si="83"/>
        <v>0.2424</v>
      </c>
      <c r="S97">
        <f t="shared" si="84"/>
        <v>0.37630000000000002</v>
      </c>
      <c r="U97">
        <f t="shared" si="56"/>
        <v>0.4612</v>
      </c>
      <c r="V97">
        <f t="shared" si="57"/>
        <v>0.57479999999999998</v>
      </c>
      <c r="W97">
        <f t="shared" si="58"/>
        <v>0.66669999999999996</v>
      </c>
      <c r="X97">
        <f t="shared" si="59"/>
        <v>0.60980000000000001</v>
      </c>
      <c r="Y97">
        <f t="shared" si="60"/>
        <v>0.45319999999999999</v>
      </c>
      <c r="AA97">
        <f t="shared" si="61"/>
        <v>5.6000000000000001E-2</v>
      </c>
      <c r="AB97">
        <f t="shared" si="62"/>
        <v>2.9100000000000001E-2</v>
      </c>
      <c r="AC97">
        <f t="shared" si="63"/>
        <v>1.67E-2</v>
      </c>
      <c r="AD97">
        <f t="shared" si="64"/>
        <v>2.3699999999999999E-2</v>
      </c>
      <c r="AE97">
        <f t="shared" si="65"/>
        <v>5.8599999999999999E-2</v>
      </c>
      <c r="AG97">
        <f t="shared" si="66"/>
        <v>9.4799999999999995E-2</v>
      </c>
      <c r="AH97">
        <f t="shared" si="67"/>
        <v>0.1686</v>
      </c>
      <c r="AI97">
        <f t="shared" si="68"/>
        <v>0.25800000000000001</v>
      </c>
      <c r="AJ97">
        <f t="shared" si="69"/>
        <v>0.19900000000000001</v>
      </c>
      <c r="AK97">
        <f t="shared" si="70"/>
        <v>9.0800000000000006E-2</v>
      </c>
      <c r="AM97">
        <f t="shared" si="71"/>
        <v>9.2499999999999971E-2</v>
      </c>
      <c r="AN97">
        <f t="shared" si="72"/>
        <v>0.30479999999999996</v>
      </c>
      <c r="AO97">
        <f t="shared" si="73"/>
        <v>0.46669999999999995</v>
      </c>
      <c r="AP97">
        <f t="shared" si="74"/>
        <v>0.3674</v>
      </c>
      <c r="AQ97">
        <f t="shared" si="75"/>
        <v>7.6899999999999968E-2</v>
      </c>
      <c r="AS97">
        <f t="shared" si="85"/>
        <v>9.1000000000000004E-3</v>
      </c>
      <c r="AT97">
        <f t="shared" si="86"/>
        <v>9.2999999999999992E-3</v>
      </c>
      <c r="AU97">
        <f t="shared" si="87"/>
        <v>5.16E-2</v>
      </c>
      <c r="AV97">
        <f t="shared" si="88"/>
        <v>3.0200000000000001E-2</v>
      </c>
      <c r="AW97">
        <f t="shared" si="89"/>
        <v>5.3600000000000002E-2</v>
      </c>
      <c r="AY97">
        <f t="shared" si="90"/>
        <v>4.0000000000000001E-3</v>
      </c>
      <c r="AZ97">
        <f t="shared" si="91"/>
        <v>2.8799999999999999E-2</v>
      </c>
      <c r="BA97">
        <f t="shared" si="92"/>
        <v>8.4599999999999995E-2</v>
      </c>
      <c r="BB97">
        <f t="shared" si="93"/>
        <v>9.3799999999999994E-2</v>
      </c>
      <c r="BC97">
        <f t="shared" si="94"/>
        <v>3.5299999999999998E-2</v>
      </c>
      <c r="BE97">
        <f t="shared" si="95"/>
        <v>3.1099999999999999E-2</v>
      </c>
      <c r="BF97">
        <f t="shared" si="96"/>
        <v>4.3700000000000003E-2</v>
      </c>
      <c r="BG97">
        <f t="shared" si="97"/>
        <v>0.1406</v>
      </c>
      <c r="BH97">
        <f t="shared" si="98"/>
        <v>2.5999999999999999E-2</v>
      </c>
      <c r="BI97">
        <f t="shared" si="99"/>
        <v>8.6900000000000005E-2</v>
      </c>
      <c r="BK97">
        <f t="shared" si="100"/>
        <v>4.4600000000000001E-2</v>
      </c>
      <c r="BL97">
        <f t="shared" si="101"/>
        <v>7.51E-2</v>
      </c>
      <c r="BM97">
        <f t="shared" si="102"/>
        <v>0.13730000000000001</v>
      </c>
      <c r="BN97">
        <f t="shared" si="103"/>
        <v>0.1</v>
      </c>
      <c r="BO97">
        <f t="shared" si="104"/>
        <v>0.3614</v>
      </c>
    </row>
    <row r="98" spans="1:67" x14ac:dyDescent="0.25">
      <c r="A98">
        <v>148</v>
      </c>
      <c r="B98">
        <v>0.33</v>
      </c>
      <c r="C98">
        <v>0.27</v>
      </c>
      <c r="D98">
        <v>0.2</v>
      </c>
      <c r="E98">
        <v>0.33</v>
      </c>
      <c r="F98">
        <v>0.1</v>
      </c>
      <c r="G98" t="s">
        <v>13</v>
      </c>
      <c r="H98">
        <f t="shared" si="76"/>
        <v>8.3999999999999995E-3</v>
      </c>
      <c r="I98">
        <f t="shared" si="77"/>
        <v>2.8799999999999999E-2</v>
      </c>
      <c r="J98">
        <f t="shared" si="78"/>
        <v>0.1303</v>
      </c>
      <c r="K98">
        <f t="shared" si="79"/>
        <v>0.35320000000000001</v>
      </c>
      <c r="L98">
        <f t="shared" si="53"/>
        <v>8.3999999999999995E-3</v>
      </c>
      <c r="M98" t="str">
        <f t="shared" si="54"/>
        <v>very_low</v>
      </c>
      <c r="N98">
        <f t="shared" si="55"/>
        <v>1</v>
      </c>
      <c r="O98">
        <f t="shared" si="80"/>
        <v>0.33329999999999999</v>
      </c>
      <c r="P98">
        <f t="shared" si="81"/>
        <v>0.3</v>
      </c>
      <c r="Q98">
        <f t="shared" si="82"/>
        <v>0.21049999999999999</v>
      </c>
      <c r="R98">
        <f t="shared" si="83"/>
        <v>0.33329999999999999</v>
      </c>
      <c r="S98">
        <f t="shared" si="84"/>
        <v>0.1075</v>
      </c>
      <c r="U98">
        <f t="shared" si="56"/>
        <v>0.5</v>
      </c>
      <c r="V98">
        <f t="shared" si="57"/>
        <v>0.53849999999999998</v>
      </c>
      <c r="W98">
        <f t="shared" si="58"/>
        <v>0.6522</v>
      </c>
      <c r="X98">
        <f t="shared" si="59"/>
        <v>0.5</v>
      </c>
      <c r="Y98">
        <f t="shared" si="60"/>
        <v>0.80589999999999995</v>
      </c>
      <c r="AA98">
        <f t="shared" si="61"/>
        <v>4.4900000000000002E-2</v>
      </c>
      <c r="AB98">
        <f t="shared" si="62"/>
        <v>3.5999999999999997E-2</v>
      </c>
      <c r="AC98">
        <f t="shared" si="63"/>
        <v>1.83E-2</v>
      </c>
      <c r="AD98">
        <f t="shared" si="64"/>
        <v>4.4900000000000002E-2</v>
      </c>
      <c r="AE98">
        <f t="shared" si="65"/>
        <v>6.3E-3</v>
      </c>
      <c r="AG98">
        <f t="shared" si="66"/>
        <v>0.1163</v>
      </c>
      <c r="AH98">
        <f t="shared" si="67"/>
        <v>0.14130000000000001</v>
      </c>
      <c r="AI98">
        <f t="shared" si="68"/>
        <v>0.24179999999999999</v>
      </c>
      <c r="AJ98">
        <f t="shared" si="69"/>
        <v>0.1163</v>
      </c>
      <c r="AK98">
        <f t="shared" si="70"/>
        <v>0.46779999999999999</v>
      </c>
      <c r="AM98">
        <f t="shared" si="71"/>
        <v>0.16670000000000001</v>
      </c>
      <c r="AN98">
        <f t="shared" si="72"/>
        <v>0.23849999999999999</v>
      </c>
      <c r="AO98">
        <f t="shared" si="73"/>
        <v>0.44169999999999998</v>
      </c>
      <c r="AP98">
        <f t="shared" si="74"/>
        <v>0.16670000000000001</v>
      </c>
      <c r="AQ98">
        <f t="shared" si="75"/>
        <v>0.69839999999999991</v>
      </c>
      <c r="AS98">
        <f t="shared" si="85"/>
        <v>2E-3</v>
      </c>
      <c r="AT98">
        <f t="shared" si="86"/>
        <v>1.6199999999999999E-2</v>
      </c>
      <c r="AU98">
        <f t="shared" si="87"/>
        <v>0.05</v>
      </c>
      <c r="AV98">
        <f t="shared" si="88"/>
        <v>8.9999999999999993E-3</v>
      </c>
      <c r="AW98">
        <f t="shared" si="89"/>
        <v>1.2999999999999999E-3</v>
      </c>
      <c r="AY98">
        <f t="shared" si="90"/>
        <v>7.1000000000000004E-3</v>
      </c>
      <c r="AZ98">
        <f t="shared" si="91"/>
        <v>2.1899999999999999E-2</v>
      </c>
      <c r="BA98">
        <f t="shared" si="92"/>
        <v>8.3000000000000004E-2</v>
      </c>
      <c r="BB98">
        <f t="shared" si="93"/>
        <v>7.2599999999999998E-2</v>
      </c>
      <c r="BC98">
        <f t="shared" si="94"/>
        <v>1.7000000000000001E-2</v>
      </c>
      <c r="BE98">
        <f t="shared" si="95"/>
        <v>4.2200000000000001E-2</v>
      </c>
      <c r="BF98">
        <f t="shared" si="96"/>
        <v>3.6799999999999999E-2</v>
      </c>
      <c r="BG98">
        <f t="shared" si="97"/>
        <v>0.13900000000000001</v>
      </c>
      <c r="BH98">
        <f t="shared" si="98"/>
        <v>4.7999999999999996E-3</v>
      </c>
      <c r="BI98">
        <f t="shared" si="99"/>
        <v>0.13919999999999999</v>
      </c>
      <c r="BK98">
        <f t="shared" si="100"/>
        <v>5.57E-2</v>
      </c>
      <c r="BL98">
        <f t="shared" si="101"/>
        <v>6.8199999999999997E-2</v>
      </c>
      <c r="BM98">
        <f t="shared" si="102"/>
        <v>0.13569999999999999</v>
      </c>
      <c r="BN98">
        <f t="shared" si="103"/>
        <v>7.8799999999999995E-2</v>
      </c>
      <c r="BO98">
        <f t="shared" si="104"/>
        <v>0.41370000000000001</v>
      </c>
    </row>
    <row r="99" spans="1:67" x14ac:dyDescent="0.25">
      <c r="A99">
        <v>149</v>
      </c>
      <c r="B99">
        <v>0.34499999999999997</v>
      </c>
      <c r="C99">
        <v>0.29899999999999999</v>
      </c>
      <c r="D99">
        <v>0.1</v>
      </c>
      <c r="E99">
        <v>0.64</v>
      </c>
      <c r="F99">
        <v>0.13</v>
      </c>
      <c r="G99" t="s">
        <v>21</v>
      </c>
      <c r="H99">
        <f t="shared" si="76"/>
        <v>2.18E-2</v>
      </c>
      <c r="I99">
        <f t="shared" si="77"/>
        <v>3.0300000000000001E-2</v>
      </c>
      <c r="J99">
        <f t="shared" si="78"/>
        <v>0.1391</v>
      </c>
      <c r="K99">
        <f t="shared" si="79"/>
        <v>0.35410000000000003</v>
      </c>
      <c r="L99">
        <f t="shared" si="53"/>
        <v>2.18E-2</v>
      </c>
      <c r="M99" t="str">
        <f t="shared" si="54"/>
        <v>very_low</v>
      </c>
      <c r="N99">
        <f t="shared" si="55"/>
        <v>0</v>
      </c>
      <c r="O99">
        <f t="shared" si="80"/>
        <v>0.34849999999999998</v>
      </c>
      <c r="P99">
        <f t="shared" si="81"/>
        <v>0.3322</v>
      </c>
      <c r="Q99">
        <f t="shared" si="82"/>
        <v>0.1053</v>
      </c>
      <c r="R99">
        <f t="shared" si="83"/>
        <v>0.64649999999999996</v>
      </c>
      <c r="S99">
        <f t="shared" si="84"/>
        <v>0.13980000000000001</v>
      </c>
      <c r="U99">
        <f t="shared" si="56"/>
        <v>0.48309999999999997</v>
      </c>
      <c r="V99">
        <f t="shared" si="57"/>
        <v>0.50129999999999997</v>
      </c>
      <c r="W99">
        <f t="shared" si="58"/>
        <v>0.8095</v>
      </c>
      <c r="X99">
        <f t="shared" si="59"/>
        <v>0.2147</v>
      </c>
      <c r="Y99">
        <f t="shared" si="60"/>
        <v>0.75470000000000004</v>
      </c>
      <c r="AA99">
        <f t="shared" si="61"/>
        <v>4.9399999999999999E-2</v>
      </c>
      <c r="AB99">
        <f t="shared" si="62"/>
        <v>4.4600000000000001E-2</v>
      </c>
      <c r="AC99">
        <f t="shared" si="63"/>
        <v>6.1000000000000004E-3</v>
      </c>
      <c r="AD99">
        <f t="shared" si="64"/>
        <v>0.2356</v>
      </c>
      <c r="AE99">
        <f t="shared" si="65"/>
        <v>9.2999999999999992E-3</v>
      </c>
      <c r="AG99">
        <f t="shared" si="66"/>
        <v>0.1065</v>
      </c>
      <c r="AH99">
        <f t="shared" si="67"/>
        <v>0.1171</v>
      </c>
      <c r="AI99">
        <f t="shared" si="68"/>
        <v>0.47470000000000001</v>
      </c>
      <c r="AJ99">
        <f t="shared" si="69"/>
        <v>1.9E-2</v>
      </c>
      <c r="AK99">
        <f t="shared" si="70"/>
        <v>0.37809999999999999</v>
      </c>
      <c r="AM99">
        <f t="shared" si="71"/>
        <v>0.1346</v>
      </c>
      <c r="AN99">
        <f t="shared" si="72"/>
        <v>0.16909999999999997</v>
      </c>
      <c r="AO99">
        <f t="shared" si="73"/>
        <v>0.70419999999999994</v>
      </c>
      <c r="AP99">
        <f t="shared" si="74"/>
        <v>0.43179999999999996</v>
      </c>
      <c r="AQ99">
        <f t="shared" si="75"/>
        <v>0.6149</v>
      </c>
      <c r="AS99">
        <f t="shared" si="85"/>
        <v>2.5000000000000001E-3</v>
      </c>
      <c r="AT99">
        <f t="shared" si="86"/>
        <v>2.4799999999999999E-2</v>
      </c>
      <c r="AU99">
        <f t="shared" si="87"/>
        <v>6.2199999999999998E-2</v>
      </c>
      <c r="AV99">
        <f t="shared" si="88"/>
        <v>0.1817</v>
      </c>
      <c r="AW99">
        <f t="shared" si="89"/>
        <v>4.3E-3</v>
      </c>
      <c r="AY99">
        <f t="shared" si="90"/>
        <v>2.5999999999999999E-3</v>
      </c>
      <c r="AZ99">
        <f t="shared" si="91"/>
        <v>1.3299999999999999E-2</v>
      </c>
      <c r="BA99">
        <f t="shared" si="92"/>
        <v>9.5200000000000007E-2</v>
      </c>
      <c r="BB99">
        <f t="shared" si="93"/>
        <v>0.1181</v>
      </c>
      <c r="BC99">
        <f t="shared" si="94"/>
        <v>1.4E-2</v>
      </c>
      <c r="BE99">
        <f t="shared" si="95"/>
        <v>3.7699999999999997E-2</v>
      </c>
      <c r="BF99">
        <f t="shared" si="96"/>
        <v>2.8199999999999999E-2</v>
      </c>
      <c r="BG99">
        <f t="shared" si="97"/>
        <v>0.1512</v>
      </c>
      <c r="BH99">
        <f t="shared" si="98"/>
        <v>0.18590000000000001</v>
      </c>
      <c r="BI99">
        <f t="shared" si="99"/>
        <v>0.13619999999999999</v>
      </c>
      <c r="BK99">
        <f t="shared" si="100"/>
        <v>5.1200000000000002E-2</v>
      </c>
      <c r="BL99">
        <f t="shared" si="101"/>
        <v>5.96E-2</v>
      </c>
      <c r="BM99">
        <f t="shared" si="102"/>
        <v>0.1479</v>
      </c>
      <c r="BN99">
        <f t="shared" si="103"/>
        <v>0.1119</v>
      </c>
      <c r="BO99">
        <f t="shared" si="104"/>
        <v>0.41070000000000001</v>
      </c>
    </row>
    <row r="100" spans="1:67" x14ac:dyDescent="0.25">
      <c r="A100">
        <v>150</v>
      </c>
      <c r="B100">
        <v>0.48</v>
      </c>
      <c r="C100">
        <v>0.3</v>
      </c>
      <c r="D100">
        <v>0.15</v>
      </c>
      <c r="E100">
        <v>0.65</v>
      </c>
      <c r="F100">
        <v>0.77</v>
      </c>
      <c r="G100" t="s">
        <v>20</v>
      </c>
      <c r="H100">
        <f t="shared" si="76"/>
        <v>0.4224</v>
      </c>
      <c r="I100">
        <f t="shared" si="77"/>
        <v>0.40860000000000002</v>
      </c>
      <c r="J100">
        <f t="shared" si="78"/>
        <v>0.32250000000000001</v>
      </c>
      <c r="K100">
        <f t="shared" si="79"/>
        <v>9.98E-2</v>
      </c>
      <c r="L100">
        <f t="shared" si="53"/>
        <v>9.98E-2</v>
      </c>
      <c r="M100" t="str">
        <f t="shared" si="54"/>
        <v>High</v>
      </c>
      <c r="N100">
        <f t="shared" si="55"/>
        <v>1</v>
      </c>
      <c r="O100">
        <f t="shared" si="80"/>
        <v>0.48480000000000001</v>
      </c>
      <c r="P100">
        <f t="shared" si="81"/>
        <v>0.33329999999999999</v>
      </c>
      <c r="Q100">
        <f t="shared" si="82"/>
        <v>0.15790000000000001</v>
      </c>
      <c r="R100">
        <f t="shared" si="83"/>
        <v>0.65659999999999996</v>
      </c>
      <c r="S100">
        <f t="shared" si="84"/>
        <v>0.82799999999999996</v>
      </c>
      <c r="U100">
        <f t="shared" si="56"/>
        <v>0.34699999999999998</v>
      </c>
      <c r="V100">
        <f t="shared" si="57"/>
        <v>0.5</v>
      </c>
      <c r="W100">
        <f t="shared" si="58"/>
        <v>0.72729999999999995</v>
      </c>
      <c r="X100">
        <f t="shared" si="59"/>
        <v>0.20730000000000001</v>
      </c>
      <c r="Y100">
        <f t="shared" si="60"/>
        <v>9.4100000000000003E-2</v>
      </c>
      <c r="AA100">
        <f t="shared" si="61"/>
        <v>0.1075</v>
      </c>
      <c r="AB100">
        <f t="shared" si="62"/>
        <v>4.4900000000000002E-2</v>
      </c>
      <c r="AC100">
        <f t="shared" si="63"/>
        <v>1.12E-2</v>
      </c>
      <c r="AD100">
        <f t="shared" si="64"/>
        <v>0.24660000000000001</v>
      </c>
      <c r="AE100">
        <f t="shared" si="65"/>
        <v>0.51190000000000002</v>
      </c>
      <c r="AG100">
        <f t="shared" si="66"/>
        <v>4.9000000000000002E-2</v>
      </c>
      <c r="AH100">
        <f t="shared" si="67"/>
        <v>0.1163</v>
      </c>
      <c r="AI100">
        <f t="shared" si="68"/>
        <v>0.33639999999999998</v>
      </c>
      <c r="AJ100">
        <f t="shared" si="69"/>
        <v>1.78E-2</v>
      </c>
      <c r="AK100">
        <f t="shared" si="70"/>
        <v>5.1999999999999998E-3</v>
      </c>
      <c r="AM100">
        <f t="shared" si="71"/>
        <v>0.13780000000000003</v>
      </c>
      <c r="AN100">
        <f t="shared" si="72"/>
        <v>0.16670000000000001</v>
      </c>
      <c r="AO100">
        <f t="shared" si="73"/>
        <v>0.56939999999999991</v>
      </c>
      <c r="AP100">
        <f t="shared" si="74"/>
        <v>0.44929999999999992</v>
      </c>
      <c r="AQ100">
        <f t="shared" si="75"/>
        <v>0.7339</v>
      </c>
      <c r="AS100">
        <f t="shared" si="85"/>
        <v>6.0600000000000001E-2</v>
      </c>
      <c r="AT100">
        <f t="shared" si="86"/>
        <v>2.5100000000000001E-2</v>
      </c>
      <c r="AU100">
        <f t="shared" si="87"/>
        <v>5.7099999999999998E-2</v>
      </c>
      <c r="AV100">
        <f t="shared" si="88"/>
        <v>0.19270000000000001</v>
      </c>
      <c r="AW100">
        <f t="shared" si="89"/>
        <v>0.50690000000000002</v>
      </c>
      <c r="AY100">
        <f t="shared" si="90"/>
        <v>5.5500000000000001E-2</v>
      </c>
      <c r="AZ100">
        <f t="shared" si="91"/>
        <v>1.2999999999999999E-2</v>
      </c>
      <c r="BA100">
        <f t="shared" si="92"/>
        <v>9.01E-2</v>
      </c>
      <c r="BB100">
        <f t="shared" si="93"/>
        <v>0.12909999999999999</v>
      </c>
      <c r="BC100">
        <f t="shared" si="94"/>
        <v>0.48859999999999998</v>
      </c>
      <c r="BE100">
        <f t="shared" si="95"/>
        <v>2.0400000000000001E-2</v>
      </c>
      <c r="BF100">
        <f t="shared" si="96"/>
        <v>2.7900000000000001E-2</v>
      </c>
      <c r="BG100">
        <f t="shared" si="97"/>
        <v>0.14610000000000001</v>
      </c>
      <c r="BH100">
        <f t="shared" si="98"/>
        <v>0.19689999999999999</v>
      </c>
      <c r="BI100">
        <f t="shared" si="99"/>
        <v>0.3664</v>
      </c>
      <c r="BK100">
        <f t="shared" si="100"/>
        <v>6.8999999999999999E-3</v>
      </c>
      <c r="BL100">
        <f t="shared" si="101"/>
        <v>5.9299999999999999E-2</v>
      </c>
      <c r="BM100">
        <f t="shared" si="102"/>
        <v>0.14280000000000001</v>
      </c>
      <c r="BN100">
        <f t="shared" si="103"/>
        <v>0.1229</v>
      </c>
      <c r="BO100">
        <f t="shared" si="104"/>
        <v>9.1899999999999996E-2</v>
      </c>
    </row>
    <row r="101" spans="1:67" x14ac:dyDescent="0.25">
      <c r="A101">
        <v>151</v>
      </c>
      <c r="B101">
        <v>0.49</v>
      </c>
      <c r="C101">
        <v>0.245</v>
      </c>
      <c r="D101">
        <v>0.38</v>
      </c>
      <c r="E101">
        <v>0.14000000000000001</v>
      </c>
      <c r="F101">
        <v>0.86</v>
      </c>
      <c r="G101" t="s">
        <v>20</v>
      </c>
      <c r="H101">
        <f t="shared" si="76"/>
        <v>0.59719999999999995</v>
      </c>
      <c r="I101">
        <f t="shared" si="77"/>
        <v>0.5907</v>
      </c>
      <c r="J101">
        <f t="shared" si="78"/>
        <v>0.49730000000000002</v>
      </c>
      <c r="K101">
        <f t="shared" si="79"/>
        <v>0.28249999999999997</v>
      </c>
      <c r="L101">
        <f t="shared" si="53"/>
        <v>0.28249999999999997</v>
      </c>
      <c r="M101" t="str">
        <f t="shared" si="54"/>
        <v>High</v>
      </c>
      <c r="N101">
        <f t="shared" si="55"/>
        <v>1</v>
      </c>
      <c r="O101">
        <f t="shared" si="80"/>
        <v>0.49490000000000001</v>
      </c>
      <c r="P101">
        <f t="shared" si="81"/>
        <v>0.2722</v>
      </c>
      <c r="Q101">
        <f t="shared" si="82"/>
        <v>0.4</v>
      </c>
      <c r="R101">
        <f t="shared" si="83"/>
        <v>0.1414</v>
      </c>
      <c r="S101">
        <f t="shared" si="84"/>
        <v>0.92469999999999997</v>
      </c>
      <c r="U101">
        <f t="shared" si="56"/>
        <v>0.33789999999999998</v>
      </c>
      <c r="V101">
        <f t="shared" si="57"/>
        <v>0.57210000000000005</v>
      </c>
      <c r="W101">
        <f t="shared" si="58"/>
        <v>0.42859999999999998</v>
      </c>
      <c r="X101">
        <f t="shared" si="59"/>
        <v>0.75219999999999998</v>
      </c>
      <c r="Y101">
        <f t="shared" si="60"/>
        <v>3.9100000000000003E-2</v>
      </c>
      <c r="AA101">
        <f t="shared" si="61"/>
        <v>0.1133</v>
      </c>
      <c r="AB101">
        <f t="shared" si="62"/>
        <v>2.9600000000000001E-2</v>
      </c>
      <c r="AC101">
        <f t="shared" si="63"/>
        <v>6.7400000000000002E-2</v>
      </c>
      <c r="AD101">
        <f t="shared" si="64"/>
        <v>9.4000000000000004E-3</v>
      </c>
      <c r="AE101">
        <f t="shared" si="65"/>
        <v>0.75070000000000003</v>
      </c>
      <c r="AG101">
        <f t="shared" si="66"/>
        <v>4.6199999999999998E-2</v>
      </c>
      <c r="AH101">
        <f t="shared" si="67"/>
        <v>0.16650000000000001</v>
      </c>
      <c r="AI101">
        <f t="shared" si="68"/>
        <v>7.9299999999999995E-2</v>
      </c>
      <c r="AJ101">
        <f t="shared" si="69"/>
        <v>0.37409999999999999</v>
      </c>
      <c r="AK101">
        <f t="shared" si="70"/>
        <v>1.6999999999999999E-3</v>
      </c>
      <c r="AM101">
        <f t="shared" si="71"/>
        <v>0.15700000000000003</v>
      </c>
      <c r="AN101">
        <f t="shared" si="72"/>
        <v>0.29990000000000006</v>
      </c>
      <c r="AO101">
        <f t="shared" si="73"/>
        <v>2.8599999999999959E-2</v>
      </c>
      <c r="AP101">
        <f t="shared" si="74"/>
        <v>0.61080000000000001</v>
      </c>
      <c r="AQ101">
        <f t="shared" si="75"/>
        <v>0.88559999999999994</v>
      </c>
      <c r="AS101">
        <f t="shared" si="85"/>
        <v>6.6400000000000001E-2</v>
      </c>
      <c r="AT101">
        <f t="shared" si="86"/>
        <v>9.7999999999999997E-3</v>
      </c>
      <c r="AU101">
        <f t="shared" si="87"/>
        <v>8.9999999999999998E-4</v>
      </c>
      <c r="AV101">
        <f t="shared" si="88"/>
        <v>4.4499999999999998E-2</v>
      </c>
      <c r="AW101">
        <f t="shared" si="89"/>
        <v>0.74570000000000003</v>
      </c>
      <c r="AY101">
        <f t="shared" si="90"/>
        <v>6.13E-2</v>
      </c>
      <c r="AZ101">
        <f t="shared" si="91"/>
        <v>2.8299999999999999E-2</v>
      </c>
      <c r="BA101">
        <f t="shared" si="92"/>
        <v>3.39E-2</v>
      </c>
      <c r="BB101">
        <f t="shared" si="93"/>
        <v>0.1081</v>
      </c>
      <c r="BC101">
        <f t="shared" si="94"/>
        <v>0.72740000000000005</v>
      </c>
      <c r="BE101">
        <f t="shared" si="95"/>
        <v>2.6200000000000001E-2</v>
      </c>
      <c r="BF101">
        <f t="shared" si="96"/>
        <v>4.3200000000000002E-2</v>
      </c>
      <c r="BG101">
        <f t="shared" si="97"/>
        <v>8.9899999999999994E-2</v>
      </c>
      <c r="BH101">
        <f t="shared" si="98"/>
        <v>4.0300000000000002E-2</v>
      </c>
      <c r="BI101">
        <f t="shared" si="99"/>
        <v>0.60519999999999996</v>
      </c>
      <c r="BK101">
        <f t="shared" si="100"/>
        <v>1.2699999999999999E-2</v>
      </c>
      <c r="BL101">
        <f t="shared" si="101"/>
        <v>7.46E-2</v>
      </c>
      <c r="BM101">
        <f t="shared" si="102"/>
        <v>8.6599999999999996E-2</v>
      </c>
      <c r="BN101">
        <f t="shared" si="103"/>
        <v>0.1143</v>
      </c>
      <c r="BO101">
        <f t="shared" si="104"/>
        <v>0.33069999999999999</v>
      </c>
    </row>
    <row r="102" spans="1:67" x14ac:dyDescent="0.25">
      <c r="A102">
        <v>152</v>
      </c>
      <c r="B102">
        <v>0.33400000000000002</v>
      </c>
      <c r="C102">
        <v>0.29499999999999998</v>
      </c>
      <c r="D102">
        <v>0.33</v>
      </c>
      <c r="E102">
        <v>0.32</v>
      </c>
      <c r="F102">
        <v>0.3</v>
      </c>
      <c r="G102" t="s">
        <v>21</v>
      </c>
      <c r="H102">
        <f t="shared" si="76"/>
        <v>3.3000000000000002E-2</v>
      </c>
      <c r="I102">
        <f t="shared" si="77"/>
        <v>2.5999999999999999E-2</v>
      </c>
      <c r="J102">
        <f t="shared" si="78"/>
        <v>9.7900000000000001E-2</v>
      </c>
      <c r="K102">
        <f t="shared" si="79"/>
        <v>0.32079999999999997</v>
      </c>
      <c r="L102">
        <f t="shared" si="53"/>
        <v>2.5999999999999999E-2</v>
      </c>
      <c r="M102" t="str">
        <f t="shared" si="54"/>
        <v>Low</v>
      </c>
      <c r="N102">
        <f t="shared" si="55"/>
        <v>1</v>
      </c>
      <c r="O102">
        <f t="shared" si="80"/>
        <v>0.33739999999999998</v>
      </c>
      <c r="P102">
        <f t="shared" si="81"/>
        <v>0.32779999999999998</v>
      </c>
      <c r="Q102">
        <f t="shared" si="82"/>
        <v>0.34739999999999999</v>
      </c>
      <c r="R102">
        <f t="shared" si="83"/>
        <v>0.32319999999999999</v>
      </c>
      <c r="S102">
        <f t="shared" si="84"/>
        <v>0.3226</v>
      </c>
      <c r="U102">
        <f t="shared" si="56"/>
        <v>0.49540000000000001</v>
      </c>
      <c r="V102">
        <f t="shared" si="57"/>
        <v>0.50629999999999997</v>
      </c>
      <c r="W102">
        <f t="shared" si="58"/>
        <v>0.48430000000000001</v>
      </c>
      <c r="X102">
        <f t="shared" si="59"/>
        <v>0.51149999999999995</v>
      </c>
      <c r="Y102">
        <f t="shared" si="60"/>
        <v>0.51219999999999999</v>
      </c>
      <c r="AA102">
        <f t="shared" si="61"/>
        <v>4.6100000000000002E-2</v>
      </c>
      <c r="AB102">
        <f t="shared" si="62"/>
        <v>4.3299999999999998E-2</v>
      </c>
      <c r="AC102">
        <f t="shared" si="63"/>
        <v>4.9099999999999998E-2</v>
      </c>
      <c r="AD102">
        <f t="shared" si="64"/>
        <v>4.2000000000000003E-2</v>
      </c>
      <c r="AE102">
        <f t="shared" si="65"/>
        <v>4.19E-2</v>
      </c>
      <c r="AG102">
        <f t="shared" si="66"/>
        <v>0.11360000000000001</v>
      </c>
      <c r="AH102">
        <f t="shared" si="67"/>
        <v>0.1201</v>
      </c>
      <c r="AI102">
        <f t="shared" si="68"/>
        <v>0.1072</v>
      </c>
      <c r="AJ102">
        <f t="shared" si="69"/>
        <v>0.12330000000000001</v>
      </c>
      <c r="AK102">
        <f t="shared" si="70"/>
        <v>0.12379999999999999</v>
      </c>
      <c r="AM102">
        <f t="shared" si="71"/>
        <v>0.15800000000000003</v>
      </c>
      <c r="AN102">
        <f t="shared" si="72"/>
        <v>0.17849999999999999</v>
      </c>
      <c r="AO102">
        <f t="shared" si="73"/>
        <v>0.13690000000000002</v>
      </c>
      <c r="AP102">
        <f t="shared" si="74"/>
        <v>0.18829999999999997</v>
      </c>
      <c r="AQ102">
        <f t="shared" si="75"/>
        <v>0.18959999999999999</v>
      </c>
      <c r="AS102">
        <f t="shared" si="85"/>
        <v>8.0000000000000004E-4</v>
      </c>
      <c r="AT102">
        <f t="shared" si="86"/>
        <v>2.35E-2</v>
      </c>
      <c r="AU102">
        <f t="shared" si="87"/>
        <v>1.9199999999999998E-2</v>
      </c>
      <c r="AV102">
        <f t="shared" si="88"/>
        <v>1.1900000000000001E-2</v>
      </c>
      <c r="AW102">
        <f t="shared" si="89"/>
        <v>3.6900000000000002E-2</v>
      </c>
      <c r="AY102">
        <f t="shared" si="90"/>
        <v>5.8999999999999999E-3</v>
      </c>
      <c r="AZ102">
        <f t="shared" si="91"/>
        <v>1.46E-2</v>
      </c>
      <c r="BA102">
        <f t="shared" si="92"/>
        <v>5.2200000000000003E-2</v>
      </c>
      <c r="BB102">
        <f t="shared" si="93"/>
        <v>7.5499999999999998E-2</v>
      </c>
      <c r="BC102">
        <f t="shared" si="94"/>
        <v>1.8599999999999998E-2</v>
      </c>
      <c r="BE102">
        <f t="shared" si="95"/>
        <v>4.1000000000000002E-2</v>
      </c>
      <c r="BF102">
        <f t="shared" si="96"/>
        <v>2.9499999999999998E-2</v>
      </c>
      <c r="BG102">
        <f t="shared" si="97"/>
        <v>0.1082</v>
      </c>
      <c r="BH102">
        <f t="shared" si="98"/>
        <v>7.7000000000000002E-3</v>
      </c>
      <c r="BI102">
        <f t="shared" si="99"/>
        <v>0.1036</v>
      </c>
      <c r="BK102">
        <f t="shared" si="100"/>
        <v>5.45E-2</v>
      </c>
      <c r="BL102">
        <f t="shared" si="101"/>
        <v>6.0900000000000003E-2</v>
      </c>
      <c r="BM102">
        <f t="shared" si="102"/>
        <v>0.10489999999999999</v>
      </c>
      <c r="BN102">
        <f t="shared" si="103"/>
        <v>8.1699999999999995E-2</v>
      </c>
      <c r="BO102">
        <f t="shared" si="104"/>
        <v>0.37809999999999999</v>
      </c>
    </row>
    <row r="103" spans="1:67" x14ac:dyDescent="0.25">
      <c r="A103">
        <v>153</v>
      </c>
      <c r="B103">
        <v>0.36</v>
      </c>
      <c r="C103">
        <v>0.28999999999999998</v>
      </c>
      <c r="D103">
        <v>0.37</v>
      </c>
      <c r="E103">
        <v>0.48</v>
      </c>
      <c r="F103">
        <v>0.13</v>
      </c>
      <c r="G103" t="s">
        <v>13</v>
      </c>
      <c r="H103">
        <f t="shared" si="76"/>
        <v>7.3000000000000001E-3</v>
      </c>
      <c r="I103">
        <f t="shared" si="77"/>
        <v>1.7000000000000001E-2</v>
      </c>
      <c r="J103">
        <f t="shared" si="78"/>
        <v>0.12470000000000001</v>
      </c>
      <c r="K103">
        <f t="shared" si="79"/>
        <v>0.34139999999999998</v>
      </c>
      <c r="L103">
        <f t="shared" si="53"/>
        <v>7.3000000000000001E-3</v>
      </c>
      <c r="M103" t="str">
        <f t="shared" si="54"/>
        <v>very_low</v>
      </c>
      <c r="N103">
        <f t="shared" si="55"/>
        <v>1</v>
      </c>
      <c r="O103">
        <f t="shared" si="80"/>
        <v>0.36359999999999998</v>
      </c>
      <c r="P103">
        <f t="shared" si="81"/>
        <v>0.32219999999999999</v>
      </c>
      <c r="Q103">
        <f t="shared" si="82"/>
        <v>0.38950000000000001</v>
      </c>
      <c r="R103">
        <f t="shared" si="83"/>
        <v>0.48480000000000001</v>
      </c>
      <c r="S103">
        <f t="shared" si="84"/>
        <v>0.13980000000000001</v>
      </c>
      <c r="U103">
        <f t="shared" si="56"/>
        <v>0.4667</v>
      </c>
      <c r="V103">
        <f t="shared" si="57"/>
        <v>0.51259999999999994</v>
      </c>
      <c r="W103">
        <f t="shared" si="58"/>
        <v>0.43940000000000001</v>
      </c>
      <c r="X103">
        <f t="shared" si="59"/>
        <v>0.34699999999999998</v>
      </c>
      <c r="Y103">
        <f t="shared" si="60"/>
        <v>0.75470000000000004</v>
      </c>
      <c r="AA103">
        <f t="shared" si="61"/>
        <v>5.4300000000000001E-2</v>
      </c>
      <c r="AB103">
        <f t="shared" si="62"/>
        <v>4.1799999999999997E-2</v>
      </c>
      <c r="AC103">
        <f t="shared" si="63"/>
        <v>6.3399999999999998E-2</v>
      </c>
      <c r="AD103">
        <f t="shared" si="64"/>
        <v>0.1075</v>
      </c>
      <c r="AE103">
        <f t="shared" si="65"/>
        <v>9.2999999999999992E-3</v>
      </c>
      <c r="AG103">
        <f t="shared" si="66"/>
        <v>9.7699999999999995E-2</v>
      </c>
      <c r="AH103">
        <f t="shared" si="67"/>
        <v>0.1241</v>
      </c>
      <c r="AI103">
        <f t="shared" si="68"/>
        <v>8.4199999999999997E-2</v>
      </c>
      <c r="AJ103">
        <f t="shared" si="69"/>
        <v>4.9000000000000002E-2</v>
      </c>
      <c r="AK103">
        <f t="shared" si="70"/>
        <v>0.37809999999999999</v>
      </c>
      <c r="AM103">
        <f t="shared" si="71"/>
        <v>0.10310000000000002</v>
      </c>
      <c r="AN103">
        <f t="shared" si="72"/>
        <v>0.19039999999999996</v>
      </c>
      <c r="AO103">
        <f t="shared" si="73"/>
        <v>4.99E-2</v>
      </c>
      <c r="AP103">
        <f t="shared" si="74"/>
        <v>0.13780000000000003</v>
      </c>
      <c r="AQ103">
        <f t="shared" si="75"/>
        <v>0.6149</v>
      </c>
      <c r="AS103">
        <f t="shared" si="85"/>
        <v>7.4000000000000003E-3</v>
      </c>
      <c r="AT103">
        <f t="shared" si="86"/>
        <v>2.1999999999999999E-2</v>
      </c>
      <c r="AU103">
        <f t="shared" si="87"/>
        <v>4.8999999999999998E-3</v>
      </c>
      <c r="AV103">
        <f t="shared" si="88"/>
        <v>5.3600000000000002E-2</v>
      </c>
      <c r="AW103">
        <f t="shared" si="89"/>
        <v>4.3E-3</v>
      </c>
      <c r="AY103">
        <f t="shared" si="90"/>
        <v>2.3E-3</v>
      </c>
      <c r="AZ103">
        <f t="shared" si="91"/>
        <v>1.61E-2</v>
      </c>
      <c r="BA103">
        <f t="shared" si="92"/>
        <v>3.7900000000000003E-2</v>
      </c>
      <c r="BB103">
        <f t="shared" si="93"/>
        <v>0.01</v>
      </c>
      <c r="BC103">
        <f t="shared" si="94"/>
        <v>1.4E-2</v>
      </c>
      <c r="BE103">
        <f t="shared" si="95"/>
        <v>3.2800000000000003E-2</v>
      </c>
      <c r="BF103">
        <f t="shared" si="96"/>
        <v>3.1E-2</v>
      </c>
      <c r="BG103">
        <f t="shared" si="97"/>
        <v>9.3899999999999997E-2</v>
      </c>
      <c r="BH103">
        <f t="shared" si="98"/>
        <v>5.7799999999999997E-2</v>
      </c>
      <c r="BI103">
        <f t="shared" si="99"/>
        <v>0.13619999999999999</v>
      </c>
      <c r="BK103">
        <f t="shared" si="100"/>
        <v>4.6300000000000001E-2</v>
      </c>
      <c r="BL103">
        <f t="shared" si="101"/>
        <v>6.2399999999999997E-2</v>
      </c>
      <c r="BM103">
        <f t="shared" si="102"/>
        <v>9.06E-2</v>
      </c>
      <c r="BN103">
        <f t="shared" si="103"/>
        <v>1.6199999999999999E-2</v>
      </c>
      <c r="BO103">
        <f t="shared" si="104"/>
        <v>0.41070000000000001</v>
      </c>
    </row>
    <row r="104" spans="1:67" x14ac:dyDescent="0.25">
      <c r="A104">
        <v>154</v>
      </c>
      <c r="B104">
        <v>0.39</v>
      </c>
      <c r="C104">
        <v>0.26</v>
      </c>
      <c r="D104">
        <v>0.39</v>
      </c>
      <c r="E104">
        <v>0.77</v>
      </c>
      <c r="F104">
        <v>0.14000000000000001</v>
      </c>
      <c r="G104" t="s">
        <v>21</v>
      </c>
      <c r="H104">
        <f t="shared" si="76"/>
        <v>2.4299999999999999E-2</v>
      </c>
      <c r="I104">
        <f t="shared" si="77"/>
        <v>3.0599999999999999E-2</v>
      </c>
      <c r="J104">
        <f t="shared" si="78"/>
        <v>0.13930000000000001</v>
      </c>
      <c r="K104">
        <f t="shared" si="79"/>
        <v>0.3543</v>
      </c>
      <c r="L104">
        <f t="shared" si="53"/>
        <v>2.4299999999999999E-2</v>
      </c>
      <c r="M104" t="str">
        <f t="shared" si="54"/>
        <v>very_low</v>
      </c>
      <c r="N104">
        <f t="shared" si="55"/>
        <v>0</v>
      </c>
      <c r="O104">
        <f t="shared" si="80"/>
        <v>0.39389999999999997</v>
      </c>
      <c r="P104">
        <f t="shared" si="81"/>
        <v>0.28889999999999999</v>
      </c>
      <c r="Q104">
        <f t="shared" si="82"/>
        <v>0.41049999999999998</v>
      </c>
      <c r="R104">
        <f t="shared" si="83"/>
        <v>0.77780000000000005</v>
      </c>
      <c r="S104">
        <f t="shared" si="84"/>
        <v>0.15049999999999999</v>
      </c>
      <c r="U104">
        <f t="shared" si="56"/>
        <v>0.43480000000000002</v>
      </c>
      <c r="V104">
        <f t="shared" si="57"/>
        <v>0.55169999999999997</v>
      </c>
      <c r="W104">
        <f t="shared" si="58"/>
        <v>0.41789999999999999</v>
      </c>
      <c r="X104">
        <f t="shared" si="59"/>
        <v>0.125</v>
      </c>
      <c r="Y104">
        <f t="shared" si="60"/>
        <v>0.73839999999999995</v>
      </c>
      <c r="AA104">
        <f t="shared" si="61"/>
        <v>6.5100000000000005E-2</v>
      </c>
      <c r="AB104">
        <f t="shared" si="62"/>
        <v>3.3300000000000003E-2</v>
      </c>
      <c r="AC104">
        <f t="shared" si="63"/>
        <v>7.1599999999999997E-2</v>
      </c>
      <c r="AD104">
        <f t="shared" si="64"/>
        <v>0.41649999999999998</v>
      </c>
      <c r="AE104">
        <f t="shared" si="65"/>
        <v>1.04E-2</v>
      </c>
      <c r="AG104">
        <f t="shared" si="66"/>
        <v>8.2100000000000006E-2</v>
      </c>
      <c r="AH104">
        <f t="shared" si="67"/>
        <v>0.15079999999999999</v>
      </c>
      <c r="AI104">
        <f t="shared" si="68"/>
        <v>7.4700000000000003E-2</v>
      </c>
      <c r="AJ104">
        <f t="shared" si="69"/>
        <v>7.7999999999999996E-3</v>
      </c>
      <c r="AK104">
        <f t="shared" si="70"/>
        <v>0.3528</v>
      </c>
      <c r="AM104">
        <f t="shared" si="71"/>
        <v>4.0900000000000047E-2</v>
      </c>
      <c r="AN104">
        <f t="shared" si="72"/>
        <v>0.26279999999999998</v>
      </c>
      <c r="AO104">
        <f t="shared" si="73"/>
        <v>7.4000000000000177E-3</v>
      </c>
      <c r="AP104">
        <f t="shared" si="74"/>
        <v>0.65280000000000005</v>
      </c>
      <c r="AQ104">
        <f t="shared" si="75"/>
        <v>0.58789999999999998</v>
      </c>
      <c r="AS104">
        <f t="shared" si="85"/>
        <v>1.8200000000000001E-2</v>
      </c>
      <c r="AT104">
        <f t="shared" si="86"/>
        <v>1.35E-2</v>
      </c>
      <c r="AU104">
        <f t="shared" si="87"/>
        <v>3.3E-3</v>
      </c>
      <c r="AV104">
        <f t="shared" si="88"/>
        <v>0.36259999999999998</v>
      </c>
      <c r="AW104">
        <f t="shared" si="89"/>
        <v>5.4000000000000003E-3</v>
      </c>
      <c r="AY104">
        <f t="shared" si="90"/>
        <v>1.3100000000000001E-2</v>
      </c>
      <c r="AZ104">
        <f t="shared" si="91"/>
        <v>2.46E-2</v>
      </c>
      <c r="BA104">
        <f t="shared" si="92"/>
        <v>2.9700000000000001E-2</v>
      </c>
      <c r="BB104">
        <f t="shared" si="93"/>
        <v>0.29899999999999999</v>
      </c>
      <c r="BC104">
        <f t="shared" si="94"/>
        <v>1.29E-2</v>
      </c>
      <c r="BE104">
        <f t="shared" si="95"/>
        <v>2.1999999999999999E-2</v>
      </c>
      <c r="BF104">
        <f t="shared" si="96"/>
        <v>3.95E-2</v>
      </c>
      <c r="BG104">
        <f t="shared" si="97"/>
        <v>8.5699999999999998E-2</v>
      </c>
      <c r="BH104">
        <f t="shared" si="98"/>
        <v>0.36680000000000001</v>
      </c>
      <c r="BI104">
        <f t="shared" si="99"/>
        <v>0.1351</v>
      </c>
      <c r="BK104">
        <f t="shared" si="100"/>
        <v>3.5499999999999997E-2</v>
      </c>
      <c r="BL104">
        <f t="shared" si="101"/>
        <v>7.0900000000000005E-2</v>
      </c>
      <c r="BM104">
        <f t="shared" si="102"/>
        <v>8.2400000000000001E-2</v>
      </c>
      <c r="BN104">
        <f t="shared" si="103"/>
        <v>0.2928</v>
      </c>
      <c r="BO104">
        <f t="shared" si="104"/>
        <v>0.40960000000000002</v>
      </c>
    </row>
    <row r="105" spans="1:67" x14ac:dyDescent="0.25">
      <c r="A105">
        <v>155</v>
      </c>
      <c r="B105">
        <v>0.43</v>
      </c>
      <c r="C105">
        <v>0.30499999999999999</v>
      </c>
      <c r="D105">
        <v>0.51</v>
      </c>
      <c r="E105">
        <v>0.09</v>
      </c>
      <c r="F105">
        <v>0.64</v>
      </c>
      <c r="G105" t="s">
        <v>24</v>
      </c>
      <c r="H105">
        <f t="shared" si="76"/>
        <v>0.2349</v>
      </c>
      <c r="I105">
        <f t="shared" si="77"/>
        <v>0.21909999999999999</v>
      </c>
      <c r="J105">
        <f t="shared" si="78"/>
        <v>0.1154</v>
      </c>
      <c r="K105">
        <f t="shared" si="79"/>
        <v>0.1177</v>
      </c>
      <c r="L105">
        <f t="shared" si="53"/>
        <v>0.1154</v>
      </c>
      <c r="M105" t="str">
        <f t="shared" si="54"/>
        <v>Middle</v>
      </c>
      <c r="N105">
        <f t="shared" si="55"/>
        <v>1</v>
      </c>
      <c r="O105">
        <f t="shared" si="80"/>
        <v>0.43430000000000002</v>
      </c>
      <c r="P105">
        <f t="shared" si="81"/>
        <v>0.33889999999999998</v>
      </c>
      <c r="Q105">
        <f t="shared" si="82"/>
        <v>0.53680000000000005</v>
      </c>
      <c r="R105">
        <f t="shared" si="83"/>
        <v>9.0899999999999995E-2</v>
      </c>
      <c r="S105">
        <f t="shared" si="84"/>
        <v>0.68820000000000003</v>
      </c>
      <c r="U105">
        <f t="shared" si="56"/>
        <v>0.39439999999999997</v>
      </c>
      <c r="V105">
        <f t="shared" si="57"/>
        <v>0.49380000000000002</v>
      </c>
      <c r="W105">
        <f t="shared" si="58"/>
        <v>0.3014</v>
      </c>
      <c r="X105">
        <f t="shared" si="59"/>
        <v>0.83330000000000004</v>
      </c>
      <c r="Y105">
        <f t="shared" si="60"/>
        <v>0.1847</v>
      </c>
      <c r="AA105">
        <f t="shared" si="61"/>
        <v>8.1900000000000001E-2</v>
      </c>
      <c r="AB105">
        <f t="shared" si="62"/>
        <v>4.65E-2</v>
      </c>
      <c r="AC105">
        <f t="shared" si="63"/>
        <v>0.1401</v>
      </c>
      <c r="AD105">
        <f t="shared" si="64"/>
        <v>4.8999999999999998E-3</v>
      </c>
      <c r="AE105">
        <f t="shared" si="65"/>
        <v>0.2838</v>
      </c>
      <c r="AG105">
        <f t="shared" si="66"/>
        <v>6.5199999999999994E-2</v>
      </c>
      <c r="AH105">
        <f t="shared" si="67"/>
        <v>0.11260000000000001</v>
      </c>
      <c r="AI105">
        <f t="shared" si="68"/>
        <v>3.6299999999999999E-2</v>
      </c>
      <c r="AJ105">
        <f t="shared" si="69"/>
        <v>0.52310000000000001</v>
      </c>
      <c r="AK105">
        <f t="shared" si="70"/>
        <v>1.46E-2</v>
      </c>
      <c r="AM105">
        <f t="shared" si="71"/>
        <v>3.9900000000000047E-2</v>
      </c>
      <c r="AN105">
        <f t="shared" si="72"/>
        <v>0.15490000000000004</v>
      </c>
      <c r="AO105">
        <f t="shared" si="73"/>
        <v>0.23540000000000005</v>
      </c>
      <c r="AP105">
        <f t="shared" si="74"/>
        <v>0.74240000000000006</v>
      </c>
      <c r="AQ105">
        <f t="shared" si="75"/>
        <v>0.50350000000000006</v>
      </c>
      <c r="AS105">
        <f t="shared" si="85"/>
        <v>3.5000000000000003E-2</v>
      </c>
      <c r="AT105">
        <f t="shared" si="86"/>
        <v>2.6700000000000002E-2</v>
      </c>
      <c r="AU105">
        <f t="shared" si="87"/>
        <v>7.1800000000000003E-2</v>
      </c>
      <c r="AV105">
        <f t="shared" si="88"/>
        <v>4.9000000000000002E-2</v>
      </c>
      <c r="AW105">
        <f t="shared" si="89"/>
        <v>0.27879999999999999</v>
      </c>
      <c r="AY105">
        <f t="shared" si="90"/>
        <v>2.9899999999999999E-2</v>
      </c>
      <c r="AZ105">
        <f t="shared" si="91"/>
        <v>1.14E-2</v>
      </c>
      <c r="BA105">
        <f t="shared" si="92"/>
        <v>3.8800000000000001E-2</v>
      </c>
      <c r="BB105">
        <f t="shared" si="93"/>
        <v>0.11260000000000001</v>
      </c>
      <c r="BC105">
        <f t="shared" si="94"/>
        <v>0.26050000000000001</v>
      </c>
      <c r="BE105">
        <f t="shared" si="95"/>
        <v>5.1999999999999998E-3</v>
      </c>
      <c r="BF105">
        <f t="shared" si="96"/>
        <v>2.63E-2</v>
      </c>
      <c r="BG105">
        <f t="shared" si="97"/>
        <v>1.72E-2</v>
      </c>
      <c r="BH105">
        <f t="shared" si="98"/>
        <v>4.48E-2</v>
      </c>
      <c r="BI105">
        <f t="shared" si="99"/>
        <v>0.13830000000000001</v>
      </c>
      <c r="BK105">
        <f t="shared" si="100"/>
        <v>1.8700000000000001E-2</v>
      </c>
      <c r="BL105">
        <f t="shared" si="101"/>
        <v>5.7700000000000001E-2</v>
      </c>
      <c r="BM105">
        <f t="shared" si="102"/>
        <v>1.3899999999999999E-2</v>
      </c>
      <c r="BN105">
        <f t="shared" si="103"/>
        <v>0.1188</v>
      </c>
      <c r="BO105">
        <f t="shared" si="104"/>
        <v>0.13619999999999999</v>
      </c>
    </row>
    <row r="106" spans="1:67" x14ac:dyDescent="0.25">
      <c r="A106">
        <v>156</v>
      </c>
      <c r="B106">
        <v>0.44</v>
      </c>
      <c r="C106">
        <v>0.32</v>
      </c>
      <c r="D106">
        <v>0.55000000000000004</v>
      </c>
      <c r="E106">
        <v>0.33</v>
      </c>
      <c r="F106">
        <v>0.52</v>
      </c>
      <c r="G106" t="s">
        <v>24</v>
      </c>
      <c r="H106">
        <f t="shared" si="76"/>
        <v>0.13539999999999999</v>
      </c>
      <c r="I106">
        <f t="shared" si="77"/>
        <v>0.11940000000000001</v>
      </c>
      <c r="J106">
        <f t="shared" si="78"/>
        <v>1.12E-2</v>
      </c>
      <c r="K106">
        <f t="shared" si="79"/>
        <v>0.2177</v>
      </c>
      <c r="L106">
        <f t="shared" si="53"/>
        <v>1.12E-2</v>
      </c>
      <c r="M106" t="str">
        <f t="shared" si="54"/>
        <v>Middle</v>
      </c>
      <c r="N106">
        <f t="shared" si="55"/>
        <v>1</v>
      </c>
      <c r="O106">
        <f t="shared" si="80"/>
        <v>0.44440000000000002</v>
      </c>
      <c r="P106">
        <f t="shared" si="81"/>
        <v>0.35560000000000003</v>
      </c>
      <c r="Q106">
        <f t="shared" si="82"/>
        <v>0.57889999999999997</v>
      </c>
      <c r="R106">
        <f t="shared" si="83"/>
        <v>0.33329999999999999</v>
      </c>
      <c r="S106">
        <f t="shared" si="84"/>
        <v>0.55910000000000004</v>
      </c>
      <c r="U106">
        <f t="shared" si="56"/>
        <v>0.38469999999999999</v>
      </c>
      <c r="V106">
        <f t="shared" si="57"/>
        <v>0.47539999999999999</v>
      </c>
      <c r="W106">
        <f t="shared" si="58"/>
        <v>0.26669999999999999</v>
      </c>
      <c r="X106">
        <f t="shared" si="59"/>
        <v>0.5</v>
      </c>
      <c r="Y106">
        <f t="shared" si="60"/>
        <v>0.2828</v>
      </c>
      <c r="AA106">
        <f t="shared" si="61"/>
        <v>8.6599999999999996E-2</v>
      </c>
      <c r="AB106">
        <f t="shared" si="62"/>
        <v>5.1700000000000003E-2</v>
      </c>
      <c r="AC106">
        <f t="shared" si="63"/>
        <v>0.17199999999999999</v>
      </c>
      <c r="AD106">
        <f t="shared" si="64"/>
        <v>4.4900000000000002E-2</v>
      </c>
      <c r="AE106">
        <f t="shared" si="65"/>
        <v>0.15629999999999999</v>
      </c>
      <c r="AG106">
        <f t="shared" si="66"/>
        <v>6.1600000000000002E-2</v>
      </c>
      <c r="AH106">
        <f t="shared" si="67"/>
        <v>0.1023</v>
      </c>
      <c r="AI106">
        <f t="shared" si="68"/>
        <v>2.8500000000000001E-2</v>
      </c>
      <c r="AJ106">
        <f t="shared" si="69"/>
        <v>0.1163</v>
      </c>
      <c r="AK106">
        <f t="shared" si="70"/>
        <v>3.1899999999999998E-2</v>
      </c>
      <c r="AM106">
        <f t="shared" si="71"/>
        <v>5.9700000000000031E-2</v>
      </c>
      <c r="AN106">
        <f t="shared" si="72"/>
        <v>0.11979999999999996</v>
      </c>
      <c r="AO106">
        <f t="shared" si="73"/>
        <v>0.31219999999999998</v>
      </c>
      <c r="AP106">
        <f t="shared" si="74"/>
        <v>0.16670000000000001</v>
      </c>
      <c r="AQ106">
        <f t="shared" si="75"/>
        <v>0.27630000000000005</v>
      </c>
      <c r="AS106">
        <f t="shared" si="85"/>
        <v>3.9699999999999999E-2</v>
      </c>
      <c r="AT106">
        <f t="shared" si="86"/>
        <v>3.1899999999999998E-2</v>
      </c>
      <c r="AU106">
        <f t="shared" si="87"/>
        <v>0.1037</v>
      </c>
      <c r="AV106">
        <f t="shared" si="88"/>
        <v>8.9999999999999993E-3</v>
      </c>
      <c r="AW106">
        <f t="shared" si="89"/>
        <v>0.15129999999999999</v>
      </c>
      <c r="AY106">
        <f t="shared" si="90"/>
        <v>3.4599999999999999E-2</v>
      </c>
      <c r="AZ106">
        <f t="shared" si="91"/>
        <v>6.1999999999999998E-3</v>
      </c>
      <c r="BA106">
        <f t="shared" si="92"/>
        <v>7.0699999999999999E-2</v>
      </c>
      <c r="BB106">
        <f t="shared" si="93"/>
        <v>7.2599999999999998E-2</v>
      </c>
      <c r="BC106">
        <f t="shared" si="94"/>
        <v>0.13300000000000001</v>
      </c>
      <c r="BE106">
        <f t="shared" si="95"/>
        <v>5.0000000000000001E-4</v>
      </c>
      <c r="BF106">
        <f t="shared" si="96"/>
        <v>2.1100000000000001E-2</v>
      </c>
      <c r="BG106">
        <f t="shared" si="97"/>
        <v>1.47E-2</v>
      </c>
      <c r="BH106">
        <f t="shared" si="98"/>
        <v>4.7999999999999996E-3</v>
      </c>
      <c r="BI106">
        <f t="shared" si="99"/>
        <v>1.0800000000000001E-2</v>
      </c>
      <c r="BK106">
        <f t="shared" si="100"/>
        <v>1.4E-2</v>
      </c>
      <c r="BL106">
        <f t="shared" si="101"/>
        <v>5.2499999999999998E-2</v>
      </c>
      <c r="BM106">
        <f t="shared" si="102"/>
        <v>1.7999999999999999E-2</v>
      </c>
      <c r="BN106">
        <f t="shared" si="103"/>
        <v>7.8799999999999995E-2</v>
      </c>
      <c r="BO106">
        <f t="shared" si="104"/>
        <v>0.26369999999999999</v>
      </c>
    </row>
    <row r="107" spans="1:67" x14ac:dyDescent="0.25">
      <c r="A107">
        <v>157</v>
      </c>
      <c r="B107">
        <v>0.45</v>
      </c>
      <c r="C107">
        <v>0.29899999999999999</v>
      </c>
      <c r="D107">
        <v>0.63</v>
      </c>
      <c r="E107">
        <v>0.36</v>
      </c>
      <c r="F107">
        <v>0.51</v>
      </c>
      <c r="G107" t="s">
        <v>24</v>
      </c>
      <c r="H107">
        <f t="shared" si="76"/>
        <v>0.1394</v>
      </c>
      <c r="I107">
        <f t="shared" si="77"/>
        <v>0.1236</v>
      </c>
      <c r="J107">
        <f t="shared" si="78"/>
        <v>1.5800000000000002E-2</v>
      </c>
      <c r="K107">
        <f t="shared" si="79"/>
        <v>0.2346</v>
      </c>
      <c r="L107">
        <f t="shared" si="53"/>
        <v>1.5800000000000002E-2</v>
      </c>
      <c r="M107" t="str">
        <f t="shared" si="54"/>
        <v>Middle</v>
      </c>
      <c r="N107">
        <f t="shared" si="55"/>
        <v>1</v>
      </c>
      <c r="O107">
        <f t="shared" si="80"/>
        <v>0.45450000000000002</v>
      </c>
      <c r="P107">
        <f t="shared" si="81"/>
        <v>0.3322</v>
      </c>
      <c r="Q107">
        <f t="shared" si="82"/>
        <v>0.66320000000000001</v>
      </c>
      <c r="R107">
        <f t="shared" si="83"/>
        <v>0.36359999999999998</v>
      </c>
      <c r="S107">
        <f t="shared" si="84"/>
        <v>0.5484</v>
      </c>
      <c r="U107">
        <f t="shared" si="56"/>
        <v>0.375</v>
      </c>
      <c r="V107">
        <f t="shared" si="57"/>
        <v>0.50129999999999997</v>
      </c>
      <c r="W107">
        <f t="shared" si="58"/>
        <v>0.20250000000000001</v>
      </c>
      <c r="X107">
        <f t="shared" si="59"/>
        <v>0.4667</v>
      </c>
      <c r="Y107">
        <f t="shared" si="60"/>
        <v>0.29170000000000001</v>
      </c>
      <c r="AA107">
        <f t="shared" si="61"/>
        <v>9.1499999999999998E-2</v>
      </c>
      <c r="AB107">
        <f t="shared" si="62"/>
        <v>4.4600000000000001E-2</v>
      </c>
      <c r="AC107">
        <f t="shared" si="63"/>
        <v>0.254</v>
      </c>
      <c r="AD107">
        <f t="shared" si="64"/>
        <v>5.4300000000000001E-2</v>
      </c>
      <c r="AE107">
        <f t="shared" si="65"/>
        <v>0.14829999999999999</v>
      </c>
      <c r="AG107">
        <f t="shared" si="66"/>
        <v>5.8200000000000002E-2</v>
      </c>
      <c r="AH107">
        <f t="shared" si="67"/>
        <v>0.1171</v>
      </c>
      <c r="AI107">
        <f t="shared" si="68"/>
        <v>1.7100000000000001E-2</v>
      </c>
      <c r="AJ107">
        <f t="shared" si="69"/>
        <v>9.7699999999999995E-2</v>
      </c>
      <c r="AK107">
        <f t="shared" si="70"/>
        <v>3.4000000000000002E-2</v>
      </c>
      <c r="AM107">
        <f t="shared" si="71"/>
        <v>7.9500000000000015E-2</v>
      </c>
      <c r="AN107">
        <f t="shared" si="72"/>
        <v>0.16909999999999997</v>
      </c>
      <c r="AO107">
        <f t="shared" si="73"/>
        <v>0.4607</v>
      </c>
      <c r="AP107">
        <f t="shared" si="74"/>
        <v>0.10310000000000002</v>
      </c>
      <c r="AQ107">
        <f t="shared" si="75"/>
        <v>0.25669999999999998</v>
      </c>
      <c r="AS107">
        <f t="shared" si="85"/>
        <v>4.4600000000000001E-2</v>
      </c>
      <c r="AT107">
        <f t="shared" si="86"/>
        <v>2.4799999999999999E-2</v>
      </c>
      <c r="AU107">
        <f t="shared" si="87"/>
        <v>0.1857</v>
      </c>
      <c r="AV107">
        <f t="shared" si="88"/>
        <v>4.0000000000000002E-4</v>
      </c>
      <c r="AW107">
        <f t="shared" si="89"/>
        <v>0.14330000000000001</v>
      </c>
      <c r="AY107">
        <f t="shared" si="90"/>
        <v>3.95E-2</v>
      </c>
      <c r="AZ107">
        <f t="shared" si="91"/>
        <v>1.3299999999999999E-2</v>
      </c>
      <c r="BA107">
        <f t="shared" si="92"/>
        <v>0.1527</v>
      </c>
      <c r="BB107">
        <f t="shared" si="93"/>
        <v>6.3200000000000006E-2</v>
      </c>
      <c r="BC107">
        <f t="shared" si="94"/>
        <v>0.125</v>
      </c>
      <c r="BE107">
        <f t="shared" si="95"/>
        <v>4.4000000000000003E-3</v>
      </c>
      <c r="BF107">
        <f t="shared" si="96"/>
        <v>2.8199999999999999E-2</v>
      </c>
      <c r="BG107">
        <f t="shared" si="97"/>
        <v>9.6699999999999994E-2</v>
      </c>
      <c r="BH107">
        <f t="shared" si="98"/>
        <v>4.5999999999999999E-3</v>
      </c>
      <c r="BI107">
        <f t="shared" si="99"/>
        <v>2.8E-3</v>
      </c>
      <c r="BK107">
        <f t="shared" si="100"/>
        <v>9.1000000000000004E-3</v>
      </c>
      <c r="BL107">
        <f t="shared" si="101"/>
        <v>5.96E-2</v>
      </c>
      <c r="BM107">
        <f t="shared" si="102"/>
        <v>0.1</v>
      </c>
      <c r="BN107">
        <f t="shared" si="103"/>
        <v>6.9400000000000003E-2</v>
      </c>
      <c r="BO107">
        <f t="shared" si="104"/>
        <v>0.2717</v>
      </c>
    </row>
    <row r="108" spans="1:67" x14ac:dyDescent="0.25">
      <c r="A108">
        <v>158</v>
      </c>
      <c r="B108">
        <v>0.495</v>
      </c>
      <c r="C108">
        <v>0.27600000000000002</v>
      </c>
      <c r="D108">
        <v>0.57999999999999996</v>
      </c>
      <c r="E108">
        <v>0.77</v>
      </c>
      <c r="F108">
        <v>0.83</v>
      </c>
      <c r="G108" t="s">
        <v>20</v>
      </c>
      <c r="H108">
        <f t="shared" si="76"/>
        <v>0.56100000000000005</v>
      </c>
      <c r="I108">
        <f t="shared" si="77"/>
        <v>0.53869999999999996</v>
      </c>
      <c r="J108">
        <f t="shared" si="78"/>
        <v>0.43769999999999998</v>
      </c>
      <c r="K108">
        <f t="shared" si="79"/>
        <v>0.21579999999999999</v>
      </c>
      <c r="L108">
        <f t="shared" si="53"/>
        <v>0.21579999999999999</v>
      </c>
      <c r="M108" t="str">
        <f t="shared" si="54"/>
        <v>High</v>
      </c>
      <c r="N108">
        <f t="shared" si="55"/>
        <v>1</v>
      </c>
      <c r="O108">
        <f t="shared" si="80"/>
        <v>0.5</v>
      </c>
      <c r="P108">
        <f t="shared" si="81"/>
        <v>0.30669999999999997</v>
      </c>
      <c r="Q108">
        <f t="shared" si="82"/>
        <v>0.61050000000000004</v>
      </c>
      <c r="R108">
        <f t="shared" si="83"/>
        <v>0.77780000000000005</v>
      </c>
      <c r="S108">
        <f t="shared" si="84"/>
        <v>0.89249999999999996</v>
      </c>
      <c r="U108">
        <f t="shared" si="56"/>
        <v>0.33329999999999999</v>
      </c>
      <c r="V108">
        <f t="shared" si="57"/>
        <v>0.53059999999999996</v>
      </c>
      <c r="W108">
        <f t="shared" si="58"/>
        <v>0.2419</v>
      </c>
      <c r="X108">
        <f t="shared" si="59"/>
        <v>0.125</v>
      </c>
      <c r="Y108">
        <f t="shared" si="60"/>
        <v>5.6800000000000003E-2</v>
      </c>
      <c r="AA108">
        <f t="shared" si="61"/>
        <v>0.1163</v>
      </c>
      <c r="AB108">
        <f t="shared" si="62"/>
        <v>3.7699999999999997E-2</v>
      </c>
      <c r="AC108">
        <f t="shared" si="63"/>
        <v>0.1996</v>
      </c>
      <c r="AD108">
        <f t="shared" si="64"/>
        <v>0.41649999999999998</v>
      </c>
      <c r="AE108">
        <f t="shared" si="65"/>
        <v>0.66210000000000002</v>
      </c>
      <c r="AG108">
        <f t="shared" si="66"/>
        <v>4.4900000000000002E-2</v>
      </c>
      <c r="AH108">
        <f t="shared" si="67"/>
        <v>0.1358</v>
      </c>
      <c r="AI108">
        <f t="shared" si="68"/>
        <v>2.3599999999999999E-2</v>
      </c>
      <c r="AJ108">
        <f t="shared" si="69"/>
        <v>7.7999999999999996E-3</v>
      </c>
      <c r="AK108">
        <f t="shared" si="70"/>
        <v>2.7000000000000001E-3</v>
      </c>
      <c r="AM108">
        <f t="shared" si="71"/>
        <v>0.16670000000000001</v>
      </c>
      <c r="AN108">
        <f t="shared" si="72"/>
        <v>0.22389999999999999</v>
      </c>
      <c r="AO108">
        <f t="shared" si="73"/>
        <v>0.36860000000000004</v>
      </c>
      <c r="AP108">
        <f t="shared" si="74"/>
        <v>0.65280000000000005</v>
      </c>
      <c r="AQ108">
        <f t="shared" si="75"/>
        <v>0.8357</v>
      </c>
      <c r="AS108">
        <f t="shared" si="85"/>
        <v>6.9400000000000003E-2</v>
      </c>
      <c r="AT108">
        <f t="shared" si="86"/>
        <v>1.7899999999999999E-2</v>
      </c>
      <c r="AU108">
        <f t="shared" si="87"/>
        <v>0.1313</v>
      </c>
      <c r="AV108">
        <f t="shared" si="88"/>
        <v>0.36259999999999998</v>
      </c>
      <c r="AW108">
        <f t="shared" si="89"/>
        <v>0.65710000000000002</v>
      </c>
      <c r="AY108">
        <f t="shared" si="90"/>
        <v>6.4299999999999996E-2</v>
      </c>
      <c r="AZ108">
        <f t="shared" si="91"/>
        <v>2.0199999999999999E-2</v>
      </c>
      <c r="BA108">
        <f t="shared" si="92"/>
        <v>9.8299999999999998E-2</v>
      </c>
      <c r="BB108">
        <f t="shared" si="93"/>
        <v>0.29899999999999999</v>
      </c>
      <c r="BC108">
        <f t="shared" si="94"/>
        <v>0.63880000000000003</v>
      </c>
      <c r="BE108">
        <f t="shared" si="95"/>
        <v>2.92E-2</v>
      </c>
      <c r="BF108">
        <f t="shared" si="96"/>
        <v>3.5099999999999999E-2</v>
      </c>
      <c r="BG108">
        <f t="shared" si="97"/>
        <v>4.2299999999999997E-2</v>
      </c>
      <c r="BH108">
        <f t="shared" si="98"/>
        <v>0.36680000000000001</v>
      </c>
      <c r="BI108">
        <f t="shared" si="99"/>
        <v>0.51659999999999995</v>
      </c>
      <c r="BK108">
        <f t="shared" si="100"/>
        <v>1.5699999999999999E-2</v>
      </c>
      <c r="BL108">
        <f t="shared" si="101"/>
        <v>6.6500000000000004E-2</v>
      </c>
      <c r="BM108">
        <f t="shared" si="102"/>
        <v>4.5600000000000002E-2</v>
      </c>
      <c r="BN108">
        <f t="shared" si="103"/>
        <v>0.2928</v>
      </c>
      <c r="BO108">
        <f t="shared" si="104"/>
        <v>0.24210000000000001</v>
      </c>
    </row>
    <row r="109" spans="1:67" x14ac:dyDescent="0.25">
      <c r="A109">
        <v>159</v>
      </c>
      <c r="B109">
        <v>0.46500000000000002</v>
      </c>
      <c r="C109">
        <v>0.25800000000000001</v>
      </c>
      <c r="D109">
        <v>0.73</v>
      </c>
      <c r="E109">
        <v>0.18</v>
      </c>
      <c r="F109">
        <v>0.59</v>
      </c>
      <c r="G109" t="s">
        <v>24</v>
      </c>
      <c r="H109">
        <f t="shared" si="76"/>
        <v>0.2203</v>
      </c>
      <c r="I109">
        <f t="shared" si="77"/>
        <v>0.2049</v>
      </c>
      <c r="J109">
        <f t="shared" si="78"/>
        <v>9.6699999999999994E-2</v>
      </c>
      <c r="K109">
        <f t="shared" si="79"/>
        <v>0.1968</v>
      </c>
      <c r="L109">
        <f t="shared" si="53"/>
        <v>9.6699999999999994E-2</v>
      </c>
      <c r="M109" t="str">
        <f t="shared" si="54"/>
        <v>Middle</v>
      </c>
      <c r="N109">
        <f t="shared" si="55"/>
        <v>1</v>
      </c>
      <c r="O109">
        <f t="shared" si="80"/>
        <v>0.46970000000000001</v>
      </c>
      <c r="P109">
        <f t="shared" si="81"/>
        <v>0.28670000000000001</v>
      </c>
      <c r="Q109">
        <f t="shared" si="82"/>
        <v>0.76839999999999997</v>
      </c>
      <c r="R109">
        <f t="shared" si="83"/>
        <v>0.18179999999999999</v>
      </c>
      <c r="S109">
        <f t="shared" si="84"/>
        <v>0.63439999999999996</v>
      </c>
      <c r="U109">
        <f t="shared" si="56"/>
        <v>0.36080000000000001</v>
      </c>
      <c r="V109">
        <f t="shared" si="57"/>
        <v>0.5544</v>
      </c>
      <c r="W109">
        <f t="shared" si="58"/>
        <v>0.13100000000000001</v>
      </c>
      <c r="X109">
        <f t="shared" si="59"/>
        <v>0.69230000000000003</v>
      </c>
      <c r="Y109">
        <f t="shared" si="60"/>
        <v>0.22370000000000001</v>
      </c>
      <c r="AA109">
        <f t="shared" si="61"/>
        <v>9.9199999999999997E-2</v>
      </c>
      <c r="AB109">
        <f t="shared" si="62"/>
        <v>3.2800000000000003E-2</v>
      </c>
      <c r="AC109">
        <f t="shared" si="63"/>
        <v>0.40039999999999998</v>
      </c>
      <c r="AD109">
        <f t="shared" si="64"/>
        <v>1.4200000000000001E-2</v>
      </c>
      <c r="AE109">
        <f t="shared" si="65"/>
        <v>0.223</v>
      </c>
      <c r="AG109">
        <f t="shared" si="66"/>
        <v>5.3400000000000003E-2</v>
      </c>
      <c r="AH109">
        <f t="shared" si="67"/>
        <v>0.15279999999999999</v>
      </c>
      <c r="AI109">
        <f t="shared" si="68"/>
        <v>8.3999999999999995E-3</v>
      </c>
      <c r="AJ109">
        <f t="shared" si="69"/>
        <v>0.28899999999999998</v>
      </c>
      <c r="AK109">
        <f t="shared" si="70"/>
        <v>2.0400000000000001E-2</v>
      </c>
      <c r="AM109">
        <f t="shared" si="71"/>
        <v>0.1089</v>
      </c>
      <c r="AN109">
        <f t="shared" si="72"/>
        <v>0.26769999999999999</v>
      </c>
      <c r="AO109">
        <f t="shared" si="73"/>
        <v>0.63739999999999997</v>
      </c>
      <c r="AP109">
        <f t="shared" si="74"/>
        <v>0.51050000000000006</v>
      </c>
      <c r="AQ109">
        <f t="shared" si="75"/>
        <v>0.41069999999999995</v>
      </c>
      <c r="AS109">
        <f t="shared" si="85"/>
        <v>5.2299999999999999E-2</v>
      </c>
      <c r="AT109">
        <f t="shared" si="86"/>
        <v>1.2999999999999999E-2</v>
      </c>
      <c r="AU109">
        <f t="shared" si="87"/>
        <v>0.33210000000000001</v>
      </c>
      <c r="AV109">
        <f t="shared" si="88"/>
        <v>3.9699999999999999E-2</v>
      </c>
      <c r="AW109">
        <f t="shared" si="89"/>
        <v>0.218</v>
      </c>
      <c r="AY109">
        <f t="shared" si="90"/>
        <v>4.7199999999999999E-2</v>
      </c>
      <c r="AZ109">
        <f t="shared" si="91"/>
        <v>2.5100000000000001E-2</v>
      </c>
      <c r="BA109">
        <f t="shared" si="92"/>
        <v>0.29909999999999998</v>
      </c>
      <c r="BB109">
        <f t="shared" si="93"/>
        <v>0.1033</v>
      </c>
      <c r="BC109">
        <f t="shared" si="94"/>
        <v>0.19969999999999999</v>
      </c>
      <c r="BE109">
        <f t="shared" si="95"/>
        <v>1.21E-2</v>
      </c>
      <c r="BF109">
        <f t="shared" si="96"/>
        <v>0.04</v>
      </c>
      <c r="BG109">
        <f t="shared" si="97"/>
        <v>0.24310000000000001</v>
      </c>
      <c r="BH109">
        <f t="shared" si="98"/>
        <v>3.5499999999999997E-2</v>
      </c>
      <c r="BI109">
        <f t="shared" si="99"/>
        <v>7.7499999999999999E-2</v>
      </c>
      <c r="BK109">
        <f t="shared" si="100"/>
        <v>1.4E-3</v>
      </c>
      <c r="BL109">
        <f t="shared" si="101"/>
        <v>7.1400000000000005E-2</v>
      </c>
      <c r="BM109">
        <f t="shared" si="102"/>
        <v>0.24640000000000001</v>
      </c>
      <c r="BN109">
        <f t="shared" si="103"/>
        <v>0.1095</v>
      </c>
      <c r="BO109">
        <f t="shared" si="104"/>
        <v>0.19700000000000001</v>
      </c>
    </row>
    <row r="110" spans="1:67" x14ac:dyDescent="0.25">
      <c r="A110">
        <v>160</v>
      </c>
      <c r="B110">
        <v>0.47499999999999998</v>
      </c>
      <c r="C110">
        <v>0.32</v>
      </c>
      <c r="D110">
        <v>0.79</v>
      </c>
      <c r="E110">
        <v>0.31</v>
      </c>
      <c r="F110">
        <v>0.54</v>
      </c>
      <c r="G110" t="s">
        <v>24</v>
      </c>
      <c r="H110">
        <f t="shared" si="76"/>
        <v>0.19550000000000001</v>
      </c>
      <c r="I110">
        <f t="shared" si="77"/>
        <v>0.17949999999999999</v>
      </c>
      <c r="J110">
        <f t="shared" si="78"/>
        <v>7.1300000000000002E-2</v>
      </c>
      <c r="K110">
        <f t="shared" si="79"/>
        <v>0.25059999999999999</v>
      </c>
      <c r="L110">
        <f t="shared" si="53"/>
        <v>7.1300000000000002E-2</v>
      </c>
      <c r="M110" t="str">
        <f t="shared" si="54"/>
        <v>Middle</v>
      </c>
      <c r="N110">
        <f t="shared" si="55"/>
        <v>1</v>
      </c>
      <c r="O110">
        <f t="shared" si="80"/>
        <v>0.4798</v>
      </c>
      <c r="P110">
        <f t="shared" si="81"/>
        <v>0.35560000000000003</v>
      </c>
      <c r="Q110">
        <f t="shared" si="82"/>
        <v>0.83160000000000001</v>
      </c>
      <c r="R110">
        <f t="shared" si="83"/>
        <v>0.31309999999999999</v>
      </c>
      <c r="S110">
        <f t="shared" si="84"/>
        <v>0.5806</v>
      </c>
      <c r="U110">
        <f t="shared" si="56"/>
        <v>0.35149999999999998</v>
      </c>
      <c r="V110">
        <f t="shared" si="57"/>
        <v>0.47539999999999999</v>
      </c>
      <c r="W110">
        <f t="shared" si="58"/>
        <v>9.1899999999999996E-2</v>
      </c>
      <c r="X110">
        <f t="shared" si="59"/>
        <v>0.52310000000000001</v>
      </c>
      <c r="Y110">
        <f t="shared" si="60"/>
        <v>0.26529999999999998</v>
      </c>
      <c r="AA110">
        <f t="shared" si="61"/>
        <v>0.1047</v>
      </c>
      <c r="AB110">
        <f t="shared" si="62"/>
        <v>5.1700000000000003E-2</v>
      </c>
      <c r="AC110">
        <f t="shared" si="63"/>
        <v>0.51949999999999996</v>
      </c>
      <c r="AD110">
        <f t="shared" si="64"/>
        <v>3.9300000000000002E-2</v>
      </c>
      <c r="AE110">
        <f t="shared" si="65"/>
        <v>0.1734</v>
      </c>
      <c r="AG110">
        <f t="shared" si="66"/>
        <v>5.04E-2</v>
      </c>
      <c r="AH110">
        <f t="shared" si="67"/>
        <v>0.1023</v>
      </c>
      <c r="AI110">
        <f t="shared" si="68"/>
        <v>5.0000000000000001E-3</v>
      </c>
      <c r="AJ110">
        <f t="shared" si="69"/>
        <v>0.1308</v>
      </c>
      <c r="AK110">
        <f t="shared" si="70"/>
        <v>2.8199999999999999E-2</v>
      </c>
      <c r="AM110">
        <f t="shared" si="71"/>
        <v>0.12830000000000003</v>
      </c>
      <c r="AN110">
        <f t="shared" si="72"/>
        <v>0.11979999999999996</v>
      </c>
      <c r="AO110">
        <f t="shared" si="73"/>
        <v>0.73970000000000002</v>
      </c>
      <c r="AP110">
        <f t="shared" si="74"/>
        <v>0.21000000000000002</v>
      </c>
      <c r="AQ110">
        <f t="shared" si="75"/>
        <v>0.31530000000000002</v>
      </c>
      <c r="AS110">
        <f t="shared" si="85"/>
        <v>5.7799999999999997E-2</v>
      </c>
      <c r="AT110">
        <f t="shared" si="86"/>
        <v>3.1899999999999998E-2</v>
      </c>
      <c r="AU110">
        <f t="shared" si="87"/>
        <v>0.45119999999999999</v>
      </c>
      <c r="AV110">
        <f t="shared" si="88"/>
        <v>1.46E-2</v>
      </c>
      <c r="AW110">
        <f t="shared" si="89"/>
        <v>0.16839999999999999</v>
      </c>
      <c r="AY110">
        <f t="shared" si="90"/>
        <v>5.2699999999999997E-2</v>
      </c>
      <c r="AZ110">
        <f t="shared" si="91"/>
        <v>6.1999999999999998E-3</v>
      </c>
      <c r="BA110">
        <f t="shared" si="92"/>
        <v>0.41820000000000002</v>
      </c>
      <c r="BB110">
        <f t="shared" si="93"/>
        <v>7.8200000000000006E-2</v>
      </c>
      <c r="BC110">
        <f t="shared" si="94"/>
        <v>0.15010000000000001</v>
      </c>
      <c r="BE110">
        <f t="shared" si="95"/>
        <v>1.7600000000000001E-2</v>
      </c>
      <c r="BF110">
        <f t="shared" si="96"/>
        <v>2.1100000000000001E-2</v>
      </c>
      <c r="BG110">
        <f t="shared" si="97"/>
        <v>0.36220000000000002</v>
      </c>
      <c r="BH110">
        <f t="shared" si="98"/>
        <v>1.04E-2</v>
      </c>
      <c r="BI110">
        <f t="shared" si="99"/>
        <v>2.7900000000000001E-2</v>
      </c>
      <c r="BK110">
        <f t="shared" si="100"/>
        <v>4.1000000000000003E-3</v>
      </c>
      <c r="BL110">
        <f t="shared" si="101"/>
        <v>5.2499999999999998E-2</v>
      </c>
      <c r="BM110">
        <f t="shared" si="102"/>
        <v>0.36549999999999999</v>
      </c>
      <c r="BN110">
        <f t="shared" si="103"/>
        <v>8.4400000000000003E-2</v>
      </c>
      <c r="BO110">
        <f t="shared" si="104"/>
        <v>0.24660000000000001</v>
      </c>
    </row>
    <row r="111" spans="1:67" x14ac:dyDescent="0.25">
      <c r="A111">
        <v>161</v>
      </c>
      <c r="B111">
        <v>0.34799999999999998</v>
      </c>
      <c r="C111">
        <v>0.32900000000000001</v>
      </c>
      <c r="D111">
        <v>0.83</v>
      </c>
      <c r="E111">
        <v>0.61</v>
      </c>
      <c r="F111">
        <v>0.18</v>
      </c>
      <c r="G111" t="s">
        <v>21</v>
      </c>
      <c r="H111">
        <f t="shared" si="76"/>
        <v>8.9899999999999994E-2</v>
      </c>
      <c r="I111">
        <f t="shared" si="77"/>
        <v>7.8899999999999998E-2</v>
      </c>
      <c r="J111">
        <f t="shared" si="78"/>
        <v>0.17280000000000001</v>
      </c>
      <c r="K111">
        <f t="shared" si="79"/>
        <v>0.38869999999999999</v>
      </c>
      <c r="L111">
        <f t="shared" si="53"/>
        <v>7.8899999999999998E-2</v>
      </c>
      <c r="M111" t="str">
        <f t="shared" si="54"/>
        <v>Low</v>
      </c>
      <c r="N111">
        <f t="shared" si="55"/>
        <v>1</v>
      </c>
      <c r="O111">
        <f t="shared" si="80"/>
        <v>0.35149999999999998</v>
      </c>
      <c r="P111">
        <f t="shared" si="81"/>
        <v>0.36559999999999998</v>
      </c>
      <c r="Q111">
        <f t="shared" si="82"/>
        <v>0.87370000000000003</v>
      </c>
      <c r="R111">
        <f t="shared" si="83"/>
        <v>0.61619999999999997</v>
      </c>
      <c r="S111">
        <f t="shared" si="84"/>
        <v>0.19350000000000001</v>
      </c>
      <c r="U111">
        <f t="shared" si="56"/>
        <v>0.4798</v>
      </c>
      <c r="V111">
        <f t="shared" si="57"/>
        <v>0.46460000000000001</v>
      </c>
      <c r="W111">
        <f t="shared" si="58"/>
        <v>6.7400000000000002E-2</v>
      </c>
      <c r="X111">
        <f t="shared" si="59"/>
        <v>0.23749999999999999</v>
      </c>
      <c r="Y111">
        <f t="shared" si="60"/>
        <v>0.67569999999999997</v>
      </c>
      <c r="AA111">
        <f t="shared" si="61"/>
        <v>5.04E-2</v>
      </c>
      <c r="AB111">
        <f t="shared" si="62"/>
        <v>5.4899999999999997E-2</v>
      </c>
      <c r="AC111">
        <f t="shared" si="63"/>
        <v>0.61480000000000001</v>
      </c>
      <c r="AD111">
        <f t="shared" si="64"/>
        <v>0.20499999999999999</v>
      </c>
      <c r="AE111">
        <f t="shared" si="65"/>
        <v>1.5800000000000002E-2</v>
      </c>
      <c r="AG111">
        <f t="shared" si="66"/>
        <v>0.1047</v>
      </c>
      <c r="AH111">
        <f t="shared" si="67"/>
        <v>9.6600000000000005E-2</v>
      </c>
      <c r="AI111">
        <f t="shared" si="68"/>
        <v>3.3E-3</v>
      </c>
      <c r="AJ111">
        <f t="shared" si="69"/>
        <v>2.2800000000000001E-2</v>
      </c>
      <c r="AK111">
        <f t="shared" si="70"/>
        <v>0.26860000000000001</v>
      </c>
      <c r="AM111">
        <f t="shared" si="71"/>
        <v>0.12830000000000003</v>
      </c>
      <c r="AN111">
        <f t="shared" si="72"/>
        <v>9.9000000000000032E-2</v>
      </c>
      <c r="AO111">
        <f t="shared" si="73"/>
        <v>0.80630000000000002</v>
      </c>
      <c r="AP111">
        <f t="shared" si="74"/>
        <v>0.37869999999999998</v>
      </c>
      <c r="AQ111">
        <f t="shared" si="75"/>
        <v>0.48219999999999996</v>
      </c>
      <c r="AS111">
        <f t="shared" si="85"/>
        <v>3.5000000000000001E-3</v>
      </c>
      <c r="AT111">
        <f t="shared" si="86"/>
        <v>3.5099999999999999E-2</v>
      </c>
      <c r="AU111">
        <f t="shared" si="87"/>
        <v>0.54649999999999999</v>
      </c>
      <c r="AV111">
        <f t="shared" si="88"/>
        <v>0.15110000000000001</v>
      </c>
      <c r="AW111">
        <f t="shared" si="89"/>
        <v>1.0800000000000001E-2</v>
      </c>
      <c r="AY111">
        <f t="shared" si="90"/>
        <v>1.6000000000000001E-3</v>
      </c>
      <c r="AZ111">
        <f t="shared" si="91"/>
        <v>3.0000000000000001E-3</v>
      </c>
      <c r="BA111">
        <f t="shared" si="92"/>
        <v>0.51349999999999996</v>
      </c>
      <c r="BB111">
        <f t="shared" si="93"/>
        <v>8.7499999999999994E-2</v>
      </c>
      <c r="BC111">
        <f t="shared" si="94"/>
        <v>7.4999999999999997E-3</v>
      </c>
      <c r="BE111">
        <f t="shared" si="95"/>
        <v>3.6700000000000003E-2</v>
      </c>
      <c r="BF111">
        <f t="shared" si="96"/>
        <v>1.7899999999999999E-2</v>
      </c>
      <c r="BG111">
        <f t="shared" si="97"/>
        <v>0.45750000000000002</v>
      </c>
      <c r="BH111">
        <f t="shared" si="98"/>
        <v>0.15529999999999999</v>
      </c>
      <c r="BI111">
        <f t="shared" si="99"/>
        <v>0.12970000000000001</v>
      </c>
      <c r="BK111">
        <f t="shared" si="100"/>
        <v>5.0200000000000002E-2</v>
      </c>
      <c r="BL111">
        <f t="shared" si="101"/>
        <v>4.9299999999999997E-2</v>
      </c>
      <c r="BM111">
        <f t="shared" si="102"/>
        <v>0.46079999999999999</v>
      </c>
      <c r="BN111">
        <f t="shared" si="103"/>
        <v>8.1299999999999997E-2</v>
      </c>
      <c r="BO111">
        <f t="shared" si="104"/>
        <v>0.4042</v>
      </c>
    </row>
    <row r="112" spans="1:67" x14ac:dyDescent="0.25">
      <c r="A112">
        <v>162</v>
      </c>
      <c r="B112">
        <v>0.38500000000000001</v>
      </c>
      <c r="C112">
        <v>0.26</v>
      </c>
      <c r="D112">
        <v>0.76</v>
      </c>
      <c r="E112">
        <v>0.84</v>
      </c>
      <c r="F112">
        <v>0.3</v>
      </c>
      <c r="G112" t="s">
        <v>24</v>
      </c>
      <c r="H112">
        <f t="shared" si="76"/>
        <v>0.1081</v>
      </c>
      <c r="I112">
        <f t="shared" si="77"/>
        <v>8.5900000000000004E-2</v>
      </c>
      <c r="J112">
        <f t="shared" si="78"/>
        <v>0.15010000000000001</v>
      </c>
      <c r="K112">
        <f t="shared" si="79"/>
        <v>0.3659</v>
      </c>
      <c r="L112">
        <f t="shared" si="53"/>
        <v>8.5900000000000004E-2</v>
      </c>
      <c r="M112" t="str">
        <f t="shared" si="54"/>
        <v>Low</v>
      </c>
      <c r="N112">
        <f t="shared" si="55"/>
        <v>0</v>
      </c>
      <c r="O112">
        <f t="shared" si="80"/>
        <v>0.38890000000000002</v>
      </c>
      <c r="P112">
        <f t="shared" si="81"/>
        <v>0.28889999999999999</v>
      </c>
      <c r="Q112">
        <f t="shared" si="82"/>
        <v>0.8</v>
      </c>
      <c r="R112">
        <f t="shared" si="83"/>
        <v>0.84850000000000003</v>
      </c>
      <c r="S112">
        <f t="shared" si="84"/>
        <v>0.3226</v>
      </c>
      <c r="U112">
        <f t="shared" si="56"/>
        <v>0.44</v>
      </c>
      <c r="V112">
        <f t="shared" si="57"/>
        <v>0.55169999999999997</v>
      </c>
      <c r="W112">
        <f t="shared" si="58"/>
        <v>0.1111</v>
      </c>
      <c r="X112">
        <f t="shared" si="59"/>
        <v>8.2000000000000003E-2</v>
      </c>
      <c r="Y112">
        <f t="shared" si="60"/>
        <v>0.51219999999999999</v>
      </c>
      <c r="AA112">
        <f t="shared" si="61"/>
        <v>6.3200000000000006E-2</v>
      </c>
      <c r="AB112">
        <f t="shared" si="62"/>
        <v>3.3300000000000003E-2</v>
      </c>
      <c r="AC112">
        <f t="shared" si="63"/>
        <v>0.45660000000000001</v>
      </c>
      <c r="AD112">
        <f t="shared" si="64"/>
        <v>0.55600000000000005</v>
      </c>
      <c r="AE112">
        <f t="shared" si="65"/>
        <v>4.19E-2</v>
      </c>
      <c r="AG112">
        <f t="shared" si="66"/>
        <v>8.4500000000000006E-2</v>
      </c>
      <c r="AH112">
        <f t="shared" si="67"/>
        <v>0.15079999999999999</v>
      </c>
      <c r="AI112">
        <f t="shared" si="68"/>
        <v>6.6E-3</v>
      </c>
      <c r="AJ112">
        <f t="shared" si="69"/>
        <v>4.3E-3</v>
      </c>
      <c r="AK112">
        <f t="shared" si="70"/>
        <v>0.12379999999999999</v>
      </c>
      <c r="AM112">
        <f t="shared" si="71"/>
        <v>5.1099999999999979E-2</v>
      </c>
      <c r="AN112">
        <f t="shared" si="72"/>
        <v>0.26279999999999998</v>
      </c>
      <c r="AO112">
        <f t="shared" si="73"/>
        <v>0.68890000000000007</v>
      </c>
      <c r="AP112">
        <f t="shared" si="74"/>
        <v>0.76650000000000007</v>
      </c>
      <c r="AQ112">
        <f t="shared" si="75"/>
        <v>0.18959999999999999</v>
      </c>
      <c r="AS112">
        <f t="shared" si="85"/>
        <v>1.6299999999999999E-2</v>
      </c>
      <c r="AT112">
        <f t="shared" si="86"/>
        <v>1.35E-2</v>
      </c>
      <c r="AU112">
        <f t="shared" si="87"/>
        <v>0.38829999999999998</v>
      </c>
      <c r="AV112">
        <f t="shared" si="88"/>
        <v>0.50209999999999999</v>
      </c>
      <c r="AW112">
        <f t="shared" si="89"/>
        <v>3.6900000000000002E-2</v>
      </c>
      <c r="AY112">
        <f t="shared" si="90"/>
        <v>1.12E-2</v>
      </c>
      <c r="AZ112">
        <f t="shared" si="91"/>
        <v>2.46E-2</v>
      </c>
      <c r="BA112">
        <f t="shared" si="92"/>
        <v>0.3553</v>
      </c>
      <c r="BB112">
        <f t="shared" si="93"/>
        <v>0.4385</v>
      </c>
      <c r="BC112">
        <f t="shared" si="94"/>
        <v>1.8599999999999998E-2</v>
      </c>
      <c r="BE112">
        <f t="shared" si="95"/>
        <v>2.3900000000000001E-2</v>
      </c>
      <c r="BF112">
        <f t="shared" si="96"/>
        <v>3.95E-2</v>
      </c>
      <c r="BG112">
        <f t="shared" si="97"/>
        <v>0.29930000000000001</v>
      </c>
      <c r="BH112">
        <f t="shared" si="98"/>
        <v>0.50629999999999997</v>
      </c>
      <c r="BI112">
        <f t="shared" si="99"/>
        <v>0.1036</v>
      </c>
      <c r="BK112">
        <f t="shared" si="100"/>
        <v>3.7400000000000003E-2</v>
      </c>
      <c r="BL112">
        <f t="shared" si="101"/>
        <v>7.0900000000000005E-2</v>
      </c>
      <c r="BM112">
        <f t="shared" si="102"/>
        <v>0.30259999999999998</v>
      </c>
      <c r="BN112">
        <f t="shared" si="103"/>
        <v>0.43230000000000002</v>
      </c>
      <c r="BO112">
        <f t="shared" si="104"/>
        <v>0.37809999999999999</v>
      </c>
    </row>
    <row r="113" spans="1:67" x14ac:dyDescent="0.25">
      <c r="A113">
        <v>163</v>
      </c>
      <c r="B113">
        <v>0.44500000000000001</v>
      </c>
      <c r="C113">
        <v>0.39</v>
      </c>
      <c r="D113">
        <v>0.02</v>
      </c>
      <c r="E113">
        <v>0.24</v>
      </c>
      <c r="F113">
        <v>0.88</v>
      </c>
      <c r="G113" t="s">
        <v>20</v>
      </c>
      <c r="H113">
        <f t="shared" si="76"/>
        <v>0.65790000000000004</v>
      </c>
      <c r="I113">
        <f t="shared" si="77"/>
        <v>0.65049999999999997</v>
      </c>
      <c r="J113">
        <f t="shared" si="78"/>
        <v>0.55659999999999998</v>
      </c>
      <c r="K113">
        <f t="shared" si="79"/>
        <v>0.34150000000000003</v>
      </c>
      <c r="L113">
        <f t="shared" si="53"/>
        <v>0.34150000000000003</v>
      </c>
      <c r="M113" t="str">
        <f t="shared" si="54"/>
        <v>High</v>
      </c>
      <c r="N113">
        <f t="shared" si="55"/>
        <v>1</v>
      </c>
      <c r="O113">
        <f t="shared" si="80"/>
        <v>0.44950000000000001</v>
      </c>
      <c r="P113">
        <f t="shared" si="81"/>
        <v>0.43330000000000002</v>
      </c>
      <c r="Q113">
        <f t="shared" si="82"/>
        <v>2.1100000000000001E-2</v>
      </c>
      <c r="R113">
        <f t="shared" si="83"/>
        <v>0.2424</v>
      </c>
      <c r="S113">
        <f t="shared" si="84"/>
        <v>0.94620000000000004</v>
      </c>
      <c r="U113">
        <f t="shared" si="56"/>
        <v>0.37980000000000003</v>
      </c>
      <c r="V113">
        <f t="shared" si="57"/>
        <v>0.39539999999999997</v>
      </c>
      <c r="W113">
        <f t="shared" si="58"/>
        <v>0.9587</v>
      </c>
      <c r="X113">
        <f t="shared" si="59"/>
        <v>0.60980000000000001</v>
      </c>
      <c r="Y113">
        <f t="shared" si="60"/>
        <v>2.76E-2</v>
      </c>
      <c r="AA113">
        <f t="shared" si="61"/>
        <v>8.8999999999999996E-2</v>
      </c>
      <c r="AB113">
        <f t="shared" si="62"/>
        <v>8.14E-2</v>
      </c>
      <c r="AC113">
        <f t="shared" si="63"/>
        <v>8.0000000000000004E-4</v>
      </c>
      <c r="AD113">
        <f t="shared" si="64"/>
        <v>2.3699999999999999E-2</v>
      </c>
      <c r="AE113">
        <f t="shared" si="65"/>
        <v>0.81559999999999999</v>
      </c>
      <c r="AG113">
        <f t="shared" si="66"/>
        <v>5.9799999999999999E-2</v>
      </c>
      <c r="AH113">
        <f t="shared" si="67"/>
        <v>6.5600000000000006E-2</v>
      </c>
      <c r="AI113">
        <f t="shared" si="68"/>
        <v>0.85540000000000005</v>
      </c>
      <c r="AJ113">
        <f t="shared" si="69"/>
        <v>0.19900000000000001</v>
      </c>
      <c r="AK113">
        <f t="shared" si="70"/>
        <v>1.1000000000000001E-3</v>
      </c>
      <c r="AM113">
        <f t="shared" si="71"/>
        <v>6.9699999999999984E-2</v>
      </c>
      <c r="AN113">
        <f t="shared" si="72"/>
        <v>3.7900000000000045E-2</v>
      </c>
      <c r="AO113">
        <f t="shared" si="73"/>
        <v>0.93759999999999999</v>
      </c>
      <c r="AP113">
        <f t="shared" si="74"/>
        <v>0.3674</v>
      </c>
      <c r="AQ113">
        <f t="shared" si="75"/>
        <v>0.91860000000000008</v>
      </c>
      <c r="AS113">
        <f t="shared" si="85"/>
        <v>4.2099999999999999E-2</v>
      </c>
      <c r="AT113">
        <f t="shared" si="86"/>
        <v>6.1600000000000002E-2</v>
      </c>
      <c r="AU113">
        <f t="shared" si="87"/>
        <v>6.7500000000000004E-2</v>
      </c>
      <c r="AV113">
        <f t="shared" si="88"/>
        <v>3.0200000000000001E-2</v>
      </c>
      <c r="AW113">
        <f t="shared" si="89"/>
        <v>0.81059999999999999</v>
      </c>
      <c r="AY113">
        <f t="shared" si="90"/>
        <v>3.6999999999999998E-2</v>
      </c>
      <c r="AZ113">
        <f t="shared" si="91"/>
        <v>2.35E-2</v>
      </c>
      <c r="BA113">
        <f t="shared" si="92"/>
        <v>0.10050000000000001</v>
      </c>
      <c r="BB113">
        <f t="shared" si="93"/>
        <v>9.3799999999999994E-2</v>
      </c>
      <c r="BC113">
        <f t="shared" si="94"/>
        <v>0.7923</v>
      </c>
      <c r="BE113">
        <f t="shared" si="95"/>
        <v>1.9E-3</v>
      </c>
      <c r="BF113">
        <f t="shared" si="96"/>
        <v>8.6E-3</v>
      </c>
      <c r="BG113">
        <f t="shared" si="97"/>
        <v>0.1565</v>
      </c>
      <c r="BH113">
        <f t="shared" si="98"/>
        <v>2.5999999999999999E-2</v>
      </c>
      <c r="BI113">
        <f t="shared" si="99"/>
        <v>0.67010000000000003</v>
      </c>
      <c r="BK113">
        <f t="shared" si="100"/>
        <v>1.1599999999999999E-2</v>
      </c>
      <c r="BL113">
        <f t="shared" si="101"/>
        <v>2.2800000000000001E-2</v>
      </c>
      <c r="BM113">
        <f t="shared" si="102"/>
        <v>0.1532</v>
      </c>
      <c r="BN113">
        <f t="shared" si="103"/>
        <v>0.1</v>
      </c>
      <c r="BO113">
        <f t="shared" si="104"/>
        <v>0.39560000000000001</v>
      </c>
    </row>
    <row r="114" spans="1:67" x14ac:dyDescent="0.25">
      <c r="A114">
        <v>164</v>
      </c>
      <c r="B114">
        <v>0.43</v>
      </c>
      <c r="C114">
        <v>0.45</v>
      </c>
      <c r="D114">
        <v>0.27</v>
      </c>
      <c r="E114">
        <v>0.27</v>
      </c>
      <c r="F114">
        <v>0.89</v>
      </c>
      <c r="G114" t="s">
        <v>20</v>
      </c>
      <c r="H114">
        <f t="shared" si="76"/>
        <v>0.68120000000000003</v>
      </c>
      <c r="I114">
        <f t="shared" si="77"/>
        <v>0.67379999999999995</v>
      </c>
      <c r="J114">
        <f t="shared" si="78"/>
        <v>0.57989999999999997</v>
      </c>
      <c r="K114">
        <f t="shared" si="79"/>
        <v>0.36409999999999998</v>
      </c>
      <c r="L114">
        <f t="shared" si="53"/>
        <v>0.36409999999999998</v>
      </c>
      <c r="M114" t="str">
        <f t="shared" si="54"/>
        <v>High</v>
      </c>
      <c r="N114">
        <f t="shared" si="55"/>
        <v>1</v>
      </c>
      <c r="O114">
        <f t="shared" si="80"/>
        <v>0.43430000000000002</v>
      </c>
      <c r="P114">
        <f t="shared" si="81"/>
        <v>0.5</v>
      </c>
      <c r="Q114">
        <f t="shared" si="82"/>
        <v>0.28420000000000001</v>
      </c>
      <c r="R114">
        <f t="shared" si="83"/>
        <v>0.2727</v>
      </c>
      <c r="S114">
        <f t="shared" si="84"/>
        <v>0.95699999999999996</v>
      </c>
      <c r="U114">
        <f t="shared" si="56"/>
        <v>0.39439999999999997</v>
      </c>
      <c r="V114">
        <f t="shared" si="57"/>
        <v>0.33329999999999999</v>
      </c>
      <c r="W114">
        <f t="shared" si="58"/>
        <v>0.55740000000000001</v>
      </c>
      <c r="X114">
        <f t="shared" si="59"/>
        <v>0.57150000000000001</v>
      </c>
      <c r="Y114">
        <f t="shared" si="60"/>
        <v>2.1999999999999999E-2</v>
      </c>
      <c r="AA114">
        <f t="shared" si="61"/>
        <v>8.1900000000000001E-2</v>
      </c>
      <c r="AB114">
        <f t="shared" si="62"/>
        <v>0.1163</v>
      </c>
      <c r="AC114">
        <f t="shared" si="63"/>
        <v>3.2300000000000002E-2</v>
      </c>
      <c r="AD114">
        <f t="shared" si="64"/>
        <v>2.9700000000000001E-2</v>
      </c>
      <c r="AE114">
        <f t="shared" si="65"/>
        <v>0.8498</v>
      </c>
      <c r="AG114">
        <f t="shared" si="66"/>
        <v>6.5199999999999994E-2</v>
      </c>
      <c r="AH114">
        <f t="shared" si="67"/>
        <v>4.4900000000000002E-2</v>
      </c>
      <c r="AI114">
        <f t="shared" si="68"/>
        <v>0.155</v>
      </c>
      <c r="AJ114">
        <f t="shared" si="69"/>
        <v>0.16600000000000001</v>
      </c>
      <c r="AK114">
        <f t="shared" si="70"/>
        <v>8.9999999999999998E-4</v>
      </c>
      <c r="AM114">
        <f t="shared" si="71"/>
        <v>3.9900000000000047E-2</v>
      </c>
      <c r="AN114">
        <f t="shared" si="72"/>
        <v>0.16670000000000001</v>
      </c>
      <c r="AO114">
        <f t="shared" si="73"/>
        <v>0.2732</v>
      </c>
      <c r="AP114">
        <f t="shared" si="74"/>
        <v>0.29880000000000001</v>
      </c>
      <c r="AQ114">
        <f t="shared" si="75"/>
        <v>0.93499999999999994</v>
      </c>
      <c r="AS114">
        <f t="shared" si="85"/>
        <v>3.5000000000000003E-2</v>
      </c>
      <c r="AT114">
        <f t="shared" si="86"/>
        <v>9.6500000000000002E-2</v>
      </c>
      <c r="AU114">
        <f t="shared" si="87"/>
        <v>3.5999999999999997E-2</v>
      </c>
      <c r="AV114">
        <f t="shared" si="88"/>
        <v>2.4199999999999999E-2</v>
      </c>
      <c r="AW114">
        <f t="shared" si="89"/>
        <v>0.8448</v>
      </c>
      <c r="AY114">
        <f t="shared" si="90"/>
        <v>2.9899999999999999E-2</v>
      </c>
      <c r="AZ114">
        <f t="shared" si="91"/>
        <v>5.8400000000000001E-2</v>
      </c>
      <c r="BA114">
        <f t="shared" si="92"/>
        <v>6.9000000000000006E-2</v>
      </c>
      <c r="BB114">
        <f t="shared" si="93"/>
        <v>8.7800000000000003E-2</v>
      </c>
      <c r="BC114">
        <f t="shared" si="94"/>
        <v>0.82650000000000001</v>
      </c>
      <c r="BE114">
        <f t="shared" si="95"/>
        <v>5.1999999999999998E-3</v>
      </c>
      <c r="BF114">
        <f t="shared" si="96"/>
        <v>4.3499999999999997E-2</v>
      </c>
      <c r="BG114">
        <f t="shared" si="97"/>
        <v>0.125</v>
      </c>
      <c r="BH114">
        <f t="shared" si="98"/>
        <v>0.02</v>
      </c>
      <c r="BI114">
        <f t="shared" si="99"/>
        <v>0.70430000000000004</v>
      </c>
      <c r="BK114">
        <f t="shared" si="100"/>
        <v>1.8700000000000001E-2</v>
      </c>
      <c r="BL114">
        <f t="shared" si="101"/>
        <v>1.21E-2</v>
      </c>
      <c r="BM114">
        <f t="shared" si="102"/>
        <v>0.1217</v>
      </c>
      <c r="BN114">
        <f t="shared" si="103"/>
        <v>9.4E-2</v>
      </c>
      <c r="BO114">
        <f t="shared" si="104"/>
        <v>0.42980000000000002</v>
      </c>
    </row>
    <row r="115" spans="1:67" x14ac:dyDescent="0.25">
      <c r="A115">
        <v>165</v>
      </c>
      <c r="B115">
        <v>0.33</v>
      </c>
      <c r="C115">
        <v>0.34</v>
      </c>
      <c r="D115">
        <v>0.1</v>
      </c>
      <c r="E115">
        <v>0.49</v>
      </c>
      <c r="F115">
        <v>0.12</v>
      </c>
      <c r="G115" t="s">
        <v>13</v>
      </c>
      <c r="H115">
        <f t="shared" si="76"/>
        <v>1.46E-2</v>
      </c>
      <c r="I115">
        <f t="shared" si="77"/>
        <v>2.4899999999999999E-2</v>
      </c>
      <c r="J115">
        <f t="shared" si="78"/>
        <v>0.13320000000000001</v>
      </c>
      <c r="K115">
        <f t="shared" si="79"/>
        <v>0.3493</v>
      </c>
      <c r="L115">
        <f t="shared" si="53"/>
        <v>1.46E-2</v>
      </c>
      <c r="M115" t="str">
        <f t="shared" si="54"/>
        <v>very_low</v>
      </c>
      <c r="N115">
        <f t="shared" si="55"/>
        <v>1</v>
      </c>
      <c r="O115">
        <f t="shared" si="80"/>
        <v>0.33329999999999999</v>
      </c>
      <c r="P115">
        <f t="shared" si="81"/>
        <v>0.37780000000000002</v>
      </c>
      <c r="Q115">
        <f t="shared" si="82"/>
        <v>0.1053</v>
      </c>
      <c r="R115">
        <f t="shared" si="83"/>
        <v>0.49490000000000001</v>
      </c>
      <c r="S115">
        <f t="shared" si="84"/>
        <v>0.129</v>
      </c>
      <c r="U115">
        <f t="shared" si="56"/>
        <v>0.5</v>
      </c>
      <c r="V115">
        <f t="shared" si="57"/>
        <v>0.4516</v>
      </c>
      <c r="W115">
        <f t="shared" si="58"/>
        <v>0.8095</v>
      </c>
      <c r="X115">
        <f t="shared" si="59"/>
        <v>0.33789999999999998</v>
      </c>
      <c r="Y115">
        <f t="shared" si="60"/>
        <v>0.77149999999999996</v>
      </c>
      <c r="AA115">
        <f t="shared" si="61"/>
        <v>4.4900000000000002E-2</v>
      </c>
      <c r="AB115">
        <f t="shared" si="62"/>
        <v>5.91E-2</v>
      </c>
      <c r="AC115">
        <f t="shared" si="63"/>
        <v>6.1000000000000004E-3</v>
      </c>
      <c r="AD115">
        <f t="shared" si="64"/>
        <v>0.1133</v>
      </c>
      <c r="AE115">
        <f t="shared" si="65"/>
        <v>8.2000000000000007E-3</v>
      </c>
      <c r="AG115">
        <f t="shared" si="66"/>
        <v>0.1163</v>
      </c>
      <c r="AH115">
        <f t="shared" si="67"/>
        <v>0.09</v>
      </c>
      <c r="AI115">
        <f t="shared" si="68"/>
        <v>0.47470000000000001</v>
      </c>
      <c r="AJ115">
        <f t="shared" si="69"/>
        <v>4.6199999999999998E-2</v>
      </c>
      <c r="AK115">
        <f t="shared" si="70"/>
        <v>0.40570000000000001</v>
      </c>
      <c r="AM115">
        <f t="shared" si="71"/>
        <v>0.16670000000000001</v>
      </c>
      <c r="AN115">
        <f t="shared" si="72"/>
        <v>7.3799999999999977E-2</v>
      </c>
      <c r="AO115">
        <f t="shared" si="73"/>
        <v>0.70419999999999994</v>
      </c>
      <c r="AP115">
        <f t="shared" si="74"/>
        <v>0.15700000000000003</v>
      </c>
      <c r="AQ115">
        <f t="shared" si="75"/>
        <v>0.64249999999999996</v>
      </c>
      <c r="AS115">
        <f t="shared" si="85"/>
        <v>2E-3</v>
      </c>
      <c r="AT115">
        <f t="shared" si="86"/>
        <v>3.9300000000000002E-2</v>
      </c>
      <c r="AU115">
        <f t="shared" si="87"/>
        <v>6.2199999999999998E-2</v>
      </c>
      <c r="AV115">
        <f t="shared" si="88"/>
        <v>5.9400000000000001E-2</v>
      </c>
      <c r="AW115">
        <f t="shared" si="89"/>
        <v>3.2000000000000002E-3</v>
      </c>
      <c r="AY115">
        <f t="shared" si="90"/>
        <v>7.1000000000000004E-3</v>
      </c>
      <c r="AZ115">
        <f t="shared" si="91"/>
        <v>1.1999999999999999E-3</v>
      </c>
      <c r="BA115">
        <f t="shared" si="92"/>
        <v>9.5200000000000007E-2</v>
      </c>
      <c r="BB115">
        <f t="shared" si="93"/>
        <v>4.1999999999999997E-3</v>
      </c>
      <c r="BC115">
        <f t="shared" si="94"/>
        <v>1.5100000000000001E-2</v>
      </c>
      <c r="BE115">
        <f t="shared" si="95"/>
        <v>4.2200000000000001E-2</v>
      </c>
      <c r="BF115">
        <f t="shared" si="96"/>
        <v>1.37E-2</v>
      </c>
      <c r="BG115">
        <f t="shared" si="97"/>
        <v>0.1512</v>
      </c>
      <c r="BH115">
        <f t="shared" si="98"/>
        <v>6.3600000000000004E-2</v>
      </c>
      <c r="BI115">
        <f t="shared" si="99"/>
        <v>0.13730000000000001</v>
      </c>
      <c r="BK115">
        <f t="shared" si="100"/>
        <v>5.57E-2</v>
      </c>
      <c r="BL115">
        <f t="shared" si="101"/>
        <v>4.5100000000000001E-2</v>
      </c>
      <c r="BM115">
        <f t="shared" si="102"/>
        <v>0.1479</v>
      </c>
      <c r="BN115">
        <f t="shared" si="103"/>
        <v>1.04E-2</v>
      </c>
      <c r="BO115">
        <f t="shared" si="104"/>
        <v>0.4118</v>
      </c>
    </row>
    <row r="116" spans="1:67" x14ac:dyDescent="0.25">
      <c r="A116">
        <v>166</v>
      </c>
      <c r="B116">
        <v>0.4</v>
      </c>
      <c r="C116">
        <v>0.33</v>
      </c>
      <c r="D116">
        <v>0.12</v>
      </c>
      <c r="E116">
        <v>0.3</v>
      </c>
      <c r="F116">
        <v>0.9</v>
      </c>
      <c r="G116" t="s">
        <v>20</v>
      </c>
      <c r="H116">
        <f t="shared" si="76"/>
        <v>0.71140000000000003</v>
      </c>
      <c r="I116">
        <f t="shared" si="77"/>
        <v>0.70399999999999996</v>
      </c>
      <c r="J116">
        <f t="shared" si="78"/>
        <v>0.61070000000000002</v>
      </c>
      <c r="K116">
        <f t="shared" si="79"/>
        <v>0.39589999999999997</v>
      </c>
      <c r="L116">
        <f t="shared" si="53"/>
        <v>0.39589999999999997</v>
      </c>
      <c r="M116" t="str">
        <f t="shared" si="54"/>
        <v>High</v>
      </c>
      <c r="N116">
        <f t="shared" si="55"/>
        <v>1</v>
      </c>
      <c r="O116">
        <f t="shared" si="80"/>
        <v>0.40400000000000003</v>
      </c>
      <c r="P116">
        <f t="shared" si="81"/>
        <v>0.36670000000000003</v>
      </c>
      <c r="Q116">
        <f t="shared" si="82"/>
        <v>0.1263</v>
      </c>
      <c r="R116">
        <f t="shared" si="83"/>
        <v>0.30299999999999999</v>
      </c>
      <c r="S116">
        <f t="shared" si="84"/>
        <v>0.9677</v>
      </c>
      <c r="U116">
        <f t="shared" si="56"/>
        <v>0.42449999999999999</v>
      </c>
      <c r="V116">
        <f t="shared" si="57"/>
        <v>0.46339999999999998</v>
      </c>
      <c r="W116">
        <f t="shared" si="58"/>
        <v>0.77569999999999995</v>
      </c>
      <c r="X116">
        <f t="shared" si="59"/>
        <v>0.53490000000000004</v>
      </c>
      <c r="Y116">
        <f t="shared" si="60"/>
        <v>1.6400000000000001E-2</v>
      </c>
      <c r="AA116">
        <f t="shared" si="61"/>
        <v>6.9000000000000006E-2</v>
      </c>
      <c r="AB116">
        <f t="shared" si="62"/>
        <v>5.5300000000000002E-2</v>
      </c>
      <c r="AC116">
        <f t="shared" si="63"/>
        <v>7.9000000000000008E-3</v>
      </c>
      <c r="AD116">
        <f t="shared" si="64"/>
        <v>3.6700000000000003E-2</v>
      </c>
      <c r="AE116">
        <f t="shared" si="65"/>
        <v>0.88529999999999998</v>
      </c>
      <c r="AG116">
        <f t="shared" si="66"/>
        <v>7.7499999999999999E-2</v>
      </c>
      <c r="AH116">
        <f t="shared" si="67"/>
        <v>9.6000000000000002E-2</v>
      </c>
      <c r="AI116">
        <f t="shared" si="68"/>
        <v>0.41289999999999999</v>
      </c>
      <c r="AJ116">
        <f t="shared" si="69"/>
        <v>0.13880000000000001</v>
      </c>
      <c r="AK116">
        <f t="shared" si="70"/>
        <v>5.9999999999999995E-4</v>
      </c>
      <c r="AM116">
        <f t="shared" si="71"/>
        <v>2.0499999999999963E-2</v>
      </c>
      <c r="AN116">
        <f t="shared" si="72"/>
        <v>9.6699999999999953E-2</v>
      </c>
      <c r="AO116">
        <f t="shared" si="73"/>
        <v>0.64939999999999998</v>
      </c>
      <c r="AP116">
        <f t="shared" si="74"/>
        <v>0.23190000000000005</v>
      </c>
      <c r="AQ116">
        <f t="shared" si="75"/>
        <v>0.95130000000000003</v>
      </c>
      <c r="AS116">
        <f t="shared" si="85"/>
        <v>2.2100000000000002E-2</v>
      </c>
      <c r="AT116">
        <f t="shared" si="86"/>
        <v>3.5499999999999997E-2</v>
      </c>
      <c r="AU116">
        <f t="shared" si="87"/>
        <v>6.0400000000000002E-2</v>
      </c>
      <c r="AV116">
        <f t="shared" si="88"/>
        <v>1.72E-2</v>
      </c>
      <c r="AW116">
        <f t="shared" si="89"/>
        <v>0.88029999999999997</v>
      </c>
      <c r="AY116">
        <f t="shared" si="90"/>
        <v>1.7000000000000001E-2</v>
      </c>
      <c r="AZ116">
        <f t="shared" si="91"/>
        <v>2.5999999999999999E-3</v>
      </c>
      <c r="BA116">
        <f t="shared" si="92"/>
        <v>9.3399999999999997E-2</v>
      </c>
      <c r="BB116">
        <f t="shared" si="93"/>
        <v>8.0799999999999997E-2</v>
      </c>
      <c r="BC116">
        <f t="shared" si="94"/>
        <v>0.86199999999999999</v>
      </c>
      <c r="BE116">
        <f t="shared" si="95"/>
        <v>1.8100000000000002E-2</v>
      </c>
      <c r="BF116">
        <f t="shared" si="96"/>
        <v>1.7500000000000002E-2</v>
      </c>
      <c r="BG116">
        <f t="shared" si="97"/>
        <v>0.14940000000000001</v>
      </c>
      <c r="BH116">
        <f t="shared" si="98"/>
        <v>1.2999999999999999E-2</v>
      </c>
      <c r="BI116">
        <f t="shared" si="99"/>
        <v>0.73980000000000001</v>
      </c>
      <c r="BK116">
        <f t="shared" si="100"/>
        <v>3.1600000000000003E-2</v>
      </c>
      <c r="BL116">
        <f t="shared" si="101"/>
        <v>4.8899999999999999E-2</v>
      </c>
      <c r="BM116">
        <f t="shared" si="102"/>
        <v>0.14610000000000001</v>
      </c>
      <c r="BN116">
        <f t="shared" si="103"/>
        <v>8.6999999999999994E-2</v>
      </c>
      <c r="BO116">
        <f t="shared" si="104"/>
        <v>0.46529999999999999</v>
      </c>
    </row>
    <row r="117" spans="1:67" x14ac:dyDescent="0.25">
      <c r="A117">
        <v>167</v>
      </c>
      <c r="B117">
        <v>0.34</v>
      </c>
      <c r="C117">
        <v>0.4</v>
      </c>
      <c r="D117">
        <v>0.38</v>
      </c>
      <c r="E117">
        <v>0.2</v>
      </c>
      <c r="F117">
        <v>0.61</v>
      </c>
      <c r="G117" t="s">
        <v>24</v>
      </c>
      <c r="H117">
        <f t="shared" si="76"/>
        <v>0.19520000000000001</v>
      </c>
      <c r="I117">
        <f t="shared" si="77"/>
        <v>0.18770000000000001</v>
      </c>
      <c r="J117">
        <f t="shared" si="78"/>
        <v>9.3899999999999997E-2</v>
      </c>
      <c r="K117">
        <f t="shared" si="79"/>
        <v>0.15640000000000001</v>
      </c>
      <c r="L117">
        <f t="shared" si="53"/>
        <v>9.3899999999999997E-2</v>
      </c>
      <c r="M117" t="str">
        <f t="shared" si="54"/>
        <v>Middle</v>
      </c>
      <c r="N117">
        <f t="shared" si="55"/>
        <v>1</v>
      </c>
      <c r="O117">
        <f t="shared" si="80"/>
        <v>0.34339999999999998</v>
      </c>
      <c r="P117">
        <f t="shared" si="81"/>
        <v>0.44440000000000002</v>
      </c>
      <c r="Q117">
        <f t="shared" si="82"/>
        <v>0.4</v>
      </c>
      <c r="R117">
        <f t="shared" si="83"/>
        <v>0.20200000000000001</v>
      </c>
      <c r="S117">
        <f t="shared" si="84"/>
        <v>0.65590000000000004</v>
      </c>
      <c r="U117">
        <f t="shared" si="56"/>
        <v>0.48880000000000001</v>
      </c>
      <c r="V117">
        <f t="shared" si="57"/>
        <v>0.38469999999999999</v>
      </c>
      <c r="W117">
        <f t="shared" si="58"/>
        <v>0.42859999999999998</v>
      </c>
      <c r="X117">
        <f t="shared" si="59"/>
        <v>0.66390000000000005</v>
      </c>
      <c r="Y117">
        <f t="shared" si="60"/>
        <v>0.20780000000000001</v>
      </c>
      <c r="AA117">
        <f t="shared" si="61"/>
        <v>4.7899999999999998E-2</v>
      </c>
      <c r="AB117">
        <f t="shared" si="62"/>
        <v>8.6599999999999996E-2</v>
      </c>
      <c r="AC117">
        <f t="shared" si="63"/>
        <v>6.7400000000000002E-2</v>
      </c>
      <c r="AD117">
        <f t="shared" si="64"/>
        <v>1.7000000000000001E-2</v>
      </c>
      <c r="AE117">
        <f t="shared" si="65"/>
        <v>0.24579999999999999</v>
      </c>
      <c r="AG117">
        <f t="shared" si="66"/>
        <v>0.10970000000000001</v>
      </c>
      <c r="AH117">
        <f t="shared" si="67"/>
        <v>6.1600000000000002E-2</v>
      </c>
      <c r="AI117">
        <f t="shared" si="68"/>
        <v>7.9299999999999995E-2</v>
      </c>
      <c r="AJ117">
        <f t="shared" si="69"/>
        <v>0.25480000000000003</v>
      </c>
      <c r="AK117">
        <f t="shared" si="70"/>
        <v>1.7899999999999999E-2</v>
      </c>
      <c r="AM117">
        <f t="shared" si="71"/>
        <v>0.14540000000000003</v>
      </c>
      <c r="AN117">
        <f t="shared" si="72"/>
        <v>5.9700000000000031E-2</v>
      </c>
      <c r="AO117">
        <f t="shared" si="73"/>
        <v>2.8599999999999959E-2</v>
      </c>
      <c r="AP117">
        <f t="shared" si="74"/>
        <v>0.46190000000000003</v>
      </c>
      <c r="AQ117">
        <f t="shared" si="75"/>
        <v>0.44810000000000005</v>
      </c>
      <c r="AS117">
        <f t="shared" si="85"/>
        <v>1E-3</v>
      </c>
      <c r="AT117">
        <f t="shared" si="86"/>
        <v>6.6799999999999998E-2</v>
      </c>
      <c r="AU117">
        <f t="shared" si="87"/>
        <v>8.9999999999999998E-4</v>
      </c>
      <c r="AV117">
        <f t="shared" si="88"/>
        <v>3.6900000000000002E-2</v>
      </c>
      <c r="AW117">
        <f t="shared" si="89"/>
        <v>0.24079999999999999</v>
      </c>
      <c r="AY117">
        <f t="shared" si="90"/>
        <v>4.1000000000000003E-3</v>
      </c>
      <c r="AZ117">
        <f t="shared" si="91"/>
        <v>2.87E-2</v>
      </c>
      <c r="BA117">
        <f t="shared" si="92"/>
        <v>3.39E-2</v>
      </c>
      <c r="BB117">
        <f t="shared" si="93"/>
        <v>0.10050000000000001</v>
      </c>
      <c r="BC117">
        <f t="shared" si="94"/>
        <v>0.2225</v>
      </c>
      <c r="BE117">
        <f t="shared" si="95"/>
        <v>3.9199999999999999E-2</v>
      </c>
      <c r="BF117">
        <f t="shared" si="96"/>
        <v>1.38E-2</v>
      </c>
      <c r="BG117">
        <f t="shared" si="97"/>
        <v>8.9899999999999994E-2</v>
      </c>
      <c r="BH117">
        <f t="shared" si="98"/>
        <v>3.27E-2</v>
      </c>
      <c r="BI117">
        <f t="shared" si="99"/>
        <v>0.1003</v>
      </c>
      <c r="BK117">
        <f t="shared" si="100"/>
        <v>5.2699999999999997E-2</v>
      </c>
      <c r="BL117">
        <f t="shared" si="101"/>
        <v>1.7600000000000001E-2</v>
      </c>
      <c r="BM117">
        <f t="shared" si="102"/>
        <v>8.6599999999999996E-2</v>
      </c>
      <c r="BN117">
        <f t="shared" si="103"/>
        <v>0.1067</v>
      </c>
      <c r="BO117">
        <f t="shared" si="104"/>
        <v>0.17419999999999999</v>
      </c>
    </row>
    <row r="118" spans="1:67" x14ac:dyDescent="0.25">
      <c r="A118">
        <v>168</v>
      </c>
      <c r="B118">
        <v>0.38</v>
      </c>
      <c r="C118">
        <v>0.36</v>
      </c>
      <c r="D118">
        <v>0.46</v>
      </c>
      <c r="E118">
        <v>0.49</v>
      </c>
      <c r="F118">
        <v>0.78</v>
      </c>
      <c r="G118" t="s">
        <v>20</v>
      </c>
      <c r="H118">
        <f t="shared" si="76"/>
        <v>0.43140000000000001</v>
      </c>
      <c r="I118">
        <f t="shared" si="77"/>
        <v>0.4088</v>
      </c>
      <c r="J118">
        <f t="shared" si="78"/>
        <v>0.32040000000000002</v>
      </c>
      <c r="K118">
        <f t="shared" si="79"/>
        <v>9.8799999999999999E-2</v>
      </c>
      <c r="L118">
        <f t="shared" si="53"/>
        <v>9.8799999999999999E-2</v>
      </c>
      <c r="M118" t="str">
        <f t="shared" si="54"/>
        <v>High</v>
      </c>
      <c r="N118">
        <f t="shared" si="55"/>
        <v>1</v>
      </c>
      <c r="O118">
        <f t="shared" si="80"/>
        <v>0.38379999999999997</v>
      </c>
      <c r="P118">
        <f t="shared" si="81"/>
        <v>0.4</v>
      </c>
      <c r="Q118">
        <f t="shared" si="82"/>
        <v>0.48420000000000002</v>
      </c>
      <c r="R118">
        <f t="shared" si="83"/>
        <v>0.49490000000000001</v>
      </c>
      <c r="S118">
        <f t="shared" si="84"/>
        <v>0.8387</v>
      </c>
      <c r="U118">
        <f t="shared" si="56"/>
        <v>0.44529999999999997</v>
      </c>
      <c r="V118">
        <f t="shared" si="57"/>
        <v>0.42859999999999998</v>
      </c>
      <c r="W118">
        <f t="shared" si="58"/>
        <v>0.34749999999999998</v>
      </c>
      <c r="X118">
        <f t="shared" si="59"/>
        <v>0.33789999999999998</v>
      </c>
      <c r="Y118">
        <f t="shared" si="60"/>
        <v>8.77E-2</v>
      </c>
      <c r="AA118">
        <f t="shared" si="61"/>
        <v>6.13E-2</v>
      </c>
      <c r="AB118">
        <f t="shared" si="62"/>
        <v>6.7400000000000002E-2</v>
      </c>
      <c r="AC118">
        <f t="shared" si="63"/>
        <v>0.1071</v>
      </c>
      <c r="AD118">
        <f t="shared" si="64"/>
        <v>0.1133</v>
      </c>
      <c r="AE118">
        <f t="shared" si="65"/>
        <v>0.53459999999999996</v>
      </c>
      <c r="AG118">
        <f t="shared" si="66"/>
        <v>8.6999999999999994E-2</v>
      </c>
      <c r="AH118">
        <f t="shared" si="67"/>
        <v>7.9299999999999995E-2</v>
      </c>
      <c r="AI118">
        <f t="shared" si="68"/>
        <v>4.9099999999999998E-2</v>
      </c>
      <c r="AJ118">
        <f t="shared" si="69"/>
        <v>4.6199999999999998E-2</v>
      </c>
      <c r="AK118">
        <f t="shared" si="70"/>
        <v>4.7000000000000002E-3</v>
      </c>
      <c r="AM118">
        <f t="shared" si="71"/>
        <v>6.1499999999999999E-2</v>
      </c>
      <c r="AN118">
        <f t="shared" si="72"/>
        <v>2.8599999999999959E-2</v>
      </c>
      <c r="AO118">
        <f t="shared" si="73"/>
        <v>0.13670000000000004</v>
      </c>
      <c r="AP118">
        <f t="shared" si="74"/>
        <v>0.15700000000000003</v>
      </c>
      <c r="AQ118">
        <f t="shared" si="75"/>
        <v>0.751</v>
      </c>
      <c r="AS118">
        <f t="shared" si="85"/>
        <v>1.44E-2</v>
      </c>
      <c r="AT118">
        <f t="shared" si="86"/>
        <v>4.7600000000000003E-2</v>
      </c>
      <c r="AU118">
        <f t="shared" si="87"/>
        <v>3.8800000000000001E-2</v>
      </c>
      <c r="AV118">
        <f t="shared" si="88"/>
        <v>5.9400000000000001E-2</v>
      </c>
      <c r="AW118">
        <f t="shared" si="89"/>
        <v>0.52959999999999996</v>
      </c>
      <c r="AY118">
        <f t="shared" si="90"/>
        <v>9.2999999999999992E-3</v>
      </c>
      <c r="AZ118">
        <f t="shared" si="91"/>
        <v>9.4999999999999998E-3</v>
      </c>
      <c r="BA118">
        <f t="shared" si="92"/>
        <v>5.7999999999999996E-3</v>
      </c>
      <c r="BB118">
        <f t="shared" si="93"/>
        <v>4.1999999999999997E-3</v>
      </c>
      <c r="BC118">
        <f t="shared" si="94"/>
        <v>0.51129999999999998</v>
      </c>
      <c r="BE118">
        <f t="shared" si="95"/>
        <v>2.58E-2</v>
      </c>
      <c r="BF118">
        <f t="shared" si="96"/>
        <v>5.4000000000000003E-3</v>
      </c>
      <c r="BG118">
        <f t="shared" si="97"/>
        <v>5.0200000000000002E-2</v>
      </c>
      <c r="BH118">
        <f t="shared" si="98"/>
        <v>6.3600000000000004E-2</v>
      </c>
      <c r="BI118">
        <f t="shared" si="99"/>
        <v>0.3891</v>
      </c>
      <c r="BK118">
        <f t="shared" si="100"/>
        <v>3.9300000000000002E-2</v>
      </c>
      <c r="BL118">
        <f t="shared" si="101"/>
        <v>3.6799999999999999E-2</v>
      </c>
      <c r="BM118">
        <f t="shared" si="102"/>
        <v>4.6899999999999997E-2</v>
      </c>
      <c r="BN118">
        <f t="shared" si="103"/>
        <v>1.04E-2</v>
      </c>
      <c r="BO118">
        <f t="shared" si="104"/>
        <v>0.11459999999999999</v>
      </c>
    </row>
    <row r="119" spans="1:67" x14ac:dyDescent="0.25">
      <c r="A119">
        <v>169</v>
      </c>
      <c r="B119">
        <v>0.35</v>
      </c>
      <c r="C119">
        <v>0.38</v>
      </c>
      <c r="D119">
        <v>0.32</v>
      </c>
      <c r="E119">
        <v>0.6</v>
      </c>
      <c r="F119">
        <v>0.16</v>
      </c>
      <c r="G119" t="s">
        <v>21</v>
      </c>
      <c r="H119">
        <f t="shared" si="76"/>
        <v>1.78E-2</v>
      </c>
      <c r="I119">
        <f t="shared" si="77"/>
        <v>2.01E-2</v>
      </c>
      <c r="J119">
        <f t="shared" si="78"/>
        <v>0.12839999999999999</v>
      </c>
      <c r="K119">
        <f t="shared" si="79"/>
        <v>0.34320000000000001</v>
      </c>
      <c r="L119">
        <f t="shared" si="53"/>
        <v>1.78E-2</v>
      </c>
      <c r="M119" t="str">
        <f t="shared" si="54"/>
        <v>very_low</v>
      </c>
      <c r="N119">
        <f t="shared" si="55"/>
        <v>0</v>
      </c>
      <c r="O119">
        <f t="shared" si="80"/>
        <v>0.35349999999999998</v>
      </c>
      <c r="P119">
        <f t="shared" si="81"/>
        <v>0.42220000000000002</v>
      </c>
      <c r="Q119">
        <f t="shared" si="82"/>
        <v>0.33679999999999999</v>
      </c>
      <c r="R119">
        <f t="shared" si="83"/>
        <v>0.60609999999999997</v>
      </c>
      <c r="S119">
        <f t="shared" si="84"/>
        <v>0.17199999999999999</v>
      </c>
      <c r="U119">
        <f t="shared" si="56"/>
        <v>0.47770000000000001</v>
      </c>
      <c r="V119">
        <f t="shared" si="57"/>
        <v>0.40629999999999999</v>
      </c>
      <c r="W119">
        <f t="shared" si="58"/>
        <v>0.49609999999999999</v>
      </c>
      <c r="X119">
        <f t="shared" si="59"/>
        <v>0.24529999999999999</v>
      </c>
      <c r="Y119">
        <f t="shared" si="60"/>
        <v>0.70650000000000002</v>
      </c>
      <c r="AA119">
        <f t="shared" si="61"/>
        <v>5.0999999999999997E-2</v>
      </c>
      <c r="AB119">
        <f t="shared" si="62"/>
        <v>7.6499999999999999E-2</v>
      </c>
      <c r="AC119">
        <f t="shared" si="63"/>
        <v>4.5900000000000003E-2</v>
      </c>
      <c r="AD119">
        <f t="shared" si="64"/>
        <v>0.1956</v>
      </c>
      <c r="AE119">
        <f t="shared" si="65"/>
        <v>1.29E-2</v>
      </c>
      <c r="AG119">
        <f t="shared" si="66"/>
        <v>0.10349999999999999</v>
      </c>
      <c r="AH119">
        <f t="shared" si="67"/>
        <v>6.9900000000000004E-2</v>
      </c>
      <c r="AI119">
        <f t="shared" si="68"/>
        <v>0.114</v>
      </c>
      <c r="AJ119">
        <f t="shared" si="69"/>
        <v>2.4199999999999999E-2</v>
      </c>
      <c r="AK119">
        <f t="shared" si="70"/>
        <v>0.3075</v>
      </c>
      <c r="AM119">
        <f t="shared" si="71"/>
        <v>0.12420000000000003</v>
      </c>
      <c r="AN119">
        <f t="shared" si="72"/>
        <v>1.5900000000000025E-2</v>
      </c>
      <c r="AO119">
        <f t="shared" si="73"/>
        <v>0.1593</v>
      </c>
      <c r="AP119">
        <f t="shared" si="74"/>
        <v>0.36080000000000001</v>
      </c>
      <c r="AQ119">
        <f t="shared" si="75"/>
        <v>0.53449999999999998</v>
      </c>
      <c r="AS119">
        <f t="shared" si="85"/>
        <v>4.1000000000000003E-3</v>
      </c>
      <c r="AT119">
        <f t="shared" si="86"/>
        <v>5.67E-2</v>
      </c>
      <c r="AU119">
        <f t="shared" si="87"/>
        <v>2.24E-2</v>
      </c>
      <c r="AV119">
        <f t="shared" si="88"/>
        <v>0.14169999999999999</v>
      </c>
      <c r="AW119">
        <f t="shared" si="89"/>
        <v>7.9000000000000008E-3</v>
      </c>
      <c r="AY119">
        <f t="shared" si="90"/>
        <v>1E-3</v>
      </c>
      <c r="AZ119">
        <f t="shared" si="91"/>
        <v>1.8599999999999998E-2</v>
      </c>
      <c r="BA119">
        <f t="shared" si="92"/>
        <v>5.5399999999999998E-2</v>
      </c>
      <c r="BB119">
        <f t="shared" si="93"/>
        <v>7.8100000000000003E-2</v>
      </c>
      <c r="BC119">
        <f t="shared" si="94"/>
        <v>1.04E-2</v>
      </c>
      <c r="BE119">
        <f t="shared" si="95"/>
        <v>3.61E-2</v>
      </c>
      <c r="BF119">
        <f t="shared" si="96"/>
        <v>3.7000000000000002E-3</v>
      </c>
      <c r="BG119">
        <f t="shared" si="97"/>
        <v>0.1114</v>
      </c>
      <c r="BH119">
        <f t="shared" si="98"/>
        <v>0.1459</v>
      </c>
      <c r="BI119">
        <f t="shared" si="99"/>
        <v>0.1326</v>
      </c>
      <c r="BK119">
        <f t="shared" si="100"/>
        <v>4.9599999999999998E-2</v>
      </c>
      <c r="BL119">
        <f t="shared" si="101"/>
        <v>2.7699999999999999E-2</v>
      </c>
      <c r="BM119">
        <f t="shared" si="102"/>
        <v>0.1081</v>
      </c>
      <c r="BN119">
        <f t="shared" si="103"/>
        <v>7.1900000000000006E-2</v>
      </c>
      <c r="BO119">
        <f t="shared" si="104"/>
        <v>0.40710000000000002</v>
      </c>
    </row>
    <row r="120" spans="1:67" x14ac:dyDescent="0.25">
      <c r="A120">
        <v>170</v>
      </c>
      <c r="B120">
        <v>0.41</v>
      </c>
      <c r="C120">
        <v>0.49</v>
      </c>
      <c r="D120">
        <v>0.34</v>
      </c>
      <c r="E120">
        <v>0.21</v>
      </c>
      <c r="F120">
        <v>0.92</v>
      </c>
      <c r="G120" t="s">
        <v>20</v>
      </c>
      <c r="H120">
        <f t="shared" si="76"/>
        <v>0.76770000000000005</v>
      </c>
      <c r="I120">
        <f t="shared" si="77"/>
        <v>0.76029999999999998</v>
      </c>
      <c r="J120">
        <f t="shared" si="78"/>
        <v>0.66639999999999999</v>
      </c>
      <c r="K120">
        <f t="shared" si="79"/>
        <v>0.4506</v>
      </c>
      <c r="L120">
        <f t="shared" si="53"/>
        <v>0.4506</v>
      </c>
      <c r="M120" t="str">
        <f t="shared" si="54"/>
        <v>High</v>
      </c>
      <c r="N120">
        <f t="shared" si="55"/>
        <v>1</v>
      </c>
      <c r="O120">
        <f t="shared" si="80"/>
        <v>0.41410000000000002</v>
      </c>
      <c r="P120">
        <f t="shared" si="81"/>
        <v>0.5444</v>
      </c>
      <c r="Q120">
        <f t="shared" si="82"/>
        <v>0.3579</v>
      </c>
      <c r="R120">
        <f t="shared" si="83"/>
        <v>0.21210000000000001</v>
      </c>
      <c r="S120">
        <f t="shared" si="84"/>
        <v>0.98919999999999997</v>
      </c>
      <c r="U120">
        <f t="shared" si="56"/>
        <v>0.4143</v>
      </c>
      <c r="V120">
        <f t="shared" si="57"/>
        <v>0.29499999999999998</v>
      </c>
      <c r="W120">
        <f t="shared" si="58"/>
        <v>0.47289999999999999</v>
      </c>
      <c r="X120">
        <f t="shared" si="59"/>
        <v>0.65</v>
      </c>
      <c r="Y120">
        <f t="shared" si="60"/>
        <v>5.4000000000000003E-3</v>
      </c>
      <c r="AA120">
        <f t="shared" si="61"/>
        <v>7.3099999999999998E-2</v>
      </c>
      <c r="AB120">
        <f t="shared" si="62"/>
        <v>0.14549999999999999</v>
      </c>
      <c r="AC120">
        <f t="shared" si="63"/>
        <v>5.2400000000000002E-2</v>
      </c>
      <c r="AD120">
        <f t="shared" si="64"/>
        <v>1.8499999999999999E-2</v>
      </c>
      <c r="AE120">
        <f t="shared" si="65"/>
        <v>0.96030000000000004</v>
      </c>
      <c r="AG120">
        <f t="shared" si="66"/>
        <v>7.3200000000000001E-2</v>
      </c>
      <c r="AH120">
        <f t="shared" si="67"/>
        <v>3.4799999999999998E-2</v>
      </c>
      <c r="AI120">
        <f t="shared" si="68"/>
        <v>0.1009</v>
      </c>
      <c r="AJ120">
        <f t="shared" si="69"/>
        <v>0.2394</v>
      </c>
      <c r="AK120">
        <f t="shared" si="70"/>
        <v>2.0000000000000001E-4</v>
      </c>
      <c r="AM120">
        <f t="shared" si="71"/>
        <v>1.9999999999997797E-4</v>
      </c>
      <c r="AN120">
        <f t="shared" si="72"/>
        <v>0.24940000000000001</v>
      </c>
      <c r="AO120">
        <f t="shared" si="73"/>
        <v>0.11499999999999999</v>
      </c>
      <c r="AP120">
        <f t="shared" si="74"/>
        <v>0.43790000000000001</v>
      </c>
      <c r="AQ120">
        <f t="shared" si="75"/>
        <v>0.98380000000000001</v>
      </c>
      <c r="AS120">
        <f t="shared" si="85"/>
        <v>2.6200000000000001E-2</v>
      </c>
      <c r="AT120">
        <f t="shared" si="86"/>
        <v>0.12570000000000001</v>
      </c>
      <c r="AU120">
        <f t="shared" si="87"/>
        <v>1.5900000000000001E-2</v>
      </c>
      <c r="AV120">
        <f t="shared" si="88"/>
        <v>3.5400000000000001E-2</v>
      </c>
      <c r="AW120">
        <f t="shared" si="89"/>
        <v>0.95530000000000004</v>
      </c>
      <c r="AY120">
        <f t="shared" si="90"/>
        <v>2.1100000000000001E-2</v>
      </c>
      <c r="AZ120">
        <f t="shared" si="91"/>
        <v>8.7599999999999997E-2</v>
      </c>
      <c r="BA120">
        <f t="shared" si="92"/>
        <v>4.8899999999999999E-2</v>
      </c>
      <c r="BB120">
        <f t="shared" si="93"/>
        <v>9.9000000000000005E-2</v>
      </c>
      <c r="BC120">
        <f t="shared" si="94"/>
        <v>0.93700000000000006</v>
      </c>
      <c r="BE120">
        <f t="shared" si="95"/>
        <v>1.4E-2</v>
      </c>
      <c r="BF120">
        <f t="shared" si="96"/>
        <v>7.2700000000000001E-2</v>
      </c>
      <c r="BG120">
        <f t="shared" si="97"/>
        <v>0.10489999999999999</v>
      </c>
      <c r="BH120">
        <f t="shared" si="98"/>
        <v>3.1199999999999999E-2</v>
      </c>
      <c r="BI120">
        <f t="shared" si="99"/>
        <v>0.81479999999999997</v>
      </c>
      <c r="BK120">
        <f t="shared" si="100"/>
        <v>2.75E-2</v>
      </c>
      <c r="BL120">
        <f t="shared" si="101"/>
        <v>4.1300000000000003E-2</v>
      </c>
      <c r="BM120">
        <f t="shared" si="102"/>
        <v>0.1016</v>
      </c>
      <c r="BN120">
        <f t="shared" si="103"/>
        <v>0.1052</v>
      </c>
      <c r="BO120">
        <f t="shared" si="104"/>
        <v>0.5403</v>
      </c>
    </row>
    <row r="121" spans="1:67" x14ac:dyDescent="0.25">
      <c r="A121">
        <v>171</v>
      </c>
      <c r="B121">
        <v>0.42</v>
      </c>
      <c r="C121">
        <v>0.36</v>
      </c>
      <c r="D121">
        <v>0.63</v>
      </c>
      <c r="E121">
        <v>0.04</v>
      </c>
      <c r="F121">
        <v>0.25</v>
      </c>
      <c r="G121" t="s">
        <v>21</v>
      </c>
      <c r="H121">
        <f t="shared" si="76"/>
        <v>4.7300000000000002E-2</v>
      </c>
      <c r="I121">
        <f t="shared" si="77"/>
        <v>3.1099999999999999E-2</v>
      </c>
      <c r="J121">
        <f t="shared" si="78"/>
        <v>0.1085</v>
      </c>
      <c r="K121">
        <f t="shared" si="79"/>
        <v>0.3322</v>
      </c>
      <c r="L121">
        <f t="shared" si="53"/>
        <v>3.1099999999999999E-2</v>
      </c>
      <c r="M121" t="str">
        <f t="shared" si="54"/>
        <v>Low</v>
      </c>
      <c r="N121">
        <f t="shared" si="55"/>
        <v>1</v>
      </c>
      <c r="O121">
        <f t="shared" si="80"/>
        <v>0.42420000000000002</v>
      </c>
      <c r="P121">
        <f t="shared" si="81"/>
        <v>0.4</v>
      </c>
      <c r="Q121">
        <f t="shared" si="82"/>
        <v>0.66320000000000001</v>
      </c>
      <c r="R121">
        <f t="shared" si="83"/>
        <v>4.0399999999999998E-2</v>
      </c>
      <c r="S121">
        <f t="shared" si="84"/>
        <v>0.26879999999999998</v>
      </c>
      <c r="U121">
        <f t="shared" si="56"/>
        <v>0.40429999999999999</v>
      </c>
      <c r="V121">
        <f t="shared" si="57"/>
        <v>0.42859999999999998</v>
      </c>
      <c r="W121">
        <f t="shared" si="58"/>
        <v>0.20250000000000001</v>
      </c>
      <c r="X121">
        <f t="shared" si="59"/>
        <v>0.92230000000000001</v>
      </c>
      <c r="Y121">
        <f t="shared" si="60"/>
        <v>0.57630000000000003</v>
      </c>
      <c r="AA121">
        <f t="shared" si="61"/>
        <v>7.7399999999999997E-2</v>
      </c>
      <c r="AB121">
        <f t="shared" si="62"/>
        <v>6.7400000000000002E-2</v>
      </c>
      <c r="AC121">
        <f t="shared" si="63"/>
        <v>0.254</v>
      </c>
      <c r="AD121">
        <f t="shared" si="64"/>
        <v>1.8E-3</v>
      </c>
      <c r="AE121">
        <f t="shared" si="65"/>
        <v>2.8899999999999999E-2</v>
      </c>
      <c r="AG121">
        <f t="shared" si="66"/>
        <v>6.9099999999999995E-2</v>
      </c>
      <c r="AH121">
        <f t="shared" si="67"/>
        <v>7.9299999999999995E-2</v>
      </c>
      <c r="AI121">
        <f t="shared" si="68"/>
        <v>1.7100000000000001E-2</v>
      </c>
      <c r="AJ121">
        <f t="shared" si="69"/>
        <v>0.74380000000000002</v>
      </c>
      <c r="AK121">
        <f t="shared" si="70"/>
        <v>0.1699</v>
      </c>
      <c r="AM121">
        <f t="shared" si="71"/>
        <v>1.9900000000000029E-2</v>
      </c>
      <c r="AN121">
        <f t="shared" si="72"/>
        <v>2.8599999999999959E-2</v>
      </c>
      <c r="AO121">
        <f t="shared" si="73"/>
        <v>0.4607</v>
      </c>
      <c r="AP121">
        <f t="shared" si="74"/>
        <v>0.88190000000000002</v>
      </c>
      <c r="AQ121">
        <f t="shared" si="75"/>
        <v>0.30750000000000005</v>
      </c>
      <c r="AS121">
        <f t="shared" si="85"/>
        <v>3.0499999999999999E-2</v>
      </c>
      <c r="AT121">
        <f t="shared" si="86"/>
        <v>4.7600000000000003E-2</v>
      </c>
      <c r="AU121">
        <f t="shared" si="87"/>
        <v>0.1857</v>
      </c>
      <c r="AV121">
        <f t="shared" si="88"/>
        <v>5.21E-2</v>
      </c>
      <c r="AW121">
        <f t="shared" si="89"/>
        <v>2.3900000000000001E-2</v>
      </c>
      <c r="AY121">
        <f t="shared" si="90"/>
        <v>2.5399999999999999E-2</v>
      </c>
      <c r="AZ121">
        <f t="shared" si="91"/>
        <v>9.4999999999999998E-3</v>
      </c>
      <c r="BA121">
        <f t="shared" si="92"/>
        <v>0.1527</v>
      </c>
      <c r="BB121">
        <f t="shared" si="93"/>
        <v>0.1157</v>
      </c>
      <c r="BC121">
        <f t="shared" si="94"/>
        <v>5.5999999999999999E-3</v>
      </c>
      <c r="BE121">
        <f t="shared" si="95"/>
        <v>9.7000000000000003E-3</v>
      </c>
      <c r="BF121">
        <f t="shared" si="96"/>
        <v>5.4000000000000003E-3</v>
      </c>
      <c r="BG121">
        <f t="shared" si="97"/>
        <v>9.6699999999999994E-2</v>
      </c>
      <c r="BH121">
        <f t="shared" si="98"/>
        <v>4.7899999999999998E-2</v>
      </c>
      <c r="BI121">
        <f t="shared" si="99"/>
        <v>0.1166</v>
      </c>
      <c r="BK121">
        <f t="shared" si="100"/>
        <v>2.3199999999999998E-2</v>
      </c>
      <c r="BL121">
        <f t="shared" si="101"/>
        <v>3.6799999999999999E-2</v>
      </c>
      <c r="BM121">
        <f t="shared" si="102"/>
        <v>0.1</v>
      </c>
      <c r="BN121">
        <f t="shared" si="103"/>
        <v>0.12189999999999999</v>
      </c>
      <c r="BO121">
        <f t="shared" si="104"/>
        <v>0.3911</v>
      </c>
    </row>
    <row r="122" spans="1:67" x14ac:dyDescent="0.25">
      <c r="A122">
        <v>172</v>
      </c>
      <c r="B122">
        <v>0.43</v>
      </c>
      <c r="C122">
        <v>0.38</v>
      </c>
      <c r="D122">
        <v>0.62</v>
      </c>
      <c r="E122">
        <v>0.33</v>
      </c>
      <c r="F122">
        <v>0.49</v>
      </c>
      <c r="G122" t="s">
        <v>24</v>
      </c>
      <c r="H122">
        <f t="shared" si="76"/>
        <v>0.1268</v>
      </c>
      <c r="I122">
        <f t="shared" si="77"/>
        <v>0.1106</v>
      </c>
      <c r="J122">
        <f t="shared" si="78"/>
        <v>2.1299999999999999E-2</v>
      </c>
      <c r="K122">
        <f t="shared" si="79"/>
        <v>0.245</v>
      </c>
      <c r="L122">
        <f t="shared" si="53"/>
        <v>2.1299999999999999E-2</v>
      </c>
      <c r="M122" t="str">
        <f t="shared" si="54"/>
        <v>Middle</v>
      </c>
      <c r="N122">
        <f t="shared" si="55"/>
        <v>1</v>
      </c>
      <c r="O122">
        <f t="shared" si="80"/>
        <v>0.43430000000000002</v>
      </c>
      <c r="P122">
        <f t="shared" si="81"/>
        <v>0.42220000000000002</v>
      </c>
      <c r="Q122">
        <f t="shared" si="82"/>
        <v>0.65259999999999996</v>
      </c>
      <c r="R122">
        <f t="shared" si="83"/>
        <v>0.33329999999999999</v>
      </c>
      <c r="S122">
        <f t="shared" si="84"/>
        <v>0.52690000000000003</v>
      </c>
      <c r="U122">
        <f t="shared" si="56"/>
        <v>0.39439999999999997</v>
      </c>
      <c r="V122">
        <f t="shared" si="57"/>
        <v>0.40629999999999999</v>
      </c>
      <c r="W122">
        <f t="shared" si="58"/>
        <v>0.2102</v>
      </c>
      <c r="X122">
        <f t="shared" si="59"/>
        <v>0.5</v>
      </c>
      <c r="Y122">
        <f t="shared" si="60"/>
        <v>0.30980000000000002</v>
      </c>
      <c r="AA122">
        <f t="shared" si="61"/>
        <v>8.1900000000000001E-2</v>
      </c>
      <c r="AB122">
        <f t="shared" si="62"/>
        <v>7.6499999999999999E-2</v>
      </c>
      <c r="AC122">
        <f t="shared" si="63"/>
        <v>0.2422</v>
      </c>
      <c r="AD122">
        <f t="shared" si="64"/>
        <v>4.4900000000000002E-2</v>
      </c>
      <c r="AE122">
        <f t="shared" si="65"/>
        <v>0.1333</v>
      </c>
      <c r="AG122">
        <f t="shared" si="66"/>
        <v>6.5199999999999994E-2</v>
      </c>
      <c r="AH122">
        <f t="shared" si="67"/>
        <v>6.9900000000000004E-2</v>
      </c>
      <c r="AI122">
        <f t="shared" si="68"/>
        <v>1.83E-2</v>
      </c>
      <c r="AJ122">
        <f t="shared" si="69"/>
        <v>0.1163</v>
      </c>
      <c r="AK122">
        <f t="shared" si="70"/>
        <v>3.85E-2</v>
      </c>
      <c r="AM122">
        <f t="shared" si="71"/>
        <v>3.9900000000000047E-2</v>
      </c>
      <c r="AN122">
        <f t="shared" si="72"/>
        <v>1.5900000000000025E-2</v>
      </c>
      <c r="AO122">
        <f t="shared" si="73"/>
        <v>0.44239999999999996</v>
      </c>
      <c r="AP122">
        <f t="shared" si="74"/>
        <v>0.16670000000000001</v>
      </c>
      <c r="AQ122">
        <f t="shared" si="75"/>
        <v>0.21710000000000002</v>
      </c>
      <c r="AS122">
        <f t="shared" si="85"/>
        <v>3.5000000000000003E-2</v>
      </c>
      <c r="AT122">
        <f t="shared" si="86"/>
        <v>5.67E-2</v>
      </c>
      <c r="AU122">
        <f t="shared" si="87"/>
        <v>0.1739</v>
      </c>
      <c r="AV122">
        <f t="shared" si="88"/>
        <v>8.9999999999999993E-3</v>
      </c>
      <c r="AW122">
        <f t="shared" si="89"/>
        <v>0.1283</v>
      </c>
      <c r="AY122">
        <f t="shared" si="90"/>
        <v>2.9899999999999999E-2</v>
      </c>
      <c r="AZ122">
        <f t="shared" si="91"/>
        <v>1.8599999999999998E-2</v>
      </c>
      <c r="BA122">
        <f t="shared" si="92"/>
        <v>0.1409</v>
      </c>
      <c r="BB122">
        <f t="shared" si="93"/>
        <v>7.2599999999999998E-2</v>
      </c>
      <c r="BC122">
        <f t="shared" si="94"/>
        <v>0.11</v>
      </c>
      <c r="BE122">
        <f t="shared" si="95"/>
        <v>5.1999999999999998E-3</v>
      </c>
      <c r="BF122">
        <f t="shared" si="96"/>
        <v>3.7000000000000002E-3</v>
      </c>
      <c r="BG122">
        <f t="shared" si="97"/>
        <v>8.4900000000000003E-2</v>
      </c>
      <c r="BH122">
        <f t="shared" si="98"/>
        <v>4.7999999999999996E-3</v>
      </c>
      <c r="BI122">
        <f t="shared" si="99"/>
        <v>1.2200000000000001E-2</v>
      </c>
      <c r="BK122">
        <f t="shared" si="100"/>
        <v>1.8700000000000001E-2</v>
      </c>
      <c r="BL122">
        <f t="shared" si="101"/>
        <v>2.7699999999999999E-2</v>
      </c>
      <c r="BM122">
        <f t="shared" si="102"/>
        <v>8.8200000000000001E-2</v>
      </c>
      <c r="BN122">
        <f t="shared" si="103"/>
        <v>7.8799999999999995E-2</v>
      </c>
      <c r="BO122">
        <f t="shared" si="104"/>
        <v>0.28670000000000001</v>
      </c>
    </row>
    <row r="123" spans="1:67" x14ac:dyDescent="0.25">
      <c r="A123">
        <v>173</v>
      </c>
      <c r="B123">
        <v>0.44</v>
      </c>
      <c r="C123">
        <v>0.33</v>
      </c>
      <c r="D123">
        <v>0.59</v>
      </c>
      <c r="E123">
        <v>0.53</v>
      </c>
      <c r="F123">
        <v>0.85</v>
      </c>
      <c r="G123" t="s">
        <v>20</v>
      </c>
      <c r="H123">
        <f t="shared" si="76"/>
        <v>0.59419999999999995</v>
      </c>
      <c r="I123">
        <f t="shared" si="77"/>
        <v>0.57130000000000003</v>
      </c>
      <c r="J123">
        <f t="shared" si="78"/>
        <v>0.47020000000000001</v>
      </c>
      <c r="K123">
        <f t="shared" si="79"/>
        <v>0.24840000000000001</v>
      </c>
      <c r="L123">
        <f t="shared" si="53"/>
        <v>0.24840000000000001</v>
      </c>
      <c r="M123" t="str">
        <f t="shared" si="54"/>
        <v>High</v>
      </c>
      <c r="N123">
        <f t="shared" si="55"/>
        <v>1</v>
      </c>
      <c r="O123">
        <f t="shared" si="80"/>
        <v>0.44440000000000002</v>
      </c>
      <c r="P123">
        <f t="shared" si="81"/>
        <v>0.36670000000000003</v>
      </c>
      <c r="Q123">
        <f t="shared" si="82"/>
        <v>0.62109999999999999</v>
      </c>
      <c r="R123">
        <f t="shared" si="83"/>
        <v>0.53539999999999999</v>
      </c>
      <c r="S123">
        <f t="shared" si="84"/>
        <v>0.91400000000000003</v>
      </c>
      <c r="U123">
        <f t="shared" si="56"/>
        <v>0.38469999999999999</v>
      </c>
      <c r="V123">
        <f t="shared" si="57"/>
        <v>0.46339999999999998</v>
      </c>
      <c r="W123">
        <f t="shared" si="58"/>
        <v>0.23369999999999999</v>
      </c>
      <c r="X123">
        <f t="shared" si="59"/>
        <v>0.30259999999999998</v>
      </c>
      <c r="Y123">
        <f t="shared" si="60"/>
        <v>4.4900000000000002E-2</v>
      </c>
      <c r="AA123">
        <f t="shared" si="61"/>
        <v>8.6599999999999996E-2</v>
      </c>
      <c r="AB123">
        <f t="shared" si="62"/>
        <v>5.5300000000000002E-2</v>
      </c>
      <c r="AC123">
        <f t="shared" si="63"/>
        <v>0.20979999999999999</v>
      </c>
      <c r="AD123">
        <f t="shared" si="64"/>
        <v>0.1391</v>
      </c>
      <c r="AE123">
        <f t="shared" si="65"/>
        <v>0.72019999999999995</v>
      </c>
      <c r="AG123">
        <f t="shared" si="66"/>
        <v>6.1600000000000002E-2</v>
      </c>
      <c r="AH123">
        <f t="shared" si="67"/>
        <v>9.6000000000000002E-2</v>
      </c>
      <c r="AI123">
        <f t="shared" si="68"/>
        <v>2.2100000000000002E-2</v>
      </c>
      <c r="AJ123">
        <f t="shared" si="69"/>
        <v>3.6600000000000001E-2</v>
      </c>
      <c r="AK123">
        <f t="shared" si="70"/>
        <v>2E-3</v>
      </c>
      <c r="AM123">
        <f t="shared" si="71"/>
        <v>5.9700000000000031E-2</v>
      </c>
      <c r="AN123">
        <f t="shared" si="72"/>
        <v>9.6699999999999953E-2</v>
      </c>
      <c r="AO123">
        <f t="shared" si="73"/>
        <v>0.38739999999999997</v>
      </c>
      <c r="AP123">
        <f t="shared" si="74"/>
        <v>0.23280000000000001</v>
      </c>
      <c r="AQ123">
        <f t="shared" si="75"/>
        <v>0.86909999999999998</v>
      </c>
      <c r="AS123">
        <f t="shared" si="85"/>
        <v>3.9699999999999999E-2</v>
      </c>
      <c r="AT123">
        <f t="shared" si="86"/>
        <v>3.5499999999999997E-2</v>
      </c>
      <c r="AU123">
        <f t="shared" si="87"/>
        <v>0.14149999999999999</v>
      </c>
      <c r="AV123">
        <f t="shared" si="88"/>
        <v>8.5199999999999998E-2</v>
      </c>
      <c r="AW123">
        <f t="shared" si="89"/>
        <v>0.71519999999999995</v>
      </c>
      <c r="AY123">
        <f t="shared" si="90"/>
        <v>3.4599999999999999E-2</v>
      </c>
      <c r="AZ123">
        <f t="shared" si="91"/>
        <v>2.5999999999999999E-3</v>
      </c>
      <c r="BA123">
        <f t="shared" si="92"/>
        <v>0.1085</v>
      </c>
      <c r="BB123">
        <f t="shared" si="93"/>
        <v>2.1600000000000001E-2</v>
      </c>
      <c r="BC123">
        <f t="shared" si="94"/>
        <v>0.69689999999999996</v>
      </c>
      <c r="BE123">
        <f t="shared" si="95"/>
        <v>5.0000000000000001E-4</v>
      </c>
      <c r="BF123">
        <f t="shared" si="96"/>
        <v>1.7500000000000002E-2</v>
      </c>
      <c r="BG123">
        <f t="shared" si="97"/>
        <v>5.2499999999999998E-2</v>
      </c>
      <c r="BH123">
        <f t="shared" si="98"/>
        <v>8.9399999999999993E-2</v>
      </c>
      <c r="BI123">
        <f t="shared" si="99"/>
        <v>0.57469999999999999</v>
      </c>
      <c r="BK123">
        <f t="shared" si="100"/>
        <v>1.4E-2</v>
      </c>
      <c r="BL123">
        <f t="shared" si="101"/>
        <v>4.8899999999999999E-2</v>
      </c>
      <c r="BM123">
        <f t="shared" si="102"/>
        <v>5.5800000000000002E-2</v>
      </c>
      <c r="BN123">
        <f t="shared" si="103"/>
        <v>1.54E-2</v>
      </c>
      <c r="BO123">
        <f t="shared" si="104"/>
        <v>0.30020000000000002</v>
      </c>
    </row>
    <row r="124" spans="1:67" x14ac:dyDescent="0.25">
      <c r="A124">
        <v>174</v>
      </c>
      <c r="B124">
        <v>0.4</v>
      </c>
      <c r="C124">
        <v>0.42</v>
      </c>
      <c r="D124">
        <v>0.57999999999999996</v>
      </c>
      <c r="E124">
        <v>0.75</v>
      </c>
      <c r="F124">
        <v>0.16</v>
      </c>
      <c r="G124" t="s">
        <v>21</v>
      </c>
      <c r="H124">
        <f t="shared" si="76"/>
        <v>4.2599999999999999E-2</v>
      </c>
      <c r="I124">
        <f t="shared" si="77"/>
        <v>3.6200000000000003E-2</v>
      </c>
      <c r="J124">
        <f t="shared" si="78"/>
        <v>0.1295</v>
      </c>
      <c r="K124">
        <f t="shared" si="79"/>
        <v>0.34460000000000002</v>
      </c>
      <c r="L124">
        <f t="shared" si="53"/>
        <v>3.6200000000000003E-2</v>
      </c>
      <c r="M124" t="str">
        <f t="shared" si="54"/>
        <v>Low</v>
      </c>
      <c r="N124">
        <f t="shared" si="55"/>
        <v>1</v>
      </c>
      <c r="O124">
        <f t="shared" si="80"/>
        <v>0.40400000000000003</v>
      </c>
      <c r="P124">
        <f t="shared" si="81"/>
        <v>0.4667</v>
      </c>
      <c r="Q124">
        <f t="shared" si="82"/>
        <v>0.61050000000000004</v>
      </c>
      <c r="R124">
        <f t="shared" si="83"/>
        <v>0.75760000000000005</v>
      </c>
      <c r="S124">
        <f t="shared" si="84"/>
        <v>0.17199999999999999</v>
      </c>
      <c r="U124">
        <f t="shared" si="56"/>
        <v>0.42449999999999999</v>
      </c>
      <c r="V124">
        <f t="shared" si="57"/>
        <v>0.36359999999999998</v>
      </c>
      <c r="W124">
        <f t="shared" si="58"/>
        <v>0.2419</v>
      </c>
      <c r="X124">
        <f t="shared" si="59"/>
        <v>0.13789999999999999</v>
      </c>
      <c r="Y124">
        <f t="shared" si="60"/>
        <v>0.70650000000000002</v>
      </c>
      <c r="AA124">
        <f t="shared" si="61"/>
        <v>6.9000000000000006E-2</v>
      </c>
      <c r="AB124">
        <f t="shared" si="62"/>
        <v>9.7699999999999995E-2</v>
      </c>
      <c r="AC124">
        <f t="shared" si="63"/>
        <v>0.1996</v>
      </c>
      <c r="AD124">
        <f t="shared" si="64"/>
        <v>0.38269999999999998</v>
      </c>
      <c r="AE124">
        <f t="shared" si="65"/>
        <v>1.29E-2</v>
      </c>
      <c r="AG124">
        <f t="shared" si="66"/>
        <v>7.7499999999999999E-2</v>
      </c>
      <c r="AH124">
        <f t="shared" si="67"/>
        <v>5.4300000000000001E-2</v>
      </c>
      <c r="AI124">
        <f t="shared" si="68"/>
        <v>2.3599999999999999E-2</v>
      </c>
      <c r="AJ124">
        <f t="shared" si="69"/>
        <v>9.1000000000000004E-3</v>
      </c>
      <c r="AK124">
        <f t="shared" si="70"/>
        <v>0.3075</v>
      </c>
      <c r="AM124">
        <f t="shared" si="71"/>
        <v>2.0499999999999963E-2</v>
      </c>
      <c r="AN124">
        <f t="shared" si="72"/>
        <v>0.10310000000000002</v>
      </c>
      <c r="AO124">
        <f t="shared" si="73"/>
        <v>0.36860000000000004</v>
      </c>
      <c r="AP124">
        <f t="shared" si="74"/>
        <v>0.61970000000000003</v>
      </c>
      <c r="AQ124">
        <f t="shared" si="75"/>
        <v>0.53449999999999998</v>
      </c>
      <c r="AS124">
        <f t="shared" si="85"/>
        <v>2.2100000000000002E-2</v>
      </c>
      <c r="AT124">
        <f t="shared" si="86"/>
        <v>7.7899999999999997E-2</v>
      </c>
      <c r="AU124">
        <f t="shared" si="87"/>
        <v>0.1313</v>
      </c>
      <c r="AV124">
        <f t="shared" si="88"/>
        <v>0.32879999999999998</v>
      </c>
      <c r="AW124">
        <f t="shared" si="89"/>
        <v>7.9000000000000008E-3</v>
      </c>
      <c r="AY124">
        <f t="shared" si="90"/>
        <v>1.7000000000000001E-2</v>
      </c>
      <c r="AZ124">
        <f t="shared" si="91"/>
        <v>3.9800000000000002E-2</v>
      </c>
      <c r="BA124">
        <f t="shared" si="92"/>
        <v>9.8299999999999998E-2</v>
      </c>
      <c r="BB124">
        <f t="shared" si="93"/>
        <v>0.26519999999999999</v>
      </c>
      <c r="BC124">
        <f t="shared" si="94"/>
        <v>1.04E-2</v>
      </c>
      <c r="BE124">
        <f t="shared" si="95"/>
        <v>1.8100000000000002E-2</v>
      </c>
      <c r="BF124">
        <f t="shared" si="96"/>
        <v>2.4899999999999999E-2</v>
      </c>
      <c r="BG124">
        <f t="shared" si="97"/>
        <v>4.2299999999999997E-2</v>
      </c>
      <c r="BH124">
        <f t="shared" si="98"/>
        <v>0.33300000000000002</v>
      </c>
      <c r="BI124">
        <f t="shared" si="99"/>
        <v>0.1326</v>
      </c>
      <c r="BK124">
        <f t="shared" si="100"/>
        <v>3.1600000000000003E-2</v>
      </c>
      <c r="BL124">
        <f t="shared" si="101"/>
        <v>6.4999999999999997E-3</v>
      </c>
      <c r="BM124">
        <f t="shared" si="102"/>
        <v>4.5600000000000002E-2</v>
      </c>
      <c r="BN124">
        <f t="shared" si="103"/>
        <v>0.25900000000000001</v>
      </c>
      <c r="BO124">
        <f t="shared" si="104"/>
        <v>0.40710000000000002</v>
      </c>
    </row>
    <row r="125" spans="1:67" x14ac:dyDescent="0.25">
      <c r="A125">
        <v>175</v>
      </c>
      <c r="B125">
        <v>0.46</v>
      </c>
      <c r="C125">
        <v>0.44</v>
      </c>
      <c r="D125">
        <v>0.89</v>
      </c>
      <c r="E125">
        <v>0.12</v>
      </c>
      <c r="F125">
        <v>0.66</v>
      </c>
      <c r="G125" t="s">
        <v>24</v>
      </c>
      <c r="H125">
        <f t="shared" si="76"/>
        <v>0.34399999999999997</v>
      </c>
      <c r="I125">
        <f t="shared" si="77"/>
        <v>0.32779999999999998</v>
      </c>
      <c r="J125">
        <f t="shared" si="78"/>
        <v>0.21909999999999999</v>
      </c>
      <c r="K125">
        <f t="shared" si="79"/>
        <v>0.17660000000000001</v>
      </c>
      <c r="L125">
        <f t="shared" si="53"/>
        <v>0.17660000000000001</v>
      </c>
      <c r="M125" t="str">
        <f t="shared" si="54"/>
        <v>High</v>
      </c>
      <c r="N125">
        <f t="shared" si="55"/>
        <v>0</v>
      </c>
      <c r="O125">
        <f t="shared" si="80"/>
        <v>0.46460000000000001</v>
      </c>
      <c r="P125">
        <f t="shared" si="81"/>
        <v>0.4889</v>
      </c>
      <c r="Q125">
        <f t="shared" si="82"/>
        <v>0.93679999999999997</v>
      </c>
      <c r="R125">
        <f t="shared" si="83"/>
        <v>0.1212</v>
      </c>
      <c r="S125">
        <f t="shared" si="84"/>
        <v>0.7097</v>
      </c>
      <c r="U125">
        <f t="shared" si="56"/>
        <v>0.36559999999999998</v>
      </c>
      <c r="V125">
        <f t="shared" si="57"/>
        <v>0.34329999999999999</v>
      </c>
      <c r="W125">
        <f t="shared" si="58"/>
        <v>3.2599999999999997E-2</v>
      </c>
      <c r="X125">
        <f t="shared" si="59"/>
        <v>0.78380000000000005</v>
      </c>
      <c r="Y125">
        <f t="shared" si="60"/>
        <v>0.16980000000000001</v>
      </c>
      <c r="AA125">
        <f t="shared" si="61"/>
        <v>9.6600000000000005E-2</v>
      </c>
      <c r="AB125">
        <f t="shared" si="62"/>
        <v>0.10979999999999999</v>
      </c>
      <c r="AC125">
        <f t="shared" si="63"/>
        <v>0.78659999999999997</v>
      </c>
      <c r="AD125">
        <f t="shared" si="64"/>
        <v>7.4999999999999997E-3</v>
      </c>
      <c r="AE125">
        <f t="shared" si="65"/>
        <v>0.31180000000000002</v>
      </c>
      <c r="AG125">
        <f t="shared" si="66"/>
        <v>5.4899999999999997E-2</v>
      </c>
      <c r="AH125">
        <f t="shared" si="67"/>
        <v>4.7800000000000002E-2</v>
      </c>
      <c r="AI125">
        <f t="shared" si="68"/>
        <v>1.4E-3</v>
      </c>
      <c r="AJ125">
        <f t="shared" si="69"/>
        <v>0.42699999999999999</v>
      </c>
      <c r="AK125">
        <f t="shared" si="70"/>
        <v>1.2699999999999999E-2</v>
      </c>
      <c r="AM125">
        <f t="shared" si="71"/>
        <v>9.9000000000000032E-2</v>
      </c>
      <c r="AN125">
        <f t="shared" si="72"/>
        <v>0.14560000000000001</v>
      </c>
      <c r="AO125">
        <f t="shared" si="73"/>
        <v>0.9042</v>
      </c>
      <c r="AP125">
        <f t="shared" si="74"/>
        <v>0.66260000000000008</v>
      </c>
      <c r="AQ125">
        <f t="shared" si="75"/>
        <v>0.53990000000000005</v>
      </c>
      <c r="AS125">
        <f t="shared" si="85"/>
        <v>4.9700000000000001E-2</v>
      </c>
      <c r="AT125">
        <f t="shared" si="86"/>
        <v>0.09</v>
      </c>
      <c r="AU125">
        <f t="shared" si="87"/>
        <v>0.71830000000000005</v>
      </c>
      <c r="AV125">
        <f t="shared" si="88"/>
        <v>4.6399999999999997E-2</v>
      </c>
      <c r="AW125">
        <f t="shared" si="89"/>
        <v>0.30680000000000002</v>
      </c>
      <c r="AY125">
        <f t="shared" si="90"/>
        <v>4.4600000000000001E-2</v>
      </c>
      <c r="AZ125">
        <f t="shared" si="91"/>
        <v>5.1900000000000002E-2</v>
      </c>
      <c r="BA125">
        <f t="shared" si="92"/>
        <v>0.68530000000000002</v>
      </c>
      <c r="BB125">
        <f t="shared" si="93"/>
        <v>0.11</v>
      </c>
      <c r="BC125">
        <f t="shared" si="94"/>
        <v>0.28849999999999998</v>
      </c>
      <c r="BE125">
        <f t="shared" si="95"/>
        <v>9.4999999999999998E-3</v>
      </c>
      <c r="BF125">
        <f t="shared" si="96"/>
        <v>3.6999999999999998E-2</v>
      </c>
      <c r="BG125">
        <f t="shared" si="97"/>
        <v>0.62929999999999997</v>
      </c>
      <c r="BH125">
        <f t="shared" si="98"/>
        <v>4.2200000000000001E-2</v>
      </c>
      <c r="BI125">
        <f t="shared" si="99"/>
        <v>0.1663</v>
      </c>
      <c r="BK125">
        <f t="shared" si="100"/>
        <v>4.0000000000000001E-3</v>
      </c>
      <c r="BL125">
        <f t="shared" si="101"/>
        <v>5.5999999999999999E-3</v>
      </c>
      <c r="BM125">
        <f t="shared" si="102"/>
        <v>0.63260000000000005</v>
      </c>
      <c r="BN125">
        <f t="shared" si="103"/>
        <v>0.1162</v>
      </c>
      <c r="BO125">
        <f t="shared" si="104"/>
        <v>0.1082</v>
      </c>
    </row>
    <row r="126" spans="1:67" x14ac:dyDescent="0.25">
      <c r="A126">
        <v>176</v>
      </c>
      <c r="B126">
        <v>0.38</v>
      </c>
      <c r="C126">
        <v>0.39</v>
      </c>
      <c r="D126">
        <v>0.79</v>
      </c>
      <c r="E126">
        <v>0.33</v>
      </c>
      <c r="F126">
        <v>0.3</v>
      </c>
      <c r="G126" t="s">
        <v>21</v>
      </c>
      <c r="H126">
        <f t="shared" si="76"/>
        <v>9.0899999999999995E-2</v>
      </c>
      <c r="I126">
        <f t="shared" si="77"/>
        <v>7.4700000000000003E-2</v>
      </c>
      <c r="J126">
        <f t="shared" si="78"/>
        <v>0.13109999999999999</v>
      </c>
      <c r="K126">
        <f t="shared" si="79"/>
        <v>0.35460000000000003</v>
      </c>
      <c r="L126">
        <f t="shared" si="53"/>
        <v>7.4700000000000003E-2</v>
      </c>
      <c r="M126" t="str">
        <f t="shared" si="54"/>
        <v>Low</v>
      </c>
      <c r="N126">
        <f t="shared" si="55"/>
        <v>1</v>
      </c>
      <c r="O126">
        <f t="shared" si="80"/>
        <v>0.38379999999999997</v>
      </c>
      <c r="P126">
        <f t="shared" si="81"/>
        <v>0.43330000000000002</v>
      </c>
      <c r="Q126">
        <f t="shared" si="82"/>
        <v>0.83160000000000001</v>
      </c>
      <c r="R126">
        <f t="shared" si="83"/>
        <v>0.33329999999999999</v>
      </c>
      <c r="S126">
        <f t="shared" si="84"/>
        <v>0.3226</v>
      </c>
      <c r="U126">
        <f t="shared" si="56"/>
        <v>0.44529999999999997</v>
      </c>
      <c r="V126">
        <f t="shared" si="57"/>
        <v>0.39539999999999997</v>
      </c>
      <c r="W126">
        <f t="shared" si="58"/>
        <v>9.1899999999999996E-2</v>
      </c>
      <c r="X126">
        <f t="shared" si="59"/>
        <v>0.5</v>
      </c>
      <c r="Y126">
        <f t="shared" si="60"/>
        <v>0.51219999999999999</v>
      </c>
      <c r="AA126">
        <f t="shared" si="61"/>
        <v>6.13E-2</v>
      </c>
      <c r="AB126">
        <f t="shared" si="62"/>
        <v>8.14E-2</v>
      </c>
      <c r="AC126">
        <f t="shared" si="63"/>
        <v>0.51949999999999996</v>
      </c>
      <c r="AD126">
        <f t="shared" si="64"/>
        <v>4.4900000000000002E-2</v>
      </c>
      <c r="AE126">
        <f t="shared" si="65"/>
        <v>4.19E-2</v>
      </c>
      <c r="AG126">
        <f t="shared" si="66"/>
        <v>8.6999999999999994E-2</v>
      </c>
      <c r="AH126">
        <f t="shared" si="67"/>
        <v>6.5600000000000006E-2</v>
      </c>
      <c r="AI126">
        <f t="shared" si="68"/>
        <v>5.0000000000000001E-3</v>
      </c>
      <c r="AJ126">
        <f t="shared" si="69"/>
        <v>0.1163</v>
      </c>
      <c r="AK126">
        <f t="shared" si="70"/>
        <v>0.12379999999999999</v>
      </c>
      <c r="AM126">
        <f t="shared" si="71"/>
        <v>6.1499999999999999E-2</v>
      </c>
      <c r="AN126">
        <f t="shared" si="72"/>
        <v>3.7900000000000045E-2</v>
      </c>
      <c r="AO126">
        <f t="shared" si="73"/>
        <v>0.73970000000000002</v>
      </c>
      <c r="AP126">
        <f t="shared" si="74"/>
        <v>0.16670000000000001</v>
      </c>
      <c r="AQ126">
        <f t="shared" si="75"/>
        <v>0.18959999999999999</v>
      </c>
      <c r="AS126">
        <f t="shared" si="85"/>
        <v>1.44E-2</v>
      </c>
      <c r="AT126">
        <f t="shared" si="86"/>
        <v>6.1600000000000002E-2</v>
      </c>
      <c r="AU126">
        <f t="shared" si="87"/>
        <v>0.45119999999999999</v>
      </c>
      <c r="AV126">
        <f t="shared" si="88"/>
        <v>8.9999999999999993E-3</v>
      </c>
      <c r="AW126">
        <f t="shared" si="89"/>
        <v>3.6900000000000002E-2</v>
      </c>
      <c r="AY126">
        <f t="shared" si="90"/>
        <v>9.2999999999999992E-3</v>
      </c>
      <c r="AZ126">
        <f t="shared" si="91"/>
        <v>2.35E-2</v>
      </c>
      <c r="BA126">
        <f t="shared" si="92"/>
        <v>0.41820000000000002</v>
      </c>
      <c r="BB126">
        <f t="shared" si="93"/>
        <v>7.2599999999999998E-2</v>
      </c>
      <c r="BC126">
        <f t="shared" si="94"/>
        <v>1.8599999999999998E-2</v>
      </c>
      <c r="BE126">
        <f t="shared" si="95"/>
        <v>2.58E-2</v>
      </c>
      <c r="BF126">
        <f t="shared" si="96"/>
        <v>8.6E-3</v>
      </c>
      <c r="BG126">
        <f t="shared" si="97"/>
        <v>0.36220000000000002</v>
      </c>
      <c r="BH126">
        <f t="shared" si="98"/>
        <v>4.7999999999999996E-3</v>
      </c>
      <c r="BI126">
        <f t="shared" si="99"/>
        <v>0.1036</v>
      </c>
      <c r="BK126">
        <f t="shared" si="100"/>
        <v>3.9300000000000002E-2</v>
      </c>
      <c r="BL126">
        <f t="shared" si="101"/>
        <v>2.2800000000000001E-2</v>
      </c>
      <c r="BM126">
        <f t="shared" si="102"/>
        <v>0.36549999999999999</v>
      </c>
      <c r="BN126">
        <f t="shared" si="103"/>
        <v>7.8799999999999995E-2</v>
      </c>
      <c r="BO126">
        <f t="shared" si="104"/>
        <v>0.37809999999999999</v>
      </c>
    </row>
    <row r="127" spans="1:67" x14ac:dyDescent="0.25">
      <c r="A127">
        <v>177</v>
      </c>
      <c r="B127">
        <v>0.39</v>
      </c>
      <c r="C127">
        <v>0.42</v>
      </c>
      <c r="D127">
        <v>0.83</v>
      </c>
      <c r="E127">
        <v>0.65</v>
      </c>
      <c r="F127">
        <v>0.19</v>
      </c>
      <c r="G127" t="s">
        <v>21</v>
      </c>
      <c r="H127">
        <f t="shared" si="76"/>
        <v>9.4100000000000003E-2</v>
      </c>
      <c r="I127">
        <f t="shared" si="77"/>
        <v>8.0500000000000002E-2</v>
      </c>
      <c r="J127">
        <f t="shared" si="78"/>
        <v>0.1739</v>
      </c>
      <c r="K127">
        <f t="shared" si="79"/>
        <v>0.38890000000000002</v>
      </c>
      <c r="L127">
        <f t="shared" si="53"/>
        <v>8.0500000000000002E-2</v>
      </c>
      <c r="M127" t="str">
        <f t="shared" si="54"/>
        <v>Low</v>
      </c>
      <c r="N127">
        <f t="shared" si="55"/>
        <v>1</v>
      </c>
      <c r="O127">
        <f t="shared" si="80"/>
        <v>0.39389999999999997</v>
      </c>
      <c r="P127">
        <f t="shared" si="81"/>
        <v>0.4667</v>
      </c>
      <c r="Q127">
        <f t="shared" si="82"/>
        <v>0.87370000000000003</v>
      </c>
      <c r="R127">
        <f t="shared" si="83"/>
        <v>0.65659999999999996</v>
      </c>
      <c r="S127">
        <f t="shared" si="84"/>
        <v>0.20430000000000001</v>
      </c>
      <c r="U127">
        <f t="shared" si="56"/>
        <v>0.43480000000000002</v>
      </c>
      <c r="V127">
        <f t="shared" si="57"/>
        <v>0.36359999999999998</v>
      </c>
      <c r="W127">
        <f t="shared" si="58"/>
        <v>6.7400000000000002E-2</v>
      </c>
      <c r="X127">
        <f t="shared" si="59"/>
        <v>0.20730000000000001</v>
      </c>
      <c r="Y127">
        <f t="shared" si="60"/>
        <v>0.66069999999999995</v>
      </c>
      <c r="AA127">
        <f t="shared" si="61"/>
        <v>6.5100000000000005E-2</v>
      </c>
      <c r="AB127">
        <f t="shared" si="62"/>
        <v>9.7699999999999995E-2</v>
      </c>
      <c r="AC127">
        <f t="shared" si="63"/>
        <v>0.61480000000000001</v>
      </c>
      <c r="AD127">
        <f t="shared" si="64"/>
        <v>0.24660000000000001</v>
      </c>
      <c r="AE127">
        <f t="shared" si="65"/>
        <v>1.7399999999999999E-2</v>
      </c>
      <c r="AG127">
        <f t="shared" si="66"/>
        <v>8.2100000000000006E-2</v>
      </c>
      <c r="AH127">
        <f t="shared" si="67"/>
        <v>5.4300000000000001E-2</v>
      </c>
      <c r="AI127">
        <f t="shared" si="68"/>
        <v>3.3E-3</v>
      </c>
      <c r="AJ127">
        <f t="shared" si="69"/>
        <v>1.78E-2</v>
      </c>
      <c r="AK127">
        <f t="shared" si="70"/>
        <v>0.25119999999999998</v>
      </c>
      <c r="AM127">
        <f t="shared" si="71"/>
        <v>4.0900000000000047E-2</v>
      </c>
      <c r="AN127">
        <f t="shared" si="72"/>
        <v>0.10310000000000002</v>
      </c>
      <c r="AO127">
        <f t="shared" si="73"/>
        <v>0.80630000000000002</v>
      </c>
      <c r="AP127">
        <f t="shared" si="74"/>
        <v>0.44929999999999992</v>
      </c>
      <c r="AQ127">
        <f t="shared" si="75"/>
        <v>0.45639999999999992</v>
      </c>
      <c r="AS127">
        <f t="shared" si="85"/>
        <v>1.8200000000000001E-2</v>
      </c>
      <c r="AT127">
        <f t="shared" si="86"/>
        <v>7.7899999999999997E-2</v>
      </c>
      <c r="AU127">
        <f t="shared" si="87"/>
        <v>0.54649999999999999</v>
      </c>
      <c r="AV127">
        <f t="shared" si="88"/>
        <v>0.19270000000000001</v>
      </c>
      <c r="AW127">
        <f t="shared" si="89"/>
        <v>1.24E-2</v>
      </c>
      <c r="AY127">
        <f t="shared" si="90"/>
        <v>1.3100000000000001E-2</v>
      </c>
      <c r="AZ127">
        <f t="shared" si="91"/>
        <v>3.9800000000000002E-2</v>
      </c>
      <c r="BA127">
        <f t="shared" si="92"/>
        <v>0.51349999999999996</v>
      </c>
      <c r="BB127">
        <f t="shared" si="93"/>
        <v>0.12909999999999999</v>
      </c>
      <c r="BC127">
        <f t="shared" si="94"/>
        <v>5.8999999999999999E-3</v>
      </c>
      <c r="BE127">
        <f t="shared" si="95"/>
        <v>2.1999999999999999E-2</v>
      </c>
      <c r="BF127">
        <f t="shared" si="96"/>
        <v>2.4899999999999999E-2</v>
      </c>
      <c r="BG127">
        <f t="shared" si="97"/>
        <v>0.45750000000000002</v>
      </c>
      <c r="BH127">
        <f t="shared" si="98"/>
        <v>0.19689999999999999</v>
      </c>
      <c r="BI127">
        <f t="shared" si="99"/>
        <v>0.12809999999999999</v>
      </c>
      <c r="BK127">
        <f t="shared" si="100"/>
        <v>3.5499999999999997E-2</v>
      </c>
      <c r="BL127">
        <f t="shared" si="101"/>
        <v>6.4999999999999997E-3</v>
      </c>
      <c r="BM127">
        <f t="shared" si="102"/>
        <v>0.46079999999999999</v>
      </c>
      <c r="BN127">
        <f t="shared" si="103"/>
        <v>0.1229</v>
      </c>
      <c r="BO127">
        <f t="shared" si="104"/>
        <v>0.40260000000000001</v>
      </c>
    </row>
    <row r="128" spans="1:67" x14ac:dyDescent="0.25">
      <c r="A128">
        <v>178</v>
      </c>
      <c r="B128">
        <v>0.49</v>
      </c>
      <c r="C128">
        <v>0.34</v>
      </c>
      <c r="D128">
        <v>0.88</v>
      </c>
      <c r="E128">
        <v>0.75</v>
      </c>
      <c r="F128">
        <v>0.71</v>
      </c>
      <c r="G128" t="s">
        <v>20</v>
      </c>
      <c r="H128">
        <f t="shared" si="76"/>
        <v>0.41810000000000003</v>
      </c>
      <c r="I128">
        <f t="shared" si="77"/>
        <v>0.39510000000000001</v>
      </c>
      <c r="J128">
        <f t="shared" si="78"/>
        <v>0.29409999999999997</v>
      </c>
      <c r="K128">
        <f t="shared" si="79"/>
        <v>0.1167</v>
      </c>
      <c r="L128">
        <f t="shared" si="53"/>
        <v>0.1167</v>
      </c>
      <c r="M128" t="str">
        <f t="shared" si="54"/>
        <v>High</v>
      </c>
      <c r="N128">
        <f t="shared" si="55"/>
        <v>1</v>
      </c>
      <c r="O128">
        <f t="shared" si="80"/>
        <v>0.49490000000000001</v>
      </c>
      <c r="P128">
        <f t="shared" si="81"/>
        <v>0.37780000000000002</v>
      </c>
      <c r="Q128">
        <f t="shared" si="82"/>
        <v>0.92630000000000001</v>
      </c>
      <c r="R128">
        <f t="shared" si="83"/>
        <v>0.75760000000000005</v>
      </c>
      <c r="S128">
        <f t="shared" si="84"/>
        <v>0.76339999999999997</v>
      </c>
      <c r="U128">
        <f t="shared" si="56"/>
        <v>0.33789999999999998</v>
      </c>
      <c r="V128">
        <f t="shared" si="57"/>
        <v>0.4516</v>
      </c>
      <c r="W128">
        <f t="shared" si="58"/>
        <v>3.8300000000000001E-2</v>
      </c>
      <c r="X128">
        <f t="shared" si="59"/>
        <v>0.13789999999999999</v>
      </c>
      <c r="Y128">
        <f t="shared" si="60"/>
        <v>0.13420000000000001</v>
      </c>
      <c r="AA128">
        <f t="shared" si="61"/>
        <v>0.1133</v>
      </c>
      <c r="AB128">
        <f t="shared" si="62"/>
        <v>5.91E-2</v>
      </c>
      <c r="AC128">
        <f t="shared" si="63"/>
        <v>0.75529999999999997</v>
      </c>
      <c r="AD128">
        <f t="shared" si="64"/>
        <v>0.38269999999999998</v>
      </c>
      <c r="AE128">
        <f t="shared" si="65"/>
        <v>0.3921</v>
      </c>
      <c r="AG128">
        <f t="shared" si="66"/>
        <v>4.6199999999999998E-2</v>
      </c>
      <c r="AH128">
        <f t="shared" si="67"/>
        <v>0.09</v>
      </c>
      <c r="AI128">
        <f t="shared" si="68"/>
        <v>1.6999999999999999E-3</v>
      </c>
      <c r="AJ128">
        <f t="shared" si="69"/>
        <v>9.1000000000000004E-3</v>
      </c>
      <c r="AK128">
        <f t="shared" si="70"/>
        <v>8.6999999999999994E-3</v>
      </c>
      <c r="AM128">
        <f t="shared" si="71"/>
        <v>0.15700000000000003</v>
      </c>
      <c r="AN128">
        <f t="shared" si="72"/>
        <v>7.3799999999999977E-2</v>
      </c>
      <c r="AO128">
        <f t="shared" si="73"/>
        <v>0.88800000000000001</v>
      </c>
      <c r="AP128">
        <f t="shared" si="74"/>
        <v>0.61970000000000003</v>
      </c>
      <c r="AQ128">
        <f t="shared" si="75"/>
        <v>0.62919999999999998</v>
      </c>
      <c r="AS128">
        <f t="shared" si="85"/>
        <v>6.6400000000000001E-2</v>
      </c>
      <c r="AT128">
        <f t="shared" si="86"/>
        <v>3.9300000000000002E-2</v>
      </c>
      <c r="AU128">
        <f t="shared" si="87"/>
        <v>0.68700000000000006</v>
      </c>
      <c r="AV128">
        <f t="shared" si="88"/>
        <v>0.32879999999999998</v>
      </c>
      <c r="AW128">
        <f t="shared" si="89"/>
        <v>0.3871</v>
      </c>
      <c r="AY128">
        <f t="shared" si="90"/>
        <v>6.13E-2</v>
      </c>
      <c r="AZ128">
        <f t="shared" si="91"/>
        <v>1.1999999999999999E-3</v>
      </c>
      <c r="BA128">
        <f t="shared" si="92"/>
        <v>0.65400000000000003</v>
      </c>
      <c r="BB128">
        <f t="shared" si="93"/>
        <v>0.26519999999999999</v>
      </c>
      <c r="BC128">
        <f t="shared" si="94"/>
        <v>0.36880000000000002</v>
      </c>
      <c r="BE128">
        <f t="shared" si="95"/>
        <v>2.6200000000000001E-2</v>
      </c>
      <c r="BF128">
        <f t="shared" si="96"/>
        <v>1.37E-2</v>
      </c>
      <c r="BG128">
        <f t="shared" si="97"/>
        <v>0.59799999999999998</v>
      </c>
      <c r="BH128">
        <f t="shared" si="98"/>
        <v>0.33300000000000002</v>
      </c>
      <c r="BI128">
        <f t="shared" si="99"/>
        <v>0.24660000000000001</v>
      </c>
      <c r="BK128">
        <f t="shared" si="100"/>
        <v>1.2699999999999999E-2</v>
      </c>
      <c r="BL128">
        <f t="shared" si="101"/>
        <v>4.5100000000000001E-2</v>
      </c>
      <c r="BM128">
        <f t="shared" si="102"/>
        <v>0.60129999999999995</v>
      </c>
      <c r="BN128">
        <f t="shared" si="103"/>
        <v>0.25900000000000001</v>
      </c>
      <c r="BO128">
        <f t="shared" si="104"/>
        <v>2.7900000000000001E-2</v>
      </c>
    </row>
    <row r="129" spans="1:67" x14ac:dyDescent="0.25">
      <c r="A129">
        <v>179</v>
      </c>
      <c r="B129">
        <v>0.46</v>
      </c>
      <c r="C129">
        <v>0.64</v>
      </c>
      <c r="D129">
        <v>0.22</v>
      </c>
      <c r="E129">
        <v>0.22</v>
      </c>
      <c r="F129">
        <v>0.6</v>
      </c>
      <c r="G129" t="s">
        <v>24</v>
      </c>
      <c r="H129">
        <f t="shared" si="76"/>
        <v>0.19550000000000001</v>
      </c>
      <c r="I129">
        <f t="shared" si="77"/>
        <v>0.18809999999999999</v>
      </c>
      <c r="J129">
        <f t="shared" si="78"/>
        <v>9.4299999999999995E-2</v>
      </c>
      <c r="K129">
        <f t="shared" si="79"/>
        <v>0.17469999999999999</v>
      </c>
      <c r="L129">
        <f t="shared" si="53"/>
        <v>9.4299999999999995E-2</v>
      </c>
      <c r="M129" t="str">
        <f t="shared" si="54"/>
        <v>Middle</v>
      </c>
      <c r="N129">
        <f t="shared" si="55"/>
        <v>1</v>
      </c>
      <c r="O129">
        <f t="shared" si="80"/>
        <v>0.46460000000000001</v>
      </c>
      <c r="P129">
        <f t="shared" si="81"/>
        <v>0.71109999999999995</v>
      </c>
      <c r="Q129">
        <f t="shared" si="82"/>
        <v>0.2316</v>
      </c>
      <c r="R129">
        <f t="shared" si="83"/>
        <v>0.22220000000000001</v>
      </c>
      <c r="S129">
        <f t="shared" si="84"/>
        <v>0.6452</v>
      </c>
      <c r="U129">
        <f t="shared" si="56"/>
        <v>0.36559999999999998</v>
      </c>
      <c r="V129">
        <f t="shared" si="57"/>
        <v>0.16880000000000001</v>
      </c>
      <c r="W129">
        <f t="shared" si="58"/>
        <v>0.62390000000000001</v>
      </c>
      <c r="X129">
        <f t="shared" si="59"/>
        <v>0.63639999999999997</v>
      </c>
      <c r="Y129">
        <f t="shared" si="60"/>
        <v>0.2157</v>
      </c>
      <c r="AA129">
        <f t="shared" si="61"/>
        <v>9.6600000000000005E-2</v>
      </c>
      <c r="AB129">
        <f t="shared" si="62"/>
        <v>0.31380000000000002</v>
      </c>
      <c r="AC129">
        <f t="shared" si="63"/>
        <v>2.18E-2</v>
      </c>
      <c r="AD129">
        <f t="shared" si="64"/>
        <v>2.0199999999999999E-2</v>
      </c>
      <c r="AE129">
        <f t="shared" si="65"/>
        <v>0.23419999999999999</v>
      </c>
      <c r="AG129">
        <f t="shared" si="66"/>
        <v>5.4899999999999997E-2</v>
      </c>
      <c r="AH129">
        <f t="shared" si="67"/>
        <v>1.2500000000000001E-2</v>
      </c>
      <c r="AI129">
        <f t="shared" si="68"/>
        <v>0.21249999999999999</v>
      </c>
      <c r="AJ129">
        <f t="shared" si="69"/>
        <v>0.22500000000000001</v>
      </c>
      <c r="AK129">
        <f t="shared" si="70"/>
        <v>1.9099999999999999E-2</v>
      </c>
      <c r="AM129">
        <f t="shared" si="71"/>
        <v>9.9000000000000032E-2</v>
      </c>
      <c r="AN129">
        <f t="shared" si="72"/>
        <v>0.5423</v>
      </c>
      <c r="AO129">
        <f t="shared" si="73"/>
        <v>0.39229999999999998</v>
      </c>
      <c r="AP129">
        <f t="shared" si="74"/>
        <v>0.41419999999999996</v>
      </c>
      <c r="AQ129">
        <f t="shared" si="75"/>
        <v>0.42949999999999999</v>
      </c>
      <c r="AS129">
        <f t="shared" si="85"/>
        <v>4.9700000000000001E-2</v>
      </c>
      <c r="AT129">
        <f t="shared" si="86"/>
        <v>0.29399999999999998</v>
      </c>
      <c r="AU129">
        <f t="shared" si="87"/>
        <v>4.65E-2</v>
      </c>
      <c r="AV129">
        <f t="shared" si="88"/>
        <v>3.3700000000000001E-2</v>
      </c>
      <c r="AW129">
        <f t="shared" si="89"/>
        <v>0.22919999999999999</v>
      </c>
      <c r="AY129">
        <f t="shared" si="90"/>
        <v>4.4600000000000001E-2</v>
      </c>
      <c r="AZ129">
        <f t="shared" si="91"/>
        <v>0.25590000000000002</v>
      </c>
      <c r="BA129">
        <f t="shared" si="92"/>
        <v>7.9500000000000001E-2</v>
      </c>
      <c r="BB129">
        <f t="shared" si="93"/>
        <v>9.7299999999999998E-2</v>
      </c>
      <c r="BC129">
        <f t="shared" si="94"/>
        <v>0.2109</v>
      </c>
      <c r="BE129">
        <f t="shared" si="95"/>
        <v>9.4999999999999998E-3</v>
      </c>
      <c r="BF129">
        <f t="shared" si="96"/>
        <v>0.24099999999999999</v>
      </c>
      <c r="BG129">
        <f t="shared" si="97"/>
        <v>0.13550000000000001</v>
      </c>
      <c r="BH129">
        <f t="shared" si="98"/>
        <v>2.9499999999999998E-2</v>
      </c>
      <c r="BI129">
        <f t="shared" si="99"/>
        <v>8.8700000000000001E-2</v>
      </c>
      <c r="BK129">
        <f t="shared" si="100"/>
        <v>4.0000000000000001E-3</v>
      </c>
      <c r="BL129">
        <f t="shared" si="101"/>
        <v>0.20960000000000001</v>
      </c>
      <c r="BM129">
        <f t="shared" si="102"/>
        <v>0.13220000000000001</v>
      </c>
      <c r="BN129">
        <f t="shared" si="103"/>
        <v>0.10349999999999999</v>
      </c>
      <c r="BO129">
        <f t="shared" si="104"/>
        <v>0.18579999999999999</v>
      </c>
    </row>
    <row r="130" spans="1:67" x14ac:dyDescent="0.25">
      <c r="A130">
        <v>180</v>
      </c>
      <c r="B130">
        <v>0.44</v>
      </c>
      <c r="C130">
        <v>0.55000000000000004</v>
      </c>
      <c r="D130">
        <v>0.11</v>
      </c>
      <c r="E130">
        <v>0.26</v>
      </c>
      <c r="F130">
        <v>0.83</v>
      </c>
      <c r="G130" t="s">
        <v>20</v>
      </c>
      <c r="H130">
        <f t="shared" si="76"/>
        <v>0.53639999999999999</v>
      </c>
      <c r="I130">
        <f t="shared" si="77"/>
        <v>0.52900000000000003</v>
      </c>
      <c r="J130">
        <f t="shared" si="78"/>
        <v>0.43509999999999999</v>
      </c>
      <c r="K130">
        <f t="shared" si="79"/>
        <v>0.21929999999999999</v>
      </c>
      <c r="L130">
        <f t="shared" si="53"/>
        <v>0.21929999999999999</v>
      </c>
      <c r="M130" t="str">
        <f t="shared" si="54"/>
        <v>High</v>
      </c>
      <c r="N130">
        <f t="shared" si="55"/>
        <v>1</v>
      </c>
      <c r="O130">
        <f t="shared" si="80"/>
        <v>0.44440000000000002</v>
      </c>
      <c r="P130">
        <f t="shared" si="81"/>
        <v>0.61109999999999998</v>
      </c>
      <c r="Q130">
        <f t="shared" si="82"/>
        <v>0.1158</v>
      </c>
      <c r="R130">
        <f t="shared" si="83"/>
        <v>0.2626</v>
      </c>
      <c r="S130">
        <f t="shared" si="84"/>
        <v>0.89249999999999996</v>
      </c>
      <c r="U130">
        <f t="shared" si="56"/>
        <v>0.38469999999999999</v>
      </c>
      <c r="V130">
        <f t="shared" si="57"/>
        <v>0.2414</v>
      </c>
      <c r="W130">
        <f t="shared" si="58"/>
        <v>0.79239999999999999</v>
      </c>
      <c r="X130">
        <f t="shared" si="59"/>
        <v>0.58399999999999996</v>
      </c>
      <c r="Y130">
        <f t="shared" si="60"/>
        <v>5.6800000000000003E-2</v>
      </c>
      <c r="AA130">
        <f t="shared" si="61"/>
        <v>8.6599999999999996E-2</v>
      </c>
      <c r="AB130">
        <f t="shared" si="62"/>
        <v>0.20019999999999999</v>
      </c>
      <c r="AC130">
        <f t="shared" si="63"/>
        <v>7.0000000000000001E-3</v>
      </c>
      <c r="AD130">
        <f t="shared" si="64"/>
        <v>2.76E-2</v>
      </c>
      <c r="AE130">
        <f t="shared" si="65"/>
        <v>0.66210000000000002</v>
      </c>
      <c r="AG130">
        <f t="shared" si="66"/>
        <v>6.1600000000000002E-2</v>
      </c>
      <c r="AH130">
        <f t="shared" si="67"/>
        <v>2.35E-2</v>
      </c>
      <c r="AI130">
        <f t="shared" si="68"/>
        <v>0.4425</v>
      </c>
      <c r="AJ130">
        <f t="shared" si="69"/>
        <v>0.1762</v>
      </c>
      <c r="AK130">
        <f t="shared" si="70"/>
        <v>2.7000000000000001E-3</v>
      </c>
      <c r="AM130">
        <f t="shared" si="71"/>
        <v>5.9700000000000031E-2</v>
      </c>
      <c r="AN130">
        <f t="shared" si="72"/>
        <v>0.36969999999999997</v>
      </c>
      <c r="AO130">
        <f t="shared" si="73"/>
        <v>0.67659999999999998</v>
      </c>
      <c r="AP130">
        <f t="shared" si="74"/>
        <v>0.32139999999999996</v>
      </c>
      <c r="AQ130">
        <f t="shared" si="75"/>
        <v>0.8357</v>
      </c>
      <c r="AS130">
        <f t="shared" si="85"/>
        <v>3.9699999999999999E-2</v>
      </c>
      <c r="AT130">
        <f t="shared" si="86"/>
        <v>0.1804</v>
      </c>
      <c r="AU130">
        <f t="shared" si="87"/>
        <v>6.13E-2</v>
      </c>
      <c r="AV130">
        <f t="shared" si="88"/>
        <v>2.63E-2</v>
      </c>
      <c r="AW130">
        <f t="shared" si="89"/>
        <v>0.65710000000000002</v>
      </c>
      <c r="AY130">
        <f t="shared" si="90"/>
        <v>3.4599999999999999E-2</v>
      </c>
      <c r="AZ130">
        <f t="shared" si="91"/>
        <v>0.14230000000000001</v>
      </c>
      <c r="BA130">
        <f t="shared" si="92"/>
        <v>9.4299999999999995E-2</v>
      </c>
      <c r="BB130">
        <f t="shared" si="93"/>
        <v>8.9899999999999994E-2</v>
      </c>
      <c r="BC130">
        <f t="shared" si="94"/>
        <v>0.63880000000000003</v>
      </c>
      <c r="BE130">
        <f t="shared" si="95"/>
        <v>5.0000000000000001E-4</v>
      </c>
      <c r="BF130">
        <f t="shared" si="96"/>
        <v>0.12740000000000001</v>
      </c>
      <c r="BG130">
        <f t="shared" si="97"/>
        <v>0.15029999999999999</v>
      </c>
      <c r="BH130">
        <f t="shared" si="98"/>
        <v>2.2100000000000002E-2</v>
      </c>
      <c r="BI130">
        <f t="shared" si="99"/>
        <v>0.51659999999999995</v>
      </c>
      <c r="BK130">
        <f t="shared" si="100"/>
        <v>1.4E-2</v>
      </c>
      <c r="BL130">
        <f t="shared" si="101"/>
        <v>9.6000000000000002E-2</v>
      </c>
      <c r="BM130">
        <f t="shared" si="102"/>
        <v>0.14699999999999999</v>
      </c>
      <c r="BN130">
        <f t="shared" si="103"/>
        <v>9.6100000000000005E-2</v>
      </c>
      <c r="BO130">
        <f t="shared" si="104"/>
        <v>0.24210000000000001</v>
      </c>
    </row>
    <row r="131" spans="1:67" x14ac:dyDescent="0.25">
      <c r="A131">
        <v>181</v>
      </c>
      <c r="B131">
        <v>0.36499999999999999</v>
      </c>
      <c r="C131">
        <v>0.68</v>
      </c>
      <c r="D131">
        <v>0.1</v>
      </c>
      <c r="E131">
        <v>0.63</v>
      </c>
      <c r="F131">
        <v>0.18</v>
      </c>
      <c r="G131" t="s">
        <v>21</v>
      </c>
      <c r="H131">
        <f t="shared" si="76"/>
        <v>3.1899999999999998E-2</v>
      </c>
      <c r="I131">
        <f t="shared" si="77"/>
        <v>2.9600000000000001E-2</v>
      </c>
      <c r="J131">
        <f t="shared" si="78"/>
        <v>0.13789999999999999</v>
      </c>
      <c r="K131">
        <f t="shared" si="79"/>
        <v>0.35189999999999999</v>
      </c>
      <c r="L131">
        <f t="shared" si="53"/>
        <v>2.9600000000000001E-2</v>
      </c>
      <c r="M131" t="str">
        <f t="shared" si="54"/>
        <v>Low</v>
      </c>
      <c r="N131">
        <f t="shared" si="55"/>
        <v>1</v>
      </c>
      <c r="O131">
        <f t="shared" si="80"/>
        <v>0.36870000000000003</v>
      </c>
      <c r="P131">
        <f t="shared" si="81"/>
        <v>0.75560000000000005</v>
      </c>
      <c r="Q131">
        <f t="shared" si="82"/>
        <v>0.1053</v>
      </c>
      <c r="R131">
        <f t="shared" si="83"/>
        <v>0.63639999999999997</v>
      </c>
      <c r="S131">
        <f t="shared" si="84"/>
        <v>0.19350000000000001</v>
      </c>
      <c r="U131">
        <f t="shared" si="56"/>
        <v>0.4612</v>
      </c>
      <c r="V131">
        <f t="shared" si="57"/>
        <v>0.13919999999999999</v>
      </c>
      <c r="W131">
        <f t="shared" si="58"/>
        <v>0.8095</v>
      </c>
      <c r="X131">
        <f t="shared" si="59"/>
        <v>0.22220000000000001</v>
      </c>
      <c r="Y131">
        <f t="shared" si="60"/>
        <v>0.67569999999999997</v>
      </c>
      <c r="AA131">
        <f t="shared" si="61"/>
        <v>5.6000000000000001E-2</v>
      </c>
      <c r="AB131">
        <f t="shared" si="62"/>
        <v>0.3795</v>
      </c>
      <c r="AC131">
        <f t="shared" si="63"/>
        <v>6.1000000000000004E-3</v>
      </c>
      <c r="AD131">
        <f t="shared" si="64"/>
        <v>0.22500000000000001</v>
      </c>
      <c r="AE131">
        <f t="shared" si="65"/>
        <v>1.5800000000000002E-2</v>
      </c>
      <c r="AG131">
        <f t="shared" si="66"/>
        <v>9.4799999999999995E-2</v>
      </c>
      <c r="AH131">
        <f t="shared" si="67"/>
        <v>9.1999999999999998E-3</v>
      </c>
      <c r="AI131">
        <f t="shared" si="68"/>
        <v>0.47470000000000001</v>
      </c>
      <c r="AJ131">
        <f t="shared" si="69"/>
        <v>2.0199999999999999E-2</v>
      </c>
      <c r="AK131">
        <f t="shared" si="70"/>
        <v>0.26860000000000001</v>
      </c>
      <c r="AM131">
        <f t="shared" si="71"/>
        <v>9.2499999999999971E-2</v>
      </c>
      <c r="AN131">
        <f t="shared" si="72"/>
        <v>0.61640000000000006</v>
      </c>
      <c r="AO131">
        <f t="shared" si="73"/>
        <v>0.70419999999999994</v>
      </c>
      <c r="AP131">
        <f t="shared" si="74"/>
        <v>0.41419999999999996</v>
      </c>
      <c r="AQ131">
        <f t="shared" si="75"/>
        <v>0.48219999999999996</v>
      </c>
      <c r="AS131">
        <f t="shared" si="85"/>
        <v>9.1000000000000004E-3</v>
      </c>
      <c r="AT131">
        <f t="shared" si="86"/>
        <v>0.35970000000000002</v>
      </c>
      <c r="AU131">
        <f t="shared" si="87"/>
        <v>6.2199999999999998E-2</v>
      </c>
      <c r="AV131">
        <f t="shared" si="88"/>
        <v>0.1711</v>
      </c>
      <c r="AW131">
        <f t="shared" si="89"/>
        <v>1.0800000000000001E-2</v>
      </c>
      <c r="AY131">
        <f t="shared" si="90"/>
        <v>4.0000000000000001E-3</v>
      </c>
      <c r="AZ131">
        <f t="shared" si="91"/>
        <v>0.3216</v>
      </c>
      <c r="BA131">
        <f t="shared" si="92"/>
        <v>9.5200000000000007E-2</v>
      </c>
      <c r="BB131">
        <f t="shared" si="93"/>
        <v>0.1075</v>
      </c>
      <c r="BC131">
        <f t="shared" si="94"/>
        <v>7.4999999999999997E-3</v>
      </c>
      <c r="BE131">
        <f t="shared" si="95"/>
        <v>3.1099999999999999E-2</v>
      </c>
      <c r="BF131">
        <f t="shared" si="96"/>
        <v>0.30669999999999997</v>
      </c>
      <c r="BG131">
        <f t="shared" si="97"/>
        <v>0.1512</v>
      </c>
      <c r="BH131">
        <f t="shared" si="98"/>
        <v>0.17530000000000001</v>
      </c>
      <c r="BI131">
        <f t="shared" si="99"/>
        <v>0.12970000000000001</v>
      </c>
      <c r="BK131">
        <f t="shared" si="100"/>
        <v>4.4600000000000001E-2</v>
      </c>
      <c r="BL131">
        <f t="shared" si="101"/>
        <v>0.27529999999999999</v>
      </c>
      <c r="BM131">
        <f t="shared" si="102"/>
        <v>0.1479</v>
      </c>
      <c r="BN131">
        <f t="shared" si="103"/>
        <v>0.1013</v>
      </c>
      <c r="BO131">
        <f t="shared" si="104"/>
        <v>0.4042</v>
      </c>
    </row>
    <row r="132" spans="1:67" x14ac:dyDescent="0.25">
      <c r="A132">
        <v>182</v>
      </c>
      <c r="B132">
        <v>0.45</v>
      </c>
      <c r="C132">
        <v>0.65</v>
      </c>
      <c r="D132">
        <v>0.19</v>
      </c>
      <c r="E132">
        <v>0.99</v>
      </c>
      <c r="F132">
        <v>0.55000000000000004</v>
      </c>
      <c r="G132" t="s">
        <v>20</v>
      </c>
      <c r="H132">
        <f t="shared" si="76"/>
        <v>0.20399999999999999</v>
      </c>
      <c r="I132">
        <f t="shared" si="77"/>
        <v>0.1898</v>
      </c>
      <c r="J132">
        <f t="shared" si="78"/>
        <v>0.1031</v>
      </c>
      <c r="K132">
        <f t="shared" si="79"/>
        <v>0.2581</v>
      </c>
      <c r="L132">
        <f t="shared" ref="L132:L195" si="105">MIN(H132:K132)</f>
        <v>0.1031</v>
      </c>
      <c r="M132" t="str">
        <f t="shared" ref="M132:M195" si="106">IF(L132=H132,$H$3,IF(L132=I132,$I$3,IF(L132=J132,$J$3,$K$3)))</f>
        <v>Middle</v>
      </c>
      <c r="N132">
        <f t="shared" ref="N132:N195" si="107">IF(M132=G132,1,0)</f>
        <v>0</v>
      </c>
      <c r="O132">
        <f t="shared" si="80"/>
        <v>0.45450000000000002</v>
      </c>
      <c r="P132">
        <f t="shared" si="81"/>
        <v>0.72219999999999995</v>
      </c>
      <c r="Q132">
        <f t="shared" si="82"/>
        <v>0.2</v>
      </c>
      <c r="R132">
        <f t="shared" si="83"/>
        <v>1</v>
      </c>
      <c r="S132">
        <f t="shared" si="84"/>
        <v>0.59140000000000004</v>
      </c>
      <c r="U132">
        <f t="shared" ref="U132:U195" si="108">ROUND((1-O132)/(1+O132),4)</f>
        <v>0.375</v>
      </c>
      <c r="V132">
        <f t="shared" ref="V132:V195" si="109">ROUND((1-P132)/(1+P132),4)</f>
        <v>0.1613</v>
      </c>
      <c r="W132">
        <f t="shared" ref="W132:W195" si="110">ROUND((1-Q132)/(1+Q132),4)</f>
        <v>0.66669999999999996</v>
      </c>
      <c r="X132">
        <f t="shared" ref="X132:X195" si="111">ROUND((1-R132)/(1+R132),4)</f>
        <v>0</v>
      </c>
      <c r="Y132">
        <f t="shared" ref="Y132:Y195" si="112">ROUND((1-S132)/(1+S132),4)</f>
        <v>0.25679999999999997</v>
      </c>
      <c r="AA132">
        <f t="shared" ref="AA132:AA195" si="113">ROUND((3+O132*2+O132^2-U132-2*U132^2)*EXP(2*O132-2*U132-2)/6,4)</f>
        <v>9.1499999999999998E-2</v>
      </c>
      <c r="AB132">
        <f t="shared" ref="AB132:AB195" si="114">ROUND((3+P132*2+P132^2-V132-2*V132^2)*EXP(2*P132-2*V132-2)/6,4)</f>
        <v>0.3291</v>
      </c>
      <c r="AC132">
        <f t="shared" ref="AC132:AC195" si="115">ROUND((3+Q132*2+Q132^2-W132-2*W132^2)*EXP(2*Q132-2*W132-2)/6,4)</f>
        <v>1.67E-2</v>
      </c>
      <c r="AD132">
        <f t="shared" ref="AD132:AD195" si="116">ROUND((3+R132*2+R132^2-X132-2*X132^2)*EXP(2*R132-2*X132-2)/6,4)</f>
        <v>1</v>
      </c>
      <c r="AE132">
        <f t="shared" ref="AE132:AE195" si="117">ROUND((3+S132*2+S132^2-Y132-2*Y132^2)*EXP(2*S132-2*Y132-2)/6,4)</f>
        <v>0.1825</v>
      </c>
      <c r="AG132">
        <f t="shared" ref="AG132:AG195" si="118">ROUND((3+2*U132+U132^2-O132-2*O132^2)*EXP(-2*O132+2*U132-2)/6,4)</f>
        <v>5.8200000000000002E-2</v>
      </c>
      <c r="AH132">
        <f t="shared" ref="AH132:AH195" si="119">ROUND((3+2*V132+V132^2-P132-2*P132^2)*EXP(-2*P132+2*V132-2)/6,4)</f>
        <v>1.1599999999999999E-2</v>
      </c>
      <c r="AI132">
        <f t="shared" ref="AI132:AI195" si="120">ROUND((3+2*W132+W132^2-Q132-2*Q132^2)*EXP(-2*Q132+2*W132-2)/6,4)</f>
        <v>0.25800000000000001</v>
      </c>
      <c r="AJ132">
        <f t="shared" ref="AJ132:AJ195" si="121">ROUND((3+2*X132+X132^2-R132-2*R132^2)*EXP(-2*R132+2*X132-2)/6,4)</f>
        <v>0</v>
      </c>
      <c r="AK132">
        <f t="shared" ref="AK132:AK195" si="122">ROUND((3+2*Y132+Y132^2-S132-2*S132^2)*EXP(-2*S132+2*Y132-2)/6,4)</f>
        <v>2.64E-2</v>
      </c>
      <c r="AM132">
        <f t="shared" ref="AM132:AM195" si="123">ABS(O132-U132)</f>
        <v>7.9500000000000015E-2</v>
      </c>
      <c r="AN132">
        <f t="shared" ref="AN132:AN195" si="124">ABS(P132-V132)</f>
        <v>0.56089999999999995</v>
      </c>
      <c r="AO132">
        <f t="shared" ref="AO132:AO195" si="125">ABS(Q132-W132)</f>
        <v>0.46669999999999995</v>
      </c>
      <c r="AP132">
        <f t="shared" ref="AP132:AP195" si="126">ABS(R132-X132)</f>
        <v>1</v>
      </c>
      <c r="AQ132">
        <f t="shared" ref="AQ132:AQ195" si="127">ABS(S132-Y132)</f>
        <v>0.33460000000000006</v>
      </c>
      <c r="AS132">
        <f t="shared" si="85"/>
        <v>4.4600000000000001E-2</v>
      </c>
      <c r="AT132">
        <f t="shared" si="86"/>
        <v>0.30930000000000002</v>
      </c>
      <c r="AU132">
        <f t="shared" si="87"/>
        <v>5.16E-2</v>
      </c>
      <c r="AV132">
        <f t="shared" si="88"/>
        <v>0.94610000000000005</v>
      </c>
      <c r="AW132">
        <f t="shared" si="89"/>
        <v>0.17749999999999999</v>
      </c>
      <c r="AY132">
        <f t="shared" si="90"/>
        <v>3.95E-2</v>
      </c>
      <c r="AZ132">
        <f t="shared" si="91"/>
        <v>0.2712</v>
      </c>
      <c r="BA132">
        <f t="shared" si="92"/>
        <v>8.4599999999999995E-2</v>
      </c>
      <c r="BB132">
        <f t="shared" si="93"/>
        <v>0.88249999999999995</v>
      </c>
      <c r="BC132">
        <f t="shared" si="94"/>
        <v>0.15920000000000001</v>
      </c>
      <c r="BE132">
        <f t="shared" si="95"/>
        <v>4.4000000000000003E-3</v>
      </c>
      <c r="BF132">
        <f t="shared" si="96"/>
        <v>0.25629999999999997</v>
      </c>
      <c r="BG132">
        <f t="shared" si="97"/>
        <v>0.1406</v>
      </c>
      <c r="BH132">
        <f t="shared" si="98"/>
        <v>0.95030000000000003</v>
      </c>
      <c r="BI132">
        <f t="shared" si="99"/>
        <v>3.6999999999999998E-2</v>
      </c>
      <c r="BK132">
        <f t="shared" si="100"/>
        <v>9.1000000000000004E-3</v>
      </c>
      <c r="BL132">
        <f t="shared" si="101"/>
        <v>0.22489999999999999</v>
      </c>
      <c r="BM132">
        <f t="shared" si="102"/>
        <v>0.13730000000000001</v>
      </c>
      <c r="BN132">
        <f t="shared" si="103"/>
        <v>0.87629999999999997</v>
      </c>
      <c r="BO132">
        <f t="shared" si="104"/>
        <v>0.23749999999999999</v>
      </c>
    </row>
    <row r="133" spans="1:67" x14ac:dyDescent="0.25">
      <c r="A133">
        <v>183</v>
      </c>
      <c r="B133">
        <v>0.46</v>
      </c>
      <c r="C133">
        <v>0.78</v>
      </c>
      <c r="D133">
        <v>0.38</v>
      </c>
      <c r="E133">
        <v>0.24</v>
      </c>
      <c r="F133">
        <v>0.89</v>
      </c>
      <c r="G133" t="s">
        <v>20</v>
      </c>
      <c r="H133">
        <f t="shared" ref="H133:H196" si="128">ROUND(SUMPRODUCT($B$2:$F$2,AS133:AW133),4)</f>
        <v>0.68479999999999996</v>
      </c>
      <c r="I133">
        <f t="shared" ref="I133:I196" si="129">ROUND(SUMPRODUCT($B$2:$F$2,AY133:BC133),4)</f>
        <v>0.67730000000000001</v>
      </c>
      <c r="J133">
        <f t="shared" ref="J133:J196" si="130">ROUND(SUMPRODUCT($B$2:$F$2,BE133:BI133),4)</f>
        <v>0.58350000000000002</v>
      </c>
      <c r="K133">
        <f t="shared" ref="K133:K196" si="131">ROUND(SUMPRODUCT($B$2:$F$2,BK133:BO133),4)</f>
        <v>0.36759999999999998</v>
      </c>
      <c r="L133">
        <f t="shared" si="105"/>
        <v>0.36759999999999998</v>
      </c>
      <c r="M133" t="str">
        <f t="shared" si="106"/>
        <v>High</v>
      </c>
      <c r="N133">
        <f t="shared" si="107"/>
        <v>1</v>
      </c>
      <c r="O133">
        <f t="shared" ref="O133:O196" si="132">ROUND((B133-B$211)/(B$212-B$211),4)</f>
        <v>0.46460000000000001</v>
      </c>
      <c r="P133">
        <f t="shared" ref="P133:P196" si="133">ROUND((C133-C$211)/(C$212-C$211),4)</f>
        <v>0.86670000000000003</v>
      </c>
      <c r="Q133">
        <f t="shared" ref="Q133:Q196" si="134">ROUND((D133-D$211)/(D$212-D$211),4)</f>
        <v>0.4</v>
      </c>
      <c r="R133">
        <f t="shared" ref="R133:R196" si="135">ROUND((E133-E$211)/(E$212-E$211),4)</f>
        <v>0.2424</v>
      </c>
      <c r="S133">
        <f t="shared" ref="S133:S196" si="136">ROUND((F133-F$211)/(F$212-F$211),4)</f>
        <v>0.95699999999999996</v>
      </c>
      <c r="U133">
        <f t="shared" si="108"/>
        <v>0.36559999999999998</v>
      </c>
      <c r="V133">
        <f t="shared" si="109"/>
        <v>7.1400000000000005E-2</v>
      </c>
      <c r="W133">
        <f t="shared" si="110"/>
        <v>0.42859999999999998</v>
      </c>
      <c r="X133">
        <f t="shared" si="111"/>
        <v>0.60980000000000001</v>
      </c>
      <c r="Y133">
        <f t="shared" si="112"/>
        <v>2.1999999999999999E-2</v>
      </c>
      <c r="AA133">
        <f t="shared" si="113"/>
        <v>9.6600000000000005E-2</v>
      </c>
      <c r="AB133">
        <f t="shared" si="114"/>
        <v>0.59799999999999998</v>
      </c>
      <c r="AC133">
        <f t="shared" si="115"/>
        <v>6.7400000000000002E-2</v>
      </c>
      <c r="AD133">
        <f t="shared" si="116"/>
        <v>2.3699999999999999E-2</v>
      </c>
      <c r="AE133">
        <f t="shared" si="117"/>
        <v>0.8498</v>
      </c>
      <c r="AG133">
        <f t="shared" si="118"/>
        <v>5.4899999999999997E-2</v>
      </c>
      <c r="AH133">
        <f t="shared" si="119"/>
        <v>3.5999999999999999E-3</v>
      </c>
      <c r="AI133">
        <f t="shared" si="120"/>
        <v>7.9299999999999995E-2</v>
      </c>
      <c r="AJ133">
        <f t="shared" si="121"/>
        <v>0.19900000000000001</v>
      </c>
      <c r="AK133">
        <f t="shared" si="122"/>
        <v>8.9999999999999998E-4</v>
      </c>
      <c r="AM133">
        <f t="shared" si="123"/>
        <v>9.9000000000000032E-2</v>
      </c>
      <c r="AN133">
        <f t="shared" si="124"/>
        <v>0.79530000000000001</v>
      </c>
      <c r="AO133">
        <f t="shared" si="125"/>
        <v>2.8599999999999959E-2</v>
      </c>
      <c r="AP133">
        <f t="shared" si="126"/>
        <v>0.3674</v>
      </c>
      <c r="AQ133">
        <f t="shared" si="127"/>
        <v>0.93499999999999994</v>
      </c>
      <c r="AS133">
        <f t="shared" ref="AS133:AS196" si="137">ABS(ROUND(AA133-AA$214,4))</f>
        <v>4.9700000000000001E-2</v>
      </c>
      <c r="AT133">
        <f t="shared" ref="AT133:AT196" si="138">ABS(ROUND(AB133-AB$214,4))</f>
        <v>0.57820000000000005</v>
      </c>
      <c r="AU133">
        <f t="shared" ref="AU133:AU196" si="139">ABS(ROUND(AC133-AC$214,4))</f>
        <v>8.9999999999999998E-4</v>
      </c>
      <c r="AV133">
        <f t="shared" ref="AV133:AV196" si="140">ABS(ROUND(AD133-AD$214,4))</f>
        <v>3.0200000000000001E-2</v>
      </c>
      <c r="AW133">
        <f t="shared" ref="AW133:AW196" si="141">ABS(ROUND(AE133-AE$214,4))</f>
        <v>0.8448</v>
      </c>
      <c r="AY133">
        <f t="shared" ref="AY133:AY196" si="142">ABS(ROUND(AA133-AA$215,4))</f>
        <v>4.4600000000000001E-2</v>
      </c>
      <c r="AZ133">
        <f t="shared" ref="AZ133:AZ196" si="143">ABS(ROUND(AB133-AB$215,4))</f>
        <v>0.54010000000000002</v>
      </c>
      <c r="BA133">
        <f t="shared" ref="BA133:BA196" si="144">ABS(ROUND(AC133-AC$215,4))</f>
        <v>3.39E-2</v>
      </c>
      <c r="BB133">
        <f t="shared" ref="BB133:BB196" si="145">ABS(ROUND(AD133-AD$215,4))</f>
        <v>9.3799999999999994E-2</v>
      </c>
      <c r="BC133">
        <f t="shared" ref="BC133:BC196" si="146">ABS(ROUND(AE133-AE$215,4))</f>
        <v>0.82650000000000001</v>
      </c>
      <c r="BE133">
        <f t="shared" ref="BE133:BE196" si="147">ABS(ROUND(AA133-AA$216,4))</f>
        <v>9.4999999999999998E-3</v>
      </c>
      <c r="BF133">
        <f t="shared" ref="BF133:BF196" si="148">ABS(ROUND(AB133-AB$216,4))</f>
        <v>0.5252</v>
      </c>
      <c r="BG133">
        <f t="shared" ref="BG133:BG196" si="149">ABS(ROUND(AC133-AC$216,4))</f>
        <v>8.9899999999999994E-2</v>
      </c>
      <c r="BH133">
        <f t="shared" ref="BH133:BH196" si="150">ABS(ROUND(AD133-AD$216,4))</f>
        <v>2.5999999999999999E-2</v>
      </c>
      <c r="BI133">
        <f t="shared" ref="BI133:BI196" si="151">ABS(ROUND(AE133-AE$216,4))</f>
        <v>0.70430000000000004</v>
      </c>
      <c r="BK133">
        <f t="shared" ref="BK133:BK196" si="152">ABS(ROUND(AA133-AA$217,4))</f>
        <v>4.0000000000000001E-3</v>
      </c>
      <c r="BL133">
        <f t="shared" ref="BL133:BL196" si="153">ABS(ROUND(AB133-AB$217,4))</f>
        <v>0.49380000000000002</v>
      </c>
      <c r="BM133">
        <f t="shared" ref="BM133:BM196" si="154">ABS(ROUND(AC133-AC$217,4))</f>
        <v>8.6599999999999996E-2</v>
      </c>
      <c r="BN133">
        <f t="shared" ref="BN133:BN196" si="155">ABS(ROUND(AD133-AD$217,4))</f>
        <v>0.1</v>
      </c>
      <c r="BO133">
        <f t="shared" ref="BO133:BO196" si="156">ABS(ROUND(AE133-AE$217,4))</f>
        <v>0.42980000000000002</v>
      </c>
    </row>
    <row r="134" spans="1:67" x14ac:dyDescent="0.25">
      <c r="A134">
        <v>184</v>
      </c>
      <c r="B134">
        <v>0.37</v>
      </c>
      <c r="C134">
        <v>0.55000000000000004</v>
      </c>
      <c r="D134">
        <v>0.41</v>
      </c>
      <c r="E134">
        <v>0.28999999999999998</v>
      </c>
      <c r="F134">
        <v>0.3</v>
      </c>
      <c r="G134" t="s">
        <v>21</v>
      </c>
      <c r="H134">
        <f t="shared" si="128"/>
        <v>3.5099999999999999E-2</v>
      </c>
      <c r="I134">
        <f t="shared" si="129"/>
        <v>2.4299999999999999E-2</v>
      </c>
      <c r="J134">
        <f t="shared" si="130"/>
        <v>9.5699999999999993E-2</v>
      </c>
      <c r="K134">
        <f t="shared" si="131"/>
        <v>0.31759999999999999</v>
      </c>
      <c r="L134">
        <f t="shared" si="105"/>
        <v>2.4299999999999999E-2</v>
      </c>
      <c r="M134" t="str">
        <f t="shared" si="106"/>
        <v>Low</v>
      </c>
      <c r="N134">
        <f t="shared" si="107"/>
        <v>1</v>
      </c>
      <c r="O134">
        <f t="shared" si="132"/>
        <v>0.37369999999999998</v>
      </c>
      <c r="P134">
        <f t="shared" si="133"/>
        <v>0.61109999999999998</v>
      </c>
      <c r="Q134">
        <f t="shared" si="134"/>
        <v>0.43159999999999998</v>
      </c>
      <c r="R134">
        <f t="shared" si="135"/>
        <v>0.29289999999999999</v>
      </c>
      <c r="S134">
        <f t="shared" si="136"/>
        <v>0.3226</v>
      </c>
      <c r="U134">
        <f t="shared" si="108"/>
        <v>0.45590000000000003</v>
      </c>
      <c r="V134">
        <f t="shared" si="109"/>
        <v>0.2414</v>
      </c>
      <c r="W134">
        <f t="shared" si="110"/>
        <v>0.39700000000000002</v>
      </c>
      <c r="X134">
        <f t="shared" si="111"/>
        <v>0.54690000000000005</v>
      </c>
      <c r="Y134">
        <f t="shared" si="112"/>
        <v>0.51219999999999999</v>
      </c>
      <c r="AA134">
        <f t="shared" si="113"/>
        <v>5.7700000000000001E-2</v>
      </c>
      <c r="AB134">
        <f t="shared" si="114"/>
        <v>0.20019999999999999</v>
      </c>
      <c r="AC134">
        <f t="shared" si="115"/>
        <v>8.0699999999999994E-2</v>
      </c>
      <c r="AD134">
        <f t="shared" si="116"/>
        <v>3.4299999999999997E-2</v>
      </c>
      <c r="AE134">
        <f t="shared" si="117"/>
        <v>4.19E-2</v>
      </c>
      <c r="AG134">
        <f t="shared" si="118"/>
        <v>9.2200000000000004E-2</v>
      </c>
      <c r="AH134">
        <f t="shared" si="119"/>
        <v>2.35E-2</v>
      </c>
      <c r="AI134">
        <f t="shared" si="120"/>
        <v>6.6199999999999995E-2</v>
      </c>
      <c r="AJ134">
        <f t="shared" si="121"/>
        <v>0.14729999999999999</v>
      </c>
      <c r="AK134">
        <f t="shared" si="122"/>
        <v>0.12379999999999999</v>
      </c>
      <c r="AM134">
        <f t="shared" si="123"/>
        <v>8.2200000000000051E-2</v>
      </c>
      <c r="AN134">
        <f t="shared" si="124"/>
        <v>0.36969999999999997</v>
      </c>
      <c r="AO134">
        <f t="shared" si="125"/>
        <v>3.4599999999999964E-2</v>
      </c>
      <c r="AP134">
        <f t="shared" si="126"/>
        <v>0.25400000000000006</v>
      </c>
      <c r="AQ134">
        <f t="shared" si="127"/>
        <v>0.18959999999999999</v>
      </c>
      <c r="AS134">
        <f t="shared" si="137"/>
        <v>1.0800000000000001E-2</v>
      </c>
      <c r="AT134">
        <f t="shared" si="138"/>
        <v>0.1804</v>
      </c>
      <c r="AU134">
        <f t="shared" si="139"/>
        <v>1.24E-2</v>
      </c>
      <c r="AV134">
        <f t="shared" si="140"/>
        <v>1.9599999999999999E-2</v>
      </c>
      <c r="AW134">
        <f t="shared" si="141"/>
        <v>3.6900000000000002E-2</v>
      </c>
      <c r="AY134">
        <f t="shared" si="142"/>
        <v>5.7000000000000002E-3</v>
      </c>
      <c r="AZ134">
        <f t="shared" si="143"/>
        <v>0.14230000000000001</v>
      </c>
      <c r="BA134">
        <f t="shared" si="144"/>
        <v>2.06E-2</v>
      </c>
      <c r="BB134">
        <f t="shared" si="145"/>
        <v>8.3199999999999996E-2</v>
      </c>
      <c r="BC134">
        <f t="shared" si="146"/>
        <v>1.8599999999999998E-2</v>
      </c>
      <c r="BE134">
        <f t="shared" si="147"/>
        <v>2.9399999999999999E-2</v>
      </c>
      <c r="BF134">
        <f t="shared" si="148"/>
        <v>0.12740000000000001</v>
      </c>
      <c r="BG134">
        <f t="shared" si="149"/>
        <v>7.6600000000000001E-2</v>
      </c>
      <c r="BH134">
        <f t="shared" si="150"/>
        <v>1.54E-2</v>
      </c>
      <c r="BI134">
        <f t="shared" si="151"/>
        <v>0.1036</v>
      </c>
      <c r="BK134">
        <f t="shared" si="152"/>
        <v>4.2900000000000001E-2</v>
      </c>
      <c r="BL134">
        <f t="shared" si="153"/>
        <v>9.6000000000000002E-2</v>
      </c>
      <c r="BM134">
        <f t="shared" si="154"/>
        <v>7.3300000000000004E-2</v>
      </c>
      <c r="BN134">
        <f t="shared" si="155"/>
        <v>8.9399999999999993E-2</v>
      </c>
      <c r="BO134">
        <f t="shared" si="156"/>
        <v>0.37809999999999999</v>
      </c>
    </row>
    <row r="135" spans="1:67" x14ac:dyDescent="0.25">
      <c r="A135">
        <v>185</v>
      </c>
      <c r="B135">
        <v>0.38</v>
      </c>
      <c r="C135">
        <v>0.59</v>
      </c>
      <c r="D135">
        <v>0.31</v>
      </c>
      <c r="E135">
        <v>0.62</v>
      </c>
      <c r="F135">
        <v>0.2</v>
      </c>
      <c r="G135" t="s">
        <v>21</v>
      </c>
      <c r="H135">
        <f t="shared" si="128"/>
        <v>2.6800000000000001E-2</v>
      </c>
      <c r="I135">
        <f t="shared" si="129"/>
        <v>1.95E-2</v>
      </c>
      <c r="J135">
        <f t="shared" si="130"/>
        <v>0.12770000000000001</v>
      </c>
      <c r="K135">
        <f t="shared" si="131"/>
        <v>0.3417</v>
      </c>
      <c r="L135">
        <f t="shared" si="105"/>
        <v>1.95E-2</v>
      </c>
      <c r="M135" t="str">
        <f t="shared" si="106"/>
        <v>Low</v>
      </c>
      <c r="N135">
        <f t="shared" si="107"/>
        <v>1</v>
      </c>
      <c r="O135">
        <f t="shared" si="132"/>
        <v>0.38379999999999997</v>
      </c>
      <c r="P135">
        <f t="shared" si="133"/>
        <v>0.65559999999999996</v>
      </c>
      <c r="Q135">
        <f t="shared" si="134"/>
        <v>0.32629999999999998</v>
      </c>
      <c r="R135">
        <f t="shared" si="135"/>
        <v>0.62629999999999997</v>
      </c>
      <c r="S135">
        <f t="shared" si="136"/>
        <v>0.21510000000000001</v>
      </c>
      <c r="U135">
        <f t="shared" si="108"/>
        <v>0.44529999999999997</v>
      </c>
      <c r="V135">
        <f t="shared" si="109"/>
        <v>0.20799999999999999</v>
      </c>
      <c r="W135">
        <f t="shared" si="110"/>
        <v>0.50800000000000001</v>
      </c>
      <c r="X135">
        <f t="shared" si="111"/>
        <v>0.2298</v>
      </c>
      <c r="Y135">
        <f t="shared" si="112"/>
        <v>0.64600000000000002</v>
      </c>
      <c r="AA135">
        <f t="shared" si="113"/>
        <v>6.13E-2</v>
      </c>
      <c r="AB135">
        <f t="shared" si="114"/>
        <v>0.2455</v>
      </c>
      <c r="AC135">
        <f t="shared" si="115"/>
        <v>4.2900000000000001E-2</v>
      </c>
      <c r="AD135">
        <f t="shared" si="116"/>
        <v>0.21479999999999999</v>
      </c>
      <c r="AE135">
        <f t="shared" si="117"/>
        <v>1.9E-2</v>
      </c>
      <c r="AG135">
        <f t="shared" si="118"/>
        <v>8.6999999999999994E-2</v>
      </c>
      <c r="AH135">
        <f t="shared" si="119"/>
        <v>1.7899999999999999E-2</v>
      </c>
      <c r="AI135">
        <f t="shared" si="120"/>
        <v>0.1212</v>
      </c>
      <c r="AJ135">
        <f t="shared" si="121"/>
        <v>2.1399999999999999E-2</v>
      </c>
      <c r="AK135">
        <f t="shared" si="122"/>
        <v>0.23499999999999999</v>
      </c>
      <c r="AM135">
        <f t="shared" si="123"/>
        <v>6.1499999999999999E-2</v>
      </c>
      <c r="AN135">
        <f t="shared" si="124"/>
        <v>0.4476</v>
      </c>
      <c r="AO135">
        <f t="shared" si="125"/>
        <v>0.18170000000000003</v>
      </c>
      <c r="AP135">
        <f t="shared" si="126"/>
        <v>0.39649999999999996</v>
      </c>
      <c r="AQ135">
        <f t="shared" si="127"/>
        <v>0.43090000000000001</v>
      </c>
      <c r="AS135">
        <f t="shared" si="137"/>
        <v>1.44E-2</v>
      </c>
      <c r="AT135">
        <f t="shared" si="138"/>
        <v>0.22570000000000001</v>
      </c>
      <c r="AU135">
        <f t="shared" si="139"/>
        <v>2.5399999999999999E-2</v>
      </c>
      <c r="AV135">
        <f t="shared" si="140"/>
        <v>0.16089999999999999</v>
      </c>
      <c r="AW135">
        <f t="shared" si="141"/>
        <v>1.4E-2</v>
      </c>
      <c r="AY135">
        <f t="shared" si="142"/>
        <v>9.2999999999999992E-3</v>
      </c>
      <c r="AZ135">
        <f t="shared" si="143"/>
        <v>0.18759999999999999</v>
      </c>
      <c r="BA135">
        <f t="shared" si="144"/>
        <v>5.8400000000000001E-2</v>
      </c>
      <c r="BB135">
        <f t="shared" si="145"/>
        <v>9.7299999999999998E-2</v>
      </c>
      <c r="BC135">
        <f t="shared" si="146"/>
        <v>4.3E-3</v>
      </c>
      <c r="BE135">
        <f t="shared" si="147"/>
        <v>2.58E-2</v>
      </c>
      <c r="BF135">
        <f t="shared" si="148"/>
        <v>0.17269999999999999</v>
      </c>
      <c r="BG135">
        <f t="shared" si="149"/>
        <v>0.1144</v>
      </c>
      <c r="BH135">
        <f t="shared" si="150"/>
        <v>0.1651</v>
      </c>
      <c r="BI135">
        <f t="shared" si="151"/>
        <v>0.1265</v>
      </c>
      <c r="BK135">
        <f t="shared" si="152"/>
        <v>3.9300000000000002E-2</v>
      </c>
      <c r="BL135">
        <f t="shared" si="153"/>
        <v>0.14130000000000001</v>
      </c>
      <c r="BM135">
        <f t="shared" si="154"/>
        <v>0.1111</v>
      </c>
      <c r="BN135">
        <f t="shared" si="155"/>
        <v>9.11E-2</v>
      </c>
      <c r="BO135">
        <f t="shared" si="156"/>
        <v>0.40100000000000002</v>
      </c>
    </row>
    <row r="136" spans="1:67" x14ac:dyDescent="0.25">
      <c r="A136">
        <v>186</v>
      </c>
      <c r="B136">
        <v>0.49</v>
      </c>
      <c r="C136">
        <v>0.64</v>
      </c>
      <c r="D136">
        <v>0.34</v>
      </c>
      <c r="E136">
        <v>0.78</v>
      </c>
      <c r="F136">
        <v>0.21</v>
      </c>
      <c r="G136" t="s">
        <v>21</v>
      </c>
      <c r="H136">
        <f t="shared" si="128"/>
        <v>3.9899999999999998E-2</v>
      </c>
      <c r="I136">
        <f t="shared" si="129"/>
        <v>2.9600000000000001E-2</v>
      </c>
      <c r="J136">
        <f t="shared" si="130"/>
        <v>0.13789999999999999</v>
      </c>
      <c r="K136">
        <f t="shared" si="131"/>
        <v>0.3518</v>
      </c>
      <c r="L136">
        <f t="shared" si="105"/>
        <v>2.9600000000000001E-2</v>
      </c>
      <c r="M136" t="str">
        <f t="shared" si="106"/>
        <v>Low</v>
      </c>
      <c r="N136">
        <f t="shared" si="107"/>
        <v>1</v>
      </c>
      <c r="O136">
        <f t="shared" si="132"/>
        <v>0.49490000000000001</v>
      </c>
      <c r="P136">
        <f t="shared" si="133"/>
        <v>0.71109999999999995</v>
      </c>
      <c r="Q136">
        <f t="shared" si="134"/>
        <v>0.3579</v>
      </c>
      <c r="R136">
        <f t="shared" si="135"/>
        <v>0.78790000000000004</v>
      </c>
      <c r="S136">
        <f t="shared" si="136"/>
        <v>0.2258</v>
      </c>
      <c r="U136">
        <f t="shared" si="108"/>
        <v>0.33789999999999998</v>
      </c>
      <c r="V136">
        <f t="shared" si="109"/>
        <v>0.16880000000000001</v>
      </c>
      <c r="W136">
        <f t="shared" si="110"/>
        <v>0.47289999999999999</v>
      </c>
      <c r="X136">
        <f t="shared" si="111"/>
        <v>0.1186</v>
      </c>
      <c r="Y136">
        <f t="shared" si="112"/>
        <v>0.63160000000000005</v>
      </c>
      <c r="AA136">
        <f t="shared" si="113"/>
        <v>0.1133</v>
      </c>
      <c r="AB136">
        <f t="shared" si="114"/>
        <v>0.31380000000000002</v>
      </c>
      <c r="AC136">
        <f t="shared" si="115"/>
        <v>5.2400000000000002E-2</v>
      </c>
      <c r="AD136">
        <f t="shared" si="116"/>
        <v>0.43440000000000001</v>
      </c>
      <c r="AE136">
        <f t="shared" si="117"/>
        <v>2.0799999999999999E-2</v>
      </c>
      <c r="AG136">
        <f t="shared" si="118"/>
        <v>4.6199999999999998E-2</v>
      </c>
      <c r="AH136">
        <f t="shared" si="119"/>
        <v>1.2500000000000001E-2</v>
      </c>
      <c r="AI136">
        <f t="shared" si="120"/>
        <v>0.1009</v>
      </c>
      <c r="AJ136">
        <f t="shared" si="121"/>
        <v>7.1999999999999998E-3</v>
      </c>
      <c r="AK136">
        <f t="shared" si="122"/>
        <v>0.22009999999999999</v>
      </c>
      <c r="AM136">
        <f t="shared" si="123"/>
        <v>0.15700000000000003</v>
      </c>
      <c r="AN136">
        <f t="shared" si="124"/>
        <v>0.5423</v>
      </c>
      <c r="AO136">
        <f t="shared" si="125"/>
        <v>0.11499999999999999</v>
      </c>
      <c r="AP136">
        <f t="shared" si="126"/>
        <v>0.66930000000000001</v>
      </c>
      <c r="AQ136">
        <f t="shared" si="127"/>
        <v>0.40580000000000005</v>
      </c>
      <c r="AS136">
        <f t="shared" si="137"/>
        <v>6.6400000000000001E-2</v>
      </c>
      <c r="AT136">
        <f t="shared" si="138"/>
        <v>0.29399999999999998</v>
      </c>
      <c r="AU136">
        <f t="shared" si="139"/>
        <v>1.5900000000000001E-2</v>
      </c>
      <c r="AV136">
        <f t="shared" si="140"/>
        <v>0.3805</v>
      </c>
      <c r="AW136">
        <f t="shared" si="141"/>
        <v>1.5800000000000002E-2</v>
      </c>
      <c r="AY136">
        <f t="shared" si="142"/>
        <v>6.13E-2</v>
      </c>
      <c r="AZ136">
        <f t="shared" si="143"/>
        <v>0.25590000000000002</v>
      </c>
      <c r="BA136">
        <f t="shared" si="144"/>
        <v>4.8899999999999999E-2</v>
      </c>
      <c r="BB136">
        <f t="shared" si="145"/>
        <v>0.31690000000000002</v>
      </c>
      <c r="BC136">
        <f t="shared" si="146"/>
        <v>2.5000000000000001E-3</v>
      </c>
      <c r="BE136">
        <f t="shared" si="147"/>
        <v>2.6200000000000001E-2</v>
      </c>
      <c r="BF136">
        <f t="shared" si="148"/>
        <v>0.24099999999999999</v>
      </c>
      <c r="BG136">
        <f t="shared" si="149"/>
        <v>0.10489999999999999</v>
      </c>
      <c r="BH136">
        <f t="shared" si="150"/>
        <v>0.38469999999999999</v>
      </c>
      <c r="BI136">
        <f t="shared" si="151"/>
        <v>0.12470000000000001</v>
      </c>
      <c r="BK136">
        <f t="shared" si="152"/>
        <v>1.2699999999999999E-2</v>
      </c>
      <c r="BL136">
        <f t="shared" si="153"/>
        <v>0.20960000000000001</v>
      </c>
      <c r="BM136">
        <f t="shared" si="154"/>
        <v>0.1016</v>
      </c>
      <c r="BN136">
        <f t="shared" si="155"/>
        <v>0.31069999999999998</v>
      </c>
      <c r="BO136">
        <f t="shared" si="156"/>
        <v>0.3992</v>
      </c>
    </row>
    <row r="137" spans="1:67" x14ac:dyDescent="0.25">
      <c r="A137">
        <v>187</v>
      </c>
      <c r="B137">
        <v>0.495</v>
      </c>
      <c r="C137">
        <v>0.82</v>
      </c>
      <c r="D137">
        <v>0.67</v>
      </c>
      <c r="E137">
        <v>0.01</v>
      </c>
      <c r="F137">
        <v>0.93</v>
      </c>
      <c r="G137" t="s">
        <v>20</v>
      </c>
      <c r="H137">
        <f t="shared" si="128"/>
        <v>0.83909999999999996</v>
      </c>
      <c r="I137">
        <f t="shared" si="129"/>
        <v>0.82289999999999996</v>
      </c>
      <c r="J137">
        <f t="shared" si="130"/>
        <v>0.71419999999999995</v>
      </c>
      <c r="K137">
        <f t="shared" si="131"/>
        <v>0.49919999999999998</v>
      </c>
      <c r="L137">
        <f t="shared" si="105"/>
        <v>0.49919999999999998</v>
      </c>
      <c r="M137" t="str">
        <f t="shared" si="106"/>
        <v>High</v>
      </c>
      <c r="N137">
        <f t="shared" si="107"/>
        <v>1</v>
      </c>
      <c r="O137">
        <f t="shared" si="132"/>
        <v>0.5</v>
      </c>
      <c r="P137">
        <f t="shared" si="133"/>
        <v>0.91110000000000002</v>
      </c>
      <c r="Q137">
        <f t="shared" si="134"/>
        <v>0.70530000000000004</v>
      </c>
      <c r="R137">
        <f t="shared" si="135"/>
        <v>1.01E-2</v>
      </c>
      <c r="S137">
        <f t="shared" si="136"/>
        <v>1</v>
      </c>
      <c r="U137">
        <f t="shared" si="108"/>
        <v>0.33329999999999999</v>
      </c>
      <c r="V137">
        <f t="shared" si="109"/>
        <v>4.65E-2</v>
      </c>
      <c r="W137">
        <f t="shared" si="110"/>
        <v>0.17280000000000001</v>
      </c>
      <c r="X137">
        <f t="shared" si="111"/>
        <v>0.98</v>
      </c>
      <c r="Y137">
        <f t="shared" si="112"/>
        <v>0</v>
      </c>
      <c r="AA137">
        <f t="shared" si="113"/>
        <v>0.1163</v>
      </c>
      <c r="AB137">
        <f t="shared" si="114"/>
        <v>0.71209999999999996</v>
      </c>
      <c r="AC137">
        <f t="shared" si="115"/>
        <v>0.30590000000000001</v>
      </c>
      <c r="AD137">
        <f t="shared" si="116"/>
        <v>4.0000000000000002E-4</v>
      </c>
      <c r="AE137">
        <f t="shared" si="117"/>
        <v>1</v>
      </c>
      <c r="AG137">
        <f t="shared" si="118"/>
        <v>4.4900000000000002E-2</v>
      </c>
      <c r="AH137">
        <f t="shared" si="119"/>
        <v>2.0999999999999999E-3</v>
      </c>
      <c r="AI137">
        <f t="shared" si="120"/>
        <v>1.2999999999999999E-2</v>
      </c>
      <c r="AJ137">
        <f t="shared" si="121"/>
        <v>0.92749999999999999</v>
      </c>
      <c r="AK137">
        <f t="shared" si="122"/>
        <v>0</v>
      </c>
      <c r="AM137">
        <f t="shared" si="123"/>
        <v>0.16670000000000001</v>
      </c>
      <c r="AN137">
        <f t="shared" si="124"/>
        <v>0.86460000000000004</v>
      </c>
      <c r="AO137">
        <f t="shared" si="125"/>
        <v>0.53249999999999997</v>
      </c>
      <c r="AP137">
        <f t="shared" si="126"/>
        <v>0.96989999999999998</v>
      </c>
      <c r="AQ137">
        <f t="shared" si="127"/>
        <v>1</v>
      </c>
      <c r="AS137">
        <f t="shared" si="137"/>
        <v>6.9400000000000003E-2</v>
      </c>
      <c r="AT137">
        <f t="shared" si="138"/>
        <v>0.69230000000000003</v>
      </c>
      <c r="AU137">
        <f t="shared" si="139"/>
        <v>0.23760000000000001</v>
      </c>
      <c r="AV137">
        <f t="shared" si="140"/>
        <v>5.3499999999999999E-2</v>
      </c>
      <c r="AW137">
        <f t="shared" si="141"/>
        <v>0.995</v>
      </c>
      <c r="AY137">
        <f t="shared" si="142"/>
        <v>6.4299999999999996E-2</v>
      </c>
      <c r="AZ137">
        <f t="shared" si="143"/>
        <v>0.6542</v>
      </c>
      <c r="BA137">
        <f t="shared" si="144"/>
        <v>0.2046</v>
      </c>
      <c r="BB137">
        <f t="shared" si="145"/>
        <v>0.1171</v>
      </c>
      <c r="BC137">
        <f t="shared" si="146"/>
        <v>0.97670000000000001</v>
      </c>
      <c r="BE137">
        <f t="shared" si="147"/>
        <v>2.92E-2</v>
      </c>
      <c r="BF137">
        <f t="shared" si="148"/>
        <v>0.63929999999999998</v>
      </c>
      <c r="BG137">
        <f t="shared" si="149"/>
        <v>0.14860000000000001</v>
      </c>
      <c r="BH137">
        <f t="shared" si="150"/>
        <v>4.9299999999999997E-2</v>
      </c>
      <c r="BI137">
        <f t="shared" si="151"/>
        <v>0.85450000000000004</v>
      </c>
      <c r="BK137">
        <f t="shared" si="152"/>
        <v>1.5699999999999999E-2</v>
      </c>
      <c r="BL137">
        <f t="shared" si="153"/>
        <v>0.6079</v>
      </c>
      <c r="BM137">
        <f t="shared" si="154"/>
        <v>0.15190000000000001</v>
      </c>
      <c r="BN137">
        <f t="shared" si="155"/>
        <v>0.12330000000000001</v>
      </c>
      <c r="BO137">
        <f t="shared" si="156"/>
        <v>0.57999999999999996</v>
      </c>
    </row>
    <row r="138" spans="1:67" x14ac:dyDescent="0.25">
      <c r="A138">
        <v>188</v>
      </c>
      <c r="B138">
        <v>0.44</v>
      </c>
      <c r="C138">
        <v>0.69</v>
      </c>
      <c r="D138">
        <v>0.61</v>
      </c>
      <c r="E138">
        <v>0.28999999999999998</v>
      </c>
      <c r="F138">
        <v>0.56999999999999995</v>
      </c>
      <c r="G138" t="s">
        <v>24</v>
      </c>
      <c r="H138">
        <f t="shared" si="128"/>
        <v>0.18579999999999999</v>
      </c>
      <c r="I138">
        <f t="shared" si="129"/>
        <v>0.1696</v>
      </c>
      <c r="J138">
        <f t="shared" si="130"/>
        <v>6.0900000000000003E-2</v>
      </c>
      <c r="K138">
        <f t="shared" si="131"/>
        <v>0.19370000000000001</v>
      </c>
      <c r="L138">
        <f t="shared" si="105"/>
        <v>6.0900000000000003E-2</v>
      </c>
      <c r="M138" t="str">
        <f t="shared" si="106"/>
        <v>Middle</v>
      </c>
      <c r="N138">
        <f t="shared" si="107"/>
        <v>1</v>
      </c>
      <c r="O138">
        <f t="shared" si="132"/>
        <v>0.44440000000000002</v>
      </c>
      <c r="P138">
        <f t="shared" si="133"/>
        <v>0.76670000000000005</v>
      </c>
      <c r="Q138">
        <f t="shared" si="134"/>
        <v>0.6421</v>
      </c>
      <c r="R138">
        <f t="shared" si="135"/>
        <v>0.29289999999999999</v>
      </c>
      <c r="S138">
        <f t="shared" si="136"/>
        <v>0.6129</v>
      </c>
      <c r="U138">
        <f t="shared" si="108"/>
        <v>0.38469999999999999</v>
      </c>
      <c r="V138">
        <f t="shared" si="109"/>
        <v>0.1321</v>
      </c>
      <c r="W138">
        <f t="shared" si="110"/>
        <v>0.218</v>
      </c>
      <c r="X138">
        <f t="shared" si="111"/>
        <v>0.54690000000000005</v>
      </c>
      <c r="Y138">
        <f t="shared" si="112"/>
        <v>0.24</v>
      </c>
      <c r="AA138">
        <f t="shared" si="113"/>
        <v>8.6599999999999996E-2</v>
      </c>
      <c r="AB138">
        <f t="shared" si="114"/>
        <v>0.39760000000000001</v>
      </c>
      <c r="AC138">
        <f t="shared" si="115"/>
        <v>0.23089999999999999</v>
      </c>
      <c r="AD138">
        <f t="shared" si="116"/>
        <v>3.4299999999999997E-2</v>
      </c>
      <c r="AE138">
        <f t="shared" si="117"/>
        <v>0.2019</v>
      </c>
      <c r="AG138">
        <f t="shared" si="118"/>
        <v>6.1600000000000002E-2</v>
      </c>
      <c r="AH138">
        <f t="shared" si="119"/>
        <v>8.5000000000000006E-3</v>
      </c>
      <c r="AI138">
        <f t="shared" si="120"/>
        <v>1.95E-2</v>
      </c>
      <c r="AJ138">
        <f t="shared" si="121"/>
        <v>0.14729999999999999</v>
      </c>
      <c r="AK138">
        <f t="shared" si="122"/>
        <v>2.3300000000000001E-2</v>
      </c>
      <c r="AM138">
        <f t="shared" si="123"/>
        <v>5.9700000000000031E-2</v>
      </c>
      <c r="AN138">
        <f t="shared" si="124"/>
        <v>0.63460000000000005</v>
      </c>
      <c r="AO138">
        <f t="shared" si="125"/>
        <v>0.42410000000000003</v>
      </c>
      <c r="AP138">
        <f t="shared" si="126"/>
        <v>0.25400000000000006</v>
      </c>
      <c r="AQ138">
        <f t="shared" si="127"/>
        <v>0.37290000000000001</v>
      </c>
      <c r="AS138">
        <f t="shared" si="137"/>
        <v>3.9699999999999999E-2</v>
      </c>
      <c r="AT138">
        <f t="shared" si="138"/>
        <v>0.37780000000000002</v>
      </c>
      <c r="AU138">
        <f t="shared" si="139"/>
        <v>0.16259999999999999</v>
      </c>
      <c r="AV138">
        <f t="shared" si="140"/>
        <v>1.9599999999999999E-2</v>
      </c>
      <c r="AW138">
        <f t="shared" si="141"/>
        <v>0.19689999999999999</v>
      </c>
      <c r="AY138">
        <f t="shared" si="142"/>
        <v>3.4599999999999999E-2</v>
      </c>
      <c r="AZ138">
        <f t="shared" si="143"/>
        <v>0.3397</v>
      </c>
      <c r="BA138">
        <f t="shared" si="144"/>
        <v>0.12959999999999999</v>
      </c>
      <c r="BB138">
        <f t="shared" si="145"/>
        <v>8.3199999999999996E-2</v>
      </c>
      <c r="BC138">
        <f t="shared" si="146"/>
        <v>0.17860000000000001</v>
      </c>
      <c r="BE138">
        <f t="shared" si="147"/>
        <v>5.0000000000000001E-4</v>
      </c>
      <c r="BF138">
        <f t="shared" si="148"/>
        <v>0.32479999999999998</v>
      </c>
      <c r="BG138">
        <f t="shared" si="149"/>
        <v>7.3599999999999999E-2</v>
      </c>
      <c r="BH138">
        <f t="shared" si="150"/>
        <v>1.54E-2</v>
      </c>
      <c r="BI138">
        <f t="shared" si="151"/>
        <v>5.6399999999999999E-2</v>
      </c>
      <c r="BK138">
        <f t="shared" si="152"/>
        <v>1.4E-2</v>
      </c>
      <c r="BL138">
        <f t="shared" si="153"/>
        <v>0.29339999999999999</v>
      </c>
      <c r="BM138">
        <f t="shared" si="154"/>
        <v>7.6899999999999996E-2</v>
      </c>
      <c r="BN138">
        <f t="shared" si="155"/>
        <v>8.9399999999999993E-2</v>
      </c>
      <c r="BO138">
        <f t="shared" si="156"/>
        <v>0.21809999999999999</v>
      </c>
    </row>
    <row r="139" spans="1:67" x14ac:dyDescent="0.25">
      <c r="A139">
        <v>189</v>
      </c>
      <c r="B139">
        <v>0.36499999999999999</v>
      </c>
      <c r="C139">
        <v>0.56999999999999995</v>
      </c>
      <c r="D139">
        <v>0.59</v>
      </c>
      <c r="E139">
        <v>0.55000000000000004</v>
      </c>
      <c r="F139">
        <v>0.25</v>
      </c>
      <c r="G139" t="s">
        <v>21</v>
      </c>
      <c r="H139">
        <f t="shared" si="128"/>
        <v>4.65E-2</v>
      </c>
      <c r="I139">
        <f t="shared" si="129"/>
        <v>2.35E-2</v>
      </c>
      <c r="J139">
        <f t="shared" si="130"/>
        <v>0.1079</v>
      </c>
      <c r="K139">
        <f t="shared" si="131"/>
        <v>0.32279999999999998</v>
      </c>
      <c r="L139">
        <f t="shared" si="105"/>
        <v>2.35E-2</v>
      </c>
      <c r="M139" t="str">
        <f t="shared" si="106"/>
        <v>Low</v>
      </c>
      <c r="N139">
        <f t="shared" si="107"/>
        <v>1</v>
      </c>
      <c r="O139">
        <f t="shared" si="132"/>
        <v>0.36870000000000003</v>
      </c>
      <c r="P139">
        <f t="shared" si="133"/>
        <v>0.63329999999999997</v>
      </c>
      <c r="Q139">
        <f t="shared" si="134"/>
        <v>0.62109999999999999</v>
      </c>
      <c r="R139">
        <f t="shared" si="135"/>
        <v>0.55559999999999998</v>
      </c>
      <c r="S139">
        <f t="shared" si="136"/>
        <v>0.26879999999999998</v>
      </c>
      <c r="U139">
        <f t="shared" si="108"/>
        <v>0.4612</v>
      </c>
      <c r="V139">
        <f t="shared" si="109"/>
        <v>0.22450000000000001</v>
      </c>
      <c r="W139">
        <f t="shared" si="110"/>
        <v>0.23369999999999999</v>
      </c>
      <c r="X139">
        <f t="shared" si="111"/>
        <v>0.28570000000000001</v>
      </c>
      <c r="Y139">
        <f t="shared" si="112"/>
        <v>0.57630000000000003</v>
      </c>
      <c r="AA139">
        <f t="shared" si="113"/>
        <v>5.6000000000000001E-2</v>
      </c>
      <c r="AB139">
        <f t="shared" si="114"/>
        <v>0.22189999999999999</v>
      </c>
      <c r="AC139">
        <f t="shared" si="115"/>
        <v>0.20979999999999999</v>
      </c>
      <c r="AD139">
        <f t="shared" si="116"/>
        <v>0.1537</v>
      </c>
      <c r="AE139">
        <f t="shared" si="117"/>
        <v>2.8899999999999999E-2</v>
      </c>
      <c r="AG139">
        <f t="shared" si="118"/>
        <v>9.4799999999999995E-2</v>
      </c>
      <c r="AH139">
        <f t="shared" si="119"/>
        <v>2.06E-2</v>
      </c>
      <c r="AI139">
        <f t="shared" si="120"/>
        <v>2.2100000000000002E-2</v>
      </c>
      <c r="AJ139">
        <f t="shared" si="121"/>
        <v>3.2599999999999997E-2</v>
      </c>
      <c r="AK139">
        <f t="shared" si="122"/>
        <v>0.1699</v>
      </c>
      <c r="AM139">
        <f t="shared" si="123"/>
        <v>9.2499999999999971E-2</v>
      </c>
      <c r="AN139">
        <f t="shared" si="124"/>
        <v>0.40879999999999994</v>
      </c>
      <c r="AO139">
        <f t="shared" si="125"/>
        <v>0.38739999999999997</v>
      </c>
      <c r="AP139">
        <f t="shared" si="126"/>
        <v>0.26989999999999997</v>
      </c>
      <c r="AQ139">
        <f t="shared" si="127"/>
        <v>0.30750000000000005</v>
      </c>
      <c r="AS139">
        <f t="shared" si="137"/>
        <v>9.1000000000000004E-3</v>
      </c>
      <c r="AT139">
        <f t="shared" si="138"/>
        <v>0.2021</v>
      </c>
      <c r="AU139">
        <f t="shared" si="139"/>
        <v>0.14149999999999999</v>
      </c>
      <c r="AV139">
        <f t="shared" si="140"/>
        <v>9.98E-2</v>
      </c>
      <c r="AW139">
        <f t="shared" si="141"/>
        <v>2.3900000000000001E-2</v>
      </c>
      <c r="AY139">
        <f t="shared" si="142"/>
        <v>4.0000000000000001E-3</v>
      </c>
      <c r="AZ139">
        <f t="shared" si="143"/>
        <v>0.16400000000000001</v>
      </c>
      <c r="BA139">
        <f t="shared" si="144"/>
        <v>0.1085</v>
      </c>
      <c r="BB139">
        <f t="shared" si="145"/>
        <v>3.6200000000000003E-2</v>
      </c>
      <c r="BC139">
        <f t="shared" si="146"/>
        <v>5.5999999999999999E-3</v>
      </c>
      <c r="BE139">
        <f t="shared" si="147"/>
        <v>3.1099999999999999E-2</v>
      </c>
      <c r="BF139">
        <f t="shared" si="148"/>
        <v>0.14910000000000001</v>
      </c>
      <c r="BG139">
        <f t="shared" si="149"/>
        <v>5.2499999999999998E-2</v>
      </c>
      <c r="BH139">
        <f t="shared" si="150"/>
        <v>0.104</v>
      </c>
      <c r="BI139">
        <f t="shared" si="151"/>
        <v>0.1166</v>
      </c>
      <c r="BK139">
        <f t="shared" si="152"/>
        <v>4.4600000000000001E-2</v>
      </c>
      <c r="BL139">
        <f t="shared" si="153"/>
        <v>0.1177</v>
      </c>
      <c r="BM139">
        <f t="shared" si="154"/>
        <v>5.5800000000000002E-2</v>
      </c>
      <c r="BN139">
        <f t="shared" si="155"/>
        <v>0.03</v>
      </c>
      <c r="BO139">
        <f t="shared" si="156"/>
        <v>0.3911</v>
      </c>
    </row>
    <row r="140" spans="1:67" x14ac:dyDescent="0.25">
      <c r="A140">
        <v>190</v>
      </c>
      <c r="B140">
        <v>0.49</v>
      </c>
      <c r="C140">
        <v>0.9</v>
      </c>
      <c r="D140">
        <v>0.52</v>
      </c>
      <c r="E140">
        <v>0.9</v>
      </c>
      <c r="F140">
        <v>0.47</v>
      </c>
      <c r="G140" t="s">
        <v>20</v>
      </c>
      <c r="H140">
        <f t="shared" si="128"/>
        <v>0.15279999999999999</v>
      </c>
      <c r="I140">
        <f t="shared" si="129"/>
        <v>0.1298</v>
      </c>
      <c r="J140">
        <f t="shared" si="130"/>
        <v>7.22E-2</v>
      </c>
      <c r="K140">
        <f t="shared" si="131"/>
        <v>0.28620000000000001</v>
      </c>
      <c r="L140">
        <f t="shared" si="105"/>
        <v>7.22E-2</v>
      </c>
      <c r="M140" t="str">
        <f t="shared" si="106"/>
        <v>Middle</v>
      </c>
      <c r="N140">
        <f t="shared" si="107"/>
        <v>0</v>
      </c>
      <c r="O140">
        <f t="shared" si="132"/>
        <v>0.49490000000000001</v>
      </c>
      <c r="P140">
        <f t="shared" si="133"/>
        <v>1</v>
      </c>
      <c r="Q140">
        <f t="shared" si="134"/>
        <v>0.5474</v>
      </c>
      <c r="R140">
        <f t="shared" si="135"/>
        <v>0.90910000000000002</v>
      </c>
      <c r="S140">
        <f t="shared" si="136"/>
        <v>0.50539999999999996</v>
      </c>
      <c r="U140">
        <f t="shared" si="108"/>
        <v>0.33789999999999998</v>
      </c>
      <c r="V140">
        <f t="shared" si="109"/>
        <v>0</v>
      </c>
      <c r="W140">
        <f t="shared" si="110"/>
        <v>0.29249999999999998</v>
      </c>
      <c r="X140">
        <f t="shared" si="111"/>
        <v>4.7600000000000003E-2</v>
      </c>
      <c r="Y140">
        <f t="shared" si="112"/>
        <v>0.3286</v>
      </c>
      <c r="AA140">
        <f t="shared" si="113"/>
        <v>0.1133</v>
      </c>
      <c r="AB140">
        <f t="shared" si="114"/>
        <v>1</v>
      </c>
      <c r="AC140">
        <f t="shared" si="115"/>
        <v>0.14760000000000001</v>
      </c>
      <c r="AD140">
        <f t="shared" si="116"/>
        <v>0.70660000000000001</v>
      </c>
      <c r="AE140">
        <f t="shared" si="117"/>
        <v>0.1196</v>
      </c>
      <c r="AG140">
        <f t="shared" si="118"/>
        <v>4.6199999999999998E-2</v>
      </c>
      <c r="AH140">
        <f t="shared" si="119"/>
        <v>0</v>
      </c>
      <c r="AI140">
        <f t="shared" si="120"/>
        <v>3.4200000000000001E-2</v>
      </c>
      <c r="AJ140">
        <f t="shared" si="121"/>
        <v>2.2000000000000001E-3</v>
      </c>
      <c r="AK140">
        <f t="shared" si="122"/>
        <v>4.3499999999999997E-2</v>
      </c>
      <c r="AM140">
        <f t="shared" si="123"/>
        <v>0.15700000000000003</v>
      </c>
      <c r="AN140">
        <f t="shared" si="124"/>
        <v>1</v>
      </c>
      <c r="AO140">
        <f t="shared" si="125"/>
        <v>0.25490000000000002</v>
      </c>
      <c r="AP140">
        <f t="shared" si="126"/>
        <v>0.86150000000000004</v>
      </c>
      <c r="AQ140">
        <f t="shared" si="127"/>
        <v>0.17679999999999996</v>
      </c>
      <c r="AS140">
        <f t="shared" si="137"/>
        <v>6.6400000000000001E-2</v>
      </c>
      <c r="AT140">
        <f t="shared" si="138"/>
        <v>0.98019999999999996</v>
      </c>
      <c r="AU140">
        <f t="shared" si="139"/>
        <v>7.9299999999999995E-2</v>
      </c>
      <c r="AV140">
        <f t="shared" si="140"/>
        <v>0.65269999999999995</v>
      </c>
      <c r="AW140">
        <f t="shared" si="141"/>
        <v>0.11459999999999999</v>
      </c>
      <c r="AY140">
        <f t="shared" si="142"/>
        <v>6.13E-2</v>
      </c>
      <c r="AZ140">
        <f t="shared" si="143"/>
        <v>0.94210000000000005</v>
      </c>
      <c r="BA140">
        <f t="shared" si="144"/>
        <v>4.6300000000000001E-2</v>
      </c>
      <c r="BB140">
        <f t="shared" si="145"/>
        <v>0.58909999999999996</v>
      </c>
      <c r="BC140">
        <f t="shared" si="146"/>
        <v>9.6299999999999997E-2</v>
      </c>
      <c r="BE140">
        <f t="shared" si="147"/>
        <v>2.6200000000000001E-2</v>
      </c>
      <c r="BF140">
        <f t="shared" si="148"/>
        <v>0.92720000000000002</v>
      </c>
      <c r="BG140">
        <f t="shared" si="149"/>
        <v>9.7000000000000003E-3</v>
      </c>
      <c r="BH140">
        <f t="shared" si="150"/>
        <v>0.65690000000000004</v>
      </c>
      <c r="BI140">
        <f t="shared" si="151"/>
        <v>2.5899999999999999E-2</v>
      </c>
      <c r="BK140">
        <f t="shared" si="152"/>
        <v>1.2699999999999999E-2</v>
      </c>
      <c r="BL140">
        <f t="shared" si="153"/>
        <v>0.89580000000000004</v>
      </c>
      <c r="BM140">
        <f t="shared" si="154"/>
        <v>6.4000000000000003E-3</v>
      </c>
      <c r="BN140">
        <f t="shared" si="155"/>
        <v>0.58289999999999997</v>
      </c>
      <c r="BO140">
        <f t="shared" si="156"/>
        <v>0.3004</v>
      </c>
    </row>
    <row r="141" spans="1:67" x14ac:dyDescent="0.25">
      <c r="A141">
        <v>191</v>
      </c>
      <c r="B141">
        <v>0.44500000000000001</v>
      </c>
      <c r="C141">
        <v>0.7</v>
      </c>
      <c r="D141">
        <v>0.82</v>
      </c>
      <c r="E141">
        <v>0.16</v>
      </c>
      <c r="F141">
        <v>0.64</v>
      </c>
      <c r="G141" t="s">
        <v>24</v>
      </c>
      <c r="H141">
        <f t="shared" si="128"/>
        <v>0.30030000000000001</v>
      </c>
      <c r="I141">
        <f t="shared" si="129"/>
        <v>0.28410000000000002</v>
      </c>
      <c r="J141">
        <f t="shared" si="130"/>
        <v>0.1754</v>
      </c>
      <c r="K141">
        <f t="shared" si="131"/>
        <v>0.17760000000000001</v>
      </c>
      <c r="L141">
        <f t="shared" si="105"/>
        <v>0.1754</v>
      </c>
      <c r="M141" t="str">
        <f t="shared" si="106"/>
        <v>Middle</v>
      </c>
      <c r="N141">
        <f t="shared" si="107"/>
        <v>1</v>
      </c>
      <c r="O141">
        <f t="shared" si="132"/>
        <v>0.44950000000000001</v>
      </c>
      <c r="P141">
        <f t="shared" si="133"/>
        <v>0.77780000000000005</v>
      </c>
      <c r="Q141">
        <f t="shared" si="134"/>
        <v>0.86319999999999997</v>
      </c>
      <c r="R141">
        <f t="shared" si="135"/>
        <v>0.16159999999999999</v>
      </c>
      <c r="S141">
        <f t="shared" si="136"/>
        <v>0.68820000000000003</v>
      </c>
      <c r="U141">
        <f t="shared" si="108"/>
        <v>0.37980000000000003</v>
      </c>
      <c r="V141">
        <f t="shared" si="109"/>
        <v>0.125</v>
      </c>
      <c r="W141">
        <f t="shared" si="110"/>
        <v>7.3400000000000007E-2</v>
      </c>
      <c r="X141">
        <f t="shared" si="111"/>
        <v>0.7218</v>
      </c>
      <c r="Y141">
        <f t="shared" si="112"/>
        <v>0.1847</v>
      </c>
      <c r="AA141">
        <f t="shared" si="113"/>
        <v>8.8999999999999996E-2</v>
      </c>
      <c r="AB141">
        <f t="shared" si="114"/>
        <v>0.41649999999999998</v>
      </c>
      <c r="AC141">
        <f t="shared" si="115"/>
        <v>0.5897</v>
      </c>
      <c r="AD141">
        <f t="shared" si="116"/>
        <v>1.17E-2</v>
      </c>
      <c r="AE141">
        <f t="shared" si="117"/>
        <v>0.2838</v>
      </c>
      <c r="AG141">
        <f t="shared" si="118"/>
        <v>5.9799999999999999E-2</v>
      </c>
      <c r="AH141">
        <f t="shared" si="119"/>
        <v>7.7999999999999996E-3</v>
      </c>
      <c r="AI141">
        <f t="shared" si="120"/>
        <v>3.7000000000000002E-3</v>
      </c>
      <c r="AJ141">
        <f t="shared" si="121"/>
        <v>0.3286</v>
      </c>
      <c r="AK141">
        <f t="shared" si="122"/>
        <v>1.46E-2</v>
      </c>
      <c r="AM141">
        <f t="shared" si="123"/>
        <v>6.9699999999999984E-2</v>
      </c>
      <c r="AN141">
        <f t="shared" si="124"/>
        <v>0.65280000000000005</v>
      </c>
      <c r="AO141">
        <f t="shared" si="125"/>
        <v>0.78979999999999995</v>
      </c>
      <c r="AP141">
        <f t="shared" si="126"/>
        <v>0.56020000000000003</v>
      </c>
      <c r="AQ141">
        <f t="shared" si="127"/>
        <v>0.50350000000000006</v>
      </c>
      <c r="AS141">
        <f t="shared" si="137"/>
        <v>4.2099999999999999E-2</v>
      </c>
      <c r="AT141">
        <f t="shared" si="138"/>
        <v>0.3967</v>
      </c>
      <c r="AU141">
        <f t="shared" si="139"/>
        <v>0.52139999999999997</v>
      </c>
      <c r="AV141">
        <f t="shared" si="140"/>
        <v>4.2200000000000001E-2</v>
      </c>
      <c r="AW141">
        <f t="shared" si="141"/>
        <v>0.27879999999999999</v>
      </c>
      <c r="AY141">
        <f t="shared" si="142"/>
        <v>3.6999999999999998E-2</v>
      </c>
      <c r="AZ141">
        <f t="shared" si="143"/>
        <v>0.35859999999999997</v>
      </c>
      <c r="BA141">
        <f t="shared" si="144"/>
        <v>0.4884</v>
      </c>
      <c r="BB141">
        <f t="shared" si="145"/>
        <v>0.10580000000000001</v>
      </c>
      <c r="BC141">
        <f t="shared" si="146"/>
        <v>0.26050000000000001</v>
      </c>
      <c r="BE141">
        <f t="shared" si="147"/>
        <v>1.9E-3</v>
      </c>
      <c r="BF141">
        <f t="shared" si="148"/>
        <v>0.34370000000000001</v>
      </c>
      <c r="BG141">
        <f t="shared" si="149"/>
        <v>0.43240000000000001</v>
      </c>
      <c r="BH141">
        <f t="shared" si="150"/>
        <v>3.7999999999999999E-2</v>
      </c>
      <c r="BI141">
        <f t="shared" si="151"/>
        <v>0.13830000000000001</v>
      </c>
      <c r="BK141">
        <f t="shared" si="152"/>
        <v>1.1599999999999999E-2</v>
      </c>
      <c r="BL141">
        <f t="shared" si="153"/>
        <v>0.31230000000000002</v>
      </c>
      <c r="BM141">
        <f t="shared" si="154"/>
        <v>0.43569999999999998</v>
      </c>
      <c r="BN141">
        <f t="shared" si="155"/>
        <v>0.112</v>
      </c>
      <c r="BO141">
        <f t="shared" si="156"/>
        <v>0.13619999999999999</v>
      </c>
    </row>
    <row r="142" spans="1:67" x14ac:dyDescent="0.25">
      <c r="A142">
        <v>192</v>
      </c>
      <c r="B142">
        <v>0.42</v>
      </c>
      <c r="C142">
        <v>0.7</v>
      </c>
      <c r="D142">
        <v>0.72</v>
      </c>
      <c r="E142">
        <v>0.3</v>
      </c>
      <c r="F142">
        <v>0.8</v>
      </c>
      <c r="G142" t="s">
        <v>20</v>
      </c>
      <c r="H142">
        <f t="shared" si="128"/>
        <v>0.50980000000000003</v>
      </c>
      <c r="I142">
        <f t="shared" si="129"/>
        <v>0.49359999999999998</v>
      </c>
      <c r="J142">
        <f t="shared" si="130"/>
        <v>0.38490000000000002</v>
      </c>
      <c r="K142">
        <f t="shared" si="131"/>
        <v>0.1699</v>
      </c>
      <c r="L142">
        <f t="shared" si="105"/>
        <v>0.1699</v>
      </c>
      <c r="M142" t="str">
        <f t="shared" si="106"/>
        <v>High</v>
      </c>
      <c r="N142">
        <f t="shared" si="107"/>
        <v>1</v>
      </c>
      <c r="O142">
        <f t="shared" si="132"/>
        <v>0.42420000000000002</v>
      </c>
      <c r="P142">
        <f t="shared" si="133"/>
        <v>0.77780000000000005</v>
      </c>
      <c r="Q142">
        <f t="shared" si="134"/>
        <v>0.75790000000000002</v>
      </c>
      <c r="R142">
        <f t="shared" si="135"/>
        <v>0.30299999999999999</v>
      </c>
      <c r="S142">
        <f t="shared" si="136"/>
        <v>0.86019999999999996</v>
      </c>
      <c r="U142">
        <f t="shared" si="108"/>
        <v>0.40429999999999999</v>
      </c>
      <c r="V142">
        <f t="shared" si="109"/>
        <v>0.125</v>
      </c>
      <c r="W142">
        <f t="shared" si="110"/>
        <v>0.13769999999999999</v>
      </c>
      <c r="X142">
        <f t="shared" si="111"/>
        <v>0.53490000000000004</v>
      </c>
      <c r="Y142">
        <f t="shared" si="112"/>
        <v>7.5200000000000003E-2</v>
      </c>
      <c r="AA142">
        <f t="shared" si="113"/>
        <v>7.7399999999999997E-2</v>
      </c>
      <c r="AB142">
        <f t="shared" si="114"/>
        <v>0.41649999999999998</v>
      </c>
      <c r="AC142">
        <f t="shared" si="115"/>
        <v>0.38319999999999999</v>
      </c>
      <c r="AD142">
        <f t="shared" si="116"/>
        <v>3.6700000000000003E-2</v>
      </c>
      <c r="AE142">
        <f t="shared" si="117"/>
        <v>0.58260000000000001</v>
      </c>
      <c r="AG142">
        <f t="shared" si="118"/>
        <v>6.9099999999999995E-2</v>
      </c>
      <c r="AH142">
        <f t="shared" si="119"/>
        <v>7.7999999999999996E-3</v>
      </c>
      <c r="AI142">
        <f t="shared" si="120"/>
        <v>9.1000000000000004E-3</v>
      </c>
      <c r="AJ142">
        <f t="shared" si="121"/>
        <v>0.13880000000000001</v>
      </c>
      <c r="AK142">
        <f t="shared" si="122"/>
        <v>3.8E-3</v>
      </c>
      <c r="AM142">
        <f t="shared" si="123"/>
        <v>1.9900000000000029E-2</v>
      </c>
      <c r="AN142">
        <f t="shared" si="124"/>
        <v>0.65280000000000005</v>
      </c>
      <c r="AO142">
        <f t="shared" si="125"/>
        <v>0.62020000000000008</v>
      </c>
      <c r="AP142">
        <f t="shared" si="126"/>
        <v>0.23190000000000005</v>
      </c>
      <c r="AQ142">
        <f t="shared" si="127"/>
        <v>0.78499999999999992</v>
      </c>
      <c r="AS142">
        <f t="shared" si="137"/>
        <v>3.0499999999999999E-2</v>
      </c>
      <c r="AT142">
        <f t="shared" si="138"/>
        <v>0.3967</v>
      </c>
      <c r="AU142">
        <f t="shared" si="139"/>
        <v>0.31490000000000001</v>
      </c>
      <c r="AV142">
        <f t="shared" si="140"/>
        <v>1.72E-2</v>
      </c>
      <c r="AW142">
        <f t="shared" si="141"/>
        <v>0.5776</v>
      </c>
      <c r="AY142">
        <f t="shared" si="142"/>
        <v>2.5399999999999999E-2</v>
      </c>
      <c r="AZ142">
        <f t="shared" si="143"/>
        <v>0.35859999999999997</v>
      </c>
      <c r="BA142">
        <f t="shared" si="144"/>
        <v>0.28189999999999998</v>
      </c>
      <c r="BB142">
        <f t="shared" si="145"/>
        <v>8.0799999999999997E-2</v>
      </c>
      <c r="BC142">
        <f t="shared" si="146"/>
        <v>0.55930000000000002</v>
      </c>
      <c r="BE142">
        <f t="shared" si="147"/>
        <v>9.7000000000000003E-3</v>
      </c>
      <c r="BF142">
        <f t="shared" si="148"/>
        <v>0.34370000000000001</v>
      </c>
      <c r="BG142">
        <f t="shared" si="149"/>
        <v>0.22589999999999999</v>
      </c>
      <c r="BH142">
        <f t="shared" si="150"/>
        <v>1.2999999999999999E-2</v>
      </c>
      <c r="BI142">
        <f t="shared" si="151"/>
        <v>0.43709999999999999</v>
      </c>
      <c r="BK142">
        <f t="shared" si="152"/>
        <v>2.3199999999999998E-2</v>
      </c>
      <c r="BL142">
        <f t="shared" si="153"/>
        <v>0.31230000000000002</v>
      </c>
      <c r="BM142">
        <f t="shared" si="154"/>
        <v>0.22919999999999999</v>
      </c>
      <c r="BN142">
        <f t="shared" si="155"/>
        <v>8.6999999999999994E-2</v>
      </c>
      <c r="BO142">
        <f t="shared" si="156"/>
        <v>0.16259999999999999</v>
      </c>
    </row>
    <row r="143" spans="1:67" x14ac:dyDescent="0.25">
      <c r="A143">
        <v>193</v>
      </c>
      <c r="B143">
        <v>0.37</v>
      </c>
      <c r="C143">
        <v>0.6</v>
      </c>
      <c r="D143">
        <v>0.77</v>
      </c>
      <c r="E143">
        <v>0.4</v>
      </c>
      <c r="F143">
        <v>0.5</v>
      </c>
      <c r="G143" t="s">
        <v>24</v>
      </c>
      <c r="H143">
        <f t="shared" si="128"/>
        <v>0.16719999999999999</v>
      </c>
      <c r="I143">
        <f t="shared" si="129"/>
        <v>0.14940000000000001</v>
      </c>
      <c r="J143">
        <f t="shared" si="130"/>
        <v>5.0299999999999997E-2</v>
      </c>
      <c r="K143">
        <f t="shared" si="131"/>
        <v>0.27100000000000002</v>
      </c>
      <c r="L143">
        <f t="shared" si="105"/>
        <v>5.0299999999999997E-2</v>
      </c>
      <c r="M143" t="str">
        <f t="shared" si="106"/>
        <v>Middle</v>
      </c>
      <c r="N143">
        <f t="shared" si="107"/>
        <v>1</v>
      </c>
      <c r="O143">
        <f t="shared" si="132"/>
        <v>0.37369999999999998</v>
      </c>
      <c r="P143">
        <f t="shared" si="133"/>
        <v>0.66669999999999996</v>
      </c>
      <c r="Q143">
        <f t="shared" si="134"/>
        <v>0.8105</v>
      </c>
      <c r="R143">
        <f t="shared" si="135"/>
        <v>0.40400000000000003</v>
      </c>
      <c r="S143">
        <f t="shared" si="136"/>
        <v>0.53759999999999997</v>
      </c>
      <c r="U143">
        <f t="shared" si="108"/>
        <v>0.45590000000000003</v>
      </c>
      <c r="V143">
        <f t="shared" si="109"/>
        <v>0.2</v>
      </c>
      <c r="W143">
        <f t="shared" si="110"/>
        <v>0.1047</v>
      </c>
      <c r="X143">
        <f t="shared" si="111"/>
        <v>0.42449999999999999</v>
      </c>
      <c r="Y143">
        <f t="shared" si="112"/>
        <v>0.30070000000000002</v>
      </c>
      <c r="AA143">
        <f t="shared" si="113"/>
        <v>5.7700000000000001E-2</v>
      </c>
      <c r="AB143">
        <f t="shared" si="114"/>
        <v>0.25800000000000001</v>
      </c>
      <c r="AC143">
        <f t="shared" si="115"/>
        <v>0.47670000000000001</v>
      </c>
      <c r="AD143">
        <f t="shared" si="116"/>
        <v>6.9000000000000006E-2</v>
      </c>
      <c r="AE143">
        <f t="shared" si="117"/>
        <v>0.14069999999999999</v>
      </c>
      <c r="AG143">
        <f t="shared" si="118"/>
        <v>9.2200000000000004E-2</v>
      </c>
      <c r="AH143">
        <f t="shared" si="119"/>
        <v>1.67E-2</v>
      </c>
      <c r="AI143">
        <f t="shared" si="120"/>
        <v>6.0000000000000001E-3</v>
      </c>
      <c r="AJ143">
        <f t="shared" si="121"/>
        <v>7.7499999999999999E-2</v>
      </c>
      <c r="AK143">
        <f t="shared" si="122"/>
        <v>3.6200000000000003E-2</v>
      </c>
      <c r="AM143">
        <f t="shared" si="123"/>
        <v>8.2200000000000051E-2</v>
      </c>
      <c r="AN143">
        <f t="shared" si="124"/>
        <v>0.46669999999999995</v>
      </c>
      <c r="AO143">
        <f t="shared" si="125"/>
        <v>0.70579999999999998</v>
      </c>
      <c r="AP143">
        <f t="shared" si="126"/>
        <v>2.0499999999999963E-2</v>
      </c>
      <c r="AQ143">
        <f t="shared" si="127"/>
        <v>0.23689999999999994</v>
      </c>
      <c r="AS143">
        <f t="shared" si="137"/>
        <v>1.0800000000000001E-2</v>
      </c>
      <c r="AT143">
        <f t="shared" si="138"/>
        <v>0.2382</v>
      </c>
      <c r="AU143">
        <f t="shared" si="139"/>
        <v>0.40839999999999999</v>
      </c>
      <c r="AV143">
        <f t="shared" si="140"/>
        <v>1.5100000000000001E-2</v>
      </c>
      <c r="AW143">
        <f t="shared" si="141"/>
        <v>0.13569999999999999</v>
      </c>
      <c r="AY143">
        <f t="shared" si="142"/>
        <v>5.7000000000000002E-3</v>
      </c>
      <c r="AZ143">
        <f t="shared" si="143"/>
        <v>0.2001</v>
      </c>
      <c r="BA143">
        <f t="shared" si="144"/>
        <v>0.37540000000000001</v>
      </c>
      <c r="BB143">
        <f t="shared" si="145"/>
        <v>4.8500000000000001E-2</v>
      </c>
      <c r="BC143">
        <f t="shared" si="146"/>
        <v>0.1174</v>
      </c>
      <c r="BE143">
        <f t="shared" si="147"/>
        <v>2.9399999999999999E-2</v>
      </c>
      <c r="BF143">
        <f t="shared" si="148"/>
        <v>0.1852</v>
      </c>
      <c r="BG143">
        <f t="shared" si="149"/>
        <v>0.31940000000000002</v>
      </c>
      <c r="BH143">
        <f t="shared" si="150"/>
        <v>1.9300000000000001E-2</v>
      </c>
      <c r="BI143">
        <f t="shared" si="151"/>
        <v>4.7999999999999996E-3</v>
      </c>
      <c r="BK143">
        <f t="shared" si="152"/>
        <v>4.2900000000000001E-2</v>
      </c>
      <c r="BL143">
        <f t="shared" si="153"/>
        <v>0.15379999999999999</v>
      </c>
      <c r="BM143">
        <f t="shared" si="154"/>
        <v>0.32269999999999999</v>
      </c>
      <c r="BN143">
        <f t="shared" si="155"/>
        <v>5.4699999999999999E-2</v>
      </c>
      <c r="BO143">
        <f t="shared" si="156"/>
        <v>0.27929999999999999</v>
      </c>
    </row>
    <row r="144" spans="1:67" x14ac:dyDescent="0.25">
      <c r="A144">
        <v>194</v>
      </c>
      <c r="B144">
        <v>0.4</v>
      </c>
      <c r="C144">
        <v>0.61</v>
      </c>
      <c r="D144">
        <v>0.71</v>
      </c>
      <c r="E144">
        <v>0.88</v>
      </c>
      <c r="F144">
        <v>0.67</v>
      </c>
      <c r="G144" t="s">
        <v>20</v>
      </c>
      <c r="H144">
        <f t="shared" si="128"/>
        <v>0.3322</v>
      </c>
      <c r="I144">
        <f t="shared" si="129"/>
        <v>0.30919999999999997</v>
      </c>
      <c r="J144">
        <f t="shared" si="130"/>
        <v>0.2077</v>
      </c>
      <c r="K144">
        <f t="shared" si="131"/>
        <v>0.13370000000000001</v>
      </c>
      <c r="L144">
        <f t="shared" si="105"/>
        <v>0.13370000000000001</v>
      </c>
      <c r="M144" t="str">
        <f t="shared" si="106"/>
        <v>High</v>
      </c>
      <c r="N144">
        <f t="shared" si="107"/>
        <v>1</v>
      </c>
      <c r="O144">
        <f t="shared" si="132"/>
        <v>0.40400000000000003</v>
      </c>
      <c r="P144">
        <f t="shared" si="133"/>
        <v>0.67779999999999996</v>
      </c>
      <c r="Q144">
        <f t="shared" si="134"/>
        <v>0.74739999999999995</v>
      </c>
      <c r="R144">
        <f t="shared" si="135"/>
        <v>0.88890000000000002</v>
      </c>
      <c r="S144">
        <f t="shared" si="136"/>
        <v>0.72040000000000004</v>
      </c>
      <c r="U144">
        <f t="shared" si="108"/>
        <v>0.42449999999999999</v>
      </c>
      <c r="V144">
        <f t="shared" si="109"/>
        <v>0.192</v>
      </c>
      <c r="W144">
        <f t="shared" si="110"/>
        <v>0.14460000000000001</v>
      </c>
      <c r="X144">
        <f t="shared" si="111"/>
        <v>5.8799999999999998E-2</v>
      </c>
      <c r="Y144">
        <f t="shared" si="112"/>
        <v>0.16250000000000001</v>
      </c>
      <c r="AA144">
        <f t="shared" si="113"/>
        <v>6.9000000000000006E-2</v>
      </c>
      <c r="AB144">
        <f t="shared" si="114"/>
        <v>0.27110000000000001</v>
      </c>
      <c r="AC144">
        <f t="shared" si="115"/>
        <v>0.36649999999999999</v>
      </c>
      <c r="AD144">
        <f t="shared" si="116"/>
        <v>0.65290000000000004</v>
      </c>
      <c r="AE144">
        <f t="shared" si="117"/>
        <v>0.3266</v>
      </c>
      <c r="AG144">
        <f t="shared" si="118"/>
        <v>7.7499999999999999E-2</v>
      </c>
      <c r="AH144">
        <f t="shared" si="119"/>
        <v>1.5599999999999999E-2</v>
      </c>
      <c r="AI144">
        <f t="shared" si="120"/>
        <v>9.7999999999999997E-3</v>
      </c>
      <c r="AJ144">
        <f t="shared" si="121"/>
        <v>2.8E-3</v>
      </c>
      <c r="AK144">
        <f t="shared" si="122"/>
        <v>1.18E-2</v>
      </c>
      <c r="AM144">
        <f t="shared" si="123"/>
        <v>2.0499999999999963E-2</v>
      </c>
      <c r="AN144">
        <f t="shared" si="124"/>
        <v>0.48579999999999995</v>
      </c>
      <c r="AO144">
        <f t="shared" si="125"/>
        <v>0.6028</v>
      </c>
      <c r="AP144">
        <f t="shared" si="126"/>
        <v>0.83010000000000006</v>
      </c>
      <c r="AQ144">
        <f t="shared" si="127"/>
        <v>0.55790000000000006</v>
      </c>
      <c r="AS144">
        <f t="shared" si="137"/>
        <v>2.2100000000000002E-2</v>
      </c>
      <c r="AT144">
        <f t="shared" si="138"/>
        <v>0.25130000000000002</v>
      </c>
      <c r="AU144">
        <f t="shared" si="139"/>
        <v>0.29820000000000002</v>
      </c>
      <c r="AV144">
        <f t="shared" si="140"/>
        <v>0.59899999999999998</v>
      </c>
      <c r="AW144">
        <f t="shared" si="141"/>
        <v>0.3216</v>
      </c>
      <c r="AY144">
        <f t="shared" si="142"/>
        <v>1.7000000000000001E-2</v>
      </c>
      <c r="AZ144">
        <f t="shared" si="143"/>
        <v>0.2132</v>
      </c>
      <c r="BA144">
        <f t="shared" si="144"/>
        <v>0.26519999999999999</v>
      </c>
      <c r="BB144">
        <f t="shared" si="145"/>
        <v>0.53539999999999999</v>
      </c>
      <c r="BC144">
        <f t="shared" si="146"/>
        <v>0.30330000000000001</v>
      </c>
      <c r="BE144">
        <f t="shared" si="147"/>
        <v>1.8100000000000002E-2</v>
      </c>
      <c r="BF144">
        <f t="shared" si="148"/>
        <v>0.1983</v>
      </c>
      <c r="BG144">
        <f t="shared" si="149"/>
        <v>0.2092</v>
      </c>
      <c r="BH144">
        <f t="shared" si="150"/>
        <v>0.60319999999999996</v>
      </c>
      <c r="BI144">
        <f t="shared" si="151"/>
        <v>0.18110000000000001</v>
      </c>
      <c r="BK144">
        <f t="shared" si="152"/>
        <v>3.1600000000000003E-2</v>
      </c>
      <c r="BL144">
        <f t="shared" si="153"/>
        <v>0.16689999999999999</v>
      </c>
      <c r="BM144">
        <f t="shared" si="154"/>
        <v>0.21249999999999999</v>
      </c>
      <c r="BN144">
        <f t="shared" si="155"/>
        <v>0.5292</v>
      </c>
      <c r="BO144">
        <f t="shared" si="156"/>
        <v>9.3399999999999997E-2</v>
      </c>
    </row>
    <row r="145" spans="1:67" x14ac:dyDescent="0.25">
      <c r="A145">
        <v>195</v>
      </c>
      <c r="B145">
        <v>0.6</v>
      </c>
      <c r="C145">
        <v>0.14000000000000001</v>
      </c>
      <c r="D145">
        <v>0.22</v>
      </c>
      <c r="E145">
        <v>0.11</v>
      </c>
      <c r="F145">
        <v>0.66</v>
      </c>
      <c r="G145" t="s">
        <v>24</v>
      </c>
      <c r="H145">
        <f t="shared" si="128"/>
        <v>0.2535</v>
      </c>
      <c r="I145">
        <f t="shared" si="129"/>
        <v>0.24729999999999999</v>
      </c>
      <c r="J145">
        <f t="shared" si="130"/>
        <v>0.15390000000000001</v>
      </c>
      <c r="K145">
        <f t="shared" si="131"/>
        <v>0.1116</v>
      </c>
      <c r="L145">
        <f t="shared" si="105"/>
        <v>0.1116</v>
      </c>
      <c r="M145" t="str">
        <f t="shared" si="106"/>
        <v>High</v>
      </c>
      <c r="N145">
        <f t="shared" si="107"/>
        <v>0</v>
      </c>
      <c r="O145">
        <f t="shared" si="132"/>
        <v>0.60609999999999997</v>
      </c>
      <c r="P145">
        <f t="shared" si="133"/>
        <v>0.15559999999999999</v>
      </c>
      <c r="Q145">
        <f t="shared" si="134"/>
        <v>0.2316</v>
      </c>
      <c r="R145">
        <f t="shared" si="135"/>
        <v>0.1111</v>
      </c>
      <c r="S145">
        <f t="shared" si="136"/>
        <v>0.7097</v>
      </c>
      <c r="U145">
        <f t="shared" si="108"/>
        <v>0.24529999999999999</v>
      </c>
      <c r="V145">
        <f t="shared" si="109"/>
        <v>0.73070000000000002</v>
      </c>
      <c r="W145">
        <f t="shared" si="110"/>
        <v>0.62390000000000001</v>
      </c>
      <c r="X145">
        <f t="shared" si="111"/>
        <v>0.8</v>
      </c>
      <c r="Y145">
        <f t="shared" si="112"/>
        <v>0.16980000000000001</v>
      </c>
      <c r="AA145">
        <f t="shared" si="113"/>
        <v>0.1956</v>
      </c>
      <c r="AB145">
        <f t="shared" si="114"/>
        <v>1.0999999999999999E-2</v>
      </c>
      <c r="AC145">
        <f t="shared" si="115"/>
        <v>2.18E-2</v>
      </c>
      <c r="AD145">
        <f t="shared" si="116"/>
        <v>6.6E-3</v>
      </c>
      <c r="AE145">
        <f t="shared" si="117"/>
        <v>0.31180000000000002</v>
      </c>
      <c r="AG145">
        <f t="shared" si="118"/>
        <v>2.4199999999999999E-2</v>
      </c>
      <c r="AH145">
        <f t="shared" si="119"/>
        <v>0.34139999999999998</v>
      </c>
      <c r="AI145">
        <f t="shared" si="120"/>
        <v>0.21249999999999999</v>
      </c>
      <c r="AJ145">
        <f t="shared" si="121"/>
        <v>0.45660000000000001</v>
      </c>
      <c r="AK145">
        <f t="shared" si="122"/>
        <v>1.2699999999999999E-2</v>
      </c>
      <c r="AM145">
        <f t="shared" si="123"/>
        <v>0.36080000000000001</v>
      </c>
      <c r="AN145">
        <f t="shared" si="124"/>
        <v>0.57510000000000006</v>
      </c>
      <c r="AO145">
        <f t="shared" si="125"/>
        <v>0.39229999999999998</v>
      </c>
      <c r="AP145">
        <f t="shared" si="126"/>
        <v>0.68890000000000007</v>
      </c>
      <c r="AQ145">
        <f t="shared" si="127"/>
        <v>0.53990000000000005</v>
      </c>
      <c r="AS145">
        <f t="shared" si="137"/>
        <v>0.1487</v>
      </c>
      <c r="AT145">
        <f t="shared" si="138"/>
        <v>8.8000000000000005E-3</v>
      </c>
      <c r="AU145">
        <f t="shared" si="139"/>
        <v>4.65E-2</v>
      </c>
      <c r="AV145">
        <f t="shared" si="140"/>
        <v>4.7300000000000002E-2</v>
      </c>
      <c r="AW145">
        <f t="shared" si="141"/>
        <v>0.30680000000000002</v>
      </c>
      <c r="AY145">
        <f t="shared" si="142"/>
        <v>0.14360000000000001</v>
      </c>
      <c r="AZ145">
        <f t="shared" si="143"/>
        <v>4.6899999999999997E-2</v>
      </c>
      <c r="BA145">
        <f t="shared" si="144"/>
        <v>7.9500000000000001E-2</v>
      </c>
      <c r="BB145">
        <f t="shared" si="145"/>
        <v>0.1109</v>
      </c>
      <c r="BC145">
        <f t="shared" si="146"/>
        <v>0.28849999999999998</v>
      </c>
      <c r="BE145">
        <f t="shared" si="147"/>
        <v>0.1085</v>
      </c>
      <c r="BF145">
        <f t="shared" si="148"/>
        <v>6.1800000000000001E-2</v>
      </c>
      <c r="BG145">
        <f t="shared" si="149"/>
        <v>0.13550000000000001</v>
      </c>
      <c r="BH145">
        <f t="shared" si="150"/>
        <v>4.3099999999999999E-2</v>
      </c>
      <c r="BI145">
        <f t="shared" si="151"/>
        <v>0.1663</v>
      </c>
      <c r="BK145">
        <f t="shared" si="152"/>
        <v>9.5000000000000001E-2</v>
      </c>
      <c r="BL145">
        <f t="shared" si="153"/>
        <v>9.3200000000000005E-2</v>
      </c>
      <c r="BM145">
        <f t="shared" si="154"/>
        <v>0.13220000000000001</v>
      </c>
      <c r="BN145">
        <f t="shared" si="155"/>
        <v>0.1171</v>
      </c>
      <c r="BO145">
        <f t="shared" si="156"/>
        <v>0.1082</v>
      </c>
    </row>
    <row r="146" spans="1:67" x14ac:dyDescent="0.25">
      <c r="A146">
        <v>196</v>
      </c>
      <c r="B146">
        <v>0.55000000000000004</v>
      </c>
      <c r="C146">
        <v>0.1</v>
      </c>
      <c r="D146">
        <v>0.27</v>
      </c>
      <c r="E146">
        <v>0.25</v>
      </c>
      <c r="F146">
        <v>0.28999999999999998</v>
      </c>
      <c r="G146" t="s">
        <v>21</v>
      </c>
      <c r="H146">
        <f t="shared" si="128"/>
        <v>3.3599999999999998E-2</v>
      </c>
      <c r="I146">
        <f t="shared" si="129"/>
        <v>2.7400000000000001E-2</v>
      </c>
      <c r="J146">
        <f t="shared" si="130"/>
        <v>0.10390000000000001</v>
      </c>
      <c r="K146">
        <f t="shared" si="131"/>
        <v>0.32679999999999998</v>
      </c>
      <c r="L146">
        <f t="shared" si="105"/>
        <v>2.7400000000000001E-2</v>
      </c>
      <c r="M146" t="str">
        <f t="shared" si="106"/>
        <v>Low</v>
      </c>
      <c r="N146">
        <f t="shared" si="107"/>
        <v>1</v>
      </c>
      <c r="O146">
        <f t="shared" si="132"/>
        <v>0.55559999999999998</v>
      </c>
      <c r="P146">
        <f t="shared" si="133"/>
        <v>0.1111</v>
      </c>
      <c r="Q146">
        <f t="shared" si="134"/>
        <v>0.28420000000000001</v>
      </c>
      <c r="R146">
        <f t="shared" si="135"/>
        <v>0.2525</v>
      </c>
      <c r="S146">
        <f t="shared" si="136"/>
        <v>0.31180000000000002</v>
      </c>
      <c r="U146">
        <f t="shared" si="108"/>
        <v>0.28570000000000001</v>
      </c>
      <c r="V146">
        <f t="shared" si="109"/>
        <v>0.8</v>
      </c>
      <c r="W146">
        <f t="shared" si="110"/>
        <v>0.55740000000000001</v>
      </c>
      <c r="X146">
        <f t="shared" si="111"/>
        <v>0.5968</v>
      </c>
      <c r="Y146">
        <f t="shared" si="112"/>
        <v>0.52459999999999996</v>
      </c>
      <c r="AA146">
        <f t="shared" si="113"/>
        <v>0.1537</v>
      </c>
      <c r="AB146">
        <f t="shared" si="114"/>
        <v>6.6E-3</v>
      </c>
      <c r="AC146">
        <f t="shared" si="115"/>
        <v>3.2300000000000002E-2</v>
      </c>
      <c r="AD146">
        <f t="shared" si="116"/>
        <v>2.5600000000000001E-2</v>
      </c>
      <c r="AE146">
        <f t="shared" si="117"/>
        <v>3.9E-2</v>
      </c>
      <c r="AG146">
        <f t="shared" si="118"/>
        <v>3.2599999999999997E-2</v>
      </c>
      <c r="AH146">
        <f t="shared" si="119"/>
        <v>0.45660000000000001</v>
      </c>
      <c r="AI146">
        <f t="shared" si="120"/>
        <v>0.155</v>
      </c>
      <c r="AJ146">
        <f t="shared" si="121"/>
        <v>0.18729999999999999</v>
      </c>
      <c r="AK146">
        <f t="shared" si="122"/>
        <v>0.1318</v>
      </c>
      <c r="AM146">
        <f t="shared" si="123"/>
        <v>0.26989999999999997</v>
      </c>
      <c r="AN146">
        <f t="shared" si="124"/>
        <v>0.68890000000000007</v>
      </c>
      <c r="AO146">
        <f t="shared" si="125"/>
        <v>0.2732</v>
      </c>
      <c r="AP146">
        <f t="shared" si="126"/>
        <v>0.34429999999999999</v>
      </c>
      <c r="AQ146">
        <f t="shared" si="127"/>
        <v>0.21279999999999993</v>
      </c>
      <c r="AS146">
        <f t="shared" si="137"/>
        <v>0.10680000000000001</v>
      </c>
      <c r="AT146">
        <f t="shared" si="138"/>
        <v>1.32E-2</v>
      </c>
      <c r="AU146">
        <f t="shared" si="139"/>
        <v>3.5999999999999997E-2</v>
      </c>
      <c r="AV146">
        <f t="shared" si="140"/>
        <v>2.8299999999999999E-2</v>
      </c>
      <c r="AW146">
        <f t="shared" si="141"/>
        <v>3.4000000000000002E-2</v>
      </c>
      <c r="AY146">
        <f t="shared" si="142"/>
        <v>0.1017</v>
      </c>
      <c r="AZ146">
        <f t="shared" si="143"/>
        <v>5.1299999999999998E-2</v>
      </c>
      <c r="BA146">
        <f t="shared" si="144"/>
        <v>6.9000000000000006E-2</v>
      </c>
      <c r="BB146">
        <f t="shared" si="145"/>
        <v>9.1899999999999996E-2</v>
      </c>
      <c r="BC146">
        <f t="shared" si="146"/>
        <v>1.5699999999999999E-2</v>
      </c>
      <c r="BE146">
        <f t="shared" si="147"/>
        <v>6.6600000000000006E-2</v>
      </c>
      <c r="BF146">
        <f t="shared" si="148"/>
        <v>6.6199999999999995E-2</v>
      </c>
      <c r="BG146">
        <f t="shared" si="149"/>
        <v>0.125</v>
      </c>
      <c r="BH146">
        <f t="shared" si="150"/>
        <v>2.41E-2</v>
      </c>
      <c r="BI146">
        <f t="shared" si="151"/>
        <v>0.1065</v>
      </c>
      <c r="BK146">
        <f t="shared" si="152"/>
        <v>5.3100000000000001E-2</v>
      </c>
      <c r="BL146">
        <f t="shared" si="153"/>
        <v>9.7600000000000006E-2</v>
      </c>
      <c r="BM146">
        <f t="shared" si="154"/>
        <v>0.1217</v>
      </c>
      <c r="BN146">
        <f t="shared" si="155"/>
        <v>9.8100000000000007E-2</v>
      </c>
      <c r="BO146">
        <f t="shared" si="156"/>
        <v>0.38100000000000001</v>
      </c>
    </row>
    <row r="147" spans="1:67" x14ac:dyDescent="0.25">
      <c r="A147">
        <v>197</v>
      </c>
      <c r="B147">
        <v>0.68</v>
      </c>
      <c r="C147">
        <v>0.19</v>
      </c>
      <c r="D147">
        <v>0.19</v>
      </c>
      <c r="E147">
        <v>0.48</v>
      </c>
      <c r="F147">
        <v>0.1</v>
      </c>
      <c r="G147" t="s">
        <v>13</v>
      </c>
      <c r="H147">
        <f t="shared" si="128"/>
        <v>1.0800000000000001E-2</v>
      </c>
      <c r="I147">
        <f t="shared" si="129"/>
        <v>2.5999999999999999E-2</v>
      </c>
      <c r="J147">
        <f t="shared" si="130"/>
        <v>0.13370000000000001</v>
      </c>
      <c r="K147">
        <f t="shared" si="131"/>
        <v>0.35039999999999999</v>
      </c>
      <c r="L147">
        <f t="shared" si="105"/>
        <v>1.0800000000000001E-2</v>
      </c>
      <c r="M147" t="str">
        <f t="shared" si="106"/>
        <v>very_low</v>
      </c>
      <c r="N147">
        <f t="shared" si="107"/>
        <v>1</v>
      </c>
      <c r="O147">
        <f t="shared" si="132"/>
        <v>0.68689999999999996</v>
      </c>
      <c r="P147">
        <f t="shared" si="133"/>
        <v>0.21110000000000001</v>
      </c>
      <c r="Q147">
        <f t="shared" si="134"/>
        <v>0.2</v>
      </c>
      <c r="R147">
        <f t="shared" si="135"/>
        <v>0.48480000000000001</v>
      </c>
      <c r="S147">
        <f t="shared" si="136"/>
        <v>0.1075</v>
      </c>
      <c r="U147">
        <f t="shared" si="108"/>
        <v>0.18559999999999999</v>
      </c>
      <c r="V147">
        <f t="shared" si="109"/>
        <v>0.65139999999999998</v>
      </c>
      <c r="W147">
        <f t="shared" si="110"/>
        <v>0.66669999999999996</v>
      </c>
      <c r="X147">
        <f t="shared" si="111"/>
        <v>0.34699999999999998</v>
      </c>
      <c r="Y147">
        <f t="shared" si="112"/>
        <v>0.80589999999999995</v>
      </c>
      <c r="AA147">
        <f t="shared" si="113"/>
        <v>0.28220000000000001</v>
      </c>
      <c r="AB147">
        <f t="shared" si="114"/>
        <v>1.84E-2</v>
      </c>
      <c r="AC147">
        <f t="shared" si="115"/>
        <v>1.67E-2</v>
      </c>
      <c r="AD147">
        <f t="shared" si="116"/>
        <v>0.1075</v>
      </c>
      <c r="AE147">
        <f t="shared" si="117"/>
        <v>6.3E-3</v>
      </c>
      <c r="AG147">
        <f t="shared" si="118"/>
        <v>1.47E-2</v>
      </c>
      <c r="AH147">
        <f t="shared" si="119"/>
        <v>0.2409</v>
      </c>
      <c r="AI147">
        <f t="shared" si="120"/>
        <v>0.25800000000000001</v>
      </c>
      <c r="AJ147">
        <f t="shared" si="121"/>
        <v>4.9000000000000002E-2</v>
      </c>
      <c r="AK147">
        <f t="shared" si="122"/>
        <v>0.46779999999999999</v>
      </c>
      <c r="AM147">
        <f t="shared" si="123"/>
        <v>0.50129999999999997</v>
      </c>
      <c r="AN147">
        <f t="shared" si="124"/>
        <v>0.44029999999999997</v>
      </c>
      <c r="AO147">
        <f t="shared" si="125"/>
        <v>0.46669999999999995</v>
      </c>
      <c r="AP147">
        <f t="shared" si="126"/>
        <v>0.13780000000000003</v>
      </c>
      <c r="AQ147">
        <f t="shared" si="127"/>
        <v>0.69839999999999991</v>
      </c>
      <c r="AS147">
        <f t="shared" si="137"/>
        <v>0.23530000000000001</v>
      </c>
      <c r="AT147">
        <f t="shared" si="138"/>
        <v>1.4E-3</v>
      </c>
      <c r="AU147">
        <f t="shared" si="139"/>
        <v>5.16E-2</v>
      </c>
      <c r="AV147">
        <f t="shared" si="140"/>
        <v>5.3600000000000002E-2</v>
      </c>
      <c r="AW147">
        <f t="shared" si="141"/>
        <v>1.2999999999999999E-3</v>
      </c>
      <c r="AY147">
        <f t="shared" si="142"/>
        <v>0.23019999999999999</v>
      </c>
      <c r="AZ147">
        <f t="shared" si="143"/>
        <v>3.95E-2</v>
      </c>
      <c r="BA147">
        <f t="shared" si="144"/>
        <v>8.4599999999999995E-2</v>
      </c>
      <c r="BB147">
        <f t="shared" si="145"/>
        <v>0.01</v>
      </c>
      <c r="BC147">
        <f t="shared" si="146"/>
        <v>1.7000000000000001E-2</v>
      </c>
      <c r="BE147">
        <f t="shared" si="147"/>
        <v>0.1951</v>
      </c>
      <c r="BF147">
        <f t="shared" si="148"/>
        <v>5.4399999999999997E-2</v>
      </c>
      <c r="BG147">
        <f t="shared" si="149"/>
        <v>0.1406</v>
      </c>
      <c r="BH147">
        <f t="shared" si="150"/>
        <v>5.7799999999999997E-2</v>
      </c>
      <c r="BI147">
        <f t="shared" si="151"/>
        <v>0.13919999999999999</v>
      </c>
      <c r="BK147">
        <f t="shared" si="152"/>
        <v>0.18160000000000001</v>
      </c>
      <c r="BL147">
        <f t="shared" si="153"/>
        <v>8.5800000000000001E-2</v>
      </c>
      <c r="BM147">
        <f t="shared" si="154"/>
        <v>0.13730000000000001</v>
      </c>
      <c r="BN147">
        <f t="shared" si="155"/>
        <v>1.6199999999999999E-2</v>
      </c>
      <c r="BO147">
        <f t="shared" si="156"/>
        <v>0.41370000000000001</v>
      </c>
    </row>
    <row r="148" spans="1:67" x14ac:dyDescent="0.25">
      <c r="A148">
        <v>198</v>
      </c>
      <c r="B148">
        <v>0.73</v>
      </c>
      <c r="C148">
        <v>0.2</v>
      </c>
      <c r="D148">
        <v>7.0000000000000007E-2</v>
      </c>
      <c r="E148">
        <v>0.72</v>
      </c>
      <c r="F148">
        <v>0.26</v>
      </c>
      <c r="G148" t="s">
        <v>21</v>
      </c>
      <c r="H148">
        <f t="shared" si="128"/>
        <v>4.4600000000000001E-2</v>
      </c>
      <c r="I148">
        <f t="shared" si="129"/>
        <v>3.1600000000000003E-2</v>
      </c>
      <c r="J148">
        <f t="shared" si="130"/>
        <v>0.12770000000000001</v>
      </c>
      <c r="K148">
        <f t="shared" si="131"/>
        <v>0.3427</v>
      </c>
      <c r="L148">
        <f t="shared" si="105"/>
        <v>3.1600000000000003E-2</v>
      </c>
      <c r="M148" t="str">
        <f t="shared" si="106"/>
        <v>Low</v>
      </c>
      <c r="N148">
        <f t="shared" si="107"/>
        <v>1</v>
      </c>
      <c r="O148">
        <f t="shared" si="132"/>
        <v>0.73740000000000006</v>
      </c>
      <c r="P148">
        <f t="shared" si="133"/>
        <v>0.22220000000000001</v>
      </c>
      <c r="Q148">
        <f t="shared" si="134"/>
        <v>7.3700000000000002E-2</v>
      </c>
      <c r="R148">
        <f t="shared" si="135"/>
        <v>0.72729999999999995</v>
      </c>
      <c r="S148">
        <f t="shared" si="136"/>
        <v>0.27960000000000002</v>
      </c>
      <c r="U148">
        <f t="shared" si="108"/>
        <v>0.15110000000000001</v>
      </c>
      <c r="V148">
        <f t="shared" si="109"/>
        <v>0.63639999999999997</v>
      </c>
      <c r="W148">
        <f t="shared" si="110"/>
        <v>0.86270000000000002</v>
      </c>
      <c r="X148">
        <f t="shared" si="111"/>
        <v>0.15790000000000001</v>
      </c>
      <c r="Y148">
        <f t="shared" si="112"/>
        <v>0.56299999999999994</v>
      </c>
      <c r="AA148">
        <f t="shared" si="113"/>
        <v>0.3513</v>
      </c>
      <c r="AB148">
        <f t="shared" si="114"/>
        <v>2.0199999999999999E-2</v>
      </c>
      <c r="AC148">
        <f t="shared" si="115"/>
        <v>3.7000000000000002E-3</v>
      </c>
      <c r="AD148">
        <f t="shared" si="116"/>
        <v>0.33639999999999998</v>
      </c>
      <c r="AE148">
        <f t="shared" si="117"/>
        <v>3.1199999999999999E-2</v>
      </c>
      <c r="AG148">
        <f t="shared" si="118"/>
        <v>1.0500000000000001E-2</v>
      </c>
      <c r="AH148">
        <f t="shared" si="119"/>
        <v>0.22500000000000001</v>
      </c>
      <c r="AI148">
        <f t="shared" si="120"/>
        <v>0.58850000000000002</v>
      </c>
      <c r="AJ148">
        <f t="shared" si="121"/>
        <v>1.12E-2</v>
      </c>
      <c r="AK148">
        <f t="shared" si="122"/>
        <v>0.1593</v>
      </c>
      <c r="AM148">
        <f t="shared" si="123"/>
        <v>0.58630000000000004</v>
      </c>
      <c r="AN148">
        <f t="shared" si="124"/>
        <v>0.41419999999999996</v>
      </c>
      <c r="AO148">
        <f t="shared" si="125"/>
        <v>0.78900000000000003</v>
      </c>
      <c r="AP148">
        <f t="shared" si="126"/>
        <v>0.56939999999999991</v>
      </c>
      <c r="AQ148">
        <f t="shared" si="127"/>
        <v>0.28339999999999993</v>
      </c>
      <c r="AS148">
        <f t="shared" si="137"/>
        <v>0.3044</v>
      </c>
      <c r="AT148">
        <f t="shared" si="138"/>
        <v>4.0000000000000002E-4</v>
      </c>
      <c r="AU148">
        <f t="shared" si="139"/>
        <v>6.4600000000000005E-2</v>
      </c>
      <c r="AV148">
        <f t="shared" si="140"/>
        <v>0.28249999999999997</v>
      </c>
      <c r="AW148">
        <f t="shared" si="141"/>
        <v>2.6200000000000001E-2</v>
      </c>
      <c r="AY148">
        <f t="shared" si="142"/>
        <v>0.29930000000000001</v>
      </c>
      <c r="AZ148">
        <f t="shared" si="143"/>
        <v>3.7699999999999997E-2</v>
      </c>
      <c r="BA148">
        <f t="shared" si="144"/>
        <v>9.7600000000000006E-2</v>
      </c>
      <c r="BB148">
        <f t="shared" si="145"/>
        <v>0.21890000000000001</v>
      </c>
      <c r="BC148">
        <f t="shared" si="146"/>
        <v>7.9000000000000008E-3</v>
      </c>
      <c r="BE148">
        <f t="shared" si="147"/>
        <v>0.26419999999999999</v>
      </c>
      <c r="BF148">
        <f t="shared" si="148"/>
        <v>5.2600000000000001E-2</v>
      </c>
      <c r="BG148">
        <f t="shared" si="149"/>
        <v>0.15359999999999999</v>
      </c>
      <c r="BH148">
        <f t="shared" si="150"/>
        <v>0.28670000000000001</v>
      </c>
      <c r="BI148">
        <f t="shared" si="151"/>
        <v>0.1143</v>
      </c>
      <c r="BK148">
        <f t="shared" si="152"/>
        <v>0.25069999999999998</v>
      </c>
      <c r="BL148">
        <f t="shared" si="153"/>
        <v>8.4000000000000005E-2</v>
      </c>
      <c r="BM148">
        <f t="shared" si="154"/>
        <v>0.15029999999999999</v>
      </c>
      <c r="BN148">
        <f t="shared" si="155"/>
        <v>0.2127</v>
      </c>
      <c r="BO148">
        <f t="shared" si="156"/>
        <v>0.38879999999999998</v>
      </c>
    </row>
    <row r="149" spans="1:67" x14ac:dyDescent="0.25">
      <c r="A149">
        <v>199</v>
      </c>
      <c r="B149">
        <v>0.78</v>
      </c>
      <c r="C149">
        <v>0.15</v>
      </c>
      <c r="D149">
        <v>0.38</v>
      </c>
      <c r="E149">
        <v>0.18</v>
      </c>
      <c r="F149">
        <v>0.63</v>
      </c>
      <c r="G149" t="s">
        <v>24</v>
      </c>
      <c r="H149">
        <f t="shared" si="128"/>
        <v>0.2142</v>
      </c>
      <c r="I149">
        <f t="shared" si="129"/>
        <v>0.20799999999999999</v>
      </c>
      <c r="J149">
        <f t="shared" si="130"/>
        <v>0.11459999999999999</v>
      </c>
      <c r="K149">
        <f t="shared" si="131"/>
        <v>0.13800000000000001</v>
      </c>
      <c r="L149">
        <f t="shared" si="105"/>
        <v>0.11459999999999999</v>
      </c>
      <c r="M149" t="str">
        <f t="shared" si="106"/>
        <v>Middle</v>
      </c>
      <c r="N149">
        <f t="shared" si="107"/>
        <v>1</v>
      </c>
      <c r="O149">
        <f t="shared" si="132"/>
        <v>0.78790000000000004</v>
      </c>
      <c r="P149">
        <f t="shared" si="133"/>
        <v>0.16669999999999999</v>
      </c>
      <c r="Q149">
        <f t="shared" si="134"/>
        <v>0.4</v>
      </c>
      <c r="R149">
        <f t="shared" si="135"/>
        <v>0.18179999999999999</v>
      </c>
      <c r="S149">
        <f t="shared" si="136"/>
        <v>0.6774</v>
      </c>
      <c r="U149">
        <f t="shared" si="108"/>
        <v>0.1186</v>
      </c>
      <c r="V149">
        <f t="shared" si="109"/>
        <v>0.71419999999999995</v>
      </c>
      <c r="W149">
        <f t="shared" si="110"/>
        <v>0.42859999999999998</v>
      </c>
      <c r="X149">
        <f t="shared" si="111"/>
        <v>0.69230000000000003</v>
      </c>
      <c r="Y149">
        <f t="shared" si="112"/>
        <v>0.1923</v>
      </c>
      <c r="AA149">
        <f t="shared" si="113"/>
        <v>0.43440000000000001</v>
      </c>
      <c r="AB149">
        <f t="shared" si="114"/>
        <v>1.23E-2</v>
      </c>
      <c r="AC149">
        <f t="shared" si="115"/>
        <v>6.7400000000000002E-2</v>
      </c>
      <c r="AD149">
        <f t="shared" si="116"/>
        <v>1.4200000000000001E-2</v>
      </c>
      <c r="AE149">
        <f t="shared" si="117"/>
        <v>0.27060000000000001</v>
      </c>
      <c r="AG149">
        <f t="shared" si="118"/>
        <v>7.1999999999999998E-3</v>
      </c>
      <c r="AH149">
        <f t="shared" si="119"/>
        <v>0.318</v>
      </c>
      <c r="AI149">
        <f t="shared" si="120"/>
        <v>7.9299999999999995E-2</v>
      </c>
      <c r="AJ149">
        <f t="shared" si="121"/>
        <v>0.28899999999999998</v>
      </c>
      <c r="AK149">
        <f t="shared" si="122"/>
        <v>1.5599999999999999E-2</v>
      </c>
      <c r="AM149">
        <f t="shared" si="123"/>
        <v>0.66930000000000001</v>
      </c>
      <c r="AN149">
        <f t="shared" si="124"/>
        <v>0.54749999999999999</v>
      </c>
      <c r="AO149">
        <f t="shared" si="125"/>
        <v>2.8599999999999959E-2</v>
      </c>
      <c r="AP149">
        <f t="shared" si="126"/>
        <v>0.51050000000000006</v>
      </c>
      <c r="AQ149">
        <f t="shared" si="127"/>
        <v>0.48509999999999998</v>
      </c>
      <c r="AS149">
        <f t="shared" si="137"/>
        <v>0.38750000000000001</v>
      </c>
      <c r="AT149">
        <f t="shared" si="138"/>
        <v>7.4999999999999997E-3</v>
      </c>
      <c r="AU149">
        <f t="shared" si="139"/>
        <v>8.9999999999999998E-4</v>
      </c>
      <c r="AV149">
        <f t="shared" si="140"/>
        <v>3.9699999999999999E-2</v>
      </c>
      <c r="AW149">
        <f t="shared" si="141"/>
        <v>0.2656</v>
      </c>
      <c r="AY149">
        <f t="shared" si="142"/>
        <v>0.38240000000000002</v>
      </c>
      <c r="AZ149">
        <f t="shared" si="143"/>
        <v>4.5600000000000002E-2</v>
      </c>
      <c r="BA149">
        <f t="shared" si="144"/>
        <v>3.39E-2</v>
      </c>
      <c r="BB149">
        <f t="shared" si="145"/>
        <v>0.1033</v>
      </c>
      <c r="BC149">
        <f t="shared" si="146"/>
        <v>0.24729999999999999</v>
      </c>
      <c r="BE149">
        <f t="shared" si="147"/>
        <v>0.3473</v>
      </c>
      <c r="BF149">
        <f t="shared" si="148"/>
        <v>6.0499999999999998E-2</v>
      </c>
      <c r="BG149">
        <f t="shared" si="149"/>
        <v>8.9899999999999994E-2</v>
      </c>
      <c r="BH149">
        <f t="shared" si="150"/>
        <v>3.5499999999999997E-2</v>
      </c>
      <c r="BI149">
        <f t="shared" si="151"/>
        <v>0.12509999999999999</v>
      </c>
      <c r="BK149">
        <f t="shared" si="152"/>
        <v>0.33379999999999999</v>
      </c>
      <c r="BL149">
        <f t="shared" si="153"/>
        <v>9.1899999999999996E-2</v>
      </c>
      <c r="BM149">
        <f t="shared" si="154"/>
        <v>8.6599999999999996E-2</v>
      </c>
      <c r="BN149">
        <f t="shared" si="155"/>
        <v>0.1095</v>
      </c>
      <c r="BO149">
        <f t="shared" si="156"/>
        <v>0.14940000000000001</v>
      </c>
    </row>
    <row r="150" spans="1:67" x14ac:dyDescent="0.25">
      <c r="A150">
        <v>200</v>
      </c>
      <c r="B150">
        <v>0.55000000000000004</v>
      </c>
      <c r="C150">
        <v>0.1</v>
      </c>
      <c r="D150">
        <v>0.34</v>
      </c>
      <c r="E150">
        <v>0.3</v>
      </c>
      <c r="F150">
        <v>0.1</v>
      </c>
      <c r="G150" t="s">
        <v>13</v>
      </c>
      <c r="H150">
        <f t="shared" si="128"/>
        <v>4.3E-3</v>
      </c>
      <c r="I150">
        <f t="shared" si="129"/>
        <v>2.52E-2</v>
      </c>
      <c r="J150">
        <f t="shared" si="130"/>
        <v>0.12670000000000001</v>
      </c>
      <c r="K150">
        <f t="shared" si="131"/>
        <v>0.34960000000000002</v>
      </c>
      <c r="L150">
        <f t="shared" si="105"/>
        <v>4.3E-3</v>
      </c>
      <c r="M150" t="str">
        <f t="shared" si="106"/>
        <v>very_low</v>
      </c>
      <c r="N150">
        <f t="shared" si="107"/>
        <v>1</v>
      </c>
      <c r="O150">
        <f t="shared" si="132"/>
        <v>0.55559999999999998</v>
      </c>
      <c r="P150">
        <f t="shared" si="133"/>
        <v>0.1111</v>
      </c>
      <c r="Q150">
        <f t="shared" si="134"/>
        <v>0.3579</v>
      </c>
      <c r="R150">
        <f t="shared" si="135"/>
        <v>0.30299999999999999</v>
      </c>
      <c r="S150">
        <f t="shared" si="136"/>
        <v>0.1075</v>
      </c>
      <c r="U150">
        <f t="shared" si="108"/>
        <v>0.28570000000000001</v>
      </c>
      <c r="V150">
        <f t="shared" si="109"/>
        <v>0.8</v>
      </c>
      <c r="W150">
        <f t="shared" si="110"/>
        <v>0.47289999999999999</v>
      </c>
      <c r="X150">
        <f t="shared" si="111"/>
        <v>0.53490000000000004</v>
      </c>
      <c r="Y150">
        <f t="shared" si="112"/>
        <v>0.80589999999999995</v>
      </c>
      <c r="AA150">
        <f t="shared" si="113"/>
        <v>0.1537</v>
      </c>
      <c r="AB150">
        <f t="shared" si="114"/>
        <v>6.6E-3</v>
      </c>
      <c r="AC150">
        <f t="shared" si="115"/>
        <v>5.2400000000000002E-2</v>
      </c>
      <c r="AD150">
        <f t="shared" si="116"/>
        <v>3.6700000000000003E-2</v>
      </c>
      <c r="AE150">
        <f t="shared" si="117"/>
        <v>6.3E-3</v>
      </c>
      <c r="AG150">
        <f t="shared" si="118"/>
        <v>3.2599999999999997E-2</v>
      </c>
      <c r="AH150">
        <f t="shared" si="119"/>
        <v>0.45660000000000001</v>
      </c>
      <c r="AI150">
        <f t="shared" si="120"/>
        <v>0.1009</v>
      </c>
      <c r="AJ150">
        <f t="shared" si="121"/>
        <v>0.13880000000000001</v>
      </c>
      <c r="AK150">
        <f t="shared" si="122"/>
        <v>0.46779999999999999</v>
      </c>
      <c r="AM150">
        <f t="shared" si="123"/>
        <v>0.26989999999999997</v>
      </c>
      <c r="AN150">
        <f t="shared" si="124"/>
        <v>0.68890000000000007</v>
      </c>
      <c r="AO150">
        <f t="shared" si="125"/>
        <v>0.11499999999999999</v>
      </c>
      <c r="AP150">
        <f t="shared" si="126"/>
        <v>0.23190000000000005</v>
      </c>
      <c r="AQ150">
        <f t="shared" si="127"/>
        <v>0.69839999999999991</v>
      </c>
      <c r="AS150">
        <f t="shared" si="137"/>
        <v>0.10680000000000001</v>
      </c>
      <c r="AT150">
        <f t="shared" si="138"/>
        <v>1.32E-2</v>
      </c>
      <c r="AU150">
        <f t="shared" si="139"/>
        <v>1.5900000000000001E-2</v>
      </c>
      <c r="AV150">
        <f t="shared" si="140"/>
        <v>1.72E-2</v>
      </c>
      <c r="AW150">
        <f t="shared" si="141"/>
        <v>1.2999999999999999E-3</v>
      </c>
      <c r="AY150">
        <f t="shared" si="142"/>
        <v>0.1017</v>
      </c>
      <c r="AZ150">
        <f t="shared" si="143"/>
        <v>5.1299999999999998E-2</v>
      </c>
      <c r="BA150">
        <f t="shared" si="144"/>
        <v>4.8899999999999999E-2</v>
      </c>
      <c r="BB150">
        <f t="shared" si="145"/>
        <v>8.0799999999999997E-2</v>
      </c>
      <c r="BC150">
        <f t="shared" si="146"/>
        <v>1.7000000000000001E-2</v>
      </c>
      <c r="BE150">
        <f t="shared" si="147"/>
        <v>6.6600000000000006E-2</v>
      </c>
      <c r="BF150">
        <f t="shared" si="148"/>
        <v>6.6199999999999995E-2</v>
      </c>
      <c r="BG150">
        <f t="shared" si="149"/>
        <v>0.10489999999999999</v>
      </c>
      <c r="BH150">
        <f t="shared" si="150"/>
        <v>1.2999999999999999E-2</v>
      </c>
      <c r="BI150">
        <f t="shared" si="151"/>
        <v>0.13919999999999999</v>
      </c>
      <c r="BK150">
        <f t="shared" si="152"/>
        <v>5.3100000000000001E-2</v>
      </c>
      <c r="BL150">
        <f t="shared" si="153"/>
        <v>9.7600000000000006E-2</v>
      </c>
      <c r="BM150">
        <f t="shared" si="154"/>
        <v>0.1016</v>
      </c>
      <c r="BN150">
        <f t="shared" si="155"/>
        <v>8.6999999999999994E-2</v>
      </c>
      <c r="BO150">
        <f t="shared" si="156"/>
        <v>0.41370000000000001</v>
      </c>
    </row>
    <row r="151" spans="1:67" x14ac:dyDescent="0.25">
      <c r="A151">
        <v>201</v>
      </c>
      <c r="B151">
        <v>0.59</v>
      </c>
      <c r="C151">
        <v>0.18</v>
      </c>
      <c r="D151">
        <v>0.31</v>
      </c>
      <c r="E151">
        <v>0.55000000000000004</v>
      </c>
      <c r="F151">
        <v>0.09</v>
      </c>
      <c r="G151" t="s">
        <v>13</v>
      </c>
      <c r="H151">
        <f t="shared" si="128"/>
        <v>9.1000000000000004E-3</v>
      </c>
      <c r="I151">
        <f t="shared" si="129"/>
        <v>2.47E-2</v>
      </c>
      <c r="J151">
        <f t="shared" si="130"/>
        <v>0.13339999999999999</v>
      </c>
      <c r="K151">
        <f t="shared" si="131"/>
        <v>0.34839999999999999</v>
      </c>
      <c r="L151">
        <f t="shared" si="105"/>
        <v>9.1000000000000004E-3</v>
      </c>
      <c r="M151" t="str">
        <f t="shared" si="106"/>
        <v>very_low</v>
      </c>
      <c r="N151">
        <f t="shared" si="107"/>
        <v>1</v>
      </c>
      <c r="O151">
        <f t="shared" si="132"/>
        <v>0.59599999999999997</v>
      </c>
      <c r="P151">
        <f t="shared" si="133"/>
        <v>0.2</v>
      </c>
      <c r="Q151">
        <f t="shared" si="134"/>
        <v>0.32629999999999998</v>
      </c>
      <c r="R151">
        <f t="shared" si="135"/>
        <v>0.55559999999999998</v>
      </c>
      <c r="S151">
        <f t="shared" si="136"/>
        <v>9.6799999999999997E-2</v>
      </c>
      <c r="U151">
        <f t="shared" si="108"/>
        <v>0.25309999999999999</v>
      </c>
      <c r="V151">
        <f t="shared" si="109"/>
        <v>0.66669999999999996</v>
      </c>
      <c r="W151">
        <f t="shared" si="110"/>
        <v>0.50800000000000001</v>
      </c>
      <c r="X151">
        <f t="shared" si="111"/>
        <v>0.28570000000000001</v>
      </c>
      <c r="Y151">
        <f t="shared" si="112"/>
        <v>0.82350000000000001</v>
      </c>
      <c r="AA151">
        <f t="shared" si="113"/>
        <v>0.18659999999999999</v>
      </c>
      <c r="AB151">
        <f t="shared" si="114"/>
        <v>1.67E-2</v>
      </c>
      <c r="AC151">
        <f t="shared" si="115"/>
        <v>4.2900000000000001E-2</v>
      </c>
      <c r="AD151">
        <f t="shared" si="116"/>
        <v>0.1537</v>
      </c>
      <c r="AE151">
        <f t="shared" si="117"/>
        <v>5.4000000000000003E-3</v>
      </c>
      <c r="AG151">
        <f t="shared" si="118"/>
        <v>2.5700000000000001E-2</v>
      </c>
      <c r="AH151">
        <f t="shared" si="119"/>
        <v>0.25800000000000001</v>
      </c>
      <c r="AI151">
        <f t="shared" si="120"/>
        <v>0.1212</v>
      </c>
      <c r="AJ151">
        <f t="shared" si="121"/>
        <v>3.2599999999999997E-2</v>
      </c>
      <c r="AK151">
        <f t="shared" si="122"/>
        <v>0.50270000000000004</v>
      </c>
      <c r="AM151">
        <f t="shared" si="123"/>
        <v>0.34289999999999998</v>
      </c>
      <c r="AN151">
        <f t="shared" si="124"/>
        <v>0.46669999999999995</v>
      </c>
      <c r="AO151">
        <f t="shared" si="125"/>
        <v>0.18170000000000003</v>
      </c>
      <c r="AP151">
        <f t="shared" si="126"/>
        <v>0.26989999999999997</v>
      </c>
      <c r="AQ151">
        <f t="shared" si="127"/>
        <v>0.72670000000000001</v>
      </c>
      <c r="AS151">
        <f t="shared" si="137"/>
        <v>0.13969999999999999</v>
      </c>
      <c r="AT151">
        <f t="shared" si="138"/>
        <v>3.0999999999999999E-3</v>
      </c>
      <c r="AU151">
        <f t="shared" si="139"/>
        <v>2.5399999999999999E-2</v>
      </c>
      <c r="AV151">
        <f t="shared" si="140"/>
        <v>9.98E-2</v>
      </c>
      <c r="AW151">
        <f t="shared" si="141"/>
        <v>4.0000000000000002E-4</v>
      </c>
      <c r="AY151">
        <f t="shared" si="142"/>
        <v>0.1346</v>
      </c>
      <c r="AZ151">
        <f t="shared" si="143"/>
        <v>4.1200000000000001E-2</v>
      </c>
      <c r="BA151">
        <f t="shared" si="144"/>
        <v>5.8400000000000001E-2</v>
      </c>
      <c r="BB151">
        <f t="shared" si="145"/>
        <v>3.6200000000000003E-2</v>
      </c>
      <c r="BC151">
        <f t="shared" si="146"/>
        <v>1.7899999999999999E-2</v>
      </c>
      <c r="BE151">
        <f t="shared" si="147"/>
        <v>9.9500000000000005E-2</v>
      </c>
      <c r="BF151">
        <f t="shared" si="148"/>
        <v>5.6099999999999997E-2</v>
      </c>
      <c r="BG151">
        <f t="shared" si="149"/>
        <v>0.1144</v>
      </c>
      <c r="BH151">
        <f t="shared" si="150"/>
        <v>0.104</v>
      </c>
      <c r="BI151">
        <f t="shared" si="151"/>
        <v>0.1401</v>
      </c>
      <c r="BK151">
        <f t="shared" si="152"/>
        <v>8.5999999999999993E-2</v>
      </c>
      <c r="BL151">
        <f t="shared" si="153"/>
        <v>8.7499999999999994E-2</v>
      </c>
      <c r="BM151">
        <f t="shared" si="154"/>
        <v>0.1111</v>
      </c>
      <c r="BN151">
        <f t="shared" si="155"/>
        <v>0.03</v>
      </c>
      <c r="BO151">
        <f t="shared" si="156"/>
        <v>0.41460000000000002</v>
      </c>
    </row>
    <row r="152" spans="1:67" x14ac:dyDescent="0.25">
      <c r="A152">
        <v>202</v>
      </c>
      <c r="B152">
        <v>0.64</v>
      </c>
      <c r="C152">
        <v>0.09</v>
      </c>
      <c r="D152">
        <v>0.33</v>
      </c>
      <c r="E152">
        <v>0.65</v>
      </c>
      <c r="F152">
        <v>0.5</v>
      </c>
      <c r="G152" t="s">
        <v>24</v>
      </c>
      <c r="H152">
        <f t="shared" si="128"/>
        <v>0.12130000000000001</v>
      </c>
      <c r="I152">
        <f t="shared" si="129"/>
        <v>0.10829999999999999</v>
      </c>
      <c r="J152">
        <f t="shared" si="130"/>
        <v>2.98E-2</v>
      </c>
      <c r="K152">
        <f t="shared" si="131"/>
        <v>0.24479999999999999</v>
      </c>
      <c r="L152">
        <f t="shared" si="105"/>
        <v>2.98E-2</v>
      </c>
      <c r="M152" t="str">
        <f t="shared" si="106"/>
        <v>Middle</v>
      </c>
      <c r="N152">
        <f t="shared" si="107"/>
        <v>1</v>
      </c>
      <c r="O152">
        <f t="shared" si="132"/>
        <v>0.64649999999999996</v>
      </c>
      <c r="P152">
        <f t="shared" si="133"/>
        <v>0.1</v>
      </c>
      <c r="Q152">
        <f t="shared" si="134"/>
        <v>0.34739999999999999</v>
      </c>
      <c r="R152">
        <f t="shared" si="135"/>
        <v>0.65659999999999996</v>
      </c>
      <c r="S152">
        <f t="shared" si="136"/>
        <v>0.53759999999999997</v>
      </c>
      <c r="U152">
        <f t="shared" si="108"/>
        <v>0.2147</v>
      </c>
      <c r="V152">
        <f t="shared" si="109"/>
        <v>0.81820000000000004</v>
      </c>
      <c r="W152">
        <f t="shared" si="110"/>
        <v>0.48430000000000001</v>
      </c>
      <c r="X152">
        <f t="shared" si="111"/>
        <v>0.20730000000000001</v>
      </c>
      <c r="Y152">
        <f t="shared" si="112"/>
        <v>0.30070000000000002</v>
      </c>
      <c r="AA152">
        <f t="shared" si="113"/>
        <v>0.2356</v>
      </c>
      <c r="AB152">
        <f t="shared" si="114"/>
        <v>5.5999999999999999E-3</v>
      </c>
      <c r="AC152">
        <f t="shared" si="115"/>
        <v>4.9099999999999998E-2</v>
      </c>
      <c r="AD152">
        <f t="shared" si="116"/>
        <v>0.24660000000000001</v>
      </c>
      <c r="AE152">
        <f t="shared" si="117"/>
        <v>0.14069999999999999</v>
      </c>
      <c r="AG152">
        <f t="shared" si="118"/>
        <v>1.9E-2</v>
      </c>
      <c r="AH152">
        <f t="shared" si="119"/>
        <v>0.4919</v>
      </c>
      <c r="AI152">
        <f t="shared" si="120"/>
        <v>0.1072</v>
      </c>
      <c r="AJ152">
        <f t="shared" si="121"/>
        <v>1.78E-2</v>
      </c>
      <c r="AK152">
        <f t="shared" si="122"/>
        <v>3.6200000000000003E-2</v>
      </c>
      <c r="AM152">
        <f t="shared" si="123"/>
        <v>0.43179999999999996</v>
      </c>
      <c r="AN152">
        <f t="shared" si="124"/>
        <v>0.71820000000000006</v>
      </c>
      <c r="AO152">
        <f t="shared" si="125"/>
        <v>0.13690000000000002</v>
      </c>
      <c r="AP152">
        <f t="shared" si="126"/>
        <v>0.44929999999999992</v>
      </c>
      <c r="AQ152">
        <f t="shared" si="127"/>
        <v>0.23689999999999994</v>
      </c>
      <c r="AS152">
        <f t="shared" si="137"/>
        <v>0.18870000000000001</v>
      </c>
      <c r="AT152">
        <f t="shared" si="138"/>
        <v>1.4200000000000001E-2</v>
      </c>
      <c r="AU152">
        <f t="shared" si="139"/>
        <v>1.9199999999999998E-2</v>
      </c>
      <c r="AV152">
        <f t="shared" si="140"/>
        <v>0.19270000000000001</v>
      </c>
      <c r="AW152">
        <f t="shared" si="141"/>
        <v>0.13569999999999999</v>
      </c>
      <c r="AY152">
        <f t="shared" si="142"/>
        <v>0.18360000000000001</v>
      </c>
      <c r="AZ152">
        <f t="shared" si="143"/>
        <v>5.2299999999999999E-2</v>
      </c>
      <c r="BA152">
        <f t="shared" si="144"/>
        <v>5.2200000000000003E-2</v>
      </c>
      <c r="BB152">
        <f t="shared" si="145"/>
        <v>0.12909999999999999</v>
      </c>
      <c r="BC152">
        <f t="shared" si="146"/>
        <v>0.1174</v>
      </c>
      <c r="BE152">
        <f t="shared" si="147"/>
        <v>0.14849999999999999</v>
      </c>
      <c r="BF152">
        <f t="shared" si="148"/>
        <v>6.7199999999999996E-2</v>
      </c>
      <c r="BG152">
        <f t="shared" si="149"/>
        <v>0.1082</v>
      </c>
      <c r="BH152">
        <f t="shared" si="150"/>
        <v>0.19689999999999999</v>
      </c>
      <c r="BI152">
        <f t="shared" si="151"/>
        <v>4.7999999999999996E-3</v>
      </c>
      <c r="BK152">
        <f t="shared" si="152"/>
        <v>0.13500000000000001</v>
      </c>
      <c r="BL152">
        <f t="shared" si="153"/>
        <v>9.8599999999999993E-2</v>
      </c>
      <c r="BM152">
        <f t="shared" si="154"/>
        <v>0.10489999999999999</v>
      </c>
      <c r="BN152">
        <f t="shared" si="155"/>
        <v>0.1229</v>
      </c>
      <c r="BO152">
        <f t="shared" si="156"/>
        <v>0.27929999999999999</v>
      </c>
    </row>
    <row r="153" spans="1:67" x14ac:dyDescent="0.25">
      <c r="A153">
        <v>203</v>
      </c>
      <c r="B153">
        <v>0.6</v>
      </c>
      <c r="C153">
        <v>0.19</v>
      </c>
      <c r="D153">
        <v>0.55000000000000004</v>
      </c>
      <c r="E153">
        <v>0.08</v>
      </c>
      <c r="F153">
        <v>0.1</v>
      </c>
      <c r="G153" t="s">
        <v>13</v>
      </c>
      <c r="H153">
        <f t="shared" si="128"/>
        <v>1.7500000000000002E-2</v>
      </c>
      <c r="I153">
        <f t="shared" si="129"/>
        <v>2.9700000000000001E-2</v>
      </c>
      <c r="J153">
        <f t="shared" si="130"/>
        <v>0.1163</v>
      </c>
      <c r="K153">
        <f t="shared" si="131"/>
        <v>0.34</v>
      </c>
      <c r="L153">
        <f t="shared" si="105"/>
        <v>1.7500000000000002E-2</v>
      </c>
      <c r="M153" t="str">
        <f t="shared" si="106"/>
        <v>very_low</v>
      </c>
      <c r="N153">
        <f t="shared" si="107"/>
        <v>1</v>
      </c>
      <c r="O153">
        <f t="shared" si="132"/>
        <v>0.60609999999999997</v>
      </c>
      <c r="P153">
        <f t="shared" si="133"/>
        <v>0.21110000000000001</v>
      </c>
      <c r="Q153">
        <f t="shared" si="134"/>
        <v>0.57889999999999997</v>
      </c>
      <c r="R153">
        <f t="shared" si="135"/>
        <v>8.0799999999999997E-2</v>
      </c>
      <c r="S153">
        <f t="shared" si="136"/>
        <v>0.1075</v>
      </c>
      <c r="U153">
        <f t="shared" si="108"/>
        <v>0.24529999999999999</v>
      </c>
      <c r="V153">
        <f t="shared" si="109"/>
        <v>0.65139999999999998</v>
      </c>
      <c r="W153">
        <f t="shared" si="110"/>
        <v>0.26669999999999999</v>
      </c>
      <c r="X153">
        <f t="shared" si="111"/>
        <v>0.85050000000000003</v>
      </c>
      <c r="Y153">
        <f t="shared" si="112"/>
        <v>0.80589999999999995</v>
      </c>
      <c r="AA153">
        <f t="shared" si="113"/>
        <v>0.1956</v>
      </c>
      <c r="AB153">
        <f t="shared" si="114"/>
        <v>1.84E-2</v>
      </c>
      <c r="AC153">
        <f t="shared" si="115"/>
        <v>0.17199999999999999</v>
      </c>
      <c r="AD153">
        <f t="shared" si="116"/>
        <v>4.1999999999999997E-3</v>
      </c>
      <c r="AE153">
        <f t="shared" si="117"/>
        <v>6.3E-3</v>
      </c>
      <c r="AG153">
        <f t="shared" si="118"/>
        <v>2.4199999999999999E-2</v>
      </c>
      <c r="AH153">
        <f t="shared" si="119"/>
        <v>0.2409</v>
      </c>
      <c r="AI153">
        <f t="shared" si="120"/>
        <v>2.8500000000000001E-2</v>
      </c>
      <c r="AJ153">
        <f t="shared" si="121"/>
        <v>0.5605</v>
      </c>
      <c r="AK153">
        <f t="shared" si="122"/>
        <v>0.46779999999999999</v>
      </c>
      <c r="AM153">
        <f t="shared" si="123"/>
        <v>0.36080000000000001</v>
      </c>
      <c r="AN153">
        <f t="shared" si="124"/>
        <v>0.44029999999999997</v>
      </c>
      <c r="AO153">
        <f t="shared" si="125"/>
        <v>0.31219999999999998</v>
      </c>
      <c r="AP153">
        <f t="shared" si="126"/>
        <v>0.76970000000000005</v>
      </c>
      <c r="AQ153">
        <f t="shared" si="127"/>
        <v>0.69839999999999991</v>
      </c>
      <c r="AS153">
        <f t="shared" si="137"/>
        <v>0.1487</v>
      </c>
      <c r="AT153">
        <f t="shared" si="138"/>
        <v>1.4E-3</v>
      </c>
      <c r="AU153">
        <f t="shared" si="139"/>
        <v>0.1037</v>
      </c>
      <c r="AV153">
        <f t="shared" si="140"/>
        <v>4.9700000000000001E-2</v>
      </c>
      <c r="AW153">
        <f t="shared" si="141"/>
        <v>1.2999999999999999E-3</v>
      </c>
      <c r="AY153">
        <f t="shared" si="142"/>
        <v>0.14360000000000001</v>
      </c>
      <c r="AZ153">
        <f t="shared" si="143"/>
        <v>3.95E-2</v>
      </c>
      <c r="BA153">
        <f t="shared" si="144"/>
        <v>7.0699999999999999E-2</v>
      </c>
      <c r="BB153">
        <f t="shared" si="145"/>
        <v>0.1133</v>
      </c>
      <c r="BC153">
        <f t="shared" si="146"/>
        <v>1.7000000000000001E-2</v>
      </c>
      <c r="BE153">
        <f t="shared" si="147"/>
        <v>0.1085</v>
      </c>
      <c r="BF153">
        <f t="shared" si="148"/>
        <v>5.4399999999999997E-2</v>
      </c>
      <c r="BG153">
        <f t="shared" si="149"/>
        <v>1.47E-2</v>
      </c>
      <c r="BH153">
        <f t="shared" si="150"/>
        <v>4.5499999999999999E-2</v>
      </c>
      <c r="BI153">
        <f t="shared" si="151"/>
        <v>0.13919999999999999</v>
      </c>
      <c r="BK153">
        <f t="shared" si="152"/>
        <v>9.5000000000000001E-2</v>
      </c>
      <c r="BL153">
        <f t="shared" si="153"/>
        <v>8.5800000000000001E-2</v>
      </c>
      <c r="BM153">
        <f t="shared" si="154"/>
        <v>1.7999999999999999E-2</v>
      </c>
      <c r="BN153">
        <f t="shared" si="155"/>
        <v>0.1195</v>
      </c>
      <c r="BO153">
        <f t="shared" si="156"/>
        <v>0.41370000000000001</v>
      </c>
    </row>
    <row r="154" spans="1:67" x14ac:dyDescent="0.25">
      <c r="A154">
        <v>204</v>
      </c>
      <c r="B154">
        <v>0.69</v>
      </c>
      <c r="C154">
        <v>0.02</v>
      </c>
      <c r="D154">
        <v>0.62</v>
      </c>
      <c r="E154">
        <v>0.3</v>
      </c>
      <c r="F154">
        <v>0.28999999999999998</v>
      </c>
      <c r="G154" t="s">
        <v>21</v>
      </c>
      <c r="H154">
        <f t="shared" si="128"/>
        <v>5.1499999999999997E-2</v>
      </c>
      <c r="I154">
        <f t="shared" si="129"/>
        <v>3.6499999999999998E-2</v>
      </c>
      <c r="J154">
        <f t="shared" si="130"/>
        <v>9.8100000000000007E-2</v>
      </c>
      <c r="K154">
        <f t="shared" si="131"/>
        <v>0.32190000000000002</v>
      </c>
      <c r="L154">
        <f t="shared" si="105"/>
        <v>3.6499999999999998E-2</v>
      </c>
      <c r="M154" t="str">
        <f t="shared" si="106"/>
        <v>Low</v>
      </c>
      <c r="N154">
        <f t="shared" si="107"/>
        <v>1</v>
      </c>
      <c r="O154">
        <f t="shared" si="132"/>
        <v>0.69699999999999995</v>
      </c>
      <c r="P154">
        <f t="shared" si="133"/>
        <v>2.2200000000000001E-2</v>
      </c>
      <c r="Q154">
        <f t="shared" si="134"/>
        <v>0.65259999999999996</v>
      </c>
      <c r="R154">
        <f t="shared" si="135"/>
        <v>0.30299999999999999</v>
      </c>
      <c r="S154">
        <f t="shared" si="136"/>
        <v>0.31180000000000002</v>
      </c>
      <c r="U154">
        <f t="shared" si="108"/>
        <v>0.17860000000000001</v>
      </c>
      <c r="V154">
        <f t="shared" si="109"/>
        <v>0.95660000000000001</v>
      </c>
      <c r="W154">
        <f t="shared" si="110"/>
        <v>0.2102</v>
      </c>
      <c r="X154">
        <f t="shared" si="111"/>
        <v>0.53490000000000004</v>
      </c>
      <c r="Y154">
        <f t="shared" si="112"/>
        <v>0.52459999999999996</v>
      </c>
      <c r="AA154">
        <f t="shared" si="113"/>
        <v>0.29499999999999998</v>
      </c>
      <c r="AB154">
        <f t="shared" si="114"/>
        <v>8.9999999999999998E-4</v>
      </c>
      <c r="AC154">
        <f t="shared" si="115"/>
        <v>0.2422</v>
      </c>
      <c r="AD154">
        <f t="shared" si="116"/>
        <v>3.6700000000000003E-2</v>
      </c>
      <c r="AE154">
        <f t="shared" si="117"/>
        <v>3.9E-2</v>
      </c>
      <c r="AG154">
        <f t="shared" si="118"/>
        <v>1.38E-2</v>
      </c>
      <c r="AH154">
        <f t="shared" si="119"/>
        <v>0.84860000000000002</v>
      </c>
      <c r="AI154">
        <f t="shared" si="120"/>
        <v>1.83E-2</v>
      </c>
      <c r="AJ154">
        <f t="shared" si="121"/>
        <v>0.13880000000000001</v>
      </c>
      <c r="AK154">
        <f t="shared" si="122"/>
        <v>0.1318</v>
      </c>
      <c r="AM154">
        <f t="shared" si="123"/>
        <v>0.51839999999999997</v>
      </c>
      <c r="AN154">
        <f t="shared" si="124"/>
        <v>0.93440000000000001</v>
      </c>
      <c r="AO154">
        <f t="shared" si="125"/>
        <v>0.44239999999999996</v>
      </c>
      <c r="AP154">
        <f t="shared" si="126"/>
        <v>0.23190000000000005</v>
      </c>
      <c r="AQ154">
        <f t="shared" si="127"/>
        <v>0.21279999999999993</v>
      </c>
      <c r="AS154">
        <f t="shared" si="137"/>
        <v>0.24809999999999999</v>
      </c>
      <c r="AT154">
        <f t="shared" si="138"/>
        <v>1.89E-2</v>
      </c>
      <c r="AU154">
        <f t="shared" si="139"/>
        <v>0.1739</v>
      </c>
      <c r="AV154">
        <f t="shared" si="140"/>
        <v>1.72E-2</v>
      </c>
      <c r="AW154">
        <f t="shared" si="141"/>
        <v>3.4000000000000002E-2</v>
      </c>
      <c r="AY154">
        <f t="shared" si="142"/>
        <v>0.24299999999999999</v>
      </c>
      <c r="AZ154">
        <f t="shared" si="143"/>
        <v>5.7000000000000002E-2</v>
      </c>
      <c r="BA154">
        <f t="shared" si="144"/>
        <v>0.1409</v>
      </c>
      <c r="BB154">
        <f t="shared" si="145"/>
        <v>8.0799999999999997E-2</v>
      </c>
      <c r="BC154">
        <f t="shared" si="146"/>
        <v>1.5699999999999999E-2</v>
      </c>
      <c r="BE154">
        <f t="shared" si="147"/>
        <v>0.2079</v>
      </c>
      <c r="BF154">
        <f t="shared" si="148"/>
        <v>7.1900000000000006E-2</v>
      </c>
      <c r="BG154">
        <f t="shared" si="149"/>
        <v>8.4900000000000003E-2</v>
      </c>
      <c r="BH154">
        <f t="shared" si="150"/>
        <v>1.2999999999999999E-2</v>
      </c>
      <c r="BI154">
        <f t="shared" si="151"/>
        <v>0.1065</v>
      </c>
      <c r="BK154">
        <f t="shared" si="152"/>
        <v>0.19439999999999999</v>
      </c>
      <c r="BL154">
        <f t="shared" si="153"/>
        <v>0.1033</v>
      </c>
      <c r="BM154">
        <f t="shared" si="154"/>
        <v>8.8200000000000001E-2</v>
      </c>
      <c r="BN154">
        <f t="shared" si="155"/>
        <v>8.6999999999999994E-2</v>
      </c>
      <c r="BO154">
        <f t="shared" si="156"/>
        <v>0.38100000000000001</v>
      </c>
    </row>
    <row r="155" spans="1:67" x14ac:dyDescent="0.25">
      <c r="A155">
        <v>205</v>
      </c>
      <c r="B155">
        <v>0.78</v>
      </c>
      <c r="C155">
        <v>0.21</v>
      </c>
      <c r="D155">
        <v>0.68</v>
      </c>
      <c r="E155">
        <v>0.65</v>
      </c>
      <c r="F155">
        <v>0.75</v>
      </c>
      <c r="G155" t="s">
        <v>20</v>
      </c>
      <c r="H155">
        <f t="shared" si="128"/>
        <v>0.4138</v>
      </c>
      <c r="I155">
        <f t="shared" si="129"/>
        <v>0.39200000000000002</v>
      </c>
      <c r="J155">
        <f t="shared" si="130"/>
        <v>0.29099999999999998</v>
      </c>
      <c r="K155">
        <f t="shared" si="131"/>
        <v>6.9099999999999995E-2</v>
      </c>
      <c r="L155">
        <f t="shared" si="105"/>
        <v>6.9099999999999995E-2</v>
      </c>
      <c r="M155" t="str">
        <f t="shared" si="106"/>
        <v>High</v>
      </c>
      <c r="N155">
        <f t="shared" si="107"/>
        <v>1</v>
      </c>
      <c r="O155">
        <f t="shared" si="132"/>
        <v>0.78790000000000004</v>
      </c>
      <c r="P155">
        <f t="shared" si="133"/>
        <v>0.23330000000000001</v>
      </c>
      <c r="Q155">
        <f t="shared" si="134"/>
        <v>0.71579999999999999</v>
      </c>
      <c r="R155">
        <f t="shared" si="135"/>
        <v>0.65659999999999996</v>
      </c>
      <c r="S155">
        <f t="shared" si="136"/>
        <v>0.80649999999999999</v>
      </c>
      <c r="U155">
        <f t="shared" si="108"/>
        <v>0.1186</v>
      </c>
      <c r="V155">
        <f t="shared" si="109"/>
        <v>0.62170000000000003</v>
      </c>
      <c r="W155">
        <f t="shared" si="110"/>
        <v>0.1656</v>
      </c>
      <c r="X155">
        <f t="shared" si="111"/>
        <v>0.20730000000000001</v>
      </c>
      <c r="Y155">
        <f t="shared" si="112"/>
        <v>0.1071</v>
      </c>
      <c r="AA155">
        <f t="shared" si="113"/>
        <v>0.43440000000000001</v>
      </c>
      <c r="AB155">
        <f t="shared" si="114"/>
        <v>2.2100000000000002E-2</v>
      </c>
      <c r="AC155">
        <f t="shared" si="115"/>
        <v>0.32019999999999998</v>
      </c>
      <c r="AD155">
        <f t="shared" si="116"/>
        <v>0.24660000000000001</v>
      </c>
      <c r="AE155">
        <f t="shared" si="117"/>
        <v>0.46899999999999997</v>
      </c>
      <c r="AG155">
        <f t="shared" si="118"/>
        <v>7.1999999999999998E-3</v>
      </c>
      <c r="AH155">
        <f t="shared" si="119"/>
        <v>0.21029999999999999</v>
      </c>
      <c r="AI155">
        <f t="shared" si="120"/>
        <v>1.21E-2</v>
      </c>
      <c r="AJ155">
        <f t="shared" si="121"/>
        <v>1.78E-2</v>
      </c>
      <c r="AK155">
        <f t="shared" si="122"/>
        <v>6.1999999999999998E-3</v>
      </c>
      <c r="AM155">
        <f t="shared" si="123"/>
        <v>0.66930000000000001</v>
      </c>
      <c r="AN155">
        <f t="shared" si="124"/>
        <v>0.38840000000000002</v>
      </c>
      <c r="AO155">
        <f t="shared" si="125"/>
        <v>0.55020000000000002</v>
      </c>
      <c r="AP155">
        <f t="shared" si="126"/>
        <v>0.44929999999999992</v>
      </c>
      <c r="AQ155">
        <f t="shared" si="127"/>
        <v>0.69940000000000002</v>
      </c>
      <c r="AS155">
        <f t="shared" si="137"/>
        <v>0.38750000000000001</v>
      </c>
      <c r="AT155">
        <f t="shared" si="138"/>
        <v>2.3E-3</v>
      </c>
      <c r="AU155">
        <f t="shared" si="139"/>
        <v>0.25190000000000001</v>
      </c>
      <c r="AV155">
        <f t="shared" si="140"/>
        <v>0.19270000000000001</v>
      </c>
      <c r="AW155">
        <f t="shared" si="141"/>
        <v>0.46400000000000002</v>
      </c>
      <c r="AY155">
        <f t="shared" si="142"/>
        <v>0.38240000000000002</v>
      </c>
      <c r="AZ155">
        <f t="shared" si="143"/>
        <v>3.5799999999999998E-2</v>
      </c>
      <c r="BA155">
        <f t="shared" si="144"/>
        <v>0.21890000000000001</v>
      </c>
      <c r="BB155">
        <f t="shared" si="145"/>
        <v>0.12909999999999999</v>
      </c>
      <c r="BC155">
        <f t="shared" si="146"/>
        <v>0.44569999999999999</v>
      </c>
      <c r="BE155">
        <f t="shared" si="147"/>
        <v>0.3473</v>
      </c>
      <c r="BF155">
        <f t="shared" si="148"/>
        <v>5.0700000000000002E-2</v>
      </c>
      <c r="BG155">
        <f t="shared" si="149"/>
        <v>0.16289999999999999</v>
      </c>
      <c r="BH155">
        <f t="shared" si="150"/>
        <v>0.19689999999999999</v>
      </c>
      <c r="BI155">
        <f t="shared" si="151"/>
        <v>0.32350000000000001</v>
      </c>
      <c r="BK155">
        <f t="shared" si="152"/>
        <v>0.33379999999999999</v>
      </c>
      <c r="BL155">
        <f t="shared" si="153"/>
        <v>8.2100000000000006E-2</v>
      </c>
      <c r="BM155">
        <f t="shared" si="154"/>
        <v>0.16619999999999999</v>
      </c>
      <c r="BN155">
        <f t="shared" si="155"/>
        <v>0.1229</v>
      </c>
      <c r="BO155">
        <f t="shared" si="156"/>
        <v>4.9000000000000002E-2</v>
      </c>
    </row>
    <row r="156" spans="1:67" x14ac:dyDescent="0.25">
      <c r="A156">
        <v>206</v>
      </c>
      <c r="B156">
        <v>0.62</v>
      </c>
      <c r="C156">
        <v>0.14000000000000001</v>
      </c>
      <c r="D156">
        <v>0.52</v>
      </c>
      <c r="E156">
        <v>0.81</v>
      </c>
      <c r="F156">
        <v>0.15</v>
      </c>
      <c r="G156" t="s">
        <v>21</v>
      </c>
      <c r="H156">
        <f t="shared" si="128"/>
        <v>3.9399999999999998E-2</v>
      </c>
      <c r="I156">
        <f t="shared" si="129"/>
        <v>3.6299999999999999E-2</v>
      </c>
      <c r="J156">
        <f t="shared" si="130"/>
        <v>0.13270000000000001</v>
      </c>
      <c r="K156">
        <f t="shared" si="131"/>
        <v>0.34770000000000001</v>
      </c>
      <c r="L156">
        <f t="shared" si="105"/>
        <v>3.6299999999999999E-2</v>
      </c>
      <c r="M156" t="str">
        <f t="shared" si="106"/>
        <v>Low</v>
      </c>
      <c r="N156">
        <f t="shared" si="107"/>
        <v>1</v>
      </c>
      <c r="O156">
        <f t="shared" si="132"/>
        <v>0.62629999999999997</v>
      </c>
      <c r="P156">
        <f t="shared" si="133"/>
        <v>0.15559999999999999</v>
      </c>
      <c r="Q156">
        <f t="shared" si="134"/>
        <v>0.5474</v>
      </c>
      <c r="R156">
        <f t="shared" si="135"/>
        <v>0.81820000000000004</v>
      </c>
      <c r="S156">
        <f t="shared" si="136"/>
        <v>0.1613</v>
      </c>
      <c r="U156">
        <f t="shared" si="108"/>
        <v>0.2298</v>
      </c>
      <c r="V156">
        <f t="shared" si="109"/>
        <v>0.73070000000000002</v>
      </c>
      <c r="W156">
        <f t="shared" si="110"/>
        <v>0.29249999999999998</v>
      </c>
      <c r="X156">
        <f t="shared" si="111"/>
        <v>0.1</v>
      </c>
      <c r="Y156">
        <f t="shared" si="112"/>
        <v>0.72219999999999995</v>
      </c>
      <c r="AA156">
        <f t="shared" si="113"/>
        <v>0.21479999999999999</v>
      </c>
      <c r="AB156">
        <f t="shared" si="114"/>
        <v>1.0999999999999999E-2</v>
      </c>
      <c r="AC156">
        <f t="shared" si="115"/>
        <v>0.14760000000000001</v>
      </c>
      <c r="AD156">
        <f t="shared" si="116"/>
        <v>0.4919</v>
      </c>
      <c r="AE156">
        <f t="shared" si="117"/>
        <v>1.1599999999999999E-2</v>
      </c>
      <c r="AG156">
        <f t="shared" si="118"/>
        <v>2.1399999999999999E-2</v>
      </c>
      <c r="AH156">
        <f t="shared" si="119"/>
        <v>0.34139999999999998</v>
      </c>
      <c r="AI156">
        <f t="shared" si="120"/>
        <v>3.4200000000000001E-2</v>
      </c>
      <c r="AJ156">
        <f t="shared" si="121"/>
        <v>5.5999999999999999E-3</v>
      </c>
      <c r="AK156">
        <f t="shared" si="122"/>
        <v>0.3291</v>
      </c>
      <c r="AM156">
        <f t="shared" si="123"/>
        <v>0.39649999999999996</v>
      </c>
      <c r="AN156">
        <f t="shared" si="124"/>
        <v>0.57510000000000006</v>
      </c>
      <c r="AO156">
        <f t="shared" si="125"/>
        <v>0.25490000000000002</v>
      </c>
      <c r="AP156">
        <f t="shared" si="126"/>
        <v>0.71820000000000006</v>
      </c>
      <c r="AQ156">
        <f t="shared" si="127"/>
        <v>0.56089999999999995</v>
      </c>
      <c r="AS156">
        <f t="shared" si="137"/>
        <v>0.16789999999999999</v>
      </c>
      <c r="AT156">
        <f t="shared" si="138"/>
        <v>8.8000000000000005E-3</v>
      </c>
      <c r="AU156">
        <f t="shared" si="139"/>
        <v>7.9299999999999995E-2</v>
      </c>
      <c r="AV156">
        <f t="shared" si="140"/>
        <v>0.438</v>
      </c>
      <c r="AW156">
        <f t="shared" si="141"/>
        <v>6.6E-3</v>
      </c>
      <c r="AY156">
        <f t="shared" si="142"/>
        <v>0.1628</v>
      </c>
      <c r="AZ156">
        <f t="shared" si="143"/>
        <v>4.6899999999999997E-2</v>
      </c>
      <c r="BA156">
        <f t="shared" si="144"/>
        <v>4.6300000000000001E-2</v>
      </c>
      <c r="BB156">
        <f t="shared" si="145"/>
        <v>0.37440000000000001</v>
      </c>
      <c r="BC156">
        <f t="shared" si="146"/>
        <v>1.17E-2</v>
      </c>
      <c r="BE156">
        <f t="shared" si="147"/>
        <v>0.12770000000000001</v>
      </c>
      <c r="BF156">
        <f t="shared" si="148"/>
        <v>6.1800000000000001E-2</v>
      </c>
      <c r="BG156">
        <f t="shared" si="149"/>
        <v>9.7000000000000003E-3</v>
      </c>
      <c r="BH156">
        <f t="shared" si="150"/>
        <v>0.44219999999999998</v>
      </c>
      <c r="BI156">
        <f t="shared" si="151"/>
        <v>0.13389999999999999</v>
      </c>
      <c r="BK156">
        <f t="shared" si="152"/>
        <v>0.1142</v>
      </c>
      <c r="BL156">
        <f t="shared" si="153"/>
        <v>9.3200000000000005E-2</v>
      </c>
      <c r="BM156">
        <f t="shared" si="154"/>
        <v>6.4000000000000003E-3</v>
      </c>
      <c r="BN156">
        <f t="shared" si="155"/>
        <v>0.36820000000000003</v>
      </c>
      <c r="BO156">
        <f t="shared" si="156"/>
        <v>0.40839999999999999</v>
      </c>
    </row>
    <row r="157" spans="1:67" x14ac:dyDescent="0.25">
      <c r="A157">
        <v>207</v>
      </c>
      <c r="B157">
        <v>0.7</v>
      </c>
      <c r="C157">
        <v>0.18</v>
      </c>
      <c r="D157">
        <v>0.88</v>
      </c>
      <c r="E157">
        <v>0.09</v>
      </c>
      <c r="F157">
        <v>0.66</v>
      </c>
      <c r="G157" t="s">
        <v>24</v>
      </c>
      <c r="H157">
        <f t="shared" si="128"/>
        <v>0.33860000000000001</v>
      </c>
      <c r="I157">
        <f t="shared" si="129"/>
        <v>0.32369999999999999</v>
      </c>
      <c r="J157">
        <f t="shared" si="130"/>
        <v>0.21540000000000001</v>
      </c>
      <c r="K157">
        <f t="shared" si="131"/>
        <v>0.17399999999999999</v>
      </c>
      <c r="L157">
        <f t="shared" si="105"/>
        <v>0.17399999999999999</v>
      </c>
      <c r="M157" t="str">
        <f t="shared" si="106"/>
        <v>High</v>
      </c>
      <c r="N157">
        <f t="shared" si="107"/>
        <v>0</v>
      </c>
      <c r="O157">
        <f t="shared" si="132"/>
        <v>0.70709999999999995</v>
      </c>
      <c r="P157">
        <f t="shared" si="133"/>
        <v>0.2</v>
      </c>
      <c r="Q157">
        <f t="shared" si="134"/>
        <v>0.92630000000000001</v>
      </c>
      <c r="R157">
        <f t="shared" si="135"/>
        <v>9.0899999999999995E-2</v>
      </c>
      <c r="S157">
        <f t="shared" si="136"/>
        <v>0.7097</v>
      </c>
      <c r="U157">
        <f t="shared" si="108"/>
        <v>0.1716</v>
      </c>
      <c r="V157">
        <f t="shared" si="109"/>
        <v>0.66669999999999996</v>
      </c>
      <c r="W157">
        <f t="shared" si="110"/>
        <v>3.8300000000000001E-2</v>
      </c>
      <c r="X157">
        <f t="shared" si="111"/>
        <v>0.83330000000000004</v>
      </c>
      <c r="Y157">
        <f t="shared" si="112"/>
        <v>0.16980000000000001</v>
      </c>
      <c r="AA157">
        <f t="shared" si="113"/>
        <v>0.30830000000000002</v>
      </c>
      <c r="AB157">
        <f t="shared" si="114"/>
        <v>1.67E-2</v>
      </c>
      <c r="AC157">
        <f t="shared" si="115"/>
        <v>0.75529999999999997</v>
      </c>
      <c r="AD157">
        <f t="shared" si="116"/>
        <v>4.8999999999999998E-3</v>
      </c>
      <c r="AE157">
        <f t="shared" si="117"/>
        <v>0.31180000000000002</v>
      </c>
      <c r="AG157">
        <f t="shared" si="118"/>
        <v>1.29E-2</v>
      </c>
      <c r="AH157">
        <f t="shared" si="119"/>
        <v>0.25800000000000001</v>
      </c>
      <c r="AI157">
        <f t="shared" si="120"/>
        <v>1.6999999999999999E-3</v>
      </c>
      <c r="AJ157">
        <f t="shared" si="121"/>
        <v>0.52310000000000001</v>
      </c>
      <c r="AK157">
        <f t="shared" si="122"/>
        <v>1.2699999999999999E-2</v>
      </c>
      <c r="AM157">
        <f t="shared" si="123"/>
        <v>0.53549999999999998</v>
      </c>
      <c r="AN157">
        <f t="shared" si="124"/>
        <v>0.46669999999999995</v>
      </c>
      <c r="AO157">
        <f t="shared" si="125"/>
        <v>0.88800000000000001</v>
      </c>
      <c r="AP157">
        <f t="shared" si="126"/>
        <v>0.74240000000000006</v>
      </c>
      <c r="AQ157">
        <f t="shared" si="127"/>
        <v>0.53990000000000005</v>
      </c>
      <c r="AS157">
        <f t="shared" si="137"/>
        <v>0.26140000000000002</v>
      </c>
      <c r="AT157">
        <f t="shared" si="138"/>
        <v>3.0999999999999999E-3</v>
      </c>
      <c r="AU157">
        <f t="shared" si="139"/>
        <v>0.68700000000000006</v>
      </c>
      <c r="AV157">
        <f t="shared" si="140"/>
        <v>4.9000000000000002E-2</v>
      </c>
      <c r="AW157">
        <f t="shared" si="141"/>
        <v>0.30680000000000002</v>
      </c>
      <c r="AY157">
        <f t="shared" si="142"/>
        <v>0.25629999999999997</v>
      </c>
      <c r="AZ157">
        <f t="shared" si="143"/>
        <v>4.1200000000000001E-2</v>
      </c>
      <c r="BA157">
        <f t="shared" si="144"/>
        <v>0.65400000000000003</v>
      </c>
      <c r="BB157">
        <f t="shared" si="145"/>
        <v>0.11260000000000001</v>
      </c>
      <c r="BC157">
        <f t="shared" si="146"/>
        <v>0.28849999999999998</v>
      </c>
      <c r="BE157">
        <f t="shared" si="147"/>
        <v>0.22120000000000001</v>
      </c>
      <c r="BF157">
        <f t="shared" si="148"/>
        <v>5.6099999999999997E-2</v>
      </c>
      <c r="BG157">
        <f t="shared" si="149"/>
        <v>0.59799999999999998</v>
      </c>
      <c r="BH157">
        <f t="shared" si="150"/>
        <v>4.48E-2</v>
      </c>
      <c r="BI157">
        <f t="shared" si="151"/>
        <v>0.1663</v>
      </c>
      <c r="BK157">
        <f t="shared" si="152"/>
        <v>0.2077</v>
      </c>
      <c r="BL157">
        <f t="shared" si="153"/>
        <v>8.7499999999999994E-2</v>
      </c>
      <c r="BM157">
        <f t="shared" si="154"/>
        <v>0.60129999999999995</v>
      </c>
      <c r="BN157">
        <f t="shared" si="155"/>
        <v>0.1188</v>
      </c>
      <c r="BO157">
        <f t="shared" si="156"/>
        <v>0.1082</v>
      </c>
    </row>
    <row r="158" spans="1:67" x14ac:dyDescent="0.25">
      <c r="A158">
        <v>208</v>
      </c>
      <c r="B158">
        <v>0.75</v>
      </c>
      <c r="C158">
        <v>1.4999999999999999E-2</v>
      </c>
      <c r="D158">
        <v>0.78</v>
      </c>
      <c r="E158">
        <v>0.31</v>
      </c>
      <c r="F158">
        <v>0.53</v>
      </c>
      <c r="G158" t="s">
        <v>24</v>
      </c>
      <c r="H158">
        <f t="shared" si="128"/>
        <v>0.1855</v>
      </c>
      <c r="I158">
        <f t="shared" si="129"/>
        <v>0.1706</v>
      </c>
      <c r="J158">
        <f t="shared" si="130"/>
        <v>6.2300000000000001E-2</v>
      </c>
      <c r="K158">
        <f t="shared" si="131"/>
        <v>0.2555</v>
      </c>
      <c r="L158">
        <f t="shared" si="105"/>
        <v>6.2300000000000001E-2</v>
      </c>
      <c r="M158" t="str">
        <f t="shared" si="106"/>
        <v>Middle</v>
      </c>
      <c r="N158">
        <f t="shared" si="107"/>
        <v>1</v>
      </c>
      <c r="O158">
        <f t="shared" si="132"/>
        <v>0.75760000000000005</v>
      </c>
      <c r="P158">
        <f t="shared" si="133"/>
        <v>1.67E-2</v>
      </c>
      <c r="Q158">
        <f t="shared" si="134"/>
        <v>0.82110000000000005</v>
      </c>
      <c r="R158">
        <f t="shared" si="135"/>
        <v>0.31309999999999999</v>
      </c>
      <c r="S158">
        <f t="shared" si="136"/>
        <v>0.56989999999999996</v>
      </c>
      <c r="U158">
        <f t="shared" si="108"/>
        <v>0.13789999999999999</v>
      </c>
      <c r="V158">
        <f t="shared" si="109"/>
        <v>0.96709999999999996</v>
      </c>
      <c r="W158">
        <f t="shared" si="110"/>
        <v>9.8199999999999996E-2</v>
      </c>
      <c r="X158">
        <f t="shared" si="111"/>
        <v>0.52310000000000001</v>
      </c>
      <c r="Y158">
        <f t="shared" si="112"/>
        <v>0.27400000000000002</v>
      </c>
      <c r="AA158">
        <f t="shared" si="113"/>
        <v>0.38269999999999998</v>
      </c>
      <c r="AB158">
        <f t="shared" si="114"/>
        <v>6.9999999999999999E-4</v>
      </c>
      <c r="AC158">
        <f t="shared" si="115"/>
        <v>0.49780000000000002</v>
      </c>
      <c r="AD158">
        <f t="shared" si="116"/>
        <v>3.9300000000000002E-2</v>
      </c>
      <c r="AE158">
        <f t="shared" si="117"/>
        <v>0.16470000000000001</v>
      </c>
      <c r="AG158">
        <f t="shared" si="118"/>
        <v>9.1000000000000004E-3</v>
      </c>
      <c r="AH158">
        <f t="shared" si="119"/>
        <v>0.88329999999999997</v>
      </c>
      <c r="AI158">
        <f t="shared" si="120"/>
        <v>5.4999999999999997E-3</v>
      </c>
      <c r="AJ158">
        <f t="shared" si="121"/>
        <v>0.1308</v>
      </c>
      <c r="AK158">
        <f t="shared" si="122"/>
        <v>0.03</v>
      </c>
      <c r="AM158">
        <f t="shared" si="123"/>
        <v>0.61970000000000003</v>
      </c>
      <c r="AN158">
        <f t="shared" si="124"/>
        <v>0.95039999999999991</v>
      </c>
      <c r="AO158">
        <f t="shared" si="125"/>
        <v>0.7229000000000001</v>
      </c>
      <c r="AP158">
        <f t="shared" si="126"/>
        <v>0.21000000000000002</v>
      </c>
      <c r="AQ158">
        <f t="shared" si="127"/>
        <v>0.29589999999999994</v>
      </c>
      <c r="AS158">
        <f t="shared" si="137"/>
        <v>0.33579999999999999</v>
      </c>
      <c r="AT158">
        <f t="shared" si="138"/>
        <v>1.9099999999999999E-2</v>
      </c>
      <c r="AU158">
        <f t="shared" si="139"/>
        <v>0.42949999999999999</v>
      </c>
      <c r="AV158">
        <f t="shared" si="140"/>
        <v>1.46E-2</v>
      </c>
      <c r="AW158">
        <f t="shared" si="141"/>
        <v>0.15970000000000001</v>
      </c>
      <c r="AY158">
        <f t="shared" si="142"/>
        <v>0.33069999999999999</v>
      </c>
      <c r="AZ158">
        <f t="shared" si="143"/>
        <v>5.7200000000000001E-2</v>
      </c>
      <c r="BA158">
        <f t="shared" si="144"/>
        <v>0.39650000000000002</v>
      </c>
      <c r="BB158">
        <f t="shared" si="145"/>
        <v>7.8200000000000006E-2</v>
      </c>
      <c r="BC158">
        <f t="shared" si="146"/>
        <v>0.1414</v>
      </c>
      <c r="BE158">
        <f t="shared" si="147"/>
        <v>0.29559999999999997</v>
      </c>
      <c r="BF158">
        <f t="shared" si="148"/>
        <v>7.2099999999999997E-2</v>
      </c>
      <c r="BG158">
        <f t="shared" si="149"/>
        <v>0.34050000000000002</v>
      </c>
      <c r="BH158">
        <f t="shared" si="150"/>
        <v>1.04E-2</v>
      </c>
      <c r="BI158">
        <f t="shared" si="151"/>
        <v>1.9199999999999998E-2</v>
      </c>
      <c r="BK158">
        <f t="shared" si="152"/>
        <v>0.28210000000000002</v>
      </c>
      <c r="BL158">
        <f t="shared" si="153"/>
        <v>0.10349999999999999</v>
      </c>
      <c r="BM158">
        <f t="shared" si="154"/>
        <v>0.34379999999999999</v>
      </c>
      <c r="BN158">
        <f t="shared" si="155"/>
        <v>8.4400000000000003E-2</v>
      </c>
      <c r="BO158">
        <f t="shared" si="156"/>
        <v>0.25530000000000003</v>
      </c>
    </row>
    <row r="159" spans="1:67" x14ac:dyDescent="0.25">
      <c r="A159">
        <v>209</v>
      </c>
      <c r="B159">
        <v>0.55000000000000004</v>
      </c>
      <c r="C159">
        <v>0.17</v>
      </c>
      <c r="D159">
        <v>0.71</v>
      </c>
      <c r="E159">
        <v>0.48</v>
      </c>
      <c r="F159">
        <v>0.11</v>
      </c>
      <c r="G159" t="s">
        <v>13</v>
      </c>
      <c r="H159">
        <f t="shared" si="128"/>
        <v>4.4299999999999999E-2</v>
      </c>
      <c r="I159">
        <f t="shared" si="129"/>
        <v>4.9299999999999997E-2</v>
      </c>
      <c r="J159">
        <f t="shared" si="130"/>
        <v>0.1421</v>
      </c>
      <c r="K159">
        <f t="shared" si="131"/>
        <v>0.35970000000000002</v>
      </c>
      <c r="L159">
        <f t="shared" si="105"/>
        <v>4.4299999999999999E-2</v>
      </c>
      <c r="M159" t="str">
        <f t="shared" si="106"/>
        <v>very_low</v>
      </c>
      <c r="N159">
        <f t="shared" si="107"/>
        <v>1</v>
      </c>
      <c r="O159">
        <f t="shared" si="132"/>
        <v>0.55559999999999998</v>
      </c>
      <c r="P159">
        <f t="shared" si="133"/>
        <v>0.18890000000000001</v>
      </c>
      <c r="Q159">
        <f t="shared" si="134"/>
        <v>0.74739999999999995</v>
      </c>
      <c r="R159">
        <f t="shared" si="135"/>
        <v>0.48480000000000001</v>
      </c>
      <c r="S159">
        <f t="shared" si="136"/>
        <v>0.1183</v>
      </c>
      <c r="U159">
        <f t="shared" si="108"/>
        <v>0.28570000000000001</v>
      </c>
      <c r="V159">
        <f t="shared" si="109"/>
        <v>0.68220000000000003</v>
      </c>
      <c r="W159">
        <f t="shared" si="110"/>
        <v>0.14460000000000001</v>
      </c>
      <c r="X159">
        <f t="shared" si="111"/>
        <v>0.34699999999999998</v>
      </c>
      <c r="Y159">
        <f t="shared" si="112"/>
        <v>0.78839999999999999</v>
      </c>
      <c r="AA159">
        <f t="shared" si="113"/>
        <v>0.1537</v>
      </c>
      <c r="AB159">
        <f t="shared" si="114"/>
        <v>1.5100000000000001E-2</v>
      </c>
      <c r="AC159">
        <f t="shared" si="115"/>
        <v>0.36649999999999999</v>
      </c>
      <c r="AD159">
        <f t="shared" si="116"/>
        <v>0.1075</v>
      </c>
      <c r="AE159">
        <f t="shared" si="117"/>
        <v>7.1999999999999998E-3</v>
      </c>
      <c r="AG159">
        <f t="shared" si="118"/>
        <v>3.2599999999999997E-2</v>
      </c>
      <c r="AH159">
        <f t="shared" si="119"/>
        <v>0.27639999999999998</v>
      </c>
      <c r="AI159">
        <f t="shared" si="120"/>
        <v>9.7999999999999997E-3</v>
      </c>
      <c r="AJ159">
        <f t="shared" si="121"/>
        <v>4.9000000000000002E-2</v>
      </c>
      <c r="AK159">
        <f t="shared" si="122"/>
        <v>0.43530000000000002</v>
      </c>
      <c r="AM159">
        <f t="shared" si="123"/>
        <v>0.26989999999999997</v>
      </c>
      <c r="AN159">
        <f t="shared" si="124"/>
        <v>0.49330000000000002</v>
      </c>
      <c r="AO159">
        <f t="shared" si="125"/>
        <v>0.6028</v>
      </c>
      <c r="AP159">
        <f t="shared" si="126"/>
        <v>0.13780000000000003</v>
      </c>
      <c r="AQ159">
        <f t="shared" si="127"/>
        <v>0.67010000000000003</v>
      </c>
      <c r="AS159">
        <f t="shared" si="137"/>
        <v>0.10680000000000001</v>
      </c>
      <c r="AT159">
        <f t="shared" si="138"/>
        <v>4.7000000000000002E-3</v>
      </c>
      <c r="AU159">
        <f t="shared" si="139"/>
        <v>0.29820000000000002</v>
      </c>
      <c r="AV159">
        <f t="shared" si="140"/>
        <v>5.3600000000000002E-2</v>
      </c>
      <c r="AW159">
        <f t="shared" si="141"/>
        <v>2.2000000000000001E-3</v>
      </c>
      <c r="AY159">
        <f t="shared" si="142"/>
        <v>0.1017</v>
      </c>
      <c r="AZ159">
        <f t="shared" si="143"/>
        <v>4.2799999999999998E-2</v>
      </c>
      <c r="BA159">
        <f t="shared" si="144"/>
        <v>0.26519999999999999</v>
      </c>
      <c r="BB159">
        <f t="shared" si="145"/>
        <v>0.01</v>
      </c>
      <c r="BC159">
        <f t="shared" si="146"/>
        <v>1.61E-2</v>
      </c>
      <c r="BE159">
        <f t="shared" si="147"/>
        <v>6.6600000000000006E-2</v>
      </c>
      <c r="BF159">
        <f t="shared" si="148"/>
        <v>5.7700000000000001E-2</v>
      </c>
      <c r="BG159">
        <f t="shared" si="149"/>
        <v>0.2092</v>
      </c>
      <c r="BH159">
        <f t="shared" si="150"/>
        <v>5.7799999999999997E-2</v>
      </c>
      <c r="BI159">
        <f t="shared" si="151"/>
        <v>0.13830000000000001</v>
      </c>
      <c r="BK159">
        <f t="shared" si="152"/>
        <v>5.3100000000000001E-2</v>
      </c>
      <c r="BL159">
        <f t="shared" si="153"/>
        <v>8.9099999999999999E-2</v>
      </c>
      <c r="BM159">
        <f t="shared" si="154"/>
        <v>0.21249999999999999</v>
      </c>
      <c r="BN159">
        <f t="shared" si="155"/>
        <v>1.6199999999999999E-2</v>
      </c>
      <c r="BO159">
        <f t="shared" si="156"/>
        <v>0.4128</v>
      </c>
    </row>
    <row r="160" spans="1:67" x14ac:dyDescent="0.25">
      <c r="A160">
        <v>210</v>
      </c>
      <c r="B160">
        <v>0.85</v>
      </c>
      <c r="C160">
        <v>0.05</v>
      </c>
      <c r="D160">
        <v>0.91</v>
      </c>
      <c r="E160">
        <v>0.8</v>
      </c>
      <c r="F160">
        <v>0.68</v>
      </c>
      <c r="G160" t="s">
        <v>20</v>
      </c>
      <c r="H160">
        <f t="shared" si="128"/>
        <v>0.3957</v>
      </c>
      <c r="I160">
        <f t="shared" si="129"/>
        <v>0.37390000000000001</v>
      </c>
      <c r="J160">
        <f t="shared" si="130"/>
        <v>0.27289999999999998</v>
      </c>
      <c r="K160">
        <f t="shared" si="131"/>
        <v>0.17530000000000001</v>
      </c>
      <c r="L160">
        <f t="shared" si="105"/>
        <v>0.17530000000000001</v>
      </c>
      <c r="M160" t="str">
        <f t="shared" si="106"/>
        <v>High</v>
      </c>
      <c r="N160">
        <f t="shared" si="107"/>
        <v>1</v>
      </c>
      <c r="O160">
        <f t="shared" si="132"/>
        <v>0.85860000000000003</v>
      </c>
      <c r="P160">
        <f t="shared" si="133"/>
        <v>5.5599999999999997E-2</v>
      </c>
      <c r="Q160">
        <f t="shared" si="134"/>
        <v>0.95789999999999997</v>
      </c>
      <c r="R160">
        <f t="shared" si="135"/>
        <v>0.80810000000000004</v>
      </c>
      <c r="S160">
        <f t="shared" si="136"/>
        <v>0.73119999999999996</v>
      </c>
      <c r="U160">
        <f t="shared" si="108"/>
        <v>7.6100000000000001E-2</v>
      </c>
      <c r="V160">
        <f t="shared" si="109"/>
        <v>0.89470000000000005</v>
      </c>
      <c r="W160">
        <f t="shared" si="110"/>
        <v>2.1499999999999998E-2</v>
      </c>
      <c r="X160">
        <f t="shared" si="111"/>
        <v>0.1061</v>
      </c>
      <c r="Y160">
        <f t="shared" si="112"/>
        <v>0.15529999999999999</v>
      </c>
      <c r="AA160">
        <f t="shared" si="113"/>
        <v>0.57889999999999997</v>
      </c>
      <c r="AB160">
        <f t="shared" si="114"/>
        <v>2.5999999999999999E-3</v>
      </c>
      <c r="AC160">
        <f t="shared" si="115"/>
        <v>0.8528</v>
      </c>
      <c r="AD160">
        <f t="shared" si="116"/>
        <v>0.47210000000000002</v>
      </c>
      <c r="AE160">
        <f t="shared" si="117"/>
        <v>0.34210000000000002</v>
      </c>
      <c r="AG160">
        <f t="shared" si="118"/>
        <v>3.8999999999999998E-3</v>
      </c>
      <c r="AH160">
        <f t="shared" si="119"/>
        <v>0.66779999999999995</v>
      </c>
      <c r="AI160">
        <f t="shared" si="120"/>
        <v>8.9999999999999998E-4</v>
      </c>
      <c r="AJ160">
        <f t="shared" si="121"/>
        <v>6.1000000000000004E-3</v>
      </c>
      <c r="AK160">
        <f t="shared" si="122"/>
        <v>1.09E-2</v>
      </c>
      <c r="AM160">
        <f t="shared" si="123"/>
        <v>0.78249999999999997</v>
      </c>
      <c r="AN160">
        <f t="shared" si="124"/>
        <v>0.83910000000000007</v>
      </c>
      <c r="AO160">
        <f t="shared" si="125"/>
        <v>0.93640000000000001</v>
      </c>
      <c r="AP160">
        <f t="shared" si="126"/>
        <v>0.70200000000000007</v>
      </c>
      <c r="AQ160">
        <f t="shared" si="127"/>
        <v>0.57589999999999997</v>
      </c>
      <c r="AS160">
        <f t="shared" si="137"/>
        <v>0.53200000000000003</v>
      </c>
      <c r="AT160">
        <f t="shared" si="138"/>
        <v>1.72E-2</v>
      </c>
      <c r="AU160">
        <f t="shared" si="139"/>
        <v>0.78449999999999998</v>
      </c>
      <c r="AV160">
        <f t="shared" si="140"/>
        <v>0.41820000000000002</v>
      </c>
      <c r="AW160">
        <f t="shared" si="141"/>
        <v>0.33710000000000001</v>
      </c>
      <c r="AY160">
        <f t="shared" si="142"/>
        <v>0.52690000000000003</v>
      </c>
      <c r="AZ160">
        <f t="shared" si="143"/>
        <v>5.5300000000000002E-2</v>
      </c>
      <c r="BA160">
        <f t="shared" si="144"/>
        <v>0.75149999999999995</v>
      </c>
      <c r="BB160">
        <f t="shared" si="145"/>
        <v>0.35460000000000003</v>
      </c>
      <c r="BC160">
        <f t="shared" si="146"/>
        <v>0.31879999999999997</v>
      </c>
      <c r="BE160">
        <f t="shared" si="147"/>
        <v>0.49180000000000001</v>
      </c>
      <c r="BF160">
        <f t="shared" si="148"/>
        <v>7.0199999999999999E-2</v>
      </c>
      <c r="BG160">
        <f t="shared" si="149"/>
        <v>0.69550000000000001</v>
      </c>
      <c r="BH160">
        <f t="shared" si="150"/>
        <v>0.4224</v>
      </c>
      <c r="BI160">
        <f t="shared" si="151"/>
        <v>0.1966</v>
      </c>
      <c r="BK160">
        <f t="shared" si="152"/>
        <v>0.4783</v>
      </c>
      <c r="BL160">
        <f t="shared" si="153"/>
        <v>0.1016</v>
      </c>
      <c r="BM160">
        <f t="shared" si="154"/>
        <v>0.69879999999999998</v>
      </c>
      <c r="BN160">
        <f t="shared" si="155"/>
        <v>0.34839999999999999</v>
      </c>
      <c r="BO160">
        <f t="shared" si="156"/>
        <v>7.7899999999999997E-2</v>
      </c>
    </row>
    <row r="161" spans="1:67" x14ac:dyDescent="0.25">
      <c r="A161">
        <v>211</v>
      </c>
      <c r="B161">
        <v>0.78</v>
      </c>
      <c r="C161">
        <v>0.27</v>
      </c>
      <c r="D161">
        <v>0.13</v>
      </c>
      <c r="E161">
        <v>0.14000000000000001</v>
      </c>
      <c r="F161">
        <v>0.62</v>
      </c>
      <c r="G161" t="s">
        <v>24</v>
      </c>
      <c r="H161">
        <f t="shared" si="128"/>
        <v>0.21229999999999999</v>
      </c>
      <c r="I161">
        <f t="shared" si="129"/>
        <v>0.2056</v>
      </c>
      <c r="J161">
        <f t="shared" si="130"/>
        <v>0.11219999999999999</v>
      </c>
      <c r="K161">
        <f t="shared" si="131"/>
        <v>0.15570000000000001</v>
      </c>
      <c r="L161">
        <f t="shared" si="105"/>
        <v>0.11219999999999999</v>
      </c>
      <c r="M161" t="str">
        <f t="shared" si="106"/>
        <v>Middle</v>
      </c>
      <c r="N161">
        <f t="shared" si="107"/>
        <v>1</v>
      </c>
      <c r="O161">
        <f t="shared" si="132"/>
        <v>0.78790000000000004</v>
      </c>
      <c r="P161">
        <f t="shared" si="133"/>
        <v>0.3</v>
      </c>
      <c r="Q161">
        <f t="shared" si="134"/>
        <v>0.1368</v>
      </c>
      <c r="R161">
        <f t="shared" si="135"/>
        <v>0.1414</v>
      </c>
      <c r="S161">
        <f t="shared" si="136"/>
        <v>0.66669999999999996</v>
      </c>
      <c r="U161">
        <f t="shared" si="108"/>
        <v>0.1186</v>
      </c>
      <c r="V161">
        <f t="shared" si="109"/>
        <v>0.53849999999999998</v>
      </c>
      <c r="W161">
        <f t="shared" si="110"/>
        <v>0.75929999999999997</v>
      </c>
      <c r="X161">
        <f t="shared" si="111"/>
        <v>0.75219999999999998</v>
      </c>
      <c r="Y161">
        <f t="shared" si="112"/>
        <v>0.2</v>
      </c>
      <c r="AA161">
        <f t="shared" si="113"/>
        <v>0.43440000000000001</v>
      </c>
      <c r="AB161">
        <f t="shared" si="114"/>
        <v>3.5999999999999997E-2</v>
      </c>
      <c r="AC161">
        <f t="shared" si="115"/>
        <v>8.9999999999999993E-3</v>
      </c>
      <c r="AD161">
        <f t="shared" si="116"/>
        <v>9.4000000000000004E-3</v>
      </c>
      <c r="AE161">
        <f t="shared" si="117"/>
        <v>0.25800000000000001</v>
      </c>
      <c r="AG161">
        <f t="shared" si="118"/>
        <v>7.1999999999999998E-3</v>
      </c>
      <c r="AH161">
        <f t="shared" si="119"/>
        <v>0.14130000000000001</v>
      </c>
      <c r="AI161">
        <f t="shared" si="120"/>
        <v>0.38550000000000001</v>
      </c>
      <c r="AJ161">
        <f t="shared" si="121"/>
        <v>0.37409999999999999</v>
      </c>
      <c r="AK161">
        <f t="shared" si="122"/>
        <v>1.67E-2</v>
      </c>
      <c r="AM161">
        <f t="shared" si="123"/>
        <v>0.66930000000000001</v>
      </c>
      <c r="AN161">
        <f t="shared" si="124"/>
        <v>0.23849999999999999</v>
      </c>
      <c r="AO161">
        <f t="shared" si="125"/>
        <v>0.62249999999999994</v>
      </c>
      <c r="AP161">
        <f t="shared" si="126"/>
        <v>0.61080000000000001</v>
      </c>
      <c r="AQ161">
        <f t="shared" si="127"/>
        <v>0.46669999999999995</v>
      </c>
      <c r="AS161">
        <f t="shared" si="137"/>
        <v>0.38750000000000001</v>
      </c>
      <c r="AT161">
        <f t="shared" si="138"/>
        <v>1.6199999999999999E-2</v>
      </c>
      <c r="AU161">
        <f t="shared" si="139"/>
        <v>5.9299999999999999E-2</v>
      </c>
      <c r="AV161">
        <f t="shared" si="140"/>
        <v>4.4499999999999998E-2</v>
      </c>
      <c r="AW161">
        <f t="shared" si="141"/>
        <v>0.253</v>
      </c>
      <c r="AY161">
        <f t="shared" si="142"/>
        <v>0.38240000000000002</v>
      </c>
      <c r="AZ161">
        <f t="shared" si="143"/>
        <v>2.1899999999999999E-2</v>
      </c>
      <c r="BA161">
        <f t="shared" si="144"/>
        <v>9.2299999999999993E-2</v>
      </c>
      <c r="BB161">
        <f t="shared" si="145"/>
        <v>0.1081</v>
      </c>
      <c r="BC161">
        <f t="shared" si="146"/>
        <v>0.23469999999999999</v>
      </c>
      <c r="BE161">
        <f t="shared" si="147"/>
        <v>0.3473</v>
      </c>
      <c r="BF161">
        <f t="shared" si="148"/>
        <v>3.6799999999999999E-2</v>
      </c>
      <c r="BG161">
        <f t="shared" si="149"/>
        <v>0.14829999999999999</v>
      </c>
      <c r="BH161">
        <f t="shared" si="150"/>
        <v>4.0300000000000002E-2</v>
      </c>
      <c r="BI161">
        <f t="shared" si="151"/>
        <v>0.1125</v>
      </c>
      <c r="BK161">
        <f t="shared" si="152"/>
        <v>0.33379999999999999</v>
      </c>
      <c r="BL161">
        <f t="shared" si="153"/>
        <v>6.8199999999999997E-2</v>
      </c>
      <c r="BM161">
        <f t="shared" si="154"/>
        <v>0.14499999999999999</v>
      </c>
      <c r="BN161">
        <f t="shared" si="155"/>
        <v>0.1143</v>
      </c>
      <c r="BO161">
        <f t="shared" si="156"/>
        <v>0.16200000000000001</v>
      </c>
    </row>
    <row r="162" spans="1:67" x14ac:dyDescent="0.25">
      <c r="A162">
        <v>212</v>
      </c>
      <c r="B162">
        <v>0.8</v>
      </c>
      <c r="C162">
        <v>0.28999999999999998</v>
      </c>
      <c r="D162">
        <v>0.06</v>
      </c>
      <c r="E162">
        <v>0.31</v>
      </c>
      <c r="F162">
        <v>0.51</v>
      </c>
      <c r="G162" t="s">
        <v>24</v>
      </c>
      <c r="H162">
        <f t="shared" si="128"/>
        <v>0.1241</v>
      </c>
      <c r="I162">
        <f t="shared" si="129"/>
        <v>0.1172</v>
      </c>
      <c r="J162">
        <f t="shared" si="130"/>
        <v>2.3800000000000002E-2</v>
      </c>
      <c r="K162">
        <f t="shared" si="131"/>
        <v>0.2422</v>
      </c>
      <c r="L162">
        <f t="shared" si="105"/>
        <v>2.3800000000000002E-2</v>
      </c>
      <c r="M162" t="str">
        <f t="shared" si="106"/>
        <v>Middle</v>
      </c>
      <c r="N162">
        <f t="shared" si="107"/>
        <v>1</v>
      </c>
      <c r="O162">
        <f t="shared" si="132"/>
        <v>0.80810000000000004</v>
      </c>
      <c r="P162">
        <f t="shared" si="133"/>
        <v>0.32219999999999999</v>
      </c>
      <c r="Q162">
        <f t="shared" si="134"/>
        <v>6.3200000000000006E-2</v>
      </c>
      <c r="R162">
        <f t="shared" si="135"/>
        <v>0.31309999999999999</v>
      </c>
      <c r="S162">
        <f t="shared" si="136"/>
        <v>0.5484</v>
      </c>
      <c r="U162">
        <f t="shared" si="108"/>
        <v>0.1061</v>
      </c>
      <c r="V162">
        <f t="shared" si="109"/>
        <v>0.51259999999999994</v>
      </c>
      <c r="W162">
        <f t="shared" si="110"/>
        <v>0.88109999999999999</v>
      </c>
      <c r="X162">
        <f t="shared" si="111"/>
        <v>0.52310000000000001</v>
      </c>
      <c r="Y162">
        <f t="shared" si="112"/>
        <v>0.29170000000000001</v>
      </c>
      <c r="AA162">
        <f t="shared" si="113"/>
        <v>0.47210000000000002</v>
      </c>
      <c r="AB162">
        <f t="shared" si="114"/>
        <v>4.1799999999999997E-2</v>
      </c>
      <c r="AC162">
        <f t="shared" si="115"/>
        <v>3.0999999999999999E-3</v>
      </c>
      <c r="AD162">
        <f t="shared" si="116"/>
        <v>3.9300000000000002E-2</v>
      </c>
      <c r="AE162">
        <f t="shared" si="117"/>
        <v>0.14829999999999999</v>
      </c>
      <c r="AG162">
        <f t="shared" si="118"/>
        <v>6.1000000000000004E-3</v>
      </c>
      <c r="AH162">
        <f t="shared" si="119"/>
        <v>0.1241</v>
      </c>
      <c r="AI162">
        <f t="shared" si="120"/>
        <v>0.6331</v>
      </c>
      <c r="AJ162">
        <f t="shared" si="121"/>
        <v>0.1308</v>
      </c>
      <c r="AK162">
        <f t="shared" si="122"/>
        <v>3.4000000000000002E-2</v>
      </c>
      <c r="AM162">
        <f t="shared" si="123"/>
        <v>0.70200000000000007</v>
      </c>
      <c r="AN162">
        <f t="shared" si="124"/>
        <v>0.19039999999999996</v>
      </c>
      <c r="AO162">
        <f t="shared" si="125"/>
        <v>0.81789999999999996</v>
      </c>
      <c r="AP162">
        <f t="shared" si="126"/>
        <v>0.21000000000000002</v>
      </c>
      <c r="AQ162">
        <f t="shared" si="127"/>
        <v>0.25669999999999998</v>
      </c>
      <c r="AS162">
        <f t="shared" si="137"/>
        <v>0.42520000000000002</v>
      </c>
      <c r="AT162">
        <f t="shared" si="138"/>
        <v>2.1999999999999999E-2</v>
      </c>
      <c r="AU162">
        <f t="shared" si="139"/>
        <v>6.5199999999999994E-2</v>
      </c>
      <c r="AV162">
        <f t="shared" si="140"/>
        <v>1.46E-2</v>
      </c>
      <c r="AW162">
        <f t="shared" si="141"/>
        <v>0.14330000000000001</v>
      </c>
      <c r="AY162">
        <f t="shared" si="142"/>
        <v>0.42009999999999997</v>
      </c>
      <c r="AZ162">
        <f t="shared" si="143"/>
        <v>1.61E-2</v>
      </c>
      <c r="BA162">
        <f t="shared" si="144"/>
        <v>9.8199999999999996E-2</v>
      </c>
      <c r="BB162">
        <f t="shared" si="145"/>
        <v>7.8200000000000006E-2</v>
      </c>
      <c r="BC162">
        <f t="shared" si="146"/>
        <v>0.125</v>
      </c>
      <c r="BE162">
        <f t="shared" si="147"/>
        <v>0.38500000000000001</v>
      </c>
      <c r="BF162">
        <f t="shared" si="148"/>
        <v>3.1E-2</v>
      </c>
      <c r="BG162">
        <f t="shared" si="149"/>
        <v>0.1542</v>
      </c>
      <c r="BH162">
        <f t="shared" si="150"/>
        <v>1.04E-2</v>
      </c>
      <c r="BI162">
        <f t="shared" si="151"/>
        <v>2.8E-3</v>
      </c>
      <c r="BK162">
        <f t="shared" si="152"/>
        <v>0.3715</v>
      </c>
      <c r="BL162">
        <f t="shared" si="153"/>
        <v>6.2399999999999997E-2</v>
      </c>
      <c r="BM162">
        <f t="shared" si="154"/>
        <v>0.15090000000000001</v>
      </c>
      <c r="BN162">
        <f t="shared" si="155"/>
        <v>8.4400000000000003E-2</v>
      </c>
      <c r="BO162">
        <f t="shared" si="156"/>
        <v>0.2717</v>
      </c>
    </row>
    <row r="163" spans="1:67" x14ac:dyDescent="0.25">
      <c r="A163">
        <v>213</v>
      </c>
      <c r="B163">
        <v>0.9</v>
      </c>
      <c r="C163">
        <v>0.26</v>
      </c>
      <c r="D163">
        <v>0.19</v>
      </c>
      <c r="E163">
        <v>0.57999999999999996</v>
      </c>
      <c r="F163">
        <v>0.79</v>
      </c>
      <c r="G163" t="s">
        <v>20</v>
      </c>
      <c r="H163">
        <f t="shared" si="128"/>
        <v>0.45479999999999998</v>
      </c>
      <c r="I163">
        <f t="shared" si="129"/>
        <v>0.44140000000000001</v>
      </c>
      <c r="J163">
        <f t="shared" si="130"/>
        <v>0.3553</v>
      </c>
      <c r="K163">
        <f t="shared" si="131"/>
        <v>0.13250000000000001</v>
      </c>
      <c r="L163">
        <f t="shared" si="105"/>
        <v>0.13250000000000001</v>
      </c>
      <c r="M163" t="str">
        <f t="shared" si="106"/>
        <v>High</v>
      </c>
      <c r="N163">
        <f t="shared" si="107"/>
        <v>1</v>
      </c>
      <c r="O163">
        <f t="shared" si="132"/>
        <v>0.90910000000000002</v>
      </c>
      <c r="P163">
        <f t="shared" si="133"/>
        <v>0.28889999999999999</v>
      </c>
      <c r="Q163">
        <f t="shared" si="134"/>
        <v>0.2</v>
      </c>
      <c r="R163">
        <f t="shared" si="135"/>
        <v>0.58589999999999998</v>
      </c>
      <c r="S163">
        <f t="shared" si="136"/>
        <v>0.84950000000000003</v>
      </c>
      <c r="U163">
        <f t="shared" si="108"/>
        <v>4.7600000000000003E-2</v>
      </c>
      <c r="V163">
        <f t="shared" si="109"/>
        <v>0.55169999999999997</v>
      </c>
      <c r="W163">
        <f t="shared" si="110"/>
        <v>0.66669999999999996</v>
      </c>
      <c r="X163">
        <f t="shared" si="111"/>
        <v>0.2611</v>
      </c>
      <c r="Y163">
        <f t="shared" si="112"/>
        <v>8.14E-2</v>
      </c>
      <c r="AA163">
        <f t="shared" si="113"/>
        <v>0.70660000000000001</v>
      </c>
      <c r="AB163">
        <f t="shared" si="114"/>
        <v>3.3300000000000003E-2</v>
      </c>
      <c r="AC163">
        <f t="shared" si="115"/>
        <v>1.67E-2</v>
      </c>
      <c r="AD163">
        <f t="shared" si="116"/>
        <v>0.17780000000000001</v>
      </c>
      <c r="AE163">
        <f t="shared" si="117"/>
        <v>0.55820000000000003</v>
      </c>
      <c r="AG163">
        <f t="shared" si="118"/>
        <v>2.2000000000000001E-3</v>
      </c>
      <c r="AH163">
        <f t="shared" si="119"/>
        <v>0.15079999999999999</v>
      </c>
      <c r="AI163">
        <f t="shared" si="120"/>
        <v>0.25800000000000001</v>
      </c>
      <c r="AJ163">
        <f t="shared" si="121"/>
        <v>2.7300000000000001E-2</v>
      </c>
      <c r="AK163">
        <f t="shared" si="122"/>
        <v>4.3E-3</v>
      </c>
      <c r="AM163">
        <f t="shared" si="123"/>
        <v>0.86150000000000004</v>
      </c>
      <c r="AN163">
        <f t="shared" si="124"/>
        <v>0.26279999999999998</v>
      </c>
      <c r="AO163">
        <f t="shared" si="125"/>
        <v>0.46669999999999995</v>
      </c>
      <c r="AP163">
        <f t="shared" si="126"/>
        <v>0.32479999999999998</v>
      </c>
      <c r="AQ163">
        <f t="shared" si="127"/>
        <v>0.7681</v>
      </c>
      <c r="AS163">
        <f t="shared" si="137"/>
        <v>0.65969999999999995</v>
      </c>
      <c r="AT163">
        <f t="shared" si="138"/>
        <v>1.35E-2</v>
      </c>
      <c r="AU163">
        <f t="shared" si="139"/>
        <v>5.16E-2</v>
      </c>
      <c r="AV163">
        <f t="shared" si="140"/>
        <v>0.1239</v>
      </c>
      <c r="AW163">
        <f t="shared" si="141"/>
        <v>0.55320000000000003</v>
      </c>
      <c r="AY163">
        <f t="shared" si="142"/>
        <v>0.65459999999999996</v>
      </c>
      <c r="AZ163">
        <f t="shared" si="143"/>
        <v>2.46E-2</v>
      </c>
      <c r="BA163">
        <f t="shared" si="144"/>
        <v>8.4599999999999995E-2</v>
      </c>
      <c r="BB163">
        <f t="shared" si="145"/>
        <v>6.0299999999999999E-2</v>
      </c>
      <c r="BC163">
        <f t="shared" si="146"/>
        <v>0.53490000000000004</v>
      </c>
      <c r="BE163">
        <f t="shared" si="147"/>
        <v>0.61950000000000005</v>
      </c>
      <c r="BF163">
        <f t="shared" si="148"/>
        <v>3.95E-2</v>
      </c>
      <c r="BG163">
        <f t="shared" si="149"/>
        <v>0.1406</v>
      </c>
      <c r="BH163">
        <f t="shared" si="150"/>
        <v>0.12809999999999999</v>
      </c>
      <c r="BI163">
        <f t="shared" si="151"/>
        <v>0.41270000000000001</v>
      </c>
      <c r="BK163">
        <f t="shared" si="152"/>
        <v>0.60599999999999998</v>
      </c>
      <c r="BL163">
        <f t="shared" si="153"/>
        <v>7.0900000000000005E-2</v>
      </c>
      <c r="BM163">
        <f t="shared" si="154"/>
        <v>0.13730000000000001</v>
      </c>
      <c r="BN163">
        <f t="shared" si="155"/>
        <v>5.4100000000000002E-2</v>
      </c>
      <c r="BO163">
        <f t="shared" si="156"/>
        <v>0.13819999999999999</v>
      </c>
    </row>
    <row r="164" spans="1:67" x14ac:dyDescent="0.25">
      <c r="A164">
        <v>214</v>
      </c>
      <c r="B164">
        <v>0.76</v>
      </c>
      <c r="C164">
        <v>0.25800000000000001</v>
      </c>
      <c r="D164">
        <v>7.0000000000000007E-2</v>
      </c>
      <c r="E164">
        <v>0.83</v>
      </c>
      <c r="F164">
        <v>0.34</v>
      </c>
      <c r="G164" t="s">
        <v>24</v>
      </c>
      <c r="H164">
        <f t="shared" si="128"/>
        <v>7.4300000000000005E-2</v>
      </c>
      <c r="I164">
        <f t="shared" si="129"/>
        <v>6.08E-2</v>
      </c>
      <c r="J164">
        <f t="shared" si="130"/>
        <v>0.1192</v>
      </c>
      <c r="K164">
        <f t="shared" si="131"/>
        <v>0.3342</v>
      </c>
      <c r="L164">
        <f t="shared" si="105"/>
        <v>6.08E-2</v>
      </c>
      <c r="M164" t="str">
        <f t="shared" si="106"/>
        <v>Low</v>
      </c>
      <c r="N164">
        <f t="shared" si="107"/>
        <v>0</v>
      </c>
      <c r="O164">
        <f t="shared" si="132"/>
        <v>0.76770000000000005</v>
      </c>
      <c r="P164">
        <f t="shared" si="133"/>
        <v>0.28670000000000001</v>
      </c>
      <c r="Q164">
        <f t="shared" si="134"/>
        <v>7.3700000000000002E-2</v>
      </c>
      <c r="R164">
        <f t="shared" si="135"/>
        <v>0.83840000000000003</v>
      </c>
      <c r="S164">
        <f t="shared" si="136"/>
        <v>0.36559999999999998</v>
      </c>
      <c r="U164">
        <f t="shared" si="108"/>
        <v>0.13139999999999999</v>
      </c>
      <c r="V164">
        <f t="shared" si="109"/>
        <v>0.5544</v>
      </c>
      <c r="W164">
        <f t="shared" si="110"/>
        <v>0.86270000000000002</v>
      </c>
      <c r="X164">
        <f t="shared" si="111"/>
        <v>8.7900000000000006E-2</v>
      </c>
      <c r="Y164">
        <f t="shared" si="112"/>
        <v>0.46460000000000001</v>
      </c>
      <c r="AA164">
        <f t="shared" si="113"/>
        <v>0.39929999999999999</v>
      </c>
      <c r="AB164">
        <f t="shared" si="114"/>
        <v>3.2800000000000003E-2</v>
      </c>
      <c r="AC164">
        <f t="shared" si="115"/>
        <v>3.7000000000000002E-3</v>
      </c>
      <c r="AD164">
        <f t="shared" si="116"/>
        <v>0.53390000000000004</v>
      </c>
      <c r="AE164">
        <f t="shared" si="117"/>
        <v>5.4899999999999997E-2</v>
      </c>
      <c r="AG164">
        <f t="shared" si="118"/>
        <v>8.3999999999999995E-3</v>
      </c>
      <c r="AH164">
        <f t="shared" si="119"/>
        <v>0.15279999999999999</v>
      </c>
      <c r="AI164">
        <f t="shared" si="120"/>
        <v>0.58850000000000002</v>
      </c>
      <c r="AJ164">
        <f t="shared" si="121"/>
        <v>4.7000000000000002E-3</v>
      </c>
      <c r="AK164">
        <f t="shared" si="122"/>
        <v>9.6600000000000005E-2</v>
      </c>
      <c r="AM164">
        <f t="shared" si="123"/>
        <v>0.63630000000000009</v>
      </c>
      <c r="AN164">
        <f t="shared" si="124"/>
        <v>0.26769999999999999</v>
      </c>
      <c r="AO164">
        <f t="shared" si="125"/>
        <v>0.78900000000000003</v>
      </c>
      <c r="AP164">
        <f t="shared" si="126"/>
        <v>0.75050000000000006</v>
      </c>
      <c r="AQ164">
        <f t="shared" si="127"/>
        <v>9.9000000000000032E-2</v>
      </c>
      <c r="AS164">
        <f t="shared" si="137"/>
        <v>0.35239999999999999</v>
      </c>
      <c r="AT164">
        <f t="shared" si="138"/>
        <v>1.2999999999999999E-2</v>
      </c>
      <c r="AU164">
        <f t="shared" si="139"/>
        <v>6.4600000000000005E-2</v>
      </c>
      <c r="AV164">
        <f t="shared" si="140"/>
        <v>0.48</v>
      </c>
      <c r="AW164">
        <f t="shared" si="141"/>
        <v>4.99E-2</v>
      </c>
      <c r="AY164">
        <f t="shared" si="142"/>
        <v>0.3473</v>
      </c>
      <c r="AZ164">
        <f t="shared" si="143"/>
        <v>2.5100000000000001E-2</v>
      </c>
      <c r="BA164">
        <f t="shared" si="144"/>
        <v>9.7600000000000006E-2</v>
      </c>
      <c r="BB164">
        <f t="shared" si="145"/>
        <v>0.41639999999999999</v>
      </c>
      <c r="BC164">
        <f t="shared" si="146"/>
        <v>3.1600000000000003E-2</v>
      </c>
      <c r="BE164">
        <f t="shared" si="147"/>
        <v>0.31219999999999998</v>
      </c>
      <c r="BF164">
        <f t="shared" si="148"/>
        <v>0.04</v>
      </c>
      <c r="BG164">
        <f t="shared" si="149"/>
        <v>0.15359999999999999</v>
      </c>
      <c r="BH164">
        <f t="shared" si="150"/>
        <v>0.48420000000000002</v>
      </c>
      <c r="BI164">
        <f t="shared" si="151"/>
        <v>9.06E-2</v>
      </c>
      <c r="BK164">
        <f t="shared" si="152"/>
        <v>0.29870000000000002</v>
      </c>
      <c r="BL164">
        <f t="shared" si="153"/>
        <v>7.1400000000000005E-2</v>
      </c>
      <c r="BM164">
        <f t="shared" si="154"/>
        <v>0.15029999999999999</v>
      </c>
      <c r="BN164">
        <f t="shared" si="155"/>
        <v>0.41020000000000001</v>
      </c>
      <c r="BO164">
        <f t="shared" si="156"/>
        <v>0.36509999999999998</v>
      </c>
    </row>
    <row r="165" spans="1:67" x14ac:dyDescent="0.25">
      <c r="A165">
        <v>215</v>
      </c>
      <c r="B165">
        <v>0.72</v>
      </c>
      <c r="C165">
        <v>0.32</v>
      </c>
      <c r="D165">
        <v>0.48</v>
      </c>
      <c r="E165">
        <v>0.2</v>
      </c>
      <c r="F165">
        <v>0.6</v>
      </c>
      <c r="G165" t="s">
        <v>24</v>
      </c>
      <c r="H165">
        <f t="shared" si="128"/>
        <v>0.19209999999999999</v>
      </c>
      <c r="I165">
        <f t="shared" si="129"/>
        <v>0.17610000000000001</v>
      </c>
      <c r="J165">
        <f t="shared" si="130"/>
        <v>7.7899999999999997E-2</v>
      </c>
      <c r="K165">
        <f t="shared" si="131"/>
        <v>0.1593</v>
      </c>
      <c r="L165">
        <f t="shared" si="105"/>
        <v>7.7899999999999997E-2</v>
      </c>
      <c r="M165" t="str">
        <f t="shared" si="106"/>
        <v>Middle</v>
      </c>
      <c r="N165">
        <f t="shared" si="107"/>
        <v>1</v>
      </c>
      <c r="O165">
        <f t="shared" si="132"/>
        <v>0.72729999999999995</v>
      </c>
      <c r="P165">
        <f t="shared" si="133"/>
        <v>0.35560000000000003</v>
      </c>
      <c r="Q165">
        <f t="shared" si="134"/>
        <v>0.50529999999999997</v>
      </c>
      <c r="R165">
        <f t="shared" si="135"/>
        <v>0.20200000000000001</v>
      </c>
      <c r="S165">
        <f t="shared" si="136"/>
        <v>0.6452</v>
      </c>
      <c r="U165">
        <f t="shared" si="108"/>
        <v>0.15790000000000001</v>
      </c>
      <c r="V165">
        <f t="shared" si="109"/>
        <v>0.47539999999999999</v>
      </c>
      <c r="W165">
        <f t="shared" si="110"/>
        <v>0.3286</v>
      </c>
      <c r="X165">
        <f t="shared" si="111"/>
        <v>0.66390000000000005</v>
      </c>
      <c r="Y165">
        <f t="shared" si="112"/>
        <v>0.2157</v>
      </c>
      <c r="AA165">
        <f t="shared" si="113"/>
        <v>0.33639999999999998</v>
      </c>
      <c r="AB165">
        <f t="shared" si="114"/>
        <v>5.1700000000000003E-2</v>
      </c>
      <c r="AC165">
        <f t="shared" si="115"/>
        <v>0.1195</v>
      </c>
      <c r="AD165">
        <f t="shared" si="116"/>
        <v>1.7000000000000001E-2</v>
      </c>
      <c r="AE165">
        <f t="shared" si="117"/>
        <v>0.23419999999999999</v>
      </c>
      <c r="AG165">
        <f t="shared" si="118"/>
        <v>1.12E-2</v>
      </c>
      <c r="AH165">
        <f t="shared" si="119"/>
        <v>0.1023</v>
      </c>
      <c r="AI165">
        <f t="shared" si="120"/>
        <v>4.36E-2</v>
      </c>
      <c r="AJ165">
        <f t="shared" si="121"/>
        <v>0.25480000000000003</v>
      </c>
      <c r="AK165">
        <f t="shared" si="122"/>
        <v>1.9099999999999999E-2</v>
      </c>
      <c r="AM165">
        <f t="shared" si="123"/>
        <v>0.56939999999999991</v>
      </c>
      <c r="AN165">
        <f t="shared" si="124"/>
        <v>0.11979999999999996</v>
      </c>
      <c r="AO165">
        <f t="shared" si="125"/>
        <v>0.17669999999999997</v>
      </c>
      <c r="AP165">
        <f t="shared" si="126"/>
        <v>0.46190000000000003</v>
      </c>
      <c r="AQ165">
        <f t="shared" si="127"/>
        <v>0.42949999999999999</v>
      </c>
      <c r="AS165">
        <f t="shared" si="137"/>
        <v>0.28949999999999998</v>
      </c>
      <c r="AT165">
        <f t="shared" si="138"/>
        <v>3.1899999999999998E-2</v>
      </c>
      <c r="AU165">
        <f t="shared" si="139"/>
        <v>5.1200000000000002E-2</v>
      </c>
      <c r="AV165">
        <f t="shared" si="140"/>
        <v>3.6900000000000002E-2</v>
      </c>
      <c r="AW165">
        <f t="shared" si="141"/>
        <v>0.22919999999999999</v>
      </c>
      <c r="AY165">
        <f t="shared" si="142"/>
        <v>0.28439999999999999</v>
      </c>
      <c r="AZ165">
        <f t="shared" si="143"/>
        <v>6.1999999999999998E-3</v>
      </c>
      <c r="BA165">
        <f t="shared" si="144"/>
        <v>1.8200000000000001E-2</v>
      </c>
      <c r="BB165">
        <f t="shared" si="145"/>
        <v>0.10050000000000001</v>
      </c>
      <c r="BC165">
        <f t="shared" si="146"/>
        <v>0.2109</v>
      </c>
      <c r="BE165">
        <f t="shared" si="147"/>
        <v>0.24929999999999999</v>
      </c>
      <c r="BF165">
        <f t="shared" si="148"/>
        <v>2.1100000000000001E-2</v>
      </c>
      <c r="BG165">
        <f t="shared" si="149"/>
        <v>3.78E-2</v>
      </c>
      <c r="BH165">
        <f t="shared" si="150"/>
        <v>3.27E-2</v>
      </c>
      <c r="BI165">
        <f t="shared" si="151"/>
        <v>8.8700000000000001E-2</v>
      </c>
      <c r="BK165">
        <f t="shared" si="152"/>
        <v>0.23580000000000001</v>
      </c>
      <c r="BL165">
        <f t="shared" si="153"/>
        <v>5.2499999999999998E-2</v>
      </c>
      <c r="BM165">
        <f t="shared" si="154"/>
        <v>3.4500000000000003E-2</v>
      </c>
      <c r="BN165">
        <f t="shared" si="155"/>
        <v>0.1067</v>
      </c>
      <c r="BO165">
        <f t="shared" si="156"/>
        <v>0.18579999999999999</v>
      </c>
    </row>
    <row r="166" spans="1:67" x14ac:dyDescent="0.25">
      <c r="A166">
        <v>216</v>
      </c>
      <c r="B166">
        <v>0.6</v>
      </c>
      <c r="C166">
        <v>0.251</v>
      </c>
      <c r="D166">
        <v>0.39</v>
      </c>
      <c r="E166">
        <v>0.28999999999999998</v>
      </c>
      <c r="F166">
        <v>0.3</v>
      </c>
      <c r="G166" t="s">
        <v>21</v>
      </c>
      <c r="H166">
        <f t="shared" si="128"/>
        <v>3.1099999999999999E-2</v>
      </c>
      <c r="I166">
        <f t="shared" si="129"/>
        <v>2.3699999999999999E-2</v>
      </c>
      <c r="J166">
        <f t="shared" si="130"/>
        <v>9.5500000000000002E-2</v>
      </c>
      <c r="K166">
        <f t="shared" si="131"/>
        <v>0.31840000000000002</v>
      </c>
      <c r="L166">
        <f t="shared" si="105"/>
        <v>2.3699999999999999E-2</v>
      </c>
      <c r="M166" t="str">
        <f t="shared" si="106"/>
        <v>Low</v>
      </c>
      <c r="N166">
        <f t="shared" si="107"/>
        <v>1</v>
      </c>
      <c r="O166">
        <f t="shared" si="132"/>
        <v>0.60609999999999997</v>
      </c>
      <c r="P166">
        <f t="shared" si="133"/>
        <v>0.27889999999999998</v>
      </c>
      <c r="Q166">
        <f t="shared" si="134"/>
        <v>0.41049999999999998</v>
      </c>
      <c r="R166">
        <f t="shared" si="135"/>
        <v>0.29289999999999999</v>
      </c>
      <c r="S166">
        <f t="shared" si="136"/>
        <v>0.3226</v>
      </c>
      <c r="U166">
        <f t="shared" si="108"/>
        <v>0.24529999999999999</v>
      </c>
      <c r="V166">
        <f t="shared" si="109"/>
        <v>0.56379999999999997</v>
      </c>
      <c r="W166">
        <f t="shared" si="110"/>
        <v>0.41789999999999999</v>
      </c>
      <c r="X166">
        <f t="shared" si="111"/>
        <v>0.54690000000000005</v>
      </c>
      <c r="Y166">
        <f t="shared" si="112"/>
        <v>0.51219999999999999</v>
      </c>
      <c r="AA166">
        <f t="shared" si="113"/>
        <v>0.1956</v>
      </c>
      <c r="AB166">
        <f t="shared" si="114"/>
        <v>3.1099999999999999E-2</v>
      </c>
      <c r="AC166">
        <f t="shared" si="115"/>
        <v>7.1599999999999997E-2</v>
      </c>
      <c r="AD166">
        <f t="shared" si="116"/>
        <v>3.4299999999999997E-2</v>
      </c>
      <c r="AE166">
        <f t="shared" si="117"/>
        <v>4.19E-2</v>
      </c>
      <c r="AG166">
        <f t="shared" si="118"/>
        <v>2.4199999999999999E-2</v>
      </c>
      <c r="AH166">
        <f t="shared" si="119"/>
        <v>0.15989999999999999</v>
      </c>
      <c r="AI166">
        <f t="shared" si="120"/>
        <v>7.4700000000000003E-2</v>
      </c>
      <c r="AJ166">
        <f t="shared" si="121"/>
        <v>0.14729999999999999</v>
      </c>
      <c r="AK166">
        <f t="shared" si="122"/>
        <v>0.12379999999999999</v>
      </c>
      <c r="AM166">
        <f t="shared" si="123"/>
        <v>0.36080000000000001</v>
      </c>
      <c r="AN166">
        <f t="shared" si="124"/>
        <v>0.28489999999999999</v>
      </c>
      <c r="AO166">
        <f t="shared" si="125"/>
        <v>7.4000000000000177E-3</v>
      </c>
      <c r="AP166">
        <f t="shared" si="126"/>
        <v>0.25400000000000006</v>
      </c>
      <c r="AQ166">
        <f t="shared" si="127"/>
        <v>0.18959999999999999</v>
      </c>
      <c r="AS166">
        <f t="shared" si="137"/>
        <v>0.1487</v>
      </c>
      <c r="AT166">
        <f t="shared" si="138"/>
        <v>1.1299999999999999E-2</v>
      </c>
      <c r="AU166">
        <f t="shared" si="139"/>
        <v>3.3E-3</v>
      </c>
      <c r="AV166">
        <f t="shared" si="140"/>
        <v>1.9599999999999999E-2</v>
      </c>
      <c r="AW166">
        <f t="shared" si="141"/>
        <v>3.6900000000000002E-2</v>
      </c>
      <c r="AY166">
        <f t="shared" si="142"/>
        <v>0.14360000000000001</v>
      </c>
      <c r="AZ166">
        <f t="shared" si="143"/>
        <v>2.6800000000000001E-2</v>
      </c>
      <c r="BA166">
        <f t="shared" si="144"/>
        <v>2.9700000000000001E-2</v>
      </c>
      <c r="BB166">
        <f t="shared" si="145"/>
        <v>8.3199999999999996E-2</v>
      </c>
      <c r="BC166">
        <f t="shared" si="146"/>
        <v>1.8599999999999998E-2</v>
      </c>
      <c r="BE166">
        <f t="shared" si="147"/>
        <v>0.1085</v>
      </c>
      <c r="BF166">
        <f t="shared" si="148"/>
        <v>4.1700000000000001E-2</v>
      </c>
      <c r="BG166">
        <f t="shared" si="149"/>
        <v>8.5699999999999998E-2</v>
      </c>
      <c r="BH166">
        <f t="shared" si="150"/>
        <v>1.54E-2</v>
      </c>
      <c r="BI166">
        <f t="shared" si="151"/>
        <v>0.1036</v>
      </c>
      <c r="BK166">
        <f t="shared" si="152"/>
        <v>9.5000000000000001E-2</v>
      </c>
      <c r="BL166">
        <f t="shared" si="153"/>
        <v>7.3099999999999998E-2</v>
      </c>
      <c r="BM166">
        <f t="shared" si="154"/>
        <v>8.2400000000000001E-2</v>
      </c>
      <c r="BN166">
        <f t="shared" si="155"/>
        <v>8.9399999999999993E-2</v>
      </c>
      <c r="BO166">
        <f t="shared" si="156"/>
        <v>0.37809999999999999</v>
      </c>
    </row>
    <row r="167" spans="1:67" x14ac:dyDescent="0.25">
      <c r="A167">
        <v>217</v>
      </c>
      <c r="B167">
        <v>0.52</v>
      </c>
      <c r="C167">
        <v>0.28799999999999998</v>
      </c>
      <c r="D167">
        <v>0.32</v>
      </c>
      <c r="E167">
        <v>0.5</v>
      </c>
      <c r="F167">
        <v>0.3</v>
      </c>
      <c r="G167" t="s">
        <v>21</v>
      </c>
      <c r="H167">
        <f t="shared" si="128"/>
        <v>3.6299999999999999E-2</v>
      </c>
      <c r="I167">
        <f t="shared" si="129"/>
        <v>2.2599999999999999E-2</v>
      </c>
      <c r="J167">
        <f t="shared" si="130"/>
        <v>0.1017</v>
      </c>
      <c r="K167">
        <f t="shared" si="131"/>
        <v>0.31709999999999999</v>
      </c>
      <c r="L167">
        <f t="shared" si="105"/>
        <v>2.2599999999999999E-2</v>
      </c>
      <c r="M167" t="str">
        <f t="shared" si="106"/>
        <v>Low</v>
      </c>
      <c r="N167">
        <f t="shared" si="107"/>
        <v>1</v>
      </c>
      <c r="O167">
        <f t="shared" si="132"/>
        <v>0.52529999999999999</v>
      </c>
      <c r="P167">
        <f t="shared" si="133"/>
        <v>0.32</v>
      </c>
      <c r="Q167">
        <f t="shared" si="134"/>
        <v>0.33679999999999999</v>
      </c>
      <c r="R167">
        <f t="shared" si="135"/>
        <v>0.50509999999999999</v>
      </c>
      <c r="S167">
        <f t="shared" si="136"/>
        <v>0.3226</v>
      </c>
      <c r="U167">
        <f t="shared" si="108"/>
        <v>0.31119999999999998</v>
      </c>
      <c r="V167">
        <f t="shared" si="109"/>
        <v>0.51519999999999999</v>
      </c>
      <c r="W167">
        <f t="shared" si="110"/>
        <v>0.49609999999999999</v>
      </c>
      <c r="X167">
        <f t="shared" si="111"/>
        <v>0.32879999999999998</v>
      </c>
      <c r="Y167">
        <f t="shared" si="112"/>
        <v>0.51219999999999999</v>
      </c>
      <c r="AA167">
        <f t="shared" si="113"/>
        <v>0.1323</v>
      </c>
      <c r="AB167">
        <f t="shared" si="114"/>
        <v>4.1200000000000001E-2</v>
      </c>
      <c r="AC167">
        <f t="shared" si="115"/>
        <v>4.5900000000000003E-2</v>
      </c>
      <c r="AD167">
        <f t="shared" si="116"/>
        <v>0.11940000000000001</v>
      </c>
      <c r="AE167">
        <f t="shared" si="117"/>
        <v>4.19E-2</v>
      </c>
      <c r="AG167">
        <f t="shared" si="118"/>
        <v>3.8800000000000001E-2</v>
      </c>
      <c r="AH167">
        <f t="shared" si="119"/>
        <v>0.12570000000000001</v>
      </c>
      <c r="AI167">
        <f t="shared" si="120"/>
        <v>0.114</v>
      </c>
      <c r="AJ167">
        <f t="shared" si="121"/>
        <v>4.36E-2</v>
      </c>
      <c r="AK167">
        <f t="shared" si="122"/>
        <v>0.12379999999999999</v>
      </c>
      <c r="AM167">
        <f t="shared" si="123"/>
        <v>0.21410000000000001</v>
      </c>
      <c r="AN167">
        <f t="shared" si="124"/>
        <v>0.19519999999999998</v>
      </c>
      <c r="AO167">
        <f t="shared" si="125"/>
        <v>0.1593</v>
      </c>
      <c r="AP167">
        <f t="shared" si="126"/>
        <v>0.17630000000000001</v>
      </c>
      <c r="AQ167">
        <f t="shared" si="127"/>
        <v>0.18959999999999999</v>
      </c>
      <c r="AS167">
        <f t="shared" si="137"/>
        <v>8.5400000000000004E-2</v>
      </c>
      <c r="AT167">
        <f t="shared" si="138"/>
        <v>2.1399999999999999E-2</v>
      </c>
      <c r="AU167">
        <f t="shared" si="139"/>
        <v>2.24E-2</v>
      </c>
      <c r="AV167">
        <f t="shared" si="140"/>
        <v>6.5500000000000003E-2</v>
      </c>
      <c r="AW167">
        <f t="shared" si="141"/>
        <v>3.6900000000000002E-2</v>
      </c>
      <c r="AY167">
        <f t="shared" si="142"/>
        <v>8.0299999999999996E-2</v>
      </c>
      <c r="AZ167">
        <f t="shared" si="143"/>
        <v>1.67E-2</v>
      </c>
      <c r="BA167">
        <f t="shared" si="144"/>
        <v>5.5399999999999998E-2</v>
      </c>
      <c r="BB167">
        <f t="shared" si="145"/>
        <v>1.9E-3</v>
      </c>
      <c r="BC167">
        <f t="shared" si="146"/>
        <v>1.8599999999999998E-2</v>
      </c>
      <c r="BE167">
        <f t="shared" si="147"/>
        <v>4.5199999999999997E-2</v>
      </c>
      <c r="BF167">
        <f t="shared" si="148"/>
        <v>3.1600000000000003E-2</v>
      </c>
      <c r="BG167">
        <f t="shared" si="149"/>
        <v>0.1114</v>
      </c>
      <c r="BH167">
        <f t="shared" si="150"/>
        <v>6.9699999999999998E-2</v>
      </c>
      <c r="BI167">
        <f t="shared" si="151"/>
        <v>0.1036</v>
      </c>
      <c r="BK167">
        <f t="shared" si="152"/>
        <v>3.1699999999999999E-2</v>
      </c>
      <c r="BL167">
        <f t="shared" si="153"/>
        <v>6.3E-2</v>
      </c>
      <c r="BM167">
        <f t="shared" si="154"/>
        <v>0.1081</v>
      </c>
      <c r="BN167">
        <f t="shared" si="155"/>
        <v>4.3E-3</v>
      </c>
      <c r="BO167">
        <f t="shared" si="156"/>
        <v>0.37809999999999999</v>
      </c>
    </row>
    <row r="168" spans="1:67" x14ac:dyDescent="0.25">
      <c r="A168">
        <v>218</v>
      </c>
      <c r="B168">
        <v>0.6</v>
      </c>
      <c r="C168">
        <v>0.31</v>
      </c>
      <c r="D168">
        <v>0.31</v>
      </c>
      <c r="E168">
        <v>0.87</v>
      </c>
      <c r="F168">
        <v>0.57999999999999996</v>
      </c>
      <c r="G168" t="s">
        <v>20</v>
      </c>
      <c r="H168">
        <f t="shared" si="128"/>
        <v>0.19969999999999999</v>
      </c>
      <c r="I168">
        <f t="shared" si="129"/>
        <v>0.18579999999999999</v>
      </c>
      <c r="J168">
        <f t="shared" si="130"/>
        <v>9.9599999999999994E-2</v>
      </c>
      <c r="K168">
        <f t="shared" si="131"/>
        <v>0.20830000000000001</v>
      </c>
      <c r="L168">
        <f t="shared" si="105"/>
        <v>9.9599999999999994E-2</v>
      </c>
      <c r="M168" t="str">
        <f t="shared" si="106"/>
        <v>Middle</v>
      </c>
      <c r="N168">
        <f t="shared" si="107"/>
        <v>0</v>
      </c>
      <c r="O168">
        <f t="shared" si="132"/>
        <v>0.60609999999999997</v>
      </c>
      <c r="P168">
        <f t="shared" si="133"/>
        <v>0.34439999999999998</v>
      </c>
      <c r="Q168">
        <f t="shared" si="134"/>
        <v>0.32629999999999998</v>
      </c>
      <c r="R168">
        <f t="shared" si="135"/>
        <v>0.87880000000000003</v>
      </c>
      <c r="S168">
        <f t="shared" si="136"/>
        <v>0.62370000000000003</v>
      </c>
      <c r="U168">
        <f t="shared" si="108"/>
        <v>0.24529999999999999</v>
      </c>
      <c r="V168">
        <f t="shared" si="109"/>
        <v>0.48770000000000002</v>
      </c>
      <c r="W168">
        <f t="shared" si="110"/>
        <v>0.50800000000000001</v>
      </c>
      <c r="X168">
        <f t="shared" si="111"/>
        <v>6.4500000000000002E-2</v>
      </c>
      <c r="Y168">
        <f t="shared" si="112"/>
        <v>0.23180000000000001</v>
      </c>
      <c r="AA168">
        <f t="shared" si="113"/>
        <v>0.1956</v>
      </c>
      <c r="AB168">
        <f t="shared" si="114"/>
        <v>4.82E-2</v>
      </c>
      <c r="AC168">
        <f t="shared" si="115"/>
        <v>4.2900000000000001E-2</v>
      </c>
      <c r="AD168">
        <f t="shared" si="116"/>
        <v>0.62739999999999996</v>
      </c>
      <c r="AE168">
        <f t="shared" si="117"/>
        <v>0.2122</v>
      </c>
      <c r="AG168">
        <f t="shared" si="118"/>
        <v>2.4199999999999999E-2</v>
      </c>
      <c r="AH168">
        <f t="shared" si="119"/>
        <v>0.1091</v>
      </c>
      <c r="AI168">
        <f t="shared" si="120"/>
        <v>0.1212</v>
      </c>
      <c r="AJ168">
        <f t="shared" si="121"/>
        <v>3.0999999999999999E-3</v>
      </c>
      <c r="AK168">
        <f t="shared" si="122"/>
        <v>2.18E-2</v>
      </c>
      <c r="AM168">
        <f t="shared" si="123"/>
        <v>0.36080000000000001</v>
      </c>
      <c r="AN168">
        <f t="shared" si="124"/>
        <v>0.14330000000000004</v>
      </c>
      <c r="AO168">
        <f t="shared" si="125"/>
        <v>0.18170000000000003</v>
      </c>
      <c r="AP168">
        <f t="shared" si="126"/>
        <v>0.81430000000000002</v>
      </c>
      <c r="AQ168">
        <f t="shared" si="127"/>
        <v>0.39190000000000003</v>
      </c>
      <c r="AS168">
        <f t="shared" si="137"/>
        <v>0.1487</v>
      </c>
      <c r="AT168">
        <f t="shared" si="138"/>
        <v>2.8400000000000002E-2</v>
      </c>
      <c r="AU168">
        <f t="shared" si="139"/>
        <v>2.5399999999999999E-2</v>
      </c>
      <c r="AV168">
        <f t="shared" si="140"/>
        <v>0.57350000000000001</v>
      </c>
      <c r="AW168">
        <f t="shared" si="141"/>
        <v>0.2072</v>
      </c>
      <c r="AY168">
        <f t="shared" si="142"/>
        <v>0.14360000000000001</v>
      </c>
      <c r="AZ168">
        <f t="shared" si="143"/>
        <v>9.7000000000000003E-3</v>
      </c>
      <c r="BA168">
        <f t="shared" si="144"/>
        <v>5.8400000000000001E-2</v>
      </c>
      <c r="BB168">
        <f t="shared" si="145"/>
        <v>0.50990000000000002</v>
      </c>
      <c r="BC168">
        <f t="shared" si="146"/>
        <v>0.18890000000000001</v>
      </c>
      <c r="BE168">
        <f t="shared" si="147"/>
        <v>0.1085</v>
      </c>
      <c r="BF168">
        <f t="shared" si="148"/>
        <v>2.46E-2</v>
      </c>
      <c r="BG168">
        <f t="shared" si="149"/>
        <v>0.1144</v>
      </c>
      <c r="BH168">
        <f t="shared" si="150"/>
        <v>0.57769999999999999</v>
      </c>
      <c r="BI168">
        <f t="shared" si="151"/>
        <v>6.6699999999999995E-2</v>
      </c>
      <c r="BK168">
        <f t="shared" si="152"/>
        <v>9.5000000000000001E-2</v>
      </c>
      <c r="BL168">
        <f t="shared" si="153"/>
        <v>5.6000000000000001E-2</v>
      </c>
      <c r="BM168">
        <f t="shared" si="154"/>
        <v>0.1111</v>
      </c>
      <c r="BN168">
        <f t="shared" si="155"/>
        <v>0.50370000000000004</v>
      </c>
      <c r="BO168">
        <f t="shared" si="156"/>
        <v>0.20780000000000001</v>
      </c>
    </row>
    <row r="169" spans="1:67" x14ac:dyDescent="0.25">
      <c r="A169">
        <v>219</v>
      </c>
      <c r="B169">
        <v>0.51</v>
      </c>
      <c r="C169">
        <v>0.255</v>
      </c>
      <c r="D169">
        <v>0.55000000000000004</v>
      </c>
      <c r="E169">
        <v>0.17</v>
      </c>
      <c r="F169">
        <v>0.64</v>
      </c>
      <c r="G169" t="s">
        <v>24</v>
      </c>
      <c r="H169">
        <f t="shared" si="128"/>
        <v>0.23849999999999999</v>
      </c>
      <c r="I169">
        <f t="shared" si="129"/>
        <v>0.22309999999999999</v>
      </c>
      <c r="J169">
        <f t="shared" si="130"/>
        <v>0.1149</v>
      </c>
      <c r="K169">
        <f t="shared" si="131"/>
        <v>0.1181</v>
      </c>
      <c r="L169">
        <f t="shared" si="105"/>
        <v>0.1149</v>
      </c>
      <c r="M169" t="str">
        <f t="shared" si="106"/>
        <v>Middle</v>
      </c>
      <c r="N169">
        <f t="shared" si="107"/>
        <v>1</v>
      </c>
      <c r="O169">
        <f t="shared" si="132"/>
        <v>0.51519999999999999</v>
      </c>
      <c r="P169">
        <f t="shared" si="133"/>
        <v>0.2833</v>
      </c>
      <c r="Q169">
        <f t="shared" si="134"/>
        <v>0.57889999999999997</v>
      </c>
      <c r="R169">
        <f t="shared" si="135"/>
        <v>0.17169999999999999</v>
      </c>
      <c r="S169">
        <f t="shared" si="136"/>
        <v>0.68820000000000003</v>
      </c>
      <c r="U169">
        <f t="shared" si="108"/>
        <v>0.32</v>
      </c>
      <c r="V169">
        <f t="shared" si="109"/>
        <v>0.5585</v>
      </c>
      <c r="W169">
        <f t="shared" si="110"/>
        <v>0.26669999999999999</v>
      </c>
      <c r="X169">
        <f t="shared" si="111"/>
        <v>0.70689999999999997</v>
      </c>
      <c r="Y169">
        <f t="shared" si="112"/>
        <v>0.1847</v>
      </c>
      <c r="AA169">
        <f t="shared" si="113"/>
        <v>0.12570000000000001</v>
      </c>
      <c r="AB169">
        <f t="shared" si="114"/>
        <v>3.2099999999999997E-2</v>
      </c>
      <c r="AC169">
        <f t="shared" si="115"/>
        <v>0.17199999999999999</v>
      </c>
      <c r="AD169">
        <f t="shared" si="116"/>
        <v>1.29E-2</v>
      </c>
      <c r="AE169">
        <f t="shared" si="117"/>
        <v>0.2838</v>
      </c>
      <c r="AG169">
        <f t="shared" si="118"/>
        <v>4.1200000000000001E-2</v>
      </c>
      <c r="AH169">
        <f t="shared" si="119"/>
        <v>0.15590000000000001</v>
      </c>
      <c r="AI169">
        <f t="shared" si="120"/>
        <v>2.8500000000000001E-2</v>
      </c>
      <c r="AJ169">
        <f t="shared" si="121"/>
        <v>0.30809999999999998</v>
      </c>
      <c r="AK169">
        <f t="shared" si="122"/>
        <v>1.46E-2</v>
      </c>
      <c r="AM169">
        <f t="shared" si="123"/>
        <v>0.19519999999999998</v>
      </c>
      <c r="AN169">
        <f t="shared" si="124"/>
        <v>0.2752</v>
      </c>
      <c r="AO169">
        <f t="shared" si="125"/>
        <v>0.31219999999999998</v>
      </c>
      <c r="AP169">
        <f t="shared" si="126"/>
        <v>0.53520000000000001</v>
      </c>
      <c r="AQ169">
        <f t="shared" si="127"/>
        <v>0.50350000000000006</v>
      </c>
      <c r="AS169">
        <f t="shared" si="137"/>
        <v>7.8799999999999995E-2</v>
      </c>
      <c r="AT169">
        <f t="shared" si="138"/>
        <v>1.23E-2</v>
      </c>
      <c r="AU169">
        <f t="shared" si="139"/>
        <v>0.1037</v>
      </c>
      <c r="AV169">
        <f t="shared" si="140"/>
        <v>4.1000000000000002E-2</v>
      </c>
      <c r="AW169">
        <f t="shared" si="141"/>
        <v>0.27879999999999999</v>
      </c>
      <c r="AY169">
        <f t="shared" si="142"/>
        <v>7.3700000000000002E-2</v>
      </c>
      <c r="AZ169">
        <f t="shared" si="143"/>
        <v>2.58E-2</v>
      </c>
      <c r="BA169">
        <f t="shared" si="144"/>
        <v>7.0699999999999999E-2</v>
      </c>
      <c r="BB169">
        <f t="shared" si="145"/>
        <v>0.1046</v>
      </c>
      <c r="BC169">
        <f t="shared" si="146"/>
        <v>0.26050000000000001</v>
      </c>
      <c r="BE169">
        <f t="shared" si="147"/>
        <v>3.8600000000000002E-2</v>
      </c>
      <c r="BF169">
        <f t="shared" si="148"/>
        <v>4.07E-2</v>
      </c>
      <c r="BG169">
        <f t="shared" si="149"/>
        <v>1.47E-2</v>
      </c>
      <c r="BH169">
        <f t="shared" si="150"/>
        <v>3.6799999999999999E-2</v>
      </c>
      <c r="BI169">
        <f t="shared" si="151"/>
        <v>0.13830000000000001</v>
      </c>
      <c r="BK169">
        <f t="shared" si="152"/>
        <v>2.5100000000000001E-2</v>
      </c>
      <c r="BL169">
        <f t="shared" si="153"/>
        <v>7.2099999999999997E-2</v>
      </c>
      <c r="BM169">
        <f t="shared" si="154"/>
        <v>1.7999999999999999E-2</v>
      </c>
      <c r="BN169">
        <f t="shared" si="155"/>
        <v>0.1108</v>
      </c>
      <c r="BO169">
        <f t="shared" si="156"/>
        <v>0.13619999999999999</v>
      </c>
    </row>
    <row r="170" spans="1:67" x14ac:dyDescent="0.25">
      <c r="A170">
        <v>220</v>
      </c>
      <c r="B170">
        <v>0.57999999999999996</v>
      </c>
      <c r="C170">
        <v>0.29499999999999998</v>
      </c>
      <c r="D170">
        <v>0.62</v>
      </c>
      <c r="E170">
        <v>0.28000000000000003</v>
      </c>
      <c r="F170">
        <v>0.3</v>
      </c>
      <c r="G170" t="s">
        <v>21</v>
      </c>
      <c r="H170">
        <f t="shared" si="128"/>
        <v>5.4100000000000002E-2</v>
      </c>
      <c r="I170">
        <f t="shared" si="129"/>
        <v>3.8399999999999997E-2</v>
      </c>
      <c r="J170">
        <f t="shared" si="130"/>
        <v>9.5299999999999996E-2</v>
      </c>
      <c r="K170">
        <f t="shared" si="131"/>
        <v>0.31909999999999999</v>
      </c>
      <c r="L170">
        <f t="shared" si="105"/>
        <v>3.8399999999999997E-2</v>
      </c>
      <c r="M170" t="str">
        <f t="shared" si="106"/>
        <v>Low</v>
      </c>
      <c r="N170">
        <f t="shared" si="107"/>
        <v>1</v>
      </c>
      <c r="O170">
        <f t="shared" si="132"/>
        <v>0.58589999999999998</v>
      </c>
      <c r="P170">
        <f t="shared" si="133"/>
        <v>0.32779999999999998</v>
      </c>
      <c r="Q170">
        <f t="shared" si="134"/>
        <v>0.65259999999999996</v>
      </c>
      <c r="R170">
        <f t="shared" si="135"/>
        <v>0.2828</v>
      </c>
      <c r="S170">
        <f t="shared" si="136"/>
        <v>0.3226</v>
      </c>
      <c r="U170">
        <f t="shared" si="108"/>
        <v>0.2611</v>
      </c>
      <c r="V170">
        <f t="shared" si="109"/>
        <v>0.50629999999999997</v>
      </c>
      <c r="W170">
        <f t="shared" si="110"/>
        <v>0.2102</v>
      </c>
      <c r="X170">
        <f t="shared" si="111"/>
        <v>0.55910000000000004</v>
      </c>
      <c r="Y170">
        <f t="shared" si="112"/>
        <v>0.51219999999999999</v>
      </c>
      <c r="AA170">
        <f t="shared" si="113"/>
        <v>0.17780000000000001</v>
      </c>
      <c r="AB170">
        <f t="shared" si="114"/>
        <v>4.3299999999999998E-2</v>
      </c>
      <c r="AC170">
        <f t="shared" si="115"/>
        <v>0.2422</v>
      </c>
      <c r="AD170">
        <f t="shared" si="116"/>
        <v>3.1899999999999998E-2</v>
      </c>
      <c r="AE170">
        <f t="shared" si="117"/>
        <v>4.19E-2</v>
      </c>
      <c r="AG170">
        <f t="shared" si="118"/>
        <v>2.7300000000000001E-2</v>
      </c>
      <c r="AH170">
        <f t="shared" si="119"/>
        <v>0.1201</v>
      </c>
      <c r="AI170">
        <f t="shared" si="120"/>
        <v>1.83E-2</v>
      </c>
      <c r="AJ170">
        <f t="shared" si="121"/>
        <v>0.15629999999999999</v>
      </c>
      <c r="AK170">
        <f t="shared" si="122"/>
        <v>0.12379999999999999</v>
      </c>
      <c r="AM170">
        <f t="shared" si="123"/>
        <v>0.32479999999999998</v>
      </c>
      <c r="AN170">
        <f t="shared" si="124"/>
        <v>0.17849999999999999</v>
      </c>
      <c r="AO170">
        <f t="shared" si="125"/>
        <v>0.44239999999999996</v>
      </c>
      <c r="AP170">
        <f t="shared" si="126"/>
        <v>0.27630000000000005</v>
      </c>
      <c r="AQ170">
        <f t="shared" si="127"/>
        <v>0.18959999999999999</v>
      </c>
      <c r="AS170">
        <f t="shared" si="137"/>
        <v>0.13089999999999999</v>
      </c>
      <c r="AT170">
        <f t="shared" si="138"/>
        <v>2.35E-2</v>
      </c>
      <c r="AU170">
        <f t="shared" si="139"/>
        <v>0.1739</v>
      </c>
      <c r="AV170">
        <f t="shared" si="140"/>
        <v>2.1999999999999999E-2</v>
      </c>
      <c r="AW170">
        <f t="shared" si="141"/>
        <v>3.6900000000000002E-2</v>
      </c>
      <c r="AY170">
        <f t="shared" si="142"/>
        <v>0.1258</v>
      </c>
      <c r="AZ170">
        <f t="shared" si="143"/>
        <v>1.46E-2</v>
      </c>
      <c r="BA170">
        <f t="shared" si="144"/>
        <v>0.1409</v>
      </c>
      <c r="BB170">
        <f t="shared" si="145"/>
        <v>8.5599999999999996E-2</v>
      </c>
      <c r="BC170">
        <f t="shared" si="146"/>
        <v>1.8599999999999998E-2</v>
      </c>
      <c r="BE170">
        <f t="shared" si="147"/>
        <v>9.0700000000000003E-2</v>
      </c>
      <c r="BF170">
        <f t="shared" si="148"/>
        <v>2.9499999999999998E-2</v>
      </c>
      <c r="BG170">
        <f t="shared" si="149"/>
        <v>8.4900000000000003E-2</v>
      </c>
      <c r="BH170">
        <f t="shared" si="150"/>
        <v>1.78E-2</v>
      </c>
      <c r="BI170">
        <f t="shared" si="151"/>
        <v>0.1036</v>
      </c>
      <c r="BK170">
        <f t="shared" si="152"/>
        <v>7.7200000000000005E-2</v>
      </c>
      <c r="BL170">
        <f t="shared" si="153"/>
        <v>6.0900000000000003E-2</v>
      </c>
      <c r="BM170">
        <f t="shared" si="154"/>
        <v>8.8200000000000001E-2</v>
      </c>
      <c r="BN170">
        <f t="shared" si="155"/>
        <v>9.1800000000000007E-2</v>
      </c>
      <c r="BO170">
        <f t="shared" si="156"/>
        <v>0.37809999999999999</v>
      </c>
    </row>
    <row r="171" spans="1:67" x14ac:dyDescent="0.25">
      <c r="A171">
        <v>221</v>
      </c>
      <c r="B171">
        <v>0.61</v>
      </c>
      <c r="C171">
        <v>0.25800000000000001</v>
      </c>
      <c r="D171">
        <v>0.56000000000000005</v>
      </c>
      <c r="E171">
        <v>0.62</v>
      </c>
      <c r="F171">
        <v>0.24</v>
      </c>
      <c r="G171" t="s">
        <v>21</v>
      </c>
      <c r="H171">
        <f t="shared" si="128"/>
        <v>4.1099999999999998E-2</v>
      </c>
      <c r="I171">
        <f t="shared" si="129"/>
        <v>1.89E-2</v>
      </c>
      <c r="J171">
        <f t="shared" si="130"/>
        <v>0.10730000000000001</v>
      </c>
      <c r="K171">
        <f t="shared" si="131"/>
        <v>0.32319999999999999</v>
      </c>
      <c r="L171">
        <f t="shared" si="105"/>
        <v>1.89E-2</v>
      </c>
      <c r="M171" t="str">
        <f t="shared" si="106"/>
        <v>Low</v>
      </c>
      <c r="N171">
        <f t="shared" si="107"/>
        <v>1</v>
      </c>
      <c r="O171">
        <f t="shared" si="132"/>
        <v>0.61619999999999997</v>
      </c>
      <c r="P171">
        <f t="shared" si="133"/>
        <v>0.28670000000000001</v>
      </c>
      <c r="Q171">
        <f t="shared" si="134"/>
        <v>0.58950000000000002</v>
      </c>
      <c r="R171">
        <f t="shared" si="135"/>
        <v>0.62629999999999997</v>
      </c>
      <c r="S171">
        <f t="shared" si="136"/>
        <v>0.2581</v>
      </c>
      <c r="U171">
        <f t="shared" si="108"/>
        <v>0.23749999999999999</v>
      </c>
      <c r="V171">
        <f t="shared" si="109"/>
        <v>0.5544</v>
      </c>
      <c r="W171">
        <f t="shared" si="110"/>
        <v>0.25829999999999997</v>
      </c>
      <c r="X171">
        <f t="shared" si="111"/>
        <v>0.2298</v>
      </c>
      <c r="Y171">
        <f t="shared" si="112"/>
        <v>0.5897</v>
      </c>
      <c r="AA171">
        <f t="shared" si="113"/>
        <v>0.20499999999999999</v>
      </c>
      <c r="AB171">
        <f t="shared" si="114"/>
        <v>3.2800000000000003E-2</v>
      </c>
      <c r="AC171">
        <f t="shared" si="115"/>
        <v>0.18090000000000001</v>
      </c>
      <c r="AD171">
        <f t="shared" si="116"/>
        <v>0.21479999999999999</v>
      </c>
      <c r="AE171">
        <f t="shared" si="117"/>
        <v>2.6700000000000002E-2</v>
      </c>
      <c r="AG171">
        <f t="shared" si="118"/>
        <v>2.2800000000000001E-2</v>
      </c>
      <c r="AH171">
        <f t="shared" si="119"/>
        <v>0.15279999999999999</v>
      </c>
      <c r="AI171">
        <f t="shared" si="120"/>
        <v>2.6700000000000002E-2</v>
      </c>
      <c r="AJ171">
        <f t="shared" si="121"/>
        <v>2.1399999999999999E-2</v>
      </c>
      <c r="AK171">
        <f t="shared" si="122"/>
        <v>0.18110000000000001</v>
      </c>
      <c r="AM171">
        <f t="shared" si="123"/>
        <v>0.37869999999999998</v>
      </c>
      <c r="AN171">
        <f t="shared" si="124"/>
        <v>0.26769999999999999</v>
      </c>
      <c r="AO171">
        <f t="shared" si="125"/>
        <v>0.33120000000000005</v>
      </c>
      <c r="AP171">
        <f t="shared" si="126"/>
        <v>0.39649999999999996</v>
      </c>
      <c r="AQ171">
        <f t="shared" si="127"/>
        <v>0.33160000000000001</v>
      </c>
      <c r="AS171">
        <f t="shared" si="137"/>
        <v>0.15809999999999999</v>
      </c>
      <c r="AT171">
        <f t="shared" si="138"/>
        <v>1.2999999999999999E-2</v>
      </c>
      <c r="AU171">
        <f t="shared" si="139"/>
        <v>0.11260000000000001</v>
      </c>
      <c r="AV171">
        <f t="shared" si="140"/>
        <v>0.16089999999999999</v>
      </c>
      <c r="AW171">
        <f t="shared" si="141"/>
        <v>2.1700000000000001E-2</v>
      </c>
      <c r="AY171">
        <f t="shared" si="142"/>
        <v>0.153</v>
      </c>
      <c r="AZ171">
        <f t="shared" si="143"/>
        <v>2.5100000000000001E-2</v>
      </c>
      <c r="BA171">
        <f t="shared" si="144"/>
        <v>7.9600000000000004E-2</v>
      </c>
      <c r="BB171">
        <f t="shared" si="145"/>
        <v>9.7299999999999998E-2</v>
      </c>
      <c r="BC171">
        <f t="shared" si="146"/>
        <v>3.3999999999999998E-3</v>
      </c>
      <c r="BE171">
        <f t="shared" si="147"/>
        <v>0.1179</v>
      </c>
      <c r="BF171">
        <f t="shared" si="148"/>
        <v>0.04</v>
      </c>
      <c r="BG171">
        <f t="shared" si="149"/>
        <v>2.3599999999999999E-2</v>
      </c>
      <c r="BH171">
        <f t="shared" si="150"/>
        <v>0.1651</v>
      </c>
      <c r="BI171">
        <f t="shared" si="151"/>
        <v>0.1188</v>
      </c>
      <c r="BK171">
        <f t="shared" si="152"/>
        <v>0.10440000000000001</v>
      </c>
      <c r="BL171">
        <f t="shared" si="153"/>
        <v>7.1400000000000005E-2</v>
      </c>
      <c r="BM171">
        <f t="shared" si="154"/>
        <v>2.69E-2</v>
      </c>
      <c r="BN171">
        <f t="shared" si="155"/>
        <v>9.11E-2</v>
      </c>
      <c r="BO171">
        <f t="shared" si="156"/>
        <v>0.39329999999999998</v>
      </c>
    </row>
    <row r="172" spans="1:67" x14ac:dyDescent="0.25">
      <c r="A172">
        <v>222</v>
      </c>
      <c r="B172">
        <v>0.77</v>
      </c>
      <c r="C172">
        <v>0.26700000000000002</v>
      </c>
      <c r="D172">
        <v>0.59</v>
      </c>
      <c r="E172">
        <v>0.78</v>
      </c>
      <c r="F172">
        <v>0.28000000000000003</v>
      </c>
      <c r="G172" t="s">
        <v>24</v>
      </c>
      <c r="H172">
        <f t="shared" si="128"/>
        <v>6.4399999999999999E-2</v>
      </c>
      <c r="I172">
        <f t="shared" si="129"/>
        <v>4.2099999999999999E-2</v>
      </c>
      <c r="J172">
        <f t="shared" si="130"/>
        <v>0.1152</v>
      </c>
      <c r="K172">
        <f t="shared" si="131"/>
        <v>0.33110000000000001</v>
      </c>
      <c r="L172">
        <f t="shared" si="105"/>
        <v>4.2099999999999999E-2</v>
      </c>
      <c r="M172" t="str">
        <f t="shared" si="106"/>
        <v>Low</v>
      </c>
      <c r="N172">
        <f t="shared" si="107"/>
        <v>0</v>
      </c>
      <c r="O172">
        <f t="shared" si="132"/>
        <v>0.77780000000000005</v>
      </c>
      <c r="P172">
        <f t="shared" si="133"/>
        <v>0.29670000000000002</v>
      </c>
      <c r="Q172">
        <f t="shared" si="134"/>
        <v>0.62109999999999999</v>
      </c>
      <c r="R172">
        <f t="shared" si="135"/>
        <v>0.78790000000000004</v>
      </c>
      <c r="S172">
        <f t="shared" si="136"/>
        <v>0.30109999999999998</v>
      </c>
      <c r="U172">
        <f t="shared" si="108"/>
        <v>0.125</v>
      </c>
      <c r="V172">
        <f t="shared" si="109"/>
        <v>0.54239999999999999</v>
      </c>
      <c r="W172">
        <f t="shared" si="110"/>
        <v>0.23369999999999999</v>
      </c>
      <c r="X172">
        <f t="shared" si="111"/>
        <v>0.1186</v>
      </c>
      <c r="Y172">
        <f t="shared" si="112"/>
        <v>0.53720000000000001</v>
      </c>
      <c r="AA172">
        <f t="shared" si="113"/>
        <v>0.41649999999999998</v>
      </c>
      <c r="AB172">
        <f t="shared" si="114"/>
        <v>3.5200000000000002E-2</v>
      </c>
      <c r="AC172">
        <f t="shared" si="115"/>
        <v>0.20979999999999999</v>
      </c>
      <c r="AD172">
        <f t="shared" si="116"/>
        <v>0.43440000000000001</v>
      </c>
      <c r="AE172">
        <f t="shared" si="117"/>
        <v>3.6299999999999999E-2</v>
      </c>
      <c r="AG172">
        <f t="shared" si="118"/>
        <v>7.7999999999999996E-3</v>
      </c>
      <c r="AH172">
        <f t="shared" si="119"/>
        <v>0.14399999999999999</v>
      </c>
      <c r="AI172">
        <f t="shared" si="120"/>
        <v>2.2100000000000002E-2</v>
      </c>
      <c r="AJ172">
        <f t="shared" si="121"/>
        <v>7.1999999999999998E-3</v>
      </c>
      <c r="AK172">
        <f t="shared" si="122"/>
        <v>0.1404</v>
      </c>
      <c r="AM172">
        <f t="shared" si="123"/>
        <v>0.65280000000000005</v>
      </c>
      <c r="AN172">
        <f t="shared" si="124"/>
        <v>0.24569999999999997</v>
      </c>
      <c r="AO172">
        <f t="shared" si="125"/>
        <v>0.38739999999999997</v>
      </c>
      <c r="AP172">
        <f t="shared" si="126"/>
        <v>0.66930000000000001</v>
      </c>
      <c r="AQ172">
        <f t="shared" si="127"/>
        <v>0.23610000000000003</v>
      </c>
      <c r="AS172">
        <f t="shared" si="137"/>
        <v>0.36959999999999998</v>
      </c>
      <c r="AT172">
        <f t="shared" si="138"/>
        <v>1.54E-2</v>
      </c>
      <c r="AU172">
        <f t="shared" si="139"/>
        <v>0.14149999999999999</v>
      </c>
      <c r="AV172">
        <f t="shared" si="140"/>
        <v>0.3805</v>
      </c>
      <c r="AW172">
        <f t="shared" si="141"/>
        <v>3.1300000000000001E-2</v>
      </c>
      <c r="AY172">
        <f t="shared" si="142"/>
        <v>0.36449999999999999</v>
      </c>
      <c r="AZ172">
        <f t="shared" si="143"/>
        <v>2.2700000000000001E-2</v>
      </c>
      <c r="BA172">
        <f t="shared" si="144"/>
        <v>0.1085</v>
      </c>
      <c r="BB172">
        <f t="shared" si="145"/>
        <v>0.31690000000000002</v>
      </c>
      <c r="BC172">
        <f t="shared" si="146"/>
        <v>1.2999999999999999E-2</v>
      </c>
      <c r="BE172">
        <f t="shared" si="147"/>
        <v>0.32940000000000003</v>
      </c>
      <c r="BF172">
        <f t="shared" si="148"/>
        <v>3.7600000000000001E-2</v>
      </c>
      <c r="BG172">
        <f t="shared" si="149"/>
        <v>5.2499999999999998E-2</v>
      </c>
      <c r="BH172">
        <f t="shared" si="150"/>
        <v>0.38469999999999999</v>
      </c>
      <c r="BI172">
        <f t="shared" si="151"/>
        <v>0.10920000000000001</v>
      </c>
      <c r="BK172">
        <f t="shared" si="152"/>
        <v>0.31590000000000001</v>
      </c>
      <c r="BL172">
        <f t="shared" si="153"/>
        <v>6.9000000000000006E-2</v>
      </c>
      <c r="BM172">
        <f t="shared" si="154"/>
        <v>5.5800000000000002E-2</v>
      </c>
      <c r="BN172">
        <f t="shared" si="155"/>
        <v>0.31069999999999998</v>
      </c>
      <c r="BO172">
        <f t="shared" si="156"/>
        <v>0.38369999999999999</v>
      </c>
    </row>
    <row r="173" spans="1:67" x14ac:dyDescent="0.25">
      <c r="A173">
        <v>223</v>
      </c>
      <c r="B173">
        <v>0.79</v>
      </c>
      <c r="C173">
        <v>0.28000000000000003</v>
      </c>
      <c r="D173">
        <v>0.88</v>
      </c>
      <c r="E173">
        <v>0.2</v>
      </c>
      <c r="F173">
        <v>0.66</v>
      </c>
      <c r="G173" t="s">
        <v>24</v>
      </c>
      <c r="H173">
        <f t="shared" si="128"/>
        <v>0.3382</v>
      </c>
      <c r="I173">
        <f t="shared" si="129"/>
        <v>0.32269999999999999</v>
      </c>
      <c r="J173">
        <f t="shared" si="130"/>
        <v>0.21440000000000001</v>
      </c>
      <c r="K173">
        <f t="shared" si="131"/>
        <v>0.17299999999999999</v>
      </c>
      <c r="L173">
        <f t="shared" si="105"/>
        <v>0.17299999999999999</v>
      </c>
      <c r="M173" t="str">
        <f t="shared" si="106"/>
        <v>High</v>
      </c>
      <c r="N173">
        <f t="shared" si="107"/>
        <v>0</v>
      </c>
      <c r="O173">
        <f t="shared" si="132"/>
        <v>0.79800000000000004</v>
      </c>
      <c r="P173">
        <f t="shared" si="133"/>
        <v>0.31109999999999999</v>
      </c>
      <c r="Q173">
        <f t="shared" si="134"/>
        <v>0.92630000000000001</v>
      </c>
      <c r="R173">
        <f t="shared" si="135"/>
        <v>0.20200000000000001</v>
      </c>
      <c r="S173">
        <f t="shared" si="136"/>
        <v>0.7097</v>
      </c>
      <c r="U173">
        <f t="shared" si="108"/>
        <v>0.1123</v>
      </c>
      <c r="V173">
        <f t="shared" si="109"/>
        <v>0.52539999999999998</v>
      </c>
      <c r="W173">
        <f t="shared" si="110"/>
        <v>3.8300000000000001E-2</v>
      </c>
      <c r="X173">
        <f t="shared" si="111"/>
        <v>0.66390000000000005</v>
      </c>
      <c r="Y173">
        <f t="shared" si="112"/>
        <v>0.16980000000000001</v>
      </c>
      <c r="AA173">
        <f t="shared" si="113"/>
        <v>0.45290000000000002</v>
      </c>
      <c r="AB173">
        <f t="shared" si="114"/>
        <v>3.8800000000000001E-2</v>
      </c>
      <c r="AC173">
        <f t="shared" si="115"/>
        <v>0.75529999999999997</v>
      </c>
      <c r="AD173">
        <f t="shared" si="116"/>
        <v>1.7000000000000001E-2</v>
      </c>
      <c r="AE173">
        <f t="shared" si="117"/>
        <v>0.31180000000000002</v>
      </c>
      <c r="AG173">
        <f t="shared" si="118"/>
        <v>6.7000000000000002E-3</v>
      </c>
      <c r="AH173">
        <f t="shared" si="119"/>
        <v>0.1323</v>
      </c>
      <c r="AI173">
        <f t="shared" si="120"/>
        <v>1.6999999999999999E-3</v>
      </c>
      <c r="AJ173">
        <f t="shared" si="121"/>
        <v>0.25480000000000003</v>
      </c>
      <c r="AK173">
        <f t="shared" si="122"/>
        <v>1.2699999999999999E-2</v>
      </c>
      <c r="AM173">
        <f t="shared" si="123"/>
        <v>0.68570000000000009</v>
      </c>
      <c r="AN173">
        <f t="shared" si="124"/>
        <v>0.21429999999999999</v>
      </c>
      <c r="AO173">
        <f t="shared" si="125"/>
        <v>0.88800000000000001</v>
      </c>
      <c r="AP173">
        <f t="shared" si="126"/>
        <v>0.46190000000000003</v>
      </c>
      <c r="AQ173">
        <f t="shared" si="127"/>
        <v>0.53990000000000005</v>
      </c>
      <c r="AS173">
        <f t="shared" si="137"/>
        <v>0.40600000000000003</v>
      </c>
      <c r="AT173">
        <f t="shared" si="138"/>
        <v>1.9E-2</v>
      </c>
      <c r="AU173">
        <f t="shared" si="139"/>
        <v>0.68700000000000006</v>
      </c>
      <c r="AV173">
        <f t="shared" si="140"/>
        <v>3.6900000000000002E-2</v>
      </c>
      <c r="AW173">
        <f t="shared" si="141"/>
        <v>0.30680000000000002</v>
      </c>
      <c r="AY173">
        <f t="shared" si="142"/>
        <v>0.40089999999999998</v>
      </c>
      <c r="AZ173">
        <f t="shared" si="143"/>
        <v>1.9099999999999999E-2</v>
      </c>
      <c r="BA173">
        <f t="shared" si="144"/>
        <v>0.65400000000000003</v>
      </c>
      <c r="BB173">
        <f t="shared" si="145"/>
        <v>0.10050000000000001</v>
      </c>
      <c r="BC173">
        <f t="shared" si="146"/>
        <v>0.28849999999999998</v>
      </c>
      <c r="BE173">
        <f t="shared" si="147"/>
        <v>0.36580000000000001</v>
      </c>
      <c r="BF173">
        <f t="shared" si="148"/>
        <v>3.4000000000000002E-2</v>
      </c>
      <c r="BG173">
        <f t="shared" si="149"/>
        <v>0.59799999999999998</v>
      </c>
      <c r="BH173">
        <f t="shared" si="150"/>
        <v>3.27E-2</v>
      </c>
      <c r="BI173">
        <f t="shared" si="151"/>
        <v>0.1663</v>
      </c>
      <c r="BK173">
        <f t="shared" si="152"/>
        <v>0.3523</v>
      </c>
      <c r="BL173">
        <f t="shared" si="153"/>
        <v>6.54E-2</v>
      </c>
      <c r="BM173">
        <f t="shared" si="154"/>
        <v>0.60129999999999995</v>
      </c>
      <c r="BN173">
        <f t="shared" si="155"/>
        <v>0.1067</v>
      </c>
      <c r="BO173">
        <f t="shared" si="156"/>
        <v>0.1082</v>
      </c>
    </row>
    <row r="174" spans="1:67" x14ac:dyDescent="0.25">
      <c r="A174">
        <v>224</v>
      </c>
      <c r="B174">
        <v>0.68</v>
      </c>
      <c r="C174">
        <v>0.27</v>
      </c>
      <c r="D174">
        <v>0.78</v>
      </c>
      <c r="E174">
        <v>0.31</v>
      </c>
      <c r="F174">
        <v>0.56999999999999995</v>
      </c>
      <c r="G174" t="s">
        <v>24</v>
      </c>
      <c r="H174">
        <f t="shared" si="128"/>
        <v>0.21510000000000001</v>
      </c>
      <c r="I174">
        <f t="shared" si="129"/>
        <v>0.19969999999999999</v>
      </c>
      <c r="J174">
        <f t="shared" si="130"/>
        <v>9.1399999999999995E-2</v>
      </c>
      <c r="K174">
        <f t="shared" si="131"/>
        <v>0.22520000000000001</v>
      </c>
      <c r="L174">
        <f t="shared" si="105"/>
        <v>9.1399999999999995E-2</v>
      </c>
      <c r="M174" t="str">
        <f t="shared" si="106"/>
        <v>Middle</v>
      </c>
      <c r="N174">
        <f t="shared" si="107"/>
        <v>1</v>
      </c>
      <c r="O174">
        <f t="shared" si="132"/>
        <v>0.68689999999999996</v>
      </c>
      <c r="P174">
        <f t="shared" si="133"/>
        <v>0.3</v>
      </c>
      <c r="Q174">
        <f t="shared" si="134"/>
        <v>0.82110000000000005</v>
      </c>
      <c r="R174">
        <f t="shared" si="135"/>
        <v>0.31309999999999999</v>
      </c>
      <c r="S174">
        <f t="shared" si="136"/>
        <v>0.6129</v>
      </c>
      <c r="U174">
        <f t="shared" si="108"/>
        <v>0.18559999999999999</v>
      </c>
      <c r="V174">
        <f t="shared" si="109"/>
        <v>0.53849999999999998</v>
      </c>
      <c r="W174">
        <f t="shared" si="110"/>
        <v>9.8199999999999996E-2</v>
      </c>
      <c r="X174">
        <f t="shared" si="111"/>
        <v>0.52310000000000001</v>
      </c>
      <c r="Y174">
        <f t="shared" si="112"/>
        <v>0.24</v>
      </c>
      <c r="AA174">
        <f t="shared" si="113"/>
        <v>0.28220000000000001</v>
      </c>
      <c r="AB174">
        <f t="shared" si="114"/>
        <v>3.5999999999999997E-2</v>
      </c>
      <c r="AC174">
        <f t="shared" si="115"/>
        <v>0.49780000000000002</v>
      </c>
      <c r="AD174">
        <f t="shared" si="116"/>
        <v>3.9300000000000002E-2</v>
      </c>
      <c r="AE174">
        <f t="shared" si="117"/>
        <v>0.2019</v>
      </c>
      <c r="AG174">
        <f t="shared" si="118"/>
        <v>1.47E-2</v>
      </c>
      <c r="AH174">
        <f t="shared" si="119"/>
        <v>0.14130000000000001</v>
      </c>
      <c r="AI174">
        <f t="shared" si="120"/>
        <v>5.4999999999999997E-3</v>
      </c>
      <c r="AJ174">
        <f t="shared" si="121"/>
        <v>0.1308</v>
      </c>
      <c r="AK174">
        <f t="shared" si="122"/>
        <v>2.3300000000000001E-2</v>
      </c>
      <c r="AM174">
        <f t="shared" si="123"/>
        <v>0.50129999999999997</v>
      </c>
      <c r="AN174">
        <f t="shared" si="124"/>
        <v>0.23849999999999999</v>
      </c>
      <c r="AO174">
        <f t="shared" si="125"/>
        <v>0.7229000000000001</v>
      </c>
      <c r="AP174">
        <f t="shared" si="126"/>
        <v>0.21000000000000002</v>
      </c>
      <c r="AQ174">
        <f t="shared" si="127"/>
        <v>0.37290000000000001</v>
      </c>
      <c r="AS174">
        <f t="shared" si="137"/>
        <v>0.23530000000000001</v>
      </c>
      <c r="AT174">
        <f t="shared" si="138"/>
        <v>1.6199999999999999E-2</v>
      </c>
      <c r="AU174">
        <f t="shared" si="139"/>
        <v>0.42949999999999999</v>
      </c>
      <c r="AV174">
        <f t="shared" si="140"/>
        <v>1.46E-2</v>
      </c>
      <c r="AW174">
        <f t="shared" si="141"/>
        <v>0.19689999999999999</v>
      </c>
      <c r="AY174">
        <f t="shared" si="142"/>
        <v>0.23019999999999999</v>
      </c>
      <c r="AZ174">
        <f t="shared" si="143"/>
        <v>2.1899999999999999E-2</v>
      </c>
      <c r="BA174">
        <f t="shared" si="144"/>
        <v>0.39650000000000002</v>
      </c>
      <c r="BB174">
        <f t="shared" si="145"/>
        <v>7.8200000000000006E-2</v>
      </c>
      <c r="BC174">
        <f t="shared" si="146"/>
        <v>0.17860000000000001</v>
      </c>
      <c r="BE174">
        <f t="shared" si="147"/>
        <v>0.1951</v>
      </c>
      <c r="BF174">
        <f t="shared" si="148"/>
        <v>3.6799999999999999E-2</v>
      </c>
      <c r="BG174">
        <f t="shared" si="149"/>
        <v>0.34050000000000002</v>
      </c>
      <c r="BH174">
        <f t="shared" si="150"/>
        <v>1.04E-2</v>
      </c>
      <c r="BI174">
        <f t="shared" si="151"/>
        <v>5.6399999999999999E-2</v>
      </c>
      <c r="BK174">
        <f t="shared" si="152"/>
        <v>0.18160000000000001</v>
      </c>
      <c r="BL174">
        <f t="shared" si="153"/>
        <v>6.8199999999999997E-2</v>
      </c>
      <c r="BM174">
        <f t="shared" si="154"/>
        <v>0.34379999999999999</v>
      </c>
      <c r="BN174">
        <f t="shared" si="155"/>
        <v>8.4400000000000003E-2</v>
      </c>
      <c r="BO174">
        <f t="shared" si="156"/>
        <v>0.21809999999999999</v>
      </c>
    </row>
    <row r="175" spans="1:67" x14ac:dyDescent="0.25">
      <c r="A175">
        <v>225</v>
      </c>
      <c r="B175">
        <v>0.57999999999999996</v>
      </c>
      <c r="C175">
        <v>0.29899999999999999</v>
      </c>
      <c r="D175">
        <v>0.73</v>
      </c>
      <c r="E175">
        <v>0.63</v>
      </c>
      <c r="F175">
        <v>0.21</v>
      </c>
      <c r="G175" t="s">
        <v>21</v>
      </c>
      <c r="H175">
        <f t="shared" si="128"/>
        <v>6.6299999999999998E-2</v>
      </c>
      <c r="I175">
        <f t="shared" si="129"/>
        <v>4.7699999999999999E-2</v>
      </c>
      <c r="J175">
        <f t="shared" si="130"/>
        <v>0.1416</v>
      </c>
      <c r="K175">
        <f t="shared" si="131"/>
        <v>0.3574</v>
      </c>
      <c r="L175">
        <f t="shared" si="105"/>
        <v>4.7699999999999999E-2</v>
      </c>
      <c r="M175" t="str">
        <f t="shared" si="106"/>
        <v>Low</v>
      </c>
      <c r="N175">
        <f t="shared" si="107"/>
        <v>1</v>
      </c>
      <c r="O175">
        <f t="shared" si="132"/>
        <v>0.58589999999999998</v>
      </c>
      <c r="P175">
        <f t="shared" si="133"/>
        <v>0.3322</v>
      </c>
      <c r="Q175">
        <f t="shared" si="134"/>
        <v>0.76839999999999997</v>
      </c>
      <c r="R175">
        <f t="shared" si="135"/>
        <v>0.63639999999999997</v>
      </c>
      <c r="S175">
        <f t="shared" si="136"/>
        <v>0.2258</v>
      </c>
      <c r="U175">
        <f t="shared" si="108"/>
        <v>0.2611</v>
      </c>
      <c r="V175">
        <f t="shared" si="109"/>
        <v>0.50129999999999997</v>
      </c>
      <c r="W175">
        <f t="shared" si="110"/>
        <v>0.13100000000000001</v>
      </c>
      <c r="X175">
        <f t="shared" si="111"/>
        <v>0.22220000000000001</v>
      </c>
      <c r="Y175">
        <f t="shared" si="112"/>
        <v>0.63160000000000005</v>
      </c>
      <c r="AA175">
        <f t="shared" si="113"/>
        <v>0.17780000000000001</v>
      </c>
      <c r="AB175">
        <f t="shared" si="114"/>
        <v>4.4600000000000001E-2</v>
      </c>
      <c r="AC175">
        <f t="shared" si="115"/>
        <v>0.40039999999999998</v>
      </c>
      <c r="AD175">
        <f t="shared" si="116"/>
        <v>0.22500000000000001</v>
      </c>
      <c r="AE175">
        <f t="shared" si="117"/>
        <v>2.0799999999999999E-2</v>
      </c>
      <c r="AG175">
        <f t="shared" si="118"/>
        <v>2.7300000000000001E-2</v>
      </c>
      <c r="AH175">
        <f t="shared" si="119"/>
        <v>0.1171</v>
      </c>
      <c r="AI175">
        <f t="shared" si="120"/>
        <v>8.3999999999999995E-3</v>
      </c>
      <c r="AJ175">
        <f t="shared" si="121"/>
        <v>2.0199999999999999E-2</v>
      </c>
      <c r="AK175">
        <f t="shared" si="122"/>
        <v>0.22009999999999999</v>
      </c>
      <c r="AM175">
        <f t="shared" si="123"/>
        <v>0.32479999999999998</v>
      </c>
      <c r="AN175">
        <f t="shared" si="124"/>
        <v>0.16909999999999997</v>
      </c>
      <c r="AO175">
        <f t="shared" si="125"/>
        <v>0.63739999999999997</v>
      </c>
      <c r="AP175">
        <f t="shared" si="126"/>
        <v>0.41419999999999996</v>
      </c>
      <c r="AQ175">
        <f t="shared" si="127"/>
        <v>0.40580000000000005</v>
      </c>
      <c r="AS175">
        <f t="shared" si="137"/>
        <v>0.13089999999999999</v>
      </c>
      <c r="AT175">
        <f t="shared" si="138"/>
        <v>2.4799999999999999E-2</v>
      </c>
      <c r="AU175">
        <f t="shared" si="139"/>
        <v>0.33210000000000001</v>
      </c>
      <c r="AV175">
        <f t="shared" si="140"/>
        <v>0.1711</v>
      </c>
      <c r="AW175">
        <f t="shared" si="141"/>
        <v>1.5800000000000002E-2</v>
      </c>
      <c r="AY175">
        <f t="shared" si="142"/>
        <v>0.1258</v>
      </c>
      <c r="AZ175">
        <f t="shared" si="143"/>
        <v>1.3299999999999999E-2</v>
      </c>
      <c r="BA175">
        <f t="shared" si="144"/>
        <v>0.29909999999999998</v>
      </c>
      <c r="BB175">
        <f t="shared" si="145"/>
        <v>0.1075</v>
      </c>
      <c r="BC175">
        <f t="shared" si="146"/>
        <v>2.5000000000000001E-3</v>
      </c>
      <c r="BE175">
        <f t="shared" si="147"/>
        <v>9.0700000000000003E-2</v>
      </c>
      <c r="BF175">
        <f t="shared" si="148"/>
        <v>2.8199999999999999E-2</v>
      </c>
      <c r="BG175">
        <f t="shared" si="149"/>
        <v>0.24310000000000001</v>
      </c>
      <c r="BH175">
        <f t="shared" si="150"/>
        <v>0.17530000000000001</v>
      </c>
      <c r="BI175">
        <f t="shared" si="151"/>
        <v>0.12470000000000001</v>
      </c>
      <c r="BK175">
        <f t="shared" si="152"/>
        <v>7.7200000000000005E-2</v>
      </c>
      <c r="BL175">
        <f t="shared" si="153"/>
        <v>5.96E-2</v>
      </c>
      <c r="BM175">
        <f t="shared" si="154"/>
        <v>0.24640000000000001</v>
      </c>
      <c r="BN175">
        <f t="shared" si="155"/>
        <v>0.1013</v>
      </c>
      <c r="BO175">
        <f t="shared" si="156"/>
        <v>0.3992</v>
      </c>
    </row>
    <row r="176" spans="1:67" x14ac:dyDescent="0.25">
      <c r="A176">
        <v>226</v>
      </c>
      <c r="B176">
        <v>0.77</v>
      </c>
      <c r="C176">
        <v>0.28999999999999998</v>
      </c>
      <c r="D176">
        <v>0.74</v>
      </c>
      <c r="E176">
        <v>0.82</v>
      </c>
      <c r="F176">
        <v>0.68</v>
      </c>
      <c r="G176" t="s">
        <v>20</v>
      </c>
      <c r="H176">
        <f t="shared" si="128"/>
        <v>0.3402</v>
      </c>
      <c r="I176">
        <f t="shared" si="129"/>
        <v>0.31769999999999998</v>
      </c>
      <c r="J176">
        <f t="shared" si="130"/>
        <v>0.2167</v>
      </c>
      <c r="K176">
        <f t="shared" si="131"/>
        <v>0.1191</v>
      </c>
      <c r="L176">
        <f t="shared" si="105"/>
        <v>0.1191</v>
      </c>
      <c r="M176" t="str">
        <f t="shared" si="106"/>
        <v>High</v>
      </c>
      <c r="N176">
        <f t="shared" si="107"/>
        <v>1</v>
      </c>
      <c r="O176">
        <f t="shared" si="132"/>
        <v>0.77780000000000005</v>
      </c>
      <c r="P176">
        <f t="shared" si="133"/>
        <v>0.32219999999999999</v>
      </c>
      <c r="Q176">
        <f t="shared" si="134"/>
        <v>0.77890000000000004</v>
      </c>
      <c r="R176">
        <f t="shared" si="135"/>
        <v>0.82830000000000004</v>
      </c>
      <c r="S176">
        <f t="shared" si="136"/>
        <v>0.73119999999999996</v>
      </c>
      <c r="U176">
        <f t="shared" si="108"/>
        <v>0.125</v>
      </c>
      <c r="V176">
        <f t="shared" si="109"/>
        <v>0.51259999999999994</v>
      </c>
      <c r="W176">
        <f t="shared" si="110"/>
        <v>0.12429999999999999</v>
      </c>
      <c r="X176">
        <f t="shared" si="111"/>
        <v>9.3899999999999997E-2</v>
      </c>
      <c r="Y176">
        <f t="shared" si="112"/>
        <v>0.15529999999999999</v>
      </c>
      <c r="AA176">
        <f t="shared" si="113"/>
        <v>0.41649999999999998</v>
      </c>
      <c r="AB176">
        <f t="shared" si="114"/>
        <v>4.1799999999999997E-2</v>
      </c>
      <c r="AC176">
        <f t="shared" si="115"/>
        <v>0.41839999999999999</v>
      </c>
      <c r="AD176">
        <f t="shared" si="116"/>
        <v>0.51259999999999994</v>
      </c>
      <c r="AE176">
        <f t="shared" si="117"/>
        <v>0.34210000000000002</v>
      </c>
      <c r="AG176">
        <f t="shared" si="118"/>
        <v>7.7999999999999996E-3</v>
      </c>
      <c r="AH176">
        <f t="shared" si="119"/>
        <v>0.1241</v>
      </c>
      <c r="AI176">
        <f t="shared" si="120"/>
        <v>7.7000000000000002E-3</v>
      </c>
      <c r="AJ176">
        <f t="shared" si="121"/>
        <v>5.1999999999999998E-3</v>
      </c>
      <c r="AK176">
        <f t="shared" si="122"/>
        <v>1.09E-2</v>
      </c>
      <c r="AM176">
        <f t="shared" si="123"/>
        <v>0.65280000000000005</v>
      </c>
      <c r="AN176">
        <f t="shared" si="124"/>
        <v>0.19039999999999996</v>
      </c>
      <c r="AO176">
        <f t="shared" si="125"/>
        <v>0.65460000000000007</v>
      </c>
      <c r="AP176">
        <f t="shared" si="126"/>
        <v>0.73440000000000005</v>
      </c>
      <c r="AQ176">
        <f t="shared" si="127"/>
        <v>0.57589999999999997</v>
      </c>
      <c r="AS176">
        <f t="shared" si="137"/>
        <v>0.36959999999999998</v>
      </c>
      <c r="AT176">
        <f t="shared" si="138"/>
        <v>2.1999999999999999E-2</v>
      </c>
      <c r="AU176">
        <f t="shared" si="139"/>
        <v>0.35010000000000002</v>
      </c>
      <c r="AV176">
        <f t="shared" si="140"/>
        <v>0.4587</v>
      </c>
      <c r="AW176">
        <f t="shared" si="141"/>
        <v>0.33710000000000001</v>
      </c>
      <c r="AY176">
        <f t="shared" si="142"/>
        <v>0.36449999999999999</v>
      </c>
      <c r="AZ176">
        <f t="shared" si="143"/>
        <v>1.61E-2</v>
      </c>
      <c r="BA176">
        <f t="shared" si="144"/>
        <v>0.31709999999999999</v>
      </c>
      <c r="BB176">
        <f t="shared" si="145"/>
        <v>0.39510000000000001</v>
      </c>
      <c r="BC176">
        <f t="shared" si="146"/>
        <v>0.31879999999999997</v>
      </c>
      <c r="BE176">
        <f t="shared" si="147"/>
        <v>0.32940000000000003</v>
      </c>
      <c r="BF176">
        <f t="shared" si="148"/>
        <v>3.1E-2</v>
      </c>
      <c r="BG176">
        <f t="shared" si="149"/>
        <v>0.2611</v>
      </c>
      <c r="BH176">
        <f t="shared" si="150"/>
        <v>0.46289999999999998</v>
      </c>
      <c r="BI176">
        <f t="shared" si="151"/>
        <v>0.1966</v>
      </c>
      <c r="BK176">
        <f t="shared" si="152"/>
        <v>0.31590000000000001</v>
      </c>
      <c r="BL176">
        <f t="shared" si="153"/>
        <v>6.2399999999999997E-2</v>
      </c>
      <c r="BM176">
        <f t="shared" si="154"/>
        <v>0.26440000000000002</v>
      </c>
      <c r="BN176">
        <f t="shared" si="155"/>
        <v>0.38890000000000002</v>
      </c>
      <c r="BO176">
        <f t="shared" si="156"/>
        <v>7.7899999999999997E-2</v>
      </c>
    </row>
    <row r="177" spans="1:67" x14ac:dyDescent="0.25">
      <c r="A177">
        <v>227</v>
      </c>
      <c r="B177">
        <v>0.71</v>
      </c>
      <c r="C177">
        <v>0.47499999999999998</v>
      </c>
      <c r="D177">
        <v>0.13</v>
      </c>
      <c r="E177">
        <v>0.23</v>
      </c>
      <c r="F177">
        <v>0.59</v>
      </c>
      <c r="G177" t="s">
        <v>24</v>
      </c>
      <c r="H177">
        <f t="shared" si="128"/>
        <v>0.18529999999999999</v>
      </c>
      <c r="I177">
        <f t="shared" si="129"/>
        <v>0.1779</v>
      </c>
      <c r="J177">
        <f t="shared" si="130"/>
        <v>8.4000000000000005E-2</v>
      </c>
      <c r="K177">
        <f t="shared" si="131"/>
        <v>0.18229999999999999</v>
      </c>
      <c r="L177">
        <f t="shared" si="105"/>
        <v>8.4000000000000005E-2</v>
      </c>
      <c r="M177" t="str">
        <f t="shared" si="106"/>
        <v>Middle</v>
      </c>
      <c r="N177">
        <f t="shared" si="107"/>
        <v>1</v>
      </c>
      <c r="O177">
        <f t="shared" si="132"/>
        <v>0.71719999999999995</v>
      </c>
      <c r="P177">
        <f t="shared" si="133"/>
        <v>0.52780000000000005</v>
      </c>
      <c r="Q177">
        <f t="shared" si="134"/>
        <v>0.1368</v>
      </c>
      <c r="R177">
        <f t="shared" si="135"/>
        <v>0.23230000000000001</v>
      </c>
      <c r="S177">
        <f t="shared" si="136"/>
        <v>0.63439999999999996</v>
      </c>
      <c r="U177">
        <f t="shared" si="108"/>
        <v>0.16470000000000001</v>
      </c>
      <c r="V177">
        <f t="shared" si="109"/>
        <v>0.30909999999999999</v>
      </c>
      <c r="W177">
        <f t="shared" si="110"/>
        <v>0.75929999999999997</v>
      </c>
      <c r="X177">
        <f t="shared" si="111"/>
        <v>0.623</v>
      </c>
      <c r="Y177">
        <f t="shared" si="112"/>
        <v>0.22370000000000001</v>
      </c>
      <c r="AA177">
        <f t="shared" si="113"/>
        <v>0.3221</v>
      </c>
      <c r="AB177">
        <f t="shared" si="114"/>
        <v>0.13389999999999999</v>
      </c>
      <c r="AC177">
        <f t="shared" si="115"/>
        <v>8.9999999999999993E-3</v>
      </c>
      <c r="AD177">
        <f t="shared" si="116"/>
        <v>2.1899999999999999E-2</v>
      </c>
      <c r="AE177">
        <f t="shared" si="117"/>
        <v>0.223</v>
      </c>
      <c r="AG177">
        <f t="shared" si="118"/>
        <v>1.2E-2</v>
      </c>
      <c r="AH177">
        <f t="shared" si="119"/>
        <v>3.8300000000000001E-2</v>
      </c>
      <c r="AI177">
        <f t="shared" si="120"/>
        <v>0.38550000000000001</v>
      </c>
      <c r="AJ177">
        <f t="shared" si="121"/>
        <v>0.21160000000000001</v>
      </c>
      <c r="AK177">
        <f t="shared" si="122"/>
        <v>2.0400000000000001E-2</v>
      </c>
      <c r="AM177">
        <f t="shared" si="123"/>
        <v>0.55249999999999999</v>
      </c>
      <c r="AN177">
        <f t="shared" si="124"/>
        <v>0.21870000000000006</v>
      </c>
      <c r="AO177">
        <f t="shared" si="125"/>
        <v>0.62249999999999994</v>
      </c>
      <c r="AP177">
        <f t="shared" si="126"/>
        <v>0.39069999999999999</v>
      </c>
      <c r="AQ177">
        <f t="shared" si="127"/>
        <v>0.41069999999999995</v>
      </c>
      <c r="AS177">
        <f t="shared" si="137"/>
        <v>0.2752</v>
      </c>
      <c r="AT177">
        <f t="shared" si="138"/>
        <v>0.11409999999999999</v>
      </c>
      <c r="AU177">
        <f t="shared" si="139"/>
        <v>5.9299999999999999E-2</v>
      </c>
      <c r="AV177">
        <f t="shared" si="140"/>
        <v>3.2000000000000001E-2</v>
      </c>
      <c r="AW177">
        <f t="shared" si="141"/>
        <v>0.218</v>
      </c>
      <c r="AY177">
        <f t="shared" si="142"/>
        <v>0.27010000000000001</v>
      </c>
      <c r="AZ177">
        <f t="shared" si="143"/>
        <v>7.5999999999999998E-2</v>
      </c>
      <c r="BA177">
        <f t="shared" si="144"/>
        <v>9.2299999999999993E-2</v>
      </c>
      <c r="BB177">
        <f t="shared" si="145"/>
        <v>9.5600000000000004E-2</v>
      </c>
      <c r="BC177">
        <f t="shared" si="146"/>
        <v>0.19969999999999999</v>
      </c>
      <c r="BE177">
        <f t="shared" si="147"/>
        <v>0.23499999999999999</v>
      </c>
      <c r="BF177">
        <f t="shared" si="148"/>
        <v>6.1100000000000002E-2</v>
      </c>
      <c r="BG177">
        <f t="shared" si="149"/>
        <v>0.14829999999999999</v>
      </c>
      <c r="BH177">
        <f t="shared" si="150"/>
        <v>2.7799999999999998E-2</v>
      </c>
      <c r="BI177">
        <f t="shared" si="151"/>
        <v>7.7499999999999999E-2</v>
      </c>
      <c r="BK177">
        <f t="shared" si="152"/>
        <v>0.2215</v>
      </c>
      <c r="BL177">
        <f t="shared" si="153"/>
        <v>2.9700000000000001E-2</v>
      </c>
      <c r="BM177">
        <f t="shared" si="154"/>
        <v>0.14499999999999999</v>
      </c>
      <c r="BN177">
        <f t="shared" si="155"/>
        <v>0.1018</v>
      </c>
      <c r="BO177">
        <f t="shared" si="156"/>
        <v>0.19700000000000001</v>
      </c>
    </row>
    <row r="178" spans="1:67" x14ac:dyDescent="0.25">
      <c r="A178">
        <v>228</v>
      </c>
      <c r="B178">
        <v>0.57999999999999996</v>
      </c>
      <c r="C178">
        <v>0.34799999999999998</v>
      </c>
      <c r="D178">
        <v>0.06</v>
      </c>
      <c r="E178">
        <v>0.28999999999999998</v>
      </c>
      <c r="F178">
        <v>0.31</v>
      </c>
      <c r="G178" t="s">
        <v>21</v>
      </c>
      <c r="H178">
        <f t="shared" si="128"/>
        <v>4.2200000000000001E-2</v>
      </c>
      <c r="I178">
        <f t="shared" si="129"/>
        <v>3.4799999999999998E-2</v>
      </c>
      <c r="J178">
        <f t="shared" si="130"/>
        <v>0.1017</v>
      </c>
      <c r="K178">
        <f t="shared" si="131"/>
        <v>0.3246</v>
      </c>
      <c r="L178">
        <f t="shared" si="105"/>
        <v>3.4799999999999998E-2</v>
      </c>
      <c r="M178" t="str">
        <f t="shared" si="106"/>
        <v>Low</v>
      </c>
      <c r="N178">
        <f t="shared" si="107"/>
        <v>1</v>
      </c>
      <c r="O178">
        <f t="shared" si="132"/>
        <v>0.58589999999999998</v>
      </c>
      <c r="P178">
        <f t="shared" si="133"/>
        <v>0.38669999999999999</v>
      </c>
      <c r="Q178">
        <f t="shared" si="134"/>
        <v>6.3200000000000006E-2</v>
      </c>
      <c r="R178">
        <f t="shared" si="135"/>
        <v>0.29289999999999999</v>
      </c>
      <c r="S178">
        <f t="shared" si="136"/>
        <v>0.33329999999999999</v>
      </c>
      <c r="U178">
        <f t="shared" si="108"/>
        <v>0.2611</v>
      </c>
      <c r="V178">
        <f t="shared" si="109"/>
        <v>0.44230000000000003</v>
      </c>
      <c r="W178">
        <f t="shared" si="110"/>
        <v>0.88109999999999999</v>
      </c>
      <c r="X178">
        <f t="shared" si="111"/>
        <v>0.54690000000000005</v>
      </c>
      <c r="Y178">
        <f t="shared" si="112"/>
        <v>0.5</v>
      </c>
      <c r="AA178">
        <f t="shared" si="113"/>
        <v>0.17780000000000001</v>
      </c>
      <c r="AB178">
        <f t="shared" si="114"/>
        <v>6.2399999999999997E-2</v>
      </c>
      <c r="AC178">
        <f t="shared" si="115"/>
        <v>3.0999999999999999E-3</v>
      </c>
      <c r="AD178">
        <f t="shared" si="116"/>
        <v>3.4299999999999997E-2</v>
      </c>
      <c r="AE178">
        <f t="shared" si="117"/>
        <v>4.4900000000000002E-2</v>
      </c>
      <c r="AG178">
        <f t="shared" si="118"/>
        <v>2.7300000000000001E-2</v>
      </c>
      <c r="AH178">
        <f t="shared" si="119"/>
        <v>8.5599999999999996E-2</v>
      </c>
      <c r="AI178">
        <f t="shared" si="120"/>
        <v>0.6331</v>
      </c>
      <c r="AJ178">
        <f t="shared" si="121"/>
        <v>0.14729999999999999</v>
      </c>
      <c r="AK178">
        <f t="shared" si="122"/>
        <v>0.1163</v>
      </c>
      <c r="AM178">
        <f t="shared" si="123"/>
        <v>0.32479999999999998</v>
      </c>
      <c r="AN178">
        <f t="shared" si="124"/>
        <v>5.5600000000000038E-2</v>
      </c>
      <c r="AO178">
        <f t="shared" si="125"/>
        <v>0.81789999999999996</v>
      </c>
      <c r="AP178">
        <f t="shared" si="126"/>
        <v>0.25400000000000006</v>
      </c>
      <c r="AQ178">
        <f t="shared" si="127"/>
        <v>0.16670000000000001</v>
      </c>
      <c r="AS178">
        <f t="shared" si="137"/>
        <v>0.13089999999999999</v>
      </c>
      <c r="AT178">
        <f t="shared" si="138"/>
        <v>4.2599999999999999E-2</v>
      </c>
      <c r="AU178">
        <f t="shared" si="139"/>
        <v>6.5199999999999994E-2</v>
      </c>
      <c r="AV178">
        <f t="shared" si="140"/>
        <v>1.9599999999999999E-2</v>
      </c>
      <c r="AW178">
        <f t="shared" si="141"/>
        <v>3.9899999999999998E-2</v>
      </c>
      <c r="AY178">
        <f t="shared" si="142"/>
        <v>0.1258</v>
      </c>
      <c r="AZ178">
        <f t="shared" si="143"/>
        <v>4.4999999999999997E-3</v>
      </c>
      <c r="BA178">
        <f t="shared" si="144"/>
        <v>9.8199999999999996E-2</v>
      </c>
      <c r="BB178">
        <f t="shared" si="145"/>
        <v>8.3199999999999996E-2</v>
      </c>
      <c r="BC178">
        <f t="shared" si="146"/>
        <v>2.1600000000000001E-2</v>
      </c>
      <c r="BE178">
        <f t="shared" si="147"/>
        <v>9.0700000000000003E-2</v>
      </c>
      <c r="BF178">
        <f t="shared" si="148"/>
        <v>1.04E-2</v>
      </c>
      <c r="BG178">
        <f t="shared" si="149"/>
        <v>0.1542</v>
      </c>
      <c r="BH178">
        <f t="shared" si="150"/>
        <v>1.54E-2</v>
      </c>
      <c r="BI178">
        <f t="shared" si="151"/>
        <v>0.10059999999999999</v>
      </c>
      <c r="BK178">
        <f t="shared" si="152"/>
        <v>7.7200000000000005E-2</v>
      </c>
      <c r="BL178">
        <f t="shared" si="153"/>
        <v>4.1799999999999997E-2</v>
      </c>
      <c r="BM178">
        <f t="shared" si="154"/>
        <v>0.15090000000000001</v>
      </c>
      <c r="BN178">
        <f t="shared" si="155"/>
        <v>8.9399999999999993E-2</v>
      </c>
      <c r="BO178">
        <f t="shared" si="156"/>
        <v>0.37509999999999999</v>
      </c>
    </row>
    <row r="179" spans="1:67" x14ac:dyDescent="0.25">
      <c r="A179">
        <v>229</v>
      </c>
      <c r="B179">
        <v>0.88</v>
      </c>
      <c r="C179">
        <v>0.33500000000000002</v>
      </c>
      <c r="D179">
        <v>0.19</v>
      </c>
      <c r="E179">
        <v>0.55000000000000004</v>
      </c>
      <c r="F179">
        <v>0.78</v>
      </c>
      <c r="G179" t="s">
        <v>20</v>
      </c>
      <c r="H179">
        <f t="shared" si="128"/>
        <v>0.43509999999999999</v>
      </c>
      <c r="I179">
        <f t="shared" si="129"/>
        <v>0.4209</v>
      </c>
      <c r="J179">
        <f t="shared" si="130"/>
        <v>0.33479999999999999</v>
      </c>
      <c r="K179">
        <f t="shared" si="131"/>
        <v>0.112</v>
      </c>
      <c r="L179">
        <f t="shared" si="105"/>
        <v>0.112</v>
      </c>
      <c r="M179" t="str">
        <f t="shared" si="106"/>
        <v>High</v>
      </c>
      <c r="N179">
        <f t="shared" si="107"/>
        <v>1</v>
      </c>
      <c r="O179">
        <f t="shared" si="132"/>
        <v>0.88890000000000002</v>
      </c>
      <c r="P179">
        <f t="shared" si="133"/>
        <v>0.37219999999999998</v>
      </c>
      <c r="Q179">
        <f t="shared" si="134"/>
        <v>0.2</v>
      </c>
      <c r="R179">
        <f t="shared" si="135"/>
        <v>0.55559999999999998</v>
      </c>
      <c r="S179">
        <f t="shared" si="136"/>
        <v>0.8387</v>
      </c>
      <c r="U179">
        <f t="shared" si="108"/>
        <v>5.8799999999999998E-2</v>
      </c>
      <c r="V179">
        <f t="shared" si="109"/>
        <v>0.45750000000000002</v>
      </c>
      <c r="W179">
        <f t="shared" si="110"/>
        <v>0.66669999999999996</v>
      </c>
      <c r="X179">
        <f t="shared" si="111"/>
        <v>0.28570000000000001</v>
      </c>
      <c r="Y179">
        <f t="shared" si="112"/>
        <v>8.77E-2</v>
      </c>
      <c r="AA179">
        <f t="shared" si="113"/>
        <v>0.65290000000000004</v>
      </c>
      <c r="AB179">
        <f t="shared" si="114"/>
        <v>5.7200000000000001E-2</v>
      </c>
      <c r="AC179">
        <f t="shared" si="115"/>
        <v>1.67E-2</v>
      </c>
      <c r="AD179">
        <f t="shared" si="116"/>
        <v>0.1537</v>
      </c>
      <c r="AE179">
        <f t="shared" si="117"/>
        <v>0.53459999999999996</v>
      </c>
      <c r="AG179">
        <f t="shared" si="118"/>
        <v>2.8E-3</v>
      </c>
      <c r="AH179">
        <f t="shared" si="119"/>
        <v>9.2999999999999999E-2</v>
      </c>
      <c r="AI179">
        <f t="shared" si="120"/>
        <v>0.25800000000000001</v>
      </c>
      <c r="AJ179">
        <f t="shared" si="121"/>
        <v>3.2599999999999997E-2</v>
      </c>
      <c r="AK179">
        <f t="shared" si="122"/>
        <v>4.7000000000000002E-3</v>
      </c>
      <c r="AM179">
        <f t="shared" si="123"/>
        <v>0.83010000000000006</v>
      </c>
      <c r="AN179">
        <f t="shared" si="124"/>
        <v>8.5300000000000042E-2</v>
      </c>
      <c r="AO179">
        <f t="shared" si="125"/>
        <v>0.46669999999999995</v>
      </c>
      <c r="AP179">
        <f t="shared" si="126"/>
        <v>0.26989999999999997</v>
      </c>
      <c r="AQ179">
        <f t="shared" si="127"/>
        <v>0.751</v>
      </c>
      <c r="AS179">
        <f t="shared" si="137"/>
        <v>0.60599999999999998</v>
      </c>
      <c r="AT179">
        <f t="shared" si="138"/>
        <v>3.7400000000000003E-2</v>
      </c>
      <c r="AU179">
        <f t="shared" si="139"/>
        <v>5.16E-2</v>
      </c>
      <c r="AV179">
        <f t="shared" si="140"/>
        <v>9.98E-2</v>
      </c>
      <c r="AW179">
        <f t="shared" si="141"/>
        <v>0.52959999999999996</v>
      </c>
      <c r="AY179">
        <f t="shared" si="142"/>
        <v>0.60089999999999999</v>
      </c>
      <c r="AZ179">
        <f t="shared" si="143"/>
        <v>6.9999999999999999E-4</v>
      </c>
      <c r="BA179">
        <f t="shared" si="144"/>
        <v>8.4599999999999995E-2</v>
      </c>
      <c r="BB179">
        <f t="shared" si="145"/>
        <v>3.6200000000000003E-2</v>
      </c>
      <c r="BC179">
        <f t="shared" si="146"/>
        <v>0.51129999999999998</v>
      </c>
      <c r="BE179">
        <f t="shared" si="147"/>
        <v>0.56579999999999997</v>
      </c>
      <c r="BF179">
        <f t="shared" si="148"/>
        <v>1.5599999999999999E-2</v>
      </c>
      <c r="BG179">
        <f t="shared" si="149"/>
        <v>0.1406</v>
      </c>
      <c r="BH179">
        <f t="shared" si="150"/>
        <v>0.104</v>
      </c>
      <c r="BI179">
        <f t="shared" si="151"/>
        <v>0.3891</v>
      </c>
      <c r="BK179">
        <f t="shared" si="152"/>
        <v>0.55230000000000001</v>
      </c>
      <c r="BL179">
        <f t="shared" si="153"/>
        <v>4.7E-2</v>
      </c>
      <c r="BM179">
        <f t="shared" si="154"/>
        <v>0.13730000000000001</v>
      </c>
      <c r="BN179">
        <f t="shared" si="155"/>
        <v>0.03</v>
      </c>
      <c r="BO179">
        <f t="shared" si="156"/>
        <v>0.11459999999999999</v>
      </c>
    </row>
    <row r="180" spans="1:67" x14ac:dyDescent="0.25">
      <c r="A180">
        <v>230</v>
      </c>
      <c r="B180">
        <v>0.99</v>
      </c>
      <c r="C180">
        <v>0.49</v>
      </c>
      <c r="D180">
        <v>7.0000000000000007E-2</v>
      </c>
      <c r="E180">
        <v>0.7</v>
      </c>
      <c r="F180">
        <v>0.69</v>
      </c>
      <c r="G180" t="s">
        <v>20</v>
      </c>
      <c r="H180">
        <f t="shared" si="128"/>
        <v>0.30590000000000001</v>
      </c>
      <c r="I180">
        <f t="shared" si="129"/>
        <v>0.29160000000000003</v>
      </c>
      <c r="J180">
        <f t="shared" si="130"/>
        <v>0.20499999999999999</v>
      </c>
      <c r="K180">
        <f t="shared" si="131"/>
        <v>0.08</v>
      </c>
      <c r="L180">
        <f t="shared" si="105"/>
        <v>0.08</v>
      </c>
      <c r="M180" t="str">
        <f t="shared" si="106"/>
        <v>High</v>
      </c>
      <c r="N180">
        <f t="shared" si="107"/>
        <v>1</v>
      </c>
      <c r="O180">
        <f t="shared" si="132"/>
        <v>1</v>
      </c>
      <c r="P180">
        <f t="shared" si="133"/>
        <v>0.5444</v>
      </c>
      <c r="Q180">
        <f t="shared" si="134"/>
        <v>7.3700000000000002E-2</v>
      </c>
      <c r="R180">
        <f t="shared" si="135"/>
        <v>0.70709999999999995</v>
      </c>
      <c r="S180">
        <f t="shared" si="136"/>
        <v>0.7419</v>
      </c>
      <c r="U180">
        <f t="shared" si="108"/>
        <v>0</v>
      </c>
      <c r="V180">
        <f t="shared" si="109"/>
        <v>0.29499999999999998</v>
      </c>
      <c r="W180">
        <f t="shared" si="110"/>
        <v>0.86270000000000002</v>
      </c>
      <c r="X180">
        <f t="shared" si="111"/>
        <v>0.1716</v>
      </c>
      <c r="Y180">
        <f t="shared" si="112"/>
        <v>0.1482</v>
      </c>
      <c r="AA180">
        <f t="shared" si="113"/>
        <v>1</v>
      </c>
      <c r="AB180">
        <f t="shared" si="114"/>
        <v>0.14549999999999999</v>
      </c>
      <c r="AC180">
        <f t="shared" si="115"/>
        <v>3.7000000000000002E-3</v>
      </c>
      <c r="AD180">
        <f t="shared" si="116"/>
        <v>0.30830000000000002</v>
      </c>
      <c r="AE180">
        <f t="shared" si="117"/>
        <v>0.35809999999999997</v>
      </c>
      <c r="AG180">
        <f t="shared" si="118"/>
        <v>0</v>
      </c>
      <c r="AH180">
        <f t="shared" si="119"/>
        <v>3.4799999999999998E-2</v>
      </c>
      <c r="AI180">
        <f t="shared" si="120"/>
        <v>0.58850000000000002</v>
      </c>
      <c r="AJ180">
        <f t="shared" si="121"/>
        <v>1.29E-2</v>
      </c>
      <c r="AK180">
        <f t="shared" si="122"/>
        <v>1.0200000000000001E-2</v>
      </c>
      <c r="AM180">
        <f t="shared" si="123"/>
        <v>1</v>
      </c>
      <c r="AN180">
        <f t="shared" si="124"/>
        <v>0.24940000000000001</v>
      </c>
      <c r="AO180">
        <f t="shared" si="125"/>
        <v>0.78900000000000003</v>
      </c>
      <c r="AP180">
        <f t="shared" si="126"/>
        <v>0.53549999999999998</v>
      </c>
      <c r="AQ180">
        <f t="shared" si="127"/>
        <v>0.59370000000000001</v>
      </c>
      <c r="AS180">
        <f t="shared" si="137"/>
        <v>0.95309999999999995</v>
      </c>
      <c r="AT180">
        <f t="shared" si="138"/>
        <v>0.12570000000000001</v>
      </c>
      <c r="AU180">
        <f t="shared" si="139"/>
        <v>6.4600000000000005E-2</v>
      </c>
      <c r="AV180">
        <f t="shared" si="140"/>
        <v>0.25440000000000002</v>
      </c>
      <c r="AW180">
        <f t="shared" si="141"/>
        <v>0.35310000000000002</v>
      </c>
      <c r="AY180">
        <f t="shared" si="142"/>
        <v>0.94799999999999995</v>
      </c>
      <c r="AZ180">
        <f t="shared" si="143"/>
        <v>8.7599999999999997E-2</v>
      </c>
      <c r="BA180">
        <f t="shared" si="144"/>
        <v>9.7600000000000006E-2</v>
      </c>
      <c r="BB180">
        <f t="shared" si="145"/>
        <v>0.1908</v>
      </c>
      <c r="BC180">
        <f t="shared" si="146"/>
        <v>0.33479999999999999</v>
      </c>
      <c r="BE180">
        <f t="shared" si="147"/>
        <v>0.91290000000000004</v>
      </c>
      <c r="BF180">
        <f t="shared" si="148"/>
        <v>7.2700000000000001E-2</v>
      </c>
      <c r="BG180">
        <f t="shared" si="149"/>
        <v>0.15359999999999999</v>
      </c>
      <c r="BH180">
        <f t="shared" si="150"/>
        <v>0.2586</v>
      </c>
      <c r="BI180">
        <f t="shared" si="151"/>
        <v>0.21260000000000001</v>
      </c>
      <c r="BK180">
        <f t="shared" si="152"/>
        <v>0.89939999999999998</v>
      </c>
      <c r="BL180">
        <f t="shared" si="153"/>
        <v>4.1300000000000003E-2</v>
      </c>
      <c r="BM180">
        <f t="shared" si="154"/>
        <v>0.15029999999999999</v>
      </c>
      <c r="BN180">
        <f t="shared" si="155"/>
        <v>0.18459999999999999</v>
      </c>
      <c r="BO180">
        <f t="shared" si="156"/>
        <v>6.1899999999999997E-2</v>
      </c>
    </row>
    <row r="181" spans="1:67" x14ac:dyDescent="0.25">
      <c r="A181">
        <v>231</v>
      </c>
      <c r="B181">
        <v>0.73</v>
      </c>
      <c r="C181">
        <v>0.43</v>
      </c>
      <c r="D181">
        <v>0.32</v>
      </c>
      <c r="E181">
        <v>0.12</v>
      </c>
      <c r="F181">
        <v>0.65</v>
      </c>
      <c r="G181" t="s">
        <v>24</v>
      </c>
      <c r="H181">
        <f t="shared" si="128"/>
        <v>0.24010000000000001</v>
      </c>
      <c r="I181">
        <f t="shared" si="129"/>
        <v>0.2326</v>
      </c>
      <c r="J181">
        <f t="shared" si="130"/>
        <v>0.13880000000000001</v>
      </c>
      <c r="K181">
        <f t="shared" si="131"/>
        <v>0.1183</v>
      </c>
      <c r="L181">
        <f t="shared" si="105"/>
        <v>0.1183</v>
      </c>
      <c r="M181" t="str">
        <f t="shared" si="106"/>
        <v>High</v>
      </c>
      <c r="N181">
        <f t="shared" si="107"/>
        <v>0</v>
      </c>
      <c r="O181">
        <f t="shared" si="132"/>
        <v>0.73740000000000006</v>
      </c>
      <c r="P181">
        <f t="shared" si="133"/>
        <v>0.4778</v>
      </c>
      <c r="Q181">
        <f t="shared" si="134"/>
        <v>0.33679999999999999</v>
      </c>
      <c r="R181">
        <f t="shared" si="135"/>
        <v>0.1212</v>
      </c>
      <c r="S181">
        <f t="shared" si="136"/>
        <v>0.69889999999999997</v>
      </c>
      <c r="U181">
        <f t="shared" si="108"/>
        <v>0.15110000000000001</v>
      </c>
      <c r="V181">
        <f t="shared" si="109"/>
        <v>0.35339999999999999</v>
      </c>
      <c r="W181">
        <f t="shared" si="110"/>
        <v>0.49609999999999999</v>
      </c>
      <c r="X181">
        <f t="shared" si="111"/>
        <v>0.78380000000000005</v>
      </c>
      <c r="Y181">
        <f t="shared" si="112"/>
        <v>0.1772</v>
      </c>
      <c r="AA181">
        <f t="shared" si="113"/>
        <v>0.3513</v>
      </c>
      <c r="AB181">
        <f t="shared" si="114"/>
        <v>0.1036</v>
      </c>
      <c r="AC181">
        <f t="shared" si="115"/>
        <v>4.5900000000000003E-2</v>
      </c>
      <c r="AD181">
        <f t="shared" si="116"/>
        <v>7.4999999999999997E-3</v>
      </c>
      <c r="AE181">
        <f t="shared" si="117"/>
        <v>0.29749999999999999</v>
      </c>
      <c r="AG181">
        <f t="shared" si="118"/>
        <v>1.0500000000000001E-2</v>
      </c>
      <c r="AH181">
        <f t="shared" si="119"/>
        <v>5.0999999999999997E-2</v>
      </c>
      <c r="AI181">
        <f t="shared" si="120"/>
        <v>0.114</v>
      </c>
      <c r="AJ181">
        <f t="shared" si="121"/>
        <v>0.42699999999999999</v>
      </c>
      <c r="AK181">
        <f t="shared" si="122"/>
        <v>1.3599999999999999E-2</v>
      </c>
      <c r="AM181">
        <f t="shared" si="123"/>
        <v>0.58630000000000004</v>
      </c>
      <c r="AN181">
        <f t="shared" si="124"/>
        <v>0.12440000000000001</v>
      </c>
      <c r="AO181">
        <f t="shared" si="125"/>
        <v>0.1593</v>
      </c>
      <c r="AP181">
        <f t="shared" si="126"/>
        <v>0.66260000000000008</v>
      </c>
      <c r="AQ181">
        <f t="shared" si="127"/>
        <v>0.52169999999999994</v>
      </c>
      <c r="AS181">
        <f t="shared" si="137"/>
        <v>0.3044</v>
      </c>
      <c r="AT181">
        <f t="shared" si="138"/>
        <v>8.3799999999999999E-2</v>
      </c>
      <c r="AU181">
        <f t="shared" si="139"/>
        <v>2.24E-2</v>
      </c>
      <c r="AV181">
        <f t="shared" si="140"/>
        <v>4.6399999999999997E-2</v>
      </c>
      <c r="AW181">
        <f t="shared" si="141"/>
        <v>0.29249999999999998</v>
      </c>
      <c r="AY181">
        <f t="shared" si="142"/>
        <v>0.29930000000000001</v>
      </c>
      <c r="AZ181">
        <f t="shared" si="143"/>
        <v>4.5699999999999998E-2</v>
      </c>
      <c r="BA181">
        <f t="shared" si="144"/>
        <v>5.5399999999999998E-2</v>
      </c>
      <c r="BB181">
        <f t="shared" si="145"/>
        <v>0.11</v>
      </c>
      <c r="BC181">
        <f t="shared" si="146"/>
        <v>0.2742</v>
      </c>
      <c r="BE181">
        <f t="shared" si="147"/>
        <v>0.26419999999999999</v>
      </c>
      <c r="BF181">
        <f t="shared" si="148"/>
        <v>3.0800000000000001E-2</v>
      </c>
      <c r="BG181">
        <f t="shared" si="149"/>
        <v>0.1114</v>
      </c>
      <c r="BH181">
        <f t="shared" si="150"/>
        <v>4.2200000000000001E-2</v>
      </c>
      <c r="BI181">
        <f t="shared" si="151"/>
        <v>0.152</v>
      </c>
      <c r="BK181">
        <f t="shared" si="152"/>
        <v>0.25069999999999998</v>
      </c>
      <c r="BL181">
        <f t="shared" si="153"/>
        <v>5.9999999999999995E-4</v>
      </c>
      <c r="BM181">
        <f t="shared" si="154"/>
        <v>0.1081</v>
      </c>
      <c r="BN181">
        <f t="shared" si="155"/>
        <v>0.1162</v>
      </c>
      <c r="BO181">
        <f t="shared" si="156"/>
        <v>0.1225</v>
      </c>
    </row>
    <row r="182" spans="1:67" x14ac:dyDescent="0.25">
      <c r="A182">
        <v>232</v>
      </c>
      <c r="B182">
        <v>0.61</v>
      </c>
      <c r="C182">
        <v>0.33</v>
      </c>
      <c r="D182">
        <v>0.36</v>
      </c>
      <c r="E182">
        <v>0.28000000000000003</v>
      </c>
      <c r="F182">
        <v>0.28000000000000003</v>
      </c>
      <c r="G182" t="s">
        <v>21</v>
      </c>
      <c r="H182">
        <f t="shared" si="128"/>
        <v>2.7900000000000001E-2</v>
      </c>
      <c r="I182">
        <f t="shared" si="129"/>
        <v>2.0500000000000001E-2</v>
      </c>
      <c r="J182">
        <f t="shared" si="130"/>
        <v>0.1013</v>
      </c>
      <c r="K182">
        <f t="shared" si="131"/>
        <v>0.32419999999999999</v>
      </c>
      <c r="L182">
        <f t="shared" si="105"/>
        <v>2.0500000000000001E-2</v>
      </c>
      <c r="M182" t="str">
        <f t="shared" si="106"/>
        <v>Low</v>
      </c>
      <c r="N182">
        <f t="shared" si="107"/>
        <v>1</v>
      </c>
      <c r="O182">
        <f t="shared" si="132"/>
        <v>0.61619999999999997</v>
      </c>
      <c r="P182">
        <f t="shared" si="133"/>
        <v>0.36670000000000003</v>
      </c>
      <c r="Q182">
        <f t="shared" si="134"/>
        <v>0.37890000000000001</v>
      </c>
      <c r="R182">
        <f t="shared" si="135"/>
        <v>0.2828</v>
      </c>
      <c r="S182">
        <f t="shared" si="136"/>
        <v>0.30109999999999998</v>
      </c>
      <c r="U182">
        <f t="shared" si="108"/>
        <v>0.23749999999999999</v>
      </c>
      <c r="V182">
        <f t="shared" si="109"/>
        <v>0.46339999999999998</v>
      </c>
      <c r="W182">
        <f t="shared" si="110"/>
        <v>0.45040000000000002</v>
      </c>
      <c r="X182">
        <f t="shared" si="111"/>
        <v>0.55910000000000004</v>
      </c>
      <c r="Y182">
        <f t="shared" si="112"/>
        <v>0.53720000000000001</v>
      </c>
      <c r="AA182">
        <f t="shared" si="113"/>
        <v>0.20499999999999999</v>
      </c>
      <c r="AB182">
        <f t="shared" si="114"/>
        <v>5.5300000000000002E-2</v>
      </c>
      <c r="AC182">
        <f t="shared" si="115"/>
        <v>5.9499999999999997E-2</v>
      </c>
      <c r="AD182">
        <f t="shared" si="116"/>
        <v>3.1899999999999998E-2</v>
      </c>
      <c r="AE182">
        <f t="shared" si="117"/>
        <v>3.6299999999999999E-2</v>
      </c>
      <c r="AG182">
        <f t="shared" si="118"/>
        <v>2.2800000000000001E-2</v>
      </c>
      <c r="AH182">
        <f t="shared" si="119"/>
        <v>9.6000000000000002E-2</v>
      </c>
      <c r="AI182">
        <f t="shared" si="120"/>
        <v>8.9499999999999996E-2</v>
      </c>
      <c r="AJ182">
        <f t="shared" si="121"/>
        <v>0.15629999999999999</v>
      </c>
      <c r="AK182">
        <f t="shared" si="122"/>
        <v>0.1404</v>
      </c>
      <c r="AM182">
        <f t="shared" si="123"/>
        <v>0.37869999999999998</v>
      </c>
      <c r="AN182">
        <f t="shared" si="124"/>
        <v>9.6699999999999953E-2</v>
      </c>
      <c r="AO182">
        <f t="shared" si="125"/>
        <v>7.1500000000000008E-2</v>
      </c>
      <c r="AP182">
        <f t="shared" si="126"/>
        <v>0.27630000000000005</v>
      </c>
      <c r="AQ182">
        <f t="shared" si="127"/>
        <v>0.23610000000000003</v>
      </c>
      <c r="AS182">
        <f t="shared" si="137"/>
        <v>0.15809999999999999</v>
      </c>
      <c r="AT182">
        <f t="shared" si="138"/>
        <v>3.5499999999999997E-2</v>
      </c>
      <c r="AU182">
        <f t="shared" si="139"/>
        <v>8.8000000000000005E-3</v>
      </c>
      <c r="AV182">
        <f t="shared" si="140"/>
        <v>2.1999999999999999E-2</v>
      </c>
      <c r="AW182">
        <f t="shared" si="141"/>
        <v>3.1300000000000001E-2</v>
      </c>
      <c r="AY182">
        <f t="shared" si="142"/>
        <v>0.153</v>
      </c>
      <c r="AZ182">
        <f t="shared" si="143"/>
        <v>2.5999999999999999E-3</v>
      </c>
      <c r="BA182">
        <f t="shared" si="144"/>
        <v>4.1799999999999997E-2</v>
      </c>
      <c r="BB182">
        <f t="shared" si="145"/>
        <v>8.5599999999999996E-2</v>
      </c>
      <c r="BC182">
        <f t="shared" si="146"/>
        <v>1.2999999999999999E-2</v>
      </c>
      <c r="BE182">
        <f t="shared" si="147"/>
        <v>0.1179</v>
      </c>
      <c r="BF182">
        <f t="shared" si="148"/>
        <v>1.7500000000000002E-2</v>
      </c>
      <c r="BG182">
        <f t="shared" si="149"/>
        <v>9.7799999999999998E-2</v>
      </c>
      <c r="BH182">
        <f t="shared" si="150"/>
        <v>1.78E-2</v>
      </c>
      <c r="BI182">
        <f t="shared" si="151"/>
        <v>0.10920000000000001</v>
      </c>
      <c r="BK182">
        <f t="shared" si="152"/>
        <v>0.10440000000000001</v>
      </c>
      <c r="BL182">
        <f t="shared" si="153"/>
        <v>4.8899999999999999E-2</v>
      </c>
      <c r="BM182">
        <f t="shared" si="154"/>
        <v>9.4500000000000001E-2</v>
      </c>
      <c r="BN182">
        <f t="shared" si="155"/>
        <v>9.1800000000000007E-2</v>
      </c>
      <c r="BO182">
        <f t="shared" si="156"/>
        <v>0.38369999999999999</v>
      </c>
    </row>
    <row r="183" spans="1:67" x14ac:dyDescent="0.25">
      <c r="A183">
        <v>233</v>
      </c>
      <c r="B183">
        <v>0.51</v>
      </c>
      <c r="C183">
        <v>0.4</v>
      </c>
      <c r="D183">
        <v>0.4</v>
      </c>
      <c r="E183">
        <v>0.59</v>
      </c>
      <c r="F183">
        <v>0.23</v>
      </c>
      <c r="G183" t="s">
        <v>21</v>
      </c>
      <c r="H183">
        <f t="shared" si="128"/>
        <v>2.4799999999999999E-2</v>
      </c>
      <c r="I183">
        <f t="shared" si="129"/>
        <v>8.6E-3</v>
      </c>
      <c r="J183">
        <f t="shared" si="130"/>
        <v>0.1147</v>
      </c>
      <c r="K183">
        <f t="shared" si="131"/>
        <v>0.32929999999999998</v>
      </c>
      <c r="L183">
        <f t="shared" si="105"/>
        <v>8.6E-3</v>
      </c>
      <c r="M183" t="str">
        <f t="shared" si="106"/>
        <v>Low</v>
      </c>
      <c r="N183">
        <f t="shared" si="107"/>
        <v>1</v>
      </c>
      <c r="O183">
        <f t="shared" si="132"/>
        <v>0.51519999999999999</v>
      </c>
      <c r="P183">
        <f t="shared" si="133"/>
        <v>0.44440000000000002</v>
      </c>
      <c r="Q183">
        <f t="shared" si="134"/>
        <v>0.42109999999999997</v>
      </c>
      <c r="R183">
        <f t="shared" si="135"/>
        <v>0.59599999999999997</v>
      </c>
      <c r="S183">
        <f t="shared" si="136"/>
        <v>0.24729999999999999</v>
      </c>
      <c r="U183">
        <f t="shared" si="108"/>
        <v>0.32</v>
      </c>
      <c r="V183">
        <f t="shared" si="109"/>
        <v>0.38469999999999999</v>
      </c>
      <c r="W183">
        <f t="shared" si="110"/>
        <v>0.40739999999999998</v>
      </c>
      <c r="X183">
        <f t="shared" si="111"/>
        <v>0.25309999999999999</v>
      </c>
      <c r="Y183">
        <f t="shared" si="112"/>
        <v>0.60350000000000004</v>
      </c>
      <c r="AA183">
        <f t="shared" si="113"/>
        <v>0.12570000000000001</v>
      </c>
      <c r="AB183">
        <f t="shared" si="114"/>
        <v>8.6599999999999996E-2</v>
      </c>
      <c r="AC183">
        <f t="shared" si="115"/>
        <v>7.5999999999999998E-2</v>
      </c>
      <c r="AD183">
        <f t="shared" si="116"/>
        <v>0.18659999999999999</v>
      </c>
      <c r="AE183">
        <f t="shared" si="117"/>
        <v>2.46E-2</v>
      </c>
      <c r="AG183">
        <f t="shared" si="118"/>
        <v>4.1200000000000001E-2</v>
      </c>
      <c r="AH183">
        <f t="shared" si="119"/>
        <v>6.1600000000000002E-2</v>
      </c>
      <c r="AI183">
        <f t="shared" si="120"/>
        <v>7.0300000000000001E-2</v>
      </c>
      <c r="AJ183">
        <f t="shared" si="121"/>
        <v>2.5700000000000001E-2</v>
      </c>
      <c r="AK183">
        <f t="shared" si="122"/>
        <v>0.19320000000000001</v>
      </c>
      <c r="AM183">
        <f t="shared" si="123"/>
        <v>0.19519999999999998</v>
      </c>
      <c r="AN183">
        <f t="shared" si="124"/>
        <v>5.9700000000000031E-2</v>
      </c>
      <c r="AO183">
        <f t="shared" si="125"/>
        <v>1.369999999999999E-2</v>
      </c>
      <c r="AP183">
        <f t="shared" si="126"/>
        <v>0.34289999999999998</v>
      </c>
      <c r="AQ183">
        <f t="shared" si="127"/>
        <v>0.35620000000000007</v>
      </c>
      <c r="AS183">
        <f t="shared" si="137"/>
        <v>7.8799999999999995E-2</v>
      </c>
      <c r="AT183">
        <f t="shared" si="138"/>
        <v>6.6799999999999998E-2</v>
      </c>
      <c r="AU183">
        <f t="shared" si="139"/>
        <v>7.7000000000000002E-3</v>
      </c>
      <c r="AV183">
        <f t="shared" si="140"/>
        <v>0.13270000000000001</v>
      </c>
      <c r="AW183">
        <f t="shared" si="141"/>
        <v>1.9599999999999999E-2</v>
      </c>
      <c r="AY183">
        <f t="shared" si="142"/>
        <v>7.3700000000000002E-2</v>
      </c>
      <c r="AZ183">
        <f t="shared" si="143"/>
        <v>2.87E-2</v>
      </c>
      <c r="BA183">
        <f t="shared" si="144"/>
        <v>2.53E-2</v>
      </c>
      <c r="BB183">
        <f t="shared" si="145"/>
        <v>6.9099999999999995E-2</v>
      </c>
      <c r="BC183">
        <f t="shared" si="146"/>
        <v>1.2999999999999999E-3</v>
      </c>
      <c r="BE183">
        <f t="shared" si="147"/>
        <v>3.8600000000000002E-2</v>
      </c>
      <c r="BF183">
        <f t="shared" si="148"/>
        <v>1.38E-2</v>
      </c>
      <c r="BG183">
        <f t="shared" si="149"/>
        <v>8.1299999999999997E-2</v>
      </c>
      <c r="BH183">
        <f t="shared" si="150"/>
        <v>0.13689999999999999</v>
      </c>
      <c r="BI183">
        <f t="shared" si="151"/>
        <v>0.12089999999999999</v>
      </c>
      <c r="BK183">
        <f t="shared" si="152"/>
        <v>2.5100000000000001E-2</v>
      </c>
      <c r="BL183">
        <f t="shared" si="153"/>
        <v>1.7600000000000001E-2</v>
      </c>
      <c r="BM183">
        <f t="shared" si="154"/>
        <v>7.8E-2</v>
      </c>
      <c r="BN183">
        <f t="shared" si="155"/>
        <v>6.2899999999999998E-2</v>
      </c>
      <c r="BO183">
        <f t="shared" si="156"/>
        <v>0.39539999999999997</v>
      </c>
    </row>
    <row r="184" spans="1:67" x14ac:dyDescent="0.25">
      <c r="A184">
        <v>234</v>
      </c>
      <c r="B184">
        <v>0.83</v>
      </c>
      <c r="C184">
        <v>0.44</v>
      </c>
      <c r="D184">
        <v>0.49</v>
      </c>
      <c r="E184">
        <v>0.91</v>
      </c>
      <c r="F184">
        <v>0.66</v>
      </c>
      <c r="G184" t="s">
        <v>20</v>
      </c>
      <c r="H184">
        <f t="shared" si="128"/>
        <v>0.29020000000000001</v>
      </c>
      <c r="I184">
        <f t="shared" si="129"/>
        <v>0.26719999999999999</v>
      </c>
      <c r="J184">
        <f t="shared" si="130"/>
        <v>0.17399999999999999</v>
      </c>
      <c r="K184">
        <f t="shared" si="131"/>
        <v>0.1227</v>
      </c>
      <c r="L184">
        <f t="shared" si="105"/>
        <v>0.1227</v>
      </c>
      <c r="M184" t="str">
        <f t="shared" si="106"/>
        <v>High</v>
      </c>
      <c r="N184">
        <f t="shared" si="107"/>
        <v>1</v>
      </c>
      <c r="O184">
        <f t="shared" si="132"/>
        <v>0.83840000000000003</v>
      </c>
      <c r="P184">
        <f t="shared" si="133"/>
        <v>0.4889</v>
      </c>
      <c r="Q184">
        <f t="shared" si="134"/>
        <v>0.51580000000000004</v>
      </c>
      <c r="R184">
        <f t="shared" si="135"/>
        <v>0.91920000000000002</v>
      </c>
      <c r="S184">
        <f t="shared" si="136"/>
        <v>0.7097</v>
      </c>
      <c r="U184">
        <f t="shared" si="108"/>
        <v>8.7900000000000006E-2</v>
      </c>
      <c r="V184">
        <f t="shared" si="109"/>
        <v>0.34329999999999999</v>
      </c>
      <c r="W184">
        <f t="shared" si="110"/>
        <v>0.31940000000000002</v>
      </c>
      <c r="X184">
        <f t="shared" si="111"/>
        <v>4.2099999999999999E-2</v>
      </c>
      <c r="Y184">
        <f t="shared" si="112"/>
        <v>0.16980000000000001</v>
      </c>
      <c r="AA184">
        <f t="shared" si="113"/>
        <v>0.53390000000000004</v>
      </c>
      <c r="AB184">
        <f t="shared" si="114"/>
        <v>0.10979999999999999</v>
      </c>
      <c r="AC184">
        <f t="shared" si="115"/>
        <v>0.12609999999999999</v>
      </c>
      <c r="AD184">
        <f t="shared" si="116"/>
        <v>0.7349</v>
      </c>
      <c r="AE184">
        <f t="shared" si="117"/>
        <v>0.31180000000000002</v>
      </c>
      <c r="AG184">
        <f t="shared" si="118"/>
        <v>4.7000000000000002E-3</v>
      </c>
      <c r="AH184">
        <f t="shared" si="119"/>
        <v>4.7800000000000002E-2</v>
      </c>
      <c r="AI184">
        <f t="shared" si="120"/>
        <v>4.1000000000000002E-2</v>
      </c>
      <c r="AJ184">
        <f t="shared" si="121"/>
        <v>1.9E-3</v>
      </c>
      <c r="AK184">
        <f t="shared" si="122"/>
        <v>1.2699999999999999E-2</v>
      </c>
      <c r="AM184">
        <f t="shared" si="123"/>
        <v>0.75050000000000006</v>
      </c>
      <c r="AN184">
        <f t="shared" si="124"/>
        <v>0.14560000000000001</v>
      </c>
      <c r="AO184">
        <f t="shared" si="125"/>
        <v>0.19640000000000002</v>
      </c>
      <c r="AP184">
        <f t="shared" si="126"/>
        <v>0.87709999999999999</v>
      </c>
      <c r="AQ184">
        <f t="shared" si="127"/>
        <v>0.53990000000000005</v>
      </c>
      <c r="AS184">
        <f t="shared" si="137"/>
        <v>0.48699999999999999</v>
      </c>
      <c r="AT184">
        <f t="shared" si="138"/>
        <v>0.09</v>
      </c>
      <c r="AU184">
        <f t="shared" si="139"/>
        <v>5.7799999999999997E-2</v>
      </c>
      <c r="AV184">
        <f t="shared" si="140"/>
        <v>0.68100000000000005</v>
      </c>
      <c r="AW184">
        <f t="shared" si="141"/>
        <v>0.30680000000000002</v>
      </c>
      <c r="AY184">
        <f t="shared" si="142"/>
        <v>0.4819</v>
      </c>
      <c r="AZ184">
        <f t="shared" si="143"/>
        <v>5.1900000000000002E-2</v>
      </c>
      <c r="BA184">
        <f t="shared" si="144"/>
        <v>2.4799999999999999E-2</v>
      </c>
      <c r="BB184">
        <f t="shared" si="145"/>
        <v>0.61739999999999995</v>
      </c>
      <c r="BC184">
        <f t="shared" si="146"/>
        <v>0.28849999999999998</v>
      </c>
      <c r="BE184">
        <f t="shared" si="147"/>
        <v>0.44679999999999997</v>
      </c>
      <c r="BF184">
        <f t="shared" si="148"/>
        <v>3.6999999999999998E-2</v>
      </c>
      <c r="BG184">
        <f t="shared" si="149"/>
        <v>3.1199999999999999E-2</v>
      </c>
      <c r="BH184">
        <f t="shared" si="150"/>
        <v>0.68520000000000003</v>
      </c>
      <c r="BI184">
        <f t="shared" si="151"/>
        <v>0.1663</v>
      </c>
      <c r="BK184">
        <f t="shared" si="152"/>
        <v>0.43330000000000002</v>
      </c>
      <c r="BL184">
        <f t="shared" si="153"/>
        <v>5.5999999999999999E-3</v>
      </c>
      <c r="BM184">
        <f t="shared" si="154"/>
        <v>2.7900000000000001E-2</v>
      </c>
      <c r="BN184">
        <f t="shared" si="155"/>
        <v>0.61119999999999997</v>
      </c>
      <c r="BO184">
        <f t="shared" si="156"/>
        <v>0.1082</v>
      </c>
    </row>
    <row r="185" spans="1:67" x14ac:dyDescent="0.25">
      <c r="A185">
        <v>235</v>
      </c>
      <c r="B185">
        <v>0.66</v>
      </c>
      <c r="C185">
        <v>0.38</v>
      </c>
      <c r="D185">
        <v>0.55000000000000004</v>
      </c>
      <c r="E185">
        <v>0.15</v>
      </c>
      <c r="F185">
        <v>0.62</v>
      </c>
      <c r="G185" t="s">
        <v>24</v>
      </c>
      <c r="H185">
        <f t="shared" si="128"/>
        <v>0.21879999999999999</v>
      </c>
      <c r="I185">
        <f t="shared" si="129"/>
        <v>0.2026</v>
      </c>
      <c r="J185">
        <f t="shared" si="130"/>
        <v>9.3799999999999994E-2</v>
      </c>
      <c r="K185">
        <f t="shared" si="131"/>
        <v>0.1381</v>
      </c>
      <c r="L185">
        <f t="shared" si="105"/>
        <v>9.3799999999999994E-2</v>
      </c>
      <c r="M185" t="str">
        <f t="shared" si="106"/>
        <v>Middle</v>
      </c>
      <c r="N185">
        <f t="shared" si="107"/>
        <v>1</v>
      </c>
      <c r="O185">
        <f t="shared" si="132"/>
        <v>0.66669999999999996</v>
      </c>
      <c r="P185">
        <f t="shared" si="133"/>
        <v>0.42220000000000002</v>
      </c>
      <c r="Q185">
        <f t="shared" si="134"/>
        <v>0.57889999999999997</v>
      </c>
      <c r="R185">
        <f t="shared" si="135"/>
        <v>0.1515</v>
      </c>
      <c r="S185">
        <f t="shared" si="136"/>
        <v>0.66669999999999996</v>
      </c>
      <c r="U185">
        <f t="shared" si="108"/>
        <v>0.2</v>
      </c>
      <c r="V185">
        <f t="shared" si="109"/>
        <v>0.40629999999999999</v>
      </c>
      <c r="W185">
        <f t="shared" si="110"/>
        <v>0.26669999999999999</v>
      </c>
      <c r="X185">
        <f t="shared" si="111"/>
        <v>0.7369</v>
      </c>
      <c r="Y185">
        <f t="shared" si="112"/>
        <v>0.2</v>
      </c>
      <c r="AA185">
        <f t="shared" si="113"/>
        <v>0.25800000000000001</v>
      </c>
      <c r="AB185">
        <f t="shared" si="114"/>
        <v>7.6499999999999999E-2</v>
      </c>
      <c r="AC185">
        <f t="shared" si="115"/>
        <v>0.17199999999999999</v>
      </c>
      <c r="AD185">
        <f t="shared" si="116"/>
        <v>1.0500000000000001E-2</v>
      </c>
      <c r="AE185">
        <f t="shared" si="117"/>
        <v>0.25800000000000001</v>
      </c>
      <c r="AG185">
        <f t="shared" si="118"/>
        <v>1.67E-2</v>
      </c>
      <c r="AH185">
        <f t="shared" si="119"/>
        <v>6.9900000000000004E-2</v>
      </c>
      <c r="AI185">
        <f t="shared" si="120"/>
        <v>2.8500000000000001E-2</v>
      </c>
      <c r="AJ185">
        <f t="shared" si="121"/>
        <v>0.35049999999999998</v>
      </c>
      <c r="AK185">
        <f t="shared" si="122"/>
        <v>1.67E-2</v>
      </c>
      <c r="AM185">
        <f t="shared" si="123"/>
        <v>0.46669999999999995</v>
      </c>
      <c r="AN185">
        <f t="shared" si="124"/>
        <v>1.5900000000000025E-2</v>
      </c>
      <c r="AO185">
        <f t="shared" si="125"/>
        <v>0.31219999999999998</v>
      </c>
      <c r="AP185">
        <f t="shared" si="126"/>
        <v>0.58540000000000003</v>
      </c>
      <c r="AQ185">
        <f t="shared" si="127"/>
        <v>0.46669999999999995</v>
      </c>
      <c r="AS185">
        <f t="shared" si="137"/>
        <v>0.21110000000000001</v>
      </c>
      <c r="AT185">
        <f t="shared" si="138"/>
        <v>5.67E-2</v>
      </c>
      <c r="AU185">
        <f t="shared" si="139"/>
        <v>0.1037</v>
      </c>
      <c r="AV185">
        <f t="shared" si="140"/>
        <v>4.3400000000000001E-2</v>
      </c>
      <c r="AW185">
        <f t="shared" si="141"/>
        <v>0.253</v>
      </c>
      <c r="AY185">
        <f t="shared" si="142"/>
        <v>0.20599999999999999</v>
      </c>
      <c r="AZ185">
        <f t="shared" si="143"/>
        <v>1.8599999999999998E-2</v>
      </c>
      <c r="BA185">
        <f t="shared" si="144"/>
        <v>7.0699999999999999E-2</v>
      </c>
      <c r="BB185">
        <f t="shared" si="145"/>
        <v>0.107</v>
      </c>
      <c r="BC185">
        <f t="shared" si="146"/>
        <v>0.23469999999999999</v>
      </c>
      <c r="BE185">
        <f t="shared" si="147"/>
        <v>0.1709</v>
      </c>
      <c r="BF185">
        <f t="shared" si="148"/>
        <v>3.7000000000000002E-3</v>
      </c>
      <c r="BG185">
        <f t="shared" si="149"/>
        <v>1.47E-2</v>
      </c>
      <c r="BH185">
        <f t="shared" si="150"/>
        <v>3.9199999999999999E-2</v>
      </c>
      <c r="BI185">
        <f t="shared" si="151"/>
        <v>0.1125</v>
      </c>
      <c r="BK185">
        <f t="shared" si="152"/>
        <v>0.15740000000000001</v>
      </c>
      <c r="BL185">
        <f t="shared" si="153"/>
        <v>2.7699999999999999E-2</v>
      </c>
      <c r="BM185">
        <f t="shared" si="154"/>
        <v>1.7999999999999999E-2</v>
      </c>
      <c r="BN185">
        <f t="shared" si="155"/>
        <v>0.1132</v>
      </c>
      <c r="BO185">
        <f t="shared" si="156"/>
        <v>0.16200000000000001</v>
      </c>
    </row>
    <row r="186" spans="1:67" x14ac:dyDescent="0.25">
      <c r="A186">
        <v>236</v>
      </c>
      <c r="B186">
        <v>0.57999999999999996</v>
      </c>
      <c r="C186">
        <v>0.35</v>
      </c>
      <c r="D186">
        <v>0.51</v>
      </c>
      <c r="E186">
        <v>0.27</v>
      </c>
      <c r="F186">
        <v>0.3</v>
      </c>
      <c r="G186" t="s">
        <v>21</v>
      </c>
      <c r="H186">
        <f t="shared" si="128"/>
        <v>4.1000000000000002E-2</v>
      </c>
      <c r="I186">
        <f t="shared" si="129"/>
        <v>2.4799999999999999E-2</v>
      </c>
      <c r="J186">
        <f t="shared" si="130"/>
        <v>8.6099999999999996E-2</v>
      </c>
      <c r="K186">
        <f t="shared" si="131"/>
        <v>0.309</v>
      </c>
      <c r="L186">
        <f t="shared" si="105"/>
        <v>2.4799999999999999E-2</v>
      </c>
      <c r="M186" t="str">
        <f t="shared" si="106"/>
        <v>Low</v>
      </c>
      <c r="N186">
        <f t="shared" si="107"/>
        <v>1</v>
      </c>
      <c r="O186">
        <f t="shared" si="132"/>
        <v>0.58589999999999998</v>
      </c>
      <c r="P186">
        <f t="shared" si="133"/>
        <v>0.38890000000000002</v>
      </c>
      <c r="Q186">
        <f t="shared" si="134"/>
        <v>0.53680000000000005</v>
      </c>
      <c r="R186">
        <f t="shared" si="135"/>
        <v>0.2727</v>
      </c>
      <c r="S186">
        <f t="shared" si="136"/>
        <v>0.3226</v>
      </c>
      <c r="U186">
        <f t="shared" si="108"/>
        <v>0.2611</v>
      </c>
      <c r="V186">
        <f t="shared" si="109"/>
        <v>0.44</v>
      </c>
      <c r="W186">
        <f t="shared" si="110"/>
        <v>0.3014</v>
      </c>
      <c r="X186">
        <f t="shared" si="111"/>
        <v>0.57150000000000001</v>
      </c>
      <c r="Y186">
        <f t="shared" si="112"/>
        <v>0.51219999999999999</v>
      </c>
      <c r="AA186">
        <f t="shared" si="113"/>
        <v>0.17780000000000001</v>
      </c>
      <c r="AB186">
        <f t="shared" si="114"/>
        <v>6.3200000000000006E-2</v>
      </c>
      <c r="AC186">
        <f t="shared" si="115"/>
        <v>0.1401</v>
      </c>
      <c r="AD186">
        <f t="shared" si="116"/>
        <v>2.9700000000000001E-2</v>
      </c>
      <c r="AE186">
        <f t="shared" si="117"/>
        <v>4.19E-2</v>
      </c>
      <c r="AG186">
        <f t="shared" si="118"/>
        <v>2.7300000000000001E-2</v>
      </c>
      <c r="AH186">
        <f t="shared" si="119"/>
        <v>8.4500000000000006E-2</v>
      </c>
      <c r="AI186">
        <f t="shared" si="120"/>
        <v>3.6299999999999999E-2</v>
      </c>
      <c r="AJ186">
        <f t="shared" si="121"/>
        <v>0.16600000000000001</v>
      </c>
      <c r="AK186">
        <f t="shared" si="122"/>
        <v>0.12379999999999999</v>
      </c>
      <c r="AM186">
        <f t="shared" si="123"/>
        <v>0.32479999999999998</v>
      </c>
      <c r="AN186">
        <f t="shared" si="124"/>
        <v>5.1099999999999979E-2</v>
      </c>
      <c r="AO186">
        <f t="shared" si="125"/>
        <v>0.23540000000000005</v>
      </c>
      <c r="AP186">
        <f t="shared" si="126"/>
        <v>0.29880000000000001</v>
      </c>
      <c r="AQ186">
        <f t="shared" si="127"/>
        <v>0.18959999999999999</v>
      </c>
      <c r="AS186">
        <f t="shared" si="137"/>
        <v>0.13089999999999999</v>
      </c>
      <c r="AT186">
        <f t="shared" si="138"/>
        <v>4.3400000000000001E-2</v>
      </c>
      <c r="AU186">
        <f t="shared" si="139"/>
        <v>7.1800000000000003E-2</v>
      </c>
      <c r="AV186">
        <f t="shared" si="140"/>
        <v>2.4199999999999999E-2</v>
      </c>
      <c r="AW186">
        <f t="shared" si="141"/>
        <v>3.6900000000000002E-2</v>
      </c>
      <c r="AY186">
        <f t="shared" si="142"/>
        <v>0.1258</v>
      </c>
      <c r="AZ186">
        <f t="shared" si="143"/>
        <v>5.3E-3</v>
      </c>
      <c r="BA186">
        <f t="shared" si="144"/>
        <v>3.8800000000000001E-2</v>
      </c>
      <c r="BB186">
        <f t="shared" si="145"/>
        <v>8.7800000000000003E-2</v>
      </c>
      <c r="BC186">
        <f t="shared" si="146"/>
        <v>1.8599999999999998E-2</v>
      </c>
      <c r="BE186">
        <f t="shared" si="147"/>
        <v>9.0700000000000003E-2</v>
      </c>
      <c r="BF186">
        <f t="shared" si="148"/>
        <v>9.5999999999999992E-3</v>
      </c>
      <c r="BG186">
        <f t="shared" si="149"/>
        <v>1.72E-2</v>
      </c>
      <c r="BH186">
        <f t="shared" si="150"/>
        <v>0.02</v>
      </c>
      <c r="BI186">
        <f t="shared" si="151"/>
        <v>0.1036</v>
      </c>
      <c r="BK186">
        <f t="shared" si="152"/>
        <v>7.7200000000000005E-2</v>
      </c>
      <c r="BL186">
        <f t="shared" si="153"/>
        <v>4.1000000000000002E-2</v>
      </c>
      <c r="BM186">
        <f t="shared" si="154"/>
        <v>1.3899999999999999E-2</v>
      </c>
      <c r="BN186">
        <f t="shared" si="155"/>
        <v>9.4E-2</v>
      </c>
      <c r="BO186">
        <f t="shared" si="156"/>
        <v>0.37809999999999999</v>
      </c>
    </row>
    <row r="187" spans="1:67" x14ac:dyDescent="0.25">
      <c r="A187">
        <v>237</v>
      </c>
      <c r="B187">
        <v>0.52300000000000002</v>
      </c>
      <c r="C187">
        <v>0.41</v>
      </c>
      <c r="D187">
        <v>0.55000000000000004</v>
      </c>
      <c r="E187">
        <v>0.6</v>
      </c>
      <c r="F187">
        <v>0.22</v>
      </c>
      <c r="G187" t="s">
        <v>21</v>
      </c>
      <c r="H187">
        <f t="shared" si="128"/>
        <v>3.6600000000000001E-2</v>
      </c>
      <c r="I187">
        <f t="shared" si="129"/>
        <v>1.47E-2</v>
      </c>
      <c r="J187">
        <f t="shared" si="130"/>
        <v>0.1081</v>
      </c>
      <c r="K187">
        <f t="shared" si="131"/>
        <v>0.32329999999999998</v>
      </c>
      <c r="L187">
        <f t="shared" si="105"/>
        <v>1.47E-2</v>
      </c>
      <c r="M187" t="str">
        <f t="shared" si="106"/>
        <v>Low</v>
      </c>
      <c r="N187">
        <f t="shared" si="107"/>
        <v>1</v>
      </c>
      <c r="O187">
        <f t="shared" si="132"/>
        <v>0.52829999999999999</v>
      </c>
      <c r="P187">
        <f t="shared" si="133"/>
        <v>0.4556</v>
      </c>
      <c r="Q187">
        <f t="shared" si="134"/>
        <v>0.57889999999999997</v>
      </c>
      <c r="R187">
        <f t="shared" si="135"/>
        <v>0.60609999999999997</v>
      </c>
      <c r="S187">
        <f t="shared" si="136"/>
        <v>0.2366</v>
      </c>
      <c r="U187">
        <f t="shared" si="108"/>
        <v>0.30859999999999999</v>
      </c>
      <c r="V187">
        <f t="shared" si="109"/>
        <v>0.374</v>
      </c>
      <c r="W187">
        <f t="shared" si="110"/>
        <v>0.26669999999999999</v>
      </c>
      <c r="X187">
        <f t="shared" si="111"/>
        <v>0.24529999999999999</v>
      </c>
      <c r="Y187">
        <f t="shared" si="112"/>
        <v>0.61729999999999996</v>
      </c>
      <c r="AA187">
        <f t="shared" si="113"/>
        <v>0.1343</v>
      </c>
      <c r="AB187">
        <f t="shared" si="114"/>
        <v>9.1999999999999998E-2</v>
      </c>
      <c r="AC187">
        <f t="shared" si="115"/>
        <v>0.17199999999999999</v>
      </c>
      <c r="AD187">
        <f t="shared" si="116"/>
        <v>0.1956</v>
      </c>
      <c r="AE187">
        <f t="shared" si="117"/>
        <v>2.2599999999999999E-2</v>
      </c>
      <c r="AG187">
        <f t="shared" si="118"/>
        <v>3.8199999999999998E-2</v>
      </c>
      <c r="AH187">
        <f t="shared" si="119"/>
        <v>5.7799999999999997E-2</v>
      </c>
      <c r="AI187">
        <f t="shared" si="120"/>
        <v>2.8500000000000001E-2</v>
      </c>
      <c r="AJ187">
        <f t="shared" si="121"/>
        <v>2.4199999999999999E-2</v>
      </c>
      <c r="AK187">
        <f t="shared" si="122"/>
        <v>0.20610000000000001</v>
      </c>
      <c r="AM187">
        <f t="shared" si="123"/>
        <v>0.21970000000000001</v>
      </c>
      <c r="AN187">
        <f t="shared" si="124"/>
        <v>8.1600000000000006E-2</v>
      </c>
      <c r="AO187">
        <f t="shared" si="125"/>
        <v>0.31219999999999998</v>
      </c>
      <c r="AP187">
        <f t="shared" si="126"/>
        <v>0.36080000000000001</v>
      </c>
      <c r="AQ187">
        <f t="shared" si="127"/>
        <v>0.38069999999999993</v>
      </c>
      <c r="AS187">
        <f t="shared" si="137"/>
        <v>8.7400000000000005E-2</v>
      </c>
      <c r="AT187">
        <f t="shared" si="138"/>
        <v>7.22E-2</v>
      </c>
      <c r="AU187">
        <f t="shared" si="139"/>
        <v>0.1037</v>
      </c>
      <c r="AV187">
        <f t="shared" si="140"/>
        <v>0.14169999999999999</v>
      </c>
      <c r="AW187">
        <f t="shared" si="141"/>
        <v>1.7600000000000001E-2</v>
      </c>
      <c r="AY187">
        <f t="shared" si="142"/>
        <v>8.2299999999999998E-2</v>
      </c>
      <c r="AZ187">
        <f t="shared" si="143"/>
        <v>3.4099999999999998E-2</v>
      </c>
      <c r="BA187">
        <f t="shared" si="144"/>
        <v>7.0699999999999999E-2</v>
      </c>
      <c r="BB187">
        <f t="shared" si="145"/>
        <v>7.8100000000000003E-2</v>
      </c>
      <c r="BC187">
        <f t="shared" si="146"/>
        <v>6.9999999999999999E-4</v>
      </c>
      <c r="BE187">
        <f t="shared" si="147"/>
        <v>4.7199999999999999E-2</v>
      </c>
      <c r="BF187">
        <f t="shared" si="148"/>
        <v>1.9199999999999998E-2</v>
      </c>
      <c r="BG187">
        <f t="shared" si="149"/>
        <v>1.47E-2</v>
      </c>
      <c r="BH187">
        <f t="shared" si="150"/>
        <v>0.1459</v>
      </c>
      <c r="BI187">
        <f t="shared" si="151"/>
        <v>0.1229</v>
      </c>
      <c r="BK187">
        <f t="shared" si="152"/>
        <v>3.3700000000000001E-2</v>
      </c>
      <c r="BL187">
        <f t="shared" si="153"/>
        <v>1.2200000000000001E-2</v>
      </c>
      <c r="BM187">
        <f t="shared" si="154"/>
        <v>1.7999999999999999E-2</v>
      </c>
      <c r="BN187">
        <f t="shared" si="155"/>
        <v>7.1900000000000006E-2</v>
      </c>
      <c r="BO187">
        <f t="shared" si="156"/>
        <v>0.39739999999999998</v>
      </c>
    </row>
    <row r="188" spans="1:67" x14ac:dyDescent="0.25">
      <c r="A188">
        <v>238</v>
      </c>
      <c r="B188">
        <v>0.66</v>
      </c>
      <c r="C188">
        <v>0.36</v>
      </c>
      <c r="D188">
        <v>0.56000000000000005</v>
      </c>
      <c r="E188">
        <v>0.4</v>
      </c>
      <c r="F188">
        <v>0.83</v>
      </c>
      <c r="G188" t="s">
        <v>20</v>
      </c>
      <c r="H188">
        <f t="shared" si="128"/>
        <v>0.54049999999999998</v>
      </c>
      <c r="I188">
        <f t="shared" si="129"/>
        <v>0.52270000000000005</v>
      </c>
      <c r="J188">
        <f t="shared" si="130"/>
        <v>0.41620000000000001</v>
      </c>
      <c r="K188">
        <f t="shared" si="131"/>
        <v>0.2001</v>
      </c>
      <c r="L188">
        <f t="shared" si="105"/>
        <v>0.2001</v>
      </c>
      <c r="M188" t="str">
        <f t="shared" si="106"/>
        <v>High</v>
      </c>
      <c r="N188">
        <f t="shared" si="107"/>
        <v>1</v>
      </c>
      <c r="O188">
        <f t="shared" si="132"/>
        <v>0.66669999999999996</v>
      </c>
      <c r="P188">
        <f t="shared" si="133"/>
        <v>0.4</v>
      </c>
      <c r="Q188">
        <f t="shared" si="134"/>
        <v>0.58950000000000002</v>
      </c>
      <c r="R188">
        <f t="shared" si="135"/>
        <v>0.40400000000000003</v>
      </c>
      <c r="S188">
        <f t="shared" si="136"/>
        <v>0.89249999999999996</v>
      </c>
      <c r="U188">
        <f t="shared" si="108"/>
        <v>0.2</v>
      </c>
      <c r="V188">
        <f t="shared" si="109"/>
        <v>0.42859999999999998</v>
      </c>
      <c r="W188">
        <f t="shared" si="110"/>
        <v>0.25829999999999997</v>
      </c>
      <c r="X188">
        <f t="shared" si="111"/>
        <v>0.42449999999999999</v>
      </c>
      <c r="Y188">
        <f t="shared" si="112"/>
        <v>5.6800000000000003E-2</v>
      </c>
      <c r="AA188">
        <f t="shared" si="113"/>
        <v>0.25800000000000001</v>
      </c>
      <c r="AB188">
        <f t="shared" si="114"/>
        <v>6.7400000000000002E-2</v>
      </c>
      <c r="AC188">
        <f t="shared" si="115"/>
        <v>0.18090000000000001</v>
      </c>
      <c r="AD188">
        <f t="shared" si="116"/>
        <v>6.9000000000000006E-2</v>
      </c>
      <c r="AE188">
        <f t="shared" si="117"/>
        <v>0.66210000000000002</v>
      </c>
      <c r="AG188">
        <f t="shared" si="118"/>
        <v>1.67E-2</v>
      </c>
      <c r="AH188">
        <f t="shared" si="119"/>
        <v>7.9299999999999995E-2</v>
      </c>
      <c r="AI188">
        <f t="shared" si="120"/>
        <v>2.6700000000000002E-2</v>
      </c>
      <c r="AJ188">
        <f t="shared" si="121"/>
        <v>7.7499999999999999E-2</v>
      </c>
      <c r="AK188">
        <f t="shared" si="122"/>
        <v>2.7000000000000001E-3</v>
      </c>
      <c r="AM188">
        <f t="shared" si="123"/>
        <v>0.46669999999999995</v>
      </c>
      <c r="AN188">
        <f t="shared" si="124"/>
        <v>2.8599999999999959E-2</v>
      </c>
      <c r="AO188">
        <f t="shared" si="125"/>
        <v>0.33120000000000005</v>
      </c>
      <c r="AP188">
        <f t="shared" si="126"/>
        <v>2.0499999999999963E-2</v>
      </c>
      <c r="AQ188">
        <f t="shared" si="127"/>
        <v>0.8357</v>
      </c>
      <c r="AS188">
        <f t="shared" si="137"/>
        <v>0.21110000000000001</v>
      </c>
      <c r="AT188">
        <f t="shared" si="138"/>
        <v>4.7600000000000003E-2</v>
      </c>
      <c r="AU188">
        <f t="shared" si="139"/>
        <v>0.11260000000000001</v>
      </c>
      <c r="AV188">
        <f t="shared" si="140"/>
        <v>1.5100000000000001E-2</v>
      </c>
      <c r="AW188">
        <f t="shared" si="141"/>
        <v>0.65710000000000002</v>
      </c>
      <c r="AY188">
        <f t="shared" si="142"/>
        <v>0.20599999999999999</v>
      </c>
      <c r="AZ188">
        <f t="shared" si="143"/>
        <v>9.4999999999999998E-3</v>
      </c>
      <c r="BA188">
        <f t="shared" si="144"/>
        <v>7.9600000000000004E-2</v>
      </c>
      <c r="BB188">
        <f t="shared" si="145"/>
        <v>4.8500000000000001E-2</v>
      </c>
      <c r="BC188">
        <f t="shared" si="146"/>
        <v>0.63880000000000003</v>
      </c>
      <c r="BE188">
        <f t="shared" si="147"/>
        <v>0.1709</v>
      </c>
      <c r="BF188">
        <f t="shared" si="148"/>
        <v>5.4000000000000003E-3</v>
      </c>
      <c r="BG188">
        <f t="shared" si="149"/>
        <v>2.3599999999999999E-2</v>
      </c>
      <c r="BH188">
        <f t="shared" si="150"/>
        <v>1.9300000000000001E-2</v>
      </c>
      <c r="BI188">
        <f t="shared" si="151"/>
        <v>0.51659999999999995</v>
      </c>
      <c r="BK188">
        <f t="shared" si="152"/>
        <v>0.15740000000000001</v>
      </c>
      <c r="BL188">
        <f t="shared" si="153"/>
        <v>3.6799999999999999E-2</v>
      </c>
      <c r="BM188">
        <f t="shared" si="154"/>
        <v>2.69E-2</v>
      </c>
      <c r="BN188">
        <f t="shared" si="155"/>
        <v>5.4699999999999999E-2</v>
      </c>
      <c r="BO188">
        <f t="shared" si="156"/>
        <v>0.24210000000000001</v>
      </c>
    </row>
    <row r="189" spans="1:67" x14ac:dyDescent="0.25">
      <c r="A189">
        <v>239</v>
      </c>
      <c r="B189">
        <v>0.62</v>
      </c>
      <c r="C189">
        <v>0.37</v>
      </c>
      <c r="D189">
        <v>0.81</v>
      </c>
      <c r="E189">
        <v>0.13</v>
      </c>
      <c r="F189">
        <v>0.64</v>
      </c>
      <c r="G189" t="s">
        <v>24</v>
      </c>
      <c r="H189">
        <f t="shared" si="128"/>
        <v>0.29160000000000003</v>
      </c>
      <c r="I189">
        <f t="shared" si="129"/>
        <v>0.27539999999999998</v>
      </c>
      <c r="J189">
        <f t="shared" si="130"/>
        <v>0.16669999999999999</v>
      </c>
      <c r="K189">
        <f t="shared" si="131"/>
        <v>0.1699</v>
      </c>
      <c r="L189">
        <f t="shared" si="105"/>
        <v>0.16669999999999999</v>
      </c>
      <c r="M189" t="str">
        <f t="shared" si="106"/>
        <v>Middle</v>
      </c>
      <c r="N189">
        <f t="shared" si="107"/>
        <v>1</v>
      </c>
      <c r="O189">
        <f t="shared" si="132"/>
        <v>0.62629999999999997</v>
      </c>
      <c r="P189">
        <f t="shared" si="133"/>
        <v>0.41110000000000002</v>
      </c>
      <c r="Q189">
        <f t="shared" si="134"/>
        <v>0.85260000000000002</v>
      </c>
      <c r="R189">
        <f t="shared" si="135"/>
        <v>0.1313</v>
      </c>
      <c r="S189">
        <f t="shared" si="136"/>
        <v>0.68820000000000003</v>
      </c>
      <c r="U189">
        <f t="shared" si="108"/>
        <v>0.2298</v>
      </c>
      <c r="V189">
        <f t="shared" si="109"/>
        <v>0.4173</v>
      </c>
      <c r="W189">
        <f t="shared" si="110"/>
        <v>7.9600000000000004E-2</v>
      </c>
      <c r="X189">
        <f t="shared" si="111"/>
        <v>0.76790000000000003</v>
      </c>
      <c r="Y189">
        <f t="shared" si="112"/>
        <v>0.1847</v>
      </c>
      <c r="AA189">
        <f t="shared" si="113"/>
        <v>0.21479999999999999</v>
      </c>
      <c r="AB189">
        <f t="shared" si="114"/>
        <v>7.1900000000000006E-2</v>
      </c>
      <c r="AC189">
        <f t="shared" si="115"/>
        <v>0.56520000000000004</v>
      </c>
      <c r="AD189">
        <f t="shared" si="116"/>
        <v>8.3999999999999995E-3</v>
      </c>
      <c r="AE189">
        <f t="shared" si="117"/>
        <v>0.2838</v>
      </c>
      <c r="AG189">
        <f t="shared" si="118"/>
        <v>2.1399999999999999E-2</v>
      </c>
      <c r="AH189">
        <f t="shared" si="119"/>
        <v>7.4399999999999994E-2</v>
      </c>
      <c r="AI189">
        <f t="shared" si="120"/>
        <v>4.1000000000000003E-3</v>
      </c>
      <c r="AJ189">
        <f t="shared" si="121"/>
        <v>0.39960000000000001</v>
      </c>
      <c r="AK189">
        <f t="shared" si="122"/>
        <v>1.46E-2</v>
      </c>
      <c r="AM189">
        <f t="shared" si="123"/>
        <v>0.39649999999999996</v>
      </c>
      <c r="AN189">
        <f t="shared" si="124"/>
        <v>6.1999999999999833E-3</v>
      </c>
      <c r="AO189">
        <f t="shared" si="125"/>
        <v>0.77300000000000002</v>
      </c>
      <c r="AP189">
        <f t="shared" si="126"/>
        <v>0.63660000000000005</v>
      </c>
      <c r="AQ189">
        <f t="shared" si="127"/>
        <v>0.50350000000000006</v>
      </c>
      <c r="AS189">
        <f t="shared" si="137"/>
        <v>0.16789999999999999</v>
      </c>
      <c r="AT189">
        <f t="shared" si="138"/>
        <v>5.21E-2</v>
      </c>
      <c r="AU189">
        <f t="shared" si="139"/>
        <v>0.49690000000000001</v>
      </c>
      <c r="AV189">
        <f t="shared" si="140"/>
        <v>4.5499999999999999E-2</v>
      </c>
      <c r="AW189">
        <f t="shared" si="141"/>
        <v>0.27879999999999999</v>
      </c>
      <c r="AY189">
        <f t="shared" si="142"/>
        <v>0.1628</v>
      </c>
      <c r="AZ189">
        <f t="shared" si="143"/>
        <v>1.4E-2</v>
      </c>
      <c r="BA189">
        <f t="shared" si="144"/>
        <v>0.46389999999999998</v>
      </c>
      <c r="BB189">
        <f t="shared" si="145"/>
        <v>0.1091</v>
      </c>
      <c r="BC189">
        <f t="shared" si="146"/>
        <v>0.26050000000000001</v>
      </c>
      <c r="BE189">
        <f t="shared" si="147"/>
        <v>0.12770000000000001</v>
      </c>
      <c r="BF189">
        <f t="shared" si="148"/>
        <v>8.9999999999999998E-4</v>
      </c>
      <c r="BG189">
        <f t="shared" si="149"/>
        <v>0.40789999999999998</v>
      </c>
      <c r="BH189">
        <f t="shared" si="150"/>
        <v>4.1300000000000003E-2</v>
      </c>
      <c r="BI189">
        <f t="shared" si="151"/>
        <v>0.13830000000000001</v>
      </c>
      <c r="BK189">
        <f t="shared" si="152"/>
        <v>0.1142</v>
      </c>
      <c r="BL189">
        <f t="shared" si="153"/>
        <v>3.2300000000000002E-2</v>
      </c>
      <c r="BM189">
        <f t="shared" si="154"/>
        <v>0.41120000000000001</v>
      </c>
      <c r="BN189">
        <f t="shared" si="155"/>
        <v>0.1153</v>
      </c>
      <c r="BO189">
        <f t="shared" si="156"/>
        <v>0.13619999999999999</v>
      </c>
    </row>
    <row r="190" spans="1:67" x14ac:dyDescent="0.25">
      <c r="A190">
        <v>240</v>
      </c>
      <c r="B190">
        <v>0.52</v>
      </c>
      <c r="C190">
        <v>0.44</v>
      </c>
      <c r="D190">
        <v>0.82</v>
      </c>
      <c r="E190">
        <v>0.3</v>
      </c>
      <c r="F190">
        <v>0.52</v>
      </c>
      <c r="G190" t="s">
        <v>24</v>
      </c>
      <c r="H190">
        <f t="shared" si="128"/>
        <v>0.1923</v>
      </c>
      <c r="I190">
        <f t="shared" si="129"/>
        <v>0.17610000000000001</v>
      </c>
      <c r="J190">
        <f t="shared" si="130"/>
        <v>6.7400000000000002E-2</v>
      </c>
      <c r="K190">
        <f t="shared" si="131"/>
        <v>0.27289999999999998</v>
      </c>
      <c r="L190">
        <f t="shared" si="105"/>
        <v>6.7400000000000002E-2</v>
      </c>
      <c r="M190" t="str">
        <f t="shared" si="106"/>
        <v>Middle</v>
      </c>
      <c r="N190">
        <f t="shared" si="107"/>
        <v>1</v>
      </c>
      <c r="O190">
        <f t="shared" si="132"/>
        <v>0.52529999999999999</v>
      </c>
      <c r="P190">
        <f t="shared" si="133"/>
        <v>0.4889</v>
      </c>
      <c r="Q190">
        <f t="shared" si="134"/>
        <v>0.86319999999999997</v>
      </c>
      <c r="R190">
        <f t="shared" si="135"/>
        <v>0.30299999999999999</v>
      </c>
      <c r="S190">
        <f t="shared" si="136"/>
        <v>0.55910000000000004</v>
      </c>
      <c r="U190">
        <f t="shared" si="108"/>
        <v>0.31119999999999998</v>
      </c>
      <c r="V190">
        <f t="shared" si="109"/>
        <v>0.34329999999999999</v>
      </c>
      <c r="W190">
        <f t="shared" si="110"/>
        <v>7.3400000000000007E-2</v>
      </c>
      <c r="X190">
        <f t="shared" si="111"/>
        <v>0.53490000000000004</v>
      </c>
      <c r="Y190">
        <f t="shared" si="112"/>
        <v>0.2828</v>
      </c>
      <c r="AA190">
        <f t="shared" si="113"/>
        <v>0.1323</v>
      </c>
      <c r="AB190">
        <f t="shared" si="114"/>
        <v>0.10979999999999999</v>
      </c>
      <c r="AC190">
        <f t="shared" si="115"/>
        <v>0.5897</v>
      </c>
      <c r="AD190">
        <f t="shared" si="116"/>
        <v>3.6700000000000003E-2</v>
      </c>
      <c r="AE190">
        <f t="shared" si="117"/>
        <v>0.15629999999999999</v>
      </c>
      <c r="AG190">
        <f t="shared" si="118"/>
        <v>3.8800000000000001E-2</v>
      </c>
      <c r="AH190">
        <f t="shared" si="119"/>
        <v>4.7800000000000002E-2</v>
      </c>
      <c r="AI190">
        <f t="shared" si="120"/>
        <v>3.7000000000000002E-3</v>
      </c>
      <c r="AJ190">
        <f t="shared" si="121"/>
        <v>0.13880000000000001</v>
      </c>
      <c r="AK190">
        <f t="shared" si="122"/>
        <v>3.1899999999999998E-2</v>
      </c>
      <c r="AM190">
        <f t="shared" si="123"/>
        <v>0.21410000000000001</v>
      </c>
      <c r="AN190">
        <f t="shared" si="124"/>
        <v>0.14560000000000001</v>
      </c>
      <c r="AO190">
        <f t="shared" si="125"/>
        <v>0.78979999999999995</v>
      </c>
      <c r="AP190">
        <f t="shared" si="126"/>
        <v>0.23190000000000005</v>
      </c>
      <c r="AQ190">
        <f t="shared" si="127"/>
        <v>0.27630000000000005</v>
      </c>
      <c r="AS190">
        <f t="shared" si="137"/>
        <v>8.5400000000000004E-2</v>
      </c>
      <c r="AT190">
        <f t="shared" si="138"/>
        <v>0.09</v>
      </c>
      <c r="AU190">
        <f t="shared" si="139"/>
        <v>0.52139999999999997</v>
      </c>
      <c r="AV190">
        <f t="shared" si="140"/>
        <v>1.72E-2</v>
      </c>
      <c r="AW190">
        <f t="shared" si="141"/>
        <v>0.15129999999999999</v>
      </c>
      <c r="AY190">
        <f t="shared" si="142"/>
        <v>8.0299999999999996E-2</v>
      </c>
      <c r="AZ190">
        <f t="shared" si="143"/>
        <v>5.1900000000000002E-2</v>
      </c>
      <c r="BA190">
        <f t="shared" si="144"/>
        <v>0.4884</v>
      </c>
      <c r="BB190">
        <f t="shared" si="145"/>
        <v>8.0799999999999997E-2</v>
      </c>
      <c r="BC190">
        <f t="shared" si="146"/>
        <v>0.13300000000000001</v>
      </c>
      <c r="BE190">
        <f t="shared" si="147"/>
        <v>4.5199999999999997E-2</v>
      </c>
      <c r="BF190">
        <f t="shared" si="148"/>
        <v>3.6999999999999998E-2</v>
      </c>
      <c r="BG190">
        <f t="shared" si="149"/>
        <v>0.43240000000000001</v>
      </c>
      <c r="BH190">
        <f t="shared" si="150"/>
        <v>1.2999999999999999E-2</v>
      </c>
      <c r="BI190">
        <f t="shared" si="151"/>
        <v>1.0800000000000001E-2</v>
      </c>
      <c r="BK190">
        <f t="shared" si="152"/>
        <v>3.1699999999999999E-2</v>
      </c>
      <c r="BL190">
        <f t="shared" si="153"/>
        <v>5.5999999999999999E-3</v>
      </c>
      <c r="BM190">
        <f t="shared" si="154"/>
        <v>0.43569999999999998</v>
      </c>
      <c r="BN190">
        <f t="shared" si="155"/>
        <v>8.6999999999999994E-2</v>
      </c>
      <c r="BO190">
        <f t="shared" si="156"/>
        <v>0.26369999999999999</v>
      </c>
    </row>
    <row r="191" spans="1:67" x14ac:dyDescent="0.25">
      <c r="A191">
        <v>241</v>
      </c>
      <c r="B191">
        <v>0.5</v>
      </c>
      <c r="C191">
        <v>0.4</v>
      </c>
      <c r="D191">
        <v>0.73</v>
      </c>
      <c r="E191">
        <v>0.62</v>
      </c>
      <c r="F191">
        <v>0.2</v>
      </c>
      <c r="G191" t="s">
        <v>21</v>
      </c>
      <c r="H191">
        <f t="shared" si="128"/>
        <v>6.5000000000000002E-2</v>
      </c>
      <c r="I191">
        <f t="shared" si="129"/>
        <v>4.8899999999999999E-2</v>
      </c>
      <c r="J191">
        <f t="shared" si="130"/>
        <v>0.14219999999999999</v>
      </c>
      <c r="K191">
        <f t="shared" si="131"/>
        <v>0.35759999999999997</v>
      </c>
      <c r="L191">
        <f t="shared" si="105"/>
        <v>4.8899999999999999E-2</v>
      </c>
      <c r="M191" t="str">
        <f t="shared" si="106"/>
        <v>Low</v>
      </c>
      <c r="N191">
        <f t="shared" si="107"/>
        <v>1</v>
      </c>
      <c r="O191">
        <f t="shared" si="132"/>
        <v>0.50509999999999999</v>
      </c>
      <c r="P191">
        <f t="shared" si="133"/>
        <v>0.44440000000000002</v>
      </c>
      <c r="Q191">
        <f t="shared" si="134"/>
        <v>0.76839999999999997</v>
      </c>
      <c r="R191">
        <f t="shared" si="135"/>
        <v>0.62629999999999997</v>
      </c>
      <c r="S191">
        <f t="shared" si="136"/>
        <v>0.21510000000000001</v>
      </c>
      <c r="U191">
        <f t="shared" si="108"/>
        <v>0.32879999999999998</v>
      </c>
      <c r="V191">
        <f t="shared" si="109"/>
        <v>0.38469999999999999</v>
      </c>
      <c r="W191">
        <f t="shared" si="110"/>
        <v>0.13100000000000001</v>
      </c>
      <c r="X191">
        <f t="shared" si="111"/>
        <v>0.2298</v>
      </c>
      <c r="Y191">
        <f t="shared" si="112"/>
        <v>0.64600000000000002</v>
      </c>
      <c r="AA191">
        <f t="shared" si="113"/>
        <v>0.11940000000000001</v>
      </c>
      <c r="AB191">
        <f t="shared" si="114"/>
        <v>8.6599999999999996E-2</v>
      </c>
      <c r="AC191">
        <f t="shared" si="115"/>
        <v>0.40039999999999998</v>
      </c>
      <c r="AD191">
        <f t="shared" si="116"/>
        <v>0.21479999999999999</v>
      </c>
      <c r="AE191">
        <f t="shared" si="117"/>
        <v>1.9E-2</v>
      </c>
      <c r="AG191">
        <f t="shared" si="118"/>
        <v>4.36E-2</v>
      </c>
      <c r="AH191">
        <f t="shared" si="119"/>
        <v>6.1600000000000002E-2</v>
      </c>
      <c r="AI191">
        <f t="shared" si="120"/>
        <v>8.3999999999999995E-3</v>
      </c>
      <c r="AJ191">
        <f t="shared" si="121"/>
        <v>2.1399999999999999E-2</v>
      </c>
      <c r="AK191">
        <f t="shared" si="122"/>
        <v>0.23499999999999999</v>
      </c>
      <c r="AM191">
        <f t="shared" si="123"/>
        <v>0.17630000000000001</v>
      </c>
      <c r="AN191">
        <f t="shared" si="124"/>
        <v>5.9700000000000031E-2</v>
      </c>
      <c r="AO191">
        <f t="shared" si="125"/>
        <v>0.63739999999999997</v>
      </c>
      <c r="AP191">
        <f t="shared" si="126"/>
        <v>0.39649999999999996</v>
      </c>
      <c r="AQ191">
        <f t="shared" si="127"/>
        <v>0.43090000000000001</v>
      </c>
      <c r="AS191">
        <f t="shared" si="137"/>
        <v>7.2499999999999995E-2</v>
      </c>
      <c r="AT191">
        <f t="shared" si="138"/>
        <v>6.6799999999999998E-2</v>
      </c>
      <c r="AU191">
        <f t="shared" si="139"/>
        <v>0.33210000000000001</v>
      </c>
      <c r="AV191">
        <f t="shared" si="140"/>
        <v>0.16089999999999999</v>
      </c>
      <c r="AW191">
        <f t="shared" si="141"/>
        <v>1.4E-2</v>
      </c>
      <c r="AY191">
        <f t="shared" si="142"/>
        <v>6.7400000000000002E-2</v>
      </c>
      <c r="AZ191">
        <f t="shared" si="143"/>
        <v>2.87E-2</v>
      </c>
      <c r="BA191">
        <f t="shared" si="144"/>
        <v>0.29909999999999998</v>
      </c>
      <c r="BB191">
        <f t="shared" si="145"/>
        <v>9.7299999999999998E-2</v>
      </c>
      <c r="BC191">
        <f t="shared" si="146"/>
        <v>4.3E-3</v>
      </c>
      <c r="BE191">
        <f t="shared" si="147"/>
        <v>3.2300000000000002E-2</v>
      </c>
      <c r="BF191">
        <f t="shared" si="148"/>
        <v>1.38E-2</v>
      </c>
      <c r="BG191">
        <f t="shared" si="149"/>
        <v>0.24310000000000001</v>
      </c>
      <c r="BH191">
        <f t="shared" si="150"/>
        <v>0.1651</v>
      </c>
      <c r="BI191">
        <f t="shared" si="151"/>
        <v>0.1265</v>
      </c>
      <c r="BK191">
        <f t="shared" si="152"/>
        <v>1.8800000000000001E-2</v>
      </c>
      <c r="BL191">
        <f t="shared" si="153"/>
        <v>1.7600000000000001E-2</v>
      </c>
      <c r="BM191">
        <f t="shared" si="154"/>
        <v>0.24640000000000001</v>
      </c>
      <c r="BN191">
        <f t="shared" si="155"/>
        <v>9.11E-2</v>
      </c>
      <c r="BO191">
        <f t="shared" si="156"/>
        <v>0.40100000000000002</v>
      </c>
    </row>
    <row r="192" spans="1:67" x14ac:dyDescent="0.25">
      <c r="A192">
        <v>242</v>
      </c>
      <c r="B192">
        <v>0.71</v>
      </c>
      <c r="C192">
        <v>0.46</v>
      </c>
      <c r="D192">
        <v>0.95</v>
      </c>
      <c r="E192">
        <v>0.78</v>
      </c>
      <c r="F192">
        <v>0.86</v>
      </c>
      <c r="G192" t="s">
        <v>20</v>
      </c>
      <c r="H192">
        <f t="shared" si="128"/>
        <v>0.74039999999999995</v>
      </c>
      <c r="I192">
        <f t="shared" si="129"/>
        <v>0.71740000000000004</v>
      </c>
      <c r="J192">
        <f t="shared" si="130"/>
        <v>0.6159</v>
      </c>
      <c r="K192">
        <f t="shared" si="131"/>
        <v>0.39300000000000002</v>
      </c>
      <c r="L192">
        <f t="shared" si="105"/>
        <v>0.39300000000000002</v>
      </c>
      <c r="M192" t="str">
        <f t="shared" si="106"/>
        <v>High</v>
      </c>
      <c r="N192">
        <f t="shared" si="107"/>
        <v>1</v>
      </c>
      <c r="O192">
        <f t="shared" si="132"/>
        <v>0.71719999999999995</v>
      </c>
      <c r="P192">
        <f t="shared" si="133"/>
        <v>0.5111</v>
      </c>
      <c r="Q192">
        <f t="shared" si="134"/>
        <v>1</v>
      </c>
      <c r="R192">
        <f t="shared" si="135"/>
        <v>0.78790000000000004</v>
      </c>
      <c r="S192">
        <f t="shared" si="136"/>
        <v>0.92469999999999997</v>
      </c>
      <c r="U192">
        <f t="shared" si="108"/>
        <v>0.16470000000000001</v>
      </c>
      <c r="V192">
        <f t="shared" si="109"/>
        <v>0.32350000000000001</v>
      </c>
      <c r="W192">
        <f t="shared" si="110"/>
        <v>0</v>
      </c>
      <c r="X192">
        <f t="shared" si="111"/>
        <v>0.1186</v>
      </c>
      <c r="Y192">
        <f t="shared" si="112"/>
        <v>3.9100000000000003E-2</v>
      </c>
      <c r="AA192">
        <f t="shared" si="113"/>
        <v>0.3221</v>
      </c>
      <c r="AB192">
        <f t="shared" si="114"/>
        <v>0.1231</v>
      </c>
      <c r="AC192">
        <f t="shared" si="115"/>
        <v>1</v>
      </c>
      <c r="AD192">
        <f t="shared" si="116"/>
        <v>0.43440000000000001</v>
      </c>
      <c r="AE192">
        <f t="shared" si="117"/>
        <v>0.75070000000000003</v>
      </c>
      <c r="AG192">
        <f t="shared" si="118"/>
        <v>1.2E-2</v>
      </c>
      <c r="AH192">
        <f t="shared" si="119"/>
        <v>4.2099999999999999E-2</v>
      </c>
      <c r="AI192">
        <f t="shared" si="120"/>
        <v>0</v>
      </c>
      <c r="AJ192">
        <f t="shared" si="121"/>
        <v>7.1999999999999998E-3</v>
      </c>
      <c r="AK192">
        <f t="shared" si="122"/>
        <v>1.6999999999999999E-3</v>
      </c>
      <c r="AM192">
        <f t="shared" si="123"/>
        <v>0.55249999999999999</v>
      </c>
      <c r="AN192">
        <f t="shared" si="124"/>
        <v>0.18759999999999999</v>
      </c>
      <c r="AO192">
        <f t="shared" si="125"/>
        <v>1</v>
      </c>
      <c r="AP192">
        <f t="shared" si="126"/>
        <v>0.66930000000000001</v>
      </c>
      <c r="AQ192">
        <f t="shared" si="127"/>
        <v>0.88559999999999994</v>
      </c>
      <c r="AS192">
        <f t="shared" si="137"/>
        <v>0.2752</v>
      </c>
      <c r="AT192">
        <f t="shared" si="138"/>
        <v>0.1033</v>
      </c>
      <c r="AU192">
        <f t="shared" si="139"/>
        <v>0.93169999999999997</v>
      </c>
      <c r="AV192">
        <f t="shared" si="140"/>
        <v>0.3805</v>
      </c>
      <c r="AW192">
        <f t="shared" si="141"/>
        <v>0.74570000000000003</v>
      </c>
      <c r="AY192">
        <f t="shared" si="142"/>
        <v>0.27010000000000001</v>
      </c>
      <c r="AZ192">
        <f t="shared" si="143"/>
        <v>6.5199999999999994E-2</v>
      </c>
      <c r="BA192">
        <f t="shared" si="144"/>
        <v>0.89870000000000005</v>
      </c>
      <c r="BB192">
        <f t="shared" si="145"/>
        <v>0.31690000000000002</v>
      </c>
      <c r="BC192">
        <f t="shared" si="146"/>
        <v>0.72740000000000005</v>
      </c>
      <c r="BE192">
        <f t="shared" si="147"/>
        <v>0.23499999999999999</v>
      </c>
      <c r="BF192">
        <f t="shared" si="148"/>
        <v>5.0299999999999997E-2</v>
      </c>
      <c r="BG192">
        <f t="shared" si="149"/>
        <v>0.8427</v>
      </c>
      <c r="BH192">
        <f t="shared" si="150"/>
        <v>0.38469999999999999</v>
      </c>
      <c r="BI192">
        <f t="shared" si="151"/>
        <v>0.60519999999999996</v>
      </c>
      <c r="BK192">
        <f t="shared" si="152"/>
        <v>0.2215</v>
      </c>
      <c r="BL192">
        <f t="shared" si="153"/>
        <v>1.89E-2</v>
      </c>
      <c r="BM192">
        <f t="shared" si="154"/>
        <v>0.84599999999999997</v>
      </c>
      <c r="BN192">
        <f t="shared" si="155"/>
        <v>0.31069999999999998</v>
      </c>
      <c r="BO192">
        <f t="shared" si="156"/>
        <v>0.33069999999999999</v>
      </c>
    </row>
    <row r="193" spans="1:67" x14ac:dyDescent="0.25">
      <c r="A193">
        <v>243</v>
      </c>
      <c r="B193">
        <v>0.64</v>
      </c>
      <c r="C193">
        <v>0.55000000000000004</v>
      </c>
      <c r="D193">
        <v>0.15</v>
      </c>
      <c r="E193">
        <v>0.18</v>
      </c>
      <c r="F193">
        <v>0.63</v>
      </c>
      <c r="G193" t="s">
        <v>24</v>
      </c>
      <c r="H193">
        <f t="shared" si="128"/>
        <v>0.22439999999999999</v>
      </c>
      <c r="I193">
        <f t="shared" si="129"/>
        <v>0.217</v>
      </c>
      <c r="J193">
        <f t="shared" si="130"/>
        <v>0.1232</v>
      </c>
      <c r="K193">
        <f t="shared" si="131"/>
        <v>0.14549999999999999</v>
      </c>
      <c r="L193">
        <f t="shared" si="105"/>
        <v>0.1232</v>
      </c>
      <c r="M193" t="str">
        <f t="shared" si="106"/>
        <v>Middle</v>
      </c>
      <c r="N193">
        <f t="shared" si="107"/>
        <v>1</v>
      </c>
      <c r="O193">
        <f t="shared" si="132"/>
        <v>0.64649999999999996</v>
      </c>
      <c r="P193">
        <f t="shared" si="133"/>
        <v>0.61109999999999998</v>
      </c>
      <c r="Q193">
        <f t="shared" si="134"/>
        <v>0.15790000000000001</v>
      </c>
      <c r="R193">
        <f t="shared" si="135"/>
        <v>0.18179999999999999</v>
      </c>
      <c r="S193">
        <f t="shared" si="136"/>
        <v>0.6774</v>
      </c>
      <c r="U193">
        <f t="shared" si="108"/>
        <v>0.2147</v>
      </c>
      <c r="V193">
        <f t="shared" si="109"/>
        <v>0.2414</v>
      </c>
      <c r="W193">
        <f t="shared" si="110"/>
        <v>0.72729999999999995</v>
      </c>
      <c r="X193">
        <f t="shared" si="111"/>
        <v>0.69230000000000003</v>
      </c>
      <c r="Y193">
        <f t="shared" si="112"/>
        <v>0.1923</v>
      </c>
      <c r="AA193">
        <f t="shared" si="113"/>
        <v>0.2356</v>
      </c>
      <c r="AB193">
        <f t="shared" si="114"/>
        <v>0.20019999999999999</v>
      </c>
      <c r="AC193">
        <f t="shared" si="115"/>
        <v>1.12E-2</v>
      </c>
      <c r="AD193">
        <f t="shared" si="116"/>
        <v>1.4200000000000001E-2</v>
      </c>
      <c r="AE193">
        <f t="shared" si="117"/>
        <v>0.27060000000000001</v>
      </c>
      <c r="AG193">
        <f t="shared" si="118"/>
        <v>1.9E-2</v>
      </c>
      <c r="AH193">
        <f t="shared" si="119"/>
        <v>2.35E-2</v>
      </c>
      <c r="AI193">
        <f t="shared" si="120"/>
        <v>0.33639999999999998</v>
      </c>
      <c r="AJ193">
        <f t="shared" si="121"/>
        <v>0.28899999999999998</v>
      </c>
      <c r="AK193">
        <f t="shared" si="122"/>
        <v>1.5599999999999999E-2</v>
      </c>
      <c r="AM193">
        <f t="shared" si="123"/>
        <v>0.43179999999999996</v>
      </c>
      <c r="AN193">
        <f t="shared" si="124"/>
        <v>0.36969999999999997</v>
      </c>
      <c r="AO193">
        <f t="shared" si="125"/>
        <v>0.56939999999999991</v>
      </c>
      <c r="AP193">
        <f t="shared" si="126"/>
        <v>0.51050000000000006</v>
      </c>
      <c r="AQ193">
        <f t="shared" si="127"/>
        <v>0.48509999999999998</v>
      </c>
      <c r="AS193">
        <f t="shared" si="137"/>
        <v>0.18870000000000001</v>
      </c>
      <c r="AT193">
        <f t="shared" si="138"/>
        <v>0.1804</v>
      </c>
      <c r="AU193">
        <f t="shared" si="139"/>
        <v>5.7099999999999998E-2</v>
      </c>
      <c r="AV193">
        <f t="shared" si="140"/>
        <v>3.9699999999999999E-2</v>
      </c>
      <c r="AW193">
        <f t="shared" si="141"/>
        <v>0.2656</v>
      </c>
      <c r="AY193">
        <f t="shared" si="142"/>
        <v>0.18360000000000001</v>
      </c>
      <c r="AZ193">
        <f t="shared" si="143"/>
        <v>0.14230000000000001</v>
      </c>
      <c r="BA193">
        <f t="shared" si="144"/>
        <v>9.01E-2</v>
      </c>
      <c r="BB193">
        <f t="shared" si="145"/>
        <v>0.1033</v>
      </c>
      <c r="BC193">
        <f t="shared" si="146"/>
        <v>0.24729999999999999</v>
      </c>
      <c r="BE193">
        <f t="shared" si="147"/>
        <v>0.14849999999999999</v>
      </c>
      <c r="BF193">
        <f t="shared" si="148"/>
        <v>0.12740000000000001</v>
      </c>
      <c r="BG193">
        <f t="shared" si="149"/>
        <v>0.14610000000000001</v>
      </c>
      <c r="BH193">
        <f t="shared" si="150"/>
        <v>3.5499999999999997E-2</v>
      </c>
      <c r="BI193">
        <f t="shared" si="151"/>
        <v>0.12509999999999999</v>
      </c>
      <c r="BK193">
        <f t="shared" si="152"/>
        <v>0.13500000000000001</v>
      </c>
      <c r="BL193">
        <f t="shared" si="153"/>
        <v>9.6000000000000002E-2</v>
      </c>
      <c r="BM193">
        <f t="shared" si="154"/>
        <v>0.14280000000000001</v>
      </c>
      <c r="BN193">
        <f t="shared" si="155"/>
        <v>0.1095</v>
      </c>
      <c r="BO193">
        <f t="shared" si="156"/>
        <v>0.14940000000000001</v>
      </c>
    </row>
    <row r="194" spans="1:67" x14ac:dyDescent="0.25">
      <c r="A194">
        <v>244</v>
      </c>
      <c r="B194">
        <v>0.52</v>
      </c>
      <c r="C194">
        <v>0.85</v>
      </c>
      <c r="D194">
        <v>0.06</v>
      </c>
      <c r="E194">
        <v>0.27</v>
      </c>
      <c r="F194">
        <v>0.25</v>
      </c>
      <c r="G194" t="s">
        <v>21</v>
      </c>
      <c r="H194">
        <f t="shared" si="128"/>
        <v>4.2000000000000003E-2</v>
      </c>
      <c r="I194">
        <f t="shared" si="129"/>
        <v>3.4500000000000003E-2</v>
      </c>
      <c r="J194">
        <f t="shared" si="130"/>
        <v>0.12659999999999999</v>
      </c>
      <c r="K194">
        <f t="shared" si="131"/>
        <v>0.34849999999999998</v>
      </c>
      <c r="L194">
        <f t="shared" si="105"/>
        <v>3.4500000000000003E-2</v>
      </c>
      <c r="M194" t="str">
        <f t="shared" si="106"/>
        <v>Low</v>
      </c>
      <c r="N194">
        <f t="shared" si="107"/>
        <v>1</v>
      </c>
      <c r="O194">
        <f t="shared" si="132"/>
        <v>0.52529999999999999</v>
      </c>
      <c r="P194">
        <f t="shared" si="133"/>
        <v>0.94440000000000002</v>
      </c>
      <c r="Q194">
        <f t="shared" si="134"/>
        <v>6.3200000000000006E-2</v>
      </c>
      <c r="R194">
        <f t="shared" si="135"/>
        <v>0.2727</v>
      </c>
      <c r="S194">
        <f t="shared" si="136"/>
        <v>0.26879999999999998</v>
      </c>
      <c r="U194">
        <f t="shared" si="108"/>
        <v>0.31119999999999998</v>
      </c>
      <c r="V194">
        <f t="shared" si="109"/>
        <v>2.86E-2</v>
      </c>
      <c r="W194">
        <f t="shared" si="110"/>
        <v>0.88109999999999999</v>
      </c>
      <c r="X194">
        <f t="shared" si="111"/>
        <v>0.57150000000000001</v>
      </c>
      <c r="Y194">
        <f t="shared" si="112"/>
        <v>0.57630000000000003</v>
      </c>
      <c r="AA194">
        <f t="shared" si="113"/>
        <v>0.1323</v>
      </c>
      <c r="AB194">
        <f t="shared" si="114"/>
        <v>0.80989999999999995</v>
      </c>
      <c r="AC194">
        <f t="shared" si="115"/>
        <v>3.0999999999999999E-3</v>
      </c>
      <c r="AD194">
        <f t="shared" si="116"/>
        <v>2.9700000000000001E-2</v>
      </c>
      <c r="AE194">
        <f t="shared" si="117"/>
        <v>2.8899999999999999E-2</v>
      </c>
      <c r="AG194">
        <f t="shared" si="118"/>
        <v>3.8800000000000001E-2</v>
      </c>
      <c r="AH194">
        <f t="shared" si="119"/>
        <v>1.1999999999999999E-3</v>
      </c>
      <c r="AI194">
        <f t="shared" si="120"/>
        <v>0.6331</v>
      </c>
      <c r="AJ194">
        <f t="shared" si="121"/>
        <v>0.16600000000000001</v>
      </c>
      <c r="AK194">
        <f t="shared" si="122"/>
        <v>0.1699</v>
      </c>
      <c r="AM194">
        <f t="shared" si="123"/>
        <v>0.21410000000000001</v>
      </c>
      <c r="AN194">
        <f t="shared" si="124"/>
        <v>0.91580000000000006</v>
      </c>
      <c r="AO194">
        <f t="shared" si="125"/>
        <v>0.81789999999999996</v>
      </c>
      <c r="AP194">
        <f t="shared" si="126"/>
        <v>0.29880000000000001</v>
      </c>
      <c r="AQ194">
        <f t="shared" si="127"/>
        <v>0.30750000000000005</v>
      </c>
      <c r="AS194">
        <f t="shared" si="137"/>
        <v>8.5400000000000004E-2</v>
      </c>
      <c r="AT194">
        <f t="shared" si="138"/>
        <v>0.79010000000000002</v>
      </c>
      <c r="AU194">
        <f t="shared" si="139"/>
        <v>6.5199999999999994E-2</v>
      </c>
      <c r="AV194">
        <f t="shared" si="140"/>
        <v>2.4199999999999999E-2</v>
      </c>
      <c r="AW194">
        <f t="shared" si="141"/>
        <v>2.3900000000000001E-2</v>
      </c>
      <c r="AY194">
        <f t="shared" si="142"/>
        <v>8.0299999999999996E-2</v>
      </c>
      <c r="AZ194">
        <f t="shared" si="143"/>
        <v>0.752</v>
      </c>
      <c r="BA194">
        <f t="shared" si="144"/>
        <v>9.8199999999999996E-2</v>
      </c>
      <c r="BB194">
        <f t="shared" si="145"/>
        <v>8.7800000000000003E-2</v>
      </c>
      <c r="BC194">
        <f t="shared" si="146"/>
        <v>5.5999999999999999E-3</v>
      </c>
      <c r="BE194">
        <f t="shared" si="147"/>
        <v>4.5199999999999997E-2</v>
      </c>
      <c r="BF194">
        <f t="shared" si="148"/>
        <v>0.73709999999999998</v>
      </c>
      <c r="BG194">
        <f t="shared" si="149"/>
        <v>0.1542</v>
      </c>
      <c r="BH194">
        <f t="shared" si="150"/>
        <v>0.02</v>
      </c>
      <c r="BI194">
        <f t="shared" si="151"/>
        <v>0.1166</v>
      </c>
      <c r="BK194">
        <f t="shared" si="152"/>
        <v>3.1699999999999999E-2</v>
      </c>
      <c r="BL194">
        <f t="shared" si="153"/>
        <v>0.70569999999999999</v>
      </c>
      <c r="BM194">
        <f t="shared" si="154"/>
        <v>0.15090000000000001</v>
      </c>
      <c r="BN194">
        <f t="shared" si="155"/>
        <v>9.4E-2</v>
      </c>
      <c r="BO194">
        <f t="shared" si="156"/>
        <v>0.3911</v>
      </c>
    </row>
    <row r="195" spans="1:67" x14ac:dyDescent="0.25">
      <c r="A195">
        <v>245</v>
      </c>
      <c r="B195">
        <v>0.62</v>
      </c>
      <c r="C195">
        <v>0.62</v>
      </c>
      <c r="D195">
        <v>0.24</v>
      </c>
      <c r="E195">
        <v>0.65</v>
      </c>
      <c r="F195">
        <v>0.25</v>
      </c>
      <c r="G195" t="s">
        <v>24</v>
      </c>
      <c r="H195">
        <f t="shared" si="128"/>
        <v>3.9399999999999998E-2</v>
      </c>
      <c r="I195">
        <f t="shared" si="129"/>
        <v>2.52E-2</v>
      </c>
      <c r="J195">
        <f t="shared" si="130"/>
        <v>0.1245</v>
      </c>
      <c r="K195">
        <f t="shared" si="131"/>
        <v>0.33839999999999998</v>
      </c>
      <c r="L195">
        <f t="shared" si="105"/>
        <v>2.52E-2</v>
      </c>
      <c r="M195" t="str">
        <f t="shared" si="106"/>
        <v>Low</v>
      </c>
      <c r="N195">
        <f t="shared" si="107"/>
        <v>0</v>
      </c>
      <c r="O195">
        <f t="shared" si="132"/>
        <v>0.62629999999999997</v>
      </c>
      <c r="P195">
        <f t="shared" si="133"/>
        <v>0.68889999999999996</v>
      </c>
      <c r="Q195">
        <f t="shared" si="134"/>
        <v>0.25259999999999999</v>
      </c>
      <c r="R195">
        <f t="shared" si="135"/>
        <v>0.65659999999999996</v>
      </c>
      <c r="S195">
        <f t="shared" si="136"/>
        <v>0.26879999999999998</v>
      </c>
      <c r="U195">
        <f t="shared" si="108"/>
        <v>0.2298</v>
      </c>
      <c r="V195">
        <f t="shared" si="109"/>
        <v>0.1842</v>
      </c>
      <c r="W195">
        <f t="shared" si="110"/>
        <v>0.59670000000000001</v>
      </c>
      <c r="X195">
        <f t="shared" si="111"/>
        <v>0.20730000000000001</v>
      </c>
      <c r="Y195">
        <f t="shared" si="112"/>
        <v>0.57630000000000003</v>
      </c>
      <c r="AA195">
        <f t="shared" si="113"/>
        <v>0.21479999999999999</v>
      </c>
      <c r="AB195">
        <f t="shared" si="114"/>
        <v>0.28470000000000001</v>
      </c>
      <c r="AC195">
        <f t="shared" si="115"/>
        <v>2.5600000000000001E-2</v>
      </c>
      <c r="AD195">
        <f t="shared" si="116"/>
        <v>0.24660000000000001</v>
      </c>
      <c r="AE195">
        <f t="shared" si="117"/>
        <v>2.8899999999999999E-2</v>
      </c>
      <c r="AG195">
        <f t="shared" si="118"/>
        <v>2.1399999999999999E-2</v>
      </c>
      <c r="AH195">
        <f t="shared" si="119"/>
        <v>1.4500000000000001E-2</v>
      </c>
      <c r="AI195">
        <f t="shared" si="120"/>
        <v>0.18720000000000001</v>
      </c>
      <c r="AJ195">
        <f t="shared" si="121"/>
        <v>1.78E-2</v>
      </c>
      <c r="AK195">
        <f t="shared" si="122"/>
        <v>0.1699</v>
      </c>
      <c r="AM195">
        <f t="shared" si="123"/>
        <v>0.39649999999999996</v>
      </c>
      <c r="AN195">
        <f t="shared" si="124"/>
        <v>0.50469999999999993</v>
      </c>
      <c r="AO195">
        <f t="shared" si="125"/>
        <v>0.34410000000000002</v>
      </c>
      <c r="AP195">
        <f t="shared" si="126"/>
        <v>0.44929999999999992</v>
      </c>
      <c r="AQ195">
        <f t="shared" si="127"/>
        <v>0.30750000000000005</v>
      </c>
      <c r="AS195">
        <f t="shared" si="137"/>
        <v>0.16789999999999999</v>
      </c>
      <c r="AT195">
        <f t="shared" si="138"/>
        <v>0.26490000000000002</v>
      </c>
      <c r="AU195">
        <f t="shared" si="139"/>
        <v>4.2700000000000002E-2</v>
      </c>
      <c r="AV195">
        <f t="shared" si="140"/>
        <v>0.19270000000000001</v>
      </c>
      <c r="AW195">
        <f t="shared" si="141"/>
        <v>2.3900000000000001E-2</v>
      </c>
      <c r="AY195">
        <f t="shared" si="142"/>
        <v>0.1628</v>
      </c>
      <c r="AZ195">
        <f t="shared" si="143"/>
        <v>0.2268</v>
      </c>
      <c r="BA195">
        <f t="shared" si="144"/>
        <v>7.5700000000000003E-2</v>
      </c>
      <c r="BB195">
        <f t="shared" si="145"/>
        <v>0.12909999999999999</v>
      </c>
      <c r="BC195">
        <f t="shared" si="146"/>
        <v>5.5999999999999999E-3</v>
      </c>
      <c r="BE195">
        <f t="shared" si="147"/>
        <v>0.12770000000000001</v>
      </c>
      <c r="BF195">
        <f t="shared" si="148"/>
        <v>0.21190000000000001</v>
      </c>
      <c r="BG195">
        <f t="shared" si="149"/>
        <v>0.13170000000000001</v>
      </c>
      <c r="BH195">
        <f t="shared" si="150"/>
        <v>0.19689999999999999</v>
      </c>
      <c r="BI195">
        <f t="shared" si="151"/>
        <v>0.1166</v>
      </c>
      <c r="BK195">
        <f t="shared" si="152"/>
        <v>0.1142</v>
      </c>
      <c r="BL195">
        <f t="shared" si="153"/>
        <v>0.18049999999999999</v>
      </c>
      <c r="BM195">
        <f t="shared" si="154"/>
        <v>0.12839999999999999</v>
      </c>
      <c r="BN195">
        <f t="shared" si="155"/>
        <v>0.1229</v>
      </c>
      <c r="BO195">
        <f t="shared" si="156"/>
        <v>0.3911</v>
      </c>
    </row>
    <row r="196" spans="1:67" x14ac:dyDescent="0.25">
      <c r="A196">
        <v>246</v>
      </c>
      <c r="B196">
        <v>0.91</v>
      </c>
      <c r="C196">
        <v>0.57999999999999996</v>
      </c>
      <c r="D196">
        <v>0.26</v>
      </c>
      <c r="E196">
        <v>0.89</v>
      </c>
      <c r="F196">
        <v>0.88</v>
      </c>
      <c r="G196" t="s">
        <v>20</v>
      </c>
      <c r="H196">
        <f t="shared" si="128"/>
        <v>0.68840000000000001</v>
      </c>
      <c r="I196">
        <f t="shared" si="129"/>
        <v>0.67410000000000003</v>
      </c>
      <c r="J196">
        <f t="shared" si="130"/>
        <v>0.58750000000000002</v>
      </c>
      <c r="K196">
        <f t="shared" si="131"/>
        <v>0.36380000000000001</v>
      </c>
      <c r="L196">
        <f t="shared" ref="L196:L208" si="157">MIN(H196:K196)</f>
        <v>0.36380000000000001</v>
      </c>
      <c r="M196" t="str">
        <f t="shared" ref="M196:M208" si="158">IF(L196=H196,$H$3,IF(L196=I196,$I$3,IF(L196=J196,$J$3,$K$3)))</f>
        <v>High</v>
      </c>
      <c r="N196">
        <f t="shared" ref="N196:N208" si="159">IF(M196=G196,1,0)</f>
        <v>1</v>
      </c>
      <c r="O196">
        <f t="shared" si="132"/>
        <v>0.91920000000000002</v>
      </c>
      <c r="P196">
        <f t="shared" si="133"/>
        <v>0.64439999999999997</v>
      </c>
      <c r="Q196">
        <f t="shared" si="134"/>
        <v>0.2737</v>
      </c>
      <c r="R196">
        <f t="shared" si="135"/>
        <v>0.89900000000000002</v>
      </c>
      <c r="S196">
        <f t="shared" si="136"/>
        <v>0.94620000000000004</v>
      </c>
      <c r="U196">
        <f t="shared" ref="U196:U210" si="160">ROUND((1-O196)/(1+O196),4)</f>
        <v>4.2099999999999999E-2</v>
      </c>
      <c r="V196">
        <f t="shared" ref="V196:V210" si="161">ROUND((1-P196)/(1+P196),4)</f>
        <v>0.2162</v>
      </c>
      <c r="W196">
        <f t="shared" ref="W196:W210" si="162">ROUND((1-Q196)/(1+Q196),4)</f>
        <v>0.57020000000000004</v>
      </c>
      <c r="X196">
        <f t="shared" ref="X196:X210" si="163">ROUND((1-R196)/(1+R196),4)</f>
        <v>5.3199999999999997E-2</v>
      </c>
      <c r="Y196">
        <f t="shared" ref="Y196:Y210" si="164">ROUND((1-S196)/(1+S196),4)</f>
        <v>2.76E-2</v>
      </c>
      <c r="AA196">
        <f t="shared" ref="AA196:AA210" si="165">ROUND((3+O196*2+O196^2-U196-2*U196^2)*EXP(2*O196-2*U196-2)/6,4)</f>
        <v>0.7349</v>
      </c>
      <c r="AB196">
        <f t="shared" ref="AB196:AB210" si="166">ROUND((3+P196*2+P196^2-V196-2*V196^2)*EXP(2*P196-2*V196-2)/6,4)</f>
        <v>0.2334</v>
      </c>
      <c r="AC196">
        <f t="shared" ref="AC196:AC210" si="167">ROUND((3+Q196*2+Q196^2-W196-2*W196^2)*EXP(2*Q196-2*W196-2)/6,4)</f>
        <v>2.9899999999999999E-2</v>
      </c>
      <c r="AD196">
        <f t="shared" ref="AD196:AD210" si="168">ROUND((3+R196*2+R196^2-X196-2*X196^2)*EXP(2*R196-2*X196-2)/6,4)</f>
        <v>0.67920000000000003</v>
      </c>
      <c r="AE196">
        <f t="shared" ref="AE196:AE210" si="169">ROUND((3+S196*2+S196^2-Y196-2*Y196^2)*EXP(2*S196-2*Y196-2)/6,4)</f>
        <v>0.81559999999999999</v>
      </c>
      <c r="AG196">
        <f t="shared" ref="AG196:AG210" si="170">ROUND((3+2*U196+U196^2-O196-2*O196^2)*EXP(-2*O196+2*U196-2)/6,4)</f>
        <v>1.9E-3</v>
      </c>
      <c r="AH196">
        <f t="shared" ref="AH196:AH210" si="171">ROUND((3+2*V196+V196^2-P196-2*P196^2)*EXP(-2*P196+2*V196-2)/6,4)</f>
        <v>1.9199999999999998E-2</v>
      </c>
      <c r="AI196">
        <f t="shared" ref="AI196:AI210" si="172">ROUND((3+2*W196+W196^2-Q196-2*Q196^2)*EXP(-2*Q196+2*W196-2)/6,4)</f>
        <v>0.16500000000000001</v>
      </c>
      <c r="AJ196">
        <f t="shared" ref="AJ196:AJ210" si="173">ROUND((3+2*X196+X196^2-R196-2*R196^2)*EXP(-2*R196+2*X196-2)/6,4)</f>
        <v>2.5000000000000001E-3</v>
      </c>
      <c r="AK196">
        <f t="shared" ref="AK196:AK210" si="174">ROUND((3+2*Y196+Y196^2-S196-2*S196^2)*EXP(-2*S196+2*Y196-2)/6,4)</f>
        <v>1.1000000000000001E-3</v>
      </c>
      <c r="AM196">
        <f t="shared" ref="AM196:AM210" si="175">ABS(O196-U196)</f>
        <v>0.87709999999999999</v>
      </c>
      <c r="AN196">
        <f t="shared" ref="AN196:AN210" si="176">ABS(P196-V196)</f>
        <v>0.42819999999999997</v>
      </c>
      <c r="AO196">
        <f t="shared" ref="AO196:AO210" si="177">ABS(Q196-W196)</f>
        <v>0.29650000000000004</v>
      </c>
      <c r="AP196">
        <f t="shared" ref="AP196:AP210" si="178">ABS(R196-X196)</f>
        <v>0.8458</v>
      </c>
      <c r="AQ196">
        <f t="shared" ref="AQ196:AQ210" si="179">ABS(S196-Y196)</f>
        <v>0.91860000000000008</v>
      </c>
      <c r="AS196">
        <f t="shared" si="137"/>
        <v>0.68799999999999994</v>
      </c>
      <c r="AT196">
        <f t="shared" si="138"/>
        <v>0.21360000000000001</v>
      </c>
      <c r="AU196">
        <f t="shared" si="139"/>
        <v>3.8399999999999997E-2</v>
      </c>
      <c r="AV196">
        <f t="shared" si="140"/>
        <v>0.62529999999999997</v>
      </c>
      <c r="AW196">
        <f t="shared" si="141"/>
        <v>0.81059999999999999</v>
      </c>
      <c r="AY196">
        <f t="shared" si="142"/>
        <v>0.68289999999999995</v>
      </c>
      <c r="AZ196">
        <f t="shared" si="143"/>
        <v>0.17549999999999999</v>
      </c>
      <c r="BA196">
        <f t="shared" si="144"/>
        <v>7.1400000000000005E-2</v>
      </c>
      <c r="BB196">
        <f t="shared" si="145"/>
        <v>0.56169999999999998</v>
      </c>
      <c r="BC196">
        <f t="shared" si="146"/>
        <v>0.7923</v>
      </c>
      <c r="BE196">
        <f t="shared" si="147"/>
        <v>0.64780000000000004</v>
      </c>
      <c r="BF196">
        <f t="shared" si="148"/>
        <v>0.16059999999999999</v>
      </c>
      <c r="BG196">
        <f t="shared" si="149"/>
        <v>0.12740000000000001</v>
      </c>
      <c r="BH196">
        <f t="shared" si="150"/>
        <v>0.62949999999999995</v>
      </c>
      <c r="BI196">
        <f t="shared" si="151"/>
        <v>0.67010000000000003</v>
      </c>
      <c r="BK196">
        <f t="shared" si="152"/>
        <v>0.63429999999999997</v>
      </c>
      <c r="BL196">
        <f t="shared" si="153"/>
        <v>0.12920000000000001</v>
      </c>
      <c r="BM196">
        <f t="shared" si="154"/>
        <v>0.1241</v>
      </c>
      <c r="BN196">
        <f t="shared" si="155"/>
        <v>0.55549999999999999</v>
      </c>
      <c r="BO196">
        <f t="shared" si="156"/>
        <v>0.39560000000000001</v>
      </c>
    </row>
    <row r="197" spans="1:67" x14ac:dyDescent="0.25">
      <c r="A197">
        <v>247</v>
      </c>
      <c r="B197">
        <v>0.62</v>
      </c>
      <c r="C197">
        <v>0.67</v>
      </c>
      <c r="D197">
        <v>0.39</v>
      </c>
      <c r="E197">
        <v>0.1</v>
      </c>
      <c r="F197">
        <v>0.66</v>
      </c>
      <c r="G197" t="s">
        <v>24</v>
      </c>
      <c r="H197">
        <f t="shared" ref="H197:H208" si="180">ROUND(SUMPRODUCT($B$2:$F$2,AS197:AW197),4)</f>
        <v>0.25330000000000003</v>
      </c>
      <c r="I197">
        <f t="shared" ref="I197:I208" si="181">ROUND(SUMPRODUCT($B$2:$F$2,AY197:BC197),4)</f>
        <v>0.24490000000000001</v>
      </c>
      <c r="J197">
        <f t="shared" ref="J197:J208" si="182">ROUND(SUMPRODUCT($B$2:$F$2,BE197:BI197),4)</f>
        <v>0.15110000000000001</v>
      </c>
      <c r="K197">
        <f t="shared" ref="K197:K208" si="183">ROUND(SUMPRODUCT($B$2:$F$2,BK197:BO197),4)</f>
        <v>0.10780000000000001</v>
      </c>
      <c r="L197">
        <f t="shared" si="157"/>
        <v>0.10780000000000001</v>
      </c>
      <c r="M197" t="str">
        <f t="shared" si="158"/>
        <v>High</v>
      </c>
      <c r="N197">
        <f t="shared" si="159"/>
        <v>0</v>
      </c>
      <c r="O197">
        <f t="shared" ref="O197:O217" si="184">ROUND((B197-B$211)/(B$212-B$211),4)</f>
        <v>0.62629999999999997</v>
      </c>
      <c r="P197">
        <f t="shared" ref="P197:P217" si="185">ROUND((C197-C$211)/(C$212-C$211),4)</f>
        <v>0.74439999999999995</v>
      </c>
      <c r="Q197">
        <f t="shared" ref="Q197:Q217" si="186">ROUND((D197-D$211)/(D$212-D$211),4)</f>
        <v>0.41049999999999998</v>
      </c>
      <c r="R197">
        <f t="shared" ref="R197:R217" si="187">ROUND((E197-E$211)/(E$212-E$211),4)</f>
        <v>0.10100000000000001</v>
      </c>
      <c r="S197">
        <f t="shared" ref="S197:S217" si="188">ROUND((F197-F$211)/(F$212-F$211),4)</f>
        <v>0.7097</v>
      </c>
      <c r="U197">
        <f t="shared" si="160"/>
        <v>0.2298</v>
      </c>
      <c r="V197">
        <f t="shared" si="161"/>
        <v>0.14649999999999999</v>
      </c>
      <c r="W197">
        <f t="shared" si="162"/>
        <v>0.41789999999999999</v>
      </c>
      <c r="X197">
        <f t="shared" si="163"/>
        <v>0.8165</v>
      </c>
      <c r="Y197">
        <f t="shared" si="164"/>
        <v>0.16980000000000001</v>
      </c>
      <c r="AA197">
        <f t="shared" si="165"/>
        <v>0.21479999999999999</v>
      </c>
      <c r="AB197">
        <f t="shared" si="166"/>
        <v>0.3619</v>
      </c>
      <c r="AC197">
        <f t="shared" si="167"/>
        <v>7.1599999999999997E-2</v>
      </c>
      <c r="AD197">
        <f t="shared" si="168"/>
        <v>5.7000000000000002E-3</v>
      </c>
      <c r="AE197">
        <f t="shared" si="169"/>
        <v>0.31180000000000002</v>
      </c>
      <c r="AG197">
        <f t="shared" si="170"/>
        <v>2.1399999999999999E-2</v>
      </c>
      <c r="AH197">
        <f t="shared" si="171"/>
        <v>0.01</v>
      </c>
      <c r="AI197">
        <f t="shared" si="172"/>
        <v>7.4700000000000003E-2</v>
      </c>
      <c r="AJ197">
        <f t="shared" si="173"/>
        <v>0.48859999999999998</v>
      </c>
      <c r="AK197">
        <f t="shared" si="174"/>
        <v>1.2699999999999999E-2</v>
      </c>
      <c r="AM197">
        <f t="shared" si="175"/>
        <v>0.39649999999999996</v>
      </c>
      <c r="AN197">
        <f t="shared" si="176"/>
        <v>0.59789999999999999</v>
      </c>
      <c r="AO197">
        <f t="shared" si="177"/>
        <v>7.4000000000000177E-3</v>
      </c>
      <c r="AP197">
        <f t="shared" si="178"/>
        <v>0.71550000000000002</v>
      </c>
      <c r="AQ197">
        <f t="shared" si="179"/>
        <v>0.53990000000000005</v>
      </c>
      <c r="AS197">
        <f t="shared" ref="AS197:AS208" si="189">ABS(ROUND(AA197-AA$214,4))</f>
        <v>0.16789999999999999</v>
      </c>
      <c r="AT197">
        <f t="shared" ref="AT197:AT208" si="190">ABS(ROUND(AB197-AB$214,4))</f>
        <v>0.34210000000000002</v>
      </c>
      <c r="AU197">
        <f t="shared" ref="AU197:AU208" si="191">ABS(ROUND(AC197-AC$214,4))</f>
        <v>3.3E-3</v>
      </c>
      <c r="AV197">
        <f t="shared" ref="AV197:AV208" si="192">ABS(ROUND(AD197-AD$214,4))</f>
        <v>4.82E-2</v>
      </c>
      <c r="AW197">
        <f t="shared" ref="AW197:AW208" si="193">ABS(ROUND(AE197-AE$214,4))</f>
        <v>0.30680000000000002</v>
      </c>
      <c r="AY197">
        <f t="shared" ref="AY197:AY208" si="194">ABS(ROUND(AA197-AA$215,4))</f>
        <v>0.1628</v>
      </c>
      <c r="AZ197">
        <f t="shared" ref="AZ197:AZ208" si="195">ABS(ROUND(AB197-AB$215,4))</f>
        <v>0.30399999999999999</v>
      </c>
      <c r="BA197">
        <f t="shared" ref="BA197:BA208" si="196">ABS(ROUND(AC197-AC$215,4))</f>
        <v>2.9700000000000001E-2</v>
      </c>
      <c r="BB197">
        <f t="shared" ref="BB197:BB208" si="197">ABS(ROUND(AD197-AD$215,4))</f>
        <v>0.1118</v>
      </c>
      <c r="BC197">
        <f t="shared" ref="BC197:BC208" si="198">ABS(ROUND(AE197-AE$215,4))</f>
        <v>0.28849999999999998</v>
      </c>
      <c r="BE197">
        <f t="shared" ref="BE197:BE208" si="199">ABS(ROUND(AA197-AA$216,4))</f>
        <v>0.12770000000000001</v>
      </c>
      <c r="BF197">
        <f t="shared" ref="BF197:BF208" si="200">ABS(ROUND(AB197-AB$216,4))</f>
        <v>0.28910000000000002</v>
      </c>
      <c r="BG197">
        <f t="shared" ref="BG197:BG208" si="201">ABS(ROUND(AC197-AC$216,4))</f>
        <v>8.5699999999999998E-2</v>
      </c>
      <c r="BH197">
        <f t="shared" ref="BH197:BH208" si="202">ABS(ROUND(AD197-AD$216,4))</f>
        <v>4.3999999999999997E-2</v>
      </c>
      <c r="BI197">
        <f t="shared" ref="BI197:BI208" si="203">ABS(ROUND(AE197-AE$216,4))</f>
        <v>0.1663</v>
      </c>
      <c r="BK197">
        <f t="shared" ref="BK197:BK208" si="204">ABS(ROUND(AA197-AA$217,4))</f>
        <v>0.1142</v>
      </c>
      <c r="BL197">
        <f t="shared" ref="BL197:BL208" si="205">ABS(ROUND(AB197-AB$217,4))</f>
        <v>0.25769999999999998</v>
      </c>
      <c r="BM197">
        <f t="shared" ref="BM197:BM208" si="206">ABS(ROUND(AC197-AC$217,4))</f>
        <v>8.2400000000000001E-2</v>
      </c>
      <c r="BN197">
        <f t="shared" ref="BN197:BN208" si="207">ABS(ROUND(AD197-AD$217,4))</f>
        <v>0.11799999999999999</v>
      </c>
      <c r="BO197">
        <f t="shared" ref="BO197:BO208" si="208">ABS(ROUND(AE197-AE$217,4))</f>
        <v>0.1082</v>
      </c>
    </row>
    <row r="198" spans="1:67" x14ac:dyDescent="0.25">
      <c r="A198">
        <v>248</v>
      </c>
      <c r="B198">
        <v>0.57999999999999996</v>
      </c>
      <c r="C198">
        <v>0.57999999999999996</v>
      </c>
      <c r="D198">
        <v>0.31</v>
      </c>
      <c r="E198">
        <v>0.28999999999999998</v>
      </c>
      <c r="F198">
        <v>0.28999999999999998</v>
      </c>
      <c r="G198" t="s">
        <v>21</v>
      </c>
      <c r="H198">
        <f t="shared" si="180"/>
        <v>3.5000000000000003E-2</v>
      </c>
      <c r="I198">
        <f t="shared" si="181"/>
        <v>2.76E-2</v>
      </c>
      <c r="J198">
        <f t="shared" si="182"/>
        <v>0.1036</v>
      </c>
      <c r="K198">
        <f t="shared" si="183"/>
        <v>0.32540000000000002</v>
      </c>
      <c r="L198">
        <f t="shared" si="157"/>
        <v>2.76E-2</v>
      </c>
      <c r="M198" t="str">
        <f t="shared" si="158"/>
        <v>Low</v>
      </c>
      <c r="N198">
        <f t="shared" si="159"/>
        <v>1</v>
      </c>
      <c r="O198">
        <f t="shared" si="184"/>
        <v>0.58589999999999998</v>
      </c>
      <c r="P198">
        <f t="shared" si="185"/>
        <v>0.64439999999999997</v>
      </c>
      <c r="Q198">
        <f t="shared" si="186"/>
        <v>0.32629999999999998</v>
      </c>
      <c r="R198">
        <f t="shared" si="187"/>
        <v>0.29289999999999999</v>
      </c>
      <c r="S198">
        <f t="shared" si="188"/>
        <v>0.31180000000000002</v>
      </c>
      <c r="U198">
        <f t="shared" si="160"/>
        <v>0.2611</v>
      </c>
      <c r="V198">
        <f t="shared" si="161"/>
        <v>0.2162</v>
      </c>
      <c r="W198">
        <f t="shared" si="162"/>
        <v>0.50800000000000001</v>
      </c>
      <c r="X198">
        <f t="shared" si="163"/>
        <v>0.54690000000000005</v>
      </c>
      <c r="Y198">
        <f t="shared" si="164"/>
        <v>0.52459999999999996</v>
      </c>
      <c r="AA198">
        <f t="shared" si="165"/>
        <v>0.17780000000000001</v>
      </c>
      <c r="AB198">
        <f t="shared" si="166"/>
        <v>0.2334</v>
      </c>
      <c r="AC198">
        <f t="shared" si="167"/>
        <v>4.2900000000000001E-2</v>
      </c>
      <c r="AD198">
        <f t="shared" si="168"/>
        <v>3.4299999999999997E-2</v>
      </c>
      <c r="AE198">
        <f t="shared" si="169"/>
        <v>3.9E-2</v>
      </c>
      <c r="AG198">
        <f t="shared" si="170"/>
        <v>2.7300000000000001E-2</v>
      </c>
      <c r="AH198">
        <f t="shared" si="171"/>
        <v>1.9199999999999998E-2</v>
      </c>
      <c r="AI198">
        <f t="shared" si="172"/>
        <v>0.1212</v>
      </c>
      <c r="AJ198">
        <f t="shared" si="173"/>
        <v>0.14729999999999999</v>
      </c>
      <c r="AK198">
        <f t="shared" si="174"/>
        <v>0.1318</v>
      </c>
      <c r="AM198">
        <f t="shared" si="175"/>
        <v>0.32479999999999998</v>
      </c>
      <c r="AN198">
        <f t="shared" si="176"/>
        <v>0.42819999999999997</v>
      </c>
      <c r="AO198">
        <f t="shared" si="177"/>
        <v>0.18170000000000003</v>
      </c>
      <c r="AP198">
        <f t="shared" si="178"/>
        <v>0.25400000000000006</v>
      </c>
      <c r="AQ198">
        <f t="shared" si="179"/>
        <v>0.21279999999999993</v>
      </c>
      <c r="AS198">
        <f t="shared" si="189"/>
        <v>0.13089999999999999</v>
      </c>
      <c r="AT198">
        <f t="shared" si="190"/>
        <v>0.21360000000000001</v>
      </c>
      <c r="AU198">
        <f t="shared" si="191"/>
        <v>2.5399999999999999E-2</v>
      </c>
      <c r="AV198">
        <f t="shared" si="192"/>
        <v>1.9599999999999999E-2</v>
      </c>
      <c r="AW198">
        <f t="shared" si="193"/>
        <v>3.4000000000000002E-2</v>
      </c>
      <c r="AY198">
        <f t="shared" si="194"/>
        <v>0.1258</v>
      </c>
      <c r="AZ198">
        <f t="shared" si="195"/>
        <v>0.17549999999999999</v>
      </c>
      <c r="BA198">
        <f t="shared" si="196"/>
        <v>5.8400000000000001E-2</v>
      </c>
      <c r="BB198">
        <f t="shared" si="197"/>
        <v>8.3199999999999996E-2</v>
      </c>
      <c r="BC198">
        <f t="shared" si="198"/>
        <v>1.5699999999999999E-2</v>
      </c>
      <c r="BE198">
        <f t="shared" si="199"/>
        <v>9.0700000000000003E-2</v>
      </c>
      <c r="BF198">
        <f t="shared" si="200"/>
        <v>0.16059999999999999</v>
      </c>
      <c r="BG198">
        <f t="shared" si="201"/>
        <v>0.1144</v>
      </c>
      <c r="BH198">
        <f t="shared" si="202"/>
        <v>1.54E-2</v>
      </c>
      <c r="BI198">
        <f t="shared" si="203"/>
        <v>0.1065</v>
      </c>
      <c r="BK198">
        <f t="shared" si="204"/>
        <v>7.7200000000000005E-2</v>
      </c>
      <c r="BL198">
        <f t="shared" si="205"/>
        <v>0.12920000000000001</v>
      </c>
      <c r="BM198">
        <f t="shared" si="206"/>
        <v>0.1111</v>
      </c>
      <c r="BN198">
        <f t="shared" si="207"/>
        <v>8.9399999999999993E-2</v>
      </c>
      <c r="BO198">
        <f t="shared" si="208"/>
        <v>0.38100000000000001</v>
      </c>
    </row>
    <row r="199" spans="1:67" x14ac:dyDescent="0.25">
      <c r="A199">
        <v>249</v>
      </c>
      <c r="B199">
        <v>0.89</v>
      </c>
      <c r="C199">
        <v>0.68</v>
      </c>
      <c r="D199">
        <v>0.49</v>
      </c>
      <c r="E199">
        <v>0.65</v>
      </c>
      <c r="F199">
        <v>0.9</v>
      </c>
      <c r="G199" t="s">
        <v>20</v>
      </c>
      <c r="H199">
        <f t="shared" si="180"/>
        <v>0.7258</v>
      </c>
      <c r="I199">
        <f t="shared" si="181"/>
        <v>0.70279999999999998</v>
      </c>
      <c r="J199">
        <f t="shared" si="182"/>
        <v>0.60960000000000003</v>
      </c>
      <c r="K199">
        <f t="shared" si="183"/>
        <v>0.38579999999999998</v>
      </c>
      <c r="L199">
        <f t="shared" si="157"/>
        <v>0.38579999999999998</v>
      </c>
      <c r="M199" t="str">
        <f t="shared" si="158"/>
        <v>High</v>
      </c>
      <c r="N199">
        <f t="shared" si="159"/>
        <v>1</v>
      </c>
      <c r="O199">
        <f t="shared" si="184"/>
        <v>0.89900000000000002</v>
      </c>
      <c r="P199">
        <f t="shared" si="185"/>
        <v>0.75560000000000005</v>
      </c>
      <c r="Q199">
        <f t="shared" si="186"/>
        <v>0.51580000000000004</v>
      </c>
      <c r="R199">
        <f t="shared" si="187"/>
        <v>0.65659999999999996</v>
      </c>
      <c r="S199">
        <f t="shared" si="188"/>
        <v>0.9677</v>
      </c>
      <c r="U199">
        <f t="shared" si="160"/>
        <v>5.3199999999999997E-2</v>
      </c>
      <c r="V199">
        <f t="shared" si="161"/>
        <v>0.13919999999999999</v>
      </c>
      <c r="W199">
        <f t="shared" si="162"/>
        <v>0.31940000000000002</v>
      </c>
      <c r="X199">
        <f t="shared" si="163"/>
        <v>0.20730000000000001</v>
      </c>
      <c r="Y199">
        <f t="shared" si="164"/>
        <v>1.6400000000000001E-2</v>
      </c>
      <c r="AA199">
        <f t="shared" si="165"/>
        <v>0.67920000000000003</v>
      </c>
      <c r="AB199">
        <f t="shared" si="166"/>
        <v>0.3795</v>
      </c>
      <c r="AC199">
        <f t="shared" si="167"/>
        <v>0.12609999999999999</v>
      </c>
      <c r="AD199">
        <f t="shared" si="168"/>
        <v>0.24660000000000001</v>
      </c>
      <c r="AE199">
        <f t="shared" si="169"/>
        <v>0.88529999999999998</v>
      </c>
      <c r="AG199">
        <f t="shared" si="170"/>
        <v>2.5000000000000001E-3</v>
      </c>
      <c r="AH199">
        <f t="shared" si="171"/>
        <v>9.1999999999999998E-3</v>
      </c>
      <c r="AI199">
        <f t="shared" si="172"/>
        <v>4.1000000000000002E-2</v>
      </c>
      <c r="AJ199">
        <f t="shared" si="173"/>
        <v>1.78E-2</v>
      </c>
      <c r="AK199">
        <f t="shared" si="174"/>
        <v>5.9999999999999995E-4</v>
      </c>
      <c r="AM199">
        <f t="shared" si="175"/>
        <v>0.8458</v>
      </c>
      <c r="AN199">
        <f t="shared" si="176"/>
        <v>0.61640000000000006</v>
      </c>
      <c r="AO199">
        <f t="shared" si="177"/>
        <v>0.19640000000000002</v>
      </c>
      <c r="AP199">
        <f t="shared" si="178"/>
        <v>0.44929999999999992</v>
      </c>
      <c r="AQ199">
        <f t="shared" si="179"/>
        <v>0.95130000000000003</v>
      </c>
      <c r="AS199">
        <f t="shared" si="189"/>
        <v>0.63229999999999997</v>
      </c>
      <c r="AT199">
        <f t="shared" si="190"/>
        <v>0.35970000000000002</v>
      </c>
      <c r="AU199">
        <f t="shared" si="191"/>
        <v>5.7799999999999997E-2</v>
      </c>
      <c r="AV199">
        <f t="shared" si="192"/>
        <v>0.19270000000000001</v>
      </c>
      <c r="AW199">
        <f t="shared" si="193"/>
        <v>0.88029999999999997</v>
      </c>
      <c r="AY199">
        <f t="shared" si="194"/>
        <v>0.62719999999999998</v>
      </c>
      <c r="AZ199">
        <f t="shared" si="195"/>
        <v>0.3216</v>
      </c>
      <c r="BA199">
        <f t="shared" si="196"/>
        <v>2.4799999999999999E-2</v>
      </c>
      <c r="BB199">
        <f t="shared" si="197"/>
        <v>0.12909999999999999</v>
      </c>
      <c r="BC199">
        <f t="shared" si="198"/>
        <v>0.86199999999999999</v>
      </c>
      <c r="BE199">
        <f t="shared" si="199"/>
        <v>0.59209999999999996</v>
      </c>
      <c r="BF199">
        <f t="shared" si="200"/>
        <v>0.30669999999999997</v>
      </c>
      <c r="BG199">
        <f t="shared" si="201"/>
        <v>3.1199999999999999E-2</v>
      </c>
      <c r="BH199">
        <f t="shared" si="202"/>
        <v>0.19689999999999999</v>
      </c>
      <c r="BI199">
        <f t="shared" si="203"/>
        <v>0.73980000000000001</v>
      </c>
      <c r="BK199">
        <f t="shared" si="204"/>
        <v>0.5786</v>
      </c>
      <c r="BL199">
        <f t="shared" si="205"/>
        <v>0.27529999999999999</v>
      </c>
      <c r="BM199">
        <f t="shared" si="206"/>
        <v>2.7900000000000001E-2</v>
      </c>
      <c r="BN199">
        <f t="shared" si="207"/>
        <v>0.1229</v>
      </c>
      <c r="BO199">
        <f t="shared" si="208"/>
        <v>0.46529999999999999</v>
      </c>
    </row>
    <row r="200" spans="1:67" x14ac:dyDescent="0.25">
      <c r="A200">
        <v>250</v>
      </c>
      <c r="B200">
        <v>0.72</v>
      </c>
      <c r="C200">
        <v>0.6</v>
      </c>
      <c r="D200">
        <v>0.45</v>
      </c>
      <c r="E200">
        <v>0.79</v>
      </c>
      <c r="F200">
        <v>0.45</v>
      </c>
      <c r="G200" t="s">
        <v>24</v>
      </c>
      <c r="H200">
        <f t="shared" si="180"/>
        <v>0.111</v>
      </c>
      <c r="I200">
        <f t="shared" si="181"/>
        <v>8.7999999999999995E-2</v>
      </c>
      <c r="J200">
        <f t="shared" si="182"/>
        <v>6.2700000000000006E-2</v>
      </c>
      <c r="K200">
        <f t="shared" si="183"/>
        <v>0.2767</v>
      </c>
      <c r="L200">
        <f t="shared" si="157"/>
        <v>6.2700000000000006E-2</v>
      </c>
      <c r="M200" t="str">
        <f t="shared" si="158"/>
        <v>Middle</v>
      </c>
      <c r="N200">
        <f t="shared" si="159"/>
        <v>1</v>
      </c>
      <c r="O200">
        <f t="shared" si="184"/>
        <v>0.72729999999999995</v>
      </c>
      <c r="P200">
        <f t="shared" si="185"/>
        <v>0.66669999999999996</v>
      </c>
      <c r="Q200">
        <f t="shared" si="186"/>
        <v>0.47370000000000001</v>
      </c>
      <c r="R200">
        <f t="shared" si="187"/>
        <v>0.79800000000000004</v>
      </c>
      <c r="S200">
        <f t="shared" si="188"/>
        <v>0.4839</v>
      </c>
      <c r="U200">
        <f t="shared" si="160"/>
        <v>0.15790000000000001</v>
      </c>
      <c r="V200">
        <f t="shared" si="161"/>
        <v>0.2</v>
      </c>
      <c r="W200">
        <f t="shared" si="162"/>
        <v>0.35709999999999997</v>
      </c>
      <c r="X200">
        <f t="shared" si="163"/>
        <v>0.1123</v>
      </c>
      <c r="Y200">
        <f t="shared" si="164"/>
        <v>0.3478</v>
      </c>
      <c r="AA200">
        <f t="shared" si="165"/>
        <v>0.33639999999999998</v>
      </c>
      <c r="AB200">
        <f t="shared" si="166"/>
        <v>0.25800000000000001</v>
      </c>
      <c r="AC200">
        <f t="shared" si="167"/>
        <v>0.1014</v>
      </c>
      <c r="AD200">
        <f t="shared" si="168"/>
        <v>0.45290000000000002</v>
      </c>
      <c r="AE200">
        <f t="shared" si="169"/>
        <v>0.107</v>
      </c>
      <c r="AG200">
        <f t="shared" si="170"/>
        <v>1.12E-2</v>
      </c>
      <c r="AH200">
        <f t="shared" si="171"/>
        <v>1.67E-2</v>
      </c>
      <c r="AI200">
        <f t="shared" si="172"/>
        <v>5.21E-2</v>
      </c>
      <c r="AJ200">
        <f t="shared" si="173"/>
        <v>6.7000000000000002E-3</v>
      </c>
      <c r="AK200">
        <f t="shared" si="174"/>
        <v>4.9200000000000001E-2</v>
      </c>
      <c r="AM200">
        <f t="shared" si="175"/>
        <v>0.56939999999999991</v>
      </c>
      <c r="AN200">
        <f t="shared" si="176"/>
        <v>0.46669999999999995</v>
      </c>
      <c r="AO200">
        <f t="shared" si="177"/>
        <v>0.11660000000000004</v>
      </c>
      <c r="AP200">
        <f t="shared" si="178"/>
        <v>0.68570000000000009</v>
      </c>
      <c r="AQ200">
        <f t="shared" si="179"/>
        <v>0.1361</v>
      </c>
      <c r="AS200">
        <f t="shared" si="189"/>
        <v>0.28949999999999998</v>
      </c>
      <c r="AT200">
        <f t="shared" si="190"/>
        <v>0.2382</v>
      </c>
      <c r="AU200">
        <f t="shared" si="191"/>
        <v>3.3099999999999997E-2</v>
      </c>
      <c r="AV200">
        <f t="shared" si="192"/>
        <v>0.39900000000000002</v>
      </c>
      <c r="AW200">
        <f t="shared" si="193"/>
        <v>0.10199999999999999</v>
      </c>
      <c r="AY200">
        <f t="shared" si="194"/>
        <v>0.28439999999999999</v>
      </c>
      <c r="AZ200">
        <f t="shared" si="195"/>
        <v>0.2001</v>
      </c>
      <c r="BA200">
        <f t="shared" si="196"/>
        <v>1E-4</v>
      </c>
      <c r="BB200">
        <f t="shared" si="197"/>
        <v>0.33539999999999998</v>
      </c>
      <c r="BC200">
        <f t="shared" si="198"/>
        <v>8.3699999999999997E-2</v>
      </c>
      <c r="BE200">
        <f t="shared" si="199"/>
        <v>0.24929999999999999</v>
      </c>
      <c r="BF200">
        <f t="shared" si="200"/>
        <v>0.1852</v>
      </c>
      <c r="BG200">
        <f t="shared" si="201"/>
        <v>5.5899999999999998E-2</v>
      </c>
      <c r="BH200">
        <f t="shared" si="202"/>
        <v>0.4032</v>
      </c>
      <c r="BI200">
        <f t="shared" si="203"/>
        <v>3.85E-2</v>
      </c>
      <c r="BK200">
        <f t="shared" si="204"/>
        <v>0.23580000000000001</v>
      </c>
      <c r="BL200">
        <f t="shared" si="205"/>
        <v>0.15379999999999999</v>
      </c>
      <c r="BM200">
        <f t="shared" si="206"/>
        <v>5.2600000000000001E-2</v>
      </c>
      <c r="BN200">
        <f t="shared" si="207"/>
        <v>0.32919999999999999</v>
      </c>
      <c r="BO200">
        <f t="shared" si="208"/>
        <v>0.313</v>
      </c>
    </row>
    <row r="201" spans="1:67" x14ac:dyDescent="0.25">
      <c r="A201">
        <v>251</v>
      </c>
      <c r="B201">
        <v>0.68</v>
      </c>
      <c r="C201">
        <v>0.63</v>
      </c>
      <c r="D201">
        <v>0.65</v>
      </c>
      <c r="E201">
        <v>0.09</v>
      </c>
      <c r="F201">
        <v>0.66</v>
      </c>
      <c r="G201" t="s">
        <v>24</v>
      </c>
      <c r="H201">
        <f t="shared" si="180"/>
        <v>0.27979999999999999</v>
      </c>
      <c r="I201">
        <f t="shared" si="181"/>
        <v>0.2636</v>
      </c>
      <c r="J201">
        <f t="shared" si="182"/>
        <v>0.15490000000000001</v>
      </c>
      <c r="K201">
        <f t="shared" si="183"/>
        <v>0.1124</v>
      </c>
      <c r="L201">
        <f t="shared" si="157"/>
        <v>0.1124</v>
      </c>
      <c r="M201" t="str">
        <f t="shared" si="158"/>
        <v>High</v>
      </c>
      <c r="N201">
        <f t="shared" si="159"/>
        <v>0</v>
      </c>
      <c r="O201">
        <f t="shared" si="184"/>
        <v>0.68689999999999996</v>
      </c>
      <c r="P201">
        <f t="shared" si="185"/>
        <v>0.7</v>
      </c>
      <c r="Q201">
        <f t="shared" si="186"/>
        <v>0.68420000000000003</v>
      </c>
      <c r="R201">
        <f t="shared" si="187"/>
        <v>9.0899999999999995E-2</v>
      </c>
      <c r="S201">
        <f t="shared" si="188"/>
        <v>0.7097</v>
      </c>
      <c r="U201">
        <f t="shared" si="160"/>
        <v>0.18559999999999999</v>
      </c>
      <c r="V201">
        <f t="shared" si="161"/>
        <v>0.17649999999999999</v>
      </c>
      <c r="W201">
        <f t="shared" si="162"/>
        <v>0.1875</v>
      </c>
      <c r="X201">
        <f t="shared" si="163"/>
        <v>0.83330000000000004</v>
      </c>
      <c r="Y201">
        <f t="shared" si="164"/>
        <v>0.16980000000000001</v>
      </c>
      <c r="AA201">
        <f t="shared" si="165"/>
        <v>0.28220000000000001</v>
      </c>
      <c r="AB201">
        <f t="shared" si="166"/>
        <v>0.2989</v>
      </c>
      <c r="AC201">
        <f t="shared" si="167"/>
        <v>0.27889999999999998</v>
      </c>
      <c r="AD201">
        <f t="shared" si="168"/>
        <v>4.8999999999999998E-3</v>
      </c>
      <c r="AE201">
        <f t="shared" si="169"/>
        <v>0.31180000000000002</v>
      </c>
      <c r="AG201">
        <f t="shared" si="170"/>
        <v>1.47E-2</v>
      </c>
      <c r="AH201">
        <f t="shared" si="171"/>
        <v>1.35E-2</v>
      </c>
      <c r="AI201">
        <f t="shared" si="172"/>
        <v>1.49E-2</v>
      </c>
      <c r="AJ201">
        <f t="shared" si="173"/>
        <v>0.52310000000000001</v>
      </c>
      <c r="AK201">
        <f t="shared" si="174"/>
        <v>1.2699999999999999E-2</v>
      </c>
      <c r="AM201">
        <f t="shared" si="175"/>
        <v>0.50129999999999997</v>
      </c>
      <c r="AN201">
        <f t="shared" si="176"/>
        <v>0.52349999999999997</v>
      </c>
      <c r="AO201">
        <f t="shared" si="177"/>
        <v>0.49670000000000003</v>
      </c>
      <c r="AP201">
        <f t="shared" si="178"/>
        <v>0.74240000000000006</v>
      </c>
      <c r="AQ201">
        <f t="shared" si="179"/>
        <v>0.53990000000000005</v>
      </c>
      <c r="AS201">
        <f t="shared" si="189"/>
        <v>0.23530000000000001</v>
      </c>
      <c r="AT201">
        <f t="shared" si="190"/>
        <v>0.27910000000000001</v>
      </c>
      <c r="AU201">
        <f t="shared" si="191"/>
        <v>0.21060000000000001</v>
      </c>
      <c r="AV201">
        <f t="shared" si="192"/>
        <v>4.9000000000000002E-2</v>
      </c>
      <c r="AW201">
        <f t="shared" si="193"/>
        <v>0.30680000000000002</v>
      </c>
      <c r="AY201">
        <f t="shared" si="194"/>
        <v>0.23019999999999999</v>
      </c>
      <c r="AZ201">
        <f t="shared" si="195"/>
        <v>0.24099999999999999</v>
      </c>
      <c r="BA201">
        <f t="shared" si="196"/>
        <v>0.17760000000000001</v>
      </c>
      <c r="BB201">
        <f t="shared" si="197"/>
        <v>0.11260000000000001</v>
      </c>
      <c r="BC201">
        <f t="shared" si="198"/>
        <v>0.28849999999999998</v>
      </c>
      <c r="BE201">
        <f t="shared" si="199"/>
        <v>0.1951</v>
      </c>
      <c r="BF201">
        <f t="shared" si="200"/>
        <v>0.2261</v>
      </c>
      <c r="BG201">
        <f t="shared" si="201"/>
        <v>0.1216</v>
      </c>
      <c r="BH201">
        <f t="shared" si="202"/>
        <v>4.48E-2</v>
      </c>
      <c r="BI201">
        <f t="shared" si="203"/>
        <v>0.1663</v>
      </c>
      <c r="BK201">
        <f t="shared" si="204"/>
        <v>0.18160000000000001</v>
      </c>
      <c r="BL201">
        <f t="shared" si="205"/>
        <v>0.19470000000000001</v>
      </c>
      <c r="BM201">
        <f t="shared" si="206"/>
        <v>0.1249</v>
      </c>
      <c r="BN201">
        <f t="shared" si="207"/>
        <v>0.1188</v>
      </c>
      <c r="BO201">
        <f t="shared" si="208"/>
        <v>0.1082</v>
      </c>
    </row>
    <row r="202" spans="1:67" x14ac:dyDescent="0.25">
      <c r="A202">
        <v>252</v>
      </c>
      <c r="B202">
        <v>0.56000000000000005</v>
      </c>
      <c r="C202">
        <v>0.6</v>
      </c>
      <c r="D202">
        <v>0.6</v>
      </c>
      <c r="E202">
        <v>0.31</v>
      </c>
      <c r="F202">
        <v>0.5</v>
      </c>
      <c r="G202" t="s">
        <v>24</v>
      </c>
      <c r="H202">
        <f t="shared" si="180"/>
        <v>0.1331</v>
      </c>
      <c r="I202">
        <f t="shared" si="181"/>
        <v>0.1169</v>
      </c>
      <c r="J202">
        <f t="shared" si="182"/>
        <v>1.5800000000000002E-2</v>
      </c>
      <c r="K202">
        <f t="shared" si="183"/>
        <v>0.23849999999999999</v>
      </c>
      <c r="L202">
        <f t="shared" si="157"/>
        <v>1.5800000000000002E-2</v>
      </c>
      <c r="M202" t="str">
        <f t="shared" si="158"/>
        <v>Middle</v>
      </c>
      <c r="N202">
        <f t="shared" si="159"/>
        <v>1</v>
      </c>
      <c r="O202">
        <f t="shared" si="184"/>
        <v>0.56569999999999998</v>
      </c>
      <c r="P202">
        <f t="shared" si="185"/>
        <v>0.66669999999999996</v>
      </c>
      <c r="Q202">
        <f t="shared" si="186"/>
        <v>0.63160000000000005</v>
      </c>
      <c r="R202">
        <f t="shared" si="187"/>
        <v>0.31309999999999999</v>
      </c>
      <c r="S202">
        <f t="shared" si="188"/>
        <v>0.53759999999999997</v>
      </c>
      <c r="U202">
        <f t="shared" si="160"/>
        <v>0.27739999999999998</v>
      </c>
      <c r="V202">
        <f t="shared" si="161"/>
        <v>0.2</v>
      </c>
      <c r="W202">
        <f t="shared" si="162"/>
        <v>0.2258</v>
      </c>
      <c r="X202">
        <f t="shared" si="163"/>
        <v>0.52310000000000001</v>
      </c>
      <c r="Y202">
        <f t="shared" si="164"/>
        <v>0.30070000000000002</v>
      </c>
      <c r="AA202">
        <f t="shared" si="165"/>
        <v>0.16139999999999999</v>
      </c>
      <c r="AB202">
        <f t="shared" si="166"/>
        <v>0.25800000000000001</v>
      </c>
      <c r="AC202">
        <f t="shared" si="167"/>
        <v>0.22009999999999999</v>
      </c>
      <c r="AD202">
        <f t="shared" si="168"/>
        <v>3.9300000000000002E-2</v>
      </c>
      <c r="AE202">
        <f t="shared" si="169"/>
        <v>0.14069999999999999</v>
      </c>
      <c r="AG202">
        <f t="shared" si="170"/>
        <v>3.0700000000000002E-2</v>
      </c>
      <c r="AH202">
        <f t="shared" si="171"/>
        <v>1.67E-2</v>
      </c>
      <c r="AI202">
        <f t="shared" si="172"/>
        <v>2.0799999999999999E-2</v>
      </c>
      <c r="AJ202">
        <f t="shared" si="173"/>
        <v>0.1308</v>
      </c>
      <c r="AK202">
        <f t="shared" si="174"/>
        <v>3.6200000000000003E-2</v>
      </c>
      <c r="AM202">
        <f t="shared" si="175"/>
        <v>0.2883</v>
      </c>
      <c r="AN202">
        <f t="shared" si="176"/>
        <v>0.46669999999999995</v>
      </c>
      <c r="AO202">
        <f t="shared" si="177"/>
        <v>0.40580000000000005</v>
      </c>
      <c r="AP202">
        <f t="shared" si="178"/>
        <v>0.21000000000000002</v>
      </c>
      <c r="AQ202">
        <f t="shared" si="179"/>
        <v>0.23689999999999994</v>
      </c>
      <c r="AS202">
        <f t="shared" si="189"/>
        <v>0.1145</v>
      </c>
      <c r="AT202">
        <f t="shared" si="190"/>
        <v>0.2382</v>
      </c>
      <c r="AU202">
        <f t="shared" si="191"/>
        <v>0.15179999999999999</v>
      </c>
      <c r="AV202">
        <f t="shared" si="192"/>
        <v>1.46E-2</v>
      </c>
      <c r="AW202">
        <f t="shared" si="193"/>
        <v>0.13569999999999999</v>
      </c>
      <c r="AY202">
        <f t="shared" si="194"/>
        <v>0.1094</v>
      </c>
      <c r="AZ202">
        <f t="shared" si="195"/>
        <v>0.2001</v>
      </c>
      <c r="BA202">
        <f t="shared" si="196"/>
        <v>0.1188</v>
      </c>
      <c r="BB202">
        <f t="shared" si="197"/>
        <v>7.8200000000000006E-2</v>
      </c>
      <c r="BC202">
        <f t="shared" si="198"/>
        <v>0.1174</v>
      </c>
      <c r="BE202">
        <f t="shared" si="199"/>
        <v>7.4300000000000005E-2</v>
      </c>
      <c r="BF202">
        <f t="shared" si="200"/>
        <v>0.1852</v>
      </c>
      <c r="BG202">
        <f t="shared" si="201"/>
        <v>6.2799999999999995E-2</v>
      </c>
      <c r="BH202">
        <f t="shared" si="202"/>
        <v>1.04E-2</v>
      </c>
      <c r="BI202">
        <f t="shared" si="203"/>
        <v>4.7999999999999996E-3</v>
      </c>
      <c r="BK202">
        <f t="shared" si="204"/>
        <v>6.08E-2</v>
      </c>
      <c r="BL202">
        <f t="shared" si="205"/>
        <v>0.15379999999999999</v>
      </c>
      <c r="BM202">
        <f t="shared" si="206"/>
        <v>6.6100000000000006E-2</v>
      </c>
      <c r="BN202">
        <f t="shared" si="207"/>
        <v>8.4400000000000003E-2</v>
      </c>
      <c r="BO202">
        <f t="shared" si="208"/>
        <v>0.27929999999999999</v>
      </c>
    </row>
    <row r="203" spans="1:67" x14ac:dyDescent="0.25">
      <c r="A203">
        <v>253</v>
      </c>
      <c r="B203">
        <v>0.54</v>
      </c>
      <c r="C203">
        <v>0.51</v>
      </c>
      <c r="D203">
        <v>0.55000000000000004</v>
      </c>
      <c r="E203">
        <v>0.64</v>
      </c>
      <c r="F203">
        <v>0.19</v>
      </c>
      <c r="G203" t="s">
        <v>21</v>
      </c>
      <c r="H203">
        <f t="shared" si="180"/>
        <v>3.5700000000000003E-2</v>
      </c>
      <c r="I203">
        <f t="shared" si="181"/>
        <v>2.2100000000000002E-2</v>
      </c>
      <c r="J203">
        <f t="shared" si="182"/>
        <v>0.11550000000000001</v>
      </c>
      <c r="K203">
        <f t="shared" si="183"/>
        <v>0.33029999999999998</v>
      </c>
      <c r="L203">
        <f t="shared" si="157"/>
        <v>2.2100000000000002E-2</v>
      </c>
      <c r="M203" t="str">
        <f t="shared" si="158"/>
        <v>Low</v>
      </c>
      <c r="N203">
        <f t="shared" si="159"/>
        <v>1</v>
      </c>
      <c r="O203">
        <f t="shared" si="184"/>
        <v>0.54549999999999998</v>
      </c>
      <c r="P203">
        <f t="shared" si="185"/>
        <v>0.56669999999999998</v>
      </c>
      <c r="Q203">
        <f t="shared" si="186"/>
        <v>0.57889999999999997</v>
      </c>
      <c r="R203">
        <f t="shared" si="187"/>
        <v>0.64649999999999996</v>
      </c>
      <c r="S203">
        <f t="shared" si="188"/>
        <v>0.20430000000000001</v>
      </c>
      <c r="U203">
        <f t="shared" si="160"/>
        <v>0.29409999999999997</v>
      </c>
      <c r="V203">
        <f t="shared" si="161"/>
        <v>0.27660000000000001</v>
      </c>
      <c r="W203">
        <f t="shared" si="162"/>
        <v>0.26669999999999999</v>
      </c>
      <c r="X203">
        <f t="shared" si="163"/>
        <v>0.2147</v>
      </c>
      <c r="Y203">
        <f t="shared" si="164"/>
        <v>0.66069999999999995</v>
      </c>
      <c r="AA203">
        <f t="shared" si="165"/>
        <v>0.1462</v>
      </c>
      <c r="AB203">
        <f t="shared" si="166"/>
        <v>0.16220000000000001</v>
      </c>
      <c r="AC203">
        <f t="shared" si="167"/>
        <v>0.17199999999999999</v>
      </c>
      <c r="AD203">
        <f t="shared" si="168"/>
        <v>0.2356</v>
      </c>
      <c r="AE203">
        <f t="shared" si="169"/>
        <v>1.7399999999999999E-2</v>
      </c>
      <c r="AG203">
        <f t="shared" si="170"/>
        <v>3.4599999999999999E-2</v>
      </c>
      <c r="AH203">
        <f t="shared" si="171"/>
        <v>3.0599999999999999E-2</v>
      </c>
      <c r="AI203">
        <f t="shared" si="172"/>
        <v>2.8500000000000001E-2</v>
      </c>
      <c r="AJ203">
        <f t="shared" si="173"/>
        <v>1.9E-2</v>
      </c>
      <c r="AK203">
        <f t="shared" si="174"/>
        <v>0.25119999999999998</v>
      </c>
      <c r="AM203">
        <f t="shared" si="175"/>
        <v>0.25140000000000001</v>
      </c>
      <c r="AN203">
        <f t="shared" si="176"/>
        <v>0.29009999999999997</v>
      </c>
      <c r="AO203">
        <f t="shared" si="177"/>
        <v>0.31219999999999998</v>
      </c>
      <c r="AP203">
        <f t="shared" si="178"/>
        <v>0.43179999999999996</v>
      </c>
      <c r="AQ203">
        <f t="shared" si="179"/>
        <v>0.45639999999999992</v>
      </c>
      <c r="AS203">
        <f t="shared" si="189"/>
        <v>9.9299999999999999E-2</v>
      </c>
      <c r="AT203">
        <f t="shared" si="190"/>
        <v>0.1424</v>
      </c>
      <c r="AU203">
        <f t="shared" si="191"/>
        <v>0.1037</v>
      </c>
      <c r="AV203">
        <f t="shared" si="192"/>
        <v>0.1817</v>
      </c>
      <c r="AW203">
        <f t="shared" si="193"/>
        <v>1.24E-2</v>
      </c>
      <c r="AY203">
        <f t="shared" si="194"/>
        <v>9.4200000000000006E-2</v>
      </c>
      <c r="AZ203">
        <f t="shared" si="195"/>
        <v>0.1043</v>
      </c>
      <c r="BA203">
        <f t="shared" si="196"/>
        <v>7.0699999999999999E-2</v>
      </c>
      <c r="BB203">
        <f t="shared" si="197"/>
        <v>0.1181</v>
      </c>
      <c r="BC203">
        <f t="shared" si="198"/>
        <v>5.8999999999999999E-3</v>
      </c>
      <c r="BE203">
        <f t="shared" si="199"/>
        <v>5.91E-2</v>
      </c>
      <c r="BF203">
        <f t="shared" si="200"/>
        <v>8.9399999999999993E-2</v>
      </c>
      <c r="BG203">
        <f t="shared" si="201"/>
        <v>1.47E-2</v>
      </c>
      <c r="BH203">
        <f t="shared" si="202"/>
        <v>0.18590000000000001</v>
      </c>
      <c r="BI203">
        <f t="shared" si="203"/>
        <v>0.12809999999999999</v>
      </c>
      <c r="BK203">
        <f t="shared" si="204"/>
        <v>4.5600000000000002E-2</v>
      </c>
      <c r="BL203">
        <f t="shared" si="205"/>
        <v>5.8000000000000003E-2</v>
      </c>
      <c r="BM203">
        <f t="shared" si="206"/>
        <v>1.7999999999999999E-2</v>
      </c>
      <c r="BN203">
        <f t="shared" si="207"/>
        <v>0.1119</v>
      </c>
      <c r="BO203">
        <f t="shared" si="208"/>
        <v>0.40260000000000001</v>
      </c>
    </row>
    <row r="204" spans="1:67" x14ac:dyDescent="0.25">
      <c r="A204">
        <v>254</v>
      </c>
      <c r="B204">
        <v>0.61</v>
      </c>
      <c r="C204">
        <v>0.78</v>
      </c>
      <c r="D204">
        <v>0.69</v>
      </c>
      <c r="E204">
        <v>0.92</v>
      </c>
      <c r="F204">
        <v>0.57999999999999996</v>
      </c>
      <c r="G204" t="s">
        <v>20</v>
      </c>
      <c r="H204">
        <f t="shared" si="180"/>
        <v>0.24809999999999999</v>
      </c>
      <c r="I204">
        <f t="shared" si="181"/>
        <v>0.22509999999999999</v>
      </c>
      <c r="J204">
        <f t="shared" si="182"/>
        <v>0.1236</v>
      </c>
      <c r="K204">
        <f t="shared" si="183"/>
        <v>0.23200000000000001</v>
      </c>
      <c r="L204">
        <f t="shared" si="157"/>
        <v>0.1236</v>
      </c>
      <c r="M204" t="str">
        <f t="shared" si="158"/>
        <v>Middle</v>
      </c>
      <c r="N204">
        <f t="shared" si="159"/>
        <v>0</v>
      </c>
      <c r="O204">
        <f t="shared" si="184"/>
        <v>0.61619999999999997</v>
      </c>
      <c r="P204">
        <f t="shared" si="185"/>
        <v>0.86670000000000003</v>
      </c>
      <c r="Q204">
        <f t="shared" si="186"/>
        <v>0.72629999999999995</v>
      </c>
      <c r="R204">
        <f t="shared" si="187"/>
        <v>0.92930000000000001</v>
      </c>
      <c r="S204">
        <f t="shared" si="188"/>
        <v>0.62370000000000003</v>
      </c>
      <c r="U204">
        <f t="shared" si="160"/>
        <v>0.23749999999999999</v>
      </c>
      <c r="V204">
        <f t="shared" si="161"/>
        <v>7.1400000000000005E-2</v>
      </c>
      <c r="W204">
        <f t="shared" si="162"/>
        <v>0.1585</v>
      </c>
      <c r="X204">
        <f t="shared" si="163"/>
        <v>3.6600000000000001E-2</v>
      </c>
      <c r="Y204">
        <f t="shared" si="164"/>
        <v>0.23180000000000001</v>
      </c>
      <c r="AA204">
        <f t="shared" si="165"/>
        <v>0.20499999999999999</v>
      </c>
      <c r="AB204">
        <f t="shared" si="166"/>
        <v>0.59799999999999998</v>
      </c>
      <c r="AC204">
        <f t="shared" si="167"/>
        <v>0.33500000000000002</v>
      </c>
      <c r="AD204">
        <f t="shared" si="168"/>
        <v>0.76419999999999999</v>
      </c>
      <c r="AE204">
        <f t="shared" si="169"/>
        <v>0.2122</v>
      </c>
      <c r="AG204">
        <f t="shared" si="170"/>
        <v>2.2800000000000001E-2</v>
      </c>
      <c r="AH204">
        <f t="shared" si="171"/>
        <v>3.5999999999999999E-3</v>
      </c>
      <c r="AI204">
        <f t="shared" si="172"/>
        <v>1.1299999999999999E-2</v>
      </c>
      <c r="AJ204">
        <f t="shared" si="173"/>
        <v>1.6000000000000001E-3</v>
      </c>
      <c r="AK204">
        <f t="shared" si="174"/>
        <v>2.18E-2</v>
      </c>
      <c r="AM204">
        <f t="shared" si="175"/>
        <v>0.37869999999999998</v>
      </c>
      <c r="AN204">
        <f t="shared" si="176"/>
        <v>0.79530000000000001</v>
      </c>
      <c r="AO204">
        <f t="shared" si="177"/>
        <v>0.56779999999999997</v>
      </c>
      <c r="AP204">
        <f t="shared" si="178"/>
        <v>0.89270000000000005</v>
      </c>
      <c r="AQ204">
        <f t="shared" si="179"/>
        <v>0.39190000000000003</v>
      </c>
      <c r="AS204">
        <f t="shared" si="189"/>
        <v>0.15809999999999999</v>
      </c>
      <c r="AT204">
        <f t="shared" si="190"/>
        <v>0.57820000000000005</v>
      </c>
      <c r="AU204">
        <f t="shared" si="191"/>
        <v>0.26669999999999999</v>
      </c>
      <c r="AV204">
        <f t="shared" si="192"/>
        <v>0.71030000000000004</v>
      </c>
      <c r="AW204">
        <f t="shared" si="193"/>
        <v>0.2072</v>
      </c>
      <c r="AY204">
        <f t="shared" si="194"/>
        <v>0.153</v>
      </c>
      <c r="AZ204">
        <f t="shared" si="195"/>
        <v>0.54010000000000002</v>
      </c>
      <c r="BA204">
        <f t="shared" si="196"/>
        <v>0.23369999999999999</v>
      </c>
      <c r="BB204">
        <f t="shared" si="197"/>
        <v>0.64670000000000005</v>
      </c>
      <c r="BC204">
        <f t="shared" si="198"/>
        <v>0.18890000000000001</v>
      </c>
      <c r="BE204">
        <f t="shared" si="199"/>
        <v>0.1179</v>
      </c>
      <c r="BF204">
        <f t="shared" si="200"/>
        <v>0.5252</v>
      </c>
      <c r="BG204">
        <f t="shared" si="201"/>
        <v>0.1777</v>
      </c>
      <c r="BH204">
        <f t="shared" si="202"/>
        <v>0.71450000000000002</v>
      </c>
      <c r="BI204">
        <f t="shared" si="203"/>
        <v>6.6699999999999995E-2</v>
      </c>
      <c r="BK204">
        <f t="shared" si="204"/>
        <v>0.10440000000000001</v>
      </c>
      <c r="BL204">
        <f t="shared" si="205"/>
        <v>0.49380000000000002</v>
      </c>
      <c r="BM204">
        <f t="shared" si="206"/>
        <v>0.18099999999999999</v>
      </c>
      <c r="BN204">
        <f t="shared" si="207"/>
        <v>0.64049999999999996</v>
      </c>
      <c r="BO204">
        <f t="shared" si="208"/>
        <v>0.20780000000000001</v>
      </c>
    </row>
    <row r="205" spans="1:67" x14ac:dyDescent="0.25">
      <c r="A205">
        <v>255</v>
      </c>
      <c r="B205">
        <v>0.78</v>
      </c>
      <c r="C205">
        <v>0.61</v>
      </c>
      <c r="D205">
        <v>0.71</v>
      </c>
      <c r="E205">
        <v>0.19</v>
      </c>
      <c r="F205">
        <v>0.6</v>
      </c>
      <c r="G205" t="s">
        <v>24</v>
      </c>
      <c r="H205">
        <f t="shared" si="180"/>
        <v>0.2286</v>
      </c>
      <c r="I205">
        <f t="shared" si="181"/>
        <v>0.21240000000000001</v>
      </c>
      <c r="J205">
        <f t="shared" si="182"/>
        <v>0.1036</v>
      </c>
      <c r="K205">
        <f t="shared" si="183"/>
        <v>0.18490000000000001</v>
      </c>
      <c r="L205">
        <f t="shared" si="157"/>
        <v>0.1036</v>
      </c>
      <c r="M205" t="str">
        <f t="shared" si="158"/>
        <v>Middle</v>
      </c>
      <c r="N205">
        <f t="shared" si="159"/>
        <v>1</v>
      </c>
      <c r="O205">
        <f t="shared" si="184"/>
        <v>0.78790000000000004</v>
      </c>
      <c r="P205">
        <f t="shared" si="185"/>
        <v>0.67779999999999996</v>
      </c>
      <c r="Q205">
        <f t="shared" si="186"/>
        <v>0.74739999999999995</v>
      </c>
      <c r="R205">
        <f t="shared" si="187"/>
        <v>0.19189999999999999</v>
      </c>
      <c r="S205">
        <f t="shared" si="188"/>
        <v>0.6452</v>
      </c>
      <c r="U205">
        <f t="shared" si="160"/>
        <v>0.1186</v>
      </c>
      <c r="V205">
        <f t="shared" si="161"/>
        <v>0.192</v>
      </c>
      <c r="W205">
        <f t="shared" si="162"/>
        <v>0.14460000000000001</v>
      </c>
      <c r="X205">
        <f t="shared" si="163"/>
        <v>0.67800000000000005</v>
      </c>
      <c r="Y205">
        <f t="shared" si="164"/>
        <v>0.2157</v>
      </c>
      <c r="AA205">
        <f t="shared" si="165"/>
        <v>0.43440000000000001</v>
      </c>
      <c r="AB205">
        <f t="shared" si="166"/>
        <v>0.27110000000000001</v>
      </c>
      <c r="AC205">
        <f t="shared" si="167"/>
        <v>0.36649999999999999</v>
      </c>
      <c r="AD205">
        <f t="shared" si="168"/>
        <v>1.5599999999999999E-2</v>
      </c>
      <c r="AE205">
        <f t="shared" si="169"/>
        <v>0.23419999999999999</v>
      </c>
      <c r="AG205">
        <f t="shared" si="170"/>
        <v>7.1999999999999998E-3</v>
      </c>
      <c r="AH205">
        <f t="shared" si="171"/>
        <v>1.5599999999999999E-2</v>
      </c>
      <c r="AI205">
        <f t="shared" si="172"/>
        <v>9.7999999999999997E-3</v>
      </c>
      <c r="AJ205">
        <f t="shared" si="173"/>
        <v>0.27129999999999999</v>
      </c>
      <c r="AK205">
        <f t="shared" si="174"/>
        <v>1.9099999999999999E-2</v>
      </c>
      <c r="AM205">
        <f t="shared" si="175"/>
        <v>0.66930000000000001</v>
      </c>
      <c r="AN205">
        <f t="shared" si="176"/>
        <v>0.48579999999999995</v>
      </c>
      <c r="AO205">
        <f t="shared" si="177"/>
        <v>0.6028</v>
      </c>
      <c r="AP205">
        <f t="shared" si="178"/>
        <v>0.48610000000000009</v>
      </c>
      <c r="AQ205">
        <f t="shared" si="179"/>
        <v>0.42949999999999999</v>
      </c>
      <c r="AS205">
        <f t="shared" si="189"/>
        <v>0.38750000000000001</v>
      </c>
      <c r="AT205">
        <f t="shared" si="190"/>
        <v>0.25130000000000002</v>
      </c>
      <c r="AU205">
        <f t="shared" si="191"/>
        <v>0.29820000000000002</v>
      </c>
      <c r="AV205">
        <f t="shared" si="192"/>
        <v>3.8300000000000001E-2</v>
      </c>
      <c r="AW205">
        <f t="shared" si="193"/>
        <v>0.22919999999999999</v>
      </c>
      <c r="AY205">
        <f t="shared" si="194"/>
        <v>0.38240000000000002</v>
      </c>
      <c r="AZ205">
        <f t="shared" si="195"/>
        <v>0.2132</v>
      </c>
      <c r="BA205">
        <f t="shared" si="196"/>
        <v>0.26519999999999999</v>
      </c>
      <c r="BB205">
        <f t="shared" si="197"/>
        <v>0.1019</v>
      </c>
      <c r="BC205">
        <f t="shared" si="198"/>
        <v>0.2109</v>
      </c>
      <c r="BE205">
        <f t="shared" si="199"/>
        <v>0.3473</v>
      </c>
      <c r="BF205">
        <f t="shared" si="200"/>
        <v>0.1983</v>
      </c>
      <c r="BG205">
        <f t="shared" si="201"/>
        <v>0.2092</v>
      </c>
      <c r="BH205">
        <f t="shared" si="202"/>
        <v>3.4099999999999998E-2</v>
      </c>
      <c r="BI205">
        <f t="shared" si="203"/>
        <v>8.8700000000000001E-2</v>
      </c>
      <c r="BK205">
        <f t="shared" si="204"/>
        <v>0.33379999999999999</v>
      </c>
      <c r="BL205">
        <f t="shared" si="205"/>
        <v>0.16689999999999999</v>
      </c>
      <c r="BM205">
        <f t="shared" si="206"/>
        <v>0.21249999999999999</v>
      </c>
      <c r="BN205">
        <f t="shared" si="207"/>
        <v>0.1081</v>
      </c>
      <c r="BO205">
        <f t="shared" si="208"/>
        <v>0.18579999999999999</v>
      </c>
    </row>
    <row r="206" spans="1:67" x14ac:dyDescent="0.25">
      <c r="A206">
        <v>256</v>
      </c>
      <c r="B206">
        <v>0.54</v>
      </c>
      <c r="C206">
        <v>0.82</v>
      </c>
      <c r="D206">
        <v>0.71</v>
      </c>
      <c r="E206">
        <v>0.28999999999999998</v>
      </c>
      <c r="F206">
        <v>0.77</v>
      </c>
      <c r="G206" t="s">
        <v>20</v>
      </c>
      <c r="H206">
        <f t="shared" si="180"/>
        <v>0.45619999999999999</v>
      </c>
      <c r="I206">
        <f t="shared" si="181"/>
        <v>0.44</v>
      </c>
      <c r="J206">
        <f t="shared" si="182"/>
        <v>0.33119999999999999</v>
      </c>
      <c r="K206">
        <f t="shared" si="183"/>
        <v>0.1163</v>
      </c>
      <c r="L206">
        <f t="shared" si="157"/>
        <v>0.1163</v>
      </c>
      <c r="M206" t="str">
        <f t="shared" si="158"/>
        <v>High</v>
      </c>
      <c r="N206">
        <f t="shared" si="159"/>
        <v>1</v>
      </c>
      <c r="O206">
        <f t="shared" si="184"/>
        <v>0.54549999999999998</v>
      </c>
      <c r="P206">
        <f t="shared" si="185"/>
        <v>0.91110000000000002</v>
      </c>
      <c r="Q206">
        <f t="shared" si="186"/>
        <v>0.74739999999999995</v>
      </c>
      <c r="R206">
        <f t="shared" si="187"/>
        <v>0.29289999999999999</v>
      </c>
      <c r="S206">
        <f t="shared" si="188"/>
        <v>0.82799999999999996</v>
      </c>
      <c r="U206">
        <f t="shared" si="160"/>
        <v>0.29409999999999997</v>
      </c>
      <c r="V206">
        <f t="shared" si="161"/>
        <v>4.65E-2</v>
      </c>
      <c r="W206">
        <f t="shared" si="162"/>
        <v>0.14460000000000001</v>
      </c>
      <c r="X206">
        <f t="shared" si="163"/>
        <v>0.54690000000000005</v>
      </c>
      <c r="Y206">
        <f t="shared" si="164"/>
        <v>9.4100000000000003E-2</v>
      </c>
      <c r="AA206">
        <f t="shared" si="165"/>
        <v>0.1462</v>
      </c>
      <c r="AB206">
        <f t="shared" si="166"/>
        <v>0.71209999999999996</v>
      </c>
      <c r="AC206">
        <f t="shared" si="167"/>
        <v>0.36649999999999999</v>
      </c>
      <c r="AD206">
        <f t="shared" si="168"/>
        <v>3.4299999999999997E-2</v>
      </c>
      <c r="AE206">
        <f t="shared" si="169"/>
        <v>0.51190000000000002</v>
      </c>
      <c r="AG206">
        <f t="shared" si="170"/>
        <v>3.4599999999999999E-2</v>
      </c>
      <c r="AH206">
        <f t="shared" si="171"/>
        <v>2.0999999999999999E-3</v>
      </c>
      <c r="AI206">
        <f t="shared" si="172"/>
        <v>9.7999999999999997E-3</v>
      </c>
      <c r="AJ206">
        <f t="shared" si="173"/>
        <v>0.14729999999999999</v>
      </c>
      <c r="AK206">
        <f t="shared" si="174"/>
        <v>5.1999999999999998E-3</v>
      </c>
      <c r="AM206">
        <f t="shared" si="175"/>
        <v>0.25140000000000001</v>
      </c>
      <c r="AN206">
        <f t="shared" si="176"/>
        <v>0.86460000000000004</v>
      </c>
      <c r="AO206">
        <f t="shared" si="177"/>
        <v>0.6028</v>
      </c>
      <c r="AP206">
        <f t="shared" si="178"/>
        <v>0.25400000000000006</v>
      </c>
      <c r="AQ206">
        <f t="shared" si="179"/>
        <v>0.7339</v>
      </c>
      <c r="AS206">
        <f t="shared" si="189"/>
        <v>9.9299999999999999E-2</v>
      </c>
      <c r="AT206">
        <f t="shared" si="190"/>
        <v>0.69230000000000003</v>
      </c>
      <c r="AU206">
        <f t="shared" si="191"/>
        <v>0.29820000000000002</v>
      </c>
      <c r="AV206">
        <f t="shared" si="192"/>
        <v>1.9599999999999999E-2</v>
      </c>
      <c r="AW206">
        <f t="shared" si="193"/>
        <v>0.50690000000000002</v>
      </c>
      <c r="AY206">
        <f t="shared" si="194"/>
        <v>9.4200000000000006E-2</v>
      </c>
      <c r="AZ206">
        <f t="shared" si="195"/>
        <v>0.6542</v>
      </c>
      <c r="BA206">
        <f t="shared" si="196"/>
        <v>0.26519999999999999</v>
      </c>
      <c r="BB206">
        <f t="shared" si="197"/>
        <v>8.3199999999999996E-2</v>
      </c>
      <c r="BC206">
        <f t="shared" si="198"/>
        <v>0.48859999999999998</v>
      </c>
      <c r="BE206">
        <f t="shared" si="199"/>
        <v>5.91E-2</v>
      </c>
      <c r="BF206">
        <f t="shared" si="200"/>
        <v>0.63929999999999998</v>
      </c>
      <c r="BG206">
        <f t="shared" si="201"/>
        <v>0.2092</v>
      </c>
      <c r="BH206">
        <f t="shared" si="202"/>
        <v>1.54E-2</v>
      </c>
      <c r="BI206">
        <f t="shared" si="203"/>
        <v>0.3664</v>
      </c>
      <c r="BK206">
        <f t="shared" si="204"/>
        <v>4.5600000000000002E-2</v>
      </c>
      <c r="BL206">
        <f t="shared" si="205"/>
        <v>0.6079</v>
      </c>
      <c r="BM206">
        <f t="shared" si="206"/>
        <v>0.21249999999999999</v>
      </c>
      <c r="BN206">
        <f t="shared" si="207"/>
        <v>8.9399999999999993E-2</v>
      </c>
      <c r="BO206">
        <f t="shared" si="208"/>
        <v>9.1899999999999996E-2</v>
      </c>
    </row>
    <row r="207" spans="1:67" x14ac:dyDescent="0.25">
      <c r="A207">
        <v>257</v>
      </c>
      <c r="B207">
        <v>0.5</v>
      </c>
      <c r="C207">
        <v>0.75</v>
      </c>
      <c r="D207">
        <v>0.81</v>
      </c>
      <c r="E207">
        <v>0.61</v>
      </c>
      <c r="F207">
        <v>0.26</v>
      </c>
      <c r="G207" t="s">
        <v>24</v>
      </c>
      <c r="H207">
        <f t="shared" si="180"/>
        <v>0.1033</v>
      </c>
      <c r="I207">
        <f t="shared" si="181"/>
        <v>8.0299999999999996E-2</v>
      </c>
      <c r="J207">
        <f t="shared" si="182"/>
        <v>0.161</v>
      </c>
      <c r="K207">
        <f t="shared" si="183"/>
        <v>0.37590000000000001</v>
      </c>
      <c r="L207">
        <f t="shared" si="157"/>
        <v>8.0299999999999996E-2</v>
      </c>
      <c r="M207" t="str">
        <f t="shared" si="158"/>
        <v>Low</v>
      </c>
      <c r="N207">
        <f t="shared" si="159"/>
        <v>0</v>
      </c>
      <c r="O207">
        <f t="shared" si="184"/>
        <v>0.50509999999999999</v>
      </c>
      <c r="P207">
        <f t="shared" si="185"/>
        <v>0.83330000000000004</v>
      </c>
      <c r="Q207">
        <f t="shared" si="186"/>
        <v>0.85260000000000002</v>
      </c>
      <c r="R207">
        <f t="shared" si="187"/>
        <v>0.61619999999999997</v>
      </c>
      <c r="S207">
        <f t="shared" si="188"/>
        <v>0.27960000000000002</v>
      </c>
      <c r="U207">
        <f t="shared" si="160"/>
        <v>0.32879999999999998</v>
      </c>
      <c r="V207">
        <f t="shared" si="161"/>
        <v>9.0899999999999995E-2</v>
      </c>
      <c r="W207">
        <f t="shared" si="162"/>
        <v>7.9600000000000004E-2</v>
      </c>
      <c r="X207">
        <f t="shared" si="163"/>
        <v>0.23749999999999999</v>
      </c>
      <c r="Y207">
        <f t="shared" si="164"/>
        <v>0.56299999999999994</v>
      </c>
      <c r="AA207">
        <f t="shared" si="165"/>
        <v>0.11940000000000001</v>
      </c>
      <c r="AB207">
        <f t="shared" si="166"/>
        <v>0.52310000000000001</v>
      </c>
      <c r="AC207">
        <f t="shared" si="167"/>
        <v>0.56520000000000004</v>
      </c>
      <c r="AD207">
        <f t="shared" si="168"/>
        <v>0.20499999999999999</v>
      </c>
      <c r="AE207">
        <f t="shared" si="169"/>
        <v>3.1199999999999999E-2</v>
      </c>
      <c r="AG207">
        <f t="shared" si="170"/>
        <v>4.36E-2</v>
      </c>
      <c r="AH207">
        <f t="shared" si="171"/>
        <v>4.8999999999999998E-3</v>
      </c>
      <c r="AI207">
        <f t="shared" si="172"/>
        <v>4.1000000000000003E-3</v>
      </c>
      <c r="AJ207">
        <f t="shared" si="173"/>
        <v>2.2800000000000001E-2</v>
      </c>
      <c r="AK207">
        <f t="shared" si="174"/>
        <v>0.1593</v>
      </c>
      <c r="AM207">
        <f t="shared" si="175"/>
        <v>0.17630000000000001</v>
      </c>
      <c r="AN207">
        <f t="shared" si="176"/>
        <v>0.74240000000000006</v>
      </c>
      <c r="AO207">
        <f t="shared" si="177"/>
        <v>0.77300000000000002</v>
      </c>
      <c r="AP207">
        <f t="shared" si="178"/>
        <v>0.37869999999999998</v>
      </c>
      <c r="AQ207">
        <f t="shared" si="179"/>
        <v>0.28339999999999993</v>
      </c>
      <c r="AS207">
        <f t="shared" si="189"/>
        <v>7.2499999999999995E-2</v>
      </c>
      <c r="AT207">
        <f t="shared" si="190"/>
        <v>0.50329999999999997</v>
      </c>
      <c r="AU207">
        <f t="shared" si="191"/>
        <v>0.49690000000000001</v>
      </c>
      <c r="AV207">
        <f t="shared" si="192"/>
        <v>0.15110000000000001</v>
      </c>
      <c r="AW207">
        <f t="shared" si="193"/>
        <v>2.6200000000000001E-2</v>
      </c>
      <c r="AY207">
        <f t="shared" si="194"/>
        <v>6.7400000000000002E-2</v>
      </c>
      <c r="AZ207">
        <f t="shared" si="195"/>
        <v>0.4652</v>
      </c>
      <c r="BA207">
        <f t="shared" si="196"/>
        <v>0.46389999999999998</v>
      </c>
      <c r="BB207">
        <f t="shared" si="197"/>
        <v>8.7499999999999994E-2</v>
      </c>
      <c r="BC207">
        <f t="shared" si="198"/>
        <v>7.9000000000000008E-3</v>
      </c>
      <c r="BE207">
        <f t="shared" si="199"/>
        <v>3.2300000000000002E-2</v>
      </c>
      <c r="BF207">
        <f t="shared" si="200"/>
        <v>0.45029999999999998</v>
      </c>
      <c r="BG207">
        <f t="shared" si="201"/>
        <v>0.40789999999999998</v>
      </c>
      <c r="BH207">
        <f t="shared" si="202"/>
        <v>0.15529999999999999</v>
      </c>
      <c r="BI207">
        <f t="shared" si="203"/>
        <v>0.1143</v>
      </c>
      <c r="BK207">
        <f t="shared" si="204"/>
        <v>1.8800000000000001E-2</v>
      </c>
      <c r="BL207">
        <f t="shared" si="205"/>
        <v>0.41889999999999999</v>
      </c>
      <c r="BM207">
        <f t="shared" si="206"/>
        <v>0.41120000000000001</v>
      </c>
      <c r="BN207">
        <f t="shared" si="207"/>
        <v>8.1299999999999997E-2</v>
      </c>
      <c r="BO207">
        <f t="shared" si="208"/>
        <v>0.38879999999999998</v>
      </c>
    </row>
    <row r="208" spans="1:67" x14ac:dyDescent="0.25">
      <c r="A208">
        <v>258</v>
      </c>
      <c r="B208">
        <v>0.66</v>
      </c>
      <c r="C208">
        <v>0.9</v>
      </c>
      <c r="D208">
        <v>0.76</v>
      </c>
      <c r="E208">
        <v>0.87</v>
      </c>
      <c r="F208">
        <v>0.74</v>
      </c>
      <c r="G208" t="s">
        <v>20</v>
      </c>
      <c r="H208">
        <f t="shared" si="180"/>
        <v>0.45200000000000001</v>
      </c>
      <c r="I208">
        <f t="shared" si="181"/>
        <v>0.42899999999999999</v>
      </c>
      <c r="J208">
        <f t="shared" si="182"/>
        <v>0.32750000000000001</v>
      </c>
      <c r="K208">
        <f t="shared" si="183"/>
        <v>0.1046</v>
      </c>
      <c r="L208">
        <f t="shared" si="157"/>
        <v>0.1046</v>
      </c>
      <c r="M208" t="str">
        <f t="shared" si="158"/>
        <v>High</v>
      </c>
      <c r="N208">
        <f t="shared" si="159"/>
        <v>1</v>
      </c>
      <c r="O208">
        <f t="shared" si="184"/>
        <v>0.66669999999999996</v>
      </c>
      <c r="P208">
        <f t="shared" si="185"/>
        <v>1</v>
      </c>
      <c r="Q208">
        <f t="shared" si="186"/>
        <v>0.8</v>
      </c>
      <c r="R208">
        <f t="shared" si="187"/>
        <v>0.87880000000000003</v>
      </c>
      <c r="S208">
        <f t="shared" si="188"/>
        <v>0.79569999999999996</v>
      </c>
      <c r="U208">
        <f t="shared" si="160"/>
        <v>0.2</v>
      </c>
      <c r="V208">
        <f t="shared" si="161"/>
        <v>0</v>
      </c>
      <c r="W208">
        <f t="shared" si="162"/>
        <v>0.1111</v>
      </c>
      <c r="X208">
        <f t="shared" si="163"/>
        <v>6.4500000000000002E-2</v>
      </c>
      <c r="Y208">
        <f t="shared" si="164"/>
        <v>0.1138</v>
      </c>
      <c r="AA208">
        <f t="shared" si="165"/>
        <v>0.25800000000000001</v>
      </c>
      <c r="AB208">
        <f t="shared" si="166"/>
        <v>1</v>
      </c>
      <c r="AC208">
        <f t="shared" si="167"/>
        <v>0.45660000000000001</v>
      </c>
      <c r="AD208">
        <f t="shared" si="168"/>
        <v>0.62739999999999996</v>
      </c>
      <c r="AE208">
        <f t="shared" si="169"/>
        <v>0.4486</v>
      </c>
      <c r="AG208">
        <f t="shared" si="170"/>
        <v>1.67E-2</v>
      </c>
      <c r="AH208">
        <f t="shared" si="171"/>
        <v>0</v>
      </c>
      <c r="AI208">
        <f t="shared" si="172"/>
        <v>6.6E-3</v>
      </c>
      <c r="AJ208">
        <f t="shared" si="173"/>
        <v>3.0999999999999999E-3</v>
      </c>
      <c r="AK208">
        <f t="shared" si="174"/>
        <v>6.7999999999999996E-3</v>
      </c>
      <c r="AM208">
        <f t="shared" si="175"/>
        <v>0.46669999999999995</v>
      </c>
      <c r="AN208">
        <f t="shared" si="176"/>
        <v>1</v>
      </c>
      <c r="AO208">
        <f t="shared" si="177"/>
        <v>0.68890000000000007</v>
      </c>
      <c r="AP208">
        <f t="shared" si="178"/>
        <v>0.81430000000000002</v>
      </c>
      <c r="AQ208">
        <f t="shared" si="179"/>
        <v>0.68189999999999995</v>
      </c>
      <c r="AS208">
        <f t="shared" si="189"/>
        <v>0.21110000000000001</v>
      </c>
      <c r="AT208">
        <f t="shared" si="190"/>
        <v>0.98019999999999996</v>
      </c>
      <c r="AU208">
        <f t="shared" si="191"/>
        <v>0.38829999999999998</v>
      </c>
      <c r="AV208">
        <f t="shared" si="192"/>
        <v>0.57350000000000001</v>
      </c>
      <c r="AW208">
        <f t="shared" si="193"/>
        <v>0.44359999999999999</v>
      </c>
      <c r="AY208">
        <f t="shared" si="194"/>
        <v>0.20599999999999999</v>
      </c>
      <c r="AZ208">
        <f t="shared" si="195"/>
        <v>0.94210000000000005</v>
      </c>
      <c r="BA208">
        <f t="shared" si="196"/>
        <v>0.3553</v>
      </c>
      <c r="BB208">
        <f t="shared" si="197"/>
        <v>0.50990000000000002</v>
      </c>
      <c r="BC208">
        <f t="shared" si="198"/>
        <v>0.42530000000000001</v>
      </c>
      <c r="BE208">
        <f t="shared" si="199"/>
        <v>0.1709</v>
      </c>
      <c r="BF208">
        <f t="shared" si="200"/>
        <v>0.92720000000000002</v>
      </c>
      <c r="BG208">
        <f t="shared" si="201"/>
        <v>0.29930000000000001</v>
      </c>
      <c r="BH208">
        <f t="shared" si="202"/>
        <v>0.57769999999999999</v>
      </c>
      <c r="BI208">
        <f t="shared" si="203"/>
        <v>0.30309999999999998</v>
      </c>
      <c r="BK208">
        <f t="shared" si="204"/>
        <v>0.15740000000000001</v>
      </c>
      <c r="BL208">
        <f t="shared" si="205"/>
        <v>0.89580000000000004</v>
      </c>
      <c r="BM208">
        <f t="shared" si="206"/>
        <v>0.30259999999999998</v>
      </c>
      <c r="BN208">
        <f t="shared" si="207"/>
        <v>0.50370000000000004</v>
      </c>
      <c r="BO208">
        <f t="shared" si="208"/>
        <v>2.86E-2</v>
      </c>
    </row>
    <row r="209" spans="1:44" x14ac:dyDescent="0.25">
      <c r="A209" t="s">
        <v>49</v>
      </c>
      <c r="U209">
        <f t="shared" si="160"/>
        <v>1</v>
      </c>
      <c r="V209">
        <f t="shared" si="161"/>
        <v>1</v>
      </c>
      <c r="W209">
        <f t="shared" si="162"/>
        <v>1</v>
      </c>
      <c r="X209">
        <f t="shared" si="163"/>
        <v>1</v>
      </c>
      <c r="Y209">
        <f t="shared" si="164"/>
        <v>1</v>
      </c>
      <c r="AA209">
        <f t="shared" si="165"/>
        <v>0</v>
      </c>
      <c r="AB209">
        <f t="shared" si="166"/>
        <v>0</v>
      </c>
      <c r="AC209">
        <f t="shared" si="167"/>
        <v>0</v>
      </c>
      <c r="AD209">
        <f t="shared" si="168"/>
        <v>0</v>
      </c>
      <c r="AE209">
        <f t="shared" si="169"/>
        <v>0</v>
      </c>
      <c r="AG209">
        <f t="shared" si="170"/>
        <v>1</v>
      </c>
      <c r="AH209">
        <f t="shared" si="171"/>
        <v>1</v>
      </c>
      <c r="AI209">
        <f t="shared" si="172"/>
        <v>1</v>
      </c>
      <c r="AJ209">
        <f t="shared" si="173"/>
        <v>1</v>
      </c>
      <c r="AK209">
        <f t="shared" si="174"/>
        <v>1</v>
      </c>
      <c r="AM209">
        <f t="shared" si="175"/>
        <v>1</v>
      </c>
      <c r="AN209">
        <f t="shared" si="176"/>
        <v>1</v>
      </c>
      <c r="AO209">
        <f t="shared" si="177"/>
        <v>1</v>
      </c>
      <c r="AP209">
        <f t="shared" si="178"/>
        <v>1</v>
      </c>
      <c r="AQ209">
        <f t="shared" si="179"/>
        <v>1</v>
      </c>
    </row>
    <row r="210" spans="1:44" x14ac:dyDescent="0.25">
      <c r="A210" t="s">
        <v>50</v>
      </c>
      <c r="U210">
        <f t="shared" si="160"/>
        <v>1</v>
      </c>
      <c r="V210">
        <f t="shared" si="161"/>
        <v>1</v>
      </c>
      <c r="W210">
        <f t="shared" si="162"/>
        <v>1</v>
      </c>
      <c r="X210">
        <f t="shared" si="163"/>
        <v>1</v>
      </c>
      <c r="Y210">
        <f t="shared" si="164"/>
        <v>1</v>
      </c>
      <c r="AA210">
        <f t="shared" si="165"/>
        <v>0</v>
      </c>
      <c r="AB210">
        <f t="shared" si="166"/>
        <v>0</v>
      </c>
      <c r="AC210">
        <f t="shared" si="167"/>
        <v>0</v>
      </c>
      <c r="AD210">
        <f t="shared" si="168"/>
        <v>0</v>
      </c>
      <c r="AE210">
        <f t="shared" si="169"/>
        <v>0</v>
      </c>
      <c r="AG210">
        <f t="shared" si="170"/>
        <v>1</v>
      </c>
      <c r="AH210">
        <f t="shared" si="171"/>
        <v>1</v>
      </c>
      <c r="AI210">
        <f t="shared" si="172"/>
        <v>1</v>
      </c>
      <c r="AJ210">
        <f t="shared" si="173"/>
        <v>1</v>
      </c>
      <c r="AK210">
        <f t="shared" si="174"/>
        <v>1</v>
      </c>
      <c r="AM210">
        <f t="shared" si="175"/>
        <v>1</v>
      </c>
      <c r="AN210">
        <f t="shared" si="176"/>
        <v>1</v>
      </c>
      <c r="AO210">
        <f t="shared" si="177"/>
        <v>1</v>
      </c>
      <c r="AP210">
        <f t="shared" si="178"/>
        <v>1</v>
      </c>
      <c r="AQ210">
        <f t="shared" si="179"/>
        <v>1</v>
      </c>
    </row>
    <row r="211" spans="1:44" x14ac:dyDescent="0.25">
      <c r="A211" t="s">
        <v>49</v>
      </c>
      <c r="B211">
        <v>0</v>
      </c>
      <c r="C211">
        <v>0</v>
      </c>
      <c r="D211">
        <v>0</v>
      </c>
      <c r="E211">
        <v>0</v>
      </c>
      <c r="F211">
        <v>0</v>
      </c>
      <c r="N211">
        <f>ROUND(SUM(N4:N210)/255,4)</f>
        <v>0.63529999999999998</v>
      </c>
      <c r="AL211" t="s">
        <v>89</v>
      </c>
      <c r="AM211">
        <f>ROUND(SUM(AM4:AM208)/206,4)</f>
        <v>0.29099999999999998</v>
      </c>
      <c r="AN211">
        <f>ROUND(SUM(AN4:AN208)/206,4)</f>
        <v>0.4007</v>
      </c>
      <c r="AO211">
        <f>ROUND(SUM(AO4:AO208)/206,4)</f>
        <v>0.44069999999999998</v>
      </c>
      <c r="AP211">
        <f>ROUND(SUM(AP4:AP208)/206,4)</f>
        <v>0.42280000000000001</v>
      </c>
      <c r="AQ211">
        <f>ROUND(SUM(AQ4:AQ208)/206,4)</f>
        <v>0.47810000000000002</v>
      </c>
      <c r="AR211">
        <f>SUM(AM211:AQ211)</f>
        <v>2.0333000000000001</v>
      </c>
    </row>
    <row r="212" spans="1:44" x14ac:dyDescent="0.25">
      <c r="A212" t="s">
        <v>50</v>
      </c>
      <c r="B212">
        <v>0.99</v>
      </c>
      <c r="C212">
        <v>0.9</v>
      </c>
      <c r="D212">
        <v>0.95</v>
      </c>
      <c r="E212">
        <v>0.99</v>
      </c>
      <c r="F212">
        <v>0.93</v>
      </c>
      <c r="AK212" t="s">
        <v>86</v>
      </c>
      <c r="AL212" t="s">
        <v>85</v>
      </c>
      <c r="AM212">
        <f>B2</f>
        <v>1E-4</v>
      </c>
      <c r="AN212">
        <f>C2</f>
        <v>1.6400000000000001E-2</v>
      </c>
      <c r="AO212">
        <f>D2</f>
        <v>0.13289999999999999</v>
      </c>
      <c r="AP212">
        <f>E2</f>
        <v>5.3400000000000003E-2</v>
      </c>
      <c r="AQ212">
        <f>F2</f>
        <v>0.79730000000000001</v>
      </c>
      <c r="AR212">
        <f>SUM(AM212:AQ212)</f>
        <v>1.0001</v>
      </c>
    </row>
    <row r="213" spans="1:44" x14ac:dyDescent="0.25">
      <c r="AA213" t="s">
        <v>94</v>
      </c>
      <c r="AL213" t="s">
        <v>88</v>
      </c>
      <c r="AM213">
        <f>AM211*AM212</f>
        <v>2.9099999999999999E-5</v>
      </c>
      <c r="AN213">
        <f>AN211*AN212</f>
        <v>6.5714800000000002E-3</v>
      </c>
      <c r="AO213">
        <f>AO211*AO212</f>
        <v>5.8569029999999994E-2</v>
      </c>
      <c r="AP213">
        <f>AP211*AP212</f>
        <v>2.257752E-2</v>
      </c>
      <c r="AQ213">
        <f>AQ211*AQ212</f>
        <v>0.38118913000000004</v>
      </c>
      <c r="AR213">
        <f>SUM(AM213:AQ213)</f>
        <v>0.46893626000000005</v>
      </c>
    </row>
    <row r="214" spans="1:44" x14ac:dyDescent="0.25">
      <c r="A214" t="s">
        <v>43</v>
      </c>
      <c r="B214">
        <v>0.30599999999999999</v>
      </c>
      <c r="C214">
        <v>0.19800000000000001</v>
      </c>
      <c r="D214">
        <v>0.36599999999999999</v>
      </c>
      <c r="E214">
        <v>0.35899999999999999</v>
      </c>
      <c r="F214">
        <v>9.0999999999999998E-2</v>
      </c>
      <c r="O214">
        <f>ROUND((B214-B$211)/(B$212-B$211),4)</f>
        <v>0.30909999999999999</v>
      </c>
      <c r="P214">
        <f t="shared" si="185"/>
        <v>0.22</v>
      </c>
      <c r="Q214">
        <f t="shared" si="186"/>
        <v>0.38529999999999998</v>
      </c>
      <c r="R214">
        <f t="shared" si="187"/>
        <v>0.36259999999999998</v>
      </c>
      <c r="S214">
        <f t="shared" si="188"/>
        <v>9.7799999999999998E-2</v>
      </c>
      <c r="U214">
        <v>0.49249999999999999</v>
      </c>
      <c r="V214">
        <v>0.63929999999999998</v>
      </c>
      <c r="W214">
        <v>0.42630000000000001</v>
      </c>
      <c r="X214">
        <v>0.46779999999999999</v>
      </c>
      <c r="Y214">
        <v>0.83169999999999999</v>
      </c>
      <c r="AA214">
        <v>4.6899999999999997E-2</v>
      </c>
      <c r="AB214">
        <v>1.9800000000000002E-2</v>
      </c>
      <c r="AC214">
        <v>6.83E-2</v>
      </c>
      <c r="AD214">
        <v>5.3900000000000003E-2</v>
      </c>
      <c r="AE214">
        <v>5.0000000000000001E-3</v>
      </c>
      <c r="AL214" t="s">
        <v>87</v>
      </c>
      <c r="AM214">
        <f>ROUND(AM213/$AR$213,4)</f>
        <v>1E-4</v>
      </c>
      <c r="AN214">
        <f>ROUND(AN213/$AR$213,4)</f>
        <v>1.4E-2</v>
      </c>
      <c r="AO214">
        <f>ROUND(AO213/$AR$213,4)</f>
        <v>0.1249</v>
      </c>
      <c r="AP214">
        <f>ROUND(AP213/$AR$213,4)</f>
        <v>4.8099999999999997E-2</v>
      </c>
      <c r="AQ214">
        <f>ROUND(AQ213/$AR$213,4)</f>
        <v>0.81289999999999996</v>
      </c>
      <c r="AR214">
        <f>SUM(AM214:AQ214)</f>
        <v>1</v>
      </c>
    </row>
    <row r="215" spans="1:44" x14ac:dyDescent="0.25">
      <c r="A215" t="s">
        <v>48</v>
      </c>
      <c r="B215">
        <v>0.32100000000000001</v>
      </c>
      <c r="C215">
        <v>0.33700000000000002</v>
      </c>
      <c r="D215">
        <v>0.43099999999999999</v>
      </c>
      <c r="E215">
        <v>0.497</v>
      </c>
      <c r="F215">
        <v>0.23799999999999999</v>
      </c>
      <c r="O215">
        <f t="shared" si="184"/>
        <v>0.32419999999999999</v>
      </c>
      <c r="P215">
        <f t="shared" si="185"/>
        <v>0.37440000000000001</v>
      </c>
      <c r="Q215">
        <f t="shared" si="186"/>
        <v>0.45369999999999999</v>
      </c>
      <c r="R215">
        <f t="shared" si="187"/>
        <v>0.502</v>
      </c>
      <c r="S215">
        <f t="shared" si="188"/>
        <v>0.25590000000000002</v>
      </c>
      <c r="U215">
        <v>0.47420000000000001</v>
      </c>
      <c r="V215">
        <v>0.45519999999999999</v>
      </c>
      <c r="W215">
        <v>0.35720000000000002</v>
      </c>
      <c r="X215">
        <v>0.33160000000000001</v>
      </c>
      <c r="Y215">
        <v>0.61240000000000006</v>
      </c>
      <c r="AA215">
        <v>5.1999999999999998E-2</v>
      </c>
      <c r="AB215">
        <v>5.79E-2</v>
      </c>
      <c r="AC215">
        <v>0.1013</v>
      </c>
      <c r="AD215">
        <v>0.11749999999999999</v>
      </c>
      <c r="AE215">
        <v>2.3300000000000001E-2</v>
      </c>
    </row>
    <row r="216" spans="1:44" x14ac:dyDescent="0.25">
      <c r="A216" t="s">
        <v>44</v>
      </c>
      <c r="B216">
        <v>0.40100000000000002</v>
      </c>
      <c r="C216">
        <v>0.372</v>
      </c>
      <c r="D216">
        <v>0.51</v>
      </c>
      <c r="E216">
        <v>0.34599999999999997</v>
      </c>
      <c r="F216">
        <v>0.53900000000000003</v>
      </c>
      <c r="O216">
        <f t="shared" si="184"/>
        <v>0.40510000000000002</v>
      </c>
      <c r="P216">
        <f t="shared" si="185"/>
        <v>0.4133</v>
      </c>
      <c r="Q216">
        <f t="shared" si="186"/>
        <v>0.53680000000000005</v>
      </c>
      <c r="R216">
        <f t="shared" si="187"/>
        <v>0.34949999999999998</v>
      </c>
      <c r="S216">
        <f t="shared" si="188"/>
        <v>0.5796</v>
      </c>
      <c r="U216">
        <v>0.38350000000000001</v>
      </c>
      <c r="V216">
        <v>0.41510000000000002</v>
      </c>
      <c r="W216">
        <v>0.28170000000000001</v>
      </c>
      <c r="X216">
        <v>0.48199999999999998</v>
      </c>
      <c r="Y216">
        <v>0.29499999999999998</v>
      </c>
      <c r="AA216">
        <v>8.7099999999999997E-2</v>
      </c>
      <c r="AB216">
        <v>7.2800000000000004E-2</v>
      </c>
      <c r="AC216">
        <v>0.1573</v>
      </c>
      <c r="AD216">
        <v>4.9700000000000001E-2</v>
      </c>
      <c r="AE216">
        <v>0.14549999999999999</v>
      </c>
    </row>
    <row r="217" spans="1:44" x14ac:dyDescent="0.25">
      <c r="A217" t="s">
        <v>45</v>
      </c>
      <c r="B217">
        <v>0.42499999999999999</v>
      </c>
      <c r="C217">
        <v>0.43099999999999999</v>
      </c>
      <c r="D217">
        <v>0.50600000000000001</v>
      </c>
      <c r="E217">
        <v>0.50700000000000001</v>
      </c>
      <c r="F217">
        <v>0.77200000000000002</v>
      </c>
      <c r="O217">
        <f t="shared" si="184"/>
        <v>0.42930000000000001</v>
      </c>
      <c r="P217">
        <f t="shared" si="185"/>
        <v>0.47889999999999999</v>
      </c>
      <c r="Q217">
        <f t="shared" si="186"/>
        <v>0.53259999999999996</v>
      </c>
      <c r="R217">
        <f t="shared" si="187"/>
        <v>0.5121</v>
      </c>
      <c r="S217">
        <f t="shared" si="188"/>
        <v>0.83009999999999995</v>
      </c>
      <c r="U217">
        <v>0.35849999999999999</v>
      </c>
      <c r="V217">
        <v>0.35239999999999999</v>
      </c>
      <c r="W217">
        <v>0.2853</v>
      </c>
      <c r="X217">
        <v>0.32269999999999999</v>
      </c>
      <c r="Y217">
        <v>0.1237</v>
      </c>
      <c r="AA217">
        <v>0.10059999999999999</v>
      </c>
      <c r="AB217">
        <v>0.1042</v>
      </c>
      <c r="AC217">
        <v>0.154</v>
      </c>
      <c r="AD217">
        <v>0.1237</v>
      </c>
      <c r="AE217">
        <v>0.42</v>
      </c>
    </row>
    <row r="220" spans="1:44" x14ac:dyDescent="0.25">
      <c r="A220" t="s">
        <v>100</v>
      </c>
    </row>
    <row r="221" spans="1:44" x14ac:dyDescent="0.25">
      <c r="A221" t="s">
        <v>100</v>
      </c>
      <c r="B221">
        <v>1E-4</v>
      </c>
      <c r="C221">
        <v>1.29E-2</v>
      </c>
      <c r="D221">
        <v>0.1208</v>
      </c>
      <c r="E221">
        <v>4.5699999999999998E-2</v>
      </c>
      <c r="F221">
        <v>0.82050000000000001</v>
      </c>
    </row>
  </sheetData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76"/>
  <sheetViews>
    <sheetView topLeftCell="A64" workbookViewId="0">
      <selection activeCell="K79" sqref="K79"/>
    </sheetView>
  </sheetViews>
  <sheetFormatPr defaultRowHeight="15" x14ac:dyDescent="0.25"/>
  <cols>
    <col min="9" max="9" width="24.42578125" bestFit="1" customWidth="1"/>
    <col min="10" max="10" width="14.85546875" bestFit="1" customWidth="1"/>
    <col min="13" max="13" width="12" bestFit="1" customWidth="1"/>
  </cols>
  <sheetData>
    <row r="1" spans="1:67" x14ac:dyDescent="0.25">
      <c r="B1">
        <f>'Train_80%'!B2</f>
        <v>1E-4</v>
      </c>
      <c r="C1">
        <f>'Train_80%'!C2</f>
        <v>1.6400000000000001E-2</v>
      </c>
      <c r="D1">
        <f>'Train_80%'!D2</f>
        <v>0.13289999999999999</v>
      </c>
      <c r="E1">
        <f>'Train_80%'!E2</f>
        <v>5.3400000000000003E-2</v>
      </c>
      <c r="F1">
        <f>'Train_80%'!F2</f>
        <v>0.79730000000000001</v>
      </c>
      <c r="N1">
        <f>N60</f>
        <v>0.88680000000000003</v>
      </c>
      <c r="O1" t="s">
        <v>31</v>
      </c>
      <c r="U1" t="s">
        <v>32</v>
      </c>
      <c r="AA1" t="s">
        <v>33</v>
      </c>
      <c r="AB1" t="s">
        <v>34</v>
      </c>
      <c r="AG1" t="s">
        <v>35</v>
      </c>
      <c r="AN1" t="s">
        <v>30</v>
      </c>
      <c r="AS1" t="s">
        <v>43</v>
      </c>
      <c r="AY1" t="s">
        <v>21</v>
      </c>
      <c r="BE1" t="s">
        <v>24</v>
      </c>
      <c r="BK1" t="s">
        <v>20</v>
      </c>
    </row>
    <row r="2" spans="1:67" x14ac:dyDescent="0.25">
      <c r="A2" t="s">
        <v>91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21</v>
      </c>
      <c r="J2" t="s">
        <v>24</v>
      </c>
      <c r="K2" t="s">
        <v>20</v>
      </c>
      <c r="L2" t="s">
        <v>63</v>
      </c>
      <c r="M2" t="s">
        <v>64</v>
      </c>
      <c r="N2" t="s">
        <v>57</v>
      </c>
      <c r="O2" t="s">
        <v>7</v>
      </c>
      <c r="P2" t="s">
        <v>8</v>
      </c>
      <c r="Q2" t="s">
        <v>9</v>
      </c>
      <c r="R2" t="s">
        <v>10</v>
      </c>
      <c r="S2" t="s">
        <v>11</v>
      </c>
      <c r="U2" t="s">
        <v>7</v>
      </c>
      <c r="V2" t="s">
        <v>8</v>
      </c>
      <c r="W2" t="s">
        <v>9</v>
      </c>
      <c r="X2" t="s">
        <v>10</v>
      </c>
      <c r="Y2" t="s">
        <v>11</v>
      </c>
      <c r="AA2" t="s">
        <v>7</v>
      </c>
      <c r="AB2" t="s">
        <v>8</v>
      </c>
      <c r="AC2" t="s">
        <v>9</v>
      </c>
      <c r="AD2" t="s">
        <v>10</v>
      </c>
      <c r="AE2" t="s">
        <v>11</v>
      </c>
      <c r="AG2" t="s">
        <v>7</v>
      </c>
      <c r="AH2" t="s">
        <v>8</v>
      </c>
      <c r="AI2" t="s">
        <v>9</v>
      </c>
      <c r="AJ2" t="s">
        <v>10</v>
      </c>
      <c r="AK2" t="s">
        <v>11</v>
      </c>
      <c r="AM2" t="s">
        <v>7</v>
      </c>
      <c r="AN2" t="s">
        <v>8</v>
      </c>
      <c r="AO2" t="s">
        <v>9</v>
      </c>
      <c r="AP2" t="s">
        <v>10</v>
      </c>
      <c r="AQ2" t="s">
        <v>11</v>
      </c>
      <c r="AS2" t="s">
        <v>7</v>
      </c>
      <c r="AT2" t="s">
        <v>8</v>
      </c>
      <c r="AU2" t="s">
        <v>9</v>
      </c>
      <c r="AV2" t="s">
        <v>10</v>
      </c>
      <c r="AW2" t="s">
        <v>11</v>
      </c>
      <c r="AY2" t="s">
        <v>7</v>
      </c>
      <c r="AZ2" t="s">
        <v>8</v>
      </c>
      <c r="BA2" t="s">
        <v>9</v>
      </c>
      <c r="BB2" t="s">
        <v>10</v>
      </c>
      <c r="BC2" t="s">
        <v>11</v>
      </c>
      <c r="BE2" t="s">
        <v>7</v>
      </c>
      <c r="BF2" t="s">
        <v>8</v>
      </c>
      <c r="BG2" t="s">
        <v>9</v>
      </c>
      <c r="BH2" t="s">
        <v>10</v>
      </c>
      <c r="BI2" t="s">
        <v>11</v>
      </c>
      <c r="BK2" t="s">
        <v>7</v>
      </c>
      <c r="BL2" t="s">
        <v>8</v>
      </c>
      <c r="BM2" t="s">
        <v>9</v>
      </c>
      <c r="BN2" t="s">
        <v>10</v>
      </c>
      <c r="BO2" t="s">
        <v>11</v>
      </c>
    </row>
    <row r="3" spans="1:67" x14ac:dyDescent="0.2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 t="s">
        <v>13</v>
      </c>
      <c r="H3">
        <f>ROUND(SUMPRODUCT($B$1:$F$1,AS3:AW3),4)</f>
        <v>1.5800000000000002E-2</v>
      </c>
      <c r="I3">
        <f>ROUND(SUMPRODUCT($B$1:$F$1,AY3:BC3),4)</f>
        <v>4.0300000000000002E-2</v>
      </c>
      <c r="J3">
        <f>ROUND(SUMPRODUCT($B$1:$F$1,BE3:BI3),4)</f>
        <v>0.16009999999999999</v>
      </c>
      <c r="K3">
        <f>ROUND(SUMPRODUCT($B$1:$F$1,BK3:BO3),4)</f>
        <v>0.43819999999999998</v>
      </c>
      <c r="L3">
        <f t="shared" ref="L3" si="0">MIN(H3:K3)</f>
        <v>1.5800000000000002E-2</v>
      </c>
      <c r="M3" t="str">
        <f>IF(L3=H3,$H$2,IF(L3=I3,$I$2,IF(L3=J3,$J$2,$K$2)))</f>
        <v>very_low</v>
      </c>
      <c r="N3">
        <f t="shared" ref="N3:N9" si="1">IF(M3=G3,1,0)</f>
        <v>1</v>
      </c>
      <c r="O3">
        <f>ROUND((B3-B$57)/(B$58-B$57),4)</f>
        <v>0</v>
      </c>
      <c r="P3">
        <f t="shared" ref="P3:S3" si="2">ROUND((C3-C$57)/(C$58-C$57),4)</f>
        <v>0</v>
      </c>
      <c r="Q3">
        <f t="shared" si="2"/>
        <v>0</v>
      </c>
      <c r="R3">
        <f t="shared" si="2"/>
        <v>0</v>
      </c>
      <c r="S3">
        <f t="shared" si="2"/>
        <v>0</v>
      </c>
      <c r="U3">
        <f t="shared" ref="U3:Y9" si="3">ROUND((1-O3)/(1+O3),4)</f>
        <v>1</v>
      </c>
      <c r="V3">
        <f t="shared" si="3"/>
        <v>1</v>
      </c>
      <c r="W3">
        <f t="shared" si="3"/>
        <v>1</v>
      </c>
      <c r="X3">
        <f t="shared" si="3"/>
        <v>1</v>
      </c>
      <c r="Y3">
        <f t="shared" si="3"/>
        <v>1</v>
      </c>
      <c r="AA3">
        <f t="shared" ref="AA3:AE9" si="4">ROUND((3+O3*2+O3^2-U3-2*U3^2)*EXP(2*O3-2*U3-2)/6,4)</f>
        <v>0</v>
      </c>
      <c r="AB3">
        <f t="shared" si="4"/>
        <v>0</v>
      </c>
      <c r="AC3">
        <f t="shared" si="4"/>
        <v>0</v>
      </c>
      <c r="AD3">
        <f t="shared" si="4"/>
        <v>0</v>
      </c>
      <c r="AE3">
        <f t="shared" si="4"/>
        <v>0</v>
      </c>
      <c r="AG3">
        <f t="shared" ref="AG3:AK9" si="5">ROUND((3+2*U3+U3^2-O3-2*O3^2)*EXP(-2*O3+2*U3-2)/6,4)</f>
        <v>1</v>
      </c>
      <c r="AH3">
        <f t="shared" si="5"/>
        <v>1</v>
      </c>
      <c r="AI3">
        <f t="shared" si="5"/>
        <v>1</v>
      </c>
      <c r="AJ3">
        <f t="shared" si="5"/>
        <v>1</v>
      </c>
      <c r="AK3">
        <f t="shared" si="5"/>
        <v>1</v>
      </c>
      <c r="AM3">
        <f t="shared" ref="AM3:AQ9" si="6">ABS(O3-U3)</f>
        <v>1</v>
      </c>
      <c r="AN3">
        <f t="shared" si="6"/>
        <v>1</v>
      </c>
      <c r="AO3">
        <f t="shared" si="6"/>
        <v>1</v>
      </c>
      <c r="AP3">
        <f t="shared" si="6"/>
        <v>1</v>
      </c>
      <c r="AQ3">
        <f t="shared" si="6"/>
        <v>1</v>
      </c>
      <c r="AS3">
        <f>ABS(ROUND(AA3-AA$61,4))</f>
        <v>3.8300000000000001E-2</v>
      </c>
      <c r="AT3">
        <f>ABS(ROUND(AB3-AB$61,4))</f>
        <v>1.9800000000000002E-2</v>
      </c>
      <c r="AU3">
        <f>ABS(ROUND(AC3-AC$61,4))</f>
        <v>6.1800000000000001E-2</v>
      </c>
      <c r="AV3">
        <f>ABS(ROUND(AD3-AD$61,4))</f>
        <v>5.3900000000000003E-2</v>
      </c>
      <c r="AW3">
        <f>ABS(ROUND(AE3-AE$61,4))</f>
        <v>5.4999999999999997E-3</v>
      </c>
      <c r="AY3">
        <f>ABS(ROUND(AA3-AA$62,4))</f>
        <v>4.2299999999999997E-2</v>
      </c>
      <c r="AZ3">
        <f>ABS(ROUND(AB3-AB$62,4))</f>
        <v>5.79E-2</v>
      </c>
      <c r="BA3">
        <f>ABS(ROUND(AC3-AC$62,4))</f>
        <v>9.11E-2</v>
      </c>
      <c r="BB3">
        <f>ABS(ROUND(AD3-AD$62,4))</f>
        <v>0.11749999999999999</v>
      </c>
      <c r="BC3">
        <f>ABS(ROUND(AE3-AE$62,4))</f>
        <v>2.63E-2</v>
      </c>
      <c r="BE3">
        <f>ABS(ROUND(AA3-AA$63,4))</f>
        <v>6.9400000000000003E-2</v>
      </c>
      <c r="BF3">
        <f>ABS(ROUND(AB3-AB$63,4))</f>
        <v>7.2800000000000004E-2</v>
      </c>
      <c r="BG3">
        <f>ABS(ROUND(AC3-AC$63,4))</f>
        <v>0.1401</v>
      </c>
      <c r="BH3">
        <f>ABS(ROUND(AD3-AD$63,4))</f>
        <v>4.9700000000000001E-2</v>
      </c>
      <c r="BI3">
        <f>ABS(ROUND(AE3-AE$63,4))</f>
        <v>0.1726</v>
      </c>
      <c r="BK3">
        <f>ABS(ROUND(AA3-AA$64,4))</f>
        <v>7.9600000000000004E-2</v>
      </c>
      <c r="BL3">
        <f>ABS(ROUND(AB3-AB$64,4))</f>
        <v>0.1042</v>
      </c>
      <c r="BM3">
        <f>ABS(ROUND(AC3-AC$64,4))</f>
        <v>0.13719999999999999</v>
      </c>
      <c r="BN3">
        <f>ABS(ROUND(AD3-AD$64,4))</f>
        <v>0.1237</v>
      </c>
      <c r="BO3">
        <f>ABS(ROUND(AE3-AE$64,4))</f>
        <v>0.51629999999999998</v>
      </c>
    </row>
    <row r="4" spans="1:67" x14ac:dyDescent="0.25">
      <c r="A4">
        <v>8</v>
      </c>
      <c r="B4">
        <v>0.15</v>
      </c>
      <c r="C4">
        <v>0.02</v>
      </c>
      <c r="D4">
        <v>0.34</v>
      </c>
      <c r="E4">
        <v>0.4</v>
      </c>
      <c r="F4">
        <v>0.01</v>
      </c>
      <c r="G4" t="s">
        <v>13</v>
      </c>
      <c r="H4">
        <f t="shared" ref="H4:H55" si="7">ROUND(SUMPRODUCT($B$1:$F$1,AS4:AW4),4)</f>
        <v>6.4000000000000003E-3</v>
      </c>
      <c r="I4">
        <f t="shared" ref="I4:I55" si="8">ROUND(SUMPRODUCT($B$1:$F$1,AY4:BC4),4)</f>
        <v>2.93E-2</v>
      </c>
      <c r="J4">
        <f t="shared" ref="J4:J55" si="9">ROUND(SUMPRODUCT($B$1:$F$1,BE4:BI4),4)</f>
        <v>0.1512</v>
      </c>
      <c r="K4">
        <f t="shared" ref="K4:K55" si="10">ROUND(SUMPRODUCT($B$1:$F$1,BK4:BO4),4)</f>
        <v>0.42720000000000002</v>
      </c>
      <c r="L4">
        <f t="shared" ref="L4:L55" si="11">MIN(H4:K4)</f>
        <v>6.4000000000000003E-3</v>
      </c>
      <c r="M4" t="str">
        <f t="shared" ref="M4:M55" si="12">IF(L4=H4,$H$2,IF(L4=I4,$I$2,IF(L4=J4,$J$2,$K$2)))</f>
        <v>very_low</v>
      </c>
      <c r="N4">
        <f t="shared" si="1"/>
        <v>1</v>
      </c>
      <c r="O4">
        <f t="shared" ref="O4:O55" si="13">ROUND((B4-B$57)/(B$58-B$57),4)</f>
        <v>0.1515</v>
      </c>
      <c r="P4">
        <f t="shared" ref="P4:P55" si="14">ROUND((C4-C$57)/(C$58-C$57),4)</f>
        <v>2.2200000000000001E-2</v>
      </c>
      <c r="Q4">
        <f t="shared" ref="Q4:Q55" si="15">ROUND((D4-D$57)/(D$58-D$57),4)</f>
        <v>0.3579</v>
      </c>
      <c r="R4">
        <f t="shared" ref="R4:R55" si="16">ROUND((E4-E$57)/(E$58-E$57),4)</f>
        <v>0.40400000000000003</v>
      </c>
      <c r="S4">
        <f t="shared" ref="S4:S55" si="17">ROUND((F4-F$57)/(F$58-F$57),4)</f>
        <v>1.0800000000000001E-2</v>
      </c>
      <c r="U4">
        <f t="shared" si="3"/>
        <v>0.7369</v>
      </c>
      <c r="V4">
        <f t="shared" si="3"/>
        <v>0.95660000000000001</v>
      </c>
      <c r="W4">
        <f t="shared" si="3"/>
        <v>0.47289999999999999</v>
      </c>
      <c r="X4">
        <f t="shared" si="3"/>
        <v>0.42449999999999999</v>
      </c>
      <c r="Y4">
        <f t="shared" si="3"/>
        <v>0.97860000000000003</v>
      </c>
      <c r="AA4">
        <f t="shared" si="4"/>
        <v>1.0500000000000001E-2</v>
      </c>
      <c r="AB4">
        <f t="shared" si="4"/>
        <v>8.9999999999999998E-4</v>
      </c>
      <c r="AC4">
        <f t="shared" si="4"/>
        <v>5.2400000000000002E-2</v>
      </c>
      <c r="AD4">
        <f t="shared" si="4"/>
        <v>6.9000000000000006E-2</v>
      </c>
      <c r="AE4">
        <f t="shared" si="4"/>
        <v>4.0000000000000002E-4</v>
      </c>
      <c r="AG4">
        <f t="shared" si="5"/>
        <v>0.35049999999999998</v>
      </c>
      <c r="AH4">
        <f t="shared" si="5"/>
        <v>0.84860000000000002</v>
      </c>
      <c r="AI4">
        <f t="shared" si="5"/>
        <v>0.1009</v>
      </c>
      <c r="AJ4">
        <f t="shared" si="5"/>
        <v>7.7499999999999999E-2</v>
      </c>
      <c r="AK4">
        <f t="shared" si="5"/>
        <v>0.92259999999999998</v>
      </c>
      <c r="AM4">
        <f t="shared" si="6"/>
        <v>0.58540000000000003</v>
      </c>
      <c r="AN4">
        <f t="shared" si="6"/>
        <v>0.93440000000000001</v>
      </c>
      <c r="AO4">
        <f t="shared" si="6"/>
        <v>0.11499999999999999</v>
      </c>
      <c r="AP4">
        <f t="shared" si="6"/>
        <v>2.0499999999999963E-2</v>
      </c>
      <c r="AQ4">
        <f t="shared" si="6"/>
        <v>0.96779999999999999</v>
      </c>
      <c r="AS4">
        <f t="shared" ref="AS4:AS55" si="18">ABS(ROUND(AA4-AA$61,4))</f>
        <v>2.7799999999999998E-2</v>
      </c>
      <c r="AT4">
        <f t="shared" ref="AT4:AT55" si="19">ABS(ROUND(AB4-AB$61,4))</f>
        <v>1.89E-2</v>
      </c>
      <c r="AU4">
        <f t="shared" ref="AU4:AU55" si="20">ABS(ROUND(AC4-AC$61,4))</f>
        <v>9.4000000000000004E-3</v>
      </c>
      <c r="AV4">
        <f t="shared" ref="AV4:AV55" si="21">ABS(ROUND(AD4-AD$61,4))</f>
        <v>1.5100000000000001E-2</v>
      </c>
      <c r="AW4">
        <f t="shared" ref="AW4:AW55" si="22">ABS(ROUND(AE4-AE$61,4))</f>
        <v>5.1000000000000004E-3</v>
      </c>
      <c r="AY4">
        <f t="shared" ref="AY4:AY55" si="23">ABS(ROUND(AA4-AA$62,4))</f>
        <v>3.1800000000000002E-2</v>
      </c>
      <c r="AZ4">
        <f t="shared" ref="AZ4:AZ55" si="24">ABS(ROUND(AB4-AB$62,4))</f>
        <v>5.7000000000000002E-2</v>
      </c>
      <c r="BA4">
        <f t="shared" ref="BA4:BA55" si="25">ABS(ROUND(AC4-AC$62,4))</f>
        <v>3.8699999999999998E-2</v>
      </c>
      <c r="BB4">
        <f t="shared" ref="BB4:BB55" si="26">ABS(ROUND(AD4-AD$62,4))</f>
        <v>4.8500000000000001E-2</v>
      </c>
      <c r="BC4">
        <f t="shared" ref="BC4:BC55" si="27">ABS(ROUND(AE4-AE$62,4))</f>
        <v>2.5899999999999999E-2</v>
      </c>
      <c r="BE4">
        <f t="shared" ref="BE4:BE55" si="28">ABS(ROUND(AA4-AA$63,4))</f>
        <v>5.8900000000000001E-2</v>
      </c>
      <c r="BF4">
        <f t="shared" ref="BF4:BF55" si="29">ABS(ROUND(AB4-AB$63,4))</f>
        <v>7.1900000000000006E-2</v>
      </c>
      <c r="BG4">
        <f t="shared" ref="BG4:BG55" si="30">ABS(ROUND(AC4-AC$63,4))</f>
        <v>8.77E-2</v>
      </c>
      <c r="BH4">
        <f t="shared" ref="BH4:BH55" si="31">ABS(ROUND(AD4-AD$63,4))</f>
        <v>1.9300000000000001E-2</v>
      </c>
      <c r="BI4">
        <f t="shared" ref="BI4:BI55" si="32">ABS(ROUND(AE4-AE$63,4))</f>
        <v>0.17219999999999999</v>
      </c>
      <c r="BK4">
        <f t="shared" ref="BK4:BK55" si="33">ABS(ROUND(AA4-AA$64,4))</f>
        <v>6.9099999999999995E-2</v>
      </c>
      <c r="BL4">
        <f t="shared" ref="BL4:BL55" si="34">ABS(ROUND(AB4-AB$64,4))</f>
        <v>0.1033</v>
      </c>
      <c r="BM4">
        <f t="shared" ref="BM4:BM55" si="35">ABS(ROUND(AC4-AC$64,4))</f>
        <v>8.48E-2</v>
      </c>
      <c r="BN4">
        <f t="shared" ref="BN4:BN55" si="36">ABS(ROUND(AD4-AD$64,4))</f>
        <v>5.4699999999999999E-2</v>
      </c>
      <c r="BO4">
        <f t="shared" ref="BO4:BO55" si="37">ABS(ROUND(AE4-AE$64,4))</f>
        <v>0.51590000000000003</v>
      </c>
    </row>
    <row r="5" spans="1:67" x14ac:dyDescent="0.25">
      <c r="A5">
        <v>17</v>
      </c>
      <c r="B5">
        <v>0.05</v>
      </c>
      <c r="C5">
        <v>7.0000000000000007E-2</v>
      </c>
      <c r="D5">
        <v>0.7</v>
      </c>
      <c r="E5">
        <v>0.01</v>
      </c>
      <c r="F5">
        <v>0.05</v>
      </c>
      <c r="G5" t="s">
        <v>13</v>
      </c>
      <c r="H5">
        <f t="shared" si="7"/>
        <v>4.3900000000000002E-2</v>
      </c>
      <c r="I5">
        <f t="shared" si="8"/>
        <v>6.0600000000000001E-2</v>
      </c>
      <c r="J5">
        <f t="shared" si="9"/>
        <v>0.1673</v>
      </c>
      <c r="K5">
        <f t="shared" si="10"/>
        <v>0.44619999999999999</v>
      </c>
      <c r="L5">
        <f t="shared" si="11"/>
        <v>4.3900000000000002E-2</v>
      </c>
      <c r="M5" t="str">
        <f t="shared" si="12"/>
        <v>very_low</v>
      </c>
      <c r="N5">
        <f t="shared" si="1"/>
        <v>1</v>
      </c>
      <c r="O5">
        <f t="shared" si="13"/>
        <v>5.0500000000000003E-2</v>
      </c>
      <c r="P5">
        <f t="shared" si="14"/>
        <v>7.7799999999999994E-2</v>
      </c>
      <c r="Q5">
        <f t="shared" si="15"/>
        <v>0.73680000000000001</v>
      </c>
      <c r="R5">
        <f t="shared" si="16"/>
        <v>1.01E-2</v>
      </c>
      <c r="S5">
        <f t="shared" si="17"/>
        <v>5.3800000000000001E-2</v>
      </c>
      <c r="U5">
        <f t="shared" si="3"/>
        <v>0.90390000000000004</v>
      </c>
      <c r="V5">
        <f t="shared" si="3"/>
        <v>0.85560000000000003</v>
      </c>
      <c r="W5">
        <f t="shared" si="3"/>
        <v>0.1515</v>
      </c>
      <c r="X5">
        <f t="shared" si="3"/>
        <v>0.98</v>
      </c>
      <c r="Y5">
        <f t="shared" si="3"/>
        <v>0.89790000000000003</v>
      </c>
      <c r="AA5">
        <f t="shared" si="4"/>
        <v>2.3E-3</v>
      </c>
      <c r="AB5">
        <f t="shared" si="4"/>
        <v>4.0000000000000001E-3</v>
      </c>
      <c r="AC5">
        <f t="shared" si="4"/>
        <v>0.35039999999999999</v>
      </c>
      <c r="AD5">
        <f t="shared" si="4"/>
        <v>4.0000000000000002E-4</v>
      </c>
      <c r="AE5">
        <f t="shared" si="4"/>
        <v>2.5000000000000001E-3</v>
      </c>
      <c r="AG5">
        <f t="shared" si="5"/>
        <v>0.69230000000000003</v>
      </c>
      <c r="AH5">
        <f t="shared" si="5"/>
        <v>0.57210000000000005</v>
      </c>
      <c r="AI5">
        <f t="shared" si="5"/>
        <v>1.0500000000000001E-2</v>
      </c>
      <c r="AJ5">
        <f t="shared" si="5"/>
        <v>0.92749999999999999</v>
      </c>
      <c r="AK5">
        <f t="shared" si="5"/>
        <v>0.67630000000000001</v>
      </c>
      <c r="AM5">
        <f t="shared" si="6"/>
        <v>0.85340000000000005</v>
      </c>
      <c r="AN5">
        <f t="shared" si="6"/>
        <v>0.77780000000000005</v>
      </c>
      <c r="AO5">
        <f t="shared" si="6"/>
        <v>0.58530000000000004</v>
      </c>
      <c r="AP5">
        <f t="shared" si="6"/>
        <v>0.96989999999999998</v>
      </c>
      <c r="AQ5">
        <f t="shared" si="6"/>
        <v>0.84410000000000007</v>
      </c>
      <c r="AS5">
        <f t="shared" si="18"/>
        <v>3.5999999999999997E-2</v>
      </c>
      <c r="AT5">
        <f t="shared" si="19"/>
        <v>1.5800000000000002E-2</v>
      </c>
      <c r="AU5">
        <f t="shared" si="20"/>
        <v>0.28860000000000002</v>
      </c>
      <c r="AV5">
        <f t="shared" si="21"/>
        <v>5.3499999999999999E-2</v>
      </c>
      <c r="AW5">
        <f t="shared" si="22"/>
        <v>3.0000000000000001E-3</v>
      </c>
      <c r="AY5">
        <f t="shared" si="23"/>
        <v>0.04</v>
      </c>
      <c r="AZ5">
        <f t="shared" si="24"/>
        <v>5.3900000000000003E-2</v>
      </c>
      <c r="BA5">
        <f t="shared" si="25"/>
        <v>0.25929999999999997</v>
      </c>
      <c r="BB5">
        <f t="shared" si="26"/>
        <v>0.1171</v>
      </c>
      <c r="BC5">
        <f t="shared" si="27"/>
        <v>2.3800000000000002E-2</v>
      </c>
      <c r="BE5">
        <f t="shared" si="28"/>
        <v>6.7100000000000007E-2</v>
      </c>
      <c r="BF5">
        <f t="shared" si="29"/>
        <v>6.88E-2</v>
      </c>
      <c r="BG5">
        <f t="shared" si="30"/>
        <v>0.21029999999999999</v>
      </c>
      <c r="BH5">
        <f t="shared" si="31"/>
        <v>4.9299999999999997E-2</v>
      </c>
      <c r="BI5">
        <f t="shared" si="32"/>
        <v>0.1701</v>
      </c>
      <c r="BK5">
        <f t="shared" si="33"/>
        <v>7.7299999999999994E-2</v>
      </c>
      <c r="BL5">
        <f t="shared" si="34"/>
        <v>0.1002</v>
      </c>
      <c r="BM5">
        <f t="shared" si="35"/>
        <v>0.2132</v>
      </c>
      <c r="BN5">
        <f t="shared" si="36"/>
        <v>0.12330000000000001</v>
      </c>
      <c r="BO5">
        <f t="shared" si="37"/>
        <v>0.51380000000000003</v>
      </c>
    </row>
    <row r="6" spans="1:67" x14ac:dyDescent="0.25">
      <c r="A6">
        <v>27</v>
      </c>
      <c r="B6">
        <v>0.04</v>
      </c>
      <c r="C6">
        <v>0.28000000000000003</v>
      </c>
      <c r="D6">
        <v>0.55000000000000004</v>
      </c>
      <c r="E6">
        <v>0.25</v>
      </c>
      <c r="F6">
        <v>0.1</v>
      </c>
      <c r="G6" t="s">
        <v>13</v>
      </c>
      <c r="H6">
        <f t="shared" si="7"/>
        <v>1.7100000000000001E-2</v>
      </c>
      <c r="I6">
        <f t="shared" si="8"/>
        <v>3.1899999999999998E-2</v>
      </c>
      <c r="J6">
        <f t="shared" si="9"/>
        <v>0.13869999999999999</v>
      </c>
      <c r="K6">
        <f t="shared" si="10"/>
        <v>0.41760000000000003</v>
      </c>
      <c r="L6">
        <f t="shared" si="11"/>
        <v>1.7100000000000001E-2</v>
      </c>
      <c r="M6" t="str">
        <f t="shared" si="12"/>
        <v>very_low</v>
      </c>
      <c r="N6">
        <f t="shared" si="1"/>
        <v>1</v>
      </c>
      <c r="O6">
        <f t="shared" si="13"/>
        <v>4.0399999999999998E-2</v>
      </c>
      <c r="P6">
        <f t="shared" si="14"/>
        <v>0.31109999999999999</v>
      </c>
      <c r="Q6">
        <f t="shared" si="15"/>
        <v>0.57889999999999997</v>
      </c>
      <c r="R6">
        <f t="shared" si="16"/>
        <v>0.2525</v>
      </c>
      <c r="S6">
        <f t="shared" si="17"/>
        <v>0.1075</v>
      </c>
      <c r="U6">
        <f t="shared" si="3"/>
        <v>0.92230000000000001</v>
      </c>
      <c r="V6">
        <f t="shared" si="3"/>
        <v>0.52539999999999998</v>
      </c>
      <c r="W6">
        <f t="shared" si="3"/>
        <v>0.26669999999999999</v>
      </c>
      <c r="X6">
        <f t="shared" si="3"/>
        <v>0.5968</v>
      </c>
      <c r="Y6">
        <f t="shared" si="3"/>
        <v>0.80589999999999995</v>
      </c>
      <c r="AA6">
        <f t="shared" si="4"/>
        <v>1.8E-3</v>
      </c>
      <c r="AB6">
        <f t="shared" si="4"/>
        <v>3.8800000000000001E-2</v>
      </c>
      <c r="AC6">
        <f t="shared" si="4"/>
        <v>0.17199999999999999</v>
      </c>
      <c r="AD6">
        <f t="shared" si="4"/>
        <v>2.5600000000000001E-2</v>
      </c>
      <c r="AE6">
        <f t="shared" si="4"/>
        <v>6.3E-3</v>
      </c>
      <c r="AG6">
        <f t="shared" si="5"/>
        <v>0.74380000000000002</v>
      </c>
      <c r="AH6">
        <f t="shared" si="5"/>
        <v>0.1323</v>
      </c>
      <c r="AI6">
        <f t="shared" si="5"/>
        <v>2.8500000000000001E-2</v>
      </c>
      <c r="AJ6">
        <f t="shared" si="5"/>
        <v>0.18729999999999999</v>
      </c>
      <c r="AK6">
        <f t="shared" si="5"/>
        <v>0.46779999999999999</v>
      </c>
      <c r="AM6">
        <f t="shared" si="6"/>
        <v>0.88190000000000002</v>
      </c>
      <c r="AN6">
        <f t="shared" si="6"/>
        <v>0.21429999999999999</v>
      </c>
      <c r="AO6">
        <f t="shared" si="6"/>
        <v>0.31219999999999998</v>
      </c>
      <c r="AP6">
        <f t="shared" si="6"/>
        <v>0.34429999999999999</v>
      </c>
      <c r="AQ6">
        <f t="shared" si="6"/>
        <v>0.69839999999999991</v>
      </c>
      <c r="AS6">
        <f t="shared" si="18"/>
        <v>3.6499999999999998E-2</v>
      </c>
      <c r="AT6">
        <f t="shared" si="19"/>
        <v>1.9E-2</v>
      </c>
      <c r="AU6">
        <f t="shared" si="20"/>
        <v>0.11020000000000001</v>
      </c>
      <c r="AV6">
        <f t="shared" si="21"/>
        <v>2.8299999999999999E-2</v>
      </c>
      <c r="AW6">
        <f t="shared" si="22"/>
        <v>8.0000000000000004E-4</v>
      </c>
      <c r="AY6">
        <f t="shared" si="23"/>
        <v>4.0500000000000001E-2</v>
      </c>
      <c r="AZ6">
        <f t="shared" si="24"/>
        <v>1.9099999999999999E-2</v>
      </c>
      <c r="BA6">
        <f t="shared" si="25"/>
        <v>8.09E-2</v>
      </c>
      <c r="BB6">
        <f t="shared" si="26"/>
        <v>9.1899999999999996E-2</v>
      </c>
      <c r="BC6">
        <f t="shared" si="27"/>
        <v>0.02</v>
      </c>
      <c r="BE6">
        <f t="shared" si="28"/>
        <v>6.7599999999999993E-2</v>
      </c>
      <c r="BF6">
        <f t="shared" si="29"/>
        <v>3.4000000000000002E-2</v>
      </c>
      <c r="BG6">
        <f t="shared" si="30"/>
        <v>3.1899999999999998E-2</v>
      </c>
      <c r="BH6">
        <f t="shared" si="31"/>
        <v>2.41E-2</v>
      </c>
      <c r="BI6">
        <f t="shared" si="32"/>
        <v>0.1663</v>
      </c>
      <c r="BK6">
        <f t="shared" si="33"/>
        <v>7.7799999999999994E-2</v>
      </c>
      <c r="BL6">
        <f t="shared" si="34"/>
        <v>6.54E-2</v>
      </c>
      <c r="BM6">
        <f t="shared" si="35"/>
        <v>3.4799999999999998E-2</v>
      </c>
      <c r="BN6">
        <f t="shared" si="36"/>
        <v>9.8100000000000007E-2</v>
      </c>
      <c r="BO6">
        <f t="shared" si="37"/>
        <v>0.51</v>
      </c>
    </row>
    <row r="7" spans="1:67" x14ac:dyDescent="0.25">
      <c r="A7">
        <v>39</v>
      </c>
      <c r="B7">
        <v>0.09</v>
      </c>
      <c r="C7">
        <v>0.33</v>
      </c>
      <c r="D7">
        <v>0.31</v>
      </c>
      <c r="E7">
        <v>0.26</v>
      </c>
      <c r="F7">
        <v>0</v>
      </c>
      <c r="G7" t="s">
        <v>13</v>
      </c>
      <c r="H7">
        <f t="shared" si="7"/>
        <v>8.8999999999999999E-3</v>
      </c>
      <c r="I7">
        <f t="shared" si="8"/>
        <v>3.2199999999999999E-2</v>
      </c>
      <c r="J7">
        <f t="shared" si="9"/>
        <v>0.152</v>
      </c>
      <c r="K7">
        <f t="shared" si="10"/>
        <v>0.43009999999999998</v>
      </c>
      <c r="L7">
        <f t="shared" si="11"/>
        <v>8.8999999999999999E-3</v>
      </c>
      <c r="M7" t="str">
        <f t="shared" si="12"/>
        <v>very_low</v>
      </c>
      <c r="N7">
        <f t="shared" si="1"/>
        <v>1</v>
      </c>
      <c r="O7">
        <f t="shared" si="13"/>
        <v>9.0899999999999995E-2</v>
      </c>
      <c r="P7">
        <f t="shared" si="14"/>
        <v>0.36670000000000003</v>
      </c>
      <c r="Q7">
        <f t="shared" si="15"/>
        <v>0.32629999999999998</v>
      </c>
      <c r="R7">
        <f t="shared" si="16"/>
        <v>0.2626</v>
      </c>
      <c r="S7">
        <f t="shared" si="17"/>
        <v>0</v>
      </c>
      <c r="U7">
        <f t="shared" si="3"/>
        <v>0.83330000000000004</v>
      </c>
      <c r="V7">
        <f t="shared" si="3"/>
        <v>0.46339999999999998</v>
      </c>
      <c r="W7">
        <f t="shared" si="3"/>
        <v>0.50800000000000001</v>
      </c>
      <c r="X7">
        <f t="shared" si="3"/>
        <v>0.58399999999999996</v>
      </c>
      <c r="Y7">
        <f t="shared" si="3"/>
        <v>1</v>
      </c>
      <c r="AA7">
        <f t="shared" si="4"/>
        <v>4.8999999999999998E-3</v>
      </c>
      <c r="AB7">
        <f t="shared" si="4"/>
        <v>5.5300000000000002E-2</v>
      </c>
      <c r="AC7">
        <f t="shared" si="4"/>
        <v>4.2900000000000001E-2</v>
      </c>
      <c r="AD7">
        <f t="shared" si="4"/>
        <v>2.76E-2</v>
      </c>
      <c r="AE7">
        <f t="shared" si="4"/>
        <v>0</v>
      </c>
      <c r="AG7">
        <f t="shared" si="5"/>
        <v>0.52310000000000001</v>
      </c>
      <c r="AH7">
        <f t="shared" si="5"/>
        <v>9.6000000000000002E-2</v>
      </c>
      <c r="AI7">
        <f t="shared" si="5"/>
        <v>0.1212</v>
      </c>
      <c r="AJ7">
        <f t="shared" si="5"/>
        <v>0.1762</v>
      </c>
      <c r="AK7">
        <f t="shared" si="5"/>
        <v>1</v>
      </c>
      <c r="AM7">
        <f t="shared" si="6"/>
        <v>0.74240000000000006</v>
      </c>
      <c r="AN7">
        <f t="shared" si="6"/>
        <v>9.6699999999999953E-2</v>
      </c>
      <c r="AO7">
        <f t="shared" si="6"/>
        <v>0.18170000000000003</v>
      </c>
      <c r="AP7">
        <f t="shared" si="6"/>
        <v>0.32139999999999996</v>
      </c>
      <c r="AQ7">
        <f t="shared" si="6"/>
        <v>1</v>
      </c>
      <c r="AS7">
        <f t="shared" si="18"/>
        <v>3.3399999999999999E-2</v>
      </c>
      <c r="AT7">
        <f t="shared" si="19"/>
        <v>3.5499999999999997E-2</v>
      </c>
      <c r="AU7">
        <f t="shared" si="20"/>
        <v>1.89E-2</v>
      </c>
      <c r="AV7">
        <f t="shared" si="21"/>
        <v>2.63E-2</v>
      </c>
      <c r="AW7">
        <f t="shared" si="22"/>
        <v>5.4999999999999997E-3</v>
      </c>
      <c r="AY7">
        <f t="shared" si="23"/>
        <v>3.7400000000000003E-2</v>
      </c>
      <c r="AZ7">
        <f t="shared" si="24"/>
        <v>2.5999999999999999E-3</v>
      </c>
      <c r="BA7">
        <f t="shared" si="25"/>
        <v>4.82E-2</v>
      </c>
      <c r="BB7">
        <f t="shared" si="26"/>
        <v>8.9899999999999994E-2</v>
      </c>
      <c r="BC7">
        <f t="shared" si="27"/>
        <v>2.63E-2</v>
      </c>
      <c r="BE7">
        <f t="shared" si="28"/>
        <v>6.4500000000000002E-2</v>
      </c>
      <c r="BF7">
        <f t="shared" si="29"/>
        <v>1.7500000000000002E-2</v>
      </c>
      <c r="BG7">
        <f t="shared" si="30"/>
        <v>9.7199999999999995E-2</v>
      </c>
      <c r="BH7">
        <f t="shared" si="31"/>
        <v>2.2100000000000002E-2</v>
      </c>
      <c r="BI7">
        <f t="shared" si="32"/>
        <v>0.1726</v>
      </c>
      <c r="BK7">
        <f t="shared" si="33"/>
        <v>7.4700000000000003E-2</v>
      </c>
      <c r="BL7">
        <f t="shared" si="34"/>
        <v>4.8899999999999999E-2</v>
      </c>
      <c r="BM7">
        <f t="shared" si="35"/>
        <v>9.4299999999999995E-2</v>
      </c>
      <c r="BN7">
        <f t="shared" si="36"/>
        <v>9.6100000000000005E-2</v>
      </c>
      <c r="BO7">
        <f t="shared" si="37"/>
        <v>0.51629999999999998</v>
      </c>
    </row>
    <row r="8" spans="1:67" x14ac:dyDescent="0.25">
      <c r="A8">
        <v>3</v>
      </c>
      <c r="B8">
        <v>0.06</v>
      </c>
      <c r="C8">
        <v>0.06</v>
      </c>
      <c r="D8">
        <v>0.05</v>
      </c>
      <c r="E8">
        <v>0.25</v>
      </c>
      <c r="F8">
        <v>0.33</v>
      </c>
      <c r="G8" t="s">
        <v>21</v>
      </c>
      <c r="H8">
        <f t="shared" si="7"/>
        <v>4.6300000000000001E-2</v>
      </c>
      <c r="I8">
        <f t="shared" si="8"/>
        <v>3.7600000000000001E-2</v>
      </c>
      <c r="J8">
        <f t="shared" si="9"/>
        <v>0.1174</v>
      </c>
      <c r="K8">
        <f t="shared" si="10"/>
        <v>0.39550000000000002</v>
      </c>
      <c r="L8">
        <f t="shared" si="11"/>
        <v>3.7600000000000001E-2</v>
      </c>
      <c r="M8" t="str">
        <f t="shared" si="12"/>
        <v>Low</v>
      </c>
      <c r="N8">
        <f t="shared" si="1"/>
        <v>1</v>
      </c>
      <c r="O8">
        <f t="shared" si="13"/>
        <v>6.0600000000000001E-2</v>
      </c>
      <c r="P8">
        <f t="shared" si="14"/>
        <v>6.6699999999999995E-2</v>
      </c>
      <c r="Q8">
        <f t="shared" si="15"/>
        <v>5.2600000000000001E-2</v>
      </c>
      <c r="R8">
        <f t="shared" si="16"/>
        <v>0.2525</v>
      </c>
      <c r="S8">
        <f t="shared" si="17"/>
        <v>0.3548</v>
      </c>
      <c r="U8">
        <f t="shared" si="3"/>
        <v>0.88570000000000004</v>
      </c>
      <c r="V8">
        <f t="shared" si="3"/>
        <v>0.87490000000000001</v>
      </c>
      <c r="W8">
        <f t="shared" si="3"/>
        <v>0.90010000000000001</v>
      </c>
      <c r="X8">
        <f t="shared" si="3"/>
        <v>0.5968</v>
      </c>
      <c r="Y8">
        <f t="shared" si="3"/>
        <v>0.47620000000000001</v>
      </c>
      <c r="AA8">
        <f t="shared" si="4"/>
        <v>2.8999999999999998E-3</v>
      </c>
      <c r="AB8">
        <f t="shared" si="4"/>
        <v>3.3E-3</v>
      </c>
      <c r="AC8">
        <f t="shared" si="4"/>
        <v>2.3999999999999998E-3</v>
      </c>
      <c r="AD8">
        <f t="shared" si="4"/>
        <v>2.5600000000000001E-2</v>
      </c>
      <c r="AE8">
        <f t="shared" si="4"/>
        <v>5.1400000000000001E-2</v>
      </c>
      <c r="AG8">
        <f t="shared" si="5"/>
        <v>0.64470000000000005</v>
      </c>
      <c r="AH8">
        <f t="shared" si="5"/>
        <v>0.61780000000000002</v>
      </c>
      <c r="AI8">
        <f t="shared" si="5"/>
        <v>0.68210000000000004</v>
      </c>
      <c r="AJ8">
        <f t="shared" si="5"/>
        <v>0.18729999999999999</v>
      </c>
      <c r="AK8">
        <f t="shared" si="5"/>
        <v>0.1027</v>
      </c>
      <c r="AM8">
        <f t="shared" si="6"/>
        <v>0.82510000000000006</v>
      </c>
      <c r="AN8">
        <f t="shared" si="6"/>
        <v>0.80820000000000003</v>
      </c>
      <c r="AO8">
        <f t="shared" si="6"/>
        <v>0.84750000000000003</v>
      </c>
      <c r="AP8">
        <f t="shared" si="6"/>
        <v>0.34429999999999999</v>
      </c>
      <c r="AQ8">
        <f t="shared" si="6"/>
        <v>0.12140000000000001</v>
      </c>
      <c r="AS8">
        <f t="shared" si="18"/>
        <v>3.5400000000000001E-2</v>
      </c>
      <c r="AT8">
        <f t="shared" si="19"/>
        <v>1.6500000000000001E-2</v>
      </c>
      <c r="AU8">
        <f t="shared" si="20"/>
        <v>5.9400000000000001E-2</v>
      </c>
      <c r="AV8">
        <f t="shared" si="21"/>
        <v>2.8299999999999999E-2</v>
      </c>
      <c r="AW8">
        <f t="shared" si="22"/>
        <v>4.5900000000000003E-2</v>
      </c>
      <c r="AY8">
        <f t="shared" si="23"/>
        <v>3.9399999999999998E-2</v>
      </c>
      <c r="AZ8">
        <f t="shared" si="24"/>
        <v>5.4600000000000003E-2</v>
      </c>
      <c r="BA8">
        <f t="shared" si="25"/>
        <v>8.8700000000000001E-2</v>
      </c>
      <c r="BB8">
        <f t="shared" si="26"/>
        <v>9.1899999999999996E-2</v>
      </c>
      <c r="BC8">
        <f t="shared" si="27"/>
        <v>2.5100000000000001E-2</v>
      </c>
      <c r="BE8">
        <f t="shared" si="28"/>
        <v>6.6500000000000004E-2</v>
      </c>
      <c r="BF8">
        <f t="shared" si="29"/>
        <v>6.9500000000000006E-2</v>
      </c>
      <c r="BG8">
        <f t="shared" si="30"/>
        <v>0.13769999999999999</v>
      </c>
      <c r="BH8">
        <f t="shared" si="31"/>
        <v>2.41E-2</v>
      </c>
      <c r="BI8">
        <f t="shared" si="32"/>
        <v>0.1212</v>
      </c>
      <c r="BK8">
        <f t="shared" si="33"/>
        <v>7.6700000000000004E-2</v>
      </c>
      <c r="BL8">
        <f t="shared" si="34"/>
        <v>0.1009</v>
      </c>
      <c r="BM8">
        <f t="shared" si="35"/>
        <v>0.1348</v>
      </c>
      <c r="BN8">
        <f t="shared" si="36"/>
        <v>9.8100000000000007E-2</v>
      </c>
      <c r="BO8">
        <f t="shared" si="37"/>
        <v>0.46489999999999998</v>
      </c>
    </row>
    <row r="9" spans="1:67" x14ac:dyDescent="0.25">
      <c r="A9">
        <v>5</v>
      </c>
      <c r="B9">
        <v>0.08</v>
      </c>
      <c r="C9">
        <v>0.08</v>
      </c>
      <c r="D9">
        <v>0.08</v>
      </c>
      <c r="E9">
        <v>0.98</v>
      </c>
      <c r="F9">
        <v>0.24</v>
      </c>
      <c r="G9" t="s">
        <v>21</v>
      </c>
      <c r="H9">
        <f t="shared" si="7"/>
        <v>7.3300000000000004E-2</v>
      </c>
      <c r="I9">
        <f t="shared" si="8"/>
        <v>5.7799999999999997E-2</v>
      </c>
      <c r="J9">
        <f t="shared" si="9"/>
        <v>0.1842</v>
      </c>
      <c r="K9">
        <f t="shared" si="10"/>
        <v>0.45440000000000003</v>
      </c>
      <c r="L9">
        <f t="shared" si="11"/>
        <v>5.7799999999999997E-2</v>
      </c>
      <c r="M9" t="str">
        <f t="shared" si="12"/>
        <v>Low</v>
      </c>
      <c r="N9">
        <f t="shared" si="1"/>
        <v>1</v>
      </c>
      <c r="O9">
        <f t="shared" si="13"/>
        <v>8.0799999999999997E-2</v>
      </c>
      <c r="P9">
        <f t="shared" si="14"/>
        <v>8.8900000000000007E-2</v>
      </c>
      <c r="Q9">
        <f t="shared" si="15"/>
        <v>8.4199999999999997E-2</v>
      </c>
      <c r="R9">
        <f t="shared" si="16"/>
        <v>0.9899</v>
      </c>
      <c r="S9">
        <f t="shared" si="17"/>
        <v>0.2581</v>
      </c>
      <c r="U9">
        <f t="shared" si="3"/>
        <v>0.85050000000000003</v>
      </c>
      <c r="V9">
        <f t="shared" si="3"/>
        <v>0.8367</v>
      </c>
      <c r="W9">
        <f t="shared" si="3"/>
        <v>0.84470000000000001</v>
      </c>
      <c r="X9">
        <f t="shared" si="3"/>
        <v>5.1000000000000004E-3</v>
      </c>
      <c r="Y9">
        <f t="shared" si="3"/>
        <v>0.5897</v>
      </c>
      <c r="AA9">
        <f t="shared" si="4"/>
        <v>4.1999999999999997E-3</v>
      </c>
      <c r="AB9">
        <f t="shared" si="4"/>
        <v>4.7999999999999996E-3</v>
      </c>
      <c r="AC9">
        <f t="shared" si="4"/>
        <v>4.4999999999999997E-3</v>
      </c>
      <c r="AD9">
        <f t="shared" si="4"/>
        <v>0.9627</v>
      </c>
      <c r="AE9">
        <f t="shared" si="4"/>
        <v>2.6700000000000002E-2</v>
      </c>
      <c r="AG9">
        <f t="shared" si="5"/>
        <v>0.5605</v>
      </c>
      <c r="AH9">
        <f t="shared" si="5"/>
        <v>0.53029999999999999</v>
      </c>
      <c r="AI9">
        <f t="shared" si="5"/>
        <v>0.54759999999999998</v>
      </c>
      <c r="AJ9">
        <f t="shared" si="5"/>
        <v>2.0000000000000001E-4</v>
      </c>
      <c r="AK9">
        <f t="shared" si="5"/>
        <v>0.18110000000000001</v>
      </c>
      <c r="AM9">
        <f t="shared" si="6"/>
        <v>0.76970000000000005</v>
      </c>
      <c r="AN9">
        <f t="shared" si="6"/>
        <v>0.74780000000000002</v>
      </c>
      <c r="AO9">
        <f t="shared" si="6"/>
        <v>0.76049999999999995</v>
      </c>
      <c r="AP9">
        <f t="shared" si="6"/>
        <v>0.98480000000000001</v>
      </c>
      <c r="AQ9">
        <f t="shared" si="6"/>
        <v>0.33160000000000001</v>
      </c>
      <c r="AS9">
        <f t="shared" si="18"/>
        <v>3.4099999999999998E-2</v>
      </c>
      <c r="AT9">
        <f t="shared" si="19"/>
        <v>1.4999999999999999E-2</v>
      </c>
      <c r="AU9">
        <f t="shared" si="20"/>
        <v>5.7299999999999997E-2</v>
      </c>
      <c r="AV9">
        <f t="shared" si="21"/>
        <v>0.90880000000000005</v>
      </c>
      <c r="AW9">
        <f t="shared" si="22"/>
        <v>2.12E-2</v>
      </c>
      <c r="AY9">
        <f t="shared" si="23"/>
        <v>3.8100000000000002E-2</v>
      </c>
      <c r="AZ9">
        <f t="shared" si="24"/>
        <v>5.3100000000000001E-2</v>
      </c>
      <c r="BA9">
        <f t="shared" si="25"/>
        <v>8.6599999999999996E-2</v>
      </c>
      <c r="BB9">
        <f t="shared" si="26"/>
        <v>0.84519999999999995</v>
      </c>
      <c r="BC9">
        <f t="shared" si="27"/>
        <v>4.0000000000000002E-4</v>
      </c>
      <c r="BE9">
        <f t="shared" si="28"/>
        <v>6.5199999999999994E-2</v>
      </c>
      <c r="BF9">
        <f t="shared" si="29"/>
        <v>6.8000000000000005E-2</v>
      </c>
      <c r="BG9">
        <f t="shared" si="30"/>
        <v>0.1356</v>
      </c>
      <c r="BH9">
        <f t="shared" si="31"/>
        <v>0.91300000000000003</v>
      </c>
      <c r="BI9">
        <f t="shared" si="32"/>
        <v>0.1459</v>
      </c>
      <c r="BK9">
        <f t="shared" si="33"/>
        <v>7.5399999999999995E-2</v>
      </c>
      <c r="BL9">
        <f t="shared" si="34"/>
        <v>9.9400000000000002E-2</v>
      </c>
      <c r="BM9">
        <f t="shared" si="35"/>
        <v>0.13270000000000001</v>
      </c>
      <c r="BN9">
        <f t="shared" si="36"/>
        <v>0.83899999999999997</v>
      </c>
      <c r="BO9">
        <f t="shared" si="37"/>
        <v>0.48959999999999998</v>
      </c>
    </row>
    <row r="10" spans="1:67" x14ac:dyDescent="0.25">
      <c r="A10">
        <v>9</v>
      </c>
      <c r="B10">
        <v>0.2</v>
      </c>
      <c r="C10">
        <v>0.14000000000000001</v>
      </c>
      <c r="D10">
        <v>0.35</v>
      </c>
      <c r="E10">
        <v>0.72</v>
      </c>
      <c r="F10">
        <v>0.25</v>
      </c>
      <c r="G10" t="s">
        <v>21</v>
      </c>
      <c r="H10">
        <f t="shared" si="7"/>
        <v>3.4700000000000002E-2</v>
      </c>
      <c r="I10">
        <f t="shared" si="8"/>
        <v>1.9199999999999998E-2</v>
      </c>
      <c r="J10">
        <f t="shared" si="9"/>
        <v>0.1421</v>
      </c>
      <c r="K10">
        <f t="shared" si="10"/>
        <v>0.4123</v>
      </c>
      <c r="L10">
        <f t="shared" si="11"/>
        <v>1.9199999999999998E-2</v>
      </c>
      <c r="M10" t="str">
        <f t="shared" si="12"/>
        <v>Low</v>
      </c>
      <c r="N10">
        <f t="shared" ref="N10:N55" si="38">IF(M10=G10,1,0)</f>
        <v>1</v>
      </c>
      <c r="O10">
        <f t="shared" si="13"/>
        <v>0.20200000000000001</v>
      </c>
      <c r="P10">
        <f t="shared" si="14"/>
        <v>0.15559999999999999</v>
      </c>
      <c r="Q10">
        <f t="shared" si="15"/>
        <v>0.36840000000000001</v>
      </c>
      <c r="R10">
        <f t="shared" si="16"/>
        <v>0.72729999999999995</v>
      </c>
      <c r="S10">
        <f t="shared" si="17"/>
        <v>0.26879999999999998</v>
      </c>
      <c r="U10">
        <f t="shared" ref="U10:Y54" si="39">ROUND((1-O10)/(1+O10),4)</f>
        <v>0.66390000000000005</v>
      </c>
      <c r="V10">
        <f t="shared" si="39"/>
        <v>0.73070000000000002</v>
      </c>
      <c r="W10">
        <f t="shared" si="39"/>
        <v>0.46160000000000001</v>
      </c>
      <c r="X10">
        <f t="shared" si="39"/>
        <v>0.15790000000000001</v>
      </c>
      <c r="Y10">
        <f t="shared" si="39"/>
        <v>0.57630000000000003</v>
      </c>
      <c r="AA10">
        <f t="shared" ref="AA10:AE54" si="40">ROUND((3+O10*2+O10^2-U10-2*U10^2)*EXP(2*O10-2*U10-2)/6,4)</f>
        <v>1.7000000000000001E-2</v>
      </c>
      <c r="AB10">
        <f t="shared" si="40"/>
        <v>1.0999999999999999E-2</v>
      </c>
      <c r="AC10">
        <f t="shared" si="40"/>
        <v>5.5899999999999998E-2</v>
      </c>
      <c r="AD10">
        <f t="shared" si="40"/>
        <v>0.33639999999999998</v>
      </c>
      <c r="AE10">
        <f t="shared" si="40"/>
        <v>2.8899999999999999E-2</v>
      </c>
      <c r="AG10">
        <f t="shared" ref="AG10:AK18" si="41">ROUND((3+2*U10+U10^2-O10-2*O10^2)*EXP(-2*O10+2*U10-2)/6,4)</f>
        <v>0.25480000000000003</v>
      </c>
      <c r="AH10">
        <f t="shared" si="41"/>
        <v>0.34139999999999998</v>
      </c>
      <c r="AI10">
        <f t="shared" si="41"/>
        <v>9.5000000000000001E-2</v>
      </c>
      <c r="AJ10">
        <f t="shared" si="41"/>
        <v>1.12E-2</v>
      </c>
      <c r="AK10">
        <f t="shared" si="41"/>
        <v>0.1699</v>
      </c>
      <c r="AM10">
        <f t="shared" ref="AM10:AQ54" si="42">ABS(O10-U10)</f>
        <v>0.46190000000000003</v>
      </c>
      <c r="AN10">
        <f t="shared" si="42"/>
        <v>0.57510000000000006</v>
      </c>
      <c r="AO10">
        <f t="shared" si="42"/>
        <v>9.3200000000000005E-2</v>
      </c>
      <c r="AP10">
        <f t="shared" si="42"/>
        <v>0.56939999999999991</v>
      </c>
      <c r="AQ10">
        <f t="shared" si="42"/>
        <v>0.30750000000000005</v>
      </c>
      <c r="AS10">
        <f t="shared" si="18"/>
        <v>2.1299999999999999E-2</v>
      </c>
      <c r="AT10">
        <f t="shared" si="19"/>
        <v>8.8000000000000005E-3</v>
      </c>
      <c r="AU10">
        <f t="shared" si="20"/>
        <v>5.8999999999999999E-3</v>
      </c>
      <c r="AV10">
        <f t="shared" si="21"/>
        <v>0.28249999999999997</v>
      </c>
      <c r="AW10">
        <f t="shared" si="22"/>
        <v>2.3400000000000001E-2</v>
      </c>
      <c r="AY10">
        <f t="shared" si="23"/>
        <v>2.53E-2</v>
      </c>
      <c r="AZ10">
        <f t="shared" si="24"/>
        <v>4.6899999999999997E-2</v>
      </c>
      <c r="BA10">
        <f t="shared" si="25"/>
        <v>3.5200000000000002E-2</v>
      </c>
      <c r="BB10">
        <f t="shared" si="26"/>
        <v>0.21890000000000001</v>
      </c>
      <c r="BC10">
        <f t="shared" si="27"/>
        <v>2.5999999999999999E-3</v>
      </c>
      <c r="BE10">
        <f t="shared" si="28"/>
        <v>5.2400000000000002E-2</v>
      </c>
      <c r="BF10">
        <f t="shared" si="29"/>
        <v>6.1800000000000001E-2</v>
      </c>
      <c r="BG10">
        <f t="shared" si="30"/>
        <v>8.4199999999999997E-2</v>
      </c>
      <c r="BH10">
        <f t="shared" si="31"/>
        <v>0.28670000000000001</v>
      </c>
      <c r="BI10">
        <f t="shared" si="32"/>
        <v>0.14369999999999999</v>
      </c>
      <c r="BK10">
        <f t="shared" si="33"/>
        <v>6.2600000000000003E-2</v>
      </c>
      <c r="BL10">
        <f t="shared" si="34"/>
        <v>9.3200000000000005E-2</v>
      </c>
      <c r="BM10">
        <f t="shared" si="35"/>
        <v>8.1299999999999997E-2</v>
      </c>
      <c r="BN10">
        <f t="shared" si="36"/>
        <v>0.2127</v>
      </c>
      <c r="BO10">
        <f t="shared" si="37"/>
        <v>0.4874</v>
      </c>
    </row>
    <row r="11" spans="1:67" x14ac:dyDescent="0.25">
      <c r="A11">
        <v>12</v>
      </c>
      <c r="B11">
        <v>0.06</v>
      </c>
      <c r="C11">
        <v>0.06</v>
      </c>
      <c r="D11">
        <v>0.51</v>
      </c>
      <c r="E11">
        <v>0.41</v>
      </c>
      <c r="F11">
        <v>0.3</v>
      </c>
      <c r="G11" t="s">
        <v>21</v>
      </c>
      <c r="H11">
        <f t="shared" si="7"/>
        <v>4.07E-2</v>
      </c>
      <c r="I11">
        <f t="shared" si="8"/>
        <v>2.2200000000000001E-2</v>
      </c>
      <c r="J11">
        <f t="shared" si="9"/>
        <v>0.1066</v>
      </c>
      <c r="K11">
        <f t="shared" si="10"/>
        <v>0.38300000000000001</v>
      </c>
      <c r="L11">
        <f t="shared" si="11"/>
        <v>2.2200000000000001E-2</v>
      </c>
      <c r="M11" t="str">
        <f t="shared" si="12"/>
        <v>Low</v>
      </c>
      <c r="N11">
        <f t="shared" si="38"/>
        <v>1</v>
      </c>
      <c r="O11">
        <f t="shared" si="13"/>
        <v>6.0600000000000001E-2</v>
      </c>
      <c r="P11">
        <f t="shared" si="14"/>
        <v>6.6699999999999995E-2</v>
      </c>
      <c r="Q11">
        <f t="shared" si="15"/>
        <v>0.53680000000000005</v>
      </c>
      <c r="R11">
        <f t="shared" si="16"/>
        <v>0.41410000000000002</v>
      </c>
      <c r="S11">
        <f t="shared" si="17"/>
        <v>0.3226</v>
      </c>
      <c r="U11">
        <f t="shared" si="39"/>
        <v>0.88570000000000004</v>
      </c>
      <c r="V11">
        <f t="shared" si="39"/>
        <v>0.87490000000000001</v>
      </c>
      <c r="W11">
        <f t="shared" si="39"/>
        <v>0.3014</v>
      </c>
      <c r="X11">
        <f t="shared" si="39"/>
        <v>0.4143</v>
      </c>
      <c r="Y11">
        <f t="shared" si="39"/>
        <v>0.51219999999999999</v>
      </c>
      <c r="AA11">
        <f t="shared" si="40"/>
        <v>2.8999999999999998E-3</v>
      </c>
      <c r="AB11">
        <f t="shared" si="40"/>
        <v>3.3E-3</v>
      </c>
      <c r="AC11">
        <f t="shared" si="40"/>
        <v>0.1401</v>
      </c>
      <c r="AD11">
        <f t="shared" si="40"/>
        <v>7.3099999999999998E-2</v>
      </c>
      <c r="AE11">
        <f t="shared" si="40"/>
        <v>4.19E-2</v>
      </c>
      <c r="AG11">
        <f t="shared" si="41"/>
        <v>0.64470000000000005</v>
      </c>
      <c r="AH11">
        <f t="shared" si="41"/>
        <v>0.61780000000000002</v>
      </c>
      <c r="AI11">
        <f t="shared" si="41"/>
        <v>3.6299999999999999E-2</v>
      </c>
      <c r="AJ11">
        <f t="shared" si="41"/>
        <v>7.3200000000000001E-2</v>
      </c>
      <c r="AK11">
        <f t="shared" si="41"/>
        <v>0.12379999999999999</v>
      </c>
      <c r="AM11">
        <f t="shared" si="42"/>
        <v>0.82510000000000006</v>
      </c>
      <c r="AN11">
        <f t="shared" si="42"/>
        <v>0.80820000000000003</v>
      </c>
      <c r="AO11">
        <f t="shared" si="42"/>
        <v>0.23540000000000005</v>
      </c>
      <c r="AP11">
        <f t="shared" si="42"/>
        <v>1.9999999999997797E-4</v>
      </c>
      <c r="AQ11">
        <f t="shared" si="42"/>
        <v>0.18959999999999999</v>
      </c>
      <c r="AS11">
        <f t="shared" si="18"/>
        <v>3.5400000000000001E-2</v>
      </c>
      <c r="AT11">
        <f t="shared" si="19"/>
        <v>1.6500000000000001E-2</v>
      </c>
      <c r="AU11">
        <f t="shared" si="20"/>
        <v>7.8299999999999995E-2</v>
      </c>
      <c r="AV11">
        <f t="shared" si="21"/>
        <v>1.9199999999999998E-2</v>
      </c>
      <c r="AW11">
        <f t="shared" si="22"/>
        <v>3.6400000000000002E-2</v>
      </c>
      <c r="AY11">
        <f t="shared" si="23"/>
        <v>3.9399999999999998E-2</v>
      </c>
      <c r="AZ11">
        <f t="shared" si="24"/>
        <v>5.4600000000000003E-2</v>
      </c>
      <c r="BA11">
        <f t="shared" si="25"/>
        <v>4.9000000000000002E-2</v>
      </c>
      <c r="BB11">
        <f t="shared" si="26"/>
        <v>4.4400000000000002E-2</v>
      </c>
      <c r="BC11">
        <f t="shared" si="27"/>
        <v>1.5599999999999999E-2</v>
      </c>
      <c r="BE11">
        <f t="shared" si="28"/>
        <v>6.6500000000000004E-2</v>
      </c>
      <c r="BF11">
        <f t="shared" si="29"/>
        <v>6.9500000000000006E-2</v>
      </c>
      <c r="BG11">
        <f t="shared" si="30"/>
        <v>0</v>
      </c>
      <c r="BH11">
        <f t="shared" si="31"/>
        <v>2.3400000000000001E-2</v>
      </c>
      <c r="BI11">
        <f t="shared" si="32"/>
        <v>0.13070000000000001</v>
      </c>
      <c r="BK11">
        <f t="shared" si="33"/>
        <v>7.6700000000000004E-2</v>
      </c>
      <c r="BL11">
        <f t="shared" si="34"/>
        <v>0.1009</v>
      </c>
      <c r="BM11">
        <f t="shared" si="35"/>
        <v>2.8999999999999998E-3</v>
      </c>
      <c r="BN11">
        <f t="shared" si="36"/>
        <v>5.0599999999999999E-2</v>
      </c>
      <c r="BO11">
        <f t="shared" si="37"/>
        <v>0.47439999999999999</v>
      </c>
    </row>
    <row r="12" spans="1:67" x14ac:dyDescent="0.25">
      <c r="A12">
        <v>18</v>
      </c>
      <c r="B12">
        <v>0.1</v>
      </c>
      <c r="C12">
        <v>0.25</v>
      </c>
      <c r="D12">
        <v>0.1</v>
      </c>
      <c r="E12">
        <v>0.08</v>
      </c>
      <c r="F12">
        <v>0.33</v>
      </c>
      <c r="G12" t="s">
        <v>21</v>
      </c>
      <c r="H12">
        <f t="shared" si="7"/>
        <v>4.6800000000000001E-2</v>
      </c>
      <c r="I12">
        <f t="shared" si="8"/>
        <v>3.78E-2</v>
      </c>
      <c r="J12">
        <f t="shared" si="9"/>
        <v>0.1176</v>
      </c>
      <c r="K12">
        <f t="shared" si="10"/>
        <v>0.3957</v>
      </c>
      <c r="L12">
        <f t="shared" si="11"/>
        <v>3.78E-2</v>
      </c>
      <c r="M12" t="str">
        <f t="shared" si="12"/>
        <v>Low</v>
      </c>
      <c r="N12">
        <f t="shared" si="38"/>
        <v>1</v>
      </c>
      <c r="O12">
        <f t="shared" si="13"/>
        <v>0.10100000000000001</v>
      </c>
      <c r="P12">
        <f t="shared" si="14"/>
        <v>0.27779999999999999</v>
      </c>
      <c r="Q12">
        <f t="shared" si="15"/>
        <v>0.1053</v>
      </c>
      <c r="R12">
        <f t="shared" si="16"/>
        <v>8.0799999999999997E-2</v>
      </c>
      <c r="S12">
        <f t="shared" si="17"/>
        <v>0.3548</v>
      </c>
      <c r="U12">
        <f t="shared" si="39"/>
        <v>0.8165</v>
      </c>
      <c r="V12">
        <f t="shared" si="39"/>
        <v>0.56520000000000004</v>
      </c>
      <c r="W12">
        <f t="shared" si="39"/>
        <v>0.8095</v>
      </c>
      <c r="X12">
        <f t="shared" si="39"/>
        <v>0.85050000000000003</v>
      </c>
      <c r="Y12">
        <f t="shared" si="39"/>
        <v>0.47620000000000001</v>
      </c>
      <c r="AA12">
        <f t="shared" si="40"/>
        <v>5.7000000000000002E-3</v>
      </c>
      <c r="AB12">
        <f t="shared" si="40"/>
        <v>3.0800000000000001E-2</v>
      </c>
      <c r="AC12">
        <f t="shared" si="40"/>
        <v>6.1000000000000004E-3</v>
      </c>
      <c r="AD12">
        <f t="shared" si="40"/>
        <v>4.1999999999999997E-3</v>
      </c>
      <c r="AE12">
        <f t="shared" si="40"/>
        <v>5.1400000000000001E-2</v>
      </c>
      <c r="AG12">
        <f t="shared" si="41"/>
        <v>0.48859999999999998</v>
      </c>
      <c r="AH12">
        <f t="shared" si="41"/>
        <v>0.161</v>
      </c>
      <c r="AI12">
        <f t="shared" si="41"/>
        <v>0.47470000000000001</v>
      </c>
      <c r="AJ12">
        <f t="shared" si="41"/>
        <v>0.5605</v>
      </c>
      <c r="AK12">
        <f t="shared" si="41"/>
        <v>0.1027</v>
      </c>
      <c r="AM12">
        <f t="shared" si="42"/>
        <v>0.71550000000000002</v>
      </c>
      <c r="AN12">
        <f t="shared" si="42"/>
        <v>0.28740000000000004</v>
      </c>
      <c r="AO12">
        <f t="shared" si="42"/>
        <v>0.70419999999999994</v>
      </c>
      <c r="AP12">
        <f t="shared" si="42"/>
        <v>0.76970000000000005</v>
      </c>
      <c r="AQ12">
        <f t="shared" si="42"/>
        <v>0.12140000000000001</v>
      </c>
      <c r="AS12">
        <f t="shared" si="18"/>
        <v>3.2599999999999997E-2</v>
      </c>
      <c r="AT12">
        <f t="shared" si="19"/>
        <v>1.0999999999999999E-2</v>
      </c>
      <c r="AU12">
        <f t="shared" si="20"/>
        <v>5.57E-2</v>
      </c>
      <c r="AV12">
        <f t="shared" si="21"/>
        <v>4.9700000000000001E-2</v>
      </c>
      <c r="AW12">
        <f t="shared" si="22"/>
        <v>4.5900000000000003E-2</v>
      </c>
      <c r="AY12">
        <f t="shared" si="23"/>
        <v>3.6600000000000001E-2</v>
      </c>
      <c r="AZ12">
        <f t="shared" si="24"/>
        <v>2.7099999999999999E-2</v>
      </c>
      <c r="BA12">
        <f t="shared" si="25"/>
        <v>8.5000000000000006E-2</v>
      </c>
      <c r="BB12">
        <f t="shared" si="26"/>
        <v>0.1133</v>
      </c>
      <c r="BC12">
        <f t="shared" si="27"/>
        <v>2.5100000000000001E-2</v>
      </c>
      <c r="BE12">
        <f t="shared" si="28"/>
        <v>6.3700000000000007E-2</v>
      </c>
      <c r="BF12">
        <f t="shared" si="29"/>
        <v>4.2000000000000003E-2</v>
      </c>
      <c r="BG12">
        <f t="shared" si="30"/>
        <v>0.13400000000000001</v>
      </c>
      <c r="BH12">
        <f t="shared" si="31"/>
        <v>4.5499999999999999E-2</v>
      </c>
      <c r="BI12">
        <f t="shared" si="32"/>
        <v>0.1212</v>
      </c>
      <c r="BK12">
        <f t="shared" si="33"/>
        <v>7.3899999999999993E-2</v>
      </c>
      <c r="BL12">
        <f t="shared" si="34"/>
        <v>7.3400000000000007E-2</v>
      </c>
      <c r="BM12">
        <f t="shared" si="35"/>
        <v>0.13109999999999999</v>
      </c>
      <c r="BN12">
        <f t="shared" si="36"/>
        <v>0.1195</v>
      </c>
      <c r="BO12">
        <f t="shared" si="37"/>
        <v>0.46489999999999998</v>
      </c>
    </row>
    <row r="13" spans="1:67" x14ac:dyDescent="0.25">
      <c r="A13">
        <v>19</v>
      </c>
      <c r="B13">
        <v>0.15</v>
      </c>
      <c r="C13">
        <v>0.32</v>
      </c>
      <c r="D13">
        <v>0.05</v>
      </c>
      <c r="E13">
        <v>0.27</v>
      </c>
      <c r="F13">
        <v>0.28999999999999998</v>
      </c>
      <c r="G13" t="s">
        <v>21</v>
      </c>
      <c r="H13">
        <f t="shared" si="7"/>
        <v>3.6400000000000002E-2</v>
      </c>
      <c r="I13">
        <f t="shared" si="8"/>
        <v>2.6700000000000002E-2</v>
      </c>
      <c r="J13">
        <f t="shared" si="9"/>
        <v>0.12620000000000001</v>
      </c>
      <c r="K13">
        <f t="shared" si="10"/>
        <v>0.40439999999999998</v>
      </c>
      <c r="L13">
        <f t="shared" si="11"/>
        <v>2.6700000000000002E-2</v>
      </c>
      <c r="M13" t="str">
        <f t="shared" si="12"/>
        <v>Low</v>
      </c>
      <c r="N13">
        <f t="shared" si="38"/>
        <v>1</v>
      </c>
      <c r="O13">
        <f t="shared" si="13"/>
        <v>0.1515</v>
      </c>
      <c r="P13">
        <f t="shared" si="14"/>
        <v>0.35560000000000003</v>
      </c>
      <c r="Q13">
        <f t="shared" si="15"/>
        <v>5.2600000000000001E-2</v>
      </c>
      <c r="R13">
        <f t="shared" si="16"/>
        <v>0.2727</v>
      </c>
      <c r="S13">
        <f t="shared" si="17"/>
        <v>0.31180000000000002</v>
      </c>
      <c r="U13">
        <f t="shared" si="39"/>
        <v>0.7369</v>
      </c>
      <c r="V13">
        <f t="shared" si="39"/>
        <v>0.47539999999999999</v>
      </c>
      <c r="W13">
        <f t="shared" si="39"/>
        <v>0.90010000000000001</v>
      </c>
      <c r="X13">
        <f t="shared" si="39"/>
        <v>0.57150000000000001</v>
      </c>
      <c r="Y13">
        <f t="shared" si="39"/>
        <v>0.52459999999999996</v>
      </c>
      <c r="AA13">
        <f t="shared" si="40"/>
        <v>1.0500000000000001E-2</v>
      </c>
      <c r="AB13">
        <f t="shared" si="40"/>
        <v>5.1700000000000003E-2</v>
      </c>
      <c r="AC13">
        <f t="shared" si="40"/>
        <v>2.3999999999999998E-3</v>
      </c>
      <c r="AD13">
        <f t="shared" si="40"/>
        <v>2.9700000000000001E-2</v>
      </c>
      <c r="AE13">
        <f t="shared" si="40"/>
        <v>3.9E-2</v>
      </c>
      <c r="AG13">
        <f t="shared" si="41"/>
        <v>0.35049999999999998</v>
      </c>
      <c r="AH13">
        <f t="shared" si="41"/>
        <v>0.1023</v>
      </c>
      <c r="AI13">
        <f t="shared" si="41"/>
        <v>0.68210000000000004</v>
      </c>
      <c r="AJ13">
        <f t="shared" si="41"/>
        <v>0.16600000000000001</v>
      </c>
      <c r="AK13">
        <f t="shared" si="41"/>
        <v>0.1318</v>
      </c>
      <c r="AM13">
        <f t="shared" si="42"/>
        <v>0.58540000000000003</v>
      </c>
      <c r="AN13">
        <f t="shared" si="42"/>
        <v>0.11979999999999996</v>
      </c>
      <c r="AO13">
        <f t="shared" si="42"/>
        <v>0.84750000000000003</v>
      </c>
      <c r="AP13">
        <f t="shared" si="42"/>
        <v>0.29880000000000001</v>
      </c>
      <c r="AQ13">
        <f t="shared" si="42"/>
        <v>0.21279999999999993</v>
      </c>
      <c r="AS13">
        <f t="shared" si="18"/>
        <v>2.7799999999999998E-2</v>
      </c>
      <c r="AT13">
        <f t="shared" si="19"/>
        <v>3.1899999999999998E-2</v>
      </c>
      <c r="AU13">
        <f t="shared" si="20"/>
        <v>5.9400000000000001E-2</v>
      </c>
      <c r="AV13">
        <f t="shared" si="21"/>
        <v>2.4199999999999999E-2</v>
      </c>
      <c r="AW13">
        <f t="shared" si="22"/>
        <v>3.3500000000000002E-2</v>
      </c>
      <c r="AY13">
        <f t="shared" si="23"/>
        <v>3.1800000000000002E-2</v>
      </c>
      <c r="AZ13">
        <f t="shared" si="24"/>
        <v>6.1999999999999998E-3</v>
      </c>
      <c r="BA13">
        <f t="shared" si="25"/>
        <v>8.8700000000000001E-2</v>
      </c>
      <c r="BB13">
        <f t="shared" si="26"/>
        <v>8.7800000000000003E-2</v>
      </c>
      <c r="BC13">
        <f t="shared" si="27"/>
        <v>1.2699999999999999E-2</v>
      </c>
      <c r="BE13">
        <f t="shared" si="28"/>
        <v>5.8900000000000001E-2</v>
      </c>
      <c r="BF13">
        <f t="shared" si="29"/>
        <v>2.1100000000000001E-2</v>
      </c>
      <c r="BG13">
        <f t="shared" si="30"/>
        <v>0.13769999999999999</v>
      </c>
      <c r="BH13">
        <f t="shared" si="31"/>
        <v>0.02</v>
      </c>
      <c r="BI13">
        <f t="shared" si="32"/>
        <v>0.1336</v>
      </c>
      <c r="BK13">
        <f t="shared" si="33"/>
        <v>6.9099999999999995E-2</v>
      </c>
      <c r="BL13">
        <f t="shared" si="34"/>
        <v>5.2499999999999998E-2</v>
      </c>
      <c r="BM13">
        <f t="shared" si="35"/>
        <v>0.1348</v>
      </c>
      <c r="BN13">
        <f t="shared" si="36"/>
        <v>9.4E-2</v>
      </c>
      <c r="BO13">
        <f t="shared" si="37"/>
        <v>0.4773</v>
      </c>
    </row>
    <row r="14" spans="1:67" x14ac:dyDescent="0.25">
      <c r="A14">
        <v>21</v>
      </c>
      <c r="B14">
        <v>0.12</v>
      </c>
      <c r="C14">
        <v>0.28000000000000003</v>
      </c>
      <c r="D14">
        <v>0.2</v>
      </c>
      <c r="E14">
        <v>0.78</v>
      </c>
      <c r="F14">
        <v>0.2</v>
      </c>
      <c r="G14" t="s">
        <v>21</v>
      </c>
      <c r="H14">
        <f t="shared" si="7"/>
        <v>3.7199999999999997E-2</v>
      </c>
      <c r="I14">
        <f t="shared" si="8"/>
        <v>3.27E-2</v>
      </c>
      <c r="J14">
        <f t="shared" si="9"/>
        <v>0.1598</v>
      </c>
      <c r="K14">
        <f t="shared" si="10"/>
        <v>0.43</v>
      </c>
      <c r="L14">
        <f t="shared" si="11"/>
        <v>3.27E-2</v>
      </c>
      <c r="M14" t="str">
        <f t="shared" si="12"/>
        <v>Low</v>
      </c>
      <c r="N14">
        <f t="shared" si="38"/>
        <v>1</v>
      </c>
      <c r="O14">
        <f t="shared" si="13"/>
        <v>0.1212</v>
      </c>
      <c r="P14">
        <f t="shared" si="14"/>
        <v>0.31109999999999999</v>
      </c>
      <c r="Q14">
        <f t="shared" si="15"/>
        <v>0.21049999999999999</v>
      </c>
      <c r="R14">
        <f t="shared" si="16"/>
        <v>0.78790000000000004</v>
      </c>
      <c r="S14">
        <f t="shared" si="17"/>
        <v>0.21510000000000001</v>
      </c>
      <c r="U14">
        <f t="shared" si="39"/>
        <v>0.78380000000000005</v>
      </c>
      <c r="V14">
        <f t="shared" si="39"/>
        <v>0.52539999999999998</v>
      </c>
      <c r="W14">
        <f t="shared" si="39"/>
        <v>0.6522</v>
      </c>
      <c r="X14">
        <f t="shared" si="39"/>
        <v>0.1186</v>
      </c>
      <c r="Y14">
        <f t="shared" si="39"/>
        <v>0.64600000000000002</v>
      </c>
      <c r="AA14">
        <f t="shared" si="40"/>
        <v>7.4999999999999997E-3</v>
      </c>
      <c r="AB14">
        <f t="shared" si="40"/>
        <v>3.8800000000000001E-2</v>
      </c>
      <c r="AC14">
        <f t="shared" si="40"/>
        <v>1.83E-2</v>
      </c>
      <c r="AD14">
        <f t="shared" si="40"/>
        <v>0.43440000000000001</v>
      </c>
      <c r="AE14">
        <f t="shared" si="40"/>
        <v>1.9E-2</v>
      </c>
      <c r="AG14">
        <f t="shared" si="41"/>
        <v>0.42699999999999999</v>
      </c>
      <c r="AH14">
        <f t="shared" si="41"/>
        <v>0.1323</v>
      </c>
      <c r="AI14">
        <f t="shared" si="41"/>
        <v>0.24179999999999999</v>
      </c>
      <c r="AJ14">
        <f t="shared" si="41"/>
        <v>7.1999999999999998E-3</v>
      </c>
      <c r="AK14">
        <f t="shared" si="41"/>
        <v>0.23499999999999999</v>
      </c>
      <c r="AM14">
        <f t="shared" si="42"/>
        <v>0.66260000000000008</v>
      </c>
      <c r="AN14">
        <f t="shared" si="42"/>
        <v>0.21429999999999999</v>
      </c>
      <c r="AO14">
        <f t="shared" si="42"/>
        <v>0.44169999999999998</v>
      </c>
      <c r="AP14">
        <f t="shared" si="42"/>
        <v>0.66930000000000001</v>
      </c>
      <c r="AQ14">
        <f t="shared" si="42"/>
        <v>0.43090000000000001</v>
      </c>
      <c r="AS14">
        <f t="shared" si="18"/>
        <v>3.0800000000000001E-2</v>
      </c>
      <c r="AT14">
        <f t="shared" si="19"/>
        <v>1.9E-2</v>
      </c>
      <c r="AU14">
        <f t="shared" si="20"/>
        <v>4.3499999999999997E-2</v>
      </c>
      <c r="AV14">
        <f t="shared" si="21"/>
        <v>0.3805</v>
      </c>
      <c r="AW14">
        <f t="shared" si="22"/>
        <v>1.35E-2</v>
      </c>
      <c r="AY14">
        <f t="shared" si="23"/>
        <v>3.4799999999999998E-2</v>
      </c>
      <c r="AZ14">
        <f t="shared" si="24"/>
        <v>1.9099999999999999E-2</v>
      </c>
      <c r="BA14">
        <f t="shared" si="25"/>
        <v>7.2800000000000004E-2</v>
      </c>
      <c r="BB14">
        <f t="shared" si="26"/>
        <v>0.31690000000000002</v>
      </c>
      <c r="BC14">
        <f t="shared" si="27"/>
        <v>7.3000000000000001E-3</v>
      </c>
      <c r="BE14">
        <f t="shared" si="28"/>
        <v>6.1899999999999997E-2</v>
      </c>
      <c r="BF14">
        <f t="shared" si="29"/>
        <v>3.4000000000000002E-2</v>
      </c>
      <c r="BG14">
        <f t="shared" si="30"/>
        <v>0.12180000000000001</v>
      </c>
      <c r="BH14">
        <f t="shared" si="31"/>
        <v>0.38469999999999999</v>
      </c>
      <c r="BI14">
        <f t="shared" si="32"/>
        <v>0.15359999999999999</v>
      </c>
      <c r="BK14">
        <f t="shared" si="33"/>
        <v>7.2099999999999997E-2</v>
      </c>
      <c r="BL14">
        <f t="shared" si="34"/>
        <v>6.54E-2</v>
      </c>
      <c r="BM14">
        <f t="shared" si="35"/>
        <v>0.11890000000000001</v>
      </c>
      <c r="BN14">
        <f t="shared" si="36"/>
        <v>0.31069999999999998</v>
      </c>
      <c r="BO14">
        <f t="shared" si="37"/>
        <v>0.49730000000000002</v>
      </c>
    </row>
    <row r="15" spans="1:67" x14ac:dyDescent="0.25">
      <c r="A15">
        <v>24</v>
      </c>
      <c r="B15">
        <v>0.18</v>
      </c>
      <c r="C15">
        <v>0.31</v>
      </c>
      <c r="D15">
        <v>0.32</v>
      </c>
      <c r="E15">
        <v>0.42</v>
      </c>
      <c r="F15">
        <v>0.28000000000000003</v>
      </c>
      <c r="G15" t="s">
        <v>21</v>
      </c>
      <c r="H15">
        <f t="shared" si="7"/>
        <v>2.8400000000000002E-2</v>
      </c>
      <c r="I15">
        <f t="shared" si="8"/>
        <v>1.6299999999999999E-2</v>
      </c>
      <c r="J15">
        <f t="shared" si="9"/>
        <v>0.1231</v>
      </c>
      <c r="K15">
        <f t="shared" si="10"/>
        <v>0.3982</v>
      </c>
      <c r="L15">
        <f t="shared" si="11"/>
        <v>1.6299999999999999E-2</v>
      </c>
      <c r="M15" t="str">
        <f t="shared" si="12"/>
        <v>Low</v>
      </c>
      <c r="N15">
        <f t="shared" si="38"/>
        <v>1</v>
      </c>
      <c r="O15">
        <f t="shared" si="13"/>
        <v>0.18179999999999999</v>
      </c>
      <c r="P15">
        <f t="shared" si="14"/>
        <v>0.34439999999999998</v>
      </c>
      <c r="Q15">
        <f t="shared" si="15"/>
        <v>0.33679999999999999</v>
      </c>
      <c r="R15">
        <f t="shared" si="16"/>
        <v>0.42420000000000002</v>
      </c>
      <c r="S15">
        <f t="shared" si="17"/>
        <v>0.30109999999999998</v>
      </c>
      <c r="U15">
        <f t="shared" si="39"/>
        <v>0.69230000000000003</v>
      </c>
      <c r="V15">
        <f t="shared" si="39"/>
        <v>0.48770000000000002</v>
      </c>
      <c r="W15">
        <f t="shared" si="39"/>
        <v>0.49609999999999999</v>
      </c>
      <c r="X15">
        <f t="shared" si="39"/>
        <v>0.40429999999999999</v>
      </c>
      <c r="Y15">
        <f t="shared" si="39"/>
        <v>0.53720000000000001</v>
      </c>
      <c r="AA15">
        <f t="shared" si="40"/>
        <v>1.4200000000000001E-2</v>
      </c>
      <c r="AB15">
        <f t="shared" si="40"/>
        <v>4.82E-2</v>
      </c>
      <c r="AC15">
        <f t="shared" si="40"/>
        <v>4.5900000000000003E-2</v>
      </c>
      <c r="AD15">
        <f t="shared" si="40"/>
        <v>7.7399999999999997E-2</v>
      </c>
      <c r="AE15">
        <f t="shared" si="40"/>
        <v>3.6299999999999999E-2</v>
      </c>
      <c r="AG15">
        <f t="shared" si="41"/>
        <v>0.28899999999999998</v>
      </c>
      <c r="AH15">
        <f t="shared" si="41"/>
        <v>0.1091</v>
      </c>
      <c r="AI15">
        <f t="shared" si="41"/>
        <v>0.114</v>
      </c>
      <c r="AJ15">
        <f t="shared" si="41"/>
        <v>6.9099999999999995E-2</v>
      </c>
      <c r="AK15">
        <f t="shared" si="41"/>
        <v>0.1404</v>
      </c>
      <c r="AM15">
        <f t="shared" si="42"/>
        <v>0.51050000000000006</v>
      </c>
      <c r="AN15">
        <f t="shared" si="42"/>
        <v>0.14330000000000004</v>
      </c>
      <c r="AO15">
        <f t="shared" si="42"/>
        <v>0.1593</v>
      </c>
      <c r="AP15">
        <f t="shared" si="42"/>
        <v>1.9900000000000029E-2</v>
      </c>
      <c r="AQ15">
        <f t="shared" si="42"/>
        <v>0.23610000000000003</v>
      </c>
      <c r="AS15">
        <f t="shared" si="18"/>
        <v>2.41E-2</v>
      </c>
      <c r="AT15">
        <f t="shared" si="19"/>
        <v>2.8400000000000002E-2</v>
      </c>
      <c r="AU15">
        <f t="shared" si="20"/>
        <v>1.5900000000000001E-2</v>
      </c>
      <c r="AV15">
        <f t="shared" si="21"/>
        <v>2.35E-2</v>
      </c>
      <c r="AW15">
        <f t="shared" si="22"/>
        <v>3.0800000000000001E-2</v>
      </c>
      <c r="AY15">
        <f t="shared" si="23"/>
        <v>2.81E-2</v>
      </c>
      <c r="AZ15">
        <f t="shared" si="24"/>
        <v>9.7000000000000003E-3</v>
      </c>
      <c r="BA15">
        <f t="shared" si="25"/>
        <v>4.5199999999999997E-2</v>
      </c>
      <c r="BB15">
        <f t="shared" si="26"/>
        <v>4.0099999999999997E-2</v>
      </c>
      <c r="BC15">
        <f t="shared" si="27"/>
        <v>0.01</v>
      </c>
      <c r="BE15">
        <f t="shared" si="28"/>
        <v>5.5199999999999999E-2</v>
      </c>
      <c r="BF15">
        <f t="shared" si="29"/>
        <v>2.46E-2</v>
      </c>
      <c r="BG15">
        <f t="shared" si="30"/>
        <v>9.4200000000000006E-2</v>
      </c>
      <c r="BH15">
        <f t="shared" si="31"/>
        <v>2.7699999999999999E-2</v>
      </c>
      <c r="BI15">
        <f t="shared" si="32"/>
        <v>0.1363</v>
      </c>
      <c r="BK15">
        <f t="shared" si="33"/>
        <v>6.54E-2</v>
      </c>
      <c r="BL15">
        <f t="shared" si="34"/>
        <v>5.6000000000000001E-2</v>
      </c>
      <c r="BM15">
        <f t="shared" si="35"/>
        <v>9.1300000000000006E-2</v>
      </c>
      <c r="BN15">
        <f t="shared" si="36"/>
        <v>4.6300000000000001E-2</v>
      </c>
      <c r="BO15">
        <f t="shared" si="37"/>
        <v>0.48</v>
      </c>
    </row>
    <row r="16" spans="1:67" x14ac:dyDescent="0.25">
      <c r="A16">
        <v>25</v>
      </c>
      <c r="B16">
        <v>0.06</v>
      </c>
      <c r="C16">
        <v>0.28999999999999998</v>
      </c>
      <c r="D16">
        <v>0.35</v>
      </c>
      <c r="E16">
        <v>0.76</v>
      </c>
      <c r="F16">
        <v>0.25</v>
      </c>
      <c r="G16" t="s">
        <v>21</v>
      </c>
      <c r="H16">
        <f t="shared" si="7"/>
        <v>3.8199999999999998E-2</v>
      </c>
      <c r="I16">
        <f t="shared" si="8"/>
        <v>2.2100000000000002E-2</v>
      </c>
      <c r="J16">
        <f t="shared" si="9"/>
        <v>0.1449</v>
      </c>
      <c r="K16">
        <f t="shared" si="10"/>
        <v>0.41520000000000001</v>
      </c>
      <c r="L16">
        <f t="shared" si="11"/>
        <v>2.2100000000000002E-2</v>
      </c>
      <c r="M16" t="str">
        <f t="shared" si="12"/>
        <v>Low</v>
      </c>
      <c r="N16">
        <f t="shared" si="38"/>
        <v>1</v>
      </c>
      <c r="O16">
        <f t="shared" si="13"/>
        <v>6.0600000000000001E-2</v>
      </c>
      <c r="P16">
        <f t="shared" si="14"/>
        <v>0.32219999999999999</v>
      </c>
      <c r="Q16">
        <f t="shared" si="15"/>
        <v>0.36840000000000001</v>
      </c>
      <c r="R16">
        <f t="shared" si="16"/>
        <v>0.76770000000000005</v>
      </c>
      <c r="S16">
        <f t="shared" si="17"/>
        <v>0.26879999999999998</v>
      </c>
      <c r="U16">
        <f t="shared" si="39"/>
        <v>0.88570000000000004</v>
      </c>
      <c r="V16">
        <f t="shared" si="39"/>
        <v>0.51259999999999994</v>
      </c>
      <c r="W16">
        <f t="shared" si="39"/>
        <v>0.46160000000000001</v>
      </c>
      <c r="X16">
        <f t="shared" si="39"/>
        <v>0.13139999999999999</v>
      </c>
      <c r="Y16">
        <f t="shared" si="39"/>
        <v>0.57630000000000003</v>
      </c>
      <c r="AA16">
        <f t="shared" si="40"/>
        <v>2.8999999999999998E-3</v>
      </c>
      <c r="AB16">
        <f t="shared" si="40"/>
        <v>4.1799999999999997E-2</v>
      </c>
      <c r="AC16">
        <f t="shared" si="40"/>
        <v>5.5899999999999998E-2</v>
      </c>
      <c r="AD16">
        <f t="shared" si="40"/>
        <v>0.39929999999999999</v>
      </c>
      <c r="AE16">
        <f t="shared" si="40"/>
        <v>2.8899999999999999E-2</v>
      </c>
      <c r="AG16">
        <f t="shared" si="41"/>
        <v>0.64470000000000005</v>
      </c>
      <c r="AH16">
        <f t="shared" si="41"/>
        <v>0.1241</v>
      </c>
      <c r="AI16">
        <f t="shared" si="41"/>
        <v>9.5000000000000001E-2</v>
      </c>
      <c r="AJ16">
        <f t="shared" si="41"/>
        <v>8.3999999999999995E-3</v>
      </c>
      <c r="AK16">
        <f t="shared" si="41"/>
        <v>0.1699</v>
      </c>
      <c r="AM16">
        <f t="shared" si="42"/>
        <v>0.82510000000000006</v>
      </c>
      <c r="AN16">
        <f t="shared" si="42"/>
        <v>0.19039999999999996</v>
      </c>
      <c r="AO16">
        <f t="shared" si="42"/>
        <v>9.3200000000000005E-2</v>
      </c>
      <c r="AP16">
        <f t="shared" si="42"/>
        <v>0.63630000000000009</v>
      </c>
      <c r="AQ16">
        <f t="shared" si="42"/>
        <v>0.30750000000000005</v>
      </c>
      <c r="AS16">
        <f t="shared" si="18"/>
        <v>3.5400000000000001E-2</v>
      </c>
      <c r="AT16">
        <f t="shared" si="19"/>
        <v>2.1999999999999999E-2</v>
      </c>
      <c r="AU16">
        <f t="shared" si="20"/>
        <v>5.8999999999999999E-3</v>
      </c>
      <c r="AV16">
        <f t="shared" si="21"/>
        <v>0.34539999999999998</v>
      </c>
      <c r="AW16">
        <f t="shared" si="22"/>
        <v>2.3400000000000001E-2</v>
      </c>
      <c r="AY16">
        <f t="shared" si="23"/>
        <v>3.9399999999999998E-2</v>
      </c>
      <c r="AZ16">
        <f t="shared" si="24"/>
        <v>1.61E-2</v>
      </c>
      <c r="BA16">
        <f t="shared" si="25"/>
        <v>3.5200000000000002E-2</v>
      </c>
      <c r="BB16">
        <f t="shared" si="26"/>
        <v>0.28179999999999999</v>
      </c>
      <c r="BC16">
        <f t="shared" si="27"/>
        <v>2.5999999999999999E-3</v>
      </c>
      <c r="BE16">
        <f t="shared" si="28"/>
        <v>6.6500000000000004E-2</v>
      </c>
      <c r="BF16">
        <f t="shared" si="29"/>
        <v>3.1E-2</v>
      </c>
      <c r="BG16">
        <f t="shared" si="30"/>
        <v>8.4199999999999997E-2</v>
      </c>
      <c r="BH16">
        <f t="shared" si="31"/>
        <v>0.34960000000000002</v>
      </c>
      <c r="BI16">
        <f t="shared" si="32"/>
        <v>0.14369999999999999</v>
      </c>
      <c r="BK16">
        <f t="shared" si="33"/>
        <v>7.6700000000000004E-2</v>
      </c>
      <c r="BL16">
        <f t="shared" si="34"/>
        <v>6.2399999999999997E-2</v>
      </c>
      <c r="BM16">
        <f t="shared" si="35"/>
        <v>8.1299999999999997E-2</v>
      </c>
      <c r="BN16">
        <f t="shared" si="36"/>
        <v>0.27560000000000001</v>
      </c>
      <c r="BO16">
        <f t="shared" si="37"/>
        <v>0.4874</v>
      </c>
    </row>
    <row r="17" spans="1:67" x14ac:dyDescent="0.25">
      <c r="A17">
        <v>28</v>
      </c>
      <c r="B17">
        <v>0.09</v>
      </c>
      <c r="C17">
        <v>0.255</v>
      </c>
      <c r="D17">
        <v>0.6</v>
      </c>
      <c r="E17">
        <v>0.45</v>
      </c>
      <c r="F17">
        <v>0.25</v>
      </c>
      <c r="G17" t="s">
        <v>21</v>
      </c>
      <c r="H17">
        <f t="shared" si="7"/>
        <v>4.19E-2</v>
      </c>
      <c r="I17">
        <f t="shared" si="8"/>
        <v>2.1000000000000001E-2</v>
      </c>
      <c r="J17">
        <f t="shared" si="9"/>
        <v>0.12809999999999999</v>
      </c>
      <c r="K17">
        <f t="shared" si="10"/>
        <v>0.40250000000000002</v>
      </c>
      <c r="L17">
        <f t="shared" si="11"/>
        <v>2.1000000000000001E-2</v>
      </c>
      <c r="M17" t="str">
        <f t="shared" si="12"/>
        <v>Low</v>
      </c>
      <c r="N17">
        <f t="shared" si="38"/>
        <v>1</v>
      </c>
      <c r="O17">
        <f t="shared" si="13"/>
        <v>9.0899999999999995E-2</v>
      </c>
      <c r="P17">
        <f t="shared" si="14"/>
        <v>0.2833</v>
      </c>
      <c r="Q17">
        <f t="shared" si="15"/>
        <v>0.63160000000000005</v>
      </c>
      <c r="R17">
        <f t="shared" si="16"/>
        <v>0.45450000000000002</v>
      </c>
      <c r="S17">
        <f t="shared" si="17"/>
        <v>0.26879999999999998</v>
      </c>
      <c r="U17">
        <f t="shared" si="39"/>
        <v>0.83330000000000004</v>
      </c>
      <c r="V17">
        <f t="shared" si="39"/>
        <v>0.5585</v>
      </c>
      <c r="W17">
        <f t="shared" si="39"/>
        <v>0.2258</v>
      </c>
      <c r="X17">
        <f t="shared" si="39"/>
        <v>0.375</v>
      </c>
      <c r="Y17">
        <f t="shared" si="39"/>
        <v>0.57630000000000003</v>
      </c>
      <c r="AA17">
        <f t="shared" si="40"/>
        <v>4.8999999999999998E-3</v>
      </c>
      <c r="AB17">
        <f t="shared" si="40"/>
        <v>3.2099999999999997E-2</v>
      </c>
      <c r="AC17">
        <f t="shared" si="40"/>
        <v>0.22009999999999999</v>
      </c>
      <c r="AD17">
        <f t="shared" si="40"/>
        <v>9.1499999999999998E-2</v>
      </c>
      <c r="AE17">
        <f t="shared" si="40"/>
        <v>2.8899999999999999E-2</v>
      </c>
      <c r="AG17">
        <f t="shared" si="41"/>
        <v>0.52310000000000001</v>
      </c>
      <c r="AH17">
        <f t="shared" si="41"/>
        <v>0.15590000000000001</v>
      </c>
      <c r="AI17">
        <f t="shared" si="41"/>
        <v>2.0799999999999999E-2</v>
      </c>
      <c r="AJ17">
        <f t="shared" si="41"/>
        <v>5.8200000000000002E-2</v>
      </c>
      <c r="AK17">
        <f t="shared" si="41"/>
        <v>0.1699</v>
      </c>
      <c r="AM17">
        <f t="shared" si="42"/>
        <v>0.74240000000000006</v>
      </c>
      <c r="AN17">
        <f t="shared" si="42"/>
        <v>0.2752</v>
      </c>
      <c r="AO17">
        <f t="shared" si="42"/>
        <v>0.40580000000000005</v>
      </c>
      <c r="AP17">
        <f t="shared" si="42"/>
        <v>7.9500000000000015E-2</v>
      </c>
      <c r="AQ17">
        <f t="shared" si="42"/>
        <v>0.30750000000000005</v>
      </c>
      <c r="AS17">
        <f t="shared" si="18"/>
        <v>3.3399999999999999E-2</v>
      </c>
      <c r="AT17">
        <f t="shared" si="19"/>
        <v>1.23E-2</v>
      </c>
      <c r="AU17">
        <f t="shared" si="20"/>
        <v>0.1583</v>
      </c>
      <c r="AV17">
        <f t="shared" si="21"/>
        <v>3.7600000000000001E-2</v>
      </c>
      <c r="AW17">
        <f t="shared" si="22"/>
        <v>2.3400000000000001E-2</v>
      </c>
      <c r="AY17">
        <f t="shared" si="23"/>
        <v>3.7400000000000003E-2</v>
      </c>
      <c r="AZ17">
        <f t="shared" si="24"/>
        <v>2.58E-2</v>
      </c>
      <c r="BA17">
        <f t="shared" si="25"/>
        <v>0.129</v>
      </c>
      <c r="BB17">
        <f t="shared" si="26"/>
        <v>2.5999999999999999E-2</v>
      </c>
      <c r="BC17">
        <f t="shared" si="27"/>
        <v>2.5999999999999999E-3</v>
      </c>
      <c r="BE17">
        <f t="shared" si="28"/>
        <v>6.4500000000000002E-2</v>
      </c>
      <c r="BF17">
        <f t="shared" si="29"/>
        <v>4.07E-2</v>
      </c>
      <c r="BG17">
        <f t="shared" si="30"/>
        <v>0.08</v>
      </c>
      <c r="BH17">
        <f t="shared" si="31"/>
        <v>4.1799999999999997E-2</v>
      </c>
      <c r="BI17">
        <f t="shared" si="32"/>
        <v>0.14369999999999999</v>
      </c>
      <c r="BK17">
        <f t="shared" si="33"/>
        <v>7.4700000000000003E-2</v>
      </c>
      <c r="BL17">
        <f t="shared" si="34"/>
        <v>7.2099999999999997E-2</v>
      </c>
      <c r="BM17">
        <f t="shared" si="35"/>
        <v>8.2900000000000001E-2</v>
      </c>
      <c r="BN17">
        <f t="shared" si="36"/>
        <v>3.2199999999999999E-2</v>
      </c>
      <c r="BO17">
        <f t="shared" si="37"/>
        <v>0.4874</v>
      </c>
    </row>
    <row r="18" spans="1:67" x14ac:dyDescent="0.25">
      <c r="A18">
        <v>32</v>
      </c>
      <c r="B18">
        <v>0.15</v>
      </c>
      <c r="C18">
        <v>0.29499999999999998</v>
      </c>
      <c r="D18">
        <v>0.75</v>
      </c>
      <c r="E18">
        <v>0.65</v>
      </c>
      <c r="F18">
        <v>0.24</v>
      </c>
      <c r="G18" t="s">
        <v>21</v>
      </c>
      <c r="H18">
        <f t="shared" si="7"/>
        <v>7.7499999999999999E-2</v>
      </c>
      <c r="I18">
        <f t="shared" si="8"/>
        <v>5.3499999999999999E-2</v>
      </c>
      <c r="J18">
        <f t="shared" si="9"/>
        <v>0.1668</v>
      </c>
      <c r="K18">
        <f t="shared" si="10"/>
        <v>0.43780000000000002</v>
      </c>
      <c r="L18">
        <f t="shared" si="11"/>
        <v>5.3499999999999999E-2</v>
      </c>
      <c r="M18" t="str">
        <f t="shared" si="12"/>
        <v>Low</v>
      </c>
      <c r="N18">
        <f t="shared" si="38"/>
        <v>1</v>
      </c>
      <c r="O18">
        <f t="shared" si="13"/>
        <v>0.1515</v>
      </c>
      <c r="P18">
        <f t="shared" si="14"/>
        <v>0.32779999999999998</v>
      </c>
      <c r="Q18">
        <f t="shared" si="15"/>
        <v>0.78949999999999998</v>
      </c>
      <c r="R18">
        <f t="shared" si="16"/>
        <v>0.65659999999999996</v>
      </c>
      <c r="S18">
        <f t="shared" si="17"/>
        <v>0.2581</v>
      </c>
      <c r="U18">
        <f t="shared" si="39"/>
        <v>0.7369</v>
      </c>
      <c r="V18">
        <f t="shared" si="39"/>
        <v>0.50629999999999997</v>
      </c>
      <c r="W18">
        <f t="shared" si="39"/>
        <v>0.1176</v>
      </c>
      <c r="X18">
        <f t="shared" si="39"/>
        <v>0.20730000000000001</v>
      </c>
      <c r="Y18">
        <f t="shared" si="39"/>
        <v>0.5897</v>
      </c>
      <c r="AA18">
        <f t="shared" si="40"/>
        <v>1.0500000000000001E-2</v>
      </c>
      <c r="AB18">
        <f t="shared" si="40"/>
        <v>4.3299999999999998E-2</v>
      </c>
      <c r="AC18">
        <f t="shared" si="40"/>
        <v>0.43730000000000002</v>
      </c>
      <c r="AD18">
        <f t="shared" si="40"/>
        <v>0.24660000000000001</v>
      </c>
      <c r="AE18">
        <f t="shared" si="40"/>
        <v>2.6700000000000002E-2</v>
      </c>
      <c r="AG18">
        <f t="shared" si="41"/>
        <v>0.35049999999999998</v>
      </c>
      <c r="AH18">
        <f t="shared" si="41"/>
        <v>0.1201</v>
      </c>
      <c r="AI18">
        <f t="shared" si="41"/>
        <v>7.1000000000000004E-3</v>
      </c>
      <c r="AJ18">
        <f t="shared" si="41"/>
        <v>1.78E-2</v>
      </c>
      <c r="AK18">
        <f t="shared" si="41"/>
        <v>0.18110000000000001</v>
      </c>
      <c r="AM18">
        <f t="shared" si="42"/>
        <v>0.58540000000000003</v>
      </c>
      <c r="AN18">
        <f t="shared" si="42"/>
        <v>0.17849999999999999</v>
      </c>
      <c r="AO18">
        <f t="shared" si="42"/>
        <v>0.67189999999999994</v>
      </c>
      <c r="AP18">
        <f t="shared" si="42"/>
        <v>0.44929999999999992</v>
      </c>
      <c r="AQ18">
        <f t="shared" si="42"/>
        <v>0.33160000000000001</v>
      </c>
      <c r="AS18">
        <f t="shared" si="18"/>
        <v>2.7799999999999998E-2</v>
      </c>
      <c r="AT18">
        <f t="shared" si="19"/>
        <v>2.35E-2</v>
      </c>
      <c r="AU18">
        <f t="shared" si="20"/>
        <v>0.3755</v>
      </c>
      <c r="AV18">
        <f t="shared" si="21"/>
        <v>0.19270000000000001</v>
      </c>
      <c r="AW18">
        <f t="shared" si="22"/>
        <v>2.12E-2</v>
      </c>
      <c r="AY18">
        <f t="shared" si="23"/>
        <v>3.1800000000000002E-2</v>
      </c>
      <c r="AZ18">
        <f t="shared" si="24"/>
        <v>1.46E-2</v>
      </c>
      <c r="BA18">
        <f t="shared" si="25"/>
        <v>0.34620000000000001</v>
      </c>
      <c r="BB18">
        <f t="shared" si="26"/>
        <v>0.12909999999999999</v>
      </c>
      <c r="BC18">
        <f t="shared" si="27"/>
        <v>4.0000000000000002E-4</v>
      </c>
      <c r="BE18">
        <f t="shared" si="28"/>
        <v>5.8900000000000001E-2</v>
      </c>
      <c r="BF18">
        <f t="shared" si="29"/>
        <v>2.9499999999999998E-2</v>
      </c>
      <c r="BG18">
        <f t="shared" si="30"/>
        <v>0.29720000000000002</v>
      </c>
      <c r="BH18">
        <f t="shared" si="31"/>
        <v>0.19689999999999999</v>
      </c>
      <c r="BI18">
        <f t="shared" si="32"/>
        <v>0.1459</v>
      </c>
      <c r="BK18">
        <f t="shared" si="33"/>
        <v>6.9099999999999995E-2</v>
      </c>
      <c r="BL18">
        <f t="shared" si="34"/>
        <v>6.0900000000000003E-2</v>
      </c>
      <c r="BM18">
        <f t="shared" si="35"/>
        <v>0.30009999999999998</v>
      </c>
      <c r="BN18">
        <f t="shared" si="36"/>
        <v>0.1229</v>
      </c>
      <c r="BO18">
        <f t="shared" si="37"/>
        <v>0.48959999999999998</v>
      </c>
    </row>
    <row r="19" spans="1:67" x14ac:dyDescent="0.25">
      <c r="A19">
        <v>33</v>
      </c>
      <c r="B19">
        <v>0.1</v>
      </c>
      <c r="C19">
        <v>0.25600000000000001</v>
      </c>
      <c r="D19">
        <v>0.7</v>
      </c>
      <c r="E19">
        <v>0.76</v>
      </c>
      <c r="F19">
        <v>0.16</v>
      </c>
      <c r="G19" t="s">
        <v>21</v>
      </c>
      <c r="H19">
        <f t="shared" si="7"/>
        <v>6.2899999999999998E-2</v>
      </c>
      <c r="I19">
        <f t="shared" si="8"/>
        <v>6.0600000000000001E-2</v>
      </c>
      <c r="J19">
        <f t="shared" si="9"/>
        <v>0.17460000000000001</v>
      </c>
      <c r="K19">
        <f t="shared" si="10"/>
        <v>0.4456</v>
      </c>
      <c r="L19">
        <f t="shared" si="11"/>
        <v>6.0600000000000001E-2</v>
      </c>
      <c r="M19" t="str">
        <f t="shared" si="12"/>
        <v>Low</v>
      </c>
      <c r="N19">
        <f t="shared" si="38"/>
        <v>1</v>
      </c>
      <c r="O19">
        <f t="shared" si="13"/>
        <v>0.10100000000000001</v>
      </c>
      <c r="P19">
        <f t="shared" si="14"/>
        <v>0.28439999999999999</v>
      </c>
      <c r="Q19">
        <f t="shared" si="15"/>
        <v>0.73680000000000001</v>
      </c>
      <c r="R19">
        <f t="shared" si="16"/>
        <v>0.76770000000000005</v>
      </c>
      <c r="S19">
        <f t="shared" si="17"/>
        <v>0.17199999999999999</v>
      </c>
      <c r="U19">
        <f t="shared" si="39"/>
        <v>0.8165</v>
      </c>
      <c r="V19">
        <f t="shared" si="39"/>
        <v>0.55710000000000004</v>
      </c>
      <c r="W19">
        <f t="shared" si="39"/>
        <v>0.1515</v>
      </c>
      <c r="X19">
        <f t="shared" si="39"/>
        <v>0.13139999999999999</v>
      </c>
      <c r="Y19">
        <f t="shared" si="39"/>
        <v>0.70650000000000002</v>
      </c>
      <c r="AA19">
        <f t="shared" si="40"/>
        <v>5.7000000000000002E-3</v>
      </c>
      <c r="AB19">
        <f t="shared" si="40"/>
        <v>3.2300000000000002E-2</v>
      </c>
      <c r="AC19">
        <f t="shared" si="40"/>
        <v>0.35039999999999999</v>
      </c>
      <c r="AD19">
        <f t="shared" si="40"/>
        <v>0.39929999999999999</v>
      </c>
      <c r="AE19">
        <f t="shared" si="40"/>
        <v>1.29E-2</v>
      </c>
      <c r="AG19">
        <f t="shared" ref="AG19:AK55" si="43">ROUND((3+2*U19+U19^2-O19-2*O19^2)*EXP(-2*O19+2*U19-2)/6,4)</f>
        <v>0.48859999999999998</v>
      </c>
      <c r="AH19">
        <f t="shared" si="43"/>
        <v>0.15479999999999999</v>
      </c>
      <c r="AI19">
        <f t="shared" si="43"/>
        <v>1.0500000000000001E-2</v>
      </c>
      <c r="AJ19">
        <f t="shared" si="43"/>
        <v>8.3999999999999995E-3</v>
      </c>
      <c r="AK19">
        <f t="shared" si="43"/>
        <v>0.3075</v>
      </c>
      <c r="AM19">
        <f t="shared" si="42"/>
        <v>0.71550000000000002</v>
      </c>
      <c r="AN19">
        <f t="shared" si="42"/>
        <v>0.27270000000000005</v>
      </c>
      <c r="AO19">
        <f t="shared" si="42"/>
        <v>0.58530000000000004</v>
      </c>
      <c r="AP19">
        <f t="shared" si="42"/>
        <v>0.63630000000000009</v>
      </c>
      <c r="AQ19">
        <f t="shared" si="42"/>
        <v>0.53449999999999998</v>
      </c>
      <c r="AS19">
        <f t="shared" si="18"/>
        <v>3.2599999999999997E-2</v>
      </c>
      <c r="AT19">
        <f t="shared" si="19"/>
        <v>1.2500000000000001E-2</v>
      </c>
      <c r="AU19">
        <f t="shared" si="20"/>
        <v>0.28860000000000002</v>
      </c>
      <c r="AV19">
        <f t="shared" si="21"/>
        <v>0.34539999999999998</v>
      </c>
      <c r="AW19">
        <f t="shared" si="22"/>
        <v>7.4000000000000003E-3</v>
      </c>
      <c r="AY19">
        <f t="shared" si="23"/>
        <v>3.6600000000000001E-2</v>
      </c>
      <c r="AZ19">
        <f t="shared" si="24"/>
        <v>2.5600000000000001E-2</v>
      </c>
      <c r="BA19">
        <f t="shared" si="25"/>
        <v>0.25929999999999997</v>
      </c>
      <c r="BB19">
        <f t="shared" si="26"/>
        <v>0.28179999999999999</v>
      </c>
      <c r="BC19">
        <f t="shared" si="27"/>
        <v>1.34E-2</v>
      </c>
      <c r="BE19">
        <f t="shared" si="28"/>
        <v>6.3700000000000007E-2</v>
      </c>
      <c r="BF19">
        <f t="shared" si="29"/>
        <v>4.0500000000000001E-2</v>
      </c>
      <c r="BG19">
        <f t="shared" si="30"/>
        <v>0.21029999999999999</v>
      </c>
      <c r="BH19">
        <f t="shared" si="31"/>
        <v>0.34960000000000002</v>
      </c>
      <c r="BI19">
        <f t="shared" si="32"/>
        <v>0.15970000000000001</v>
      </c>
      <c r="BK19">
        <f t="shared" si="33"/>
        <v>7.3899999999999993E-2</v>
      </c>
      <c r="BL19">
        <f t="shared" si="34"/>
        <v>7.1900000000000006E-2</v>
      </c>
      <c r="BM19">
        <f t="shared" si="35"/>
        <v>0.2132</v>
      </c>
      <c r="BN19">
        <f t="shared" si="36"/>
        <v>0.27560000000000001</v>
      </c>
      <c r="BO19">
        <f t="shared" si="37"/>
        <v>0.50339999999999996</v>
      </c>
    </row>
    <row r="20" spans="1:67" x14ac:dyDescent="0.25">
      <c r="A20">
        <v>36</v>
      </c>
      <c r="B20">
        <v>0.06</v>
      </c>
      <c r="C20">
        <v>0.35</v>
      </c>
      <c r="D20">
        <v>0.12</v>
      </c>
      <c r="E20">
        <v>0.43</v>
      </c>
      <c r="F20">
        <v>0.28999999999999998</v>
      </c>
      <c r="G20" t="s">
        <v>21</v>
      </c>
      <c r="H20">
        <f t="shared" si="7"/>
        <v>3.61E-2</v>
      </c>
      <c r="I20">
        <f t="shared" si="8"/>
        <v>2.3199999999999998E-2</v>
      </c>
      <c r="J20">
        <f t="shared" si="9"/>
        <v>0.126</v>
      </c>
      <c r="K20">
        <f t="shared" si="10"/>
        <v>0.40060000000000001</v>
      </c>
      <c r="L20">
        <f t="shared" si="11"/>
        <v>2.3199999999999998E-2</v>
      </c>
      <c r="M20" t="str">
        <f t="shared" si="12"/>
        <v>Low</v>
      </c>
      <c r="N20">
        <f t="shared" si="38"/>
        <v>1</v>
      </c>
      <c r="O20">
        <f t="shared" si="13"/>
        <v>6.0600000000000001E-2</v>
      </c>
      <c r="P20">
        <f t="shared" si="14"/>
        <v>0.38890000000000002</v>
      </c>
      <c r="Q20">
        <f t="shared" si="15"/>
        <v>0.1263</v>
      </c>
      <c r="R20">
        <f t="shared" si="16"/>
        <v>0.43430000000000002</v>
      </c>
      <c r="S20">
        <f t="shared" si="17"/>
        <v>0.31180000000000002</v>
      </c>
      <c r="U20">
        <f t="shared" si="39"/>
        <v>0.88570000000000004</v>
      </c>
      <c r="V20">
        <f t="shared" si="39"/>
        <v>0.44</v>
      </c>
      <c r="W20">
        <f t="shared" si="39"/>
        <v>0.77569999999999995</v>
      </c>
      <c r="X20">
        <f t="shared" si="39"/>
        <v>0.39439999999999997</v>
      </c>
      <c r="Y20">
        <f t="shared" si="39"/>
        <v>0.52459999999999996</v>
      </c>
      <c r="AA20">
        <f t="shared" si="40"/>
        <v>2.8999999999999998E-3</v>
      </c>
      <c r="AB20">
        <f t="shared" si="40"/>
        <v>6.3200000000000006E-2</v>
      </c>
      <c r="AC20">
        <f t="shared" si="40"/>
        <v>7.9000000000000008E-3</v>
      </c>
      <c r="AD20">
        <f t="shared" si="40"/>
        <v>8.1900000000000001E-2</v>
      </c>
      <c r="AE20">
        <f t="shared" si="40"/>
        <v>3.9E-2</v>
      </c>
      <c r="AG20">
        <f t="shared" si="43"/>
        <v>0.64470000000000005</v>
      </c>
      <c r="AH20">
        <f t="shared" si="43"/>
        <v>8.4500000000000006E-2</v>
      </c>
      <c r="AI20">
        <f t="shared" si="43"/>
        <v>0.41289999999999999</v>
      </c>
      <c r="AJ20">
        <f t="shared" si="43"/>
        <v>6.5199999999999994E-2</v>
      </c>
      <c r="AK20">
        <f t="shared" si="43"/>
        <v>0.1318</v>
      </c>
      <c r="AM20">
        <f t="shared" si="42"/>
        <v>0.82510000000000006</v>
      </c>
      <c r="AN20">
        <f t="shared" si="42"/>
        <v>5.1099999999999979E-2</v>
      </c>
      <c r="AO20">
        <f t="shared" si="42"/>
        <v>0.64939999999999998</v>
      </c>
      <c r="AP20">
        <f t="shared" si="42"/>
        <v>3.9900000000000047E-2</v>
      </c>
      <c r="AQ20">
        <f t="shared" si="42"/>
        <v>0.21279999999999993</v>
      </c>
      <c r="AS20">
        <f t="shared" si="18"/>
        <v>3.5400000000000001E-2</v>
      </c>
      <c r="AT20">
        <f t="shared" si="19"/>
        <v>4.3400000000000001E-2</v>
      </c>
      <c r="AU20">
        <f t="shared" si="20"/>
        <v>5.3900000000000003E-2</v>
      </c>
      <c r="AV20">
        <f t="shared" si="21"/>
        <v>2.8000000000000001E-2</v>
      </c>
      <c r="AW20">
        <f t="shared" si="22"/>
        <v>3.3500000000000002E-2</v>
      </c>
      <c r="AY20">
        <f t="shared" si="23"/>
        <v>3.9399999999999998E-2</v>
      </c>
      <c r="AZ20">
        <f t="shared" si="24"/>
        <v>5.3E-3</v>
      </c>
      <c r="BA20">
        <f t="shared" si="25"/>
        <v>8.3199999999999996E-2</v>
      </c>
      <c r="BB20">
        <f t="shared" si="26"/>
        <v>3.56E-2</v>
      </c>
      <c r="BC20">
        <f t="shared" si="27"/>
        <v>1.2699999999999999E-2</v>
      </c>
      <c r="BE20">
        <f t="shared" si="28"/>
        <v>6.6500000000000004E-2</v>
      </c>
      <c r="BF20">
        <f t="shared" si="29"/>
        <v>9.5999999999999992E-3</v>
      </c>
      <c r="BG20">
        <f t="shared" si="30"/>
        <v>0.13220000000000001</v>
      </c>
      <c r="BH20">
        <f t="shared" si="31"/>
        <v>3.2199999999999999E-2</v>
      </c>
      <c r="BI20">
        <f t="shared" si="32"/>
        <v>0.1336</v>
      </c>
      <c r="BK20">
        <f t="shared" si="33"/>
        <v>7.6700000000000004E-2</v>
      </c>
      <c r="BL20">
        <f t="shared" si="34"/>
        <v>4.1000000000000002E-2</v>
      </c>
      <c r="BM20">
        <f t="shared" si="35"/>
        <v>0.1293</v>
      </c>
      <c r="BN20">
        <f t="shared" si="36"/>
        <v>4.1799999999999997E-2</v>
      </c>
      <c r="BO20">
        <f t="shared" si="37"/>
        <v>0.4773</v>
      </c>
    </row>
    <row r="21" spans="1:67" x14ac:dyDescent="0.25">
      <c r="A21">
        <v>37</v>
      </c>
      <c r="B21">
        <v>0.1</v>
      </c>
      <c r="C21">
        <v>0.42</v>
      </c>
      <c r="D21">
        <v>0.22</v>
      </c>
      <c r="E21">
        <v>0.72</v>
      </c>
      <c r="F21">
        <v>0.26</v>
      </c>
      <c r="G21" t="s">
        <v>21</v>
      </c>
      <c r="H21">
        <f t="shared" si="7"/>
        <v>4.2200000000000001E-2</v>
      </c>
      <c r="I21">
        <f t="shared" si="8"/>
        <v>2.5499999999999998E-2</v>
      </c>
      <c r="J21">
        <f t="shared" si="9"/>
        <v>0.14419999999999999</v>
      </c>
      <c r="K21">
        <f t="shared" si="10"/>
        <v>0.41360000000000002</v>
      </c>
      <c r="L21">
        <f t="shared" si="11"/>
        <v>2.5499999999999998E-2</v>
      </c>
      <c r="M21" t="str">
        <f t="shared" si="12"/>
        <v>Low</v>
      </c>
      <c r="N21">
        <f t="shared" si="38"/>
        <v>1</v>
      </c>
      <c r="O21">
        <f t="shared" si="13"/>
        <v>0.10100000000000001</v>
      </c>
      <c r="P21">
        <f t="shared" si="14"/>
        <v>0.4667</v>
      </c>
      <c r="Q21">
        <f t="shared" si="15"/>
        <v>0.2316</v>
      </c>
      <c r="R21">
        <f t="shared" si="16"/>
        <v>0.72729999999999995</v>
      </c>
      <c r="S21">
        <f t="shared" si="17"/>
        <v>0.27960000000000002</v>
      </c>
      <c r="U21">
        <f t="shared" si="39"/>
        <v>0.8165</v>
      </c>
      <c r="V21">
        <f t="shared" si="39"/>
        <v>0.36359999999999998</v>
      </c>
      <c r="W21">
        <f t="shared" si="39"/>
        <v>0.62390000000000001</v>
      </c>
      <c r="X21">
        <f t="shared" si="39"/>
        <v>0.15790000000000001</v>
      </c>
      <c r="Y21">
        <f t="shared" si="39"/>
        <v>0.56299999999999994</v>
      </c>
      <c r="AA21">
        <f t="shared" si="40"/>
        <v>5.7000000000000002E-3</v>
      </c>
      <c r="AB21">
        <f t="shared" si="40"/>
        <v>9.7699999999999995E-2</v>
      </c>
      <c r="AC21">
        <f t="shared" si="40"/>
        <v>2.18E-2</v>
      </c>
      <c r="AD21">
        <f t="shared" si="40"/>
        <v>0.33639999999999998</v>
      </c>
      <c r="AE21">
        <f t="shared" si="40"/>
        <v>3.1199999999999999E-2</v>
      </c>
      <c r="AG21">
        <f t="shared" si="43"/>
        <v>0.48859999999999998</v>
      </c>
      <c r="AH21">
        <f t="shared" si="43"/>
        <v>5.4300000000000001E-2</v>
      </c>
      <c r="AI21">
        <f t="shared" si="43"/>
        <v>0.21249999999999999</v>
      </c>
      <c r="AJ21">
        <f t="shared" si="43"/>
        <v>1.12E-2</v>
      </c>
      <c r="AK21">
        <f t="shared" si="43"/>
        <v>0.1593</v>
      </c>
      <c r="AM21">
        <f t="shared" si="42"/>
        <v>0.71550000000000002</v>
      </c>
      <c r="AN21">
        <f t="shared" si="42"/>
        <v>0.10310000000000002</v>
      </c>
      <c r="AO21">
        <f t="shared" si="42"/>
        <v>0.39229999999999998</v>
      </c>
      <c r="AP21">
        <f t="shared" si="42"/>
        <v>0.56939999999999991</v>
      </c>
      <c r="AQ21">
        <f t="shared" si="42"/>
        <v>0.28339999999999993</v>
      </c>
      <c r="AS21">
        <f t="shared" si="18"/>
        <v>3.2599999999999997E-2</v>
      </c>
      <c r="AT21">
        <f t="shared" si="19"/>
        <v>7.7899999999999997E-2</v>
      </c>
      <c r="AU21">
        <f t="shared" si="20"/>
        <v>0.04</v>
      </c>
      <c r="AV21">
        <f t="shared" si="21"/>
        <v>0.28249999999999997</v>
      </c>
      <c r="AW21">
        <f t="shared" si="22"/>
        <v>2.5700000000000001E-2</v>
      </c>
      <c r="AY21">
        <f t="shared" si="23"/>
        <v>3.6600000000000001E-2</v>
      </c>
      <c r="AZ21">
        <f t="shared" si="24"/>
        <v>3.9800000000000002E-2</v>
      </c>
      <c r="BA21">
        <f t="shared" si="25"/>
        <v>6.93E-2</v>
      </c>
      <c r="BB21">
        <f t="shared" si="26"/>
        <v>0.21890000000000001</v>
      </c>
      <c r="BC21">
        <f t="shared" si="27"/>
        <v>4.8999999999999998E-3</v>
      </c>
      <c r="BE21">
        <f t="shared" si="28"/>
        <v>6.3700000000000007E-2</v>
      </c>
      <c r="BF21">
        <f t="shared" si="29"/>
        <v>2.4899999999999999E-2</v>
      </c>
      <c r="BG21">
        <f t="shared" si="30"/>
        <v>0.1183</v>
      </c>
      <c r="BH21">
        <f t="shared" si="31"/>
        <v>0.28670000000000001</v>
      </c>
      <c r="BI21">
        <f t="shared" si="32"/>
        <v>0.1414</v>
      </c>
      <c r="BK21">
        <f t="shared" si="33"/>
        <v>7.3899999999999993E-2</v>
      </c>
      <c r="BL21">
        <f t="shared" si="34"/>
        <v>6.4999999999999997E-3</v>
      </c>
      <c r="BM21">
        <f t="shared" si="35"/>
        <v>0.1154</v>
      </c>
      <c r="BN21">
        <f t="shared" si="36"/>
        <v>0.2127</v>
      </c>
      <c r="BO21">
        <f t="shared" si="37"/>
        <v>0.48509999999999998</v>
      </c>
    </row>
    <row r="22" spans="1:67" x14ac:dyDescent="0.25">
      <c r="A22">
        <v>38</v>
      </c>
      <c r="B22">
        <v>0.18</v>
      </c>
      <c r="C22">
        <v>0.4</v>
      </c>
      <c r="D22">
        <v>0.32</v>
      </c>
      <c r="E22">
        <v>0.08</v>
      </c>
      <c r="F22">
        <v>0.33</v>
      </c>
      <c r="G22" t="s">
        <v>21</v>
      </c>
      <c r="H22">
        <f t="shared" si="7"/>
        <v>4.2500000000000003E-2</v>
      </c>
      <c r="I22">
        <f t="shared" si="8"/>
        <v>3.2500000000000001E-2</v>
      </c>
      <c r="J22">
        <f t="shared" si="9"/>
        <v>0.1118</v>
      </c>
      <c r="K22">
        <f t="shared" si="10"/>
        <v>0.38950000000000001</v>
      </c>
      <c r="L22">
        <f t="shared" si="11"/>
        <v>3.2500000000000001E-2</v>
      </c>
      <c r="M22" t="str">
        <f t="shared" si="12"/>
        <v>Low</v>
      </c>
      <c r="N22">
        <f t="shared" si="38"/>
        <v>1</v>
      </c>
      <c r="O22">
        <f t="shared" si="13"/>
        <v>0.18179999999999999</v>
      </c>
      <c r="P22">
        <f t="shared" si="14"/>
        <v>0.44440000000000002</v>
      </c>
      <c r="Q22">
        <f t="shared" si="15"/>
        <v>0.33679999999999999</v>
      </c>
      <c r="R22">
        <f t="shared" si="16"/>
        <v>8.0799999999999997E-2</v>
      </c>
      <c r="S22">
        <f t="shared" si="17"/>
        <v>0.3548</v>
      </c>
      <c r="U22">
        <f t="shared" si="39"/>
        <v>0.69230000000000003</v>
      </c>
      <c r="V22">
        <f t="shared" si="39"/>
        <v>0.38469999999999999</v>
      </c>
      <c r="W22">
        <f t="shared" si="39"/>
        <v>0.49609999999999999</v>
      </c>
      <c r="X22">
        <f t="shared" si="39"/>
        <v>0.85050000000000003</v>
      </c>
      <c r="Y22">
        <f t="shared" si="39"/>
        <v>0.47620000000000001</v>
      </c>
      <c r="AA22">
        <f t="shared" si="40"/>
        <v>1.4200000000000001E-2</v>
      </c>
      <c r="AB22">
        <f t="shared" si="40"/>
        <v>8.6599999999999996E-2</v>
      </c>
      <c r="AC22">
        <f t="shared" si="40"/>
        <v>4.5900000000000003E-2</v>
      </c>
      <c r="AD22">
        <f t="shared" si="40"/>
        <v>4.1999999999999997E-3</v>
      </c>
      <c r="AE22">
        <f t="shared" si="40"/>
        <v>5.1400000000000001E-2</v>
      </c>
      <c r="AG22">
        <f t="shared" si="43"/>
        <v>0.28899999999999998</v>
      </c>
      <c r="AH22">
        <f t="shared" si="43"/>
        <v>6.1600000000000002E-2</v>
      </c>
      <c r="AI22">
        <f t="shared" si="43"/>
        <v>0.114</v>
      </c>
      <c r="AJ22">
        <f t="shared" si="43"/>
        <v>0.5605</v>
      </c>
      <c r="AK22">
        <f t="shared" si="43"/>
        <v>0.1027</v>
      </c>
      <c r="AM22">
        <f t="shared" si="42"/>
        <v>0.51050000000000006</v>
      </c>
      <c r="AN22">
        <f t="shared" si="42"/>
        <v>5.9700000000000031E-2</v>
      </c>
      <c r="AO22">
        <f t="shared" si="42"/>
        <v>0.1593</v>
      </c>
      <c r="AP22">
        <f t="shared" si="42"/>
        <v>0.76970000000000005</v>
      </c>
      <c r="AQ22">
        <f t="shared" si="42"/>
        <v>0.12140000000000001</v>
      </c>
      <c r="AS22">
        <f t="shared" si="18"/>
        <v>2.41E-2</v>
      </c>
      <c r="AT22">
        <f t="shared" si="19"/>
        <v>6.6799999999999998E-2</v>
      </c>
      <c r="AU22">
        <f t="shared" si="20"/>
        <v>1.5900000000000001E-2</v>
      </c>
      <c r="AV22">
        <f t="shared" si="21"/>
        <v>4.9700000000000001E-2</v>
      </c>
      <c r="AW22">
        <f t="shared" si="22"/>
        <v>4.5900000000000003E-2</v>
      </c>
      <c r="AY22">
        <f t="shared" si="23"/>
        <v>2.81E-2</v>
      </c>
      <c r="AZ22">
        <f t="shared" si="24"/>
        <v>2.87E-2</v>
      </c>
      <c r="BA22">
        <f t="shared" si="25"/>
        <v>4.5199999999999997E-2</v>
      </c>
      <c r="BB22">
        <f t="shared" si="26"/>
        <v>0.1133</v>
      </c>
      <c r="BC22">
        <f t="shared" si="27"/>
        <v>2.5100000000000001E-2</v>
      </c>
      <c r="BE22">
        <f t="shared" si="28"/>
        <v>5.5199999999999999E-2</v>
      </c>
      <c r="BF22">
        <f t="shared" si="29"/>
        <v>1.38E-2</v>
      </c>
      <c r="BG22">
        <f t="shared" si="30"/>
        <v>9.4200000000000006E-2</v>
      </c>
      <c r="BH22">
        <f t="shared" si="31"/>
        <v>4.5499999999999999E-2</v>
      </c>
      <c r="BI22">
        <f t="shared" si="32"/>
        <v>0.1212</v>
      </c>
      <c r="BK22">
        <f t="shared" si="33"/>
        <v>6.54E-2</v>
      </c>
      <c r="BL22">
        <f t="shared" si="34"/>
        <v>1.7600000000000001E-2</v>
      </c>
      <c r="BM22">
        <f t="shared" si="35"/>
        <v>9.1300000000000006E-2</v>
      </c>
      <c r="BN22">
        <f t="shared" si="36"/>
        <v>0.1195</v>
      </c>
      <c r="BO22">
        <f t="shared" si="37"/>
        <v>0.46489999999999998</v>
      </c>
    </row>
    <row r="23" spans="1:67" x14ac:dyDescent="0.25">
      <c r="A23">
        <v>41</v>
      </c>
      <c r="B23">
        <v>0.02</v>
      </c>
      <c r="C23">
        <v>0.33</v>
      </c>
      <c r="D23">
        <v>0.36</v>
      </c>
      <c r="E23">
        <v>0.76</v>
      </c>
      <c r="F23">
        <v>0.1</v>
      </c>
      <c r="G23" t="s">
        <v>21</v>
      </c>
      <c r="H23">
        <f t="shared" si="7"/>
        <v>0.02</v>
      </c>
      <c r="I23">
        <f t="shared" si="8"/>
        <v>3.5200000000000002E-2</v>
      </c>
      <c r="J23">
        <f t="shared" si="9"/>
        <v>0.1623</v>
      </c>
      <c r="K23">
        <f t="shared" si="10"/>
        <v>0.4325</v>
      </c>
      <c r="L23">
        <f t="shared" si="11"/>
        <v>0.02</v>
      </c>
      <c r="M23" t="str">
        <f t="shared" si="12"/>
        <v>very_low</v>
      </c>
      <c r="N23">
        <f t="shared" si="38"/>
        <v>0</v>
      </c>
      <c r="O23">
        <f t="shared" si="13"/>
        <v>2.0199999999999999E-2</v>
      </c>
      <c r="P23">
        <f t="shared" si="14"/>
        <v>0.36670000000000003</v>
      </c>
      <c r="Q23">
        <f t="shared" si="15"/>
        <v>0.37890000000000001</v>
      </c>
      <c r="R23">
        <f t="shared" si="16"/>
        <v>0.76770000000000005</v>
      </c>
      <c r="S23">
        <f t="shared" si="17"/>
        <v>0.1075</v>
      </c>
      <c r="U23">
        <f t="shared" si="39"/>
        <v>0.96040000000000003</v>
      </c>
      <c r="V23">
        <f t="shared" si="39"/>
        <v>0.46339999999999998</v>
      </c>
      <c r="W23">
        <f t="shared" si="39"/>
        <v>0.45040000000000002</v>
      </c>
      <c r="X23">
        <f t="shared" si="39"/>
        <v>0.13139999999999999</v>
      </c>
      <c r="Y23">
        <f t="shared" si="39"/>
        <v>0.80589999999999995</v>
      </c>
      <c r="AA23">
        <f t="shared" si="40"/>
        <v>8.0000000000000004E-4</v>
      </c>
      <c r="AB23">
        <f t="shared" si="40"/>
        <v>5.5300000000000002E-2</v>
      </c>
      <c r="AC23">
        <f t="shared" si="40"/>
        <v>5.9499999999999997E-2</v>
      </c>
      <c r="AD23">
        <f t="shared" si="40"/>
        <v>0.39929999999999999</v>
      </c>
      <c r="AE23">
        <f t="shared" si="40"/>
        <v>6.3E-3</v>
      </c>
      <c r="AG23">
        <f t="shared" si="43"/>
        <v>0.86099999999999999</v>
      </c>
      <c r="AH23">
        <f t="shared" si="43"/>
        <v>9.6000000000000002E-2</v>
      </c>
      <c r="AI23">
        <f t="shared" si="43"/>
        <v>8.9499999999999996E-2</v>
      </c>
      <c r="AJ23">
        <f t="shared" si="43"/>
        <v>8.3999999999999995E-3</v>
      </c>
      <c r="AK23">
        <f t="shared" si="43"/>
        <v>0.46779999999999999</v>
      </c>
      <c r="AM23">
        <f t="shared" si="42"/>
        <v>0.94020000000000004</v>
      </c>
      <c r="AN23">
        <f t="shared" si="42"/>
        <v>9.6699999999999953E-2</v>
      </c>
      <c r="AO23">
        <f t="shared" si="42"/>
        <v>7.1500000000000008E-2</v>
      </c>
      <c r="AP23">
        <f t="shared" si="42"/>
        <v>0.63630000000000009</v>
      </c>
      <c r="AQ23">
        <f t="shared" si="42"/>
        <v>0.69839999999999991</v>
      </c>
      <c r="AS23">
        <f t="shared" si="18"/>
        <v>3.7499999999999999E-2</v>
      </c>
      <c r="AT23">
        <f t="shared" si="19"/>
        <v>3.5499999999999997E-2</v>
      </c>
      <c r="AU23">
        <f t="shared" si="20"/>
        <v>2.3E-3</v>
      </c>
      <c r="AV23">
        <f t="shared" si="21"/>
        <v>0.34539999999999998</v>
      </c>
      <c r="AW23">
        <f t="shared" si="22"/>
        <v>8.0000000000000004E-4</v>
      </c>
      <c r="AY23">
        <f t="shared" si="23"/>
        <v>4.1500000000000002E-2</v>
      </c>
      <c r="AZ23">
        <f t="shared" si="24"/>
        <v>2.5999999999999999E-3</v>
      </c>
      <c r="BA23">
        <f t="shared" si="25"/>
        <v>3.1600000000000003E-2</v>
      </c>
      <c r="BB23">
        <f t="shared" si="26"/>
        <v>0.28179999999999999</v>
      </c>
      <c r="BC23">
        <f t="shared" si="27"/>
        <v>0.02</v>
      </c>
      <c r="BE23">
        <f t="shared" si="28"/>
        <v>6.8599999999999994E-2</v>
      </c>
      <c r="BF23">
        <f t="shared" si="29"/>
        <v>1.7500000000000002E-2</v>
      </c>
      <c r="BG23">
        <f t="shared" si="30"/>
        <v>8.0600000000000005E-2</v>
      </c>
      <c r="BH23">
        <f t="shared" si="31"/>
        <v>0.34960000000000002</v>
      </c>
      <c r="BI23">
        <f t="shared" si="32"/>
        <v>0.1663</v>
      </c>
      <c r="BK23">
        <f t="shared" si="33"/>
        <v>7.8799999999999995E-2</v>
      </c>
      <c r="BL23">
        <f t="shared" si="34"/>
        <v>4.8899999999999999E-2</v>
      </c>
      <c r="BM23">
        <f t="shared" si="35"/>
        <v>7.7700000000000005E-2</v>
      </c>
      <c r="BN23">
        <f t="shared" si="36"/>
        <v>0.27560000000000001</v>
      </c>
      <c r="BO23">
        <f t="shared" si="37"/>
        <v>0.51</v>
      </c>
    </row>
    <row r="24" spans="1:67" x14ac:dyDescent="0.25">
      <c r="A24">
        <v>51</v>
      </c>
      <c r="B24">
        <v>0.06</v>
      </c>
      <c r="C24">
        <v>0.5</v>
      </c>
      <c r="D24">
        <v>0.09</v>
      </c>
      <c r="E24">
        <v>0.28000000000000003</v>
      </c>
      <c r="F24">
        <v>0.25</v>
      </c>
      <c r="G24" t="s">
        <v>21</v>
      </c>
      <c r="H24">
        <f t="shared" si="7"/>
        <v>2.9600000000000001E-2</v>
      </c>
      <c r="I24">
        <f t="shared" si="8"/>
        <v>1.9599999999999999E-2</v>
      </c>
      <c r="J24">
        <f t="shared" si="9"/>
        <v>0.1348</v>
      </c>
      <c r="K24">
        <f t="shared" si="10"/>
        <v>0.41189999999999999</v>
      </c>
      <c r="L24">
        <f t="shared" si="11"/>
        <v>1.9599999999999999E-2</v>
      </c>
      <c r="M24" t="str">
        <f t="shared" si="12"/>
        <v>Low</v>
      </c>
      <c r="N24">
        <f t="shared" si="38"/>
        <v>1</v>
      </c>
      <c r="O24">
        <f t="shared" si="13"/>
        <v>6.0600000000000001E-2</v>
      </c>
      <c r="P24">
        <f t="shared" si="14"/>
        <v>0.55559999999999998</v>
      </c>
      <c r="Q24">
        <f t="shared" si="15"/>
        <v>9.4700000000000006E-2</v>
      </c>
      <c r="R24">
        <f t="shared" si="16"/>
        <v>0.2828</v>
      </c>
      <c r="S24">
        <f t="shared" si="17"/>
        <v>0.26879999999999998</v>
      </c>
      <c r="U24">
        <f t="shared" si="39"/>
        <v>0.88570000000000004</v>
      </c>
      <c r="V24">
        <f t="shared" si="39"/>
        <v>0.28570000000000001</v>
      </c>
      <c r="W24">
        <f t="shared" si="39"/>
        <v>0.82699999999999996</v>
      </c>
      <c r="X24">
        <f t="shared" si="39"/>
        <v>0.55910000000000004</v>
      </c>
      <c r="Y24">
        <f t="shared" si="39"/>
        <v>0.57630000000000003</v>
      </c>
      <c r="AA24">
        <f t="shared" si="40"/>
        <v>2.8999999999999998E-3</v>
      </c>
      <c r="AB24">
        <f t="shared" si="40"/>
        <v>0.1537</v>
      </c>
      <c r="AC24">
        <f t="shared" si="40"/>
        <v>5.1999999999999998E-3</v>
      </c>
      <c r="AD24">
        <f t="shared" si="40"/>
        <v>3.1899999999999998E-2</v>
      </c>
      <c r="AE24">
        <f t="shared" si="40"/>
        <v>2.8899999999999999E-2</v>
      </c>
      <c r="AG24">
        <f t="shared" si="43"/>
        <v>0.64470000000000005</v>
      </c>
      <c r="AH24">
        <f t="shared" si="43"/>
        <v>3.2599999999999997E-2</v>
      </c>
      <c r="AI24">
        <f t="shared" si="43"/>
        <v>0.50980000000000003</v>
      </c>
      <c r="AJ24">
        <f t="shared" si="43"/>
        <v>0.15629999999999999</v>
      </c>
      <c r="AK24">
        <f t="shared" si="43"/>
        <v>0.1699</v>
      </c>
      <c r="AM24">
        <f t="shared" si="42"/>
        <v>0.82510000000000006</v>
      </c>
      <c r="AN24">
        <f t="shared" si="42"/>
        <v>0.26989999999999997</v>
      </c>
      <c r="AO24">
        <f t="shared" si="42"/>
        <v>0.73229999999999995</v>
      </c>
      <c r="AP24">
        <f t="shared" si="42"/>
        <v>0.27630000000000005</v>
      </c>
      <c r="AQ24">
        <f t="shared" si="42"/>
        <v>0.30750000000000005</v>
      </c>
      <c r="AS24">
        <f t="shared" si="18"/>
        <v>3.5400000000000001E-2</v>
      </c>
      <c r="AT24">
        <f t="shared" si="19"/>
        <v>0.13389999999999999</v>
      </c>
      <c r="AU24">
        <f t="shared" si="20"/>
        <v>5.6599999999999998E-2</v>
      </c>
      <c r="AV24">
        <f t="shared" si="21"/>
        <v>2.1999999999999999E-2</v>
      </c>
      <c r="AW24">
        <f t="shared" si="22"/>
        <v>2.3400000000000001E-2</v>
      </c>
      <c r="AY24">
        <f t="shared" si="23"/>
        <v>3.9399999999999998E-2</v>
      </c>
      <c r="AZ24">
        <f t="shared" si="24"/>
        <v>9.5799999999999996E-2</v>
      </c>
      <c r="BA24">
        <f t="shared" si="25"/>
        <v>8.5900000000000004E-2</v>
      </c>
      <c r="BB24">
        <f t="shared" si="26"/>
        <v>8.5599999999999996E-2</v>
      </c>
      <c r="BC24">
        <f t="shared" si="27"/>
        <v>2.5999999999999999E-3</v>
      </c>
      <c r="BE24">
        <f t="shared" si="28"/>
        <v>6.6500000000000004E-2</v>
      </c>
      <c r="BF24">
        <f t="shared" si="29"/>
        <v>8.09E-2</v>
      </c>
      <c r="BG24">
        <f t="shared" si="30"/>
        <v>0.13489999999999999</v>
      </c>
      <c r="BH24">
        <f t="shared" si="31"/>
        <v>1.78E-2</v>
      </c>
      <c r="BI24">
        <f t="shared" si="32"/>
        <v>0.14369999999999999</v>
      </c>
      <c r="BK24">
        <f t="shared" si="33"/>
        <v>7.6700000000000004E-2</v>
      </c>
      <c r="BL24">
        <f t="shared" si="34"/>
        <v>4.9500000000000002E-2</v>
      </c>
      <c r="BM24">
        <f t="shared" si="35"/>
        <v>0.13200000000000001</v>
      </c>
      <c r="BN24">
        <f t="shared" si="36"/>
        <v>9.1800000000000007E-2</v>
      </c>
      <c r="BO24">
        <f t="shared" si="37"/>
        <v>0.4874</v>
      </c>
    </row>
    <row r="25" spans="1:67" x14ac:dyDescent="0.25">
      <c r="A25">
        <v>4</v>
      </c>
      <c r="B25">
        <v>0.1</v>
      </c>
      <c r="C25">
        <v>0.1</v>
      </c>
      <c r="D25">
        <v>0.15</v>
      </c>
      <c r="E25">
        <v>0.65</v>
      </c>
      <c r="F25">
        <v>0.3</v>
      </c>
      <c r="G25" t="s">
        <v>24</v>
      </c>
      <c r="H25">
        <f t="shared" si="7"/>
        <v>4.6300000000000001E-2</v>
      </c>
      <c r="I25">
        <f t="shared" si="8"/>
        <v>3.0800000000000001E-2</v>
      </c>
      <c r="J25">
        <f t="shared" si="9"/>
        <v>0.13289999999999999</v>
      </c>
      <c r="K25">
        <f t="shared" si="10"/>
        <v>0.4032</v>
      </c>
      <c r="L25">
        <f t="shared" si="11"/>
        <v>3.0800000000000001E-2</v>
      </c>
      <c r="M25" t="str">
        <f t="shared" si="12"/>
        <v>Low</v>
      </c>
      <c r="N25">
        <f t="shared" si="38"/>
        <v>0</v>
      </c>
      <c r="O25">
        <f t="shared" si="13"/>
        <v>0.10100000000000001</v>
      </c>
      <c r="P25">
        <f t="shared" si="14"/>
        <v>0.1111</v>
      </c>
      <c r="Q25">
        <f t="shared" si="15"/>
        <v>0.15790000000000001</v>
      </c>
      <c r="R25">
        <f t="shared" si="16"/>
        <v>0.65659999999999996</v>
      </c>
      <c r="S25">
        <f t="shared" si="17"/>
        <v>0.3226</v>
      </c>
      <c r="U25">
        <f t="shared" si="39"/>
        <v>0.8165</v>
      </c>
      <c r="V25">
        <f t="shared" si="39"/>
        <v>0.8</v>
      </c>
      <c r="W25">
        <f t="shared" si="39"/>
        <v>0.72729999999999995</v>
      </c>
      <c r="X25">
        <f t="shared" si="39"/>
        <v>0.20730000000000001</v>
      </c>
      <c r="Y25">
        <f t="shared" si="39"/>
        <v>0.51219999999999999</v>
      </c>
      <c r="AA25">
        <f t="shared" si="40"/>
        <v>5.7000000000000002E-3</v>
      </c>
      <c r="AB25">
        <f t="shared" si="40"/>
        <v>6.6E-3</v>
      </c>
      <c r="AC25">
        <f t="shared" si="40"/>
        <v>1.12E-2</v>
      </c>
      <c r="AD25">
        <f t="shared" si="40"/>
        <v>0.24660000000000001</v>
      </c>
      <c r="AE25">
        <f t="shared" si="40"/>
        <v>4.19E-2</v>
      </c>
      <c r="AG25">
        <f t="shared" si="43"/>
        <v>0.48859999999999998</v>
      </c>
      <c r="AH25">
        <f t="shared" si="43"/>
        <v>0.45660000000000001</v>
      </c>
      <c r="AI25">
        <f t="shared" si="43"/>
        <v>0.33639999999999998</v>
      </c>
      <c r="AJ25">
        <f t="shared" si="43"/>
        <v>1.78E-2</v>
      </c>
      <c r="AK25">
        <f t="shared" si="43"/>
        <v>0.12379999999999999</v>
      </c>
      <c r="AM25">
        <f t="shared" si="42"/>
        <v>0.71550000000000002</v>
      </c>
      <c r="AN25">
        <f t="shared" si="42"/>
        <v>0.68890000000000007</v>
      </c>
      <c r="AO25">
        <f t="shared" si="42"/>
        <v>0.56939999999999991</v>
      </c>
      <c r="AP25">
        <f t="shared" si="42"/>
        <v>0.44929999999999992</v>
      </c>
      <c r="AQ25">
        <f t="shared" si="42"/>
        <v>0.18959999999999999</v>
      </c>
      <c r="AS25">
        <f t="shared" si="18"/>
        <v>3.2599999999999997E-2</v>
      </c>
      <c r="AT25">
        <f t="shared" si="19"/>
        <v>1.32E-2</v>
      </c>
      <c r="AU25">
        <f t="shared" si="20"/>
        <v>5.0599999999999999E-2</v>
      </c>
      <c r="AV25">
        <f t="shared" si="21"/>
        <v>0.19270000000000001</v>
      </c>
      <c r="AW25">
        <f t="shared" si="22"/>
        <v>3.6400000000000002E-2</v>
      </c>
      <c r="AY25">
        <f t="shared" si="23"/>
        <v>3.6600000000000001E-2</v>
      </c>
      <c r="AZ25">
        <f t="shared" si="24"/>
        <v>5.1299999999999998E-2</v>
      </c>
      <c r="BA25">
        <f t="shared" si="25"/>
        <v>7.9899999999999999E-2</v>
      </c>
      <c r="BB25">
        <f t="shared" si="26"/>
        <v>0.12909999999999999</v>
      </c>
      <c r="BC25">
        <f t="shared" si="27"/>
        <v>1.5599999999999999E-2</v>
      </c>
      <c r="BE25">
        <f t="shared" si="28"/>
        <v>6.3700000000000007E-2</v>
      </c>
      <c r="BF25">
        <f t="shared" si="29"/>
        <v>6.6199999999999995E-2</v>
      </c>
      <c r="BG25">
        <f t="shared" si="30"/>
        <v>0.12889999999999999</v>
      </c>
      <c r="BH25">
        <f t="shared" si="31"/>
        <v>0.19689999999999999</v>
      </c>
      <c r="BI25">
        <f t="shared" si="32"/>
        <v>0.13070000000000001</v>
      </c>
      <c r="BK25">
        <f t="shared" si="33"/>
        <v>7.3899999999999993E-2</v>
      </c>
      <c r="BL25">
        <f t="shared" si="34"/>
        <v>9.7600000000000006E-2</v>
      </c>
      <c r="BM25">
        <f t="shared" si="35"/>
        <v>0.126</v>
      </c>
      <c r="BN25">
        <f t="shared" si="36"/>
        <v>0.1229</v>
      </c>
      <c r="BO25">
        <f t="shared" si="37"/>
        <v>0.47439999999999999</v>
      </c>
    </row>
    <row r="26" spans="1:67" x14ac:dyDescent="0.25">
      <c r="A26">
        <v>6</v>
      </c>
      <c r="B26">
        <v>0.09</v>
      </c>
      <c r="C26">
        <v>0.15</v>
      </c>
      <c r="D26">
        <v>0.4</v>
      </c>
      <c r="E26">
        <v>0.1</v>
      </c>
      <c r="F26">
        <v>0.66</v>
      </c>
      <c r="G26" t="s">
        <v>24</v>
      </c>
      <c r="H26">
        <f t="shared" si="7"/>
        <v>0.24879999999999999</v>
      </c>
      <c r="I26">
        <f t="shared" si="8"/>
        <v>0.2364</v>
      </c>
      <c r="J26">
        <f t="shared" si="9"/>
        <v>0.1229</v>
      </c>
      <c r="K26">
        <f t="shared" si="10"/>
        <v>0.17899999999999999</v>
      </c>
      <c r="L26">
        <f t="shared" si="11"/>
        <v>0.1229</v>
      </c>
      <c r="M26" t="str">
        <f t="shared" si="12"/>
        <v>Middle</v>
      </c>
      <c r="N26">
        <f t="shared" si="38"/>
        <v>1</v>
      </c>
      <c r="O26">
        <f t="shared" si="13"/>
        <v>9.0899999999999995E-2</v>
      </c>
      <c r="P26">
        <f t="shared" si="14"/>
        <v>0.16669999999999999</v>
      </c>
      <c r="Q26">
        <f t="shared" si="15"/>
        <v>0.42109999999999997</v>
      </c>
      <c r="R26">
        <f t="shared" si="16"/>
        <v>0.10100000000000001</v>
      </c>
      <c r="S26">
        <f t="shared" si="17"/>
        <v>0.7097</v>
      </c>
      <c r="U26">
        <f t="shared" si="39"/>
        <v>0.83330000000000004</v>
      </c>
      <c r="V26">
        <f t="shared" si="39"/>
        <v>0.71419999999999995</v>
      </c>
      <c r="W26">
        <f t="shared" si="39"/>
        <v>0.40739999999999998</v>
      </c>
      <c r="X26">
        <f t="shared" si="39"/>
        <v>0.8165</v>
      </c>
      <c r="Y26">
        <f t="shared" si="39"/>
        <v>0.16980000000000001</v>
      </c>
      <c r="AA26">
        <f t="shared" si="40"/>
        <v>4.8999999999999998E-3</v>
      </c>
      <c r="AB26">
        <f t="shared" si="40"/>
        <v>1.23E-2</v>
      </c>
      <c r="AC26">
        <f t="shared" si="40"/>
        <v>7.5999999999999998E-2</v>
      </c>
      <c r="AD26">
        <f t="shared" si="40"/>
        <v>5.7000000000000002E-3</v>
      </c>
      <c r="AE26">
        <f t="shared" si="40"/>
        <v>0.31180000000000002</v>
      </c>
      <c r="AG26">
        <f t="shared" si="43"/>
        <v>0.52310000000000001</v>
      </c>
      <c r="AH26">
        <f t="shared" si="43"/>
        <v>0.318</v>
      </c>
      <c r="AI26">
        <f t="shared" si="43"/>
        <v>7.0300000000000001E-2</v>
      </c>
      <c r="AJ26">
        <f t="shared" si="43"/>
        <v>0.48859999999999998</v>
      </c>
      <c r="AK26">
        <f t="shared" si="43"/>
        <v>1.2699999999999999E-2</v>
      </c>
      <c r="AM26">
        <f t="shared" si="42"/>
        <v>0.74240000000000006</v>
      </c>
      <c r="AN26">
        <f t="shared" si="42"/>
        <v>0.54749999999999999</v>
      </c>
      <c r="AO26">
        <f t="shared" si="42"/>
        <v>1.369999999999999E-2</v>
      </c>
      <c r="AP26">
        <f t="shared" si="42"/>
        <v>0.71550000000000002</v>
      </c>
      <c r="AQ26">
        <f t="shared" si="42"/>
        <v>0.53990000000000005</v>
      </c>
      <c r="AS26">
        <f t="shared" si="18"/>
        <v>3.3399999999999999E-2</v>
      </c>
      <c r="AT26">
        <f t="shared" si="19"/>
        <v>7.4999999999999997E-3</v>
      </c>
      <c r="AU26">
        <f t="shared" si="20"/>
        <v>1.4200000000000001E-2</v>
      </c>
      <c r="AV26">
        <f t="shared" si="21"/>
        <v>4.82E-2</v>
      </c>
      <c r="AW26">
        <f t="shared" si="22"/>
        <v>0.30630000000000002</v>
      </c>
      <c r="AY26">
        <f t="shared" si="23"/>
        <v>3.7400000000000003E-2</v>
      </c>
      <c r="AZ26">
        <f t="shared" si="24"/>
        <v>4.5600000000000002E-2</v>
      </c>
      <c r="BA26">
        <f t="shared" si="25"/>
        <v>1.5100000000000001E-2</v>
      </c>
      <c r="BB26">
        <f t="shared" si="26"/>
        <v>0.1118</v>
      </c>
      <c r="BC26">
        <f t="shared" si="27"/>
        <v>0.28549999999999998</v>
      </c>
      <c r="BE26">
        <f t="shared" si="28"/>
        <v>6.4500000000000002E-2</v>
      </c>
      <c r="BF26">
        <f t="shared" si="29"/>
        <v>6.0499999999999998E-2</v>
      </c>
      <c r="BG26">
        <f t="shared" si="30"/>
        <v>6.4100000000000004E-2</v>
      </c>
      <c r="BH26">
        <f t="shared" si="31"/>
        <v>4.3999999999999997E-2</v>
      </c>
      <c r="BI26">
        <f t="shared" si="32"/>
        <v>0.13919999999999999</v>
      </c>
      <c r="BK26">
        <f t="shared" si="33"/>
        <v>7.4700000000000003E-2</v>
      </c>
      <c r="BL26">
        <f t="shared" si="34"/>
        <v>9.1899999999999996E-2</v>
      </c>
      <c r="BM26">
        <f t="shared" si="35"/>
        <v>6.1199999999999997E-2</v>
      </c>
      <c r="BN26">
        <f t="shared" si="36"/>
        <v>0.11799999999999999</v>
      </c>
      <c r="BO26">
        <f t="shared" si="37"/>
        <v>0.20449999999999999</v>
      </c>
    </row>
    <row r="27" spans="1:67" x14ac:dyDescent="0.25">
      <c r="A27">
        <v>7</v>
      </c>
      <c r="B27">
        <v>0.1</v>
      </c>
      <c r="C27">
        <v>0.1</v>
      </c>
      <c r="D27">
        <v>0.43</v>
      </c>
      <c r="E27">
        <v>0.28999999999999998</v>
      </c>
      <c r="F27">
        <v>0.56000000000000005</v>
      </c>
      <c r="G27" t="s">
        <v>24</v>
      </c>
      <c r="H27">
        <f t="shared" si="7"/>
        <v>0.15390000000000001</v>
      </c>
      <c r="I27">
        <f t="shared" si="8"/>
        <v>0.1376</v>
      </c>
      <c r="J27">
        <f t="shared" si="9"/>
        <v>2.41E-2</v>
      </c>
      <c r="K27">
        <f t="shared" si="10"/>
        <v>0.27110000000000001</v>
      </c>
      <c r="L27">
        <f t="shared" si="11"/>
        <v>2.41E-2</v>
      </c>
      <c r="M27" t="str">
        <f t="shared" si="12"/>
        <v>Middle</v>
      </c>
      <c r="N27">
        <f t="shared" si="38"/>
        <v>1</v>
      </c>
      <c r="O27">
        <f t="shared" si="13"/>
        <v>0.10100000000000001</v>
      </c>
      <c r="P27">
        <f t="shared" si="14"/>
        <v>0.1111</v>
      </c>
      <c r="Q27">
        <f t="shared" si="15"/>
        <v>0.4526</v>
      </c>
      <c r="R27">
        <f t="shared" si="16"/>
        <v>0.29289999999999999</v>
      </c>
      <c r="S27">
        <f t="shared" si="17"/>
        <v>0.60219999999999996</v>
      </c>
      <c r="U27">
        <f t="shared" si="39"/>
        <v>0.8165</v>
      </c>
      <c r="V27">
        <f t="shared" si="39"/>
        <v>0.8</v>
      </c>
      <c r="W27">
        <f t="shared" si="39"/>
        <v>0.37680000000000002</v>
      </c>
      <c r="X27">
        <f t="shared" si="39"/>
        <v>0.54690000000000005</v>
      </c>
      <c r="Y27">
        <f t="shared" si="39"/>
        <v>0.24829999999999999</v>
      </c>
      <c r="AA27">
        <f t="shared" si="40"/>
        <v>5.7000000000000002E-3</v>
      </c>
      <c r="AB27">
        <f t="shared" si="40"/>
        <v>6.6E-3</v>
      </c>
      <c r="AC27">
        <f t="shared" si="40"/>
        <v>9.0499999999999997E-2</v>
      </c>
      <c r="AD27">
        <f t="shared" si="40"/>
        <v>3.4299999999999997E-2</v>
      </c>
      <c r="AE27">
        <f t="shared" si="40"/>
        <v>0.19209999999999999</v>
      </c>
      <c r="AG27">
        <f t="shared" si="43"/>
        <v>0.48859999999999998</v>
      </c>
      <c r="AH27">
        <f t="shared" si="43"/>
        <v>0.45660000000000001</v>
      </c>
      <c r="AI27">
        <f t="shared" si="43"/>
        <v>5.8799999999999998E-2</v>
      </c>
      <c r="AJ27">
        <f t="shared" si="43"/>
        <v>0.14729999999999999</v>
      </c>
      <c r="AK27">
        <f t="shared" si="43"/>
        <v>2.4799999999999999E-2</v>
      </c>
      <c r="AM27">
        <f t="shared" si="42"/>
        <v>0.71550000000000002</v>
      </c>
      <c r="AN27">
        <f t="shared" si="42"/>
        <v>0.68890000000000007</v>
      </c>
      <c r="AO27">
        <f t="shared" si="42"/>
        <v>7.5799999999999979E-2</v>
      </c>
      <c r="AP27">
        <f t="shared" si="42"/>
        <v>0.25400000000000006</v>
      </c>
      <c r="AQ27">
        <f t="shared" si="42"/>
        <v>0.35389999999999999</v>
      </c>
      <c r="AS27">
        <f t="shared" si="18"/>
        <v>3.2599999999999997E-2</v>
      </c>
      <c r="AT27">
        <f t="shared" si="19"/>
        <v>1.32E-2</v>
      </c>
      <c r="AU27">
        <f t="shared" si="20"/>
        <v>2.87E-2</v>
      </c>
      <c r="AV27">
        <f t="shared" si="21"/>
        <v>1.9599999999999999E-2</v>
      </c>
      <c r="AW27">
        <f t="shared" si="22"/>
        <v>0.18659999999999999</v>
      </c>
      <c r="AY27">
        <f t="shared" si="23"/>
        <v>3.6600000000000001E-2</v>
      </c>
      <c r="AZ27">
        <f t="shared" si="24"/>
        <v>5.1299999999999998E-2</v>
      </c>
      <c r="BA27">
        <f t="shared" si="25"/>
        <v>5.9999999999999995E-4</v>
      </c>
      <c r="BB27">
        <f t="shared" si="26"/>
        <v>8.3199999999999996E-2</v>
      </c>
      <c r="BC27">
        <f t="shared" si="27"/>
        <v>0.1658</v>
      </c>
      <c r="BE27">
        <f t="shared" si="28"/>
        <v>6.3700000000000007E-2</v>
      </c>
      <c r="BF27">
        <f t="shared" si="29"/>
        <v>6.6199999999999995E-2</v>
      </c>
      <c r="BG27">
        <f t="shared" si="30"/>
        <v>4.9599999999999998E-2</v>
      </c>
      <c r="BH27">
        <f t="shared" si="31"/>
        <v>1.54E-2</v>
      </c>
      <c r="BI27">
        <f t="shared" si="32"/>
        <v>1.95E-2</v>
      </c>
      <c r="BK27">
        <f t="shared" si="33"/>
        <v>7.3899999999999993E-2</v>
      </c>
      <c r="BL27">
        <f t="shared" si="34"/>
        <v>9.7600000000000006E-2</v>
      </c>
      <c r="BM27">
        <f t="shared" si="35"/>
        <v>4.6699999999999998E-2</v>
      </c>
      <c r="BN27">
        <f t="shared" si="36"/>
        <v>8.9399999999999993E-2</v>
      </c>
      <c r="BO27">
        <f t="shared" si="37"/>
        <v>0.32419999999999999</v>
      </c>
    </row>
    <row r="28" spans="1:67" x14ac:dyDescent="0.25">
      <c r="A28">
        <v>13</v>
      </c>
      <c r="B28">
        <v>0.1</v>
      </c>
      <c r="C28">
        <v>0.1</v>
      </c>
      <c r="D28">
        <v>0.52</v>
      </c>
      <c r="E28">
        <v>0.78</v>
      </c>
      <c r="F28">
        <v>0.34</v>
      </c>
      <c r="G28" t="s">
        <v>24</v>
      </c>
      <c r="H28">
        <f t="shared" si="7"/>
        <v>7.1300000000000002E-2</v>
      </c>
      <c r="I28">
        <f t="shared" si="8"/>
        <v>4.8099999999999997E-2</v>
      </c>
      <c r="J28">
        <f t="shared" si="9"/>
        <v>0.11650000000000001</v>
      </c>
      <c r="K28">
        <f t="shared" si="10"/>
        <v>0.38750000000000001</v>
      </c>
      <c r="L28">
        <f t="shared" si="11"/>
        <v>4.8099999999999997E-2</v>
      </c>
      <c r="M28" t="str">
        <f t="shared" si="12"/>
        <v>Low</v>
      </c>
      <c r="N28">
        <f t="shared" si="38"/>
        <v>0</v>
      </c>
      <c r="O28">
        <f t="shared" si="13"/>
        <v>0.10100000000000001</v>
      </c>
      <c r="P28">
        <f t="shared" si="14"/>
        <v>0.1111</v>
      </c>
      <c r="Q28">
        <f t="shared" si="15"/>
        <v>0.5474</v>
      </c>
      <c r="R28">
        <f t="shared" si="16"/>
        <v>0.78790000000000004</v>
      </c>
      <c r="S28">
        <f t="shared" si="17"/>
        <v>0.36559999999999998</v>
      </c>
      <c r="U28">
        <f t="shared" si="39"/>
        <v>0.8165</v>
      </c>
      <c r="V28">
        <f t="shared" si="39"/>
        <v>0.8</v>
      </c>
      <c r="W28">
        <f t="shared" si="39"/>
        <v>0.29249999999999998</v>
      </c>
      <c r="X28">
        <f t="shared" si="39"/>
        <v>0.1186</v>
      </c>
      <c r="Y28">
        <f t="shared" si="39"/>
        <v>0.46460000000000001</v>
      </c>
      <c r="AA28">
        <f t="shared" si="40"/>
        <v>5.7000000000000002E-3</v>
      </c>
      <c r="AB28">
        <f t="shared" si="40"/>
        <v>6.6E-3</v>
      </c>
      <c r="AC28">
        <f t="shared" si="40"/>
        <v>0.14760000000000001</v>
      </c>
      <c r="AD28">
        <f t="shared" si="40"/>
        <v>0.43440000000000001</v>
      </c>
      <c r="AE28">
        <f t="shared" si="40"/>
        <v>5.4899999999999997E-2</v>
      </c>
      <c r="AG28">
        <f t="shared" si="43"/>
        <v>0.48859999999999998</v>
      </c>
      <c r="AH28">
        <f t="shared" si="43"/>
        <v>0.45660000000000001</v>
      </c>
      <c r="AI28">
        <f t="shared" si="43"/>
        <v>3.4200000000000001E-2</v>
      </c>
      <c r="AJ28">
        <f t="shared" si="43"/>
        <v>7.1999999999999998E-3</v>
      </c>
      <c r="AK28">
        <f t="shared" si="43"/>
        <v>9.6600000000000005E-2</v>
      </c>
      <c r="AM28">
        <f t="shared" si="42"/>
        <v>0.71550000000000002</v>
      </c>
      <c r="AN28">
        <f t="shared" si="42"/>
        <v>0.68890000000000007</v>
      </c>
      <c r="AO28">
        <f t="shared" si="42"/>
        <v>0.25490000000000002</v>
      </c>
      <c r="AP28">
        <f t="shared" si="42"/>
        <v>0.66930000000000001</v>
      </c>
      <c r="AQ28">
        <f t="shared" si="42"/>
        <v>9.9000000000000032E-2</v>
      </c>
      <c r="AS28">
        <f t="shared" si="18"/>
        <v>3.2599999999999997E-2</v>
      </c>
      <c r="AT28">
        <f t="shared" si="19"/>
        <v>1.32E-2</v>
      </c>
      <c r="AU28">
        <f t="shared" si="20"/>
        <v>8.5800000000000001E-2</v>
      </c>
      <c r="AV28">
        <f t="shared" si="21"/>
        <v>0.3805</v>
      </c>
      <c r="AW28">
        <f t="shared" si="22"/>
        <v>4.9399999999999999E-2</v>
      </c>
      <c r="AY28">
        <f t="shared" si="23"/>
        <v>3.6600000000000001E-2</v>
      </c>
      <c r="AZ28">
        <f t="shared" si="24"/>
        <v>5.1299999999999998E-2</v>
      </c>
      <c r="BA28">
        <f t="shared" si="25"/>
        <v>5.6500000000000002E-2</v>
      </c>
      <c r="BB28">
        <f t="shared" si="26"/>
        <v>0.31690000000000002</v>
      </c>
      <c r="BC28">
        <f t="shared" si="27"/>
        <v>2.86E-2</v>
      </c>
      <c r="BE28">
        <f t="shared" si="28"/>
        <v>6.3700000000000007E-2</v>
      </c>
      <c r="BF28">
        <f t="shared" si="29"/>
        <v>6.6199999999999995E-2</v>
      </c>
      <c r="BG28">
        <f t="shared" si="30"/>
        <v>7.4999999999999997E-3</v>
      </c>
      <c r="BH28">
        <f t="shared" si="31"/>
        <v>0.38469999999999999</v>
      </c>
      <c r="BI28">
        <f t="shared" si="32"/>
        <v>0.1177</v>
      </c>
      <c r="BK28">
        <f t="shared" si="33"/>
        <v>7.3899999999999993E-2</v>
      </c>
      <c r="BL28">
        <f t="shared" si="34"/>
        <v>9.7600000000000006E-2</v>
      </c>
      <c r="BM28">
        <f t="shared" si="35"/>
        <v>1.04E-2</v>
      </c>
      <c r="BN28">
        <f t="shared" si="36"/>
        <v>0.31069999999999998</v>
      </c>
      <c r="BO28">
        <f t="shared" si="37"/>
        <v>0.46139999999999998</v>
      </c>
    </row>
    <row r="29" spans="1:67" x14ac:dyDescent="0.25">
      <c r="A29">
        <v>15</v>
      </c>
      <c r="B29">
        <v>0.2</v>
      </c>
      <c r="C29">
        <v>0.2</v>
      </c>
      <c r="D29">
        <v>0.7</v>
      </c>
      <c r="E29">
        <v>0.3</v>
      </c>
      <c r="F29">
        <v>0.6</v>
      </c>
      <c r="G29" t="s">
        <v>24</v>
      </c>
      <c r="H29">
        <f t="shared" si="7"/>
        <v>0.22159999999999999</v>
      </c>
      <c r="I29">
        <f t="shared" si="8"/>
        <v>0.20519999999999999</v>
      </c>
      <c r="J29">
        <f t="shared" si="9"/>
        <v>7.8600000000000003E-2</v>
      </c>
      <c r="K29">
        <f t="shared" si="10"/>
        <v>0.25929999999999997</v>
      </c>
      <c r="L29">
        <f t="shared" si="11"/>
        <v>7.8600000000000003E-2</v>
      </c>
      <c r="M29" t="str">
        <f t="shared" si="12"/>
        <v>Middle</v>
      </c>
      <c r="N29">
        <f t="shared" si="38"/>
        <v>1</v>
      </c>
      <c r="O29">
        <f t="shared" si="13"/>
        <v>0.20200000000000001</v>
      </c>
      <c r="P29">
        <f t="shared" si="14"/>
        <v>0.22220000000000001</v>
      </c>
      <c r="Q29">
        <f t="shared" si="15"/>
        <v>0.73680000000000001</v>
      </c>
      <c r="R29">
        <f t="shared" si="16"/>
        <v>0.30299999999999999</v>
      </c>
      <c r="S29">
        <f t="shared" si="17"/>
        <v>0.6452</v>
      </c>
      <c r="U29">
        <f t="shared" si="39"/>
        <v>0.66390000000000005</v>
      </c>
      <c r="V29">
        <f t="shared" si="39"/>
        <v>0.63639999999999997</v>
      </c>
      <c r="W29">
        <f t="shared" si="39"/>
        <v>0.1515</v>
      </c>
      <c r="X29">
        <f t="shared" si="39"/>
        <v>0.53490000000000004</v>
      </c>
      <c r="Y29">
        <f t="shared" si="39"/>
        <v>0.2157</v>
      </c>
      <c r="AA29">
        <f t="shared" si="40"/>
        <v>1.7000000000000001E-2</v>
      </c>
      <c r="AB29">
        <f t="shared" si="40"/>
        <v>2.0199999999999999E-2</v>
      </c>
      <c r="AC29">
        <f t="shared" si="40"/>
        <v>0.35039999999999999</v>
      </c>
      <c r="AD29">
        <f t="shared" si="40"/>
        <v>3.6700000000000003E-2</v>
      </c>
      <c r="AE29">
        <f t="shared" si="40"/>
        <v>0.23419999999999999</v>
      </c>
      <c r="AG29">
        <f t="shared" si="43"/>
        <v>0.25480000000000003</v>
      </c>
      <c r="AH29">
        <f t="shared" si="43"/>
        <v>0.22500000000000001</v>
      </c>
      <c r="AI29">
        <f t="shared" si="43"/>
        <v>1.0500000000000001E-2</v>
      </c>
      <c r="AJ29">
        <f t="shared" si="43"/>
        <v>0.13880000000000001</v>
      </c>
      <c r="AK29">
        <f t="shared" si="43"/>
        <v>1.9099999999999999E-2</v>
      </c>
      <c r="AM29">
        <f t="shared" si="42"/>
        <v>0.46190000000000003</v>
      </c>
      <c r="AN29">
        <f t="shared" si="42"/>
        <v>0.41419999999999996</v>
      </c>
      <c r="AO29">
        <f t="shared" si="42"/>
        <v>0.58530000000000004</v>
      </c>
      <c r="AP29">
        <f t="shared" si="42"/>
        <v>0.23190000000000005</v>
      </c>
      <c r="AQ29">
        <f t="shared" si="42"/>
        <v>0.42949999999999999</v>
      </c>
      <c r="AS29">
        <f t="shared" si="18"/>
        <v>2.1299999999999999E-2</v>
      </c>
      <c r="AT29">
        <f t="shared" si="19"/>
        <v>4.0000000000000002E-4</v>
      </c>
      <c r="AU29">
        <f t="shared" si="20"/>
        <v>0.28860000000000002</v>
      </c>
      <c r="AV29">
        <f t="shared" si="21"/>
        <v>1.72E-2</v>
      </c>
      <c r="AW29">
        <f t="shared" si="22"/>
        <v>0.22869999999999999</v>
      </c>
      <c r="AY29">
        <f t="shared" si="23"/>
        <v>2.53E-2</v>
      </c>
      <c r="AZ29">
        <f t="shared" si="24"/>
        <v>3.7699999999999997E-2</v>
      </c>
      <c r="BA29">
        <f t="shared" si="25"/>
        <v>0.25929999999999997</v>
      </c>
      <c r="BB29">
        <f t="shared" si="26"/>
        <v>8.0799999999999997E-2</v>
      </c>
      <c r="BC29">
        <f t="shared" si="27"/>
        <v>0.2079</v>
      </c>
      <c r="BE29">
        <f t="shared" si="28"/>
        <v>5.2400000000000002E-2</v>
      </c>
      <c r="BF29">
        <f t="shared" si="29"/>
        <v>5.2600000000000001E-2</v>
      </c>
      <c r="BG29">
        <f t="shared" si="30"/>
        <v>0.21029999999999999</v>
      </c>
      <c r="BH29">
        <f t="shared" si="31"/>
        <v>1.2999999999999999E-2</v>
      </c>
      <c r="BI29">
        <f t="shared" si="32"/>
        <v>6.1600000000000002E-2</v>
      </c>
      <c r="BK29">
        <f t="shared" si="33"/>
        <v>6.2600000000000003E-2</v>
      </c>
      <c r="BL29">
        <f t="shared" si="34"/>
        <v>8.4000000000000005E-2</v>
      </c>
      <c r="BM29">
        <f t="shared" si="35"/>
        <v>0.2132</v>
      </c>
      <c r="BN29">
        <f t="shared" si="36"/>
        <v>8.6999999999999994E-2</v>
      </c>
      <c r="BO29">
        <f t="shared" si="37"/>
        <v>0.28210000000000002</v>
      </c>
    </row>
    <row r="30" spans="1:67" x14ac:dyDescent="0.25">
      <c r="A30">
        <v>20</v>
      </c>
      <c r="B30">
        <v>0.2</v>
      </c>
      <c r="C30">
        <v>0.28999999999999998</v>
      </c>
      <c r="D30">
        <v>0.25</v>
      </c>
      <c r="E30">
        <v>0.49</v>
      </c>
      <c r="F30">
        <v>0.56000000000000005</v>
      </c>
      <c r="G30" t="s">
        <v>24</v>
      </c>
      <c r="H30">
        <f t="shared" si="7"/>
        <v>0.15679999999999999</v>
      </c>
      <c r="I30">
        <f t="shared" si="8"/>
        <v>0.1411</v>
      </c>
      <c r="J30">
        <f t="shared" si="9"/>
        <v>3.44E-2</v>
      </c>
      <c r="K30">
        <f t="shared" si="10"/>
        <v>0.27460000000000001</v>
      </c>
      <c r="L30">
        <f t="shared" si="11"/>
        <v>3.44E-2</v>
      </c>
      <c r="M30" t="str">
        <f t="shared" si="12"/>
        <v>Middle</v>
      </c>
      <c r="N30">
        <f t="shared" si="38"/>
        <v>1</v>
      </c>
      <c r="O30">
        <f t="shared" si="13"/>
        <v>0.20200000000000001</v>
      </c>
      <c r="P30">
        <f t="shared" si="14"/>
        <v>0.32219999999999999</v>
      </c>
      <c r="Q30">
        <f t="shared" si="15"/>
        <v>0.26319999999999999</v>
      </c>
      <c r="R30">
        <f t="shared" si="16"/>
        <v>0.49490000000000001</v>
      </c>
      <c r="S30">
        <f t="shared" si="17"/>
        <v>0.60219999999999996</v>
      </c>
      <c r="U30">
        <f t="shared" si="39"/>
        <v>0.66390000000000005</v>
      </c>
      <c r="V30">
        <f t="shared" si="39"/>
        <v>0.51259999999999994</v>
      </c>
      <c r="W30">
        <f t="shared" si="39"/>
        <v>0.58330000000000004</v>
      </c>
      <c r="X30">
        <f t="shared" si="39"/>
        <v>0.33789999999999998</v>
      </c>
      <c r="Y30">
        <f t="shared" si="39"/>
        <v>0.24829999999999999</v>
      </c>
      <c r="AA30">
        <f t="shared" si="40"/>
        <v>1.7000000000000001E-2</v>
      </c>
      <c r="AB30">
        <f t="shared" si="40"/>
        <v>4.1799999999999997E-2</v>
      </c>
      <c r="AC30">
        <f t="shared" si="40"/>
        <v>2.7699999999999999E-2</v>
      </c>
      <c r="AD30">
        <f t="shared" si="40"/>
        <v>0.1133</v>
      </c>
      <c r="AE30">
        <f t="shared" si="40"/>
        <v>0.19209999999999999</v>
      </c>
      <c r="AG30">
        <f t="shared" si="43"/>
        <v>0.25480000000000003</v>
      </c>
      <c r="AH30">
        <f t="shared" si="43"/>
        <v>0.1241</v>
      </c>
      <c r="AI30">
        <f t="shared" si="43"/>
        <v>0.17560000000000001</v>
      </c>
      <c r="AJ30">
        <f t="shared" si="43"/>
        <v>4.6199999999999998E-2</v>
      </c>
      <c r="AK30">
        <f t="shared" si="43"/>
        <v>2.4799999999999999E-2</v>
      </c>
      <c r="AM30">
        <f t="shared" si="42"/>
        <v>0.46190000000000003</v>
      </c>
      <c r="AN30">
        <f t="shared" si="42"/>
        <v>0.19039999999999996</v>
      </c>
      <c r="AO30">
        <f t="shared" si="42"/>
        <v>0.32010000000000005</v>
      </c>
      <c r="AP30">
        <f t="shared" si="42"/>
        <v>0.15700000000000003</v>
      </c>
      <c r="AQ30">
        <f t="shared" si="42"/>
        <v>0.35389999999999999</v>
      </c>
      <c r="AS30">
        <f t="shared" si="18"/>
        <v>2.1299999999999999E-2</v>
      </c>
      <c r="AT30">
        <f t="shared" si="19"/>
        <v>2.1999999999999999E-2</v>
      </c>
      <c r="AU30">
        <f t="shared" si="20"/>
        <v>3.4099999999999998E-2</v>
      </c>
      <c r="AV30">
        <f t="shared" si="21"/>
        <v>5.9400000000000001E-2</v>
      </c>
      <c r="AW30">
        <f t="shared" si="22"/>
        <v>0.18659999999999999</v>
      </c>
      <c r="AY30">
        <f t="shared" si="23"/>
        <v>2.53E-2</v>
      </c>
      <c r="AZ30">
        <f t="shared" si="24"/>
        <v>1.61E-2</v>
      </c>
      <c r="BA30">
        <f t="shared" si="25"/>
        <v>6.3399999999999998E-2</v>
      </c>
      <c r="BB30">
        <f t="shared" si="26"/>
        <v>4.1999999999999997E-3</v>
      </c>
      <c r="BC30">
        <f t="shared" si="27"/>
        <v>0.1658</v>
      </c>
      <c r="BE30">
        <f t="shared" si="28"/>
        <v>5.2400000000000002E-2</v>
      </c>
      <c r="BF30">
        <f t="shared" si="29"/>
        <v>3.1E-2</v>
      </c>
      <c r="BG30">
        <f t="shared" si="30"/>
        <v>0.1124</v>
      </c>
      <c r="BH30">
        <f t="shared" si="31"/>
        <v>6.3600000000000004E-2</v>
      </c>
      <c r="BI30">
        <f t="shared" si="32"/>
        <v>1.95E-2</v>
      </c>
      <c r="BK30">
        <f t="shared" si="33"/>
        <v>6.2600000000000003E-2</v>
      </c>
      <c r="BL30">
        <f t="shared" si="34"/>
        <v>6.2399999999999997E-2</v>
      </c>
      <c r="BM30">
        <f t="shared" si="35"/>
        <v>0.1095</v>
      </c>
      <c r="BN30">
        <f t="shared" si="36"/>
        <v>1.04E-2</v>
      </c>
      <c r="BO30">
        <f t="shared" si="37"/>
        <v>0.32419999999999999</v>
      </c>
    </row>
    <row r="31" spans="1:67" x14ac:dyDescent="0.25">
      <c r="A31">
        <v>22</v>
      </c>
      <c r="B31">
        <v>0.18</v>
      </c>
      <c r="C31">
        <v>0.3</v>
      </c>
      <c r="D31">
        <v>0.37</v>
      </c>
      <c r="E31">
        <v>0.12</v>
      </c>
      <c r="F31">
        <v>0.66</v>
      </c>
      <c r="G31" t="s">
        <v>24</v>
      </c>
      <c r="H31">
        <f t="shared" si="7"/>
        <v>0.24729999999999999</v>
      </c>
      <c r="I31">
        <f t="shared" si="8"/>
        <v>0.2374</v>
      </c>
      <c r="J31">
        <f t="shared" si="9"/>
        <v>0.1239</v>
      </c>
      <c r="K31">
        <f t="shared" si="10"/>
        <v>0.18</v>
      </c>
      <c r="L31">
        <f t="shared" si="11"/>
        <v>0.1239</v>
      </c>
      <c r="M31" t="str">
        <f t="shared" si="12"/>
        <v>Middle</v>
      </c>
      <c r="N31">
        <f t="shared" si="38"/>
        <v>1</v>
      </c>
      <c r="O31">
        <f t="shared" si="13"/>
        <v>0.18179999999999999</v>
      </c>
      <c r="P31">
        <f t="shared" si="14"/>
        <v>0.33329999999999999</v>
      </c>
      <c r="Q31">
        <f t="shared" si="15"/>
        <v>0.38950000000000001</v>
      </c>
      <c r="R31">
        <f t="shared" si="16"/>
        <v>0.1212</v>
      </c>
      <c r="S31">
        <f t="shared" si="17"/>
        <v>0.7097</v>
      </c>
      <c r="U31">
        <f t="shared" si="39"/>
        <v>0.69230000000000003</v>
      </c>
      <c r="V31">
        <f t="shared" si="39"/>
        <v>0.5</v>
      </c>
      <c r="W31">
        <f t="shared" si="39"/>
        <v>0.43940000000000001</v>
      </c>
      <c r="X31">
        <f t="shared" si="39"/>
        <v>0.78380000000000005</v>
      </c>
      <c r="Y31">
        <f t="shared" si="39"/>
        <v>0.16980000000000001</v>
      </c>
      <c r="AA31">
        <f t="shared" si="40"/>
        <v>1.4200000000000001E-2</v>
      </c>
      <c r="AB31">
        <f t="shared" si="40"/>
        <v>4.4900000000000002E-2</v>
      </c>
      <c r="AC31">
        <f t="shared" si="40"/>
        <v>6.3399999999999998E-2</v>
      </c>
      <c r="AD31">
        <f t="shared" si="40"/>
        <v>7.4999999999999997E-3</v>
      </c>
      <c r="AE31">
        <f t="shared" si="40"/>
        <v>0.31180000000000002</v>
      </c>
      <c r="AG31">
        <f t="shared" si="43"/>
        <v>0.28899999999999998</v>
      </c>
      <c r="AH31">
        <f t="shared" si="43"/>
        <v>0.1163</v>
      </c>
      <c r="AI31">
        <f t="shared" si="43"/>
        <v>8.4199999999999997E-2</v>
      </c>
      <c r="AJ31">
        <f t="shared" si="43"/>
        <v>0.42699999999999999</v>
      </c>
      <c r="AK31">
        <f t="shared" si="43"/>
        <v>1.2699999999999999E-2</v>
      </c>
      <c r="AM31">
        <f t="shared" si="42"/>
        <v>0.51050000000000006</v>
      </c>
      <c r="AN31">
        <f t="shared" si="42"/>
        <v>0.16670000000000001</v>
      </c>
      <c r="AO31">
        <f t="shared" si="42"/>
        <v>4.99E-2</v>
      </c>
      <c r="AP31">
        <f t="shared" si="42"/>
        <v>0.66260000000000008</v>
      </c>
      <c r="AQ31">
        <f t="shared" si="42"/>
        <v>0.53990000000000005</v>
      </c>
      <c r="AS31">
        <f t="shared" si="18"/>
        <v>2.41E-2</v>
      </c>
      <c r="AT31">
        <f t="shared" si="19"/>
        <v>2.5100000000000001E-2</v>
      </c>
      <c r="AU31">
        <f t="shared" si="20"/>
        <v>1.6000000000000001E-3</v>
      </c>
      <c r="AV31">
        <f t="shared" si="21"/>
        <v>4.6399999999999997E-2</v>
      </c>
      <c r="AW31">
        <f t="shared" si="22"/>
        <v>0.30630000000000002</v>
      </c>
      <c r="AY31">
        <f t="shared" si="23"/>
        <v>2.81E-2</v>
      </c>
      <c r="AZ31">
        <f t="shared" si="24"/>
        <v>1.2999999999999999E-2</v>
      </c>
      <c r="BA31">
        <f t="shared" si="25"/>
        <v>2.7699999999999999E-2</v>
      </c>
      <c r="BB31">
        <f t="shared" si="26"/>
        <v>0.11</v>
      </c>
      <c r="BC31">
        <f t="shared" si="27"/>
        <v>0.28549999999999998</v>
      </c>
      <c r="BE31">
        <f t="shared" si="28"/>
        <v>5.5199999999999999E-2</v>
      </c>
      <c r="BF31">
        <f t="shared" si="29"/>
        <v>2.7900000000000001E-2</v>
      </c>
      <c r="BG31">
        <f t="shared" si="30"/>
        <v>7.6700000000000004E-2</v>
      </c>
      <c r="BH31">
        <f t="shared" si="31"/>
        <v>4.2200000000000001E-2</v>
      </c>
      <c r="BI31">
        <f t="shared" si="32"/>
        <v>0.13919999999999999</v>
      </c>
      <c r="BK31">
        <f t="shared" si="33"/>
        <v>6.54E-2</v>
      </c>
      <c r="BL31">
        <f t="shared" si="34"/>
        <v>5.9299999999999999E-2</v>
      </c>
      <c r="BM31">
        <f t="shared" si="35"/>
        <v>7.3800000000000004E-2</v>
      </c>
      <c r="BN31">
        <f t="shared" si="36"/>
        <v>0.1162</v>
      </c>
      <c r="BO31">
        <f t="shared" si="37"/>
        <v>0.20449999999999999</v>
      </c>
    </row>
    <row r="32" spans="1:67" x14ac:dyDescent="0.25">
      <c r="A32">
        <v>23</v>
      </c>
      <c r="B32">
        <v>0.1</v>
      </c>
      <c r="C32">
        <v>0.27</v>
      </c>
      <c r="D32">
        <v>0.31</v>
      </c>
      <c r="E32">
        <v>0.28999999999999998</v>
      </c>
      <c r="F32">
        <v>0.65</v>
      </c>
      <c r="G32" t="s">
        <v>24</v>
      </c>
      <c r="H32">
        <f t="shared" si="7"/>
        <v>0.2366</v>
      </c>
      <c r="I32">
        <f t="shared" si="8"/>
        <v>0.22739999999999999</v>
      </c>
      <c r="J32">
        <f t="shared" si="9"/>
        <v>0.1139</v>
      </c>
      <c r="K32">
        <f t="shared" si="10"/>
        <v>0.19289999999999999</v>
      </c>
      <c r="L32">
        <f t="shared" si="11"/>
        <v>0.1139</v>
      </c>
      <c r="M32" t="str">
        <f t="shared" si="12"/>
        <v>Middle</v>
      </c>
      <c r="N32">
        <f t="shared" si="38"/>
        <v>1</v>
      </c>
      <c r="O32">
        <f t="shared" si="13"/>
        <v>0.10100000000000001</v>
      </c>
      <c r="P32">
        <f t="shared" si="14"/>
        <v>0.3</v>
      </c>
      <c r="Q32">
        <f t="shared" si="15"/>
        <v>0.32629999999999998</v>
      </c>
      <c r="R32">
        <f t="shared" si="16"/>
        <v>0.29289999999999999</v>
      </c>
      <c r="S32">
        <f t="shared" si="17"/>
        <v>0.69889999999999997</v>
      </c>
      <c r="U32">
        <f t="shared" si="39"/>
        <v>0.8165</v>
      </c>
      <c r="V32">
        <f t="shared" si="39"/>
        <v>0.53849999999999998</v>
      </c>
      <c r="W32">
        <f t="shared" si="39"/>
        <v>0.50800000000000001</v>
      </c>
      <c r="X32">
        <f t="shared" si="39"/>
        <v>0.54690000000000005</v>
      </c>
      <c r="Y32">
        <f t="shared" si="39"/>
        <v>0.1772</v>
      </c>
      <c r="AA32">
        <f t="shared" si="40"/>
        <v>5.7000000000000002E-3</v>
      </c>
      <c r="AB32">
        <f t="shared" si="40"/>
        <v>3.5999999999999997E-2</v>
      </c>
      <c r="AC32">
        <f t="shared" si="40"/>
        <v>4.2900000000000001E-2</v>
      </c>
      <c r="AD32">
        <f t="shared" si="40"/>
        <v>3.4299999999999997E-2</v>
      </c>
      <c r="AE32">
        <f t="shared" si="40"/>
        <v>0.29749999999999999</v>
      </c>
      <c r="AG32">
        <f t="shared" si="43"/>
        <v>0.48859999999999998</v>
      </c>
      <c r="AH32">
        <f t="shared" si="43"/>
        <v>0.14130000000000001</v>
      </c>
      <c r="AI32">
        <f t="shared" si="43"/>
        <v>0.1212</v>
      </c>
      <c r="AJ32">
        <f t="shared" si="43"/>
        <v>0.14729999999999999</v>
      </c>
      <c r="AK32">
        <f t="shared" si="43"/>
        <v>1.3599999999999999E-2</v>
      </c>
      <c r="AM32">
        <f t="shared" si="42"/>
        <v>0.71550000000000002</v>
      </c>
      <c r="AN32">
        <f t="shared" si="42"/>
        <v>0.23849999999999999</v>
      </c>
      <c r="AO32">
        <f t="shared" si="42"/>
        <v>0.18170000000000003</v>
      </c>
      <c r="AP32">
        <f t="shared" si="42"/>
        <v>0.25400000000000006</v>
      </c>
      <c r="AQ32">
        <f t="shared" si="42"/>
        <v>0.52169999999999994</v>
      </c>
      <c r="AS32">
        <f t="shared" si="18"/>
        <v>3.2599999999999997E-2</v>
      </c>
      <c r="AT32">
        <f t="shared" si="19"/>
        <v>1.6199999999999999E-2</v>
      </c>
      <c r="AU32">
        <f t="shared" si="20"/>
        <v>1.89E-2</v>
      </c>
      <c r="AV32">
        <f t="shared" si="21"/>
        <v>1.9599999999999999E-2</v>
      </c>
      <c r="AW32">
        <f t="shared" si="22"/>
        <v>0.29199999999999998</v>
      </c>
      <c r="AY32">
        <f t="shared" si="23"/>
        <v>3.6600000000000001E-2</v>
      </c>
      <c r="AZ32">
        <f t="shared" si="24"/>
        <v>2.1899999999999999E-2</v>
      </c>
      <c r="BA32">
        <f t="shared" si="25"/>
        <v>4.82E-2</v>
      </c>
      <c r="BB32">
        <f t="shared" si="26"/>
        <v>8.3199999999999996E-2</v>
      </c>
      <c r="BC32">
        <f t="shared" si="27"/>
        <v>0.2712</v>
      </c>
      <c r="BE32">
        <f t="shared" si="28"/>
        <v>6.3700000000000007E-2</v>
      </c>
      <c r="BF32">
        <f t="shared" si="29"/>
        <v>3.6799999999999999E-2</v>
      </c>
      <c r="BG32">
        <f t="shared" si="30"/>
        <v>9.7199999999999995E-2</v>
      </c>
      <c r="BH32">
        <f t="shared" si="31"/>
        <v>1.54E-2</v>
      </c>
      <c r="BI32">
        <f t="shared" si="32"/>
        <v>0.1249</v>
      </c>
      <c r="BK32">
        <f t="shared" si="33"/>
        <v>7.3899999999999993E-2</v>
      </c>
      <c r="BL32">
        <f t="shared" si="34"/>
        <v>6.8199999999999997E-2</v>
      </c>
      <c r="BM32">
        <f t="shared" si="35"/>
        <v>9.4299999999999995E-2</v>
      </c>
      <c r="BN32">
        <f t="shared" si="36"/>
        <v>8.9399999999999993E-2</v>
      </c>
      <c r="BO32">
        <f t="shared" si="37"/>
        <v>0.21879999999999999</v>
      </c>
    </row>
    <row r="33" spans="1:67" x14ac:dyDescent="0.25">
      <c r="A33">
        <v>31</v>
      </c>
      <c r="B33">
        <v>0.12</v>
      </c>
      <c r="C33">
        <v>0.245</v>
      </c>
      <c r="D33">
        <v>0.75</v>
      </c>
      <c r="E33">
        <v>0.31</v>
      </c>
      <c r="F33">
        <v>0.59</v>
      </c>
      <c r="G33" t="s">
        <v>24</v>
      </c>
      <c r="H33">
        <f t="shared" si="7"/>
        <v>0.2243</v>
      </c>
      <c r="I33">
        <f t="shared" si="8"/>
        <v>0.20749999999999999</v>
      </c>
      <c r="J33">
        <f t="shared" si="9"/>
        <v>8.1000000000000003E-2</v>
      </c>
      <c r="K33">
        <f t="shared" si="10"/>
        <v>0.27950000000000003</v>
      </c>
      <c r="L33">
        <f t="shared" si="11"/>
        <v>8.1000000000000003E-2</v>
      </c>
      <c r="M33" t="str">
        <f t="shared" si="12"/>
        <v>Middle</v>
      </c>
      <c r="N33">
        <f t="shared" si="38"/>
        <v>1</v>
      </c>
      <c r="O33">
        <f t="shared" si="13"/>
        <v>0.1212</v>
      </c>
      <c r="P33">
        <f t="shared" si="14"/>
        <v>0.2722</v>
      </c>
      <c r="Q33">
        <f t="shared" si="15"/>
        <v>0.78949999999999998</v>
      </c>
      <c r="R33">
        <f t="shared" si="16"/>
        <v>0.31309999999999999</v>
      </c>
      <c r="S33">
        <f t="shared" si="17"/>
        <v>0.63439999999999996</v>
      </c>
      <c r="U33">
        <f t="shared" si="39"/>
        <v>0.78380000000000005</v>
      </c>
      <c r="V33">
        <f t="shared" si="39"/>
        <v>0.57210000000000005</v>
      </c>
      <c r="W33">
        <f t="shared" si="39"/>
        <v>0.1176</v>
      </c>
      <c r="X33">
        <f t="shared" si="39"/>
        <v>0.52310000000000001</v>
      </c>
      <c r="Y33">
        <f t="shared" si="39"/>
        <v>0.22370000000000001</v>
      </c>
      <c r="AA33">
        <f t="shared" si="40"/>
        <v>7.4999999999999997E-3</v>
      </c>
      <c r="AB33">
        <f t="shared" si="40"/>
        <v>2.9600000000000001E-2</v>
      </c>
      <c r="AC33">
        <f t="shared" si="40"/>
        <v>0.43730000000000002</v>
      </c>
      <c r="AD33">
        <f t="shared" si="40"/>
        <v>3.9300000000000002E-2</v>
      </c>
      <c r="AE33">
        <f t="shared" si="40"/>
        <v>0.223</v>
      </c>
      <c r="AG33">
        <f t="shared" si="43"/>
        <v>0.42699999999999999</v>
      </c>
      <c r="AH33">
        <f t="shared" si="43"/>
        <v>0.16650000000000001</v>
      </c>
      <c r="AI33">
        <f t="shared" si="43"/>
        <v>7.1000000000000004E-3</v>
      </c>
      <c r="AJ33">
        <f t="shared" si="43"/>
        <v>0.1308</v>
      </c>
      <c r="AK33">
        <f t="shared" si="43"/>
        <v>2.0400000000000001E-2</v>
      </c>
      <c r="AM33">
        <f t="shared" si="42"/>
        <v>0.66260000000000008</v>
      </c>
      <c r="AN33">
        <f t="shared" si="42"/>
        <v>0.29990000000000006</v>
      </c>
      <c r="AO33">
        <f t="shared" si="42"/>
        <v>0.67189999999999994</v>
      </c>
      <c r="AP33">
        <f t="shared" si="42"/>
        <v>0.21000000000000002</v>
      </c>
      <c r="AQ33">
        <f t="shared" si="42"/>
        <v>0.41069999999999995</v>
      </c>
      <c r="AS33">
        <f t="shared" si="18"/>
        <v>3.0800000000000001E-2</v>
      </c>
      <c r="AT33">
        <f t="shared" si="19"/>
        <v>9.7999999999999997E-3</v>
      </c>
      <c r="AU33">
        <f t="shared" si="20"/>
        <v>0.3755</v>
      </c>
      <c r="AV33">
        <f t="shared" si="21"/>
        <v>1.46E-2</v>
      </c>
      <c r="AW33">
        <f t="shared" si="22"/>
        <v>0.2175</v>
      </c>
      <c r="AY33">
        <f t="shared" si="23"/>
        <v>3.4799999999999998E-2</v>
      </c>
      <c r="AZ33">
        <f t="shared" si="24"/>
        <v>2.8299999999999999E-2</v>
      </c>
      <c r="BA33">
        <f t="shared" si="25"/>
        <v>0.34620000000000001</v>
      </c>
      <c r="BB33">
        <f t="shared" si="26"/>
        <v>7.8200000000000006E-2</v>
      </c>
      <c r="BC33">
        <f t="shared" si="27"/>
        <v>0.19670000000000001</v>
      </c>
      <c r="BE33">
        <f t="shared" si="28"/>
        <v>6.1899999999999997E-2</v>
      </c>
      <c r="BF33">
        <f t="shared" si="29"/>
        <v>4.3200000000000002E-2</v>
      </c>
      <c r="BG33">
        <f t="shared" si="30"/>
        <v>0.29720000000000002</v>
      </c>
      <c r="BH33">
        <f t="shared" si="31"/>
        <v>1.04E-2</v>
      </c>
      <c r="BI33">
        <f t="shared" si="32"/>
        <v>5.04E-2</v>
      </c>
      <c r="BK33">
        <f t="shared" si="33"/>
        <v>7.2099999999999997E-2</v>
      </c>
      <c r="BL33">
        <f t="shared" si="34"/>
        <v>7.46E-2</v>
      </c>
      <c r="BM33">
        <f t="shared" si="35"/>
        <v>0.30009999999999998</v>
      </c>
      <c r="BN33">
        <f t="shared" si="36"/>
        <v>8.4400000000000003E-2</v>
      </c>
      <c r="BO33">
        <f t="shared" si="37"/>
        <v>0.29330000000000001</v>
      </c>
    </row>
    <row r="34" spans="1:67" x14ac:dyDescent="0.25">
      <c r="A34">
        <v>40</v>
      </c>
      <c r="B34">
        <v>0.19</v>
      </c>
      <c r="C34">
        <v>0.38</v>
      </c>
      <c r="D34">
        <v>0.38</v>
      </c>
      <c r="E34">
        <v>0.49</v>
      </c>
      <c r="F34">
        <v>0.45</v>
      </c>
      <c r="G34" t="s">
        <v>24</v>
      </c>
      <c r="H34">
        <f t="shared" si="7"/>
        <v>8.5800000000000001E-2</v>
      </c>
      <c r="I34">
        <f t="shared" si="8"/>
        <v>6.8000000000000005E-2</v>
      </c>
      <c r="J34">
        <f t="shared" si="9"/>
        <v>6.54E-2</v>
      </c>
      <c r="K34">
        <f t="shared" si="10"/>
        <v>0.33660000000000001</v>
      </c>
      <c r="L34">
        <f t="shared" si="11"/>
        <v>6.54E-2</v>
      </c>
      <c r="M34" t="str">
        <f t="shared" si="12"/>
        <v>Middle</v>
      </c>
      <c r="N34">
        <f t="shared" si="38"/>
        <v>1</v>
      </c>
      <c r="O34">
        <f t="shared" si="13"/>
        <v>0.19189999999999999</v>
      </c>
      <c r="P34">
        <f t="shared" si="14"/>
        <v>0.42220000000000002</v>
      </c>
      <c r="Q34">
        <f t="shared" si="15"/>
        <v>0.4</v>
      </c>
      <c r="R34">
        <f t="shared" si="16"/>
        <v>0.49490000000000001</v>
      </c>
      <c r="S34">
        <f t="shared" si="17"/>
        <v>0.4839</v>
      </c>
      <c r="U34">
        <f t="shared" si="39"/>
        <v>0.67800000000000005</v>
      </c>
      <c r="V34">
        <f t="shared" si="39"/>
        <v>0.40629999999999999</v>
      </c>
      <c r="W34">
        <f t="shared" si="39"/>
        <v>0.42859999999999998</v>
      </c>
      <c r="X34">
        <f t="shared" si="39"/>
        <v>0.33789999999999998</v>
      </c>
      <c r="Y34">
        <f t="shared" si="39"/>
        <v>0.3478</v>
      </c>
      <c r="AA34">
        <f t="shared" si="40"/>
        <v>1.5599999999999999E-2</v>
      </c>
      <c r="AB34">
        <f t="shared" si="40"/>
        <v>7.6499999999999999E-2</v>
      </c>
      <c r="AC34">
        <f t="shared" si="40"/>
        <v>6.7400000000000002E-2</v>
      </c>
      <c r="AD34">
        <f t="shared" si="40"/>
        <v>0.1133</v>
      </c>
      <c r="AE34">
        <f t="shared" si="40"/>
        <v>0.107</v>
      </c>
      <c r="AG34">
        <f t="shared" si="43"/>
        <v>0.27129999999999999</v>
      </c>
      <c r="AH34">
        <f t="shared" si="43"/>
        <v>6.9900000000000004E-2</v>
      </c>
      <c r="AI34">
        <f t="shared" si="43"/>
        <v>7.9299999999999995E-2</v>
      </c>
      <c r="AJ34">
        <f t="shared" si="43"/>
        <v>4.6199999999999998E-2</v>
      </c>
      <c r="AK34">
        <f t="shared" si="43"/>
        <v>4.9200000000000001E-2</v>
      </c>
      <c r="AM34">
        <f t="shared" si="42"/>
        <v>0.48610000000000009</v>
      </c>
      <c r="AN34">
        <f t="shared" si="42"/>
        <v>1.5900000000000025E-2</v>
      </c>
      <c r="AO34">
        <f t="shared" si="42"/>
        <v>2.8599999999999959E-2</v>
      </c>
      <c r="AP34">
        <f t="shared" si="42"/>
        <v>0.15700000000000003</v>
      </c>
      <c r="AQ34">
        <f t="shared" si="42"/>
        <v>0.1361</v>
      </c>
      <c r="AS34">
        <f t="shared" si="18"/>
        <v>2.2700000000000001E-2</v>
      </c>
      <c r="AT34">
        <f t="shared" si="19"/>
        <v>5.67E-2</v>
      </c>
      <c r="AU34">
        <f t="shared" si="20"/>
        <v>5.5999999999999999E-3</v>
      </c>
      <c r="AV34">
        <f t="shared" si="21"/>
        <v>5.9400000000000001E-2</v>
      </c>
      <c r="AW34">
        <f t="shared" si="22"/>
        <v>0.10150000000000001</v>
      </c>
      <c r="AY34">
        <f t="shared" si="23"/>
        <v>2.6700000000000002E-2</v>
      </c>
      <c r="AZ34">
        <f t="shared" si="24"/>
        <v>1.8599999999999998E-2</v>
      </c>
      <c r="BA34">
        <f t="shared" si="25"/>
        <v>2.3699999999999999E-2</v>
      </c>
      <c r="BB34">
        <f t="shared" si="26"/>
        <v>4.1999999999999997E-3</v>
      </c>
      <c r="BC34">
        <f t="shared" si="27"/>
        <v>8.0699999999999994E-2</v>
      </c>
      <c r="BE34">
        <f t="shared" si="28"/>
        <v>5.3800000000000001E-2</v>
      </c>
      <c r="BF34">
        <f t="shared" si="29"/>
        <v>3.7000000000000002E-3</v>
      </c>
      <c r="BG34">
        <f t="shared" si="30"/>
        <v>7.2700000000000001E-2</v>
      </c>
      <c r="BH34">
        <f t="shared" si="31"/>
        <v>6.3600000000000004E-2</v>
      </c>
      <c r="BI34">
        <f t="shared" si="32"/>
        <v>6.5600000000000006E-2</v>
      </c>
      <c r="BK34">
        <f t="shared" si="33"/>
        <v>6.4000000000000001E-2</v>
      </c>
      <c r="BL34">
        <f t="shared" si="34"/>
        <v>2.7699999999999999E-2</v>
      </c>
      <c r="BM34">
        <f t="shared" si="35"/>
        <v>6.9800000000000001E-2</v>
      </c>
      <c r="BN34">
        <f t="shared" si="36"/>
        <v>1.04E-2</v>
      </c>
      <c r="BO34">
        <f t="shared" si="37"/>
        <v>0.4093</v>
      </c>
    </row>
    <row r="35" spans="1:67" x14ac:dyDescent="0.25">
      <c r="A35">
        <v>43</v>
      </c>
      <c r="B35">
        <v>0.14000000000000001</v>
      </c>
      <c r="C35">
        <v>0.49</v>
      </c>
      <c r="D35">
        <v>0.55000000000000004</v>
      </c>
      <c r="E35">
        <v>0.28999999999999998</v>
      </c>
      <c r="F35">
        <v>0.6</v>
      </c>
      <c r="G35" t="s">
        <v>24</v>
      </c>
      <c r="H35">
        <f t="shared" si="7"/>
        <v>0.2001</v>
      </c>
      <c r="I35">
        <f t="shared" si="8"/>
        <v>0.18240000000000001</v>
      </c>
      <c r="J35">
        <f t="shared" si="9"/>
        <v>5.5399999999999998E-2</v>
      </c>
      <c r="K35">
        <f t="shared" si="10"/>
        <v>0.23499999999999999</v>
      </c>
      <c r="L35">
        <f t="shared" si="11"/>
        <v>5.5399999999999998E-2</v>
      </c>
      <c r="M35" t="str">
        <f t="shared" si="12"/>
        <v>Middle</v>
      </c>
      <c r="N35">
        <f t="shared" si="38"/>
        <v>1</v>
      </c>
      <c r="O35">
        <f t="shared" si="13"/>
        <v>0.1414</v>
      </c>
      <c r="P35">
        <f t="shared" si="14"/>
        <v>0.5444</v>
      </c>
      <c r="Q35">
        <f t="shared" si="15"/>
        <v>0.57889999999999997</v>
      </c>
      <c r="R35">
        <f t="shared" si="16"/>
        <v>0.29289999999999999</v>
      </c>
      <c r="S35">
        <f t="shared" si="17"/>
        <v>0.6452</v>
      </c>
      <c r="U35">
        <f t="shared" si="39"/>
        <v>0.75219999999999998</v>
      </c>
      <c r="V35">
        <f t="shared" si="39"/>
        <v>0.29499999999999998</v>
      </c>
      <c r="W35">
        <f t="shared" si="39"/>
        <v>0.26669999999999999</v>
      </c>
      <c r="X35">
        <f t="shared" si="39"/>
        <v>0.54690000000000005</v>
      </c>
      <c r="Y35">
        <f t="shared" si="39"/>
        <v>0.2157</v>
      </c>
      <c r="AA35">
        <f t="shared" si="40"/>
        <v>9.4000000000000004E-3</v>
      </c>
      <c r="AB35">
        <f t="shared" si="40"/>
        <v>0.14549999999999999</v>
      </c>
      <c r="AC35">
        <f t="shared" si="40"/>
        <v>0.17199999999999999</v>
      </c>
      <c r="AD35">
        <f t="shared" si="40"/>
        <v>3.4299999999999997E-2</v>
      </c>
      <c r="AE35">
        <f t="shared" si="40"/>
        <v>0.23419999999999999</v>
      </c>
      <c r="AG35">
        <f t="shared" si="43"/>
        <v>0.37409999999999999</v>
      </c>
      <c r="AH35">
        <f t="shared" si="43"/>
        <v>3.4799999999999998E-2</v>
      </c>
      <c r="AI35">
        <f t="shared" si="43"/>
        <v>2.8500000000000001E-2</v>
      </c>
      <c r="AJ35">
        <f t="shared" si="43"/>
        <v>0.14729999999999999</v>
      </c>
      <c r="AK35">
        <f t="shared" si="43"/>
        <v>1.9099999999999999E-2</v>
      </c>
      <c r="AM35">
        <f t="shared" si="42"/>
        <v>0.61080000000000001</v>
      </c>
      <c r="AN35">
        <f t="shared" si="42"/>
        <v>0.24940000000000001</v>
      </c>
      <c r="AO35">
        <f t="shared" si="42"/>
        <v>0.31219999999999998</v>
      </c>
      <c r="AP35">
        <f t="shared" si="42"/>
        <v>0.25400000000000006</v>
      </c>
      <c r="AQ35">
        <f t="shared" si="42"/>
        <v>0.42949999999999999</v>
      </c>
      <c r="AS35">
        <f t="shared" si="18"/>
        <v>2.8899999999999999E-2</v>
      </c>
      <c r="AT35">
        <f t="shared" si="19"/>
        <v>0.12570000000000001</v>
      </c>
      <c r="AU35">
        <f t="shared" si="20"/>
        <v>0.11020000000000001</v>
      </c>
      <c r="AV35">
        <f t="shared" si="21"/>
        <v>1.9599999999999999E-2</v>
      </c>
      <c r="AW35">
        <f t="shared" si="22"/>
        <v>0.22869999999999999</v>
      </c>
      <c r="AY35">
        <f t="shared" si="23"/>
        <v>3.2899999999999999E-2</v>
      </c>
      <c r="AZ35">
        <f t="shared" si="24"/>
        <v>8.7599999999999997E-2</v>
      </c>
      <c r="BA35">
        <f t="shared" si="25"/>
        <v>8.09E-2</v>
      </c>
      <c r="BB35">
        <f t="shared" si="26"/>
        <v>8.3199999999999996E-2</v>
      </c>
      <c r="BC35">
        <f t="shared" si="27"/>
        <v>0.2079</v>
      </c>
      <c r="BE35">
        <f t="shared" si="28"/>
        <v>0.06</v>
      </c>
      <c r="BF35">
        <f t="shared" si="29"/>
        <v>7.2700000000000001E-2</v>
      </c>
      <c r="BG35">
        <f t="shared" si="30"/>
        <v>3.1899999999999998E-2</v>
      </c>
      <c r="BH35">
        <f t="shared" si="31"/>
        <v>1.54E-2</v>
      </c>
      <c r="BI35">
        <f t="shared" si="32"/>
        <v>6.1600000000000002E-2</v>
      </c>
      <c r="BK35">
        <f t="shared" si="33"/>
        <v>7.0199999999999999E-2</v>
      </c>
      <c r="BL35">
        <f t="shared" si="34"/>
        <v>4.1300000000000003E-2</v>
      </c>
      <c r="BM35">
        <f t="shared" si="35"/>
        <v>3.4799999999999998E-2</v>
      </c>
      <c r="BN35">
        <f t="shared" si="36"/>
        <v>8.9399999999999993E-2</v>
      </c>
      <c r="BO35">
        <f t="shared" si="37"/>
        <v>0.28210000000000002</v>
      </c>
    </row>
    <row r="36" spans="1:67" x14ac:dyDescent="0.25">
      <c r="A36">
        <v>44</v>
      </c>
      <c r="B36">
        <v>0.18</v>
      </c>
      <c r="C36">
        <v>0.33</v>
      </c>
      <c r="D36">
        <v>0.61</v>
      </c>
      <c r="E36">
        <v>0.64</v>
      </c>
      <c r="F36">
        <v>0.25</v>
      </c>
      <c r="G36" t="s">
        <v>24</v>
      </c>
      <c r="H36">
        <f t="shared" si="7"/>
        <v>5.1400000000000001E-2</v>
      </c>
      <c r="I36">
        <f t="shared" si="8"/>
        <v>2.7E-2</v>
      </c>
      <c r="J36">
        <f t="shared" si="9"/>
        <v>0.13689999999999999</v>
      </c>
      <c r="K36">
        <f t="shared" si="10"/>
        <v>0.4078</v>
      </c>
      <c r="L36">
        <f t="shared" si="11"/>
        <v>2.7E-2</v>
      </c>
      <c r="M36" t="str">
        <f t="shared" si="12"/>
        <v>Low</v>
      </c>
      <c r="N36">
        <f t="shared" si="38"/>
        <v>0</v>
      </c>
      <c r="O36">
        <f t="shared" si="13"/>
        <v>0.18179999999999999</v>
      </c>
      <c r="P36">
        <f t="shared" si="14"/>
        <v>0.36670000000000003</v>
      </c>
      <c r="Q36">
        <f t="shared" si="15"/>
        <v>0.6421</v>
      </c>
      <c r="R36">
        <f t="shared" si="16"/>
        <v>0.64649999999999996</v>
      </c>
      <c r="S36">
        <f t="shared" si="17"/>
        <v>0.26879999999999998</v>
      </c>
      <c r="U36">
        <f t="shared" si="39"/>
        <v>0.69230000000000003</v>
      </c>
      <c r="V36">
        <f t="shared" si="39"/>
        <v>0.46339999999999998</v>
      </c>
      <c r="W36">
        <f t="shared" si="39"/>
        <v>0.218</v>
      </c>
      <c r="X36">
        <f t="shared" si="39"/>
        <v>0.2147</v>
      </c>
      <c r="Y36">
        <f t="shared" si="39"/>
        <v>0.57630000000000003</v>
      </c>
      <c r="AA36">
        <f t="shared" si="40"/>
        <v>1.4200000000000001E-2</v>
      </c>
      <c r="AB36">
        <f t="shared" si="40"/>
        <v>5.5300000000000002E-2</v>
      </c>
      <c r="AC36">
        <f t="shared" si="40"/>
        <v>0.23089999999999999</v>
      </c>
      <c r="AD36">
        <f t="shared" si="40"/>
        <v>0.2356</v>
      </c>
      <c r="AE36">
        <f t="shared" si="40"/>
        <v>2.8899999999999999E-2</v>
      </c>
      <c r="AG36">
        <f t="shared" si="43"/>
        <v>0.28899999999999998</v>
      </c>
      <c r="AH36">
        <f t="shared" si="43"/>
        <v>9.6000000000000002E-2</v>
      </c>
      <c r="AI36">
        <f t="shared" si="43"/>
        <v>1.95E-2</v>
      </c>
      <c r="AJ36">
        <f t="shared" si="43"/>
        <v>1.9E-2</v>
      </c>
      <c r="AK36">
        <f t="shared" si="43"/>
        <v>0.1699</v>
      </c>
      <c r="AM36">
        <f t="shared" si="42"/>
        <v>0.51050000000000006</v>
      </c>
      <c r="AN36">
        <f t="shared" si="42"/>
        <v>9.6699999999999953E-2</v>
      </c>
      <c r="AO36">
        <f t="shared" si="42"/>
        <v>0.42410000000000003</v>
      </c>
      <c r="AP36">
        <f t="shared" si="42"/>
        <v>0.43179999999999996</v>
      </c>
      <c r="AQ36">
        <f t="shared" si="42"/>
        <v>0.30750000000000005</v>
      </c>
      <c r="AS36">
        <f t="shared" si="18"/>
        <v>2.41E-2</v>
      </c>
      <c r="AT36">
        <f t="shared" si="19"/>
        <v>3.5499999999999997E-2</v>
      </c>
      <c r="AU36">
        <f t="shared" si="20"/>
        <v>0.1691</v>
      </c>
      <c r="AV36">
        <f t="shared" si="21"/>
        <v>0.1817</v>
      </c>
      <c r="AW36">
        <f t="shared" si="22"/>
        <v>2.3400000000000001E-2</v>
      </c>
      <c r="AY36">
        <f t="shared" si="23"/>
        <v>2.81E-2</v>
      </c>
      <c r="AZ36">
        <f t="shared" si="24"/>
        <v>2.5999999999999999E-3</v>
      </c>
      <c r="BA36">
        <f t="shared" si="25"/>
        <v>0.13980000000000001</v>
      </c>
      <c r="BB36">
        <f t="shared" si="26"/>
        <v>0.1181</v>
      </c>
      <c r="BC36">
        <f t="shared" si="27"/>
        <v>2.5999999999999999E-3</v>
      </c>
      <c r="BE36">
        <f t="shared" si="28"/>
        <v>5.5199999999999999E-2</v>
      </c>
      <c r="BF36">
        <f t="shared" si="29"/>
        <v>1.7500000000000002E-2</v>
      </c>
      <c r="BG36">
        <f t="shared" si="30"/>
        <v>9.0800000000000006E-2</v>
      </c>
      <c r="BH36">
        <f t="shared" si="31"/>
        <v>0.18590000000000001</v>
      </c>
      <c r="BI36">
        <f t="shared" si="32"/>
        <v>0.14369999999999999</v>
      </c>
      <c r="BK36">
        <f t="shared" si="33"/>
        <v>6.54E-2</v>
      </c>
      <c r="BL36">
        <f t="shared" si="34"/>
        <v>4.8899999999999999E-2</v>
      </c>
      <c r="BM36">
        <f t="shared" si="35"/>
        <v>9.3700000000000006E-2</v>
      </c>
      <c r="BN36">
        <f t="shared" si="36"/>
        <v>0.1119</v>
      </c>
      <c r="BO36">
        <f t="shared" si="37"/>
        <v>0.4874</v>
      </c>
    </row>
    <row r="37" spans="1:67" x14ac:dyDescent="0.25">
      <c r="A37">
        <v>46</v>
      </c>
      <c r="B37">
        <v>0.17</v>
      </c>
      <c r="C37">
        <v>0.36</v>
      </c>
      <c r="D37">
        <v>0.8</v>
      </c>
      <c r="E37">
        <v>0.14000000000000001</v>
      </c>
      <c r="F37">
        <v>0.66</v>
      </c>
      <c r="G37" t="s">
        <v>24</v>
      </c>
      <c r="H37">
        <f t="shared" si="7"/>
        <v>0.31119999999999998</v>
      </c>
      <c r="I37">
        <f t="shared" si="8"/>
        <v>0.29349999999999998</v>
      </c>
      <c r="J37">
        <f t="shared" si="9"/>
        <v>0.1666</v>
      </c>
      <c r="K37">
        <f t="shared" si="10"/>
        <v>0.2235</v>
      </c>
      <c r="L37">
        <f t="shared" si="11"/>
        <v>0.1666</v>
      </c>
      <c r="M37" t="str">
        <f t="shared" si="12"/>
        <v>Middle</v>
      </c>
      <c r="N37">
        <f t="shared" si="38"/>
        <v>1</v>
      </c>
      <c r="O37">
        <f t="shared" si="13"/>
        <v>0.17169999999999999</v>
      </c>
      <c r="P37">
        <f t="shared" si="14"/>
        <v>0.4</v>
      </c>
      <c r="Q37">
        <f t="shared" si="15"/>
        <v>0.84209999999999996</v>
      </c>
      <c r="R37">
        <f t="shared" si="16"/>
        <v>0.1414</v>
      </c>
      <c r="S37">
        <f t="shared" si="17"/>
        <v>0.7097</v>
      </c>
      <c r="U37">
        <f t="shared" si="39"/>
        <v>0.70689999999999997</v>
      </c>
      <c r="V37">
        <f t="shared" si="39"/>
        <v>0.42859999999999998</v>
      </c>
      <c r="W37">
        <f t="shared" si="39"/>
        <v>8.5699999999999998E-2</v>
      </c>
      <c r="X37">
        <f t="shared" si="39"/>
        <v>0.75219999999999998</v>
      </c>
      <c r="Y37">
        <f t="shared" si="39"/>
        <v>0.16980000000000001</v>
      </c>
      <c r="AA37">
        <f t="shared" si="40"/>
        <v>1.29E-2</v>
      </c>
      <c r="AB37">
        <f t="shared" si="40"/>
        <v>6.7400000000000002E-2</v>
      </c>
      <c r="AC37">
        <f t="shared" si="40"/>
        <v>0.54190000000000005</v>
      </c>
      <c r="AD37">
        <f t="shared" si="40"/>
        <v>9.4000000000000004E-3</v>
      </c>
      <c r="AE37">
        <f t="shared" si="40"/>
        <v>0.31180000000000002</v>
      </c>
      <c r="AG37">
        <f t="shared" si="43"/>
        <v>0.30809999999999998</v>
      </c>
      <c r="AH37">
        <f t="shared" si="43"/>
        <v>7.9299999999999995E-2</v>
      </c>
      <c r="AI37">
        <f t="shared" si="43"/>
        <v>4.5999999999999999E-3</v>
      </c>
      <c r="AJ37">
        <f t="shared" si="43"/>
        <v>0.37409999999999999</v>
      </c>
      <c r="AK37">
        <f t="shared" si="43"/>
        <v>1.2699999999999999E-2</v>
      </c>
      <c r="AM37">
        <f t="shared" si="42"/>
        <v>0.53520000000000001</v>
      </c>
      <c r="AN37">
        <f t="shared" si="42"/>
        <v>2.8599999999999959E-2</v>
      </c>
      <c r="AO37">
        <f t="shared" si="42"/>
        <v>0.75639999999999996</v>
      </c>
      <c r="AP37">
        <f t="shared" si="42"/>
        <v>0.61080000000000001</v>
      </c>
      <c r="AQ37">
        <f t="shared" si="42"/>
        <v>0.53990000000000005</v>
      </c>
      <c r="AS37">
        <f t="shared" si="18"/>
        <v>2.5399999999999999E-2</v>
      </c>
      <c r="AT37">
        <f t="shared" si="19"/>
        <v>4.7600000000000003E-2</v>
      </c>
      <c r="AU37">
        <f t="shared" si="20"/>
        <v>0.48010000000000003</v>
      </c>
      <c r="AV37">
        <f t="shared" si="21"/>
        <v>4.4499999999999998E-2</v>
      </c>
      <c r="AW37">
        <f t="shared" si="22"/>
        <v>0.30630000000000002</v>
      </c>
      <c r="AY37">
        <f t="shared" si="23"/>
        <v>2.9399999999999999E-2</v>
      </c>
      <c r="AZ37">
        <f t="shared" si="24"/>
        <v>9.4999999999999998E-3</v>
      </c>
      <c r="BA37">
        <f t="shared" si="25"/>
        <v>0.45079999999999998</v>
      </c>
      <c r="BB37">
        <f t="shared" si="26"/>
        <v>0.1081</v>
      </c>
      <c r="BC37">
        <f t="shared" si="27"/>
        <v>0.28549999999999998</v>
      </c>
      <c r="BE37">
        <f t="shared" si="28"/>
        <v>5.6500000000000002E-2</v>
      </c>
      <c r="BF37">
        <f t="shared" si="29"/>
        <v>5.4000000000000003E-3</v>
      </c>
      <c r="BG37">
        <f t="shared" si="30"/>
        <v>0.40179999999999999</v>
      </c>
      <c r="BH37">
        <f t="shared" si="31"/>
        <v>4.0300000000000002E-2</v>
      </c>
      <c r="BI37">
        <f t="shared" si="32"/>
        <v>0.13919999999999999</v>
      </c>
      <c r="BK37">
        <f t="shared" si="33"/>
        <v>6.6699999999999995E-2</v>
      </c>
      <c r="BL37">
        <f t="shared" si="34"/>
        <v>3.6799999999999999E-2</v>
      </c>
      <c r="BM37">
        <f t="shared" si="35"/>
        <v>0.4047</v>
      </c>
      <c r="BN37">
        <f t="shared" si="36"/>
        <v>0.1143</v>
      </c>
      <c r="BO37">
        <f t="shared" si="37"/>
        <v>0.20449999999999999</v>
      </c>
    </row>
    <row r="38" spans="1:67" x14ac:dyDescent="0.25">
      <c r="A38">
        <v>47</v>
      </c>
      <c r="B38">
        <v>0.1</v>
      </c>
      <c r="C38">
        <v>0.39</v>
      </c>
      <c r="D38">
        <v>0.75</v>
      </c>
      <c r="E38">
        <v>0.31</v>
      </c>
      <c r="F38">
        <v>0.62</v>
      </c>
      <c r="G38" t="s">
        <v>24</v>
      </c>
      <c r="H38">
        <f t="shared" si="7"/>
        <v>0.253</v>
      </c>
      <c r="I38">
        <f t="shared" si="8"/>
        <v>0.23530000000000001</v>
      </c>
      <c r="J38">
        <f t="shared" si="9"/>
        <v>0.10829999999999999</v>
      </c>
      <c r="K38">
        <f t="shared" si="10"/>
        <v>0.25069999999999998</v>
      </c>
      <c r="L38">
        <f t="shared" si="11"/>
        <v>0.10829999999999999</v>
      </c>
      <c r="M38" t="str">
        <f t="shared" si="12"/>
        <v>Middle</v>
      </c>
      <c r="N38">
        <f t="shared" si="38"/>
        <v>1</v>
      </c>
      <c r="O38">
        <f t="shared" si="13"/>
        <v>0.10100000000000001</v>
      </c>
      <c r="P38">
        <f t="shared" si="14"/>
        <v>0.43330000000000002</v>
      </c>
      <c r="Q38">
        <f t="shared" si="15"/>
        <v>0.78949999999999998</v>
      </c>
      <c r="R38">
        <f t="shared" si="16"/>
        <v>0.31309999999999999</v>
      </c>
      <c r="S38">
        <f t="shared" si="17"/>
        <v>0.66669999999999996</v>
      </c>
      <c r="U38">
        <f t="shared" si="39"/>
        <v>0.8165</v>
      </c>
      <c r="V38">
        <f t="shared" si="39"/>
        <v>0.39539999999999997</v>
      </c>
      <c r="W38">
        <f t="shared" si="39"/>
        <v>0.1176</v>
      </c>
      <c r="X38">
        <f t="shared" si="39"/>
        <v>0.52310000000000001</v>
      </c>
      <c r="Y38">
        <f t="shared" si="39"/>
        <v>0.2</v>
      </c>
      <c r="AA38">
        <f t="shared" si="40"/>
        <v>5.7000000000000002E-3</v>
      </c>
      <c r="AB38">
        <f t="shared" si="40"/>
        <v>8.14E-2</v>
      </c>
      <c r="AC38">
        <f t="shared" si="40"/>
        <v>0.43730000000000002</v>
      </c>
      <c r="AD38">
        <f t="shared" si="40"/>
        <v>3.9300000000000002E-2</v>
      </c>
      <c r="AE38">
        <f t="shared" si="40"/>
        <v>0.25800000000000001</v>
      </c>
      <c r="AG38">
        <f t="shared" si="43"/>
        <v>0.48859999999999998</v>
      </c>
      <c r="AH38">
        <f t="shared" si="43"/>
        <v>6.5600000000000006E-2</v>
      </c>
      <c r="AI38">
        <f t="shared" si="43"/>
        <v>7.1000000000000004E-3</v>
      </c>
      <c r="AJ38">
        <f t="shared" si="43"/>
        <v>0.1308</v>
      </c>
      <c r="AK38">
        <f t="shared" si="43"/>
        <v>1.67E-2</v>
      </c>
      <c r="AM38">
        <f t="shared" si="42"/>
        <v>0.71550000000000002</v>
      </c>
      <c r="AN38">
        <f t="shared" si="42"/>
        <v>3.7900000000000045E-2</v>
      </c>
      <c r="AO38">
        <f t="shared" si="42"/>
        <v>0.67189999999999994</v>
      </c>
      <c r="AP38">
        <f t="shared" si="42"/>
        <v>0.21000000000000002</v>
      </c>
      <c r="AQ38">
        <f t="shared" si="42"/>
        <v>0.46669999999999995</v>
      </c>
      <c r="AS38">
        <f t="shared" si="18"/>
        <v>3.2599999999999997E-2</v>
      </c>
      <c r="AT38">
        <f t="shared" si="19"/>
        <v>6.1600000000000002E-2</v>
      </c>
      <c r="AU38">
        <f t="shared" si="20"/>
        <v>0.3755</v>
      </c>
      <c r="AV38">
        <f t="shared" si="21"/>
        <v>1.46E-2</v>
      </c>
      <c r="AW38">
        <f t="shared" si="22"/>
        <v>0.2525</v>
      </c>
      <c r="AY38">
        <f t="shared" si="23"/>
        <v>3.6600000000000001E-2</v>
      </c>
      <c r="AZ38">
        <f t="shared" si="24"/>
        <v>2.35E-2</v>
      </c>
      <c r="BA38">
        <f t="shared" si="25"/>
        <v>0.34620000000000001</v>
      </c>
      <c r="BB38">
        <f t="shared" si="26"/>
        <v>7.8200000000000006E-2</v>
      </c>
      <c r="BC38">
        <f t="shared" si="27"/>
        <v>0.23169999999999999</v>
      </c>
      <c r="BE38">
        <f t="shared" si="28"/>
        <v>6.3700000000000007E-2</v>
      </c>
      <c r="BF38">
        <f t="shared" si="29"/>
        <v>8.6E-3</v>
      </c>
      <c r="BG38">
        <f t="shared" si="30"/>
        <v>0.29720000000000002</v>
      </c>
      <c r="BH38">
        <f t="shared" si="31"/>
        <v>1.04E-2</v>
      </c>
      <c r="BI38">
        <f t="shared" si="32"/>
        <v>8.5400000000000004E-2</v>
      </c>
      <c r="BK38">
        <f t="shared" si="33"/>
        <v>7.3899999999999993E-2</v>
      </c>
      <c r="BL38">
        <f t="shared" si="34"/>
        <v>2.2800000000000001E-2</v>
      </c>
      <c r="BM38">
        <f t="shared" si="35"/>
        <v>0.30009999999999998</v>
      </c>
      <c r="BN38">
        <f t="shared" si="36"/>
        <v>8.4400000000000003E-2</v>
      </c>
      <c r="BO38">
        <f t="shared" si="37"/>
        <v>0.25829999999999997</v>
      </c>
    </row>
    <row r="39" spans="1:67" x14ac:dyDescent="0.25">
      <c r="A39">
        <v>50</v>
      </c>
      <c r="B39">
        <v>0.09</v>
      </c>
      <c r="C39">
        <v>0.51</v>
      </c>
      <c r="D39">
        <v>0.02</v>
      </c>
      <c r="E39">
        <v>0.18</v>
      </c>
      <c r="F39">
        <v>0.67</v>
      </c>
      <c r="G39" t="s">
        <v>24</v>
      </c>
      <c r="H39">
        <f t="shared" si="7"/>
        <v>0.26860000000000001</v>
      </c>
      <c r="I39">
        <f t="shared" si="8"/>
        <v>0.25869999999999999</v>
      </c>
      <c r="J39">
        <f t="shared" si="9"/>
        <v>0.1447</v>
      </c>
      <c r="K39">
        <f t="shared" si="10"/>
        <v>0.1762</v>
      </c>
      <c r="L39">
        <f t="shared" si="11"/>
        <v>0.1447</v>
      </c>
      <c r="M39" t="str">
        <f t="shared" si="12"/>
        <v>Middle</v>
      </c>
      <c r="N39">
        <f t="shared" si="38"/>
        <v>1</v>
      </c>
      <c r="O39">
        <f t="shared" si="13"/>
        <v>9.0899999999999995E-2</v>
      </c>
      <c r="P39">
        <f t="shared" si="14"/>
        <v>0.56669999999999998</v>
      </c>
      <c r="Q39">
        <f t="shared" si="15"/>
        <v>2.1100000000000001E-2</v>
      </c>
      <c r="R39">
        <f t="shared" si="16"/>
        <v>0.18179999999999999</v>
      </c>
      <c r="S39">
        <f t="shared" si="17"/>
        <v>0.72040000000000004</v>
      </c>
      <c r="U39">
        <f t="shared" si="39"/>
        <v>0.83330000000000004</v>
      </c>
      <c r="V39">
        <f t="shared" si="39"/>
        <v>0.27660000000000001</v>
      </c>
      <c r="W39">
        <f t="shared" si="39"/>
        <v>0.9587</v>
      </c>
      <c r="X39">
        <f t="shared" si="39"/>
        <v>0.69230000000000003</v>
      </c>
      <c r="Y39">
        <f t="shared" si="39"/>
        <v>0.16250000000000001</v>
      </c>
      <c r="AA39">
        <f t="shared" si="40"/>
        <v>4.8999999999999998E-3</v>
      </c>
      <c r="AB39">
        <f t="shared" si="40"/>
        <v>0.16220000000000001</v>
      </c>
      <c r="AC39">
        <f t="shared" si="40"/>
        <v>8.0000000000000004E-4</v>
      </c>
      <c r="AD39">
        <f t="shared" si="40"/>
        <v>1.4200000000000001E-2</v>
      </c>
      <c r="AE39">
        <f t="shared" si="40"/>
        <v>0.3266</v>
      </c>
      <c r="AG39">
        <f t="shared" si="43"/>
        <v>0.52310000000000001</v>
      </c>
      <c r="AH39">
        <f t="shared" si="43"/>
        <v>3.0599999999999999E-2</v>
      </c>
      <c r="AI39">
        <f t="shared" si="43"/>
        <v>0.85540000000000005</v>
      </c>
      <c r="AJ39">
        <f t="shared" si="43"/>
        <v>0.28899999999999998</v>
      </c>
      <c r="AK39">
        <f t="shared" si="43"/>
        <v>1.18E-2</v>
      </c>
      <c r="AM39">
        <f t="shared" si="42"/>
        <v>0.74240000000000006</v>
      </c>
      <c r="AN39">
        <f t="shared" si="42"/>
        <v>0.29009999999999997</v>
      </c>
      <c r="AO39">
        <f t="shared" si="42"/>
        <v>0.93759999999999999</v>
      </c>
      <c r="AP39">
        <f t="shared" si="42"/>
        <v>0.51050000000000006</v>
      </c>
      <c r="AQ39">
        <f t="shared" si="42"/>
        <v>0.55790000000000006</v>
      </c>
      <c r="AS39">
        <f t="shared" si="18"/>
        <v>3.3399999999999999E-2</v>
      </c>
      <c r="AT39">
        <f t="shared" si="19"/>
        <v>0.1424</v>
      </c>
      <c r="AU39">
        <f t="shared" si="20"/>
        <v>6.0999999999999999E-2</v>
      </c>
      <c r="AV39">
        <f t="shared" si="21"/>
        <v>3.9699999999999999E-2</v>
      </c>
      <c r="AW39">
        <f t="shared" si="22"/>
        <v>0.3211</v>
      </c>
      <c r="AY39">
        <f t="shared" si="23"/>
        <v>3.7400000000000003E-2</v>
      </c>
      <c r="AZ39">
        <f t="shared" si="24"/>
        <v>0.1043</v>
      </c>
      <c r="BA39">
        <f t="shared" si="25"/>
        <v>9.0300000000000005E-2</v>
      </c>
      <c r="BB39">
        <f t="shared" si="26"/>
        <v>0.1033</v>
      </c>
      <c r="BC39">
        <f t="shared" si="27"/>
        <v>0.30030000000000001</v>
      </c>
      <c r="BE39">
        <f t="shared" si="28"/>
        <v>6.4500000000000002E-2</v>
      </c>
      <c r="BF39">
        <f t="shared" si="29"/>
        <v>8.9399999999999993E-2</v>
      </c>
      <c r="BG39">
        <f t="shared" si="30"/>
        <v>0.13930000000000001</v>
      </c>
      <c r="BH39">
        <f t="shared" si="31"/>
        <v>3.5499999999999997E-2</v>
      </c>
      <c r="BI39">
        <f t="shared" si="32"/>
        <v>0.154</v>
      </c>
      <c r="BK39">
        <f t="shared" si="33"/>
        <v>7.4700000000000003E-2</v>
      </c>
      <c r="BL39">
        <f t="shared" si="34"/>
        <v>5.8000000000000003E-2</v>
      </c>
      <c r="BM39">
        <f t="shared" si="35"/>
        <v>0.13639999999999999</v>
      </c>
      <c r="BN39">
        <f t="shared" si="36"/>
        <v>0.1095</v>
      </c>
      <c r="BO39">
        <f t="shared" si="37"/>
        <v>0.18970000000000001</v>
      </c>
    </row>
    <row r="40" spans="1:67" x14ac:dyDescent="0.25">
      <c r="A40">
        <v>52</v>
      </c>
      <c r="B40">
        <v>0.23</v>
      </c>
      <c r="C40">
        <v>0.7</v>
      </c>
      <c r="D40">
        <v>0.19</v>
      </c>
      <c r="E40">
        <v>0.51</v>
      </c>
      <c r="F40">
        <v>0.45</v>
      </c>
      <c r="G40" t="s">
        <v>24</v>
      </c>
      <c r="H40">
        <f t="shared" si="7"/>
        <v>9.7299999999999998E-2</v>
      </c>
      <c r="I40">
        <f t="shared" si="8"/>
        <v>8.0600000000000005E-2</v>
      </c>
      <c r="J40">
        <f t="shared" si="9"/>
        <v>7.8399999999999997E-2</v>
      </c>
      <c r="K40">
        <f t="shared" si="10"/>
        <v>0.34760000000000002</v>
      </c>
      <c r="L40">
        <f t="shared" si="11"/>
        <v>7.8399999999999997E-2</v>
      </c>
      <c r="M40" t="str">
        <f t="shared" si="12"/>
        <v>Middle</v>
      </c>
      <c r="N40">
        <f t="shared" si="38"/>
        <v>1</v>
      </c>
      <c r="O40">
        <f t="shared" si="13"/>
        <v>0.23230000000000001</v>
      </c>
      <c r="P40">
        <f t="shared" si="14"/>
        <v>0.77780000000000005</v>
      </c>
      <c r="Q40">
        <f t="shared" si="15"/>
        <v>0.2</v>
      </c>
      <c r="R40">
        <f t="shared" si="16"/>
        <v>0.51519999999999999</v>
      </c>
      <c r="S40">
        <f t="shared" si="17"/>
        <v>0.4839</v>
      </c>
      <c r="U40">
        <f t="shared" si="39"/>
        <v>0.623</v>
      </c>
      <c r="V40">
        <f t="shared" si="39"/>
        <v>0.125</v>
      </c>
      <c r="W40">
        <f t="shared" si="39"/>
        <v>0.66669999999999996</v>
      </c>
      <c r="X40">
        <f t="shared" si="39"/>
        <v>0.32</v>
      </c>
      <c r="Y40">
        <f t="shared" si="39"/>
        <v>0.3478</v>
      </c>
      <c r="AA40">
        <f t="shared" si="40"/>
        <v>2.1899999999999999E-2</v>
      </c>
      <c r="AB40">
        <f t="shared" si="40"/>
        <v>0.41649999999999998</v>
      </c>
      <c r="AC40">
        <f t="shared" si="40"/>
        <v>1.67E-2</v>
      </c>
      <c r="AD40">
        <f t="shared" si="40"/>
        <v>0.12570000000000001</v>
      </c>
      <c r="AE40">
        <f t="shared" si="40"/>
        <v>0.107</v>
      </c>
      <c r="AG40">
        <f t="shared" si="43"/>
        <v>0.21160000000000001</v>
      </c>
      <c r="AH40">
        <f t="shared" si="43"/>
        <v>7.7999999999999996E-3</v>
      </c>
      <c r="AI40">
        <f t="shared" si="43"/>
        <v>0.25800000000000001</v>
      </c>
      <c r="AJ40">
        <f t="shared" si="43"/>
        <v>4.1200000000000001E-2</v>
      </c>
      <c r="AK40">
        <f t="shared" si="43"/>
        <v>4.9200000000000001E-2</v>
      </c>
      <c r="AM40">
        <f t="shared" si="42"/>
        <v>0.39069999999999999</v>
      </c>
      <c r="AN40">
        <f t="shared" si="42"/>
        <v>0.65280000000000005</v>
      </c>
      <c r="AO40">
        <f t="shared" si="42"/>
        <v>0.46669999999999995</v>
      </c>
      <c r="AP40">
        <f t="shared" si="42"/>
        <v>0.19519999999999998</v>
      </c>
      <c r="AQ40">
        <f t="shared" si="42"/>
        <v>0.1361</v>
      </c>
      <c r="AS40">
        <f t="shared" si="18"/>
        <v>1.6400000000000001E-2</v>
      </c>
      <c r="AT40">
        <f t="shared" si="19"/>
        <v>0.3967</v>
      </c>
      <c r="AU40">
        <f t="shared" si="20"/>
        <v>4.5100000000000001E-2</v>
      </c>
      <c r="AV40">
        <f t="shared" si="21"/>
        <v>7.1800000000000003E-2</v>
      </c>
      <c r="AW40">
        <f t="shared" si="22"/>
        <v>0.10150000000000001</v>
      </c>
      <c r="AY40">
        <f t="shared" si="23"/>
        <v>2.0400000000000001E-2</v>
      </c>
      <c r="AZ40">
        <f t="shared" si="24"/>
        <v>0.35859999999999997</v>
      </c>
      <c r="BA40">
        <f t="shared" si="25"/>
        <v>7.4399999999999994E-2</v>
      </c>
      <c r="BB40">
        <f t="shared" si="26"/>
        <v>8.2000000000000007E-3</v>
      </c>
      <c r="BC40">
        <f t="shared" si="27"/>
        <v>8.0699999999999994E-2</v>
      </c>
      <c r="BE40">
        <f t="shared" si="28"/>
        <v>4.7500000000000001E-2</v>
      </c>
      <c r="BF40">
        <f t="shared" si="29"/>
        <v>0.34370000000000001</v>
      </c>
      <c r="BG40">
        <f t="shared" si="30"/>
        <v>0.1234</v>
      </c>
      <c r="BH40">
        <f t="shared" si="31"/>
        <v>7.5999999999999998E-2</v>
      </c>
      <c r="BI40">
        <f t="shared" si="32"/>
        <v>6.5600000000000006E-2</v>
      </c>
      <c r="BK40">
        <f t="shared" si="33"/>
        <v>5.7700000000000001E-2</v>
      </c>
      <c r="BL40">
        <f t="shared" si="34"/>
        <v>0.31230000000000002</v>
      </c>
      <c r="BM40">
        <f t="shared" si="35"/>
        <v>0.1205</v>
      </c>
      <c r="BN40">
        <f t="shared" si="36"/>
        <v>2E-3</v>
      </c>
      <c r="BO40">
        <f t="shared" si="37"/>
        <v>0.4093</v>
      </c>
    </row>
    <row r="41" spans="1:67" x14ac:dyDescent="0.25">
      <c r="A41">
        <v>55</v>
      </c>
      <c r="B41">
        <v>0.18</v>
      </c>
      <c r="C41">
        <v>0.72</v>
      </c>
      <c r="D41">
        <v>0.37</v>
      </c>
      <c r="E41">
        <v>0.28999999999999998</v>
      </c>
      <c r="F41">
        <v>0.55000000000000004</v>
      </c>
      <c r="G41" t="s">
        <v>24</v>
      </c>
      <c r="H41">
        <f t="shared" si="7"/>
        <v>0.14949999999999999</v>
      </c>
      <c r="I41">
        <f t="shared" si="8"/>
        <v>0.13919999999999999</v>
      </c>
      <c r="J41">
        <f t="shared" si="9"/>
        <v>2.52E-2</v>
      </c>
      <c r="K41">
        <f t="shared" si="10"/>
        <v>0.28649999999999998</v>
      </c>
      <c r="L41">
        <f t="shared" si="11"/>
        <v>2.52E-2</v>
      </c>
      <c r="M41" t="str">
        <f t="shared" si="12"/>
        <v>Middle</v>
      </c>
      <c r="N41">
        <f t="shared" si="38"/>
        <v>1</v>
      </c>
      <c r="O41">
        <f t="shared" si="13"/>
        <v>0.18179999999999999</v>
      </c>
      <c r="P41">
        <f t="shared" si="14"/>
        <v>0.8</v>
      </c>
      <c r="Q41">
        <f t="shared" si="15"/>
        <v>0.38950000000000001</v>
      </c>
      <c r="R41">
        <f t="shared" si="16"/>
        <v>0.29289999999999999</v>
      </c>
      <c r="S41">
        <f t="shared" si="17"/>
        <v>0.59140000000000004</v>
      </c>
      <c r="U41">
        <f t="shared" si="39"/>
        <v>0.69230000000000003</v>
      </c>
      <c r="V41">
        <f t="shared" si="39"/>
        <v>0.1111</v>
      </c>
      <c r="W41">
        <f t="shared" si="39"/>
        <v>0.43940000000000001</v>
      </c>
      <c r="X41">
        <f t="shared" si="39"/>
        <v>0.54690000000000005</v>
      </c>
      <c r="Y41">
        <f t="shared" si="39"/>
        <v>0.25679999999999997</v>
      </c>
      <c r="AA41">
        <f t="shared" si="40"/>
        <v>1.4200000000000001E-2</v>
      </c>
      <c r="AB41">
        <f t="shared" si="40"/>
        <v>0.45660000000000001</v>
      </c>
      <c r="AC41">
        <f t="shared" si="40"/>
        <v>6.3399999999999998E-2</v>
      </c>
      <c r="AD41">
        <f t="shared" si="40"/>
        <v>3.4299999999999997E-2</v>
      </c>
      <c r="AE41">
        <f t="shared" si="40"/>
        <v>0.1825</v>
      </c>
      <c r="AG41">
        <f t="shared" si="43"/>
        <v>0.28899999999999998</v>
      </c>
      <c r="AH41">
        <f t="shared" si="43"/>
        <v>6.6E-3</v>
      </c>
      <c r="AI41">
        <f t="shared" si="43"/>
        <v>8.4199999999999997E-2</v>
      </c>
      <c r="AJ41">
        <f t="shared" si="43"/>
        <v>0.14729999999999999</v>
      </c>
      <c r="AK41">
        <f t="shared" si="43"/>
        <v>2.64E-2</v>
      </c>
      <c r="AM41">
        <f t="shared" si="42"/>
        <v>0.51050000000000006</v>
      </c>
      <c r="AN41">
        <f t="shared" si="42"/>
        <v>0.68890000000000007</v>
      </c>
      <c r="AO41">
        <f t="shared" si="42"/>
        <v>4.99E-2</v>
      </c>
      <c r="AP41">
        <f t="shared" si="42"/>
        <v>0.25400000000000006</v>
      </c>
      <c r="AQ41">
        <f t="shared" si="42"/>
        <v>0.33460000000000006</v>
      </c>
      <c r="AS41">
        <f t="shared" si="18"/>
        <v>2.41E-2</v>
      </c>
      <c r="AT41">
        <f t="shared" si="19"/>
        <v>0.43680000000000002</v>
      </c>
      <c r="AU41">
        <f t="shared" si="20"/>
        <v>1.6000000000000001E-3</v>
      </c>
      <c r="AV41">
        <f t="shared" si="21"/>
        <v>1.9599999999999999E-2</v>
      </c>
      <c r="AW41">
        <f t="shared" si="22"/>
        <v>0.17699999999999999</v>
      </c>
      <c r="AY41">
        <f t="shared" si="23"/>
        <v>2.81E-2</v>
      </c>
      <c r="AZ41">
        <f t="shared" si="24"/>
        <v>0.3987</v>
      </c>
      <c r="BA41">
        <f t="shared" si="25"/>
        <v>2.7699999999999999E-2</v>
      </c>
      <c r="BB41">
        <f t="shared" si="26"/>
        <v>8.3199999999999996E-2</v>
      </c>
      <c r="BC41">
        <f t="shared" si="27"/>
        <v>0.15620000000000001</v>
      </c>
      <c r="BE41">
        <f t="shared" si="28"/>
        <v>5.5199999999999999E-2</v>
      </c>
      <c r="BF41">
        <f t="shared" si="29"/>
        <v>0.38379999999999997</v>
      </c>
      <c r="BG41">
        <f t="shared" si="30"/>
        <v>7.6700000000000004E-2</v>
      </c>
      <c r="BH41">
        <f t="shared" si="31"/>
        <v>1.54E-2</v>
      </c>
      <c r="BI41">
        <f t="shared" si="32"/>
        <v>9.9000000000000008E-3</v>
      </c>
      <c r="BK41">
        <f t="shared" si="33"/>
        <v>6.54E-2</v>
      </c>
      <c r="BL41">
        <f t="shared" si="34"/>
        <v>0.35239999999999999</v>
      </c>
      <c r="BM41">
        <f t="shared" si="35"/>
        <v>7.3800000000000004E-2</v>
      </c>
      <c r="BN41">
        <f t="shared" si="36"/>
        <v>8.9399999999999993E-2</v>
      </c>
      <c r="BO41">
        <f t="shared" si="37"/>
        <v>0.33379999999999999</v>
      </c>
    </row>
    <row r="42" spans="1:67" x14ac:dyDescent="0.25">
      <c r="A42">
        <v>57</v>
      </c>
      <c r="B42">
        <v>0.2</v>
      </c>
      <c r="C42">
        <v>0.52</v>
      </c>
      <c r="D42">
        <v>0.36</v>
      </c>
      <c r="E42">
        <v>0.84</v>
      </c>
      <c r="F42">
        <v>0.25</v>
      </c>
      <c r="G42" t="s">
        <v>24</v>
      </c>
      <c r="H42">
        <f t="shared" si="7"/>
        <v>4.8300000000000003E-2</v>
      </c>
      <c r="I42">
        <f t="shared" si="8"/>
        <v>3.15E-2</v>
      </c>
      <c r="J42">
        <f t="shared" si="9"/>
        <v>0.15390000000000001</v>
      </c>
      <c r="K42">
        <f t="shared" si="10"/>
        <v>0.42309999999999998</v>
      </c>
      <c r="L42">
        <f t="shared" si="11"/>
        <v>3.15E-2</v>
      </c>
      <c r="M42" t="str">
        <f t="shared" si="12"/>
        <v>Low</v>
      </c>
      <c r="N42">
        <f t="shared" si="38"/>
        <v>0</v>
      </c>
      <c r="O42">
        <f t="shared" si="13"/>
        <v>0.20200000000000001</v>
      </c>
      <c r="P42">
        <f t="shared" si="14"/>
        <v>0.57779999999999998</v>
      </c>
      <c r="Q42">
        <f t="shared" si="15"/>
        <v>0.37890000000000001</v>
      </c>
      <c r="R42">
        <f t="shared" si="16"/>
        <v>0.84850000000000003</v>
      </c>
      <c r="S42">
        <f t="shared" si="17"/>
        <v>0.26879999999999998</v>
      </c>
      <c r="U42">
        <f t="shared" si="39"/>
        <v>0.66390000000000005</v>
      </c>
      <c r="V42">
        <f t="shared" si="39"/>
        <v>0.2676</v>
      </c>
      <c r="W42">
        <f t="shared" si="39"/>
        <v>0.45040000000000002</v>
      </c>
      <c r="X42">
        <f t="shared" si="39"/>
        <v>8.2000000000000003E-2</v>
      </c>
      <c r="Y42">
        <f t="shared" si="39"/>
        <v>0.57630000000000003</v>
      </c>
      <c r="AA42">
        <f t="shared" si="40"/>
        <v>1.7000000000000001E-2</v>
      </c>
      <c r="AB42">
        <f t="shared" si="40"/>
        <v>0.1711</v>
      </c>
      <c r="AC42">
        <f t="shared" si="40"/>
        <v>5.9499999999999997E-2</v>
      </c>
      <c r="AD42">
        <f t="shared" si="40"/>
        <v>0.55600000000000005</v>
      </c>
      <c r="AE42">
        <f t="shared" si="40"/>
        <v>2.8899999999999999E-2</v>
      </c>
      <c r="AG42">
        <f t="shared" si="43"/>
        <v>0.25480000000000003</v>
      </c>
      <c r="AH42">
        <f t="shared" si="43"/>
        <v>2.86E-2</v>
      </c>
      <c r="AI42">
        <f t="shared" si="43"/>
        <v>8.9499999999999996E-2</v>
      </c>
      <c r="AJ42">
        <f t="shared" si="43"/>
        <v>4.3E-3</v>
      </c>
      <c r="AK42">
        <f t="shared" si="43"/>
        <v>0.1699</v>
      </c>
      <c r="AM42">
        <f t="shared" si="42"/>
        <v>0.46190000000000003</v>
      </c>
      <c r="AN42">
        <f t="shared" si="42"/>
        <v>0.31019999999999998</v>
      </c>
      <c r="AO42">
        <f t="shared" si="42"/>
        <v>7.1500000000000008E-2</v>
      </c>
      <c r="AP42">
        <f t="shared" si="42"/>
        <v>0.76650000000000007</v>
      </c>
      <c r="AQ42">
        <f t="shared" si="42"/>
        <v>0.30750000000000005</v>
      </c>
      <c r="AS42">
        <f t="shared" si="18"/>
        <v>2.1299999999999999E-2</v>
      </c>
      <c r="AT42">
        <f t="shared" si="19"/>
        <v>0.15129999999999999</v>
      </c>
      <c r="AU42">
        <f t="shared" si="20"/>
        <v>2.3E-3</v>
      </c>
      <c r="AV42">
        <f t="shared" si="21"/>
        <v>0.50209999999999999</v>
      </c>
      <c r="AW42">
        <f t="shared" si="22"/>
        <v>2.3400000000000001E-2</v>
      </c>
      <c r="AY42">
        <f t="shared" si="23"/>
        <v>2.53E-2</v>
      </c>
      <c r="AZ42">
        <f t="shared" si="24"/>
        <v>0.1132</v>
      </c>
      <c r="BA42">
        <f t="shared" si="25"/>
        <v>3.1600000000000003E-2</v>
      </c>
      <c r="BB42">
        <f t="shared" si="26"/>
        <v>0.4385</v>
      </c>
      <c r="BC42">
        <f t="shared" si="27"/>
        <v>2.5999999999999999E-3</v>
      </c>
      <c r="BE42">
        <f t="shared" si="28"/>
        <v>5.2400000000000002E-2</v>
      </c>
      <c r="BF42">
        <f t="shared" si="29"/>
        <v>9.8299999999999998E-2</v>
      </c>
      <c r="BG42">
        <f t="shared" si="30"/>
        <v>8.0600000000000005E-2</v>
      </c>
      <c r="BH42">
        <f t="shared" si="31"/>
        <v>0.50629999999999997</v>
      </c>
      <c r="BI42">
        <f t="shared" si="32"/>
        <v>0.14369999999999999</v>
      </c>
      <c r="BK42">
        <f t="shared" si="33"/>
        <v>6.2600000000000003E-2</v>
      </c>
      <c r="BL42">
        <f t="shared" si="34"/>
        <v>6.6900000000000001E-2</v>
      </c>
      <c r="BM42">
        <f t="shared" si="35"/>
        <v>7.7700000000000005E-2</v>
      </c>
      <c r="BN42">
        <f t="shared" si="36"/>
        <v>0.43230000000000002</v>
      </c>
      <c r="BO42">
        <f t="shared" si="37"/>
        <v>0.4874</v>
      </c>
    </row>
    <row r="43" spans="1:67" x14ac:dyDescent="0.25">
      <c r="A43">
        <v>2</v>
      </c>
      <c r="B43">
        <v>0.08</v>
      </c>
      <c r="C43">
        <v>0.08</v>
      </c>
      <c r="D43">
        <v>0.1</v>
      </c>
      <c r="E43">
        <v>0.24</v>
      </c>
      <c r="F43">
        <v>0.9</v>
      </c>
      <c r="G43" t="s">
        <v>20</v>
      </c>
      <c r="H43">
        <f t="shared" si="7"/>
        <v>0.7107</v>
      </c>
      <c r="I43">
        <f t="shared" si="8"/>
        <v>0.70209999999999995</v>
      </c>
      <c r="J43">
        <f t="shared" si="9"/>
        <v>0.58860000000000001</v>
      </c>
      <c r="K43">
        <f t="shared" si="10"/>
        <v>0.31859999999999999</v>
      </c>
      <c r="L43">
        <f t="shared" si="11"/>
        <v>0.31859999999999999</v>
      </c>
      <c r="M43" t="str">
        <f t="shared" si="12"/>
        <v>High</v>
      </c>
      <c r="N43">
        <f t="shared" si="38"/>
        <v>1</v>
      </c>
      <c r="O43">
        <f t="shared" si="13"/>
        <v>8.0799999999999997E-2</v>
      </c>
      <c r="P43">
        <f t="shared" si="14"/>
        <v>8.8900000000000007E-2</v>
      </c>
      <c r="Q43">
        <f t="shared" si="15"/>
        <v>0.1053</v>
      </c>
      <c r="R43">
        <f t="shared" si="16"/>
        <v>0.2424</v>
      </c>
      <c r="S43">
        <f t="shared" si="17"/>
        <v>0.9677</v>
      </c>
      <c r="U43">
        <f t="shared" si="39"/>
        <v>0.85050000000000003</v>
      </c>
      <c r="V43">
        <f t="shared" si="39"/>
        <v>0.8367</v>
      </c>
      <c r="W43">
        <f t="shared" si="39"/>
        <v>0.8095</v>
      </c>
      <c r="X43">
        <f t="shared" si="39"/>
        <v>0.60980000000000001</v>
      </c>
      <c r="Y43">
        <f t="shared" si="39"/>
        <v>1.6400000000000001E-2</v>
      </c>
      <c r="AA43">
        <f t="shared" si="40"/>
        <v>4.1999999999999997E-3</v>
      </c>
      <c r="AB43">
        <f t="shared" si="40"/>
        <v>4.7999999999999996E-3</v>
      </c>
      <c r="AC43">
        <f t="shared" si="40"/>
        <v>6.1000000000000004E-3</v>
      </c>
      <c r="AD43">
        <f t="shared" si="40"/>
        <v>2.3699999999999999E-2</v>
      </c>
      <c r="AE43">
        <f t="shared" si="40"/>
        <v>0.88529999999999998</v>
      </c>
      <c r="AG43">
        <f t="shared" si="43"/>
        <v>0.5605</v>
      </c>
      <c r="AH43">
        <f t="shared" si="43"/>
        <v>0.53029999999999999</v>
      </c>
      <c r="AI43">
        <f t="shared" si="43"/>
        <v>0.47470000000000001</v>
      </c>
      <c r="AJ43">
        <f t="shared" si="43"/>
        <v>0.19900000000000001</v>
      </c>
      <c r="AK43">
        <f t="shared" si="43"/>
        <v>5.9999999999999995E-4</v>
      </c>
      <c r="AM43">
        <f t="shared" si="42"/>
        <v>0.76970000000000005</v>
      </c>
      <c r="AN43">
        <f t="shared" si="42"/>
        <v>0.74780000000000002</v>
      </c>
      <c r="AO43">
        <f t="shared" si="42"/>
        <v>0.70419999999999994</v>
      </c>
      <c r="AP43">
        <f t="shared" si="42"/>
        <v>0.3674</v>
      </c>
      <c r="AQ43">
        <f t="shared" si="42"/>
        <v>0.95130000000000003</v>
      </c>
      <c r="AS43">
        <f t="shared" si="18"/>
        <v>3.4099999999999998E-2</v>
      </c>
      <c r="AT43">
        <f t="shared" si="19"/>
        <v>1.4999999999999999E-2</v>
      </c>
      <c r="AU43">
        <f t="shared" si="20"/>
        <v>5.57E-2</v>
      </c>
      <c r="AV43">
        <f t="shared" si="21"/>
        <v>3.0200000000000001E-2</v>
      </c>
      <c r="AW43">
        <f t="shared" si="22"/>
        <v>0.87980000000000003</v>
      </c>
      <c r="AY43">
        <f t="shared" si="23"/>
        <v>3.8100000000000002E-2</v>
      </c>
      <c r="AZ43">
        <f t="shared" si="24"/>
        <v>5.3100000000000001E-2</v>
      </c>
      <c r="BA43">
        <f t="shared" si="25"/>
        <v>8.5000000000000006E-2</v>
      </c>
      <c r="BB43">
        <f t="shared" si="26"/>
        <v>9.3799999999999994E-2</v>
      </c>
      <c r="BC43">
        <f t="shared" si="27"/>
        <v>0.85899999999999999</v>
      </c>
      <c r="BE43">
        <f t="shared" si="28"/>
        <v>6.5199999999999994E-2</v>
      </c>
      <c r="BF43">
        <f t="shared" si="29"/>
        <v>6.8000000000000005E-2</v>
      </c>
      <c r="BG43">
        <f t="shared" si="30"/>
        <v>0.13400000000000001</v>
      </c>
      <c r="BH43">
        <f t="shared" si="31"/>
        <v>2.5999999999999999E-2</v>
      </c>
      <c r="BI43">
        <f t="shared" si="32"/>
        <v>0.7127</v>
      </c>
      <c r="BK43">
        <f t="shared" si="33"/>
        <v>7.5399999999999995E-2</v>
      </c>
      <c r="BL43">
        <f t="shared" si="34"/>
        <v>9.9400000000000002E-2</v>
      </c>
      <c r="BM43">
        <f t="shared" si="35"/>
        <v>0.13109999999999999</v>
      </c>
      <c r="BN43">
        <f t="shared" si="36"/>
        <v>0.1</v>
      </c>
      <c r="BO43">
        <f t="shared" si="37"/>
        <v>0.36899999999999999</v>
      </c>
    </row>
    <row r="44" spans="1:67" x14ac:dyDescent="0.25">
      <c r="A44">
        <v>10</v>
      </c>
      <c r="B44">
        <v>0</v>
      </c>
      <c r="C44">
        <v>0</v>
      </c>
      <c r="D44">
        <v>0.5</v>
      </c>
      <c r="E44">
        <v>0.2</v>
      </c>
      <c r="F44">
        <v>0.85</v>
      </c>
      <c r="G44" t="s">
        <v>20</v>
      </c>
      <c r="H44">
        <f t="shared" si="7"/>
        <v>0.58160000000000001</v>
      </c>
      <c r="I44">
        <f t="shared" si="8"/>
        <v>0.56510000000000005</v>
      </c>
      <c r="J44">
        <f t="shared" si="9"/>
        <v>0.4405</v>
      </c>
      <c r="K44">
        <f t="shared" si="10"/>
        <v>0.1706</v>
      </c>
      <c r="L44">
        <f t="shared" si="11"/>
        <v>0.1706</v>
      </c>
      <c r="M44" t="str">
        <f t="shared" si="12"/>
        <v>High</v>
      </c>
      <c r="N44">
        <f t="shared" si="38"/>
        <v>1</v>
      </c>
      <c r="O44">
        <f t="shared" si="13"/>
        <v>0</v>
      </c>
      <c r="P44">
        <f t="shared" si="14"/>
        <v>0</v>
      </c>
      <c r="Q44">
        <f t="shared" si="15"/>
        <v>0.52629999999999999</v>
      </c>
      <c r="R44">
        <f t="shared" si="16"/>
        <v>0.20200000000000001</v>
      </c>
      <c r="S44">
        <f t="shared" si="17"/>
        <v>0.91400000000000003</v>
      </c>
      <c r="U44">
        <f t="shared" si="39"/>
        <v>1</v>
      </c>
      <c r="V44">
        <f t="shared" si="39"/>
        <v>1</v>
      </c>
      <c r="W44">
        <f t="shared" si="39"/>
        <v>0.31040000000000001</v>
      </c>
      <c r="X44">
        <f t="shared" si="39"/>
        <v>0.66390000000000005</v>
      </c>
      <c r="Y44">
        <f t="shared" si="39"/>
        <v>4.4900000000000002E-2</v>
      </c>
      <c r="AA44">
        <f t="shared" si="40"/>
        <v>0</v>
      </c>
      <c r="AB44">
        <f t="shared" si="40"/>
        <v>0</v>
      </c>
      <c r="AC44">
        <f t="shared" si="40"/>
        <v>0.13289999999999999</v>
      </c>
      <c r="AD44">
        <f t="shared" si="40"/>
        <v>1.7000000000000001E-2</v>
      </c>
      <c r="AE44">
        <f t="shared" si="40"/>
        <v>0.72019999999999995</v>
      </c>
      <c r="AG44">
        <f t="shared" si="43"/>
        <v>1</v>
      </c>
      <c r="AH44">
        <f t="shared" si="43"/>
        <v>1</v>
      </c>
      <c r="AI44">
        <f t="shared" si="43"/>
        <v>3.8600000000000002E-2</v>
      </c>
      <c r="AJ44">
        <f t="shared" si="43"/>
        <v>0.25480000000000003</v>
      </c>
      <c r="AK44">
        <f t="shared" si="43"/>
        <v>2E-3</v>
      </c>
      <c r="AM44">
        <f t="shared" si="42"/>
        <v>1</v>
      </c>
      <c r="AN44">
        <f t="shared" si="42"/>
        <v>1</v>
      </c>
      <c r="AO44">
        <f t="shared" si="42"/>
        <v>0.21589999999999998</v>
      </c>
      <c r="AP44">
        <f t="shared" si="42"/>
        <v>0.46190000000000003</v>
      </c>
      <c r="AQ44">
        <f t="shared" si="42"/>
        <v>0.86909999999999998</v>
      </c>
      <c r="AS44">
        <f t="shared" si="18"/>
        <v>3.8300000000000001E-2</v>
      </c>
      <c r="AT44">
        <f t="shared" si="19"/>
        <v>1.9800000000000002E-2</v>
      </c>
      <c r="AU44">
        <f t="shared" si="20"/>
        <v>7.1099999999999997E-2</v>
      </c>
      <c r="AV44">
        <f t="shared" si="21"/>
        <v>3.6900000000000002E-2</v>
      </c>
      <c r="AW44">
        <f t="shared" si="22"/>
        <v>0.7147</v>
      </c>
      <c r="AY44">
        <f t="shared" si="23"/>
        <v>4.2299999999999997E-2</v>
      </c>
      <c r="AZ44">
        <f t="shared" si="24"/>
        <v>5.79E-2</v>
      </c>
      <c r="BA44">
        <f t="shared" si="25"/>
        <v>4.1799999999999997E-2</v>
      </c>
      <c r="BB44">
        <f t="shared" si="26"/>
        <v>0.10050000000000001</v>
      </c>
      <c r="BC44">
        <f t="shared" si="27"/>
        <v>0.69389999999999996</v>
      </c>
      <c r="BE44">
        <f t="shared" si="28"/>
        <v>6.9400000000000003E-2</v>
      </c>
      <c r="BF44">
        <f t="shared" si="29"/>
        <v>7.2800000000000004E-2</v>
      </c>
      <c r="BG44">
        <f t="shared" si="30"/>
        <v>7.1999999999999998E-3</v>
      </c>
      <c r="BH44">
        <f t="shared" si="31"/>
        <v>3.27E-2</v>
      </c>
      <c r="BI44">
        <f t="shared" si="32"/>
        <v>0.54759999999999998</v>
      </c>
      <c r="BK44">
        <f t="shared" si="33"/>
        <v>7.9600000000000004E-2</v>
      </c>
      <c r="BL44">
        <f t="shared" si="34"/>
        <v>0.1042</v>
      </c>
      <c r="BM44">
        <f t="shared" si="35"/>
        <v>4.3E-3</v>
      </c>
      <c r="BN44">
        <f t="shared" si="36"/>
        <v>0.1067</v>
      </c>
      <c r="BO44">
        <f t="shared" si="37"/>
        <v>0.2039</v>
      </c>
    </row>
    <row r="45" spans="1:67" x14ac:dyDescent="0.25">
      <c r="A45">
        <v>11</v>
      </c>
      <c r="B45">
        <v>0.18</v>
      </c>
      <c r="C45">
        <v>0.18</v>
      </c>
      <c r="D45">
        <v>0.55000000000000004</v>
      </c>
      <c r="E45">
        <v>0.3</v>
      </c>
      <c r="F45">
        <v>0.81</v>
      </c>
      <c r="G45" t="s">
        <v>20</v>
      </c>
      <c r="H45">
        <f t="shared" si="7"/>
        <v>0.49619999999999997</v>
      </c>
      <c r="I45">
        <f t="shared" si="8"/>
        <v>0.4798</v>
      </c>
      <c r="J45">
        <f t="shared" si="9"/>
        <v>0.35320000000000001</v>
      </c>
      <c r="K45">
        <f t="shared" si="10"/>
        <v>8.4099999999999994E-2</v>
      </c>
      <c r="L45">
        <f t="shared" si="11"/>
        <v>8.4099999999999994E-2</v>
      </c>
      <c r="M45" t="str">
        <f t="shared" si="12"/>
        <v>High</v>
      </c>
      <c r="N45">
        <f t="shared" si="38"/>
        <v>1</v>
      </c>
      <c r="O45">
        <f t="shared" si="13"/>
        <v>0.18179999999999999</v>
      </c>
      <c r="P45">
        <f t="shared" si="14"/>
        <v>0.2</v>
      </c>
      <c r="Q45">
        <f t="shared" si="15"/>
        <v>0.57889999999999997</v>
      </c>
      <c r="R45">
        <f t="shared" si="16"/>
        <v>0.30299999999999999</v>
      </c>
      <c r="S45">
        <f t="shared" si="17"/>
        <v>0.871</v>
      </c>
      <c r="U45">
        <f t="shared" si="39"/>
        <v>0.69230000000000003</v>
      </c>
      <c r="V45">
        <f t="shared" si="39"/>
        <v>0.66669999999999996</v>
      </c>
      <c r="W45">
        <f t="shared" si="39"/>
        <v>0.26669999999999999</v>
      </c>
      <c r="X45">
        <f t="shared" si="39"/>
        <v>0.53490000000000004</v>
      </c>
      <c r="Y45">
        <f t="shared" si="39"/>
        <v>6.8900000000000003E-2</v>
      </c>
      <c r="AA45">
        <f t="shared" si="40"/>
        <v>1.4200000000000001E-2</v>
      </c>
      <c r="AB45">
        <f t="shared" si="40"/>
        <v>1.67E-2</v>
      </c>
      <c r="AC45">
        <f t="shared" si="40"/>
        <v>0.17199999999999999</v>
      </c>
      <c r="AD45">
        <f t="shared" si="40"/>
        <v>3.6700000000000003E-2</v>
      </c>
      <c r="AE45">
        <f t="shared" si="40"/>
        <v>0.60829999999999995</v>
      </c>
      <c r="AG45">
        <f t="shared" si="43"/>
        <v>0.28899999999999998</v>
      </c>
      <c r="AH45">
        <f t="shared" si="43"/>
        <v>0.25800000000000001</v>
      </c>
      <c r="AI45">
        <f t="shared" si="43"/>
        <v>2.8500000000000001E-2</v>
      </c>
      <c r="AJ45">
        <f t="shared" si="43"/>
        <v>0.13880000000000001</v>
      </c>
      <c r="AK45">
        <f t="shared" si="43"/>
        <v>3.3999999999999998E-3</v>
      </c>
      <c r="AM45">
        <f t="shared" si="42"/>
        <v>0.51050000000000006</v>
      </c>
      <c r="AN45">
        <f t="shared" si="42"/>
        <v>0.46669999999999995</v>
      </c>
      <c r="AO45">
        <f t="shared" si="42"/>
        <v>0.31219999999999998</v>
      </c>
      <c r="AP45">
        <f t="shared" si="42"/>
        <v>0.23190000000000005</v>
      </c>
      <c r="AQ45">
        <f t="shared" si="42"/>
        <v>0.80210000000000004</v>
      </c>
      <c r="AS45">
        <f t="shared" si="18"/>
        <v>2.41E-2</v>
      </c>
      <c r="AT45">
        <f t="shared" si="19"/>
        <v>3.0999999999999999E-3</v>
      </c>
      <c r="AU45">
        <f t="shared" si="20"/>
        <v>0.11020000000000001</v>
      </c>
      <c r="AV45">
        <f t="shared" si="21"/>
        <v>1.72E-2</v>
      </c>
      <c r="AW45">
        <f t="shared" si="22"/>
        <v>0.6028</v>
      </c>
      <c r="AY45">
        <f t="shared" si="23"/>
        <v>2.81E-2</v>
      </c>
      <c r="AZ45">
        <f t="shared" si="24"/>
        <v>4.1200000000000001E-2</v>
      </c>
      <c r="BA45">
        <f t="shared" si="25"/>
        <v>8.09E-2</v>
      </c>
      <c r="BB45">
        <f t="shared" si="26"/>
        <v>8.0799999999999997E-2</v>
      </c>
      <c r="BC45">
        <f t="shared" si="27"/>
        <v>0.58199999999999996</v>
      </c>
      <c r="BE45">
        <f t="shared" si="28"/>
        <v>5.5199999999999999E-2</v>
      </c>
      <c r="BF45">
        <f t="shared" si="29"/>
        <v>5.6099999999999997E-2</v>
      </c>
      <c r="BG45">
        <f t="shared" si="30"/>
        <v>3.1899999999999998E-2</v>
      </c>
      <c r="BH45">
        <f t="shared" si="31"/>
        <v>1.2999999999999999E-2</v>
      </c>
      <c r="BI45">
        <f t="shared" si="32"/>
        <v>0.43569999999999998</v>
      </c>
      <c r="BK45">
        <f t="shared" si="33"/>
        <v>6.54E-2</v>
      </c>
      <c r="BL45">
        <f t="shared" si="34"/>
        <v>8.7499999999999994E-2</v>
      </c>
      <c r="BM45">
        <f t="shared" si="35"/>
        <v>3.4799999999999998E-2</v>
      </c>
      <c r="BN45">
        <f t="shared" si="36"/>
        <v>8.6999999999999994E-2</v>
      </c>
      <c r="BO45">
        <f t="shared" si="37"/>
        <v>9.1999999999999998E-2</v>
      </c>
    </row>
    <row r="46" spans="1:67" x14ac:dyDescent="0.25">
      <c r="A46">
        <v>14</v>
      </c>
      <c r="B46">
        <v>0.1</v>
      </c>
      <c r="C46">
        <v>0.1</v>
      </c>
      <c r="D46">
        <v>0.7</v>
      </c>
      <c r="E46">
        <v>0.15</v>
      </c>
      <c r="F46">
        <v>0.9</v>
      </c>
      <c r="G46" t="s">
        <v>20</v>
      </c>
      <c r="H46">
        <f t="shared" si="7"/>
        <v>0.74239999999999995</v>
      </c>
      <c r="I46">
        <f t="shared" si="8"/>
        <v>0.72589999999999999</v>
      </c>
      <c r="J46">
        <f t="shared" si="9"/>
        <v>0.59940000000000004</v>
      </c>
      <c r="K46">
        <f t="shared" si="10"/>
        <v>0.33019999999999999</v>
      </c>
      <c r="L46">
        <f t="shared" si="11"/>
        <v>0.33019999999999999</v>
      </c>
      <c r="M46" t="str">
        <f t="shared" si="12"/>
        <v>High</v>
      </c>
      <c r="N46">
        <f t="shared" si="38"/>
        <v>1</v>
      </c>
      <c r="O46">
        <f t="shared" si="13"/>
        <v>0.10100000000000001</v>
      </c>
      <c r="P46">
        <f t="shared" si="14"/>
        <v>0.1111</v>
      </c>
      <c r="Q46">
        <f t="shared" si="15"/>
        <v>0.73680000000000001</v>
      </c>
      <c r="R46">
        <f t="shared" si="16"/>
        <v>0.1515</v>
      </c>
      <c r="S46">
        <f t="shared" si="17"/>
        <v>0.9677</v>
      </c>
      <c r="U46">
        <f t="shared" si="39"/>
        <v>0.8165</v>
      </c>
      <c r="V46">
        <f t="shared" si="39"/>
        <v>0.8</v>
      </c>
      <c r="W46">
        <f t="shared" si="39"/>
        <v>0.1515</v>
      </c>
      <c r="X46">
        <f t="shared" si="39"/>
        <v>0.7369</v>
      </c>
      <c r="Y46">
        <f t="shared" si="39"/>
        <v>1.6400000000000001E-2</v>
      </c>
      <c r="AA46">
        <f t="shared" si="40"/>
        <v>5.7000000000000002E-3</v>
      </c>
      <c r="AB46">
        <f t="shared" si="40"/>
        <v>6.6E-3</v>
      </c>
      <c r="AC46">
        <f t="shared" si="40"/>
        <v>0.35039999999999999</v>
      </c>
      <c r="AD46">
        <f t="shared" si="40"/>
        <v>1.0500000000000001E-2</v>
      </c>
      <c r="AE46">
        <f t="shared" si="40"/>
        <v>0.88529999999999998</v>
      </c>
      <c r="AG46">
        <f t="shared" si="43"/>
        <v>0.48859999999999998</v>
      </c>
      <c r="AH46">
        <f t="shared" si="43"/>
        <v>0.45660000000000001</v>
      </c>
      <c r="AI46">
        <f t="shared" si="43"/>
        <v>1.0500000000000001E-2</v>
      </c>
      <c r="AJ46">
        <f t="shared" si="43"/>
        <v>0.35049999999999998</v>
      </c>
      <c r="AK46">
        <f t="shared" si="43"/>
        <v>5.9999999999999995E-4</v>
      </c>
      <c r="AM46">
        <f t="shared" si="42"/>
        <v>0.71550000000000002</v>
      </c>
      <c r="AN46">
        <f t="shared" si="42"/>
        <v>0.68890000000000007</v>
      </c>
      <c r="AO46">
        <f t="shared" si="42"/>
        <v>0.58530000000000004</v>
      </c>
      <c r="AP46">
        <f t="shared" si="42"/>
        <v>0.58540000000000003</v>
      </c>
      <c r="AQ46">
        <f t="shared" si="42"/>
        <v>0.95130000000000003</v>
      </c>
      <c r="AS46">
        <f t="shared" si="18"/>
        <v>3.2599999999999997E-2</v>
      </c>
      <c r="AT46">
        <f t="shared" si="19"/>
        <v>1.32E-2</v>
      </c>
      <c r="AU46">
        <f t="shared" si="20"/>
        <v>0.28860000000000002</v>
      </c>
      <c r="AV46">
        <f t="shared" si="21"/>
        <v>4.3400000000000001E-2</v>
      </c>
      <c r="AW46">
        <f t="shared" si="22"/>
        <v>0.87980000000000003</v>
      </c>
      <c r="AY46">
        <f t="shared" si="23"/>
        <v>3.6600000000000001E-2</v>
      </c>
      <c r="AZ46">
        <f t="shared" si="24"/>
        <v>5.1299999999999998E-2</v>
      </c>
      <c r="BA46">
        <f t="shared" si="25"/>
        <v>0.25929999999999997</v>
      </c>
      <c r="BB46">
        <f t="shared" si="26"/>
        <v>0.107</v>
      </c>
      <c r="BC46">
        <f t="shared" si="27"/>
        <v>0.85899999999999999</v>
      </c>
      <c r="BE46">
        <f t="shared" si="28"/>
        <v>6.3700000000000007E-2</v>
      </c>
      <c r="BF46">
        <f t="shared" si="29"/>
        <v>6.6199999999999995E-2</v>
      </c>
      <c r="BG46">
        <f t="shared" si="30"/>
        <v>0.21029999999999999</v>
      </c>
      <c r="BH46">
        <f t="shared" si="31"/>
        <v>3.9199999999999999E-2</v>
      </c>
      <c r="BI46">
        <f t="shared" si="32"/>
        <v>0.7127</v>
      </c>
      <c r="BK46">
        <f t="shared" si="33"/>
        <v>7.3899999999999993E-2</v>
      </c>
      <c r="BL46">
        <f t="shared" si="34"/>
        <v>9.7600000000000006E-2</v>
      </c>
      <c r="BM46">
        <f t="shared" si="35"/>
        <v>0.2132</v>
      </c>
      <c r="BN46">
        <f t="shared" si="36"/>
        <v>0.1132</v>
      </c>
      <c r="BO46">
        <f t="shared" si="37"/>
        <v>0.36899999999999999</v>
      </c>
    </row>
    <row r="47" spans="1:67" x14ac:dyDescent="0.25">
      <c r="A47">
        <v>16</v>
      </c>
      <c r="B47">
        <v>0.12</v>
      </c>
      <c r="C47">
        <v>0.12</v>
      </c>
      <c r="D47">
        <v>0.75</v>
      </c>
      <c r="E47">
        <v>0.35</v>
      </c>
      <c r="F47">
        <v>0.8</v>
      </c>
      <c r="G47" t="s">
        <v>20</v>
      </c>
      <c r="H47">
        <f t="shared" si="7"/>
        <v>0.51039999999999996</v>
      </c>
      <c r="I47">
        <f t="shared" si="8"/>
        <v>0.49390000000000001</v>
      </c>
      <c r="J47">
        <f t="shared" si="9"/>
        <v>0.36749999999999999</v>
      </c>
      <c r="K47">
        <f t="shared" si="10"/>
        <v>9.8199999999999996E-2</v>
      </c>
      <c r="L47">
        <f t="shared" si="11"/>
        <v>9.8199999999999996E-2</v>
      </c>
      <c r="M47" t="str">
        <f t="shared" si="12"/>
        <v>High</v>
      </c>
      <c r="N47">
        <f t="shared" si="38"/>
        <v>1</v>
      </c>
      <c r="O47">
        <f t="shared" si="13"/>
        <v>0.1212</v>
      </c>
      <c r="P47">
        <f t="shared" si="14"/>
        <v>0.1333</v>
      </c>
      <c r="Q47">
        <f t="shared" si="15"/>
        <v>0.78949999999999998</v>
      </c>
      <c r="R47">
        <f t="shared" si="16"/>
        <v>0.35349999999999998</v>
      </c>
      <c r="S47">
        <f t="shared" si="17"/>
        <v>0.86019999999999996</v>
      </c>
      <c r="U47">
        <f t="shared" si="39"/>
        <v>0.78380000000000005</v>
      </c>
      <c r="V47">
        <f t="shared" si="39"/>
        <v>0.76480000000000004</v>
      </c>
      <c r="W47">
        <f t="shared" si="39"/>
        <v>0.1176</v>
      </c>
      <c r="X47">
        <f t="shared" si="39"/>
        <v>0.47770000000000001</v>
      </c>
      <c r="Y47">
        <f t="shared" si="39"/>
        <v>7.5200000000000003E-2</v>
      </c>
      <c r="AA47">
        <f t="shared" si="40"/>
        <v>7.4999999999999997E-3</v>
      </c>
      <c r="AB47">
        <f t="shared" si="40"/>
        <v>8.6E-3</v>
      </c>
      <c r="AC47">
        <f t="shared" si="40"/>
        <v>0.43730000000000002</v>
      </c>
      <c r="AD47">
        <f t="shared" si="40"/>
        <v>5.0999999999999997E-2</v>
      </c>
      <c r="AE47">
        <f t="shared" si="40"/>
        <v>0.58260000000000001</v>
      </c>
      <c r="AG47">
        <f t="shared" si="43"/>
        <v>0.42699999999999999</v>
      </c>
      <c r="AH47">
        <f t="shared" si="43"/>
        <v>0.39450000000000002</v>
      </c>
      <c r="AI47">
        <f t="shared" si="43"/>
        <v>7.1000000000000004E-3</v>
      </c>
      <c r="AJ47">
        <f t="shared" si="43"/>
        <v>0.10349999999999999</v>
      </c>
      <c r="AK47">
        <f t="shared" si="43"/>
        <v>3.8E-3</v>
      </c>
      <c r="AM47">
        <f t="shared" si="42"/>
        <v>0.66260000000000008</v>
      </c>
      <c r="AN47">
        <f t="shared" si="42"/>
        <v>0.63150000000000006</v>
      </c>
      <c r="AO47">
        <f t="shared" si="42"/>
        <v>0.67189999999999994</v>
      </c>
      <c r="AP47">
        <f t="shared" si="42"/>
        <v>0.12420000000000003</v>
      </c>
      <c r="AQ47">
        <f t="shared" si="42"/>
        <v>0.78499999999999992</v>
      </c>
      <c r="AS47">
        <f t="shared" si="18"/>
        <v>3.0800000000000001E-2</v>
      </c>
      <c r="AT47">
        <f t="shared" si="19"/>
        <v>1.12E-2</v>
      </c>
      <c r="AU47">
        <f t="shared" si="20"/>
        <v>0.3755</v>
      </c>
      <c r="AV47">
        <f t="shared" si="21"/>
        <v>2.8999999999999998E-3</v>
      </c>
      <c r="AW47">
        <f t="shared" si="22"/>
        <v>0.57709999999999995</v>
      </c>
      <c r="AY47">
        <f t="shared" si="23"/>
        <v>3.4799999999999998E-2</v>
      </c>
      <c r="AZ47">
        <f t="shared" si="24"/>
        <v>4.9299999999999997E-2</v>
      </c>
      <c r="BA47">
        <f t="shared" si="25"/>
        <v>0.34620000000000001</v>
      </c>
      <c r="BB47">
        <f t="shared" si="26"/>
        <v>6.6500000000000004E-2</v>
      </c>
      <c r="BC47">
        <f t="shared" si="27"/>
        <v>0.55630000000000002</v>
      </c>
      <c r="BE47">
        <f t="shared" si="28"/>
        <v>6.1899999999999997E-2</v>
      </c>
      <c r="BF47">
        <f t="shared" si="29"/>
        <v>6.4199999999999993E-2</v>
      </c>
      <c r="BG47">
        <f t="shared" si="30"/>
        <v>0.29720000000000002</v>
      </c>
      <c r="BH47">
        <f t="shared" si="31"/>
        <v>1.2999999999999999E-3</v>
      </c>
      <c r="BI47">
        <f t="shared" si="32"/>
        <v>0.41</v>
      </c>
      <c r="BK47">
        <f t="shared" si="33"/>
        <v>7.2099999999999997E-2</v>
      </c>
      <c r="BL47">
        <f t="shared" si="34"/>
        <v>9.5600000000000004E-2</v>
      </c>
      <c r="BM47">
        <f t="shared" si="35"/>
        <v>0.30009999999999998</v>
      </c>
      <c r="BN47">
        <f t="shared" si="36"/>
        <v>7.2700000000000001E-2</v>
      </c>
      <c r="BO47">
        <f t="shared" si="37"/>
        <v>6.6299999999999998E-2</v>
      </c>
    </row>
    <row r="48" spans="1:67" x14ac:dyDescent="0.25">
      <c r="A48">
        <v>26</v>
      </c>
      <c r="B48">
        <v>0.09</v>
      </c>
      <c r="C48">
        <v>0.3</v>
      </c>
      <c r="D48">
        <v>0.68</v>
      </c>
      <c r="E48">
        <v>0.18</v>
      </c>
      <c r="F48">
        <v>0.85</v>
      </c>
      <c r="G48" t="s">
        <v>20</v>
      </c>
      <c r="H48">
        <f t="shared" si="7"/>
        <v>0.60670000000000002</v>
      </c>
      <c r="I48">
        <f t="shared" si="8"/>
        <v>0.58940000000000003</v>
      </c>
      <c r="J48">
        <f t="shared" si="9"/>
        <v>0.46289999999999998</v>
      </c>
      <c r="K48">
        <f t="shared" si="10"/>
        <v>0.19370000000000001</v>
      </c>
      <c r="L48">
        <f t="shared" si="11"/>
        <v>0.19370000000000001</v>
      </c>
      <c r="M48" t="str">
        <f t="shared" si="12"/>
        <v>High</v>
      </c>
      <c r="N48">
        <f t="shared" si="38"/>
        <v>1</v>
      </c>
      <c r="O48">
        <f t="shared" si="13"/>
        <v>9.0899999999999995E-2</v>
      </c>
      <c r="P48">
        <f t="shared" si="14"/>
        <v>0.33329999999999999</v>
      </c>
      <c r="Q48">
        <f t="shared" si="15"/>
        <v>0.71579999999999999</v>
      </c>
      <c r="R48">
        <f t="shared" si="16"/>
        <v>0.18179999999999999</v>
      </c>
      <c r="S48">
        <f t="shared" si="17"/>
        <v>0.91400000000000003</v>
      </c>
      <c r="U48">
        <f t="shared" si="39"/>
        <v>0.83330000000000004</v>
      </c>
      <c r="V48">
        <f t="shared" si="39"/>
        <v>0.5</v>
      </c>
      <c r="W48">
        <f t="shared" si="39"/>
        <v>0.1656</v>
      </c>
      <c r="X48">
        <f t="shared" si="39"/>
        <v>0.69230000000000003</v>
      </c>
      <c r="Y48">
        <f t="shared" si="39"/>
        <v>4.4900000000000002E-2</v>
      </c>
      <c r="AA48">
        <f t="shared" si="40"/>
        <v>4.8999999999999998E-3</v>
      </c>
      <c r="AB48">
        <f t="shared" si="40"/>
        <v>4.4900000000000002E-2</v>
      </c>
      <c r="AC48">
        <f t="shared" si="40"/>
        <v>0.32019999999999998</v>
      </c>
      <c r="AD48">
        <f t="shared" si="40"/>
        <v>1.4200000000000001E-2</v>
      </c>
      <c r="AE48">
        <f t="shared" si="40"/>
        <v>0.72019999999999995</v>
      </c>
      <c r="AG48">
        <f t="shared" si="43"/>
        <v>0.52310000000000001</v>
      </c>
      <c r="AH48">
        <f t="shared" si="43"/>
        <v>0.1163</v>
      </c>
      <c r="AI48">
        <f t="shared" si="43"/>
        <v>1.21E-2</v>
      </c>
      <c r="AJ48">
        <f t="shared" si="43"/>
        <v>0.28899999999999998</v>
      </c>
      <c r="AK48">
        <f t="shared" si="43"/>
        <v>2E-3</v>
      </c>
      <c r="AM48">
        <f t="shared" si="42"/>
        <v>0.74240000000000006</v>
      </c>
      <c r="AN48">
        <f t="shared" si="42"/>
        <v>0.16670000000000001</v>
      </c>
      <c r="AO48">
        <f t="shared" si="42"/>
        <v>0.55020000000000002</v>
      </c>
      <c r="AP48">
        <f t="shared" si="42"/>
        <v>0.51050000000000006</v>
      </c>
      <c r="AQ48">
        <f t="shared" si="42"/>
        <v>0.86909999999999998</v>
      </c>
      <c r="AS48">
        <f t="shared" si="18"/>
        <v>3.3399999999999999E-2</v>
      </c>
      <c r="AT48">
        <f t="shared" si="19"/>
        <v>2.5100000000000001E-2</v>
      </c>
      <c r="AU48">
        <f t="shared" si="20"/>
        <v>0.25840000000000002</v>
      </c>
      <c r="AV48">
        <f t="shared" si="21"/>
        <v>3.9699999999999999E-2</v>
      </c>
      <c r="AW48">
        <f t="shared" si="22"/>
        <v>0.7147</v>
      </c>
      <c r="AY48">
        <f t="shared" si="23"/>
        <v>3.7400000000000003E-2</v>
      </c>
      <c r="AZ48">
        <f t="shared" si="24"/>
        <v>1.2999999999999999E-2</v>
      </c>
      <c r="BA48">
        <f t="shared" si="25"/>
        <v>0.2291</v>
      </c>
      <c r="BB48">
        <f t="shared" si="26"/>
        <v>0.1033</v>
      </c>
      <c r="BC48">
        <f t="shared" si="27"/>
        <v>0.69389999999999996</v>
      </c>
      <c r="BE48">
        <f t="shared" si="28"/>
        <v>6.4500000000000002E-2</v>
      </c>
      <c r="BF48">
        <f t="shared" si="29"/>
        <v>2.7900000000000001E-2</v>
      </c>
      <c r="BG48">
        <f t="shared" si="30"/>
        <v>0.18010000000000001</v>
      </c>
      <c r="BH48">
        <f t="shared" si="31"/>
        <v>3.5499999999999997E-2</v>
      </c>
      <c r="BI48">
        <f t="shared" si="32"/>
        <v>0.54759999999999998</v>
      </c>
      <c r="BK48">
        <f t="shared" si="33"/>
        <v>7.4700000000000003E-2</v>
      </c>
      <c r="BL48">
        <f t="shared" si="34"/>
        <v>5.9299999999999999E-2</v>
      </c>
      <c r="BM48">
        <f t="shared" si="35"/>
        <v>0.183</v>
      </c>
      <c r="BN48">
        <f t="shared" si="36"/>
        <v>0.1095</v>
      </c>
      <c r="BO48">
        <f t="shared" si="37"/>
        <v>0.2039</v>
      </c>
    </row>
    <row r="49" spans="1:67" x14ac:dyDescent="0.25">
      <c r="A49">
        <v>29</v>
      </c>
      <c r="B49">
        <v>0.08</v>
      </c>
      <c r="C49">
        <v>0.32500000000000001</v>
      </c>
      <c r="D49">
        <v>0.62</v>
      </c>
      <c r="E49">
        <v>0.94</v>
      </c>
      <c r="F49">
        <v>0.56000000000000005</v>
      </c>
      <c r="G49" t="s">
        <v>20</v>
      </c>
      <c r="H49">
        <f t="shared" si="7"/>
        <v>0.2145</v>
      </c>
      <c r="I49">
        <f t="shared" si="8"/>
        <v>0.19020000000000001</v>
      </c>
      <c r="J49">
        <f t="shared" si="9"/>
        <v>7.0900000000000005E-2</v>
      </c>
      <c r="K49">
        <f t="shared" si="10"/>
        <v>0.31080000000000002</v>
      </c>
      <c r="L49">
        <f t="shared" si="11"/>
        <v>7.0900000000000005E-2</v>
      </c>
      <c r="M49" t="str">
        <f t="shared" si="12"/>
        <v>Middle</v>
      </c>
      <c r="N49">
        <f t="shared" si="38"/>
        <v>0</v>
      </c>
      <c r="O49">
        <f t="shared" si="13"/>
        <v>8.0799999999999997E-2</v>
      </c>
      <c r="P49">
        <f t="shared" si="14"/>
        <v>0.36109999999999998</v>
      </c>
      <c r="Q49">
        <f t="shared" si="15"/>
        <v>0.65259999999999996</v>
      </c>
      <c r="R49">
        <f t="shared" si="16"/>
        <v>0.94950000000000001</v>
      </c>
      <c r="S49">
        <f t="shared" si="17"/>
        <v>0.60219999999999996</v>
      </c>
      <c r="U49">
        <f t="shared" si="39"/>
        <v>0.85050000000000003</v>
      </c>
      <c r="V49">
        <f t="shared" si="39"/>
        <v>0.46939999999999998</v>
      </c>
      <c r="W49">
        <f t="shared" si="39"/>
        <v>0.2102</v>
      </c>
      <c r="X49">
        <f t="shared" si="39"/>
        <v>2.5899999999999999E-2</v>
      </c>
      <c r="Y49">
        <f t="shared" si="39"/>
        <v>0.24829999999999999</v>
      </c>
      <c r="AA49">
        <f t="shared" si="40"/>
        <v>4.1999999999999997E-3</v>
      </c>
      <c r="AB49">
        <f t="shared" si="40"/>
        <v>5.3400000000000003E-2</v>
      </c>
      <c r="AC49">
        <f t="shared" si="40"/>
        <v>0.2422</v>
      </c>
      <c r="AD49">
        <f t="shared" si="40"/>
        <v>0.82589999999999997</v>
      </c>
      <c r="AE49">
        <f t="shared" si="40"/>
        <v>0.19209999999999999</v>
      </c>
      <c r="AG49">
        <f t="shared" si="43"/>
        <v>0.5605</v>
      </c>
      <c r="AH49">
        <f t="shared" si="43"/>
        <v>9.9099999999999994E-2</v>
      </c>
      <c r="AI49">
        <f t="shared" si="43"/>
        <v>1.83E-2</v>
      </c>
      <c r="AJ49">
        <f t="shared" si="43"/>
        <v>1.1000000000000001E-3</v>
      </c>
      <c r="AK49">
        <f t="shared" si="43"/>
        <v>2.4799999999999999E-2</v>
      </c>
      <c r="AM49">
        <f t="shared" si="42"/>
        <v>0.76970000000000005</v>
      </c>
      <c r="AN49">
        <f t="shared" si="42"/>
        <v>0.10830000000000001</v>
      </c>
      <c r="AO49">
        <f t="shared" si="42"/>
        <v>0.44239999999999996</v>
      </c>
      <c r="AP49">
        <f t="shared" si="42"/>
        <v>0.92359999999999998</v>
      </c>
      <c r="AQ49">
        <f t="shared" si="42"/>
        <v>0.35389999999999999</v>
      </c>
      <c r="AS49">
        <f t="shared" si="18"/>
        <v>3.4099999999999998E-2</v>
      </c>
      <c r="AT49">
        <f t="shared" si="19"/>
        <v>3.3599999999999998E-2</v>
      </c>
      <c r="AU49">
        <f t="shared" si="20"/>
        <v>0.1804</v>
      </c>
      <c r="AV49">
        <f t="shared" si="21"/>
        <v>0.77200000000000002</v>
      </c>
      <c r="AW49">
        <f t="shared" si="22"/>
        <v>0.18659999999999999</v>
      </c>
      <c r="AY49">
        <f t="shared" si="23"/>
        <v>3.8100000000000002E-2</v>
      </c>
      <c r="AZ49">
        <f t="shared" si="24"/>
        <v>4.4999999999999997E-3</v>
      </c>
      <c r="BA49">
        <f t="shared" si="25"/>
        <v>0.15110000000000001</v>
      </c>
      <c r="BB49">
        <f t="shared" si="26"/>
        <v>0.70840000000000003</v>
      </c>
      <c r="BC49">
        <f t="shared" si="27"/>
        <v>0.1658</v>
      </c>
      <c r="BE49">
        <f t="shared" si="28"/>
        <v>6.5199999999999994E-2</v>
      </c>
      <c r="BF49">
        <f t="shared" si="29"/>
        <v>1.9400000000000001E-2</v>
      </c>
      <c r="BG49">
        <f t="shared" si="30"/>
        <v>0.1021</v>
      </c>
      <c r="BH49">
        <f t="shared" si="31"/>
        <v>0.7762</v>
      </c>
      <c r="BI49">
        <f t="shared" si="32"/>
        <v>1.95E-2</v>
      </c>
      <c r="BK49">
        <f t="shared" si="33"/>
        <v>7.5399999999999995E-2</v>
      </c>
      <c r="BL49">
        <f t="shared" si="34"/>
        <v>5.0799999999999998E-2</v>
      </c>
      <c r="BM49">
        <f t="shared" si="35"/>
        <v>0.105</v>
      </c>
      <c r="BN49">
        <f t="shared" si="36"/>
        <v>0.70220000000000005</v>
      </c>
      <c r="BO49">
        <f t="shared" si="37"/>
        <v>0.32419999999999999</v>
      </c>
    </row>
    <row r="50" spans="1:67" x14ac:dyDescent="0.25">
      <c r="A50">
        <v>30</v>
      </c>
      <c r="B50">
        <v>0.15</v>
      </c>
      <c r="C50">
        <v>0.27500000000000002</v>
      </c>
      <c r="D50">
        <v>0.8</v>
      </c>
      <c r="E50">
        <v>0.21</v>
      </c>
      <c r="F50">
        <v>0.81</v>
      </c>
      <c r="G50" t="s">
        <v>20</v>
      </c>
      <c r="H50">
        <f t="shared" si="7"/>
        <v>0.54659999999999997</v>
      </c>
      <c r="I50">
        <f t="shared" si="8"/>
        <v>0.52959999999999996</v>
      </c>
      <c r="J50">
        <f t="shared" si="9"/>
        <v>0.40300000000000002</v>
      </c>
      <c r="K50">
        <f t="shared" si="10"/>
        <v>0.13389999999999999</v>
      </c>
      <c r="L50">
        <f t="shared" si="11"/>
        <v>0.13389999999999999</v>
      </c>
      <c r="M50" t="str">
        <f t="shared" si="12"/>
        <v>High</v>
      </c>
      <c r="N50">
        <f t="shared" si="38"/>
        <v>1</v>
      </c>
      <c r="O50">
        <f t="shared" si="13"/>
        <v>0.1515</v>
      </c>
      <c r="P50">
        <f t="shared" si="14"/>
        <v>0.30559999999999998</v>
      </c>
      <c r="Q50">
        <f t="shared" si="15"/>
        <v>0.84209999999999996</v>
      </c>
      <c r="R50">
        <f t="shared" si="16"/>
        <v>0.21210000000000001</v>
      </c>
      <c r="S50">
        <f t="shared" si="17"/>
        <v>0.871</v>
      </c>
      <c r="U50">
        <f t="shared" si="39"/>
        <v>0.7369</v>
      </c>
      <c r="V50">
        <f t="shared" si="39"/>
        <v>0.53190000000000004</v>
      </c>
      <c r="W50">
        <f t="shared" si="39"/>
        <v>8.5699999999999998E-2</v>
      </c>
      <c r="X50">
        <f t="shared" si="39"/>
        <v>0.65</v>
      </c>
      <c r="Y50">
        <f t="shared" si="39"/>
        <v>6.8900000000000003E-2</v>
      </c>
      <c r="AA50">
        <f t="shared" si="40"/>
        <v>1.0500000000000001E-2</v>
      </c>
      <c r="AB50">
        <f t="shared" si="40"/>
        <v>3.7400000000000003E-2</v>
      </c>
      <c r="AC50">
        <f t="shared" si="40"/>
        <v>0.54190000000000005</v>
      </c>
      <c r="AD50">
        <f t="shared" si="40"/>
        <v>1.8499999999999999E-2</v>
      </c>
      <c r="AE50">
        <f t="shared" si="40"/>
        <v>0.60829999999999995</v>
      </c>
      <c r="AG50">
        <f t="shared" si="43"/>
        <v>0.35049999999999998</v>
      </c>
      <c r="AH50">
        <f t="shared" si="43"/>
        <v>0.13669999999999999</v>
      </c>
      <c r="AI50">
        <f t="shared" si="43"/>
        <v>4.5999999999999999E-3</v>
      </c>
      <c r="AJ50">
        <f t="shared" si="43"/>
        <v>0.2394</v>
      </c>
      <c r="AK50">
        <f t="shared" si="43"/>
        <v>3.3999999999999998E-3</v>
      </c>
      <c r="AM50">
        <f t="shared" si="42"/>
        <v>0.58540000000000003</v>
      </c>
      <c r="AN50">
        <f t="shared" si="42"/>
        <v>0.22630000000000006</v>
      </c>
      <c r="AO50">
        <f t="shared" si="42"/>
        <v>0.75639999999999996</v>
      </c>
      <c r="AP50">
        <f t="shared" si="42"/>
        <v>0.43790000000000001</v>
      </c>
      <c r="AQ50">
        <f t="shared" si="42"/>
        <v>0.80210000000000004</v>
      </c>
      <c r="AS50">
        <f t="shared" si="18"/>
        <v>2.7799999999999998E-2</v>
      </c>
      <c r="AT50">
        <f t="shared" si="19"/>
        <v>1.7600000000000001E-2</v>
      </c>
      <c r="AU50">
        <f t="shared" si="20"/>
        <v>0.48010000000000003</v>
      </c>
      <c r="AV50">
        <f t="shared" si="21"/>
        <v>3.5400000000000001E-2</v>
      </c>
      <c r="AW50">
        <f t="shared" si="22"/>
        <v>0.6028</v>
      </c>
      <c r="AY50">
        <f t="shared" si="23"/>
        <v>3.1800000000000002E-2</v>
      </c>
      <c r="AZ50">
        <f t="shared" si="24"/>
        <v>2.0500000000000001E-2</v>
      </c>
      <c r="BA50">
        <f t="shared" si="25"/>
        <v>0.45079999999999998</v>
      </c>
      <c r="BB50">
        <f t="shared" si="26"/>
        <v>9.9000000000000005E-2</v>
      </c>
      <c r="BC50">
        <f t="shared" si="27"/>
        <v>0.58199999999999996</v>
      </c>
      <c r="BE50">
        <f t="shared" si="28"/>
        <v>5.8900000000000001E-2</v>
      </c>
      <c r="BF50">
        <f t="shared" si="29"/>
        <v>3.5400000000000001E-2</v>
      </c>
      <c r="BG50">
        <f t="shared" si="30"/>
        <v>0.40179999999999999</v>
      </c>
      <c r="BH50">
        <f t="shared" si="31"/>
        <v>3.1199999999999999E-2</v>
      </c>
      <c r="BI50">
        <f t="shared" si="32"/>
        <v>0.43569999999999998</v>
      </c>
      <c r="BK50">
        <f t="shared" si="33"/>
        <v>6.9099999999999995E-2</v>
      </c>
      <c r="BL50">
        <f t="shared" si="34"/>
        <v>6.6799999999999998E-2</v>
      </c>
      <c r="BM50">
        <f t="shared" si="35"/>
        <v>0.4047</v>
      </c>
      <c r="BN50">
        <f t="shared" si="36"/>
        <v>0.1052</v>
      </c>
      <c r="BO50">
        <f t="shared" si="37"/>
        <v>9.1999999999999998E-2</v>
      </c>
    </row>
    <row r="51" spans="1:67" x14ac:dyDescent="0.25">
      <c r="A51">
        <v>34</v>
      </c>
      <c r="B51">
        <v>0.18</v>
      </c>
      <c r="C51">
        <v>0.32</v>
      </c>
      <c r="D51">
        <v>0.04</v>
      </c>
      <c r="E51">
        <v>0.19</v>
      </c>
      <c r="F51">
        <v>0.82</v>
      </c>
      <c r="G51" t="s">
        <v>20</v>
      </c>
      <c r="H51">
        <f t="shared" si="7"/>
        <v>0.51200000000000001</v>
      </c>
      <c r="I51">
        <f t="shared" si="8"/>
        <v>0.50229999999999997</v>
      </c>
      <c r="J51">
        <f t="shared" si="9"/>
        <v>0.38879999999999998</v>
      </c>
      <c r="K51">
        <f t="shared" si="10"/>
        <v>0.11890000000000001</v>
      </c>
      <c r="L51">
        <f t="shared" si="11"/>
        <v>0.11890000000000001</v>
      </c>
      <c r="M51" t="str">
        <f t="shared" si="12"/>
        <v>High</v>
      </c>
      <c r="N51">
        <f t="shared" si="38"/>
        <v>1</v>
      </c>
      <c r="O51">
        <f t="shared" si="13"/>
        <v>0.18179999999999999</v>
      </c>
      <c r="P51">
        <f t="shared" si="14"/>
        <v>0.35560000000000003</v>
      </c>
      <c r="Q51">
        <f t="shared" si="15"/>
        <v>4.2099999999999999E-2</v>
      </c>
      <c r="R51">
        <f t="shared" si="16"/>
        <v>0.19189999999999999</v>
      </c>
      <c r="S51">
        <f t="shared" si="17"/>
        <v>0.88170000000000004</v>
      </c>
      <c r="U51">
        <f t="shared" si="39"/>
        <v>0.69230000000000003</v>
      </c>
      <c r="V51">
        <f t="shared" si="39"/>
        <v>0.47539999999999999</v>
      </c>
      <c r="W51">
        <f t="shared" si="39"/>
        <v>0.91920000000000002</v>
      </c>
      <c r="X51">
        <f t="shared" si="39"/>
        <v>0.67800000000000005</v>
      </c>
      <c r="Y51">
        <f t="shared" si="39"/>
        <v>6.2899999999999998E-2</v>
      </c>
      <c r="AA51">
        <f t="shared" si="40"/>
        <v>1.4200000000000001E-2</v>
      </c>
      <c r="AB51">
        <f t="shared" si="40"/>
        <v>5.1700000000000003E-2</v>
      </c>
      <c r="AC51">
        <f t="shared" si="40"/>
        <v>1.9E-3</v>
      </c>
      <c r="AD51">
        <f t="shared" si="40"/>
        <v>1.5599999999999999E-2</v>
      </c>
      <c r="AE51">
        <f t="shared" si="40"/>
        <v>0.63449999999999995</v>
      </c>
      <c r="AG51">
        <f t="shared" si="43"/>
        <v>0.28899999999999998</v>
      </c>
      <c r="AH51">
        <f t="shared" si="43"/>
        <v>0.1023</v>
      </c>
      <c r="AI51">
        <f t="shared" si="43"/>
        <v>0.7349</v>
      </c>
      <c r="AJ51">
        <f t="shared" si="43"/>
        <v>0.27129999999999999</v>
      </c>
      <c r="AK51">
        <f t="shared" si="43"/>
        <v>3.0000000000000001E-3</v>
      </c>
      <c r="AM51">
        <f t="shared" si="42"/>
        <v>0.51050000000000006</v>
      </c>
      <c r="AN51">
        <f t="shared" si="42"/>
        <v>0.11979999999999996</v>
      </c>
      <c r="AO51">
        <f t="shared" si="42"/>
        <v>0.87709999999999999</v>
      </c>
      <c r="AP51">
        <f t="shared" si="42"/>
        <v>0.48610000000000009</v>
      </c>
      <c r="AQ51">
        <f t="shared" si="42"/>
        <v>0.81880000000000008</v>
      </c>
      <c r="AS51">
        <f t="shared" si="18"/>
        <v>2.41E-2</v>
      </c>
      <c r="AT51">
        <f t="shared" si="19"/>
        <v>3.1899999999999998E-2</v>
      </c>
      <c r="AU51">
        <f t="shared" si="20"/>
        <v>5.9900000000000002E-2</v>
      </c>
      <c r="AV51">
        <f t="shared" si="21"/>
        <v>3.8300000000000001E-2</v>
      </c>
      <c r="AW51">
        <f t="shared" si="22"/>
        <v>0.629</v>
      </c>
      <c r="AY51">
        <f t="shared" si="23"/>
        <v>2.81E-2</v>
      </c>
      <c r="AZ51">
        <f t="shared" si="24"/>
        <v>6.1999999999999998E-3</v>
      </c>
      <c r="BA51">
        <f t="shared" si="25"/>
        <v>8.9200000000000002E-2</v>
      </c>
      <c r="BB51">
        <f t="shared" si="26"/>
        <v>0.1019</v>
      </c>
      <c r="BC51">
        <f t="shared" si="27"/>
        <v>0.60819999999999996</v>
      </c>
      <c r="BE51">
        <f t="shared" si="28"/>
        <v>5.5199999999999999E-2</v>
      </c>
      <c r="BF51">
        <f t="shared" si="29"/>
        <v>2.1100000000000001E-2</v>
      </c>
      <c r="BG51">
        <f t="shared" si="30"/>
        <v>0.13819999999999999</v>
      </c>
      <c r="BH51">
        <f t="shared" si="31"/>
        <v>3.4099999999999998E-2</v>
      </c>
      <c r="BI51">
        <f t="shared" si="32"/>
        <v>0.46189999999999998</v>
      </c>
      <c r="BK51">
        <f t="shared" si="33"/>
        <v>6.54E-2</v>
      </c>
      <c r="BL51">
        <f t="shared" si="34"/>
        <v>5.2499999999999998E-2</v>
      </c>
      <c r="BM51">
        <f t="shared" si="35"/>
        <v>0.1353</v>
      </c>
      <c r="BN51">
        <f t="shared" si="36"/>
        <v>0.1081</v>
      </c>
      <c r="BO51">
        <f t="shared" si="37"/>
        <v>0.1182</v>
      </c>
    </row>
    <row r="52" spans="1:67" x14ac:dyDescent="0.25">
      <c r="A52">
        <v>35</v>
      </c>
      <c r="B52">
        <v>0.2</v>
      </c>
      <c r="C52">
        <v>0.45</v>
      </c>
      <c r="D52">
        <v>0.28000000000000003</v>
      </c>
      <c r="E52">
        <v>0.31</v>
      </c>
      <c r="F52">
        <v>0.78</v>
      </c>
      <c r="G52" t="s">
        <v>20</v>
      </c>
      <c r="H52">
        <f t="shared" si="7"/>
        <v>0.42780000000000001</v>
      </c>
      <c r="I52">
        <f t="shared" si="8"/>
        <v>0.41789999999999999</v>
      </c>
      <c r="J52">
        <f t="shared" si="9"/>
        <v>0.3039</v>
      </c>
      <c r="K52">
        <f t="shared" si="10"/>
        <v>3.2899999999999999E-2</v>
      </c>
      <c r="L52">
        <f t="shared" si="11"/>
        <v>3.2899999999999999E-2</v>
      </c>
      <c r="M52" t="str">
        <f t="shared" si="12"/>
        <v>High</v>
      </c>
      <c r="N52">
        <f t="shared" si="38"/>
        <v>1</v>
      </c>
      <c r="O52">
        <f t="shared" si="13"/>
        <v>0.20200000000000001</v>
      </c>
      <c r="P52">
        <f t="shared" si="14"/>
        <v>0.5</v>
      </c>
      <c r="Q52">
        <f t="shared" si="15"/>
        <v>0.29470000000000002</v>
      </c>
      <c r="R52">
        <f t="shared" si="16"/>
        <v>0.31309999999999999</v>
      </c>
      <c r="S52">
        <f t="shared" si="17"/>
        <v>0.8387</v>
      </c>
      <c r="U52">
        <f t="shared" si="39"/>
        <v>0.66390000000000005</v>
      </c>
      <c r="V52">
        <f t="shared" si="39"/>
        <v>0.33329999999999999</v>
      </c>
      <c r="W52">
        <f t="shared" si="39"/>
        <v>0.54479999999999995</v>
      </c>
      <c r="X52">
        <f t="shared" si="39"/>
        <v>0.52310000000000001</v>
      </c>
      <c r="Y52">
        <f t="shared" si="39"/>
        <v>8.77E-2</v>
      </c>
      <c r="AA52">
        <f t="shared" si="40"/>
        <v>1.7000000000000001E-2</v>
      </c>
      <c r="AB52">
        <f t="shared" si="40"/>
        <v>0.1163</v>
      </c>
      <c r="AC52">
        <f t="shared" si="40"/>
        <v>3.4700000000000002E-2</v>
      </c>
      <c r="AD52">
        <f t="shared" si="40"/>
        <v>3.9300000000000002E-2</v>
      </c>
      <c r="AE52">
        <f t="shared" si="40"/>
        <v>0.53459999999999996</v>
      </c>
      <c r="AG52">
        <f t="shared" si="43"/>
        <v>0.25480000000000003</v>
      </c>
      <c r="AH52">
        <f t="shared" si="43"/>
        <v>4.4900000000000002E-2</v>
      </c>
      <c r="AI52">
        <f t="shared" si="43"/>
        <v>0.1457</v>
      </c>
      <c r="AJ52">
        <f t="shared" si="43"/>
        <v>0.1308</v>
      </c>
      <c r="AK52">
        <f t="shared" si="43"/>
        <v>4.7000000000000002E-3</v>
      </c>
      <c r="AM52">
        <f t="shared" si="42"/>
        <v>0.46190000000000003</v>
      </c>
      <c r="AN52">
        <f t="shared" si="42"/>
        <v>0.16670000000000001</v>
      </c>
      <c r="AO52">
        <f t="shared" si="42"/>
        <v>0.25009999999999993</v>
      </c>
      <c r="AP52">
        <f t="shared" si="42"/>
        <v>0.21000000000000002</v>
      </c>
      <c r="AQ52">
        <f t="shared" si="42"/>
        <v>0.751</v>
      </c>
      <c r="AS52">
        <f t="shared" si="18"/>
        <v>2.1299999999999999E-2</v>
      </c>
      <c r="AT52">
        <f t="shared" si="19"/>
        <v>9.6500000000000002E-2</v>
      </c>
      <c r="AU52">
        <f t="shared" si="20"/>
        <v>2.7099999999999999E-2</v>
      </c>
      <c r="AV52">
        <f t="shared" si="21"/>
        <v>1.46E-2</v>
      </c>
      <c r="AW52">
        <f t="shared" si="22"/>
        <v>0.52910000000000001</v>
      </c>
      <c r="AY52">
        <f t="shared" si="23"/>
        <v>2.53E-2</v>
      </c>
      <c r="AZ52">
        <f t="shared" si="24"/>
        <v>5.8400000000000001E-2</v>
      </c>
      <c r="BA52">
        <f t="shared" si="25"/>
        <v>5.6399999999999999E-2</v>
      </c>
      <c r="BB52">
        <f t="shared" si="26"/>
        <v>7.8200000000000006E-2</v>
      </c>
      <c r="BC52">
        <f t="shared" si="27"/>
        <v>0.50829999999999997</v>
      </c>
      <c r="BE52">
        <f t="shared" si="28"/>
        <v>5.2400000000000002E-2</v>
      </c>
      <c r="BF52">
        <f t="shared" si="29"/>
        <v>4.3499999999999997E-2</v>
      </c>
      <c r="BG52">
        <f t="shared" si="30"/>
        <v>0.10539999999999999</v>
      </c>
      <c r="BH52">
        <f t="shared" si="31"/>
        <v>1.04E-2</v>
      </c>
      <c r="BI52">
        <f t="shared" si="32"/>
        <v>0.36199999999999999</v>
      </c>
      <c r="BK52">
        <f t="shared" si="33"/>
        <v>6.2600000000000003E-2</v>
      </c>
      <c r="BL52">
        <f t="shared" si="34"/>
        <v>1.21E-2</v>
      </c>
      <c r="BM52">
        <f t="shared" si="35"/>
        <v>0.10249999999999999</v>
      </c>
      <c r="BN52">
        <f t="shared" si="36"/>
        <v>8.4400000000000003E-2</v>
      </c>
      <c r="BO52">
        <f t="shared" si="37"/>
        <v>1.83E-2</v>
      </c>
    </row>
    <row r="53" spans="1:67" x14ac:dyDescent="0.25">
      <c r="A53">
        <v>42</v>
      </c>
      <c r="B53">
        <v>0.2</v>
      </c>
      <c r="C53">
        <v>0.49</v>
      </c>
      <c r="D53">
        <v>0.6</v>
      </c>
      <c r="E53">
        <v>0.2</v>
      </c>
      <c r="F53">
        <v>0.78</v>
      </c>
      <c r="G53" t="s">
        <v>20</v>
      </c>
      <c r="H53">
        <f t="shared" si="7"/>
        <v>0.44690000000000002</v>
      </c>
      <c r="I53">
        <f t="shared" si="8"/>
        <v>0.42920000000000003</v>
      </c>
      <c r="J53">
        <f t="shared" si="9"/>
        <v>0.30220000000000002</v>
      </c>
      <c r="K53">
        <f t="shared" si="10"/>
        <v>3.2000000000000001E-2</v>
      </c>
      <c r="L53">
        <f t="shared" si="11"/>
        <v>3.2000000000000001E-2</v>
      </c>
      <c r="M53" t="str">
        <f t="shared" si="12"/>
        <v>High</v>
      </c>
      <c r="N53">
        <f t="shared" si="38"/>
        <v>1</v>
      </c>
      <c r="O53">
        <f t="shared" si="13"/>
        <v>0.20200000000000001</v>
      </c>
      <c r="P53">
        <f t="shared" si="14"/>
        <v>0.5444</v>
      </c>
      <c r="Q53">
        <f t="shared" si="15"/>
        <v>0.63160000000000005</v>
      </c>
      <c r="R53">
        <f t="shared" si="16"/>
        <v>0.20200000000000001</v>
      </c>
      <c r="S53">
        <f t="shared" si="17"/>
        <v>0.8387</v>
      </c>
      <c r="U53">
        <f t="shared" si="39"/>
        <v>0.66390000000000005</v>
      </c>
      <c r="V53">
        <f t="shared" si="39"/>
        <v>0.29499999999999998</v>
      </c>
      <c r="W53">
        <f t="shared" si="39"/>
        <v>0.2258</v>
      </c>
      <c r="X53">
        <f t="shared" si="39"/>
        <v>0.66390000000000005</v>
      </c>
      <c r="Y53">
        <f t="shared" si="39"/>
        <v>8.77E-2</v>
      </c>
      <c r="AA53">
        <f t="shared" si="40"/>
        <v>1.7000000000000001E-2</v>
      </c>
      <c r="AB53">
        <f t="shared" si="40"/>
        <v>0.14549999999999999</v>
      </c>
      <c r="AC53">
        <f t="shared" si="40"/>
        <v>0.22009999999999999</v>
      </c>
      <c r="AD53">
        <f t="shared" si="40"/>
        <v>1.7000000000000001E-2</v>
      </c>
      <c r="AE53">
        <f t="shared" si="40"/>
        <v>0.53459999999999996</v>
      </c>
      <c r="AG53">
        <f t="shared" si="43"/>
        <v>0.25480000000000003</v>
      </c>
      <c r="AH53">
        <f t="shared" si="43"/>
        <v>3.4799999999999998E-2</v>
      </c>
      <c r="AI53">
        <f t="shared" si="43"/>
        <v>2.0799999999999999E-2</v>
      </c>
      <c r="AJ53">
        <f t="shared" si="43"/>
        <v>0.25480000000000003</v>
      </c>
      <c r="AK53">
        <f t="shared" si="43"/>
        <v>4.7000000000000002E-3</v>
      </c>
      <c r="AM53">
        <f t="shared" si="42"/>
        <v>0.46190000000000003</v>
      </c>
      <c r="AN53">
        <f t="shared" si="42"/>
        <v>0.24940000000000001</v>
      </c>
      <c r="AO53">
        <f t="shared" si="42"/>
        <v>0.40580000000000005</v>
      </c>
      <c r="AP53">
        <f t="shared" si="42"/>
        <v>0.46190000000000003</v>
      </c>
      <c r="AQ53">
        <f t="shared" si="42"/>
        <v>0.751</v>
      </c>
      <c r="AS53">
        <f t="shared" si="18"/>
        <v>2.1299999999999999E-2</v>
      </c>
      <c r="AT53">
        <f t="shared" si="19"/>
        <v>0.12570000000000001</v>
      </c>
      <c r="AU53">
        <f t="shared" si="20"/>
        <v>0.1583</v>
      </c>
      <c r="AV53">
        <f t="shared" si="21"/>
        <v>3.6900000000000002E-2</v>
      </c>
      <c r="AW53">
        <f t="shared" si="22"/>
        <v>0.52910000000000001</v>
      </c>
      <c r="AY53">
        <f t="shared" si="23"/>
        <v>2.53E-2</v>
      </c>
      <c r="AZ53">
        <f t="shared" si="24"/>
        <v>8.7599999999999997E-2</v>
      </c>
      <c r="BA53">
        <f t="shared" si="25"/>
        <v>0.129</v>
      </c>
      <c r="BB53">
        <f t="shared" si="26"/>
        <v>0.10050000000000001</v>
      </c>
      <c r="BC53">
        <f t="shared" si="27"/>
        <v>0.50829999999999997</v>
      </c>
      <c r="BE53">
        <f t="shared" si="28"/>
        <v>5.2400000000000002E-2</v>
      </c>
      <c r="BF53">
        <f t="shared" si="29"/>
        <v>7.2700000000000001E-2</v>
      </c>
      <c r="BG53">
        <f t="shared" si="30"/>
        <v>0.08</v>
      </c>
      <c r="BH53">
        <f t="shared" si="31"/>
        <v>3.27E-2</v>
      </c>
      <c r="BI53">
        <f t="shared" si="32"/>
        <v>0.36199999999999999</v>
      </c>
      <c r="BK53">
        <f t="shared" si="33"/>
        <v>6.2600000000000003E-2</v>
      </c>
      <c r="BL53">
        <f t="shared" si="34"/>
        <v>4.1300000000000003E-2</v>
      </c>
      <c r="BM53">
        <f t="shared" si="35"/>
        <v>8.2900000000000001E-2</v>
      </c>
      <c r="BN53">
        <f t="shared" si="36"/>
        <v>0.1067</v>
      </c>
      <c r="BO53">
        <f t="shared" si="37"/>
        <v>1.83E-2</v>
      </c>
    </row>
    <row r="54" spans="1:67" x14ac:dyDescent="0.25">
      <c r="A54">
        <v>48</v>
      </c>
      <c r="B54">
        <v>0.13</v>
      </c>
      <c r="C54">
        <v>0.39</v>
      </c>
      <c r="D54">
        <v>0.85</v>
      </c>
      <c r="E54">
        <v>0.38</v>
      </c>
      <c r="F54">
        <v>0.77</v>
      </c>
      <c r="G54" t="s">
        <v>20</v>
      </c>
      <c r="H54">
        <f t="shared" si="7"/>
        <v>0.48570000000000002</v>
      </c>
      <c r="I54">
        <f t="shared" si="8"/>
        <v>0.4672</v>
      </c>
      <c r="J54">
        <f t="shared" si="9"/>
        <v>0.34139999999999998</v>
      </c>
      <c r="K54">
        <f t="shared" si="10"/>
        <v>7.7700000000000005E-2</v>
      </c>
      <c r="L54">
        <f t="shared" si="11"/>
        <v>7.7700000000000005E-2</v>
      </c>
      <c r="M54" t="str">
        <f t="shared" si="12"/>
        <v>High</v>
      </c>
      <c r="N54">
        <f t="shared" si="38"/>
        <v>1</v>
      </c>
      <c r="O54">
        <f t="shared" si="13"/>
        <v>0.1313</v>
      </c>
      <c r="P54">
        <f t="shared" si="14"/>
        <v>0.43330000000000002</v>
      </c>
      <c r="Q54">
        <f t="shared" si="15"/>
        <v>0.89470000000000005</v>
      </c>
      <c r="R54">
        <f t="shared" si="16"/>
        <v>0.38379999999999997</v>
      </c>
      <c r="S54">
        <f t="shared" si="17"/>
        <v>0.82799999999999996</v>
      </c>
      <c r="U54">
        <f t="shared" si="39"/>
        <v>0.76790000000000003</v>
      </c>
      <c r="V54">
        <f t="shared" si="39"/>
        <v>0.39539999999999997</v>
      </c>
      <c r="W54">
        <f t="shared" si="39"/>
        <v>5.5599999999999997E-2</v>
      </c>
      <c r="X54">
        <f t="shared" si="39"/>
        <v>0.44529999999999997</v>
      </c>
      <c r="Y54">
        <f t="shared" si="39"/>
        <v>9.4100000000000003E-2</v>
      </c>
      <c r="AA54">
        <f t="shared" si="40"/>
        <v>8.3999999999999995E-3</v>
      </c>
      <c r="AB54">
        <f t="shared" si="40"/>
        <v>8.14E-2</v>
      </c>
      <c r="AC54">
        <f t="shared" si="40"/>
        <v>0.66779999999999995</v>
      </c>
      <c r="AD54">
        <f t="shared" si="40"/>
        <v>6.13E-2</v>
      </c>
      <c r="AE54">
        <f t="shared" si="40"/>
        <v>0.51190000000000002</v>
      </c>
      <c r="AG54">
        <f t="shared" si="43"/>
        <v>0.39960000000000001</v>
      </c>
      <c r="AH54">
        <f t="shared" si="43"/>
        <v>6.5600000000000006E-2</v>
      </c>
      <c r="AI54">
        <f t="shared" si="43"/>
        <v>2.5999999999999999E-3</v>
      </c>
      <c r="AJ54">
        <f t="shared" si="43"/>
        <v>8.6999999999999994E-2</v>
      </c>
      <c r="AK54">
        <f t="shared" si="43"/>
        <v>5.1999999999999998E-3</v>
      </c>
      <c r="AM54">
        <f t="shared" si="42"/>
        <v>0.63660000000000005</v>
      </c>
      <c r="AN54">
        <f t="shared" si="42"/>
        <v>3.7900000000000045E-2</v>
      </c>
      <c r="AO54">
        <f t="shared" si="42"/>
        <v>0.83910000000000007</v>
      </c>
      <c r="AP54">
        <f t="shared" si="42"/>
        <v>6.1499999999999999E-2</v>
      </c>
      <c r="AQ54">
        <f t="shared" si="42"/>
        <v>0.7339</v>
      </c>
      <c r="AS54">
        <f t="shared" si="18"/>
        <v>2.9899999999999999E-2</v>
      </c>
      <c r="AT54">
        <f t="shared" si="19"/>
        <v>6.1600000000000002E-2</v>
      </c>
      <c r="AU54">
        <f t="shared" si="20"/>
        <v>0.60599999999999998</v>
      </c>
      <c r="AV54">
        <f t="shared" si="21"/>
        <v>7.4000000000000003E-3</v>
      </c>
      <c r="AW54">
        <f t="shared" si="22"/>
        <v>0.50639999999999996</v>
      </c>
      <c r="AY54">
        <f t="shared" si="23"/>
        <v>3.39E-2</v>
      </c>
      <c r="AZ54">
        <f t="shared" si="24"/>
        <v>2.35E-2</v>
      </c>
      <c r="BA54">
        <f t="shared" si="25"/>
        <v>0.57669999999999999</v>
      </c>
      <c r="BB54">
        <f t="shared" si="26"/>
        <v>5.62E-2</v>
      </c>
      <c r="BC54">
        <f t="shared" si="27"/>
        <v>0.48559999999999998</v>
      </c>
      <c r="BE54">
        <f t="shared" si="28"/>
        <v>6.0999999999999999E-2</v>
      </c>
      <c r="BF54">
        <f t="shared" si="29"/>
        <v>8.6E-3</v>
      </c>
      <c r="BG54">
        <f t="shared" si="30"/>
        <v>0.52769999999999995</v>
      </c>
      <c r="BH54">
        <f t="shared" si="31"/>
        <v>1.1599999999999999E-2</v>
      </c>
      <c r="BI54">
        <f t="shared" si="32"/>
        <v>0.33929999999999999</v>
      </c>
      <c r="BK54">
        <f t="shared" si="33"/>
        <v>7.1199999999999999E-2</v>
      </c>
      <c r="BL54">
        <f t="shared" si="34"/>
        <v>2.2800000000000001E-2</v>
      </c>
      <c r="BM54">
        <f t="shared" si="35"/>
        <v>0.53059999999999996</v>
      </c>
      <c r="BN54">
        <f t="shared" si="36"/>
        <v>6.2399999999999997E-2</v>
      </c>
      <c r="BO54">
        <f t="shared" si="37"/>
        <v>4.4000000000000003E-3</v>
      </c>
    </row>
    <row r="55" spans="1:67" x14ac:dyDescent="0.25">
      <c r="A55">
        <v>49</v>
      </c>
      <c r="B55">
        <v>0.18</v>
      </c>
      <c r="C55">
        <v>0.34</v>
      </c>
      <c r="D55">
        <v>0.71</v>
      </c>
      <c r="E55">
        <v>0.71</v>
      </c>
      <c r="F55">
        <v>0.9</v>
      </c>
      <c r="G55" t="s">
        <v>20</v>
      </c>
      <c r="H55">
        <f t="shared" si="7"/>
        <v>0.75690000000000002</v>
      </c>
      <c r="I55">
        <f t="shared" si="8"/>
        <v>0.73240000000000005</v>
      </c>
      <c r="J55">
        <f t="shared" si="9"/>
        <v>0.61309999999999998</v>
      </c>
      <c r="K55">
        <f t="shared" si="10"/>
        <v>0.33600000000000002</v>
      </c>
      <c r="L55">
        <f t="shared" si="11"/>
        <v>0.33600000000000002</v>
      </c>
      <c r="M55" t="str">
        <f t="shared" si="12"/>
        <v>High</v>
      </c>
      <c r="N55">
        <f t="shared" si="38"/>
        <v>1</v>
      </c>
      <c r="O55">
        <f t="shared" si="13"/>
        <v>0.18179999999999999</v>
      </c>
      <c r="P55">
        <f t="shared" si="14"/>
        <v>0.37780000000000002</v>
      </c>
      <c r="Q55">
        <f t="shared" si="15"/>
        <v>0.74739999999999995</v>
      </c>
      <c r="R55">
        <f t="shared" si="16"/>
        <v>0.71719999999999995</v>
      </c>
      <c r="S55">
        <f t="shared" si="17"/>
        <v>0.9677</v>
      </c>
      <c r="U55">
        <f>ROUND((1-O55)/(1+O55),4)</f>
        <v>0.69230000000000003</v>
      </c>
      <c r="V55">
        <f>ROUND((1-P55)/(1+P55),4)</f>
        <v>0.4516</v>
      </c>
      <c r="W55">
        <f>ROUND((1-Q55)/(1+Q55),4)</f>
        <v>0.14460000000000001</v>
      </c>
      <c r="X55">
        <f>ROUND((1-R55)/(1+R55),4)</f>
        <v>0.16470000000000001</v>
      </c>
      <c r="Y55">
        <f>ROUND((1-S55)/(1+S55),4)</f>
        <v>1.6400000000000001E-2</v>
      </c>
      <c r="AA55">
        <f>ROUND((3+O55*2+O55^2-U55-2*U55^2)*EXP(2*O55-2*U55-2)/6,4)</f>
        <v>1.4200000000000001E-2</v>
      </c>
      <c r="AB55">
        <f>ROUND((3+P55*2+P55^2-V55-2*V55^2)*EXP(2*P55-2*V55-2)/6,4)</f>
        <v>5.91E-2</v>
      </c>
      <c r="AC55">
        <f>ROUND((3+Q55*2+Q55^2-W55-2*W55^2)*EXP(2*Q55-2*W55-2)/6,4)</f>
        <v>0.36649999999999999</v>
      </c>
      <c r="AD55">
        <f>ROUND((3+R55*2+R55^2-X55-2*X55^2)*EXP(2*R55-2*X55-2)/6,4)</f>
        <v>0.3221</v>
      </c>
      <c r="AE55">
        <f>ROUND((3+S55*2+S55^2-Y55-2*Y55^2)*EXP(2*S55-2*Y55-2)/6,4)</f>
        <v>0.88529999999999998</v>
      </c>
      <c r="AG55">
        <f t="shared" si="43"/>
        <v>0.28899999999999998</v>
      </c>
      <c r="AH55">
        <f t="shared" si="43"/>
        <v>0.09</v>
      </c>
      <c r="AI55">
        <f t="shared" si="43"/>
        <v>9.7999999999999997E-3</v>
      </c>
      <c r="AJ55">
        <f t="shared" si="43"/>
        <v>1.2E-2</v>
      </c>
      <c r="AK55">
        <f t="shared" si="43"/>
        <v>5.9999999999999995E-4</v>
      </c>
      <c r="AM55">
        <f>ABS(O55-U55)</f>
        <v>0.51050000000000006</v>
      </c>
      <c r="AN55">
        <f>ABS(P55-V55)</f>
        <v>7.3799999999999977E-2</v>
      </c>
      <c r="AO55">
        <f>ABS(Q55-W55)</f>
        <v>0.6028</v>
      </c>
      <c r="AP55">
        <f>ABS(R55-X55)</f>
        <v>0.55249999999999999</v>
      </c>
      <c r="AQ55">
        <f>ABS(S55-Y55)</f>
        <v>0.95130000000000003</v>
      </c>
      <c r="AS55">
        <f t="shared" si="18"/>
        <v>2.41E-2</v>
      </c>
      <c r="AT55">
        <f t="shared" si="19"/>
        <v>3.9300000000000002E-2</v>
      </c>
      <c r="AU55">
        <f t="shared" si="20"/>
        <v>0.30470000000000003</v>
      </c>
      <c r="AV55">
        <f t="shared" si="21"/>
        <v>0.26819999999999999</v>
      </c>
      <c r="AW55">
        <f t="shared" si="22"/>
        <v>0.87980000000000003</v>
      </c>
      <c r="AY55">
        <f t="shared" si="23"/>
        <v>2.81E-2</v>
      </c>
      <c r="AZ55">
        <f t="shared" si="24"/>
        <v>1.1999999999999999E-3</v>
      </c>
      <c r="BA55">
        <f t="shared" si="25"/>
        <v>0.27539999999999998</v>
      </c>
      <c r="BB55">
        <f t="shared" si="26"/>
        <v>0.2046</v>
      </c>
      <c r="BC55">
        <f t="shared" si="27"/>
        <v>0.85899999999999999</v>
      </c>
      <c r="BE55">
        <f t="shared" si="28"/>
        <v>5.5199999999999999E-2</v>
      </c>
      <c r="BF55">
        <f t="shared" si="29"/>
        <v>1.37E-2</v>
      </c>
      <c r="BG55">
        <f t="shared" si="30"/>
        <v>0.22639999999999999</v>
      </c>
      <c r="BH55">
        <f t="shared" si="31"/>
        <v>0.27239999999999998</v>
      </c>
      <c r="BI55">
        <f t="shared" si="32"/>
        <v>0.7127</v>
      </c>
      <c r="BK55">
        <f t="shared" si="33"/>
        <v>6.54E-2</v>
      </c>
      <c r="BL55">
        <f t="shared" si="34"/>
        <v>4.5100000000000001E-2</v>
      </c>
      <c r="BM55">
        <f t="shared" si="35"/>
        <v>0.2293</v>
      </c>
      <c r="BN55">
        <f t="shared" si="36"/>
        <v>0.19839999999999999</v>
      </c>
      <c r="BO55">
        <f t="shared" si="37"/>
        <v>0.36899999999999999</v>
      </c>
    </row>
    <row r="57" spans="1:67" x14ac:dyDescent="0.25">
      <c r="A57" t="s">
        <v>49</v>
      </c>
      <c r="B57">
        <v>0</v>
      </c>
      <c r="C57">
        <v>0</v>
      </c>
      <c r="D57">
        <v>0</v>
      </c>
      <c r="E57">
        <v>0</v>
      </c>
      <c r="F57">
        <v>0</v>
      </c>
    </row>
    <row r="58" spans="1:67" x14ac:dyDescent="0.25">
      <c r="A58" t="s">
        <v>50</v>
      </c>
      <c r="B58">
        <v>0.99</v>
      </c>
      <c r="C58">
        <v>0.9</v>
      </c>
      <c r="D58">
        <v>0.95</v>
      </c>
      <c r="E58">
        <v>0.99</v>
      </c>
      <c r="F58">
        <v>0.93</v>
      </c>
    </row>
    <row r="60" spans="1:67" x14ac:dyDescent="0.25">
      <c r="M60" t="s">
        <v>92</v>
      </c>
      <c r="N60">
        <f>ROUND(SUM(N3:N55)/53,4)</f>
        <v>0.88680000000000003</v>
      </c>
      <c r="AA60" t="s">
        <v>95</v>
      </c>
    </row>
    <row r="61" spans="1:67" x14ac:dyDescent="0.25">
      <c r="A61" t="s">
        <v>43</v>
      </c>
      <c r="B61">
        <v>0.30599999999999999</v>
      </c>
      <c r="C61">
        <v>0.19800000000000001</v>
      </c>
      <c r="D61">
        <v>0.36599999999999999</v>
      </c>
      <c r="E61">
        <v>0.35899999999999999</v>
      </c>
      <c r="F61">
        <v>9.0999999999999998E-2</v>
      </c>
      <c r="O61">
        <f t="shared" ref="O61:O64" si="44">ROUND((B61-B$57)/(B$58-B$57),4)</f>
        <v>0.30909999999999999</v>
      </c>
      <c r="P61">
        <f t="shared" ref="P61:P64" si="45">ROUND((C61-C$57)/(C$58-C$57),4)</f>
        <v>0.22</v>
      </c>
      <c r="Q61">
        <f t="shared" ref="Q61:Q64" si="46">ROUND((D61-D$57)/(D$58-D$57),4)</f>
        <v>0.38529999999999998</v>
      </c>
      <c r="R61">
        <f t="shared" ref="R61:R64" si="47">ROUND((E61-E$57)/(E$58-E$57),4)</f>
        <v>0.36259999999999998</v>
      </c>
      <c r="S61">
        <f t="shared" ref="S61:S64" si="48">ROUND((F61-F$57)/(F$58-F$57),4)</f>
        <v>9.7799999999999998E-2</v>
      </c>
      <c r="U61">
        <f>ROUND((1-O61)/(1+O61),4)</f>
        <v>0.52780000000000005</v>
      </c>
      <c r="V61">
        <f t="shared" ref="V61:Y64" si="49">ROUND((1-P61)/(1+P61),4)</f>
        <v>0.63929999999999998</v>
      </c>
      <c r="W61">
        <f t="shared" si="49"/>
        <v>0.44369999999999998</v>
      </c>
      <c r="X61">
        <f t="shared" si="49"/>
        <v>0.46779999999999999</v>
      </c>
      <c r="Y61">
        <f t="shared" si="49"/>
        <v>0.82179999999999997</v>
      </c>
      <c r="AA61">
        <f>ROUND((3+O61*2+O61^2-U61-2*U61^2)*EXP(2*O61-2*U61-2)/6,4)</f>
        <v>3.8300000000000001E-2</v>
      </c>
      <c r="AB61">
        <f t="shared" ref="AB61:AE64" si="50">ROUND((3+P61*2+P61^2-V61-2*V61^2)*EXP(2*P61-2*V61-2)/6,4)</f>
        <v>1.9800000000000002E-2</v>
      </c>
      <c r="AC61">
        <f t="shared" si="50"/>
        <v>6.1800000000000001E-2</v>
      </c>
      <c r="AD61">
        <f t="shared" si="50"/>
        <v>5.3900000000000003E-2</v>
      </c>
      <c r="AE61">
        <f t="shared" si="50"/>
        <v>5.4999999999999997E-3</v>
      </c>
    </row>
    <row r="62" spans="1:67" x14ac:dyDescent="0.25">
      <c r="A62" t="s">
        <v>48</v>
      </c>
      <c r="B62">
        <v>0.32100000000000001</v>
      </c>
      <c r="C62">
        <v>0.33700000000000002</v>
      </c>
      <c r="D62">
        <v>0.43099999999999999</v>
      </c>
      <c r="E62">
        <v>0.497</v>
      </c>
      <c r="F62">
        <v>0.23799999999999999</v>
      </c>
      <c r="O62">
        <f t="shared" si="44"/>
        <v>0.32419999999999999</v>
      </c>
      <c r="P62">
        <f t="shared" si="45"/>
        <v>0.37440000000000001</v>
      </c>
      <c r="Q62">
        <f t="shared" si="46"/>
        <v>0.45369999999999999</v>
      </c>
      <c r="R62">
        <f t="shared" si="47"/>
        <v>0.502</v>
      </c>
      <c r="S62">
        <f t="shared" si="48"/>
        <v>0.25590000000000002</v>
      </c>
      <c r="U62">
        <f t="shared" ref="U62:U64" si="51">ROUND((1-O62)/(1+O62),4)</f>
        <v>0.51029999999999998</v>
      </c>
      <c r="V62">
        <f t="shared" si="49"/>
        <v>0.45519999999999999</v>
      </c>
      <c r="W62">
        <f t="shared" si="49"/>
        <v>0.37580000000000002</v>
      </c>
      <c r="X62">
        <f t="shared" si="49"/>
        <v>0.33160000000000001</v>
      </c>
      <c r="Y62">
        <f t="shared" si="49"/>
        <v>0.59250000000000003</v>
      </c>
      <c r="AA62">
        <f t="shared" ref="AA62:AA64" si="52">ROUND((3+O62*2+O62^2-U62-2*U62^2)*EXP(2*O62-2*U62-2)/6,4)</f>
        <v>4.2299999999999997E-2</v>
      </c>
      <c r="AB62">
        <f t="shared" si="50"/>
        <v>5.79E-2</v>
      </c>
      <c r="AC62">
        <f t="shared" si="50"/>
        <v>9.11E-2</v>
      </c>
      <c r="AD62">
        <f t="shared" si="50"/>
        <v>0.11749999999999999</v>
      </c>
      <c r="AE62">
        <f t="shared" si="50"/>
        <v>2.63E-2</v>
      </c>
    </row>
    <row r="63" spans="1:67" x14ac:dyDescent="0.25">
      <c r="A63" t="s">
        <v>44</v>
      </c>
      <c r="B63">
        <v>0.40100000000000002</v>
      </c>
      <c r="C63">
        <v>0.372</v>
      </c>
      <c r="D63">
        <v>0.51</v>
      </c>
      <c r="E63">
        <v>0.34599999999999997</v>
      </c>
      <c r="F63">
        <v>0.53900000000000003</v>
      </c>
      <c r="O63">
        <f t="shared" si="44"/>
        <v>0.40510000000000002</v>
      </c>
      <c r="P63">
        <f t="shared" si="45"/>
        <v>0.4133</v>
      </c>
      <c r="Q63">
        <f t="shared" si="46"/>
        <v>0.53680000000000005</v>
      </c>
      <c r="R63">
        <f t="shared" si="47"/>
        <v>0.34949999999999998</v>
      </c>
      <c r="S63">
        <f t="shared" si="48"/>
        <v>0.5796</v>
      </c>
      <c r="U63">
        <f t="shared" si="51"/>
        <v>0.4234</v>
      </c>
      <c r="V63">
        <f t="shared" si="49"/>
        <v>0.41510000000000002</v>
      </c>
      <c r="W63">
        <f t="shared" si="49"/>
        <v>0.3014</v>
      </c>
      <c r="X63">
        <f t="shared" si="49"/>
        <v>0.48199999999999998</v>
      </c>
      <c r="Y63">
        <f t="shared" si="49"/>
        <v>0.2661</v>
      </c>
      <c r="AA63">
        <f t="shared" si="52"/>
        <v>6.9400000000000003E-2</v>
      </c>
      <c r="AB63">
        <f t="shared" si="50"/>
        <v>7.2800000000000004E-2</v>
      </c>
      <c r="AC63">
        <f t="shared" si="50"/>
        <v>0.1401</v>
      </c>
      <c r="AD63">
        <f t="shared" si="50"/>
        <v>4.9700000000000001E-2</v>
      </c>
      <c r="AE63">
        <f t="shared" si="50"/>
        <v>0.1726</v>
      </c>
    </row>
    <row r="64" spans="1:67" x14ac:dyDescent="0.25">
      <c r="A64" t="s">
        <v>45</v>
      </c>
      <c r="B64">
        <v>0.42499999999999999</v>
      </c>
      <c r="C64">
        <v>0.43099999999999999</v>
      </c>
      <c r="D64">
        <v>0.50600000000000001</v>
      </c>
      <c r="E64">
        <v>0.50700000000000001</v>
      </c>
      <c r="F64">
        <v>0.77200000000000002</v>
      </c>
      <c r="O64">
        <f t="shared" si="44"/>
        <v>0.42930000000000001</v>
      </c>
      <c r="P64">
        <f t="shared" si="45"/>
        <v>0.47889999999999999</v>
      </c>
      <c r="Q64">
        <f t="shared" si="46"/>
        <v>0.53259999999999996</v>
      </c>
      <c r="R64">
        <f t="shared" si="47"/>
        <v>0.5121</v>
      </c>
      <c r="S64">
        <f t="shared" si="48"/>
        <v>0.83009999999999995</v>
      </c>
      <c r="U64">
        <f t="shared" si="51"/>
        <v>0.39929999999999999</v>
      </c>
      <c r="V64">
        <f t="shared" si="49"/>
        <v>0.35239999999999999</v>
      </c>
      <c r="W64">
        <f t="shared" si="49"/>
        <v>0.30499999999999999</v>
      </c>
      <c r="X64">
        <f t="shared" si="49"/>
        <v>0.32269999999999999</v>
      </c>
      <c r="Y64">
        <f t="shared" si="49"/>
        <v>9.2799999999999994E-2</v>
      </c>
      <c r="AA64">
        <f t="shared" si="52"/>
        <v>7.9600000000000004E-2</v>
      </c>
      <c r="AB64">
        <f t="shared" si="50"/>
        <v>0.1042</v>
      </c>
      <c r="AC64">
        <f t="shared" si="50"/>
        <v>0.13719999999999999</v>
      </c>
      <c r="AD64">
        <f t="shared" si="50"/>
        <v>0.1237</v>
      </c>
      <c r="AE64">
        <f t="shared" si="50"/>
        <v>0.51629999999999998</v>
      </c>
    </row>
    <row r="66" spans="1:14" ht="15.75" thickBot="1" x14ac:dyDescent="0.3"/>
    <row r="67" spans="1:14" ht="38.25" thickBot="1" x14ac:dyDescent="0.3">
      <c r="A67" s="56"/>
      <c r="B67" s="57" t="s">
        <v>111</v>
      </c>
      <c r="C67" s="57" t="s">
        <v>112</v>
      </c>
      <c r="I67" s="60" t="s">
        <v>108</v>
      </c>
      <c r="J67" s="60"/>
      <c r="K67" s="60"/>
      <c r="L67" s="60"/>
    </row>
    <row r="68" spans="1:14" ht="38.25" thickBot="1" x14ac:dyDescent="0.3">
      <c r="A68" s="58" t="s">
        <v>113</v>
      </c>
      <c r="B68" s="59" t="s">
        <v>114</v>
      </c>
      <c r="C68" s="59" t="s">
        <v>115</v>
      </c>
      <c r="I68" s="60"/>
      <c r="J68" s="61" t="s">
        <v>123</v>
      </c>
      <c r="K68" s="61" t="s">
        <v>124</v>
      </c>
      <c r="L68" s="60"/>
      <c r="M68" t="s">
        <v>119</v>
      </c>
      <c r="N68" t="s">
        <v>120</v>
      </c>
    </row>
    <row r="69" spans="1:14" ht="38.25" thickBot="1" x14ac:dyDescent="0.3">
      <c r="A69" s="58" t="s">
        <v>116</v>
      </c>
      <c r="B69" s="59" t="s">
        <v>117</v>
      </c>
      <c r="C69" s="59" t="s">
        <v>118</v>
      </c>
      <c r="I69" s="60" t="s">
        <v>109</v>
      </c>
      <c r="J69" s="60">
        <v>12</v>
      </c>
      <c r="K69" s="60">
        <v>0</v>
      </c>
      <c r="L69" s="60"/>
      <c r="M69">
        <f>(J69+K70)/(J69+K69+J70+K70)</f>
        <v>0.98113207547169812</v>
      </c>
      <c r="N69">
        <f>J69/(J69+J70)</f>
        <v>0.92307692307692313</v>
      </c>
    </row>
    <row r="70" spans="1:14" x14ac:dyDescent="0.25">
      <c r="I70" s="60" t="s">
        <v>110</v>
      </c>
      <c r="J70" s="60">
        <v>1</v>
      </c>
      <c r="K70" s="60">
        <v>40</v>
      </c>
      <c r="L70" s="60"/>
    </row>
    <row r="72" spans="1:14" x14ac:dyDescent="0.25">
      <c r="J72" t="s">
        <v>121</v>
      </c>
      <c r="M72">
        <f>J69/(J69+K69)</f>
        <v>1</v>
      </c>
    </row>
    <row r="73" spans="1:14" x14ac:dyDescent="0.25">
      <c r="J73" t="s">
        <v>122</v>
      </c>
      <c r="M73">
        <f>2*J69/(2*J69+J70+K69)</f>
        <v>0.96</v>
      </c>
    </row>
    <row r="74" spans="1:14" x14ac:dyDescent="0.25">
      <c r="J74" t="s">
        <v>125</v>
      </c>
      <c r="M74">
        <f>K70/(K70+K69)</f>
        <v>1</v>
      </c>
    </row>
    <row r="75" spans="1:14" x14ac:dyDescent="0.25">
      <c r="J75" t="s">
        <v>126</v>
      </c>
      <c r="M75">
        <f>(J69*K70-J70*K69)/SQRT((J69+K69)*(K69+K70)*(K70+J70)*(J70+J69))</f>
        <v>0.94897990062085302</v>
      </c>
    </row>
    <row r="76" spans="1:14" x14ac:dyDescent="0.25">
      <c r="J76" t="s">
        <v>127</v>
      </c>
      <c r="M76">
        <f>J69/SQRT((J69+J70)*(J69+K69))</f>
        <v>0.96076892283052273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2"/>
  <sheetViews>
    <sheetView topLeftCell="G145" workbookViewId="0">
      <selection activeCell="Q146" sqref="Q146"/>
    </sheetView>
  </sheetViews>
  <sheetFormatPr defaultRowHeight="15" x14ac:dyDescent="0.25"/>
  <cols>
    <col min="1" max="6" width="9.140625" style="1"/>
    <col min="7" max="7" width="12.140625" style="1" customWidth="1"/>
    <col min="8" max="11" width="9.140625" style="1"/>
    <col min="12" max="12" width="9.140625" style="40"/>
    <col min="13" max="14" width="9.140625" style="39"/>
    <col min="15" max="16" width="9.140625" style="1"/>
    <col min="17" max="17" width="71.28515625" style="1" customWidth="1"/>
    <col min="18" max="16384" width="9.140625" style="1"/>
  </cols>
  <sheetData>
    <row r="1" spans="2:17" ht="15.75" x14ac:dyDescent="0.25">
      <c r="B1" s="38">
        <f>Training_Data!B2</f>
        <v>1E-4</v>
      </c>
      <c r="C1" s="38">
        <f>Training_Data!C2</f>
        <v>2E-3</v>
      </c>
      <c r="D1" s="38">
        <f>Training_Data!D2</f>
        <v>5.9400000000000001E-2</v>
      </c>
      <c r="E1" s="38">
        <f>Training_Data!E2</f>
        <v>1.55E-2</v>
      </c>
      <c r="F1" s="38">
        <f>Training_Data!F2</f>
        <v>0.92300000000000004</v>
      </c>
      <c r="H1" s="1" t="s">
        <v>39</v>
      </c>
      <c r="I1" s="1" t="s">
        <v>40</v>
      </c>
      <c r="J1" s="1" t="s">
        <v>41</v>
      </c>
      <c r="K1" s="1" t="s">
        <v>38</v>
      </c>
      <c r="M1" s="39" t="s">
        <v>42</v>
      </c>
      <c r="N1" s="39">
        <f>N149</f>
        <v>0.84827586206896555</v>
      </c>
      <c r="P1" s="39">
        <f>P149</f>
        <v>0.9517241379310345</v>
      </c>
    </row>
    <row r="2" spans="2:17" ht="16.5" thickBot="1" x14ac:dyDescent="0.3">
      <c r="B2" s="33" t="s">
        <v>7</v>
      </c>
      <c r="C2" s="33" t="s">
        <v>8</v>
      </c>
      <c r="D2" s="33" t="s">
        <v>9</v>
      </c>
      <c r="E2" s="33" t="s">
        <v>10</v>
      </c>
      <c r="F2" s="33" t="s">
        <v>11</v>
      </c>
      <c r="G2" s="33" t="s">
        <v>12</v>
      </c>
      <c r="N2" s="39" t="s">
        <v>46</v>
      </c>
      <c r="Q2" s="12" t="s">
        <v>6</v>
      </c>
    </row>
    <row r="3" spans="2:17" ht="16.5" thickBot="1" x14ac:dyDescent="0.3">
      <c r="B3" s="13">
        <v>0</v>
      </c>
      <c r="C3" s="14">
        <v>0.1</v>
      </c>
      <c r="D3" s="14">
        <v>0.5</v>
      </c>
      <c r="E3" s="15">
        <v>0.26</v>
      </c>
      <c r="F3" s="14">
        <v>0.05</v>
      </c>
      <c r="G3" s="14" t="s">
        <v>23</v>
      </c>
      <c r="H3" s="1">
        <f>ROUND(B$1*ABS(B3-B$1149)+C$1*ABS(C3-C$149)+D$1*ABS(D3-D$149)+E$1*ABS(E3-E$149)+F$1*ABS(F3-F$149),4)</f>
        <v>4.7500000000000001E-2</v>
      </c>
      <c r="I3" s="1">
        <f>ROUND(B$1*ABS(B3-B$150)+C$1*ABS(C3-C$150)+D$1*ABS(D3-D$150)+E$1*ABS(E3-E$150)+F$1*ABS(F3-F$150),4)</f>
        <v>0.18179999999999999</v>
      </c>
      <c r="J3" s="1">
        <f>ROUND(B$1*ABS(B3-B$151)+C$1*ABS(C3-C$151)+D$1*ABS(D3-D$151)+E$1*ABS(E3-E$151)+F$1*ABS(F3-F$151),4)</f>
        <v>0.45390000000000003</v>
      </c>
      <c r="K3" s="1">
        <f>ROUND(B$1*ABS(B3-B$152)+C$1*ABS(C3-C$152)+D$1*ABS(D3-D$152)+E$1*ABS(E3-E$152)+F$1*ABS(F3-F$152),4)</f>
        <v>0.67130000000000001</v>
      </c>
      <c r="L3" s="40">
        <f>MIN(H3:K3)</f>
        <v>4.7500000000000001E-2</v>
      </c>
      <c r="M3" s="39" t="str">
        <f>IF(L3=H3,"Very Low",IF(L3=I3,"Low",IF(L3=J3,"Middle","High")))</f>
        <v>Very Low</v>
      </c>
      <c r="N3" s="39">
        <f>IF(M3=G3,1,0)</f>
        <v>1</v>
      </c>
      <c r="O3" s="1" t="str">
        <f>IF(OR(F3&gt;=0.68,AND(F3&gt;=0.4,E3&gt;=0.87)),"High",IF(OR(AND(F3&gt;=0.4,E3&lt;0.87),AND(F3&lt;0.4,E3&gt;=0.78)),"Middle",IF(OR(AND(F3&lt;0.13,E3&lt;0.64),AND(F3&lt;=0.4,E3&lt;=0.1)),"Very Low","Low")))</f>
        <v>Very Low</v>
      </c>
      <c r="P3" s="1">
        <f>IF(O3=G3,1,0)</f>
        <v>1</v>
      </c>
      <c r="Q3" s="10" t="s">
        <v>19</v>
      </c>
    </row>
    <row r="4" spans="2:17" ht="16.5" thickBot="1" x14ac:dyDescent="0.3">
      <c r="B4" s="13">
        <v>0.05</v>
      </c>
      <c r="C4" s="14">
        <v>0.05</v>
      </c>
      <c r="D4" s="14">
        <v>0.55000000000000004</v>
      </c>
      <c r="E4" s="16">
        <v>0.6</v>
      </c>
      <c r="F4" s="14">
        <v>0.14000000000000001</v>
      </c>
      <c r="G4" s="14" t="s">
        <v>21</v>
      </c>
      <c r="H4" s="1">
        <f t="shared" ref="H4:H67" si="0">ROUND(B$1*ABS(B4-B$1149)+C$1*ABS(C4-C$149)+D$1*ABS(D4-D$149)+E$1*ABS(E4-E$149)+F$1*ABS(F4-F$149),4)</f>
        <v>6.0199999999999997E-2</v>
      </c>
      <c r="I4" s="1">
        <f t="shared" ref="I4:I67" si="1">ROUND(B$1*ABS(B4-B$150)+C$1*ABS(C4-C$150)+D$1*ABS(D4-D$150)+E$1*ABS(E4-E$150)+F$1*ABS(F4-F$150),4)</f>
        <v>9.9699999999999997E-2</v>
      </c>
      <c r="J4" s="1">
        <f t="shared" ref="J4:J67" si="2">ROUND(B$1*ABS(B4-B$151)+C$1*ABS(C4-C$151)+D$1*ABS(D4-D$151)+E$1*ABS(E4-E$151)+F$1*ABS(F4-F$151),4)</f>
        <v>0.37530000000000002</v>
      </c>
      <c r="K4" s="1">
        <f t="shared" ref="K4:K67" si="3">ROUND(B$1*ABS(B4-B$152)+C$1*ABS(C4-C$152)+D$1*ABS(D4-D$152)+E$1*ABS(E4-E$152)+F$1*ABS(F4-F$152),4)</f>
        <v>0.58819999999999995</v>
      </c>
      <c r="L4" s="40">
        <f t="shared" ref="L4:L67" si="4">MIN(H4:K4)</f>
        <v>6.0199999999999997E-2</v>
      </c>
      <c r="M4" s="39" t="str">
        <f t="shared" ref="M4:M67" si="5">IF(L4=H4,"Very Low",IF(L4=I4,"Low",IF(L4=J4,"Middle","High")))</f>
        <v>Very Low</v>
      </c>
      <c r="N4" s="39">
        <f t="shared" ref="N4:N67" si="6">IF(M4=G4,1,0)</f>
        <v>0</v>
      </c>
      <c r="O4" s="1" t="str">
        <f t="shared" ref="O4:O67" si="7">IF(OR(F4&gt;=0.68,AND(F4&gt;=0.4,E4&gt;=0.87)),"High",IF(OR(AND(F4&gt;=0.4,E4&lt;0.87),AND(F4&lt;0.4,E4&gt;=0.78)),"Middle",IF(OR(AND(F4&lt;0.13,E4&lt;0.64),AND(F4&lt;=0.4,E4&lt;=0.1)),"Very Low","Low")))</f>
        <v>Low</v>
      </c>
      <c r="P4" s="1">
        <f t="shared" ref="P4:P67" si="8">IF(O4=G4,1,0)</f>
        <v>1</v>
      </c>
      <c r="Q4" s="10" t="s">
        <v>18</v>
      </c>
    </row>
    <row r="5" spans="2:17" ht="16.5" thickBot="1" x14ac:dyDescent="0.3">
      <c r="B5" s="17">
        <v>0.08</v>
      </c>
      <c r="C5" s="18">
        <v>0.18</v>
      </c>
      <c r="D5" s="14">
        <v>0.63</v>
      </c>
      <c r="E5" s="16">
        <v>0.6</v>
      </c>
      <c r="F5" s="19">
        <v>0.85</v>
      </c>
      <c r="G5" s="14" t="s">
        <v>20</v>
      </c>
      <c r="H5" s="1">
        <f t="shared" si="0"/>
        <v>0.72</v>
      </c>
      <c r="I5" s="1">
        <f t="shared" si="1"/>
        <v>0.5786</v>
      </c>
      <c r="J5" s="1">
        <f t="shared" si="2"/>
        <v>0.29849999999999999</v>
      </c>
      <c r="K5" s="1">
        <f t="shared" si="3"/>
        <v>8.1299999999999997E-2</v>
      </c>
      <c r="L5" s="40">
        <f t="shared" si="4"/>
        <v>8.1299999999999997E-2</v>
      </c>
      <c r="M5" s="39" t="str">
        <f t="shared" si="5"/>
        <v>High</v>
      </c>
      <c r="N5" s="39">
        <f t="shared" si="6"/>
        <v>1</v>
      </c>
      <c r="O5" s="1" t="str">
        <f t="shared" si="7"/>
        <v>High</v>
      </c>
      <c r="P5" s="1">
        <f t="shared" si="8"/>
        <v>1</v>
      </c>
      <c r="Q5" s="11" t="s">
        <v>17</v>
      </c>
    </row>
    <row r="6" spans="2:17" ht="16.5" thickBot="1" x14ac:dyDescent="0.3">
      <c r="B6" s="17">
        <v>0.2</v>
      </c>
      <c r="C6" s="18">
        <v>0.2</v>
      </c>
      <c r="D6" s="14">
        <v>0.68</v>
      </c>
      <c r="E6" s="19">
        <v>0.67</v>
      </c>
      <c r="F6" s="19">
        <v>0.85</v>
      </c>
      <c r="G6" s="14" t="s">
        <v>20</v>
      </c>
      <c r="H6" s="1">
        <f t="shared" si="0"/>
        <v>0.72409999999999997</v>
      </c>
      <c r="I6" s="1">
        <f t="shared" si="1"/>
        <v>0.58260000000000001</v>
      </c>
      <c r="J6" s="1">
        <f t="shared" si="2"/>
        <v>0.30249999999999999</v>
      </c>
      <c r="K6" s="1">
        <f t="shared" si="3"/>
        <v>8.5300000000000001E-2</v>
      </c>
      <c r="L6" s="40">
        <f t="shared" si="4"/>
        <v>8.5300000000000001E-2</v>
      </c>
      <c r="M6" s="39" t="str">
        <f t="shared" si="5"/>
        <v>High</v>
      </c>
      <c r="N6" s="39">
        <f t="shared" si="6"/>
        <v>1</v>
      </c>
      <c r="O6" s="1" t="str">
        <f t="shared" si="7"/>
        <v>High</v>
      </c>
      <c r="P6" s="1">
        <f t="shared" si="8"/>
        <v>1</v>
      </c>
      <c r="Q6" s="10" t="s">
        <v>14</v>
      </c>
    </row>
    <row r="7" spans="2:17" ht="16.5" thickBot="1" x14ac:dyDescent="0.3">
      <c r="B7" s="17">
        <v>0.22</v>
      </c>
      <c r="C7" s="18">
        <v>0.22</v>
      </c>
      <c r="D7" s="20">
        <v>0.9</v>
      </c>
      <c r="E7" s="15">
        <v>0.3</v>
      </c>
      <c r="F7" s="19">
        <v>0.9</v>
      </c>
      <c r="G7" s="21" t="s">
        <v>20</v>
      </c>
      <c r="H7" s="1">
        <f t="shared" si="0"/>
        <v>0.77939999999999998</v>
      </c>
      <c r="I7" s="1">
        <f t="shared" si="1"/>
        <v>0.64219999999999999</v>
      </c>
      <c r="J7" s="1">
        <f t="shared" si="2"/>
        <v>0.3574</v>
      </c>
      <c r="K7" s="1">
        <f t="shared" si="3"/>
        <v>0.1452</v>
      </c>
      <c r="L7" s="40">
        <f t="shared" si="4"/>
        <v>0.1452</v>
      </c>
      <c r="M7" s="39" t="str">
        <f t="shared" si="5"/>
        <v>High</v>
      </c>
      <c r="N7" s="39">
        <f t="shared" si="6"/>
        <v>1</v>
      </c>
      <c r="O7" s="1" t="str">
        <f t="shared" si="7"/>
        <v>High</v>
      </c>
      <c r="P7" s="1">
        <f t="shared" si="8"/>
        <v>1</v>
      </c>
      <c r="Q7" s="10" t="s">
        <v>15</v>
      </c>
    </row>
    <row r="8" spans="2:17" ht="16.5" thickBot="1" x14ac:dyDescent="0.3">
      <c r="B8" s="17">
        <v>0.14000000000000001</v>
      </c>
      <c r="C8" s="18">
        <v>0.14000000000000001</v>
      </c>
      <c r="D8" s="20">
        <v>0.7</v>
      </c>
      <c r="E8" s="16">
        <v>0.5</v>
      </c>
      <c r="F8" s="16">
        <v>0.3</v>
      </c>
      <c r="G8" s="21" t="s">
        <v>21</v>
      </c>
      <c r="H8" s="1">
        <f t="shared" si="0"/>
        <v>0.21510000000000001</v>
      </c>
      <c r="I8" s="1">
        <f t="shared" si="1"/>
        <v>7.3700000000000002E-2</v>
      </c>
      <c r="J8" s="1">
        <f t="shared" si="2"/>
        <v>0.23480000000000001</v>
      </c>
      <c r="K8" s="1">
        <f t="shared" si="3"/>
        <v>0.44790000000000002</v>
      </c>
      <c r="L8" s="40">
        <f t="shared" si="4"/>
        <v>7.3700000000000002E-2</v>
      </c>
      <c r="M8" s="39" t="str">
        <f t="shared" si="5"/>
        <v>Low</v>
      </c>
      <c r="N8" s="39">
        <f t="shared" si="6"/>
        <v>1</v>
      </c>
      <c r="O8" s="1" t="str">
        <f t="shared" si="7"/>
        <v>Low</v>
      </c>
      <c r="P8" s="1">
        <f t="shared" si="8"/>
        <v>1</v>
      </c>
      <c r="Q8" s="9" t="s">
        <v>16</v>
      </c>
    </row>
    <row r="9" spans="2:17" ht="16.5" thickBot="1" x14ac:dyDescent="0.3">
      <c r="B9" s="17">
        <v>0.16</v>
      </c>
      <c r="C9" s="18">
        <v>0.16</v>
      </c>
      <c r="D9" s="20">
        <v>0.8</v>
      </c>
      <c r="E9" s="16">
        <v>0.5</v>
      </c>
      <c r="F9" s="15">
        <v>0.5</v>
      </c>
      <c r="G9" s="21" t="s">
        <v>24</v>
      </c>
      <c r="H9" s="1">
        <f t="shared" si="0"/>
        <v>0.40560000000000002</v>
      </c>
      <c r="I9" s="1">
        <f t="shared" si="1"/>
        <v>0.26419999999999999</v>
      </c>
      <c r="J9" s="1">
        <f t="shared" si="2"/>
        <v>5.6099999999999997E-2</v>
      </c>
      <c r="K9" s="1">
        <f t="shared" si="3"/>
        <v>0.26919999999999999</v>
      </c>
      <c r="L9" s="40">
        <f t="shared" si="4"/>
        <v>5.6099999999999997E-2</v>
      </c>
      <c r="M9" s="39" t="str">
        <f t="shared" si="5"/>
        <v>Middle</v>
      </c>
      <c r="N9" s="39">
        <f t="shared" si="6"/>
        <v>1</v>
      </c>
      <c r="O9" s="1" t="str">
        <f t="shared" si="7"/>
        <v>Middle</v>
      </c>
      <c r="P9" s="1">
        <f t="shared" si="8"/>
        <v>1</v>
      </c>
    </row>
    <row r="10" spans="2:17" ht="16.5" thickBot="1" x14ac:dyDescent="0.3">
      <c r="B10" s="17">
        <v>0.12</v>
      </c>
      <c r="C10" s="18">
        <v>0.12</v>
      </c>
      <c r="D10" s="20">
        <v>0.75</v>
      </c>
      <c r="E10" s="19">
        <v>0.68</v>
      </c>
      <c r="F10" s="14">
        <v>0.15</v>
      </c>
      <c r="G10" s="21" t="s">
        <v>21</v>
      </c>
      <c r="H10" s="1">
        <f t="shared" si="0"/>
        <v>8.2400000000000001E-2</v>
      </c>
      <c r="I10" s="1">
        <f t="shared" si="1"/>
        <v>0.10349999999999999</v>
      </c>
      <c r="J10" s="1">
        <f t="shared" si="2"/>
        <v>0.379</v>
      </c>
      <c r="K10" s="1">
        <f t="shared" si="3"/>
        <v>0.59189999999999998</v>
      </c>
      <c r="L10" s="40">
        <f t="shared" si="4"/>
        <v>8.2400000000000001E-2</v>
      </c>
      <c r="M10" s="39" t="str">
        <f t="shared" si="5"/>
        <v>Very Low</v>
      </c>
      <c r="N10" s="39">
        <f t="shared" si="6"/>
        <v>0</v>
      </c>
      <c r="O10" s="1" t="str">
        <f t="shared" si="7"/>
        <v>Low</v>
      </c>
      <c r="P10" s="1">
        <f t="shared" si="8"/>
        <v>1</v>
      </c>
    </row>
    <row r="11" spans="2:17" ht="16.5" thickBot="1" x14ac:dyDescent="0.3">
      <c r="B11" s="17">
        <v>0.2</v>
      </c>
      <c r="C11" s="18">
        <v>0.2</v>
      </c>
      <c r="D11" s="20">
        <v>0.88</v>
      </c>
      <c r="E11" s="19">
        <v>0.77</v>
      </c>
      <c r="F11" s="19">
        <v>0.8</v>
      </c>
      <c r="G11" s="21" t="s">
        <v>20</v>
      </c>
      <c r="H11" s="1">
        <f t="shared" si="0"/>
        <v>0.69130000000000003</v>
      </c>
      <c r="I11" s="1">
        <f t="shared" si="1"/>
        <v>0.54990000000000006</v>
      </c>
      <c r="J11" s="1">
        <f t="shared" si="2"/>
        <v>0.26979999999999998</v>
      </c>
      <c r="K11" s="1">
        <f t="shared" si="3"/>
        <v>5.2600000000000001E-2</v>
      </c>
      <c r="L11" s="40">
        <f t="shared" si="4"/>
        <v>5.2600000000000001E-2</v>
      </c>
      <c r="M11" s="39" t="str">
        <f t="shared" si="5"/>
        <v>High</v>
      </c>
      <c r="N11" s="39">
        <f t="shared" si="6"/>
        <v>1</v>
      </c>
      <c r="O11" s="1" t="str">
        <f t="shared" si="7"/>
        <v>High</v>
      </c>
      <c r="P11" s="1">
        <f t="shared" si="8"/>
        <v>1</v>
      </c>
    </row>
    <row r="12" spans="2:17" ht="16.5" thickBot="1" x14ac:dyDescent="0.3">
      <c r="B12" s="17">
        <v>0.16</v>
      </c>
      <c r="C12" s="18">
        <v>0.25</v>
      </c>
      <c r="D12" s="20">
        <v>0.01</v>
      </c>
      <c r="E12" s="14">
        <v>0.1</v>
      </c>
      <c r="F12" s="14">
        <v>7.0000000000000007E-2</v>
      </c>
      <c r="G12" s="21" t="s">
        <v>23</v>
      </c>
      <c r="H12" s="1">
        <f t="shared" si="0"/>
        <v>4.4699999999999997E-2</v>
      </c>
      <c r="I12" s="1">
        <f t="shared" si="1"/>
        <v>0.18640000000000001</v>
      </c>
      <c r="J12" s="1">
        <f t="shared" si="2"/>
        <v>0.4667</v>
      </c>
      <c r="K12" s="1">
        <f t="shared" si="3"/>
        <v>0.68410000000000004</v>
      </c>
      <c r="L12" s="40">
        <f t="shared" si="4"/>
        <v>4.4699999999999997E-2</v>
      </c>
      <c r="M12" s="39" t="str">
        <f t="shared" si="5"/>
        <v>Very Low</v>
      </c>
      <c r="N12" s="39">
        <f t="shared" si="6"/>
        <v>1</v>
      </c>
      <c r="O12" s="1" t="str">
        <f t="shared" si="7"/>
        <v>Very Low</v>
      </c>
      <c r="P12" s="1">
        <f t="shared" si="8"/>
        <v>1</v>
      </c>
    </row>
    <row r="13" spans="2:17" ht="16.5" thickBot="1" x14ac:dyDescent="0.3">
      <c r="B13" s="17">
        <v>0.11</v>
      </c>
      <c r="C13" s="18">
        <v>0.28999999999999998</v>
      </c>
      <c r="D13" s="20">
        <v>0.2</v>
      </c>
      <c r="E13" s="14">
        <v>0.05</v>
      </c>
      <c r="F13" s="19">
        <v>0.66</v>
      </c>
      <c r="G13" s="21" t="s">
        <v>24</v>
      </c>
      <c r="H13" s="1">
        <f t="shared" si="0"/>
        <v>0.54</v>
      </c>
      <c r="I13" s="1">
        <f t="shared" si="1"/>
        <v>0.4103</v>
      </c>
      <c r="J13" s="1">
        <f t="shared" si="2"/>
        <v>0.13489999999999999</v>
      </c>
      <c r="K13" s="1">
        <f t="shared" si="3"/>
        <v>0.12889999999999999</v>
      </c>
      <c r="L13" s="40">
        <f t="shared" si="4"/>
        <v>0.12889999999999999</v>
      </c>
      <c r="M13" s="39" t="str">
        <f t="shared" si="5"/>
        <v>High</v>
      </c>
      <c r="N13" s="39">
        <f t="shared" si="6"/>
        <v>0</v>
      </c>
      <c r="O13" s="1" t="str">
        <f t="shared" si="7"/>
        <v>Middle</v>
      </c>
      <c r="P13" s="1">
        <f t="shared" si="8"/>
        <v>1</v>
      </c>
    </row>
    <row r="14" spans="2:17" ht="18.75" customHeight="1" thickBot="1" x14ac:dyDescent="0.3">
      <c r="B14" s="17">
        <v>0.18</v>
      </c>
      <c r="C14" s="18">
        <v>0.26</v>
      </c>
      <c r="D14" s="20">
        <v>0.05</v>
      </c>
      <c r="E14" s="16">
        <v>0.4</v>
      </c>
      <c r="F14" s="14">
        <v>0.04</v>
      </c>
      <c r="G14" s="21" t="s">
        <v>23</v>
      </c>
      <c r="H14" s="1">
        <f t="shared" si="0"/>
        <v>6.6600000000000006E-2</v>
      </c>
      <c r="I14" s="1">
        <f t="shared" si="1"/>
        <v>0.20710000000000001</v>
      </c>
      <c r="J14" s="1">
        <f t="shared" si="2"/>
        <v>0.48899999999999999</v>
      </c>
      <c r="K14" s="1">
        <f t="shared" si="3"/>
        <v>0.70469999999999999</v>
      </c>
      <c r="L14" s="40">
        <f t="shared" si="4"/>
        <v>6.6600000000000006E-2</v>
      </c>
      <c r="M14" s="39" t="str">
        <f t="shared" si="5"/>
        <v>Very Low</v>
      </c>
      <c r="N14" s="39">
        <f t="shared" si="6"/>
        <v>1</v>
      </c>
      <c r="O14" s="1" t="str">
        <f t="shared" si="7"/>
        <v>Very Low</v>
      </c>
      <c r="P14" s="1">
        <f t="shared" si="8"/>
        <v>1</v>
      </c>
    </row>
    <row r="15" spans="2:17" ht="16.5" thickBot="1" x14ac:dyDescent="0.3">
      <c r="B15" s="17">
        <v>0.21</v>
      </c>
      <c r="C15" s="18">
        <v>0.32</v>
      </c>
      <c r="D15" s="20">
        <v>0.25</v>
      </c>
      <c r="E15" s="16">
        <v>0.5</v>
      </c>
      <c r="F15" s="19">
        <v>0.8</v>
      </c>
      <c r="G15" s="21" t="s">
        <v>20</v>
      </c>
      <c r="H15" s="1">
        <f t="shared" si="0"/>
        <v>0.66369999999999996</v>
      </c>
      <c r="I15" s="1">
        <f t="shared" si="1"/>
        <v>0.52959999999999996</v>
      </c>
      <c r="J15" s="1">
        <f t="shared" si="2"/>
        <v>0.25890000000000002</v>
      </c>
      <c r="K15" s="1">
        <f t="shared" si="3"/>
        <v>4.1399999999999999E-2</v>
      </c>
      <c r="L15" s="40">
        <f t="shared" si="4"/>
        <v>4.1399999999999999E-2</v>
      </c>
      <c r="M15" s="39" t="str">
        <f t="shared" si="5"/>
        <v>High</v>
      </c>
      <c r="N15" s="39">
        <f t="shared" si="6"/>
        <v>1</v>
      </c>
      <c r="O15" s="1" t="str">
        <f t="shared" si="7"/>
        <v>High</v>
      </c>
      <c r="P15" s="1">
        <f t="shared" si="8"/>
        <v>1</v>
      </c>
    </row>
    <row r="16" spans="2:17" ht="16.5" thickBot="1" x14ac:dyDescent="0.3">
      <c r="B16" s="17">
        <v>0.13</v>
      </c>
      <c r="C16" s="18">
        <v>0.28000000000000003</v>
      </c>
      <c r="D16" s="20">
        <v>0.18</v>
      </c>
      <c r="E16" s="19">
        <v>0.75</v>
      </c>
      <c r="F16" s="16">
        <v>0.32</v>
      </c>
      <c r="G16" s="21" t="s">
        <v>24</v>
      </c>
      <c r="H16" s="1">
        <f t="shared" si="0"/>
        <v>0.22869999999999999</v>
      </c>
      <c r="I16" s="1">
        <f t="shared" si="1"/>
        <v>9.4700000000000006E-2</v>
      </c>
      <c r="J16" s="1">
        <f t="shared" si="2"/>
        <v>0.22819999999999999</v>
      </c>
      <c r="K16" s="1">
        <f t="shared" si="3"/>
        <v>0.44069999999999998</v>
      </c>
      <c r="L16" s="40">
        <f t="shared" si="4"/>
        <v>9.4700000000000006E-2</v>
      </c>
      <c r="M16" s="39" t="str">
        <f t="shared" si="5"/>
        <v>Low</v>
      </c>
      <c r="N16" s="39">
        <f t="shared" si="6"/>
        <v>0</v>
      </c>
      <c r="O16" s="1" t="str">
        <f t="shared" si="7"/>
        <v>Low</v>
      </c>
      <c r="P16" s="1">
        <f t="shared" si="8"/>
        <v>0</v>
      </c>
    </row>
    <row r="17" spans="2:16" ht="16.5" thickBot="1" x14ac:dyDescent="0.3">
      <c r="B17" s="17">
        <v>0.23</v>
      </c>
      <c r="C17" s="18">
        <v>0.28999999999999998</v>
      </c>
      <c r="D17" s="20">
        <v>0.45</v>
      </c>
      <c r="E17" s="14">
        <v>0.18</v>
      </c>
      <c r="F17" s="19">
        <v>0.88</v>
      </c>
      <c r="G17" s="21" t="s">
        <v>20</v>
      </c>
      <c r="H17" s="1">
        <f t="shared" si="0"/>
        <v>0.73619999999999997</v>
      </c>
      <c r="I17" s="1">
        <f t="shared" si="1"/>
        <v>0.59870000000000001</v>
      </c>
      <c r="J17" s="1">
        <f t="shared" si="2"/>
        <v>0.3211</v>
      </c>
      <c r="K17" s="1">
        <f t="shared" si="3"/>
        <v>0.1084</v>
      </c>
      <c r="L17" s="40">
        <f t="shared" si="4"/>
        <v>0.1084</v>
      </c>
      <c r="M17" s="39" t="str">
        <f t="shared" si="5"/>
        <v>High</v>
      </c>
      <c r="N17" s="39">
        <f t="shared" si="6"/>
        <v>1</v>
      </c>
      <c r="O17" s="1" t="str">
        <f t="shared" si="7"/>
        <v>High</v>
      </c>
      <c r="P17" s="1">
        <f t="shared" si="8"/>
        <v>1</v>
      </c>
    </row>
    <row r="18" spans="2:16" ht="21.75" customHeight="1" thickBot="1" x14ac:dyDescent="0.3">
      <c r="B18" s="17">
        <v>0.1</v>
      </c>
      <c r="C18" s="18">
        <v>0.27</v>
      </c>
      <c r="D18" s="20">
        <v>0.35</v>
      </c>
      <c r="E18" s="16">
        <v>0.45</v>
      </c>
      <c r="F18" s="14">
        <v>0.05</v>
      </c>
      <c r="G18" s="21" t="s">
        <v>23</v>
      </c>
      <c r="H18" s="1">
        <f t="shared" si="0"/>
        <v>4.0399999999999998E-2</v>
      </c>
      <c r="I18" s="1">
        <f t="shared" si="1"/>
        <v>0.1792</v>
      </c>
      <c r="J18" s="1">
        <f t="shared" si="2"/>
        <v>0.4627</v>
      </c>
      <c r="K18" s="1">
        <f t="shared" si="3"/>
        <v>0.67689999999999995</v>
      </c>
      <c r="L18" s="40">
        <f t="shared" si="4"/>
        <v>4.0399999999999998E-2</v>
      </c>
      <c r="M18" s="39" t="str">
        <f t="shared" si="5"/>
        <v>Very Low</v>
      </c>
      <c r="N18" s="39">
        <f t="shared" si="6"/>
        <v>1</v>
      </c>
      <c r="O18" s="1" t="str">
        <f t="shared" si="7"/>
        <v>Very Low</v>
      </c>
      <c r="P18" s="1">
        <f t="shared" si="8"/>
        <v>1</v>
      </c>
    </row>
    <row r="19" spans="2:16" ht="16.5" thickBot="1" x14ac:dyDescent="0.3">
      <c r="B19" s="17">
        <v>0.22</v>
      </c>
      <c r="C19" s="18">
        <v>0.31</v>
      </c>
      <c r="D19" s="20">
        <v>0.42</v>
      </c>
      <c r="E19" s="19">
        <v>0.88</v>
      </c>
      <c r="F19" s="19">
        <v>0.8</v>
      </c>
      <c r="G19" s="21" t="s">
        <v>20</v>
      </c>
      <c r="H19" s="1">
        <f t="shared" si="0"/>
        <v>0.66590000000000005</v>
      </c>
      <c r="I19" s="1">
        <f t="shared" si="1"/>
        <v>0.52539999999999998</v>
      </c>
      <c r="J19" s="1">
        <f t="shared" si="2"/>
        <v>0.25469999999999998</v>
      </c>
      <c r="K19" s="1">
        <f t="shared" si="3"/>
        <v>3.6999999999999998E-2</v>
      </c>
      <c r="L19" s="40">
        <f t="shared" si="4"/>
        <v>3.6999999999999998E-2</v>
      </c>
      <c r="M19" s="39" t="str">
        <f t="shared" si="5"/>
        <v>High</v>
      </c>
      <c r="N19" s="39">
        <f t="shared" si="6"/>
        <v>1</v>
      </c>
      <c r="O19" s="1" t="str">
        <f t="shared" si="7"/>
        <v>High</v>
      </c>
      <c r="P19" s="1">
        <f t="shared" si="8"/>
        <v>1</v>
      </c>
    </row>
    <row r="20" spans="2:16" ht="19.5" customHeight="1" thickBot="1" x14ac:dyDescent="0.3">
      <c r="B20" s="13">
        <v>0</v>
      </c>
      <c r="C20" s="18">
        <v>0.25</v>
      </c>
      <c r="D20" s="14">
        <v>0.5</v>
      </c>
      <c r="E20" s="14">
        <v>0.09</v>
      </c>
      <c r="F20" s="14">
        <v>7.0000000000000007E-2</v>
      </c>
      <c r="G20" s="21" t="s">
        <v>23</v>
      </c>
      <c r="H20" s="1">
        <f t="shared" si="0"/>
        <v>3.1600000000000003E-2</v>
      </c>
      <c r="I20" s="1">
        <f t="shared" si="1"/>
        <v>0.16569999999999999</v>
      </c>
      <c r="J20" s="1">
        <f t="shared" si="2"/>
        <v>0.43769999999999998</v>
      </c>
      <c r="K20" s="1">
        <f t="shared" si="3"/>
        <v>0.6552</v>
      </c>
      <c r="L20" s="40">
        <f t="shared" si="4"/>
        <v>3.1600000000000003E-2</v>
      </c>
      <c r="M20" s="39" t="str">
        <f t="shared" si="5"/>
        <v>Very Low</v>
      </c>
      <c r="N20" s="39">
        <f t="shared" si="6"/>
        <v>1</v>
      </c>
      <c r="O20" s="1" t="str">
        <f t="shared" si="7"/>
        <v>Very Low</v>
      </c>
      <c r="P20" s="1">
        <f t="shared" si="8"/>
        <v>1</v>
      </c>
    </row>
    <row r="21" spans="2:16" ht="16.5" thickBot="1" x14ac:dyDescent="0.3">
      <c r="B21" s="13">
        <v>0.05</v>
      </c>
      <c r="C21" s="18">
        <v>0.28999999999999998</v>
      </c>
      <c r="D21" s="14">
        <v>0.57999999999999996</v>
      </c>
      <c r="E21" s="14">
        <v>0.14000000000000001</v>
      </c>
      <c r="F21" s="16">
        <v>0.32</v>
      </c>
      <c r="G21" s="21" t="s">
        <v>21</v>
      </c>
      <c r="H21" s="1">
        <f t="shared" si="0"/>
        <v>0.22770000000000001</v>
      </c>
      <c r="I21" s="1">
        <f t="shared" si="1"/>
        <v>9.0200000000000002E-2</v>
      </c>
      <c r="J21" s="1">
        <f t="shared" si="2"/>
        <v>0.2097</v>
      </c>
      <c r="K21" s="1">
        <f t="shared" si="3"/>
        <v>0.42759999999999998</v>
      </c>
      <c r="L21" s="40">
        <f t="shared" si="4"/>
        <v>9.0200000000000002E-2</v>
      </c>
      <c r="M21" s="39" t="str">
        <f t="shared" si="5"/>
        <v>Low</v>
      </c>
      <c r="N21" s="39">
        <f t="shared" si="6"/>
        <v>1</v>
      </c>
      <c r="O21" s="1" t="str">
        <f t="shared" si="7"/>
        <v>Low</v>
      </c>
      <c r="P21" s="1">
        <f t="shared" si="8"/>
        <v>1</v>
      </c>
    </row>
    <row r="22" spans="2:16" ht="16.5" thickBot="1" x14ac:dyDescent="0.3">
      <c r="B22" s="17">
        <v>0.1</v>
      </c>
      <c r="C22" s="18">
        <v>0.3</v>
      </c>
      <c r="D22" s="14">
        <v>0.57999999999999996</v>
      </c>
      <c r="E22" s="15">
        <v>0.28000000000000003</v>
      </c>
      <c r="F22" s="15">
        <v>0.55000000000000004</v>
      </c>
      <c r="G22" s="21" t="s">
        <v>24</v>
      </c>
      <c r="H22" s="1">
        <f t="shared" si="0"/>
        <v>0.43780000000000002</v>
      </c>
      <c r="I22" s="1">
        <f t="shared" si="1"/>
        <v>0.30030000000000001</v>
      </c>
      <c r="J22" s="1">
        <f t="shared" si="2"/>
        <v>1.55E-2</v>
      </c>
      <c r="K22" s="1">
        <f t="shared" si="3"/>
        <v>0.21310000000000001</v>
      </c>
      <c r="L22" s="40">
        <f t="shared" si="4"/>
        <v>1.55E-2</v>
      </c>
      <c r="M22" s="39" t="str">
        <f t="shared" si="5"/>
        <v>Middle</v>
      </c>
      <c r="N22" s="39">
        <f t="shared" si="6"/>
        <v>1</v>
      </c>
      <c r="O22" s="1" t="str">
        <f t="shared" si="7"/>
        <v>Middle</v>
      </c>
      <c r="P22" s="1">
        <f t="shared" si="8"/>
        <v>1</v>
      </c>
    </row>
    <row r="23" spans="2:16" ht="16.5" thickBot="1" x14ac:dyDescent="0.3">
      <c r="B23" s="17">
        <v>0.2</v>
      </c>
      <c r="C23" s="18">
        <v>0.32</v>
      </c>
      <c r="D23" s="14">
        <v>0.65</v>
      </c>
      <c r="E23" s="15">
        <v>0.31</v>
      </c>
      <c r="F23" s="19">
        <v>0.89</v>
      </c>
      <c r="G23" s="21" t="s">
        <v>20</v>
      </c>
      <c r="H23" s="1">
        <f t="shared" si="0"/>
        <v>0.75539999999999996</v>
      </c>
      <c r="I23" s="1">
        <f t="shared" si="1"/>
        <v>0.61770000000000003</v>
      </c>
      <c r="J23" s="1">
        <f t="shared" si="2"/>
        <v>0.33300000000000002</v>
      </c>
      <c r="K23" s="1">
        <f t="shared" si="3"/>
        <v>0.1208</v>
      </c>
      <c r="L23" s="40">
        <f t="shared" si="4"/>
        <v>0.1208</v>
      </c>
      <c r="M23" s="39" t="str">
        <f t="shared" si="5"/>
        <v>High</v>
      </c>
      <c r="N23" s="39">
        <f t="shared" si="6"/>
        <v>1</v>
      </c>
      <c r="O23" s="1" t="str">
        <f t="shared" si="7"/>
        <v>High</v>
      </c>
      <c r="P23" s="1">
        <f t="shared" si="8"/>
        <v>1</v>
      </c>
    </row>
    <row r="24" spans="2:16" ht="16.5" thickBot="1" x14ac:dyDescent="0.3">
      <c r="B24" s="17">
        <v>0.19</v>
      </c>
      <c r="C24" s="18">
        <v>0.28000000000000003</v>
      </c>
      <c r="D24" s="14">
        <v>0.56999999999999995</v>
      </c>
      <c r="E24" s="16">
        <v>0.57999999999999996</v>
      </c>
      <c r="F24" s="14">
        <v>0.17</v>
      </c>
      <c r="G24" s="21" t="s">
        <v>21</v>
      </c>
      <c r="H24" s="1">
        <f t="shared" si="0"/>
        <v>8.8599999999999998E-2</v>
      </c>
      <c r="I24" s="1">
        <f t="shared" si="1"/>
        <v>7.2400000000000006E-2</v>
      </c>
      <c r="J24" s="1">
        <f t="shared" si="2"/>
        <v>0.34799999999999998</v>
      </c>
      <c r="K24" s="1">
        <f t="shared" si="3"/>
        <v>0.56089999999999995</v>
      </c>
      <c r="L24" s="40">
        <f t="shared" si="4"/>
        <v>7.2400000000000006E-2</v>
      </c>
      <c r="M24" s="39" t="str">
        <f t="shared" si="5"/>
        <v>Low</v>
      </c>
      <c r="N24" s="39">
        <f t="shared" si="6"/>
        <v>1</v>
      </c>
      <c r="O24" s="1" t="str">
        <f t="shared" si="7"/>
        <v>Low</v>
      </c>
      <c r="P24" s="1">
        <f t="shared" si="8"/>
        <v>1</v>
      </c>
    </row>
    <row r="25" spans="2:16" ht="16.5" thickBot="1" x14ac:dyDescent="0.3">
      <c r="B25" s="17">
        <v>0.11</v>
      </c>
      <c r="C25" s="18">
        <v>0.26</v>
      </c>
      <c r="D25" s="14">
        <v>0.56000000000000005</v>
      </c>
      <c r="E25" s="19">
        <v>0.68</v>
      </c>
      <c r="F25" s="16">
        <v>0.27</v>
      </c>
      <c r="G25" s="21" t="s">
        <v>21</v>
      </c>
      <c r="H25" s="1">
        <f t="shared" si="0"/>
        <v>0.18190000000000001</v>
      </c>
      <c r="I25" s="1">
        <f t="shared" si="1"/>
        <v>4.02E-2</v>
      </c>
      <c r="J25" s="1">
        <f t="shared" si="2"/>
        <v>0.25669999999999998</v>
      </c>
      <c r="K25" s="1">
        <f t="shared" si="3"/>
        <v>0.46960000000000002</v>
      </c>
      <c r="L25" s="40">
        <f t="shared" si="4"/>
        <v>4.02E-2</v>
      </c>
      <c r="M25" s="39" t="str">
        <f t="shared" si="5"/>
        <v>Low</v>
      </c>
      <c r="N25" s="39">
        <f t="shared" si="6"/>
        <v>1</v>
      </c>
      <c r="O25" s="1" t="str">
        <f t="shared" si="7"/>
        <v>Low</v>
      </c>
      <c r="P25" s="1">
        <f t="shared" si="8"/>
        <v>1</v>
      </c>
    </row>
    <row r="26" spans="2:16" ht="16.5" thickBot="1" x14ac:dyDescent="0.3">
      <c r="B26" s="17">
        <v>0.12</v>
      </c>
      <c r="C26" s="18">
        <v>0.28000000000000003</v>
      </c>
      <c r="D26" s="20">
        <v>0.7</v>
      </c>
      <c r="E26" s="14">
        <v>0.16</v>
      </c>
      <c r="F26" s="16">
        <v>0.32</v>
      </c>
      <c r="G26" s="21" t="s">
        <v>21</v>
      </c>
      <c r="H26" s="1">
        <f t="shared" si="0"/>
        <v>0.23449999999999999</v>
      </c>
      <c r="I26" s="1">
        <f t="shared" si="1"/>
        <v>9.7000000000000003E-2</v>
      </c>
      <c r="J26" s="1">
        <f t="shared" si="2"/>
        <v>0.2165</v>
      </c>
      <c r="K26" s="1">
        <f t="shared" si="3"/>
        <v>0.43440000000000001</v>
      </c>
      <c r="L26" s="40">
        <f t="shared" si="4"/>
        <v>9.7000000000000003E-2</v>
      </c>
      <c r="M26" s="39" t="str">
        <f t="shared" si="5"/>
        <v>Low</v>
      </c>
      <c r="N26" s="39">
        <f t="shared" si="6"/>
        <v>1</v>
      </c>
      <c r="O26" s="1" t="str">
        <f t="shared" si="7"/>
        <v>Low</v>
      </c>
      <c r="P26" s="1">
        <f t="shared" si="8"/>
        <v>1</v>
      </c>
    </row>
    <row r="27" spans="2:16" ht="16.5" thickBot="1" x14ac:dyDescent="0.3">
      <c r="B27" s="17">
        <v>0.18</v>
      </c>
      <c r="C27" s="18">
        <v>0.28999999999999998</v>
      </c>
      <c r="D27" s="20">
        <v>0.78</v>
      </c>
      <c r="E27" s="14">
        <v>0.15</v>
      </c>
      <c r="F27" s="15">
        <v>0.61</v>
      </c>
      <c r="G27" s="21" t="s">
        <v>24</v>
      </c>
      <c r="H27" s="1">
        <f t="shared" si="0"/>
        <v>0.5071</v>
      </c>
      <c r="I27" s="1">
        <f t="shared" si="1"/>
        <v>0.36959999999999998</v>
      </c>
      <c r="J27" s="1">
        <f t="shared" si="2"/>
        <v>8.48E-2</v>
      </c>
      <c r="K27" s="1">
        <f t="shared" si="3"/>
        <v>0.1716</v>
      </c>
      <c r="L27" s="40">
        <f t="shared" si="4"/>
        <v>8.48E-2</v>
      </c>
      <c r="M27" s="39" t="str">
        <f t="shared" si="5"/>
        <v>Middle</v>
      </c>
      <c r="N27" s="39">
        <f t="shared" si="6"/>
        <v>1</v>
      </c>
      <c r="O27" s="1" t="str">
        <f t="shared" si="7"/>
        <v>Middle</v>
      </c>
      <c r="P27" s="1">
        <f t="shared" si="8"/>
        <v>1</v>
      </c>
    </row>
    <row r="28" spans="2:16" ht="16.5" thickBot="1" x14ac:dyDescent="0.3">
      <c r="B28" s="17">
        <v>0.2</v>
      </c>
      <c r="C28" s="18">
        <v>0.25</v>
      </c>
      <c r="D28" s="20">
        <v>0.7</v>
      </c>
      <c r="E28" s="15">
        <v>0.25</v>
      </c>
      <c r="F28" s="14">
        <v>0.03</v>
      </c>
      <c r="G28" s="21" t="s">
        <v>23</v>
      </c>
      <c r="H28" s="1">
        <f t="shared" si="0"/>
        <v>7.8E-2</v>
      </c>
      <c r="I28" s="1">
        <f t="shared" si="1"/>
        <v>0.21199999999999999</v>
      </c>
      <c r="J28" s="1">
        <f t="shared" si="2"/>
        <v>0.48280000000000001</v>
      </c>
      <c r="K28" s="1">
        <f t="shared" si="3"/>
        <v>0.70079999999999998</v>
      </c>
      <c r="L28" s="40">
        <f t="shared" si="4"/>
        <v>7.8E-2</v>
      </c>
      <c r="M28" s="39" t="str">
        <f t="shared" si="5"/>
        <v>Very Low</v>
      </c>
      <c r="N28" s="39">
        <f t="shared" si="6"/>
        <v>1</v>
      </c>
      <c r="O28" s="1" t="str">
        <f t="shared" si="7"/>
        <v>Very Low</v>
      </c>
      <c r="P28" s="1">
        <f t="shared" si="8"/>
        <v>1</v>
      </c>
    </row>
    <row r="29" spans="2:16" ht="16.5" thickBot="1" x14ac:dyDescent="0.3">
      <c r="B29" s="17">
        <v>0.16</v>
      </c>
      <c r="C29" s="18">
        <v>0.28000000000000003</v>
      </c>
      <c r="D29" s="20">
        <v>0.72</v>
      </c>
      <c r="E29" s="15">
        <v>0.27</v>
      </c>
      <c r="F29" s="16">
        <v>0.32</v>
      </c>
      <c r="G29" s="21" t="s">
        <v>21</v>
      </c>
      <c r="H29" s="1">
        <f t="shared" si="0"/>
        <v>0.23400000000000001</v>
      </c>
      <c r="I29" s="1">
        <f t="shared" si="1"/>
        <v>9.6500000000000002E-2</v>
      </c>
      <c r="J29" s="1">
        <f t="shared" si="2"/>
        <v>0.216</v>
      </c>
      <c r="K29" s="1">
        <f t="shared" si="3"/>
        <v>0.43390000000000001</v>
      </c>
      <c r="L29" s="40">
        <f t="shared" si="4"/>
        <v>9.6500000000000002E-2</v>
      </c>
      <c r="M29" s="39" t="str">
        <f t="shared" si="5"/>
        <v>Low</v>
      </c>
      <c r="N29" s="39">
        <f t="shared" si="6"/>
        <v>1</v>
      </c>
      <c r="O29" s="1" t="str">
        <f t="shared" si="7"/>
        <v>Low</v>
      </c>
      <c r="P29" s="1">
        <f t="shared" si="8"/>
        <v>1</v>
      </c>
    </row>
    <row r="30" spans="2:16" ht="16.5" thickBot="1" x14ac:dyDescent="0.3">
      <c r="B30" s="22">
        <v>0.11</v>
      </c>
      <c r="C30" s="23">
        <v>0.3</v>
      </c>
      <c r="D30" s="24">
        <v>0.79</v>
      </c>
      <c r="E30" s="25">
        <v>0.8</v>
      </c>
      <c r="F30" s="16">
        <v>0.32</v>
      </c>
      <c r="G30" s="21" t="s">
        <v>24</v>
      </c>
      <c r="H30" s="1">
        <f t="shared" si="0"/>
        <v>0.24360000000000001</v>
      </c>
      <c r="I30" s="1">
        <f t="shared" si="1"/>
        <v>0.1018</v>
      </c>
      <c r="J30" s="1">
        <f t="shared" si="2"/>
        <v>0.22600000000000001</v>
      </c>
      <c r="K30" s="1">
        <f t="shared" si="3"/>
        <v>0.43890000000000001</v>
      </c>
      <c r="L30" s="40">
        <f t="shared" si="4"/>
        <v>0.1018</v>
      </c>
      <c r="M30" s="39" t="str">
        <f t="shared" si="5"/>
        <v>Low</v>
      </c>
      <c r="N30" s="39">
        <f t="shared" si="6"/>
        <v>0</v>
      </c>
      <c r="O30" s="1" t="str">
        <f t="shared" si="7"/>
        <v>Middle</v>
      </c>
      <c r="P30" s="1">
        <f t="shared" si="8"/>
        <v>1</v>
      </c>
    </row>
    <row r="31" spans="2:16" ht="16.5" thickBot="1" x14ac:dyDescent="0.3">
      <c r="B31" s="22">
        <v>0.18</v>
      </c>
      <c r="C31" s="23">
        <v>0.31</v>
      </c>
      <c r="D31" s="24">
        <v>0.81</v>
      </c>
      <c r="E31" s="25">
        <v>0.7</v>
      </c>
      <c r="F31" s="15">
        <v>0.4</v>
      </c>
      <c r="G31" s="26" t="s">
        <v>24</v>
      </c>
      <c r="H31" s="1">
        <f t="shared" si="0"/>
        <v>0.31709999999999999</v>
      </c>
      <c r="I31" s="1">
        <f t="shared" si="1"/>
        <v>0.17530000000000001</v>
      </c>
      <c r="J31" s="1">
        <f t="shared" si="2"/>
        <v>0.15179999999999999</v>
      </c>
      <c r="K31" s="1">
        <f t="shared" si="3"/>
        <v>0.36470000000000002</v>
      </c>
      <c r="L31" s="40">
        <f t="shared" si="4"/>
        <v>0.15179999999999999</v>
      </c>
      <c r="M31" s="39" t="str">
        <f t="shared" si="5"/>
        <v>Middle</v>
      </c>
      <c r="N31" s="39">
        <f t="shared" si="6"/>
        <v>1</v>
      </c>
      <c r="O31" s="1" t="str">
        <f t="shared" si="7"/>
        <v>Middle</v>
      </c>
      <c r="P31" s="1">
        <f t="shared" si="8"/>
        <v>1</v>
      </c>
    </row>
    <row r="32" spans="2:16" ht="17.25" customHeight="1" thickBot="1" x14ac:dyDescent="0.3">
      <c r="B32" s="22">
        <v>0.1</v>
      </c>
      <c r="C32" s="27">
        <v>0.33</v>
      </c>
      <c r="D32" s="24">
        <v>0.02</v>
      </c>
      <c r="E32" s="27">
        <v>0</v>
      </c>
      <c r="F32" s="16">
        <v>0.25</v>
      </c>
      <c r="G32" s="21" t="s">
        <v>23</v>
      </c>
      <c r="H32" s="1">
        <f t="shared" si="0"/>
        <v>0.1731</v>
      </c>
      <c r="I32" s="1">
        <f t="shared" si="1"/>
        <v>4.3200000000000002E-2</v>
      </c>
      <c r="J32" s="1">
        <f t="shared" si="2"/>
        <v>0.30130000000000001</v>
      </c>
      <c r="K32" s="1">
        <f t="shared" si="3"/>
        <v>0.51880000000000004</v>
      </c>
      <c r="L32" s="40">
        <f t="shared" si="4"/>
        <v>4.3200000000000002E-2</v>
      </c>
      <c r="M32" s="39" t="str">
        <f t="shared" si="5"/>
        <v>Low</v>
      </c>
      <c r="N32" s="39">
        <f t="shared" si="6"/>
        <v>0</v>
      </c>
      <c r="O32" s="1" t="str">
        <f t="shared" si="7"/>
        <v>Very Low</v>
      </c>
      <c r="P32" s="1">
        <f t="shared" si="8"/>
        <v>1</v>
      </c>
    </row>
    <row r="33" spans="2:16" ht="16.5" thickBot="1" x14ac:dyDescent="0.3">
      <c r="B33" s="22">
        <v>0.18</v>
      </c>
      <c r="C33" s="27">
        <v>0.37</v>
      </c>
      <c r="D33" s="24">
        <v>0.11</v>
      </c>
      <c r="E33" s="28">
        <v>0.28000000000000003</v>
      </c>
      <c r="F33" s="16">
        <v>0.3</v>
      </c>
      <c r="G33" s="26" t="s">
        <v>21</v>
      </c>
      <c r="H33" s="1">
        <f t="shared" si="0"/>
        <v>0.2097</v>
      </c>
      <c r="I33" s="1">
        <f t="shared" si="1"/>
        <v>7.9699999999999993E-2</v>
      </c>
      <c r="J33" s="1">
        <f t="shared" si="2"/>
        <v>0.24540000000000001</v>
      </c>
      <c r="K33" s="1">
        <f t="shared" si="3"/>
        <v>0.46279999999999999</v>
      </c>
      <c r="L33" s="40">
        <f t="shared" si="4"/>
        <v>7.9699999999999993E-2</v>
      </c>
      <c r="M33" s="39" t="str">
        <f t="shared" si="5"/>
        <v>Low</v>
      </c>
      <c r="N33" s="39">
        <f t="shared" si="6"/>
        <v>1</v>
      </c>
      <c r="O33" s="1" t="str">
        <f t="shared" si="7"/>
        <v>Low</v>
      </c>
      <c r="P33" s="1">
        <f t="shared" si="8"/>
        <v>1</v>
      </c>
    </row>
    <row r="34" spans="2:16" ht="16.5" thickBot="1" x14ac:dyDescent="0.3">
      <c r="B34" s="22">
        <v>0.13</v>
      </c>
      <c r="C34" s="27">
        <v>0.4</v>
      </c>
      <c r="D34" s="24">
        <v>0.17</v>
      </c>
      <c r="E34" s="28">
        <v>0.25</v>
      </c>
      <c r="F34" s="15">
        <v>0.38</v>
      </c>
      <c r="G34" s="26" t="s">
        <v>21</v>
      </c>
      <c r="H34" s="1">
        <f t="shared" si="0"/>
        <v>0.28050000000000003</v>
      </c>
      <c r="I34" s="1">
        <f t="shared" si="1"/>
        <v>0.15049999999999999</v>
      </c>
      <c r="J34" s="1">
        <f t="shared" si="2"/>
        <v>0.16850000000000001</v>
      </c>
      <c r="K34" s="1">
        <f t="shared" si="3"/>
        <v>0.38579999999999998</v>
      </c>
      <c r="L34" s="40">
        <f t="shared" si="4"/>
        <v>0.15049999999999999</v>
      </c>
      <c r="M34" s="39" t="str">
        <f t="shared" si="5"/>
        <v>Low</v>
      </c>
      <c r="N34" s="39">
        <f t="shared" si="6"/>
        <v>1</v>
      </c>
      <c r="O34" s="1" t="str">
        <f t="shared" si="7"/>
        <v>Low</v>
      </c>
      <c r="P34" s="1">
        <f t="shared" si="8"/>
        <v>1</v>
      </c>
    </row>
    <row r="35" spans="2:16" ht="16.5" thickBot="1" x14ac:dyDescent="0.3">
      <c r="B35" s="22">
        <v>0.11</v>
      </c>
      <c r="C35" s="27">
        <v>0.42</v>
      </c>
      <c r="D35" s="23">
        <v>0.38</v>
      </c>
      <c r="E35" s="25">
        <v>0.82</v>
      </c>
      <c r="F35" s="16">
        <v>0.31</v>
      </c>
      <c r="G35" s="26" t="s">
        <v>24</v>
      </c>
      <c r="H35" s="1">
        <f t="shared" si="0"/>
        <v>0.21060000000000001</v>
      </c>
      <c r="I35" s="1">
        <f t="shared" si="1"/>
        <v>7.4700000000000003E-2</v>
      </c>
      <c r="J35" s="1">
        <f t="shared" si="2"/>
        <v>0.2266</v>
      </c>
      <c r="K35" s="1">
        <f t="shared" si="3"/>
        <v>0.43880000000000002</v>
      </c>
      <c r="L35" s="40">
        <f t="shared" si="4"/>
        <v>7.4700000000000003E-2</v>
      </c>
      <c r="M35" s="39" t="str">
        <f t="shared" si="5"/>
        <v>Low</v>
      </c>
      <c r="N35" s="39">
        <f t="shared" si="6"/>
        <v>0</v>
      </c>
      <c r="O35" s="1" t="str">
        <f t="shared" si="7"/>
        <v>Middle</v>
      </c>
      <c r="P35" s="1">
        <f t="shared" si="8"/>
        <v>1</v>
      </c>
    </row>
    <row r="36" spans="2:16" ht="16.5" thickBot="1" x14ac:dyDescent="0.3">
      <c r="B36" s="22">
        <v>0.22</v>
      </c>
      <c r="C36" s="27">
        <v>0.48</v>
      </c>
      <c r="D36" s="23">
        <v>0.47</v>
      </c>
      <c r="E36" s="25">
        <v>0.78</v>
      </c>
      <c r="F36" s="19">
        <v>0.81</v>
      </c>
      <c r="G36" s="26" t="s">
        <v>20</v>
      </c>
      <c r="H36" s="1">
        <f t="shared" si="0"/>
        <v>0.67689999999999995</v>
      </c>
      <c r="I36" s="1">
        <f t="shared" si="1"/>
        <v>0.53500000000000003</v>
      </c>
      <c r="J36" s="1">
        <f t="shared" si="2"/>
        <v>0.25950000000000001</v>
      </c>
      <c r="K36" s="1">
        <f t="shared" si="3"/>
        <v>4.1599999999999998E-2</v>
      </c>
      <c r="L36" s="40">
        <f t="shared" si="4"/>
        <v>4.1599999999999998E-2</v>
      </c>
      <c r="M36" s="39" t="str">
        <f t="shared" si="5"/>
        <v>High</v>
      </c>
      <c r="N36" s="39">
        <f t="shared" si="6"/>
        <v>1</v>
      </c>
      <c r="O36" s="1" t="str">
        <f t="shared" si="7"/>
        <v>High</v>
      </c>
      <c r="P36" s="1">
        <f t="shared" si="8"/>
        <v>1</v>
      </c>
    </row>
    <row r="37" spans="2:16" ht="16.5" thickBot="1" x14ac:dyDescent="0.3">
      <c r="B37" s="29">
        <v>0.14000000000000001</v>
      </c>
      <c r="C37" s="27">
        <v>0.38</v>
      </c>
      <c r="D37" s="27">
        <v>0.59</v>
      </c>
      <c r="E37" s="27">
        <v>0.11</v>
      </c>
      <c r="F37" s="16">
        <v>0.32</v>
      </c>
      <c r="G37" s="26" t="s">
        <v>21</v>
      </c>
      <c r="H37" s="1">
        <f t="shared" si="0"/>
        <v>0.22889999999999999</v>
      </c>
      <c r="I37" s="1">
        <f t="shared" si="1"/>
        <v>9.1200000000000003E-2</v>
      </c>
      <c r="J37" s="1">
        <f t="shared" si="2"/>
        <v>0.21060000000000001</v>
      </c>
      <c r="K37" s="1">
        <f t="shared" si="3"/>
        <v>0.42849999999999999</v>
      </c>
      <c r="L37" s="40">
        <f t="shared" si="4"/>
        <v>9.1200000000000003E-2</v>
      </c>
      <c r="M37" s="39" t="str">
        <f t="shared" si="5"/>
        <v>Low</v>
      </c>
      <c r="N37" s="39">
        <f t="shared" si="6"/>
        <v>1</v>
      </c>
      <c r="O37" s="1" t="str">
        <f t="shared" si="7"/>
        <v>Low</v>
      </c>
      <c r="P37" s="1">
        <f t="shared" si="8"/>
        <v>1</v>
      </c>
    </row>
    <row r="38" spans="2:16" ht="16.5" thickBot="1" x14ac:dyDescent="0.3">
      <c r="B38" s="29">
        <v>0.15</v>
      </c>
      <c r="C38" s="27">
        <v>0.42</v>
      </c>
      <c r="D38" s="27">
        <v>0.6</v>
      </c>
      <c r="E38" s="27">
        <v>0.15</v>
      </c>
      <c r="F38" s="15">
        <v>0.62</v>
      </c>
      <c r="G38" s="26" t="s">
        <v>24</v>
      </c>
      <c r="H38" s="1">
        <f t="shared" si="0"/>
        <v>0.50590000000000002</v>
      </c>
      <c r="I38" s="1">
        <f t="shared" si="1"/>
        <v>0.36820000000000003</v>
      </c>
      <c r="J38" s="1">
        <f t="shared" si="2"/>
        <v>8.3299999999999999E-2</v>
      </c>
      <c r="K38" s="1">
        <f t="shared" si="3"/>
        <v>0.1515</v>
      </c>
      <c r="L38" s="40">
        <f t="shared" si="4"/>
        <v>8.3299999999999999E-2</v>
      </c>
      <c r="M38" s="39" t="str">
        <f t="shared" si="5"/>
        <v>Middle</v>
      </c>
      <c r="N38" s="39">
        <f t="shared" si="6"/>
        <v>1</v>
      </c>
      <c r="O38" s="1" t="str">
        <f t="shared" si="7"/>
        <v>Middle</v>
      </c>
      <c r="P38" s="1">
        <f t="shared" si="8"/>
        <v>1</v>
      </c>
    </row>
    <row r="39" spans="2:16" ht="16.5" thickBot="1" x14ac:dyDescent="0.3">
      <c r="B39" s="22">
        <v>0.09</v>
      </c>
      <c r="C39" s="27">
        <v>0.38</v>
      </c>
      <c r="D39" s="27">
        <v>0.54</v>
      </c>
      <c r="E39" s="25">
        <v>0.69</v>
      </c>
      <c r="F39" s="14">
        <v>0.21</v>
      </c>
      <c r="G39" s="26" t="s">
        <v>21</v>
      </c>
      <c r="H39" s="1">
        <f t="shared" si="0"/>
        <v>0.12570000000000001</v>
      </c>
      <c r="I39" s="1">
        <f t="shared" si="1"/>
        <v>3.5400000000000001E-2</v>
      </c>
      <c r="J39" s="1">
        <f t="shared" si="2"/>
        <v>0.31080000000000002</v>
      </c>
      <c r="K39" s="1">
        <f t="shared" si="3"/>
        <v>0.52370000000000005</v>
      </c>
      <c r="L39" s="40">
        <f t="shared" si="4"/>
        <v>3.5400000000000001E-2</v>
      </c>
      <c r="M39" s="39" t="str">
        <f t="shared" si="5"/>
        <v>Low</v>
      </c>
      <c r="N39" s="39">
        <f t="shared" si="6"/>
        <v>1</v>
      </c>
      <c r="O39" s="1" t="str">
        <f t="shared" si="7"/>
        <v>Low</v>
      </c>
      <c r="P39" s="1">
        <f t="shared" si="8"/>
        <v>1</v>
      </c>
    </row>
    <row r="40" spans="2:16" ht="16.5" thickBot="1" x14ac:dyDescent="0.3">
      <c r="B40" s="22">
        <v>0.2</v>
      </c>
      <c r="C40" s="27">
        <v>0.49</v>
      </c>
      <c r="D40" s="27">
        <v>0.68</v>
      </c>
      <c r="E40" s="25">
        <v>0.76</v>
      </c>
      <c r="F40" s="19">
        <v>0.78</v>
      </c>
      <c r="G40" s="26" t="s">
        <v>20</v>
      </c>
      <c r="H40" s="1">
        <f t="shared" si="0"/>
        <v>0.66139999999999999</v>
      </c>
      <c r="I40" s="1">
        <f t="shared" si="1"/>
        <v>0.51949999999999996</v>
      </c>
      <c r="J40" s="1">
        <f t="shared" si="2"/>
        <v>0.2392</v>
      </c>
      <c r="K40" s="1">
        <f t="shared" si="3"/>
        <v>2.18E-2</v>
      </c>
      <c r="L40" s="40">
        <f t="shared" si="4"/>
        <v>2.18E-2</v>
      </c>
      <c r="M40" s="39" t="str">
        <f t="shared" si="5"/>
        <v>High</v>
      </c>
      <c r="N40" s="39">
        <f t="shared" si="6"/>
        <v>1</v>
      </c>
      <c r="O40" s="1" t="str">
        <f t="shared" si="7"/>
        <v>High</v>
      </c>
      <c r="P40" s="1">
        <f t="shared" si="8"/>
        <v>1</v>
      </c>
    </row>
    <row r="41" spans="2:16" ht="16.5" thickBot="1" x14ac:dyDescent="0.3">
      <c r="B41" s="22">
        <v>0.12</v>
      </c>
      <c r="C41" s="24">
        <v>0.62</v>
      </c>
      <c r="D41" s="24">
        <v>0.21</v>
      </c>
      <c r="E41" s="28">
        <v>0.3</v>
      </c>
      <c r="F41" s="15">
        <v>0.59</v>
      </c>
      <c r="G41" s="26" t="s">
        <v>24</v>
      </c>
      <c r="H41" s="1">
        <f t="shared" si="0"/>
        <v>0.47160000000000002</v>
      </c>
      <c r="I41" s="1">
        <f t="shared" si="1"/>
        <v>0.3417</v>
      </c>
      <c r="J41" s="1">
        <f t="shared" si="2"/>
        <v>6.6100000000000006E-2</v>
      </c>
      <c r="K41" s="1">
        <f t="shared" si="3"/>
        <v>0.18920000000000001</v>
      </c>
      <c r="L41" s="40">
        <f t="shared" si="4"/>
        <v>6.6100000000000006E-2</v>
      </c>
      <c r="M41" s="39" t="str">
        <f t="shared" si="5"/>
        <v>Middle</v>
      </c>
      <c r="N41" s="39">
        <f t="shared" si="6"/>
        <v>1</v>
      </c>
      <c r="O41" s="1" t="str">
        <f t="shared" si="7"/>
        <v>Middle</v>
      </c>
      <c r="P41" s="1">
        <f t="shared" si="8"/>
        <v>1</v>
      </c>
    </row>
    <row r="42" spans="2:16" ht="16.5" thickBot="1" x14ac:dyDescent="0.3">
      <c r="B42" s="22">
        <v>0.14000000000000001</v>
      </c>
      <c r="C42" s="24">
        <v>0.65</v>
      </c>
      <c r="D42" s="24">
        <v>0.19</v>
      </c>
      <c r="E42" s="28">
        <v>0.26</v>
      </c>
      <c r="F42" s="19">
        <v>0.66</v>
      </c>
      <c r="G42" s="26" t="s">
        <v>24</v>
      </c>
      <c r="H42" s="1">
        <f t="shared" si="0"/>
        <v>0.53810000000000002</v>
      </c>
      <c r="I42" s="1">
        <f t="shared" si="1"/>
        <v>0.40810000000000002</v>
      </c>
      <c r="J42" s="1">
        <f t="shared" si="2"/>
        <v>0.1326</v>
      </c>
      <c r="K42" s="1">
        <f t="shared" si="3"/>
        <v>0.12640000000000001</v>
      </c>
      <c r="L42" s="40">
        <f t="shared" si="4"/>
        <v>0.12640000000000001</v>
      </c>
      <c r="M42" s="39" t="str">
        <f t="shared" si="5"/>
        <v>High</v>
      </c>
      <c r="N42" s="39">
        <f t="shared" si="6"/>
        <v>0</v>
      </c>
      <c r="O42" s="1" t="str">
        <f t="shared" si="7"/>
        <v>Middle</v>
      </c>
      <c r="P42" s="1">
        <f t="shared" si="8"/>
        <v>1</v>
      </c>
    </row>
    <row r="43" spans="2:16" ht="16.5" thickBot="1" x14ac:dyDescent="0.3">
      <c r="B43" s="22">
        <v>0.16</v>
      </c>
      <c r="C43" s="24">
        <v>0.51</v>
      </c>
      <c r="D43" s="24">
        <v>0.09</v>
      </c>
      <c r="E43" s="30">
        <v>0.38</v>
      </c>
      <c r="F43" s="14">
        <v>0.1</v>
      </c>
      <c r="G43" s="26" t="s">
        <v>23</v>
      </c>
      <c r="H43" s="1">
        <f t="shared" si="0"/>
        <v>2.5700000000000001E-2</v>
      </c>
      <c r="I43" s="1">
        <f t="shared" si="1"/>
        <v>0.14979999999999999</v>
      </c>
      <c r="J43" s="1">
        <f t="shared" si="2"/>
        <v>0.43099999999999999</v>
      </c>
      <c r="K43" s="1">
        <f t="shared" si="3"/>
        <v>0.64710000000000001</v>
      </c>
      <c r="L43" s="40">
        <f t="shared" si="4"/>
        <v>2.5700000000000001E-2</v>
      </c>
      <c r="M43" s="39" t="str">
        <f t="shared" si="5"/>
        <v>Very Low</v>
      </c>
      <c r="N43" s="39">
        <f t="shared" si="6"/>
        <v>1</v>
      </c>
      <c r="O43" s="1" t="str">
        <f t="shared" si="7"/>
        <v>Very Low</v>
      </c>
      <c r="P43" s="1">
        <f t="shared" si="8"/>
        <v>1</v>
      </c>
    </row>
    <row r="44" spans="2:16" s="40" customFormat="1" ht="16.5" thickBot="1" x14ac:dyDescent="0.3">
      <c r="B44" s="41">
        <v>0.12</v>
      </c>
      <c r="C44" s="42">
        <v>0.56000000000000005</v>
      </c>
      <c r="D44" s="42">
        <v>0.13</v>
      </c>
      <c r="E44" s="43">
        <v>0.48</v>
      </c>
      <c r="F44" s="43">
        <v>0.32</v>
      </c>
      <c r="G44" s="42" t="s">
        <v>21</v>
      </c>
      <c r="H44" s="1">
        <f t="shared" si="0"/>
        <v>0.22800000000000001</v>
      </c>
      <c r="I44" s="40">
        <f t="shared" si="1"/>
        <v>9.4299999999999995E-2</v>
      </c>
      <c r="J44" s="40">
        <f t="shared" si="2"/>
        <v>0.22720000000000001</v>
      </c>
      <c r="K44" s="40">
        <f t="shared" si="3"/>
        <v>0.44019999999999998</v>
      </c>
      <c r="L44" s="40">
        <f t="shared" si="4"/>
        <v>9.4299999999999995E-2</v>
      </c>
      <c r="M44" s="39" t="str">
        <f t="shared" si="5"/>
        <v>Low</v>
      </c>
      <c r="N44" s="39">
        <f t="shared" si="6"/>
        <v>1</v>
      </c>
      <c r="O44" s="1" t="str">
        <f t="shared" si="7"/>
        <v>Low</v>
      </c>
      <c r="P44" s="1">
        <f t="shared" si="8"/>
        <v>1</v>
      </c>
    </row>
    <row r="45" spans="2:16" ht="16.5" thickBot="1" x14ac:dyDescent="0.3">
      <c r="B45" s="22">
        <v>0.2</v>
      </c>
      <c r="C45" s="24">
        <v>0.85</v>
      </c>
      <c r="D45" s="24">
        <v>0.24</v>
      </c>
      <c r="E45" s="25">
        <v>0.79</v>
      </c>
      <c r="F45" s="19">
        <v>0.85</v>
      </c>
      <c r="G45" s="26" t="s">
        <v>20</v>
      </c>
      <c r="H45" s="1">
        <f t="shared" si="0"/>
        <v>0.71599999999999997</v>
      </c>
      <c r="I45" s="1">
        <f t="shared" si="1"/>
        <v>0.58179999999999998</v>
      </c>
      <c r="J45" s="1">
        <f t="shared" si="2"/>
        <v>0.31090000000000001</v>
      </c>
      <c r="K45" s="1">
        <f t="shared" si="3"/>
        <v>9.2999999999999999E-2</v>
      </c>
      <c r="L45" s="40">
        <f t="shared" si="4"/>
        <v>9.2999999999999999E-2</v>
      </c>
      <c r="M45" s="39" t="str">
        <f t="shared" si="5"/>
        <v>High</v>
      </c>
      <c r="N45" s="39">
        <f t="shared" si="6"/>
        <v>1</v>
      </c>
      <c r="O45" s="1" t="str">
        <f t="shared" si="7"/>
        <v>High</v>
      </c>
      <c r="P45" s="1">
        <f t="shared" si="8"/>
        <v>1</v>
      </c>
    </row>
    <row r="46" spans="2:16" ht="16.5" thickBot="1" x14ac:dyDescent="0.3">
      <c r="B46" s="22">
        <v>0.16</v>
      </c>
      <c r="C46" s="24">
        <v>0.52</v>
      </c>
      <c r="D46" s="23">
        <v>0.3</v>
      </c>
      <c r="E46" s="27">
        <v>0.09</v>
      </c>
      <c r="F46" s="14">
        <v>0.11</v>
      </c>
      <c r="G46" s="26" t="s">
        <v>23</v>
      </c>
      <c r="H46" s="1">
        <f t="shared" si="0"/>
        <v>2.63E-2</v>
      </c>
      <c r="I46" s="1">
        <f t="shared" si="1"/>
        <v>0.1326</v>
      </c>
      <c r="J46" s="1">
        <f t="shared" si="2"/>
        <v>0.41270000000000001</v>
      </c>
      <c r="K46" s="1">
        <f t="shared" si="3"/>
        <v>0.62990000000000002</v>
      </c>
      <c r="L46" s="40">
        <f t="shared" si="4"/>
        <v>2.63E-2</v>
      </c>
      <c r="M46" s="39" t="str">
        <f t="shared" si="5"/>
        <v>Very Low</v>
      </c>
      <c r="N46" s="39">
        <f t="shared" si="6"/>
        <v>1</v>
      </c>
      <c r="O46" s="1" t="str">
        <f t="shared" si="7"/>
        <v>Very Low</v>
      </c>
      <c r="P46" s="1">
        <f t="shared" si="8"/>
        <v>1</v>
      </c>
    </row>
    <row r="47" spans="2:16" ht="16.5" thickBot="1" x14ac:dyDescent="0.3">
      <c r="B47" s="22">
        <v>0.21</v>
      </c>
      <c r="C47" s="24">
        <v>0.78</v>
      </c>
      <c r="D47" s="23">
        <v>0.42</v>
      </c>
      <c r="E47" s="28">
        <v>0.32</v>
      </c>
      <c r="F47" s="19">
        <v>0.84</v>
      </c>
      <c r="G47" s="26" t="s">
        <v>20</v>
      </c>
      <c r="H47" s="1">
        <f t="shared" si="0"/>
        <v>0.69630000000000003</v>
      </c>
      <c r="I47" s="1">
        <f t="shared" si="1"/>
        <v>0.55989999999999995</v>
      </c>
      <c r="J47" s="1">
        <f t="shared" si="2"/>
        <v>0.28439999999999999</v>
      </c>
      <c r="K47" s="1">
        <f t="shared" si="3"/>
        <v>7.1499999999999994E-2</v>
      </c>
      <c r="L47" s="40">
        <f t="shared" si="4"/>
        <v>7.1499999999999994E-2</v>
      </c>
      <c r="M47" s="39" t="str">
        <f t="shared" si="5"/>
        <v>High</v>
      </c>
      <c r="N47" s="39">
        <f t="shared" si="6"/>
        <v>1</v>
      </c>
      <c r="O47" s="1" t="str">
        <f t="shared" si="7"/>
        <v>High</v>
      </c>
      <c r="P47" s="1">
        <f t="shared" si="8"/>
        <v>1</v>
      </c>
    </row>
    <row r="48" spans="2:16" ht="16.5" thickBot="1" x14ac:dyDescent="0.3">
      <c r="B48" s="22">
        <v>0.08</v>
      </c>
      <c r="C48" s="24">
        <v>0.56000000000000005</v>
      </c>
      <c r="D48" s="23">
        <v>0.33</v>
      </c>
      <c r="E48" s="30">
        <v>0.4</v>
      </c>
      <c r="F48" s="14">
        <v>0.1</v>
      </c>
      <c r="G48" s="26" t="s">
        <v>23</v>
      </c>
      <c r="H48" s="1">
        <f t="shared" si="0"/>
        <v>1.18E-2</v>
      </c>
      <c r="I48" s="1">
        <f t="shared" si="1"/>
        <v>0.1353</v>
      </c>
      <c r="J48" s="1">
        <f t="shared" si="2"/>
        <v>0.41710000000000003</v>
      </c>
      <c r="K48" s="1">
        <f t="shared" si="3"/>
        <v>0.63270000000000004</v>
      </c>
      <c r="L48" s="40">
        <f t="shared" si="4"/>
        <v>1.18E-2</v>
      </c>
      <c r="M48" s="39" t="str">
        <f t="shared" si="5"/>
        <v>Very Low</v>
      </c>
      <c r="N48" s="39">
        <f t="shared" si="6"/>
        <v>1</v>
      </c>
      <c r="O48" s="1" t="str">
        <f t="shared" si="7"/>
        <v>Very Low</v>
      </c>
      <c r="P48" s="1">
        <f t="shared" si="8"/>
        <v>1</v>
      </c>
    </row>
    <row r="49" spans="2:16" ht="16.5" thickBot="1" x14ac:dyDescent="0.3">
      <c r="B49" s="22">
        <v>0.14000000000000001</v>
      </c>
      <c r="C49" s="24">
        <v>0.61</v>
      </c>
      <c r="D49" s="23">
        <v>0.39</v>
      </c>
      <c r="E49" s="30">
        <v>0.56000000000000005</v>
      </c>
      <c r="F49" s="15">
        <v>0.56000000000000005</v>
      </c>
      <c r="G49" s="26" t="s">
        <v>24</v>
      </c>
      <c r="H49" s="1">
        <f t="shared" si="0"/>
        <v>0.43830000000000002</v>
      </c>
      <c r="I49" s="1">
        <f t="shared" si="1"/>
        <v>0.30120000000000002</v>
      </c>
      <c r="J49" s="1">
        <f t="shared" si="2"/>
        <v>3.0300000000000001E-2</v>
      </c>
      <c r="K49" s="1">
        <f t="shared" si="3"/>
        <v>0.20380000000000001</v>
      </c>
      <c r="L49" s="40">
        <f t="shared" si="4"/>
        <v>3.0300000000000001E-2</v>
      </c>
      <c r="M49" s="39" t="str">
        <f t="shared" si="5"/>
        <v>Middle</v>
      </c>
      <c r="N49" s="39">
        <f t="shared" si="6"/>
        <v>1</v>
      </c>
      <c r="O49" s="1" t="str">
        <f t="shared" si="7"/>
        <v>Middle</v>
      </c>
      <c r="P49" s="1">
        <f t="shared" si="8"/>
        <v>1</v>
      </c>
    </row>
    <row r="50" spans="2:16" ht="16.5" thickBot="1" x14ac:dyDescent="0.3">
      <c r="B50" s="22">
        <v>0.18</v>
      </c>
      <c r="C50" s="24">
        <v>0.7</v>
      </c>
      <c r="D50" s="23">
        <v>0.41</v>
      </c>
      <c r="E50" s="25">
        <v>0.67</v>
      </c>
      <c r="F50" s="15">
        <v>0.33</v>
      </c>
      <c r="G50" s="26" t="s">
        <v>24</v>
      </c>
      <c r="H50" s="1">
        <f t="shared" si="0"/>
        <v>0.2291</v>
      </c>
      <c r="I50" s="1">
        <f t="shared" si="1"/>
        <v>8.9599999999999999E-2</v>
      </c>
      <c r="J50" s="1">
        <f t="shared" si="2"/>
        <v>0.20449999999999999</v>
      </c>
      <c r="K50" s="1">
        <f t="shared" si="3"/>
        <v>0.4168</v>
      </c>
      <c r="L50" s="40">
        <f t="shared" si="4"/>
        <v>8.9599999999999999E-2</v>
      </c>
      <c r="M50" s="39" t="str">
        <f t="shared" si="5"/>
        <v>Low</v>
      </c>
      <c r="N50" s="39">
        <f t="shared" si="6"/>
        <v>0</v>
      </c>
      <c r="O50" s="1" t="str">
        <f t="shared" si="7"/>
        <v>Low</v>
      </c>
      <c r="P50" s="1">
        <f t="shared" si="8"/>
        <v>0</v>
      </c>
    </row>
    <row r="51" spans="2:16" ht="16.5" thickBot="1" x14ac:dyDescent="0.3">
      <c r="B51" s="22">
        <v>0.22</v>
      </c>
      <c r="C51" s="24">
        <v>0.8</v>
      </c>
      <c r="D51" s="23">
        <v>0.44</v>
      </c>
      <c r="E51" s="25">
        <v>0.78</v>
      </c>
      <c r="F51" s="19">
        <v>0.88</v>
      </c>
      <c r="G51" s="26" t="s">
        <v>20</v>
      </c>
      <c r="H51" s="1">
        <f t="shared" si="0"/>
        <v>0.74039999999999995</v>
      </c>
      <c r="I51" s="1">
        <f t="shared" si="1"/>
        <v>0.59840000000000004</v>
      </c>
      <c r="J51" s="1">
        <f t="shared" si="2"/>
        <v>0.32650000000000001</v>
      </c>
      <c r="K51" s="1">
        <f t="shared" si="3"/>
        <v>0.1086</v>
      </c>
      <c r="L51" s="40">
        <f t="shared" si="4"/>
        <v>0.1086</v>
      </c>
      <c r="M51" s="39" t="str">
        <f t="shared" si="5"/>
        <v>High</v>
      </c>
      <c r="N51" s="39">
        <f t="shared" si="6"/>
        <v>1</v>
      </c>
      <c r="O51" s="1" t="str">
        <f t="shared" si="7"/>
        <v>High</v>
      </c>
      <c r="P51" s="1">
        <f t="shared" si="8"/>
        <v>1</v>
      </c>
    </row>
    <row r="52" spans="2:16" ht="16.5" thickBot="1" x14ac:dyDescent="0.3">
      <c r="B52" s="22">
        <v>0.1</v>
      </c>
      <c r="C52" s="24">
        <v>0.6</v>
      </c>
      <c r="D52" s="27">
        <v>0.51</v>
      </c>
      <c r="E52" s="27">
        <v>0.1</v>
      </c>
      <c r="F52" s="14">
        <v>0.01</v>
      </c>
      <c r="G52" s="26" t="s">
        <v>23</v>
      </c>
      <c r="H52" s="1">
        <f t="shared" si="0"/>
        <v>8.8099999999999998E-2</v>
      </c>
      <c r="I52" s="1">
        <f t="shared" si="1"/>
        <v>0.2218</v>
      </c>
      <c r="J52" s="1">
        <f t="shared" si="2"/>
        <v>0.49259999999999998</v>
      </c>
      <c r="K52" s="1">
        <f t="shared" si="3"/>
        <v>0.71020000000000005</v>
      </c>
      <c r="L52" s="40">
        <f t="shared" si="4"/>
        <v>8.8099999999999998E-2</v>
      </c>
      <c r="M52" s="39" t="str">
        <f t="shared" si="5"/>
        <v>Very Low</v>
      </c>
      <c r="N52" s="39">
        <f t="shared" si="6"/>
        <v>1</v>
      </c>
      <c r="O52" s="1" t="str">
        <f t="shared" si="7"/>
        <v>Very Low</v>
      </c>
      <c r="P52" s="1">
        <f t="shared" si="8"/>
        <v>1</v>
      </c>
    </row>
    <row r="53" spans="2:16" ht="16.5" thickBot="1" x14ac:dyDescent="0.3">
      <c r="B53" s="22">
        <v>0.15</v>
      </c>
      <c r="C53" s="24">
        <v>0.67</v>
      </c>
      <c r="D53" s="27">
        <v>0.56000000000000005</v>
      </c>
      <c r="E53" s="27">
        <v>7.0000000000000007E-2</v>
      </c>
      <c r="F53" s="19">
        <v>0.66</v>
      </c>
      <c r="G53" s="26" t="s">
        <v>24</v>
      </c>
      <c r="H53" s="1">
        <f t="shared" si="0"/>
        <v>0.54210000000000003</v>
      </c>
      <c r="I53" s="1">
        <f t="shared" si="1"/>
        <v>0.40450000000000003</v>
      </c>
      <c r="J53" s="1">
        <f t="shared" si="2"/>
        <v>0.1196</v>
      </c>
      <c r="K53" s="1">
        <f t="shared" si="3"/>
        <v>0.1139</v>
      </c>
      <c r="L53" s="40">
        <f t="shared" si="4"/>
        <v>0.1139</v>
      </c>
      <c r="M53" s="39" t="str">
        <f t="shared" si="5"/>
        <v>High</v>
      </c>
      <c r="N53" s="39">
        <f t="shared" si="6"/>
        <v>0</v>
      </c>
      <c r="O53" s="1" t="str">
        <f t="shared" si="7"/>
        <v>Middle</v>
      </c>
      <c r="P53" s="1">
        <f t="shared" si="8"/>
        <v>1</v>
      </c>
    </row>
    <row r="54" spans="2:16" ht="16.5" thickBot="1" x14ac:dyDescent="0.3">
      <c r="B54" s="29">
        <v>0</v>
      </c>
      <c r="C54" s="24">
        <v>0.62</v>
      </c>
      <c r="D54" s="27">
        <v>0.52</v>
      </c>
      <c r="E54" s="28">
        <v>0.26</v>
      </c>
      <c r="F54" s="14">
        <v>7.0000000000000007E-2</v>
      </c>
      <c r="G54" s="26" t="s">
        <v>23</v>
      </c>
      <c r="H54" s="1">
        <f t="shared" si="0"/>
        <v>3.09E-2</v>
      </c>
      <c r="I54" s="1">
        <f t="shared" si="1"/>
        <v>0.1646</v>
      </c>
      <c r="J54" s="1">
        <f t="shared" si="2"/>
        <v>0.43540000000000001</v>
      </c>
      <c r="K54" s="1">
        <f t="shared" si="3"/>
        <v>0.65300000000000002</v>
      </c>
      <c r="L54" s="40">
        <f t="shared" si="4"/>
        <v>3.09E-2</v>
      </c>
      <c r="M54" s="39" t="str">
        <f t="shared" si="5"/>
        <v>Very Low</v>
      </c>
      <c r="N54" s="39">
        <f t="shared" si="6"/>
        <v>1</v>
      </c>
      <c r="O54" s="1" t="str">
        <f t="shared" si="7"/>
        <v>Very Low</v>
      </c>
      <c r="P54" s="1">
        <f t="shared" si="8"/>
        <v>1</v>
      </c>
    </row>
    <row r="55" spans="2:16" ht="16.5" thickBot="1" x14ac:dyDescent="0.3">
      <c r="B55" s="17">
        <v>0.11</v>
      </c>
      <c r="C55" s="20">
        <v>0.88</v>
      </c>
      <c r="D55" s="14">
        <v>0.67</v>
      </c>
      <c r="E55" s="19">
        <v>0.66</v>
      </c>
      <c r="F55" s="19">
        <v>0.89</v>
      </c>
      <c r="G55" s="21" t="s">
        <v>20</v>
      </c>
      <c r="H55" s="1">
        <f t="shared" si="0"/>
        <v>0.76160000000000005</v>
      </c>
      <c r="I55" s="1">
        <f t="shared" si="1"/>
        <v>0.61960000000000004</v>
      </c>
      <c r="J55" s="1">
        <f t="shared" si="2"/>
        <v>0.33939999999999998</v>
      </c>
      <c r="K55" s="1">
        <f t="shared" si="3"/>
        <v>0.122</v>
      </c>
      <c r="L55" s="40">
        <f t="shared" si="4"/>
        <v>0.122</v>
      </c>
      <c r="M55" s="39" t="str">
        <f t="shared" si="5"/>
        <v>High</v>
      </c>
      <c r="N55" s="39">
        <f t="shared" si="6"/>
        <v>1</v>
      </c>
      <c r="O55" s="1" t="str">
        <f t="shared" si="7"/>
        <v>High</v>
      </c>
      <c r="P55" s="1">
        <f t="shared" si="8"/>
        <v>1</v>
      </c>
    </row>
    <row r="56" spans="2:16" ht="16.5" thickBot="1" x14ac:dyDescent="0.3">
      <c r="B56" s="17">
        <v>0.08</v>
      </c>
      <c r="C56" s="20">
        <v>0.56000000000000005</v>
      </c>
      <c r="D56" s="20">
        <v>0.7</v>
      </c>
      <c r="E56" s="14">
        <v>0.14000000000000001</v>
      </c>
      <c r="F56" s="14">
        <v>0.1</v>
      </c>
      <c r="G56" s="31" t="s">
        <v>23</v>
      </c>
      <c r="H56" s="1">
        <f t="shared" si="0"/>
        <v>3.2300000000000002E-2</v>
      </c>
      <c r="I56" s="1">
        <f t="shared" si="1"/>
        <v>0.14940000000000001</v>
      </c>
      <c r="J56" s="1">
        <f t="shared" si="2"/>
        <v>0.42009999999999997</v>
      </c>
      <c r="K56" s="1">
        <f t="shared" si="3"/>
        <v>0.63780000000000003</v>
      </c>
      <c r="L56" s="40">
        <f t="shared" si="4"/>
        <v>3.2300000000000002E-2</v>
      </c>
      <c r="M56" s="39" t="str">
        <f t="shared" si="5"/>
        <v>Very Low</v>
      </c>
      <c r="N56" s="39">
        <f t="shared" si="6"/>
        <v>1</v>
      </c>
      <c r="O56" s="1" t="str">
        <f t="shared" si="7"/>
        <v>Very Low</v>
      </c>
      <c r="P56" s="1">
        <f t="shared" si="8"/>
        <v>1</v>
      </c>
    </row>
    <row r="57" spans="2:16" ht="16.5" thickBot="1" x14ac:dyDescent="0.3">
      <c r="B57" s="17">
        <v>0.21</v>
      </c>
      <c r="C57" s="20">
        <v>0.9</v>
      </c>
      <c r="D57" s="20">
        <v>0.9</v>
      </c>
      <c r="E57" s="14">
        <v>0.22</v>
      </c>
      <c r="F57" s="19">
        <v>0.92</v>
      </c>
      <c r="G57" s="21" t="s">
        <v>20</v>
      </c>
      <c r="H57" s="1">
        <f t="shared" si="0"/>
        <v>0.80049999999999999</v>
      </c>
      <c r="I57" s="1">
        <f t="shared" si="1"/>
        <v>0.66279999999999994</v>
      </c>
      <c r="J57" s="1">
        <f t="shared" si="2"/>
        <v>0.37790000000000001</v>
      </c>
      <c r="K57" s="1">
        <f t="shared" si="3"/>
        <v>0.16539999999999999</v>
      </c>
      <c r="L57" s="40">
        <f t="shared" si="4"/>
        <v>0.16539999999999999</v>
      </c>
      <c r="M57" s="39" t="str">
        <f t="shared" si="5"/>
        <v>High</v>
      </c>
      <c r="N57" s="39">
        <f t="shared" si="6"/>
        <v>1</v>
      </c>
      <c r="O57" s="1" t="str">
        <f t="shared" si="7"/>
        <v>High</v>
      </c>
      <c r="P57" s="1">
        <f t="shared" si="8"/>
        <v>1</v>
      </c>
    </row>
    <row r="58" spans="2:16" ht="16.5" thickBot="1" x14ac:dyDescent="0.3">
      <c r="B58" s="17">
        <v>0.08</v>
      </c>
      <c r="C58" s="20">
        <v>0.57999999999999996</v>
      </c>
      <c r="D58" s="20">
        <v>0.71</v>
      </c>
      <c r="E58" s="15">
        <v>0.27</v>
      </c>
      <c r="F58" s="14">
        <v>0.09</v>
      </c>
      <c r="G58" s="21" t="s">
        <v>23</v>
      </c>
      <c r="H58" s="1">
        <f t="shared" si="0"/>
        <v>2.35E-2</v>
      </c>
      <c r="I58" s="1">
        <f t="shared" si="1"/>
        <v>0.15720000000000001</v>
      </c>
      <c r="J58" s="1">
        <f t="shared" si="2"/>
        <v>0.4279</v>
      </c>
      <c r="K58" s="1">
        <f t="shared" si="3"/>
        <v>0.64559999999999995</v>
      </c>
      <c r="L58" s="40">
        <f t="shared" si="4"/>
        <v>2.35E-2</v>
      </c>
      <c r="M58" s="39" t="str">
        <f t="shared" si="5"/>
        <v>Very Low</v>
      </c>
      <c r="N58" s="39">
        <f t="shared" si="6"/>
        <v>1</v>
      </c>
      <c r="O58" s="1" t="str">
        <f t="shared" si="7"/>
        <v>Very Low</v>
      </c>
      <c r="P58" s="1">
        <f t="shared" si="8"/>
        <v>1</v>
      </c>
    </row>
    <row r="59" spans="2:16" ht="16.5" thickBot="1" x14ac:dyDescent="0.3">
      <c r="B59" s="17">
        <v>0.13</v>
      </c>
      <c r="C59" s="20">
        <v>0.62</v>
      </c>
      <c r="D59" s="20">
        <v>0.77</v>
      </c>
      <c r="E59" s="15">
        <v>0.28000000000000003</v>
      </c>
      <c r="F59" s="16">
        <v>0.31</v>
      </c>
      <c r="G59" s="21" t="s">
        <v>21</v>
      </c>
      <c r="H59" s="1">
        <f t="shared" si="0"/>
        <v>0.22819999999999999</v>
      </c>
      <c r="I59" s="1">
        <f t="shared" si="1"/>
        <v>9.0499999999999997E-2</v>
      </c>
      <c r="J59" s="1">
        <f t="shared" si="2"/>
        <v>0.22839999999999999</v>
      </c>
      <c r="K59" s="1">
        <f t="shared" si="3"/>
        <v>0.44600000000000001</v>
      </c>
      <c r="L59" s="40">
        <f t="shared" si="4"/>
        <v>9.0499999999999997E-2</v>
      </c>
      <c r="M59" s="39" t="str">
        <f t="shared" si="5"/>
        <v>Low</v>
      </c>
      <c r="N59" s="39">
        <f t="shared" si="6"/>
        <v>1</v>
      </c>
      <c r="O59" s="1" t="str">
        <f t="shared" si="7"/>
        <v>Low</v>
      </c>
      <c r="P59" s="1">
        <f t="shared" si="8"/>
        <v>1</v>
      </c>
    </row>
    <row r="60" spans="2:16" ht="16.5" thickBot="1" x14ac:dyDescent="0.3">
      <c r="B60" s="17">
        <v>0.21</v>
      </c>
      <c r="C60" s="20">
        <v>0.88</v>
      </c>
      <c r="D60" s="20">
        <v>0.87</v>
      </c>
      <c r="E60" s="16">
        <v>0.56000000000000005</v>
      </c>
      <c r="F60" s="19">
        <v>0.95</v>
      </c>
      <c r="G60" s="21" t="s">
        <v>20</v>
      </c>
      <c r="H60" s="1">
        <f t="shared" si="0"/>
        <v>0.82730000000000004</v>
      </c>
      <c r="I60" s="1">
        <f t="shared" si="1"/>
        <v>0.68530000000000002</v>
      </c>
      <c r="J60" s="1">
        <f t="shared" si="2"/>
        <v>0.40510000000000002</v>
      </c>
      <c r="K60" s="1">
        <f t="shared" si="3"/>
        <v>0.18770000000000001</v>
      </c>
      <c r="L60" s="40">
        <f t="shared" si="4"/>
        <v>0.18770000000000001</v>
      </c>
      <c r="M60" s="39" t="str">
        <f t="shared" si="5"/>
        <v>High</v>
      </c>
      <c r="N60" s="39">
        <f t="shared" si="6"/>
        <v>1</v>
      </c>
      <c r="O60" s="1" t="str">
        <f t="shared" si="7"/>
        <v>High</v>
      </c>
      <c r="P60" s="1">
        <f t="shared" si="8"/>
        <v>1</v>
      </c>
    </row>
    <row r="61" spans="2:16" ht="16.5" thickBot="1" x14ac:dyDescent="0.3">
      <c r="B61" s="17">
        <v>0.22</v>
      </c>
      <c r="C61" s="20">
        <v>0.86</v>
      </c>
      <c r="D61" s="20">
        <v>0.83</v>
      </c>
      <c r="E61" s="19">
        <v>0.89</v>
      </c>
      <c r="F61" s="15">
        <v>0.65</v>
      </c>
      <c r="G61" s="21" t="s">
        <v>20</v>
      </c>
      <c r="H61" s="1">
        <f t="shared" si="0"/>
        <v>0.55310000000000004</v>
      </c>
      <c r="I61" s="1">
        <f t="shared" si="1"/>
        <v>0.41110000000000002</v>
      </c>
      <c r="J61" s="1">
        <f t="shared" si="2"/>
        <v>0.13089999999999999</v>
      </c>
      <c r="K61" s="1">
        <f t="shared" si="3"/>
        <v>0.13869999999999999</v>
      </c>
      <c r="L61" s="40">
        <f t="shared" si="4"/>
        <v>0.13089999999999999</v>
      </c>
      <c r="M61" s="39" t="str">
        <f t="shared" si="5"/>
        <v>Middle</v>
      </c>
      <c r="N61" s="39">
        <f t="shared" si="6"/>
        <v>0</v>
      </c>
      <c r="O61" s="1" t="str">
        <f t="shared" si="7"/>
        <v>High</v>
      </c>
      <c r="P61" s="1">
        <f t="shared" si="8"/>
        <v>1</v>
      </c>
    </row>
    <row r="62" spans="2:16" ht="16.5" thickBot="1" x14ac:dyDescent="0.3">
      <c r="B62" s="13">
        <v>0.2</v>
      </c>
      <c r="C62" s="20">
        <v>0.78</v>
      </c>
      <c r="D62" s="20">
        <v>0.91</v>
      </c>
      <c r="E62" s="19">
        <v>0.82</v>
      </c>
      <c r="F62" s="19">
        <v>0.85</v>
      </c>
      <c r="G62" s="21" t="s">
        <v>20</v>
      </c>
      <c r="H62" s="1">
        <f t="shared" si="0"/>
        <v>0.74119999999999997</v>
      </c>
      <c r="I62" s="1">
        <f t="shared" si="1"/>
        <v>0.59919999999999995</v>
      </c>
      <c r="J62" s="1">
        <f t="shared" si="2"/>
        <v>0.31900000000000001</v>
      </c>
      <c r="K62" s="1">
        <f t="shared" si="3"/>
        <v>0.1016</v>
      </c>
      <c r="L62" s="40">
        <f t="shared" si="4"/>
        <v>0.1016</v>
      </c>
      <c r="M62" s="39" t="str">
        <f t="shared" si="5"/>
        <v>High</v>
      </c>
      <c r="N62" s="39">
        <f t="shared" si="6"/>
        <v>1</v>
      </c>
      <c r="O62" s="1" t="str">
        <f t="shared" si="7"/>
        <v>High</v>
      </c>
      <c r="P62" s="1">
        <f t="shared" si="8"/>
        <v>1</v>
      </c>
    </row>
    <row r="63" spans="2:16" ht="16.5" thickBot="1" x14ac:dyDescent="0.3">
      <c r="B63" s="17">
        <v>0.25</v>
      </c>
      <c r="C63" s="14">
        <v>0</v>
      </c>
      <c r="D63" s="20">
        <v>0.1</v>
      </c>
      <c r="E63" s="14">
        <v>0.12</v>
      </c>
      <c r="F63" s="15">
        <v>0.37</v>
      </c>
      <c r="G63" s="21" t="s">
        <v>21</v>
      </c>
      <c r="H63" s="1">
        <f t="shared" si="0"/>
        <v>0.27739999999999998</v>
      </c>
      <c r="I63" s="1">
        <f t="shared" si="1"/>
        <v>0.14799999999999999</v>
      </c>
      <c r="J63" s="1">
        <f t="shared" si="2"/>
        <v>0.18459999999999999</v>
      </c>
      <c r="K63" s="1">
        <f t="shared" si="3"/>
        <v>0.40200000000000002</v>
      </c>
      <c r="L63" s="40">
        <f t="shared" si="4"/>
        <v>0.14799999999999999</v>
      </c>
      <c r="M63" s="39" t="str">
        <f t="shared" si="5"/>
        <v>Low</v>
      </c>
      <c r="N63" s="39">
        <f t="shared" si="6"/>
        <v>1</v>
      </c>
      <c r="O63" s="1" t="str">
        <f t="shared" si="7"/>
        <v>Low</v>
      </c>
      <c r="P63" s="1">
        <f t="shared" si="8"/>
        <v>1</v>
      </c>
    </row>
    <row r="64" spans="2:16" ht="16.5" thickBot="1" x14ac:dyDescent="0.3">
      <c r="B64" s="17">
        <v>0.28999999999999998</v>
      </c>
      <c r="C64" s="14">
        <v>0.1</v>
      </c>
      <c r="D64" s="20">
        <v>0.17</v>
      </c>
      <c r="E64" s="19">
        <v>0.74</v>
      </c>
      <c r="F64" s="15">
        <v>0.52</v>
      </c>
      <c r="G64" s="21" t="s">
        <v>24</v>
      </c>
      <c r="H64" s="1">
        <f t="shared" si="0"/>
        <v>0.41370000000000001</v>
      </c>
      <c r="I64" s="1">
        <f t="shared" si="1"/>
        <v>0.28000000000000003</v>
      </c>
      <c r="J64" s="1">
        <f t="shared" si="2"/>
        <v>4.4400000000000002E-2</v>
      </c>
      <c r="K64" s="1">
        <f t="shared" si="3"/>
        <v>0.25679999999999997</v>
      </c>
      <c r="L64" s="40">
        <f t="shared" si="4"/>
        <v>4.4400000000000002E-2</v>
      </c>
      <c r="M64" s="39" t="str">
        <f t="shared" si="5"/>
        <v>Middle</v>
      </c>
      <c r="N64" s="39">
        <f t="shared" si="6"/>
        <v>1</v>
      </c>
      <c r="O64" s="1" t="str">
        <f t="shared" si="7"/>
        <v>Middle</v>
      </c>
      <c r="P64" s="1">
        <f t="shared" si="8"/>
        <v>1</v>
      </c>
    </row>
    <row r="65" spans="2:16" ht="16.5" thickBot="1" x14ac:dyDescent="0.3">
      <c r="B65" s="17">
        <v>0.3</v>
      </c>
      <c r="C65" s="18">
        <v>0.18</v>
      </c>
      <c r="D65" s="20">
        <v>0.23</v>
      </c>
      <c r="E65" s="19">
        <v>0.9</v>
      </c>
      <c r="F65" s="19">
        <v>0.84</v>
      </c>
      <c r="G65" s="21" t="s">
        <v>20</v>
      </c>
      <c r="H65" s="1">
        <f t="shared" si="0"/>
        <v>0.70789999999999997</v>
      </c>
      <c r="I65" s="1">
        <f t="shared" si="1"/>
        <v>0.57410000000000005</v>
      </c>
      <c r="J65" s="1">
        <f t="shared" si="2"/>
        <v>0.3034</v>
      </c>
      <c r="K65" s="1">
        <f t="shared" si="3"/>
        <v>8.5800000000000001E-2</v>
      </c>
      <c r="L65" s="40">
        <f t="shared" si="4"/>
        <v>8.5800000000000001E-2</v>
      </c>
      <c r="M65" s="39" t="str">
        <f t="shared" si="5"/>
        <v>High</v>
      </c>
      <c r="N65" s="39">
        <f t="shared" si="6"/>
        <v>1</v>
      </c>
      <c r="O65" s="1" t="str">
        <f t="shared" si="7"/>
        <v>High</v>
      </c>
      <c r="P65" s="1">
        <f t="shared" si="8"/>
        <v>1</v>
      </c>
    </row>
    <row r="66" spans="2:16" ht="16.5" thickBot="1" x14ac:dyDescent="0.3">
      <c r="B66" s="17">
        <v>0.32</v>
      </c>
      <c r="C66" s="18">
        <v>0.02</v>
      </c>
      <c r="D66" s="18">
        <v>0.34</v>
      </c>
      <c r="E66" s="14">
        <v>0.13</v>
      </c>
      <c r="F66" s="16">
        <v>0.31</v>
      </c>
      <c r="G66" s="21" t="s">
        <v>21</v>
      </c>
      <c r="H66" s="1">
        <f t="shared" si="0"/>
        <v>0.20760000000000001</v>
      </c>
      <c r="I66" s="1">
        <f t="shared" si="1"/>
        <v>7.8200000000000006E-2</v>
      </c>
      <c r="J66" s="1">
        <f t="shared" si="2"/>
        <v>0.22550000000000001</v>
      </c>
      <c r="K66" s="1">
        <f t="shared" si="3"/>
        <v>0.443</v>
      </c>
      <c r="L66" s="40">
        <f t="shared" si="4"/>
        <v>7.8200000000000006E-2</v>
      </c>
      <c r="M66" s="39" t="str">
        <f t="shared" si="5"/>
        <v>Low</v>
      </c>
      <c r="N66" s="39">
        <f t="shared" si="6"/>
        <v>1</v>
      </c>
      <c r="O66" s="1" t="str">
        <f t="shared" si="7"/>
        <v>Low</v>
      </c>
      <c r="P66" s="1">
        <f t="shared" si="8"/>
        <v>1</v>
      </c>
    </row>
    <row r="67" spans="2:16" ht="16.5" thickBot="1" x14ac:dyDescent="0.3">
      <c r="B67" s="17">
        <v>0.28000000000000003</v>
      </c>
      <c r="C67" s="18">
        <v>0.12</v>
      </c>
      <c r="D67" s="18">
        <v>0.38</v>
      </c>
      <c r="E67" s="14">
        <v>0.17</v>
      </c>
      <c r="F67" s="15">
        <v>0.6</v>
      </c>
      <c r="G67" s="21" t="s">
        <v>24</v>
      </c>
      <c r="H67" s="1">
        <f t="shared" si="0"/>
        <v>0.4738</v>
      </c>
      <c r="I67" s="1">
        <f t="shared" si="1"/>
        <v>0.3427</v>
      </c>
      <c r="J67" s="1">
        <f t="shared" si="2"/>
        <v>6.7299999999999999E-2</v>
      </c>
      <c r="K67" s="1">
        <f t="shared" si="3"/>
        <v>0.1721</v>
      </c>
      <c r="L67" s="40">
        <f t="shared" si="4"/>
        <v>6.7299999999999999E-2</v>
      </c>
      <c r="M67" s="39" t="str">
        <f t="shared" si="5"/>
        <v>Middle</v>
      </c>
      <c r="N67" s="39">
        <f t="shared" si="6"/>
        <v>1</v>
      </c>
      <c r="O67" s="1" t="str">
        <f t="shared" si="7"/>
        <v>Middle</v>
      </c>
      <c r="P67" s="1">
        <f t="shared" si="8"/>
        <v>1</v>
      </c>
    </row>
    <row r="68" spans="2:16" ht="16.5" thickBot="1" x14ac:dyDescent="0.3">
      <c r="B68" s="17">
        <v>0.26</v>
      </c>
      <c r="C68" s="18">
        <v>0.09</v>
      </c>
      <c r="D68" s="18">
        <v>0.33</v>
      </c>
      <c r="E68" s="15">
        <v>0.28000000000000003</v>
      </c>
      <c r="F68" s="16">
        <v>0.32</v>
      </c>
      <c r="G68" s="21" t="s">
        <v>21</v>
      </c>
      <c r="H68" s="1">
        <f t="shared" ref="H68:H131" si="9">ROUND(B$1*ABS(B68-B$1149)+C$1*ABS(C68-C$149)+D$1*ABS(D68-D$149)+E$1*ABS(E68-E$149)+F$1*ABS(F68-F$149),4)</f>
        <v>0.215</v>
      </c>
      <c r="I68" s="1">
        <f t="shared" ref="I68:I131" si="10">ROUND(B$1*ABS(B68-B$150)+C$1*ABS(C68-C$150)+D$1*ABS(D68-D$150)+E$1*ABS(E68-E$150)+F$1*ABS(F68-F$150),4)</f>
        <v>8.5500000000000007E-2</v>
      </c>
      <c r="J68" s="1">
        <f t="shared" ref="J68:J131" si="11">ROUND(B$1*ABS(B68-B$151)+C$1*ABS(C68-C$151)+D$1*ABS(D68-D$151)+E$1*ABS(E68-E$151)+F$1*ABS(F68-F$151),4)</f>
        <v>0.21440000000000001</v>
      </c>
      <c r="K68" s="1">
        <f t="shared" ref="K68:K131" si="12">ROUND(B$1*ABS(B68-B$152)+C$1*ABS(C68-C$152)+D$1*ABS(D68-D$152)+E$1*ABS(E68-E$152)+F$1*ABS(F68-F$152),4)</f>
        <v>0.43190000000000001</v>
      </c>
      <c r="L68" s="40">
        <f t="shared" ref="L68:L131" si="13">MIN(H68:K68)</f>
        <v>8.5500000000000007E-2</v>
      </c>
      <c r="M68" s="39" t="str">
        <f t="shared" ref="M68:M131" si="14">IF(L68=H68,"Very Low",IF(L68=I68,"Low",IF(L68=J68,"Middle","High")))</f>
        <v>Low</v>
      </c>
      <c r="N68" s="39">
        <f t="shared" ref="N68:N131" si="15">IF(M68=G68,1,0)</f>
        <v>1</v>
      </c>
      <c r="O68" s="1" t="str">
        <f t="shared" ref="O68:O131" si="16">IF(OR(F68&gt;=0.68,AND(F68&gt;=0.4,E68&gt;=0.87)),"High",IF(OR(AND(F68&gt;=0.4,E68&lt;0.87),AND(F68&lt;0.4,E68&gt;=0.78)),"Middle",IF(OR(AND(F68&lt;0.13,E68&lt;0.64),AND(F68&lt;=0.4,E68&lt;=0.1)),"Very Low","Low")))</f>
        <v>Low</v>
      </c>
      <c r="P68" s="1">
        <f t="shared" ref="P68:P131" si="17">IF(O68=G68,1,0)</f>
        <v>1</v>
      </c>
    </row>
    <row r="69" spans="2:16" ht="16.5" thickBot="1" x14ac:dyDescent="0.3">
      <c r="B69" s="17">
        <v>0.28000000000000003</v>
      </c>
      <c r="C69" s="18">
        <v>0.16</v>
      </c>
      <c r="D69" s="18">
        <v>0.41</v>
      </c>
      <c r="E69" s="16">
        <v>0.51</v>
      </c>
      <c r="F69" s="15">
        <v>0.56000000000000005</v>
      </c>
      <c r="G69" s="21" t="s">
        <v>24</v>
      </c>
      <c r="H69" s="1">
        <f t="shared" si="9"/>
        <v>0.43790000000000001</v>
      </c>
      <c r="I69" s="1">
        <f t="shared" si="10"/>
        <v>0.29899999999999999</v>
      </c>
      <c r="J69" s="1">
        <f t="shared" si="11"/>
        <v>2.8299999999999999E-2</v>
      </c>
      <c r="K69" s="1">
        <f t="shared" si="12"/>
        <v>0.20200000000000001</v>
      </c>
      <c r="L69" s="40">
        <f t="shared" si="13"/>
        <v>2.8299999999999999E-2</v>
      </c>
      <c r="M69" s="39" t="str">
        <f t="shared" si="14"/>
        <v>Middle</v>
      </c>
      <c r="N69" s="39">
        <f t="shared" si="15"/>
        <v>1</v>
      </c>
      <c r="O69" s="1" t="str">
        <f t="shared" si="16"/>
        <v>Middle</v>
      </c>
      <c r="P69" s="1">
        <f t="shared" si="17"/>
        <v>1</v>
      </c>
    </row>
    <row r="70" spans="2:16" ht="16.5" thickBot="1" x14ac:dyDescent="0.3">
      <c r="B70" s="17">
        <v>0.26</v>
      </c>
      <c r="C70" s="18">
        <v>0.12</v>
      </c>
      <c r="D70" s="18">
        <v>0.34</v>
      </c>
      <c r="E70" s="19">
        <v>0.68</v>
      </c>
      <c r="F70" s="16">
        <v>0.28999999999999998</v>
      </c>
      <c r="G70" s="21" t="s">
        <v>21</v>
      </c>
      <c r="H70" s="1">
        <f t="shared" si="9"/>
        <v>0.19040000000000001</v>
      </c>
      <c r="I70" s="1">
        <f t="shared" si="10"/>
        <v>5.67E-2</v>
      </c>
      <c r="J70" s="1">
        <f t="shared" si="11"/>
        <v>0.24560000000000001</v>
      </c>
      <c r="K70" s="1">
        <f t="shared" si="12"/>
        <v>0.45810000000000001</v>
      </c>
      <c r="L70" s="40">
        <f t="shared" si="13"/>
        <v>5.67E-2</v>
      </c>
      <c r="M70" s="39" t="str">
        <f t="shared" si="14"/>
        <v>Low</v>
      </c>
      <c r="N70" s="39">
        <f t="shared" si="15"/>
        <v>1</v>
      </c>
      <c r="O70" s="1" t="str">
        <f t="shared" si="16"/>
        <v>Low</v>
      </c>
      <c r="P70" s="1">
        <f t="shared" si="17"/>
        <v>1</v>
      </c>
    </row>
    <row r="71" spans="2:16" ht="16.5" thickBot="1" x14ac:dyDescent="0.3">
      <c r="B71" s="17">
        <v>0.31</v>
      </c>
      <c r="C71" s="18">
        <v>0.2</v>
      </c>
      <c r="D71" s="18">
        <v>0.46</v>
      </c>
      <c r="E71" s="19">
        <v>0.78</v>
      </c>
      <c r="F71" s="19">
        <v>0.83</v>
      </c>
      <c r="G71" s="21" t="s">
        <v>20</v>
      </c>
      <c r="H71" s="1">
        <f t="shared" si="9"/>
        <v>0.69420000000000004</v>
      </c>
      <c r="I71" s="1">
        <f t="shared" si="10"/>
        <v>0.55279999999999996</v>
      </c>
      <c r="J71" s="1">
        <f t="shared" si="11"/>
        <v>0.27860000000000001</v>
      </c>
      <c r="K71" s="1">
        <f t="shared" si="12"/>
        <v>6.0999999999999999E-2</v>
      </c>
      <c r="L71" s="40">
        <f t="shared" si="13"/>
        <v>6.0999999999999999E-2</v>
      </c>
      <c r="M71" s="39" t="str">
        <f t="shared" si="14"/>
        <v>High</v>
      </c>
      <c r="N71" s="39">
        <f t="shared" si="15"/>
        <v>1</v>
      </c>
      <c r="O71" s="1" t="str">
        <f t="shared" si="16"/>
        <v>High</v>
      </c>
      <c r="P71" s="1">
        <f t="shared" si="17"/>
        <v>1</v>
      </c>
    </row>
    <row r="72" spans="2:16" ht="16.5" thickBot="1" x14ac:dyDescent="0.3">
      <c r="B72" s="17">
        <v>0.25</v>
      </c>
      <c r="C72" s="14">
        <v>0.05</v>
      </c>
      <c r="D72" s="14">
        <v>0.53</v>
      </c>
      <c r="E72" s="14">
        <v>0.1</v>
      </c>
      <c r="F72" s="14">
        <v>0.12</v>
      </c>
      <c r="G72" s="21" t="s">
        <v>23</v>
      </c>
      <c r="H72" s="1">
        <f t="shared" si="9"/>
        <v>4.0800000000000003E-2</v>
      </c>
      <c r="I72" s="1">
        <f t="shared" si="10"/>
        <v>0.1215</v>
      </c>
      <c r="J72" s="1">
        <f t="shared" si="11"/>
        <v>0.39240000000000003</v>
      </c>
      <c r="K72" s="1">
        <f t="shared" si="12"/>
        <v>0.61029999999999995</v>
      </c>
      <c r="L72" s="40">
        <f t="shared" si="13"/>
        <v>4.0800000000000003E-2</v>
      </c>
      <c r="M72" s="39" t="str">
        <f t="shared" si="14"/>
        <v>Very Low</v>
      </c>
      <c r="N72" s="39">
        <f t="shared" si="15"/>
        <v>1</v>
      </c>
      <c r="O72" s="1" t="str">
        <f t="shared" si="16"/>
        <v>Very Low</v>
      </c>
      <c r="P72" s="1">
        <f t="shared" si="17"/>
        <v>1</v>
      </c>
    </row>
    <row r="73" spans="2:16" ht="16.5" thickBot="1" x14ac:dyDescent="0.3">
      <c r="B73" s="17">
        <v>0.32</v>
      </c>
      <c r="C73" s="14">
        <v>0.15</v>
      </c>
      <c r="D73" s="14">
        <v>0.66</v>
      </c>
      <c r="E73" s="14">
        <v>0.24</v>
      </c>
      <c r="F73" s="19">
        <v>0.82</v>
      </c>
      <c r="G73" s="21" t="s">
        <v>20</v>
      </c>
      <c r="H73" s="1">
        <f t="shared" si="9"/>
        <v>0.69230000000000003</v>
      </c>
      <c r="I73" s="1">
        <f t="shared" si="10"/>
        <v>0.55510000000000004</v>
      </c>
      <c r="J73" s="1">
        <f t="shared" si="11"/>
        <v>0.27039999999999997</v>
      </c>
      <c r="K73" s="1">
        <f t="shared" si="12"/>
        <v>5.8200000000000002E-2</v>
      </c>
      <c r="L73" s="40">
        <f t="shared" si="13"/>
        <v>5.8200000000000002E-2</v>
      </c>
      <c r="M73" s="39" t="str">
        <f t="shared" si="14"/>
        <v>High</v>
      </c>
      <c r="N73" s="39">
        <f t="shared" si="15"/>
        <v>1</v>
      </c>
      <c r="O73" s="1" t="str">
        <f t="shared" si="16"/>
        <v>High</v>
      </c>
      <c r="P73" s="1">
        <f t="shared" si="17"/>
        <v>1</v>
      </c>
    </row>
    <row r="74" spans="2:16" ht="16.5" thickBot="1" x14ac:dyDescent="0.3">
      <c r="B74" s="17">
        <v>0.28000000000000003</v>
      </c>
      <c r="C74" s="18">
        <v>0.08</v>
      </c>
      <c r="D74" s="14">
        <v>0.52</v>
      </c>
      <c r="E74" s="15">
        <v>0.25</v>
      </c>
      <c r="F74" s="14">
        <v>0.08</v>
      </c>
      <c r="G74" s="21" t="s">
        <v>23</v>
      </c>
      <c r="H74" s="1">
        <f t="shared" si="9"/>
        <v>2.1299999999999999E-2</v>
      </c>
      <c r="I74" s="1">
        <f t="shared" si="10"/>
        <v>0.1555</v>
      </c>
      <c r="J74" s="1">
        <f t="shared" si="11"/>
        <v>0.42630000000000001</v>
      </c>
      <c r="K74" s="1">
        <f t="shared" si="12"/>
        <v>0.64419999999999999</v>
      </c>
      <c r="L74" s="40">
        <f t="shared" si="13"/>
        <v>2.1299999999999999E-2</v>
      </c>
      <c r="M74" s="39" t="str">
        <f t="shared" si="14"/>
        <v>Very Low</v>
      </c>
      <c r="N74" s="39">
        <f t="shared" si="15"/>
        <v>1</v>
      </c>
      <c r="O74" s="1" t="str">
        <f t="shared" si="16"/>
        <v>Very Low</v>
      </c>
      <c r="P74" s="1">
        <f t="shared" si="17"/>
        <v>1</v>
      </c>
    </row>
    <row r="75" spans="2:16" ht="16.5" thickBot="1" x14ac:dyDescent="0.3">
      <c r="B75" s="17">
        <v>0.33</v>
      </c>
      <c r="C75" s="18">
        <v>0.2</v>
      </c>
      <c r="D75" s="14">
        <v>0.64</v>
      </c>
      <c r="E75" s="16">
        <v>0.59</v>
      </c>
      <c r="F75" s="19">
        <v>0.94</v>
      </c>
      <c r="G75" s="21" t="s">
        <v>20</v>
      </c>
      <c r="H75" s="1">
        <f t="shared" si="9"/>
        <v>0.80349999999999999</v>
      </c>
      <c r="I75" s="1">
        <f t="shared" si="10"/>
        <v>0.66210000000000002</v>
      </c>
      <c r="J75" s="1">
        <f t="shared" si="11"/>
        <v>0.38200000000000001</v>
      </c>
      <c r="K75" s="1">
        <f t="shared" si="12"/>
        <v>0.1648</v>
      </c>
      <c r="L75" s="40">
        <f t="shared" si="13"/>
        <v>0.1648</v>
      </c>
      <c r="M75" s="39" t="str">
        <f t="shared" si="14"/>
        <v>High</v>
      </c>
      <c r="N75" s="39">
        <f t="shared" si="15"/>
        <v>1</v>
      </c>
      <c r="O75" s="1" t="str">
        <f t="shared" si="16"/>
        <v>High</v>
      </c>
      <c r="P75" s="1">
        <f t="shared" si="17"/>
        <v>1</v>
      </c>
    </row>
    <row r="76" spans="2:16" ht="16.5" thickBot="1" x14ac:dyDescent="0.3">
      <c r="B76" s="17">
        <v>0.31</v>
      </c>
      <c r="C76" s="18">
        <v>0.15</v>
      </c>
      <c r="D76" s="14">
        <v>0.57999999999999996</v>
      </c>
      <c r="E76" s="19">
        <v>0.76</v>
      </c>
      <c r="F76" s="15">
        <v>0.52</v>
      </c>
      <c r="G76" s="21" t="s">
        <v>24</v>
      </c>
      <c r="H76" s="1">
        <f t="shared" si="9"/>
        <v>0.41499999999999998</v>
      </c>
      <c r="I76" s="1">
        <f t="shared" si="10"/>
        <v>0.27360000000000001</v>
      </c>
      <c r="J76" s="1">
        <f t="shared" si="11"/>
        <v>2.86E-2</v>
      </c>
      <c r="K76" s="1">
        <f t="shared" si="12"/>
        <v>0.24149999999999999</v>
      </c>
      <c r="L76" s="40">
        <f t="shared" si="13"/>
        <v>2.86E-2</v>
      </c>
      <c r="M76" s="39" t="str">
        <f t="shared" si="14"/>
        <v>Middle</v>
      </c>
      <c r="N76" s="39">
        <f t="shared" si="15"/>
        <v>1</v>
      </c>
      <c r="O76" s="1" t="str">
        <f t="shared" si="16"/>
        <v>Middle</v>
      </c>
      <c r="P76" s="1">
        <f t="shared" si="17"/>
        <v>1</v>
      </c>
    </row>
    <row r="77" spans="2:16" ht="16.5" thickBot="1" x14ac:dyDescent="0.3">
      <c r="B77" s="17">
        <v>0.28000000000000003</v>
      </c>
      <c r="C77" s="18">
        <v>0.06</v>
      </c>
      <c r="D77" s="20">
        <v>0.7</v>
      </c>
      <c r="E77" s="15">
        <v>0.27</v>
      </c>
      <c r="F77" s="16">
        <v>0.32</v>
      </c>
      <c r="G77" s="21" t="s">
        <v>21</v>
      </c>
      <c r="H77" s="1">
        <f t="shared" si="9"/>
        <v>0.2329</v>
      </c>
      <c r="I77" s="1">
        <f t="shared" si="10"/>
        <v>9.5699999999999993E-2</v>
      </c>
      <c r="J77" s="1">
        <f t="shared" si="11"/>
        <v>0.2152</v>
      </c>
      <c r="K77" s="1">
        <f t="shared" si="12"/>
        <v>0.43309999999999998</v>
      </c>
      <c r="L77" s="40">
        <f t="shared" si="13"/>
        <v>9.5699999999999993E-2</v>
      </c>
      <c r="M77" s="39" t="str">
        <f t="shared" si="14"/>
        <v>Low</v>
      </c>
      <c r="N77" s="39">
        <f t="shared" si="15"/>
        <v>1</v>
      </c>
      <c r="O77" s="1" t="str">
        <f t="shared" si="16"/>
        <v>Low</v>
      </c>
      <c r="P77" s="1">
        <f t="shared" si="17"/>
        <v>1</v>
      </c>
    </row>
    <row r="78" spans="2:16" ht="16.5" thickBot="1" x14ac:dyDescent="0.3">
      <c r="B78" s="17">
        <v>0.3</v>
      </c>
      <c r="C78" s="18">
        <v>0.16</v>
      </c>
      <c r="D78" s="20">
        <v>0.89</v>
      </c>
      <c r="E78" s="15">
        <v>0.32</v>
      </c>
      <c r="F78" s="19">
        <v>0.95</v>
      </c>
      <c r="G78" s="21" t="s">
        <v>20</v>
      </c>
      <c r="H78" s="1">
        <f t="shared" si="9"/>
        <v>0.82469999999999999</v>
      </c>
      <c r="I78" s="1">
        <f t="shared" si="10"/>
        <v>0.6875</v>
      </c>
      <c r="J78" s="1">
        <f t="shared" si="11"/>
        <v>0.40279999999999999</v>
      </c>
      <c r="K78" s="1">
        <f t="shared" si="12"/>
        <v>0.19059999999999999</v>
      </c>
      <c r="L78" s="40">
        <f t="shared" si="13"/>
        <v>0.19059999999999999</v>
      </c>
      <c r="M78" s="39" t="str">
        <f t="shared" si="14"/>
        <v>High</v>
      </c>
      <c r="N78" s="39">
        <f t="shared" si="15"/>
        <v>1</v>
      </c>
      <c r="O78" s="1" t="str">
        <f t="shared" si="16"/>
        <v>High</v>
      </c>
      <c r="P78" s="1">
        <f t="shared" si="17"/>
        <v>1</v>
      </c>
    </row>
    <row r="79" spans="2:16" ht="16.5" thickBot="1" x14ac:dyDescent="0.3">
      <c r="B79" s="17">
        <v>0.27</v>
      </c>
      <c r="C79" s="18">
        <v>0.03</v>
      </c>
      <c r="D79" s="20">
        <v>0.76</v>
      </c>
      <c r="E79" s="16">
        <v>0.59</v>
      </c>
      <c r="F79" s="14">
        <v>0.23</v>
      </c>
      <c r="G79" s="31" t="s">
        <v>21</v>
      </c>
      <c r="H79" s="1">
        <f t="shared" si="9"/>
        <v>0.15559999999999999</v>
      </c>
      <c r="I79" s="1">
        <f t="shared" si="10"/>
        <v>2.9000000000000001E-2</v>
      </c>
      <c r="J79" s="1">
        <f t="shared" si="11"/>
        <v>0.30449999999999999</v>
      </c>
      <c r="K79" s="1">
        <f t="shared" si="12"/>
        <v>0.51749999999999996</v>
      </c>
      <c r="L79" s="40">
        <f t="shared" si="13"/>
        <v>2.9000000000000001E-2</v>
      </c>
      <c r="M79" s="39" t="str">
        <f t="shared" si="14"/>
        <v>Low</v>
      </c>
      <c r="N79" s="39">
        <f t="shared" si="15"/>
        <v>1</v>
      </c>
      <c r="O79" s="1" t="str">
        <f t="shared" si="16"/>
        <v>Low</v>
      </c>
      <c r="P79" s="1">
        <f t="shared" si="17"/>
        <v>1</v>
      </c>
    </row>
    <row r="80" spans="2:16" ht="16.5" thickBot="1" x14ac:dyDescent="0.3">
      <c r="B80" s="17">
        <v>0.32</v>
      </c>
      <c r="C80" s="18">
        <v>0.2</v>
      </c>
      <c r="D80" s="20">
        <v>0.84</v>
      </c>
      <c r="E80" s="19">
        <v>0.81</v>
      </c>
      <c r="F80" s="19">
        <v>0.8</v>
      </c>
      <c r="G80" s="31" t="s">
        <v>20</v>
      </c>
      <c r="H80" s="1">
        <f t="shared" si="9"/>
        <v>0.68959999999999999</v>
      </c>
      <c r="I80" s="1">
        <f t="shared" si="10"/>
        <v>0.54810000000000003</v>
      </c>
      <c r="J80" s="1">
        <f t="shared" si="11"/>
        <v>0.26800000000000002</v>
      </c>
      <c r="K80" s="1">
        <f t="shared" si="12"/>
        <v>5.0900000000000001E-2</v>
      </c>
      <c r="L80" s="40">
        <f t="shared" si="13"/>
        <v>5.0900000000000001E-2</v>
      </c>
      <c r="M80" s="39" t="str">
        <f t="shared" si="14"/>
        <v>High</v>
      </c>
      <c r="N80" s="39">
        <f t="shared" si="15"/>
        <v>1</v>
      </c>
      <c r="O80" s="1" t="str">
        <f t="shared" si="16"/>
        <v>High</v>
      </c>
      <c r="P80" s="1">
        <f t="shared" si="17"/>
        <v>1</v>
      </c>
    </row>
    <row r="81" spans="2:16" ht="16.5" thickBot="1" x14ac:dyDescent="0.3">
      <c r="B81" s="17">
        <v>0.31</v>
      </c>
      <c r="C81" s="18">
        <v>0.32</v>
      </c>
      <c r="D81" s="20">
        <v>0.28999999999999998</v>
      </c>
      <c r="E81" s="15">
        <v>0.31</v>
      </c>
      <c r="F81" s="19">
        <v>0.96</v>
      </c>
      <c r="G81" s="31" t="s">
        <v>20</v>
      </c>
      <c r="H81" s="1">
        <f t="shared" si="9"/>
        <v>0.80759999999999998</v>
      </c>
      <c r="I81" s="1">
        <f t="shared" si="10"/>
        <v>0.67769999999999997</v>
      </c>
      <c r="J81" s="1">
        <f t="shared" si="11"/>
        <v>0.40229999999999999</v>
      </c>
      <c r="K81" s="1">
        <f t="shared" si="12"/>
        <v>0.18959999999999999</v>
      </c>
      <c r="L81" s="40">
        <f t="shared" si="13"/>
        <v>0.18959999999999999</v>
      </c>
      <c r="M81" s="39" t="str">
        <f t="shared" si="14"/>
        <v>High</v>
      </c>
      <c r="N81" s="39">
        <f t="shared" si="15"/>
        <v>1</v>
      </c>
      <c r="O81" s="1" t="str">
        <f t="shared" si="16"/>
        <v>High</v>
      </c>
      <c r="P81" s="1">
        <f t="shared" si="17"/>
        <v>1</v>
      </c>
    </row>
    <row r="82" spans="2:16" ht="16.5" thickBot="1" x14ac:dyDescent="0.3">
      <c r="B82" s="17">
        <v>0.28000000000000003</v>
      </c>
      <c r="C82" s="18">
        <v>0.28999999999999998</v>
      </c>
      <c r="D82" s="20">
        <v>0.19</v>
      </c>
      <c r="E82" s="16">
        <v>0.37</v>
      </c>
      <c r="F82" s="15">
        <v>0.57999999999999996</v>
      </c>
      <c r="G82" s="31" t="s">
        <v>24</v>
      </c>
      <c r="H82" s="1">
        <f t="shared" si="9"/>
        <v>0.4622</v>
      </c>
      <c r="I82" s="1">
        <f t="shared" si="10"/>
        <v>0.33200000000000002</v>
      </c>
      <c r="J82" s="1">
        <f t="shared" si="11"/>
        <v>5.74E-2</v>
      </c>
      <c r="K82" s="1">
        <f t="shared" si="12"/>
        <v>0.19839999999999999</v>
      </c>
      <c r="L82" s="40">
        <f t="shared" si="13"/>
        <v>5.74E-2</v>
      </c>
      <c r="M82" s="39" t="str">
        <f t="shared" si="14"/>
        <v>Middle</v>
      </c>
      <c r="N82" s="39">
        <f t="shared" si="15"/>
        <v>1</v>
      </c>
      <c r="O82" s="1" t="str">
        <f t="shared" si="16"/>
        <v>Middle</v>
      </c>
      <c r="P82" s="1">
        <f t="shared" si="17"/>
        <v>1</v>
      </c>
    </row>
    <row r="83" spans="2:16" ht="16.5" thickBot="1" x14ac:dyDescent="0.3">
      <c r="B83" s="17">
        <v>0.32</v>
      </c>
      <c r="C83" s="18">
        <v>0.31</v>
      </c>
      <c r="D83" s="20">
        <v>0.26</v>
      </c>
      <c r="E83" s="19">
        <v>0.83</v>
      </c>
      <c r="F83" s="19">
        <v>0.77</v>
      </c>
      <c r="G83" s="31" t="s">
        <v>20</v>
      </c>
      <c r="H83" s="1">
        <f t="shared" si="9"/>
        <v>0.64059999999999995</v>
      </c>
      <c r="I83" s="1">
        <f t="shared" si="10"/>
        <v>0.50639999999999996</v>
      </c>
      <c r="J83" s="1">
        <f t="shared" si="11"/>
        <v>0.23569999999999999</v>
      </c>
      <c r="K83" s="1">
        <f t="shared" si="12"/>
        <v>2.1700000000000001E-2</v>
      </c>
      <c r="L83" s="40">
        <f t="shared" si="13"/>
        <v>2.1700000000000001E-2</v>
      </c>
      <c r="M83" s="39" t="str">
        <f t="shared" si="14"/>
        <v>High</v>
      </c>
      <c r="N83" s="39">
        <f t="shared" si="15"/>
        <v>1</v>
      </c>
      <c r="O83" s="1" t="str">
        <f t="shared" si="16"/>
        <v>High</v>
      </c>
      <c r="P83" s="1">
        <f t="shared" si="17"/>
        <v>1</v>
      </c>
    </row>
    <row r="84" spans="2:16" ht="16.5" thickBot="1" x14ac:dyDescent="0.3">
      <c r="B84" s="17">
        <v>0.25</v>
      </c>
      <c r="C84" s="18">
        <v>0.28000000000000003</v>
      </c>
      <c r="D84" s="18">
        <v>0.3</v>
      </c>
      <c r="E84" s="14">
        <v>1E-3</v>
      </c>
      <c r="F84" s="16">
        <v>0.25</v>
      </c>
      <c r="G84" s="31" t="s">
        <v>23</v>
      </c>
      <c r="H84" s="1">
        <f t="shared" si="9"/>
        <v>0.15640000000000001</v>
      </c>
      <c r="I84" s="1">
        <f t="shared" si="10"/>
        <v>2.6700000000000002E-2</v>
      </c>
      <c r="J84" s="1">
        <f t="shared" si="11"/>
        <v>0.2848</v>
      </c>
      <c r="K84" s="1">
        <f t="shared" si="12"/>
        <v>0.50219999999999998</v>
      </c>
      <c r="L84" s="40">
        <f t="shared" si="13"/>
        <v>2.6700000000000002E-2</v>
      </c>
      <c r="M84" s="39" t="str">
        <f t="shared" si="14"/>
        <v>Low</v>
      </c>
      <c r="N84" s="39">
        <f t="shared" si="15"/>
        <v>0</v>
      </c>
      <c r="O84" s="1" t="str">
        <f t="shared" si="16"/>
        <v>Very Low</v>
      </c>
      <c r="P84" s="1">
        <f t="shared" si="17"/>
        <v>1</v>
      </c>
    </row>
    <row r="85" spans="2:16" ht="16.5" thickBot="1" x14ac:dyDescent="0.3">
      <c r="B85" s="17">
        <v>0.26</v>
      </c>
      <c r="C85" s="18">
        <v>0.26</v>
      </c>
      <c r="D85" s="18">
        <v>0.31</v>
      </c>
      <c r="E85" s="15">
        <v>0.26</v>
      </c>
      <c r="F85" s="14">
        <v>0.13</v>
      </c>
      <c r="G85" s="31" t="s">
        <v>23</v>
      </c>
      <c r="H85" s="1">
        <f t="shared" si="9"/>
        <v>4.1000000000000002E-2</v>
      </c>
      <c r="I85" s="1">
        <f t="shared" si="10"/>
        <v>0.11070000000000001</v>
      </c>
      <c r="J85" s="1">
        <f t="shared" si="11"/>
        <v>0.39100000000000001</v>
      </c>
      <c r="K85" s="1">
        <f t="shared" si="12"/>
        <v>0.60840000000000005</v>
      </c>
      <c r="L85" s="40">
        <f t="shared" si="13"/>
        <v>4.1000000000000002E-2</v>
      </c>
      <c r="M85" s="39" t="str">
        <f t="shared" si="14"/>
        <v>Very Low</v>
      </c>
      <c r="N85" s="39">
        <f t="shared" si="15"/>
        <v>1</v>
      </c>
      <c r="O85" s="1" t="str">
        <f t="shared" si="16"/>
        <v>Low</v>
      </c>
      <c r="P85" s="1">
        <f t="shared" si="17"/>
        <v>0</v>
      </c>
    </row>
    <row r="86" spans="2:16" ht="16.5" thickBot="1" x14ac:dyDescent="0.3">
      <c r="B86" s="17">
        <v>0.27</v>
      </c>
      <c r="C86" s="18">
        <v>0.28999999999999998</v>
      </c>
      <c r="D86" s="18">
        <v>0.34</v>
      </c>
      <c r="E86" s="15">
        <v>0.28000000000000003</v>
      </c>
      <c r="F86" s="16">
        <v>0.32</v>
      </c>
      <c r="G86" s="31" t="s">
        <v>21</v>
      </c>
      <c r="H86" s="1">
        <f t="shared" si="9"/>
        <v>0.21429999999999999</v>
      </c>
      <c r="I86" s="1">
        <f t="shared" si="10"/>
        <v>8.4599999999999995E-2</v>
      </c>
      <c r="J86" s="1">
        <f t="shared" si="11"/>
        <v>0.21340000000000001</v>
      </c>
      <c r="K86" s="1">
        <f t="shared" si="12"/>
        <v>0.43090000000000001</v>
      </c>
      <c r="L86" s="40">
        <f t="shared" si="13"/>
        <v>8.4599999999999995E-2</v>
      </c>
      <c r="M86" s="39" t="str">
        <f t="shared" si="14"/>
        <v>Low</v>
      </c>
      <c r="N86" s="39">
        <f t="shared" si="15"/>
        <v>1</v>
      </c>
      <c r="O86" s="1" t="str">
        <f t="shared" si="16"/>
        <v>Low</v>
      </c>
      <c r="P86" s="1">
        <f t="shared" si="17"/>
        <v>1</v>
      </c>
    </row>
    <row r="87" spans="2:16" ht="16.5" thickBot="1" x14ac:dyDescent="0.3">
      <c r="B87" s="17">
        <v>0.28000000000000003</v>
      </c>
      <c r="C87" s="18">
        <v>0.28000000000000003</v>
      </c>
      <c r="D87" s="18">
        <v>0.38</v>
      </c>
      <c r="E87" s="15">
        <v>0.28999999999999998</v>
      </c>
      <c r="F87" s="15">
        <v>0.62</v>
      </c>
      <c r="G87" s="31" t="s">
        <v>24</v>
      </c>
      <c r="H87" s="1">
        <f t="shared" si="9"/>
        <v>0.4904</v>
      </c>
      <c r="I87" s="1">
        <f t="shared" si="10"/>
        <v>0.3589</v>
      </c>
      <c r="J87" s="1">
        <f t="shared" si="11"/>
        <v>8.3500000000000005E-2</v>
      </c>
      <c r="K87" s="1">
        <f t="shared" si="12"/>
        <v>0.1515</v>
      </c>
      <c r="L87" s="40">
        <f t="shared" si="13"/>
        <v>8.3500000000000005E-2</v>
      </c>
      <c r="M87" s="39" t="str">
        <f t="shared" si="14"/>
        <v>Middle</v>
      </c>
      <c r="N87" s="39">
        <f t="shared" si="15"/>
        <v>1</v>
      </c>
      <c r="O87" s="1" t="str">
        <f t="shared" si="16"/>
        <v>Middle</v>
      </c>
      <c r="P87" s="1">
        <f t="shared" si="17"/>
        <v>1</v>
      </c>
    </row>
    <row r="88" spans="2:16" ht="16.5" thickBot="1" x14ac:dyDescent="0.3">
      <c r="B88" s="17">
        <v>0.26</v>
      </c>
      <c r="C88" s="18">
        <v>0.26</v>
      </c>
      <c r="D88" s="18">
        <v>0.35</v>
      </c>
      <c r="E88" s="16">
        <v>0.62</v>
      </c>
      <c r="F88" s="14">
        <v>0.24</v>
      </c>
      <c r="G88" s="31" t="s">
        <v>21</v>
      </c>
      <c r="H88" s="1">
        <f t="shared" si="9"/>
        <v>0.14269999999999999</v>
      </c>
      <c r="I88" s="1">
        <f t="shared" si="10"/>
        <v>8.6999999999999994E-3</v>
      </c>
      <c r="J88" s="1">
        <f t="shared" si="11"/>
        <v>0.28999999999999998</v>
      </c>
      <c r="K88" s="1">
        <f t="shared" si="12"/>
        <v>0.50239999999999996</v>
      </c>
      <c r="L88" s="40">
        <f t="shared" si="13"/>
        <v>8.6999999999999994E-3</v>
      </c>
      <c r="M88" s="39" t="str">
        <f t="shared" si="14"/>
        <v>Low</v>
      </c>
      <c r="N88" s="39">
        <f t="shared" si="15"/>
        <v>1</v>
      </c>
      <c r="O88" s="1" t="str">
        <f t="shared" si="16"/>
        <v>Low</v>
      </c>
      <c r="P88" s="1">
        <f t="shared" si="17"/>
        <v>1</v>
      </c>
    </row>
    <row r="89" spans="2:16" ht="16.5" thickBot="1" x14ac:dyDescent="0.3">
      <c r="B89" s="17">
        <v>0.3</v>
      </c>
      <c r="C89" s="18">
        <v>0.32</v>
      </c>
      <c r="D89" s="18">
        <v>0.43</v>
      </c>
      <c r="E89" s="19">
        <v>0.87</v>
      </c>
      <c r="F89" s="19">
        <v>0.83</v>
      </c>
      <c r="G89" s="31" t="s">
        <v>20</v>
      </c>
      <c r="H89" s="1">
        <f t="shared" si="9"/>
        <v>0.69410000000000005</v>
      </c>
      <c r="I89" s="1">
        <f t="shared" si="10"/>
        <v>0.55230000000000001</v>
      </c>
      <c r="J89" s="1">
        <f t="shared" si="11"/>
        <v>0.28160000000000002</v>
      </c>
      <c r="K89" s="1">
        <f t="shared" si="12"/>
        <v>6.3899999999999998E-2</v>
      </c>
      <c r="L89" s="40">
        <f t="shared" si="13"/>
        <v>6.3899999999999998E-2</v>
      </c>
      <c r="M89" s="39" t="str">
        <f t="shared" si="14"/>
        <v>High</v>
      </c>
      <c r="N89" s="39">
        <f t="shared" si="15"/>
        <v>1</v>
      </c>
      <c r="O89" s="1" t="str">
        <f t="shared" si="16"/>
        <v>High</v>
      </c>
      <c r="P89" s="1">
        <f t="shared" si="17"/>
        <v>1</v>
      </c>
    </row>
    <row r="90" spans="2:16" ht="16.5" thickBot="1" x14ac:dyDescent="0.3">
      <c r="B90" s="17">
        <v>0.25</v>
      </c>
      <c r="C90" s="18">
        <v>0.26</v>
      </c>
      <c r="D90" s="14">
        <v>0.51</v>
      </c>
      <c r="E90" s="14">
        <v>0.04</v>
      </c>
      <c r="F90" s="14">
        <v>0.13</v>
      </c>
      <c r="G90" s="31" t="s">
        <v>23</v>
      </c>
      <c r="H90" s="1">
        <f t="shared" si="9"/>
        <v>4.9599999999999998E-2</v>
      </c>
      <c r="I90" s="1">
        <f t="shared" si="10"/>
        <v>0.1116</v>
      </c>
      <c r="J90" s="1">
        <f t="shared" si="11"/>
        <v>0.38250000000000001</v>
      </c>
      <c r="K90" s="1">
        <f t="shared" si="12"/>
        <v>0.60040000000000004</v>
      </c>
      <c r="L90" s="40">
        <f t="shared" si="13"/>
        <v>4.9599999999999998E-2</v>
      </c>
      <c r="M90" s="39" t="str">
        <f t="shared" si="14"/>
        <v>Very Low</v>
      </c>
      <c r="N90" s="39">
        <f t="shared" si="15"/>
        <v>1</v>
      </c>
      <c r="O90" s="1" t="str">
        <f t="shared" si="16"/>
        <v>Very Low</v>
      </c>
      <c r="P90" s="1">
        <f t="shared" si="17"/>
        <v>1</v>
      </c>
    </row>
    <row r="91" spans="2:16" ht="16.5" thickBot="1" x14ac:dyDescent="0.3">
      <c r="B91" s="17">
        <v>0.28000000000000003</v>
      </c>
      <c r="C91" s="18">
        <v>0.27</v>
      </c>
      <c r="D91" s="14">
        <v>0.56000000000000005</v>
      </c>
      <c r="E91" s="14">
        <v>0.14000000000000001</v>
      </c>
      <c r="F91" s="16">
        <v>0.31</v>
      </c>
      <c r="G91" s="31" t="s">
        <v>21</v>
      </c>
      <c r="H91" s="1">
        <f t="shared" si="9"/>
        <v>0.2172</v>
      </c>
      <c r="I91" s="1">
        <f t="shared" si="10"/>
        <v>7.9799999999999996E-2</v>
      </c>
      <c r="J91" s="1">
        <f t="shared" si="11"/>
        <v>0.2177</v>
      </c>
      <c r="K91" s="1">
        <f t="shared" si="12"/>
        <v>0.43569999999999998</v>
      </c>
      <c r="L91" s="40">
        <f t="shared" si="13"/>
        <v>7.9799999999999996E-2</v>
      </c>
      <c r="M91" s="39" t="str">
        <f t="shared" si="14"/>
        <v>Low</v>
      </c>
      <c r="N91" s="39">
        <f t="shared" si="15"/>
        <v>1</v>
      </c>
      <c r="O91" s="1" t="str">
        <f t="shared" si="16"/>
        <v>Low</v>
      </c>
      <c r="P91" s="1">
        <f t="shared" si="17"/>
        <v>1</v>
      </c>
    </row>
    <row r="92" spans="2:16" ht="16.5" thickBot="1" x14ac:dyDescent="0.3">
      <c r="B92" s="17">
        <v>0.31</v>
      </c>
      <c r="C92" s="18">
        <v>0.32</v>
      </c>
      <c r="D92" s="14">
        <v>0.69</v>
      </c>
      <c r="E92" s="15">
        <v>0.3</v>
      </c>
      <c r="F92" s="19">
        <v>0.98</v>
      </c>
      <c r="G92" s="31" t="s">
        <v>20</v>
      </c>
      <c r="H92" s="1">
        <f t="shared" si="9"/>
        <v>0.84099999999999997</v>
      </c>
      <c r="I92" s="1">
        <f t="shared" si="10"/>
        <v>0.70330000000000004</v>
      </c>
      <c r="J92" s="1">
        <f t="shared" si="11"/>
        <v>0.41860000000000003</v>
      </c>
      <c r="K92" s="1">
        <f t="shared" si="12"/>
        <v>0.2064</v>
      </c>
      <c r="L92" s="40">
        <f t="shared" si="13"/>
        <v>0.2064</v>
      </c>
      <c r="M92" s="39" t="str">
        <f t="shared" si="14"/>
        <v>High</v>
      </c>
      <c r="N92" s="39">
        <f t="shared" si="15"/>
        <v>1</v>
      </c>
      <c r="O92" s="1" t="str">
        <f t="shared" si="16"/>
        <v>High</v>
      </c>
      <c r="P92" s="1">
        <f t="shared" si="17"/>
        <v>1</v>
      </c>
    </row>
    <row r="93" spans="2:16" ht="16.5" thickBot="1" x14ac:dyDescent="0.3">
      <c r="B93" s="17">
        <v>0.28000000000000003</v>
      </c>
      <c r="C93" s="18">
        <v>0.28999999999999998</v>
      </c>
      <c r="D93" s="14">
        <v>0.56999999999999995</v>
      </c>
      <c r="E93" s="16">
        <v>0.6</v>
      </c>
      <c r="F93" s="16">
        <v>0.27</v>
      </c>
      <c r="G93" s="31" t="s">
        <v>21</v>
      </c>
      <c r="H93" s="1">
        <f t="shared" si="9"/>
        <v>0.18129999999999999</v>
      </c>
      <c r="I93" s="1">
        <f t="shared" si="10"/>
        <v>3.95E-2</v>
      </c>
      <c r="J93" s="1">
        <f t="shared" si="11"/>
        <v>0.25600000000000001</v>
      </c>
      <c r="K93" s="1">
        <f t="shared" si="12"/>
        <v>0.46889999999999998</v>
      </c>
      <c r="L93" s="40">
        <f t="shared" si="13"/>
        <v>3.95E-2</v>
      </c>
      <c r="M93" s="39" t="str">
        <f t="shared" si="14"/>
        <v>Low</v>
      </c>
      <c r="N93" s="39">
        <f t="shared" si="15"/>
        <v>1</v>
      </c>
      <c r="O93" s="1" t="str">
        <f t="shared" si="16"/>
        <v>Low</v>
      </c>
      <c r="P93" s="1">
        <f t="shared" si="17"/>
        <v>1</v>
      </c>
    </row>
    <row r="94" spans="2:16" ht="16.5" thickBot="1" x14ac:dyDescent="0.3">
      <c r="B94" s="17">
        <v>0.27</v>
      </c>
      <c r="C94" s="18">
        <v>0.28000000000000003</v>
      </c>
      <c r="D94" s="14">
        <v>0.59</v>
      </c>
      <c r="E94" s="19">
        <v>0.69</v>
      </c>
      <c r="F94" s="16">
        <v>0.26</v>
      </c>
      <c r="G94" s="31" t="s">
        <v>24</v>
      </c>
      <c r="H94" s="1">
        <f t="shared" si="9"/>
        <v>0.17460000000000001</v>
      </c>
      <c r="I94" s="1">
        <f t="shared" si="10"/>
        <v>3.2899999999999999E-2</v>
      </c>
      <c r="J94" s="1">
        <f t="shared" si="11"/>
        <v>0.26779999999999998</v>
      </c>
      <c r="K94" s="1">
        <f t="shared" si="12"/>
        <v>0.48070000000000002</v>
      </c>
      <c r="L94" s="40">
        <f t="shared" si="13"/>
        <v>3.2899999999999999E-2</v>
      </c>
      <c r="M94" s="39" t="str">
        <f t="shared" si="14"/>
        <v>Low</v>
      </c>
      <c r="N94" s="39">
        <f t="shared" si="15"/>
        <v>0</v>
      </c>
      <c r="O94" s="1" t="str">
        <f t="shared" si="16"/>
        <v>Low</v>
      </c>
      <c r="P94" s="1">
        <f t="shared" si="17"/>
        <v>0</v>
      </c>
    </row>
    <row r="95" spans="2:16" ht="16.5" thickBot="1" x14ac:dyDescent="0.3">
      <c r="B95" s="17">
        <v>0.25</v>
      </c>
      <c r="C95" s="18">
        <v>0.28000000000000003</v>
      </c>
      <c r="D95" s="14">
        <v>0.77</v>
      </c>
      <c r="E95" s="14">
        <v>0.11</v>
      </c>
      <c r="F95" s="16">
        <v>0.31</v>
      </c>
      <c r="G95" s="31" t="s">
        <v>21</v>
      </c>
      <c r="H95" s="1">
        <f t="shared" si="9"/>
        <v>0.23019999999999999</v>
      </c>
      <c r="I95" s="1">
        <f t="shared" si="10"/>
        <v>9.2700000000000005E-2</v>
      </c>
      <c r="J95" s="1">
        <f t="shared" si="11"/>
        <v>0.23069999999999999</v>
      </c>
      <c r="K95" s="1">
        <f t="shared" si="12"/>
        <v>0.4486</v>
      </c>
      <c r="L95" s="40">
        <f t="shared" si="13"/>
        <v>9.2700000000000005E-2</v>
      </c>
      <c r="M95" s="39" t="str">
        <f t="shared" si="14"/>
        <v>Low</v>
      </c>
      <c r="N95" s="39">
        <f t="shared" si="15"/>
        <v>1</v>
      </c>
      <c r="O95" s="1" t="str">
        <f t="shared" si="16"/>
        <v>Low</v>
      </c>
      <c r="P95" s="1">
        <f t="shared" si="17"/>
        <v>1</v>
      </c>
    </row>
    <row r="96" spans="2:16" ht="16.5" thickBot="1" x14ac:dyDescent="0.3">
      <c r="B96" s="17">
        <v>0.25</v>
      </c>
      <c r="C96" s="18">
        <v>0.54</v>
      </c>
      <c r="D96" s="18">
        <v>0.31</v>
      </c>
      <c r="E96" s="15">
        <v>0.25</v>
      </c>
      <c r="F96" s="14">
        <v>0.08</v>
      </c>
      <c r="G96" s="31" t="s">
        <v>23</v>
      </c>
      <c r="H96" s="1">
        <f t="shared" si="9"/>
        <v>1.5900000000000001E-2</v>
      </c>
      <c r="I96" s="1">
        <f t="shared" si="10"/>
        <v>0.1573</v>
      </c>
      <c r="J96" s="1">
        <f t="shared" si="11"/>
        <v>0.43740000000000001</v>
      </c>
      <c r="K96" s="1">
        <f t="shared" si="12"/>
        <v>0.65459999999999996</v>
      </c>
      <c r="L96" s="40">
        <f t="shared" si="13"/>
        <v>1.5900000000000001E-2</v>
      </c>
      <c r="M96" s="39" t="str">
        <f t="shared" si="14"/>
        <v>Very Low</v>
      </c>
      <c r="N96" s="39">
        <f t="shared" si="15"/>
        <v>1</v>
      </c>
      <c r="O96" s="1" t="str">
        <f t="shared" si="16"/>
        <v>Very Low</v>
      </c>
      <c r="P96" s="1">
        <f t="shared" si="17"/>
        <v>1</v>
      </c>
    </row>
    <row r="97" spans="2:16" ht="16.5" thickBot="1" x14ac:dyDescent="0.3">
      <c r="B97" s="17">
        <v>0.28999999999999998</v>
      </c>
      <c r="C97" s="18">
        <v>0.66</v>
      </c>
      <c r="D97" s="18">
        <v>0.35</v>
      </c>
      <c r="E97" s="15">
        <v>0.28000000000000003</v>
      </c>
      <c r="F97" s="16">
        <v>0.31</v>
      </c>
      <c r="G97" s="31" t="s">
        <v>21</v>
      </c>
      <c r="H97" s="1">
        <f t="shared" si="9"/>
        <v>0.20530000000000001</v>
      </c>
      <c r="I97" s="1">
        <f t="shared" si="10"/>
        <v>7.5300000000000006E-2</v>
      </c>
      <c r="J97" s="1">
        <f t="shared" si="11"/>
        <v>0.2225</v>
      </c>
      <c r="K97" s="1">
        <f t="shared" si="12"/>
        <v>0.43969999999999998</v>
      </c>
      <c r="L97" s="40">
        <f t="shared" si="13"/>
        <v>7.5300000000000006E-2</v>
      </c>
      <c r="M97" s="39" t="str">
        <f t="shared" si="14"/>
        <v>Low</v>
      </c>
      <c r="N97" s="39">
        <f t="shared" si="15"/>
        <v>1</v>
      </c>
      <c r="O97" s="1" t="str">
        <f t="shared" si="16"/>
        <v>Low</v>
      </c>
      <c r="P97" s="1">
        <f t="shared" si="17"/>
        <v>1</v>
      </c>
    </row>
    <row r="98" spans="2:16" ht="16.5" thickBot="1" x14ac:dyDescent="0.3">
      <c r="B98" s="17">
        <v>0.28999999999999998</v>
      </c>
      <c r="C98" s="18">
        <v>0.74</v>
      </c>
      <c r="D98" s="18">
        <v>0.39</v>
      </c>
      <c r="E98" s="16">
        <v>0.41</v>
      </c>
      <c r="F98" s="15">
        <v>0.54</v>
      </c>
      <c r="G98" s="31" t="s">
        <v>24</v>
      </c>
      <c r="H98" s="1">
        <f t="shared" si="9"/>
        <v>0.4178</v>
      </c>
      <c r="I98" s="1">
        <f t="shared" si="10"/>
        <v>0.2833</v>
      </c>
      <c r="J98" s="1">
        <f t="shared" si="11"/>
        <v>9.7999999999999997E-3</v>
      </c>
      <c r="K98" s="1">
        <f t="shared" si="12"/>
        <v>0.22320000000000001</v>
      </c>
      <c r="L98" s="40">
        <f t="shared" si="13"/>
        <v>9.7999999999999997E-3</v>
      </c>
      <c r="M98" s="39" t="str">
        <f t="shared" si="14"/>
        <v>Middle</v>
      </c>
      <c r="N98" s="39">
        <f t="shared" si="15"/>
        <v>1</v>
      </c>
      <c r="O98" s="1" t="str">
        <f t="shared" si="16"/>
        <v>Middle</v>
      </c>
      <c r="P98" s="1">
        <f t="shared" si="17"/>
        <v>1</v>
      </c>
    </row>
    <row r="99" spans="2:16" ht="16.5" thickBot="1" x14ac:dyDescent="0.3">
      <c r="B99" s="17">
        <v>0.31</v>
      </c>
      <c r="C99" s="18">
        <v>0.82</v>
      </c>
      <c r="D99" s="18">
        <v>0.47</v>
      </c>
      <c r="E99" s="16">
        <v>0.4</v>
      </c>
      <c r="F99" s="19">
        <v>0.99</v>
      </c>
      <c r="G99" s="31" t="s">
        <v>20</v>
      </c>
      <c r="H99" s="1">
        <f t="shared" si="9"/>
        <v>0.83789999999999998</v>
      </c>
      <c r="I99" s="1">
        <f t="shared" si="10"/>
        <v>0.69889999999999997</v>
      </c>
      <c r="J99" s="1">
        <f t="shared" si="11"/>
        <v>0.4204</v>
      </c>
      <c r="K99" s="1">
        <f t="shared" si="12"/>
        <v>0.20580000000000001</v>
      </c>
      <c r="L99" s="40">
        <f t="shared" si="13"/>
        <v>0.20580000000000001</v>
      </c>
      <c r="M99" s="39" t="str">
        <f t="shared" si="14"/>
        <v>High</v>
      </c>
      <c r="N99" s="39">
        <f t="shared" si="15"/>
        <v>1</v>
      </c>
      <c r="O99" s="1" t="str">
        <f t="shared" si="16"/>
        <v>High</v>
      </c>
      <c r="P99" s="1">
        <f t="shared" si="17"/>
        <v>1</v>
      </c>
    </row>
    <row r="100" spans="2:16" ht="16.5" thickBot="1" x14ac:dyDescent="0.3">
      <c r="B100" s="17">
        <v>0.28000000000000003</v>
      </c>
      <c r="C100" s="18">
        <v>0.55000000000000004</v>
      </c>
      <c r="D100" s="18">
        <v>0.38</v>
      </c>
      <c r="E100" s="19">
        <v>0.9</v>
      </c>
      <c r="F100" s="14">
        <v>0.22</v>
      </c>
      <c r="G100" s="31" t="s">
        <v>21</v>
      </c>
      <c r="H100" s="1">
        <f t="shared" si="9"/>
        <v>0.129</v>
      </c>
      <c r="I100" s="1">
        <f t="shared" si="10"/>
        <v>2.63E-2</v>
      </c>
      <c r="J100" s="1">
        <f t="shared" si="11"/>
        <v>0.31109999999999999</v>
      </c>
      <c r="K100" s="1">
        <f t="shared" si="12"/>
        <v>0.52329999999999999</v>
      </c>
      <c r="L100" s="40">
        <f t="shared" si="13"/>
        <v>2.63E-2</v>
      </c>
      <c r="M100" s="39" t="str">
        <f t="shared" si="14"/>
        <v>Low</v>
      </c>
      <c r="N100" s="39">
        <f t="shared" si="15"/>
        <v>1</v>
      </c>
      <c r="O100" s="1" t="str">
        <f t="shared" si="16"/>
        <v>Middle</v>
      </c>
      <c r="P100" s="1">
        <f t="shared" si="17"/>
        <v>0</v>
      </c>
    </row>
    <row r="101" spans="2:16" ht="16.5" thickBot="1" x14ac:dyDescent="0.3">
      <c r="B101" s="13">
        <v>0.33</v>
      </c>
      <c r="C101" s="18">
        <v>0.04</v>
      </c>
      <c r="D101" s="20">
        <v>0.02</v>
      </c>
      <c r="E101" s="14">
        <v>0.12</v>
      </c>
      <c r="F101" s="14">
        <v>0.11</v>
      </c>
      <c r="G101" s="31" t="s">
        <v>23</v>
      </c>
      <c r="H101" s="1">
        <f t="shared" si="9"/>
        <v>4.2099999999999999E-2</v>
      </c>
      <c r="I101" s="1">
        <f t="shared" si="10"/>
        <v>0.14899999999999999</v>
      </c>
      <c r="J101" s="1">
        <f t="shared" si="11"/>
        <v>0.42920000000000003</v>
      </c>
      <c r="K101" s="1">
        <f t="shared" si="12"/>
        <v>0.64670000000000005</v>
      </c>
      <c r="L101" s="40">
        <f t="shared" si="13"/>
        <v>4.2099999999999999E-2</v>
      </c>
      <c r="M101" s="39" t="str">
        <f t="shared" si="14"/>
        <v>Very Low</v>
      </c>
      <c r="N101" s="39">
        <f t="shared" si="15"/>
        <v>1</v>
      </c>
      <c r="O101" s="1" t="str">
        <f t="shared" si="16"/>
        <v>Very Low</v>
      </c>
      <c r="P101" s="1">
        <f t="shared" si="17"/>
        <v>1</v>
      </c>
    </row>
    <row r="102" spans="2:16" ht="16.5" thickBot="1" x14ac:dyDescent="0.3">
      <c r="B102" s="13">
        <v>0.37</v>
      </c>
      <c r="C102" s="18">
        <v>0.09</v>
      </c>
      <c r="D102" s="20">
        <v>0.1</v>
      </c>
      <c r="E102" s="14">
        <v>0.13</v>
      </c>
      <c r="F102" s="16">
        <v>0.32</v>
      </c>
      <c r="G102" s="31" t="s">
        <v>21</v>
      </c>
      <c r="H102" s="1">
        <f t="shared" si="9"/>
        <v>0.23100000000000001</v>
      </c>
      <c r="I102" s="1">
        <f t="shared" si="10"/>
        <v>0.10150000000000001</v>
      </c>
      <c r="J102" s="1">
        <f t="shared" si="11"/>
        <v>0.23039999999999999</v>
      </c>
      <c r="K102" s="1">
        <f t="shared" si="12"/>
        <v>0.44779999999999998</v>
      </c>
      <c r="L102" s="40">
        <f t="shared" si="13"/>
        <v>0.10150000000000001</v>
      </c>
      <c r="M102" s="39" t="str">
        <f t="shared" si="14"/>
        <v>Low</v>
      </c>
      <c r="N102" s="39">
        <f t="shared" si="15"/>
        <v>1</v>
      </c>
      <c r="O102" s="1" t="str">
        <f t="shared" si="16"/>
        <v>Low</v>
      </c>
      <c r="P102" s="1">
        <f t="shared" si="17"/>
        <v>1</v>
      </c>
    </row>
    <row r="103" spans="2:16" ht="16.5" thickBot="1" x14ac:dyDescent="0.3">
      <c r="B103" s="13">
        <v>0.4</v>
      </c>
      <c r="C103" s="18">
        <v>0.15</v>
      </c>
      <c r="D103" s="20">
        <v>0.16</v>
      </c>
      <c r="E103" s="15">
        <v>0.3</v>
      </c>
      <c r="F103" s="15">
        <v>0.57999999999999996</v>
      </c>
      <c r="G103" s="31" t="s">
        <v>24</v>
      </c>
      <c r="H103" s="1">
        <f t="shared" si="9"/>
        <v>0.46460000000000001</v>
      </c>
      <c r="I103" s="1">
        <f t="shared" si="10"/>
        <v>0.3352</v>
      </c>
      <c r="J103" s="1">
        <f t="shared" si="11"/>
        <v>5.9799999999999999E-2</v>
      </c>
      <c r="K103" s="1">
        <f t="shared" si="12"/>
        <v>0.20150000000000001</v>
      </c>
      <c r="L103" s="40">
        <f t="shared" si="13"/>
        <v>5.9799999999999999E-2</v>
      </c>
      <c r="M103" s="39" t="str">
        <f t="shared" si="14"/>
        <v>Middle</v>
      </c>
      <c r="N103" s="39">
        <f t="shared" si="15"/>
        <v>1</v>
      </c>
      <c r="O103" s="1" t="str">
        <f t="shared" si="16"/>
        <v>Middle</v>
      </c>
      <c r="P103" s="1">
        <f t="shared" si="17"/>
        <v>1</v>
      </c>
    </row>
    <row r="104" spans="2:16" ht="16.5" thickBot="1" x14ac:dyDescent="0.3">
      <c r="B104" s="13">
        <v>0.37</v>
      </c>
      <c r="C104" s="18">
        <v>7.0000000000000007E-2</v>
      </c>
      <c r="D104" s="20">
        <v>0.1</v>
      </c>
      <c r="E104" s="16">
        <v>0.41</v>
      </c>
      <c r="F104" s="16">
        <v>0.3</v>
      </c>
      <c r="G104" s="31" t="s">
        <v>21</v>
      </c>
      <c r="H104" s="1">
        <f t="shared" si="9"/>
        <v>0.20979999999999999</v>
      </c>
      <c r="I104" s="1">
        <f t="shared" si="10"/>
        <v>7.8799999999999995E-2</v>
      </c>
      <c r="J104" s="1">
        <f t="shared" si="11"/>
        <v>0.24660000000000001</v>
      </c>
      <c r="K104" s="1">
        <f t="shared" si="12"/>
        <v>0.46200000000000002</v>
      </c>
      <c r="L104" s="40">
        <f t="shared" si="13"/>
        <v>7.8799999999999995E-2</v>
      </c>
      <c r="M104" s="39" t="str">
        <f t="shared" si="14"/>
        <v>Low</v>
      </c>
      <c r="N104" s="39">
        <f t="shared" si="15"/>
        <v>1</v>
      </c>
      <c r="O104" s="1" t="str">
        <f t="shared" si="16"/>
        <v>Low</v>
      </c>
      <c r="P104" s="1">
        <f t="shared" si="17"/>
        <v>1</v>
      </c>
    </row>
    <row r="105" spans="2:16" ht="16.5" thickBot="1" x14ac:dyDescent="0.3">
      <c r="B105" s="13">
        <v>0.41</v>
      </c>
      <c r="C105" s="18">
        <v>0.11</v>
      </c>
      <c r="D105" s="20">
        <v>0.21</v>
      </c>
      <c r="E105" s="16">
        <v>0.44</v>
      </c>
      <c r="F105" s="15">
        <v>0.56999999999999995</v>
      </c>
      <c r="G105" s="31" t="s">
        <v>24</v>
      </c>
      <c r="H105" s="1">
        <f t="shared" si="9"/>
        <v>0.45290000000000002</v>
      </c>
      <c r="I105" s="1">
        <f t="shared" si="10"/>
        <v>0.32090000000000002</v>
      </c>
      <c r="J105" s="1">
        <f t="shared" si="11"/>
        <v>4.8399999999999999E-2</v>
      </c>
      <c r="K105" s="1">
        <f t="shared" si="12"/>
        <v>0.20569999999999999</v>
      </c>
      <c r="L105" s="40">
        <f t="shared" si="13"/>
        <v>4.8399999999999999E-2</v>
      </c>
      <c r="M105" s="39" t="str">
        <f t="shared" si="14"/>
        <v>Middle</v>
      </c>
      <c r="N105" s="39">
        <f t="shared" si="15"/>
        <v>1</v>
      </c>
      <c r="O105" s="1" t="str">
        <f t="shared" si="16"/>
        <v>Middle</v>
      </c>
      <c r="P105" s="1">
        <f t="shared" si="17"/>
        <v>1</v>
      </c>
    </row>
    <row r="106" spans="2:16" ht="16.5" thickBot="1" x14ac:dyDescent="0.3">
      <c r="B106" s="13">
        <v>0.42</v>
      </c>
      <c r="C106" s="18">
        <v>0.13</v>
      </c>
      <c r="D106" s="20">
        <v>0.15</v>
      </c>
      <c r="E106" s="19">
        <v>0.94</v>
      </c>
      <c r="F106" s="16">
        <v>0.3</v>
      </c>
      <c r="G106" s="31" t="s">
        <v>24</v>
      </c>
      <c r="H106" s="1">
        <f t="shared" si="9"/>
        <v>0.21490000000000001</v>
      </c>
      <c r="I106" s="1">
        <f t="shared" si="10"/>
        <v>8.1199999999999994E-2</v>
      </c>
      <c r="J106" s="1">
        <f t="shared" si="11"/>
        <v>0.25169999999999998</v>
      </c>
      <c r="K106" s="1">
        <f t="shared" si="12"/>
        <v>0.46410000000000001</v>
      </c>
      <c r="L106" s="40">
        <f t="shared" si="13"/>
        <v>8.1199999999999994E-2</v>
      </c>
      <c r="M106" s="39" t="str">
        <f t="shared" si="14"/>
        <v>Low</v>
      </c>
      <c r="N106" s="39">
        <f t="shared" si="15"/>
        <v>0</v>
      </c>
      <c r="O106" s="1" t="str">
        <f t="shared" si="16"/>
        <v>Middle</v>
      </c>
      <c r="P106" s="1">
        <f t="shared" si="17"/>
        <v>1</v>
      </c>
    </row>
    <row r="107" spans="2:16" ht="16.5" thickBot="1" x14ac:dyDescent="0.3">
      <c r="B107" s="13">
        <v>0.41</v>
      </c>
      <c r="C107" s="18">
        <v>0.04</v>
      </c>
      <c r="D107" s="18">
        <v>0.33</v>
      </c>
      <c r="E107" s="15">
        <v>0.26</v>
      </c>
      <c r="F107" s="14">
        <v>0.12</v>
      </c>
      <c r="G107" s="31" t="s">
        <v>23</v>
      </c>
      <c r="H107" s="1">
        <f t="shared" si="9"/>
        <v>3.0800000000000001E-2</v>
      </c>
      <c r="I107" s="1">
        <f t="shared" si="10"/>
        <v>0.1192</v>
      </c>
      <c r="J107" s="1">
        <f t="shared" si="11"/>
        <v>0.39939999999999998</v>
      </c>
      <c r="K107" s="1">
        <f t="shared" si="12"/>
        <v>0.6169</v>
      </c>
      <c r="L107" s="40">
        <f t="shared" si="13"/>
        <v>3.0800000000000001E-2</v>
      </c>
      <c r="M107" s="39" t="str">
        <f t="shared" si="14"/>
        <v>Very Low</v>
      </c>
      <c r="N107" s="39">
        <f t="shared" si="15"/>
        <v>1</v>
      </c>
      <c r="O107" s="1" t="str">
        <f t="shared" si="16"/>
        <v>Very Low</v>
      </c>
      <c r="P107" s="1">
        <f t="shared" si="17"/>
        <v>1</v>
      </c>
    </row>
    <row r="108" spans="2:16" ht="16.5" thickBot="1" x14ac:dyDescent="0.3">
      <c r="B108" s="13">
        <v>0.38</v>
      </c>
      <c r="C108" s="18">
        <v>0.09</v>
      </c>
      <c r="D108" s="18">
        <v>0.37</v>
      </c>
      <c r="E108" s="15">
        <v>0.28000000000000003</v>
      </c>
      <c r="F108" s="16">
        <v>0.32</v>
      </c>
      <c r="G108" s="31" t="s">
        <v>21</v>
      </c>
      <c r="H108" s="1">
        <f t="shared" si="9"/>
        <v>0.21310000000000001</v>
      </c>
      <c r="I108" s="1">
        <f t="shared" si="10"/>
        <v>8.3199999999999996E-2</v>
      </c>
      <c r="J108" s="1">
        <f t="shared" si="11"/>
        <v>0.21199999999999999</v>
      </c>
      <c r="K108" s="1">
        <f t="shared" si="12"/>
        <v>0.42949999999999999</v>
      </c>
      <c r="L108" s="40">
        <f t="shared" si="13"/>
        <v>8.3199999999999996E-2</v>
      </c>
      <c r="M108" s="39" t="str">
        <f t="shared" si="14"/>
        <v>Low</v>
      </c>
      <c r="N108" s="39">
        <f t="shared" si="15"/>
        <v>1</v>
      </c>
      <c r="O108" s="1" t="str">
        <f t="shared" si="16"/>
        <v>Low</v>
      </c>
      <c r="P108" s="1">
        <f t="shared" si="17"/>
        <v>1</v>
      </c>
    </row>
    <row r="109" spans="2:16" ht="16.5" thickBot="1" x14ac:dyDescent="0.3">
      <c r="B109" s="13">
        <v>0.42</v>
      </c>
      <c r="C109" s="18">
        <v>0.28999999999999998</v>
      </c>
      <c r="D109" s="14">
        <v>0.14000000000000001</v>
      </c>
      <c r="E109" s="14">
        <v>0.03</v>
      </c>
      <c r="F109" s="19">
        <v>0.68</v>
      </c>
      <c r="G109" s="31" t="s">
        <v>24</v>
      </c>
      <c r="H109" s="1">
        <f t="shared" si="9"/>
        <v>0.56240000000000001</v>
      </c>
      <c r="I109" s="1">
        <f t="shared" si="10"/>
        <v>0.43259999999999998</v>
      </c>
      <c r="J109" s="1">
        <f t="shared" si="11"/>
        <v>0.15720000000000001</v>
      </c>
      <c r="K109" s="1">
        <f t="shared" si="12"/>
        <v>0.1143</v>
      </c>
      <c r="L109" s="40">
        <f t="shared" si="13"/>
        <v>0.1143</v>
      </c>
      <c r="M109" s="39" t="str">
        <f t="shared" si="14"/>
        <v>High</v>
      </c>
      <c r="N109" s="39">
        <f t="shared" si="15"/>
        <v>0</v>
      </c>
      <c r="O109" s="1" t="str">
        <f t="shared" si="16"/>
        <v>High</v>
      </c>
      <c r="P109" s="1">
        <f t="shared" si="17"/>
        <v>0</v>
      </c>
    </row>
    <row r="110" spans="2:16" ht="16.5" thickBot="1" x14ac:dyDescent="0.3">
      <c r="B110" s="13">
        <v>0.4</v>
      </c>
      <c r="C110" s="14">
        <v>0.3</v>
      </c>
      <c r="D110" s="14">
        <v>0.18</v>
      </c>
      <c r="E110" s="15">
        <v>0.28999999999999998</v>
      </c>
      <c r="F110" s="15">
        <v>0.59</v>
      </c>
      <c r="G110" s="26" t="s">
        <v>24</v>
      </c>
      <c r="H110" s="1">
        <f t="shared" si="9"/>
        <v>0.47289999999999999</v>
      </c>
      <c r="I110" s="1">
        <f t="shared" si="10"/>
        <v>0.34310000000000002</v>
      </c>
      <c r="J110" s="1">
        <f t="shared" si="11"/>
        <v>6.7699999999999996E-2</v>
      </c>
      <c r="K110" s="1">
        <f t="shared" si="12"/>
        <v>0.191</v>
      </c>
      <c r="L110" s="40">
        <f t="shared" si="13"/>
        <v>6.7699999999999996E-2</v>
      </c>
      <c r="M110" s="39" t="str">
        <f t="shared" si="14"/>
        <v>Middle</v>
      </c>
      <c r="N110" s="39">
        <f t="shared" si="15"/>
        <v>1</v>
      </c>
      <c r="O110" s="1" t="str">
        <f t="shared" si="16"/>
        <v>Middle</v>
      </c>
      <c r="P110" s="1">
        <f t="shared" si="17"/>
        <v>1</v>
      </c>
    </row>
    <row r="111" spans="2:16" ht="16.5" thickBot="1" x14ac:dyDescent="0.3">
      <c r="B111" s="13">
        <v>0.38</v>
      </c>
      <c r="C111" s="14">
        <v>0.33</v>
      </c>
      <c r="D111" s="14">
        <v>0.1</v>
      </c>
      <c r="E111" s="14">
        <v>7.0000000000000007E-2</v>
      </c>
      <c r="F111" s="15">
        <v>0.4</v>
      </c>
      <c r="G111" s="21" t="s">
        <v>21</v>
      </c>
      <c r="H111" s="1">
        <f t="shared" si="9"/>
        <v>0.30580000000000002</v>
      </c>
      <c r="I111" s="1">
        <f t="shared" si="10"/>
        <v>0.17580000000000001</v>
      </c>
      <c r="J111" s="1">
        <f t="shared" si="11"/>
        <v>0.157</v>
      </c>
      <c r="K111" s="1">
        <f t="shared" si="12"/>
        <v>0.3745</v>
      </c>
      <c r="L111" s="40">
        <f t="shared" si="13"/>
        <v>0.157</v>
      </c>
      <c r="M111" s="39" t="str">
        <f t="shared" si="14"/>
        <v>Middle</v>
      </c>
      <c r="N111" s="39">
        <f t="shared" si="15"/>
        <v>0</v>
      </c>
      <c r="O111" s="1" t="str">
        <f t="shared" si="16"/>
        <v>Middle</v>
      </c>
      <c r="P111" s="1">
        <f t="shared" si="17"/>
        <v>0</v>
      </c>
    </row>
    <row r="112" spans="2:16" ht="16.5" thickBot="1" x14ac:dyDescent="0.3">
      <c r="B112" s="13">
        <v>0.47</v>
      </c>
      <c r="C112" s="14">
        <v>0.47</v>
      </c>
      <c r="D112" s="14">
        <v>0.25</v>
      </c>
      <c r="E112" s="19">
        <v>0.96</v>
      </c>
      <c r="F112" s="15">
        <v>0.61</v>
      </c>
      <c r="G112" s="21" t="s">
        <v>20</v>
      </c>
      <c r="H112" s="1">
        <f t="shared" si="9"/>
        <v>0.49580000000000002</v>
      </c>
      <c r="I112" s="1">
        <f t="shared" si="10"/>
        <v>0.36159999999999998</v>
      </c>
      <c r="J112" s="1">
        <f t="shared" si="11"/>
        <v>9.0700000000000003E-2</v>
      </c>
      <c r="K112" s="1">
        <f t="shared" si="12"/>
        <v>0.17180000000000001</v>
      </c>
      <c r="L112" s="40">
        <f t="shared" si="13"/>
        <v>9.0700000000000003E-2</v>
      </c>
      <c r="M112" s="39" t="str">
        <f t="shared" si="14"/>
        <v>Middle</v>
      </c>
      <c r="N112" s="39">
        <f t="shared" si="15"/>
        <v>0</v>
      </c>
      <c r="O112" s="1" t="str">
        <f t="shared" si="16"/>
        <v>High</v>
      </c>
      <c r="P112" s="1">
        <f t="shared" si="17"/>
        <v>1</v>
      </c>
    </row>
    <row r="113" spans="2:16" ht="16.5" thickBot="1" x14ac:dyDescent="0.3">
      <c r="B113" s="13">
        <v>0.41</v>
      </c>
      <c r="C113" s="14">
        <v>0.37</v>
      </c>
      <c r="D113" s="20">
        <v>0.79</v>
      </c>
      <c r="E113" s="14">
        <v>0.12</v>
      </c>
      <c r="F113" s="16">
        <v>0.32</v>
      </c>
      <c r="G113" s="21" t="s">
        <v>21</v>
      </c>
      <c r="H113" s="1">
        <f t="shared" si="9"/>
        <v>0.24060000000000001</v>
      </c>
      <c r="I113" s="1">
        <f t="shared" si="10"/>
        <v>0.10290000000000001</v>
      </c>
      <c r="J113" s="1">
        <f t="shared" si="11"/>
        <v>0.2223</v>
      </c>
      <c r="K113" s="1">
        <f t="shared" si="12"/>
        <v>0.44019999999999998</v>
      </c>
      <c r="L113" s="40">
        <f t="shared" si="13"/>
        <v>0.10290000000000001</v>
      </c>
      <c r="M113" s="39" t="str">
        <f t="shared" si="14"/>
        <v>Low</v>
      </c>
      <c r="N113" s="39">
        <f t="shared" si="15"/>
        <v>1</v>
      </c>
      <c r="O113" s="1" t="str">
        <f t="shared" si="16"/>
        <v>Low</v>
      </c>
      <c r="P113" s="1">
        <f t="shared" si="17"/>
        <v>1</v>
      </c>
    </row>
    <row r="114" spans="2:16" ht="16.5" thickBot="1" x14ac:dyDescent="0.3">
      <c r="B114" s="13">
        <v>0.42</v>
      </c>
      <c r="C114" s="14">
        <v>0.39</v>
      </c>
      <c r="D114" s="20">
        <v>0.78</v>
      </c>
      <c r="E114" s="15">
        <v>0.32</v>
      </c>
      <c r="F114" s="14">
        <v>0.2</v>
      </c>
      <c r="G114" s="21" t="s">
        <v>21</v>
      </c>
      <c r="H114" s="1">
        <f t="shared" si="9"/>
        <v>0.12620000000000001</v>
      </c>
      <c r="I114" s="1">
        <f t="shared" si="10"/>
        <v>5.8700000000000002E-2</v>
      </c>
      <c r="J114" s="1">
        <f t="shared" si="11"/>
        <v>0.32940000000000003</v>
      </c>
      <c r="K114" s="1">
        <f t="shared" si="12"/>
        <v>0.54720000000000002</v>
      </c>
      <c r="L114" s="40">
        <f t="shared" si="13"/>
        <v>5.8700000000000002E-2</v>
      </c>
      <c r="M114" s="39" t="str">
        <f t="shared" si="14"/>
        <v>Low</v>
      </c>
      <c r="N114" s="39">
        <f t="shared" si="15"/>
        <v>1</v>
      </c>
      <c r="O114" s="1" t="str">
        <f t="shared" si="16"/>
        <v>Low</v>
      </c>
      <c r="P114" s="1">
        <f t="shared" si="17"/>
        <v>1</v>
      </c>
    </row>
    <row r="115" spans="2:16" ht="16.5" thickBot="1" x14ac:dyDescent="0.3">
      <c r="B115" s="13">
        <v>0.36</v>
      </c>
      <c r="C115" s="14">
        <v>0.52</v>
      </c>
      <c r="D115" s="14">
        <v>7.0000000000000007E-2</v>
      </c>
      <c r="E115" s="14">
        <v>0.1</v>
      </c>
      <c r="F115" s="14">
        <v>0.15</v>
      </c>
      <c r="G115" s="21" t="s">
        <v>23</v>
      </c>
      <c r="H115" s="1">
        <f t="shared" si="9"/>
        <v>7.6700000000000004E-2</v>
      </c>
      <c r="I115" s="1">
        <f t="shared" si="10"/>
        <v>0.10920000000000001</v>
      </c>
      <c r="J115" s="1">
        <f t="shared" si="11"/>
        <v>0.38929999999999998</v>
      </c>
      <c r="K115" s="1">
        <f t="shared" si="12"/>
        <v>0.60650000000000004</v>
      </c>
      <c r="L115" s="40">
        <f t="shared" si="13"/>
        <v>7.6700000000000004E-2</v>
      </c>
      <c r="M115" s="39" t="str">
        <f t="shared" si="14"/>
        <v>Very Low</v>
      </c>
      <c r="N115" s="39">
        <f t="shared" si="15"/>
        <v>1</v>
      </c>
      <c r="O115" s="1" t="str">
        <f t="shared" si="16"/>
        <v>Very Low</v>
      </c>
      <c r="P115" s="1">
        <f t="shared" si="17"/>
        <v>1</v>
      </c>
    </row>
    <row r="116" spans="2:16" ht="16.5" thickBot="1" x14ac:dyDescent="0.3">
      <c r="B116" s="13">
        <v>0.4</v>
      </c>
      <c r="C116" s="14">
        <v>0.59</v>
      </c>
      <c r="D116" s="20">
        <v>0.77</v>
      </c>
      <c r="E116" s="19">
        <v>0.99</v>
      </c>
      <c r="F116" s="14">
        <v>0.24</v>
      </c>
      <c r="G116" s="21" t="s">
        <v>24</v>
      </c>
      <c r="H116" s="1">
        <f t="shared" si="9"/>
        <v>0.1721</v>
      </c>
      <c r="I116" s="1">
        <f t="shared" si="10"/>
        <v>3.0099999999999998E-2</v>
      </c>
      <c r="J116" s="1">
        <f t="shared" si="11"/>
        <v>0.30180000000000001</v>
      </c>
      <c r="K116" s="1">
        <f t="shared" si="12"/>
        <v>0.51449999999999996</v>
      </c>
      <c r="L116" s="40">
        <f t="shared" si="13"/>
        <v>3.0099999999999998E-2</v>
      </c>
      <c r="M116" s="39" t="str">
        <f t="shared" si="14"/>
        <v>Low</v>
      </c>
      <c r="N116" s="39">
        <f t="shared" si="15"/>
        <v>0</v>
      </c>
      <c r="O116" s="1" t="str">
        <f t="shared" si="16"/>
        <v>Middle</v>
      </c>
      <c r="P116" s="1">
        <f t="shared" si="17"/>
        <v>1</v>
      </c>
    </row>
    <row r="117" spans="2:16" ht="16.5" thickBot="1" x14ac:dyDescent="0.3">
      <c r="B117" s="32">
        <v>0.43</v>
      </c>
      <c r="C117" s="14">
        <v>0.65</v>
      </c>
      <c r="D117" s="20">
        <v>0.76</v>
      </c>
      <c r="E117" s="19">
        <v>0.94</v>
      </c>
      <c r="F117" s="16">
        <v>0.28999999999999998</v>
      </c>
      <c r="G117" s="21" t="s">
        <v>24</v>
      </c>
      <c r="H117" s="1">
        <f t="shared" si="9"/>
        <v>0.217</v>
      </c>
      <c r="I117" s="1">
        <f t="shared" si="10"/>
        <v>7.4999999999999997E-2</v>
      </c>
      <c r="J117" s="1">
        <f t="shared" si="11"/>
        <v>0.25440000000000002</v>
      </c>
      <c r="K117" s="1">
        <f t="shared" si="12"/>
        <v>0.46710000000000002</v>
      </c>
      <c r="L117" s="40">
        <f t="shared" si="13"/>
        <v>7.4999999999999997E-2</v>
      </c>
      <c r="M117" s="39" t="str">
        <f t="shared" si="14"/>
        <v>Low</v>
      </c>
      <c r="N117" s="39">
        <f t="shared" si="15"/>
        <v>0</v>
      </c>
      <c r="O117" s="1" t="str">
        <f t="shared" si="16"/>
        <v>Middle</v>
      </c>
      <c r="P117" s="1">
        <f t="shared" si="17"/>
        <v>1</v>
      </c>
    </row>
    <row r="118" spans="2:16" ht="16.5" thickBot="1" x14ac:dyDescent="0.3">
      <c r="B118" s="32">
        <v>0.6</v>
      </c>
      <c r="C118" s="18">
        <v>0.08</v>
      </c>
      <c r="D118" s="14">
        <v>0.13</v>
      </c>
      <c r="E118" s="14">
        <v>0.14000000000000001</v>
      </c>
      <c r="F118" s="16">
        <v>0.32</v>
      </c>
      <c r="G118" s="21" t="s">
        <v>21</v>
      </c>
      <c r="H118" s="1">
        <f t="shared" si="9"/>
        <v>0.2291</v>
      </c>
      <c r="I118" s="1">
        <f t="shared" si="10"/>
        <v>9.9599999999999994E-2</v>
      </c>
      <c r="J118" s="1">
        <f t="shared" si="11"/>
        <v>0.22850000000000001</v>
      </c>
      <c r="K118" s="1">
        <f t="shared" si="12"/>
        <v>0.44590000000000002</v>
      </c>
      <c r="L118" s="40">
        <f t="shared" si="13"/>
        <v>9.9599999999999994E-2</v>
      </c>
      <c r="M118" s="39" t="str">
        <f t="shared" si="14"/>
        <v>Low</v>
      </c>
      <c r="N118" s="39">
        <f t="shared" si="15"/>
        <v>1</v>
      </c>
      <c r="O118" s="1" t="str">
        <f t="shared" si="16"/>
        <v>Low</v>
      </c>
      <c r="P118" s="1">
        <f t="shared" si="17"/>
        <v>1</v>
      </c>
    </row>
    <row r="119" spans="2:16" ht="16.5" thickBot="1" x14ac:dyDescent="0.3">
      <c r="B119" s="32">
        <v>0.8</v>
      </c>
      <c r="C119" s="18">
        <v>0.24</v>
      </c>
      <c r="D119" s="14">
        <v>0.23</v>
      </c>
      <c r="E119" s="15">
        <v>0.28999999999999998</v>
      </c>
      <c r="F119" s="19">
        <v>0.98</v>
      </c>
      <c r="G119" s="21" t="s">
        <v>20</v>
      </c>
      <c r="H119" s="1">
        <f t="shared" si="9"/>
        <v>0.82989999999999997</v>
      </c>
      <c r="I119" s="1">
        <f t="shared" si="10"/>
        <v>0.70030000000000003</v>
      </c>
      <c r="J119" s="1">
        <f t="shared" si="11"/>
        <v>0.42480000000000001</v>
      </c>
      <c r="K119" s="1">
        <f t="shared" si="12"/>
        <v>0.2122</v>
      </c>
      <c r="L119" s="40">
        <f t="shared" si="13"/>
        <v>0.2122</v>
      </c>
      <c r="M119" s="39" t="str">
        <f t="shared" si="14"/>
        <v>High</v>
      </c>
      <c r="N119" s="39">
        <f t="shared" si="15"/>
        <v>1</v>
      </c>
      <c r="O119" s="1" t="str">
        <f t="shared" si="16"/>
        <v>High</v>
      </c>
      <c r="P119" s="1">
        <f t="shared" si="17"/>
        <v>1</v>
      </c>
    </row>
    <row r="120" spans="2:16" ht="16.5" thickBot="1" x14ac:dyDescent="0.3">
      <c r="B120" s="32">
        <v>0.65</v>
      </c>
      <c r="C120" s="18">
        <v>0.09</v>
      </c>
      <c r="D120" s="14">
        <v>0.16</v>
      </c>
      <c r="E120" s="16">
        <v>0.49</v>
      </c>
      <c r="F120" s="16">
        <v>0.31</v>
      </c>
      <c r="G120" s="21" t="s">
        <v>21</v>
      </c>
      <c r="H120" s="1">
        <f t="shared" si="9"/>
        <v>0.2167</v>
      </c>
      <c r="I120" s="1">
        <f t="shared" si="10"/>
        <v>8.3199999999999996E-2</v>
      </c>
      <c r="J120" s="1">
        <f t="shared" si="11"/>
        <v>0.23499999999999999</v>
      </c>
      <c r="K120" s="1">
        <f t="shared" si="12"/>
        <v>0.44790000000000002</v>
      </c>
      <c r="L120" s="40">
        <f t="shared" si="13"/>
        <v>8.3199999999999996E-2</v>
      </c>
      <c r="M120" s="39" t="str">
        <f t="shared" si="14"/>
        <v>Low</v>
      </c>
      <c r="N120" s="39">
        <f t="shared" si="15"/>
        <v>1</v>
      </c>
      <c r="O120" s="1" t="str">
        <f t="shared" si="16"/>
        <v>Low</v>
      </c>
      <c r="P120" s="1">
        <f t="shared" si="17"/>
        <v>1</v>
      </c>
    </row>
    <row r="121" spans="2:16" ht="16.5" thickBot="1" x14ac:dyDescent="0.3">
      <c r="B121" s="32">
        <v>0.68</v>
      </c>
      <c r="C121" s="18">
        <v>0.16</v>
      </c>
      <c r="D121" s="14">
        <v>0.2</v>
      </c>
      <c r="E121" s="16">
        <v>0.59</v>
      </c>
      <c r="F121" s="15">
        <v>0.6</v>
      </c>
      <c r="G121" s="21" t="s">
        <v>24</v>
      </c>
      <c r="H121" s="1">
        <f t="shared" si="9"/>
        <v>0.4834</v>
      </c>
      <c r="I121" s="1">
        <f t="shared" si="10"/>
        <v>0.34970000000000001</v>
      </c>
      <c r="J121" s="1">
        <f t="shared" si="11"/>
        <v>7.9000000000000001E-2</v>
      </c>
      <c r="K121" s="1">
        <f t="shared" si="12"/>
        <v>0.17879999999999999</v>
      </c>
      <c r="L121" s="40">
        <f t="shared" si="13"/>
        <v>7.9000000000000001E-2</v>
      </c>
      <c r="M121" s="39" t="str">
        <f t="shared" si="14"/>
        <v>Middle</v>
      </c>
      <c r="N121" s="39">
        <f t="shared" si="15"/>
        <v>1</v>
      </c>
      <c r="O121" s="1" t="str">
        <f t="shared" si="16"/>
        <v>Middle</v>
      </c>
      <c r="P121" s="1">
        <f t="shared" si="17"/>
        <v>1</v>
      </c>
    </row>
    <row r="122" spans="2:16" ht="16.5" thickBot="1" x14ac:dyDescent="0.3">
      <c r="B122" s="32">
        <v>0.75</v>
      </c>
      <c r="C122" s="18">
        <v>0.22</v>
      </c>
      <c r="D122" s="14">
        <v>0.24</v>
      </c>
      <c r="E122" s="19">
        <v>0.96</v>
      </c>
      <c r="F122" s="15">
        <v>0.62</v>
      </c>
      <c r="G122" s="21" t="s">
        <v>20</v>
      </c>
      <c r="H122" s="1">
        <f t="shared" si="9"/>
        <v>0.50519999999999998</v>
      </c>
      <c r="I122" s="1">
        <f t="shared" si="10"/>
        <v>0.37140000000000001</v>
      </c>
      <c r="J122" s="1">
        <f t="shared" si="11"/>
        <v>0.1007</v>
      </c>
      <c r="K122" s="1">
        <f t="shared" si="12"/>
        <v>0.1636</v>
      </c>
      <c r="L122" s="40">
        <f t="shared" si="13"/>
        <v>0.1007</v>
      </c>
      <c r="M122" s="39" t="str">
        <f t="shared" si="14"/>
        <v>Middle</v>
      </c>
      <c r="N122" s="39">
        <f t="shared" si="15"/>
        <v>0</v>
      </c>
      <c r="O122" s="1" t="str">
        <f t="shared" si="16"/>
        <v>High</v>
      </c>
      <c r="P122" s="1">
        <f t="shared" si="17"/>
        <v>1</v>
      </c>
    </row>
    <row r="123" spans="2:16" ht="16.5" thickBot="1" x14ac:dyDescent="0.3">
      <c r="B123" s="32">
        <v>0.87</v>
      </c>
      <c r="C123" s="18">
        <v>0.23</v>
      </c>
      <c r="D123" s="14">
        <v>0.25</v>
      </c>
      <c r="E123" s="19">
        <v>0.85</v>
      </c>
      <c r="F123" s="19">
        <v>0.8</v>
      </c>
      <c r="G123" s="21" t="s">
        <v>20</v>
      </c>
      <c r="H123" s="1">
        <f t="shared" si="9"/>
        <v>0.66910000000000003</v>
      </c>
      <c r="I123" s="1">
        <f t="shared" si="10"/>
        <v>0.53520000000000001</v>
      </c>
      <c r="J123" s="1">
        <f t="shared" si="11"/>
        <v>0.26450000000000001</v>
      </c>
      <c r="K123" s="1">
        <f t="shared" si="12"/>
        <v>4.6800000000000001E-2</v>
      </c>
      <c r="L123" s="40">
        <f t="shared" si="13"/>
        <v>4.6800000000000001E-2</v>
      </c>
      <c r="M123" s="39" t="str">
        <f t="shared" si="14"/>
        <v>High</v>
      </c>
      <c r="N123" s="39">
        <f t="shared" si="15"/>
        <v>1</v>
      </c>
      <c r="O123" s="1" t="str">
        <f t="shared" si="16"/>
        <v>High</v>
      </c>
      <c r="P123" s="1">
        <f t="shared" si="17"/>
        <v>1</v>
      </c>
    </row>
    <row r="124" spans="2:16" ht="16.5" thickBot="1" x14ac:dyDescent="0.3">
      <c r="B124" s="32">
        <v>0.52</v>
      </c>
      <c r="C124" s="18">
        <v>0.08</v>
      </c>
      <c r="D124" s="18">
        <v>0.33</v>
      </c>
      <c r="E124" s="14">
        <v>7.0000000000000007E-2</v>
      </c>
      <c r="F124" s="14">
        <v>0.09</v>
      </c>
      <c r="G124" s="21" t="s">
        <v>23</v>
      </c>
      <c r="H124" s="1">
        <f t="shared" si="9"/>
        <v>7.7999999999999996E-3</v>
      </c>
      <c r="I124" s="1">
        <f t="shared" si="10"/>
        <v>0.14979999999999999</v>
      </c>
      <c r="J124" s="1">
        <f t="shared" si="11"/>
        <v>0.43</v>
      </c>
      <c r="K124" s="1">
        <f t="shared" si="12"/>
        <v>0.64739999999999998</v>
      </c>
      <c r="L124" s="40">
        <f t="shared" si="13"/>
        <v>7.7999999999999996E-3</v>
      </c>
      <c r="M124" s="39" t="str">
        <f t="shared" si="14"/>
        <v>Very Low</v>
      </c>
      <c r="N124" s="39">
        <f t="shared" si="15"/>
        <v>1</v>
      </c>
      <c r="O124" s="1" t="str">
        <f t="shared" si="16"/>
        <v>Very Low</v>
      </c>
      <c r="P124" s="1">
        <f t="shared" si="17"/>
        <v>1</v>
      </c>
    </row>
    <row r="125" spans="2:16" ht="16.5" thickBot="1" x14ac:dyDescent="0.3">
      <c r="B125" s="32">
        <v>0.62</v>
      </c>
      <c r="C125" s="18">
        <v>0.12</v>
      </c>
      <c r="D125" s="18">
        <v>0.36</v>
      </c>
      <c r="E125" s="16">
        <v>0.36</v>
      </c>
      <c r="F125" s="16">
        <v>0.32</v>
      </c>
      <c r="G125" s="21" t="s">
        <v>21</v>
      </c>
      <c r="H125" s="1">
        <f t="shared" si="9"/>
        <v>0.21199999999999999</v>
      </c>
      <c r="I125" s="1">
        <f t="shared" si="10"/>
        <v>8.2500000000000004E-2</v>
      </c>
      <c r="J125" s="1">
        <f t="shared" si="11"/>
        <v>0.21179999999999999</v>
      </c>
      <c r="K125" s="1">
        <f t="shared" si="12"/>
        <v>0.42880000000000001</v>
      </c>
      <c r="L125" s="40">
        <f t="shared" si="13"/>
        <v>8.2500000000000004E-2</v>
      </c>
      <c r="M125" s="39" t="str">
        <f t="shared" si="14"/>
        <v>Low</v>
      </c>
      <c r="N125" s="39">
        <f t="shared" si="15"/>
        <v>1</v>
      </c>
      <c r="O125" s="1" t="str">
        <f t="shared" si="16"/>
        <v>Low</v>
      </c>
      <c r="P125" s="1">
        <f t="shared" si="17"/>
        <v>1</v>
      </c>
    </row>
    <row r="126" spans="2:16" ht="16.5" thickBot="1" x14ac:dyDescent="0.3">
      <c r="B126" s="32">
        <v>0.68</v>
      </c>
      <c r="C126" s="18">
        <v>0.15</v>
      </c>
      <c r="D126" s="18">
        <v>0.57999999999999996</v>
      </c>
      <c r="E126" s="16">
        <v>0.35</v>
      </c>
      <c r="F126" s="15">
        <v>0.6</v>
      </c>
      <c r="G126" s="21" t="s">
        <v>24</v>
      </c>
      <c r="H126" s="1">
        <f t="shared" si="9"/>
        <v>0.48280000000000001</v>
      </c>
      <c r="I126" s="1">
        <f t="shared" si="10"/>
        <v>0.34570000000000001</v>
      </c>
      <c r="J126" s="1">
        <f t="shared" si="11"/>
        <v>6.0999999999999999E-2</v>
      </c>
      <c r="K126" s="1">
        <f t="shared" si="12"/>
        <v>0.16619999999999999</v>
      </c>
      <c r="L126" s="40">
        <f t="shared" si="13"/>
        <v>6.0999999999999999E-2</v>
      </c>
      <c r="M126" s="39" t="str">
        <f t="shared" si="14"/>
        <v>Middle</v>
      </c>
      <c r="N126" s="39">
        <f t="shared" si="15"/>
        <v>1</v>
      </c>
      <c r="O126" s="1" t="str">
        <f t="shared" si="16"/>
        <v>Middle</v>
      </c>
      <c r="P126" s="1">
        <f t="shared" si="17"/>
        <v>1</v>
      </c>
    </row>
    <row r="127" spans="2:16" ht="16.5" thickBot="1" x14ac:dyDescent="0.3">
      <c r="B127" s="32">
        <v>0.54</v>
      </c>
      <c r="C127" s="18">
        <v>0.25</v>
      </c>
      <c r="D127" s="14">
        <v>7.0000000000000007E-2</v>
      </c>
      <c r="E127" s="14">
        <v>0.09</v>
      </c>
      <c r="F127" s="14">
        <v>0.11</v>
      </c>
      <c r="G127" s="21" t="s">
        <v>23</v>
      </c>
      <c r="H127" s="1">
        <f t="shared" si="9"/>
        <v>3.9399999999999998E-2</v>
      </c>
      <c r="I127" s="1">
        <f t="shared" si="10"/>
        <v>0.14610000000000001</v>
      </c>
      <c r="J127" s="1">
        <f t="shared" si="11"/>
        <v>0.42630000000000001</v>
      </c>
      <c r="K127" s="1">
        <f t="shared" si="12"/>
        <v>0.64380000000000004</v>
      </c>
      <c r="L127" s="40">
        <f t="shared" si="13"/>
        <v>3.9399999999999998E-2</v>
      </c>
      <c r="M127" s="39" t="str">
        <f t="shared" si="14"/>
        <v>Very Low</v>
      </c>
      <c r="N127" s="39">
        <f t="shared" si="15"/>
        <v>1</v>
      </c>
      <c r="O127" s="1" t="str">
        <f t="shared" si="16"/>
        <v>Very Low</v>
      </c>
      <c r="P127" s="1">
        <f t="shared" si="17"/>
        <v>1</v>
      </c>
    </row>
    <row r="128" spans="2:16" ht="16.5" thickBot="1" x14ac:dyDescent="0.3">
      <c r="B128" s="32">
        <v>0.9</v>
      </c>
      <c r="C128" s="18">
        <v>0.31</v>
      </c>
      <c r="D128" s="14">
        <v>0.24</v>
      </c>
      <c r="E128" s="15">
        <v>0.3</v>
      </c>
      <c r="F128" s="19">
        <v>0.97</v>
      </c>
      <c r="G128" s="21" t="s">
        <v>20</v>
      </c>
      <c r="H128" s="1">
        <f t="shared" si="9"/>
        <v>0.82</v>
      </c>
      <c r="I128" s="1">
        <f t="shared" si="10"/>
        <v>0.69010000000000005</v>
      </c>
      <c r="J128" s="1">
        <f t="shared" si="11"/>
        <v>0.41470000000000001</v>
      </c>
      <c r="K128" s="1">
        <f t="shared" si="12"/>
        <v>0.2021</v>
      </c>
      <c r="L128" s="40">
        <f t="shared" si="13"/>
        <v>0.2021</v>
      </c>
      <c r="M128" s="39" t="str">
        <f t="shared" si="14"/>
        <v>High</v>
      </c>
      <c r="N128" s="39">
        <f t="shared" si="15"/>
        <v>1</v>
      </c>
      <c r="O128" s="1" t="str">
        <f t="shared" si="16"/>
        <v>High</v>
      </c>
      <c r="P128" s="1">
        <f t="shared" si="17"/>
        <v>1</v>
      </c>
    </row>
    <row r="129" spans="2:16" ht="16.5" thickBot="1" x14ac:dyDescent="0.3">
      <c r="B129" s="32">
        <v>0.56000000000000005</v>
      </c>
      <c r="C129" s="18">
        <v>0.27</v>
      </c>
      <c r="D129" s="14">
        <v>0.11</v>
      </c>
      <c r="E129" s="16">
        <v>0.59</v>
      </c>
      <c r="F129" s="14">
        <v>0.22</v>
      </c>
      <c r="G129" s="21" t="s">
        <v>21</v>
      </c>
      <c r="H129" s="1">
        <f t="shared" si="9"/>
        <v>0.1381</v>
      </c>
      <c r="I129" s="1">
        <f t="shared" si="10"/>
        <v>3.73E-2</v>
      </c>
      <c r="J129" s="1">
        <f t="shared" si="11"/>
        <v>0.32219999999999999</v>
      </c>
      <c r="K129" s="1">
        <f t="shared" si="12"/>
        <v>0.53459999999999996</v>
      </c>
      <c r="L129" s="40">
        <f t="shared" si="13"/>
        <v>3.73E-2</v>
      </c>
      <c r="M129" s="39" t="str">
        <f t="shared" si="14"/>
        <v>Low</v>
      </c>
      <c r="N129" s="39">
        <f t="shared" si="15"/>
        <v>1</v>
      </c>
      <c r="O129" s="1" t="str">
        <f t="shared" si="16"/>
        <v>Low</v>
      </c>
      <c r="P129" s="1">
        <f t="shared" si="17"/>
        <v>1</v>
      </c>
    </row>
    <row r="130" spans="2:16" ht="16.5" thickBot="1" x14ac:dyDescent="0.3">
      <c r="B130" s="32">
        <v>0.85</v>
      </c>
      <c r="C130" s="18">
        <v>0.32</v>
      </c>
      <c r="D130" s="14">
        <v>0.22</v>
      </c>
      <c r="E130" s="19">
        <v>0.87</v>
      </c>
      <c r="F130" s="19">
        <v>0.79</v>
      </c>
      <c r="G130" s="21" t="s">
        <v>20</v>
      </c>
      <c r="H130" s="1">
        <f t="shared" si="9"/>
        <v>0.66210000000000002</v>
      </c>
      <c r="I130" s="1">
        <f t="shared" si="10"/>
        <v>0.52790000000000004</v>
      </c>
      <c r="J130" s="1">
        <f t="shared" si="11"/>
        <v>0.25719999999999998</v>
      </c>
      <c r="K130" s="1">
        <f t="shared" si="12"/>
        <v>3.95E-2</v>
      </c>
      <c r="L130" s="40">
        <f t="shared" si="13"/>
        <v>3.95E-2</v>
      </c>
      <c r="M130" s="39" t="str">
        <f t="shared" si="14"/>
        <v>High</v>
      </c>
      <c r="N130" s="39">
        <f t="shared" si="15"/>
        <v>1</v>
      </c>
      <c r="O130" s="1" t="str">
        <f t="shared" si="16"/>
        <v>High</v>
      </c>
      <c r="P130" s="1">
        <f t="shared" si="17"/>
        <v>1</v>
      </c>
    </row>
    <row r="131" spans="2:16" ht="16.5" thickBot="1" x14ac:dyDescent="0.3">
      <c r="B131" s="32">
        <v>0.52</v>
      </c>
      <c r="C131" s="18">
        <v>0.28000000000000003</v>
      </c>
      <c r="D131" s="18">
        <v>0.32</v>
      </c>
      <c r="E131" s="14">
        <v>0.1</v>
      </c>
      <c r="F131" s="14">
        <v>0.1</v>
      </c>
      <c r="G131" s="21" t="s">
        <v>23</v>
      </c>
      <c r="H131" s="1">
        <f t="shared" si="9"/>
        <v>1.5299999999999999E-2</v>
      </c>
      <c r="I131" s="1">
        <f t="shared" si="10"/>
        <v>0.14030000000000001</v>
      </c>
      <c r="J131" s="1">
        <f t="shared" si="11"/>
        <v>0.42049999999999998</v>
      </c>
      <c r="K131" s="1">
        <f t="shared" si="12"/>
        <v>0.63790000000000002</v>
      </c>
      <c r="L131" s="40">
        <f t="shared" si="13"/>
        <v>1.5299999999999999E-2</v>
      </c>
      <c r="M131" s="39" t="str">
        <f t="shared" si="14"/>
        <v>Very Low</v>
      </c>
      <c r="N131" s="39">
        <f t="shared" si="15"/>
        <v>1</v>
      </c>
      <c r="O131" s="1" t="str">
        <f t="shared" si="16"/>
        <v>Very Low</v>
      </c>
      <c r="P131" s="1">
        <f t="shared" si="17"/>
        <v>1</v>
      </c>
    </row>
    <row r="132" spans="2:16" ht="16.5" thickBot="1" x14ac:dyDescent="0.3">
      <c r="B132" s="32">
        <v>0.78</v>
      </c>
      <c r="C132" s="14">
        <v>0.47</v>
      </c>
      <c r="D132" s="14">
        <v>0.24</v>
      </c>
      <c r="E132" s="15">
        <v>0.3</v>
      </c>
      <c r="F132" s="19">
        <v>0.93</v>
      </c>
      <c r="G132" s="21" t="s">
        <v>20</v>
      </c>
      <c r="H132" s="1">
        <f t="shared" ref="H132:H147" si="18">ROUND(B$1*ABS(B132-B$1149)+C$1*ABS(C132-C$149)+D$1*ABS(D132-D$149)+E$1*ABS(E132-E$149)+F$1*ABS(F132-F$149),4)</f>
        <v>0.78339999999999999</v>
      </c>
      <c r="I132" s="1">
        <f t="shared" ref="I132:I146" si="19">ROUND(B$1*ABS(B132-B$150)+C$1*ABS(C132-C$150)+D$1*ABS(D132-D$150)+E$1*ABS(E132-E$150)+F$1*ABS(F132-F$150),4)</f>
        <v>0.65339999999999998</v>
      </c>
      <c r="J132" s="1">
        <f t="shared" ref="J132:J146" si="20">ROUND(B$1*ABS(B132-B$151)+C$1*ABS(C132-C$151)+D$1*ABS(D132-D$151)+E$1*ABS(E132-E$151)+F$1*ABS(F132-F$151),4)</f>
        <v>0.37790000000000001</v>
      </c>
      <c r="K132" s="1">
        <f t="shared" ref="K132:K146" si="21">ROUND(B$1*ABS(B132-B$152)+C$1*ABS(C132-C$152)+D$1*ABS(D132-D$152)+E$1*ABS(E132-E$152)+F$1*ABS(F132-F$152),4)</f>
        <v>0.16500000000000001</v>
      </c>
      <c r="L132" s="40">
        <f t="shared" ref="L132:L147" si="22">MIN(H132:K132)</f>
        <v>0.16500000000000001</v>
      </c>
      <c r="M132" s="39" t="str">
        <f t="shared" ref="M132:M147" si="23">IF(L132=H132,"Very Low",IF(L132=I132,"Low",IF(L132=J132,"Middle","High")))</f>
        <v>High</v>
      </c>
      <c r="N132" s="39">
        <f t="shared" ref="N132:N147" si="24">IF(M132=G132,1,0)</f>
        <v>1</v>
      </c>
      <c r="O132" s="1" t="str">
        <f t="shared" ref="O132:O147" si="25">IF(OR(F132&gt;=0.68,AND(F132&gt;=0.4,E132&gt;=0.87)),"High",IF(OR(AND(F132&gt;=0.4,E132&lt;0.87),AND(F132&lt;0.4,E132&gt;=0.78)),"Middle",IF(OR(AND(F132&lt;0.13,E132&lt;0.64),AND(F132&lt;=0.4,E132&lt;=0.1)),"Very Low","Low")))</f>
        <v>High</v>
      </c>
      <c r="P132" s="1">
        <f t="shared" ref="P132:P147" si="26">IF(O132=G132,1,0)</f>
        <v>1</v>
      </c>
    </row>
    <row r="133" spans="2:16" ht="16.5" thickBot="1" x14ac:dyDescent="0.3">
      <c r="B133" s="32">
        <v>0.56000000000000005</v>
      </c>
      <c r="C133" s="14">
        <v>0.35</v>
      </c>
      <c r="D133" s="14">
        <v>0.1</v>
      </c>
      <c r="E133" s="16">
        <v>0.62</v>
      </c>
      <c r="F133" s="14">
        <v>0.23</v>
      </c>
      <c r="G133" s="21" t="s">
        <v>21</v>
      </c>
      <c r="H133" s="1">
        <f t="shared" si="18"/>
        <v>0.14849999999999999</v>
      </c>
      <c r="I133" s="1">
        <f t="shared" si="19"/>
        <v>2.9000000000000001E-2</v>
      </c>
      <c r="J133" s="1">
        <f t="shared" si="20"/>
        <v>0.31390000000000001</v>
      </c>
      <c r="K133" s="1">
        <f t="shared" si="21"/>
        <v>0.52629999999999999</v>
      </c>
      <c r="L133" s="40">
        <f t="shared" si="22"/>
        <v>2.9000000000000001E-2</v>
      </c>
      <c r="M133" s="39" t="str">
        <f t="shared" si="23"/>
        <v>Low</v>
      </c>
      <c r="N133" s="39">
        <f t="shared" si="24"/>
        <v>1</v>
      </c>
      <c r="O133" s="1" t="str">
        <f t="shared" si="25"/>
        <v>Low</v>
      </c>
      <c r="P133" s="1">
        <f t="shared" si="26"/>
        <v>1</v>
      </c>
    </row>
    <row r="134" spans="2:16" ht="16.5" thickBot="1" x14ac:dyDescent="0.3">
      <c r="B134" s="32">
        <v>0.61</v>
      </c>
      <c r="C134" s="14">
        <v>0.38</v>
      </c>
      <c r="D134" s="14">
        <v>0.09</v>
      </c>
      <c r="E134" s="16">
        <v>0.38</v>
      </c>
      <c r="F134" s="16">
        <v>0.3</v>
      </c>
      <c r="G134" s="21" t="s">
        <v>21</v>
      </c>
      <c r="H134" s="1">
        <f t="shared" si="18"/>
        <v>0.21010000000000001</v>
      </c>
      <c r="I134" s="1">
        <f t="shared" si="19"/>
        <v>7.9399999999999998E-2</v>
      </c>
      <c r="J134" s="1">
        <f t="shared" si="20"/>
        <v>0.24610000000000001</v>
      </c>
      <c r="K134" s="1">
        <f t="shared" si="21"/>
        <v>0.46250000000000002</v>
      </c>
      <c r="L134" s="40">
        <f t="shared" si="22"/>
        <v>7.9399999999999998E-2</v>
      </c>
      <c r="M134" s="39" t="str">
        <f t="shared" si="23"/>
        <v>Low</v>
      </c>
      <c r="N134" s="39">
        <f t="shared" si="24"/>
        <v>1</v>
      </c>
      <c r="O134" s="1" t="str">
        <f t="shared" si="25"/>
        <v>Low</v>
      </c>
      <c r="P134" s="1">
        <f t="shared" si="26"/>
        <v>1</v>
      </c>
    </row>
    <row r="135" spans="2:16" ht="16.5" thickBot="1" x14ac:dyDescent="0.3">
      <c r="B135" s="32">
        <v>0.78</v>
      </c>
      <c r="C135" s="14">
        <v>0.47</v>
      </c>
      <c r="D135" s="14">
        <v>0.28999999999999998</v>
      </c>
      <c r="E135" s="19">
        <v>0.98</v>
      </c>
      <c r="F135" s="15">
        <v>0.59</v>
      </c>
      <c r="G135" s="21" t="s">
        <v>20</v>
      </c>
      <c r="H135" s="1">
        <f t="shared" si="18"/>
        <v>0.4753</v>
      </c>
      <c r="I135" s="1">
        <f t="shared" si="19"/>
        <v>0.34110000000000001</v>
      </c>
      <c r="J135" s="1">
        <f t="shared" si="20"/>
        <v>7.0199999999999999E-2</v>
      </c>
      <c r="K135" s="1">
        <f t="shared" si="21"/>
        <v>0.1883</v>
      </c>
      <c r="L135" s="40">
        <f t="shared" si="22"/>
        <v>7.0199999999999999E-2</v>
      </c>
      <c r="M135" s="39" t="str">
        <f t="shared" si="23"/>
        <v>Middle</v>
      </c>
      <c r="N135" s="39">
        <f t="shared" si="24"/>
        <v>0</v>
      </c>
      <c r="O135" s="1" t="str">
        <f t="shared" si="25"/>
        <v>High</v>
      </c>
      <c r="P135" s="1">
        <f t="shared" si="26"/>
        <v>1</v>
      </c>
    </row>
    <row r="136" spans="2:16" ht="16.5" thickBot="1" x14ac:dyDescent="0.3">
      <c r="B136" s="32">
        <v>0.57999999999999996</v>
      </c>
      <c r="C136" s="14">
        <v>0.4</v>
      </c>
      <c r="D136" s="18">
        <v>0.32</v>
      </c>
      <c r="E136" s="14">
        <v>0.22</v>
      </c>
      <c r="F136" s="14">
        <v>0.24</v>
      </c>
      <c r="G136" s="14" t="s">
        <v>21</v>
      </c>
      <c r="H136" s="1">
        <f t="shared" si="18"/>
        <v>0.1429</v>
      </c>
      <c r="I136" s="1">
        <f t="shared" si="19"/>
        <v>1.29E-2</v>
      </c>
      <c r="J136" s="1">
        <f t="shared" si="20"/>
        <v>0.2893</v>
      </c>
      <c r="K136" s="1">
        <f t="shared" si="21"/>
        <v>0.50660000000000005</v>
      </c>
      <c r="L136" s="40">
        <f t="shared" si="22"/>
        <v>1.29E-2</v>
      </c>
      <c r="M136" s="39" t="str">
        <f t="shared" si="23"/>
        <v>Low</v>
      </c>
      <c r="N136" s="39">
        <f t="shared" si="24"/>
        <v>1</v>
      </c>
      <c r="O136" s="1" t="str">
        <f t="shared" si="25"/>
        <v>Low</v>
      </c>
      <c r="P136" s="1">
        <f t="shared" si="26"/>
        <v>1</v>
      </c>
    </row>
    <row r="137" spans="2:16" ht="16.5" thickBot="1" x14ac:dyDescent="0.3">
      <c r="B137" s="32">
        <v>0.68</v>
      </c>
      <c r="C137" s="14">
        <v>0.43</v>
      </c>
      <c r="D137" s="18">
        <v>0.6</v>
      </c>
      <c r="E137" s="16">
        <v>0.47</v>
      </c>
      <c r="F137" s="15">
        <v>0.55000000000000004</v>
      </c>
      <c r="G137" s="14" t="s">
        <v>24</v>
      </c>
      <c r="H137" s="1">
        <f t="shared" si="18"/>
        <v>0.43980000000000002</v>
      </c>
      <c r="I137" s="1">
        <f t="shared" si="19"/>
        <v>0.29870000000000002</v>
      </c>
      <c r="J137" s="1">
        <f t="shared" si="20"/>
        <v>1.7600000000000001E-2</v>
      </c>
      <c r="K137" s="1">
        <f t="shared" si="21"/>
        <v>0.21110000000000001</v>
      </c>
      <c r="L137" s="40">
        <f t="shared" si="22"/>
        <v>1.7600000000000001E-2</v>
      </c>
      <c r="M137" s="39" t="str">
        <f t="shared" si="23"/>
        <v>Middle</v>
      </c>
      <c r="N137" s="39">
        <f t="shared" si="24"/>
        <v>1</v>
      </c>
      <c r="O137" s="1" t="str">
        <f t="shared" si="25"/>
        <v>Middle</v>
      </c>
      <c r="P137" s="1">
        <f t="shared" si="26"/>
        <v>1</v>
      </c>
    </row>
    <row r="138" spans="2:16" ht="16.5" thickBot="1" x14ac:dyDescent="0.3">
      <c r="B138" s="32">
        <v>0.56999999999999995</v>
      </c>
      <c r="C138" s="14">
        <v>0.37</v>
      </c>
      <c r="D138" s="18">
        <v>0.75</v>
      </c>
      <c r="E138" s="15">
        <v>0.27</v>
      </c>
      <c r="F138" s="16">
        <v>0.32</v>
      </c>
      <c r="G138" s="14" t="s">
        <v>21</v>
      </c>
      <c r="H138" s="1">
        <f t="shared" si="18"/>
        <v>0.23599999999999999</v>
      </c>
      <c r="I138" s="1">
        <f t="shared" si="19"/>
        <v>9.8199999999999996E-2</v>
      </c>
      <c r="J138" s="1">
        <f t="shared" si="20"/>
        <v>0.21759999999999999</v>
      </c>
      <c r="K138" s="1">
        <f t="shared" si="21"/>
        <v>0.4355</v>
      </c>
      <c r="L138" s="40">
        <f t="shared" si="22"/>
        <v>9.8199999999999996E-2</v>
      </c>
      <c r="M138" s="39" t="str">
        <f t="shared" si="23"/>
        <v>Low</v>
      </c>
      <c r="N138" s="39">
        <f t="shared" si="24"/>
        <v>1</v>
      </c>
      <c r="O138" s="1" t="str">
        <f t="shared" si="25"/>
        <v>Low</v>
      </c>
      <c r="P138" s="1">
        <f t="shared" si="26"/>
        <v>1</v>
      </c>
    </row>
    <row r="139" spans="2:16" ht="16.5" thickBot="1" x14ac:dyDescent="0.3">
      <c r="B139" s="32">
        <v>0.62</v>
      </c>
      <c r="C139" s="14">
        <v>0.56000000000000005</v>
      </c>
      <c r="D139" s="14">
        <v>0.11</v>
      </c>
      <c r="E139" s="14">
        <v>0.24</v>
      </c>
      <c r="F139" s="14">
        <v>0.22</v>
      </c>
      <c r="G139" s="14" t="s">
        <v>21</v>
      </c>
      <c r="H139" s="1">
        <f t="shared" si="18"/>
        <v>0.13689999999999999</v>
      </c>
      <c r="I139" s="1">
        <f t="shared" si="19"/>
        <v>4.0099999999999997E-2</v>
      </c>
      <c r="J139" s="1">
        <f t="shared" si="20"/>
        <v>0.32019999999999998</v>
      </c>
      <c r="K139" s="1">
        <f t="shared" si="21"/>
        <v>0.53739999999999999</v>
      </c>
      <c r="L139" s="40">
        <f t="shared" si="22"/>
        <v>4.0099999999999997E-2</v>
      </c>
      <c r="M139" s="39" t="str">
        <f t="shared" si="23"/>
        <v>Low</v>
      </c>
      <c r="N139" s="39">
        <f t="shared" si="24"/>
        <v>1</v>
      </c>
      <c r="O139" s="1" t="str">
        <f t="shared" si="25"/>
        <v>Low</v>
      </c>
      <c r="P139" s="1">
        <f t="shared" si="26"/>
        <v>1</v>
      </c>
    </row>
    <row r="140" spans="2:16" ht="16.5" thickBot="1" x14ac:dyDescent="0.3">
      <c r="B140" s="32">
        <v>0.64</v>
      </c>
      <c r="C140" s="14">
        <v>0.57999999999999996</v>
      </c>
      <c r="D140" s="14">
        <v>0.14000000000000001</v>
      </c>
      <c r="E140" s="15">
        <v>0.32</v>
      </c>
      <c r="F140" s="14">
        <v>0.21</v>
      </c>
      <c r="G140" s="14" t="s">
        <v>21</v>
      </c>
      <c r="H140" s="1">
        <f t="shared" si="18"/>
        <v>0.12470000000000001</v>
      </c>
      <c r="I140" s="1">
        <f t="shared" si="19"/>
        <v>4.6399999999999997E-2</v>
      </c>
      <c r="J140" s="1">
        <f t="shared" si="20"/>
        <v>0.32650000000000001</v>
      </c>
      <c r="K140" s="1">
        <f t="shared" si="21"/>
        <v>0.54369999999999996</v>
      </c>
      <c r="L140" s="40">
        <f t="shared" si="22"/>
        <v>4.6399999999999997E-2</v>
      </c>
      <c r="M140" s="39" t="str">
        <f t="shared" si="23"/>
        <v>Low</v>
      </c>
      <c r="N140" s="39">
        <f t="shared" si="24"/>
        <v>1</v>
      </c>
      <c r="O140" s="1" t="str">
        <f t="shared" si="25"/>
        <v>Low</v>
      </c>
      <c r="P140" s="1">
        <f t="shared" si="26"/>
        <v>1</v>
      </c>
    </row>
    <row r="141" spans="2:16" ht="16.5" thickBot="1" x14ac:dyDescent="0.3">
      <c r="B141" s="32">
        <v>0.64</v>
      </c>
      <c r="C141" s="14">
        <v>0.59</v>
      </c>
      <c r="D141" s="14">
        <v>0.12</v>
      </c>
      <c r="E141" s="16">
        <v>0.57999999999999996</v>
      </c>
      <c r="F141" s="14">
        <v>0.24</v>
      </c>
      <c r="G141" s="14" t="s">
        <v>21</v>
      </c>
      <c r="H141" s="1">
        <f t="shared" si="18"/>
        <v>0.15640000000000001</v>
      </c>
      <c r="I141" s="1">
        <f t="shared" si="19"/>
        <v>2.2100000000000002E-2</v>
      </c>
      <c r="J141" s="1">
        <f t="shared" si="20"/>
        <v>0.30320000000000003</v>
      </c>
      <c r="K141" s="1">
        <f t="shared" si="21"/>
        <v>0.51539999999999997</v>
      </c>
      <c r="L141" s="40">
        <f t="shared" si="22"/>
        <v>2.2100000000000002E-2</v>
      </c>
      <c r="M141" s="39" t="str">
        <f t="shared" si="23"/>
        <v>Low</v>
      </c>
      <c r="N141" s="39">
        <f t="shared" si="24"/>
        <v>1</v>
      </c>
      <c r="O141" s="1" t="str">
        <f t="shared" si="25"/>
        <v>Low</v>
      </c>
      <c r="P141" s="1">
        <f t="shared" si="26"/>
        <v>1</v>
      </c>
    </row>
    <row r="142" spans="2:16" ht="16.5" thickBot="1" x14ac:dyDescent="0.3">
      <c r="B142" s="32">
        <v>0.68</v>
      </c>
      <c r="C142" s="14">
        <v>0.61</v>
      </c>
      <c r="D142" s="18">
        <v>0.34</v>
      </c>
      <c r="E142" s="15">
        <v>0.31</v>
      </c>
      <c r="F142" s="14">
        <v>0.23</v>
      </c>
      <c r="G142" s="14" t="s">
        <v>21</v>
      </c>
      <c r="H142" s="1">
        <f t="shared" si="18"/>
        <v>0.13150000000000001</v>
      </c>
      <c r="I142" s="1">
        <f t="shared" si="19"/>
        <v>1.6299999999999999E-2</v>
      </c>
      <c r="J142" s="1">
        <f t="shared" si="20"/>
        <v>0.2964</v>
      </c>
      <c r="K142" s="1">
        <f t="shared" si="21"/>
        <v>0.51359999999999995</v>
      </c>
      <c r="L142" s="40">
        <f t="shared" si="22"/>
        <v>1.6299999999999999E-2</v>
      </c>
      <c r="M142" s="39" t="str">
        <f t="shared" si="23"/>
        <v>Low</v>
      </c>
      <c r="N142" s="39">
        <f t="shared" si="24"/>
        <v>1</v>
      </c>
      <c r="O142" s="1" t="str">
        <f t="shared" si="25"/>
        <v>Low</v>
      </c>
      <c r="P142" s="1">
        <f t="shared" si="26"/>
        <v>1</v>
      </c>
    </row>
    <row r="143" spans="2:16" ht="16.5" thickBot="1" x14ac:dyDescent="0.3">
      <c r="B143" s="32">
        <v>0.9</v>
      </c>
      <c r="C143" s="14">
        <v>0.78</v>
      </c>
      <c r="D143" s="18">
        <v>0.62</v>
      </c>
      <c r="E143" s="15">
        <v>0.32</v>
      </c>
      <c r="F143" s="19">
        <v>0.89</v>
      </c>
      <c r="G143" s="14" t="s">
        <v>20</v>
      </c>
      <c r="H143" s="1">
        <f t="shared" si="18"/>
        <v>0.75439999999999996</v>
      </c>
      <c r="I143" s="1">
        <f t="shared" si="19"/>
        <v>0.61670000000000003</v>
      </c>
      <c r="J143" s="1">
        <f t="shared" si="20"/>
        <v>0.33179999999999998</v>
      </c>
      <c r="K143" s="1">
        <f t="shared" si="21"/>
        <v>0.1193</v>
      </c>
      <c r="L143" s="40">
        <f t="shared" si="22"/>
        <v>0.1193</v>
      </c>
      <c r="M143" s="39" t="str">
        <f t="shared" si="23"/>
        <v>High</v>
      </c>
      <c r="N143" s="39">
        <f t="shared" si="24"/>
        <v>1</v>
      </c>
      <c r="O143" s="1" t="str">
        <f t="shared" si="25"/>
        <v>High</v>
      </c>
      <c r="P143" s="1">
        <f t="shared" si="26"/>
        <v>1</v>
      </c>
    </row>
    <row r="144" spans="2:16" ht="16.5" thickBot="1" x14ac:dyDescent="0.3">
      <c r="B144" s="32">
        <v>0.85</v>
      </c>
      <c r="C144" s="14">
        <v>0.82</v>
      </c>
      <c r="D144" s="18">
        <v>0.66</v>
      </c>
      <c r="E144" s="19">
        <v>0.83</v>
      </c>
      <c r="F144" s="19">
        <v>0.83</v>
      </c>
      <c r="G144" s="14" t="s">
        <v>20</v>
      </c>
      <c r="H144" s="1">
        <f t="shared" si="18"/>
        <v>0.70820000000000005</v>
      </c>
      <c r="I144" s="1">
        <f t="shared" si="19"/>
        <v>0.56620000000000004</v>
      </c>
      <c r="J144" s="1">
        <f t="shared" si="20"/>
        <v>0.28589999999999999</v>
      </c>
      <c r="K144" s="1">
        <f t="shared" si="21"/>
        <v>6.8500000000000005E-2</v>
      </c>
      <c r="L144" s="40">
        <f t="shared" si="22"/>
        <v>6.8500000000000005E-2</v>
      </c>
      <c r="M144" s="39" t="str">
        <f t="shared" si="23"/>
        <v>High</v>
      </c>
      <c r="N144" s="39">
        <f t="shared" si="24"/>
        <v>1</v>
      </c>
      <c r="O144" s="1" t="str">
        <f t="shared" si="25"/>
        <v>High</v>
      </c>
      <c r="P144" s="1">
        <f t="shared" si="26"/>
        <v>1</v>
      </c>
    </row>
    <row r="145" spans="1:16" ht="16.5" thickBot="1" x14ac:dyDescent="0.3">
      <c r="B145" s="32">
        <v>0.56000000000000005</v>
      </c>
      <c r="C145" s="14">
        <v>0.6</v>
      </c>
      <c r="D145" s="20">
        <v>0.77</v>
      </c>
      <c r="E145" s="14">
        <v>0.13</v>
      </c>
      <c r="F145" s="16">
        <v>0.32</v>
      </c>
      <c r="G145" s="14" t="s">
        <v>21</v>
      </c>
      <c r="H145" s="1">
        <f t="shared" si="18"/>
        <v>0.23980000000000001</v>
      </c>
      <c r="I145" s="1">
        <f t="shared" si="19"/>
        <v>0.1021</v>
      </c>
      <c r="J145" s="1">
        <f t="shared" si="20"/>
        <v>0.22140000000000001</v>
      </c>
      <c r="K145" s="1">
        <f t="shared" si="21"/>
        <v>0.43909999999999999</v>
      </c>
      <c r="L145" s="40">
        <f t="shared" si="22"/>
        <v>0.1021</v>
      </c>
      <c r="M145" s="39" t="str">
        <f t="shared" si="23"/>
        <v>Low</v>
      </c>
      <c r="N145" s="39">
        <f t="shared" si="24"/>
        <v>1</v>
      </c>
      <c r="O145" s="1" t="str">
        <f t="shared" si="25"/>
        <v>Low</v>
      </c>
      <c r="P145" s="1">
        <f t="shared" si="26"/>
        <v>1</v>
      </c>
    </row>
    <row r="146" spans="1:16" ht="16.5" thickBot="1" x14ac:dyDescent="0.3">
      <c r="B146" s="32">
        <v>0.66</v>
      </c>
      <c r="C146" s="14">
        <v>0.68</v>
      </c>
      <c r="D146" s="20">
        <v>0.81</v>
      </c>
      <c r="E146" s="16">
        <v>0.56999999999999995</v>
      </c>
      <c r="F146" s="15">
        <v>0.56999999999999995</v>
      </c>
      <c r="G146" s="14" t="s">
        <v>24</v>
      </c>
      <c r="H146" s="1">
        <f t="shared" si="18"/>
        <v>0.4728</v>
      </c>
      <c r="I146" s="1">
        <f t="shared" si="19"/>
        <v>0.33079999999999998</v>
      </c>
      <c r="J146" s="1">
        <f t="shared" si="20"/>
        <v>5.0500000000000003E-2</v>
      </c>
      <c r="K146" s="1">
        <f t="shared" si="21"/>
        <v>0.20599999999999999</v>
      </c>
      <c r="L146" s="40">
        <f t="shared" si="22"/>
        <v>5.0500000000000003E-2</v>
      </c>
      <c r="M146" s="39" t="str">
        <f t="shared" si="23"/>
        <v>Middle</v>
      </c>
      <c r="N146" s="39">
        <f t="shared" si="24"/>
        <v>1</v>
      </c>
      <c r="O146" s="1" t="str">
        <f t="shared" si="25"/>
        <v>Middle</v>
      </c>
      <c r="P146" s="1">
        <f t="shared" si="26"/>
        <v>1</v>
      </c>
    </row>
    <row r="147" spans="1:16" ht="16.5" thickBot="1" x14ac:dyDescent="0.3">
      <c r="B147" s="32">
        <v>0.68</v>
      </c>
      <c r="C147" s="14">
        <v>0.64</v>
      </c>
      <c r="D147" s="20">
        <v>0.79</v>
      </c>
      <c r="E147" s="19">
        <v>0.97</v>
      </c>
      <c r="F147" s="14">
        <v>0.24</v>
      </c>
      <c r="G147" s="14" t="s">
        <v>24</v>
      </c>
      <c r="H147" s="1">
        <f t="shared" si="18"/>
        <v>0.1731</v>
      </c>
      <c r="I147" s="1">
        <f>ROUND(B$1*ABS(B147-B$150)+C$1*ABS(C147-C$150)+D$1*ABS(D147-D$150)+E$1*ABS(E147-E$150)+F$1*ABS(F147-F$150),4)</f>
        <v>3.1099999999999999E-2</v>
      </c>
      <c r="J147" s="1">
        <f>ROUND(B$1*ABS(B147-B$151)+C$1*ABS(C147-C$151)+D$1*ABS(D147-D$151)+E$1*ABS(E147-E$151)+F$1*ABS(F147-F$151),4)</f>
        <v>0.30280000000000001</v>
      </c>
      <c r="K147" s="1">
        <f>ROUND(B$1*ABS(B147-B$152)+C$1*ABS(C147-C$152)+D$1*ABS(D147-D$152)+E$1*ABS(E147-E$152)+F$1*ABS(F147-F$152),4)</f>
        <v>0.51549999999999996</v>
      </c>
      <c r="L147" s="40">
        <f t="shared" si="22"/>
        <v>3.1099999999999999E-2</v>
      </c>
      <c r="M147" s="39" t="str">
        <f t="shared" si="23"/>
        <v>Low</v>
      </c>
      <c r="N147" s="39">
        <f t="shared" si="24"/>
        <v>0</v>
      </c>
      <c r="O147" s="1" t="str">
        <f t="shared" si="25"/>
        <v>Middle</v>
      </c>
      <c r="P147" s="1">
        <f t="shared" si="26"/>
        <v>1</v>
      </c>
    </row>
    <row r="148" spans="1:16" x14ac:dyDescent="0.25">
      <c r="A148" s="1" t="s">
        <v>36</v>
      </c>
      <c r="B148" s="1" t="s">
        <v>7</v>
      </c>
      <c r="C148" s="1" t="s">
        <v>8</v>
      </c>
      <c r="D148" s="1" t="s">
        <v>9</v>
      </c>
      <c r="E148" s="1" t="s">
        <v>10</v>
      </c>
      <c r="F148" s="1" t="s">
        <v>11</v>
      </c>
      <c r="G148" s="1" t="s">
        <v>12</v>
      </c>
      <c r="N148" s="39">
        <f>SUM(N3:N147)</f>
        <v>123</v>
      </c>
      <c r="O148" s="39"/>
      <c r="P148" s="39">
        <f t="shared" ref="P148" si="27">SUM(P3:P147)</f>
        <v>138</v>
      </c>
    </row>
    <row r="149" spans="1:16" x14ac:dyDescent="0.25">
      <c r="A149" s="1" t="s">
        <v>37</v>
      </c>
      <c r="B149" s="39">
        <v>0.30599999999999999</v>
      </c>
      <c r="C149" s="39">
        <v>0.19800000000000001</v>
      </c>
      <c r="D149" s="39">
        <v>0.36599999999999999</v>
      </c>
      <c r="E149" s="39">
        <v>0.35899999999999999</v>
      </c>
      <c r="F149" s="39">
        <v>9.0999999999999998E-2</v>
      </c>
      <c r="G149" s="1" t="s">
        <v>37</v>
      </c>
      <c r="M149" s="39" t="s">
        <v>47</v>
      </c>
      <c r="N149" s="39">
        <f>N148/145</f>
        <v>0.84827586206896555</v>
      </c>
      <c r="O149" s="39"/>
      <c r="P149" s="39">
        <f t="shared" ref="P149" si="28">P148/145</f>
        <v>0.9517241379310345</v>
      </c>
    </row>
    <row r="150" spans="1:16" ht="16.5" thickBot="1" x14ac:dyDescent="0.3">
      <c r="A150" s="1" t="s">
        <v>21</v>
      </c>
      <c r="B150" s="44">
        <v>0.32100000000000001</v>
      </c>
      <c r="C150" s="45">
        <v>0.33700000000000002</v>
      </c>
      <c r="D150" s="45">
        <v>0.43099999999999999</v>
      </c>
      <c r="E150" s="45">
        <v>0.497</v>
      </c>
      <c r="F150" s="45">
        <v>0.23799999999999999</v>
      </c>
      <c r="G150" s="1" t="s">
        <v>21</v>
      </c>
    </row>
    <row r="151" spans="1:16" x14ac:dyDescent="0.25">
      <c r="A151" s="1" t="s">
        <v>24</v>
      </c>
      <c r="B151" s="46">
        <v>0.40100000000000002</v>
      </c>
      <c r="C151" s="46">
        <v>0.372</v>
      </c>
      <c r="D151" s="46">
        <v>0.51</v>
      </c>
      <c r="E151" s="46">
        <v>0.34599999999999997</v>
      </c>
      <c r="F151" s="46">
        <v>0.53900000000000003</v>
      </c>
      <c r="G151" s="1" t="s">
        <v>24</v>
      </c>
    </row>
    <row r="152" spans="1:16" ht="16.5" thickBot="1" x14ac:dyDescent="0.3">
      <c r="A152" s="1" t="s">
        <v>38</v>
      </c>
      <c r="B152" s="44">
        <v>0.42499999999999999</v>
      </c>
      <c r="C152" s="45">
        <v>0.43099999999999999</v>
      </c>
      <c r="D152" s="45">
        <v>0.50600000000000001</v>
      </c>
      <c r="E152" s="45">
        <v>0.50700000000000001</v>
      </c>
      <c r="F152" s="45">
        <v>0.77200000000000002</v>
      </c>
      <c r="G152" s="1" t="s">
        <v>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62"/>
  <sheetViews>
    <sheetView workbookViewId="0">
      <selection activeCell="M4" sqref="M4"/>
    </sheetView>
  </sheetViews>
  <sheetFormatPr defaultRowHeight="15" x14ac:dyDescent="0.25"/>
  <cols>
    <col min="2" max="2" width="7" bestFit="1" customWidth="1"/>
    <col min="4" max="4" width="7" bestFit="1" customWidth="1"/>
    <col min="12" max="12" width="9.140625" style="47"/>
    <col min="13" max="13" width="11.28515625" bestFit="1" customWidth="1"/>
  </cols>
  <sheetData>
    <row r="1" spans="2:44" x14ac:dyDescent="0.25">
      <c r="B1">
        <v>1E-4</v>
      </c>
      <c r="C1">
        <v>2.5899999999999999E-2</v>
      </c>
      <c r="D1">
        <v>0.15820000000000001</v>
      </c>
      <c r="E1">
        <v>7.1999999999999995E-2</v>
      </c>
      <c r="F1">
        <v>0.74380000000000002</v>
      </c>
      <c r="N1">
        <f>N150</f>
        <v>0.87586206896551722</v>
      </c>
      <c r="O1" t="s">
        <v>31</v>
      </c>
      <c r="U1" t="s">
        <v>32</v>
      </c>
      <c r="AA1" t="s">
        <v>33</v>
      </c>
      <c r="AB1" t="s">
        <v>34</v>
      </c>
    </row>
    <row r="2" spans="2:44" x14ac:dyDescent="0.25"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23</v>
      </c>
      <c r="I2" t="s">
        <v>21</v>
      </c>
      <c r="J2" t="s">
        <v>44</v>
      </c>
      <c r="K2" t="s">
        <v>45</v>
      </c>
      <c r="L2" s="47" t="s">
        <v>49</v>
      </c>
      <c r="M2" t="s">
        <v>55</v>
      </c>
      <c r="N2" t="s">
        <v>56</v>
      </c>
      <c r="O2" t="s">
        <v>7</v>
      </c>
      <c r="P2" t="s">
        <v>8</v>
      </c>
      <c r="Q2" t="s">
        <v>9</v>
      </c>
      <c r="R2" t="s">
        <v>10</v>
      </c>
      <c r="S2" t="s">
        <v>11</v>
      </c>
      <c r="U2" t="s">
        <v>7</v>
      </c>
      <c r="V2" t="s">
        <v>8</v>
      </c>
      <c r="W2" t="s">
        <v>9</v>
      </c>
      <c r="X2" t="s">
        <v>10</v>
      </c>
      <c r="Y2" t="s">
        <v>11</v>
      </c>
      <c r="AA2" t="s">
        <v>7</v>
      </c>
      <c r="AB2" t="s">
        <v>8</v>
      </c>
      <c r="AC2" t="s">
        <v>9</v>
      </c>
      <c r="AD2" t="s">
        <v>10</v>
      </c>
      <c r="AE2" t="s">
        <v>11</v>
      </c>
      <c r="AR2" t="s">
        <v>6</v>
      </c>
    </row>
    <row r="3" spans="2:44" ht="15.75" x14ac:dyDescent="0.25">
      <c r="B3">
        <v>0</v>
      </c>
      <c r="C3">
        <v>0.1</v>
      </c>
      <c r="D3">
        <v>0.5</v>
      </c>
      <c r="E3">
        <v>0.26</v>
      </c>
      <c r="F3">
        <v>0.05</v>
      </c>
      <c r="G3" t="s">
        <v>23</v>
      </c>
      <c r="H3">
        <f>ROUND(B$1*ABS(AA$154-AA3)+C$1*ABS(AB3-AB$154)+D$1*ABS(AC3-AC$154)+E$1*ABS(AD3-AD$154)+F$1*ABS(AE3-AE$154),4)</f>
        <v>1.67E-2</v>
      </c>
      <c r="I3">
        <f>ROUND(B$1*ABS(AA$155-AA3)+C$1*ABS(AB3-AB$155)+D$1*ABS(AC3-AC$155)+E$1*ABS(AD3-AD$155)+F$1*ABS(AE3-AE$155),4)</f>
        <v>3.0300000000000001E-2</v>
      </c>
      <c r="J3">
        <f>ROUND(B$1*ABS(AA$156-AA3)+C$1*ABS(AB3-AB$156)+D$1*ABS(AC3-AC$156)+E$1*ABS(AD3-AD$156)+F$1*ABS(AE3-AE$156),4)</f>
        <v>0.109</v>
      </c>
      <c r="K3">
        <f>ROUND(B$1*ABS(AA$157-AA3)+C$1*ABS(AB3-AB$157)+D$1*ABS(AC3-AC$157)+E$1*ABS(AD3-AD$157)+F$1*ABS(AE3-AE$157),4)</f>
        <v>0.31840000000000002</v>
      </c>
      <c r="L3" s="47">
        <f>MIN(H3:K3)</f>
        <v>1.67E-2</v>
      </c>
      <c r="M3" t="str">
        <f>IF(L3=H3,"Very Low",IF(L3=I3,"Low",IF(L3=J3,"Middle","High")))</f>
        <v>Very Low</v>
      </c>
      <c r="N3">
        <f>IF(M3=G3,1,0)</f>
        <v>1</v>
      </c>
      <c r="O3">
        <f>ROUND((B3-B$148)/(B$149-B$148),4)</f>
        <v>0</v>
      </c>
      <c r="P3">
        <f t="shared" ref="P3:S3" si="0">ROUND((C3-C$148)/(C$149-C$148),4)</f>
        <v>0.1111</v>
      </c>
      <c r="Q3">
        <f t="shared" si="0"/>
        <v>0.5444</v>
      </c>
      <c r="R3">
        <f t="shared" si="0"/>
        <v>0.2626</v>
      </c>
      <c r="S3">
        <f t="shared" si="0"/>
        <v>4.0800000000000003E-2</v>
      </c>
      <c r="U3" s="37">
        <f>ROUND((1-O3)/(1+O3),4)</f>
        <v>1</v>
      </c>
      <c r="V3" s="37">
        <f>ROUND((1-P3)/(1+P3),4)</f>
        <v>0.8</v>
      </c>
      <c r="W3" s="37">
        <f>ROUND((1-Q3)/(1+Q3),4)</f>
        <v>0.29499999999999998</v>
      </c>
      <c r="X3" s="37">
        <f>ROUND((1-R3)/(1+R3),4)</f>
        <v>0.58399999999999996</v>
      </c>
      <c r="Y3" s="37">
        <f>ROUND((1-S3)/(1+S3),4)</f>
        <v>0.92159999999999997</v>
      </c>
      <c r="AA3" s="37">
        <f>ROUND((3+O3*2+O3^2-U3-2*U3^2)*EXP(2*O3-2*U3-2)/6,4)</f>
        <v>0</v>
      </c>
      <c r="AB3" s="37">
        <f>ROUND((3+P3*2+P3^2-V3-2*V3^2)*EXP(2*P3-2*V3-2)/6,4)</f>
        <v>6.6E-3</v>
      </c>
      <c r="AC3" s="37">
        <f>ROUND((3+Q3*2+Q3^2-W3-2*W3^2)*EXP(2*Q3-2*W3-2)/6,4)</f>
        <v>0.14549999999999999</v>
      </c>
      <c r="AD3" s="37">
        <f>ROUND((3+R3*2+R3^2-X3-2*X3^2)*EXP(2*R3-2*X3-2)/6,4)</f>
        <v>2.76E-2</v>
      </c>
      <c r="AE3" s="37">
        <f>ROUND((3+S3*2+S3^2-Y3-2*Y3^2)*EXP(2*S3-2*Y3-2)/6,4)</f>
        <v>1.8E-3</v>
      </c>
      <c r="AR3" t="s">
        <v>19</v>
      </c>
    </row>
    <row r="4" spans="2:44" ht="15.75" x14ac:dyDescent="0.25">
      <c r="B4">
        <v>0.05</v>
      </c>
      <c r="C4">
        <v>0.05</v>
      </c>
      <c r="D4">
        <v>0.55000000000000004</v>
      </c>
      <c r="E4">
        <v>0.6</v>
      </c>
      <c r="F4">
        <v>0.14000000000000001</v>
      </c>
      <c r="G4" t="s">
        <v>21</v>
      </c>
      <c r="H4">
        <f>ROUND(B$1*ABS(AA$154-AA4)+C$1*ABS(AB4-AB$154)+D$1*ABS(AC4-AC$154)+E$1*ABS(AD4-AD$154)+F$1*ABS(AE4-AE$154),4)</f>
        <v>3.3500000000000002E-2</v>
      </c>
      <c r="I4">
        <f t="shared" ref="I4:I67" si="1">ROUND(B$1*ABS(AA$155-AA4)+C$1*ABS(AB4-AB$155)+D$1*ABS(AC4-AC$155)+E$1*ABS(AD4-AD$155)+F$1*ABS(AE4-AE$155),4)</f>
        <v>3.1600000000000003E-2</v>
      </c>
      <c r="J4">
        <f t="shared" ref="J4:J67" si="2">ROUND(B$1*ABS(AA$156-AA4)+C$1*ABS(AB4-AB$156)+D$1*ABS(AC4-AC$156)+E$1*ABS(AD4-AD$156)+F$1*ABS(AE4-AE$156),4)</f>
        <v>0.11749999999999999</v>
      </c>
      <c r="K4">
        <f t="shared" ref="K4:K67" si="3">ROUND(B$1*ABS(AA$157-AA4)+C$1*ABS(AB4-AB$157)+D$1*ABS(AC4-AC$157)+E$1*ABS(AD4-AD$157)+F$1*ABS(AE4-AE$157),4)</f>
        <v>0.31730000000000003</v>
      </c>
      <c r="L4" s="47">
        <f t="shared" ref="L4:L67" si="4">MIN(H4:K4)</f>
        <v>3.1600000000000003E-2</v>
      </c>
      <c r="M4" t="str">
        <f t="shared" ref="M4:M67" si="5">IF(L4=H4,"Very Low",IF(L4=I4,"Low",IF(L4=J4,"Middle","High")))</f>
        <v>Low</v>
      </c>
      <c r="N4">
        <f t="shared" ref="N4:N67" si="6">IF(M4=G4,1,0)</f>
        <v>1</v>
      </c>
      <c r="O4">
        <f t="shared" ref="O4:O67" si="7">ROUND((B4-B$148)/(B$149-B$148),4)</f>
        <v>5.5599999999999997E-2</v>
      </c>
      <c r="P4">
        <f t="shared" ref="P4:P67" si="8">ROUND((C4-C$148)/(C$149-C$148),4)</f>
        <v>5.5599999999999997E-2</v>
      </c>
      <c r="Q4">
        <f t="shared" ref="Q4:Q67" si="9">ROUND((D4-D$148)/(D$149-D$148),4)</f>
        <v>0.6</v>
      </c>
      <c r="R4">
        <f t="shared" ref="R4:R67" si="10">ROUND((E4-E$148)/(E$149-E$148),4)</f>
        <v>0.60609999999999997</v>
      </c>
      <c r="S4">
        <f t="shared" ref="S4:S67" si="11">ROUND((F4-F$148)/(F$149-F$148),4)</f>
        <v>0.13270000000000001</v>
      </c>
      <c r="U4" s="37">
        <f t="shared" ref="U4:U67" si="12">ROUND((1-O4)/(1+O4),4)</f>
        <v>0.89470000000000005</v>
      </c>
      <c r="V4" s="37">
        <f t="shared" ref="V4:V67" si="13">ROUND((1-P4)/(1+P4),4)</f>
        <v>0.89470000000000005</v>
      </c>
      <c r="W4" s="37">
        <f t="shared" ref="W4:W67" si="14">ROUND((1-Q4)/(1+Q4),4)</f>
        <v>0.25</v>
      </c>
      <c r="X4" s="37">
        <f t="shared" ref="X4:X67" si="15">ROUND((1-R4)/(1+R4),4)</f>
        <v>0.24529999999999999</v>
      </c>
      <c r="Y4" s="37">
        <f t="shared" ref="Y4:Y67" si="16">ROUND((1-S4)/(1+S4),4)</f>
        <v>0.76570000000000005</v>
      </c>
      <c r="AA4" s="37">
        <f t="shared" ref="AA4:AA67" si="17">ROUND((3+O4*2+O4^2-U4-2*U4^2)*EXP(2*O4-2*U4-2)/6,4)</f>
        <v>2.5999999999999999E-3</v>
      </c>
      <c r="AB4" s="37">
        <f t="shared" ref="AB4:AB67" si="18">ROUND((3+P4*2+P4^2-V4-2*V4^2)*EXP(2*P4-2*V4-2)/6,4)</f>
        <v>2.5999999999999999E-3</v>
      </c>
      <c r="AC4" s="37">
        <f t="shared" ref="AC4:AC67" si="19">ROUND((3+Q4*2+Q4^2-W4-2*W4^2)*EXP(2*Q4-2*W4-2)/6,4)</f>
        <v>0.19009999999999999</v>
      </c>
      <c r="AD4" s="37">
        <f t="shared" ref="AD4:AD67" si="20">ROUND((3+R4*2+R4^2-X4-2*X4^2)*EXP(2*R4-2*X4-2)/6,4)</f>
        <v>0.1956</v>
      </c>
      <c r="AE4" s="37">
        <f t="shared" ref="AE4:AE67" si="21">ROUND((3+S4*2+S4^2-Y4-2*Y4^2)*EXP(2*S4-2*Y4-2)/6,4)</f>
        <v>8.6E-3</v>
      </c>
      <c r="AR4" t="s">
        <v>18</v>
      </c>
    </row>
    <row r="5" spans="2:44" ht="15.75" x14ac:dyDescent="0.25">
      <c r="B5">
        <v>0.08</v>
      </c>
      <c r="C5">
        <v>0.18</v>
      </c>
      <c r="D5">
        <v>0.63</v>
      </c>
      <c r="E5">
        <v>0.6</v>
      </c>
      <c r="F5">
        <v>0.85</v>
      </c>
      <c r="G5" t="s">
        <v>20</v>
      </c>
      <c r="H5">
        <f t="shared" ref="H5:H67" si="22">ROUND(B$1*ABS(AA$154-AA5)+C$1*ABS(AB5-AB$154)+D$1*ABS(AC5-AC$154)+E$1*ABS(AD5-AD$154)+F$1*ABS(AE5-AE$154),4)</f>
        <v>0.46989999999999998</v>
      </c>
      <c r="I5">
        <f t="shared" si="1"/>
        <v>0.44800000000000001</v>
      </c>
      <c r="J5">
        <f t="shared" si="2"/>
        <v>0.35510000000000003</v>
      </c>
      <c r="K5">
        <f t="shared" si="3"/>
        <v>0.14729999999999999</v>
      </c>
      <c r="L5" s="47">
        <f t="shared" si="4"/>
        <v>0.14729999999999999</v>
      </c>
      <c r="M5" t="str">
        <f t="shared" si="5"/>
        <v>High</v>
      </c>
      <c r="N5">
        <f t="shared" si="6"/>
        <v>1</v>
      </c>
      <c r="O5">
        <f t="shared" si="7"/>
        <v>8.8900000000000007E-2</v>
      </c>
      <c r="P5">
        <f t="shared" si="8"/>
        <v>0.2</v>
      </c>
      <c r="Q5">
        <f t="shared" si="9"/>
        <v>0.68889999999999996</v>
      </c>
      <c r="R5">
        <f t="shared" si="10"/>
        <v>0.60609999999999997</v>
      </c>
      <c r="S5">
        <f t="shared" si="11"/>
        <v>0.85709999999999997</v>
      </c>
      <c r="U5" s="37">
        <f t="shared" si="12"/>
        <v>0.8367</v>
      </c>
      <c r="V5" s="37">
        <f t="shared" si="13"/>
        <v>0.66669999999999996</v>
      </c>
      <c r="W5" s="37">
        <f t="shared" si="14"/>
        <v>0.1842</v>
      </c>
      <c r="X5" s="37">
        <f t="shared" si="15"/>
        <v>0.24529999999999999</v>
      </c>
      <c r="Y5" s="37">
        <f t="shared" si="16"/>
        <v>7.6899999999999996E-2</v>
      </c>
      <c r="AA5" s="37">
        <f t="shared" si="17"/>
        <v>4.7999999999999996E-3</v>
      </c>
      <c r="AB5" s="37">
        <f t="shared" si="18"/>
        <v>1.67E-2</v>
      </c>
      <c r="AC5" s="37">
        <f t="shared" si="19"/>
        <v>0.28470000000000001</v>
      </c>
      <c r="AD5" s="37">
        <f t="shared" si="20"/>
        <v>0.1956</v>
      </c>
      <c r="AE5" s="37">
        <f t="shared" si="21"/>
        <v>0.5756</v>
      </c>
      <c r="AR5" t="s">
        <v>17</v>
      </c>
    </row>
    <row r="6" spans="2:44" ht="15.75" x14ac:dyDescent="0.25">
      <c r="B6">
        <v>0.2</v>
      </c>
      <c r="C6">
        <v>0.2</v>
      </c>
      <c r="D6">
        <v>0.68</v>
      </c>
      <c r="E6">
        <v>0.67</v>
      </c>
      <c r="F6">
        <v>0.85</v>
      </c>
      <c r="G6" t="s">
        <v>20</v>
      </c>
      <c r="H6">
        <f t="shared" si="22"/>
        <v>0.4874</v>
      </c>
      <c r="I6">
        <f t="shared" si="1"/>
        <v>0.46539999999999998</v>
      </c>
      <c r="J6">
        <f t="shared" si="2"/>
        <v>0.3725</v>
      </c>
      <c r="K6">
        <f t="shared" si="3"/>
        <v>0.16470000000000001</v>
      </c>
      <c r="L6" s="47">
        <f t="shared" si="4"/>
        <v>0.16470000000000001</v>
      </c>
      <c r="M6" t="str">
        <f t="shared" si="5"/>
        <v>High</v>
      </c>
      <c r="N6">
        <f t="shared" si="6"/>
        <v>1</v>
      </c>
      <c r="O6">
        <f t="shared" si="7"/>
        <v>0.22220000000000001</v>
      </c>
      <c r="P6">
        <f t="shared" si="8"/>
        <v>0.22220000000000001</v>
      </c>
      <c r="Q6">
        <f t="shared" si="9"/>
        <v>0.74439999999999995</v>
      </c>
      <c r="R6">
        <f t="shared" si="10"/>
        <v>0.67679999999999996</v>
      </c>
      <c r="S6">
        <f t="shared" si="11"/>
        <v>0.85709999999999997</v>
      </c>
      <c r="U6" s="37">
        <f t="shared" si="12"/>
        <v>0.63639999999999997</v>
      </c>
      <c r="V6" s="37">
        <f t="shared" si="13"/>
        <v>0.63639999999999997</v>
      </c>
      <c r="W6" s="37">
        <f t="shared" si="14"/>
        <v>0.14649999999999999</v>
      </c>
      <c r="X6" s="37">
        <f t="shared" si="15"/>
        <v>0.19270000000000001</v>
      </c>
      <c r="Y6" s="37">
        <f t="shared" si="16"/>
        <v>7.6899999999999996E-2</v>
      </c>
      <c r="AA6" s="37">
        <f t="shared" si="17"/>
        <v>2.0199999999999999E-2</v>
      </c>
      <c r="AB6" s="37">
        <f t="shared" si="18"/>
        <v>2.0199999999999999E-2</v>
      </c>
      <c r="AC6" s="37">
        <f t="shared" si="19"/>
        <v>0.3619</v>
      </c>
      <c r="AD6" s="37">
        <f t="shared" si="20"/>
        <v>0.26989999999999997</v>
      </c>
      <c r="AE6" s="37">
        <f t="shared" si="21"/>
        <v>0.5756</v>
      </c>
      <c r="AR6" t="s">
        <v>14</v>
      </c>
    </row>
    <row r="7" spans="2:44" ht="15.75" x14ac:dyDescent="0.25">
      <c r="B7">
        <v>0.22</v>
      </c>
      <c r="C7">
        <v>0.22</v>
      </c>
      <c r="D7">
        <v>0.9</v>
      </c>
      <c r="E7">
        <v>0.3</v>
      </c>
      <c r="F7">
        <v>0.9</v>
      </c>
      <c r="G7" t="s">
        <v>20</v>
      </c>
      <c r="H7">
        <f t="shared" si="22"/>
        <v>0.66320000000000001</v>
      </c>
      <c r="I7">
        <f t="shared" si="1"/>
        <v>0.6502</v>
      </c>
      <c r="J7">
        <f t="shared" si="2"/>
        <v>0.54759999999999998</v>
      </c>
      <c r="K7">
        <f t="shared" si="3"/>
        <v>0.35039999999999999</v>
      </c>
      <c r="L7" s="47">
        <f t="shared" si="4"/>
        <v>0.35039999999999999</v>
      </c>
      <c r="M7" t="str">
        <f t="shared" si="5"/>
        <v>High</v>
      </c>
      <c r="N7">
        <f t="shared" si="6"/>
        <v>1</v>
      </c>
      <c r="O7">
        <f t="shared" si="7"/>
        <v>0.24440000000000001</v>
      </c>
      <c r="P7">
        <f t="shared" si="8"/>
        <v>0.24440000000000001</v>
      </c>
      <c r="Q7">
        <f t="shared" si="9"/>
        <v>0.9889</v>
      </c>
      <c r="R7">
        <f t="shared" si="10"/>
        <v>0.30299999999999999</v>
      </c>
      <c r="S7">
        <f t="shared" si="11"/>
        <v>0.90820000000000001</v>
      </c>
      <c r="U7" s="37">
        <f t="shared" si="12"/>
        <v>0.60719999999999996</v>
      </c>
      <c r="V7" s="37">
        <f t="shared" si="13"/>
        <v>0.60719999999999996</v>
      </c>
      <c r="W7" s="37">
        <f t="shared" si="14"/>
        <v>5.5999999999999999E-3</v>
      </c>
      <c r="X7" s="37">
        <f t="shared" si="15"/>
        <v>0.53490000000000004</v>
      </c>
      <c r="Y7" s="37">
        <f t="shared" si="16"/>
        <v>4.8099999999999997E-2</v>
      </c>
      <c r="AA7" s="37">
        <f t="shared" si="17"/>
        <v>2.41E-2</v>
      </c>
      <c r="AB7" s="37">
        <f t="shared" si="18"/>
        <v>2.41E-2</v>
      </c>
      <c r="AC7" s="37">
        <f t="shared" si="19"/>
        <v>0.95909999999999995</v>
      </c>
      <c r="AD7" s="37">
        <f t="shared" si="20"/>
        <v>3.6700000000000003E-2</v>
      </c>
      <c r="AE7" s="37">
        <f t="shared" si="21"/>
        <v>0.70409999999999995</v>
      </c>
      <c r="AR7" t="s">
        <v>15</v>
      </c>
    </row>
    <row r="8" spans="2:44" ht="15.75" x14ac:dyDescent="0.25">
      <c r="B8">
        <v>0.14000000000000001</v>
      </c>
      <c r="C8">
        <v>0.14000000000000001</v>
      </c>
      <c r="D8">
        <v>0.7</v>
      </c>
      <c r="E8">
        <v>0.5</v>
      </c>
      <c r="F8">
        <v>0.3</v>
      </c>
      <c r="G8" t="s">
        <v>21</v>
      </c>
      <c r="H8">
        <f t="shared" si="22"/>
        <v>8.0299999999999996E-2</v>
      </c>
      <c r="I8">
        <f t="shared" si="1"/>
        <v>5.8400000000000001E-2</v>
      </c>
      <c r="J8">
        <f t="shared" si="2"/>
        <v>0.1249</v>
      </c>
      <c r="K8">
        <f t="shared" si="3"/>
        <v>0.32540000000000002</v>
      </c>
      <c r="L8" s="47">
        <f t="shared" si="4"/>
        <v>5.8400000000000001E-2</v>
      </c>
      <c r="M8" t="str">
        <f t="shared" si="5"/>
        <v>Low</v>
      </c>
      <c r="N8">
        <f t="shared" si="6"/>
        <v>1</v>
      </c>
      <c r="O8">
        <f t="shared" si="7"/>
        <v>0.15559999999999999</v>
      </c>
      <c r="P8">
        <f t="shared" si="8"/>
        <v>0.15559999999999999</v>
      </c>
      <c r="Q8">
        <f t="shared" si="9"/>
        <v>0.76670000000000005</v>
      </c>
      <c r="R8">
        <f t="shared" si="10"/>
        <v>0.50509999999999999</v>
      </c>
      <c r="S8">
        <f t="shared" si="11"/>
        <v>0.2959</v>
      </c>
      <c r="U8" s="37">
        <f t="shared" si="12"/>
        <v>0.73070000000000002</v>
      </c>
      <c r="V8" s="37">
        <f t="shared" si="13"/>
        <v>0.73070000000000002</v>
      </c>
      <c r="W8" s="37">
        <f t="shared" si="14"/>
        <v>0.1321</v>
      </c>
      <c r="X8" s="37">
        <f t="shared" si="15"/>
        <v>0.32879999999999998</v>
      </c>
      <c r="Y8" s="37">
        <f t="shared" si="16"/>
        <v>0.54330000000000001</v>
      </c>
      <c r="AA8" s="37">
        <f t="shared" si="17"/>
        <v>1.0999999999999999E-2</v>
      </c>
      <c r="AB8" s="37">
        <f t="shared" si="18"/>
        <v>1.0999999999999999E-2</v>
      </c>
      <c r="AC8" s="37">
        <f t="shared" si="19"/>
        <v>0.39760000000000001</v>
      </c>
      <c r="AD8" s="37">
        <f t="shared" si="20"/>
        <v>0.11940000000000001</v>
      </c>
      <c r="AE8" s="37">
        <f t="shared" si="21"/>
        <v>3.5000000000000003E-2</v>
      </c>
      <c r="AR8" t="s">
        <v>16</v>
      </c>
    </row>
    <row r="9" spans="2:44" ht="15.75" x14ac:dyDescent="0.25">
      <c r="B9">
        <v>0.16</v>
      </c>
      <c r="C9">
        <v>0.16</v>
      </c>
      <c r="D9">
        <v>0.8</v>
      </c>
      <c r="E9">
        <v>0.5</v>
      </c>
      <c r="F9">
        <v>0.5</v>
      </c>
      <c r="G9" t="s">
        <v>24</v>
      </c>
      <c r="H9">
        <f t="shared" si="22"/>
        <v>0.17660000000000001</v>
      </c>
      <c r="I9">
        <f t="shared" si="1"/>
        <v>0.1547</v>
      </c>
      <c r="J9">
        <f t="shared" si="2"/>
        <v>0.1003</v>
      </c>
      <c r="K9">
        <f t="shared" si="3"/>
        <v>0.30080000000000001</v>
      </c>
      <c r="L9" s="47">
        <f t="shared" si="4"/>
        <v>0.1003</v>
      </c>
      <c r="M9" t="str">
        <f t="shared" si="5"/>
        <v>Middle</v>
      </c>
      <c r="N9">
        <f t="shared" si="6"/>
        <v>1</v>
      </c>
      <c r="O9">
        <f t="shared" si="7"/>
        <v>0.17780000000000001</v>
      </c>
      <c r="P9">
        <f t="shared" si="8"/>
        <v>0.17780000000000001</v>
      </c>
      <c r="Q9">
        <f t="shared" si="9"/>
        <v>0.87780000000000002</v>
      </c>
      <c r="R9">
        <f t="shared" si="10"/>
        <v>0.50509999999999999</v>
      </c>
      <c r="S9">
        <f t="shared" si="11"/>
        <v>0.5</v>
      </c>
      <c r="U9" s="37">
        <f t="shared" si="12"/>
        <v>0.69810000000000005</v>
      </c>
      <c r="V9" s="37">
        <f t="shared" si="13"/>
        <v>0.69810000000000005</v>
      </c>
      <c r="W9" s="37">
        <f t="shared" si="14"/>
        <v>6.5100000000000005E-2</v>
      </c>
      <c r="X9" s="37">
        <f t="shared" si="15"/>
        <v>0.32879999999999998</v>
      </c>
      <c r="Y9" s="37">
        <f t="shared" si="16"/>
        <v>0.33329999999999999</v>
      </c>
      <c r="AA9" s="37">
        <f t="shared" si="17"/>
        <v>1.37E-2</v>
      </c>
      <c r="AB9" s="37">
        <f t="shared" si="18"/>
        <v>1.37E-2</v>
      </c>
      <c r="AC9" s="37">
        <f t="shared" si="19"/>
        <v>0.62480000000000002</v>
      </c>
      <c r="AD9" s="37">
        <f t="shared" si="20"/>
        <v>0.11940000000000001</v>
      </c>
      <c r="AE9" s="37">
        <f t="shared" si="21"/>
        <v>0.1163</v>
      </c>
    </row>
    <row r="10" spans="2:44" ht="15.75" x14ac:dyDescent="0.25">
      <c r="B10">
        <v>0.12</v>
      </c>
      <c r="C10">
        <v>0.12</v>
      </c>
      <c r="D10">
        <v>0.75</v>
      </c>
      <c r="E10">
        <v>0.68</v>
      </c>
      <c r="F10">
        <v>0.15</v>
      </c>
      <c r="G10" t="s">
        <v>21</v>
      </c>
      <c r="H10">
        <f t="shared" si="22"/>
        <v>8.9399999999999993E-2</v>
      </c>
      <c r="I10">
        <f t="shared" si="1"/>
        <v>8.5900000000000004E-2</v>
      </c>
      <c r="J10">
        <f t="shared" si="2"/>
        <v>0.17180000000000001</v>
      </c>
      <c r="K10">
        <f t="shared" si="3"/>
        <v>0.37159999999999999</v>
      </c>
      <c r="L10" s="47">
        <f t="shared" si="4"/>
        <v>8.5900000000000004E-2</v>
      </c>
      <c r="M10" t="str">
        <f t="shared" si="5"/>
        <v>Low</v>
      </c>
      <c r="N10">
        <f t="shared" si="6"/>
        <v>1</v>
      </c>
      <c r="O10">
        <f t="shared" si="7"/>
        <v>0.1333</v>
      </c>
      <c r="P10">
        <f t="shared" si="8"/>
        <v>0.1333</v>
      </c>
      <c r="Q10">
        <f t="shared" si="9"/>
        <v>0.82220000000000004</v>
      </c>
      <c r="R10">
        <f t="shared" si="10"/>
        <v>0.68689999999999996</v>
      </c>
      <c r="S10">
        <f t="shared" si="11"/>
        <v>0.1429</v>
      </c>
      <c r="U10" s="37">
        <f t="shared" si="12"/>
        <v>0.76480000000000004</v>
      </c>
      <c r="V10" s="37">
        <f t="shared" si="13"/>
        <v>0.76480000000000004</v>
      </c>
      <c r="W10" s="37">
        <f t="shared" si="14"/>
        <v>9.7600000000000006E-2</v>
      </c>
      <c r="X10" s="37">
        <f t="shared" si="15"/>
        <v>0.18559999999999999</v>
      </c>
      <c r="Y10" s="37">
        <f t="shared" si="16"/>
        <v>0.74990000000000001</v>
      </c>
      <c r="AA10" s="37">
        <f t="shared" si="17"/>
        <v>8.6E-3</v>
      </c>
      <c r="AB10" s="37">
        <f t="shared" si="18"/>
        <v>8.6E-3</v>
      </c>
      <c r="AC10" s="37">
        <f t="shared" si="19"/>
        <v>0.5</v>
      </c>
      <c r="AD10" s="37">
        <f t="shared" si="20"/>
        <v>0.28220000000000001</v>
      </c>
      <c r="AE10" s="37">
        <f t="shared" si="21"/>
        <v>9.5999999999999992E-3</v>
      </c>
    </row>
    <row r="11" spans="2:44" ht="15.75" x14ac:dyDescent="0.25">
      <c r="B11">
        <v>0.2</v>
      </c>
      <c r="C11">
        <v>0.2</v>
      </c>
      <c r="D11">
        <v>0.88</v>
      </c>
      <c r="E11">
        <v>0.77</v>
      </c>
      <c r="F11">
        <v>0.8</v>
      </c>
      <c r="G11" t="s">
        <v>20</v>
      </c>
      <c r="H11">
        <f t="shared" si="22"/>
        <v>0.50029999999999997</v>
      </c>
      <c r="I11">
        <f t="shared" si="1"/>
        <v>0.47839999999999999</v>
      </c>
      <c r="J11">
        <f t="shared" si="2"/>
        <v>0.38550000000000001</v>
      </c>
      <c r="K11">
        <f t="shared" si="3"/>
        <v>0.1777</v>
      </c>
      <c r="L11" s="47">
        <f t="shared" si="4"/>
        <v>0.1777</v>
      </c>
      <c r="M11" t="str">
        <f t="shared" si="5"/>
        <v>High</v>
      </c>
      <c r="N11">
        <f t="shared" si="6"/>
        <v>1</v>
      </c>
      <c r="O11">
        <f t="shared" si="7"/>
        <v>0.22220000000000001</v>
      </c>
      <c r="P11">
        <f t="shared" si="8"/>
        <v>0.22220000000000001</v>
      </c>
      <c r="Q11">
        <f t="shared" si="9"/>
        <v>0.9667</v>
      </c>
      <c r="R11">
        <f t="shared" si="10"/>
        <v>0.77780000000000005</v>
      </c>
      <c r="S11">
        <f t="shared" si="11"/>
        <v>0.80610000000000004</v>
      </c>
      <c r="U11" s="37">
        <f t="shared" si="12"/>
        <v>0.63639999999999997</v>
      </c>
      <c r="V11" s="37">
        <f t="shared" si="13"/>
        <v>0.63639999999999997</v>
      </c>
      <c r="W11" s="37">
        <f t="shared" si="14"/>
        <v>1.6899999999999998E-2</v>
      </c>
      <c r="X11" s="37">
        <f t="shared" si="15"/>
        <v>0.125</v>
      </c>
      <c r="Y11" s="37">
        <f t="shared" si="16"/>
        <v>0.1074</v>
      </c>
      <c r="AA11" s="37">
        <f t="shared" si="17"/>
        <v>2.0199999999999999E-2</v>
      </c>
      <c r="AB11" s="37">
        <f t="shared" si="18"/>
        <v>2.0199999999999999E-2</v>
      </c>
      <c r="AC11" s="37">
        <f t="shared" si="19"/>
        <v>0.88190000000000002</v>
      </c>
      <c r="AD11" s="37">
        <f t="shared" si="20"/>
        <v>0.41649999999999998</v>
      </c>
      <c r="AE11" s="37">
        <f t="shared" si="21"/>
        <v>0.46820000000000001</v>
      </c>
    </row>
    <row r="12" spans="2:44" ht="15.75" x14ac:dyDescent="0.25">
      <c r="B12">
        <v>0.16</v>
      </c>
      <c r="C12">
        <v>0.25</v>
      </c>
      <c r="D12">
        <v>0.01</v>
      </c>
      <c r="E12">
        <v>0.1</v>
      </c>
      <c r="F12">
        <v>7.0000000000000007E-2</v>
      </c>
      <c r="G12" t="s">
        <v>23</v>
      </c>
      <c r="H12">
        <f t="shared" si="22"/>
        <v>1.52E-2</v>
      </c>
      <c r="I12">
        <f t="shared" si="1"/>
        <v>3.85E-2</v>
      </c>
      <c r="J12">
        <f t="shared" si="2"/>
        <v>0.13220000000000001</v>
      </c>
      <c r="K12">
        <f t="shared" si="3"/>
        <v>0.34160000000000001</v>
      </c>
      <c r="L12" s="47">
        <f t="shared" si="4"/>
        <v>1.52E-2</v>
      </c>
      <c r="M12" t="str">
        <f t="shared" si="5"/>
        <v>Very Low</v>
      </c>
      <c r="N12">
        <f t="shared" si="6"/>
        <v>1</v>
      </c>
      <c r="O12">
        <f t="shared" si="7"/>
        <v>0.17780000000000001</v>
      </c>
      <c r="P12">
        <f t="shared" si="8"/>
        <v>0.27779999999999999</v>
      </c>
      <c r="Q12">
        <f t="shared" si="9"/>
        <v>0</v>
      </c>
      <c r="R12">
        <f t="shared" si="10"/>
        <v>0.10100000000000001</v>
      </c>
      <c r="S12">
        <f t="shared" si="11"/>
        <v>6.1199999999999997E-2</v>
      </c>
      <c r="U12" s="37">
        <f t="shared" si="12"/>
        <v>0.69810000000000005</v>
      </c>
      <c r="V12" s="37">
        <f t="shared" si="13"/>
        <v>0.56520000000000004</v>
      </c>
      <c r="W12" s="37">
        <f t="shared" si="14"/>
        <v>1</v>
      </c>
      <c r="X12" s="37">
        <f t="shared" si="15"/>
        <v>0.8165</v>
      </c>
      <c r="Y12" s="37">
        <f t="shared" si="16"/>
        <v>0.88470000000000004</v>
      </c>
      <c r="AA12" s="37">
        <f t="shared" si="17"/>
        <v>1.37E-2</v>
      </c>
      <c r="AB12" s="37">
        <f t="shared" si="18"/>
        <v>3.0800000000000001E-2</v>
      </c>
      <c r="AC12" s="37">
        <f t="shared" si="19"/>
        <v>0</v>
      </c>
      <c r="AD12" s="37">
        <f t="shared" si="20"/>
        <v>5.7000000000000002E-3</v>
      </c>
      <c r="AE12" s="37">
        <f t="shared" si="21"/>
        <v>2.8999999999999998E-3</v>
      </c>
    </row>
    <row r="13" spans="2:44" ht="15.75" x14ac:dyDescent="0.25">
      <c r="B13">
        <v>0.11</v>
      </c>
      <c r="C13">
        <v>0.28999999999999998</v>
      </c>
      <c r="D13">
        <v>0.2</v>
      </c>
      <c r="E13">
        <v>0.05</v>
      </c>
      <c r="F13">
        <v>0.66</v>
      </c>
      <c r="G13" t="s">
        <v>24</v>
      </c>
      <c r="H13">
        <f t="shared" si="22"/>
        <v>0.1976</v>
      </c>
      <c r="I13">
        <f t="shared" si="1"/>
        <v>0.19400000000000001</v>
      </c>
      <c r="J13">
        <f t="shared" si="2"/>
        <v>0.1089</v>
      </c>
      <c r="K13">
        <f t="shared" si="3"/>
        <v>0.15179999999999999</v>
      </c>
      <c r="L13" s="47">
        <f t="shared" si="4"/>
        <v>0.1089</v>
      </c>
      <c r="M13" t="str">
        <f t="shared" si="5"/>
        <v>Middle</v>
      </c>
      <c r="N13">
        <f t="shared" si="6"/>
        <v>1</v>
      </c>
      <c r="O13">
        <f t="shared" si="7"/>
        <v>0.1222</v>
      </c>
      <c r="P13">
        <f t="shared" si="8"/>
        <v>0.32219999999999999</v>
      </c>
      <c r="Q13">
        <f t="shared" si="9"/>
        <v>0.21110000000000001</v>
      </c>
      <c r="R13">
        <f t="shared" si="10"/>
        <v>5.0500000000000003E-2</v>
      </c>
      <c r="S13">
        <f t="shared" si="11"/>
        <v>0.6633</v>
      </c>
      <c r="U13" s="37">
        <f t="shared" si="12"/>
        <v>0.78220000000000001</v>
      </c>
      <c r="V13" s="37">
        <f t="shared" si="13"/>
        <v>0.51259999999999994</v>
      </c>
      <c r="W13" s="37">
        <f t="shared" si="14"/>
        <v>0.65139999999999998</v>
      </c>
      <c r="X13" s="37">
        <f t="shared" si="15"/>
        <v>0.90390000000000004</v>
      </c>
      <c r="Y13" s="37">
        <f t="shared" si="16"/>
        <v>0.2024</v>
      </c>
      <c r="AA13" s="37">
        <f t="shared" si="17"/>
        <v>7.6E-3</v>
      </c>
      <c r="AB13" s="37">
        <f t="shared" si="18"/>
        <v>4.1799999999999997E-2</v>
      </c>
      <c r="AC13" s="37">
        <f t="shared" si="19"/>
        <v>1.84E-2</v>
      </c>
      <c r="AD13" s="37">
        <f t="shared" si="20"/>
        <v>2.3E-3</v>
      </c>
      <c r="AE13" s="37">
        <f t="shared" si="21"/>
        <v>0.25409999999999999</v>
      </c>
    </row>
    <row r="14" spans="2:44" ht="15.75" x14ac:dyDescent="0.25">
      <c r="B14">
        <v>0.18</v>
      </c>
      <c r="C14">
        <v>0.26</v>
      </c>
      <c r="D14">
        <v>0.05</v>
      </c>
      <c r="E14">
        <v>0.4</v>
      </c>
      <c r="F14">
        <v>0.04</v>
      </c>
      <c r="G14" t="s">
        <v>23</v>
      </c>
      <c r="H14">
        <f t="shared" si="22"/>
        <v>1.37E-2</v>
      </c>
      <c r="I14">
        <f t="shared" si="1"/>
        <v>3.4700000000000002E-2</v>
      </c>
      <c r="J14">
        <f t="shared" si="2"/>
        <v>0.13120000000000001</v>
      </c>
      <c r="K14">
        <f t="shared" si="3"/>
        <v>0.33779999999999999</v>
      </c>
      <c r="L14" s="47">
        <f t="shared" si="4"/>
        <v>1.37E-2</v>
      </c>
      <c r="M14" t="str">
        <f t="shared" si="5"/>
        <v>Very Low</v>
      </c>
      <c r="N14">
        <f t="shared" si="6"/>
        <v>1</v>
      </c>
      <c r="O14">
        <f t="shared" si="7"/>
        <v>0.2</v>
      </c>
      <c r="P14">
        <f t="shared" si="8"/>
        <v>0.28889999999999999</v>
      </c>
      <c r="Q14">
        <f t="shared" si="9"/>
        <v>4.4400000000000002E-2</v>
      </c>
      <c r="R14">
        <f t="shared" si="10"/>
        <v>0.40400000000000003</v>
      </c>
      <c r="S14">
        <f t="shared" si="11"/>
        <v>3.0599999999999999E-2</v>
      </c>
      <c r="U14" s="37">
        <f t="shared" si="12"/>
        <v>0.66669999999999996</v>
      </c>
      <c r="V14" s="37">
        <f t="shared" si="13"/>
        <v>0.55169999999999997</v>
      </c>
      <c r="W14" s="37">
        <f t="shared" si="14"/>
        <v>0.91500000000000004</v>
      </c>
      <c r="X14" s="37">
        <f t="shared" si="15"/>
        <v>0.42449999999999999</v>
      </c>
      <c r="Y14" s="37">
        <f t="shared" si="16"/>
        <v>0.94059999999999999</v>
      </c>
      <c r="AA14" s="37">
        <f t="shared" si="17"/>
        <v>1.67E-2</v>
      </c>
      <c r="AB14" s="37">
        <f t="shared" si="18"/>
        <v>3.3300000000000003E-2</v>
      </c>
      <c r="AC14" s="37">
        <f t="shared" si="19"/>
        <v>2E-3</v>
      </c>
      <c r="AD14" s="37">
        <f t="shared" si="20"/>
        <v>6.9000000000000006E-2</v>
      </c>
      <c r="AE14" s="37">
        <f t="shared" si="21"/>
        <v>1.2999999999999999E-3</v>
      </c>
    </row>
    <row r="15" spans="2:44" ht="15.75" x14ac:dyDescent="0.25">
      <c r="B15">
        <v>0.21</v>
      </c>
      <c r="C15">
        <v>0.32</v>
      </c>
      <c r="D15">
        <v>0.25</v>
      </c>
      <c r="E15">
        <v>0.5</v>
      </c>
      <c r="F15">
        <v>0.8</v>
      </c>
      <c r="G15" t="s">
        <v>20</v>
      </c>
      <c r="H15">
        <f t="shared" si="22"/>
        <v>0.35649999999999998</v>
      </c>
      <c r="I15">
        <f t="shared" si="1"/>
        <v>0.34320000000000001</v>
      </c>
      <c r="J15">
        <f t="shared" si="2"/>
        <v>0.26790000000000003</v>
      </c>
      <c r="K15">
        <f t="shared" si="3"/>
        <v>5.96E-2</v>
      </c>
      <c r="L15" s="47">
        <f t="shared" si="4"/>
        <v>5.96E-2</v>
      </c>
      <c r="M15" t="str">
        <f t="shared" si="5"/>
        <v>High</v>
      </c>
      <c r="N15">
        <f t="shared" si="6"/>
        <v>1</v>
      </c>
      <c r="O15">
        <f t="shared" si="7"/>
        <v>0.23330000000000001</v>
      </c>
      <c r="P15">
        <f t="shared" si="8"/>
        <v>0.35560000000000003</v>
      </c>
      <c r="Q15">
        <f t="shared" si="9"/>
        <v>0.26669999999999999</v>
      </c>
      <c r="R15">
        <f t="shared" si="10"/>
        <v>0.50509999999999999</v>
      </c>
      <c r="S15">
        <f t="shared" si="11"/>
        <v>0.80610000000000004</v>
      </c>
      <c r="U15" s="37">
        <f t="shared" si="12"/>
        <v>0.62170000000000003</v>
      </c>
      <c r="V15" s="37">
        <f t="shared" si="13"/>
        <v>0.47539999999999999</v>
      </c>
      <c r="W15" s="37">
        <f t="shared" si="14"/>
        <v>0.57889999999999997</v>
      </c>
      <c r="X15" s="37">
        <f t="shared" si="15"/>
        <v>0.32879999999999998</v>
      </c>
      <c r="Y15" s="37">
        <f t="shared" si="16"/>
        <v>0.1074</v>
      </c>
      <c r="AA15" s="37">
        <f t="shared" si="17"/>
        <v>2.2100000000000002E-2</v>
      </c>
      <c r="AB15" s="37">
        <f t="shared" si="18"/>
        <v>5.1700000000000003E-2</v>
      </c>
      <c r="AC15" s="37">
        <f t="shared" si="19"/>
        <v>2.8500000000000001E-2</v>
      </c>
      <c r="AD15" s="37">
        <f t="shared" si="20"/>
        <v>0.11940000000000001</v>
      </c>
      <c r="AE15" s="37">
        <f t="shared" si="21"/>
        <v>0.46820000000000001</v>
      </c>
    </row>
    <row r="16" spans="2:44" ht="15.75" x14ac:dyDescent="0.25">
      <c r="B16">
        <v>0.13</v>
      </c>
      <c r="C16">
        <v>0.28000000000000003</v>
      </c>
      <c r="D16">
        <v>0.18</v>
      </c>
      <c r="E16">
        <v>0.75</v>
      </c>
      <c r="F16">
        <v>0.32</v>
      </c>
      <c r="G16" t="s">
        <v>24</v>
      </c>
      <c r="H16">
        <f t="shared" si="22"/>
        <v>5.8900000000000001E-2</v>
      </c>
      <c r="I16">
        <f t="shared" si="1"/>
        <v>4.6300000000000001E-2</v>
      </c>
      <c r="J16">
        <f t="shared" si="2"/>
        <v>0.1227</v>
      </c>
      <c r="K16">
        <f t="shared" si="3"/>
        <v>0.32140000000000002</v>
      </c>
      <c r="L16" s="47">
        <f t="shared" si="4"/>
        <v>4.6300000000000001E-2</v>
      </c>
      <c r="M16" t="str">
        <f t="shared" si="5"/>
        <v>Low</v>
      </c>
      <c r="N16">
        <f t="shared" si="6"/>
        <v>0</v>
      </c>
      <c r="O16">
        <f t="shared" si="7"/>
        <v>0.1444</v>
      </c>
      <c r="P16">
        <f t="shared" si="8"/>
        <v>0.31109999999999999</v>
      </c>
      <c r="Q16">
        <f t="shared" si="9"/>
        <v>0.18890000000000001</v>
      </c>
      <c r="R16">
        <f t="shared" si="10"/>
        <v>0.75760000000000005</v>
      </c>
      <c r="S16">
        <f t="shared" si="11"/>
        <v>0.31630000000000003</v>
      </c>
      <c r="U16" s="37">
        <f t="shared" si="12"/>
        <v>0.74760000000000004</v>
      </c>
      <c r="V16" s="37">
        <f t="shared" si="13"/>
        <v>0.52539999999999998</v>
      </c>
      <c r="W16" s="37">
        <f t="shared" si="14"/>
        <v>0.68220000000000003</v>
      </c>
      <c r="X16" s="37">
        <f t="shared" si="15"/>
        <v>0.13789999999999999</v>
      </c>
      <c r="Y16" s="37">
        <f t="shared" si="16"/>
        <v>0.51939999999999997</v>
      </c>
      <c r="AA16" s="37">
        <f t="shared" si="17"/>
        <v>9.7000000000000003E-3</v>
      </c>
      <c r="AB16" s="37">
        <f t="shared" si="18"/>
        <v>3.8800000000000001E-2</v>
      </c>
      <c r="AC16" s="37">
        <f t="shared" si="19"/>
        <v>1.5100000000000001E-2</v>
      </c>
      <c r="AD16" s="37">
        <f t="shared" si="20"/>
        <v>0.38269999999999998</v>
      </c>
      <c r="AE16" s="37">
        <f t="shared" si="21"/>
        <v>4.02E-2</v>
      </c>
    </row>
    <row r="17" spans="2:31" ht="15.75" x14ac:dyDescent="0.25">
      <c r="B17">
        <v>0.23</v>
      </c>
      <c r="C17">
        <v>0.28999999999999998</v>
      </c>
      <c r="D17">
        <v>0.45</v>
      </c>
      <c r="E17">
        <v>0.18</v>
      </c>
      <c r="F17">
        <v>0.88</v>
      </c>
      <c r="G17" t="s">
        <v>20</v>
      </c>
      <c r="H17">
        <f t="shared" si="22"/>
        <v>0.49080000000000001</v>
      </c>
      <c r="I17">
        <f t="shared" si="1"/>
        <v>0.47689999999999999</v>
      </c>
      <c r="J17">
        <f t="shared" si="2"/>
        <v>0.3881</v>
      </c>
      <c r="K17">
        <f t="shared" si="3"/>
        <v>0.18990000000000001</v>
      </c>
      <c r="L17" s="47">
        <f t="shared" si="4"/>
        <v>0.18990000000000001</v>
      </c>
      <c r="M17" t="str">
        <f t="shared" si="5"/>
        <v>High</v>
      </c>
      <c r="N17">
        <f t="shared" si="6"/>
        <v>1</v>
      </c>
      <c r="O17">
        <f t="shared" si="7"/>
        <v>0.25559999999999999</v>
      </c>
      <c r="P17">
        <f t="shared" si="8"/>
        <v>0.32219999999999999</v>
      </c>
      <c r="Q17">
        <f t="shared" si="9"/>
        <v>0.4889</v>
      </c>
      <c r="R17">
        <f t="shared" si="10"/>
        <v>0.18179999999999999</v>
      </c>
      <c r="S17">
        <f t="shared" si="11"/>
        <v>0.88780000000000003</v>
      </c>
      <c r="U17" s="37">
        <f t="shared" si="12"/>
        <v>0.59289999999999998</v>
      </c>
      <c r="V17" s="37">
        <f t="shared" si="13"/>
        <v>0.51259999999999994</v>
      </c>
      <c r="W17" s="37">
        <f t="shared" si="14"/>
        <v>0.34329999999999999</v>
      </c>
      <c r="X17" s="37">
        <f t="shared" si="15"/>
        <v>0.69230000000000003</v>
      </c>
      <c r="Y17" s="37">
        <f t="shared" si="16"/>
        <v>5.9400000000000001E-2</v>
      </c>
      <c r="AA17" s="37">
        <f t="shared" si="17"/>
        <v>2.6200000000000001E-2</v>
      </c>
      <c r="AB17" s="37">
        <f t="shared" si="18"/>
        <v>4.1799999999999997E-2</v>
      </c>
      <c r="AC17" s="37">
        <f t="shared" si="19"/>
        <v>0.10979999999999999</v>
      </c>
      <c r="AD17" s="37">
        <f t="shared" si="20"/>
        <v>1.4200000000000001E-2</v>
      </c>
      <c r="AE17" s="37">
        <f t="shared" si="21"/>
        <v>0.65010000000000001</v>
      </c>
    </row>
    <row r="18" spans="2:31" ht="15.75" x14ac:dyDescent="0.25">
      <c r="B18">
        <v>0.1</v>
      </c>
      <c r="C18">
        <v>0.27</v>
      </c>
      <c r="D18">
        <v>0.35</v>
      </c>
      <c r="E18">
        <v>0.45</v>
      </c>
      <c r="F18">
        <v>0.05</v>
      </c>
      <c r="G18" t="s">
        <v>23</v>
      </c>
      <c r="H18">
        <f t="shared" si="22"/>
        <v>6.0000000000000001E-3</v>
      </c>
      <c r="I18">
        <f t="shared" si="1"/>
        <v>2.3699999999999999E-2</v>
      </c>
      <c r="J18">
        <f t="shared" si="2"/>
        <v>0.1234</v>
      </c>
      <c r="K18">
        <f t="shared" si="3"/>
        <v>0.32679999999999998</v>
      </c>
      <c r="L18" s="47">
        <f t="shared" si="4"/>
        <v>6.0000000000000001E-3</v>
      </c>
      <c r="M18" t="str">
        <f t="shared" si="5"/>
        <v>Very Low</v>
      </c>
      <c r="N18">
        <f t="shared" si="6"/>
        <v>1</v>
      </c>
      <c r="O18">
        <f t="shared" si="7"/>
        <v>0.1111</v>
      </c>
      <c r="P18">
        <f t="shared" si="8"/>
        <v>0.3</v>
      </c>
      <c r="Q18">
        <f t="shared" si="9"/>
        <v>0.37780000000000002</v>
      </c>
      <c r="R18">
        <f t="shared" si="10"/>
        <v>0.45450000000000002</v>
      </c>
      <c r="S18">
        <f t="shared" si="11"/>
        <v>4.0800000000000003E-2</v>
      </c>
      <c r="U18" s="37">
        <f t="shared" si="12"/>
        <v>0.8</v>
      </c>
      <c r="V18" s="37">
        <f t="shared" si="13"/>
        <v>0.53849999999999998</v>
      </c>
      <c r="W18" s="37">
        <f t="shared" si="14"/>
        <v>0.4516</v>
      </c>
      <c r="X18" s="37">
        <f t="shared" si="15"/>
        <v>0.375</v>
      </c>
      <c r="Y18" s="37">
        <f t="shared" si="16"/>
        <v>0.92159999999999997</v>
      </c>
      <c r="AA18" s="37">
        <f t="shared" si="17"/>
        <v>6.6E-3</v>
      </c>
      <c r="AB18" s="37">
        <f t="shared" si="18"/>
        <v>3.5999999999999997E-2</v>
      </c>
      <c r="AC18" s="37">
        <f t="shared" si="19"/>
        <v>5.91E-2</v>
      </c>
      <c r="AD18" s="37">
        <f t="shared" si="20"/>
        <v>9.1499999999999998E-2</v>
      </c>
      <c r="AE18" s="37">
        <f t="shared" si="21"/>
        <v>1.8E-3</v>
      </c>
    </row>
    <row r="19" spans="2:31" ht="15.75" x14ac:dyDescent="0.25">
      <c r="B19">
        <v>0.22</v>
      </c>
      <c r="C19">
        <v>0.31</v>
      </c>
      <c r="D19">
        <v>0.42</v>
      </c>
      <c r="E19">
        <v>0.88</v>
      </c>
      <c r="F19">
        <v>0.8</v>
      </c>
      <c r="G19" t="s">
        <v>20</v>
      </c>
      <c r="H19">
        <f t="shared" si="22"/>
        <v>0.3931</v>
      </c>
      <c r="I19">
        <f t="shared" si="1"/>
        <v>0.37169999999999997</v>
      </c>
      <c r="J19">
        <f t="shared" si="2"/>
        <v>0.29630000000000001</v>
      </c>
      <c r="K19">
        <f t="shared" si="3"/>
        <v>8.7499999999999994E-2</v>
      </c>
      <c r="L19" s="47">
        <f t="shared" si="4"/>
        <v>8.7499999999999994E-2</v>
      </c>
      <c r="M19" t="str">
        <f t="shared" si="5"/>
        <v>High</v>
      </c>
      <c r="N19">
        <f t="shared" si="6"/>
        <v>1</v>
      </c>
      <c r="O19">
        <f t="shared" si="7"/>
        <v>0.24440000000000001</v>
      </c>
      <c r="P19">
        <f t="shared" si="8"/>
        <v>0.34439999999999998</v>
      </c>
      <c r="Q19">
        <f t="shared" si="9"/>
        <v>0.4556</v>
      </c>
      <c r="R19">
        <f t="shared" si="10"/>
        <v>0.88890000000000002</v>
      </c>
      <c r="S19">
        <f t="shared" si="11"/>
        <v>0.80610000000000004</v>
      </c>
      <c r="U19" s="37">
        <f t="shared" si="12"/>
        <v>0.60719999999999996</v>
      </c>
      <c r="V19" s="37">
        <f t="shared" si="13"/>
        <v>0.48770000000000002</v>
      </c>
      <c r="W19" s="37">
        <f t="shared" si="14"/>
        <v>0.374</v>
      </c>
      <c r="X19" s="37">
        <f t="shared" si="15"/>
        <v>5.8799999999999998E-2</v>
      </c>
      <c r="Y19" s="37">
        <f t="shared" si="16"/>
        <v>0.1074</v>
      </c>
      <c r="AA19" s="37">
        <f t="shared" si="17"/>
        <v>2.41E-2</v>
      </c>
      <c r="AB19" s="37">
        <f t="shared" si="18"/>
        <v>4.82E-2</v>
      </c>
      <c r="AC19" s="37">
        <f t="shared" si="19"/>
        <v>9.1999999999999998E-2</v>
      </c>
      <c r="AD19" s="37">
        <f t="shared" si="20"/>
        <v>0.65290000000000004</v>
      </c>
      <c r="AE19" s="37">
        <f t="shared" si="21"/>
        <v>0.46820000000000001</v>
      </c>
    </row>
    <row r="20" spans="2:31" ht="15.75" x14ac:dyDescent="0.25">
      <c r="B20">
        <v>0</v>
      </c>
      <c r="C20">
        <v>0.25</v>
      </c>
      <c r="D20">
        <v>0.5</v>
      </c>
      <c r="E20">
        <v>0.09</v>
      </c>
      <c r="F20">
        <v>7.0000000000000007E-2</v>
      </c>
      <c r="G20" t="s">
        <v>23</v>
      </c>
      <c r="H20">
        <f t="shared" si="22"/>
        <v>1.7500000000000002E-2</v>
      </c>
      <c r="I20">
        <f t="shared" si="1"/>
        <v>3.0499999999999999E-2</v>
      </c>
      <c r="J20">
        <f t="shared" si="2"/>
        <v>0.10920000000000001</v>
      </c>
      <c r="K20">
        <f t="shared" si="3"/>
        <v>0.31859999999999999</v>
      </c>
      <c r="L20" s="47">
        <f t="shared" si="4"/>
        <v>1.7500000000000002E-2</v>
      </c>
      <c r="M20" t="str">
        <f t="shared" si="5"/>
        <v>Very Low</v>
      </c>
      <c r="N20">
        <f t="shared" si="6"/>
        <v>1</v>
      </c>
      <c r="O20">
        <f t="shared" si="7"/>
        <v>0</v>
      </c>
      <c r="P20">
        <f t="shared" si="8"/>
        <v>0.27779999999999999</v>
      </c>
      <c r="Q20">
        <f t="shared" si="9"/>
        <v>0.5444</v>
      </c>
      <c r="R20">
        <f t="shared" si="10"/>
        <v>9.0899999999999995E-2</v>
      </c>
      <c r="S20">
        <f t="shared" si="11"/>
        <v>6.1199999999999997E-2</v>
      </c>
      <c r="U20" s="37">
        <f t="shared" si="12"/>
        <v>1</v>
      </c>
      <c r="V20" s="37">
        <f t="shared" si="13"/>
        <v>0.56520000000000004</v>
      </c>
      <c r="W20" s="37">
        <f t="shared" si="14"/>
        <v>0.29499999999999998</v>
      </c>
      <c r="X20" s="37">
        <f t="shared" si="15"/>
        <v>0.83330000000000004</v>
      </c>
      <c r="Y20" s="37">
        <f t="shared" si="16"/>
        <v>0.88470000000000004</v>
      </c>
      <c r="AA20" s="37">
        <f t="shared" si="17"/>
        <v>0</v>
      </c>
      <c r="AB20" s="37">
        <f t="shared" si="18"/>
        <v>3.0800000000000001E-2</v>
      </c>
      <c r="AC20" s="37">
        <f t="shared" si="19"/>
        <v>0.14549999999999999</v>
      </c>
      <c r="AD20" s="37">
        <f t="shared" si="20"/>
        <v>4.8999999999999998E-3</v>
      </c>
      <c r="AE20" s="37">
        <f t="shared" si="21"/>
        <v>2.8999999999999998E-3</v>
      </c>
    </row>
    <row r="21" spans="2:31" ht="15.75" x14ac:dyDescent="0.25">
      <c r="B21">
        <v>0.05</v>
      </c>
      <c r="C21">
        <v>0.28999999999999998</v>
      </c>
      <c r="D21">
        <v>0.57999999999999996</v>
      </c>
      <c r="E21">
        <v>0.14000000000000001</v>
      </c>
      <c r="F21">
        <v>0.32</v>
      </c>
      <c r="G21" t="s">
        <v>21</v>
      </c>
      <c r="H21">
        <f t="shared" si="22"/>
        <v>5.5199999999999999E-2</v>
      </c>
      <c r="I21">
        <f t="shared" si="1"/>
        <v>4.1300000000000003E-2</v>
      </c>
      <c r="J21">
        <f t="shared" si="2"/>
        <v>9.0399999999999994E-2</v>
      </c>
      <c r="K21">
        <f t="shared" si="3"/>
        <v>0.3009</v>
      </c>
      <c r="L21" s="47">
        <f t="shared" si="4"/>
        <v>4.1300000000000003E-2</v>
      </c>
      <c r="M21" t="str">
        <f t="shared" si="5"/>
        <v>Low</v>
      </c>
      <c r="N21">
        <f t="shared" si="6"/>
        <v>1</v>
      </c>
      <c r="O21">
        <f t="shared" si="7"/>
        <v>5.5599999999999997E-2</v>
      </c>
      <c r="P21">
        <f t="shared" si="8"/>
        <v>0.32219999999999999</v>
      </c>
      <c r="Q21">
        <f t="shared" si="9"/>
        <v>0.63329999999999997</v>
      </c>
      <c r="R21">
        <f t="shared" si="10"/>
        <v>0.1414</v>
      </c>
      <c r="S21">
        <f t="shared" si="11"/>
        <v>0.31630000000000003</v>
      </c>
      <c r="U21" s="37">
        <f t="shared" si="12"/>
        <v>0.89470000000000005</v>
      </c>
      <c r="V21" s="37">
        <f t="shared" si="13"/>
        <v>0.51259999999999994</v>
      </c>
      <c r="W21" s="37">
        <f t="shared" si="14"/>
        <v>0.22450000000000001</v>
      </c>
      <c r="X21" s="37">
        <f t="shared" si="15"/>
        <v>0.75219999999999998</v>
      </c>
      <c r="Y21" s="37">
        <f t="shared" si="16"/>
        <v>0.51939999999999997</v>
      </c>
      <c r="AA21" s="37">
        <f t="shared" si="17"/>
        <v>2.5999999999999999E-3</v>
      </c>
      <c r="AB21" s="37">
        <f t="shared" si="18"/>
        <v>4.1799999999999997E-2</v>
      </c>
      <c r="AC21" s="37">
        <f t="shared" si="19"/>
        <v>0.22189999999999999</v>
      </c>
      <c r="AD21" s="37">
        <f t="shared" si="20"/>
        <v>9.4000000000000004E-3</v>
      </c>
      <c r="AE21" s="37">
        <f t="shared" si="21"/>
        <v>4.02E-2</v>
      </c>
    </row>
    <row r="22" spans="2:31" ht="15.75" x14ac:dyDescent="0.25">
      <c r="B22">
        <v>0.1</v>
      </c>
      <c r="C22">
        <v>0.3</v>
      </c>
      <c r="D22">
        <v>0.57999999999999996</v>
      </c>
      <c r="E22">
        <v>0.28000000000000003</v>
      </c>
      <c r="F22">
        <v>0.55000000000000004</v>
      </c>
      <c r="G22" t="s">
        <v>24</v>
      </c>
      <c r="H22">
        <f t="shared" si="22"/>
        <v>0.13550000000000001</v>
      </c>
      <c r="I22">
        <f t="shared" si="1"/>
        <v>0.1215</v>
      </c>
      <c r="J22">
        <f t="shared" si="2"/>
        <v>1.8800000000000001E-2</v>
      </c>
      <c r="K22">
        <f t="shared" si="3"/>
        <v>0.21729999999999999</v>
      </c>
      <c r="L22" s="47">
        <f t="shared" si="4"/>
        <v>1.8800000000000001E-2</v>
      </c>
      <c r="M22" t="str">
        <f t="shared" si="5"/>
        <v>Middle</v>
      </c>
      <c r="N22">
        <f t="shared" si="6"/>
        <v>1</v>
      </c>
      <c r="O22">
        <f t="shared" si="7"/>
        <v>0.1111</v>
      </c>
      <c r="P22">
        <f t="shared" si="8"/>
        <v>0.33329999999999999</v>
      </c>
      <c r="Q22">
        <f t="shared" si="9"/>
        <v>0.63329999999999997</v>
      </c>
      <c r="R22">
        <f t="shared" si="10"/>
        <v>0.2828</v>
      </c>
      <c r="S22">
        <f t="shared" si="11"/>
        <v>0.55100000000000005</v>
      </c>
      <c r="U22" s="37">
        <f t="shared" si="12"/>
        <v>0.8</v>
      </c>
      <c r="V22" s="37">
        <f t="shared" si="13"/>
        <v>0.5</v>
      </c>
      <c r="W22" s="37">
        <f t="shared" si="14"/>
        <v>0.22450000000000001</v>
      </c>
      <c r="X22" s="37">
        <f t="shared" si="15"/>
        <v>0.55910000000000004</v>
      </c>
      <c r="Y22" s="37">
        <f t="shared" si="16"/>
        <v>0.28949999999999998</v>
      </c>
      <c r="AA22" s="37">
        <f t="shared" si="17"/>
        <v>6.6E-3</v>
      </c>
      <c r="AB22" s="37">
        <f t="shared" si="18"/>
        <v>4.4900000000000002E-2</v>
      </c>
      <c r="AC22" s="37">
        <f t="shared" si="19"/>
        <v>0.22189999999999999</v>
      </c>
      <c r="AD22" s="37">
        <f t="shared" si="20"/>
        <v>3.1899999999999998E-2</v>
      </c>
      <c r="AE22" s="37">
        <f t="shared" si="21"/>
        <v>0.15029999999999999</v>
      </c>
    </row>
    <row r="23" spans="2:31" ht="15.75" x14ac:dyDescent="0.25">
      <c r="B23">
        <v>0.2</v>
      </c>
      <c r="C23">
        <v>0.32</v>
      </c>
      <c r="D23">
        <v>0.65</v>
      </c>
      <c r="E23">
        <v>0.31</v>
      </c>
      <c r="F23">
        <v>0.89</v>
      </c>
      <c r="G23" t="s">
        <v>20</v>
      </c>
      <c r="H23">
        <f t="shared" si="22"/>
        <v>0.54120000000000001</v>
      </c>
      <c r="I23">
        <f t="shared" si="1"/>
        <v>0.52680000000000005</v>
      </c>
      <c r="J23">
        <f t="shared" si="2"/>
        <v>0.42409999999999998</v>
      </c>
      <c r="K23">
        <f t="shared" si="3"/>
        <v>0.22700000000000001</v>
      </c>
      <c r="L23" s="47">
        <f t="shared" si="4"/>
        <v>0.22700000000000001</v>
      </c>
      <c r="M23" t="str">
        <f t="shared" si="5"/>
        <v>High</v>
      </c>
      <c r="N23">
        <f t="shared" si="6"/>
        <v>1</v>
      </c>
      <c r="O23">
        <f t="shared" si="7"/>
        <v>0.22220000000000001</v>
      </c>
      <c r="P23">
        <f t="shared" si="8"/>
        <v>0.35560000000000003</v>
      </c>
      <c r="Q23">
        <f t="shared" si="9"/>
        <v>0.71109999999999995</v>
      </c>
      <c r="R23">
        <f t="shared" si="10"/>
        <v>0.31309999999999999</v>
      </c>
      <c r="S23">
        <f t="shared" si="11"/>
        <v>0.89800000000000002</v>
      </c>
      <c r="U23" s="37">
        <f t="shared" si="12"/>
        <v>0.63639999999999997</v>
      </c>
      <c r="V23" s="37">
        <f t="shared" si="13"/>
        <v>0.47539999999999999</v>
      </c>
      <c r="W23" s="37">
        <f t="shared" si="14"/>
        <v>0.16880000000000001</v>
      </c>
      <c r="X23" s="37">
        <f t="shared" si="15"/>
        <v>0.52310000000000001</v>
      </c>
      <c r="Y23" s="37">
        <f t="shared" si="16"/>
        <v>5.3699999999999998E-2</v>
      </c>
      <c r="AA23" s="37">
        <f t="shared" si="17"/>
        <v>2.0199999999999999E-2</v>
      </c>
      <c r="AB23" s="37">
        <f t="shared" si="18"/>
        <v>5.1700000000000003E-2</v>
      </c>
      <c r="AC23" s="37">
        <f t="shared" si="19"/>
        <v>0.31380000000000002</v>
      </c>
      <c r="AD23" s="37">
        <f t="shared" si="20"/>
        <v>3.9300000000000002E-2</v>
      </c>
      <c r="AE23" s="37">
        <f t="shared" si="21"/>
        <v>0.67659999999999998</v>
      </c>
    </row>
    <row r="24" spans="2:31" ht="15.75" x14ac:dyDescent="0.25">
      <c r="B24">
        <v>0.19</v>
      </c>
      <c r="C24">
        <v>0.28000000000000003</v>
      </c>
      <c r="D24">
        <v>0.56999999999999995</v>
      </c>
      <c r="E24">
        <v>0.57999999999999996</v>
      </c>
      <c r="F24">
        <v>0.17</v>
      </c>
      <c r="G24" t="s">
        <v>21</v>
      </c>
      <c r="H24">
        <f t="shared" si="22"/>
        <v>3.7999999999999999E-2</v>
      </c>
      <c r="I24">
        <f t="shared" si="1"/>
        <v>3.0200000000000001E-2</v>
      </c>
      <c r="J24">
        <f t="shared" si="2"/>
        <v>0.11609999999999999</v>
      </c>
      <c r="K24">
        <f t="shared" si="3"/>
        <v>0.31590000000000001</v>
      </c>
      <c r="L24" s="47">
        <f t="shared" si="4"/>
        <v>3.0200000000000001E-2</v>
      </c>
      <c r="M24" t="str">
        <f t="shared" si="5"/>
        <v>Low</v>
      </c>
      <c r="N24">
        <f t="shared" si="6"/>
        <v>1</v>
      </c>
      <c r="O24">
        <f t="shared" si="7"/>
        <v>0.21110000000000001</v>
      </c>
      <c r="P24">
        <f t="shared" si="8"/>
        <v>0.31109999999999999</v>
      </c>
      <c r="Q24">
        <f t="shared" si="9"/>
        <v>0.62219999999999998</v>
      </c>
      <c r="R24">
        <f t="shared" si="10"/>
        <v>0.58589999999999998</v>
      </c>
      <c r="S24">
        <f t="shared" si="11"/>
        <v>0.1633</v>
      </c>
      <c r="U24" s="37">
        <f t="shared" si="12"/>
        <v>0.65139999999999998</v>
      </c>
      <c r="V24" s="37">
        <f t="shared" si="13"/>
        <v>0.52539999999999998</v>
      </c>
      <c r="W24" s="37">
        <f t="shared" si="14"/>
        <v>0.2329</v>
      </c>
      <c r="X24" s="37">
        <f t="shared" si="15"/>
        <v>0.2611</v>
      </c>
      <c r="Y24" s="37">
        <f t="shared" si="16"/>
        <v>0.71919999999999995</v>
      </c>
      <c r="AA24" s="37">
        <f t="shared" si="17"/>
        <v>1.84E-2</v>
      </c>
      <c r="AB24" s="37">
        <f t="shared" si="18"/>
        <v>3.8800000000000001E-2</v>
      </c>
      <c r="AC24" s="37">
        <f t="shared" si="19"/>
        <v>0.21079999999999999</v>
      </c>
      <c r="AD24" s="37">
        <f t="shared" si="20"/>
        <v>0.17780000000000001</v>
      </c>
      <c r="AE24" s="37">
        <f t="shared" si="21"/>
        <v>1.1900000000000001E-2</v>
      </c>
    </row>
    <row r="25" spans="2:31" ht="15.75" x14ac:dyDescent="0.25">
      <c r="B25">
        <v>0.11</v>
      </c>
      <c r="C25">
        <v>0.26</v>
      </c>
      <c r="D25">
        <v>0.56000000000000005</v>
      </c>
      <c r="E25">
        <v>0.68</v>
      </c>
      <c r="F25">
        <v>0.27</v>
      </c>
      <c r="G25" t="s">
        <v>21</v>
      </c>
      <c r="H25">
        <f t="shared" si="22"/>
        <v>5.5800000000000002E-2</v>
      </c>
      <c r="I25">
        <f t="shared" si="1"/>
        <v>3.32E-2</v>
      </c>
      <c r="J25">
        <f t="shared" si="2"/>
        <v>0.1099</v>
      </c>
      <c r="K25">
        <f t="shared" si="3"/>
        <v>0.30969999999999998</v>
      </c>
      <c r="L25" s="47">
        <f t="shared" si="4"/>
        <v>3.32E-2</v>
      </c>
      <c r="M25" t="str">
        <f t="shared" si="5"/>
        <v>Low</v>
      </c>
      <c r="N25">
        <f t="shared" si="6"/>
        <v>1</v>
      </c>
      <c r="O25">
        <f t="shared" si="7"/>
        <v>0.1222</v>
      </c>
      <c r="P25">
        <f t="shared" si="8"/>
        <v>0.28889999999999999</v>
      </c>
      <c r="Q25">
        <f t="shared" si="9"/>
        <v>0.61109999999999998</v>
      </c>
      <c r="R25">
        <f t="shared" si="10"/>
        <v>0.68689999999999996</v>
      </c>
      <c r="S25">
        <f t="shared" si="11"/>
        <v>0.26529999999999998</v>
      </c>
      <c r="U25" s="37">
        <f t="shared" si="12"/>
        <v>0.78220000000000001</v>
      </c>
      <c r="V25" s="37">
        <f t="shared" si="13"/>
        <v>0.55169999999999997</v>
      </c>
      <c r="W25" s="37">
        <f t="shared" si="14"/>
        <v>0.2414</v>
      </c>
      <c r="X25" s="37">
        <f t="shared" si="15"/>
        <v>0.18559999999999999</v>
      </c>
      <c r="Y25" s="37">
        <f t="shared" si="16"/>
        <v>0.58069999999999999</v>
      </c>
      <c r="AA25" s="37">
        <f t="shared" si="17"/>
        <v>7.6E-3</v>
      </c>
      <c r="AB25" s="37">
        <f t="shared" si="18"/>
        <v>3.3300000000000003E-2</v>
      </c>
      <c r="AC25" s="37">
        <f t="shared" si="19"/>
        <v>0.20019999999999999</v>
      </c>
      <c r="AD25" s="37">
        <f t="shared" si="20"/>
        <v>0.28220000000000001</v>
      </c>
      <c r="AE25" s="37">
        <f t="shared" si="21"/>
        <v>2.8199999999999999E-2</v>
      </c>
    </row>
    <row r="26" spans="2:31" ht="15.75" x14ac:dyDescent="0.25">
      <c r="B26">
        <v>0.12</v>
      </c>
      <c r="C26">
        <v>0.28000000000000003</v>
      </c>
      <c r="D26">
        <v>0.7</v>
      </c>
      <c r="E26">
        <v>0.16</v>
      </c>
      <c r="F26">
        <v>0.32</v>
      </c>
      <c r="G26" t="s">
        <v>21</v>
      </c>
      <c r="H26">
        <f t="shared" si="22"/>
        <v>8.2699999999999996E-2</v>
      </c>
      <c r="I26">
        <f t="shared" si="1"/>
        <v>6.9000000000000006E-2</v>
      </c>
      <c r="J26">
        <f t="shared" si="2"/>
        <v>0.1181</v>
      </c>
      <c r="K26">
        <f t="shared" si="3"/>
        <v>0.3286</v>
      </c>
      <c r="L26" s="47">
        <f t="shared" si="4"/>
        <v>6.9000000000000006E-2</v>
      </c>
      <c r="M26" t="str">
        <f t="shared" si="5"/>
        <v>Low</v>
      </c>
      <c r="N26">
        <f t="shared" si="6"/>
        <v>1</v>
      </c>
      <c r="O26">
        <f t="shared" si="7"/>
        <v>0.1333</v>
      </c>
      <c r="P26">
        <f t="shared" si="8"/>
        <v>0.31109999999999999</v>
      </c>
      <c r="Q26">
        <f t="shared" si="9"/>
        <v>0.76670000000000005</v>
      </c>
      <c r="R26">
        <f t="shared" si="10"/>
        <v>0.16159999999999999</v>
      </c>
      <c r="S26">
        <f t="shared" si="11"/>
        <v>0.31630000000000003</v>
      </c>
      <c r="U26" s="37">
        <f t="shared" si="12"/>
        <v>0.76480000000000004</v>
      </c>
      <c r="V26" s="37">
        <f t="shared" si="13"/>
        <v>0.52539999999999998</v>
      </c>
      <c r="W26" s="37">
        <f t="shared" si="14"/>
        <v>0.1321</v>
      </c>
      <c r="X26" s="37">
        <f t="shared" si="15"/>
        <v>0.7218</v>
      </c>
      <c r="Y26" s="37">
        <f t="shared" si="16"/>
        <v>0.51939999999999997</v>
      </c>
      <c r="AA26" s="37">
        <f t="shared" si="17"/>
        <v>8.6E-3</v>
      </c>
      <c r="AB26" s="37">
        <f t="shared" si="18"/>
        <v>3.8800000000000001E-2</v>
      </c>
      <c r="AC26" s="37">
        <f t="shared" si="19"/>
        <v>0.39760000000000001</v>
      </c>
      <c r="AD26" s="37">
        <f t="shared" si="20"/>
        <v>1.17E-2</v>
      </c>
      <c r="AE26" s="37">
        <f t="shared" si="21"/>
        <v>4.02E-2</v>
      </c>
    </row>
    <row r="27" spans="2:31" ht="15.75" x14ac:dyDescent="0.25">
      <c r="B27">
        <v>0.18</v>
      </c>
      <c r="C27">
        <v>0.28999999999999998</v>
      </c>
      <c r="D27">
        <v>0.78</v>
      </c>
      <c r="E27">
        <v>0.15</v>
      </c>
      <c r="F27">
        <v>0.61</v>
      </c>
      <c r="G27" t="s">
        <v>24</v>
      </c>
      <c r="H27">
        <f t="shared" si="22"/>
        <v>0.2303</v>
      </c>
      <c r="I27">
        <f t="shared" si="1"/>
        <v>0.2165</v>
      </c>
      <c r="J27">
        <f t="shared" si="2"/>
        <v>0.1138</v>
      </c>
      <c r="K27">
        <f t="shared" si="3"/>
        <v>0.23630000000000001</v>
      </c>
      <c r="L27" s="47">
        <f t="shared" si="4"/>
        <v>0.1138</v>
      </c>
      <c r="M27" t="str">
        <f t="shared" si="5"/>
        <v>Middle</v>
      </c>
      <c r="N27">
        <f t="shared" si="6"/>
        <v>1</v>
      </c>
      <c r="O27">
        <f t="shared" si="7"/>
        <v>0.2</v>
      </c>
      <c r="P27">
        <f t="shared" si="8"/>
        <v>0.32219999999999999</v>
      </c>
      <c r="Q27">
        <f t="shared" si="9"/>
        <v>0.85560000000000003</v>
      </c>
      <c r="R27">
        <f t="shared" si="10"/>
        <v>0.1515</v>
      </c>
      <c r="S27">
        <f t="shared" si="11"/>
        <v>0.61219999999999997</v>
      </c>
      <c r="U27" s="37">
        <f t="shared" si="12"/>
        <v>0.66669999999999996</v>
      </c>
      <c r="V27" s="37">
        <f t="shared" si="13"/>
        <v>0.51259999999999994</v>
      </c>
      <c r="W27" s="37">
        <f t="shared" si="14"/>
        <v>7.7799999999999994E-2</v>
      </c>
      <c r="X27" s="37">
        <f t="shared" si="15"/>
        <v>0.7369</v>
      </c>
      <c r="Y27" s="37">
        <f t="shared" si="16"/>
        <v>0.24049999999999999</v>
      </c>
      <c r="AA27" s="37">
        <f t="shared" si="17"/>
        <v>1.67E-2</v>
      </c>
      <c r="AB27" s="37">
        <f t="shared" si="18"/>
        <v>4.1799999999999997E-2</v>
      </c>
      <c r="AC27" s="37">
        <f t="shared" si="19"/>
        <v>0.57210000000000005</v>
      </c>
      <c r="AD27" s="37">
        <f t="shared" si="20"/>
        <v>1.0500000000000001E-2</v>
      </c>
      <c r="AE27" s="37">
        <f t="shared" si="21"/>
        <v>0.20130000000000001</v>
      </c>
    </row>
    <row r="28" spans="2:31" ht="15.75" x14ac:dyDescent="0.25">
      <c r="B28">
        <v>0.2</v>
      </c>
      <c r="C28">
        <v>0.25</v>
      </c>
      <c r="D28">
        <v>0.7</v>
      </c>
      <c r="E28">
        <v>0.25</v>
      </c>
      <c r="F28">
        <v>0.03</v>
      </c>
      <c r="G28" t="s">
        <v>23</v>
      </c>
      <c r="H28">
        <f t="shared" si="22"/>
        <v>5.74E-2</v>
      </c>
      <c r="I28">
        <f t="shared" si="1"/>
        <v>7.0499999999999993E-2</v>
      </c>
      <c r="J28">
        <f t="shared" si="2"/>
        <v>0.14660000000000001</v>
      </c>
      <c r="K28">
        <f t="shared" si="3"/>
        <v>0.35709999999999997</v>
      </c>
      <c r="L28" s="47">
        <f t="shared" si="4"/>
        <v>5.74E-2</v>
      </c>
      <c r="M28" t="str">
        <f t="shared" si="5"/>
        <v>Very Low</v>
      </c>
      <c r="N28">
        <f t="shared" si="6"/>
        <v>1</v>
      </c>
      <c r="O28">
        <f t="shared" si="7"/>
        <v>0.22220000000000001</v>
      </c>
      <c r="P28">
        <f t="shared" si="8"/>
        <v>0.27779999999999999</v>
      </c>
      <c r="Q28">
        <f t="shared" si="9"/>
        <v>0.76670000000000005</v>
      </c>
      <c r="R28">
        <f t="shared" si="10"/>
        <v>0.2525</v>
      </c>
      <c r="S28">
        <f t="shared" si="11"/>
        <v>2.0400000000000001E-2</v>
      </c>
      <c r="U28" s="37">
        <f t="shared" si="12"/>
        <v>0.63639999999999997</v>
      </c>
      <c r="V28" s="37">
        <f t="shared" si="13"/>
        <v>0.56520000000000004</v>
      </c>
      <c r="W28" s="37">
        <f t="shared" si="14"/>
        <v>0.1321</v>
      </c>
      <c r="X28" s="37">
        <f t="shared" si="15"/>
        <v>0.5968</v>
      </c>
      <c r="Y28" s="37">
        <f t="shared" si="16"/>
        <v>0.96</v>
      </c>
      <c r="AA28" s="37">
        <f t="shared" si="17"/>
        <v>2.0199999999999999E-2</v>
      </c>
      <c r="AB28" s="37">
        <f t="shared" si="18"/>
        <v>3.0800000000000001E-2</v>
      </c>
      <c r="AC28" s="37">
        <f t="shared" si="19"/>
        <v>0.39760000000000001</v>
      </c>
      <c r="AD28" s="37">
        <f t="shared" si="20"/>
        <v>2.5600000000000001E-2</v>
      </c>
      <c r="AE28" s="37">
        <f t="shared" si="21"/>
        <v>8.0000000000000004E-4</v>
      </c>
    </row>
    <row r="29" spans="2:31" ht="15.75" x14ac:dyDescent="0.25">
      <c r="B29">
        <v>0.16</v>
      </c>
      <c r="C29">
        <v>0.28000000000000003</v>
      </c>
      <c r="D29">
        <v>0.72</v>
      </c>
      <c r="E29">
        <v>0.27</v>
      </c>
      <c r="F29">
        <v>0.32</v>
      </c>
      <c r="G29" t="s">
        <v>21</v>
      </c>
      <c r="H29">
        <f t="shared" si="22"/>
        <v>8.7599999999999997E-2</v>
      </c>
      <c r="I29">
        <f t="shared" si="1"/>
        <v>7.3800000000000004E-2</v>
      </c>
      <c r="J29">
        <f t="shared" si="2"/>
        <v>0.1229</v>
      </c>
      <c r="K29">
        <f t="shared" si="3"/>
        <v>0.33339999999999997</v>
      </c>
      <c r="L29" s="47">
        <f t="shared" si="4"/>
        <v>7.3800000000000004E-2</v>
      </c>
      <c r="M29" t="str">
        <f t="shared" si="5"/>
        <v>Low</v>
      </c>
      <c r="N29">
        <f t="shared" si="6"/>
        <v>1</v>
      </c>
      <c r="O29">
        <f t="shared" si="7"/>
        <v>0.17780000000000001</v>
      </c>
      <c r="P29">
        <f t="shared" si="8"/>
        <v>0.31109999999999999</v>
      </c>
      <c r="Q29">
        <f t="shared" si="9"/>
        <v>0.78890000000000005</v>
      </c>
      <c r="R29">
        <f t="shared" si="10"/>
        <v>0.2727</v>
      </c>
      <c r="S29">
        <f t="shared" si="11"/>
        <v>0.31630000000000003</v>
      </c>
      <c r="U29" s="37">
        <f t="shared" si="12"/>
        <v>0.69810000000000005</v>
      </c>
      <c r="V29" s="37">
        <f t="shared" si="13"/>
        <v>0.52539999999999998</v>
      </c>
      <c r="W29" s="37">
        <f t="shared" si="14"/>
        <v>0.11799999999999999</v>
      </c>
      <c r="X29" s="37">
        <f t="shared" si="15"/>
        <v>0.57150000000000001</v>
      </c>
      <c r="Y29" s="37">
        <f t="shared" si="16"/>
        <v>0.51939999999999997</v>
      </c>
      <c r="AA29" s="37">
        <f t="shared" si="17"/>
        <v>1.37E-2</v>
      </c>
      <c r="AB29" s="37">
        <f t="shared" si="18"/>
        <v>3.8800000000000001E-2</v>
      </c>
      <c r="AC29" s="37">
        <f t="shared" si="19"/>
        <v>0.43619999999999998</v>
      </c>
      <c r="AD29" s="37">
        <f t="shared" si="20"/>
        <v>2.9700000000000001E-2</v>
      </c>
      <c r="AE29" s="37">
        <f t="shared" si="21"/>
        <v>4.02E-2</v>
      </c>
    </row>
    <row r="30" spans="2:31" ht="15.75" x14ac:dyDescent="0.25">
      <c r="B30">
        <v>0.11</v>
      </c>
      <c r="C30">
        <v>0.3</v>
      </c>
      <c r="D30">
        <v>0.79</v>
      </c>
      <c r="E30">
        <v>0.8</v>
      </c>
      <c r="F30">
        <v>0.32</v>
      </c>
      <c r="G30" t="s">
        <v>24</v>
      </c>
      <c r="H30">
        <f t="shared" si="22"/>
        <v>0.14169999999999999</v>
      </c>
      <c r="I30">
        <f t="shared" si="1"/>
        <v>0.11849999999999999</v>
      </c>
      <c r="J30">
        <f t="shared" si="2"/>
        <v>0.17730000000000001</v>
      </c>
      <c r="K30">
        <f t="shared" si="3"/>
        <v>0.37709999999999999</v>
      </c>
      <c r="L30" s="47">
        <f t="shared" si="4"/>
        <v>0.11849999999999999</v>
      </c>
      <c r="M30" t="str">
        <f t="shared" si="5"/>
        <v>Low</v>
      </c>
      <c r="N30">
        <f t="shared" si="6"/>
        <v>0</v>
      </c>
      <c r="O30">
        <f t="shared" si="7"/>
        <v>0.1222</v>
      </c>
      <c r="P30">
        <f t="shared" si="8"/>
        <v>0.33329999999999999</v>
      </c>
      <c r="Q30">
        <f t="shared" si="9"/>
        <v>0.86670000000000003</v>
      </c>
      <c r="R30">
        <f t="shared" si="10"/>
        <v>0.80810000000000004</v>
      </c>
      <c r="S30">
        <f t="shared" si="11"/>
        <v>0.31630000000000003</v>
      </c>
      <c r="U30" s="37">
        <f t="shared" si="12"/>
        <v>0.78220000000000001</v>
      </c>
      <c r="V30" s="37">
        <f t="shared" si="13"/>
        <v>0.5</v>
      </c>
      <c r="W30" s="37">
        <f t="shared" si="14"/>
        <v>7.1400000000000005E-2</v>
      </c>
      <c r="X30" s="37">
        <f t="shared" si="15"/>
        <v>0.1061</v>
      </c>
      <c r="Y30" s="37">
        <f t="shared" si="16"/>
        <v>0.51939999999999997</v>
      </c>
      <c r="AA30" s="37">
        <f t="shared" si="17"/>
        <v>7.6E-3</v>
      </c>
      <c r="AB30" s="37">
        <f t="shared" si="18"/>
        <v>4.4900000000000002E-2</v>
      </c>
      <c r="AC30" s="37">
        <f t="shared" si="19"/>
        <v>0.59799999999999998</v>
      </c>
      <c r="AD30" s="37">
        <f t="shared" si="20"/>
        <v>0.47210000000000002</v>
      </c>
      <c r="AE30" s="37">
        <f t="shared" si="21"/>
        <v>4.02E-2</v>
      </c>
    </row>
    <row r="31" spans="2:31" ht="15.75" x14ac:dyDescent="0.25">
      <c r="B31">
        <v>0.18</v>
      </c>
      <c r="C31">
        <v>0.31</v>
      </c>
      <c r="D31">
        <v>0.81</v>
      </c>
      <c r="E31">
        <v>0.7</v>
      </c>
      <c r="F31">
        <v>0.4</v>
      </c>
      <c r="G31" t="s">
        <v>24</v>
      </c>
      <c r="H31">
        <f t="shared" si="22"/>
        <v>0.1583</v>
      </c>
      <c r="I31">
        <f t="shared" si="1"/>
        <v>0.13489999999999999</v>
      </c>
      <c r="J31">
        <f t="shared" si="2"/>
        <v>0.1545</v>
      </c>
      <c r="K31">
        <f t="shared" si="3"/>
        <v>0.3543</v>
      </c>
      <c r="L31" s="47">
        <f t="shared" si="4"/>
        <v>0.13489999999999999</v>
      </c>
      <c r="M31" t="str">
        <f t="shared" si="5"/>
        <v>Low</v>
      </c>
      <c r="N31">
        <f t="shared" si="6"/>
        <v>0</v>
      </c>
      <c r="O31">
        <f t="shared" si="7"/>
        <v>0.2</v>
      </c>
      <c r="P31">
        <f t="shared" si="8"/>
        <v>0.34439999999999998</v>
      </c>
      <c r="Q31">
        <f t="shared" si="9"/>
        <v>0.88890000000000002</v>
      </c>
      <c r="R31">
        <f t="shared" si="10"/>
        <v>0.70709999999999995</v>
      </c>
      <c r="S31">
        <f t="shared" si="11"/>
        <v>0.39800000000000002</v>
      </c>
      <c r="U31" s="37">
        <f t="shared" si="12"/>
        <v>0.66669999999999996</v>
      </c>
      <c r="V31" s="37">
        <f t="shared" si="13"/>
        <v>0.48770000000000002</v>
      </c>
      <c r="W31" s="37">
        <f t="shared" si="14"/>
        <v>5.8799999999999998E-2</v>
      </c>
      <c r="X31" s="37">
        <f t="shared" si="15"/>
        <v>0.1716</v>
      </c>
      <c r="Y31" s="37">
        <f t="shared" si="16"/>
        <v>0.43059999999999998</v>
      </c>
      <c r="AA31" s="37">
        <f t="shared" si="17"/>
        <v>1.67E-2</v>
      </c>
      <c r="AB31" s="37">
        <f t="shared" si="18"/>
        <v>4.82E-2</v>
      </c>
      <c r="AC31" s="37">
        <f t="shared" si="19"/>
        <v>0.65290000000000004</v>
      </c>
      <c r="AD31" s="37">
        <f t="shared" si="20"/>
        <v>0.30830000000000002</v>
      </c>
      <c r="AE31" s="37">
        <f t="shared" si="21"/>
        <v>6.6600000000000006E-2</v>
      </c>
    </row>
    <row r="32" spans="2:31" ht="15.75" x14ac:dyDescent="0.25">
      <c r="B32">
        <v>0.1</v>
      </c>
      <c r="C32">
        <v>0.33</v>
      </c>
      <c r="D32">
        <v>0.02</v>
      </c>
      <c r="E32">
        <v>0</v>
      </c>
      <c r="F32">
        <v>0.25</v>
      </c>
      <c r="G32" t="s">
        <v>23</v>
      </c>
      <c r="H32">
        <f t="shared" si="22"/>
        <v>2.9899999999999999E-2</v>
      </c>
      <c r="I32">
        <f t="shared" si="1"/>
        <v>2.5600000000000001E-2</v>
      </c>
      <c r="J32">
        <f t="shared" si="2"/>
        <v>0.11609999999999999</v>
      </c>
      <c r="K32">
        <f t="shared" si="3"/>
        <v>0.32550000000000001</v>
      </c>
      <c r="L32" s="47">
        <f t="shared" si="4"/>
        <v>2.5600000000000001E-2</v>
      </c>
      <c r="M32" t="str">
        <f t="shared" si="5"/>
        <v>Low</v>
      </c>
      <c r="N32">
        <f t="shared" si="6"/>
        <v>0</v>
      </c>
      <c r="O32">
        <f t="shared" si="7"/>
        <v>0.1111</v>
      </c>
      <c r="P32">
        <f t="shared" si="8"/>
        <v>0.36670000000000003</v>
      </c>
      <c r="Q32">
        <f t="shared" si="9"/>
        <v>1.11E-2</v>
      </c>
      <c r="R32">
        <f t="shared" si="10"/>
        <v>0</v>
      </c>
      <c r="S32">
        <f t="shared" si="11"/>
        <v>0.24490000000000001</v>
      </c>
      <c r="U32" s="37">
        <f t="shared" si="12"/>
        <v>0.8</v>
      </c>
      <c r="V32" s="37">
        <f t="shared" si="13"/>
        <v>0.46339999999999998</v>
      </c>
      <c r="W32" s="37">
        <f t="shared" si="14"/>
        <v>0.97799999999999998</v>
      </c>
      <c r="X32" s="37">
        <f t="shared" si="15"/>
        <v>1</v>
      </c>
      <c r="Y32" s="37">
        <f t="shared" si="16"/>
        <v>0.60660000000000003</v>
      </c>
      <c r="AA32" s="37">
        <f t="shared" si="17"/>
        <v>6.6E-3</v>
      </c>
      <c r="AB32" s="37">
        <f t="shared" si="18"/>
        <v>5.5300000000000002E-2</v>
      </c>
      <c r="AC32" s="37">
        <f t="shared" si="19"/>
        <v>4.0000000000000002E-4</v>
      </c>
      <c r="AD32" s="37">
        <f t="shared" si="20"/>
        <v>0</v>
      </c>
      <c r="AE32" s="37">
        <f t="shared" si="21"/>
        <v>2.4199999999999999E-2</v>
      </c>
    </row>
    <row r="33" spans="2:31" ht="15.75" x14ac:dyDescent="0.25">
      <c r="B33">
        <v>0.18</v>
      </c>
      <c r="C33">
        <v>0.37</v>
      </c>
      <c r="D33">
        <v>0.11</v>
      </c>
      <c r="E33">
        <v>0.28000000000000003</v>
      </c>
      <c r="F33">
        <v>0.3</v>
      </c>
      <c r="G33" t="s">
        <v>21</v>
      </c>
      <c r="H33">
        <f t="shared" si="22"/>
        <v>3.5099999999999999E-2</v>
      </c>
      <c r="I33">
        <f t="shared" si="1"/>
        <v>3.0700000000000002E-2</v>
      </c>
      <c r="J33">
        <f t="shared" si="2"/>
        <v>0.1043</v>
      </c>
      <c r="K33">
        <f t="shared" si="3"/>
        <v>0.31369999999999998</v>
      </c>
      <c r="L33" s="47">
        <f t="shared" si="4"/>
        <v>3.0700000000000002E-2</v>
      </c>
      <c r="M33" t="str">
        <f t="shared" si="5"/>
        <v>Low</v>
      </c>
      <c r="N33">
        <f t="shared" si="6"/>
        <v>1</v>
      </c>
      <c r="O33">
        <f t="shared" si="7"/>
        <v>0.2</v>
      </c>
      <c r="P33">
        <f t="shared" si="8"/>
        <v>0.41110000000000002</v>
      </c>
      <c r="Q33">
        <f t="shared" si="9"/>
        <v>0.1111</v>
      </c>
      <c r="R33">
        <f t="shared" si="10"/>
        <v>0.2828</v>
      </c>
      <c r="S33">
        <f t="shared" si="11"/>
        <v>0.2959</v>
      </c>
      <c r="U33" s="37">
        <f t="shared" si="12"/>
        <v>0.66669999999999996</v>
      </c>
      <c r="V33" s="37">
        <f t="shared" si="13"/>
        <v>0.4173</v>
      </c>
      <c r="W33" s="37">
        <f t="shared" si="14"/>
        <v>0.8</v>
      </c>
      <c r="X33" s="37">
        <f t="shared" si="15"/>
        <v>0.55910000000000004</v>
      </c>
      <c r="Y33" s="37">
        <f t="shared" si="16"/>
        <v>0.54330000000000001</v>
      </c>
      <c r="AA33" s="37">
        <f t="shared" si="17"/>
        <v>1.67E-2</v>
      </c>
      <c r="AB33" s="37">
        <f t="shared" si="18"/>
        <v>7.1900000000000006E-2</v>
      </c>
      <c r="AC33" s="37">
        <f t="shared" si="19"/>
        <v>6.6E-3</v>
      </c>
      <c r="AD33" s="37">
        <f t="shared" si="20"/>
        <v>3.1899999999999998E-2</v>
      </c>
      <c r="AE33" s="37">
        <f t="shared" si="21"/>
        <v>3.5000000000000003E-2</v>
      </c>
    </row>
    <row r="34" spans="2:31" ht="15.75" x14ac:dyDescent="0.25">
      <c r="B34">
        <v>0.13</v>
      </c>
      <c r="C34">
        <v>0.4</v>
      </c>
      <c r="D34">
        <v>0.17</v>
      </c>
      <c r="E34">
        <v>0.25</v>
      </c>
      <c r="F34">
        <v>0.38</v>
      </c>
      <c r="G34" t="s">
        <v>21</v>
      </c>
      <c r="H34">
        <f t="shared" si="22"/>
        <v>5.28E-2</v>
      </c>
      <c r="I34">
        <f t="shared" si="1"/>
        <v>4.8300000000000003E-2</v>
      </c>
      <c r="J34">
        <f t="shared" si="2"/>
        <v>8.6099999999999996E-2</v>
      </c>
      <c r="K34">
        <f t="shared" si="3"/>
        <v>0.29470000000000002</v>
      </c>
      <c r="L34" s="47">
        <f t="shared" si="4"/>
        <v>4.8300000000000003E-2</v>
      </c>
      <c r="M34" t="str">
        <f t="shared" si="5"/>
        <v>Low</v>
      </c>
      <c r="N34">
        <f t="shared" si="6"/>
        <v>1</v>
      </c>
      <c r="O34">
        <f t="shared" si="7"/>
        <v>0.1444</v>
      </c>
      <c r="P34">
        <f t="shared" si="8"/>
        <v>0.44440000000000002</v>
      </c>
      <c r="Q34">
        <f t="shared" si="9"/>
        <v>0.17780000000000001</v>
      </c>
      <c r="R34">
        <f t="shared" si="10"/>
        <v>0.2525</v>
      </c>
      <c r="S34">
        <f t="shared" si="11"/>
        <v>0.37759999999999999</v>
      </c>
      <c r="U34" s="37">
        <f t="shared" si="12"/>
        <v>0.74760000000000004</v>
      </c>
      <c r="V34" s="37">
        <f t="shared" si="13"/>
        <v>0.38469999999999999</v>
      </c>
      <c r="W34" s="37">
        <f t="shared" si="14"/>
        <v>0.69810000000000005</v>
      </c>
      <c r="X34" s="37">
        <f t="shared" si="15"/>
        <v>0.5968</v>
      </c>
      <c r="Y34" s="37">
        <f t="shared" si="16"/>
        <v>0.45179999999999998</v>
      </c>
      <c r="AA34" s="37">
        <f t="shared" si="17"/>
        <v>9.7000000000000003E-3</v>
      </c>
      <c r="AB34" s="37">
        <f t="shared" si="18"/>
        <v>8.6599999999999996E-2</v>
      </c>
      <c r="AC34" s="37">
        <f t="shared" si="19"/>
        <v>1.37E-2</v>
      </c>
      <c r="AD34" s="37">
        <f t="shared" si="20"/>
        <v>2.5600000000000001E-2</v>
      </c>
      <c r="AE34" s="37">
        <f t="shared" si="21"/>
        <v>5.91E-2</v>
      </c>
    </row>
    <row r="35" spans="2:31" ht="15.75" x14ac:dyDescent="0.25">
      <c r="B35">
        <v>0.11</v>
      </c>
      <c r="C35">
        <v>0.42</v>
      </c>
      <c r="D35">
        <v>0.38</v>
      </c>
      <c r="E35">
        <v>0.82</v>
      </c>
      <c r="F35">
        <v>0.31</v>
      </c>
      <c r="G35" t="s">
        <v>24</v>
      </c>
      <c r="H35">
        <f t="shared" si="22"/>
        <v>6.0699999999999997E-2</v>
      </c>
      <c r="I35">
        <f t="shared" si="1"/>
        <v>4.5199999999999997E-2</v>
      </c>
      <c r="J35">
        <f t="shared" si="2"/>
        <v>0.12479999999999999</v>
      </c>
      <c r="K35">
        <f t="shared" si="3"/>
        <v>0.32229999999999998</v>
      </c>
      <c r="L35" s="47">
        <f t="shared" si="4"/>
        <v>4.5199999999999997E-2</v>
      </c>
      <c r="M35" t="str">
        <f t="shared" si="5"/>
        <v>Low</v>
      </c>
      <c r="N35">
        <f t="shared" si="6"/>
        <v>0</v>
      </c>
      <c r="O35">
        <f t="shared" si="7"/>
        <v>0.1222</v>
      </c>
      <c r="P35">
        <f t="shared" si="8"/>
        <v>0.4667</v>
      </c>
      <c r="Q35">
        <f t="shared" si="9"/>
        <v>0.41110000000000002</v>
      </c>
      <c r="R35">
        <f t="shared" si="10"/>
        <v>0.82830000000000004</v>
      </c>
      <c r="S35">
        <f t="shared" si="11"/>
        <v>0.30609999999999998</v>
      </c>
      <c r="U35" s="37">
        <f t="shared" si="12"/>
        <v>0.78220000000000001</v>
      </c>
      <c r="V35" s="37">
        <f t="shared" si="13"/>
        <v>0.36359999999999998</v>
      </c>
      <c r="W35" s="37">
        <f t="shared" si="14"/>
        <v>0.4173</v>
      </c>
      <c r="X35" s="37">
        <f t="shared" si="15"/>
        <v>9.3899999999999997E-2</v>
      </c>
      <c r="Y35" s="37">
        <f t="shared" si="16"/>
        <v>0.53129999999999999</v>
      </c>
      <c r="AA35" s="37">
        <f t="shared" si="17"/>
        <v>7.6E-3</v>
      </c>
      <c r="AB35" s="37">
        <f t="shared" si="18"/>
        <v>9.7699999999999995E-2</v>
      </c>
      <c r="AC35" s="37">
        <f t="shared" si="19"/>
        <v>7.1900000000000006E-2</v>
      </c>
      <c r="AD35" s="37">
        <f t="shared" si="20"/>
        <v>0.51259999999999994</v>
      </c>
      <c r="AE35" s="37">
        <f t="shared" si="21"/>
        <v>3.7499999999999999E-2</v>
      </c>
    </row>
    <row r="36" spans="2:31" ht="15.75" x14ac:dyDescent="0.25">
      <c r="B36">
        <v>0.22</v>
      </c>
      <c r="C36">
        <v>0.48</v>
      </c>
      <c r="D36">
        <v>0.47</v>
      </c>
      <c r="E36">
        <v>0.78</v>
      </c>
      <c r="F36">
        <v>0.81</v>
      </c>
      <c r="G36" t="s">
        <v>20</v>
      </c>
      <c r="H36">
        <f t="shared" si="22"/>
        <v>0.39950000000000002</v>
      </c>
      <c r="I36">
        <f t="shared" si="1"/>
        <v>0.37559999999999999</v>
      </c>
      <c r="J36">
        <f t="shared" si="2"/>
        <v>0.29160000000000003</v>
      </c>
      <c r="K36">
        <f t="shared" si="3"/>
        <v>8.1100000000000005E-2</v>
      </c>
      <c r="L36" s="47">
        <f t="shared" si="4"/>
        <v>8.1100000000000005E-2</v>
      </c>
      <c r="M36" t="str">
        <f t="shared" si="5"/>
        <v>High</v>
      </c>
      <c r="N36">
        <f t="shared" si="6"/>
        <v>1</v>
      </c>
      <c r="O36">
        <f t="shared" si="7"/>
        <v>0.24440000000000001</v>
      </c>
      <c r="P36">
        <f t="shared" si="8"/>
        <v>0.5333</v>
      </c>
      <c r="Q36">
        <f t="shared" si="9"/>
        <v>0.5111</v>
      </c>
      <c r="R36">
        <f t="shared" si="10"/>
        <v>0.78790000000000004</v>
      </c>
      <c r="S36">
        <f t="shared" si="11"/>
        <v>0.81630000000000003</v>
      </c>
      <c r="U36" s="37">
        <f t="shared" si="12"/>
        <v>0.60719999999999996</v>
      </c>
      <c r="V36" s="37">
        <f t="shared" si="13"/>
        <v>0.3044</v>
      </c>
      <c r="W36" s="37">
        <f t="shared" si="14"/>
        <v>0.32350000000000001</v>
      </c>
      <c r="X36" s="37">
        <f t="shared" si="15"/>
        <v>0.1186</v>
      </c>
      <c r="Y36" s="37">
        <f t="shared" si="16"/>
        <v>0.1011</v>
      </c>
      <c r="AA36" s="37">
        <f t="shared" si="17"/>
        <v>2.41E-2</v>
      </c>
      <c r="AB36" s="37">
        <f t="shared" si="18"/>
        <v>0.13769999999999999</v>
      </c>
      <c r="AC36" s="37">
        <f t="shared" si="19"/>
        <v>0.1231</v>
      </c>
      <c r="AD36" s="37">
        <f t="shared" si="20"/>
        <v>0.43440000000000001</v>
      </c>
      <c r="AE36" s="37">
        <f t="shared" si="21"/>
        <v>0.48820000000000002</v>
      </c>
    </row>
    <row r="37" spans="2:31" ht="15.75" x14ac:dyDescent="0.25">
      <c r="B37">
        <v>0.14000000000000001</v>
      </c>
      <c r="C37">
        <v>0.38</v>
      </c>
      <c r="D37">
        <v>0.59</v>
      </c>
      <c r="E37">
        <v>0.11</v>
      </c>
      <c r="F37">
        <v>0.32</v>
      </c>
      <c r="G37" t="s">
        <v>21</v>
      </c>
      <c r="H37">
        <f t="shared" si="22"/>
        <v>5.8099999999999999E-2</v>
      </c>
      <c r="I37">
        <f t="shared" si="1"/>
        <v>4.3400000000000001E-2</v>
      </c>
      <c r="J37">
        <f t="shared" si="2"/>
        <v>9.1700000000000004E-2</v>
      </c>
      <c r="K37">
        <f t="shared" si="3"/>
        <v>0.30199999999999999</v>
      </c>
      <c r="L37" s="47">
        <f t="shared" si="4"/>
        <v>4.3400000000000001E-2</v>
      </c>
      <c r="M37" t="str">
        <f t="shared" si="5"/>
        <v>Low</v>
      </c>
      <c r="N37">
        <f t="shared" si="6"/>
        <v>1</v>
      </c>
      <c r="O37">
        <f t="shared" si="7"/>
        <v>0.15559999999999999</v>
      </c>
      <c r="P37">
        <f t="shared" si="8"/>
        <v>0.42220000000000002</v>
      </c>
      <c r="Q37">
        <f t="shared" si="9"/>
        <v>0.64439999999999997</v>
      </c>
      <c r="R37">
        <f t="shared" si="10"/>
        <v>0.1111</v>
      </c>
      <c r="S37">
        <f t="shared" si="11"/>
        <v>0.31630000000000003</v>
      </c>
      <c r="U37" s="37">
        <f t="shared" si="12"/>
        <v>0.73070000000000002</v>
      </c>
      <c r="V37" s="37">
        <f t="shared" si="13"/>
        <v>0.40629999999999999</v>
      </c>
      <c r="W37" s="37">
        <f t="shared" si="14"/>
        <v>0.2162</v>
      </c>
      <c r="X37" s="37">
        <f t="shared" si="15"/>
        <v>0.8</v>
      </c>
      <c r="Y37" s="37">
        <f t="shared" si="16"/>
        <v>0.51939999999999997</v>
      </c>
      <c r="AA37" s="37">
        <f t="shared" si="17"/>
        <v>1.0999999999999999E-2</v>
      </c>
      <c r="AB37" s="37">
        <f t="shared" si="18"/>
        <v>7.6499999999999999E-2</v>
      </c>
      <c r="AC37" s="37">
        <f t="shared" si="19"/>
        <v>0.2334</v>
      </c>
      <c r="AD37" s="37">
        <f t="shared" si="20"/>
        <v>6.6E-3</v>
      </c>
      <c r="AE37" s="37">
        <f t="shared" si="21"/>
        <v>4.02E-2</v>
      </c>
    </row>
    <row r="38" spans="2:31" ht="15.75" x14ac:dyDescent="0.25">
      <c r="B38">
        <v>0.15</v>
      </c>
      <c r="C38">
        <v>0.42</v>
      </c>
      <c r="D38">
        <v>0.6</v>
      </c>
      <c r="E38">
        <v>0.15</v>
      </c>
      <c r="F38">
        <v>0.62</v>
      </c>
      <c r="G38" t="s">
        <v>24</v>
      </c>
      <c r="H38">
        <f t="shared" si="22"/>
        <v>0.18729999999999999</v>
      </c>
      <c r="I38">
        <f t="shared" si="1"/>
        <v>0.1726</v>
      </c>
      <c r="J38">
        <f t="shared" si="2"/>
        <v>6.9199999999999998E-2</v>
      </c>
      <c r="K38">
        <f t="shared" si="3"/>
        <v>0.17599999999999999</v>
      </c>
      <c r="L38" s="47">
        <f t="shared" si="4"/>
        <v>6.9199999999999998E-2</v>
      </c>
      <c r="M38" t="str">
        <f t="shared" si="5"/>
        <v>Middle</v>
      </c>
      <c r="N38">
        <f t="shared" si="6"/>
        <v>1</v>
      </c>
      <c r="O38">
        <f t="shared" si="7"/>
        <v>0.16669999999999999</v>
      </c>
      <c r="P38">
        <f t="shared" si="8"/>
        <v>0.4667</v>
      </c>
      <c r="Q38">
        <f t="shared" si="9"/>
        <v>0.65559999999999996</v>
      </c>
      <c r="R38">
        <f t="shared" si="10"/>
        <v>0.1515</v>
      </c>
      <c r="S38">
        <f t="shared" si="11"/>
        <v>0.62239999999999995</v>
      </c>
      <c r="U38" s="37">
        <f t="shared" si="12"/>
        <v>0.71419999999999995</v>
      </c>
      <c r="V38" s="37">
        <f t="shared" si="13"/>
        <v>0.36359999999999998</v>
      </c>
      <c r="W38" s="37">
        <f t="shared" si="14"/>
        <v>0.20799999999999999</v>
      </c>
      <c r="X38" s="37">
        <f t="shared" si="15"/>
        <v>0.7369</v>
      </c>
      <c r="Y38" s="37">
        <f t="shared" si="16"/>
        <v>0.23269999999999999</v>
      </c>
      <c r="AA38" s="37">
        <f t="shared" si="17"/>
        <v>1.23E-2</v>
      </c>
      <c r="AB38" s="37">
        <f t="shared" si="18"/>
        <v>9.7699999999999995E-2</v>
      </c>
      <c r="AC38" s="37">
        <f t="shared" si="19"/>
        <v>0.2455</v>
      </c>
      <c r="AD38" s="37">
        <f t="shared" si="20"/>
        <v>1.0500000000000001E-2</v>
      </c>
      <c r="AE38" s="37">
        <f t="shared" si="21"/>
        <v>0.21099999999999999</v>
      </c>
    </row>
    <row r="39" spans="2:31" ht="15.75" x14ac:dyDescent="0.25">
      <c r="B39">
        <v>0.09</v>
      </c>
      <c r="C39">
        <v>0.38</v>
      </c>
      <c r="D39">
        <v>0.54</v>
      </c>
      <c r="E39">
        <v>0.69</v>
      </c>
      <c r="F39">
        <v>0.21</v>
      </c>
      <c r="G39" t="s">
        <v>21</v>
      </c>
      <c r="H39">
        <f t="shared" si="22"/>
        <v>4.6600000000000003E-2</v>
      </c>
      <c r="I39">
        <f t="shared" si="1"/>
        <v>2.98E-2</v>
      </c>
      <c r="J39">
        <f t="shared" si="2"/>
        <v>0.1149</v>
      </c>
      <c r="K39">
        <f t="shared" si="3"/>
        <v>0.3145</v>
      </c>
      <c r="L39" s="47">
        <f t="shared" si="4"/>
        <v>2.98E-2</v>
      </c>
      <c r="M39" t="str">
        <f t="shared" si="5"/>
        <v>Low</v>
      </c>
      <c r="N39">
        <f t="shared" si="6"/>
        <v>1</v>
      </c>
      <c r="O39">
        <f t="shared" si="7"/>
        <v>0.1</v>
      </c>
      <c r="P39">
        <f t="shared" si="8"/>
        <v>0.42220000000000002</v>
      </c>
      <c r="Q39">
        <f t="shared" si="9"/>
        <v>0.58889999999999998</v>
      </c>
      <c r="R39">
        <f t="shared" si="10"/>
        <v>0.69699999999999995</v>
      </c>
      <c r="S39">
        <f t="shared" si="11"/>
        <v>0.2041</v>
      </c>
      <c r="U39" s="37">
        <f t="shared" si="12"/>
        <v>0.81820000000000004</v>
      </c>
      <c r="V39" s="37">
        <f t="shared" si="13"/>
        <v>0.40629999999999999</v>
      </c>
      <c r="W39" s="37">
        <f t="shared" si="14"/>
        <v>0.25869999999999999</v>
      </c>
      <c r="X39" s="37">
        <f t="shared" si="15"/>
        <v>0.17860000000000001</v>
      </c>
      <c r="Y39" s="37">
        <f t="shared" si="16"/>
        <v>0.66100000000000003</v>
      </c>
      <c r="AA39" s="37">
        <f t="shared" si="17"/>
        <v>5.5999999999999999E-3</v>
      </c>
      <c r="AB39" s="37">
        <f t="shared" si="18"/>
        <v>7.6499999999999999E-2</v>
      </c>
      <c r="AC39" s="37">
        <f t="shared" si="19"/>
        <v>0.1804</v>
      </c>
      <c r="AD39" s="37">
        <f t="shared" si="20"/>
        <v>0.29499999999999998</v>
      </c>
      <c r="AE39" s="37">
        <f t="shared" si="21"/>
        <v>1.7299999999999999E-2</v>
      </c>
    </row>
    <row r="40" spans="2:31" ht="15.75" x14ac:dyDescent="0.25">
      <c r="B40">
        <v>0.2</v>
      </c>
      <c r="C40">
        <v>0.49</v>
      </c>
      <c r="D40">
        <v>0.68</v>
      </c>
      <c r="E40">
        <v>0.76</v>
      </c>
      <c r="F40">
        <v>0.78</v>
      </c>
      <c r="G40" t="s">
        <v>20</v>
      </c>
      <c r="H40">
        <f t="shared" si="22"/>
        <v>0.39190000000000003</v>
      </c>
      <c r="I40">
        <f t="shared" si="1"/>
        <v>0.36799999999999999</v>
      </c>
      <c r="J40">
        <f t="shared" si="2"/>
        <v>0.27439999999999998</v>
      </c>
      <c r="K40">
        <f t="shared" si="3"/>
        <v>6.5000000000000002E-2</v>
      </c>
      <c r="L40" s="47">
        <f t="shared" si="4"/>
        <v>6.5000000000000002E-2</v>
      </c>
      <c r="M40" t="str">
        <f t="shared" si="5"/>
        <v>High</v>
      </c>
      <c r="N40">
        <f t="shared" si="6"/>
        <v>1</v>
      </c>
      <c r="O40">
        <f t="shared" si="7"/>
        <v>0.22220000000000001</v>
      </c>
      <c r="P40">
        <f t="shared" si="8"/>
        <v>0.5444</v>
      </c>
      <c r="Q40">
        <f t="shared" si="9"/>
        <v>0.74439999999999995</v>
      </c>
      <c r="R40">
        <f t="shared" si="10"/>
        <v>0.76770000000000005</v>
      </c>
      <c r="S40">
        <f t="shared" si="11"/>
        <v>0.78569999999999995</v>
      </c>
      <c r="U40" s="37">
        <f t="shared" si="12"/>
        <v>0.63639999999999997</v>
      </c>
      <c r="V40" s="37">
        <f t="shared" si="13"/>
        <v>0.29499999999999998</v>
      </c>
      <c r="W40" s="37">
        <f t="shared" si="14"/>
        <v>0.14649999999999999</v>
      </c>
      <c r="X40" s="37">
        <f t="shared" si="15"/>
        <v>0.13139999999999999</v>
      </c>
      <c r="Y40" s="37">
        <f t="shared" si="16"/>
        <v>0.12</v>
      </c>
      <c r="AA40" s="37">
        <f t="shared" si="17"/>
        <v>2.0199999999999999E-2</v>
      </c>
      <c r="AB40" s="37">
        <f t="shared" si="18"/>
        <v>0.14549999999999999</v>
      </c>
      <c r="AC40" s="37">
        <f t="shared" si="19"/>
        <v>0.3619</v>
      </c>
      <c r="AD40" s="37">
        <f t="shared" si="20"/>
        <v>0.39929999999999999</v>
      </c>
      <c r="AE40" s="37">
        <f t="shared" si="21"/>
        <v>0.4304</v>
      </c>
    </row>
    <row r="41" spans="2:31" ht="15.75" x14ac:dyDescent="0.25">
      <c r="B41">
        <v>0.12</v>
      </c>
      <c r="C41">
        <v>0.62</v>
      </c>
      <c r="D41">
        <v>0.21</v>
      </c>
      <c r="E41">
        <v>0.3</v>
      </c>
      <c r="F41">
        <v>0.59</v>
      </c>
      <c r="G41" t="s">
        <v>24</v>
      </c>
      <c r="H41">
        <f t="shared" si="22"/>
        <v>0.14810000000000001</v>
      </c>
      <c r="I41">
        <f t="shared" si="1"/>
        <v>0.14369999999999999</v>
      </c>
      <c r="J41">
        <f t="shared" si="2"/>
        <v>5.7799999999999997E-2</v>
      </c>
      <c r="K41">
        <f t="shared" si="3"/>
        <v>0.2051</v>
      </c>
      <c r="L41" s="47">
        <f t="shared" si="4"/>
        <v>5.7799999999999997E-2</v>
      </c>
      <c r="M41" t="str">
        <f t="shared" si="5"/>
        <v>Middle</v>
      </c>
      <c r="N41">
        <f t="shared" si="6"/>
        <v>1</v>
      </c>
      <c r="O41">
        <f t="shared" si="7"/>
        <v>0.1333</v>
      </c>
      <c r="P41">
        <f t="shared" si="8"/>
        <v>0.68889999999999996</v>
      </c>
      <c r="Q41">
        <f t="shared" si="9"/>
        <v>0.22220000000000001</v>
      </c>
      <c r="R41">
        <f t="shared" si="10"/>
        <v>0.30299999999999999</v>
      </c>
      <c r="S41">
        <f t="shared" si="11"/>
        <v>0.59179999999999999</v>
      </c>
      <c r="U41" s="37">
        <f t="shared" si="12"/>
        <v>0.76480000000000004</v>
      </c>
      <c r="V41" s="37">
        <f t="shared" si="13"/>
        <v>0.1842</v>
      </c>
      <c r="W41" s="37">
        <f t="shared" si="14"/>
        <v>0.63639999999999997</v>
      </c>
      <c r="X41" s="37">
        <f t="shared" si="15"/>
        <v>0.53490000000000004</v>
      </c>
      <c r="Y41" s="37">
        <f t="shared" si="16"/>
        <v>0.25640000000000002</v>
      </c>
      <c r="AA41" s="37">
        <f t="shared" si="17"/>
        <v>8.6E-3</v>
      </c>
      <c r="AB41" s="37">
        <f t="shared" si="18"/>
        <v>0.28470000000000001</v>
      </c>
      <c r="AC41" s="37">
        <f t="shared" si="19"/>
        <v>2.0199999999999999E-2</v>
      </c>
      <c r="AD41" s="37">
        <f t="shared" si="20"/>
        <v>3.6700000000000003E-2</v>
      </c>
      <c r="AE41" s="37">
        <f t="shared" si="21"/>
        <v>0.18290000000000001</v>
      </c>
    </row>
    <row r="42" spans="2:31" ht="15.75" x14ac:dyDescent="0.25">
      <c r="B42">
        <v>0.14000000000000001</v>
      </c>
      <c r="C42">
        <v>0.65</v>
      </c>
      <c r="D42">
        <v>0.19</v>
      </c>
      <c r="E42">
        <v>0.26</v>
      </c>
      <c r="F42">
        <v>0.66</v>
      </c>
      <c r="G42" t="s">
        <v>24</v>
      </c>
      <c r="H42">
        <f t="shared" si="22"/>
        <v>0.20349999999999999</v>
      </c>
      <c r="I42">
        <f t="shared" si="1"/>
        <v>0.19900000000000001</v>
      </c>
      <c r="J42">
        <f t="shared" si="2"/>
        <v>0.11310000000000001</v>
      </c>
      <c r="K42">
        <f t="shared" si="3"/>
        <v>0.1545</v>
      </c>
      <c r="L42" s="47">
        <f t="shared" si="4"/>
        <v>0.11310000000000001</v>
      </c>
      <c r="M42" t="str">
        <f t="shared" si="5"/>
        <v>Middle</v>
      </c>
      <c r="N42">
        <f t="shared" si="6"/>
        <v>1</v>
      </c>
      <c r="O42">
        <f t="shared" si="7"/>
        <v>0.15559999999999999</v>
      </c>
      <c r="P42">
        <f t="shared" si="8"/>
        <v>0.72219999999999995</v>
      </c>
      <c r="Q42">
        <f t="shared" si="9"/>
        <v>0.2</v>
      </c>
      <c r="R42">
        <f t="shared" si="10"/>
        <v>0.2626</v>
      </c>
      <c r="S42">
        <f t="shared" si="11"/>
        <v>0.6633</v>
      </c>
      <c r="U42" s="37">
        <f t="shared" si="12"/>
        <v>0.73070000000000002</v>
      </c>
      <c r="V42" s="37">
        <f t="shared" si="13"/>
        <v>0.1613</v>
      </c>
      <c r="W42" s="37">
        <f t="shared" si="14"/>
        <v>0.66669999999999996</v>
      </c>
      <c r="X42" s="37">
        <f t="shared" si="15"/>
        <v>0.58399999999999996</v>
      </c>
      <c r="Y42" s="37">
        <f t="shared" si="16"/>
        <v>0.2024</v>
      </c>
      <c r="AA42" s="37">
        <f t="shared" si="17"/>
        <v>1.0999999999999999E-2</v>
      </c>
      <c r="AB42" s="37">
        <f t="shared" si="18"/>
        <v>0.3291</v>
      </c>
      <c r="AC42" s="37">
        <f t="shared" si="19"/>
        <v>1.67E-2</v>
      </c>
      <c r="AD42" s="37">
        <f t="shared" si="20"/>
        <v>2.76E-2</v>
      </c>
      <c r="AE42" s="37">
        <f t="shared" si="21"/>
        <v>0.25409999999999999</v>
      </c>
    </row>
    <row r="43" spans="2:31" ht="15.75" x14ac:dyDescent="0.25">
      <c r="B43">
        <v>0.16</v>
      </c>
      <c r="C43">
        <v>0.51</v>
      </c>
      <c r="D43">
        <v>0.09</v>
      </c>
      <c r="E43">
        <v>0.38</v>
      </c>
      <c r="F43">
        <v>0.1</v>
      </c>
      <c r="G43" t="s">
        <v>23</v>
      </c>
      <c r="H43">
        <f t="shared" si="22"/>
        <v>1.44E-2</v>
      </c>
      <c r="I43">
        <f t="shared" si="1"/>
        <v>3.4200000000000001E-2</v>
      </c>
      <c r="J43">
        <f t="shared" si="2"/>
        <v>0.1288</v>
      </c>
      <c r="K43">
        <f t="shared" si="3"/>
        <v>0.33489999999999998</v>
      </c>
      <c r="L43" s="47">
        <f t="shared" si="4"/>
        <v>1.44E-2</v>
      </c>
      <c r="M43" t="str">
        <f t="shared" si="5"/>
        <v>Very Low</v>
      </c>
      <c r="N43">
        <f t="shared" si="6"/>
        <v>1</v>
      </c>
      <c r="O43">
        <f t="shared" si="7"/>
        <v>0.17780000000000001</v>
      </c>
      <c r="P43">
        <f t="shared" si="8"/>
        <v>0.56669999999999998</v>
      </c>
      <c r="Q43">
        <f t="shared" si="9"/>
        <v>8.8900000000000007E-2</v>
      </c>
      <c r="R43">
        <f t="shared" si="10"/>
        <v>0.38379999999999997</v>
      </c>
      <c r="S43">
        <f t="shared" si="11"/>
        <v>9.1800000000000007E-2</v>
      </c>
      <c r="U43" s="37">
        <f t="shared" si="12"/>
        <v>0.69810000000000005</v>
      </c>
      <c r="V43" s="37">
        <f t="shared" si="13"/>
        <v>0.27660000000000001</v>
      </c>
      <c r="W43" s="37">
        <f t="shared" si="14"/>
        <v>0.8367</v>
      </c>
      <c r="X43" s="37">
        <f t="shared" si="15"/>
        <v>0.44529999999999997</v>
      </c>
      <c r="Y43" s="37">
        <f t="shared" si="16"/>
        <v>0.83179999999999998</v>
      </c>
      <c r="AA43" s="37">
        <f t="shared" si="17"/>
        <v>1.37E-2</v>
      </c>
      <c r="AB43" s="37">
        <f t="shared" si="18"/>
        <v>0.16220000000000001</v>
      </c>
      <c r="AC43" s="37">
        <f t="shared" si="19"/>
        <v>4.7999999999999996E-3</v>
      </c>
      <c r="AD43" s="37">
        <f t="shared" si="20"/>
        <v>6.13E-2</v>
      </c>
      <c r="AE43" s="37">
        <f t="shared" si="21"/>
        <v>5.0000000000000001E-3</v>
      </c>
    </row>
    <row r="44" spans="2:31" ht="15.75" x14ac:dyDescent="0.25">
      <c r="B44">
        <v>0.12</v>
      </c>
      <c r="C44">
        <v>0.56000000000000005</v>
      </c>
      <c r="D44">
        <v>0.13</v>
      </c>
      <c r="E44">
        <v>0.48</v>
      </c>
      <c r="F44">
        <v>0.32</v>
      </c>
      <c r="G44" t="s">
        <v>21</v>
      </c>
      <c r="H44">
        <f t="shared" si="22"/>
        <v>4.4499999999999998E-2</v>
      </c>
      <c r="I44">
        <f t="shared" si="1"/>
        <v>3.2399999999999998E-2</v>
      </c>
      <c r="J44">
        <f t="shared" si="2"/>
        <v>0.1066</v>
      </c>
      <c r="K44">
        <f t="shared" si="3"/>
        <v>0.30599999999999999</v>
      </c>
      <c r="L44" s="47">
        <f t="shared" si="4"/>
        <v>3.2399999999999998E-2</v>
      </c>
      <c r="M44" t="str">
        <f t="shared" si="5"/>
        <v>Low</v>
      </c>
      <c r="N44">
        <f t="shared" si="6"/>
        <v>1</v>
      </c>
      <c r="O44">
        <f t="shared" si="7"/>
        <v>0.1333</v>
      </c>
      <c r="P44">
        <f t="shared" si="8"/>
        <v>0.62219999999999998</v>
      </c>
      <c r="Q44">
        <f t="shared" si="9"/>
        <v>0.1333</v>
      </c>
      <c r="R44">
        <f t="shared" si="10"/>
        <v>0.48480000000000001</v>
      </c>
      <c r="S44">
        <f t="shared" si="11"/>
        <v>0.31630000000000003</v>
      </c>
      <c r="U44" s="37">
        <f t="shared" si="12"/>
        <v>0.76480000000000004</v>
      </c>
      <c r="V44" s="37">
        <f t="shared" si="13"/>
        <v>0.2329</v>
      </c>
      <c r="W44" s="37">
        <f t="shared" si="14"/>
        <v>0.76480000000000004</v>
      </c>
      <c r="X44" s="37">
        <f t="shared" si="15"/>
        <v>0.34699999999999998</v>
      </c>
      <c r="Y44" s="37">
        <f t="shared" si="16"/>
        <v>0.51939999999999997</v>
      </c>
      <c r="AA44" s="37">
        <f t="shared" si="17"/>
        <v>8.6E-3</v>
      </c>
      <c r="AB44" s="37">
        <f t="shared" si="18"/>
        <v>0.21079999999999999</v>
      </c>
      <c r="AC44" s="37">
        <f t="shared" si="19"/>
        <v>8.6E-3</v>
      </c>
      <c r="AD44" s="37">
        <f t="shared" si="20"/>
        <v>0.1075</v>
      </c>
      <c r="AE44" s="37">
        <f t="shared" si="21"/>
        <v>4.02E-2</v>
      </c>
    </row>
    <row r="45" spans="2:31" ht="15.75" x14ac:dyDescent="0.25">
      <c r="B45">
        <v>0.2</v>
      </c>
      <c r="C45">
        <v>0.85</v>
      </c>
      <c r="D45">
        <v>0.24</v>
      </c>
      <c r="E45">
        <v>0.79</v>
      </c>
      <c r="F45">
        <v>0.85</v>
      </c>
      <c r="G45" t="s">
        <v>20</v>
      </c>
      <c r="H45">
        <f t="shared" si="22"/>
        <v>0.48039999999999999</v>
      </c>
      <c r="I45">
        <f t="shared" si="1"/>
        <v>0.46679999999999999</v>
      </c>
      <c r="J45">
        <f t="shared" si="2"/>
        <v>0.39069999999999999</v>
      </c>
      <c r="K45">
        <f t="shared" si="3"/>
        <v>0.1802</v>
      </c>
      <c r="L45" s="47">
        <f t="shared" si="4"/>
        <v>0.1802</v>
      </c>
      <c r="M45" t="str">
        <f t="shared" si="5"/>
        <v>High</v>
      </c>
      <c r="N45">
        <f t="shared" si="6"/>
        <v>1</v>
      </c>
      <c r="O45">
        <f t="shared" si="7"/>
        <v>0.22220000000000001</v>
      </c>
      <c r="P45">
        <f t="shared" si="8"/>
        <v>0.94440000000000002</v>
      </c>
      <c r="Q45">
        <f t="shared" si="9"/>
        <v>0.25559999999999999</v>
      </c>
      <c r="R45">
        <f t="shared" si="10"/>
        <v>0.79800000000000004</v>
      </c>
      <c r="S45">
        <f t="shared" si="11"/>
        <v>0.85709999999999997</v>
      </c>
      <c r="U45" s="37">
        <f t="shared" si="12"/>
        <v>0.63639999999999997</v>
      </c>
      <c r="V45" s="37">
        <f t="shared" si="13"/>
        <v>2.86E-2</v>
      </c>
      <c r="W45" s="37">
        <f t="shared" si="14"/>
        <v>0.59289999999999998</v>
      </c>
      <c r="X45" s="37">
        <f t="shared" si="15"/>
        <v>0.1123</v>
      </c>
      <c r="Y45" s="37">
        <f t="shared" si="16"/>
        <v>7.6899999999999996E-2</v>
      </c>
      <c r="AA45" s="37">
        <f t="shared" si="17"/>
        <v>2.0199999999999999E-2</v>
      </c>
      <c r="AB45" s="37">
        <f t="shared" si="18"/>
        <v>0.80989999999999995</v>
      </c>
      <c r="AC45" s="37">
        <f t="shared" si="19"/>
        <v>2.6200000000000001E-2</v>
      </c>
      <c r="AD45" s="37">
        <f t="shared" si="20"/>
        <v>0.45290000000000002</v>
      </c>
      <c r="AE45" s="37">
        <f t="shared" si="21"/>
        <v>0.5756</v>
      </c>
    </row>
    <row r="46" spans="2:31" ht="15.75" x14ac:dyDescent="0.25">
      <c r="B46">
        <v>0.16</v>
      </c>
      <c r="C46">
        <v>0.52</v>
      </c>
      <c r="D46">
        <v>0.3</v>
      </c>
      <c r="E46">
        <v>0.09</v>
      </c>
      <c r="F46">
        <v>0.11</v>
      </c>
      <c r="G46" t="s">
        <v>23</v>
      </c>
      <c r="H46">
        <f t="shared" si="22"/>
        <v>1.23E-2</v>
      </c>
      <c r="I46">
        <f t="shared" si="1"/>
        <v>3.2000000000000001E-2</v>
      </c>
      <c r="J46">
        <f t="shared" si="2"/>
        <v>0.1249</v>
      </c>
      <c r="K46">
        <f t="shared" si="3"/>
        <v>0.3327</v>
      </c>
      <c r="L46" s="47">
        <f t="shared" si="4"/>
        <v>1.23E-2</v>
      </c>
      <c r="M46" t="str">
        <f t="shared" si="5"/>
        <v>Very Low</v>
      </c>
      <c r="N46">
        <f t="shared" si="6"/>
        <v>1</v>
      </c>
      <c r="O46">
        <f t="shared" si="7"/>
        <v>0.17780000000000001</v>
      </c>
      <c r="P46">
        <f t="shared" si="8"/>
        <v>0.57779999999999998</v>
      </c>
      <c r="Q46">
        <f t="shared" si="9"/>
        <v>0.32219999999999999</v>
      </c>
      <c r="R46">
        <f t="shared" si="10"/>
        <v>9.0899999999999995E-2</v>
      </c>
      <c r="S46">
        <f t="shared" si="11"/>
        <v>0.10199999999999999</v>
      </c>
      <c r="U46" s="37">
        <f t="shared" si="12"/>
        <v>0.69810000000000005</v>
      </c>
      <c r="V46" s="37">
        <f t="shared" si="13"/>
        <v>0.2676</v>
      </c>
      <c r="W46" s="37">
        <f t="shared" si="14"/>
        <v>0.51259999999999994</v>
      </c>
      <c r="X46" s="37">
        <f t="shared" si="15"/>
        <v>0.83330000000000004</v>
      </c>
      <c r="Y46" s="37">
        <f t="shared" si="16"/>
        <v>0.81489999999999996</v>
      </c>
      <c r="AA46" s="37">
        <f t="shared" si="17"/>
        <v>1.37E-2</v>
      </c>
      <c r="AB46" s="37">
        <f t="shared" si="18"/>
        <v>0.1711</v>
      </c>
      <c r="AC46" s="37">
        <f t="shared" si="19"/>
        <v>4.1799999999999997E-2</v>
      </c>
      <c r="AD46" s="37">
        <f t="shared" si="20"/>
        <v>4.8999999999999998E-3</v>
      </c>
      <c r="AE46" s="37">
        <f t="shared" si="21"/>
        <v>5.7999999999999996E-3</v>
      </c>
    </row>
    <row r="47" spans="2:31" ht="15.75" x14ac:dyDescent="0.25">
      <c r="B47">
        <v>0.21</v>
      </c>
      <c r="C47">
        <v>0.78</v>
      </c>
      <c r="D47">
        <v>0.42</v>
      </c>
      <c r="E47">
        <v>0.32</v>
      </c>
      <c r="F47">
        <v>0.84</v>
      </c>
      <c r="G47" t="s">
        <v>20</v>
      </c>
      <c r="H47">
        <f t="shared" si="22"/>
        <v>0.42770000000000002</v>
      </c>
      <c r="I47">
        <f t="shared" si="1"/>
        <v>0.41499999999999998</v>
      </c>
      <c r="J47">
        <f t="shared" si="2"/>
        <v>0.3291</v>
      </c>
      <c r="K47">
        <f t="shared" si="3"/>
        <v>0.1293</v>
      </c>
      <c r="L47" s="47">
        <f t="shared" si="4"/>
        <v>0.1293</v>
      </c>
      <c r="M47" t="str">
        <f t="shared" si="5"/>
        <v>High</v>
      </c>
      <c r="N47">
        <f t="shared" si="6"/>
        <v>1</v>
      </c>
      <c r="O47">
        <f t="shared" si="7"/>
        <v>0.23330000000000001</v>
      </c>
      <c r="P47">
        <f t="shared" si="8"/>
        <v>0.86670000000000003</v>
      </c>
      <c r="Q47">
        <f t="shared" si="9"/>
        <v>0.4556</v>
      </c>
      <c r="R47">
        <f t="shared" si="10"/>
        <v>0.32319999999999999</v>
      </c>
      <c r="S47">
        <f t="shared" si="11"/>
        <v>0.84689999999999999</v>
      </c>
      <c r="U47" s="37">
        <f t="shared" si="12"/>
        <v>0.62170000000000003</v>
      </c>
      <c r="V47" s="37">
        <f t="shared" si="13"/>
        <v>7.1400000000000005E-2</v>
      </c>
      <c r="W47" s="37">
        <f t="shared" si="14"/>
        <v>0.374</v>
      </c>
      <c r="X47" s="37">
        <f t="shared" si="15"/>
        <v>0.51149999999999995</v>
      </c>
      <c r="Y47" s="37">
        <f t="shared" si="16"/>
        <v>8.2900000000000001E-2</v>
      </c>
      <c r="AA47" s="37">
        <f t="shared" si="17"/>
        <v>2.2100000000000002E-2</v>
      </c>
      <c r="AB47" s="37">
        <f t="shared" si="18"/>
        <v>0.59799999999999998</v>
      </c>
      <c r="AC47" s="37">
        <f t="shared" si="19"/>
        <v>9.1999999999999998E-2</v>
      </c>
      <c r="AD47" s="37">
        <f t="shared" si="20"/>
        <v>4.2000000000000003E-2</v>
      </c>
      <c r="AE47" s="37">
        <f t="shared" si="21"/>
        <v>0.55249999999999999</v>
      </c>
    </row>
    <row r="48" spans="2:31" ht="15.75" x14ac:dyDescent="0.25">
      <c r="B48">
        <v>0.08</v>
      </c>
      <c r="C48">
        <v>0.56000000000000005</v>
      </c>
      <c r="D48">
        <v>0.33</v>
      </c>
      <c r="E48">
        <v>0.4</v>
      </c>
      <c r="F48">
        <v>0.1</v>
      </c>
      <c r="G48" t="s">
        <v>23</v>
      </c>
      <c r="H48">
        <f t="shared" si="22"/>
        <v>8.8000000000000005E-3</v>
      </c>
      <c r="I48">
        <f t="shared" si="1"/>
        <v>2.75E-2</v>
      </c>
      <c r="J48">
        <f t="shared" si="2"/>
        <v>0.1232</v>
      </c>
      <c r="K48">
        <f t="shared" si="3"/>
        <v>0.32819999999999999</v>
      </c>
      <c r="L48" s="47">
        <f t="shared" si="4"/>
        <v>8.8000000000000005E-3</v>
      </c>
      <c r="M48" t="str">
        <f t="shared" si="5"/>
        <v>Very Low</v>
      </c>
      <c r="N48">
        <f t="shared" si="6"/>
        <v>1</v>
      </c>
      <c r="O48">
        <f t="shared" si="7"/>
        <v>8.8900000000000007E-2</v>
      </c>
      <c r="P48">
        <f t="shared" si="8"/>
        <v>0.62219999999999998</v>
      </c>
      <c r="Q48">
        <f t="shared" si="9"/>
        <v>0.35560000000000003</v>
      </c>
      <c r="R48">
        <f t="shared" si="10"/>
        <v>0.40400000000000003</v>
      </c>
      <c r="S48">
        <f t="shared" si="11"/>
        <v>9.1800000000000007E-2</v>
      </c>
      <c r="U48" s="37">
        <f t="shared" si="12"/>
        <v>0.8367</v>
      </c>
      <c r="V48" s="37">
        <f t="shared" si="13"/>
        <v>0.2329</v>
      </c>
      <c r="W48" s="37">
        <f t="shared" si="14"/>
        <v>0.47539999999999999</v>
      </c>
      <c r="X48" s="37">
        <f t="shared" si="15"/>
        <v>0.42449999999999999</v>
      </c>
      <c r="Y48" s="37">
        <f t="shared" si="16"/>
        <v>0.83179999999999998</v>
      </c>
      <c r="AA48" s="37">
        <f t="shared" si="17"/>
        <v>4.7999999999999996E-3</v>
      </c>
      <c r="AB48" s="37">
        <f t="shared" si="18"/>
        <v>0.21079999999999999</v>
      </c>
      <c r="AC48" s="37">
        <f t="shared" si="19"/>
        <v>5.1700000000000003E-2</v>
      </c>
      <c r="AD48" s="37">
        <f t="shared" si="20"/>
        <v>6.9000000000000006E-2</v>
      </c>
      <c r="AE48" s="37">
        <f t="shared" si="21"/>
        <v>5.0000000000000001E-3</v>
      </c>
    </row>
    <row r="49" spans="2:31" ht="15.75" x14ac:dyDescent="0.25">
      <c r="B49">
        <v>0.14000000000000001</v>
      </c>
      <c r="C49">
        <v>0.61</v>
      </c>
      <c r="D49">
        <v>0.39</v>
      </c>
      <c r="E49">
        <v>0.56000000000000005</v>
      </c>
      <c r="F49">
        <v>0.56000000000000005</v>
      </c>
      <c r="G49" t="s">
        <v>24</v>
      </c>
      <c r="H49">
        <f t="shared" si="22"/>
        <v>0.13020000000000001</v>
      </c>
      <c r="I49">
        <f t="shared" si="1"/>
        <v>0.1132</v>
      </c>
      <c r="J49">
        <f t="shared" si="2"/>
        <v>3.7100000000000001E-2</v>
      </c>
      <c r="K49">
        <f t="shared" si="3"/>
        <v>0.21079999999999999</v>
      </c>
      <c r="L49" s="47">
        <f t="shared" si="4"/>
        <v>3.7100000000000001E-2</v>
      </c>
      <c r="M49" t="str">
        <f t="shared" si="5"/>
        <v>Middle</v>
      </c>
      <c r="N49">
        <f t="shared" si="6"/>
        <v>1</v>
      </c>
      <c r="O49">
        <f t="shared" si="7"/>
        <v>0.15559999999999999</v>
      </c>
      <c r="P49">
        <f t="shared" si="8"/>
        <v>0.67779999999999996</v>
      </c>
      <c r="Q49">
        <f t="shared" si="9"/>
        <v>0.42220000000000002</v>
      </c>
      <c r="R49">
        <f t="shared" si="10"/>
        <v>0.56569999999999998</v>
      </c>
      <c r="S49">
        <f t="shared" si="11"/>
        <v>0.56120000000000003</v>
      </c>
      <c r="U49" s="37">
        <f t="shared" si="12"/>
        <v>0.73070000000000002</v>
      </c>
      <c r="V49" s="37">
        <f t="shared" si="13"/>
        <v>0.192</v>
      </c>
      <c r="W49" s="37">
        <f t="shared" si="14"/>
        <v>0.40629999999999999</v>
      </c>
      <c r="X49" s="37">
        <f t="shared" si="15"/>
        <v>0.27739999999999998</v>
      </c>
      <c r="Y49" s="37">
        <f t="shared" si="16"/>
        <v>0.28110000000000002</v>
      </c>
      <c r="AA49" s="37">
        <f t="shared" si="17"/>
        <v>1.0999999999999999E-2</v>
      </c>
      <c r="AB49" s="37">
        <f t="shared" si="18"/>
        <v>0.27110000000000001</v>
      </c>
      <c r="AC49" s="37">
        <f t="shared" si="19"/>
        <v>7.6499999999999999E-2</v>
      </c>
      <c r="AD49" s="37">
        <f t="shared" si="20"/>
        <v>0.16139999999999999</v>
      </c>
      <c r="AE49" s="37">
        <f t="shared" si="21"/>
        <v>0.15790000000000001</v>
      </c>
    </row>
    <row r="50" spans="2:31" ht="15.75" x14ac:dyDescent="0.25">
      <c r="B50">
        <v>0.18</v>
      </c>
      <c r="C50">
        <v>0.7</v>
      </c>
      <c r="D50">
        <v>0.41</v>
      </c>
      <c r="E50">
        <v>0.67</v>
      </c>
      <c r="F50">
        <v>0.33</v>
      </c>
      <c r="G50" t="s">
        <v>24</v>
      </c>
      <c r="H50">
        <f t="shared" si="22"/>
        <v>5.79E-2</v>
      </c>
      <c r="I50">
        <f t="shared" si="1"/>
        <v>3.7699999999999997E-2</v>
      </c>
      <c r="J50">
        <f t="shared" si="2"/>
        <v>0.10920000000000001</v>
      </c>
      <c r="K50">
        <f t="shared" si="3"/>
        <v>0.30630000000000002</v>
      </c>
      <c r="L50" s="47">
        <f t="shared" si="4"/>
        <v>3.7699999999999997E-2</v>
      </c>
      <c r="M50" t="str">
        <f t="shared" si="5"/>
        <v>Low</v>
      </c>
      <c r="N50">
        <f t="shared" si="6"/>
        <v>0</v>
      </c>
      <c r="O50">
        <f t="shared" si="7"/>
        <v>0.2</v>
      </c>
      <c r="P50">
        <f t="shared" si="8"/>
        <v>0.77780000000000005</v>
      </c>
      <c r="Q50">
        <f t="shared" si="9"/>
        <v>0.44440000000000002</v>
      </c>
      <c r="R50">
        <f t="shared" si="10"/>
        <v>0.67679999999999996</v>
      </c>
      <c r="S50">
        <f t="shared" si="11"/>
        <v>0.32650000000000001</v>
      </c>
      <c r="U50" s="37">
        <f t="shared" si="12"/>
        <v>0.66669999999999996</v>
      </c>
      <c r="V50" s="37">
        <f t="shared" si="13"/>
        <v>0.125</v>
      </c>
      <c r="W50" s="37">
        <f t="shared" si="14"/>
        <v>0.38469999999999999</v>
      </c>
      <c r="X50" s="37">
        <f t="shared" si="15"/>
        <v>0.19270000000000001</v>
      </c>
      <c r="Y50" s="37">
        <f t="shared" si="16"/>
        <v>0.50770000000000004</v>
      </c>
      <c r="AA50" s="37">
        <f t="shared" si="17"/>
        <v>1.67E-2</v>
      </c>
      <c r="AB50" s="37">
        <f t="shared" si="18"/>
        <v>0.41649999999999998</v>
      </c>
      <c r="AC50" s="37">
        <f t="shared" si="19"/>
        <v>8.6599999999999996E-2</v>
      </c>
      <c r="AD50" s="37">
        <f t="shared" si="20"/>
        <v>0.26989999999999997</v>
      </c>
      <c r="AE50" s="37">
        <f t="shared" si="21"/>
        <v>4.2999999999999997E-2</v>
      </c>
    </row>
    <row r="51" spans="2:31" ht="15.75" x14ac:dyDescent="0.25">
      <c r="B51">
        <v>0.22</v>
      </c>
      <c r="C51">
        <v>0.8</v>
      </c>
      <c r="D51">
        <v>0.44</v>
      </c>
      <c r="E51">
        <v>0.78</v>
      </c>
      <c r="F51">
        <v>0.88</v>
      </c>
      <c r="G51" t="s">
        <v>20</v>
      </c>
      <c r="H51">
        <f t="shared" si="22"/>
        <v>0.53010000000000002</v>
      </c>
      <c r="I51">
        <f t="shared" si="1"/>
        <v>0.50629999999999997</v>
      </c>
      <c r="J51">
        <f t="shared" si="2"/>
        <v>0.4284</v>
      </c>
      <c r="K51">
        <f t="shared" si="3"/>
        <v>0.218</v>
      </c>
      <c r="L51" s="47">
        <f t="shared" si="4"/>
        <v>0.218</v>
      </c>
      <c r="M51" t="str">
        <f t="shared" si="5"/>
        <v>High</v>
      </c>
      <c r="N51">
        <f t="shared" si="6"/>
        <v>1</v>
      </c>
      <c r="O51">
        <f t="shared" si="7"/>
        <v>0.24440000000000001</v>
      </c>
      <c r="P51">
        <f t="shared" si="8"/>
        <v>0.88890000000000002</v>
      </c>
      <c r="Q51">
        <f t="shared" si="9"/>
        <v>0.4778</v>
      </c>
      <c r="R51">
        <f t="shared" si="10"/>
        <v>0.78790000000000004</v>
      </c>
      <c r="S51">
        <f t="shared" si="11"/>
        <v>0.88780000000000003</v>
      </c>
      <c r="U51" s="37">
        <f t="shared" si="12"/>
        <v>0.60719999999999996</v>
      </c>
      <c r="V51" s="37">
        <f t="shared" si="13"/>
        <v>5.8799999999999998E-2</v>
      </c>
      <c r="W51" s="37">
        <f t="shared" si="14"/>
        <v>0.35339999999999999</v>
      </c>
      <c r="X51" s="37">
        <f t="shared" si="15"/>
        <v>0.1186</v>
      </c>
      <c r="Y51" s="37">
        <f t="shared" si="16"/>
        <v>5.9400000000000001E-2</v>
      </c>
      <c r="AA51" s="37">
        <f t="shared" si="17"/>
        <v>2.41E-2</v>
      </c>
      <c r="AB51" s="37">
        <f t="shared" si="18"/>
        <v>0.65290000000000004</v>
      </c>
      <c r="AC51" s="37">
        <f t="shared" si="19"/>
        <v>0.1036</v>
      </c>
      <c r="AD51" s="37">
        <f t="shared" si="20"/>
        <v>0.43440000000000001</v>
      </c>
      <c r="AE51" s="37">
        <f t="shared" si="21"/>
        <v>0.65010000000000001</v>
      </c>
    </row>
    <row r="52" spans="2:31" ht="15.75" x14ac:dyDescent="0.25">
      <c r="B52">
        <v>0.1</v>
      </c>
      <c r="C52">
        <v>0.6</v>
      </c>
      <c r="D52">
        <v>0.51</v>
      </c>
      <c r="E52">
        <v>0.1</v>
      </c>
      <c r="F52">
        <v>0.01</v>
      </c>
      <c r="G52" t="s">
        <v>23</v>
      </c>
      <c r="H52">
        <f t="shared" si="22"/>
        <v>2.6800000000000001E-2</v>
      </c>
      <c r="I52">
        <f t="shared" si="1"/>
        <v>3.8399999999999997E-2</v>
      </c>
      <c r="J52">
        <f t="shared" si="2"/>
        <v>0.1137</v>
      </c>
      <c r="K52">
        <f t="shared" si="3"/>
        <v>0.3226</v>
      </c>
      <c r="L52" s="47">
        <f t="shared" si="4"/>
        <v>2.6800000000000001E-2</v>
      </c>
      <c r="M52" t="str">
        <f t="shared" si="5"/>
        <v>Very Low</v>
      </c>
      <c r="N52">
        <f t="shared" si="6"/>
        <v>1</v>
      </c>
      <c r="O52">
        <f t="shared" si="7"/>
        <v>0.1111</v>
      </c>
      <c r="P52">
        <f t="shared" si="8"/>
        <v>0.66669999999999996</v>
      </c>
      <c r="Q52">
        <f t="shared" si="9"/>
        <v>0.55559999999999998</v>
      </c>
      <c r="R52">
        <f t="shared" si="10"/>
        <v>0.10100000000000001</v>
      </c>
      <c r="S52">
        <f t="shared" si="11"/>
        <v>0</v>
      </c>
      <c r="U52" s="37">
        <f t="shared" si="12"/>
        <v>0.8</v>
      </c>
      <c r="V52" s="37">
        <f t="shared" si="13"/>
        <v>0.2</v>
      </c>
      <c r="W52" s="37">
        <f t="shared" si="14"/>
        <v>0.28570000000000001</v>
      </c>
      <c r="X52" s="37">
        <f t="shared" si="15"/>
        <v>0.8165</v>
      </c>
      <c r="Y52" s="37">
        <f t="shared" si="16"/>
        <v>1</v>
      </c>
      <c r="AA52" s="37">
        <f t="shared" si="17"/>
        <v>6.6E-3</v>
      </c>
      <c r="AB52" s="37">
        <f t="shared" si="18"/>
        <v>0.25800000000000001</v>
      </c>
      <c r="AC52" s="37">
        <f t="shared" si="19"/>
        <v>0.1537</v>
      </c>
      <c r="AD52" s="37">
        <f t="shared" si="20"/>
        <v>5.7000000000000002E-3</v>
      </c>
      <c r="AE52" s="37">
        <f t="shared" si="21"/>
        <v>0</v>
      </c>
    </row>
    <row r="53" spans="2:31" ht="15.75" x14ac:dyDescent="0.25">
      <c r="B53">
        <v>0.15</v>
      </c>
      <c r="C53">
        <v>0.67</v>
      </c>
      <c r="D53">
        <v>0.56000000000000005</v>
      </c>
      <c r="E53">
        <v>7.0000000000000007E-2</v>
      </c>
      <c r="F53">
        <v>0.66</v>
      </c>
      <c r="G53" t="s">
        <v>24</v>
      </c>
      <c r="H53">
        <f t="shared" si="22"/>
        <v>0.21959999999999999</v>
      </c>
      <c r="I53">
        <f t="shared" si="1"/>
        <v>0.2049</v>
      </c>
      <c r="J53">
        <f t="shared" si="2"/>
        <v>0.1014</v>
      </c>
      <c r="K53">
        <f t="shared" si="3"/>
        <v>0.14380000000000001</v>
      </c>
      <c r="L53" s="47">
        <f t="shared" si="4"/>
        <v>0.1014</v>
      </c>
      <c r="M53" t="str">
        <f t="shared" si="5"/>
        <v>Middle</v>
      </c>
      <c r="N53">
        <f t="shared" si="6"/>
        <v>1</v>
      </c>
      <c r="O53">
        <f t="shared" si="7"/>
        <v>0.16669999999999999</v>
      </c>
      <c r="P53">
        <f t="shared" si="8"/>
        <v>0.74439999999999995</v>
      </c>
      <c r="Q53">
        <f t="shared" si="9"/>
        <v>0.61109999999999998</v>
      </c>
      <c r="R53">
        <f t="shared" si="10"/>
        <v>7.0699999999999999E-2</v>
      </c>
      <c r="S53">
        <f t="shared" si="11"/>
        <v>0.6633</v>
      </c>
      <c r="U53" s="37">
        <f t="shared" si="12"/>
        <v>0.71419999999999995</v>
      </c>
      <c r="V53" s="37">
        <f t="shared" si="13"/>
        <v>0.14649999999999999</v>
      </c>
      <c r="W53" s="37">
        <f t="shared" si="14"/>
        <v>0.2414</v>
      </c>
      <c r="X53" s="37">
        <f t="shared" si="15"/>
        <v>0.8679</v>
      </c>
      <c r="Y53" s="37">
        <f t="shared" si="16"/>
        <v>0.2024</v>
      </c>
      <c r="AA53" s="37">
        <f t="shared" si="17"/>
        <v>1.23E-2</v>
      </c>
      <c r="AB53" s="37">
        <f t="shared" si="18"/>
        <v>0.3619</v>
      </c>
      <c r="AC53" s="37">
        <f t="shared" si="19"/>
        <v>0.20019999999999999</v>
      </c>
      <c r="AD53" s="37">
        <f t="shared" si="20"/>
        <v>3.5000000000000001E-3</v>
      </c>
      <c r="AE53" s="37">
        <f t="shared" si="21"/>
        <v>0.25409999999999999</v>
      </c>
    </row>
    <row r="54" spans="2:31" ht="15.75" x14ac:dyDescent="0.25">
      <c r="B54">
        <v>0</v>
      </c>
      <c r="C54">
        <v>0.62</v>
      </c>
      <c r="D54">
        <v>0.52</v>
      </c>
      <c r="E54">
        <v>0.26</v>
      </c>
      <c r="F54">
        <v>7.0000000000000007E-2</v>
      </c>
      <c r="G54" t="s">
        <v>23</v>
      </c>
      <c r="H54">
        <f t="shared" si="22"/>
        <v>2.5100000000000001E-2</v>
      </c>
      <c r="I54">
        <f t="shared" si="1"/>
        <v>3.6700000000000003E-2</v>
      </c>
      <c r="J54">
        <f t="shared" si="2"/>
        <v>0.112</v>
      </c>
      <c r="K54">
        <f t="shared" si="3"/>
        <v>0.32090000000000002</v>
      </c>
      <c r="L54" s="47">
        <f t="shared" si="4"/>
        <v>2.5100000000000001E-2</v>
      </c>
      <c r="M54" t="str">
        <f t="shared" si="5"/>
        <v>Very Low</v>
      </c>
      <c r="N54">
        <f t="shared" si="6"/>
        <v>1</v>
      </c>
      <c r="O54">
        <f t="shared" si="7"/>
        <v>0</v>
      </c>
      <c r="P54">
        <f t="shared" si="8"/>
        <v>0.68889999999999996</v>
      </c>
      <c r="Q54">
        <f t="shared" si="9"/>
        <v>0.56669999999999998</v>
      </c>
      <c r="R54">
        <f t="shared" si="10"/>
        <v>0.2626</v>
      </c>
      <c r="S54">
        <f t="shared" si="11"/>
        <v>6.1199999999999997E-2</v>
      </c>
      <c r="U54" s="37">
        <f t="shared" si="12"/>
        <v>1</v>
      </c>
      <c r="V54" s="37">
        <f t="shared" si="13"/>
        <v>0.1842</v>
      </c>
      <c r="W54" s="37">
        <f t="shared" si="14"/>
        <v>0.27660000000000001</v>
      </c>
      <c r="X54" s="37">
        <f t="shared" si="15"/>
        <v>0.58399999999999996</v>
      </c>
      <c r="Y54" s="37">
        <f t="shared" si="16"/>
        <v>0.88470000000000004</v>
      </c>
      <c r="AA54" s="37">
        <f t="shared" si="17"/>
        <v>0</v>
      </c>
      <c r="AB54" s="37">
        <f t="shared" si="18"/>
        <v>0.28470000000000001</v>
      </c>
      <c r="AC54" s="37">
        <f t="shared" si="19"/>
        <v>0.16220000000000001</v>
      </c>
      <c r="AD54" s="37">
        <f t="shared" si="20"/>
        <v>2.76E-2</v>
      </c>
      <c r="AE54" s="37">
        <f t="shared" si="21"/>
        <v>2.8999999999999998E-3</v>
      </c>
    </row>
    <row r="55" spans="2:31" ht="15.75" x14ac:dyDescent="0.25">
      <c r="B55">
        <v>0.11</v>
      </c>
      <c r="C55">
        <v>0.88</v>
      </c>
      <c r="D55">
        <v>0.67</v>
      </c>
      <c r="E55">
        <v>0.66</v>
      </c>
      <c r="F55">
        <v>0.89</v>
      </c>
      <c r="G55" t="s">
        <v>20</v>
      </c>
      <c r="H55">
        <f t="shared" si="22"/>
        <v>0.58230000000000004</v>
      </c>
      <c r="I55">
        <f t="shared" si="1"/>
        <v>0.55840000000000001</v>
      </c>
      <c r="J55">
        <f t="shared" si="2"/>
        <v>0.4647</v>
      </c>
      <c r="K55">
        <f t="shared" si="3"/>
        <v>0.25530000000000003</v>
      </c>
      <c r="L55" s="47">
        <f t="shared" si="4"/>
        <v>0.25530000000000003</v>
      </c>
      <c r="M55" t="str">
        <f t="shared" si="5"/>
        <v>High</v>
      </c>
      <c r="N55">
        <f t="shared" si="6"/>
        <v>1</v>
      </c>
      <c r="O55">
        <f t="shared" si="7"/>
        <v>0.1222</v>
      </c>
      <c r="P55">
        <f t="shared" si="8"/>
        <v>0.9778</v>
      </c>
      <c r="Q55">
        <f t="shared" si="9"/>
        <v>0.73329999999999995</v>
      </c>
      <c r="R55">
        <f t="shared" si="10"/>
        <v>0.66669999999999996</v>
      </c>
      <c r="S55">
        <f t="shared" si="11"/>
        <v>0.89800000000000002</v>
      </c>
      <c r="U55" s="37">
        <f t="shared" si="12"/>
        <v>0.78220000000000001</v>
      </c>
      <c r="V55" s="37">
        <f t="shared" si="13"/>
        <v>1.12E-2</v>
      </c>
      <c r="W55" s="37">
        <f t="shared" si="14"/>
        <v>0.15390000000000001</v>
      </c>
      <c r="X55" s="37">
        <f t="shared" si="15"/>
        <v>0.2</v>
      </c>
      <c r="Y55" s="37">
        <f t="shared" si="16"/>
        <v>5.3699999999999998E-2</v>
      </c>
      <c r="AA55" s="37">
        <f t="shared" si="17"/>
        <v>7.6E-3</v>
      </c>
      <c r="AB55" s="37">
        <f t="shared" si="18"/>
        <v>0.91979999999999995</v>
      </c>
      <c r="AC55" s="37">
        <f t="shared" si="19"/>
        <v>0.34520000000000001</v>
      </c>
      <c r="AD55" s="37">
        <f t="shared" si="20"/>
        <v>0.25800000000000001</v>
      </c>
      <c r="AE55" s="37">
        <f t="shared" si="21"/>
        <v>0.67659999999999998</v>
      </c>
    </row>
    <row r="56" spans="2:31" ht="15.75" x14ac:dyDescent="0.25">
      <c r="B56">
        <v>0.08</v>
      </c>
      <c r="C56">
        <v>0.56000000000000005</v>
      </c>
      <c r="D56">
        <v>0.7</v>
      </c>
      <c r="E56">
        <v>0.14000000000000001</v>
      </c>
      <c r="F56">
        <v>0.1</v>
      </c>
      <c r="G56" t="s">
        <v>23</v>
      </c>
      <c r="H56">
        <f t="shared" si="22"/>
        <v>6.1199999999999997E-2</v>
      </c>
      <c r="I56">
        <f t="shared" si="1"/>
        <v>7.1800000000000003E-2</v>
      </c>
      <c r="J56">
        <f t="shared" si="2"/>
        <v>0.14710000000000001</v>
      </c>
      <c r="K56">
        <f t="shared" si="3"/>
        <v>0.35599999999999998</v>
      </c>
      <c r="L56" s="47">
        <f t="shared" si="4"/>
        <v>6.1199999999999997E-2</v>
      </c>
      <c r="M56" t="str">
        <f t="shared" si="5"/>
        <v>Very Low</v>
      </c>
      <c r="N56">
        <f t="shared" si="6"/>
        <v>1</v>
      </c>
      <c r="O56">
        <f t="shared" si="7"/>
        <v>8.8900000000000007E-2</v>
      </c>
      <c r="P56">
        <f t="shared" si="8"/>
        <v>0.62219999999999998</v>
      </c>
      <c r="Q56">
        <f t="shared" si="9"/>
        <v>0.76670000000000005</v>
      </c>
      <c r="R56">
        <f t="shared" si="10"/>
        <v>0.1414</v>
      </c>
      <c r="S56">
        <f t="shared" si="11"/>
        <v>9.1800000000000007E-2</v>
      </c>
      <c r="U56" s="37">
        <f t="shared" si="12"/>
        <v>0.8367</v>
      </c>
      <c r="V56" s="37">
        <f t="shared" si="13"/>
        <v>0.2329</v>
      </c>
      <c r="W56" s="37">
        <f t="shared" si="14"/>
        <v>0.1321</v>
      </c>
      <c r="X56" s="37">
        <f t="shared" si="15"/>
        <v>0.75219999999999998</v>
      </c>
      <c r="Y56" s="37">
        <f t="shared" si="16"/>
        <v>0.83179999999999998</v>
      </c>
      <c r="AA56" s="37">
        <f t="shared" si="17"/>
        <v>4.7999999999999996E-3</v>
      </c>
      <c r="AB56" s="37">
        <f t="shared" si="18"/>
        <v>0.21079999999999999</v>
      </c>
      <c r="AC56" s="37">
        <f t="shared" si="19"/>
        <v>0.39760000000000001</v>
      </c>
      <c r="AD56" s="37">
        <f t="shared" si="20"/>
        <v>9.4000000000000004E-3</v>
      </c>
      <c r="AE56" s="37">
        <f t="shared" si="21"/>
        <v>5.0000000000000001E-3</v>
      </c>
    </row>
    <row r="57" spans="2:31" ht="15.75" x14ac:dyDescent="0.25">
      <c r="B57">
        <v>0.21</v>
      </c>
      <c r="C57">
        <v>0.9</v>
      </c>
      <c r="D57">
        <v>0.9</v>
      </c>
      <c r="E57">
        <v>0.22</v>
      </c>
      <c r="F57">
        <v>0.92</v>
      </c>
      <c r="G57" t="s">
        <v>20</v>
      </c>
      <c r="H57">
        <f t="shared" si="22"/>
        <v>0.73280000000000001</v>
      </c>
      <c r="I57">
        <f t="shared" si="1"/>
        <v>0.71809999999999996</v>
      </c>
      <c r="J57">
        <f t="shared" si="2"/>
        <v>0.61460000000000004</v>
      </c>
      <c r="K57">
        <f t="shared" si="3"/>
        <v>0.41589999999999999</v>
      </c>
      <c r="L57" s="47">
        <f t="shared" si="4"/>
        <v>0.41589999999999999</v>
      </c>
      <c r="M57" t="str">
        <f t="shared" si="5"/>
        <v>High</v>
      </c>
      <c r="N57">
        <f t="shared" si="6"/>
        <v>1</v>
      </c>
      <c r="O57">
        <f t="shared" si="7"/>
        <v>0.23330000000000001</v>
      </c>
      <c r="P57">
        <f t="shared" si="8"/>
        <v>1</v>
      </c>
      <c r="Q57">
        <f t="shared" si="9"/>
        <v>0.9889</v>
      </c>
      <c r="R57">
        <f t="shared" si="10"/>
        <v>0.22220000000000001</v>
      </c>
      <c r="S57">
        <f t="shared" si="11"/>
        <v>0.92859999999999998</v>
      </c>
      <c r="U57" s="37">
        <f t="shared" si="12"/>
        <v>0.62170000000000003</v>
      </c>
      <c r="V57" s="37">
        <f t="shared" si="13"/>
        <v>0</v>
      </c>
      <c r="W57" s="37">
        <f t="shared" si="14"/>
        <v>5.5999999999999999E-3</v>
      </c>
      <c r="X57" s="37">
        <f t="shared" si="15"/>
        <v>0.63639999999999997</v>
      </c>
      <c r="Y57" s="37">
        <f t="shared" si="16"/>
        <v>3.6999999999999998E-2</v>
      </c>
      <c r="AA57" s="37">
        <f t="shared" si="17"/>
        <v>2.2100000000000002E-2</v>
      </c>
      <c r="AB57" s="37">
        <f t="shared" si="18"/>
        <v>1</v>
      </c>
      <c r="AC57" s="37">
        <f t="shared" si="19"/>
        <v>0.95909999999999995</v>
      </c>
      <c r="AD57" s="37">
        <f t="shared" si="20"/>
        <v>2.0199999999999999E-2</v>
      </c>
      <c r="AE57" s="37">
        <f t="shared" si="21"/>
        <v>0.7621</v>
      </c>
    </row>
    <row r="58" spans="2:31" ht="15.75" x14ac:dyDescent="0.25">
      <c r="B58">
        <v>0.08</v>
      </c>
      <c r="C58">
        <v>0.57999999999999996</v>
      </c>
      <c r="D58">
        <v>0.71</v>
      </c>
      <c r="E58">
        <v>0.27</v>
      </c>
      <c r="F58">
        <v>0.09</v>
      </c>
      <c r="G58" t="s">
        <v>23</v>
      </c>
      <c r="H58">
        <f t="shared" si="22"/>
        <v>6.2799999999999995E-2</v>
      </c>
      <c r="I58">
        <f t="shared" si="1"/>
        <v>7.4399999999999994E-2</v>
      </c>
      <c r="J58">
        <f t="shared" si="2"/>
        <v>0.14979999999999999</v>
      </c>
      <c r="K58">
        <f t="shared" si="3"/>
        <v>0.35859999999999997</v>
      </c>
      <c r="L58" s="47">
        <f t="shared" si="4"/>
        <v>6.2799999999999995E-2</v>
      </c>
      <c r="M58" t="str">
        <f t="shared" si="5"/>
        <v>Very Low</v>
      </c>
      <c r="N58">
        <f t="shared" si="6"/>
        <v>1</v>
      </c>
      <c r="O58">
        <f t="shared" si="7"/>
        <v>8.8900000000000007E-2</v>
      </c>
      <c r="P58">
        <f t="shared" si="8"/>
        <v>0.64439999999999997</v>
      </c>
      <c r="Q58">
        <f t="shared" si="9"/>
        <v>0.77780000000000005</v>
      </c>
      <c r="R58">
        <f t="shared" si="10"/>
        <v>0.2727</v>
      </c>
      <c r="S58">
        <f t="shared" si="11"/>
        <v>8.1600000000000006E-2</v>
      </c>
      <c r="U58" s="37">
        <f t="shared" si="12"/>
        <v>0.8367</v>
      </c>
      <c r="V58" s="37">
        <f t="shared" si="13"/>
        <v>0.2162</v>
      </c>
      <c r="W58" s="37">
        <f t="shared" si="14"/>
        <v>0.125</v>
      </c>
      <c r="X58" s="37">
        <f t="shared" si="15"/>
        <v>0.57150000000000001</v>
      </c>
      <c r="Y58" s="37">
        <f t="shared" si="16"/>
        <v>0.84909999999999997</v>
      </c>
      <c r="AA58" s="37">
        <f t="shared" si="17"/>
        <v>4.7999999999999996E-3</v>
      </c>
      <c r="AB58" s="37">
        <f t="shared" si="18"/>
        <v>0.2334</v>
      </c>
      <c r="AC58" s="37">
        <f t="shared" si="19"/>
        <v>0.41649999999999998</v>
      </c>
      <c r="AD58" s="37">
        <f t="shared" si="20"/>
        <v>2.9700000000000001E-2</v>
      </c>
      <c r="AE58" s="37">
        <f t="shared" si="21"/>
        <v>4.3E-3</v>
      </c>
    </row>
    <row r="59" spans="2:31" ht="15.75" x14ac:dyDescent="0.25">
      <c r="B59">
        <v>0.13</v>
      </c>
      <c r="C59">
        <v>0.62</v>
      </c>
      <c r="D59">
        <v>0.77</v>
      </c>
      <c r="E59">
        <v>0.28000000000000003</v>
      </c>
      <c r="F59">
        <v>0.31</v>
      </c>
      <c r="G59" t="s">
        <v>21</v>
      </c>
      <c r="H59">
        <f t="shared" si="22"/>
        <v>0.10929999999999999</v>
      </c>
      <c r="I59">
        <f t="shared" si="1"/>
        <v>9.4600000000000004E-2</v>
      </c>
      <c r="J59">
        <f t="shared" si="2"/>
        <v>0.1469</v>
      </c>
      <c r="K59">
        <f t="shared" si="3"/>
        <v>0.35570000000000002</v>
      </c>
      <c r="L59" s="47">
        <f t="shared" si="4"/>
        <v>9.4600000000000004E-2</v>
      </c>
      <c r="M59" t="str">
        <f t="shared" si="5"/>
        <v>Low</v>
      </c>
      <c r="N59">
        <f t="shared" si="6"/>
        <v>1</v>
      </c>
      <c r="O59">
        <f t="shared" si="7"/>
        <v>0.1444</v>
      </c>
      <c r="P59">
        <f t="shared" si="8"/>
        <v>0.68889999999999996</v>
      </c>
      <c r="Q59">
        <f t="shared" si="9"/>
        <v>0.84440000000000004</v>
      </c>
      <c r="R59">
        <f t="shared" si="10"/>
        <v>0.2828</v>
      </c>
      <c r="S59">
        <f t="shared" si="11"/>
        <v>0.30609999999999998</v>
      </c>
      <c r="U59" s="37">
        <f t="shared" si="12"/>
        <v>0.74760000000000004</v>
      </c>
      <c r="V59" s="37">
        <f t="shared" si="13"/>
        <v>0.1842</v>
      </c>
      <c r="W59" s="37">
        <f t="shared" si="14"/>
        <v>8.4400000000000003E-2</v>
      </c>
      <c r="X59" s="37">
        <f t="shared" si="15"/>
        <v>0.55910000000000004</v>
      </c>
      <c r="Y59" s="37">
        <f t="shared" si="16"/>
        <v>0.53129999999999999</v>
      </c>
      <c r="AA59" s="37">
        <f t="shared" si="17"/>
        <v>9.7000000000000003E-3</v>
      </c>
      <c r="AB59" s="37">
        <f t="shared" si="18"/>
        <v>0.28470000000000001</v>
      </c>
      <c r="AC59" s="37">
        <f t="shared" si="19"/>
        <v>0.54690000000000005</v>
      </c>
      <c r="AD59" s="37">
        <f t="shared" si="20"/>
        <v>3.1899999999999998E-2</v>
      </c>
      <c r="AE59" s="37">
        <f t="shared" si="21"/>
        <v>3.7499999999999999E-2</v>
      </c>
    </row>
    <row r="60" spans="2:31" ht="15.75" x14ac:dyDescent="0.25">
      <c r="B60">
        <v>0.21</v>
      </c>
      <c r="C60">
        <v>0.88</v>
      </c>
      <c r="D60">
        <v>0.87</v>
      </c>
      <c r="E60">
        <v>0.56000000000000005</v>
      </c>
      <c r="F60">
        <v>0.95</v>
      </c>
      <c r="G60" t="s">
        <v>20</v>
      </c>
      <c r="H60">
        <f t="shared" si="22"/>
        <v>0.78869999999999996</v>
      </c>
      <c r="I60">
        <f t="shared" si="1"/>
        <v>0.76480000000000004</v>
      </c>
      <c r="J60">
        <f t="shared" si="2"/>
        <v>0.67120000000000002</v>
      </c>
      <c r="K60">
        <f t="shared" si="3"/>
        <v>0.46179999999999999</v>
      </c>
      <c r="L60" s="47">
        <f t="shared" si="4"/>
        <v>0.46179999999999999</v>
      </c>
      <c r="M60" t="str">
        <f t="shared" si="5"/>
        <v>High</v>
      </c>
      <c r="N60">
        <f t="shared" si="6"/>
        <v>1</v>
      </c>
      <c r="O60">
        <f t="shared" si="7"/>
        <v>0.23330000000000001</v>
      </c>
      <c r="P60">
        <f t="shared" si="8"/>
        <v>0.9778</v>
      </c>
      <c r="Q60">
        <f t="shared" si="9"/>
        <v>0.9556</v>
      </c>
      <c r="R60">
        <f t="shared" si="10"/>
        <v>0.56569999999999998</v>
      </c>
      <c r="S60">
        <f t="shared" si="11"/>
        <v>0.95920000000000005</v>
      </c>
      <c r="U60" s="37">
        <f t="shared" si="12"/>
        <v>0.62170000000000003</v>
      </c>
      <c r="V60" s="37">
        <f t="shared" si="13"/>
        <v>1.12E-2</v>
      </c>
      <c r="W60" s="37">
        <f t="shared" si="14"/>
        <v>2.2700000000000001E-2</v>
      </c>
      <c r="X60" s="37">
        <f t="shared" si="15"/>
        <v>0.27739999999999998</v>
      </c>
      <c r="Y60" s="37">
        <f t="shared" si="16"/>
        <v>2.0799999999999999E-2</v>
      </c>
      <c r="AA60" s="37">
        <f t="shared" si="17"/>
        <v>2.2100000000000002E-2</v>
      </c>
      <c r="AB60" s="37">
        <f t="shared" si="18"/>
        <v>0.91979999999999995</v>
      </c>
      <c r="AC60" s="37">
        <f t="shared" si="19"/>
        <v>0.84540000000000004</v>
      </c>
      <c r="AD60" s="37">
        <f t="shared" si="20"/>
        <v>0.16139999999999999</v>
      </c>
      <c r="AE60" s="37">
        <f t="shared" si="21"/>
        <v>0.85709999999999997</v>
      </c>
    </row>
    <row r="61" spans="2:31" ht="15.75" x14ac:dyDescent="0.25">
      <c r="B61">
        <v>0.22</v>
      </c>
      <c r="C61">
        <v>0.86</v>
      </c>
      <c r="D61">
        <v>0.83</v>
      </c>
      <c r="E61">
        <v>0.89</v>
      </c>
      <c r="F61">
        <v>0.65</v>
      </c>
      <c r="G61" t="s">
        <v>20</v>
      </c>
      <c r="H61">
        <f t="shared" si="22"/>
        <v>0.34610000000000002</v>
      </c>
      <c r="I61">
        <f t="shared" si="1"/>
        <v>0.32219999999999999</v>
      </c>
      <c r="J61">
        <f t="shared" si="2"/>
        <v>0.22850000000000001</v>
      </c>
      <c r="K61">
        <f t="shared" si="3"/>
        <v>0.27710000000000001</v>
      </c>
      <c r="L61" s="47">
        <f t="shared" si="4"/>
        <v>0.22850000000000001</v>
      </c>
      <c r="M61" t="str">
        <f t="shared" si="5"/>
        <v>Middle</v>
      </c>
      <c r="N61">
        <f t="shared" si="6"/>
        <v>0</v>
      </c>
      <c r="O61">
        <f t="shared" si="7"/>
        <v>0.24440000000000001</v>
      </c>
      <c r="P61">
        <f t="shared" si="8"/>
        <v>0.9556</v>
      </c>
      <c r="Q61">
        <f t="shared" si="9"/>
        <v>0.91110000000000002</v>
      </c>
      <c r="R61">
        <f t="shared" si="10"/>
        <v>0.89900000000000002</v>
      </c>
      <c r="S61">
        <f t="shared" si="11"/>
        <v>0.65310000000000001</v>
      </c>
      <c r="U61" s="37">
        <f t="shared" si="12"/>
        <v>0.60719999999999996</v>
      </c>
      <c r="V61" s="37">
        <f t="shared" si="13"/>
        <v>2.2700000000000001E-2</v>
      </c>
      <c r="W61" s="37">
        <f t="shared" si="14"/>
        <v>4.65E-2</v>
      </c>
      <c r="X61" s="37">
        <f t="shared" si="15"/>
        <v>5.3199999999999997E-2</v>
      </c>
      <c r="Y61" s="37">
        <f t="shared" si="16"/>
        <v>0.20979999999999999</v>
      </c>
      <c r="AA61" s="37">
        <f t="shared" si="17"/>
        <v>2.41E-2</v>
      </c>
      <c r="AB61" s="37">
        <f t="shared" si="18"/>
        <v>0.84540000000000004</v>
      </c>
      <c r="AC61" s="37">
        <f t="shared" si="19"/>
        <v>0.71209999999999996</v>
      </c>
      <c r="AD61" s="37">
        <f t="shared" si="20"/>
        <v>0.67920000000000003</v>
      </c>
      <c r="AE61" s="37">
        <f t="shared" si="21"/>
        <v>0.24279999999999999</v>
      </c>
    </row>
    <row r="62" spans="2:31" ht="15.75" x14ac:dyDescent="0.25">
      <c r="B62">
        <v>0.2</v>
      </c>
      <c r="C62">
        <v>0.78</v>
      </c>
      <c r="D62">
        <v>0.91</v>
      </c>
      <c r="E62">
        <v>0.82</v>
      </c>
      <c r="F62">
        <v>0.85</v>
      </c>
      <c r="G62" t="s">
        <v>20</v>
      </c>
      <c r="H62">
        <f t="shared" si="22"/>
        <v>0.62070000000000003</v>
      </c>
      <c r="I62">
        <f t="shared" si="1"/>
        <v>0.59689999999999999</v>
      </c>
      <c r="J62">
        <f t="shared" si="2"/>
        <v>0.50319999999999998</v>
      </c>
      <c r="K62">
        <f t="shared" si="3"/>
        <v>0.29380000000000001</v>
      </c>
      <c r="L62" s="47">
        <f t="shared" si="4"/>
        <v>0.29380000000000001</v>
      </c>
      <c r="M62" t="str">
        <f t="shared" si="5"/>
        <v>High</v>
      </c>
      <c r="N62">
        <f t="shared" si="6"/>
        <v>1</v>
      </c>
      <c r="O62">
        <f t="shared" si="7"/>
        <v>0.22220000000000001</v>
      </c>
      <c r="P62">
        <f t="shared" si="8"/>
        <v>0.86670000000000003</v>
      </c>
      <c r="Q62">
        <f t="shared" si="9"/>
        <v>1</v>
      </c>
      <c r="R62">
        <f t="shared" si="10"/>
        <v>0.82830000000000004</v>
      </c>
      <c r="S62">
        <f t="shared" si="11"/>
        <v>0.85709999999999997</v>
      </c>
      <c r="U62" s="37">
        <f t="shared" si="12"/>
        <v>0.63639999999999997</v>
      </c>
      <c r="V62" s="37">
        <f t="shared" si="13"/>
        <v>7.1400000000000005E-2</v>
      </c>
      <c r="W62" s="37">
        <f t="shared" si="14"/>
        <v>0</v>
      </c>
      <c r="X62" s="37">
        <f t="shared" si="15"/>
        <v>9.3899999999999997E-2</v>
      </c>
      <c r="Y62" s="37">
        <f t="shared" si="16"/>
        <v>7.6899999999999996E-2</v>
      </c>
      <c r="AA62" s="37">
        <f t="shared" si="17"/>
        <v>2.0199999999999999E-2</v>
      </c>
      <c r="AB62" s="37">
        <f t="shared" si="18"/>
        <v>0.59799999999999998</v>
      </c>
      <c r="AC62" s="37">
        <f t="shared" si="19"/>
        <v>1</v>
      </c>
      <c r="AD62" s="37">
        <f t="shared" si="20"/>
        <v>0.51259999999999994</v>
      </c>
      <c r="AE62" s="37">
        <f t="shared" si="21"/>
        <v>0.5756</v>
      </c>
    </row>
    <row r="63" spans="2:31" ht="15.75" x14ac:dyDescent="0.25">
      <c r="B63">
        <v>0.25</v>
      </c>
      <c r="C63">
        <v>0</v>
      </c>
      <c r="D63">
        <v>0.1</v>
      </c>
      <c r="E63">
        <v>0.12</v>
      </c>
      <c r="F63">
        <v>0.37</v>
      </c>
      <c r="G63" t="s">
        <v>21</v>
      </c>
      <c r="H63">
        <f t="shared" si="22"/>
        <v>5.1400000000000001E-2</v>
      </c>
      <c r="I63">
        <f t="shared" si="1"/>
        <v>4.9000000000000002E-2</v>
      </c>
      <c r="J63">
        <f t="shared" si="2"/>
        <v>9.2799999999999994E-2</v>
      </c>
      <c r="K63">
        <f t="shared" si="3"/>
        <v>0.30230000000000001</v>
      </c>
      <c r="L63" s="47">
        <f t="shared" si="4"/>
        <v>4.9000000000000002E-2</v>
      </c>
      <c r="M63" t="str">
        <f t="shared" si="5"/>
        <v>Low</v>
      </c>
      <c r="N63">
        <f t="shared" si="6"/>
        <v>1</v>
      </c>
      <c r="O63">
        <f t="shared" si="7"/>
        <v>0.27779999999999999</v>
      </c>
      <c r="P63">
        <f t="shared" si="8"/>
        <v>0</v>
      </c>
      <c r="Q63">
        <f t="shared" si="9"/>
        <v>0.1</v>
      </c>
      <c r="R63">
        <f t="shared" si="10"/>
        <v>0.1212</v>
      </c>
      <c r="S63">
        <f t="shared" si="11"/>
        <v>0.36730000000000002</v>
      </c>
      <c r="U63" s="37">
        <f t="shared" si="12"/>
        <v>0.56520000000000004</v>
      </c>
      <c r="V63" s="37">
        <f t="shared" si="13"/>
        <v>1</v>
      </c>
      <c r="W63" s="37">
        <f t="shared" si="14"/>
        <v>0.81820000000000004</v>
      </c>
      <c r="X63" s="37">
        <f t="shared" si="15"/>
        <v>0.78380000000000005</v>
      </c>
      <c r="Y63" s="37">
        <f t="shared" si="16"/>
        <v>0.4627</v>
      </c>
      <c r="AA63" s="37">
        <f t="shared" si="17"/>
        <v>3.0800000000000001E-2</v>
      </c>
      <c r="AB63" s="37">
        <f t="shared" si="18"/>
        <v>0</v>
      </c>
      <c r="AC63" s="37">
        <f t="shared" si="19"/>
        <v>5.5999999999999999E-3</v>
      </c>
      <c r="AD63" s="37">
        <f t="shared" si="20"/>
        <v>7.4999999999999997E-3</v>
      </c>
      <c r="AE63" s="37">
        <f t="shared" si="21"/>
        <v>5.5500000000000001E-2</v>
      </c>
    </row>
    <row r="64" spans="2:31" ht="15.75" x14ac:dyDescent="0.25">
      <c r="B64">
        <v>0.28999999999999998</v>
      </c>
      <c r="C64">
        <v>0.1</v>
      </c>
      <c r="D64">
        <v>0.17</v>
      </c>
      <c r="E64">
        <v>0.74</v>
      </c>
      <c r="F64">
        <v>0.52</v>
      </c>
      <c r="G64" t="s">
        <v>24</v>
      </c>
      <c r="H64">
        <f t="shared" si="22"/>
        <v>0.1239</v>
      </c>
      <c r="I64">
        <f t="shared" si="1"/>
        <v>0.1123</v>
      </c>
      <c r="J64">
        <f t="shared" si="2"/>
        <v>5.6399999999999999E-2</v>
      </c>
      <c r="K64">
        <f t="shared" si="3"/>
        <v>0.25519999999999998</v>
      </c>
      <c r="L64" s="47">
        <f t="shared" si="4"/>
        <v>5.6399999999999999E-2</v>
      </c>
      <c r="M64" t="str">
        <f t="shared" si="5"/>
        <v>Middle</v>
      </c>
      <c r="N64">
        <f t="shared" si="6"/>
        <v>1</v>
      </c>
      <c r="O64">
        <f t="shared" si="7"/>
        <v>0.32219999999999999</v>
      </c>
      <c r="P64">
        <f t="shared" si="8"/>
        <v>0.1111</v>
      </c>
      <c r="Q64">
        <f t="shared" si="9"/>
        <v>0.17780000000000001</v>
      </c>
      <c r="R64">
        <f t="shared" si="10"/>
        <v>0.74750000000000005</v>
      </c>
      <c r="S64">
        <f t="shared" si="11"/>
        <v>0.52039999999999997</v>
      </c>
      <c r="U64" s="37">
        <f t="shared" si="12"/>
        <v>0.51259999999999994</v>
      </c>
      <c r="V64" s="37">
        <f t="shared" si="13"/>
        <v>0.8</v>
      </c>
      <c r="W64" s="37">
        <f t="shared" si="14"/>
        <v>0.69810000000000005</v>
      </c>
      <c r="X64" s="37">
        <f t="shared" si="15"/>
        <v>0.14449999999999999</v>
      </c>
      <c r="Y64" s="37">
        <f t="shared" si="16"/>
        <v>0.31540000000000001</v>
      </c>
      <c r="AA64" s="37">
        <f t="shared" si="17"/>
        <v>4.1799999999999997E-2</v>
      </c>
      <c r="AB64" s="37">
        <f t="shared" si="18"/>
        <v>6.6E-3</v>
      </c>
      <c r="AC64" s="37">
        <f t="shared" si="19"/>
        <v>1.37E-2</v>
      </c>
      <c r="AD64" s="37">
        <f t="shared" si="20"/>
        <v>0.36670000000000003</v>
      </c>
      <c r="AE64" s="37">
        <f t="shared" si="21"/>
        <v>0.12909999999999999</v>
      </c>
    </row>
    <row r="65" spans="2:31" ht="15.75" x14ac:dyDescent="0.25">
      <c r="B65">
        <v>0.3</v>
      </c>
      <c r="C65">
        <v>0.18</v>
      </c>
      <c r="D65">
        <v>0.23</v>
      </c>
      <c r="E65">
        <v>0.9</v>
      </c>
      <c r="F65">
        <v>0.84</v>
      </c>
      <c r="G65" t="s">
        <v>20</v>
      </c>
      <c r="H65">
        <f t="shared" si="22"/>
        <v>0.46139999999999998</v>
      </c>
      <c r="I65">
        <f t="shared" si="1"/>
        <v>0.44979999999999998</v>
      </c>
      <c r="J65">
        <f t="shared" si="2"/>
        <v>0.37440000000000001</v>
      </c>
      <c r="K65">
        <f t="shared" si="3"/>
        <v>0.1656</v>
      </c>
      <c r="L65" s="47">
        <f t="shared" si="4"/>
        <v>0.1656</v>
      </c>
      <c r="M65" t="str">
        <f t="shared" si="5"/>
        <v>High</v>
      </c>
      <c r="N65">
        <f t="shared" si="6"/>
        <v>1</v>
      </c>
      <c r="O65">
        <f t="shared" si="7"/>
        <v>0.33329999999999999</v>
      </c>
      <c r="P65">
        <f t="shared" si="8"/>
        <v>0.2</v>
      </c>
      <c r="Q65">
        <f t="shared" si="9"/>
        <v>0.24440000000000001</v>
      </c>
      <c r="R65">
        <f t="shared" si="10"/>
        <v>0.90910000000000002</v>
      </c>
      <c r="S65">
        <f t="shared" si="11"/>
        <v>0.84689999999999999</v>
      </c>
      <c r="U65" s="37">
        <f t="shared" si="12"/>
        <v>0.5</v>
      </c>
      <c r="V65" s="37">
        <f t="shared" si="13"/>
        <v>0.66669999999999996</v>
      </c>
      <c r="W65" s="37">
        <f t="shared" si="14"/>
        <v>0.60719999999999996</v>
      </c>
      <c r="X65" s="37">
        <f t="shared" si="15"/>
        <v>4.7600000000000003E-2</v>
      </c>
      <c r="Y65" s="37">
        <f t="shared" si="16"/>
        <v>8.2900000000000001E-2</v>
      </c>
      <c r="AA65" s="37">
        <f t="shared" si="17"/>
        <v>4.4900000000000002E-2</v>
      </c>
      <c r="AB65" s="37">
        <f t="shared" si="18"/>
        <v>1.67E-2</v>
      </c>
      <c r="AC65" s="37">
        <f t="shared" si="19"/>
        <v>2.41E-2</v>
      </c>
      <c r="AD65" s="37">
        <f t="shared" si="20"/>
        <v>0.70660000000000001</v>
      </c>
      <c r="AE65" s="37">
        <f t="shared" si="21"/>
        <v>0.55249999999999999</v>
      </c>
    </row>
    <row r="66" spans="2:31" ht="15.75" x14ac:dyDescent="0.25">
      <c r="B66">
        <v>0.32</v>
      </c>
      <c r="C66">
        <v>0.02</v>
      </c>
      <c r="D66">
        <v>0.34</v>
      </c>
      <c r="E66">
        <v>0.13</v>
      </c>
      <c r="F66">
        <v>0.31</v>
      </c>
      <c r="G66" t="s">
        <v>21</v>
      </c>
      <c r="H66">
        <f t="shared" si="22"/>
        <v>3.0099999999999998E-2</v>
      </c>
      <c r="I66">
        <f t="shared" si="1"/>
        <v>2.76E-2</v>
      </c>
      <c r="J66">
        <f t="shared" si="2"/>
        <v>9.8299999999999998E-2</v>
      </c>
      <c r="K66">
        <f t="shared" si="3"/>
        <v>0.30769999999999997</v>
      </c>
      <c r="L66" s="47">
        <f t="shared" si="4"/>
        <v>2.76E-2</v>
      </c>
      <c r="M66" t="str">
        <f t="shared" si="5"/>
        <v>Low</v>
      </c>
      <c r="N66">
        <f t="shared" si="6"/>
        <v>1</v>
      </c>
      <c r="O66">
        <f t="shared" si="7"/>
        <v>0.35560000000000003</v>
      </c>
      <c r="P66">
        <f t="shared" si="8"/>
        <v>2.2200000000000001E-2</v>
      </c>
      <c r="Q66">
        <f t="shared" si="9"/>
        <v>0.36670000000000003</v>
      </c>
      <c r="R66">
        <f t="shared" si="10"/>
        <v>0.1313</v>
      </c>
      <c r="S66">
        <f t="shared" si="11"/>
        <v>0.30609999999999998</v>
      </c>
      <c r="U66" s="37">
        <f t="shared" si="12"/>
        <v>0.47539999999999999</v>
      </c>
      <c r="V66" s="37">
        <f t="shared" si="13"/>
        <v>0.95660000000000001</v>
      </c>
      <c r="W66" s="37">
        <f t="shared" si="14"/>
        <v>0.46339999999999998</v>
      </c>
      <c r="X66" s="37">
        <f t="shared" si="15"/>
        <v>0.76790000000000003</v>
      </c>
      <c r="Y66" s="37">
        <f t="shared" si="16"/>
        <v>0.53129999999999999</v>
      </c>
      <c r="AA66" s="37">
        <f t="shared" si="17"/>
        <v>5.1700000000000003E-2</v>
      </c>
      <c r="AB66" s="37">
        <f t="shared" si="18"/>
        <v>8.9999999999999998E-4</v>
      </c>
      <c r="AC66" s="37">
        <f t="shared" si="19"/>
        <v>5.5300000000000002E-2</v>
      </c>
      <c r="AD66" s="37">
        <f t="shared" si="20"/>
        <v>8.3999999999999995E-3</v>
      </c>
      <c r="AE66" s="37">
        <f t="shared" si="21"/>
        <v>3.7499999999999999E-2</v>
      </c>
    </row>
    <row r="67" spans="2:31" ht="15.75" x14ac:dyDescent="0.25">
      <c r="B67">
        <v>0.28000000000000003</v>
      </c>
      <c r="C67">
        <v>0.12</v>
      </c>
      <c r="D67">
        <v>0.38</v>
      </c>
      <c r="E67">
        <v>0.17</v>
      </c>
      <c r="F67">
        <v>0.6</v>
      </c>
      <c r="G67" t="s">
        <v>24</v>
      </c>
      <c r="H67">
        <f t="shared" si="22"/>
        <v>0.14380000000000001</v>
      </c>
      <c r="I67">
        <f t="shared" si="1"/>
        <v>0.13930000000000001</v>
      </c>
      <c r="J67">
        <f t="shared" si="2"/>
        <v>5.4199999999999998E-2</v>
      </c>
      <c r="K67">
        <f t="shared" si="3"/>
        <v>0.18970000000000001</v>
      </c>
      <c r="L67" s="47">
        <f t="shared" si="4"/>
        <v>5.4199999999999998E-2</v>
      </c>
      <c r="M67" t="str">
        <f t="shared" si="5"/>
        <v>Middle</v>
      </c>
      <c r="N67">
        <f t="shared" si="6"/>
        <v>1</v>
      </c>
      <c r="O67">
        <f t="shared" si="7"/>
        <v>0.31109999999999999</v>
      </c>
      <c r="P67">
        <f t="shared" si="8"/>
        <v>0.1333</v>
      </c>
      <c r="Q67">
        <f t="shared" si="9"/>
        <v>0.41110000000000002</v>
      </c>
      <c r="R67">
        <f t="shared" si="10"/>
        <v>0.17169999999999999</v>
      </c>
      <c r="S67">
        <f t="shared" si="11"/>
        <v>0.60199999999999998</v>
      </c>
      <c r="U67" s="37">
        <f t="shared" si="12"/>
        <v>0.52539999999999998</v>
      </c>
      <c r="V67" s="37">
        <f t="shared" si="13"/>
        <v>0.76480000000000004</v>
      </c>
      <c r="W67" s="37">
        <f t="shared" si="14"/>
        <v>0.4173</v>
      </c>
      <c r="X67" s="37">
        <f t="shared" si="15"/>
        <v>0.70689999999999997</v>
      </c>
      <c r="Y67" s="37">
        <f t="shared" si="16"/>
        <v>0.24840000000000001</v>
      </c>
      <c r="AA67" s="37">
        <f t="shared" si="17"/>
        <v>3.8800000000000001E-2</v>
      </c>
      <c r="AB67" s="37">
        <f t="shared" si="18"/>
        <v>8.6E-3</v>
      </c>
      <c r="AC67" s="37">
        <f t="shared" si="19"/>
        <v>7.1900000000000006E-2</v>
      </c>
      <c r="AD67" s="37">
        <f t="shared" si="20"/>
        <v>1.29E-2</v>
      </c>
      <c r="AE67" s="37">
        <f t="shared" si="21"/>
        <v>0.19189999999999999</v>
      </c>
    </row>
    <row r="68" spans="2:31" ht="15.75" x14ac:dyDescent="0.25">
      <c r="B68">
        <v>0.26</v>
      </c>
      <c r="C68">
        <v>0.09</v>
      </c>
      <c r="D68">
        <v>0.33</v>
      </c>
      <c r="E68">
        <v>0.28000000000000003</v>
      </c>
      <c r="F68">
        <v>0.32</v>
      </c>
      <c r="G68" t="s">
        <v>21</v>
      </c>
      <c r="H68">
        <f t="shared" ref="H68:H131" si="23">ROUND(B$1*ABS(AA$154-AA68)+C$1*ABS(AB68-AB$154)+D$1*ABS(AC68-AC$154)+E$1*ABS(AD68-AD$154)+F$1*ABS(AE68-AE$154),4)</f>
        <v>3.09E-2</v>
      </c>
      <c r="I68">
        <f t="shared" ref="I68:I131" si="24">ROUND(B$1*ABS(AA$155-AA68)+C$1*ABS(AB68-AB$155)+D$1*ABS(AC68-AC$155)+E$1*ABS(AD68-AD$155)+F$1*ABS(AE68-AE$155),4)</f>
        <v>2.8400000000000002E-2</v>
      </c>
      <c r="J68">
        <f t="shared" ref="J68:J131" si="25">ROUND(B$1*ABS(AA$156-AA68)+C$1*ABS(AB68-AB$156)+D$1*ABS(AC68-AC$156)+E$1*ABS(AD68-AD$156)+F$1*ABS(AE68-AE$156),4)</f>
        <v>9.5000000000000001E-2</v>
      </c>
      <c r="K68">
        <f t="shared" ref="K68:K131" si="26">ROUND(B$1*ABS(AA$157-AA68)+C$1*ABS(AB68-AB$157)+D$1*ABS(AC68-AC$157)+E$1*ABS(AD68-AD$157)+F$1*ABS(AE68-AE$157),4)</f>
        <v>0.3044</v>
      </c>
      <c r="L68" s="47">
        <f t="shared" ref="L68:L131" si="27">MIN(H68:K68)</f>
        <v>2.8400000000000002E-2</v>
      </c>
      <c r="M68" t="str">
        <f t="shared" ref="M68:M127" si="28">IF(L68=H68,"Very Low",IF(L68=I68,"Low",IF(L68=J68,"Middle","High")))</f>
        <v>Low</v>
      </c>
      <c r="N68">
        <f t="shared" ref="N68:N131" si="29">IF(M68=G68,1,0)</f>
        <v>1</v>
      </c>
      <c r="O68">
        <f t="shared" ref="O68:O131" si="30">ROUND((B68-B$148)/(B$149-B$148),4)</f>
        <v>0.28889999999999999</v>
      </c>
      <c r="P68">
        <f t="shared" ref="P68:P131" si="31">ROUND((C68-C$148)/(C$149-C$148),4)</f>
        <v>0.1</v>
      </c>
      <c r="Q68">
        <f t="shared" ref="Q68:Q131" si="32">ROUND((D68-D$148)/(D$149-D$148),4)</f>
        <v>0.35560000000000003</v>
      </c>
      <c r="R68">
        <f t="shared" ref="R68:R131" si="33">ROUND((E68-E$148)/(E$149-E$148),4)</f>
        <v>0.2828</v>
      </c>
      <c r="S68">
        <f t="shared" ref="S68:S131" si="34">ROUND((F68-F$148)/(F$149-F$148),4)</f>
        <v>0.31630000000000003</v>
      </c>
      <c r="U68" s="37">
        <f t="shared" ref="U68:U131" si="35">ROUND((1-O68)/(1+O68),4)</f>
        <v>0.55169999999999997</v>
      </c>
      <c r="V68" s="37">
        <f t="shared" ref="V68:V131" si="36">ROUND((1-P68)/(1+P68),4)</f>
        <v>0.81820000000000004</v>
      </c>
      <c r="W68" s="37">
        <f t="shared" ref="W68:W131" si="37">ROUND((1-Q68)/(1+Q68),4)</f>
        <v>0.47539999999999999</v>
      </c>
      <c r="X68" s="37">
        <f t="shared" ref="X68:X131" si="38">ROUND((1-R68)/(1+R68),4)</f>
        <v>0.55910000000000004</v>
      </c>
      <c r="Y68" s="37">
        <f t="shared" ref="Y68:Y131" si="39">ROUND((1-S68)/(1+S68),4)</f>
        <v>0.51939999999999997</v>
      </c>
      <c r="AA68" s="37">
        <f t="shared" ref="AA68:AA131" si="40">ROUND((3+O68*2+O68^2-U68-2*U68^2)*EXP(2*O68-2*U68-2)/6,4)</f>
        <v>3.3300000000000003E-2</v>
      </c>
      <c r="AB68" s="37">
        <f t="shared" ref="AB68:AB131" si="41">ROUND((3+P68*2+P68^2-V68-2*V68^2)*EXP(2*P68-2*V68-2)/6,4)</f>
        <v>5.5999999999999999E-3</v>
      </c>
      <c r="AC68" s="37">
        <f t="shared" ref="AC68:AC131" si="42">ROUND((3+Q68*2+Q68^2-W68-2*W68^2)*EXP(2*Q68-2*W68-2)/6,4)</f>
        <v>5.1700000000000003E-2</v>
      </c>
      <c r="AD68" s="37">
        <f t="shared" ref="AD68:AD131" si="43">ROUND((3+R68*2+R68^2-X68-2*X68^2)*EXP(2*R68-2*X68-2)/6,4)</f>
        <v>3.1899999999999998E-2</v>
      </c>
      <c r="AE68" s="37">
        <f t="shared" ref="AE68:AE131" si="44">ROUND((3+S68*2+S68^2-Y68-2*Y68^2)*EXP(2*S68-2*Y68-2)/6,4)</f>
        <v>4.02E-2</v>
      </c>
    </row>
    <row r="69" spans="2:31" ht="15.75" x14ac:dyDescent="0.25">
      <c r="B69">
        <v>0.28000000000000003</v>
      </c>
      <c r="C69">
        <v>0.16</v>
      </c>
      <c r="D69">
        <v>0.41</v>
      </c>
      <c r="E69">
        <v>0.51</v>
      </c>
      <c r="F69">
        <v>0.56000000000000005</v>
      </c>
      <c r="G69" t="s">
        <v>24</v>
      </c>
      <c r="H69">
        <f t="shared" si="23"/>
        <v>0.1229</v>
      </c>
      <c r="I69">
        <f t="shared" si="24"/>
        <v>0.1047</v>
      </c>
      <c r="J69">
        <f t="shared" si="25"/>
        <v>2.93E-2</v>
      </c>
      <c r="K69">
        <f t="shared" si="26"/>
        <v>0.20469999999999999</v>
      </c>
      <c r="L69" s="47">
        <f t="shared" si="27"/>
        <v>2.93E-2</v>
      </c>
      <c r="M69" t="str">
        <f t="shared" si="28"/>
        <v>Middle</v>
      </c>
      <c r="N69">
        <f t="shared" si="29"/>
        <v>1</v>
      </c>
      <c r="O69">
        <f t="shared" si="30"/>
        <v>0.31109999999999999</v>
      </c>
      <c r="P69">
        <f t="shared" si="31"/>
        <v>0.17780000000000001</v>
      </c>
      <c r="Q69">
        <f t="shared" si="32"/>
        <v>0.44440000000000002</v>
      </c>
      <c r="R69">
        <f t="shared" si="33"/>
        <v>0.51519999999999999</v>
      </c>
      <c r="S69">
        <f t="shared" si="34"/>
        <v>0.56120000000000003</v>
      </c>
      <c r="U69" s="37">
        <f t="shared" si="35"/>
        <v>0.52539999999999998</v>
      </c>
      <c r="V69" s="37">
        <f t="shared" si="36"/>
        <v>0.69810000000000005</v>
      </c>
      <c r="W69" s="37">
        <f t="shared" si="37"/>
        <v>0.38469999999999999</v>
      </c>
      <c r="X69" s="37">
        <f t="shared" si="38"/>
        <v>0.32</v>
      </c>
      <c r="Y69" s="37">
        <f t="shared" si="39"/>
        <v>0.28110000000000002</v>
      </c>
      <c r="AA69" s="37">
        <f t="shared" si="40"/>
        <v>3.8800000000000001E-2</v>
      </c>
      <c r="AB69" s="37">
        <f t="shared" si="41"/>
        <v>1.37E-2</v>
      </c>
      <c r="AC69" s="37">
        <f t="shared" si="42"/>
        <v>8.6599999999999996E-2</v>
      </c>
      <c r="AD69" s="37">
        <f t="shared" si="43"/>
        <v>0.12570000000000001</v>
      </c>
      <c r="AE69" s="37">
        <f t="shared" si="44"/>
        <v>0.15790000000000001</v>
      </c>
    </row>
    <row r="70" spans="2:31" ht="15.75" x14ac:dyDescent="0.25">
      <c r="B70">
        <v>0.26</v>
      </c>
      <c r="C70">
        <v>0.12</v>
      </c>
      <c r="D70">
        <v>0.34</v>
      </c>
      <c r="E70">
        <v>0.68</v>
      </c>
      <c r="F70">
        <v>0.28999999999999998</v>
      </c>
      <c r="G70" t="s">
        <v>21</v>
      </c>
      <c r="H70">
        <f t="shared" si="23"/>
        <v>3.9399999999999998E-2</v>
      </c>
      <c r="I70">
        <f t="shared" si="24"/>
        <v>2.7799999999999998E-2</v>
      </c>
      <c r="J70">
        <f t="shared" si="25"/>
        <v>0.11550000000000001</v>
      </c>
      <c r="K70">
        <f t="shared" si="26"/>
        <v>0.31419999999999998</v>
      </c>
      <c r="L70" s="47">
        <f t="shared" si="27"/>
        <v>2.7799999999999998E-2</v>
      </c>
      <c r="M70" t="str">
        <f t="shared" si="28"/>
        <v>Low</v>
      </c>
      <c r="N70">
        <f t="shared" si="29"/>
        <v>1</v>
      </c>
      <c r="O70">
        <f t="shared" si="30"/>
        <v>0.28889999999999999</v>
      </c>
      <c r="P70">
        <f t="shared" si="31"/>
        <v>0.1333</v>
      </c>
      <c r="Q70">
        <f t="shared" si="32"/>
        <v>0.36670000000000003</v>
      </c>
      <c r="R70">
        <f t="shared" si="33"/>
        <v>0.68689999999999996</v>
      </c>
      <c r="S70">
        <f t="shared" si="34"/>
        <v>0.28570000000000001</v>
      </c>
      <c r="U70" s="37">
        <f t="shared" si="35"/>
        <v>0.55169999999999997</v>
      </c>
      <c r="V70" s="37">
        <f t="shared" si="36"/>
        <v>0.76480000000000004</v>
      </c>
      <c r="W70" s="37">
        <f t="shared" si="37"/>
        <v>0.46339999999999998</v>
      </c>
      <c r="X70" s="37">
        <f t="shared" si="38"/>
        <v>0.18559999999999999</v>
      </c>
      <c r="Y70" s="37">
        <f t="shared" si="39"/>
        <v>0.55559999999999998</v>
      </c>
      <c r="AA70" s="37">
        <f t="shared" si="40"/>
        <v>3.3300000000000003E-2</v>
      </c>
      <c r="AB70" s="37">
        <f t="shared" si="41"/>
        <v>8.6E-3</v>
      </c>
      <c r="AC70" s="37">
        <f t="shared" si="42"/>
        <v>5.5300000000000002E-2</v>
      </c>
      <c r="AD70" s="37">
        <f t="shared" si="43"/>
        <v>0.28220000000000001</v>
      </c>
      <c r="AE70" s="37">
        <f t="shared" si="44"/>
        <v>3.2599999999999997E-2</v>
      </c>
    </row>
    <row r="71" spans="2:31" ht="15.75" x14ac:dyDescent="0.25">
      <c r="B71">
        <v>0.31</v>
      </c>
      <c r="C71">
        <v>0.2</v>
      </c>
      <c r="D71">
        <v>0.46</v>
      </c>
      <c r="E71">
        <v>0.78</v>
      </c>
      <c r="F71">
        <v>0.83</v>
      </c>
      <c r="G71" t="s">
        <v>20</v>
      </c>
      <c r="H71">
        <f t="shared" si="23"/>
        <v>0.42670000000000002</v>
      </c>
      <c r="I71">
        <f t="shared" si="24"/>
        <v>0.4047</v>
      </c>
      <c r="J71">
        <f t="shared" si="25"/>
        <v>0.32369999999999999</v>
      </c>
      <c r="K71">
        <f t="shared" si="26"/>
        <v>0.1148</v>
      </c>
      <c r="L71" s="47">
        <f t="shared" si="27"/>
        <v>0.1148</v>
      </c>
      <c r="M71" t="str">
        <f t="shared" si="28"/>
        <v>High</v>
      </c>
      <c r="N71">
        <f t="shared" si="29"/>
        <v>1</v>
      </c>
      <c r="O71">
        <f t="shared" si="30"/>
        <v>0.34439999999999998</v>
      </c>
      <c r="P71">
        <f t="shared" si="31"/>
        <v>0.22220000000000001</v>
      </c>
      <c r="Q71">
        <f t="shared" si="32"/>
        <v>0.5</v>
      </c>
      <c r="R71">
        <f t="shared" si="33"/>
        <v>0.78790000000000004</v>
      </c>
      <c r="S71">
        <f t="shared" si="34"/>
        <v>0.8367</v>
      </c>
      <c r="U71" s="37">
        <f t="shared" si="35"/>
        <v>0.48770000000000002</v>
      </c>
      <c r="V71" s="37">
        <f t="shared" si="36"/>
        <v>0.63639999999999997</v>
      </c>
      <c r="W71" s="37">
        <f t="shared" si="37"/>
        <v>0.33329999999999999</v>
      </c>
      <c r="X71" s="37">
        <f t="shared" si="38"/>
        <v>0.1186</v>
      </c>
      <c r="Y71" s="37">
        <f t="shared" si="39"/>
        <v>8.8900000000000007E-2</v>
      </c>
      <c r="AA71" s="37">
        <f t="shared" si="40"/>
        <v>4.82E-2</v>
      </c>
      <c r="AB71" s="37">
        <f t="shared" si="41"/>
        <v>2.0199999999999999E-2</v>
      </c>
      <c r="AC71" s="37">
        <f t="shared" si="42"/>
        <v>0.1163</v>
      </c>
      <c r="AD71" s="37">
        <f t="shared" si="43"/>
        <v>0.43440000000000001</v>
      </c>
      <c r="AE71" s="37">
        <f t="shared" si="44"/>
        <v>0.53029999999999999</v>
      </c>
    </row>
    <row r="72" spans="2:31" ht="15.75" x14ac:dyDescent="0.25">
      <c r="B72">
        <v>0.25</v>
      </c>
      <c r="C72">
        <v>0.05</v>
      </c>
      <c r="D72">
        <v>0.53</v>
      </c>
      <c r="E72">
        <v>0.1</v>
      </c>
      <c r="F72">
        <v>0.12</v>
      </c>
      <c r="G72" t="s">
        <v>23</v>
      </c>
      <c r="H72">
        <f t="shared" si="23"/>
        <v>2.24E-2</v>
      </c>
      <c r="I72">
        <f t="shared" si="24"/>
        <v>3.2399999999999998E-2</v>
      </c>
      <c r="J72">
        <f t="shared" si="25"/>
        <v>0.1085</v>
      </c>
      <c r="K72">
        <f t="shared" si="26"/>
        <v>0.31900000000000001</v>
      </c>
      <c r="L72" s="47">
        <f t="shared" si="27"/>
        <v>2.24E-2</v>
      </c>
      <c r="M72" t="str">
        <f t="shared" si="28"/>
        <v>Very Low</v>
      </c>
      <c r="N72">
        <f t="shared" si="29"/>
        <v>1</v>
      </c>
      <c r="O72">
        <f t="shared" si="30"/>
        <v>0.27779999999999999</v>
      </c>
      <c r="P72">
        <f t="shared" si="31"/>
        <v>5.5599999999999997E-2</v>
      </c>
      <c r="Q72">
        <f t="shared" si="32"/>
        <v>0.57779999999999998</v>
      </c>
      <c r="R72">
        <f t="shared" si="33"/>
        <v>0.10100000000000001</v>
      </c>
      <c r="S72">
        <f t="shared" si="34"/>
        <v>0.11219999999999999</v>
      </c>
      <c r="U72" s="37">
        <f t="shared" si="35"/>
        <v>0.56520000000000004</v>
      </c>
      <c r="V72" s="37">
        <f t="shared" si="36"/>
        <v>0.89470000000000005</v>
      </c>
      <c r="W72" s="37">
        <f t="shared" si="37"/>
        <v>0.2676</v>
      </c>
      <c r="X72" s="37">
        <f t="shared" si="38"/>
        <v>0.8165</v>
      </c>
      <c r="Y72" s="37">
        <f t="shared" si="39"/>
        <v>0.79820000000000002</v>
      </c>
      <c r="AA72" s="37">
        <f t="shared" si="40"/>
        <v>3.0800000000000001E-2</v>
      </c>
      <c r="AB72" s="37">
        <f t="shared" si="41"/>
        <v>2.5999999999999999E-3</v>
      </c>
      <c r="AC72" s="37">
        <f t="shared" si="42"/>
        <v>0.1711</v>
      </c>
      <c r="AD72" s="37">
        <f t="shared" si="43"/>
        <v>5.7000000000000002E-3</v>
      </c>
      <c r="AE72" s="37">
        <f t="shared" si="44"/>
        <v>6.7000000000000002E-3</v>
      </c>
    </row>
    <row r="73" spans="2:31" ht="15.75" x14ac:dyDescent="0.25">
      <c r="B73">
        <v>0.32</v>
      </c>
      <c r="C73">
        <v>0.15</v>
      </c>
      <c r="D73">
        <v>0.66</v>
      </c>
      <c r="E73">
        <v>0.24</v>
      </c>
      <c r="F73">
        <v>0.82</v>
      </c>
      <c r="G73" t="s">
        <v>20</v>
      </c>
      <c r="H73">
        <f t="shared" si="23"/>
        <v>0.41930000000000001</v>
      </c>
      <c r="I73">
        <f t="shared" si="24"/>
        <v>0.40649999999999997</v>
      </c>
      <c r="J73">
        <f t="shared" si="25"/>
        <v>0.3039</v>
      </c>
      <c r="K73">
        <f t="shared" si="26"/>
        <v>0.1067</v>
      </c>
      <c r="L73" s="47">
        <f t="shared" si="27"/>
        <v>0.1067</v>
      </c>
      <c r="M73" t="str">
        <f t="shared" si="28"/>
        <v>High</v>
      </c>
      <c r="N73">
        <f t="shared" si="29"/>
        <v>1</v>
      </c>
      <c r="O73">
        <f t="shared" si="30"/>
        <v>0.35560000000000003</v>
      </c>
      <c r="P73">
        <f t="shared" si="31"/>
        <v>0.16669999999999999</v>
      </c>
      <c r="Q73">
        <f t="shared" si="32"/>
        <v>0.72219999999999995</v>
      </c>
      <c r="R73">
        <f t="shared" si="33"/>
        <v>0.2424</v>
      </c>
      <c r="S73">
        <f t="shared" si="34"/>
        <v>0.82650000000000001</v>
      </c>
      <c r="U73" s="37">
        <f t="shared" si="35"/>
        <v>0.47539999999999999</v>
      </c>
      <c r="V73" s="37">
        <f t="shared" si="36"/>
        <v>0.71419999999999995</v>
      </c>
      <c r="W73" s="37">
        <f t="shared" si="37"/>
        <v>0.1613</v>
      </c>
      <c r="X73" s="37">
        <f t="shared" si="38"/>
        <v>0.60980000000000001</v>
      </c>
      <c r="Y73" s="37">
        <f t="shared" si="39"/>
        <v>9.5000000000000001E-2</v>
      </c>
      <c r="AA73" s="37">
        <f t="shared" si="40"/>
        <v>5.1700000000000003E-2</v>
      </c>
      <c r="AB73" s="37">
        <f t="shared" si="41"/>
        <v>1.23E-2</v>
      </c>
      <c r="AC73" s="37">
        <f t="shared" si="42"/>
        <v>0.3291</v>
      </c>
      <c r="AD73" s="37">
        <f t="shared" si="43"/>
        <v>2.3699999999999999E-2</v>
      </c>
      <c r="AE73" s="37">
        <f t="shared" si="44"/>
        <v>0.50880000000000003</v>
      </c>
    </row>
    <row r="74" spans="2:31" ht="15.75" x14ac:dyDescent="0.25">
      <c r="B74">
        <v>0.28000000000000003</v>
      </c>
      <c r="C74">
        <v>0.08</v>
      </c>
      <c r="D74">
        <v>0.52</v>
      </c>
      <c r="E74">
        <v>0.25</v>
      </c>
      <c r="F74">
        <v>0.08</v>
      </c>
      <c r="G74" t="s">
        <v>23</v>
      </c>
      <c r="H74">
        <f t="shared" si="23"/>
        <v>1.8200000000000001E-2</v>
      </c>
      <c r="I74">
        <f t="shared" si="24"/>
        <v>3.1800000000000002E-2</v>
      </c>
      <c r="J74">
        <f t="shared" si="25"/>
        <v>0.1079</v>
      </c>
      <c r="K74">
        <f t="shared" si="26"/>
        <v>0.31840000000000002</v>
      </c>
      <c r="L74" s="47">
        <f t="shared" si="27"/>
        <v>1.8200000000000001E-2</v>
      </c>
      <c r="M74" t="str">
        <f t="shared" si="28"/>
        <v>Very Low</v>
      </c>
      <c r="N74">
        <f t="shared" si="29"/>
        <v>1</v>
      </c>
      <c r="O74">
        <f t="shared" si="30"/>
        <v>0.31109999999999999</v>
      </c>
      <c r="P74">
        <f t="shared" si="31"/>
        <v>8.8900000000000007E-2</v>
      </c>
      <c r="Q74">
        <f t="shared" si="32"/>
        <v>0.56669999999999998</v>
      </c>
      <c r="R74">
        <f t="shared" si="33"/>
        <v>0.2525</v>
      </c>
      <c r="S74">
        <f t="shared" si="34"/>
        <v>7.1400000000000005E-2</v>
      </c>
      <c r="U74" s="37">
        <f t="shared" si="35"/>
        <v>0.52539999999999998</v>
      </c>
      <c r="V74" s="37">
        <f t="shared" si="36"/>
        <v>0.8367</v>
      </c>
      <c r="W74" s="37">
        <f t="shared" si="37"/>
        <v>0.27660000000000001</v>
      </c>
      <c r="X74" s="37">
        <f t="shared" si="38"/>
        <v>0.5968</v>
      </c>
      <c r="Y74" s="37">
        <f t="shared" si="39"/>
        <v>0.86670000000000003</v>
      </c>
      <c r="AA74" s="37">
        <f t="shared" si="40"/>
        <v>3.8800000000000001E-2</v>
      </c>
      <c r="AB74" s="37">
        <f t="shared" si="41"/>
        <v>4.7999999999999996E-3</v>
      </c>
      <c r="AC74" s="37">
        <f t="shared" si="42"/>
        <v>0.16220000000000001</v>
      </c>
      <c r="AD74" s="37">
        <f t="shared" si="43"/>
        <v>2.5600000000000001E-2</v>
      </c>
      <c r="AE74" s="37">
        <f t="shared" si="44"/>
        <v>3.5999999999999999E-3</v>
      </c>
    </row>
    <row r="75" spans="2:31" ht="15.75" x14ac:dyDescent="0.25">
      <c r="B75">
        <v>0.33</v>
      </c>
      <c r="C75">
        <v>0.2</v>
      </c>
      <c r="D75">
        <v>0.64</v>
      </c>
      <c r="E75">
        <v>0.59</v>
      </c>
      <c r="F75">
        <v>0.94</v>
      </c>
      <c r="G75" t="s">
        <v>20</v>
      </c>
      <c r="H75">
        <f t="shared" si="23"/>
        <v>0.65629999999999999</v>
      </c>
      <c r="I75">
        <f t="shared" si="24"/>
        <v>0.63439999999999996</v>
      </c>
      <c r="J75">
        <f t="shared" si="25"/>
        <v>0.54149999999999998</v>
      </c>
      <c r="K75">
        <f t="shared" si="26"/>
        <v>0.3337</v>
      </c>
      <c r="L75" s="47">
        <f t="shared" si="27"/>
        <v>0.3337</v>
      </c>
      <c r="M75" t="str">
        <f t="shared" si="28"/>
        <v>High</v>
      </c>
      <c r="N75">
        <f t="shared" si="29"/>
        <v>1</v>
      </c>
      <c r="O75">
        <f t="shared" si="30"/>
        <v>0.36670000000000003</v>
      </c>
      <c r="P75">
        <f t="shared" si="31"/>
        <v>0.22220000000000001</v>
      </c>
      <c r="Q75">
        <f t="shared" si="32"/>
        <v>0.7</v>
      </c>
      <c r="R75">
        <f t="shared" si="33"/>
        <v>0.59599999999999997</v>
      </c>
      <c r="S75">
        <f t="shared" si="34"/>
        <v>0.94899999999999995</v>
      </c>
      <c r="U75" s="37">
        <f t="shared" si="35"/>
        <v>0.46339999999999998</v>
      </c>
      <c r="V75" s="37">
        <f t="shared" si="36"/>
        <v>0.63639999999999997</v>
      </c>
      <c r="W75" s="37">
        <f t="shared" si="37"/>
        <v>0.17649999999999999</v>
      </c>
      <c r="X75" s="37">
        <f t="shared" si="38"/>
        <v>0.25309999999999999</v>
      </c>
      <c r="Y75" s="37">
        <f t="shared" si="39"/>
        <v>2.6200000000000001E-2</v>
      </c>
      <c r="AA75" s="37">
        <f t="shared" si="40"/>
        <v>5.5300000000000002E-2</v>
      </c>
      <c r="AB75" s="37">
        <f t="shared" si="41"/>
        <v>2.0199999999999999E-2</v>
      </c>
      <c r="AC75" s="37">
        <f t="shared" si="42"/>
        <v>0.2989</v>
      </c>
      <c r="AD75" s="37">
        <f t="shared" si="43"/>
        <v>0.18659999999999999</v>
      </c>
      <c r="AE75" s="37">
        <f t="shared" si="44"/>
        <v>0.82420000000000004</v>
      </c>
    </row>
    <row r="76" spans="2:31" ht="15.75" x14ac:dyDescent="0.25">
      <c r="B76">
        <v>0.31</v>
      </c>
      <c r="C76">
        <v>0.15</v>
      </c>
      <c r="D76">
        <v>0.57999999999999996</v>
      </c>
      <c r="E76">
        <v>0.76</v>
      </c>
      <c r="F76">
        <v>0.52</v>
      </c>
      <c r="G76" t="s">
        <v>24</v>
      </c>
      <c r="H76">
        <f t="shared" si="23"/>
        <v>0.1426</v>
      </c>
      <c r="I76">
        <f t="shared" si="24"/>
        <v>0.1207</v>
      </c>
      <c r="J76">
        <f t="shared" si="25"/>
        <v>4.7300000000000002E-2</v>
      </c>
      <c r="K76">
        <f t="shared" si="26"/>
        <v>0.24709999999999999</v>
      </c>
      <c r="L76" s="47">
        <f t="shared" si="27"/>
        <v>4.7300000000000002E-2</v>
      </c>
      <c r="M76" t="str">
        <f t="shared" si="28"/>
        <v>Middle</v>
      </c>
      <c r="N76">
        <f t="shared" si="29"/>
        <v>1</v>
      </c>
      <c r="O76">
        <f t="shared" si="30"/>
        <v>0.34439999999999998</v>
      </c>
      <c r="P76">
        <f t="shared" si="31"/>
        <v>0.16669999999999999</v>
      </c>
      <c r="Q76">
        <f t="shared" si="32"/>
        <v>0.63329999999999997</v>
      </c>
      <c r="R76">
        <f t="shared" si="33"/>
        <v>0.76770000000000005</v>
      </c>
      <c r="S76">
        <f t="shared" si="34"/>
        <v>0.52039999999999997</v>
      </c>
      <c r="U76" s="37">
        <f t="shared" si="35"/>
        <v>0.48770000000000002</v>
      </c>
      <c r="V76" s="37">
        <f t="shared" si="36"/>
        <v>0.71419999999999995</v>
      </c>
      <c r="W76" s="37">
        <f t="shared" si="37"/>
        <v>0.22450000000000001</v>
      </c>
      <c r="X76" s="37">
        <f t="shared" si="38"/>
        <v>0.13139999999999999</v>
      </c>
      <c r="Y76" s="37">
        <f t="shared" si="39"/>
        <v>0.31540000000000001</v>
      </c>
      <c r="AA76" s="37">
        <f t="shared" si="40"/>
        <v>4.82E-2</v>
      </c>
      <c r="AB76" s="37">
        <f t="shared" si="41"/>
        <v>1.23E-2</v>
      </c>
      <c r="AC76" s="37">
        <f t="shared" si="42"/>
        <v>0.22189999999999999</v>
      </c>
      <c r="AD76" s="37">
        <f t="shared" si="43"/>
        <v>0.39929999999999999</v>
      </c>
      <c r="AE76" s="37">
        <f t="shared" si="44"/>
        <v>0.12909999999999999</v>
      </c>
    </row>
    <row r="77" spans="2:31" ht="15.75" x14ac:dyDescent="0.25">
      <c r="B77">
        <v>0.28000000000000003</v>
      </c>
      <c r="C77">
        <v>0.06</v>
      </c>
      <c r="D77">
        <v>0.7</v>
      </c>
      <c r="E77">
        <v>0.27</v>
      </c>
      <c r="F77">
        <v>0.32</v>
      </c>
      <c r="G77" t="s">
        <v>21</v>
      </c>
      <c r="H77">
        <f t="shared" si="23"/>
        <v>8.14E-2</v>
      </c>
      <c r="I77">
        <f t="shared" si="24"/>
        <v>6.8599999999999994E-2</v>
      </c>
      <c r="J77">
        <f t="shared" si="25"/>
        <v>0.1177</v>
      </c>
      <c r="K77">
        <f t="shared" si="26"/>
        <v>0.32819999999999999</v>
      </c>
      <c r="L77" s="47">
        <f t="shared" si="27"/>
        <v>6.8599999999999994E-2</v>
      </c>
      <c r="M77" t="str">
        <f t="shared" si="28"/>
        <v>Low</v>
      </c>
      <c r="N77">
        <f t="shared" si="29"/>
        <v>1</v>
      </c>
      <c r="O77">
        <f t="shared" si="30"/>
        <v>0.31109999999999999</v>
      </c>
      <c r="P77">
        <f t="shared" si="31"/>
        <v>6.6699999999999995E-2</v>
      </c>
      <c r="Q77">
        <f t="shared" si="32"/>
        <v>0.76670000000000005</v>
      </c>
      <c r="R77">
        <f t="shared" si="33"/>
        <v>0.2727</v>
      </c>
      <c r="S77">
        <f t="shared" si="34"/>
        <v>0.31630000000000003</v>
      </c>
      <c r="U77" s="37">
        <f t="shared" si="35"/>
        <v>0.52539999999999998</v>
      </c>
      <c r="V77" s="37">
        <f t="shared" si="36"/>
        <v>0.87490000000000001</v>
      </c>
      <c r="W77" s="37">
        <f t="shared" si="37"/>
        <v>0.1321</v>
      </c>
      <c r="X77" s="37">
        <f t="shared" si="38"/>
        <v>0.57150000000000001</v>
      </c>
      <c r="Y77" s="37">
        <f t="shared" si="39"/>
        <v>0.51939999999999997</v>
      </c>
      <c r="AA77" s="37">
        <f t="shared" si="40"/>
        <v>3.8800000000000001E-2</v>
      </c>
      <c r="AB77" s="37">
        <f t="shared" si="41"/>
        <v>3.3E-3</v>
      </c>
      <c r="AC77" s="37">
        <f t="shared" si="42"/>
        <v>0.39760000000000001</v>
      </c>
      <c r="AD77" s="37">
        <f t="shared" si="43"/>
        <v>2.9700000000000001E-2</v>
      </c>
      <c r="AE77" s="37">
        <f t="shared" si="44"/>
        <v>4.02E-2</v>
      </c>
    </row>
    <row r="78" spans="2:31" ht="15.75" x14ac:dyDescent="0.25">
      <c r="B78">
        <v>0.3</v>
      </c>
      <c r="C78">
        <v>0.16</v>
      </c>
      <c r="D78">
        <v>0.89</v>
      </c>
      <c r="E78">
        <v>0.32</v>
      </c>
      <c r="F78">
        <v>0.95</v>
      </c>
      <c r="G78" t="s">
        <v>20</v>
      </c>
      <c r="H78">
        <f t="shared" si="23"/>
        <v>0.77039999999999997</v>
      </c>
      <c r="I78">
        <f t="shared" si="24"/>
        <v>0.75770000000000004</v>
      </c>
      <c r="J78">
        <f t="shared" si="25"/>
        <v>0.65500000000000003</v>
      </c>
      <c r="K78">
        <f t="shared" si="26"/>
        <v>0.45789999999999997</v>
      </c>
      <c r="L78" s="47">
        <f t="shared" si="27"/>
        <v>0.45789999999999997</v>
      </c>
      <c r="M78" t="str">
        <f t="shared" si="28"/>
        <v>High</v>
      </c>
      <c r="N78">
        <f t="shared" si="29"/>
        <v>1</v>
      </c>
      <c r="O78">
        <f t="shared" si="30"/>
        <v>0.33329999999999999</v>
      </c>
      <c r="P78">
        <f t="shared" si="31"/>
        <v>0.17780000000000001</v>
      </c>
      <c r="Q78">
        <f t="shared" si="32"/>
        <v>0.9778</v>
      </c>
      <c r="R78">
        <f t="shared" si="33"/>
        <v>0.32319999999999999</v>
      </c>
      <c r="S78">
        <f t="shared" si="34"/>
        <v>0.95920000000000005</v>
      </c>
      <c r="U78" s="37">
        <f t="shared" si="35"/>
        <v>0.5</v>
      </c>
      <c r="V78" s="37">
        <f t="shared" si="36"/>
        <v>0.69810000000000005</v>
      </c>
      <c r="W78" s="37">
        <f t="shared" si="37"/>
        <v>1.12E-2</v>
      </c>
      <c r="X78" s="37">
        <f t="shared" si="38"/>
        <v>0.51149999999999995</v>
      </c>
      <c r="Y78" s="37">
        <f t="shared" si="39"/>
        <v>2.0799999999999999E-2</v>
      </c>
      <c r="AA78" s="37">
        <f t="shared" si="40"/>
        <v>4.4900000000000002E-2</v>
      </c>
      <c r="AB78" s="37">
        <f t="shared" si="41"/>
        <v>1.37E-2</v>
      </c>
      <c r="AC78" s="37">
        <f t="shared" si="42"/>
        <v>0.91979999999999995</v>
      </c>
      <c r="AD78" s="37">
        <f t="shared" si="43"/>
        <v>4.2000000000000003E-2</v>
      </c>
      <c r="AE78" s="37">
        <f t="shared" si="44"/>
        <v>0.85709999999999997</v>
      </c>
    </row>
    <row r="79" spans="2:31" ht="15.75" x14ac:dyDescent="0.25">
      <c r="B79">
        <v>0.27</v>
      </c>
      <c r="C79">
        <v>0.03</v>
      </c>
      <c r="D79">
        <v>0.76</v>
      </c>
      <c r="E79">
        <v>0.59</v>
      </c>
      <c r="F79">
        <v>0.23</v>
      </c>
      <c r="G79" t="s">
        <v>21</v>
      </c>
      <c r="H79">
        <f t="shared" si="23"/>
        <v>9.4500000000000001E-2</v>
      </c>
      <c r="I79">
        <f t="shared" si="24"/>
        <v>7.4700000000000003E-2</v>
      </c>
      <c r="J79">
        <f t="shared" si="25"/>
        <v>0.16059999999999999</v>
      </c>
      <c r="K79">
        <f t="shared" si="26"/>
        <v>0.3604</v>
      </c>
      <c r="L79" s="47">
        <f t="shared" si="27"/>
        <v>7.4700000000000003E-2</v>
      </c>
      <c r="M79" t="str">
        <f t="shared" si="28"/>
        <v>Low</v>
      </c>
      <c r="N79">
        <f t="shared" si="29"/>
        <v>1</v>
      </c>
      <c r="O79">
        <f t="shared" si="30"/>
        <v>0.3</v>
      </c>
      <c r="P79">
        <f t="shared" si="31"/>
        <v>3.3300000000000003E-2</v>
      </c>
      <c r="Q79">
        <f t="shared" si="32"/>
        <v>0.83330000000000004</v>
      </c>
      <c r="R79">
        <f t="shared" si="33"/>
        <v>0.59599999999999997</v>
      </c>
      <c r="S79">
        <f t="shared" si="34"/>
        <v>0.22450000000000001</v>
      </c>
      <c r="U79" s="37">
        <f t="shared" si="35"/>
        <v>0.53849999999999998</v>
      </c>
      <c r="V79" s="37">
        <f t="shared" si="36"/>
        <v>0.9355</v>
      </c>
      <c r="W79" s="37">
        <f t="shared" si="37"/>
        <v>9.0899999999999995E-2</v>
      </c>
      <c r="X79" s="37">
        <f t="shared" si="38"/>
        <v>0.25309999999999999</v>
      </c>
      <c r="Y79" s="37">
        <f t="shared" si="39"/>
        <v>0.63329999999999997</v>
      </c>
      <c r="AA79" s="37">
        <f t="shared" si="40"/>
        <v>3.5999999999999997E-2</v>
      </c>
      <c r="AB79" s="37">
        <f t="shared" si="41"/>
        <v>1.4E-3</v>
      </c>
      <c r="AC79" s="37">
        <f t="shared" si="42"/>
        <v>0.52310000000000001</v>
      </c>
      <c r="AD79" s="37">
        <f t="shared" si="43"/>
        <v>0.18659999999999999</v>
      </c>
      <c r="AE79" s="37">
        <f t="shared" si="44"/>
        <v>2.06E-2</v>
      </c>
    </row>
    <row r="80" spans="2:31" ht="15.75" x14ac:dyDescent="0.25">
      <c r="B80">
        <v>0.32</v>
      </c>
      <c r="C80">
        <v>0.2</v>
      </c>
      <c r="D80">
        <v>0.84</v>
      </c>
      <c r="E80">
        <v>0.81</v>
      </c>
      <c r="F80">
        <v>0.8</v>
      </c>
      <c r="G80" t="s">
        <v>20</v>
      </c>
      <c r="H80">
        <f t="shared" si="23"/>
        <v>0.48380000000000001</v>
      </c>
      <c r="I80">
        <f t="shared" si="24"/>
        <v>0.46189999999999998</v>
      </c>
      <c r="J80">
        <f t="shared" si="25"/>
        <v>0.36899999999999999</v>
      </c>
      <c r="K80">
        <f t="shared" si="26"/>
        <v>0.16120000000000001</v>
      </c>
      <c r="L80" s="47">
        <f t="shared" si="27"/>
        <v>0.16120000000000001</v>
      </c>
      <c r="M80" t="str">
        <f t="shared" si="28"/>
        <v>High</v>
      </c>
      <c r="N80">
        <f t="shared" si="29"/>
        <v>1</v>
      </c>
      <c r="O80">
        <f t="shared" si="30"/>
        <v>0.35560000000000003</v>
      </c>
      <c r="P80">
        <f t="shared" si="31"/>
        <v>0.22220000000000001</v>
      </c>
      <c r="Q80">
        <f t="shared" si="32"/>
        <v>0.92220000000000002</v>
      </c>
      <c r="R80">
        <f t="shared" si="33"/>
        <v>0.81820000000000004</v>
      </c>
      <c r="S80">
        <f t="shared" si="34"/>
        <v>0.80610000000000004</v>
      </c>
      <c r="U80" s="37">
        <f t="shared" si="35"/>
        <v>0.47539999999999999</v>
      </c>
      <c r="V80" s="37">
        <f t="shared" si="36"/>
        <v>0.63639999999999997</v>
      </c>
      <c r="W80" s="37">
        <f t="shared" si="37"/>
        <v>4.0500000000000001E-2</v>
      </c>
      <c r="X80" s="37">
        <f t="shared" si="38"/>
        <v>0.1</v>
      </c>
      <c r="Y80" s="37">
        <f t="shared" si="39"/>
        <v>0.1074</v>
      </c>
      <c r="AA80" s="37">
        <f t="shared" si="40"/>
        <v>5.1700000000000003E-2</v>
      </c>
      <c r="AB80" s="37">
        <f t="shared" si="41"/>
        <v>2.0199999999999999E-2</v>
      </c>
      <c r="AC80" s="37">
        <f t="shared" si="42"/>
        <v>0.74339999999999995</v>
      </c>
      <c r="AD80" s="37">
        <f t="shared" si="43"/>
        <v>0.4919</v>
      </c>
      <c r="AE80" s="37">
        <f t="shared" si="44"/>
        <v>0.46820000000000001</v>
      </c>
    </row>
    <row r="81" spans="2:31" ht="15.75" x14ac:dyDescent="0.25">
      <c r="B81">
        <v>0.31</v>
      </c>
      <c r="C81">
        <v>0.32</v>
      </c>
      <c r="D81">
        <v>0.28999999999999998</v>
      </c>
      <c r="E81">
        <v>0.31</v>
      </c>
      <c r="F81">
        <v>0.96</v>
      </c>
      <c r="G81" t="s">
        <v>20</v>
      </c>
      <c r="H81">
        <f t="shared" si="23"/>
        <v>0.66569999999999996</v>
      </c>
      <c r="I81">
        <f t="shared" si="24"/>
        <v>0.66159999999999997</v>
      </c>
      <c r="J81">
        <f t="shared" si="25"/>
        <v>0.57640000000000002</v>
      </c>
      <c r="K81">
        <f t="shared" si="26"/>
        <v>0.37819999999999998</v>
      </c>
      <c r="L81" s="47">
        <f t="shared" si="27"/>
        <v>0.37819999999999998</v>
      </c>
      <c r="M81" t="str">
        <f t="shared" si="28"/>
        <v>High</v>
      </c>
      <c r="N81">
        <f t="shared" si="29"/>
        <v>1</v>
      </c>
      <c r="O81">
        <f t="shared" si="30"/>
        <v>0.34439999999999998</v>
      </c>
      <c r="P81">
        <f t="shared" si="31"/>
        <v>0.35560000000000003</v>
      </c>
      <c r="Q81">
        <f t="shared" si="32"/>
        <v>0.31109999999999999</v>
      </c>
      <c r="R81">
        <f t="shared" si="33"/>
        <v>0.31309999999999999</v>
      </c>
      <c r="S81">
        <f t="shared" si="34"/>
        <v>0.96940000000000004</v>
      </c>
      <c r="U81" s="37">
        <f t="shared" si="35"/>
        <v>0.48770000000000002</v>
      </c>
      <c r="V81" s="37">
        <f t="shared" si="36"/>
        <v>0.47539999999999999</v>
      </c>
      <c r="W81" s="37">
        <f t="shared" si="37"/>
        <v>0.52539999999999998</v>
      </c>
      <c r="X81" s="37">
        <f t="shared" si="38"/>
        <v>0.52310000000000001</v>
      </c>
      <c r="Y81" s="37">
        <f t="shared" si="39"/>
        <v>1.55E-2</v>
      </c>
      <c r="AA81" s="37">
        <f t="shared" si="40"/>
        <v>4.82E-2</v>
      </c>
      <c r="AB81" s="37">
        <f t="shared" si="41"/>
        <v>5.1700000000000003E-2</v>
      </c>
      <c r="AC81" s="37">
        <f t="shared" si="42"/>
        <v>3.8800000000000001E-2</v>
      </c>
      <c r="AD81" s="37">
        <f t="shared" si="43"/>
        <v>3.9300000000000002E-2</v>
      </c>
      <c r="AE81" s="37">
        <f t="shared" si="44"/>
        <v>0.89100000000000001</v>
      </c>
    </row>
    <row r="82" spans="2:31" ht="15.75" x14ac:dyDescent="0.25">
      <c r="B82">
        <v>0.28000000000000003</v>
      </c>
      <c r="C82">
        <v>0.28999999999999998</v>
      </c>
      <c r="D82">
        <v>0.19</v>
      </c>
      <c r="E82">
        <v>0.37</v>
      </c>
      <c r="F82">
        <v>0.57999999999999996</v>
      </c>
      <c r="G82" t="s">
        <v>24</v>
      </c>
      <c r="H82">
        <f t="shared" si="23"/>
        <v>0.13500000000000001</v>
      </c>
      <c r="I82">
        <f t="shared" si="24"/>
        <v>0.1308</v>
      </c>
      <c r="J82">
        <f t="shared" si="25"/>
        <v>4.6899999999999997E-2</v>
      </c>
      <c r="K82">
        <f t="shared" si="26"/>
        <v>0.20749999999999999</v>
      </c>
      <c r="L82" s="47">
        <f t="shared" si="27"/>
        <v>4.6899999999999997E-2</v>
      </c>
      <c r="M82" t="str">
        <f t="shared" si="28"/>
        <v>Middle</v>
      </c>
      <c r="N82">
        <f t="shared" si="29"/>
        <v>1</v>
      </c>
      <c r="O82">
        <f t="shared" si="30"/>
        <v>0.31109999999999999</v>
      </c>
      <c r="P82">
        <f t="shared" si="31"/>
        <v>0.32219999999999999</v>
      </c>
      <c r="Q82">
        <f t="shared" si="32"/>
        <v>0.2</v>
      </c>
      <c r="R82">
        <f t="shared" si="33"/>
        <v>0.37369999999999998</v>
      </c>
      <c r="S82">
        <f t="shared" si="34"/>
        <v>0.58160000000000001</v>
      </c>
      <c r="U82" s="37">
        <f t="shared" si="35"/>
        <v>0.52539999999999998</v>
      </c>
      <c r="V82" s="37">
        <f t="shared" si="36"/>
        <v>0.51259999999999994</v>
      </c>
      <c r="W82" s="37">
        <f t="shared" si="37"/>
        <v>0.66669999999999996</v>
      </c>
      <c r="X82" s="37">
        <f t="shared" si="38"/>
        <v>0.45590000000000003</v>
      </c>
      <c r="Y82" s="37">
        <f t="shared" si="39"/>
        <v>0.26450000000000001</v>
      </c>
      <c r="AA82" s="37">
        <f t="shared" si="40"/>
        <v>3.8800000000000001E-2</v>
      </c>
      <c r="AB82" s="37">
        <f t="shared" si="41"/>
        <v>4.1799999999999997E-2</v>
      </c>
      <c r="AC82" s="37">
        <f t="shared" si="42"/>
        <v>1.67E-2</v>
      </c>
      <c r="AD82" s="37">
        <f t="shared" si="43"/>
        <v>5.7700000000000001E-2</v>
      </c>
      <c r="AE82" s="37">
        <f t="shared" si="44"/>
        <v>0.17419999999999999</v>
      </c>
    </row>
    <row r="83" spans="2:31" ht="15.75" x14ac:dyDescent="0.25">
      <c r="B83">
        <v>0.32</v>
      </c>
      <c r="C83">
        <v>0.31</v>
      </c>
      <c r="D83">
        <v>0.26</v>
      </c>
      <c r="E83">
        <v>0.83</v>
      </c>
      <c r="F83">
        <v>0.77</v>
      </c>
      <c r="G83" t="s">
        <v>20</v>
      </c>
      <c r="H83">
        <f t="shared" si="23"/>
        <v>0.34449999999999997</v>
      </c>
      <c r="I83">
        <f t="shared" si="24"/>
        <v>0.33139999999999997</v>
      </c>
      <c r="J83">
        <f t="shared" si="25"/>
        <v>0.25609999999999999</v>
      </c>
      <c r="K83">
        <f t="shared" si="26"/>
        <v>5.2600000000000001E-2</v>
      </c>
      <c r="L83" s="47">
        <f t="shared" si="27"/>
        <v>5.2600000000000001E-2</v>
      </c>
      <c r="M83" t="str">
        <f t="shared" si="28"/>
        <v>High</v>
      </c>
      <c r="N83">
        <f t="shared" si="29"/>
        <v>1</v>
      </c>
      <c r="O83">
        <f t="shared" si="30"/>
        <v>0.35560000000000003</v>
      </c>
      <c r="P83">
        <f t="shared" si="31"/>
        <v>0.34439999999999998</v>
      </c>
      <c r="Q83">
        <f t="shared" si="32"/>
        <v>0.27779999999999999</v>
      </c>
      <c r="R83">
        <f t="shared" si="33"/>
        <v>0.83840000000000003</v>
      </c>
      <c r="S83">
        <f t="shared" si="34"/>
        <v>0.77549999999999997</v>
      </c>
      <c r="U83" s="37">
        <f t="shared" si="35"/>
        <v>0.47539999999999999</v>
      </c>
      <c r="V83" s="37">
        <f t="shared" si="36"/>
        <v>0.48770000000000002</v>
      </c>
      <c r="W83" s="37">
        <f t="shared" si="37"/>
        <v>0.56520000000000004</v>
      </c>
      <c r="X83" s="37">
        <f t="shared" si="38"/>
        <v>8.7900000000000006E-2</v>
      </c>
      <c r="Y83" s="37">
        <f t="shared" si="39"/>
        <v>0.12640000000000001</v>
      </c>
      <c r="AA83" s="37">
        <f t="shared" si="40"/>
        <v>5.1700000000000003E-2</v>
      </c>
      <c r="AB83" s="37">
        <f t="shared" si="41"/>
        <v>4.82E-2</v>
      </c>
      <c r="AC83" s="37">
        <f t="shared" si="42"/>
        <v>3.0800000000000001E-2</v>
      </c>
      <c r="AD83" s="37">
        <f t="shared" si="43"/>
        <v>0.53390000000000004</v>
      </c>
      <c r="AE83" s="37">
        <f t="shared" si="44"/>
        <v>0.41260000000000002</v>
      </c>
    </row>
    <row r="84" spans="2:31" ht="15.75" x14ac:dyDescent="0.25">
      <c r="B84">
        <v>0.25</v>
      </c>
      <c r="C84">
        <v>0.28000000000000003</v>
      </c>
      <c r="D84">
        <v>0.3</v>
      </c>
      <c r="E84">
        <v>1E-3</v>
      </c>
      <c r="F84">
        <v>0.25</v>
      </c>
      <c r="G84" t="s">
        <v>23</v>
      </c>
      <c r="H84">
        <f t="shared" si="23"/>
        <v>2.3E-2</v>
      </c>
      <c r="I84">
        <f t="shared" si="24"/>
        <v>1.95E-2</v>
      </c>
      <c r="J84">
        <f t="shared" si="25"/>
        <v>0.1099</v>
      </c>
      <c r="K84">
        <f t="shared" si="26"/>
        <v>0.31929999999999997</v>
      </c>
      <c r="L84" s="47">
        <f t="shared" si="27"/>
        <v>1.95E-2</v>
      </c>
      <c r="M84" t="str">
        <f t="shared" si="28"/>
        <v>Low</v>
      </c>
      <c r="N84">
        <f t="shared" si="29"/>
        <v>0</v>
      </c>
      <c r="O84">
        <f t="shared" si="30"/>
        <v>0.27779999999999999</v>
      </c>
      <c r="P84">
        <f t="shared" si="31"/>
        <v>0.31109999999999999</v>
      </c>
      <c r="Q84">
        <f t="shared" si="32"/>
        <v>0.32219999999999999</v>
      </c>
      <c r="R84">
        <f t="shared" si="33"/>
        <v>1E-3</v>
      </c>
      <c r="S84">
        <f t="shared" si="34"/>
        <v>0.24490000000000001</v>
      </c>
      <c r="U84" s="37">
        <f t="shared" si="35"/>
        <v>0.56520000000000004</v>
      </c>
      <c r="V84" s="37">
        <f t="shared" si="36"/>
        <v>0.52539999999999998</v>
      </c>
      <c r="W84" s="37">
        <f t="shared" si="37"/>
        <v>0.51259999999999994</v>
      </c>
      <c r="X84" s="37">
        <f t="shared" si="38"/>
        <v>0.998</v>
      </c>
      <c r="Y84" s="37">
        <f t="shared" si="39"/>
        <v>0.60660000000000003</v>
      </c>
      <c r="AA84" s="37">
        <f t="shared" si="40"/>
        <v>3.0800000000000001E-2</v>
      </c>
      <c r="AB84" s="37">
        <f t="shared" si="41"/>
        <v>3.8800000000000001E-2</v>
      </c>
      <c r="AC84" s="37">
        <f t="shared" si="42"/>
        <v>4.1799999999999997E-2</v>
      </c>
      <c r="AD84" s="37">
        <f t="shared" si="43"/>
        <v>0</v>
      </c>
      <c r="AE84" s="37">
        <f t="shared" si="44"/>
        <v>2.4199999999999999E-2</v>
      </c>
    </row>
    <row r="85" spans="2:31" ht="15.75" x14ac:dyDescent="0.25">
      <c r="B85">
        <v>0.26</v>
      </c>
      <c r="C85">
        <v>0.26</v>
      </c>
      <c r="D85">
        <v>0.31</v>
      </c>
      <c r="E85">
        <v>0.26</v>
      </c>
      <c r="F85">
        <v>0.13</v>
      </c>
      <c r="G85" t="s">
        <v>23</v>
      </c>
      <c r="H85">
        <f t="shared" si="23"/>
        <v>8.0000000000000002E-3</v>
      </c>
      <c r="I85">
        <f t="shared" si="24"/>
        <v>2.63E-2</v>
      </c>
      <c r="J85">
        <f t="shared" si="25"/>
        <v>0.11990000000000001</v>
      </c>
      <c r="K85">
        <f t="shared" si="26"/>
        <v>0.32940000000000003</v>
      </c>
      <c r="L85" s="47">
        <f t="shared" si="27"/>
        <v>8.0000000000000002E-3</v>
      </c>
      <c r="M85" t="str">
        <f t="shared" si="28"/>
        <v>Very Low</v>
      </c>
      <c r="N85">
        <f t="shared" si="29"/>
        <v>1</v>
      </c>
      <c r="O85">
        <f t="shared" si="30"/>
        <v>0.28889999999999999</v>
      </c>
      <c r="P85">
        <f t="shared" si="31"/>
        <v>0.28889999999999999</v>
      </c>
      <c r="Q85">
        <f t="shared" si="32"/>
        <v>0.33329999999999999</v>
      </c>
      <c r="R85">
        <f t="shared" si="33"/>
        <v>0.2626</v>
      </c>
      <c r="S85">
        <f t="shared" si="34"/>
        <v>0.12239999999999999</v>
      </c>
      <c r="U85" s="37">
        <f t="shared" si="35"/>
        <v>0.55169999999999997</v>
      </c>
      <c r="V85" s="37">
        <f t="shared" si="36"/>
        <v>0.55169999999999997</v>
      </c>
      <c r="W85" s="37">
        <f t="shared" si="37"/>
        <v>0.5</v>
      </c>
      <c r="X85" s="37">
        <f t="shared" si="38"/>
        <v>0.58399999999999996</v>
      </c>
      <c r="Y85" s="37">
        <f t="shared" si="39"/>
        <v>0.78190000000000004</v>
      </c>
      <c r="AA85" s="37">
        <f t="shared" si="40"/>
        <v>3.3300000000000003E-2</v>
      </c>
      <c r="AB85" s="37">
        <f t="shared" si="41"/>
        <v>3.3300000000000003E-2</v>
      </c>
      <c r="AC85" s="37">
        <f t="shared" si="42"/>
        <v>4.4900000000000002E-2</v>
      </c>
      <c r="AD85" s="37">
        <f t="shared" si="43"/>
        <v>2.76E-2</v>
      </c>
      <c r="AE85" s="37">
        <f t="shared" si="44"/>
        <v>7.6E-3</v>
      </c>
    </row>
    <row r="86" spans="2:31" ht="15.75" x14ac:dyDescent="0.25">
      <c r="B86">
        <v>0.27</v>
      </c>
      <c r="C86">
        <v>0.28999999999999998</v>
      </c>
      <c r="D86">
        <v>0.34</v>
      </c>
      <c r="E86">
        <v>0.28000000000000003</v>
      </c>
      <c r="F86">
        <v>0.32</v>
      </c>
      <c r="G86" t="s">
        <v>21</v>
      </c>
      <c r="H86">
        <f t="shared" si="23"/>
        <v>3.0499999999999999E-2</v>
      </c>
      <c r="I86">
        <f t="shared" si="24"/>
        <v>2.69E-2</v>
      </c>
      <c r="J86">
        <f t="shared" si="25"/>
        <v>9.35E-2</v>
      </c>
      <c r="K86">
        <f t="shared" si="26"/>
        <v>0.3029</v>
      </c>
      <c r="L86" s="47">
        <f t="shared" si="27"/>
        <v>2.69E-2</v>
      </c>
      <c r="M86" t="str">
        <f t="shared" si="28"/>
        <v>Low</v>
      </c>
      <c r="N86">
        <f t="shared" si="29"/>
        <v>1</v>
      </c>
      <c r="O86">
        <f t="shared" si="30"/>
        <v>0.3</v>
      </c>
      <c r="P86">
        <f t="shared" si="31"/>
        <v>0.32219999999999999</v>
      </c>
      <c r="Q86">
        <f t="shared" si="32"/>
        <v>0.36670000000000003</v>
      </c>
      <c r="R86">
        <f t="shared" si="33"/>
        <v>0.2828</v>
      </c>
      <c r="S86">
        <f t="shared" si="34"/>
        <v>0.31630000000000003</v>
      </c>
      <c r="U86" s="37">
        <f t="shared" si="35"/>
        <v>0.53849999999999998</v>
      </c>
      <c r="V86" s="37">
        <f t="shared" si="36"/>
        <v>0.51259999999999994</v>
      </c>
      <c r="W86" s="37">
        <f t="shared" si="37"/>
        <v>0.46339999999999998</v>
      </c>
      <c r="X86" s="37">
        <f t="shared" si="38"/>
        <v>0.55910000000000004</v>
      </c>
      <c r="Y86" s="37">
        <f t="shared" si="39"/>
        <v>0.51939999999999997</v>
      </c>
      <c r="AA86" s="37">
        <f t="shared" si="40"/>
        <v>3.5999999999999997E-2</v>
      </c>
      <c r="AB86" s="37">
        <f t="shared" si="41"/>
        <v>4.1799999999999997E-2</v>
      </c>
      <c r="AC86" s="37">
        <f t="shared" si="42"/>
        <v>5.5300000000000002E-2</v>
      </c>
      <c r="AD86" s="37">
        <f t="shared" si="43"/>
        <v>3.1899999999999998E-2</v>
      </c>
      <c r="AE86" s="37">
        <f t="shared" si="44"/>
        <v>4.02E-2</v>
      </c>
    </row>
    <row r="87" spans="2:31" ht="15.75" x14ac:dyDescent="0.25">
      <c r="B87">
        <v>0.28000000000000003</v>
      </c>
      <c r="C87">
        <v>0.28000000000000003</v>
      </c>
      <c r="D87">
        <v>0.38</v>
      </c>
      <c r="E87">
        <v>0.28999999999999998</v>
      </c>
      <c r="F87">
        <v>0.62</v>
      </c>
      <c r="G87" t="s">
        <v>24</v>
      </c>
      <c r="H87">
        <f t="shared" si="23"/>
        <v>0.15659999999999999</v>
      </c>
      <c r="I87">
        <f t="shared" si="24"/>
        <v>0.1512</v>
      </c>
      <c r="J87">
        <f t="shared" si="25"/>
        <v>6.6100000000000006E-2</v>
      </c>
      <c r="K87">
        <f t="shared" si="26"/>
        <v>0.17319999999999999</v>
      </c>
      <c r="L87" s="47">
        <f t="shared" si="27"/>
        <v>6.6100000000000006E-2</v>
      </c>
      <c r="M87" t="str">
        <f t="shared" si="28"/>
        <v>Middle</v>
      </c>
      <c r="N87">
        <f t="shared" si="29"/>
        <v>1</v>
      </c>
      <c r="O87">
        <f t="shared" si="30"/>
        <v>0.31109999999999999</v>
      </c>
      <c r="P87">
        <f t="shared" si="31"/>
        <v>0.31109999999999999</v>
      </c>
      <c r="Q87">
        <f t="shared" si="32"/>
        <v>0.41110000000000002</v>
      </c>
      <c r="R87">
        <f t="shared" si="33"/>
        <v>0.29289999999999999</v>
      </c>
      <c r="S87">
        <f t="shared" si="34"/>
        <v>0.62239999999999995</v>
      </c>
      <c r="U87" s="37">
        <f t="shared" si="35"/>
        <v>0.52539999999999998</v>
      </c>
      <c r="V87" s="37">
        <f t="shared" si="36"/>
        <v>0.52539999999999998</v>
      </c>
      <c r="W87" s="37">
        <f t="shared" si="37"/>
        <v>0.4173</v>
      </c>
      <c r="X87" s="37">
        <f t="shared" si="38"/>
        <v>0.54690000000000005</v>
      </c>
      <c r="Y87" s="37">
        <f t="shared" si="39"/>
        <v>0.23269999999999999</v>
      </c>
      <c r="AA87" s="37">
        <f t="shared" si="40"/>
        <v>3.8800000000000001E-2</v>
      </c>
      <c r="AB87" s="37">
        <f t="shared" si="41"/>
        <v>3.8800000000000001E-2</v>
      </c>
      <c r="AC87" s="37">
        <f t="shared" si="42"/>
        <v>7.1900000000000006E-2</v>
      </c>
      <c r="AD87" s="37">
        <f t="shared" si="43"/>
        <v>3.4299999999999997E-2</v>
      </c>
      <c r="AE87" s="37">
        <f t="shared" si="44"/>
        <v>0.21099999999999999</v>
      </c>
    </row>
    <row r="88" spans="2:31" ht="15.75" x14ac:dyDescent="0.25">
      <c r="B88">
        <v>0.26</v>
      </c>
      <c r="C88">
        <v>0.26</v>
      </c>
      <c r="D88">
        <v>0.35</v>
      </c>
      <c r="E88">
        <v>0.62</v>
      </c>
      <c r="F88">
        <v>0.24</v>
      </c>
      <c r="G88" t="s">
        <v>21</v>
      </c>
      <c r="H88">
        <f t="shared" si="23"/>
        <v>2.64E-2</v>
      </c>
      <c r="I88">
        <f t="shared" si="24"/>
        <v>1.41E-2</v>
      </c>
      <c r="J88">
        <f t="shared" si="25"/>
        <v>0.1171</v>
      </c>
      <c r="K88">
        <f t="shared" si="26"/>
        <v>0.31580000000000003</v>
      </c>
      <c r="L88" s="47">
        <f t="shared" si="27"/>
        <v>1.41E-2</v>
      </c>
      <c r="M88" t="str">
        <f t="shared" si="28"/>
        <v>Low</v>
      </c>
      <c r="N88">
        <f t="shared" si="29"/>
        <v>1</v>
      </c>
      <c r="O88">
        <f t="shared" si="30"/>
        <v>0.28889999999999999</v>
      </c>
      <c r="P88">
        <f t="shared" si="31"/>
        <v>0.28889999999999999</v>
      </c>
      <c r="Q88">
        <f t="shared" si="32"/>
        <v>0.37780000000000002</v>
      </c>
      <c r="R88">
        <f t="shared" si="33"/>
        <v>0.62629999999999997</v>
      </c>
      <c r="S88">
        <f t="shared" si="34"/>
        <v>0.23469999999999999</v>
      </c>
      <c r="U88" s="37">
        <f t="shared" si="35"/>
        <v>0.55169999999999997</v>
      </c>
      <c r="V88" s="37">
        <f t="shared" si="36"/>
        <v>0.55169999999999997</v>
      </c>
      <c r="W88" s="37">
        <f t="shared" si="37"/>
        <v>0.4516</v>
      </c>
      <c r="X88" s="37">
        <f t="shared" si="38"/>
        <v>0.2298</v>
      </c>
      <c r="Y88" s="37">
        <f t="shared" si="39"/>
        <v>0.61980000000000002</v>
      </c>
      <c r="AA88" s="37">
        <f t="shared" si="40"/>
        <v>3.3300000000000003E-2</v>
      </c>
      <c r="AB88" s="37">
        <f t="shared" si="41"/>
        <v>3.3300000000000003E-2</v>
      </c>
      <c r="AC88" s="37">
        <f t="shared" si="42"/>
        <v>5.91E-2</v>
      </c>
      <c r="AD88" s="37">
        <f t="shared" si="43"/>
        <v>0.21479999999999999</v>
      </c>
      <c r="AE88" s="37">
        <f t="shared" si="44"/>
        <v>2.23E-2</v>
      </c>
    </row>
    <row r="89" spans="2:31" ht="15.75" x14ac:dyDescent="0.25">
      <c r="B89">
        <v>0.3</v>
      </c>
      <c r="C89">
        <v>0.32</v>
      </c>
      <c r="D89">
        <v>0.43</v>
      </c>
      <c r="E89">
        <v>0.87</v>
      </c>
      <c r="F89">
        <v>0.83</v>
      </c>
      <c r="G89" t="s">
        <v>20</v>
      </c>
      <c r="H89">
        <f t="shared" si="23"/>
        <v>0.43840000000000001</v>
      </c>
      <c r="I89">
        <f t="shared" si="24"/>
        <v>0.41499999999999998</v>
      </c>
      <c r="J89">
        <f t="shared" si="25"/>
        <v>0.3397</v>
      </c>
      <c r="K89">
        <f t="shared" si="26"/>
        <v>0.1308</v>
      </c>
      <c r="L89" s="47">
        <f t="shared" si="27"/>
        <v>0.1308</v>
      </c>
      <c r="M89" t="str">
        <f t="shared" si="28"/>
        <v>High</v>
      </c>
      <c r="N89">
        <f t="shared" si="29"/>
        <v>1</v>
      </c>
      <c r="O89">
        <f t="shared" si="30"/>
        <v>0.33329999999999999</v>
      </c>
      <c r="P89">
        <f t="shared" si="31"/>
        <v>0.35560000000000003</v>
      </c>
      <c r="Q89">
        <f t="shared" si="32"/>
        <v>0.4667</v>
      </c>
      <c r="R89">
        <f t="shared" si="33"/>
        <v>0.87880000000000003</v>
      </c>
      <c r="S89">
        <f t="shared" si="34"/>
        <v>0.8367</v>
      </c>
      <c r="U89" s="37">
        <f t="shared" si="35"/>
        <v>0.5</v>
      </c>
      <c r="V89" s="37">
        <f t="shared" si="36"/>
        <v>0.47539999999999999</v>
      </c>
      <c r="W89" s="37">
        <f t="shared" si="37"/>
        <v>0.36359999999999998</v>
      </c>
      <c r="X89" s="37">
        <f t="shared" si="38"/>
        <v>6.4500000000000002E-2</v>
      </c>
      <c r="Y89" s="37">
        <f t="shared" si="39"/>
        <v>8.8900000000000007E-2</v>
      </c>
      <c r="AA89" s="37">
        <f t="shared" si="40"/>
        <v>4.4900000000000002E-2</v>
      </c>
      <c r="AB89" s="37">
        <f t="shared" si="41"/>
        <v>5.1700000000000003E-2</v>
      </c>
      <c r="AC89" s="37">
        <f t="shared" si="42"/>
        <v>9.7699999999999995E-2</v>
      </c>
      <c r="AD89" s="37">
        <f t="shared" si="43"/>
        <v>0.62739999999999996</v>
      </c>
      <c r="AE89" s="37">
        <f t="shared" si="44"/>
        <v>0.53029999999999999</v>
      </c>
    </row>
    <row r="90" spans="2:31" ht="15.75" x14ac:dyDescent="0.25">
      <c r="B90">
        <v>0.25</v>
      </c>
      <c r="C90">
        <v>0.26</v>
      </c>
      <c r="D90">
        <v>0.51</v>
      </c>
      <c r="E90">
        <v>0.04</v>
      </c>
      <c r="F90">
        <v>0.13</v>
      </c>
      <c r="G90" t="s">
        <v>23</v>
      </c>
      <c r="H90">
        <f t="shared" si="23"/>
        <v>2.0500000000000001E-2</v>
      </c>
      <c r="I90">
        <f t="shared" si="24"/>
        <v>2.8500000000000001E-2</v>
      </c>
      <c r="J90">
        <f t="shared" si="25"/>
        <v>0.1046</v>
      </c>
      <c r="K90">
        <f t="shared" si="26"/>
        <v>0.31509999999999999</v>
      </c>
      <c r="L90" s="47">
        <f t="shared" si="27"/>
        <v>2.0500000000000001E-2</v>
      </c>
      <c r="M90" t="str">
        <f t="shared" si="28"/>
        <v>Very Low</v>
      </c>
      <c r="N90">
        <f t="shared" si="29"/>
        <v>1</v>
      </c>
      <c r="O90">
        <f t="shared" si="30"/>
        <v>0.27779999999999999</v>
      </c>
      <c r="P90">
        <f t="shared" si="31"/>
        <v>0.28889999999999999</v>
      </c>
      <c r="Q90">
        <f t="shared" si="32"/>
        <v>0.55559999999999998</v>
      </c>
      <c r="R90">
        <f t="shared" si="33"/>
        <v>4.0399999999999998E-2</v>
      </c>
      <c r="S90">
        <f t="shared" si="34"/>
        <v>0.12239999999999999</v>
      </c>
      <c r="U90" s="37">
        <f t="shared" si="35"/>
        <v>0.56520000000000004</v>
      </c>
      <c r="V90" s="37">
        <f t="shared" si="36"/>
        <v>0.55169999999999997</v>
      </c>
      <c r="W90" s="37">
        <f t="shared" si="37"/>
        <v>0.28570000000000001</v>
      </c>
      <c r="X90" s="37">
        <f t="shared" si="38"/>
        <v>0.92230000000000001</v>
      </c>
      <c r="Y90" s="37">
        <f t="shared" si="39"/>
        <v>0.78190000000000004</v>
      </c>
      <c r="AA90" s="37">
        <f t="shared" si="40"/>
        <v>3.0800000000000001E-2</v>
      </c>
      <c r="AB90" s="37">
        <f t="shared" si="41"/>
        <v>3.3300000000000003E-2</v>
      </c>
      <c r="AC90" s="37">
        <f t="shared" si="42"/>
        <v>0.1537</v>
      </c>
      <c r="AD90" s="37">
        <f t="shared" si="43"/>
        <v>1.8E-3</v>
      </c>
      <c r="AE90" s="37">
        <f t="shared" si="44"/>
        <v>7.6E-3</v>
      </c>
    </row>
    <row r="91" spans="2:31" ht="15.75" x14ac:dyDescent="0.25">
      <c r="B91">
        <v>0.28000000000000003</v>
      </c>
      <c r="C91">
        <v>0.27</v>
      </c>
      <c r="D91">
        <v>0.56000000000000005</v>
      </c>
      <c r="E91">
        <v>0.14000000000000001</v>
      </c>
      <c r="F91">
        <v>0.31</v>
      </c>
      <c r="G91" t="s">
        <v>21</v>
      </c>
      <c r="H91">
        <f t="shared" si="23"/>
        <v>4.9599999999999998E-2</v>
      </c>
      <c r="I91">
        <f t="shared" si="24"/>
        <v>3.5999999999999997E-2</v>
      </c>
      <c r="J91">
        <f t="shared" si="25"/>
        <v>8.9099999999999999E-2</v>
      </c>
      <c r="K91">
        <f t="shared" si="26"/>
        <v>0.29959999999999998</v>
      </c>
      <c r="L91" s="47">
        <f t="shared" si="27"/>
        <v>3.5999999999999997E-2</v>
      </c>
      <c r="M91" t="str">
        <f t="shared" si="28"/>
        <v>Low</v>
      </c>
      <c r="N91">
        <f t="shared" si="29"/>
        <v>1</v>
      </c>
      <c r="O91">
        <f t="shared" si="30"/>
        <v>0.31109999999999999</v>
      </c>
      <c r="P91">
        <f t="shared" si="31"/>
        <v>0.3</v>
      </c>
      <c r="Q91">
        <f t="shared" si="32"/>
        <v>0.61109999999999998</v>
      </c>
      <c r="R91">
        <f t="shared" si="33"/>
        <v>0.1414</v>
      </c>
      <c r="S91">
        <f t="shared" si="34"/>
        <v>0.30609999999999998</v>
      </c>
      <c r="U91" s="37">
        <f t="shared" si="35"/>
        <v>0.52539999999999998</v>
      </c>
      <c r="V91" s="37">
        <f t="shared" si="36"/>
        <v>0.53849999999999998</v>
      </c>
      <c r="W91" s="37">
        <f t="shared" si="37"/>
        <v>0.2414</v>
      </c>
      <c r="X91" s="37">
        <f t="shared" si="38"/>
        <v>0.75219999999999998</v>
      </c>
      <c r="Y91" s="37">
        <f t="shared" si="39"/>
        <v>0.53129999999999999</v>
      </c>
      <c r="AA91" s="37">
        <f t="shared" si="40"/>
        <v>3.8800000000000001E-2</v>
      </c>
      <c r="AB91" s="37">
        <f t="shared" si="41"/>
        <v>3.5999999999999997E-2</v>
      </c>
      <c r="AC91" s="37">
        <f t="shared" si="42"/>
        <v>0.20019999999999999</v>
      </c>
      <c r="AD91" s="37">
        <f t="shared" si="43"/>
        <v>9.4000000000000004E-3</v>
      </c>
      <c r="AE91" s="37">
        <f t="shared" si="44"/>
        <v>3.7499999999999999E-2</v>
      </c>
    </row>
    <row r="92" spans="2:31" ht="15.75" x14ac:dyDescent="0.25">
      <c r="B92">
        <v>0.31</v>
      </c>
      <c r="C92">
        <v>0.32</v>
      </c>
      <c r="D92">
        <v>0.69</v>
      </c>
      <c r="E92">
        <v>0.3</v>
      </c>
      <c r="F92">
        <v>0.98</v>
      </c>
      <c r="G92" t="s">
        <v>20</v>
      </c>
      <c r="H92">
        <f t="shared" si="23"/>
        <v>0.76439999999999997</v>
      </c>
      <c r="I92">
        <f t="shared" si="24"/>
        <v>0.75</v>
      </c>
      <c r="J92">
        <f t="shared" si="25"/>
        <v>0.64729999999999999</v>
      </c>
      <c r="K92">
        <f t="shared" si="26"/>
        <v>0.45019999999999999</v>
      </c>
      <c r="L92" s="47">
        <f t="shared" si="27"/>
        <v>0.45019999999999999</v>
      </c>
      <c r="M92" t="str">
        <f t="shared" si="28"/>
        <v>High</v>
      </c>
      <c r="N92">
        <f t="shared" si="29"/>
        <v>1</v>
      </c>
      <c r="O92">
        <f t="shared" si="30"/>
        <v>0.34439999999999998</v>
      </c>
      <c r="P92">
        <f t="shared" si="31"/>
        <v>0.35560000000000003</v>
      </c>
      <c r="Q92">
        <f t="shared" si="32"/>
        <v>0.75560000000000005</v>
      </c>
      <c r="R92">
        <f t="shared" si="33"/>
        <v>0.30299999999999999</v>
      </c>
      <c r="S92">
        <f t="shared" si="34"/>
        <v>0.98980000000000001</v>
      </c>
      <c r="U92" s="37">
        <f t="shared" si="35"/>
        <v>0.48770000000000002</v>
      </c>
      <c r="V92" s="37">
        <f t="shared" si="36"/>
        <v>0.47539999999999999</v>
      </c>
      <c r="W92" s="37">
        <f t="shared" si="37"/>
        <v>0.13919999999999999</v>
      </c>
      <c r="X92" s="37">
        <f t="shared" si="38"/>
        <v>0.53490000000000004</v>
      </c>
      <c r="Y92" s="37">
        <f t="shared" si="39"/>
        <v>5.1000000000000004E-3</v>
      </c>
      <c r="AA92" s="37">
        <f t="shared" si="40"/>
        <v>4.82E-2</v>
      </c>
      <c r="AB92" s="37">
        <f t="shared" si="41"/>
        <v>5.1700000000000003E-2</v>
      </c>
      <c r="AC92" s="37">
        <f t="shared" si="42"/>
        <v>0.3795</v>
      </c>
      <c r="AD92" s="37">
        <f t="shared" si="43"/>
        <v>3.6700000000000003E-2</v>
      </c>
      <c r="AE92" s="37">
        <f t="shared" si="44"/>
        <v>0.96250000000000002</v>
      </c>
    </row>
    <row r="93" spans="2:31" ht="15.75" x14ac:dyDescent="0.25">
      <c r="B93">
        <v>0.28000000000000003</v>
      </c>
      <c r="C93">
        <v>0.28999999999999998</v>
      </c>
      <c r="D93">
        <v>0.56999999999999995</v>
      </c>
      <c r="E93">
        <v>0.6</v>
      </c>
      <c r="F93">
        <v>0.27</v>
      </c>
      <c r="G93" t="s">
        <v>21</v>
      </c>
      <c r="H93">
        <f t="shared" si="23"/>
        <v>5.1499999999999997E-2</v>
      </c>
      <c r="I93">
        <f t="shared" si="24"/>
        <v>2.8500000000000001E-2</v>
      </c>
      <c r="J93">
        <f t="shared" si="25"/>
        <v>0.1051</v>
      </c>
      <c r="K93">
        <f t="shared" si="26"/>
        <v>0.30499999999999999</v>
      </c>
      <c r="L93" s="47">
        <f t="shared" si="27"/>
        <v>2.8500000000000001E-2</v>
      </c>
      <c r="M93" t="str">
        <f t="shared" si="28"/>
        <v>Low</v>
      </c>
      <c r="N93">
        <f t="shared" si="29"/>
        <v>1</v>
      </c>
      <c r="O93">
        <f t="shared" si="30"/>
        <v>0.31109999999999999</v>
      </c>
      <c r="P93">
        <f t="shared" si="31"/>
        <v>0.32219999999999999</v>
      </c>
      <c r="Q93">
        <f t="shared" si="32"/>
        <v>0.62219999999999998</v>
      </c>
      <c r="R93">
        <f t="shared" si="33"/>
        <v>0.60609999999999997</v>
      </c>
      <c r="S93">
        <f t="shared" si="34"/>
        <v>0.26529999999999998</v>
      </c>
      <c r="U93" s="37">
        <f t="shared" si="35"/>
        <v>0.52539999999999998</v>
      </c>
      <c r="V93" s="37">
        <f t="shared" si="36"/>
        <v>0.51259999999999994</v>
      </c>
      <c r="W93" s="37">
        <f t="shared" si="37"/>
        <v>0.2329</v>
      </c>
      <c r="X93" s="37">
        <f t="shared" si="38"/>
        <v>0.24529999999999999</v>
      </c>
      <c r="Y93" s="37">
        <f t="shared" si="39"/>
        <v>0.58069999999999999</v>
      </c>
      <c r="AA93" s="37">
        <f t="shared" si="40"/>
        <v>3.8800000000000001E-2</v>
      </c>
      <c r="AB93" s="37">
        <f t="shared" si="41"/>
        <v>4.1799999999999997E-2</v>
      </c>
      <c r="AC93" s="37">
        <f t="shared" si="42"/>
        <v>0.21079999999999999</v>
      </c>
      <c r="AD93" s="37">
        <f t="shared" si="43"/>
        <v>0.1956</v>
      </c>
      <c r="AE93" s="37">
        <f t="shared" si="44"/>
        <v>2.8199999999999999E-2</v>
      </c>
    </row>
    <row r="94" spans="2:31" ht="15.75" x14ac:dyDescent="0.25">
      <c r="B94">
        <v>0.27</v>
      </c>
      <c r="C94">
        <v>0.28000000000000003</v>
      </c>
      <c r="D94">
        <v>0.59</v>
      </c>
      <c r="E94">
        <v>0.69</v>
      </c>
      <c r="F94">
        <v>0.26</v>
      </c>
      <c r="G94" t="s">
        <v>24</v>
      </c>
      <c r="H94">
        <f t="shared" si="23"/>
        <v>6.0600000000000001E-2</v>
      </c>
      <c r="I94">
        <f t="shared" si="24"/>
        <v>3.7699999999999997E-2</v>
      </c>
      <c r="J94">
        <f t="shared" si="25"/>
        <v>0.11749999999999999</v>
      </c>
      <c r="K94">
        <f t="shared" si="26"/>
        <v>0.31730000000000003</v>
      </c>
      <c r="L94" s="47">
        <f t="shared" si="27"/>
        <v>3.7699999999999997E-2</v>
      </c>
      <c r="M94" t="str">
        <f t="shared" si="28"/>
        <v>Low</v>
      </c>
      <c r="N94">
        <f t="shared" si="29"/>
        <v>0</v>
      </c>
      <c r="O94">
        <f t="shared" si="30"/>
        <v>0.3</v>
      </c>
      <c r="P94">
        <f t="shared" si="31"/>
        <v>0.31109999999999999</v>
      </c>
      <c r="Q94">
        <f t="shared" si="32"/>
        <v>0.64439999999999997</v>
      </c>
      <c r="R94">
        <f t="shared" si="33"/>
        <v>0.69699999999999995</v>
      </c>
      <c r="S94">
        <f t="shared" si="34"/>
        <v>0.25509999999999999</v>
      </c>
      <c r="U94" s="37">
        <f t="shared" si="35"/>
        <v>0.53849999999999998</v>
      </c>
      <c r="V94" s="37">
        <f t="shared" si="36"/>
        <v>0.52539999999999998</v>
      </c>
      <c r="W94" s="37">
        <f t="shared" si="37"/>
        <v>0.2162</v>
      </c>
      <c r="X94" s="37">
        <f t="shared" si="38"/>
        <v>0.17860000000000001</v>
      </c>
      <c r="Y94" s="37">
        <f t="shared" si="39"/>
        <v>0.59350000000000003</v>
      </c>
      <c r="AA94" s="37">
        <f t="shared" si="40"/>
        <v>3.5999999999999997E-2</v>
      </c>
      <c r="AB94" s="37">
        <f t="shared" si="41"/>
        <v>3.8800000000000001E-2</v>
      </c>
      <c r="AC94" s="37">
        <f t="shared" si="42"/>
        <v>0.2334</v>
      </c>
      <c r="AD94" s="37">
        <f t="shared" si="43"/>
        <v>0.29499999999999998</v>
      </c>
      <c r="AE94" s="37">
        <f t="shared" si="44"/>
        <v>2.6100000000000002E-2</v>
      </c>
    </row>
    <row r="95" spans="2:31" ht="15.75" x14ac:dyDescent="0.25">
      <c r="B95">
        <v>0.25</v>
      </c>
      <c r="C95">
        <v>0.28000000000000003</v>
      </c>
      <c r="D95">
        <v>0.77</v>
      </c>
      <c r="E95">
        <v>0.11</v>
      </c>
      <c r="F95">
        <v>0.31</v>
      </c>
      <c r="G95" t="s">
        <v>21</v>
      </c>
      <c r="H95">
        <f t="shared" si="23"/>
        <v>0.1047</v>
      </c>
      <c r="I95">
        <f t="shared" si="24"/>
        <v>9.0999999999999998E-2</v>
      </c>
      <c r="J95">
        <f t="shared" si="25"/>
        <v>0.14410000000000001</v>
      </c>
      <c r="K95">
        <f t="shared" si="26"/>
        <v>0.35460000000000003</v>
      </c>
      <c r="L95" s="47">
        <f t="shared" si="27"/>
        <v>9.0999999999999998E-2</v>
      </c>
      <c r="M95" t="str">
        <f t="shared" si="28"/>
        <v>Low</v>
      </c>
      <c r="N95">
        <f t="shared" si="29"/>
        <v>1</v>
      </c>
      <c r="O95">
        <f t="shared" si="30"/>
        <v>0.27779999999999999</v>
      </c>
      <c r="P95">
        <f t="shared" si="31"/>
        <v>0.31109999999999999</v>
      </c>
      <c r="Q95">
        <f t="shared" si="32"/>
        <v>0.84440000000000004</v>
      </c>
      <c r="R95">
        <f t="shared" si="33"/>
        <v>0.1111</v>
      </c>
      <c r="S95">
        <f t="shared" si="34"/>
        <v>0.30609999999999998</v>
      </c>
      <c r="U95" s="37">
        <f t="shared" si="35"/>
        <v>0.56520000000000004</v>
      </c>
      <c r="V95" s="37">
        <f t="shared" si="36"/>
        <v>0.52539999999999998</v>
      </c>
      <c r="W95" s="37">
        <f t="shared" si="37"/>
        <v>8.4400000000000003E-2</v>
      </c>
      <c r="X95" s="37">
        <f t="shared" si="38"/>
        <v>0.8</v>
      </c>
      <c r="Y95" s="37">
        <f t="shared" si="39"/>
        <v>0.53129999999999999</v>
      </c>
      <c r="AA95" s="37">
        <f t="shared" si="40"/>
        <v>3.0800000000000001E-2</v>
      </c>
      <c r="AB95" s="37">
        <f t="shared" si="41"/>
        <v>3.8800000000000001E-2</v>
      </c>
      <c r="AC95" s="37">
        <f t="shared" si="42"/>
        <v>0.54690000000000005</v>
      </c>
      <c r="AD95" s="37">
        <f t="shared" si="43"/>
        <v>6.6E-3</v>
      </c>
      <c r="AE95" s="37">
        <f t="shared" si="44"/>
        <v>3.7499999999999999E-2</v>
      </c>
    </row>
    <row r="96" spans="2:31" ht="15.75" x14ac:dyDescent="0.25">
      <c r="B96">
        <v>0.25</v>
      </c>
      <c r="C96">
        <v>0.54</v>
      </c>
      <c r="D96">
        <v>0.31</v>
      </c>
      <c r="E96">
        <v>0.25</v>
      </c>
      <c r="F96">
        <v>0.08</v>
      </c>
      <c r="G96" t="s">
        <v>23</v>
      </c>
      <c r="H96">
        <f t="shared" si="23"/>
        <v>1.03E-2</v>
      </c>
      <c r="I96">
        <f t="shared" si="24"/>
        <v>3.2199999999999999E-2</v>
      </c>
      <c r="J96">
        <f t="shared" si="25"/>
        <v>0.12509999999999999</v>
      </c>
      <c r="K96">
        <f t="shared" si="26"/>
        <v>0.33289999999999997</v>
      </c>
      <c r="L96" s="47">
        <f t="shared" si="27"/>
        <v>1.03E-2</v>
      </c>
      <c r="M96" t="str">
        <f t="shared" si="28"/>
        <v>Very Low</v>
      </c>
      <c r="N96">
        <f t="shared" si="29"/>
        <v>1</v>
      </c>
      <c r="O96">
        <f t="shared" si="30"/>
        <v>0.27779999999999999</v>
      </c>
      <c r="P96">
        <f t="shared" si="31"/>
        <v>0.6</v>
      </c>
      <c r="Q96">
        <f t="shared" si="32"/>
        <v>0.33329999999999999</v>
      </c>
      <c r="R96">
        <f t="shared" si="33"/>
        <v>0.2525</v>
      </c>
      <c r="S96">
        <f t="shared" si="34"/>
        <v>7.1400000000000005E-2</v>
      </c>
      <c r="U96" s="37">
        <f t="shared" si="35"/>
        <v>0.56520000000000004</v>
      </c>
      <c r="V96" s="37">
        <f t="shared" si="36"/>
        <v>0.25</v>
      </c>
      <c r="W96" s="37">
        <f t="shared" si="37"/>
        <v>0.5</v>
      </c>
      <c r="X96" s="37">
        <f t="shared" si="38"/>
        <v>0.5968</v>
      </c>
      <c r="Y96" s="37">
        <f t="shared" si="39"/>
        <v>0.86670000000000003</v>
      </c>
      <c r="AA96" s="37">
        <f t="shared" si="40"/>
        <v>3.0800000000000001E-2</v>
      </c>
      <c r="AB96" s="37">
        <f t="shared" si="41"/>
        <v>0.19009999999999999</v>
      </c>
      <c r="AC96" s="37">
        <f t="shared" si="42"/>
        <v>4.4900000000000002E-2</v>
      </c>
      <c r="AD96" s="37">
        <f t="shared" si="43"/>
        <v>2.5600000000000001E-2</v>
      </c>
      <c r="AE96" s="37">
        <f t="shared" si="44"/>
        <v>3.5999999999999999E-3</v>
      </c>
    </row>
    <row r="97" spans="2:31" ht="15.75" x14ac:dyDescent="0.25">
      <c r="B97">
        <v>0.28999999999999998</v>
      </c>
      <c r="C97">
        <v>0.66</v>
      </c>
      <c r="D97">
        <v>0.35</v>
      </c>
      <c r="E97">
        <v>0.28000000000000003</v>
      </c>
      <c r="F97">
        <v>0.31</v>
      </c>
      <c r="G97" t="s">
        <v>21</v>
      </c>
      <c r="H97">
        <f t="shared" si="23"/>
        <v>3.5799999999999998E-2</v>
      </c>
      <c r="I97">
        <f t="shared" si="24"/>
        <v>3.1300000000000001E-2</v>
      </c>
      <c r="J97">
        <f t="shared" si="25"/>
        <v>0.1012</v>
      </c>
      <c r="K97">
        <f t="shared" si="26"/>
        <v>0.309</v>
      </c>
      <c r="L97" s="47">
        <f t="shared" si="27"/>
        <v>3.1300000000000001E-2</v>
      </c>
      <c r="M97" t="str">
        <f t="shared" si="28"/>
        <v>Low</v>
      </c>
      <c r="N97">
        <f t="shared" si="29"/>
        <v>1</v>
      </c>
      <c r="O97">
        <f t="shared" si="30"/>
        <v>0.32219999999999999</v>
      </c>
      <c r="P97">
        <f t="shared" si="31"/>
        <v>0.73329999999999995</v>
      </c>
      <c r="Q97">
        <f t="shared" si="32"/>
        <v>0.37780000000000002</v>
      </c>
      <c r="R97">
        <f t="shared" si="33"/>
        <v>0.2828</v>
      </c>
      <c r="S97">
        <f t="shared" si="34"/>
        <v>0.30609999999999998</v>
      </c>
      <c r="U97" s="37">
        <f t="shared" si="35"/>
        <v>0.51259999999999994</v>
      </c>
      <c r="V97" s="37">
        <f t="shared" si="36"/>
        <v>0.15390000000000001</v>
      </c>
      <c r="W97" s="37">
        <f t="shared" si="37"/>
        <v>0.4516</v>
      </c>
      <c r="X97" s="37">
        <f t="shared" si="38"/>
        <v>0.55910000000000004</v>
      </c>
      <c r="Y97" s="37">
        <f t="shared" si="39"/>
        <v>0.53129999999999999</v>
      </c>
      <c r="AA97" s="37">
        <f t="shared" si="40"/>
        <v>4.1799999999999997E-2</v>
      </c>
      <c r="AB97" s="37">
        <f t="shared" si="41"/>
        <v>0.34520000000000001</v>
      </c>
      <c r="AC97" s="37">
        <f t="shared" si="42"/>
        <v>5.91E-2</v>
      </c>
      <c r="AD97" s="37">
        <f t="shared" si="43"/>
        <v>3.1899999999999998E-2</v>
      </c>
      <c r="AE97" s="37">
        <f t="shared" si="44"/>
        <v>3.7499999999999999E-2</v>
      </c>
    </row>
    <row r="98" spans="2:31" ht="15.75" x14ac:dyDescent="0.25">
      <c r="B98">
        <v>0.28999999999999998</v>
      </c>
      <c r="C98">
        <v>0.74</v>
      </c>
      <c r="D98">
        <v>0.39</v>
      </c>
      <c r="E98">
        <v>0.41</v>
      </c>
      <c r="F98">
        <v>0.54</v>
      </c>
      <c r="G98" t="s">
        <v>24</v>
      </c>
      <c r="H98">
        <f t="shared" si="23"/>
        <v>0.1186</v>
      </c>
      <c r="I98">
        <f t="shared" si="24"/>
        <v>0.108</v>
      </c>
      <c r="J98">
        <f t="shared" si="25"/>
        <v>2.5499999999999998E-2</v>
      </c>
      <c r="K98">
        <f t="shared" si="26"/>
        <v>0.22889999999999999</v>
      </c>
      <c r="L98" s="47">
        <f t="shared" si="27"/>
        <v>2.5499999999999998E-2</v>
      </c>
      <c r="M98" t="str">
        <f t="shared" si="28"/>
        <v>Middle</v>
      </c>
      <c r="N98">
        <f t="shared" si="29"/>
        <v>1</v>
      </c>
      <c r="O98">
        <f t="shared" si="30"/>
        <v>0.32219999999999999</v>
      </c>
      <c r="P98">
        <f t="shared" si="31"/>
        <v>0.82220000000000004</v>
      </c>
      <c r="Q98">
        <f t="shared" si="32"/>
        <v>0.42220000000000002</v>
      </c>
      <c r="R98">
        <f t="shared" si="33"/>
        <v>0.41410000000000002</v>
      </c>
      <c r="S98">
        <f t="shared" si="34"/>
        <v>0.54079999999999995</v>
      </c>
      <c r="U98" s="37">
        <f t="shared" si="35"/>
        <v>0.51259999999999994</v>
      </c>
      <c r="V98" s="37">
        <f t="shared" si="36"/>
        <v>9.7600000000000006E-2</v>
      </c>
      <c r="W98" s="37">
        <f t="shared" si="37"/>
        <v>0.40629999999999999</v>
      </c>
      <c r="X98" s="37">
        <f t="shared" si="38"/>
        <v>0.4143</v>
      </c>
      <c r="Y98" s="37">
        <f t="shared" si="39"/>
        <v>0.29799999999999999</v>
      </c>
      <c r="AA98" s="37">
        <f t="shared" si="40"/>
        <v>4.1799999999999997E-2</v>
      </c>
      <c r="AB98" s="37">
        <f t="shared" si="41"/>
        <v>0.5</v>
      </c>
      <c r="AC98" s="37">
        <f t="shared" si="42"/>
        <v>7.6499999999999999E-2</v>
      </c>
      <c r="AD98" s="37">
        <f t="shared" si="43"/>
        <v>7.3099999999999998E-2</v>
      </c>
      <c r="AE98" s="37">
        <f t="shared" si="44"/>
        <v>0.1429</v>
      </c>
    </row>
    <row r="99" spans="2:31" ht="15.75" x14ac:dyDescent="0.25">
      <c r="B99">
        <v>0.31</v>
      </c>
      <c r="C99">
        <v>0.82</v>
      </c>
      <c r="D99">
        <v>0.47</v>
      </c>
      <c r="E99">
        <v>0.4</v>
      </c>
      <c r="F99">
        <v>0.99</v>
      </c>
      <c r="G99" t="s">
        <v>20</v>
      </c>
      <c r="H99">
        <f t="shared" si="23"/>
        <v>0.76870000000000005</v>
      </c>
      <c r="I99">
        <f t="shared" si="24"/>
        <v>0.75180000000000002</v>
      </c>
      <c r="J99">
        <f t="shared" si="25"/>
        <v>0.66080000000000005</v>
      </c>
      <c r="K99">
        <f t="shared" si="26"/>
        <v>0.4582</v>
      </c>
      <c r="L99" s="47">
        <f t="shared" si="27"/>
        <v>0.4582</v>
      </c>
      <c r="M99" t="str">
        <f t="shared" si="28"/>
        <v>High</v>
      </c>
      <c r="N99">
        <f t="shared" si="29"/>
        <v>1</v>
      </c>
      <c r="O99">
        <f t="shared" si="30"/>
        <v>0.34439999999999998</v>
      </c>
      <c r="P99">
        <f t="shared" si="31"/>
        <v>0.91110000000000002</v>
      </c>
      <c r="Q99">
        <f t="shared" si="32"/>
        <v>0.5111</v>
      </c>
      <c r="R99">
        <f t="shared" si="33"/>
        <v>0.40400000000000003</v>
      </c>
      <c r="S99">
        <f t="shared" si="34"/>
        <v>1</v>
      </c>
      <c r="U99" s="37">
        <f t="shared" si="35"/>
        <v>0.48770000000000002</v>
      </c>
      <c r="V99" s="37">
        <f t="shared" si="36"/>
        <v>4.65E-2</v>
      </c>
      <c r="W99" s="37">
        <f t="shared" si="37"/>
        <v>0.32350000000000001</v>
      </c>
      <c r="X99" s="37">
        <f t="shared" si="38"/>
        <v>0.42449999999999999</v>
      </c>
      <c r="Y99" s="37">
        <f t="shared" si="39"/>
        <v>0</v>
      </c>
      <c r="AA99" s="37">
        <f t="shared" si="40"/>
        <v>4.82E-2</v>
      </c>
      <c r="AB99" s="37">
        <f t="shared" si="41"/>
        <v>0.71209999999999996</v>
      </c>
      <c r="AC99" s="37">
        <f t="shared" si="42"/>
        <v>0.1231</v>
      </c>
      <c r="AD99" s="37">
        <f t="shared" si="43"/>
        <v>6.9000000000000006E-2</v>
      </c>
      <c r="AE99" s="37">
        <f t="shared" si="44"/>
        <v>1</v>
      </c>
    </row>
    <row r="100" spans="2:31" ht="15.75" x14ac:dyDescent="0.25">
      <c r="B100">
        <v>0.28000000000000003</v>
      </c>
      <c r="C100">
        <v>0.55000000000000004</v>
      </c>
      <c r="D100">
        <v>0.38</v>
      </c>
      <c r="E100">
        <v>0.9</v>
      </c>
      <c r="F100">
        <v>0.22</v>
      </c>
      <c r="G100" t="s">
        <v>21</v>
      </c>
      <c r="H100">
        <f t="shared" si="23"/>
        <v>6.3500000000000001E-2</v>
      </c>
      <c r="I100">
        <f t="shared" si="24"/>
        <v>5.2600000000000001E-2</v>
      </c>
      <c r="J100">
        <f t="shared" si="25"/>
        <v>0.15529999999999999</v>
      </c>
      <c r="K100">
        <f t="shared" si="26"/>
        <v>0.35239999999999999</v>
      </c>
      <c r="L100" s="47">
        <f t="shared" si="27"/>
        <v>5.2600000000000001E-2</v>
      </c>
      <c r="M100" t="str">
        <f t="shared" si="28"/>
        <v>Low</v>
      </c>
      <c r="N100">
        <f t="shared" si="29"/>
        <v>1</v>
      </c>
      <c r="O100">
        <f t="shared" si="30"/>
        <v>0.31109999999999999</v>
      </c>
      <c r="P100">
        <f t="shared" si="31"/>
        <v>0.61109999999999998</v>
      </c>
      <c r="Q100">
        <f t="shared" si="32"/>
        <v>0.41110000000000002</v>
      </c>
      <c r="R100">
        <f t="shared" si="33"/>
        <v>0.90910000000000002</v>
      </c>
      <c r="S100">
        <f t="shared" si="34"/>
        <v>0.21429999999999999</v>
      </c>
      <c r="U100" s="37">
        <f t="shared" si="35"/>
        <v>0.52539999999999998</v>
      </c>
      <c r="V100" s="37">
        <f t="shared" si="36"/>
        <v>0.2414</v>
      </c>
      <c r="W100" s="37">
        <f t="shared" si="37"/>
        <v>0.4173</v>
      </c>
      <c r="X100" s="37">
        <f t="shared" si="38"/>
        <v>4.7600000000000003E-2</v>
      </c>
      <c r="Y100" s="37">
        <f t="shared" si="39"/>
        <v>0.64700000000000002</v>
      </c>
      <c r="AA100" s="37">
        <f t="shared" si="40"/>
        <v>3.8800000000000001E-2</v>
      </c>
      <c r="AB100" s="37">
        <f t="shared" si="41"/>
        <v>0.20019999999999999</v>
      </c>
      <c r="AC100" s="37">
        <f t="shared" si="42"/>
        <v>7.1900000000000006E-2</v>
      </c>
      <c r="AD100" s="37">
        <f t="shared" si="43"/>
        <v>0.70660000000000001</v>
      </c>
      <c r="AE100" s="37">
        <f t="shared" si="44"/>
        <v>1.89E-2</v>
      </c>
    </row>
    <row r="101" spans="2:31" ht="15.75" x14ac:dyDescent="0.25">
      <c r="B101">
        <v>0.33</v>
      </c>
      <c r="C101">
        <v>0.04</v>
      </c>
      <c r="D101">
        <v>0.02</v>
      </c>
      <c r="E101">
        <v>0.12</v>
      </c>
      <c r="F101">
        <v>0.11</v>
      </c>
      <c r="G101" t="s">
        <v>23</v>
      </c>
      <c r="H101">
        <f t="shared" si="23"/>
        <v>1.52E-2</v>
      </c>
      <c r="I101">
        <f t="shared" si="24"/>
        <v>3.6900000000000002E-2</v>
      </c>
      <c r="J101">
        <f t="shared" si="25"/>
        <v>0.13059999999999999</v>
      </c>
      <c r="K101">
        <f t="shared" si="26"/>
        <v>0.34</v>
      </c>
      <c r="L101" s="47">
        <f t="shared" si="27"/>
        <v>1.52E-2</v>
      </c>
      <c r="M101" t="str">
        <f t="shared" si="28"/>
        <v>Very Low</v>
      </c>
      <c r="N101">
        <f t="shared" si="29"/>
        <v>1</v>
      </c>
      <c r="O101">
        <f t="shared" si="30"/>
        <v>0.36670000000000003</v>
      </c>
      <c r="P101">
        <f t="shared" si="31"/>
        <v>4.4400000000000002E-2</v>
      </c>
      <c r="Q101">
        <f t="shared" si="32"/>
        <v>1.11E-2</v>
      </c>
      <c r="R101">
        <f t="shared" si="33"/>
        <v>0.1212</v>
      </c>
      <c r="S101">
        <f t="shared" si="34"/>
        <v>0.10199999999999999</v>
      </c>
      <c r="U101" s="37">
        <f t="shared" si="35"/>
        <v>0.46339999999999998</v>
      </c>
      <c r="V101" s="37">
        <f t="shared" si="36"/>
        <v>0.91500000000000004</v>
      </c>
      <c r="W101" s="37">
        <f t="shared" si="37"/>
        <v>0.97799999999999998</v>
      </c>
      <c r="X101" s="37">
        <f t="shared" si="38"/>
        <v>0.78380000000000005</v>
      </c>
      <c r="Y101" s="37">
        <f t="shared" si="39"/>
        <v>0.81489999999999996</v>
      </c>
      <c r="AA101" s="37">
        <f t="shared" si="40"/>
        <v>5.5300000000000002E-2</v>
      </c>
      <c r="AB101" s="37">
        <f t="shared" si="41"/>
        <v>2E-3</v>
      </c>
      <c r="AC101" s="37">
        <f t="shared" si="42"/>
        <v>4.0000000000000002E-4</v>
      </c>
      <c r="AD101" s="37">
        <f t="shared" si="43"/>
        <v>7.4999999999999997E-3</v>
      </c>
      <c r="AE101" s="37">
        <f t="shared" si="44"/>
        <v>5.7999999999999996E-3</v>
      </c>
    </row>
    <row r="102" spans="2:31" ht="15.75" x14ac:dyDescent="0.25">
      <c r="B102">
        <v>0.37</v>
      </c>
      <c r="C102">
        <v>0.09</v>
      </c>
      <c r="D102">
        <v>0.1</v>
      </c>
      <c r="E102">
        <v>0.13</v>
      </c>
      <c r="F102">
        <v>0.32</v>
      </c>
      <c r="G102" t="s">
        <v>21</v>
      </c>
      <c r="H102">
        <f t="shared" si="23"/>
        <v>3.9899999999999998E-2</v>
      </c>
      <c r="I102">
        <f t="shared" si="24"/>
        <v>3.7400000000000003E-2</v>
      </c>
      <c r="J102">
        <f t="shared" si="25"/>
        <v>0.104</v>
      </c>
      <c r="K102">
        <f t="shared" si="26"/>
        <v>0.31340000000000001</v>
      </c>
      <c r="L102" s="47">
        <f t="shared" si="27"/>
        <v>3.7400000000000003E-2</v>
      </c>
      <c r="M102" t="str">
        <f t="shared" si="28"/>
        <v>Low</v>
      </c>
      <c r="N102">
        <f t="shared" si="29"/>
        <v>1</v>
      </c>
      <c r="O102">
        <f t="shared" si="30"/>
        <v>0.41110000000000002</v>
      </c>
      <c r="P102">
        <f t="shared" si="31"/>
        <v>0.1</v>
      </c>
      <c r="Q102">
        <f t="shared" si="32"/>
        <v>0.1</v>
      </c>
      <c r="R102">
        <f t="shared" si="33"/>
        <v>0.1313</v>
      </c>
      <c r="S102">
        <f t="shared" si="34"/>
        <v>0.31630000000000003</v>
      </c>
      <c r="U102" s="37">
        <f t="shared" si="35"/>
        <v>0.4173</v>
      </c>
      <c r="V102" s="37">
        <f t="shared" si="36"/>
        <v>0.81820000000000004</v>
      </c>
      <c r="W102" s="37">
        <f t="shared" si="37"/>
        <v>0.81820000000000004</v>
      </c>
      <c r="X102" s="37">
        <f t="shared" si="38"/>
        <v>0.76790000000000003</v>
      </c>
      <c r="Y102" s="37">
        <f t="shared" si="39"/>
        <v>0.51939999999999997</v>
      </c>
      <c r="AA102" s="37">
        <f t="shared" si="40"/>
        <v>7.1900000000000006E-2</v>
      </c>
      <c r="AB102" s="37">
        <f t="shared" si="41"/>
        <v>5.5999999999999999E-3</v>
      </c>
      <c r="AC102" s="37">
        <f t="shared" si="42"/>
        <v>5.5999999999999999E-3</v>
      </c>
      <c r="AD102" s="37">
        <f t="shared" si="43"/>
        <v>8.3999999999999995E-3</v>
      </c>
      <c r="AE102" s="37">
        <f t="shared" si="44"/>
        <v>4.02E-2</v>
      </c>
    </row>
    <row r="103" spans="2:31" ht="15.75" x14ac:dyDescent="0.25">
      <c r="B103">
        <v>0.4</v>
      </c>
      <c r="C103">
        <v>0.15</v>
      </c>
      <c r="D103">
        <v>0.16</v>
      </c>
      <c r="E103">
        <v>0.3</v>
      </c>
      <c r="F103">
        <v>0.57999999999999996</v>
      </c>
      <c r="G103" t="s">
        <v>24</v>
      </c>
      <c r="H103">
        <f t="shared" si="23"/>
        <v>0.1363</v>
      </c>
      <c r="I103">
        <f t="shared" si="24"/>
        <v>0.1338</v>
      </c>
      <c r="J103">
        <f t="shared" si="25"/>
        <v>4.87E-2</v>
      </c>
      <c r="K103">
        <f t="shared" si="26"/>
        <v>0.21049999999999999</v>
      </c>
      <c r="L103" s="47">
        <f t="shared" si="27"/>
        <v>4.87E-2</v>
      </c>
      <c r="M103" t="str">
        <f t="shared" si="28"/>
        <v>Middle</v>
      </c>
      <c r="N103">
        <f t="shared" si="29"/>
        <v>1</v>
      </c>
      <c r="O103">
        <f t="shared" si="30"/>
        <v>0.44440000000000002</v>
      </c>
      <c r="P103">
        <f t="shared" si="31"/>
        <v>0.16669999999999999</v>
      </c>
      <c r="Q103">
        <f t="shared" si="32"/>
        <v>0.16669999999999999</v>
      </c>
      <c r="R103">
        <f t="shared" si="33"/>
        <v>0.30299999999999999</v>
      </c>
      <c r="S103">
        <f t="shared" si="34"/>
        <v>0.58160000000000001</v>
      </c>
      <c r="U103" s="37">
        <f t="shared" si="35"/>
        <v>0.38469999999999999</v>
      </c>
      <c r="V103" s="37">
        <f t="shared" si="36"/>
        <v>0.71419999999999995</v>
      </c>
      <c r="W103" s="37">
        <f t="shared" si="37"/>
        <v>0.71419999999999995</v>
      </c>
      <c r="X103" s="37">
        <f t="shared" si="38"/>
        <v>0.53490000000000004</v>
      </c>
      <c r="Y103" s="37">
        <f t="shared" si="39"/>
        <v>0.26450000000000001</v>
      </c>
      <c r="AA103" s="37">
        <f t="shared" si="40"/>
        <v>8.6599999999999996E-2</v>
      </c>
      <c r="AB103" s="37">
        <f t="shared" si="41"/>
        <v>1.23E-2</v>
      </c>
      <c r="AC103" s="37">
        <f t="shared" si="42"/>
        <v>1.23E-2</v>
      </c>
      <c r="AD103" s="37">
        <f t="shared" si="43"/>
        <v>3.6700000000000003E-2</v>
      </c>
      <c r="AE103" s="37">
        <f t="shared" si="44"/>
        <v>0.17419999999999999</v>
      </c>
    </row>
    <row r="104" spans="2:31" ht="15.75" x14ac:dyDescent="0.25">
      <c r="B104">
        <v>0.37</v>
      </c>
      <c r="C104">
        <v>7.0000000000000007E-2</v>
      </c>
      <c r="D104">
        <v>0.1</v>
      </c>
      <c r="E104">
        <v>0.41</v>
      </c>
      <c r="F104">
        <v>0.3</v>
      </c>
      <c r="G104" t="s">
        <v>21</v>
      </c>
      <c r="H104">
        <f t="shared" si="23"/>
        <v>3.4099999999999998E-2</v>
      </c>
      <c r="I104">
        <f t="shared" si="24"/>
        <v>2.8899999999999999E-2</v>
      </c>
      <c r="J104">
        <f t="shared" si="25"/>
        <v>0.1066</v>
      </c>
      <c r="K104">
        <f t="shared" si="26"/>
        <v>0.31269999999999998</v>
      </c>
      <c r="L104" s="47">
        <f t="shared" si="27"/>
        <v>2.8899999999999999E-2</v>
      </c>
      <c r="M104" t="str">
        <f t="shared" si="28"/>
        <v>Low</v>
      </c>
      <c r="N104">
        <f t="shared" si="29"/>
        <v>1</v>
      </c>
      <c r="O104">
        <f t="shared" si="30"/>
        <v>0.41110000000000002</v>
      </c>
      <c r="P104">
        <f t="shared" si="31"/>
        <v>7.7799999999999994E-2</v>
      </c>
      <c r="Q104">
        <f t="shared" si="32"/>
        <v>0.1</v>
      </c>
      <c r="R104">
        <f t="shared" si="33"/>
        <v>0.41410000000000002</v>
      </c>
      <c r="S104">
        <f t="shared" si="34"/>
        <v>0.2959</v>
      </c>
      <c r="U104" s="37">
        <f t="shared" si="35"/>
        <v>0.4173</v>
      </c>
      <c r="V104" s="37">
        <f t="shared" si="36"/>
        <v>0.85560000000000003</v>
      </c>
      <c r="W104" s="37">
        <f t="shared" si="37"/>
        <v>0.81820000000000004</v>
      </c>
      <c r="X104" s="37">
        <f t="shared" si="38"/>
        <v>0.4143</v>
      </c>
      <c r="Y104" s="37">
        <f t="shared" si="39"/>
        <v>0.54330000000000001</v>
      </c>
      <c r="AA104" s="37">
        <f t="shared" si="40"/>
        <v>7.1900000000000006E-2</v>
      </c>
      <c r="AB104" s="37">
        <f t="shared" si="41"/>
        <v>4.0000000000000001E-3</v>
      </c>
      <c r="AC104" s="37">
        <f t="shared" si="42"/>
        <v>5.5999999999999999E-3</v>
      </c>
      <c r="AD104" s="37">
        <f t="shared" si="43"/>
        <v>7.3099999999999998E-2</v>
      </c>
      <c r="AE104" s="37">
        <f t="shared" si="44"/>
        <v>3.5000000000000003E-2</v>
      </c>
    </row>
    <row r="105" spans="2:31" ht="15.75" x14ac:dyDescent="0.25">
      <c r="B105">
        <v>0.41</v>
      </c>
      <c r="C105">
        <v>0.11</v>
      </c>
      <c r="D105">
        <v>0.21</v>
      </c>
      <c r="E105">
        <v>0.44</v>
      </c>
      <c r="F105">
        <v>0.56999999999999995</v>
      </c>
      <c r="G105" t="s">
        <v>24</v>
      </c>
      <c r="H105">
        <f t="shared" si="23"/>
        <v>0.13009999999999999</v>
      </c>
      <c r="I105">
        <f t="shared" si="24"/>
        <v>0.1229</v>
      </c>
      <c r="J105">
        <f t="shared" si="25"/>
        <v>4.3099999999999999E-2</v>
      </c>
      <c r="K105">
        <f t="shared" si="26"/>
        <v>0.21190000000000001</v>
      </c>
      <c r="L105" s="47">
        <f t="shared" si="27"/>
        <v>4.3099999999999999E-2</v>
      </c>
      <c r="M105" t="str">
        <f t="shared" si="28"/>
        <v>Middle</v>
      </c>
      <c r="N105">
        <f t="shared" si="29"/>
        <v>1</v>
      </c>
      <c r="O105">
        <f t="shared" si="30"/>
        <v>0.4556</v>
      </c>
      <c r="P105">
        <f t="shared" si="31"/>
        <v>0.1222</v>
      </c>
      <c r="Q105">
        <f t="shared" si="32"/>
        <v>0.22220000000000001</v>
      </c>
      <c r="R105">
        <f t="shared" si="33"/>
        <v>0.44440000000000002</v>
      </c>
      <c r="S105">
        <f t="shared" si="34"/>
        <v>0.57140000000000002</v>
      </c>
      <c r="U105" s="37">
        <f t="shared" si="35"/>
        <v>0.374</v>
      </c>
      <c r="V105" s="37">
        <f t="shared" si="36"/>
        <v>0.78220000000000001</v>
      </c>
      <c r="W105" s="37">
        <f t="shared" si="37"/>
        <v>0.63639999999999997</v>
      </c>
      <c r="X105" s="37">
        <f t="shared" si="38"/>
        <v>0.38469999999999999</v>
      </c>
      <c r="Y105" s="37">
        <f t="shared" si="39"/>
        <v>0.27279999999999999</v>
      </c>
      <c r="AA105" s="37">
        <f t="shared" si="40"/>
        <v>9.1999999999999998E-2</v>
      </c>
      <c r="AB105" s="37">
        <f t="shared" si="41"/>
        <v>7.6E-3</v>
      </c>
      <c r="AC105" s="37">
        <f t="shared" si="42"/>
        <v>2.0199999999999999E-2</v>
      </c>
      <c r="AD105" s="37">
        <f t="shared" si="43"/>
        <v>8.6599999999999996E-2</v>
      </c>
      <c r="AE105" s="37">
        <f t="shared" si="44"/>
        <v>0.16589999999999999</v>
      </c>
    </row>
    <row r="106" spans="2:31" ht="15.75" x14ac:dyDescent="0.25">
      <c r="B106">
        <v>0.42</v>
      </c>
      <c r="C106">
        <v>0.13</v>
      </c>
      <c r="D106">
        <v>0.15</v>
      </c>
      <c r="E106">
        <v>0.94</v>
      </c>
      <c r="F106">
        <v>0.3</v>
      </c>
      <c r="G106" t="s">
        <v>24</v>
      </c>
      <c r="H106">
        <f t="shared" si="23"/>
        <v>8.7300000000000003E-2</v>
      </c>
      <c r="I106">
        <f t="shared" si="24"/>
        <v>7.5700000000000003E-2</v>
      </c>
      <c r="J106">
        <f t="shared" si="25"/>
        <v>0.1598</v>
      </c>
      <c r="K106">
        <f t="shared" si="26"/>
        <v>0.35859999999999997</v>
      </c>
      <c r="L106" s="47">
        <f t="shared" si="27"/>
        <v>7.5700000000000003E-2</v>
      </c>
      <c r="M106" t="str">
        <f t="shared" si="28"/>
        <v>Low</v>
      </c>
      <c r="N106">
        <f t="shared" si="29"/>
        <v>0</v>
      </c>
      <c r="O106">
        <f t="shared" si="30"/>
        <v>0.4667</v>
      </c>
      <c r="P106">
        <f t="shared" si="31"/>
        <v>0.1444</v>
      </c>
      <c r="Q106">
        <f t="shared" si="32"/>
        <v>0.15559999999999999</v>
      </c>
      <c r="R106">
        <f t="shared" si="33"/>
        <v>0.94950000000000001</v>
      </c>
      <c r="S106">
        <f t="shared" si="34"/>
        <v>0.2959</v>
      </c>
      <c r="U106" s="37">
        <f t="shared" si="35"/>
        <v>0.36359999999999998</v>
      </c>
      <c r="V106" s="37">
        <f t="shared" si="36"/>
        <v>0.74760000000000004</v>
      </c>
      <c r="W106" s="37">
        <f t="shared" si="37"/>
        <v>0.73070000000000002</v>
      </c>
      <c r="X106" s="37">
        <f t="shared" si="38"/>
        <v>2.5899999999999999E-2</v>
      </c>
      <c r="Y106" s="37">
        <f t="shared" si="39"/>
        <v>0.54330000000000001</v>
      </c>
      <c r="AA106" s="37">
        <f t="shared" si="40"/>
        <v>9.7699999999999995E-2</v>
      </c>
      <c r="AB106" s="37">
        <f t="shared" si="41"/>
        <v>9.7000000000000003E-3</v>
      </c>
      <c r="AC106" s="37">
        <f t="shared" si="42"/>
        <v>1.0999999999999999E-2</v>
      </c>
      <c r="AD106" s="37">
        <f t="shared" si="43"/>
        <v>0.82589999999999997</v>
      </c>
      <c r="AE106" s="37">
        <f t="shared" si="44"/>
        <v>3.5000000000000003E-2</v>
      </c>
    </row>
    <row r="107" spans="2:31" ht="15.75" x14ac:dyDescent="0.25">
      <c r="B107">
        <v>0.41</v>
      </c>
      <c r="C107">
        <v>0.04</v>
      </c>
      <c r="D107">
        <v>0.33</v>
      </c>
      <c r="E107">
        <v>0.26</v>
      </c>
      <c r="F107">
        <v>0.12</v>
      </c>
      <c r="G107" t="s">
        <v>23</v>
      </c>
      <c r="H107">
        <f t="shared" si="23"/>
        <v>6.4000000000000003E-3</v>
      </c>
      <c r="I107">
        <f t="shared" si="24"/>
        <v>2.6700000000000002E-2</v>
      </c>
      <c r="J107">
        <f t="shared" si="25"/>
        <v>0.1203</v>
      </c>
      <c r="K107">
        <f t="shared" si="26"/>
        <v>0.32979999999999998</v>
      </c>
      <c r="L107" s="47">
        <f t="shared" si="27"/>
        <v>6.4000000000000003E-3</v>
      </c>
      <c r="M107" t="str">
        <f t="shared" si="28"/>
        <v>Very Low</v>
      </c>
      <c r="N107">
        <f t="shared" si="29"/>
        <v>1</v>
      </c>
      <c r="O107">
        <f t="shared" si="30"/>
        <v>0.4556</v>
      </c>
      <c r="P107">
        <f t="shared" si="31"/>
        <v>4.4400000000000002E-2</v>
      </c>
      <c r="Q107">
        <f t="shared" si="32"/>
        <v>0.35560000000000003</v>
      </c>
      <c r="R107">
        <f t="shared" si="33"/>
        <v>0.2626</v>
      </c>
      <c r="S107">
        <f t="shared" si="34"/>
        <v>0.11219999999999999</v>
      </c>
      <c r="U107" s="37">
        <f t="shared" si="35"/>
        <v>0.374</v>
      </c>
      <c r="V107" s="37">
        <f t="shared" si="36"/>
        <v>0.91500000000000004</v>
      </c>
      <c r="W107" s="37">
        <f t="shared" si="37"/>
        <v>0.47539999999999999</v>
      </c>
      <c r="X107" s="37">
        <f t="shared" si="38"/>
        <v>0.58399999999999996</v>
      </c>
      <c r="Y107" s="37">
        <f t="shared" si="39"/>
        <v>0.79820000000000002</v>
      </c>
      <c r="AA107" s="37">
        <f t="shared" si="40"/>
        <v>9.1999999999999998E-2</v>
      </c>
      <c r="AB107" s="37">
        <f t="shared" si="41"/>
        <v>2E-3</v>
      </c>
      <c r="AC107" s="37">
        <f t="shared" si="42"/>
        <v>5.1700000000000003E-2</v>
      </c>
      <c r="AD107" s="37">
        <f t="shared" si="43"/>
        <v>2.76E-2</v>
      </c>
      <c r="AE107" s="37">
        <f t="shared" si="44"/>
        <v>6.7000000000000002E-3</v>
      </c>
    </row>
    <row r="108" spans="2:31" ht="15.75" x14ac:dyDescent="0.25">
      <c r="B108">
        <v>0.38</v>
      </c>
      <c r="C108">
        <v>0.09</v>
      </c>
      <c r="D108">
        <v>0.37</v>
      </c>
      <c r="E108">
        <v>0.28000000000000003</v>
      </c>
      <c r="F108">
        <v>0.32</v>
      </c>
      <c r="G108" t="s">
        <v>21</v>
      </c>
      <c r="H108">
        <f t="shared" si="23"/>
        <v>2.8899999999999999E-2</v>
      </c>
      <c r="I108">
        <f t="shared" si="24"/>
        <v>2.5899999999999999E-2</v>
      </c>
      <c r="J108">
        <f t="shared" si="25"/>
        <v>9.2499999999999999E-2</v>
      </c>
      <c r="K108">
        <f t="shared" si="26"/>
        <v>0.3019</v>
      </c>
      <c r="L108" s="47">
        <f t="shared" si="27"/>
        <v>2.5899999999999999E-2</v>
      </c>
      <c r="M108" t="str">
        <f t="shared" si="28"/>
        <v>Low</v>
      </c>
      <c r="N108">
        <f t="shared" si="29"/>
        <v>1</v>
      </c>
      <c r="O108">
        <f t="shared" si="30"/>
        <v>0.42220000000000002</v>
      </c>
      <c r="P108">
        <f t="shared" si="31"/>
        <v>0.1</v>
      </c>
      <c r="Q108">
        <f t="shared" si="32"/>
        <v>0.4</v>
      </c>
      <c r="R108">
        <f t="shared" si="33"/>
        <v>0.2828</v>
      </c>
      <c r="S108">
        <f t="shared" si="34"/>
        <v>0.31630000000000003</v>
      </c>
      <c r="U108" s="37">
        <f t="shared" si="35"/>
        <v>0.40629999999999999</v>
      </c>
      <c r="V108" s="37">
        <f t="shared" si="36"/>
        <v>0.81820000000000004</v>
      </c>
      <c r="W108" s="37">
        <f t="shared" si="37"/>
        <v>0.42859999999999998</v>
      </c>
      <c r="X108" s="37">
        <f t="shared" si="38"/>
        <v>0.55910000000000004</v>
      </c>
      <c r="Y108" s="37">
        <f t="shared" si="39"/>
        <v>0.51939999999999997</v>
      </c>
      <c r="AA108" s="37">
        <f t="shared" si="40"/>
        <v>7.6499999999999999E-2</v>
      </c>
      <c r="AB108" s="37">
        <f t="shared" si="41"/>
        <v>5.5999999999999999E-3</v>
      </c>
      <c r="AC108" s="37">
        <f t="shared" si="42"/>
        <v>6.7400000000000002E-2</v>
      </c>
      <c r="AD108" s="37">
        <f t="shared" si="43"/>
        <v>3.1899999999999998E-2</v>
      </c>
      <c r="AE108" s="37">
        <f t="shared" si="44"/>
        <v>4.02E-2</v>
      </c>
    </row>
    <row r="109" spans="2:31" ht="15.75" x14ac:dyDescent="0.25">
      <c r="B109">
        <v>0.42</v>
      </c>
      <c r="C109">
        <v>0.28999999999999998</v>
      </c>
      <c r="D109">
        <v>0.14000000000000001</v>
      </c>
      <c r="E109">
        <v>0.03</v>
      </c>
      <c r="F109">
        <v>0.68</v>
      </c>
      <c r="G109" t="s">
        <v>24</v>
      </c>
      <c r="H109">
        <f t="shared" si="23"/>
        <v>0.21690000000000001</v>
      </c>
      <c r="I109">
        <f t="shared" si="24"/>
        <v>0.21340000000000001</v>
      </c>
      <c r="J109">
        <f t="shared" si="25"/>
        <v>0.12820000000000001</v>
      </c>
      <c r="K109">
        <f t="shared" si="26"/>
        <v>0.1353</v>
      </c>
      <c r="L109" s="47">
        <f t="shared" si="27"/>
        <v>0.12820000000000001</v>
      </c>
      <c r="M109" t="str">
        <f t="shared" si="28"/>
        <v>Middle</v>
      </c>
      <c r="N109">
        <f t="shared" si="29"/>
        <v>1</v>
      </c>
      <c r="O109">
        <f t="shared" si="30"/>
        <v>0.4667</v>
      </c>
      <c r="P109">
        <f t="shared" si="31"/>
        <v>0.32219999999999999</v>
      </c>
      <c r="Q109">
        <f t="shared" si="32"/>
        <v>0.1444</v>
      </c>
      <c r="R109">
        <f t="shared" si="33"/>
        <v>3.0300000000000001E-2</v>
      </c>
      <c r="S109">
        <f t="shared" si="34"/>
        <v>0.68369999999999997</v>
      </c>
      <c r="U109" s="37">
        <f t="shared" si="35"/>
        <v>0.36359999999999998</v>
      </c>
      <c r="V109" s="37">
        <f t="shared" si="36"/>
        <v>0.51259999999999994</v>
      </c>
      <c r="W109" s="37">
        <f t="shared" si="37"/>
        <v>0.74760000000000004</v>
      </c>
      <c r="X109" s="37">
        <f t="shared" si="38"/>
        <v>0.94120000000000004</v>
      </c>
      <c r="Y109" s="37">
        <f t="shared" si="39"/>
        <v>0.18790000000000001</v>
      </c>
      <c r="AA109" s="37">
        <f t="shared" si="40"/>
        <v>9.7699999999999995E-2</v>
      </c>
      <c r="AB109" s="37">
        <f t="shared" si="41"/>
        <v>4.1799999999999997E-2</v>
      </c>
      <c r="AC109" s="37">
        <f t="shared" si="42"/>
        <v>9.7000000000000003E-3</v>
      </c>
      <c r="AD109" s="37">
        <f t="shared" si="43"/>
        <v>1.2999999999999999E-3</v>
      </c>
      <c r="AE109" s="37">
        <f t="shared" si="44"/>
        <v>0.2782</v>
      </c>
    </row>
    <row r="110" spans="2:31" ht="15.75" x14ac:dyDescent="0.25">
      <c r="B110">
        <v>0.4</v>
      </c>
      <c r="C110">
        <v>0.3</v>
      </c>
      <c r="D110">
        <v>0.18</v>
      </c>
      <c r="E110">
        <v>0.28999999999999998</v>
      </c>
      <c r="F110">
        <v>0.59</v>
      </c>
      <c r="G110" t="s">
        <v>24</v>
      </c>
      <c r="H110">
        <f t="shared" si="23"/>
        <v>0.1429</v>
      </c>
      <c r="I110">
        <f t="shared" si="24"/>
        <v>0.13919999999999999</v>
      </c>
      <c r="J110">
        <f t="shared" si="25"/>
        <v>5.3999999999999999E-2</v>
      </c>
      <c r="K110">
        <f t="shared" si="26"/>
        <v>0.2029</v>
      </c>
      <c r="L110" s="47">
        <f t="shared" si="27"/>
        <v>5.3999999999999999E-2</v>
      </c>
      <c r="M110" t="str">
        <f t="shared" si="28"/>
        <v>Middle</v>
      </c>
      <c r="N110">
        <f t="shared" si="29"/>
        <v>1</v>
      </c>
      <c r="O110">
        <f t="shared" si="30"/>
        <v>0.44440000000000002</v>
      </c>
      <c r="P110">
        <f t="shared" si="31"/>
        <v>0.33329999999999999</v>
      </c>
      <c r="Q110">
        <f t="shared" si="32"/>
        <v>0.18890000000000001</v>
      </c>
      <c r="R110">
        <f t="shared" si="33"/>
        <v>0.29289999999999999</v>
      </c>
      <c r="S110">
        <f t="shared" si="34"/>
        <v>0.59179999999999999</v>
      </c>
      <c r="U110" s="37">
        <f t="shared" si="35"/>
        <v>0.38469999999999999</v>
      </c>
      <c r="V110" s="37">
        <f t="shared" si="36"/>
        <v>0.5</v>
      </c>
      <c r="W110" s="37">
        <f t="shared" si="37"/>
        <v>0.68220000000000003</v>
      </c>
      <c r="X110" s="37">
        <f t="shared" si="38"/>
        <v>0.54690000000000005</v>
      </c>
      <c r="Y110" s="37">
        <f t="shared" si="39"/>
        <v>0.25640000000000002</v>
      </c>
      <c r="AA110" s="37">
        <f t="shared" si="40"/>
        <v>8.6599999999999996E-2</v>
      </c>
      <c r="AB110" s="37">
        <f t="shared" si="41"/>
        <v>4.4900000000000002E-2</v>
      </c>
      <c r="AC110" s="37">
        <f t="shared" si="42"/>
        <v>1.5100000000000001E-2</v>
      </c>
      <c r="AD110" s="37">
        <f t="shared" si="43"/>
        <v>3.4299999999999997E-2</v>
      </c>
      <c r="AE110" s="37">
        <f t="shared" si="44"/>
        <v>0.18290000000000001</v>
      </c>
    </row>
    <row r="111" spans="2:31" ht="15.75" x14ac:dyDescent="0.25">
      <c r="B111">
        <v>0.38</v>
      </c>
      <c r="C111">
        <v>0.33</v>
      </c>
      <c r="D111">
        <v>0.1</v>
      </c>
      <c r="E111">
        <v>7.0000000000000007E-2</v>
      </c>
      <c r="F111">
        <v>0.4</v>
      </c>
      <c r="G111" t="s">
        <v>21</v>
      </c>
      <c r="H111">
        <f t="shared" si="23"/>
        <v>6.0400000000000002E-2</v>
      </c>
      <c r="I111">
        <f t="shared" si="24"/>
        <v>5.6099999999999997E-2</v>
      </c>
      <c r="J111">
        <f t="shared" si="25"/>
        <v>8.3400000000000002E-2</v>
      </c>
      <c r="K111">
        <f t="shared" si="26"/>
        <v>0.2928</v>
      </c>
      <c r="L111" s="47">
        <f t="shared" si="27"/>
        <v>5.6099999999999997E-2</v>
      </c>
      <c r="M111" t="str">
        <f t="shared" si="28"/>
        <v>Low</v>
      </c>
      <c r="N111">
        <f t="shared" si="29"/>
        <v>1</v>
      </c>
      <c r="O111">
        <f t="shared" si="30"/>
        <v>0.42220000000000002</v>
      </c>
      <c r="P111">
        <f t="shared" si="31"/>
        <v>0.36670000000000003</v>
      </c>
      <c r="Q111">
        <f t="shared" si="32"/>
        <v>0.1</v>
      </c>
      <c r="R111">
        <f t="shared" si="33"/>
        <v>7.0699999999999999E-2</v>
      </c>
      <c r="S111">
        <f t="shared" si="34"/>
        <v>0.39800000000000002</v>
      </c>
      <c r="U111" s="37">
        <f t="shared" si="35"/>
        <v>0.40629999999999999</v>
      </c>
      <c r="V111" s="37">
        <f t="shared" si="36"/>
        <v>0.46339999999999998</v>
      </c>
      <c r="W111" s="37">
        <f t="shared" si="37"/>
        <v>0.81820000000000004</v>
      </c>
      <c r="X111" s="37">
        <f t="shared" si="38"/>
        <v>0.8679</v>
      </c>
      <c r="Y111" s="37">
        <f t="shared" si="39"/>
        <v>0.43059999999999998</v>
      </c>
      <c r="AA111" s="37">
        <f t="shared" si="40"/>
        <v>7.6499999999999999E-2</v>
      </c>
      <c r="AB111" s="37">
        <f t="shared" si="41"/>
        <v>5.5300000000000002E-2</v>
      </c>
      <c r="AC111" s="37">
        <f t="shared" si="42"/>
        <v>5.5999999999999999E-3</v>
      </c>
      <c r="AD111" s="37">
        <f t="shared" si="43"/>
        <v>3.5000000000000001E-3</v>
      </c>
      <c r="AE111" s="37">
        <f t="shared" si="44"/>
        <v>6.6600000000000006E-2</v>
      </c>
    </row>
    <row r="112" spans="2:31" ht="15.75" x14ac:dyDescent="0.25">
      <c r="B112">
        <v>0.47</v>
      </c>
      <c r="C112">
        <v>0.47</v>
      </c>
      <c r="D112">
        <v>0.25</v>
      </c>
      <c r="E112">
        <v>0.96</v>
      </c>
      <c r="F112">
        <v>0.61</v>
      </c>
      <c r="G112" t="s">
        <v>20</v>
      </c>
      <c r="H112">
        <f t="shared" si="23"/>
        <v>0.21560000000000001</v>
      </c>
      <c r="I112">
        <f t="shared" si="24"/>
        <v>0.20200000000000001</v>
      </c>
      <c r="J112">
        <f t="shared" si="25"/>
        <v>0.12590000000000001</v>
      </c>
      <c r="K112">
        <f t="shared" si="26"/>
        <v>0.2351</v>
      </c>
      <c r="L112" s="47">
        <f t="shared" si="27"/>
        <v>0.12590000000000001</v>
      </c>
      <c r="M112" t="str">
        <f t="shared" si="28"/>
        <v>Middle</v>
      </c>
      <c r="N112">
        <f t="shared" si="29"/>
        <v>0</v>
      </c>
      <c r="O112">
        <f t="shared" si="30"/>
        <v>0.5222</v>
      </c>
      <c r="P112">
        <f t="shared" si="31"/>
        <v>0.5222</v>
      </c>
      <c r="Q112">
        <f t="shared" si="32"/>
        <v>0.26669999999999999</v>
      </c>
      <c r="R112">
        <f t="shared" si="33"/>
        <v>0.96970000000000001</v>
      </c>
      <c r="S112">
        <f t="shared" si="34"/>
        <v>0.61219999999999997</v>
      </c>
      <c r="U112" s="37">
        <f t="shared" si="35"/>
        <v>0.31390000000000001</v>
      </c>
      <c r="V112" s="37">
        <f t="shared" si="36"/>
        <v>0.31390000000000001</v>
      </c>
      <c r="W112" s="37">
        <f t="shared" si="37"/>
        <v>0.57889999999999997</v>
      </c>
      <c r="X112" s="37">
        <f t="shared" si="38"/>
        <v>1.54E-2</v>
      </c>
      <c r="Y112" s="37">
        <f t="shared" si="39"/>
        <v>0.24049999999999999</v>
      </c>
      <c r="AA112" s="37">
        <f t="shared" si="40"/>
        <v>0.13020000000000001</v>
      </c>
      <c r="AB112" s="37">
        <f t="shared" si="41"/>
        <v>0.13020000000000001</v>
      </c>
      <c r="AC112" s="37">
        <f t="shared" si="42"/>
        <v>2.8500000000000001E-2</v>
      </c>
      <c r="AD112" s="37">
        <f t="shared" si="43"/>
        <v>0.89190000000000003</v>
      </c>
      <c r="AE112" s="37">
        <f t="shared" si="44"/>
        <v>0.20130000000000001</v>
      </c>
    </row>
    <row r="113" spans="2:31" ht="15.75" x14ac:dyDescent="0.25">
      <c r="B113">
        <v>0.41</v>
      </c>
      <c r="C113">
        <v>0.37</v>
      </c>
      <c r="D113">
        <v>0.79</v>
      </c>
      <c r="E113">
        <v>0.12</v>
      </c>
      <c r="F113">
        <v>0.32</v>
      </c>
      <c r="G113" t="s">
        <v>21</v>
      </c>
      <c r="H113">
        <f t="shared" si="23"/>
        <v>0.11559999999999999</v>
      </c>
      <c r="I113">
        <f t="shared" si="24"/>
        <v>0.1009</v>
      </c>
      <c r="J113">
        <f t="shared" si="25"/>
        <v>0.1492</v>
      </c>
      <c r="K113">
        <f t="shared" si="26"/>
        <v>0.35970000000000002</v>
      </c>
      <c r="L113" s="47">
        <f t="shared" si="27"/>
        <v>0.1009</v>
      </c>
      <c r="M113" t="str">
        <f t="shared" si="28"/>
        <v>Low</v>
      </c>
      <c r="N113">
        <f t="shared" si="29"/>
        <v>1</v>
      </c>
      <c r="O113">
        <f t="shared" si="30"/>
        <v>0.4556</v>
      </c>
      <c r="P113">
        <f t="shared" si="31"/>
        <v>0.41110000000000002</v>
      </c>
      <c r="Q113">
        <f t="shared" si="32"/>
        <v>0.86670000000000003</v>
      </c>
      <c r="R113">
        <f t="shared" si="33"/>
        <v>0.1212</v>
      </c>
      <c r="S113">
        <f t="shared" si="34"/>
        <v>0.31630000000000003</v>
      </c>
      <c r="U113" s="37">
        <f t="shared" si="35"/>
        <v>0.374</v>
      </c>
      <c r="V113" s="37">
        <f t="shared" si="36"/>
        <v>0.4173</v>
      </c>
      <c r="W113" s="37">
        <f t="shared" si="37"/>
        <v>7.1400000000000005E-2</v>
      </c>
      <c r="X113" s="37">
        <f t="shared" si="38"/>
        <v>0.78380000000000005</v>
      </c>
      <c r="Y113" s="37">
        <f t="shared" si="39"/>
        <v>0.51939999999999997</v>
      </c>
      <c r="AA113" s="37">
        <f t="shared" si="40"/>
        <v>9.1999999999999998E-2</v>
      </c>
      <c r="AB113" s="37">
        <f t="shared" si="41"/>
        <v>7.1900000000000006E-2</v>
      </c>
      <c r="AC113" s="37">
        <f t="shared" si="42"/>
        <v>0.59799999999999998</v>
      </c>
      <c r="AD113" s="37">
        <f t="shared" si="43"/>
        <v>7.4999999999999997E-3</v>
      </c>
      <c r="AE113" s="37">
        <f t="shared" si="44"/>
        <v>4.02E-2</v>
      </c>
    </row>
    <row r="114" spans="2:31" ht="15.75" x14ac:dyDescent="0.25">
      <c r="B114">
        <v>0.42</v>
      </c>
      <c r="C114">
        <v>0.39</v>
      </c>
      <c r="D114">
        <v>0.78</v>
      </c>
      <c r="E114">
        <v>0.32</v>
      </c>
      <c r="F114">
        <v>0.2</v>
      </c>
      <c r="G114" t="s">
        <v>21</v>
      </c>
      <c r="H114">
        <f t="shared" si="23"/>
        <v>9.11E-2</v>
      </c>
      <c r="I114">
        <f t="shared" si="24"/>
        <v>8.5599999999999996E-2</v>
      </c>
      <c r="J114">
        <f t="shared" si="25"/>
        <v>0.161</v>
      </c>
      <c r="K114">
        <f t="shared" si="26"/>
        <v>0.371</v>
      </c>
      <c r="L114" s="47">
        <f t="shared" si="27"/>
        <v>8.5599999999999996E-2</v>
      </c>
      <c r="M114" t="str">
        <f t="shared" si="28"/>
        <v>Low</v>
      </c>
      <c r="N114">
        <f t="shared" si="29"/>
        <v>1</v>
      </c>
      <c r="O114">
        <f t="shared" si="30"/>
        <v>0.4667</v>
      </c>
      <c r="P114">
        <f t="shared" si="31"/>
        <v>0.43330000000000002</v>
      </c>
      <c r="Q114">
        <f t="shared" si="32"/>
        <v>0.85560000000000003</v>
      </c>
      <c r="R114">
        <f t="shared" si="33"/>
        <v>0.32319999999999999</v>
      </c>
      <c r="S114">
        <f t="shared" si="34"/>
        <v>0.19389999999999999</v>
      </c>
      <c r="U114" s="37">
        <f t="shared" si="35"/>
        <v>0.36359999999999998</v>
      </c>
      <c r="V114" s="37">
        <f t="shared" si="36"/>
        <v>0.39539999999999997</v>
      </c>
      <c r="W114" s="37">
        <f t="shared" si="37"/>
        <v>7.7799999999999994E-2</v>
      </c>
      <c r="X114" s="37">
        <f t="shared" si="38"/>
        <v>0.51149999999999995</v>
      </c>
      <c r="Y114" s="37">
        <f t="shared" si="39"/>
        <v>0.67520000000000002</v>
      </c>
      <c r="AA114" s="37">
        <f t="shared" si="40"/>
        <v>9.7699999999999995E-2</v>
      </c>
      <c r="AB114" s="37">
        <f t="shared" si="41"/>
        <v>8.14E-2</v>
      </c>
      <c r="AC114" s="37">
        <f t="shared" si="42"/>
        <v>0.57210000000000005</v>
      </c>
      <c r="AD114" s="37">
        <f t="shared" si="43"/>
        <v>4.2000000000000003E-2</v>
      </c>
      <c r="AE114" s="37">
        <f t="shared" si="44"/>
        <v>1.5800000000000002E-2</v>
      </c>
    </row>
    <row r="115" spans="2:31" ht="15.75" x14ac:dyDescent="0.25">
      <c r="B115">
        <v>0.36</v>
      </c>
      <c r="C115">
        <v>0.52</v>
      </c>
      <c r="D115">
        <v>7.0000000000000007E-2</v>
      </c>
      <c r="E115">
        <v>0.1</v>
      </c>
      <c r="F115">
        <v>0.15</v>
      </c>
      <c r="G115" t="s">
        <v>23</v>
      </c>
      <c r="H115">
        <f t="shared" si="23"/>
        <v>2.12E-2</v>
      </c>
      <c r="I115">
        <f t="shared" si="24"/>
        <v>3.5200000000000002E-2</v>
      </c>
      <c r="J115">
        <f t="shared" si="25"/>
        <v>0.12809999999999999</v>
      </c>
      <c r="K115">
        <f t="shared" si="26"/>
        <v>0.33589999999999998</v>
      </c>
      <c r="L115" s="47">
        <f t="shared" si="27"/>
        <v>2.12E-2</v>
      </c>
      <c r="M115" t="str">
        <f t="shared" si="28"/>
        <v>Very Low</v>
      </c>
      <c r="N115">
        <f t="shared" si="29"/>
        <v>1</v>
      </c>
      <c r="O115">
        <f t="shared" si="30"/>
        <v>0.4</v>
      </c>
      <c r="P115">
        <f t="shared" si="31"/>
        <v>0.57779999999999998</v>
      </c>
      <c r="Q115">
        <f t="shared" si="32"/>
        <v>6.6699999999999995E-2</v>
      </c>
      <c r="R115">
        <f t="shared" si="33"/>
        <v>0.10100000000000001</v>
      </c>
      <c r="S115">
        <f t="shared" si="34"/>
        <v>0.1429</v>
      </c>
      <c r="U115" s="37">
        <f t="shared" si="35"/>
        <v>0.42859999999999998</v>
      </c>
      <c r="V115" s="37">
        <f t="shared" si="36"/>
        <v>0.2676</v>
      </c>
      <c r="W115" s="37">
        <f t="shared" si="37"/>
        <v>0.87490000000000001</v>
      </c>
      <c r="X115" s="37">
        <f t="shared" si="38"/>
        <v>0.8165</v>
      </c>
      <c r="Y115" s="37">
        <f t="shared" si="39"/>
        <v>0.74990000000000001</v>
      </c>
      <c r="AA115" s="37">
        <f t="shared" si="40"/>
        <v>6.7400000000000002E-2</v>
      </c>
      <c r="AB115" s="37">
        <f t="shared" si="41"/>
        <v>0.1711</v>
      </c>
      <c r="AC115" s="37">
        <f t="shared" si="42"/>
        <v>3.3E-3</v>
      </c>
      <c r="AD115" s="37">
        <f t="shared" si="43"/>
        <v>5.7000000000000002E-3</v>
      </c>
      <c r="AE115" s="37">
        <f t="shared" si="44"/>
        <v>9.5999999999999992E-3</v>
      </c>
    </row>
    <row r="116" spans="2:31" ht="15.75" x14ac:dyDescent="0.25">
      <c r="B116">
        <v>0.4</v>
      </c>
      <c r="C116">
        <v>0.59</v>
      </c>
      <c r="D116">
        <v>0.77</v>
      </c>
      <c r="E116">
        <v>0.99</v>
      </c>
      <c r="F116">
        <v>0.24</v>
      </c>
      <c r="G116" t="s">
        <v>24</v>
      </c>
      <c r="H116">
        <f t="shared" si="23"/>
        <v>0.16350000000000001</v>
      </c>
      <c r="I116">
        <f t="shared" si="24"/>
        <v>0.1396</v>
      </c>
      <c r="J116">
        <f t="shared" si="25"/>
        <v>0.2243</v>
      </c>
      <c r="K116">
        <f t="shared" si="26"/>
        <v>0.42249999999999999</v>
      </c>
      <c r="L116" s="47">
        <f t="shared" si="27"/>
        <v>0.1396</v>
      </c>
      <c r="M116" t="str">
        <f t="shared" si="28"/>
        <v>Low</v>
      </c>
      <c r="N116">
        <f t="shared" si="29"/>
        <v>0</v>
      </c>
      <c r="O116">
        <f t="shared" si="30"/>
        <v>0.44440000000000002</v>
      </c>
      <c r="P116">
        <f t="shared" si="31"/>
        <v>0.65559999999999996</v>
      </c>
      <c r="Q116">
        <f t="shared" si="32"/>
        <v>0.84440000000000004</v>
      </c>
      <c r="R116">
        <f t="shared" si="33"/>
        <v>1</v>
      </c>
      <c r="S116">
        <f t="shared" si="34"/>
        <v>0.23469999999999999</v>
      </c>
      <c r="U116" s="37">
        <f t="shared" si="35"/>
        <v>0.38469999999999999</v>
      </c>
      <c r="V116" s="37">
        <f t="shared" si="36"/>
        <v>0.20799999999999999</v>
      </c>
      <c r="W116" s="37">
        <f t="shared" si="37"/>
        <v>8.4400000000000003E-2</v>
      </c>
      <c r="X116" s="37">
        <f t="shared" si="38"/>
        <v>0</v>
      </c>
      <c r="Y116" s="37">
        <f t="shared" si="39"/>
        <v>0.61980000000000002</v>
      </c>
      <c r="AA116" s="37">
        <f t="shared" si="40"/>
        <v>8.6599999999999996E-2</v>
      </c>
      <c r="AB116" s="37">
        <f t="shared" si="41"/>
        <v>0.2455</v>
      </c>
      <c r="AC116" s="37">
        <f t="shared" si="42"/>
        <v>0.54690000000000005</v>
      </c>
      <c r="AD116" s="37">
        <f t="shared" si="43"/>
        <v>1</v>
      </c>
      <c r="AE116" s="37">
        <f t="shared" si="44"/>
        <v>2.23E-2</v>
      </c>
    </row>
    <row r="117" spans="2:31" ht="15.75" x14ac:dyDescent="0.25">
      <c r="B117">
        <v>0.43</v>
      </c>
      <c r="C117">
        <v>0.65</v>
      </c>
      <c r="D117">
        <v>0.76</v>
      </c>
      <c r="E117">
        <v>0.94</v>
      </c>
      <c r="F117">
        <v>0.28999999999999998</v>
      </c>
      <c r="G117" t="s">
        <v>24</v>
      </c>
      <c r="H117">
        <f t="shared" si="23"/>
        <v>0.157</v>
      </c>
      <c r="I117">
        <f t="shared" si="24"/>
        <v>0.1331</v>
      </c>
      <c r="J117">
        <f t="shared" si="25"/>
        <v>0.20250000000000001</v>
      </c>
      <c r="K117">
        <f t="shared" si="26"/>
        <v>0.4007</v>
      </c>
      <c r="L117" s="47">
        <f t="shared" si="27"/>
        <v>0.1331</v>
      </c>
      <c r="M117" t="str">
        <f t="shared" si="28"/>
        <v>Low</v>
      </c>
      <c r="N117">
        <f t="shared" si="29"/>
        <v>0</v>
      </c>
      <c r="O117">
        <f t="shared" si="30"/>
        <v>0.4778</v>
      </c>
      <c r="P117">
        <f t="shared" si="31"/>
        <v>0.72219999999999995</v>
      </c>
      <c r="Q117">
        <f t="shared" si="32"/>
        <v>0.83330000000000004</v>
      </c>
      <c r="R117">
        <f t="shared" si="33"/>
        <v>0.94950000000000001</v>
      </c>
      <c r="S117">
        <f t="shared" si="34"/>
        <v>0.28570000000000001</v>
      </c>
      <c r="U117" s="37">
        <f t="shared" si="35"/>
        <v>0.35339999999999999</v>
      </c>
      <c r="V117" s="37">
        <f t="shared" si="36"/>
        <v>0.1613</v>
      </c>
      <c r="W117" s="37">
        <f t="shared" si="37"/>
        <v>9.0899999999999995E-2</v>
      </c>
      <c r="X117" s="37">
        <f t="shared" si="38"/>
        <v>2.5899999999999999E-2</v>
      </c>
      <c r="Y117" s="37">
        <f t="shared" si="39"/>
        <v>0.55559999999999998</v>
      </c>
      <c r="AA117" s="37">
        <f t="shared" si="40"/>
        <v>0.1036</v>
      </c>
      <c r="AB117" s="37">
        <f t="shared" si="41"/>
        <v>0.3291</v>
      </c>
      <c r="AC117" s="37">
        <f t="shared" si="42"/>
        <v>0.52310000000000001</v>
      </c>
      <c r="AD117" s="37">
        <f t="shared" si="43"/>
        <v>0.82589999999999997</v>
      </c>
      <c r="AE117" s="37">
        <f t="shared" si="44"/>
        <v>3.2599999999999997E-2</v>
      </c>
    </row>
    <row r="118" spans="2:31" ht="15.75" x14ac:dyDescent="0.25">
      <c r="B118">
        <v>0.6</v>
      </c>
      <c r="C118">
        <v>0.08</v>
      </c>
      <c r="D118">
        <v>0.13</v>
      </c>
      <c r="E118">
        <v>0.14000000000000001</v>
      </c>
      <c r="F118">
        <v>0.32</v>
      </c>
      <c r="G118" t="s">
        <v>21</v>
      </c>
      <c r="H118">
        <f t="shared" si="23"/>
        <v>3.9300000000000002E-2</v>
      </c>
      <c r="I118">
        <f t="shared" si="24"/>
        <v>3.6900000000000002E-2</v>
      </c>
      <c r="J118">
        <f t="shared" si="25"/>
        <v>0.10349999999999999</v>
      </c>
      <c r="K118">
        <f t="shared" si="26"/>
        <v>0.31290000000000001</v>
      </c>
      <c r="L118" s="47">
        <f t="shared" si="27"/>
        <v>3.6900000000000002E-2</v>
      </c>
      <c r="M118" t="str">
        <f t="shared" si="28"/>
        <v>Low</v>
      </c>
      <c r="N118">
        <f t="shared" si="29"/>
        <v>1</v>
      </c>
      <c r="O118">
        <f t="shared" si="30"/>
        <v>0.66669999999999996</v>
      </c>
      <c r="P118">
        <f t="shared" si="31"/>
        <v>8.8900000000000007E-2</v>
      </c>
      <c r="Q118">
        <f t="shared" si="32"/>
        <v>0.1333</v>
      </c>
      <c r="R118">
        <f t="shared" si="33"/>
        <v>0.1414</v>
      </c>
      <c r="S118">
        <f t="shared" si="34"/>
        <v>0.31630000000000003</v>
      </c>
      <c r="U118" s="37">
        <f t="shared" si="35"/>
        <v>0.2</v>
      </c>
      <c r="V118" s="37">
        <f t="shared" si="36"/>
        <v>0.8367</v>
      </c>
      <c r="W118" s="37">
        <f t="shared" si="37"/>
        <v>0.76480000000000004</v>
      </c>
      <c r="X118" s="37">
        <f t="shared" si="38"/>
        <v>0.75219999999999998</v>
      </c>
      <c r="Y118" s="37">
        <f t="shared" si="39"/>
        <v>0.51939999999999997</v>
      </c>
      <c r="AA118" s="37">
        <f t="shared" si="40"/>
        <v>0.25800000000000001</v>
      </c>
      <c r="AB118" s="37">
        <f t="shared" si="41"/>
        <v>4.7999999999999996E-3</v>
      </c>
      <c r="AC118" s="37">
        <f t="shared" si="42"/>
        <v>8.6E-3</v>
      </c>
      <c r="AD118" s="37">
        <f t="shared" si="43"/>
        <v>9.4000000000000004E-3</v>
      </c>
      <c r="AE118" s="37">
        <f t="shared" si="44"/>
        <v>4.02E-2</v>
      </c>
    </row>
    <row r="119" spans="2:31" ht="15.75" x14ac:dyDescent="0.25">
      <c r="B119">
        <v>0.8</v>
      </c>
      <c r="C119">
        <v>0.24</v>
      </c>
      <c r="D119">
        <v>0.23</v>
      </c>
      <c r="E119">
        <v>0.28999999999999998</v>
      </c>
      <c r="F119">
        <v>0.98</v>
      </c>
      <c r="G119" t="s">
        <v>20</v>
      </c>
      <c r="H119">
        <f t="shared" si="23"/>
        <v>0.72099999999999997</v>
      </c>
      <c r="I119">
        <f t="shared" si="24"/>
        <v>0.71809999999999996</v>
      </c>
      <c r="J119">
        <f t="shared" si="25"/>
        <v>0.63300000000000001</v>
      </c>
      <c r="K119">
        <f t="shared" si="26"/>
        <v>0.43480000000000002</v>
      </c>
      <c r="L119" s="47">
        <f t="shared" si="27"/>
        <v>0.43480000000000002</v>
      </c>
      <c r="M119" t="str">
        <f t="shared" si="28"/>
        <v>High</v>
      </c>
      <c r="N119">
        <f t="shared" si="29"/>
        <v>1</v>
      </c>
      <c r="O119">
        <f t="shared" si="30"/>
        <v>0.88890000000000002</v>
      </c>
      <c r="P119">
        <f t="shared" si="31"/>
        <v>0.26669999999999999</v>
      </c>
      <c r="Q119">
        <f t="shared" si="32"/>
        <v>0.24440000000000001</v>
      </c>
      <c r="R119">
        <f t="shared" si="33"/>
        <v>0.29289999999999999</v>
      </c>
      <c r="S119">
        <f t="shared" si="34"/>
        <v>0.98980000000000001</v>
      </c>
      <c r="U119" s="37">
        <f t="shared" si="35"/>
        <v>5.8799999999999998E-2</v>
      </c>
      <c r="V119" s="37">
        <f t="shared" si="36"/>
        <v>0.57889999999999997</v>
      </c>
      <c r="W119" s="37">
        <f t="shared" si="37"/>
        <v>0.60719999999999996</v>
      </c>
      <c r="X119" s="37">
        <f t="shared" si="38"/>
        <v>0.54690000000000005</v>
      </c>
      <c r="Y119" s="37">
        <f t="shared" si="39"/>
        <v>5.1000000000000004E-3</v>
      </c>
      <c r="AA119" s="37">
        <f t="shared" si="40"/>
        <v>0.65290000000000004</v>
      </c>
      <c r="AB119" s="37">
        <f t="shared" si="41"/>
        <v>2.8500000000000001E-2</v>
      </c>
      <c r="AC119" s="37">
        <f t="shared" si="42"/>
        <v>2.41E-2</v>
      </c>
      <c r="AD119" s="37">
        <f t="shared" si="43"/>
        <v>3.4299999999999997E-2</v>
      </c>
      <c r="AE119" s="37">
        <f t="shared" si="44"/>
        <v>0.96250000000000002</v>
      </c>
    </row>
    <row r="120" spans="2:31" ht="15.75" x14ac:dyDescent="0.25">
      <c r="B120">
        <v>0.65</v>
      </c>
      <c r="C120">
        <v>0.09</v>
      </c>
      <c r="D120">
        <v>0.16</v>
      </c>
      <c r="E120">
        <v>0.49</v>
      </c>
      <c r="F120">
        <v>0.31</v>
      </c>
      <c r="G120" t="s">
        <v>21</v>
      </c>
      <c r="H120">
        <f t="shared" si="23"/>
        <v>3.78E-2</v>
      </c>
      <c r="I120">
        <f t="shared" si="24"/>
        <v>2.6800000000000001E-2</v>
      </c>
      <c r="J120">
        <f t="shared" si="25"/>
        <v>0.1066</v>
      </c>
      <c r="K120">
        <f t="shared" si="26"/>
        <v>0.30680000000000002</v>
      </c>
      <c r="L120" s="47">
        <f t="shared" si="27"/>
        <v>2.6800000000000001E-2</v>
      </c>
      <c r="M120" t="str">
        <f t="shared" si="28"/>
        <v>Low</v>
      </c>
      <c r="N120">
        <f t="shared" si="29"/>
        <v>1</v>
      </c>
      <c r="O120">
        <f t="shared" si="30"/>
        <v>0.72219999999999995</v>
      </c>
      <c r="P120">
        <f t="shared" si="31"/>
        <v>0.1</v>
      </c>
      <c r="Q120">
        <f t="shared" si="32"/>
        <v>0.16669999999999999</v>
      </c>
      <c r="R120">
        <f t="shared" si="33"/>
        <v>0.49490000000000001</v>
      </c>
      <c r="S120">
        <f t="shared" si="34"/>
        <v>0.30609999999999998</v>
      </c>
      <c r="U120" s="37">
        <f t="shared" si="35"/>
        <v>0.1613</v>
      </c>
      <c r="V120" s="37">
        <f t="shared" si="36"/>
        <v>0.81820000000000004</v>
      </c>
      <c r="W120" s="37">
        <f t="shared" si="37"/>
        <v>0.71419999999999995</v>
      </c>
      <c r="X120" s="37">
        <f t="shared" si="38"/>
        <v>0.33789999999999998</v>
      </c>
      <c r="Y120" s="37">
        <f t="shared" si="39"/>
        <v>0.53129999999999999</v>
      </c>
      <c r="AA120" s="37">
        <f t="shared" si="40"/>
        <v>0.3291</v>
      </c>
      <c r="AB120" s="37">
        <f t="shared" si="41"/>
        <v>5.5999999999999999E-3</v>
      </c>
      <c r="AC120" s="37">
        <f t="shared" si="42"/>
        <v>1.23E-2</v>
      </c>
      <c r="AD120" s="37">
        <f t="shared" si="43"/>
        <v>0.1133</v>
      </c>
      <c r="AE120" s="37">
        <f t="shared" si="44"/>
        <v>3.7499999999999999E-2</v>
      </c>
    </row>
    <row r="121" spans="2:31" ht="15.75" x14ac:dyDescent="0.25">
      <c r="B121">
        <v>0.68</v>
      </c>
      <c r="C121">
        <v>0.16</v>
      </c>
      <c r="D121">
        <v>0.2</v>
      </c>
      <c r="E121">
        <v>0.59</v>
      </c>
      <c r="F121">
        <v>0.6</v>
      </c>
      <c r="G121" t="s">
        <v>24</v>
      </c>
      <c r="H121">
        <f t="shared" si="23"/>
        <v>0.15679999999999999</v>
      </c>
      <c r="I121">
        <f t="shared" si="24"/>
        <v>0.14510000000000001</v>
      </c>
      <c r="J121">
        <f t="shared" si="25"/>
        <v>6.9800000000000001E-2</v>
      </c>
      <c r="K121">
        <f t="shared" si="26"/>
        <v>0.1946</v>
      </c>
      <c r="L121" s="47">
        <f t="shared" si="27"/>
        <v>6.9800000000000001E-2</v>
      </c>
      <c r="M121" t="str">
        <f t="shared" si="28"/>
        <v>Middle</v>
      </c>
      <c r="N121">
        <f t="shared" si="29"/>
        <v>1</v>
      </c>
      <c r="O121">
        <f t="shared" si="30"/>
        <v>0.75560000000000005</v>
      </c>
      <c r="P121">
        <f t="shared" si="31"/>
        <v>0.17780000000000001</v>
      </c>
      <c r="Q121">
        <f t="shared" si="32"/>
        <v>0.21110000000000001</v>
      </c>
      <c r="R121">
        <f t="shared" si="33"/>
        <v>0.59599999999999997</v>
      </c>
      <c r="S121">
        <f t="shared" si="34"/>
        <v>0.60199999999999998</v>
      </c>
      <c r="U121" s="37">
        <f t="shared" si="35"/>
        <v>0.13919999999999999</v>
      </c>
      <c r="V121" s="37">
        <f t="shared" si="36"/>
        <v>0.69810000000000005</v>
      </c>
      <c r="W121" s="37">
        <f t="shared" si="37"/>
        <v>0.65139999999999998</v>
      </c>
      <c r="X121" s="37">
        <f t="shared" si="38"/>
        <v>0.25309999999999999</v>
      </c>
      <c r="Y121" s="37">
        <f t="shared" si="39"/>
        <v>0.24840000000000001</v>
      </c>
      <c r="AA121" s="37">
        <f t="shared" si="40"/>
        <v>0.3795</v>
      </c>
      <c r="AB121" s="37">
        <f t="shared" si="41"/>
        <v>1.37E-2</v>
      </c>
      <c r="AC121" s="37">
        <f t="shared" si="42"/>
        <v>1.84E-2</v>
      </c>
      <c r="AD121" s="37">
        <f t="shared" si="43"/>
        <v>0.18659999999999999</v>
      </c>
      <c r="AE121" s="37">
        <f t="shared" si="44"/>
        <v>0.19189999999999999</v>
      </c>
    </row>
    <row r="122" spans="2:31" ht="15.75" x14ac:dyDescent="0.25">
      <c r="B122">
        <v>0.75</v>
      </c>
      <c r="C122">
        <v>0.22</v>
      </c>
      <c r="D122">
        <v>0.24</v>
      </c>
      <c r="E122">
        <v>0.96</v>
      </c>
      <c r="F122">
        <v>0.62</v>
      </c>
      <c r="G122" t="s">
        <v>20</v>
      </c>
      <c r="H122">
        <f t="shared" si="23"/>
        <v>0.2205</v>
      </c>
      <c r="I122">
        <f t="shared" si="24"/>
        <v>0.20860000000000001</v>
      </c>
      <c r="J122">
        <f t="shared" si="25"/>
        <v>0.1333</v>
      </c>
      <c r="K122">
        <f t="shared" si="26"/>
        <v>0.22969999999999999</v>
      </c>
      <c r="L122" s="47">
        <f t="shared" si="27"/>
        <v>0.1333</v>
      </c>
      <c r="M122" t="str">
        <f t="shared" si="28"/>
        <v>Middle</v>
      </c>
      <c r="N122">
        <f t="shared" si="29"/>
        <v>0</v>
      </c>
      <c r="O122">
        <f t="shared" si="30"/>
        <v>0.83330000000000004</v>
      </c>
      <c r="P122">
        <f t="shared" si="31"/>
        <v>0.24440000000000001</v>
      </c>
      <c r="Q122">
        <f t="shared" si="32"/>
        <v>0.25559999999999999</v>
      </c>
      <c r="R122">
        <f t="shared" si="33"/>
        <v>0.96970000000000001</v>
      </c>
      <c r="S122">
        <f t="shared" si="34"/>
        <v>0.62239999999999995</v>
      </c>
      <c r="U122" s="37">
        <f t="shared" si="35"/>
        <v>9.0899999999999995E-2</v>
      </c>
      <c r="V122" s="37">
        <f t="shared" si="36"/>
        <v>0.60719999999999996</v>
      </c>
      <c r="W122" s="37">
        <f t="shared" si="37"/>
        <v>0.59289999999999998</v>
      </c>
      <c r="X122" s="37">
        <f t="shared" si="38"/>
        <v>1.54E-2</v>
      </c>
      <c r="Y122" s="37">
        <f t="shared" si="39"/>
        <v>0.23269999999999999</v>
      </c>
      <c r="AA122" s="37">
        <f t="shared" si="40"/>
        <v>0.52310000000000001</v>
      </c>
      <c r="AB122" s="37">
        <f t="shared" si="41"/>
        <v>2.41E-2</v>
      </c>
      <c r="AC122" s="37">
        <f t="shared" si="42"/>
        <v>2.6200000000000001E-2</v>
      </c>
      <c r="AD122" s="37">
        <f t="shared" si="43"/>
        <v>0.89190000000000003</v>
      </c>
      <c r="AE122" s="37">
        <f t="shared" si="44"/>
        <v>0.21099999999999999</v>
      </c>
    </row>
    <row r="123" spans="2:31" ht="15.75" x14ac:dyDescent="0.25">
      <c r="B123">
        <v>0.87</v>
      </c>
      <c r="C123">
        <v>0.23</v>
      </c>
      <c r="D123">
        <v>0.25</v>
      </c>
      <c r="E123">
        <v>0.85</v>
      </c>
      <c r="F123">
        <v>0.8</v>
      </c>
      <c r="G123" t="s">
        <v>20</v>
      </c>
      <c r="H123">
        <f t="shared" si="23"/>
        <v>0.38900000000000001</v>
      </c>
      <c r="I123">
        <f t="shared" si="24"/>
        <v>0.377</v>
      </c>
      <c r="J123">
        <f t="shared" si="25"/>
        <v>0.30170000000000002</v>
      </c>
      <c r="K123">
        <f t="shared" si="26"/>
        <v>9.2799999999999994E-2</v>
      </c>
      <c r="L123" s="47">
        <f t="shared" si="27"/>
        <v>9.2799999999999994E-2</v>
      </c>
      <c r="M123" t="str">
        <f t="shared" si="28"/>
        <v>High</v>
      </c>
      <c r="N123">
        <f t="shared" si="29"/>
        <v>1</v>
      </c>
      <c r="O123">
        <f t="shared" si="30"/>
        <v>0.9667</v>
      </c>
      <c r="P123">
        <f t="shared" si="31"/>
        <v>0.25559999999999999</v>
      </c>
      <c r="Q123">
        <f t="shared" si="32"/>
        <v>0.26669999999999999</v>
      </c>
      <c r="R123">
        <f t="shared" si="33"/>
        <v>0.85860000000000003</v>
      </c>
      <c r="S123">
        <f t="shared" si="34"/>
        <v>0.80610000000000004</v>
      </c>
      <c r="U123" s="37">
        <f t="shared" si="35"/>
        <v>1.6899999999999998E-2</v>
      </c>
      <c r="V123" s="37">
        <f t="shared" si="36"/>
        <v>0.59289999999999998</v>
      </c>
      <c r="W123" s="37">
        <f t="shared" si="37"/>
        <v>0.57889999999999997</v>
      </c>
      <c r="X123" s="37">
        <f t="shared" si="38"/>
        <v>7.6100000000000001E-2</v>
      </c>
      <c r="Y123" s="37">
        <f t="shared" si="39"/>
        <v>0.1074</v>
      </c>
      <c r="AA123" s="37">
        <f t="shared" si="40"/>
        <v>0.88190000000000002</v>
      </c>
      <c r="AB123" s="37">
        <f t="shared" si="41"/>
        <v>2.6200000000000001E-2</v>
      </c>
      <c r="AC123" s="37">
        <f t="shared" si="42"/>
        <v>2.8500000000000001E-2</v>
      </c>
      <c r="AD123" s="37">
        <f t="shared" si="43"/>
        <v>0.57889999999999997</v>
      </c>
      <c r="AE123" s="37">
        <f t="shared" si="44"/>
        <v>0.46820000000000001</v>
      </c>
    </row>
    <row r="124" spans="2:31" ht="15.75" x14ac:dyDescent="0.25">
      <c r="B124">
        <v>0.52</v>
      </c>
      <c r="C124">
        <v>0.08</v>
      </c>
      <c r="D124">
        <v>0.33</v>
      </c>
      <c r="E124">
        <v>7.0000000000000007E-2</v>
      </c>
      <c r="F124">
        <v>0.09</v>
      </c>
      <c r="G124" t="s">
        <v>23</v>
      </c>
      <c r="H124">
        <f t="shared" si="23"/>
        <v>6.1999999999999998E-3</v>
      </c>
      <c r="I124">
        <f t="shared" si="24"/>
        <v>3.0099999999999998E-2</v>
      </c>
      <c r="J124">
        <f t="shared" si="25"/>
        <v>0.12379999999999999</v>
      </c>
      <c r="K124">
        <f t="shared" si="26"/>
        <v>0.3332</v>
      </c>
      <c r="L124" s="47">
        <f t="shared" si="27"/>
        <v>6.1999999999999998E-3</v>
      </c>
      <c r="M124" t="str">
        <f t="shared" si="28"/>
        <v>Very Low</v>
      </c>
      <c r="N124">
        <f t="shared" si="29"/>
        <v>1</v>
      </c>
      <c r="O124">
        <f t="shared" si="30"/>
        <v>0.57779999999999998</v>
      </c>
      <c r="P124">
        <f t="shared" si="31"/>
        <v>8.8900000000000007E-2</v>
      </c>
      <c r="Q124">
        <f t="shared" si="32"/>
        <v>0.35560000000000003</v>
      </c>
      <c r="R124">
        <f t="shared" si="33"/>
        <v>7.0699999999999999E-2</v>
      </c>
      <c r="S124">
        <f t="shared" si="34"/>
        <v>8.1600000000000006E-2</v>
      </c>
      <c r="U124" s="37">
        <f t="shared" si="35"/>
        <v>0.2676</v>
      </c>
      <c r="V124" s="37">
        <f t="shared" si="36"/>
        <v>0.8367</v>
      </c>
      <c r="W124" s="37">
        <f t="shared" si="37"/>
        <v>0.47539999999999999</v>
      </c>
      <c r="X124" s="37">
        <f t="shared" si="38"/>
        <v>0.8679</v>
      </c>
      <c r="Y124" s="37">
        <f t="shared" si="39"/>
        <v>0.84909999999999997</v>
      </c>
      <c r="AA124" s="37">
        <f t="shared" si="40"/>
        <v>0.1711</v>
      </c>
      <c r="AB124" s="37">
        <f t="shared" si="41"/>
        <v>4.7999999999999996E-3</v>
      </c>
      <c r="AC124" s="37">
        <f t="shared" si="42"/>
        <v>5.1700000000000003E-2</v>
      </c>
      <c r="AD124" s="37">
        <f t="shared" si="43"/>
        <v>3.5000000000000001E-3</v>
      </c>
      <c r="AE124" s="37">
        <f t="shared" si="44"/>
        <v>4.3E-3</v>
      </c>
    </row>
    <row r="125" spans="2:31" ht="15.75" x14ac:dyDescent="0.25">
      <c r="B125">
        <v>0.62</v>
      </c>
      <c r="C125">
        <v>0.12</v>
      </c>
      <c r="D125">
        <v>0.36</v>
      </c>
      <c r="E125">
        <v>0.36</v>
      </c>
      <c r="F125">
        <v>0.32</v>
      </c>
      <c r="G125" t="s">
        <v>21</v>
      </c>
      <c r="H125">
        <f t="shared" si="23"/>
        <v>2.7400000000000001E-2</v>
      </c>
      <c r="I125">
        <f t="shared" si="24"/>
        <v>2.4899999999999999E-2</v>
      </c>
      <c r="J125">
        <f t="shared" si="25"/>
        <v>9.2200000000000004E-2</v>
      </c>
      <c r="K125">
        <f t="shared" si="26"/>
        <v>0.3009</v>
      </c>
      <c r="L125" s="47">
        <f t="shared" si="27"/>
        <v>2.4899999999999999E-2</v>
      </c>
      <c r="M125" t="str">
        <f t="shared" si="28"/>
        <v>Low</v>
      </c>
      <c r="N125">
        <f t="shared" si="29"/>
        <v>1</v>
      </c>
      <c r="O125">
        <f t="shared" si="30"/>
        <v>0.68889999999999996</v>
      </c>
      <c r="P125">
        <f t="shared" si="31"/>
        <v>0.1333</v>
      </c>
      <c r="Q125">
        <f t="shared" si="32"/>
        <v>0.38890000000000002</v>
      </c>
      <c r="R125">
        <f t="shared" si="33"/>
        <v>0.36359999999999998</v>
      </c>
      <c r="S125">
        <f t="shared" si="34"/>
        <v>0.31630000000000003</v>
      </c>
      <c r="U125" s="37">
        <f t="shared" si="35"/>
        <v>0.1842</v>
      </c>
      <c r="V125" s="37">
        <f t="shared" si="36"/>
        <v>0.76480000000000004</v>
      </c>
      <c r="W125" s="37">
        <f t="shared" si="37"/>
        <v>0.44</v>
      </c>
      <c r="X125" s="37">
        <f t="shared" si="38"/>
        <v>0.4667</v>
      </c>
      <c r="Y125" s="37">
        <f t="shared" si="39"/>
        <v>0.51939999999999997</v>
      </c>
      <c r="AA125" s="37">
        <f t="shared" si="40"/>
        <v>0.28470000000000001</v>
      </c>
      <c r="AB125" s="37">
        <f t="shared" si="41"/>
        <v>8.6E-3</v>
      </c>
      <c r="AC125" s="37">
        <f t="shared" si="42"/>
        <v>6.3200000000000006E-2</v>
      </c>
      <c r="AD125" s="37">
        <f t="shared" si="43"/>
        <v>5.4300000000000001E-2</v>
      </c>
      <c r="AE125" s="37">
        <f t="shared" si="44"/>
        <v>4.02E-2</v>
      </c>
    </row>
    <row r="126" spans="2:31" ht="15.75" x14ac:dyDescent="0.25">
      <c r="B126">
        <v>0.68</v>
      </c>
      <c r="C126">
        <v>0.15</v>
      </c>
      <c r="D126">
        <v>0.57999999999999996</v>
      </c>
      <c r="E126">
        <v>0.35</v>
      </c>
      <c r="F126">
        <v>0.6</v>
      </c>
      <c r="G126" t="s">
        <v>24</v>
      </c>
      <c r="H126">
        <f t="shared" si="23"/>
        <v>0.16470000000000001</v>
      </c>
      <c r="I126">
        <f t="shared" si="24"/>
        <v>0.15190000000000001</v>
      </c>
      <c r="J126">
        <f t="shared" si="25"/>
        <v>4.9399999999999999E-2</v>
      </c>
      <c r="K126">
        <f t="shared" si="26"/>
        <v>0.18579999999999999</v>
      </c>
      <c r="L126" s="47">
        <f t="shared" si="27"/>
        <v>4.9399999999999999E-2</v>
      </c>
      <c r="M126" t="str">
        <f t="shared" si="28"/>
        <v>Middle</v>
      </c>
      <c r="N126">
        <f t="shared" si="29"/>
        <v>1</v>
      </c>
      <c r="O126">
        <f t="shared" si="30"/>
        <v>0.75560000000000005</v>
      </c>
      <c r="P126">
        <f t="shared" si="31"/>
        <v>0.16669999999999999</v>
      </c>
      <c r="Q126">
        <f t="shared" si="32"/>
        <v>0.63329999999999997</v>
      </c>
      <c r="R126">
        <f t="shared" si="33"/>
        <v>0.35349999999999998</v>
      </c>
      <c r="S126">
        <f t="shared" si="34"/>
        <v>0.60199999999999998</v>
      </c>
      <c r="U126" s="37">
        <f t="shared" si="35"/>
        <v>0.13919999999999999</v>
      </c>
      <c r="V126" s="37">
        <f t="shared" si="36"/>
        <v>0.71419999999999995</v>
      </c>
      <c r="W126" s="37">
        <f t="shared" si="37"/>
        <v>0.22450000000000001</v>
      </c>
      <c r="X126" s="37">
        <f t="shared" si="38"/>
        <v>0.47770000000000001</v>
      </c>
      <c r="Y126" s="37">
        <f t="shared" si="39"/>
        <v>0.24840000000000001</v>
      </c>
      <c r="AA126" s="37">
        <f t="shared" si="40"/>
        <v>0.3795</v>
      </c>
      <c r="AB126" s="37">
        <f t="shared" si="41"/>
        <v>1.23E-2</v>
      </c>
      <c r="AC126" s="37">
        <f t="shared" si="42"/>
        <v>0.22189999999999999</v>
      </c>
      <c r="AD126" s="37">
        <f t="shared" si="43"/>
        <v>5.0999999999999997E-2</v>
      </c>
      <c r="AE126" s="37">
        <f t="shared" si="44"/>
        <v>0.19189999999999999</v>
      </c>
    </row>
    <row r="127" spans="2:31" ht="15.75" x14ac:dyDescent="0.25">
      <c r="B127">
        <v>0.54</v>
      </c>
      <c r="C127">
        <v>0.25</v>
      </c>
      <c r="D127">
        <v>7.0000000000000007E-2</v>
      </c>
      <c r="E127">
        <v>0.09</v>
      </c>
      <c r="F127">
        <v>0.11</v>
      </c>
      <c r="G127" t="s">
        <v>23</v>
      </c>
      <c r="H127">
        <f t="shared" si="23"/>
        <v>1.4800000000000001E-2</v>
      </c>
      <c r="I127">
        <f t="shared" si="24"/>
        <v>3.5900000000000001E-2</v>
      </c>
      <c r="J127">
        <f t="shared" si="25"/>
        <v>0.12959999999999999</v>
      </c>
      <c r="K127">
        <f t="shared" si="26"/>
        <v>0.33900000000000002</v>
      </c>
      <c r="L127" s="47">
        <f t="shared" si="27"/>
        <v>1.4800000000000001E-2</v>
      </c>
      <c r="M127" t="str">
        <f t="shared" si="28"/>
        <v>Very Low</v>
      </c>
      <c r="N127">
        <f t="shared" si="29"/>
        <v>1</v>
      </c>
      <c r="O127">
        <f t="shared" si="30"/>
        <v>0.6</v>
      </c>
      <c r="P127">
        <f t="shared" si="31"/>
        <v>0.27779999999999999</v>
      </c>
      <c r="Q127">
        <f t="shared" si="32"/>
        <v>6.6699999999999995E-2</v>
      </c>
      <c r="R127">
        <f t="shared" si="33"/>
        <v>9.0899999999999995E-2</v>
      </c>
      <c r="S127">
        <f t="shared" si="34"/>
        <v>0.10199999999999999</v>
      </c>
      <c r="U127" s="37">
        <f t="shared" si="35"/>
        <v>0.25</v>
      </c>
      <c r="V127" s="37">
        <f t="shared" si="36"/>
        <v>0.56520000000000004</v>
      </c>
      <c r="W127" s="37">
        <f t="shared" si="37"/>
        <v>0.87490000000000001</v>
      </c>
      <c r="X127" s="37">
        <f t="shared" si="38"/>
        <v>0.83330000000000004</v>
      </c>
      <c r="Y127" s="37">
        <f t="shared" si="39"/>
        <v>0.81489999999999996</v>
      </c>
      <c r="AA127" s="37">
        <f t="shared" si="40"/>
        <v>0.19009999999999999</v>
      </c>
      <c r="AB127" s="37">
        <f t="shared" si="41"/>
        <v>3.0800000000000001E-2</v>
      </c>
      <c r="AC127" s="37">
        <f t="shared" si="42"/>
        <v>3.3E-3</v>
      </c>
      <c r="AD127" s="37">
        <f t="shared" si="43"/>
        <v>4.8999999999999998E-3</v>
      </c>
      <c r="AE127" s="37">
        <f t="shared" si="44"/>
        <v>5.7999999999999996E-3</v>
      </c>
    </row>
    <row r="128" spans="2:31" ht="15.75" x14ac:dyDescent="0.25">
      <c r="B128">
        <v>0.9</v>
      </c>
      <c r="C128">
        <v>0.31</v>
      </c>
      <c r="D128">
        <v>0.24</v>
      </c>
      <c r="E128">
        <v>0.3</v>
      </c>
      <c r="F128">
        <v>0.97</v>
      </c>
      <c r="G128" t="s">
        <v>20</v>
      </c>
      <c r="H128">
        <f t="shared" si="23"/>
        <v>0.69399999999999995</v>
      </c>
      <c r="I128">
        <f t="shared" si="24"/>
        <v>0.69</v>
      </c>
      <c r="J128">
        <f t="shared" si="25"/>
        <v>0.60489999999999999</v>
      </c>
      <c r="K128">
        <f t="shared" si="26"/>
        <v>0.40670000000000001</v>
      </c>
      <c r="L128" s="47">
        <f t="shared" si="27"/>
        <v>0.40670000000000001</v>
      </c>
      <c r="M128" t="str">
        <f>IF(L128=H128,"Very Low",IF(L128=I128,"Low",IF(L128=J128,"Middle","High")))</f>
        <v>High</v>
      </c>
      <c r="N128">
        <f t="shared" si="29"/>
        <v>1</v>
      </c>
      <c r="O128">
        <f t="shared" si="30"/>
        <v>1</v>
      </c>
      <c r="P128">
        <f t="shared" si="31"/>
        <v>0.34439999999999998</v>
      </c>
      <c r="Q128">
        <f t="shared" si="32"/>
        <v>0.25559999999999999</v>
      </c>
      <c r="R128">
        <f t="shared" si="33"/>
        <v>0.30299999999999999</v>
      </c>
      <c r="S128">
        <f t="shared" si="34"/>
        <v>0.97960000000000003</v>
      </c>
      <c r="U128" s="37">
        <f t="shared" si="35"/>
        <v>0</v>
      </c>
      <c r="V128" s="37">
        <f t="shared" si="36"/>
        <v>0.48770000000000002</v>
      </c>
      <c r="W128" s="37">
        <f t="shared" si="37"/>
        <v>0.59289999999999998</v>
      </c>
      <c r="X128" s="37">
        <f t="shared" si="38"/>
        <v>0.53490000000000004</v>
      </c>
      <c r="Y128" s="37">
        <f t="shared" si="39"/>
        <v>1.03E-2</v>
      </c>
      <c r="AA128" s="37">
        <f t="shared" si="40"/>
        <v>1</v>
      </c>
      <c r="AB128" s="37">
        <f t="shared" si="41"/>
        <v>4.82E-2</v>
      </c>
      <c r="AC128" s="37">
        <f t="shared" si="42"/>
        <v>2.6200000000000001E-2</v>
      </c>
      <c r="AD128" s="37">
        <f t="shared" si="43"/>
        <v>3.6700000000000003E-2</v>
      </c>
      <c r="AE128" s="37">
        <f t="shared" si="44"/>
        <v>0.92610000000000003</v>
      </c>
    </row>
    <row r="129" spans="2:31" ht="15.75" x14ac:dyDescent="0.25">
      <c r="B129">
        <v>0.56000000000000005</v>
      </c>
      <c r="C129">
        <v>0.27</v>
      </c>
      <c r="D129">
        <v>0.11</v>
      </c>
      <c r="E129">
        <v>0.59</v>
      </c>
      <c r="F129">
        <v>0.22</v>
      </c>
      <c r="G129" t="s">
        <v>21</v>
      </c>
      <c r="H129">
        <f t="shared" si="23"/>
        <v>3.0200000000000001E-2</v>
      </c>
      <c r="I129">
        <f t="shared" si="24"/>
        <v>2.24E-2</v>
      </c>
      <c r="J129">
        <f t="shared" si="25"/>
        <v>0.1258</v>
      </c>
      <c r="K129">
        <f t="shared" si="26"/>
        <v>0.3246</v>
      </c>
      <c r="L129" s="47">
        <f t="shared" si="27"/>
        <v>2.24E-2</v>
      </c>
      <c r="M129" t="str">
        <f>IF(L129=H129,"Very Low",IF(L129=I129,"Low",IF(L129=J129,"Middle","High")))</f>
        <v>Low</v>
      </c>
      <c r="N129">
        <f t="shared" si="29"/>
        <v>1</v>
      </c>
      <c r="O129">
        <f t="shared" si="30"/>
        <v>0.62219999999999998</v>
      </c>
      <c r="P129">
        <f t="shared" si="31"/>
        <v>0.3</v>
      </c>
      <c r="Q129">
        <f t="shared" si="32"/>
        <v>0.1111</v>
      </c>
      <c r="R129">
        <f t="shared" si="33"/>
        <v>0.59599999999999997</v>
      </c>
      <c r="S129">
        <f t="shared" si="34"/>
        <v>0.21429999999999999</v>
      </c>
      <c r="U129" s="37">
        <f t="shared" si="35"/>
        <v>0.2329</v>
      </c>
      <c r="V129" s="37">
        <f t="shared" si="36"/>
        <v>0.53849999999999998</v>
      </c>
      <c r="W129" s="37">
        <f t="shared" si="37"/>
        <v>0.8</v>
      </c>
      <c r="X129" s="37">
        <f t="shared" si="38"/>
        <v>0.25309999999999999</v>
      </c>
      <c r="Y129" s="37">
        <f t="shared" si="39"/>
        <v>0.64700000000000002</v>
      </c>
      <c r="AA129" s="37">
        <f t="shared" si="40"/>
        <v>0.21079999999999999</v>
      </c>
      <c r="AB129" s="37">
        <f t="shared" si="41"/>
        <v>3.5999999999999997E-2</v>
      </c>
      <c r="AC129" s="37">
        <f t="shared" si="42"/>
        <v>6.6E-3</v>
      </c>
      <c r="AD129" s="37">
        <f t="shared" si="43"/>
        <v>0.18659999999999999</v>
      </c>
      <c r="AE129" s="37">
        <f t="shared" si="44"/>
        <v>1.89E-2</v>
      </c>
    </row>
    <row r="130" spans="2:31" ht="15.75" x14ac:dyDescent="0.25">
      <c r="B130">
        <v>0.85</v>
      </c>
      <c r="C130">
        <v>0.32</v>
      </c>
      <c r="D130">
        <v>0.22</v>
      </c>
      <c r="E130">
        <v>0.87</v>
      </c>
      <c r="F130">
        <v>0.79</v>
      </c>
      <c r="G130" t="s">
        <v>20</v>
      </c>
      <c r="H130">
        <f t="shared" si="23"/>
        <v>0.37990000000000002</v>
      </c>
      <c r="I130">
        <f t="shared" si="24"/>
        <v>0.36659999999999998</v>
      </c>
      <c r="J130">
        <f t="shared" si="25"/>
        <v>0.29120000000000001</v>
      </c>
      <c r="K130">
        <f t="shared" si="26"/>
        <v>8.2400000000000001E-2</v>
      </c>
      <c r="L130" s="47">
        <f t="shared" si="27"/>
        <v>8.2400000000000001E-2</v>
      </c>
      <c r="M130" t="str">
        <f>IF(L130=H130,"Very Low",IF(L130=I130,"Low",IF(L130=J130,"Middle","High")))</f>
        <v>High</v>
      </c>
      <c r="N130">
        <f t="shared" si="29"/>
        <v>1</v>
      </c>
      <c r="O130">
        <f t="shared" si="30"/>
        <v>0.94440000000000002</v>
      </c>
      <c r="P130">
        <f t="shared" si="31"/>
        <v>0.35560000000000003</v>
      </c>
      <c r="Q130">
        <f t="shared" si="32"/>
        <v>0.23330000000000001</v>
      </c>
      <c r="R130">
        <f t="shared" si="33"/>
        <v>0.87880000000000003</v>
      </c>
      <c r="S130">
        <f t="shared" si="34"/>
        <v>0.79590000000000005</v>
      </c>
      <c r="U130" s="37">
        <f t="shared" si="35"/>
        <v>2.86E-2</v>
      </c>
      <c r="V130" s="37">
        <f t="shared" si="36"/>
        <v>0.47539999999999999</v>
      </c>
      <c r="W130" s="37">
        <f t="shared" si="37"/>
        <v>0.62170000000000003</v>
      </c>
      <c r="X130" s="37">
        <f t="shared" si="38"/>
        <v>6.4500000000000002E-2</v>
      </c>
      <c r="Y130" s="37">
        <f t="shared" si="39"/>
        <v>0.11360000000000001</v>
      </c>
      <c r="AA130" s="37">
        <f t="shared" si="40"/>
        <v>0.80989999999999995</v>
      </c>
      <c r="AB130" s="37">
        <f t="shared" si="41"/>
        <v>5.1700000000000003E-2</v>
      </c>
      <c r="AC130" s="37">
        <f t="shared" si="42"/>
        <v>2.2100000000000002E-2</v>
      </c>
      <c r="AD130" s="37">
        <f t="shared" si="43"/>
        <v>0.62739999999999996</v>
      </c>
      <c r="AE130" s="37">
        <f t="shared" si="44"/>
        <v>0.44900000000000001</v>
      </c>
    </row>
    <row r="131" spans="2:31" ht="15.75" x14ac:dyDescent="0.25">
      <c r="B131">
        <v>0.52</v>
      </c>
      <c r="C131">
        <v>0.28000000000000003</v>
      </c>
      <c r="D131">
        <v>0.32</v>
      </c>
      <c r="E131">
        <v>0.1</v>
      </c>
      <c r="F131">
        <v>0.1</v>
      </c>
      <c r="G131" t="s">
        <v>23</v>
      </c>
      <c r="H131">
        <f t="shared" si="23"/>
        <v>7.3000000000000001E-3</v>
      </c>
      <c r="I131">
        <f t="shared" si="24"/>
        <v>2.9100000000000001E-2</v>
      </c>
      <c r="J131">
        <f t="shared" si="25"/>
        <v>0.12280000000000001</v>
      </c>
      <c r="K131">
        <f t="shared" si="26"/>
        <v>0.3322</v>
      </c>
      <c r="L131" s="47">
        <f t="shared" si="27"/>
        <v>7.3000000000000001E-3</v>
      </c>
      <c r="M131" t="str">
        <f>IF(L131=H131,"Very Low",IF(L131=I131,"Low",IF(L131=J131,"Middle","High")))</f>
        <v>Very Low</v>
      </c>
      <c r="N131">
        <f t="shared" si="29"/>
        <v>1</v>
      </c>
      <c r="O131">
        <f t="shared" si="30"/>
        <v>0.57779999999999998</v>
      </c>
      <c r="P131">
        <f t="shared" si="31"/>
        <v>0.31109999999999999</v>
      </c>
      <c r="Q131">
        <f t="shared" si="32"/>
        <v>0.34439999999999998</v>
      </c>
      <c r="R131">
        <f t="shared" si="33"/>
        <v>0.10100000000000001</v>
      </c>
      <c r="S131">
        <f t="shared" si="34"/>
        <v>9.1800000000000007E-2</v>
      </c>
      <c r="U131" s="37">
        <f t="shared" si="35"/>
        <v>0.2676</v>
      </c>
      <c r="V131" s="37">
        <f t="shared" si="36"/>
        <v>0.52539999999999998</v>
      </c>
      <c r="W131" s="37">
        <f t="shared" si="37"/>
        <v>0.48770000000000002</v>
      </c>
      <c r="X131" s="37">
        <f t="shared" si="38"/>
        <v>0.8165</v>
      </c>
      <c r="Y131" s="37">
        <f t="shared" si="39"/>
        <v>0.83179999999999998</v>
      </c>
      <c r="AA131" s="37">
        <f t="shared" si="40"/>
        <v>0.1711</v>
      </c>
      <c r="AB131" s="37">
        <f t="shared" si="41"/>
        <v>3.8800000000000001E-2</v>
      </c>
      <c r="AC131" s="37">
        <f t="shared" si="42"/>
        <v>4.82E-2</v>
      </c>
      <c r="AD131" s="37">
        <f t="shared" si="43"/>
        <v>5.7000000000000002E-3</v>
      </c>
      <c r="AE131" s="37">
        <f t="shared" si="44"/>
        <v>5.0000000000000001E-3</v>
      </c>
    </row>
    <row r="132" spans="2:31" ht="15.75" x14ac:dyDescent="0.25">
      <c r="B132">
        <v>0.78</v>
      </c>
      <c r="C132">
        <v>0.47</v>
      </c>
      <c r="D132">
        <v>0.24</v>
      </c>
      <c r="E132">
        <v>0.3</v>
      </c>
      <c r="F132">
        <v>0.93</v>
      </c>
      <c r="G132" t="s">
        <v>20</v>
      </c>
      <c r="H132">
        <f t="shared" ref="H132:H146" si="45">ROUND(B$1*ABS(AA$154-AA132)+C$1*ABS(AB132-AB$154)+D$1*ABS(AC132-AC$154)+E$1*ABS(AD132-AD$154)+F$1*ABS(AE132-AE$154),4)</f>
        <v>0.59670000000000001</v>
      </c>
      <c r="I132">
        <f t="shared" ref="I132:I146" si="46">ROUND(B$1*ABS(AA$155-AA132)+C$1*ABS(AB132-AB$155)+D$1*ABS(AC132-AC$155)+E$1*ABS(AD132-AD$155)+F$1*ABS(AE132-AE$155),4)</f>
        <v>0.59230000000000005</v>
      </c>
      <c r="J132">
        <f t="shared" ref="J132:J146" si="47">ROUND(B$1*ABS(AA$156-AA132)+C$1*ABS(AB132-AB$156)+D$1*ABS(AC132-AC$156)+E$1*ABS(AD132-AD$156)+F$1*ABS(AE132-AE$156),4)</f>
        <v>0.50639999999999996</v>
      </c>
      <c r="K132">
        <f t="shared" ref="K132:K147" si="48">ROUND(B$1*ABS(AA$157-AA132)+C$1*ABS(AB132-AB$157)+D$1*ABS(AC132-AC$157)+E$1*ABS(AD132-AD$157)+F$1*ABS(AE132-AE$157),4)</f>
        <v>0.30659999999999998</v>
      </c>
      <c r="L132" s="47">
        <f t="shared" ref="L132:L147" si="49">MIN(H132:K132)</f>
        <v>0.30659999999999998</v>
      </c>
      <c r="M132" t="str">
        <f t="shared" ref="M132:M147" si="50">IF(L132=H132,"Very Low",IF(L132=I132,"Low",IF(L132=J132,"Middle","High")))</f>
        <v>High</v>
      </c>
      <c r="N132">
        <f t="shared" ref="N132:N147" si="51">IF(M132=G132,1,0)</f>
        <v>1</v>
      </c>
      <c r="O132">
        <f t="shared" ref="O132:O147" si="52">ROUND((B132-B$148)/(B$149-B$148),4)</f>
        <v>0.86670000000000003</v>
      </c>
      <c r="P132">
        <f t="shared" ref="P132:P147" si="53">ROUND((C132-C$148)/(C$149-C$148),4)</f>
        <v>0.5222</v>
      </c>
      <c r="Q132">
        <f t="shared" ref="Q132:Q147" si="54">ROUND((D132-D$148)/(D$149-D$148),4)</f>
        <v>0.25559999999999999</v>
      </c>
      <c r="R132">
        <f t="shared" ref="R132:R147" si="55">ROUND((E132-E$148)/(E$149-E$148),4)</f>
        <v>0.30299999999999999</v>
      </c>
      <c r="S132">
        <f t="shared" ref="S132:S147" si="56">ROUND((F132-F$148)/(F$149-F$148),4)</f>
        <v>0.93879999999999997</v>
      </c>
      <c r="U132" s="37">
        <f t="shared" ref="U132:U149" si="57">ROUND((1-O132)/(1+O132),4)</f>
        <v>7.1400000000000005E-2</v>
      </c>
      <c r="V132" s="37">
        <f t="shared" ref="V132:V149" si="58">ROUND((1-P132)/(1+P132),4)</f>
        <v>0.31390000000000001</v>
      </c>
      <c r="W132" s="37">
        <f t="shared" ref="W132:W149" si="59">ROUND((1-Q132)/(1+Q132),4)</f>
        <v>0.59289999999999998</v>
      </c>
      <c r="X132" s="37">
        <f t="shared" ref="X132:X149" si="60">ROUND((1-R132)/(1+R132),4)</f>
        <v>0.53490000000000004</v>
      </c>
      <c r="Y132" s="37">
        <f t="shared" ref="Y132:Y149" si="61">ROUND((1-S132)/(1+S132),4)</f>
        <v>3.1600000000000003E-2</v>
      </c>
      <c r="AA132" s="37">
        <f t="shared" ref="AA132:AA157" si="62">ROUND((3+O132*2+O132^2-U132-2*U132^2)*EXP(2*O132-2*U132-2)/6,4)</f>
        <v>0.59799999999999998</v>
      </c>
      <c r="AB132" s="37">
        <f t="shared" ref="AB132:AB157" si="63">ROUND((3+P132*2+P132^2-V132-2*V132^2)*EXP(2*P132-2*V132-2)/6,4)</f>
        <v>0.13020000000000001</v>
      </c>
      <c r="AC132" s="37">
        <f t="shared" ref="AC132:AC157" si="64">ROUND((3+Q132*2+Q132^2-W132-2*W132^2)*EXP(2*Q132-2*W132-2)/6,4)</f>
        <v>2.6200000000000001E-2</v>
      </c>
      <c r="AD132" s="37">
        <f t="shared" ref="AD132:AD157" si="65">ROUND((3+R132*2+R132^2-X132-2*X132^2)*EXP(2*R132-2*X132-2)/6,4)</f>
        <v>3.6700000000000003E-2</v>
      </c>
      <c r="AE132" s="37">
        <f t="shared" ref="AE132:AE157" si="66">ROUND((3+S132*2+S132^2-Y132-2*Y132^2)*EXP(2*S132-2*Y132-2)/6,4)</f>
        <v>0.79259999999999997</v>
      </c>
    </row>
    <row r="133" spans="2:31" ht="15.75" x14ac:dyDescent="0.25">
      <c r="B133">
        <v>0.56000000000000005</v>
      </c>
      <c r="C133">
        <v>0.35</v>
      </c>
      <c r="D133">
        <v>0.1</v>
      </c>
      <c r="E133">
        <v>0.62</v>
      </c>
      <c r="F133">
        <v>0.23</v>
      </c>
      <c r="G133" t="s">
        <v>21</v>
      </c>
      <c r="H133">
        <f t="shared" si="45"/>
        <v>3.44E-2</v>
      </c>
      <c r="I133">
        <f t="shared" si="46"/>
        <v>2.2800000000000001E-2</v>
      </c>
      <c r="J133">
        <f t="shared" si="47"/>
        <v>0.126</v>
      </c>
      <c r="K133">
        <f t="shared" si="48"/>
        <v>0.32479999999999998</v>
      </c>
      <c r="L133" s="47">
        <f t="shared" si="49"/>
        <v>2.2800000000000001E-2</v>
      </c>
      <c r="M133" t="str">
        <f t="shared" si="50"/>
        <v>Low</v>
      </c>
      <c r="N133">
        <f t="shared" si="51"/>
        <v>1</v>
      </c>
      <c r="O133">
        <f t="shared" si="52"/>
        <v>0.62219999999999998</v>
      </c>
      <c r="P133">
        <f t="shared" si="53"/>
        <v>0.38890000000000002</v>
      </c>
      <c r="Q133">
        <f t="shared" si="54"/>
        <v>0.1</v>
      </c>
      <c r="R133">
        <f t="shared" si="55"/>
        <v>0.62629999999999997</v>
      </c>
      <c r="S133">
        <f t="shared" si="56"/>
        <v>0.22450000000000001</v>
      </c>
      <c r="U133" s="37">
        <f t="shared" si="57"/>
        <v>0.2329</v>
      </c>
      <c r="V133" s="37">
        <f t="shared" si="58"/>
        <v>0.44</v>
      </c>
      <c r="W133" s="37">
        <f t="shared" si="59"/>
        <v>0.81820000000000004</v>
      </c>
      <c r="X133" s="37">
        <f t="shared" si="60"/>
        <v>0.2298</v>
      </c>
      <c r="Y133" s="37">
        <f t="shared" si="61"/>
        <v>0.63329999999999997</v>
      </c>
      <c r="AA133" s="37">
        <f t="shared" si="62"/>
        <v>0.21079999999999999</v>
      </c>
      <c r="AB133" s="37">
        <f t="shared" si="63"/>
        <v>6.3200000000000006E-2</v>
      </c>
      <c r="AC133" s="37">
        <f t="shared" si="64"/>
        <v>5.5999999999999999E-3</v>
      </c>
      <c r="AD133" s="37">
        <f t="shared" si="65"/>
        <v>0.21479999999999999</v>
      </c>
      <c r="AE133" s="37">
        <f t="shared" si="66"/>
        <v>2.06E-2</v>
      </c>
    </row>
    <row r="134" spans="2:31" ht="15.75" x14ac:dyDescent="0.25">
      <c r="B134">
        <v>0.61</v>
      </c>
      <c r="C134">
        <v>0.38</v>
      </c>
      <c r="D134">
        <v>0.09</v>
      </c>
      <c r="E134">
        <v>0.38</v>
      </c>
      <c r="F134">
        <v>0.3</v>
      </c>
      <c r="G134" t="s">
        <v>21</v>
      </c>
      <c r="H134">
        <f t="shared" si="45"/>
        <v>3.4500000000000003E-2</v>
      </c>
      <c r="I134">
        <f t="shared" si="46"/>
        <v>2.9000000000000001E-2</v>
      </c>
      <c r="J134">
        <f t="shared" si="47"/>
        <v>0.1042</v>
      </c>
      <c r="K134">
        <f t="shared" si="48"/>
        <v>0.31180000000000002</v>
      </c>
      <c r="L134" s="47">
        <f t="shared" si="49"/>
        <v>2.9000000000000001E-2</v>
      </c>
      <c r="M134" t="str">
        <f t="shared" si="50"/>
        <v>Low</v>
      </c>
      <c r="N134">
        <f t="shared" si="51"/>
        <v>1</v>
      </c>
      <c r="O134">
        <f t="shared" si="52"/>
        <v>0.67779999999999996</v>
      </c>
      <c r="P134">
        <f t="shared" si="53"/>
        <v>0.42220000000000002</v>
      </c>
      <c r="Q134">
        <f t="shared" si="54"/>
        <v>8.8900000000000007E-2</v>
      </c>
      <c r="R134">
        <f t="shared" si="55"/>
        <v>0.38379999999999997</v>
      </c>
      <c r="S134">
        <f t="shared" si="56"/>
        <v>0.2959</v>
      </c>
      <c r="U134" s="37">
        <f t="shared" si="57"/>
        <v>0.192</v>
      </c>
      <c r="V134" s="37">
        <f t="shared" si="58"/>
        <v>0.40629999999999999</v>
      </c>
      <c r="W134" s="37">
        <f t="shared" si="59"/>
        <v>0.8367</v>
      </c>
      <c r="X134" s="37">
        <f t="shared" si="60"/>
        <v>0.44529999999999997</v>
      </c>
      <c r="Y134" s="37">
        <f t="shared" si="61"/>
        <v>0.54330000000000001</v>
      </c>
      <c r="AA134" s="37">
        <f t="shared" si="62"/>
        <v>0.27110000000000001</v>
      </c>
      <c r="AB134" s="37">
        <f t="shared" si="63"/>
        <v>7.6499999999999999E-2</v>
      </c>
      <c r="AC134" s="37">
        <f t="shared" si="64"/>
        <v>4.7999999999999996E-3</v>
      </c>
      <c r="AD134" s="37">
        <f t="shared" si="65"/>
        <v>6.13E-2</v>
      </c>
      <c r="AE134" s="37">
        <f t="shared" si="66"/>
        <v>3.5000000000000003E-2</v>
      </c>
    </row>
    <row r="135" spans="2:31" ht="15.75" x14ac:dyDescent="0.25">
      <c r="B135">
        <v>0.78</v>
      </c>
      <c r="C135">
        <v>0.47</v>
      </c>
      <c r="D135">
        <v>0.28999999999999998</v>
      </c>
      <c r="E135">
        <v>0.98</v>
      </c>
      <c r="F135">
        <v>0.59</v>
      </c>
      <c r="G135" t="s">
        <v>20</v>
      </c>
      <c r="H135">
        <f t="shared" si="45"/>
        <v>0.2054</v>
      </c>
      <c r="I135">
        <f t="shared" si="46"/>
        <v>0.19189999999999999</v>
      </c>
      <c r="J135">
        <f t="shared" si="47"/>
        <v>0.1157</v>
      </c>
      <c r="K135">
        <f t="shared" si="48"/>
        <v>0.25230000000000002</v>
      </c>
      <c r="L135" s="47">
        <f t="shared" si="49"/>
        <v>0.1157</v>
      </c>
      <c r="M135" t="str">
        <f t="shared" si="50"/>
        <v>Middle</v>
      </c>
      <c r="N135">
        <f t="shared" si="51"/>
        <v>0</v>
      </c>
      <c r="O135">
        <f t="shared" si="52"/>
        <v>0.86670000000000003</v>
      </c>
      <c r="P135">
        <f t="shared" si="53"/>
        <v>0.5222</v>
      </c>
      <c r="Q135">
        <f t="shared" si="54"/>
        <v>0.31109999999999999</v>
      </c>
      <c r="R135">
        <f t="shared" si="55"/>
        <v>0.9899</v>
      </c>
      <c r="S135">
        <f t="shared" si="56"/>
        <v>0.59179999999999999</v>
      </c>
      <c r="U135" s="37">
        <f t="shared" si="57"/>
        <v>7.1400000000000005E-2</v>
      </c>
      <c r="V135" s="37">
        <f t="shared" si="58"/>
        <v>0.31390000000000001</v>
      </c>
      <c r="W135" s="37">
        <f t="shared" si="59"/>
        <v>0.52539999999999998</v>
      </c>
      <c r="X135" s="37">
        <f t="shared" si="60"/>
        <v>5.1000000000000004E-3</v>
      </c>
      <c r="Y135" s="37">
        <f t="shared" si="61"/>
        <v>0.25640000000000002</v>
      </c>
      <c r="AA135" s="37">
        <f t="shared" si="62"/>
        <v>0.59799999999999998</v>
      </c>
      <c r="AB135" s="37">
        <f t="shared" si="63"/>
        <v>0.13020000000000001</v>
      </c>
      <c r="AC135" s="37">
        <f t="shared" si="64"/>
        <v>3.8800000000000001E-2</v>
      </c>
      <c r="AD135" s="37">
        <f t="shared" si="65"/>
        <v>0.9627</v>
      </c>
      <c r="AE135" s="37">
        <f t="shared" si="66"/>
        <v>0.18290000000000001</v>
      </c>
    </row>
    <row r="136" spans="2:31" ht="15.75" x14ac:dyDescent="0.25">
      <c r="B136">
        <v>0.57999999999999996</v>
      </c>
      <c r="C136">
        <v>0.4</v>
      </c>
      <c r="D136">
        <v>0.32</v>
      </c>
      <c r="E136">
        <v>0.22</v>
      </c>
      <c r="F136">
        <v>0.24</v>
      </c>
      <c r="G136" t="s">
        <v>21</v>
      </c>
      <c r="H136">
        <f t="shared" si="45"/>
        <v>2.0299999999999999E-2</v>
      </c>
      <c r="I136">
        <f t="shared" si="46"/>
        <v>1.5900000000000001E-2</v>
      </c>
      <c r="J136">
        <f t="shared" si="47"/>
        <v>0.1084</v>
      </c>
      <c r="K136">
        <f t="shared" si="48"/>
        <v>0.31709999999999999</v>
      </c>
      <c r="L136" s="47">
        <f t="shared" si="49"/>
        <v>1.5900000000000001E-2</v>
      </c>
      <c r="M136" t="str">
        <f t="shared" si="50"/>
        <v>Low</v>
      </c>
      <c r="N136">
        <f t="shared" si="51"/>
        <v>1</v>
      </c>
      <c r="O136">
        <f t="shared" si="52"/>
        <v>0.64439999999999997</v>
      </c>
      <c r="P136">
        <f t="shared" si="53"/>
        <v>0.44440000000000002</v>
      </c>
      <c r="Q136">
        <f t="shared" si="54"/>
        <v>0.34439999999999998</v>
      </c>
      <c r="R136">
        <f t="shared" si="55"/>
        <v>0.22220000000000001</v>
      </c>
      <c r="S136">
        <f t="shared" si="56"/>
        <v>0.23469999999999999</v>
      </c>
      <c r="U136" s="37">
        <f t="shared" si="57"/>
        <v>0.2162</v>
      </c>
      <c r="V136" s="37">
        <f t="shared" si="58"/>
        <v>0.38469999999999999</v>
      </c>
      <c r="W136" s="37">
        <f t="shared" si="59"/>
        <v>0.48770000000000002</v>
      </c>
      <c r="X136" s="37">
        <f t="shared" si="60"/>
        <v>0.63639999999999997</v>
      </c>
      <c r="Y136" s="37">
        <f t="shared" si="61"/>
        <v>0.61980000000000002</v>
      </c>
      <c r="AA136" s="37">
        <f t="shared" si="62"/>
        <v>0.2334</v>
      </c>
      <c r="AB136" s="37">
        <f t="shared" si="63"/>
        <v>8.6599999999999996E-2</v>
      </c>
      <c r="AC136" s="37">
        <f t="shared" si="64"/>
        <v>4.82E-2</v>
      </c>
      <c r="AD136" s="37">
        <f t="shared" si="65"/>
        <v>2.0199999999999999E-2</v>
      </c>
      <c r="AE136" s="37">
        <f t="shared" si="66"/>
        <v>2.23E-2</v>
      </c>
    </row>
    <row r="137" spans="2:31" ht="15.75" x14ac:dyDescent="0.25">
      <c r="B137">
        <v>0.68</v>
      </c>
      <c r="C137">
        <v>0.43</v>
      </c>
      <c r="D137">
        <v>0.6</v>
      </c>
      <c r="E137">
        <v>0.47</v>
      </c>
      <c r="F137">
        <v>0.55000000000000004</v>
      </c>
      <c r="G137" t="s">
        <v>24</v>
      </c>
      <c r="H137">
        <f t="shared" si="45"/>
        <v>0.14269999999999999</v>
      </c>
      <c r="I137">
        <f t="shared" si="46"/>
        <v>0.1211</v>
      </c>
      <c r="J137">
        <f t="shared" si="47"/>
        <v>2.5100000000000001E-2</v>
      </c>
      <c r="K137">
        <f t="shared" si="48"/>
        <v>0.2145</v>
      </c>
      <c r="L137" s="47">
        <f t="shared" si="49"/>
        <v>2.5100000000000001E-2</v>
      </c>
      <c r="M137" t="str">
        <f t="shared" si="50"/>
        <v>Middle</v>
      </c>
      <c r="N137">
        <f t="shared" si="51"/>
        <v>1</v>
      </c>
      <c r="O137">
        <f t="shared" si="52"/>
        <v>0.75560000000000005</v>
      </c>
      <c r="P137">
        <f t="shared" si="53"/>
        <v>0.4778</v>
      </c>
      <c r="Q137">
        <f t="shared" si="54"/>
        <v>0.65559999999999996</v>
      </c>
      <c r="R137">
        <f t="shared" si="55"/>
        <v>0.47470000000000001</v>
      </c>
      <c r="S137">
        <f t="shared" si="56"/>
        <v>0.55100000000000005</v>
      </c>
      <c r="U137" s="37">
        <f t="shared" si="57"/>
        <v>0.13919999999999999</v>
      </c>
      <c r="V137" s="37">
        <f t="shared" si="58"/>
        <v>0.35339999999999999</v>
      </c>
      <c r="W137" s="37">
        <f t="shared" si="59"/>
        <v>0.20799999999999999</v>
      </c>
      <c r="X137" s="37">
        <f t="shared" si="60"/>
        <v>0.35620000000000002</v>
      </c>
      <c r="Y137" s="37">
        <f t="shared" si="61"/>
        <v>0.28949999999999998</v>
      </c>
      <c r="AA137" s="37">
        <f t="shared" si="62"/>
        <v>0.3795</v>
      </c>
      <c r="AB137" s="37">
        <f t="shared" si="63"/>
        <v>0.1036</v>
      </c>
      <c r="AC137" s="37">
        <f t="shared" si="64"/>
        <v>0.2455</v>
      </c>
      <c r="AD137" s="37">
        <f t="shared" si="65"/>
        <v>0.1019</v>
      </c>
      <c r="AE137" s="37">
        <f t="shared" si="66"/>
        <v>0.15029999999999999</v>
      </c>
    </row>
    <row r="138" spans="2:31" ht="15.75" x14ac:dyDescent="0.25">
      <c r="B138">
        <v>0.56999999999999995</v>
      </c>
      <c r="C138">
        <v>0.37</v>
      </c>
      <c r="D138">
        <v>0.75</v>
      </c>
      <c r="E138">
        <v>0.27</v>
      </c>
      <c r="F138">
        <v>0.32</v>
      </c>
      <c r="G138" t="s">
        <v>21</v>
      </c>
      <c r="H138">
        <f t="shared" si="45"/>
        <v>9.8500000000000004E-2</v>
      </c>
      <c r="I138">
        <f t="shared" si="46"/>
        <v>8.3799999999999999E-2</v>
      </c>
      <c r="J138">
        <f t="shared" si="47"/>
        <v>0.1321</v>
      </c>
      <c r="K138">
        <f t="shared" si="48"/>
        <v>0.34260000000000002</v>
      </c>
      <c r="L138" s="47">
        <f t="shared" si="49"/>
        <v>8.3799999999999999E-2</v>
      </c>
      <c r="M138" t="str">
        <f t="shared" si="50"/>
        <v>Low</v>
      </c>
      <c r="N138">
        <f t="shared" si="51"/>
        <v>1</v>
      </c>
      <c r="O138">
        <f t="shared" si="52"/>
        <v>0.63329999999999997</v>
      </c>
      <c r="P138">
        <f t="shared" si="53"/>
        <v>0.41110000000000002</v>
      </c>
      <c r="Q138">
        <f t="shared" si="54"/>
        <v>0.82220000000000004</v>
      </c>
      <c r="R138">
        <f t="shared" si="55"/>
        <v>0.2727</v>
      </c>
      <c r="S138">
        <f t="shared" si="56"/>
        <v>0.31630000000000003</v>
      </c>
      <c r="U138" s="37">
        <f t="shared" si="57"/>
        <v>0.22450000000000001</v>
      </c>
      <c r="V138" s="37">
        <f t="shared" si="58"/>
        <v>0.4173</v>
      </c>
      <c r="W138" s="37">
        <f t="shared" si="59"/>
        <v>9.7600000000000006E-2</v>
      </c>
      <c r="X138" s="37">
        <f t="shared" si="60"/>
        <v>0.57150000000000001</v>
      </c>
      <c r="Y138" s="37">
        <f t="shared" si="61"/>
        <v>0.51939999999999997</v>
      </c>
      <c r="AA138" s="37">
        <f t="shared" si="62"/>
        <v>0.22189999999999999</v>
      </c>
      <c r="AB138" s="37">
        <f t="shared" si="63"/>
        <v>7.1900000000000006E-2</v>
      </c>
      <c r="AC138" s="37">
        <f t="shared" si="64"/>
        <v>0.5</v>
      </c>
      <c r="AD138" s="37">
        <f t="shared" si="65"/>
        <v>2.9700000000000001E-2</v>
      </c>
      <c r="AE138" s="37">
        <f t="shared" si="66"/>
        <v>4.02E-2</v>
      </c>
    </row>
    <row r="139" spans="2:31" ht="15.75" x14ac:dyDescent="0.25">
      <c r="B139">
        <v>0.62</v>
      </c>
      <c r="C139">
        <v>0.56000000000000005</v>
      </c>
      <c r="D139">
        <v>0.11</v>
      </c>
      <c r="E139">
        <v>0.24</v>
      </c>
      <c r="F139">
        <v>0.22</v>
      </c>
      <c r="G139" t="s">
        <v>21</v>
      </c>
      <c r="H139">
        <f t="shared" si="45"/>
        <v>2.7400000000000001E-2</v>
      </c>
      <c r="I139">
        <f t="shared" si="46"/>
        <v>2.75E-2</v>
      </c>
      <c r="J139">
        <f t="shared" si="47"/>
        <v>0.12039999999999999</v>
      </c>
      <c r="K139">
        <f t="shared" si="48"/>
        <v>0.32819999999999999</v>
      </c>
      <c r="L139" s="47">
        <f t="shared" si="49"/>
        <v>2.7400000000000001E-2</v>
      </c>
      <c r="M139" t="str">
        <f t="shared" si="50"/>
        <v>Very Low</v>
      </c>
      <c r="N139">
        <f t="shared" si="51"/>
        <v>0</v>
      </c>
      <c r="O139">
        <f t="shared" si="52"/>
        <v>0.68889999999999996</v>
      </c>
      <c r="P139">
        <f t="shared" si="53"/>
        <v>0.62219999999999998</v>
      </c>
      <c r="Q139">
        <f t="shared" si="54"/>
        <v>0.1111</v>
      </c>
      <c r="R139">
        <f t="shared" si="55"/>
        <v>0.2424</v>
      </c>
      <c r="S139">
        <f t="shared" si="56"/>
        <v>0.21429999999999999</v>
      </c>
      <c r="U139" s="37">
        <f t="shared" si="57"/>
        <v>0.1842</v>
      </c>
      <c r="V139" s="37">
        <f t="shared" si="58"/>
        <v>0.2329</v>
      </c>
      <c r="W139" s="37">
        <f t="shared" si="59"/>
        <v>0.8</v>
      </c>
      <c r="X139" s="37">
        <f t="shared" si="60"/>
        <v>0.60980000000000001</v>
      </c>
      <c r="Y139" s="37">
        <f t="shared" si="61"/>
        <v>0.64700000000000002</v>
      </c>
      <c r="AA139" s="37">
        <f t="shared" si="62"/>
        <v>0.28470000000000001</v>
      </c>
      <c r="AB139" s="37">
        <f t="shared" si="63"/>
        <v>0.21079999999999999</v>
      </c>
      <c r="AC139" s="37">
        <f t="shared" si="64"/>
        <v>6.6E-3</v>
      </c>
      <c r="AD139" s="37">
        <f t="shared" si="65"/>
        <v>2.3699999999999999E-2</v>
      </c>
      <c r="AE139" s="37">
        <f t="shared" si="66"/>
        <v>1.89E-2</v>
      </c>
    </row>
    <row r="140" spans="2:31" ht="15.75" x14ac:dyDescent="0.25">
      <c r="B140">
        <v>0.64</v>
      </c>
      <c r="C140">
        <v>0.57999999999999996</v>
      </c>
      <c r="D140">
        <v>0.14000000000000001</v>
      </c>
      <c r="E140">
        <v>0.32</v>
      </c>
      <c r="F140">
        <v>0.21</v>
      </c>
      <c r="G140" t="s">
        <v>21</v>
      </c>
      <c r="H140">
        <f t="shared" si="45"/>
        <v>2.4899999999999999E-2</v>
      </c>
      <c r="I140">
        <f t="shared" si="46"/>
        <v>2.75E-2</v>
      </c>
      <c r="J140">
        <f t="shared" si="47"/>
        <v>0.12039999999999999</v>
      </c>
      <c r="K140">
        <f t="shared" si="48"/>
        <v>0.32819999999999999</v>
      </c>
      <c r="L140" s="47">
        <f t="shared" si="49"/>
        <v>2.4899999999999999E-2</v>
      </c>
      <c r="M140" t="str">
        <f t="shared" si="50"/>
        <v>Very Low</v>
      </c>
      <c r="N140">
        <f t="shared" si="51"/>
        <v>0</v>
      </c>
      <c r="O140">
        <f t="shared" si="52"/>
        <v>0.71109999999999995</v>
      </c>
      <c r="P140">
        <f t="shared" si="53"/>
        <v>0.64439999999999997</v>
      </c>
      <c r="Q140">
        <f t="shared" si="54"/>
        <v>0.1444</v>
      </c>
      <c r="R140">
        <f t="shared" si="55"/>
        <v>0.32319999999999999</v>
      </c>
      <c r="S140">
        <f t="shared" si="56"/>
        <v>0.2041</v>
      </c>
      <c r="U140" s="37">
        <f t="shared" si="57"/>
        <v>0.16880000000000001</v>
      </c>
      <c r="V140" s="37">
        <f t="shared" si="58"/>
        <v>0.2162</v>
      </c>
      <c r="W140" s="37">
        <f t="shared" si="59"/>
        <v>0.74760000000000004</v>
      </c>
      <c r="X140" s="37">
        <f t="shared" si="60"/>
        <v>0.51149999999999995</v>
      </c>
      <c r="Y140" s="37">
        <f t="shared" si="61"/>
        <v>0.66100000000000003</v>
      </c>
      <c r="AA140" s="37">
        <f t="shared" si="62"/>
        <v>0.31380000000000002</v>
      </c>
      <c r="AB140" s="37">
        <f t="shared" si="63"/>
        <v>0.2334</v>
      </c>
      <c r="AC140" s="37">
        <f t="shared" si="64"/>
        <v>9.7000000000000003E-3</v>
      </c>
      <c r="AD140" s="37">
        <f t="shared" si="65"/>
        <v>4.2000000000000003E-2</v>
      </c>
      <c r="AE140" s="37">
        <f t="shared" si="66"/>
        <v>1.7299999999999999E-2</v>
      </c>
    </row>
    <row r="141" spans="2:31" ht="15.75" x14ac:dyDescent="0.25">
      <c r="B141">
        <v>0.64</v>
      </c>
      <c r="C141">
        <v>0.59</v>
      </c>
      <c r="D141">
        <v>0.12</v>
      </c>
      <c r="E141">
        <v>0.57999999999999996</v>
      </c>
      <c r="F141">
        <v>0.24</v>
      </c>
      <c r="G141" t="s">
        <v>21</v>
      </c>
      <c r="H141">
        <f t="shared" si="45"/>
        <v>3.7400000000000003E-2</v>
      </c>
      <c r="I141">
        <f t="shared" si="46"/>
        <v>2.3800000000000002E-2</v>
      </c>
      <c r="J141">
        <f t="shared" si="47"/>
        <v>0.126</v>
      </c>
      <c r="K141">
        <f t="shared" si="48"/>
        <v>0.3231</v>
      </c>
      <c r="L141" s="47">
        <f t="shared" si="49"/>
        <v>2.3800000000000002E-2</v>
      </c>
      <c r="M141" t="str">
        <f t="shared" si="50"/>
        <v>Low</v>
      </c>
      <c r="N141">
        <f t="shared" si="51"/>
        <v>1</v>
      </c>
      <c r="O141">
        <f t="shared" si="52"/>
        <v>0.71109999999999995</v>
      </c>
      <c r="P141">
        <f t="shared" si="53"/>
        <v>0.65559999999999996</v>
      </c>
      <c r="Q141">
        <f t="shared" si="54"/>
        <v>0.1222</v>
      </c>
      <c r="R141">
        <f t="shared" si="55"/>
        <v>0.58589999999999998</v>
      </c>
      <c r="S141">
        <f t="shared" si="56"/>
        <v>0.23469999999999999</v>
      </c>
      <c r="U141" s="37">
        <f t="shared" si="57"/>
        <v>0.16880000000000001</v>
      </c>
      <c r="V141" s="37">
        <f t="shared" si="58"/>
        <v>0.20799999999999999</v>
      </c>
      <c r="W141" s="37">
        <f t="shared" si="59"/>
        <v>0.78220000000000001</v>
      </c>
      <c r="X141" s="37">
        <f t="shared" si="60"/>
        <v>0.2611</v>
      </c>
      <c r="Y141" s="37">
        <f t="shared" si="61"/>
        <v>0.61980000000000002</v>
      </c>
      <c r="AA141" s="37">
        <f t="shared" si="62"/>
        <v>0.31380000000000002</v>
      </c>
      <c r="AB141" s="37">
        <f t="shared" si="63"/>
        <v>0.2455</v>
      </c>
      <c r="AC141" s="37">
        <f t="shared" si="64"/>
        <v>7.6E-3</v>
      </c>
      <c r="AD141" s="37">
        <f t="shared" si="65"/>
        <v>0.17780000000000001</v>
      </c>
      <c r="AE141" s="37">
        <f t="shared" si="66"/>
        <v>2.23E-2</v>
      </c>
    </row>
    <row r="142" spans="2:31" ht="15.75" x14ac:dyDescent="0.25">
      <c r="B142">
        <v>0.68</v>
      </c>
      <c r="C142">
        <v>0.61</v>
      </c>
      <c r="D142">
        <v>0.34</v>
      </c>
      <c r="E142">
        <v>0.31</v>
      </c>
      <c r="F142">
        <v>0.23</v>
      </c>
      <c r="G142" t="s">
        <v>21</v>
      </c>
      <c r="H142">
        <f t="shared" si="45"/>
        <v>2.1399999999999999E-2</v>
      </c>
      <c r="I142">
        <f t="shared" si="46"/>
        <v>1.9E-2</v>
      </c>
      <c r="J142">
        <f t="shared" si="47"/>
        <v>0.1119</v>
      </c>
      <c r="K142">
        <f t="shared" si="48"/>
        <v>0.31969999999999998</v>
      </c>
      <c r="L142" s="47">
        <f t="shared" si="49"/>
        <v>1.9E-2</v>
      </c>
      <c r="M142" t="str">
        <f t="shared" si="50"/>
        <v>Low</v>
      </c>
      <c r="N142">
        <f t="shared" si="51"/>
        <v>1</v>
      </c>
      <c r="O142">
        <f t="shared" si="52"/>
        <v>0.75560000000000005</v>
      </c>
      <c r="P142">
        <f t="shared" si="53"/>
        <v>0.67779999999999996</v>
      </c>
      <c r="Q142">
        <f t="shared" si="54"/>
        <v>0.36670000000000003</v>
      </c>
      <c r="R142">
        <f t="shared" si="55"/>
        <v>0.31309999999999999</v>
      </c>
      <c r="S142">
        <f t="shared" si="56"/>
        <v>0.22450000000000001</v>
      </c>
      <c r="U142" s="37">
        <f t="shared" si="57"/>
        <v>0.13919999999999999</v>
      </c>
      <c r="V142" s="37">
        <f t="shared" si="58"/>
        <v>0.192</v>
      </c>
      <c r="W142" s="37">
        <f t="shared" si="59"/>
        <v>0.46339999999999998</v>
      </c>
      <c r="X142" s="37">
        <f t="shared" si="60"/>
        <v>0.52310000000000001</v>
      </c>
      <c r="Y142" s="37">
        <f t="shared" si="61"/>
        <v>0.63329999999999997</v>
      </c>
      <c r="AA142" s="37">
        <f t="shared" si="62"/>
        <v>0.3795</v>
      </c>
      <c r="AB142" s="37">
        <f t="shared" si="63"/>
        <v>0.27110000000000001</v>
      </c>
      <c r="AC142" s="37">
        <f t="shared" si="64"/>
        <v>5.5300000000000002E-2</v>
      </c>
      <c r="AD142" s="37">
        <f t="shared" si="65"/>
        <v>3.9300000000000002E-2</v>
      </c>
      <c r="AE142" s="37">
        <f t="shared" si="66"/>
        <v>2.06E-2</v>
      </c>
    </row>
    <row r="143" spans="2:31" ht="15.75" x14ac:dyDescent="0.25">
      <c r="B143">
        <v>0.9</v>
      </c>
      <c r="C143">
        <v>0.78</v>
      </c>
      <c r="D143">
        <v>0.62</v>
      </c>
      <c r="E143">
        <v>0.32</v>
      </c>
      <c r="F143">
        <v>0.89</v>
      </c>
      <c r="G143" t="s">
        <v>20</v>
      </c>
      <c r="H143">
        <f t="shared" si="45"/>
        <v>0.54849999999999999</v>
      </c>
      <c r="I143">
        <f t="shared" si="46"/>
        <v>0.53380000000000005</v>
      </c>
      <c r="J143">
        <f t="shared" si="47"/>
        <v>0.43030000000000002</v>
      </c>
      <c r="K143">
        <f t="shared" si="48"/>
        <v>0.2316</v>
      </c>
      <c r="L143" s="47">
        <f t="shared" si="49"/>
        <v>0.2316</v>
      </c>
      <c r="M143" t="str">
        <f t="shared" si="50"/>
        <v>High</v>
      </c>
      <c r="N143">
        <f t="shared" si="51"/>
        <v>1</v>
      </c>
      <c r="O143">
        <f t="shared" si="52"/>
        <v>1</v>
      </c>
      <c r="P143">
        <f t="shared" si="53"/>
        <v>0.86670000000000003</v>
      </c>
      <c r="Q143">
        <f t="shared" si="54"/>
        <v>0.67779999999999996</v>
      </c>
      <c r="R143">
        <f t="shared" si="55"/>
        <v>0.32319999999999999</v>
      </c>
      <c r="S143">
        <f t="shared" si="56"/>
        <v>0.89800000000000002</v>
      </c>
      <c r="U143" s="37">
        <f t="shared" si="57"/>
        <v>0</v>
      </c>
      <c r="V143" s="37">
        <f t="shared" si="58"/>
        <v>7.1400000000000005E-2</v>
      </c>
      <c r="W143" s="37">
        <f t="shared" si="59"/>
        <v>0.192</v>
      </c>
      <c r="X143" s="37">
        <f t="shared" si="60"/>
        <v>0.51149999999999995</v>
      </c>
      <c r="Y143" s="37">
        <f t="shared" si="61"/>
        <v>5.3699999999999998E-2</v>
      </c>
      <c r="AA143" s="37">
        <f t="shared" si="62"/>
        <v>1</v>
      </c>
      <c r="AB143" s="37">
        <f t="shared" si="63"/>
        <v>0.59799999999999998</v>
      </c>
      <c r="AC143" s="37">
        <f t="shared" si="64"/>
        <v>0.27110000000000001</v>
      </c>
      <c r="AD143" s="37">
        <f t="shared" si="65"/>
        <v>4.2000000000000003E-2</v>
      </c>
      <c r="AE143" s="37">
        <f t="shared" si="66"/>
        <v>0.67659999999999998</v>
      </c>
    </row>
    <row r="144" spans="2:31" ht="15.75" x14ac:dyDescent="0.25">
      <c r="B144">
        <v>0.85</v>
      </c>
      <c r="C144">
        <v>0.82</v>
      </c>
      <c r="D144">
        <v>0.66</v>
      </c>
      <c r="E144">
        <v>0.83</v>
      </c>
      <c r="F144">
        <v>0.83</v>
      </c>
      <c r="G144" t="s">
        <v>20</v>
      </c>
      <c r="H144">
        <f t="shared" si="45"/>
        <v>0.48549999999999999</v>
      </c>
      <c r="I144">
        <f t="shared" si="46"/>
        <v>0.46160000000000001</v>
      </c>
      <c r="J144">
        <f t="shared" si="47"/>
        <v>0.3679</v>
      </c>
      <c r="K144">
        <f t="shared" si="48"/>
        <v>0.1585</v>
      </c>
      <c r="L144" s="47">
        <f t="shared" si="49"/>
        <v>0.1585</v>
      </c>
      <c r="M144" t="str">
        <f t="shared" si="50"/>
        <v>High</v>
      </c>
      <c r="N144">
        <f t="shared" si="51"/>
        <v>1</v>
      </c>
      <c r="O144">
        <f t="shared" si="52"/>
        <v>0.94440000000000002</v>
      </c>
      <c r="P144">
        <f t="shared" si="53"/>
        <v>0.91110000000000002</v>
      </c>
      <c r="Q144">
        <f t="shared" si="54"/>
        <v>0.72219999999999995</v>
      </c>
      <c r="R144">
        <f t="shared" si="55"/>
        <v>0.83840000000000003</v>
      </c>
      <c r="S144">
        <f t="shared" si="56"/>
        <v>0.8367</v>
      </c>
      <c r="U144" s="37">
        <f t="shared" si="57"/>
        <v>2.86E-2</v>
      </c>
      <c r="V144" s="37">
        <f t="shared" si="58"/>
        <v>4.65E-2</v>
      </c>
      <c r="W144" s="37">
        <f t="shared" si="59"/>
        <v>0.1613</v>
      </c>
      <c r="X144" s="37">
        <f t="shared" si="60"/>
        <v>8.7900000000000006E-2</v>
      </c>
      <c r="Y144" s="37">
        <f t="shared" si="61"/>
        <v>8.8900000000000007E-2</v>
      </c>
      <c r="AA144" s="37">
        <f t="shared" si="62"/>
        <v>0.80989999999999995</v>
      </c>
      <c r="AB144" s="37">
        <f t="shared" si="63"/>
        <v>0.71209999999999996</v>
      </c>
      <c r="AC144" s="37">
        <f t="shared" si="64"/>
        <v>0.3291</v>
      </c>
      <c r="AD144" s="37">
        <f t="shared" si="65"/>
        <v>0.53390000000000004</v>
      </c>
      <c r="AE144" s="37">
        <f t="shared" si="66"/>
        <v>0.53029999999999999</v>
      </c>
    </row>
    <row r="145" spans="1:31" ht="15.75" x14ac:dyDescent="0.25">
      <c r="B145">
        <v>0.56000000000000005</v>
      </c>
      <c r="C145">
        <v>0.6</v>
      </c>
      <c r="D145">
        <v>0.77</v>
      </c>
      <c r="E145">
        <v>0.13</v>
      </c>
      <c r="F145">
        <v>0.32</v>
      </c>
      <c r="G145" t="s">
        <v>21</v>
      </c>
      <c r="H145">
        <f t="shared" si="45"/>
        <v>0.1123</v>
      </c>
      <c r="I145">
        <f t="shared" si="46"/>
        <v>9.7600000000000006E-2</v>
      </c>
      <c r="J145">
        <f t="shared" si="47"/>
        <v>0.1459</v>
      </c>
      <c r="K145">
        <f t="shared" si="48"/>
        <v>0.35470000000000002</v>
      </c>
      <c r="L145" s="47">
        <f t="shared" si="49"/>
        <v>9.7600000000000006E-2</v>
      </c>
      <c r="M145" t="str">
        <f t="shared" si="50"/>
        <v>Low</v>
      </c>
      <c r="N145">
        <f t="shared" si="51"/>
        <v>1</v>
      </c>
      <c r="O145">
        <f t="shared" si="52"/>
        <v>0.62219999999999998</v>
      </c>
      <c r="P145">
        <f t="shared" si="53"/>
        <v>0.66669999999999996</v>
      </c>
      <c r="Q145">
        <f t="shared" si="54"/>
        <v>0.84440000000000004</v>
      </c>
      <c r="R145">
        <f t="shared" si="55"/>
        <v>0.1313</v>
      </c>
      <c r="S145">
        <f t="shared" si="56"/>
        <v>0.31630000000000003</v>
      </c>
      <c r="U145" s="37">
        <f t="shared" si="57"/>
        <v>0.2329</v>
      </c>
      <c r="V145" s="37">
        <f t="shared" si="58"/>
        <v>0.2</v>
      </c>
      <c r="W145" s="37">
        <f t="shared" si="59"/>
        <v>8.4400000000000003E-2</v>
      </c>
      <c r="X145" s="37">
        <f t="shared" si="60"/>
        <v>0.76790000000000003</v>
      </c>
      <c r="Y145" s="37">
        <f t="shared" si="61"/>
        <v>0.51939999999999997</v>
      </c>
      <c r="AA145" s="37">
        <f t="shared" si="62"/>
        <v>0.21079999999999999</v>
      </c>
      <c r="AB145" s="37">
        <f t="shared" si="63"/>
        <v>0.25800000000000001</v>
      </c>
      <c r="AC145" s="37">
        <f t="shared" si="64"/>
        <v>0.54690000000000005</v>
      </c>
      <c r="AD145" s="37">
        <f t="shared" si="65"/>
        <v>8.3999999999999995E-3</v>
      </c>
      <c r="AE145" s="37">
        <f t="shared" si="66"/>
        <v>4.02E-2</v>
      </c>
    </row>
    <row r="146" spans="1:31" ht="15.75" x14ac:dyDescent="0.25">
      <c r="B146">
        <v>0.66</v>
      </c>
      <c r="C146">
        <v>0.68</v>
      </c>
      <c r="D146">
        <v>0.81</v>
      </c>
      <c r="E146">
        <v>0.56999999999999995</v>
      </c>
      <c r="F146">
        <v>0.56999999999999995</v>
      </c>
      <c r="G146" t="s">
        <v>24</v>
      </c>
      <c r="H146">
        <f t="shared" si="45"/>
        <v>0.23080000000000001</v>
      </c>
      <c r="I146">
        <f t="shared" si="46"/>
        <v>0.2069</v>
      </c>
      <c r="J146">
        <f t="shared" si="47"/>
        <v>0.1132</v>
      </c>
      <c r="K146">
        <f t="shared" si="48"/>
        <v>0.27610000000000001</v>
      </c>
      <c r="L146" s="47">
        <f t="shared" si="49"/>
        <v>0.1132</v>
      </c>
      <c r="M146" t="str">
        <f t="shared" si="50"/>
        <v>Middle</v>
      </c>
      <c r="N146">
        <f t="shared" si="51"/>
        <v>1</v>
      </c>
      <c r="O146">
        <f t="shared" si="52"/>
        <v>0.73329999999999995</v>
      </c>
      <c r="P146">
        <f t="shared" si="53"/>
        <v>0.75560000000000005</v>
      </c>
      <c r="Q146">
        <f t="shared" si="54"/>
        <v>0.88890000000000002</v>
      </c>
      <c r="R146">
        <f t="shared" si="55"/>
        <v>0.57579999999999998</v>
      </c>
      <c r="S146">
        <f t="shared" si="56"/>
        <v>0.57140000000000002</v>
      </c>
      <c r="U146" s="37">
        <f t="shared" si="57"/>
        <v>0.15390000000000001</v>
      </c>
      <c r="V146" s="37">
        <f t="shared" si="58"/>
        <v>0.13919999999999999</v>
      </c>
      <c r="W146" s="37">
        <f t="shared" si="59"/>
        <v>5.8799999999999998E-2</v>
      </c>
      <c r="X146" s="37">
        <f t="shared" si="60"/>
        <v>0.26919999999999999</v>
      </c>
      <c r="Y146" s="37">
        <f t="shared" si="61"/>
        <v>0.27279999999999999</v>
      </c>
      <c r="AA146" s="37">
        <f t="shared" si="62"/>
        <v>0.34520000000000001</v>
      </c>
      <c r="AB146" s="37">
        <f t="shared" si="63"/>
        <v>0.3795</v>
      </c>
      <c r="AC146" s="37">
        <f t="shared" si="64"/>
        <v>0.65290000000000004</v>
      </c>
      <c r="AD146" s="37">
        <f t="shared" si="65"/>
        <v>0.16950000000000001</v>
      </c>
      <c r="AE146" s="37">
        <f t="shared" si="66"/>
        <v>0.16589999999999999</v>
      </c>
    </row>
    <row r="147" spans="1:31" ht="15.75" x14ac:dyDescent="0.25">
      <c r="B147">
        <v>0.68</v>
      </c>
      <c r="C147">
        <v>0.64</v>
      </c>
      <c r="D147">
        <v>0.79</v>
      </c>
      <c r="E147">
        <v>0.97</v>
      </c>
      <c r="F147">
        <v>0.24</v>
      </c>
      <c r="G147" t="s">
        <v>24</v>
      </c>
      <c r="H147">
        <f>ROUND(B$1*ABS(AA$154-AA147)+C$1*ABS(AB147-AB$154)+D$1*ABS(AC147-AC$154)+E$1*ABS(AD147-AD$154)+F$1*ABS(AE147-AE$154),4)</f>
        <v>0.1681</v>
      </c>
      <c r="I147">
        <f>ROUND(B$1*ABS(AA$155-AA147)+C$1*ABS(AB147-AB$155)+D$1*ABS(AC147-AC$155)+E$1*ABS(AD147-AD$155)+F$1*ABS(AE147-AE$155),4)</f>
        <v>0.14419999999999999</v>
      </c>
      <c r="J147">
        <f>ROUND(B$1*ABS(AA$156-AA147)+C$1*ABS(AB147-AB$156)+D$1*ABS(AC147-AC$156)+E$1*ABS(AD147-AD$156)+F$1*ABS(AE147-AE$156),4)</f>
        <v>0.22889999999999999</v>
      </c>
      <c r="K147">
        <f t="shared" si="48"/>
        <v>0.42709999999999998</v>
      </c>
      <c r="L147" s="47">
        <f t="shared" si="49"/>
        <v>0.14419999999999999</v>
      </c>
      <c r="M147" t="str">
        <f t="shared" si="50"/>
        <v>Low</v>
      </c>
      <c r="N147">
        <f t="shared" si="51"/>
        <v>0</v>
      </c>
      <c r="O147">
        <f t="shared" si="52"/>
        <v>0.75560000000000005</v>
      </c>
      <c r="P147">
        <f t="shared" si="53"/>
        <v>0.71109999999999995</v>
      </c>
      <c r="Q147">
        <f t="shared" si="54"/>
        <v>0.86670000000000003</v>
      </c>
      <c r="R147">
        <f t="shared" si="55"/>
        <v>0.9798</v>
      </c>
      <c r="S147">
        <f t="shared" si="56"/>
        <v>0.23469999999999999</v>
      </c>
      <c r="U147" s="37">
        <f t="shared" si="57"/>
        <v>0.13919999999999999</v>
      </c>
      <c r="V147" s="37">
        <f t="shared" si="58"/>
        <v>0.16880000000000001</v>
      </c>
      <c r="W147" s="37">
        <f t="shared" si="59"/>
        <v>7.1400000000000005E-2</v>
      </c>
      <c r="X147" s="37">
        <f t="shared" si="60"/>
        <v>1.0200000000000001E-2</v>
      </c>
      <c r="Y147" s="37">
        <f t="shared" si="61"/>
        <v>0.61980000000000002</v>
      </c>
      <c r="AA147" s="37">
        <f t="shared" si="62"/>
        <v>0.3795</v>
      </c>
      <c r="AB147" s="37">
        <f t="shared" si="63"/>
        <v>0.31380000000000002</v>
      </c>
      <c r="AC147" s="37">
        <f t="shared" si="64"/>
        <v>0.59799999999999998</v>
      </c>
      <c r="AD147" s="37">
        <f t="shared" si="65"/>
        <v>0.92679999999999996</v>
      </c>
      <c r="AE147" s="37">
        <f t="shared" si="66"/>
        <v>2.23E-2</v>
      </c>
    </row>
    <row r="148" spans="1:31" s="47" customFormat="1" ht="15.75" x14ac:dyDescent="0.25">
      <c r="A148" s="47" t="s">
        <v>49</v>
      </c>
      <c r="B148" s="47">
        <f>MIN(B3:B147)</f>
        <v>0</v>
      </c>
      <c r="C148" s="47">
        <f>MIN(C3:C147)</f>
        <v>0</v>
      </c>
      <c r="D148" s="47">
        <f>MIN(D3:D147)</f>
        <v>0.01</v>
      </c>
      <c r="E148" s="47">
        <f>MIN(E3:E147)</f>
        <v>0</v>
      </c>
      <c r="F148" s="47">
        <f>MIN(F3:F147)</f>
        <v>0.01</v>
      </c>
      <c r="O148">
        <f t="shared" ref="O148:S149" si="67">ROUND((B148-B$148)/(B$149-B$148),4)</f>
        <v>0</v>
      </c>
      <c r="P148">
        <f t="shared" si="67"/>
        <v>0</v>
      </c>
      <c r="Q148">
        <f t="shared" si="67"/>
        <v>0</v>
      </c>
      <c r="R148">
        <f t="shared" si="67"/>
        <v>0</v>
      </c>
      <c r="S148">
        <f t="shared" si="67"/>
        <v>0</v>
      </c>
      <c r="U148" s="37">
        <f t="shared" si="57"/>
        <v>1</v>
      </c>
      <c r="V148" s="37">
        <f t="shared" si="58"/>
        <v>1</v>
      </c>
      <c r="W148" s="37">
        <f t="shared" si="59"/>
        <v>1</v>
      </c>
      <c r="X148" s="37">
        <f t="shared" si="60"/>
        <v>1</v>
      </c>
      <c r="Y148" s="37">
        <f t="shared" si="61"/>
        <v>1</v>
      </c>
      <c r="AA148" s="37">
        <f t="shared" si="62"/>
        <v>0</v>
      </c>
      <c r="AB148" s="37">
        <f t="shared" si="63"/>
        <v>0</v>
      </c>
      <c r="AC148" s="37">
        <f t="shared" si="64"/>
        <v>0</v>
      </c>
      <c r="AD148" s="37">
        <f t="shared" si="65"/>
        <v>0</v>
      </c>
      <c r="AE148" s="37">
        <f t="shared" si="66"/>
        <v>0</v>
      </c>
    </row>
    <row r="149" spans="1:31" s="47" customFormat="1" ht="15.75" x14ac:dyDescent="0.25">
      <c r="A149" s="47" t="s">
        <v>54</v>
      </c>
      <c r="B149" s="47">
        <f>MAX(B3:B147)</f>
        <v>0.9</v>
      </c>
      <c r="C149" s="47">
        <f>MAX(C3:C147)</f>
        <v>0.9</v>
      </c>
      <c r="D149" s="47">
        <f>MAX(D3:D147)</f>
        <v>0.91</v>
      </c>
      <c r="E149" s="47">
        <f>MAX(E3:E147)</f>
        <v>0.99</v>
      </c>
      <c r="F149" s="47">
        <f>MAX(F3:F147)</f>
        <v>0.99</v>
      </c>
      <c r="O149">
        <f t="shared" si="67"/>
        <v>1</v>
      </c>
      <c r="P149">
        <f t="shared" si="67"/>
        <v>1</v>
      </c>
      <c r="Q149">
        <f t="shared" si="67"/>
        <v>1</v>
      </c>
      <c r="R149">
        <f t="shared" si="67"/>
        <v>1</v>
      </c>
      <c r="S149">
        <f t="shared" si="67"/>
        <v>1</v>
      </c>
      <c r="U149" s="37">
        <f t="shared" si="57"/>
        <v>0</v>
      </c>
      <c r="V149" s="37">
        <f t="shared" si="58"/>
        <v>0</v>
      </c>
      <c r="W149" s="37">
        <f t="shared" si="59"/>
        <v>0</v>
      </c>
      <c r="X149" s="37">
        <f t="shared" si="60"/>
        <v>0</v>
      </c>
      <c r="Y149" s="37">
        <f t="shared" si="61"/>
        <v>0</v>
      </c>
      <c r="AA149" s="37">
        <f t="shared" si="62"/>
        <v>1</v>
      </c>
      <c r="AB149" s="37">
        <f t="shared" si="63"/>
        <v>1</v>
      </c>
      <c r="AC149" s="37">
        <f t="shared" si="64"/>
        <v>1</v>
      </c>
      <c r="AD149" s="37">
        <f t="shared" si="65"/>
        <v>1</v>
      </c>
      <c r="AE149" s="37">
        <f t="shared" si="66"/>
        <v>1</v>
      </c>
    </row>
    <row r="150" spans="1:31" ht="15.75" x14ac:dyDescent="0.25">
      <c r="M150" t="s">
        <v>57</v>
      </c>
      <c r="N150">
        <f>SUM(N3:N147)/145</f>
        <v>0.87586206896551722</v>
      </c>
      <c r="U150" s="37"/>
      <c r="V150" s="37"/>
      <c r="W150" s="37"/>
      <c r="X150" s="37"/>
      <c r="Y150" s="37"/>
      <c r="AA150" s="37"/>
      <c r="AB150" s="37"/>
      <c r="AC150" s="37"/>
      <c r="AD150" s="37"/>
      <c r="AE150" s="37"/>
    </row>
    <row r="151" spans="1:31" ht="15.75" x14ac:dyDescent="0.25">
      <c r="U151" s="37"/>
      <c r="V151" s="37"/>
      <c r="W151" s="37"/>
      <c r="X151" s="37"/>
      <c r="Y151" s="37"/>
      <c r="AA151" s="37"/>
      <c r="AB151" s="37"/>
      <c r="AC151" s="37"/>
      <c r="AD151" s="37"/>
      <c r="AE151" s="37"/>
    </row>
    <row r="152" spans="1:31" ht="15.75" x14ac:dyDescent="0.25">
      <c r="U152" s="37"/>
      <c r="V152" s="37"/>
      <c r="W152" s="37"/>
      <c r="X152" s="37"/>
      <c r="Y152" s="37"/>
      <c r="AA152" s="37"/>
      <c r="AB152" s="37"/>
      <c r="AC152" s="37"/>
      <c r="AD152" s="37"/>
      <c r="AE152" s="37"/>
    </row>
    <row r="153" spans="1:31" ht="15.75" x14ac:dyDescent="0.25">
      <c r="U153" s="37"/>
      <c r="V153" s="37"/>
      <c r="W153" s="37"/>
      <c r="X153" s="37"/>
      <c r="Y153" s="37"/>
      <c r="AA153" s="37"/>
      <c r="AB153" s="37"/>
      <c r="AC153" s="37"/>
      <c r="AD153" s="37"/>
      <c r="AE153" s="37"/>
    </row>
    <row r="154" spans="1:31" ht="15.75" x14ac:dyDescent="0.25">
      <c r="A154" t="s">
        <v>43</v>
      </c>
      <c r="B154">
        <v>0.30599999999999999</v>
      </c>
      <c r="C154">
        <v>0.19800000000000001</v>
      </c>
      <c r="D154">
        <v>0.36599999999999999</v>
      </c>
      <c r="E154">
        <v>0.35899999999999999</v>
      </c>
      <c r="F154">
        <v>9.0999999999999998E-2</v>
      </c>
      <c r="O154">
        <f t="shared" ref="O154:O157" si="68">ROUND((B154-B$148)/(B$149-B$148),4)</f>
        <v>0.34</v>
      </c>
      <c r="P154">
        <f t="shared" ref="P154:P157" si="69">ROUND((C154-C$148)/(C$149-C$148),4)</f>
        <v>0.22</v>
      </c>
      <c r="Q154">
        <f t="shared" ref="Q154:Q157" si="70">ROUND((D154-D$148)/(D$149-D$148),4)</f>
        <v>0.39560000000000001</v>
      </c>
      <c r="R154">
        <f t="shared" ref="R154:R157" si="71">ROUND((E154-E$148)/(E$149-E$148),4)</f>
        <v>0.36259999999999998</v>
      </c>
      <c r="S154">
        <f t="shared" ref="S154:S157" si="72">ROUND((F154-F$148)/(F$149-F$148),4)</f>
        <v>8.2699999999999996E-2</v>
      </c>
      <c r="U154" s="37">
        <f t="shared" ref="U154:Y157" si="73">ROUND((1-O154)/(1+O154),4)</f>
        <v>0.49249999999999999</v>
      </c>
      <c r="V154" s="37">
        <f t="shared" si="73"/>
        <v>0.63929999999999998</v>
      </c>
      <c r="W154" s="37">
        <f t="shared" si="73"/>
        <v>0.43309999999999998</v>
      </c>
      <c r="X154" s="37">
        <f t="shared" si="73"/>
        <v>0.46779999999999999</v>
      </c>
      <c r="Y154" s="37">
        <f t="shared" si="73"/>
        <v>0.84719999999999995</v>
      </c>
      <c r="AA154" s="37">
        <f>ROUND((3+O154*2+O154^2-U154-2*U154^2)*EXP(2*O154-2*U154-2)/6,4)</f>
        <v>4.6899999999999997E-2</v>
      </c>
      <c r="AB154" s="37">
        <f t="shared" si="63"/>
        <v>1.9800000000000002E-2</v>
      </c>
      <c r="AC154" s="37">
        <f t="shared" si="64"/>
        <v>6.5699999999999995E-2</v>
      </c>
      <c r="AD154" s="37">
        <f t="shared" si="65"/>
        <v>5.3900000000000003E-2</v>
      </c>
      <c r="AE154" s="37">
        <f t="shared" si="66"/>
        <v>4.3E-3</v>
      </c>
    </row>
    <row r="155" spans="1:31" ht="15.75" x14ac:dyDescent="0.25">
      <c r="A155" t="s">
        <v>48</v>
      </c>
      <c r="B155">
        <v>0.32100000000000001</v>
      </c>
      <c r="C155">
        <v>0.33700000000000002</v>
      </c>
      <c r="D155">
        <v>0.43099999999999999</v>
      </c>
      <c r="E155">
        <v>0.497</v>
      </c>
      <c r="F155">
        <v>0.23799999999999999</v>
      </c>
      <c r="O155">
        <f t="shared" si="68"/>
        <v>0.35670000000000002</v>
      </c>
      <c r="P155">
        <f t="shared" si="69"/>
        <v>0.37440000000000001</v>
      </c>
      <c r="Q155">
        <f t="shared" si="70"/>
        <v>0.46779999999999999</v>
      </c>
      <c r="R155">
        <f t="shared" si="71"/>
        <v>0.502</v>
      </c>
      <c r="S155">
        <f t="shared" si="72"/>
        <v>0.23269999999999999</v>
      </c>
      <c r="U155" s="37">
        <f t="shared" si="73"/>
        <v>0.47420000000000001</v>
      </c>
      <c r="V155" s="37">
        <f t="shared" si="73"/>
        <v>0.45519999999999999</v>
      </c>
      <c r="W155" s="37">
        <f t="shared" si="73"/>
        <v>0.36259999999999998</v>
      </c>
      <c r="X155" s="37">
        <f t="shared" si="73"/>
        <v>0.33160000000000001</v>
      </c>
      <c r="Y155" s="37">
        <f t="shared" si="73"/>
        <v>0.62250000000000005</v>
      </c>
      <c r="AA155" s="37">
        <f t="shared" si="62"/>
        <v>5.1999999999999998E-2</v>
      </c>
      <c r="AB155" s="37">
        <f t="shared" si="63"/>
        <v>5.79E-2</v>
      </c>
      <c r="AC155" s="37">
        <f t="shared" si="64"/>
        <v>9.8199999999999996E-2</v>
      </c>
      <c r="AD155" s="37">
        <f t="shared" si="65"/>
        <v>0.11749999999999999</v>
      </c>
      <c r="AE155" s="37">
        <f t="shared" si="66"/>
        <v>2.1999999999999999E-2</v>
      </c>
    </row>
    <row r="156" spans="1:31" ht="15.75" x14ac:dyDescent="0.25">
      <c r="A156" t="s">
        <v>44</v>
      </c>
      <c r="B156">
        <v>0.40100000000000002</v>
      </c>
      <c r="C156">
        <v>0.372</v>
      </c>
      <c r="D156">
        <v>0.51</v>
      </c>
      <c r="E156">
        <v>0.34599999999999997</v>
      </c>
      <c r="F156">
        <v>0.53900000000000003</v>
      </c>
      <c r="O156">
        <f t="shared" si="68"/>
        <v>0.4456</v>
      </c>
      <c r="P156">
        <f t="shared" si="69"/>
        <v>0.4133</v>
      </c>
      <c r="Q156">
        <f t="shared" si="70"/>
        <v>0.55559999999999998</v>
      </c>
      <c r="R156">
        <f t="shared" si="71"/>
        <v>0.34949999999999998</v>
      </c>
      <c r="S156">
        <f t="shared" si="72"/>
        <v>0.53979999999999995</v>
      </c>
      <c r="U156" s="37">
        <f t="shared" si="73"/>
        <v>0.38350000000000001</v>
      </c>
      <c r="V156" s="37">
        <f t="shared" si="73"/>
        <v>0.41510000000000002</v>
      </c>
      <c r="W156" s="37">
        <f t="shared" si="73"/>
        <v>0.28570000000000001</v>
      </c>
      <c r="X156" s="37">
        <f t="shared" si="73"/>
        <v>0.48199999999999998</v>
      </c>
      <c r="Y156" s="37">
        <f t="shared" si="73"/>
        <v>0.2989</v>
      </c>
      <c r="AA156" s="37">
        <f t="shared" si="62"/>
        <v>8.7099999999999997E-2</v>
      </c>
      <c r="AB156" s="37">
        <f t="shared" si="63"/>
        <v>7.2800000000000004E-2</v>
      </c>
      <c r="AC156" s="37">
        <f t="shared" si="64"/>
        <v>0.1537</v>
      </c>
      <c r="AD156" s="37">
        <f t="shared" si="65"/>
        <v>4.9700000000000001E-2</v>
      </c>
      <c r="AE156" s="37">
        <f t="shared" si="66"/>
        <v>0.14219999999999999</v>
      </c>
    </row>
    <row r="157" spans="1:31" ht="15.75" x14ac:dyDescent="0.25">
      <c r="A157" t="s">
        <v>45</v>
      </c>
      <c r="B157">
        <v>0.42499999999999999</v>
      </c>
      <c r="C157">
        <v>0.43099999999999999</v>
      </c>
      <c r="D157">
        <v>0.50600000000000001</v>
      </c>
      <c r="E157">
        <v>0.50700000000000001</v>
      </c>
      <c r="F157">
        <v>0.77200000000000002</v>
      </c>
      <c r="O157">
        <f t="shared" si="68"/>
        <v>0.47220000000000001</v>
      </c>
      <c r="P157">
        <f t="shared" si="69"/>
        <v>0.47889999999999999</v>
      </c>
      <c r="Q157">
        <f t="shared" si="70"/>
        <v>0.55110000000000003</v>
      </c>
      <c r="R157">
        <f t="shared" si="71"/>
        <v>0.5121</v>
      </c>
      <c r="S157">
        <f t="shared" si="72"/>
        <v>0.77759999999999996</v>
      </c>
      <c r="U157" s="37">
        <f t="shared" si="73"/>
        <v>0.35849999999999999</v>
      </c>
      <c r="V157" s="37">
        <f t="shared" si="73"/>
        <v>0.35239999999999999</v>
      </c>
      <c r="W157" s="37">
        <f t="shared" si="73"/>
        <v>0.28939999999999999</v>
      </c>
      <c r="X157" s="37">
        <f t="shared" si="73"/>
        <v>0.32269999999999999</v>
      </c>
      <c r="Y157" s="37">
        <f t="shared" si="73"/>
        <v>0.12509999999999999</v>
      </c>
      <c r="AA157" s="37">
        <f t="shared" si="62"/>
        <v>0.10059999999999999</v>
      </c>
      <c r="AB157" s="37">
        <f t="shared" si="63"/>
        <v>0.1042</v>
      </c>
      <c r="AC157" s="37">
        <f t="shared" si="64"/>
        <v>0.15029999999999999</v>
      </c>
      <c r="AD157" s="37">
        <f t="shared" si="65"/>
        <v>0.1237</v>
      </c>
      <c r="AE157" s="37">
        <f t="shared" si="66"/>
        <v>0.41620000000000001</v>
      </c>
    </row>
    <row r="158" spans="1:31" ht="15.75" x14ac:dyDescent="0.25">
      <c r="AA158" s="37"/>
      <c r="AB158" s="37"/>
      <c r="AC158" s="37"/>
      <c r="AD158" s="37"/>
      <c r="AE158" s="37"/>
    </row>
    <row r="159" spans="1:31" ht="15.75" x14ac:dyDescent="0.25">
      <c r="AA159" s="37"/>
      <c r="AB159" s="37"/>
      <c r="AC159" s="37"/>
      <c r="AD159" s="37"/>
      <c r="AE159" s="37"/>
    </row>
    <row r="160" spans="1:31" ht="15.75" x14ac:dyDescent="0.25">
      <c r="AA160" s="37"/>
      <c r="AB160" s="37"/>
      <c r="AC160" s="37"/>
      <c r="AD160" s="37"/>
      <c r="AE160" s="37"/>
    </row>
    <row r="161" spans="27:31" ht="15.75" x14ac:dyDescent="0.25">
      <c r="AA161" s="37"/>
      <c r="AB161" s="37"/>
      <c r="AC161" s="37"/>
      <c r="AD161" s="37"/>
      <c r="AE161" s="37"/>
    </row>
    <row r="162" spans="27:31" ht="15.75" x14ac:dyDescent="0.25">
      <c r="AA162" s="37"/>
      <c r="AB162" s="37"/>
      <c r="AC162" s="37"/>
      <c r="AD162" s="37"/>
      <c r="AE162" s="37"/>
    </row>
    <row r="163" spans="27:31" ht="15.75" x14ac:dyDescent="0.25">
      <c r="AA163" s="37"/>
      <c r="AB163" s="37"/>
      <c r="AC163" s="37"/>
      <c r="AD163" s="37"/>
      <c r="AE163" s="37"/>
    </row>
    <row r="164" spans="27:31" ht="15.75" x14ac:dyDescent="0.25">
      <c r="AA164" s="37"/>
      <c r="AB164" s="37"/>
      <c r="AC164" s="37"/>
      <c r="AD164" s="37"/>
      <c r="AE164" s="37"/>
    </row>
    <row r="165" spans="27:31" ht="15.75" x14ac:dyDescent="0.25">
      <c r="AA165" s="37"/>
      <c r="AB165" s="37"/>
      <c r="AC165" s="37"/>
      <c r="AD165" s="37"/>
      <c r="AE165" s="37"/>
    </row>
    <row r="166" spans="27:31" ht="15.75" x14ac:dyDescent="0.25">
      <c r="AA166" s="37"/>
      <c r="AB166" s="37"/>
      <c r="AC166" s="37"/>
      <c r="AD166" s="37"/>
      <c r="AE166" s="37"/>
    </row>
    <row r="167" spans="27:31" ht="15.75" x14ac:dyDescent="0.25">
      <c r="AA167" s="37"/>
      <c r="AB167" s="37"/>
      <c r="AC167" s="37"/>
      <c r="AD167" s="37"/>
      <c r="AE167" s="37"/>
    </row>
    <row r="168" spans="27:31" ht="15.75" x14ac:dyDescent="0.25">
      <c r="AA168" s="37"/>
      <c r="AB168" s="37"/>
      <c r="AC168" s="37"/>
      <c r="AD168" s="37"/>
      <c r="AE168" s="37"/>
    </row>
    <row r="169" spans="27:31" ht="15.75" x14ac:dyDescent="0.25">
      <c r="AA169" s="37"/>
      <c r="AB169" s="37"/>
      <c r="AC169" s="37"/>
      <c r="AD169" s="37"/>
      <c r="AE169" s="37"/>
    </row>
    <row r="170" spans="27:31" ht="15.75" x14ac:dyDescent="0.25">
      <c r="AA170" s="37"/>
      <c r="AB170" s="37"/>
      <c r="AC170" s="37"/>
      <c r="AD170" s="37"/>
      <c r="AE170" s="37"/>
    </row>
    <row r="171" spans="27:31" ht="15.75" x14ac:dyDescent="0.25">
      <c r="AA171" s="37"/>
      <c r="AB171" s="37"/>
      <c r="AC171" s="37"/>
      <c r="AD171" s="37"/>
      <c r="AE171" s="37"/>
    </row>
    <row r="172" spans="27:31" ht="15.75" x14ac:dyDescent="0.25">
      <c r="AA172" s="37"/>
      <c r="AB172" s="37"/>
      <c r="AC172" s="37"/>
      <c r="AD172" s="37"/>
      <c r="AE172" s="37"/>
    </row>
    <row r="173" spans="27:31" ht="15.75" x14ac:dyDescent="0.25">
      <c r="AA173" s="37"/>
      <c r="AB173" s="37"/>
      <c r="AC173" s="37"/>
      <c r="AD173" s="37"/>
      <c r="AE173" s="37"/>
    </row>
    <row r="174" spans="27:31" ht="15.75" x14ac:dyDescent="0.25">
      <c r="AA174" s="37"/>
      <c r="AB174" s="37"/>
      <c r="AC174" s="37"/>
      <c r="AD174" s="37"/>
      <c r="AE174" s="37"/>
    </row>
    <row r="175" spans="27:31" ht="15.75" x14ac:dyDescent="0.25">
      <c r="AA175" s="37"/>
      <c r="AB175" s="37"/>
      <c r="AC175" s="37"/>
      <c r="AD175" s="37"/>
      <c r="AE175" s="37"/>
    </row>
    <row r="176" spans="27:31" ht="15.75" x14ac:dyDescent="0.25">
      <c r="AA176" s="37"/>
      <c r="AB176" s="37"/>
      <c r="AC176" s="37"/>
      <c r="AD176" s="37"/>
      <c r="AE176" s="37"/>
    </row>
    <row r="177" spans="27:31" ht="15.75" x14ac:dyDescent="0.25">
      <c r="AA177" s="37"/>
      <c r="AB177" s="37"/>
      <c r="AC177" s="37"/>
      <c r="AD177" s="37"/>
      <c r="AE177" s="37"/>
    </row>
    <row r="178" spans="27:31" ht="15.75" x14ac:dyDescent="0.25">
      <c r="AA178" s="37"/>
      <c r="AB178" s="37"/>
      <c r="AC178" s="37"/>
      <c r="AD178" s="37"/>
      <c r="AE178" s="37"/>
    </row>
    <row r="179" spans="27:31" ht="15.75" x14ac:dyDescent="0.25">
      <c r="AA179" s="37"/>
      <c r="AB179" s="37"/>
      <c r="AC179" s="37"/>
      <c r="AD179" s="37"/>
      <c r="AE179" s="37"/>
    </row>
    <row r="180" spans="27:31" ht="15.75" x14ac:dyDescent="0.25">
      <c r="AA180" s="37"/>
      <c r="AB180" s="37"/>
      <c r="AC180" s="37"/>
      <c r="AD180" s="37"/>
      <c r="AE180" s="37"/>
    </row>
    <row r="181" spans="27:31" ht="15.75" x14ac:dyDescent="0.25">
      <c r="AA181" s="37"/>
      <c r="AB181" s="37"/>
      <c r="AC181" s="37"/>
      <c r="AD181" s="37"/>
      <c r="AE181" s="37"/>
    </row>
    <row r="182" spans="27:31" ht="15.75" x14ac:dyDescent="0.25">
      <c r="AA182" s="37"/>
      <c r="AB182" s="37"/>
      <c r="AC182" s="37"/>
      <c r="AD182" s="37"/>
      <c r="AE182" s="37"/>
    </row>
    <row r="183" spans="27:31" ht="15.75" x14ac:dyDescent="0.25">
      <c r="AA183" s="37"/>
      <c r="AB183" s="37"/>
      <c r="AC183" s="37"/>
      <c r="AD183" s="37"/>
      <c r="AE183" s="37"/>
    </row>
    <row r="184" spans="27:31" ht="15.75" x14ac:dyDescent="0.25">
      <c r="AA184" s="37"/>
      <c r="AB184" s="37"/>
      <c r="AC184" s="37"/>
      <c r="AD184" s="37"/>
      <c r="AE184" s="37"/>
    </row>
    <row r="185" spans="27:31" ht="15.75" x14ac:dyDescent="0.25">
      <c r="AA185" s="37"/>
      <c r="AB185" s="37"/>
      <c r="AC185" s="37"/>
      <c r="AD185" s="37"/>
      <c r="AE185" s="37"/>
    </row>
    <row r="186" spans="27:31" ht="15.75" x14ac:dyDescent="0.25">
      <c r="AA186" s="37"/>
      <c r="AB186" s="37"/>
      <c r="AC186" s="37"/>
      <c r="AD186" s="37"/>
      <c r="AE186" s="37"/>
    </row>
    <row r="187" spans="27:31" ht="15.75" x14ac:dyDescent="0.25">
      <c r="AA187" s="37"/>
      <c r="AB187" s="37"/>
      <c r="AC187" s="37"/>
      <c r="AD187" s="37"/>
      <c r="AE187" s="37"/>
    </row>
    <row r="188" spans="27:31" ht="15.75" x14ac:dyDescent="0.25">
      <c r="AA188" s="37"/>
      <c r="AB188" s="37"/>
      <c r="AC188" s="37"/>
      <c r="AD188" s="37"/>
      <c r="AE188" s="37"/>
    </row>
    <row r="189" spans="27:31" ht="15.75" x14ac:dyDescent="0.25">
      <c r="AA189" s="37"/>
      <c r="AB189" s="37"/>
      <c r="AC189" s="37"/>
      <c r="AD189" s="37"/>
      <c r="AE189" s="37"/>
    </row>
    <row r="190" spans="27:31" ht="15.75" x14ac:dyDescent="0.25">
      <c r="AA190" s="37"/>
      <c r="AB190" s="37"/>
      <c r="AC190" s="37"/>
      <c r="AD190" s="37"/>
      <c r="AE190" s="37"/>
    </row>
    <row r="191" spans="27:31" ht="15.75" x14ac:dyDescent="0.25">
      <c r="AA191" s="37"/>
      <c r="AB191" s="37"/>
      <c r="AC191" s="37"/>
      <c r="AD191" s="37"/>
      <c r="AE191" s="37"/>
    </row>
    <row r="192" spans="27:31" ht="15.75" x14ac:dyDescent="0.25">
      <c r="AA192" s="37"/>
      <c r="AB192" s="37"/>
      <c r="AC192" s="37"/>
      <c r="AD192" s="37"/>
      <c r="AE192" s="37"/>
    </row>
    <row r="193" spans="27:31" ht="15.75" x14ac:dyDescent="0.25">
      <c r="AA193" s="37"/>
      <c r="AB193" s="37"/>
      <c r="AC193" s="37"/>
      <c r="AD193" s="37"/>
      <c r="AE193" s="37"/>
    </row>
    <row r="194" spans="27:31" ht="15.75" x14ac:dyDescent="0.25">
      <c r="AA194" s="37"/>
      <c r="AB194" s="37"/>
      <c r="AC194" s="37"/>
      <c r="AD194" s="37"/>
      <c r="AE194" s="37"/>
    </row>
    <row r="195" spans="27:31" ht="15.75" x14ac:dyDescent="0.25">
      <c r="AA195" s="37"/>
      <c r="AB195" s="37"/>
      <c r="AC195" s="37"/>
      <c r="AD195" s="37"/>
      <c r="AE195" s="37"/>
    </row>
    <row r="196" spans="27:31" ht="15.75" x14ac:dyDescent="0.25">
      <c r="AA196" s="37"/>
      <c r="AB196" s="37"/>
      <c r="AC196" s="37"/>
      <c r="AD196" s="37"/>
      <c r="AE196" s="37"/>
    </row>
    <row r="197" spans="27:31" ht="15.75" x14ac:dyDescent="0.25">
      <c r="AA197" s="37"/>
      <c r="AB197" s="37"/>
      <c r="AC197" s="37"/>
      <c r="AD197" s="37"/>
      <c r="AE197" s="37"/>
    </row>
    <row r="198" spans="27:31" ht="15.75" x14ac:dyDescent="0.25">
      <c r="AA198" s="37"/>
      <c r="AB198" s="37"/>
      <c r="AC198" s="37"/>
      <c r="AD198" s="37"/>
      <c r="AE198" s="37"/>
    </row>
    <row r="199" spans="27:31" ht="15.75" x14ac:dyDescent="0.25">
      <c r="AA199" s="37"/>
      <c r="AB199" s="37"/>
      <c r="AC199" s="37"/>
      <c r="AD199" s="37"/>
      <c r="AE199" s="37"/>
    </row>
    <row r="200" spans="27:31" ht="15.75" x14ac:dyDescent="0.25">
      <c r="AA200" s="37"/>
      <c r="AB200" s="37"/>
      <c r="AC200" s="37"/>
      <c r="AD200" s="37"/>
      <c r="AE200" s="37"/>
    </row>
    <row r="201" spans="27:31" ht="15.75" x14ac:dyDescent="0.25">
      <c r="AA201" s="37"/>
      <c r="AB201" s="37"/>
      <c r="AC201" s="37"/>
      <c r="AD201" s="37"/>
      <c r="AE201" s="37"/>
    </row>
    <row r="202" spans="27:31" ht="15.75" x14ac:dyDescent="0.25">
      <c r="AA202" s="37"/>
      <c r="AB202" s="37"/>
      <c r="AC202" s="37"/>
      <c r="AD202" s="37"/>
      <c r="AE202" s="37"/>
    </row>
    <row r="203" spans="27:31" ht="15.75" x14ac:dyDescent="0.25">
      <c r="AA203" s="37"/>
      <c r="AB203" s="37"/>
      <c r="AC203" s="37"/>
      <c r="AD203" s="37"/>
      <c r="AE203" s="37"/>
    </row>
    <row r="204" spans="27:31" ht="15.75" x14ac:dyDescent="0.25">
      <c r="AA204" s="37"/>
      <c r="AB204" s="37"/>
      <c r="AC204" s="37"/>
      <c r="AD204" s="37"/>
      <c r="AE204" s="37"/>
    </row>
    <row r="205" spans="27:31" ht="15.75" x14ac:dyDescent="0.25">
      <c r="AA205" s="37"/>
      <c r="AB205" s="37"/>
      <c r="AC205" s="37"/>
      <c r="AD205" s="37"/>
      <c r="AE205" s="37"/>
    </row>
    <row r="206" spans="27:31" ht="15.75" x14ac:dyDescent="0.25">
      <c r="AA206" s="37"/>
      <c r="AB206" s="37"/>
      <c r="AC206" s="37"/>
      <c r="AD206" s="37"/>
      <c r="AE206" s="37"/>
    </row>
    <row r="207" spans="27:31" ht="15.75" x14ac:dyDescent="0.25">
      <c r="AA207" s="37"/>
      <c r="AB207" s="37"/>
      <c r="AC207" s="37"/>
      <c r="AD207" s="37"/>
      <c r="AE207" s="37"/>
    </row>
    <row r="208" spans="27:31" ht="15.75" x14ac:dyDescent="0.25">
      <c r="AA208" s="37"/>
      <c r="AB208" s="37"/>
      <c r="AC208" s="37"/>
      <c r="AD208" s="37"/>
      <c r="AE208" s="37"/>
    </row>
    <row r="209" spans="27:31" ht="15.75" x14ac:dyDescent="0.25">
      <c r="AA209" s="37"/>
      <c r="AB209" s="37"/>
      <c r="AC209" s="37"/>
      <c r="AD209" s="37"/>
      <c r="AE209" s="37"/>
    </row>
    <row r="210" spans="27:31" ht="15.75" x14ac:dyDescent="0.25">
      <c r="AA210" s="37"/>
      <c r="AB210" s="37"/>
      <c r="AC210" s="37"/>
      <c r="AD210" s="37"/>
      <c r="AE210" s="37"/>
    </row>
    <row r="211" spans="27:31" ht="15.75" x14ac:dyDescent="0.25">
      <c r="AA211" s="37"/>
      <c r="AB211" s="37"/>
      <c r="AC211" s="37"/>
      <c r="AD211" s="37"/>
      <c r="AE211" s="37"/>
    </row>
    <row r="212" spans="27:31" ht="15.75" x14ac:dyDescent="0.25">
      <c r="AA212" s="37"/>
      <c r="AB212" s="37"/>
      <c r="AC212" s="37"/>
      <c r="AD212" s="37"/>
      <c r="AE212" s="37"/>
    </row>
    <row r="213" spans="27:31" ht="15.75" x14ac:dyDescent="0.25">
      <c r="AA213" s="37"/>
      <c r="AB213" s="37"/>
      <c r="AC213" s="37"/>
      <c r="AD213" s="37"/>
      <c r="AE213" s="37"/>
    </row>
    <row r="214" spans="27:31" ht="15.75" x14ac:dyDescent="0.25">
      <c r="AA214" s="37"/>
      <c r="AB214" s="37"/>
      <c r="AC214" s="37"/>
      <c r="AD214" s="37"/>
      <c r="AE214" s="37"/>
    </row>
    <row r="215" spans="27:31" ht="15.75" x14ac:dyDescent="0.25">
      <c r="AA215" s="37"/>
      <c r="AB215" s="37"/>
      <c r="AC215" s="37"/>
      <c r="AD215" s="37"/>
      <c r="AE215" s="37"/>
    </row>
    <row r="216" spans="27:31" ht="15.75" x14ac:dyDescent="0.25">
      <c r="AA216" s="37"/>
      <c r="AB216" s="37"/>
      <c r="AC216" s="37"/>
      <c r="AD216" s="37"/>
      <c r="AE216" s="37"/>
    </row>
    <row r="217" spans="27:31" ht="15.75" x14ac:dyDescent="0.25">
      <c r="AA217" s="37"/>
      <c r="AB217" s="37"/>
      <c r="AC217" s="37"/>
      <c r="AD217" s="37"/>
      <c r="AE217" s="37"/>
    </row>
    <row r="218" spans="27:31" ht="15.75" x14ac:dyDescent="0.25">
      <c r="AA218" s="37"/>
      <c r="AB218" s="37"/>
      <c r="AC218" s="37"/>
      <c r="AD218" s="37"/>
      <c r="AE218" s="37"/>
    </row>
    <row r="219" spans="27:31" ht="15.75" x14ac:dyDescent="0.25">
      <c r="AA219" s="37"/>
      <c r="AB219" s="37"/>
      <c r="AC219" s="37"/>
      <c r="AD219" s="37"/>
      <c r="AE219" s="37"/>
    </row>
    <row r="220" spans="27:31" ht="15.75" x14ac:dyDescent="0.25">
      <c r="AA220" s="37"/>
      <c r="AB220" s="37"/>
      <c r="AC220" s="37"/>
      <c r="AD220" s="37"/>
      <c r="AE220" s="37"/>
    </row>
    <row r="221" spans="27:31" ht="15.75" x14ac:dyDescent="0.25">
      <c r="AA221" s="37"/>
      <c r="AB221" s="37"/>
      <c r="AC221" s="37"/>
      <c r="AD221" s="37"/>
      <c r="AE221" s="37"/>
    </row>
    <row r="222" spans="27:31" ht="15.75" x14ac:dyDescent="0.25">
      <c r="AA222" s="37"/>
      <c r="AB222" s="37"/>
      <c r="AC222" s="37"/>
      <c r="AD222" s="37"/>
      <c r="AE222" s="37"/>
    </row>
    <row r="223" spans="27:31" ht="15.75" x14ac:dyDescent="0.25">
      <c r="AA223" s="37"/>
      <c r="AB223" s="37"/>
      <c r="AC223" s="37"/>
      <c r="AD223" s="37"/>
      <c r="AE223" s="37"/>
    </row>
    <row r="224" spans="27:31" ht="15.75" x14ac:dyDescent="0.25">
      <c r="AA224" s="37"/>
      <c r="AB224" s="37"/>
      <c r="AC224" s="37"/>
      <c r="AD224" s="37"/>
      <c r="AE224" s="37"/>
    </row>
    <row r="225" spans="27:31" ht="15.75" x14ac:dyDescent="0.25">
      <c r="AA225" s="37"/>
      <c r="AB225" s="37"/>
      <c r="AC225" s="37"/>
      <c r="AD225" s="37"/>
      <c r="AE225" s="37"/>
    </row>
    <row r="226" spans="27:31" ht="15.75" x14ac:dyDescent="0.25">
      <c r="AA226" s="37"/>
      <c r="AB226" s="37"/>
      <c r="AC226" s="37"/>
      <c r="AD226" s="37"/>
      <c r="AE226" s="37"/>
    </row>
    <row r="227" spans="27:31" ht="15.75" x14ac:dyDescent="0.25">
      <c r="AA227" s="37"/>
      <c r="AB227" s="37"/>
      <c r="AC227" s="37"/>
      <c r="AD227" s="37"/>
      <c r="AE227" s="37"/>
    </row>
    <row r="228" spans="27:31" ht="15.75" x14ac:dyDescent="0.25">
      <c r="AA228" s="37"/>
      <c r="AB228" s="37"/>
      <c r="AC228" s="37"/>
      <c r="AD228" s="37"/>
      <c r="AE228" s="37"/>
    </row>
    <row r="229" spans="27:31" ht="15.75" x14ac:dyDescent="0.25">
      <c r="AA229" s="37"/>
      <c r="AB229" s="37"/>
      <c r="AC229" s="37"/>
      <c r="AD229" s="37"/>
      <c r="AE229" s="37"/>
    </row>
    <row r="230" spans="27:31" ht="15.75" x14ac:dyDescent="0.25">
      <c r="AA230" s="37"/>
      <c r="AB230" s="37"/>
      <c r="AC230" s="37"/>
      <c r="AD230" s="37"/>
      <c r="AE230" s="37"/>
    </row>
    <row r="231" spans="27:31" ht="15.75" x14ac:dyDescent="0.25">
      <c r="AA231" s="37"/>
      <c r="AB231" s="37"/>
      <c r="AC231" s="37"/>
      <c r="AD231" s="37"/>
      <c r="AE231" s="37"/>
    </row>
    <row r="232" spans="27:31" ht="15.75" x14ac:dyDescent="0.25">
      <c r="AA232" s="37"/>
      <c r="AB232" s="37"/>
      <c r="AC232" s="37"/>
      <c r="AD232" s="37"/>
      <c r="AE232" s="37"/>
    </row>
    <row r="233" spans="27:31" ht="15.75" x14ac:dyDescent="0.25">
      <c r="AA233" s="37"/>
      <c r="AB233" s="37"/>
      <c r="AC233" s="37"/>
      <c r="AD233" s="37"/>
      <c r="AE233" s="37"/>
    </row>
    <row r="234" spans="27:31" ht="15.75" x14ac:dyDescent="0.25">
      <c r="AA234" s="37"/>
      <c r="AB234" s="37"/>
      <c r="AC234" s="37"/>
      <c r="AD234" s="37"/>
      <c r="AE234" s="37"/>
    </row>
    <row r="235" spans="27:31" ht="15.75" x14ac:dyDescent="0.25">
      <c r="AA235" s="37"/>
      <c r="AB235" s="37"/>
      <c r="AC235" s="37"/>
      <c r="AD235" s="37"/>
      <c r="AE235" s="37"/>
    </row>
    <row r="236" spans="27:31" ht="15.75" x14ac:dyDescent="0.25">
      <c r="AA236" s="37"/>
      <c r="AB236" s="37"/>
      <c r="AC236" s="37"/>
      <c r="AD236" s="37"/>
      <c r="AE236" s="37"/>
    </row>
    <row r="237" spans="27:31" ht="15.75" x14ac:dyDescent="0.25">
      <c r="AA237" s="37"/>
      <c r="AB237" s="37"/>
      <c r="AC237" s="37"/>
      <c r="AD237" s="37"/>
      <c r="AE237" s="37"/>
    </row>
    <row r="238" spans="27:31" ht="15.75" x14ac:dyDescent="0.25">
      <c r="AA238" s="37"/>
      <c r="AB238" s="37"/>
      <c r="AC238" s="37"/>
      <c r="AD238" s="37"/>
      <c r="AE238" s="37"/>
    </row>
    <row r="239" spans="27:31" ht="15.75" x14ac:dyDescent="0.25">
      <c r="AA239" s="37"/>
      <c r="AB239" s="37"/>
      <c r="AC239" s="37"/>
      <c r="AD239" s="37"/>
      <c r="AE239" s="37"/>
    </row>
    <row r="240" spans="27:31" ht="15.75" x14ac:dyDescent="0.25">
      <c r="AA240" s="37"/>
      <c r="AB240" s="37"/>
      <c r="AC240" s="37"/>
      <c r="AD240" s="37"/>
      <c r="AE240" s="37"/>
    </row>
    <row r="241" spans="27:31" ht="15.75" x14ac:dyDescent="0.25">
      <c r="AA241" s="37"/>
      <c r="AB241" s="37"/>
      <c r="AC241" s="37"/>
      <c r="AD241" s="37"/>
      <c r="AE241" s="37"/>
    </row>
    <row r="242" spans="27:31" ht="15.75" x14ac:dyDescent="0.25">
      <c r="AA242" s="37"/>
      <c r="AB242" s="37"/>
      <c r="AC242" s="37"/>
      <c r="AD242" s="37"/>
      <c r="AE242" s="37"/>
    </row>
    <row r="243" spans="27:31" ht="15.75" x14ac:dyDescent="0.25">
      <c r="AA243" s="37"/>
      <c r="AB243" s="37"/>
      <c r="AC243" s="37"/>
      <c r="AD243" s="37"/>
      <c r="AE243" s="37"/>
    </row>
    <row r="244" spans="27:31" ht="15.75" x14ac:dyDescent="0.25">
      <c r="AA244" s="37"/>
      <c r="AB244" s="37"/>
      <c r="AC244" s="37"/>
      <c r="AD244" s="37"/>
      <c r="AE244" s="37"/>
    </row>
    <row r="245" spans="27:31" ht="15.75" x14ac:dyDescent="0.25">
      <c r="AA245" s="37"/>
      <c r="AB245" s="37"/>
      <c r="AC245" s="37"/>
      <c r="AD245" s="37"/>
      <c r="AE245" s="37"/>
    </row>
    <row r="246" spans="27:31" ht="15.75" x14ac:dyDescent="0.25">
      <c r="AA246" s="37"/>
      <c r="AB246" s="37"/>
      <c r="AC246" s="37"/>
      <c r="AD246" s="37"/>
      <c r="AE246" s="37"/>
    </row>
    <row r="247" spans="27:31" ht="15.75" x14ac:dyDescent="0.25">
      <c r="AA247" s="37"/>
      <c r="AB247" s="37"/>
      <c r="AC247" s="37"/>
      <c r="AD247" s="37"/>
      <c r="AE247" s="37"/>
    </row>
    <row r="248" spans="27:31" ht="15.75" x14ac:dyDescent="0.25">
      <c r="AA248" s="37"/>
      <c r="AB248" s="37"/>
      <c r="AC248" s="37"/>
      <c r="AD248" s="37"/>
      <c r="AE248" s="37"/>
    </row>
    <row r="261" spans="1:44" x14ac:dyDescent="0.25">
      <c r="A261" t="s">
        <v>49</v>
      </c>
      <c r="AR261">
        <v>1.2416</v>
      </c>
    </row>
    <row r="262" spans="1:44" x14ac:dyDescent="0.25">
      <c r="A262" t="s">
        <v>50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262"/>
  <sheetViews>
    <sheetView workbookViewId="0">
      <selection activeCell="M3" sqref="A3:S262"/>
    </sheetView>
  </sheetViews>
  <sheetFormatPr defaultRowHeight="15" x14ac:dyDescent="0.25"/>
  <cols>
    <col min="2" max="2" width="7" bestFit="1" customWidth="1"/>
    <col min="4" max="4" width="7" bestFit="1" customWidth="1"/>
    <col min="12" max="12" width="9.140625" style="47"/>
    <col min="13" max="13" width="11.28515625" bestFit="1" customWidth="1"/>
  </cols>
  <sheetData>
    <row r="1" spans="2:49" x14ac:dyDescent="0.25">
      <c r="B1">
        <f>Training_Data!B2</f>
        <v>1E-4</v>
      </c>
      <c r="C1">
        <f>Training_Data!C2</f>
        <v>2E-3</v>
      </c>
      <c r="D1">
        <f>Training_Data!D2</f>
        <v>5.9400000000000001E-2</v>
      </c>
      <c r="E1">
        <f>Training_Data!E2</f>
        <v>1.55E-2</v>
      </c>
      <c r="F1">
        <f>Training_Data!F2</f>
        <v>0.92300000000000004</v>
      </c>
      <c r="N1">
        <f>ROUND(N150,4)</f>
        <v>0.86899999999999999</v>
      </c>
      <c r="O1" t="s">
        <v>31</v>
      </c>
      <c r="U1" t="s">
        <v>32</v>
      </c>
      <c r="AA1" t="s">
        <v>58</v>
      </c>
      <c r="AB1" t="s">
        <v>34</v>
      </c>
      <c r="AG1" t="s">
        <v>59</v>
      </c>
      <c r="AM1" t="s">
        <v>60</v>
      </c>
      <c r="AS1" t="s">
        <v>20</v>
      </c>
    </row>
    <row r="2" spans="2:49" x14ac:dyDescent="0.25"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23</v>
      </c>
      <c r="I2" t="s">
        <v>21</v>
      </c>
      <c r="J2" t="s">
        <v>44</v>
      </c>
      <c r="K2" t="s">
        <v>45</v>
      </c>
      <c r="L2" s="47" t="s">
        <v>49</v>
      </c>
      <c r="M2" t="s">
        <v>55</v>
      </c>
      <c r="N2" t="s">
        <v>56</v>
      </c>
      <c r="O2" t="s">
        <v>7</v>
      </c>
      <c r="P2" t="s">
        <v>8</v>
      </c>
      <c r="Q2" t="s">
        <v>9</v>
      </c>
      <c r="R2" t="s">
        <v>10</v>
      </c>
      <c r="S2" t="s">
        <v>11</v>
      </c>
      <c r="U2" t="s">
        <v>7</v>
      </c>
      <c r="V2" t="s">
        <v>8</v>
      </c>
      <c r="W2" t="s">
        <v>9</v>
      </c>
      <c r="X2" t="s">
        <v>10</v>
      </c>
      <c r="Y2" t="s">
        <v>11</v>
      </c>
      <c r="AA2" t="s">
        <v>7</v>
      </c>
      <c r="AB2" t="s">
        <v>8</v>
      </c>
      <c r="AC2" t="s">
        <v>9</v>
      </c>
      <c r="AD2" t="s">
        <v>10</v>
      </c>
      <c r="AE2" t="s">
        <v>11</v>
      </c>
      <c r="AG2" t="s">
        <v>7</v>
      </c>
      <c r="AH2" t="s">
        <v>8</v>
      </c>
      <c r="AI2" t="s">
        <v>9</v>
      </c>
      <c r="AJ2" t="s">
        <v>10</v>
      </c>
      <c r="AK2" t="s">
        <v>11</v>
      </c>
      <c r="AM2" t="s">
        <v>7</v>
      </c>
      <c r="AN2" t="s">
        <v>8</v>
      </c>
      <c r="AO2" t="s">
        <v>9</v>
      </c>
      <c r="AP2" t="s">
        <v>10</v>
      </c>
      <c r="AQ2" t="s">
        <v>11</v>
      </c>
      <c r="AS2" t="s">
        <v>7</v>
      </c>
      <c r="AT2" t="s">
        <v>8</v>
      </c>
      <c r="AU2" t="s">
        <v>9</v>
      </c>
      <c r="AV2" t="s">
        <v>10</v>
      </c>
      <c r="AW2" t="s">
        <v>11</v>
      </c>
    </row>
    <row r="3" spans="2:49" ht="15.75" x14ac:dyDescent="0.25">
      <c r="B3">
        <v>0</v>
      </c>
      <c r="C3">
        <v>0.1</v>
      </c>
      <c r="D3">
        <v>0.5</v>
      </c>
      <c r="E3">
        <v>0.26</v>
      </c>
      <c r="F3">
        <v>0.05</v>
      </c>
      <c r="G3" t="s">
        <v>23</v>
      </c>
      <c r="H3">
        <f t="shared" ref="H3:H34" si="0">ROUND(SUMPRODUCT($B$1:$F$1,AA3:AE3),4)</f>
        <v>8.0000000000000002E-3</v>
      </c>
      <c r="I3">
        <f t="shared" ref="I3:I34" si="1">ROUND(SUMPRODUCT($B$1:$F$1,AG3:AK3),4)</f>
        <v>2.4E-2</v>
      </c>
      <c r="J3">
        <f t="shared" ref="J3:J34" si="2">ROUND(SUMPRODUCT($B$1:$F$1,AM3:AQ3),4)</f>
        <v>0.1338</v>
      </c>
      <c r="K3">
        <f t="shared" ref="K3:K34" si="3">ROUND(SUMPRODUCT($B$1:$F$1,AS3:AW3),4)</f>
        <v>0.38819999999999999</v>
      </c>
      <c r="L3" s="47">
        <f t="shared" ref="L3:L34" si="4">MIN(H3:K3)</f>
        <v>8.0000000000000002E-3</v>
      </c>
      <c r="M3" t="str">
        <f t="shared" ref="M3:M34" si="5">IF(L3=H3,"Very Low",IF(L3=I3,"Low",IF(L3=J3,"Middle","High")))</f>
        <v>Very Low</v>
      </c>
      <c r="N3">
        <f t="shared" ref="N3:N34" si="6">IF(M3=G3,1,0)</f>
        <v>1</v>
      </c>
      <c r="O3">
        <f>'Test_IF-có_validate'!O3</f>
        <v>0</v>
      </c>
      <c r="P3">
        <f>'Test_IF-có_validate'!P3</f>
        <v>0.1111</v>
      </c>
      <c r="Q3">
        <f>'Test_IF-có_validate'!Q3</f>
        <v>0.5444</v>
      </c>
      <c r="R3">
        <f>'Test_IF-có_validate'!R3</f>
        <v>0.2626</v>
      </c>
      <c r="S3">
        <f>'Test_IF-có_validate'!S3</f>
        <v>4.0800000000000003E-2</v>
      </c>
      <c r="U3" s="37">
        <f>ROUND((1-O3)/(1+O3),4)</f>
        <v>1</v>
      </c>
      <c r="V3" s="37">
        <f>ROUND((1-P3)/(1+P3),4)</f>
        <v>0.8</v>
      </c>
      <c r="W3" s="37">
        <f>ROUND((1-Q3)/(1+Q3),4)</f>
        <v>0.29499999999999998</v>
      </c>
      <c r="X3" s="37">
        <f>ROUND((1-R3)/(1+R3),4)</f>
        <v>0.58399999999999996</v>
      </c>
      <c r="Y3" s="37">
        <f>ROUND((1-S3)/(1+S3),4)</f>
        <v>0.92159999999999997</v>
      </c>
      <c r="AA3" s="37">
        <f>ABS(ROUND((3+O3*2+O3^2-U3-2*U3^2)*EXP(2*O3-2*U3-2)/6,4)-AA$154)</f>
        <v>4.6899999999999997E-2</v>
      </c>
      <c r="AB3" s="37">
        <f>ABS(ROUND((3+P3*2+P3^2-V3-2*V3^2)*EXP(2*P3-2*V3-2)/6,4)-AB$154)</f>
        <v>1.3200000000000002E-2</v>
      </c>
      <c r="AC3" s="37">
        <f>ABS(ROUND((3+Q3*2+Q3^2-W3-2*W3^2)*EXP(2*Q3-2*W3-2)/6,4)-AC$154)</f>
        <v>7.7199999999999991E-2</v>
      </c>
      <c r="AD3" s="37">
        <f>ABS(ROUND((3+R3*2+R3^2-X3-2*X3^2)*EXP(2*R3-2*X3-2)/6,4)-AD$154)</f>
        <v>2.6300000000000004E-2</v>
      </c>
      <c r="AE3" s="37">
        <f>ABS(ROUND((3+S3*2+S3^2-Y3-2*Y3^2)*EXP(2*S3-2*Y3-2)/6,4)-AE$154)</f>
        <v>3.2000000000000002E-3</v>
      </c>
      <c r="AG3" s="38">
        <f>ABS(ROUND((3+O3*2+O3^2-U3-2*U3^2)*EXP(2*O3-2*U3-2)/6,4)-AA$155)</f>
        <v>5.1999999999999998E-2</v>
      </c>
      <c r="AH3" s="38">
        <f>ABS(ROUND((3+P3*2+P3^2-V3-2*V3^2)*EXP(2*P3-2*V3-2)/6,4)-AB$155)</f>
        <v>5.1299999999999998E-2</v>
      </c>
      <c r="AI3" s="38">
        <f>ABS(ROUND((3+Q3*2+Q3^2-W3-2*W3^2)*EXP(2*Q3-2*W3-2)/6,4)-AC$155)</f>
        <v>4.4199999999999989E-2</v>
      </c>
      <c r="AJ3" s="38">
        <f>ABS(ROUND((3+R3*2+R3^2-X3-2*X3^2)*EXP(2*R3-2*X3-2)/6,4)-AD$155)</f>
        <v>8.9899999999999994E-2</v>
      </c>
      <c r="AK3" s="38">
        <f>ABS(ROUND((3+S3*2+S3^2-Y3-2*Y3^2)*EXP(2*S3-2*Y3-2)/6,4)-AE$155)</f>
        <v>2.1500000000000002E-2</v>
      </c>
      <c r="AM3" s="38">
        <f>ABS(ROUND((3+O3*2+O3^2-U3-2*U3^2)*EXP(2*O3-2*U3-2)/6,4)-AA$156)</f>
        <v>8.7099999999999997E-2</v>
      </c>
      <c r="AN3" s="38">
        <f>ABS(ROUND((3+P3*2+P3^2-V3-2*V3^2)*EXP(2*P3-2*V3-2)/6,4)-AB$156)</f>
        <v>6.6200000000000009E-2</v>
      </c>
      <c r="AO3" s="38">
        <f>ABS(ROUND((3+Q3*2+Q3^2-W3-2*W3^2)*EXP(2*Q3-2*W3-2)/6,4)-AC$156)</f>
        <v>1.1800000000000005E-2</v>
      </c>
      <c r="AP3" s="38">
        <f>ABS(ROUND((3+R3*2+R3^2-X3-2*X3^2)*EXP(2*R3-2*X3-2)/6,4)-AD$156)</f>
        <v>2.2100000000000002E-2</v>
      </c>
      <c r="AQ3" s="38">
        <f>ABS(ROUND((3+S3*2+S3^2-Y3-2*Y3^2)*EXP(2*S3-2*Y3-2)/6,4)-AE$156)</f>
        <v>0.14369999999999999</v>
      </c>
      <c r="AR3" s="38"/>
      <c r="AS3" s="38">
        <f>ABS(ROUND((3+O3*2+O3^2-U3-2*U3^2)*EXP(2*O3-2*U3-2)/6,4)-AA$157)</f>
        <v>0.10059999999999999</v>
      </c>
      <c r="AT3" s="38">
        <f>ABS(ROUND((3+P3*2+P3^2-V3-2*V3^2)*EXP(2*P3-2*V3-2)/6,4)-AB$157)</f>
        <v>9.7600000000000006E-2</v>
      </c>
      <c r="AU3" s="38">
        <f>ABS(ROUND((3+Q3*2+Q3^2-W3-2*W3^2)*EXP(2*Q3-2*W3-2)/6,4)-AC$157)</f>
        <v>8.5000000000000075E-3</v>
      </c>
      <c r="AV3" s="38">
        <f>ABS(ROUND((3+R3*2+R3^2-X3-2*X3^2)*EXP(2*R3-2*X3-2)/6,4)-AD$157)</f>
        <v>9.6100000000000005E-2</v>
      </c>
      <c r="AW3" s="38">
        <f>ABS(ROUND((3+S3*2+S3^2-Y3-2*Y3^2)*EXP(2*S3-2*Y3-2)/6,4)-AE$157)</f>
        <v>0.41819999999999996</v>
      </c>
    </row>
    <row r="4" spans="2:49" ht="15.75" x14ac:dyDescent="0.25">
      <c r="B4">
        <v>0.05</v>
      </c>
      <c r="C4">
        <v>0.05</v>
      </c>
      <c r="D4">
        <v>0.55000000000000004</v>
      </c>
      <c r="E4">
        <v>0.6</v>
      </c>
      <c r="F4">
        <v>0.14000000000000001</v>
      </c>
      <c r="G4" t="s">
        <v>21</v>
      </c>
      <c r="H4">
        <f t="shared" si="0"/>
        <v>1.2800000000000001E-2</v>
      </c>
      <c r="I4">
        <f t="shared" si="1"/>
        <v>2.0199999999999999E-2</v>
      </c>
      <c r="J4">
        <f t="shared" si="2"/>
        <v>0.13070000000000001</v>
      </c>
      <c r="K4">
        <f t="shared" si="3"/>
        <v>0.38319999999999999</v>
      </c>
      <c r="L4" s="47">
        <f t="shared" si="4"/>
        <v>1.2800000000000001E-2</v>
      </c>
      <c r="M4" t="str">
        <f t="shared" si="5"/>
        <v>Very Low</v>
      </c>
      <c r="N4">
        <f t="shared" si="6"/>
        <v>0</v>
      </c>
      <c r="O4">
        <f>'Test_IF-có_validate'!O4</f>
        <v>5.5599999999999997E-2</v>
      </c>
      <c r="P4">
        <f>'Test_IF-có_validate'!P4</f>
        <v>5.5599999999999997E-2</v>
      </c>
      <c r="Q4">
        <f>'Test_IF-có_validate'!Q4</f>
        <v>0.6</v>
      </c>
      <c r="R4">
        <f>'Test_IF-có_validate'!R4</f>
        <v>0.60609999999999997</v>
      </c>
      <c r="S4">
        <f>'Test_IF-có_validate'!S4</f>
        <v>0.13270000000000001</v>
      </c>
      <c r="U4" s="37">
        <f t="shared" ref="U4:Y54" si="7">ROUND((1-O4)/(1+O4),4)</f>
        <v>0.89470000000000005</v>
      </c>
      <c r="V4" s="37">
        <f t="shared" si="7"/>
        <v>0.89470000000000005</v>
      </c>
      <c r="W4" s="37">
        <f t="shared" si="7"/>
        <v>0.25</v>
      </c>
      <c r="X4" s="37">
        <f t="shared" si="7"/>
        <v>0.24529999999999999</v>
      </c>
      <c r="Y4" s="37">
        <f t="shared" si="7"/>
        <v>0.76570000000000005</v>
      </c>
      <c r="AA4" s="37">
        <f>ABS(ROUND((3+O4*2+O4^2-U4-2*U4^2)*EXP(2*O4-2*U4-2)/6,4)-AA$154)</f>
        <v>4.4299999999999999E-2</v>
      </c>
      <c r="AB4" s="37">
        <f t="shared" ref="AB4:AB67" si="8">ABS(ROUND((3+P4*2+P4^2-V4-2*V4^2)*EXP(2*P4-2*V4-2)/6,4)-AB$154)</f>
        <v>1.72E-2</v>
      </c>
      <c r="AC4" s="37">
        <f t="shared" ref="AC4:AC67" si="9">ABS(ROUND((3+Q4*2+Q4^2-W4-2*W4^2)*EXP(2*Q4-2*W4-2)/6,4)-AC$154)</f>
        <v>0.12179999999999999</v>
      </c>
      <c r="AD4" s="37">
        <f t="shared" ref="AD4:AD67" si="10">ABS(ROUND((3+R4*2+R4^2-X4-2*X4^2)*EXP(2*R4-2*X4-2)/6,4)-AD$154)</f>
        <v>0.14169999999999999</v>
      </c>
      <c r="AE4" s="37">
        <f t="shared" ref="AE4:AE67" si="11">ABS(ROUND((3+S4*2+S4^2-Y4-2*Y4^2)*EXP(2*S4-2*Y4-2)/6,4)-AE$154)</f>
        <v>3.5999999999999999E-3</v>
      </c>
      <c r="AG4" s="38">
        <f t="shared" ref="AG4:AG67" si="12">ABS(ROUND((3+O4*2+O4^2-U4-2*U4^2)*EXP(2*O4-2*U4-2)/6,4)-AA$155)</f>
        <v>4.9399999999999999E-2</v>
      </c>
      <c r="AH4" s="38">
        <f t="shared" ref="AH4:AH67" si="13">ABS(ROUND((3+P4*2+P4^2-V4-2*V4^2)*EXP(2*P4-2*V4-2)/6,4)-AB$155)</f>
        <v>5.5300000000000002E-2</v>
      </c>
      <c r="AI4" s="38">
        <f t="shared" ref="AI4:AI67" si="14">ABS(ROUND((3+Q4*2+Q4^2-W4-2*W4^2)*EXP(2*Q4-2*W4-2)/6,4)-AC$155)</f>
        <v>8.879999999999999E-2</v>
      </c>
      <c r="AJ4" s="38">
        <f t="shared" ref="AJ4:AJ67" si="15">ABS(ROUND((3+R4*2+R4^2-X4-2*X4^2)*EXP(2*R4-2*X4-2)/6,4)-AD$155)</f>
        <v>7.8100000000000003E-2</v>
      </c>
      <c r="AK4" s="38">
        <f t="shared" ref="AK4:AK67" si="16">ABS(ROUND((3+S4*2+S4^2-Y4-2*Y4^2)*EXP(2*S4-2*Y4-2)/6,4)-AE$155)</f>
        <v>1.4700000000000001E-2</v>
      </c>
      <c r="AM4" s="38">
        <f>ABS(ROUND((3+O4*2+O4^2-U4-2*U4^2)*EXP(2*O4-2*U4-2)/6,4)-AA$156)</f>
        <v>8.4499999999999992E-2</v>
      </c>
      <c r="AN4" s="38">
        <f t="shared" ref="AN4:AN67" si="17">ABS(ROUND((3+P4*2+P4^2-V4-2*V4^2)*EXP(2*P4-2*V4-2)/6,4)-AB$156)</f>
        <v>7.0199999999999999E-2</v>
      </c>
      <c r="AO4" s="38">
        <f t="shared" ref="AO4:AO67" si="18">ABS(ROUND((3+Q4*2+Q4^2-W4-2*W4^2)*EXP(2*Q4-2*W4-2)/6,4)-AC$156)</f>
        <v>3.2799999999999996E-2</v>
      </c>
      <c r="AP4" s="38">
        <f t="shared" ref="AP4:AP67" si="19">ABS(ROUND((3+R4*2+R4^2-X4-2*X4^2)*EXP(2*R4-2*X4-2)/6,4)-AD$156)</f>
        <v>0.1459</v>
      </c>
      <c r="AQ4" s="38">
        <f t="shared" ref="AQ4:AQ67" si="20">ABS(ROUND((3+S4*2+S4^2-Y4-2*Y4^2)*EXP(2*S4-2*Y4-2)/6,4)-AE$156)</f>
        <v>0.13689999999999999</v>
      </c>
      <c r="AR4" s="38"/>
      <c r="AS4" s="38">
        <f t="shared" ref="AS4:AS67" si="21">ABS(ROUND((3+O4*2+O4^2-U4-2*U4^2)*EXP(2*O4-2*U4-2)/6,4)-AA$157)</f>
        <v>9.799999999999999E-2</v>
      </c>
      <c r="AT4" s="38">
        <f t="shared" ref="AT4:AT67" si="22">ABS(ROUND((3+P4*2+P4^2-V4-2*V4^2)*EXP(2*P4-2*V4-2)/6,4)-AB$157)</f>
        <v>0.1016</v>
      </c>
      <c r="AU4" s="38">
        <f t="shared" ref="AU4:AU67" si="23">ABS(ROUND((3+Q4*2+Q4^2-W4-2*W4^2)*EXP(2*Q4-2*W4-2)/6,4)-AC$157)</f>
        <v>3.6099999999999993E-2</v>
      </c>
      <c r="AV4" s="38">
        <f t="shared" ref="AV4:AV67" si="24">ABS(ROUND((3+R4*2+R4^2-X4-2*X4^2)*EXP(2*R4-2*X4-2)/6,4)-AD$157)</f>
        <v>7.1899999999999992E-2</v>
      </c>
      <c r="AW4" s="38">
        <f t="shared" ref="AW4:AW67" si="25">ABS(ROUND((3+S4*2+S4^2-Y4-2*Y4^2)*EXP(2*S4-2*Y4-2)/6,4)-AE$157)</f>
        <v>0.41139999999999999</v>
      </c>
    </row>
    <row r="5" spans="2:49" ht="15.75" x14ac:dyDescent="0.25">
      <c r="B5">
        <v>0.08</v>
      </c>
      <c r="C5">
        <v>0.18</v>
      </c>
      <c r="D5">
        <v>0.63</v>
      </c>
      <c r="E5">
        <v>0.6</v>
      </c>
      <c r="F5">
        <v>0.85</v>
      </c>
      <c r="G5" t="s">
        <v>20</v>
      </c>
      <c r="H5">
        <f t="shared" si="0"/>
        <v>0.54169999999999996</v>
      </c>
      <c r="I5">
        <f t="shared" si="1"/>
        <v>0.52200000000000002</v>
      </c>
      <c r="J5">
        <f t="shared" si="2"/>
        <v>0.40689999999999998</v>
      </c>
      <c r="K5">
        <f t="shared" si="3"/>
        <v>0.1527</v>
      </c>
      <c r="L5" s="47">
        <f t="shared" si="4"/>
        <v>0.1527</v>
      </c>
      <c r="M5" t="str">
        <f t="shared" si="5"/>
        <v>High</v>
      </c>
      <c r="N5">
        <f t="shared" si="6"/>
        <v>1</v>
      </c>
      <c r="O5">
        <f>'Test_IF-có_validate'!O5</f>
        <v>8.8900000000000007E-2</v>
      </c>
      <c r="P5">
        <f>'Test_IF-có_validate'!P5</f>
        <v>0.2</v>
      </c>
      <c r="Q5">
        <f>'Test_IF-có_validate'!Q5</f>
        <v>0.68889999999999996</v>
      </c>
      <c r="R5">
        <f>'Test_IF-có_validate'!R5</f>
        <v>0.60609999999999997</v>
      </c>
      <c r="S5">
        <f>'Test_IF-có_validate'!S5</f>
        <v>0.85709999999999997</v>
      </c>
      <c r="U5" s="37">
        <f t="shared" si="7"/>
        <v>0.8367</v>
      </c>
      <c r="V5" s="37">
        <f t="shared" si="7"/>
        <v>0.66669999999999996</v>
      </c>
      <c r="W5" s="37">
        <f t="shared" si="7"/>
        <v>0.1842</v>
      </c>
      <c r="X5" s="37">
        <f t="shared" si="7"/>
        <v>0.24529999999999999</v>
      </c>
      <c r="Y5" s="37">
        <f t="shared" si="7"/>
        <v>7.6899999999999996E-2</v>
      </c>
      <c r="AA5" s="37">
        <f t="shared" ref="AA5:AA67" si="26">ABS(ROUND((3+O5*2+O5^2-U5-2*U5^2)*EXP(2*O5-2*U5-2)/6,4)-AA$154)</f>
        <v>4.2099999999999999E-2</v>
      </c>
      <c r="AB5" s="37">
        <f t="shared" si="8"/>
        <v>3.1000000000000021E-3</v>
      </c>
      <c r="AC5" s="37">
        <f t="shared" si="9"/>
        <v>0.21640000000000001</v>
      </c>
      <c r="AD5" s="37">
        <f t="shared" si="10"/>
        <v>0.14169999999999999</v>
      </c>
      <c r="AE5" s="37">
        <f t="shared" si="11"/>
        <v>0.5706</v>
      </c>
      <c r="AG5" s="38">
        <f t="shared" si="12"/>
        <v>4.7199999999999999E-2</v>
      </c>
      <c r="AH5" s="38">
        <f t="shared" si="13"/>
        <v>4.1200000000000001E-2</v>
      </c>
      <c r="AI5" s="38">
        <f t="shared" si="14"/>
        <v>0.18340000000000001</v>
      </c>
      <c r="AJ5" s="38">
        <f t="shared" si="15"/>
        <v>7.8100000000000003E-2</v>
      </c>
      <c r="AK5" s="38">
        <f t="shared" si="16"/>
        <v>0.55230000000000001</v>
      </c>
      <c r="AM5" s="38">
        <f t="shared" ref="AM5:AM67" si="27">ABS(ROUND((3+O5*2+O5^2-U5-2*U5^2)*EXP(2*O5-2*U5-2)/6,4)-AA$156)</f>
        <v>8.2299999999999998E-2</v>
      </c>
      <c r="AN5" s="38">
        <f t="shared" si="17"/>
        <v>5.6100000000000004E-2</v>
      </c>
      <c r="AO5" s="38">
        <f t="shared" si="18"/>
        <v>0.12740000000000001</v>
      </c>
      <c r="AP5" s="38">
        <f t="shared" si="19"/>
        <v>0.1459</v>
      </c>
      <c r="AQ5" s="38">
        <f t="shared" si="20"/>
        <v>0.43010000000000004</v>
      </c>
      <c r="AR5" s="38"/>
      <c r="AS5" s="38">
        <f t="shared" si="21"/>
        <v>9.5799999999999996E-2</v>
      </c>
      <c r="AT5" s="38">
        <f t="shared" si="22"/>
        <v>8.7499999999999994E-2</v>
      </c>
      <c r="AU5" s="38">
        <f t="shared" si="23"/>
        <v>0.13070000000000001</v>
      </c>
      <c r="AV5" s="38">
        <f t="shared" si="24"/>
        <v>7.1899999999999992E-2</v>
      </c>
      <c r="AW5" s="38">
        <f t="shared" si="25"/>
        <v>0.15560000000000002</v>
      </c>
    </row>
    <row r="6" spans="2:49" ht="15.75" x14ac:dyDescent="0.25">
      <c r="B6">
        <v>0.2</v>
      </c>
      <c r="C6">
        <v>0.2</v>
      </c>
      <c r="D6">
        <v>0.68</v>
      </c>
      <c r="E6">
        <v>0.67</v>
      </c>
      <c r="F6">
        <v>0.85</v>
      </c>
      <c r="G6" t="s">
        <v>20</v>
      </c>
      <c r="H6">
        <f t="shared" si="0"/>
        <v>0.54749999999999999</v>
      </c>
      <c r="I6">
        <f t="shared" si="1"/>
        <v>0.52769999999999995</v>
      </c>
      <c r="J6">
        <f t="shared" si="2"/>
        <v>0.41270000000000001</v>
      </c>
      <c r="K6">
        <f t="shared" si="3"/>
        <v>0.15840000000000001</v>
      </c>
      <c r="L6" s="47">
        <f t="shared" si="4"/>
        <v>0.15840000000000001</v>
      </c>
      <c r="M6" t="str">
        <f t="shared" si="5"/>
        <v>High</v>
      </c>
      <c r="N6">
        <f t="shared" si="6"/>
        <v>1</v>
      </c>
      <c r="O6">
        <f>'Test_IF-có_validate'!O6</f>
        <v>0.22220000000000001</v>
      </c>
      <c r="P6">
        <f>'Test_IF-có_validate'!P6</f>
        <v>0.22220000000000001</v>
      </c>
      <c r="Q6">
        <f>'Test_IF-có_validate'!Q6</f>
        <v>0.74439999999999995</v>
      </c>
      <c r="R6">
        <f>'Test_IF-có_validate'!R6</f>
        <v>0.67679999999999996</v>
      </c>
      <c r="S6">
        <f>'Test_IF-có_validate'!S6</f>
        <v>0.85709999999999997</v>
      </c>
      <c r="U6" s="37">
        <f t="shared" si="7"/>
        <v>0.63639999999999997</v>
      </c>
      <c r="V6" s="37">
        <f t="shared" si="7"/>
        <v>0.63639999999999997</v>
      </c>
      <c r="W6" s="37">
        <f t="shared" si="7"/>
        <v>0.14649999999999999</v>
      </c>
      <c r="X6" s="37">
        <f t="shared" si="7"/>
        <v>0.19270000000000001</v>
      </c>
      <c r="Y6" s="37">
        <f t="shared" si="7"/>
        <v>7.6899999999999996E-2</v>
      </c>
      <c r="AA6" s="37">
        <f t="shared" si="26"/>
        <v>2.6699999999999998E-2</v>
      </c>
      <c r="AB6" s="37">
        <f t="shared" si="8"/>
        <v>3.9999999999999758E-4</v>
      </c>
      <c r="AC6" s="37">
        <f t="shared" si="9"/>
        <v>0.29359999999999997</v>
      </c>
      <c r="AD6" s="37">
        <f t="shared" si="10"/>
        <v>0.21599999999999997</v>
      </c>
      <c r="AE6" s="37">
        <f t="shared" si="11"/>
        <v>0.5706</v>
      </c>
      <c r="AG6" s="38">
        <f t="shared" si="12"/>
        <v>3.1799999999999995E-2</v>
      </c>
      <c r="AH6" s="38">
        <f t="shared" si="13"/>
        <v>3.7699999999999997E-2</v>
      </c>
      <c r="AI6" s="38">
        <f t="shared" si="14"/>
        <v>0.2606</v>
      </c>
      <c r="AJ6" s="38">
        <f t="shared" si="15"/>
        <v>0.15239999999999998</v>
      </c>
      <c r="AK6" s="38">
        <f t="shared" si="16"/>
        <v>0.55230000000000001</v>
      </c>
      <c r="AM6" s="38">
        <f t="shared" si="27"/>
        <v>6.6900000000000001E-2</v>
      </c>
      <c r="AN6" s="38">
        <f t="shared" si="17"/>
        <v>5.2600000000000008E-2</v>
      </c>
      <c r="AO6" s="38">
        <f t="shared" si="18"/>
        <v>0.2046</v>
      </c>
      <c r="AP6" s="38">
        <f t="shared" si="19"/>
        <v>0.22019999999999998</v>
      </c>
      <c r="AQ6" s="38">
        <f t="shared" si="20"/>
        <v>0.43010000000000004</v>
      </c>
      <c r="AR6" s="38"/>
      <c r="AS6" s="38">
        <f t="shared" si="21"/>
        <v>8.0399999999999999E-2</v>
      </c>
      <c r="AT6" s="38">
        <f t="shared" si="22"/>
        <v>8.4000000000000005E-2</v>
      </c>
      <c r="AU6" s="38">
        <f t="shared" si="23"/>
        <v>0.2079</v>
      </c>
      <c r="AV6" s="38">
        <f t="shared" si="24"/>
        <v>0.14619999999999997</v>
      </c>
      <c r="AW6" s="38">
        <f t="shared" si="25"/>
        <v>0.15560000000000002</v>
      </c>
    </row>
    <row r="7" spans="2:49" ht="15.75" x14ac:dyDescent="0.25">
      <c r="B7">
        <v>0.22</v>
      </c>
      <c r="C7">
        <v>0.22</v>
      </c>
      <c r="D7">
        <v>0.9</v>
      </c>
      <c r="E7">
        <v>0.3</v>
      </c>
      <c r="F7">
        <v>0.9</v>
      </c>
      <c r="G7" t="s">
        <v>20</v>
      </c>
      <c r="H7">
        <f t="shared" si="0"/>
        <v>0.69850000000000001</v>
      </c>
      <c r="I7">
        <f t="shared" si="1"/>
        <v>0.68069999999999997</v>
      </c>
      <c r="J7">
        <f t="shared" si="2"/>
        <v>0.5635</v>
      </c>
      <c r="K7">
        <f t="shared" si="3"/>
        <v>0.31159999999999999</v>
      </c>
      <c r="L7" s="47">
        <f t="shared" si="4"/>
        <v>0.31159999999999999</v>
      </c>
      <c r="M7" t="str">
        <f t="shared" si="5"/>
        <v>High</v>
      </c>
      <c r="N7">
        <f t="shared" si="6"/>
        <v>1</v>
      </c>
      <c r="O7">
        <f>'Test_IF-có_validate'!O7</f>
        <v>0.24440000000000001</v>
      </c>
      <c r="P7">
        <f>'Test_IF-có_validate'!P7</f>
        <v>0.24440000000000001</v>
      </c>
      <c r="Q7">
        <f>'Test_IF-có_validate'!Q7</f>
        <v>0.9889</v>
      </c>
      <c r="R7">
        <f>'Test_IF-có_validate'!R7</f>
        <v>0.30299999999999999</v>
      </c>
      <c r="S7">
        <f>'Test_IF-có_validate'!S7</f>
        <v>0.90820000000000001</v>
      </c>
      <c r="U7" s="37">
        <f t="shared" si="7"/>
        <v>0.60719999999999996</v>
      </c>
      <c r="V7" s="37">
        <f t="shared" si="7"/>
        <v>0.60719999999999996</v>
      </c>
      <c r="W7" s="37">
        <f t="shared" si="7"/>
        <v>5.5999999999999999E-3</v>
      </c>
      <c r="X7" s="37">
        <f t="shared" si="7"/>
        <v>0.53490000000000004</v>
      </c>
      <c r="Y7" s="37">
        <f t="shared" si="7"/>
        <v>4.8099999999999997E-2</v>
      </c>
      <c r="AA7" s="37">
        <f t="shared" si="26"/>
        <v>2.2799999999999997E-2</v>
      </c>
      <c r="AB7" s="37">
        <f t="shared" si="8"/>
        <v>4.2999999999999983E-3</v>
      </c>
      <c r="AC7" s="37">
        <f t="shared" si="9"/>
        <v>0.89079999999999993</v>
      </c>
      <c r="AD7" s="37">
        <f t="shared" si="10"/>
        <v>1.72E-2</v>
      </c>
      <c r="AE7" s="37">
        <f t="shared" si="11"/>
        <v>0.69909999999999994</v>
      </c>
      <c r="AG7" s="38">
        <f t="shared" si="12"/>
        <v>2.7899999999999998E-2</v>
      </c>
      <c r="AH7" s="38">
        <f t="shared" si="13"/>
        <v>3.3799999999999997E-2</v>
      </c>
      <c r="AI7" s="38">
        <f t="shared" si="14"/>
        <v>0.8577999999999999</v>
      </c>
      <c r="AJ7" s="38">
        <f t="shared" si="15"/>
        <v>8.0799999999999983E-2</v>
      </c>
      <c r="AK7" s="38">
        <f t="shared" si="16"/>
        <v>0.68079999999999996</v>
      </c>
      <c r="AM7" s="38">
        <f t="shared" si="27"/>
        <v>6.3E-2</v>
      </c>
      <c r="AN7" s="38">
        <f t="shared" si="17"/>
        <v>4.8700000000000007E-2</v>
      </c>
      <c r="AO7" s="38">
        <f t="shared" si="18"/>
        <v>0.80179999999999996</v>
      </c>
      <c r="AP7" s="38">
        <f t="shared" si="19"/>
        <v>1.2999999999999998E-2</v>
      </c>
      <c r="AQ7" s="38">
        <f t="shared" si="20"/>
        <v>0.55859999999999999</v>
      </c>
      <c r="AR7" s="38"/>
      <c r="AS7" s="38">
        <f t="shared" si="21"/>
        <v>7.6499999999999999E-2</v>
      </c>
      <c r="AT7" s="38">
        <f t="shared" si="22"/>
        <v>8.0100000000000005E-2</v>
      </c>
      <c r="AU7" s="38">
        <f t="shared" si="23"/>
        <v>0.80509999999999993</v>
      </c>
      <c r="AV7" s="38">
        <f t="shared" si="24"/>
        <v>8.6999999999999994E-2</v>
      </c>
      <c r="AW7" s="38">
        <f t="shared" si="25"/>
        <v>0.28409999999999996</v>
      </c>
    </row>
    <row r="8" spans="2:49" ht="15.75" x14ac:dyDescent="0.25">
      <c r="B8">
        <v>0.14000000000000001</v>
      </c>
      <c r="C8">
        <v>0.14000000000000001</v>
      </c>
      <c r="D8">
        <v>0.7</v>
      </c>
      <c r="E8">
        <v>0.5</v>
      </c>
      <c r="F8">
        <v>0.3</v>
      </c>
      <c r="G8" t="s">
        <v>21</v>
      </c>
      <c r="H8">
        <f t="shared" si="0"/>
        <v>4.8300000000000003E-2</v>
      </c>
      <c r="I8">
        <f t="shared" si="1"/>
        <v>2.8500000000000001E-2</v>
      </c>
      <c r="J8">
        <f t="shared" si="2"/>
        <v>0.11749999999999999</v>
      </c>
      <c r="K8">
        <f t="shared" si="3"/>
        <v>0.37009999999999998</v>
      </c>
      <c r="L8" s="47">
        <f t="shared" si="4"/>
        <v>2.8500000000000001E-2</v>
      </c>
      <c r="M8" t="str">
        <f t="shared" si="5"/>
        <v>Low</v>
      </c>
      <c r="N8">
        <f t="shared" si="6"/>
        <v>1</v>
      </c>
      <c r="O8">
        <f>'Test_IF-có_validate'!O8</f>
        <v>0.15559999999999999</v>
      </c>
      <c r="P8">
        <f>'Test_IF-có_validate'!P8</f>
        <v>0.15559999999999999</v>
      </c>
      <c r="Q8">
        <f>'Test_IF-có_validate'!Q8</f>
        <v>0.76670000000000005</v>
      </c>
      <c r="R8">
        <f>'Test_IF-có_validate'!R8</f>
        <v>0.50509999999999999</v>
      </c>
      <c r="S8">
        <f>'Test_IF-có_validate'!S8</f>
        <v>0.2959</v>
      </c>
      <c r="U8" s="37">
        <f t="shared" si="7"/>
        <v>0.73070000000000002</v>
      </c>
      <c r="V8" s="37">
        <f t="shared" si="7"/>
        <v>0.73070000000000002</v>
      </c>
      <c r="W8" s="37">
        <f t="shared" si="7"/>
        <v>0.1321</v>
      </c>
      <c r="X8" s="37">
        <f t="shared" si="7"/>
        <v>0.32879999999999998</v>
      </c>
      <c r="Y8" s="37">
        <f t="shared" si="7"/>
        <v>0.54330000000000001</v>
      </c>
      <c r="AA8" s="37">
        <f t="shared" si="26"/>
        <v>3.5900000000000001E-2</v>
      </c>
      <c r="AB8" s="37">
        <f t="shared" si="8"/>
        <v>8.8000000000000023E-3</v>
      </c>
      <c r="AC8" s="37">
        <f t="shared" si="9"/>
        <v>0.32930000000000004</v>
      </c>
      <c r="AD8" s="37">
        <f t="shared" si="10"/>
        <v>6.5500000000000003E-2</v>
      </c>
      <c r="AE8" s="37">
        <f t="shared" si="11"/>
        <v>3.0000000000000002E-2</v>
      </c>
      <c r="AG8" s="38">
        <f t="shared" si="12"/>
        <v>4.0999999999999995E-2</v>
      </c>
      <c r="AH8" s="38">
        <f t="shared" si="13"/>
        <v>4.6899999999999997E-2</v>
      </c>
      <c r="AI8" s="38">
        <f t="shared" si="14"/>
        <v>0.29630000000000001</v>
      </c>
      <c r="AJ8" s="38">
        <f t="shared" si="15"/>
        <v>1.9000000000000128E-3</v>
      </c>
      <c r="AK8" s="38">
        <f t="shared" si="16"/>
        <v>1.1700000000000002E-2</v>
      </c>
      <c r="AM8" s="38">
        <f t="shared" si="27"/>
        <v>7.6100000000000001E-2</v>
      </c>
      <c r="AN8" s="38">
        <f t="shared" si="17"/>
        <v>6.1800000000000008E-2</v>
      </c>
      <c r="AO8" s="38">
        <f t="shared" si="18"/>
        <v>0.24030000000000001</v>
      </c>
      <c r="AP8" s="38">
        <f t="shared" si="19"/>
        <v>6.9700000000000012E-2</v>
      </c>
      <c r="AQ8" s="38">
        <f t="shared" si="20"/>
        <v>0.11049999999999999</v>
      </c>
      <c r="AR8" s="38"/>
      <c r="AS8" s="38">
        <f t="shared" si="21"/>
        <v>8.9599999999999999E-2</v>
      </c>
      <c r="AT8" s="38">
        <f t="shared" si="22"/>
        <v>9.3200000000000005E-2</v>
      </c>
      <c r="AU8" s="38">
        <f t="shared" si="23"/>
        <v>0.24360000000000001</v>
      </c>
      <c r="AV8" s="38">
        <f t="shared" si="24"/>
        <v>4.2999999999999983E-3</v>
      </c>
      <c r="AW8" s="38">
        <f t="shared" si="25"/>
        <v>0.38500000000000001</v>
      </c>
    </row>
    <row r="9" spans="2:49" ht="15.75" x14ac:dyDescent="0.25">
      <c r="B9">
        <v>0.16</v>
      </c>
      <c r="C9">
        <v>0.16</v>
      </c>
      <c r="D9">
        <v>0.8</v>
      </c>
      <c r="E9">
        <v>0.5</v>
      </c>
      <c r="F9">
        <v>0.5</v>
      </c>
      <c r="G9" t="s">
        <v>24</v>
      </c>
      <c r="H9">
        <f t="shared" si="0"/>
        <v>0.1368</v>
      </c>
      <c r="I9">
        <f t="shared" si="1"/>
        <v>0.1171</v>
      </c>
      <c r="J9">
        <f t="shared" si="2"/>
        <v>5.5899999999999998E-2</v>
      </c>
      <c r="K9">
        <f t="shared" si="3"/>
        <v>0.3085</v>
      </c>
      <c r="L9" s="47">
        <f t="shared" si="4"/>
        <v>5.5899999999999998E-2</v>
      </c>
      <c r="M9" t="str">
        <f t="shared" si="5"/>
        <v>Middle</v>
      </c>
      <c r="N9">
        <f t="shared" si="6"/>
        <v>1</v>
      </c>
      <c r="O9">
        <f>'Test_IF-có_validate'!O9</f>
        <v>0.17780000000000001</v>
      </c>
      <c r="P9">
        <f>'Test_IF-có_validate'!P9</f>
        <v>0.17780000000000001</v>
      </c>
      <c r="Q9">
        <f>'Test_IF-có_validate'!Q9</f>
        <v>0.87780000000000002</v>
      </c>
      <c r="R9">
        <f>'Test_IF-có_validate'!R9</f>
        <v>0.50509999999999999</v>
      </c>
      <c r="S9">
        <f>'Test_IF-có_validate'!S9</f>
        <v>0.5</v>
      </c>
      <c r="U9" s="37">
        <f t="shared" si="7"/>
        <v>0.69810000000000005</v>
      </c>
      <c r="V9" s="37">
        <f t="shared" si="7"/>
        <v>0.69810000000000005</v>
      </c>
      <c r="W9" s="37">
        <f t="shared" si="7"/>
        <v>6.5100000000000005E-2</v>
      </c>
      <c r="X9" s="37">
        <f t="shared" si="7"/>
        <v>0.32879999999999998</v>
      </c>
      <c r="Y9" s="37">
        <f t="shared" si="7"/>
        <v>0.33329999999999999</v>
      </c>
      <c r="AA9" s="37">
        <f t="shared" si="26"/>
        <v>3.3199999999999993E-2</v>
      </c>
      <c r="AB9" s="37">
        <f t="shared" si="8"/>
        <v>6.1000000000000013E-3</v>
      </c>
      <c r="AC9" s="37">
        <f t="shared" si="9"/>
        <v>0.55649999999999999</v>
      </c>
      <c r="AD9" s="37">
        <f t="shared" si="10"/>
        <v>6.5500000000000003E-2</v>
      </c>
      <c r="AE9" s="37">
        <f t="shared" si="11"/>
        <v>0.1113</v>
      </c>
      <c r="AG9" s="38">
        <f t="shared" si="12"/>
        <v>3.8300000000000001E-2</v>
      </c>
      <c r="AH9" s="38">
        <f t="shared" si="13"/>
        <v>4.4200000000000003E-2</v>
      </c>
      <c r="AI9" s="38">
        <f t="shared" si="14"/>
        <v>0.52350000000000008</v>
      </c>
      <c r="AJ9" s="38">
        <f t="shared" si="15"/>
        <v>1.9000000000000128E-3</v>
      </c>
      <c r="AK9" s="38">
        <f t="shared" si="16"/>
        <v>9.2999999999999999E-2</v>
      </c>
      <c r="AM9" s="38">
        <f t="shared" si="27"/>
        <v>7.3399999999999993E-2</v>
      </c>
      <c r="AN9" s="38">
        <f t="shared" si="17"/>
        <v>5.91E-2</v>
      </c>
      <c r="AO9" s="38">
        <f t="shared" si="18"/>
        <v>0.46750000000000003</v>
      </c>
      <c r="AP9" s="38">
        <f t="shared" si="19"/>
        <v>6.9700000000000012E-2</v>
      </c>
      <c r="AQ9" s="38">
        <f t="shared" si="20"/>
        <v>2.919999999999999E-2</v>
      </c>
      <c r="AR9" s="38"/>
      <c r="AS9" s="38">
        <f t="shared" si="21"/>
        <v>8.6899999999999991E-2</v>
      </c>
      <c r="AT9" s="38">
        <f t="shared" si="22"/>
        <v>9.0499999999999997E-2</v>
      </c>
      <c r="AU9" s="38">
        <f t="shared" si="23"/>
        <v>0.4708</v>
      </c>
      <c r="AV9" s="38">
        <f t="shared" si="24"/>
        <v>4.2999999999999983E-3</v>
      </c>
      <c r="AW9" s="38">
        <f t="shared" si="25"/>
        <v>0.30369999999999997</v>
      </c>
    </row>
    <row r="10" spans="2:49" ht="15.75" x14ac:dyDescent="0.25">
      <c r="B10">
        <v>0.12</v>
      </c>
      <c r="C10">
        <v>0.12</v>
      </c>
      <c r="D10">
        <v>0.75</v>
      </c>
      <c r="E10">
        <v>0.68</v>
      </c>
      <c r="F10">
        <v>0.15</v>
      </c>
      <c r="G10" t="s">
        <v>21</v>
      </c>
      <c r="H10">
        <f t="shared" si="0"/>
        <v>3.3500000000000002E-2</v>
      </c>
      <c r="I10">
        <f t="shared" si="1"/>
        <v>3.9E-2</v>
      </c>
      <c r="J10">
        <f t="shared" si="2"/>
        <v>0.14949999999999999</v>
      </c>
      <c r="K10">
        <f t="shared" si="3"/>
        <v>0.40200000000000002</v>
      </c>
      <c r="L10" s="47">
        <f t="shared" si="4"/>
        <v>3.3500000000000002E-2</v>
      </c>
      <c r="M10" t="str">
        <f t="shared" si="5"/>
        <v>Very Low</v>
      </c>
      <c r="N10">
        <f t="shared" si="6"/>
        <v>0</v>
      </c>
      <c r="O10">
        <f>'Test_IF-có_validate'!O10</f>
        <v>0.1333</v>
      </c>
      <c r="P10">
        <f>'Test_IF-có_validate'!P10</f>
        <v>0.1333</v>
      </c>
      <c r="Q10">
        <f>'Test_IF-có_validate'!Q10</f>
        <v>0.82220000000000004</v>
      </c>
      <c r="R10">
        <f>'Test_IF-có_validate'!R10</f>
        <v>0.68689999999999996</v>
      </c>
      <c r="S10">
        <f>'Test_IF-có_validate'!S10</f>
        <v>0.1429</v>
      </c>
      <c r="U10" s="37">
        <f t="shared" si="7"/>
        <v>0.76480000000000004</v>
      </c>
      <c r="V10" s="37">
        <f t="shared" si="7"/>
        <v>0.76480000000000004</v>
      </c>
      <c r="W10" s="37">
        <f t="shared" si="7"/>
        <v>9.7600000000000006E-2</v>
      </c>
      <c r="X10" s="37">
        <f t="shared" si="7"/>
        <v>0.18559999999999999</v>
      </c>
      <c r="Y10" s="37">
        <f t="shared" si="7"/>
        <v>0.74990000000000001</v>
      </c>
      <c r="AA10" s="37">
        <f t="shared" si="26"/>
        <v>3.8300000000000001E-2</v>
      </c>
      <c r="AB10" s="37">
        <f t="shared" si="8"/>
        <v>1.1200000000000002E-2</v>
      </c>
      <c r="AC10" s="37">
        <f t="shared" si="9"/>
        <v>0.43169999999999997</v>
      </c>
      <c r="AD10" s="37">
        <f t="shared" si="10"/>
        <v>0.2283</v>
      </c>
      <c r="AE10" s="37">
        <f t="shared" si="11"/>
        <v>4.5999999999999991E-3</v>
      </c>
      <c r="AG10" s="38">
        <f t="shared" si="12"/>
        <v>4.3399999999999994E-2</v>
      </c>
      <c r="AH10" s="38">
        <f t="shared" si="13"/>
        <v>4.9299999999999997E-2</v>
      </c>
      <c r="AI10" s="38">
        <f t="shared" si="14"/>
        <v>0.3987</v>
      </c>
      <c r="AJ10" s="38">
        <f t="shared" si="15"/>
        <v>0.16470000000000001</v>
      </c>
      <c r="AK10" s="38">
        <f t="shared" si="16"/>
        <v>1.3700000000000002E-2</v>
      </c>
      <c r="AM10" s="38">
        <f t="shared" si="27"/>
        <v>7.85E-2</v>
      </c>
      <c r="AN10" s="38">
        <f t="shared" si="17"/>
        <v>6.4200000000000007E-2</v>
      </c>
      <c r="AO10" s="38">
        <f t="shared" si="18"/>
        <v>0.3427</v>
      </c>
      <c r="AP10" s="38">
        <f t="shared" si="19"/>
        <v>0.23250000000000001</v>
      </c>
      <c r="AQ10" s="38">
        <f t="shared" si="20"/>
        <v>0.13589999999999999</v>
      </c>
      <c r="AR10" s="38"/>
      <c r="AS10" s="38">
        <f t="shared" si="21"/>
        <v>9.1999999999999998E-2</v>
      </c>
      <c r="AT10" s="38">
        <f t="shared" si="22"/>
        <v>9.5600000000000004E-2</v>
      </c>
      <c r="AU10" s="38">
        <f t="shared" si="23"/>
        <v>0.34599999999999997</v>
      </c>
      <c r="AV10" s="38">
        <f t="shared" si="24"/>
        <v>0.1585</v>
      </c>
      <c r="AW10" s="38">
        <f t="shared" si="25"/>
        <v>0.41039999999999999</v>
      </c>
    </row>
    <row r="11" spans="2:49" ht="15.75" x14ac:dyDescent="0.25">
      <c r="B11">
        <v>0.2</v>
      </c>
      <c r="C11">
        <v>0.2</v>
      </c>
      <c r="D11">
        <v>0.88</v>
      </c>
      <c r="E11">
        <v>0.77</v>
      </c>
      <c r="F11">
        <v>0.8</v>
      </c>
      <c r="G11" t="s">
        <v>20</v>
      </c>
      <c r="H11">
        <f t="shared" si="0"/>
        <v>0.48149999999999998</v>
      </c>
      <c r="I11">
        <f t="shared" si="1"/>
        <v>0.4617</v>
      </c>
      <c r="J11">
        <f t="shared" si="2"/>
        <v>0.34670000000000001</v>
      </c>
      <c r="K11">
        <f t="shared" si="3"/>
        <v>9.2399999999999996E-2</v>
      </c>
      <c r="L11" s="47">
        <f t="shared" si="4"/>
        <v>9.2399999999999996E-2</v>
      </c>
      <c r="M11" t="str">
        <f t="shared" si="5"/>
        <v>High</v>
      </c>
      <c r="N11">
        <f t="shared" si="6"/>
        <v>1</v>
      </c>
      <c r="O11">
        <f>'Test_IF-có_validate'!O11</f>
        <v>0.22220000000000001</v>
      </c>
      <c r="P11">
        <f>'Test_IF-có_validate'!P11</f>
        <v>0.22220000000000001</v>
      </c>
      <c r="Q11">
        <f>'Test_IF-có_validate'!Q11</f>
        <v>0.9667</v>
      </c>
      <c r="R11">
        <f>'Test_IF-có_validate'!R11</f>
        <v>0.77780000000000005</v>
      </c>
      <c r="S11">
        <f>'Test_IF-có_validate'!S11</f>
        <v>0.80610000000000004</v>
      </c>
      <c r="U11" s="37">
        <f t="shared" si="7"/>
        <v>0.63639999999999997</v>
      </c>
      <c r="V11" s="37">
        <f t="shared" si="7"/>
        <v>0.63639999999999997</v>
      </c>
      <c r="W11" s="37">
        <f t="shared" si="7"/>
        <v>1.6899999999999998E-2</v>
      </c>
      <c r="X11" s="37">
        <f t="shared" si="7"/>
        <v>0.125</v>
      </c>
      <c r="Y11" s="37">
        <f t="shared" si="7"/>
        <v>0.1074</v>
      </c>
      <c r="AA11" s="37">
        <f t="shared" si="26"/>
        <v>2.6699999999999998E-2</v>
      </c>
      <c r="AB11" s="37">
        <f t="shared" si="8"/>
        <v>3.9999999999999758E-4</v>
      </c>
      <c r="AC11" s="37">
        <f t="shared" si="9"/>
        <v>0.81359999999999999</v>
      </c>
      <c r="AD11" s="37">
        <f t="shared" si="10"/>
        <v>0.36259999999999998</v>
      </c>
      <c r="AE11" s="37">
        <f t="shared" si="11"/>
        <v>0.4632</v>
      </c>
      <c r="AG11" s="38">
        <f t="shared" si="12"/>
        <v>3.1799999999999995E-2</v>
      </c>
      <c r="AH11" s="38">
        <f t="shared" si="13"/>
        <v>3.7699999999999997E-2</v>
      </c>
      <c r="AI11" s="38">
        <f t="shared" si="14"/>
        <v>0.78059999999999996</v>
      </c>
      <c r="AJ11" s="38">
        <f t="shared" si="15"/>
        <v>0.29899999999999999</v>
      </c>
      <c r="AK11" s="38">
        <f t="shared" si="16"/>
        <v>0.44490000000000002</v>
      </c>
      <c r="AM11" s="38">
        <f t="shared" si="27"/>
        <v>6.6900000000000001E-2</v>
      </c>
      <c r="AN11" s="38">
        <f t="shared" si="17"/>
        <v>5.2600000000000008E-2</v>
      </c>
      <c r="AO11" s="38">
        <f t="shared" si="18"/>
        <v>0.72460000000000002</v>
      </c>
      <c r="AP11" s="38">
        <f t="shared" si="19"/>
        <v>0.36679999999999996</v>
      </c>
      <c r="AQ11" s="38">
        <f t="shared" si="20"/>
        <v>0.32269999999999999</v>
      </c>
      <c r="AR11" s="38"/>
      <c r="AS11" s="38">
        <f t="shared" si="21"/>
        <v>8.0399999999999999E-2</v>
      </c>
      <c r="AT11" s="38">
        <f t="shared" si="22"/>
        <v>8.4000000000000005E-2</v>
      </c>
      <c r="AU11" s="38">
        <f t="shared" si="23"/>
        <v>0.72789999999999999</v>
      </c>
      <c r="AV11" s="38">
        <f t="shared" si="24"/>
        <v>0.29279999999999995</v>
      </c>
      <c r="AW11" s="38">
        <f t="shared" si="25"/>
        <v>4.8200000000000021E-2</v>
      </c>
    </row>
    <row r="12" spans="2:49" ht="15.75" x14ac:dyDescent="0.25">
      <c r="B12">
        <v>0.16</v>
      </c>
      <c r="C12">
        <v>0.25</v>
      </c>
      <c r="D12">
        <v>0.01</v>
      </c>
      <c r="E12">
        <v>0.1</v>
      </c>
      <c r="F12">
        <v>7.0000000000000007E-2</v>
      </c>
      <c r="G12" t="s">
        <v>23</v>
      </c>
      <c r="H12">
        <f t="shared" si="0"/>
        <v>6.7999999999999996E-3</v>
      </c>
      <c r="I12">
        <f t="shared" si="1"/>
        <v>2.6599999999999999E-2</v>
      </c>
      <c r="J12">
        <f t="shared" si="2"/>
        <v>0.14169999999999999</v>
      </c>
      <c r="K12">
        <f t="shared" si="3"/>
        <v>0.39610000000000001</v>
      </c>
      <c r="L12" s="47">
        <f t="shared" si="4"/>
        <v>6.7999999999999996E-3</v>
      </c>
      <c r="M12" t="str">
        <f t="shared" si="5"/>
        <v>Very Low</v>
      </c>
      <c r="N12">
        <f t="shared" si="6"/>
        <v>1</v>
      </c>
      <c r="O12">
        <f>'Test_IF-có_validate'!O12</f>
        <v>0.17780000000000001</v>
      </c>
      <c r="P12">
        <f>'Test_IF-có_validate'!P12</f>
        <v>0.27779999999999999</v>
      </c>
      <c r="Q12">
        <f>'Test_IF-có_validate'!Q12</f>
        <v>0</v>
      </c>
      <c r="R12">
        <f>'Test_IF-có_validate'!R12</f>
        <v>0.10100000000000001</v>
      </c>
      <c r="S12">
        <f>'Test_IF-có_validate'!S12</f>
        <v>6.1199999999999997E-2</v>
      </c>
      <c r="U12" s="37">
        <f t="shared" si="7"/>
        <v>0.69810000000000005</v>
      </c>
      <c r="V12" s="37">
        <f t="shared" si="7"/>
        <v>0.56520000000000004</v>
      </c>
      <c r="W12" s="37">
        <f t="shared" si="7"/>
        <v>1</v>
      </c>
      <c r="X12" s="37">
        <f t="shared" si="7"/>
        <v>0.8165</v>
      </c>
      <c r="Y12" s="37">
        <f t="shared" si="7"/>
        <v>0.88470000000000004</v>
      </c>
      <c r="AA12" s="37">
        <f t="shared" si="26"/>
        <v>3.3199999999999993E-2</v>
      </c>
      <c r="AB12" s="37">
        <f t="shared" si="8"/>
        <v>1.0999999999999999E-2</v>
      </c>
      <c r="AC12" s="37">
        <f t="shared" si="9"/>
        <v>6.83E-2</v>
      </c>
      <c r="AD12" s="37">
        <f t="shared" si="10"/>
        <v>4.8200000000000007E-2</v>
      </c>
      <c r="AE12" s="37">
        <f t="shared" si="11"/>
        <v>2.1000000000000003E-3</v>
      </c>
      <c r="AG12" s="38">
        <f t="shared" si="12"/>
        <v>3.8300000000000001E-2</v>
      </c>
      <c r="AH12" s="38">
        <f t="shared" si="13"/>
        <v>2.7099999999999999E-2</v>
      </c>
      <c r="AI12" s="38">
        <f t="shared" si="14"/>
        <v>0.1013</v>
      </c>
      <c r="AJ12" s="38">
        <f t="shared" si="15"/>
        <v>0.1118</v>
      </c>
      <c r="AK12" s="38">
        <f t="shared" si="16"/>
        <v>2.0400000000000001E-2</v>
      </c>
      <c r="AM12" s="38">
        <f t="shared" si="27"/>
        <v>7.3399999999999993E-2</v>
      </c>
      <c r="AN12" s="38">
        <f t="shared" si="17"/>
        <v>4.2000000000000003E-2</v>
      </c>
      <c r="AO12" s="38">
        <f t="shared" si="18"/>
        <v>0.1573</v>
      </c>
      <c r="AP12" s="38">
        <f t="shared" si="19"/>
        <v>4.3999999999999997E-2</v>
      </c>
      <c r="AQ12" s="38">
        <f t="shared" si="20"/>
        <v>0.1426</v>
      </c>
      <c r="AR12" s="38"/>
      <c r="AS12" s="38">
        <f t="shared" si="21"/>
        <v>8.6899999999999991E-2</v>
      </c>
      <c r="AT12" s="38">
        <f t="shared" si="22"/>
        <v>7.3399999999999993E-2</v>
      </c>
      <c r="AU12" s="38">
        <f t="shared" si="23"/>
        <v>0.154</v>
      </c>
      <c r="AV12" s="38">
        <f t="shared" si="24"/>
        <v>0.11800000000000001</v>
      </c>
      <c r="AW12" s="38">
        <f t="shared" si="25"/>
        <v>0.41709999999999997</v>
      </c>
    </row>
    <row r="13" spans="2:49" ht="15.75" x14ac:dyDescent="0.25">
      <c r="B13">
        <v>0.11</v>
      </c>
      <c r="C13">
        <v>0.28999999999999998</v>
      </c>
      <c r="D13">
        <v>0.2</v>
      </c>
      <c r="E13">
        <v>0.05</v>
      </c>
      <c r="F13">
        <v>0.66</v>
      </c>
      <c r="G13" t="s">
        <v>24</v>
      </c>
      <c r="H13">
        <f t="shared" si="0"/>
        <v>0.23369999999999999</v>
      </c>
      <c r="I13">
        <f t="shared" si="1"/>
        <v>0.2198</v>
      </c>
      <c r="J13">
        <f t="shared" si="2"/>
        <v>0.10929999999999999</v>
      </c>
      <c r="K13">
        <f t="shared" si="3"/>
        <v>0.16320000000000001</v>
      </c>
      <c r="L13" s="47">
        <f t="shared" si="4"/>
        <v>0.10929999999999999</v>
      </c>
      <c r="M13" t="str">
        <f t="shared" si="5"/>
        <v>Middle</v>
      </c>
      <c r="N13">
        <f t="shared" si="6"/>
        <v>1</v>
      </c>
      <c r="O13">
        <f>'Test_IF-có_validate'!O13</f>
        <v>0.1222</v>
      </c>
      <c r="P13">
        <f>'Test_IF-có_validate'!P13</f>
        <v>0.32219999999999999</v>
      </c>
      <c r="Q13">
        <f>'Test_IF-có_validate'!Q13</f>
        <v>0.21110000000000001</v>
      </c>
      <c r="R13">
        <f>'Test_IF-có_validate'!R13</f>
        <v>5.0500000000000003E-2</v>
      </c>
      <c r="S13">
        <f>'Test_IF-có_validate'!S13</f>
        <v>0.6633</v>
      </c>
      <c r="U13" s="37">
        <f t="shared" si="7"/>
        <v>0.78220000000000001</v>
      </c>
      <c r="V13" s="37">
        <f t="shared" si="7"/>
        <v>0.51259999999999994</v>
      </c>
      <c r="W13" s="37">
        <f t="shared" si="7"/>
        <v>0.65139999999999998</v>
      </c>
      <c r="X13" s="37">
        <f t="shared" si="7"/>
        <v>0.90390000000000004</v>
      </c>
      <c r="Y13" s="37">
        <f t="shared" si="7"/>
        <v>0.2024</v>
      </c>
      <c r="AA13" s="37">
        <f t="shared" si="26"/>
        <v>3.9299999999999995E-2</v>
      </c>
      <c r="AB13" s="37">
        <f t="shared" si="8"/>
        <v>2.1999999999999995E-2</v>
      </c>
      <c r="AC13" s="37">
        <f t="shared" si="9"/>
        <v>4.99E-2</v>
      </c>
      <c r="AD13" s="37">
        <f t="shared" si="10"/>
        <v>5.1600000000000007E-2</v>
      </c>
      <c r="AE13" s="37">
        <f t="shared" si="11"/>
        <v>0.24909999999999999</v>
      </c>
      <c r="AG13" s="38">
        <f t="shared" si="12"/>
        <v>4.4399999999999995E-2</v>
      </c>
      <c r="AH13" s="38">
        <f t="shared" si="13"/>
        <v>1.6100000000000003E-2</v>
      </c>
      <c r="AI13" s="38">
        <f t="shared" si="14"/>
        <v>8.2900000000000001E-2</v>
      </c>
      <c r="AJ13" s="38">
        <f t="shared" si="15"/>
        <v>0.1152</v>
      </c>
      <c r="AK13" s="38">
        <f t="shared" si="16"/>
        <v>0.23080000000000001</v>
      </c>
      <c r="AM13" s="38">
        <f t="shared" si="27"/>
        <v>7.9500000000000001E-2</v>
      </c>
      <c r="AN13" s="38">
        <f t="shared" si="17"/>
        <v>3.1000000000000007E-2</v>
      </c>
      <c r="AO13" s="38">
        <f t="shared" si="18"/>
        <v>0.1389</v>
      </c>
      <c r="AP13" s="38">
        <f t="shared" si="19"/>
        <v>4.7399999999999998E-2</v>
      </c>
      <c r="AQ13" s="38">
        <f t="shared" si="20"/>
        <v>0.1086</v>
      </c>
      <c r="AR13" s="38"/>
      <c r="AS13" s="38">
        <f t="shared" si="21"/>
        <v>9.2999999999999999E-2</v>
      </c>
      <c r="AT13" s="38">
        <f t="shared" si="22"/>
        <v>6.2400000000000004E-2</v>
      </c>
      <c r="AU13" s="38">
        <f t="shared" si="23"/>
        <v>0.1356</v>
      </c>
      <c r="AV13" s="38">
        <f t="shared" si="24"/>
        <v>0.12140000000000001</v>
      </c>
      <c r="AW13" s="38">
        <f t="shared" si="25"/>
        <v>0.16589999999999999</v>
      </c>
    </row>
    <row r="14" spans="2:49" ht="15.75" x14ac:dyDescent="0.25">
      <c r="B14">
        <v>0.18</v>
      </c>
      <c r="C14">
        <v>0.26</v>
      </c>
      <c r="D14">
        <v>0.05</v>
      </c>
      <c r="E14">
        <v>0.4</v>
      </c>
      <c r="F14">
        <v>0.04</v>
      </c>
      <c r="G14" t="s">
        <v>23</v>
      </c>
      <c r="H14">
        <f t="shared" si="0"/>
        <v>7.6E-3</v>
      </c>
      <c r="I14">
        <f t="shared" si="1"/>
        <v>2.7E-2</v>
      </c>
      <c r="J14">
        <f t="shared" si="2"/>
        <v>0.14269999999999999</v>
      </c>
      <c r="K14">
        <f t="shared" si="3"/>
        <v>0.39650000000000002</v>
      </c>
      <c r="L14" s="47">
        <f t="shared" si="4"/>
        <v>7.6E-3</v>
      </c>
      <c r="M14" t="str">
        <f t="shared" si="5"/>
        <v>Very Low</v>
      </c>
      <c r="N14">
        <f t="shared" si="6"/>
        <v>1</v>
      </c>
      <c r="O14">
        <f>'Test_IF-có_validate'!O14</f>
        <v>0.2</v>
      </c>
      <c r="P14">
        <f>'Test_IF-có_validate'!P14</f>
        <v>0.28889999999999999</v>
      </c>
      <c r="Q14">
        <f>'Test_IF-có_validate'!Q14</f>
        <v>4.4400000000000002E-2</v>
      </c>
      <c r="R14">
        <f>'Test_IF-có_validate'!R14</f>
        <v>0.40400000000000003</v>
      </c>
      <c r="S14">
        <f>'Test_IF-có_validate'!S14</f>
        <v>3.0599999999999999E-2</v>
      </c>
      <c r="U14" s="37">
        <f t="shared" si="7"/>
        <v>0.66669999999999996</v>
      </c>
      <c r="V14" s="37">
        <f t="shared" si="7"/>
        <v>0.55169999999999997</v>
      </c>
      <c r="W14" s="37">
        <f t="shared" si="7"/>
        <v>0.91500000000000004</v>
      </c>
      <c r="X14" s="37">
        <f t="shared" si="7"/>
        <v>0.42449999999999999</v>
      </c>
      <c r="Y14" s="37">
        <f t="shared" si="7"/>
        <v>0.94059999999999999</v>
      </c>
      <c r="AA14" s="37">
        <f t="shared" si="26"/>
        <v>3.0199999999999998E-2</v>
      </c>
      <c r="AB14" s="37">
        <f t="shared" si="8"/>
        <v>1.3500000000000002E-2</v>
      </c>
      <c r="AC14" s="37">
        <f t="shared" si="9"/>
        <v>6.6299999999999998E-2</v>
      </c>
      <c r="AD14" s="37">
        <f t="shared" si="10"/>
        <v>1.5100000000000002E-2</v>
      </c>
      <c r="AE14" s="37">
        <f t="shared" si="11"/>
        <v>3.7000000000000002E-3</v>
      </c>
      <c r="AG14" s="38">
        <f t="shared" si="12"/>
        <v>3.5299999999999998E-2</v>
      </c>
      <c r="AH14" s="38">
        <f t="shared" si="13"/>
        <v>2.4599999999999997E-2</v>
      </c>
      <c r="AI14" s="38">
        <f t="shared" si="14"/>
        <v>9.9299999999999999E-2</v>
      </c>
      <c r="AJ14" s="38">
        <f t="shared" si="15"/>
        <v>4.8499999999999988E-2</v>
      </c>
      <c r="AK14" s="38">
        <f t="shared" si="16"/>
        <v>2.2000000000000002E-2</v>
      </c>
      <c r="AM14" s="38">
        <f t="shared" si="27"/>
        <v>7.039999999999999E-2</v>
      </c>
      <c r="AN14" s="38">
        <f t="shared" si="17"/>
        <v>3.95E-2</v>
      </c>
      <c r="AO14" s="38">
        <f t="shared" si="18"/>
        <v>0.15529999999999999</v>
      </c>
      <c r="AP14" s="38">
        <f t="shared" si="19"/>
        <v>1.9300000000000005E-2</v>
      </c>
      <c r="AQ14" s="38">
        <f t="shared" si="20"/>
        <v>0.14419999999999999</v>
      </c>
      <c r="AR14" s="38"/>
      <c r="AS14" s="38">
        <f t="shared" si="21"/>
        <v>8.3900000000000002E-2</v>
      </c>
      <c r="AT14" s="38">
        <f t="shared" si="22"/>
        <v>7.0899999999999991E-2</v>
      </c>
      <c r="AU14" s="38">
        <f t="shared" si="23"/>
        <v>0.152</v>
      </c>
      <c r="AV14" s="38">
        <f t="shared" si="24"/>
        <v>5.4699999999999999E-2</v>
      </c>
      <c r="AW14" s="38">
        <f t="shared" si="25"/>
        <v>0.41869999999999996</v>
      </c>
    </row>
    <row r="15" spans="2:49" ht="15.75" x14ac:dyDescent="0.25">
      <c r="B15">
        <v>0.21</v>
      </c>
      <c r="C15">
        <v>0.32</v>
      </c>
      <c r="D15">
        <v>0.25</v>
      </c>
      <c r="E15">
        <v>0.5</v>
      </c>
      <c r="F15">
        <v>0.8</v>
      </c>
      <c r="G15" t="s">
        <v>20</v>
      </c>
      <c r="H15">
        <f t="shared" si="0"/>
        <v>0.43099999999999999</v>
      </c>
      <c r="I15">
        <f t="shared" si="1"/>
        <v>0.41499999999999998</v>
      </c>
      <c r="J15">
        <f t="shared" si="2"/>
        <v>0.30659999999999998</v>
      </c>
      <c r="K15">
        <f t="shared" si="3"/>
        <v>5.21E-2</v>
      </c>
      <c r="L15" s="47">
        <f t="shared" si="4"/>
        <v>5.21E-2</v>
      </c>
      <c r="M15" t="str">
        <f t="shared" si="5"/>
        <v>High</v>
      </c>
      <c r="N15">
        <f t="shared" si="6"/>
        <v>1</v>
      </c>
      <c r="O15">
        <f>'Test_IF-có_validate'!O15</f>
        <v>0.23330000000000001</v>
      </c>
      <c r="P15">
        <f>'Test_IF-có_validate'!P15</f>
        <v>0.35560000000000003</v>
      </c>
      <c r="Q15">
        <f>'Test_IF-có_validate'!Q15</f>
        <v>0.26669999999999999</v>
      </c>
      <c r="R15">
        <f>'Test_IF-có_validate'!R15</f>
        <v>0.50509999999999999</v>
      </c>
      <c r="S15">
        <f>'Test_IF-có_validate'!S15</f>
        <v>0.80610000000000004</v>
      </c>
      <c r="U15" s="37">
        <f t="shared" si="7"/>
        <v>0.62170000000000003</v>
      </c>
      <c r="V15" s="37">
        <f t="shared" si="7"/>
        <v>0.47539999999999999</v>
      </c>
      <c r="W15" s="37">
        <f t="shared" si="7"/>
        <v>0.57889999999999997</v>
      </c>
      <c r="X15" s="37">
        <f t="shared" si="7"/>
        <v>0.32879999999999998</v>
      </c>
      <c r="Y15" s="37">
        <f t="shared" si="7"/>
        <v>0.1074</v>
      </c>
      <c r="AA15" s="37">
        <f t="shared" si="26"/>
        <v>2.4799999999999996E-2</v>
      </c>
      <c r="AB15" s="37">
        <f t="shared" si="8"/>
        <v>3.1899999999999998E-2</v>
      </c>
      <c r="AC15" s="37">
        <f t="shared" si="9"/>
        <v>3.9800000000000002E-2</v>
      </c>
      <c r="AD15" s="37">
        <f t="shared" si="10"/>
        <v>6.5500000000000003E-2</v>
      </c>
      <c r="AE15" s="37">
        <f t="shared" si="11"/>
        <v>0.4632</v>
      </c>
      <c r="AG15" s="38">
        <f t="shared" si="12"/>
        <v>2.9899999999999996E-2</v>
      </c>
      <c r="AH15" s="38">
        <f t="shared" si="13"/>
        <v>6.1999999999999972E-3</v>
      </c>
      <c r="AI15" s="38">
        <f t="shared" si="14"/>
        <v>7.2800000000000004E-2</v>
      </c>
      <c r="AJ15" s="38">
        <f t="shared" si="15"/>
        <v>1.9000000000000128E-3</v>
      </c>
      <c r="AK15" s="38">
        <f t="shared" si="16"/>
        <v>0.44490000000000002</v>
      </c>
      <c r="AM15" s="38">
        <f t="shared" si="27"/>
        <v>6.5000000000000002E-2</v>
      </c>
      <c r="AN15" s="38">
        <f t="shared" si="17"/>
        <v>2.1100000000000001E-2</v>
      </c>
      <c r="AO15" s="38">
        <f t="shared" si="18"/>
        <v>0.1288</v>
      </c>
      <c r="AP15" s="38">
        <f t="shared" si="19"/>
        <v>6.9700000000000012E-2</v>
      </c>
      <c r="AQ15" s="38">
        <f t="shared" si="20"/>
        <v>0.32269999999999999</v>
      </c>
      <c r="AR15" s="38"/>
      <c r="AS15" s="38">
        <f t="shared" si="21"/>
        <v>7.8499999999999986E-2</v>
      </c>
      <c r="AT15" s="38">
        <f t="shared" si="22"/>
        <v>5.2499999999999998E-2</v>
      </c>
      <c r="AU15" s="38">
        <f t="shared" si="23"/>
        <v>0.1255</v>
      </c>
      <c r="AV15" s="38">
        <f t="shared" si="24"/>
        <v>4.2999999999999983E-3</v>
      </c>
      <c r="AW15" s="38">
        <f t="shared" si="25"/>
        <v>4.8200000000000021E-2</v>
      </c>
    </row>
    <row r="16" spans="2:49" ht="15.75" x14ac:dyDescent="0.25">
      <c r="B16">
        <v>0.13</v>
      </c>
      <c r="C16">
        <v>0.28000000000000003</v>
      </c>
      <c r="D16">
        <v>0.18</v>
      </c>
      <c r="E16">
        <v>0.75</v>
      </c>
      <c r="F16">
        <v>0.32</v>
      </c>
      <c r="G16" t="s">
        <v>24</v>
      </c>
      <c r="H16">
        <f t="shared" si="0"/>
        <v>4.0800000000000003E-2</v>
      </c>
      <c r="I16">
        <f t="shared" si="1"/>
        <v>2.4899999999999999E-2</v>
      </c>
      <c r="J16">
        <f t="shared" si="2"/>
        <v>0.1109</v>
      </c>
      <c r="K16">
        <f t="shared" si="3"/>
        <v>0.36299999999999999</v>
      </c>
      <c r="L16" s="47">
        <f t="shared" si="4"/>
        <v>2.4899999999999999E-2</v>
      </c>
      <c r="M16" t="str">
        <f t="shared" si="5"/>
        <v>Low</v>
      </c>
      <c r="N16">
        <f t="shared" si="6"/>
        <v>0</v>
      </c>
      <c r="O16">
        <f>'Test_IF-có_validate'!O16</f>
        <v>0.1444</v>
      </c>
      <c r="P16">
        <f>'Test_IF-có_validate'!P16</f>
        <v>0.31109999999999999</v>
      </c>
      <c r="Q16">
        <f>'Test_IF-có_validate'!Q16</f>
        <v>0.18890000000000001</v>
      </c>
      <c r="R16">
        <f>'Test_IF-có_validate'!R16</f>
        <v>0.75760000000000005</v>
      </c>
      <c r="S16">
        <f>'Test_IF-có_validate'!S16</f>
        <v>0.31630000000000003</v>
      </c>
      <c r="U16" s="37">
        <f t="shared" si="7"/>
        <v>0.74760000000000004</v>
      </c>
      <c r="V16" s="37">
        <f t="shared" si="7"/>
        <v>0.52539999999999998</v>
      </c>
      <c r="W16" s="37">
        <f t="shared" si="7"/>
        <v>0.68220000000000003</v>
      </c>
      <c r="X16" s="37">
        <f t="shared" si="7"/>
        <v>0.13789999999999999</v>
      </c>
      <c r="Y16" s="37">
        <f t="shared" si="7"/>
        <v>0.51939999999999997</v>
      </c>
      <c r="AA16" s="37">
        <f t="shared" si="26"/>
        <v>3.7199999999999997E-2</v>
      </c>
      <c r="AB16" s="37">
        <f t="shared" si="8"/>
        <v>1.9E-2</v>
      </c>
      <c r="AC16" s="37">
        <f t="shared" si="9"/>
        <v>5.3199999999999997E-2</v>
      </c>
      <c r="AD16" s="37">
        <f t="shared" si="10"/>
        <v>0.32879999999999998</v>
      </c>
      <c r="AE16" s="37">
        <f t="shared" si="11"/>
        <v>3.5200000000000002E-2</v>
      </c>
      <c r="AG16" s="38">
        <f t="shared" si="12"/>
        <v>4.2299999999999997E-2</v>
      </c>
      <c r="AH16" s="38">
        <f t="shared" si="13"/>
        <v>1.9099999999999999E-2</v>
      </c>
      <c r="AI16" s="38">
        <f t="shared" si="14"/>
        <v>8.6199999999999999E-2</v>
      </c>
      <c r="AJ16" s="38">
        <f t="shared" si="15"/>
        <v>0.26519999999999999</v>
      </c>
      <c r="AK16" s="38">
        <f t="shared" si="16"/>
        <v>1.6899999999999998E-2</v>
      </c>
      <c r="AM16" s="38">
        <f t="shared" si="27"/>
        <v>7.7399999999999997E-2</v>
      </c>
      <c r="AN16" s="38">
        <f t="shared" si="17"/>
        <v>3.4000000000000002E-2</v>
      </c>
      <c r="AO16" s="38">
        <f t="shared" si="18"/>
        <v>0.14219999999999999</v>
      </c>
      <c r="AP16" s="38">
        <f t="shared" si="19"/>
        <v>0.33299999999999996</v>
      </c>
      <c r="AQ16" s="38">
        <f t="shared" si="20"/>
        <v>0.10529999999999999</v>
      </c>
      <c r="AR16" s="38"/>
      <c r="AS16" s="38">
        <f t="shared" si="21"/>
        <v>9.0899999999999995E-2</v>
      </c>
      <c r="AT16" s="38">
        <f t="shared" si="22"/>
        <v>6.54E-2</v>
      </c>
      <c r="AU16" s="38">
        <f t="shared" si="23"/>
        <v>0.1389</v>
      </c>
      <c r="AV16" s="38">
        <f t="shared" si="24"/>
        <v>0.25900000000000001</v>
      </c>
      <c r="AW16" s="38">
        <f t="shared" si="25"/>
        <v>0.37979999999999997</v>
      </c>
    </row>
    <row r="17" spans="2:49" ht="15.75" x14ac:dyDescent="0.25">
      <c r="B17">
        <v>0.23</v>
      </c>
      <c r="C17">
        <v>0.28999999999999998</v>
      </c>
      <c r="D17">
        <v>0.45</v>
      </c>
      <c r="E17">
        <v>0.18</v>
      </c>
      <c r="F17">
        <v>0.88</v>
      </c>
      <c r="G17" t="s">
        <v>20</v>
      </c>
      <c r="H17">
        <f t="shared" si="0"/>
        <v>0.59860000000000002</v>
      </c>
      <c r="I17">
        <f t="shared" si="1"/>
        <v>0.58069999999999999</v>
      </c>
      <c r="J17">
        <f t="shared" si="2"/>
        <v>0.46920000000000001</v>
      </c>
      <c r="K17">
        <f t="shared" si="3"/>
        <v>0.21679999999999999</v>
      </c>
      <c r="L17" s="47">
        <f t="shared" si="4"/>
        <v>0.21679999999999999</v>
      </c>
      <c r="M17" t="str">
        <f t="shared" si="5"/>
        <v>High</v>
      </c>
      <c r="N17">
        <f t="shared" si="6"/>
        <v>1</v>
      </c>
      <c r="O17">
        <f>'Test_IF-có_validate'!O17</f>
        <v>0.25559999999999999</v>
      </c>
      <c r="P17">
        <f>'Test_IF-có_validate'!P17</f>
        <v>0.32219999999999999</v>
      </c>
      <c r="Q17">
        <f>'Test_IF-có_validate'!Q17</f>
        <v>0.4889</v>
      </c>
      <c r="R17">
        <f>'Test_IF-có_validate'!R17</f>
        <v>0.18179999999999999</v>
      </c>
      <c r="S17">
        <f>'Test_IF-có_validate'!S17</f>
        <v>0.88780000000000003</v>
      </c>
      <c r="U17" s="37">
        <f t="shared" si="7"/>
        <v>0.59289999999999998</v>
      </c>
      <c r="V17" s="37">
        <f t="shared" si="7"/>
        <v>0.51259999999999994</v>
      </c>
      <c r="W17" s="37">
        <f t="shared" si="7"/>
        <v>0.34329999999999999</v>
      </c>
      <c r="X17" s="37">
        <f t="shared" si="7"/>
        <v>0.69230000000000003</v>
      </c>
      <c r="Y17" s="37">
        <f t="shared" si="7"/>
        <v>5.9400000000000001E-2</v>
      </c>
      <c r="AA17" s="37">
        <f t="shared" si="26"/>
        <v>2.0699999999999996E-2</v>
      </c>
      <c r="AB17" s="37">
        <f t="shared" si="8"/>
        <v>2.1999999999999995E-2</v>
      </c>
      <c r="AC17" s="37">
        <f t="shared" si="9"/>
        <v>4.1499999999999995E-2</v>
      </c>
      <c r="AD17" s="37">
        <f t="shared" si="10"/>
        <v>3.9699999999999999E-2</v>
      </c>
      <c r="AE17" s="37">
        <f t="shared" si="11"/>
        <v>0.64510000000000001</v>
      </c>
      <c r="AG17" s="38">
        <f t="shared" si="12"/>
        <v>2.5799999999999997E-2</v>
      </c>
      <c r="AH17" s="38">
        <f t="shared" si="13"/>
        <v>1.6100000000000003E-2</v>
      </c>
      <c r="AI17" s="38">
        <f t="shared" si="14"/>
        <v>8.4999999999999937E-3</v>
      </c>
      <c r="AJ17" s="38">
        <f t="shared" si="15"/>
        <v>0.10329999999999999</v>
      </c>
      <c r="AK17" s="38">
        <f t="shared" si="16"/>
        <v>0.62680000000000002</v>
      </c>
      <c r="AM17" s="38">
        <f t="shared" si="27"/>
        <v>6.0899999999999996E-2</v>
      </c>
      <c r="AN17" s="38">
        <f t="shared" si="17"/>
        <v>3.1000000000000007E-2</v>
      </c>
      <c r="AO17" s="38">
        <f t="shared" si="18"/>
        <v>4.7500000000000001E-2</v>
      </c>
      <c r="AP17" s="38">
        <f t="shared" si="19"/>
        <v>3.5500000000000004E-2</v>
      </c>
      <c r="AQ17" s="38">
        <f t="shared" si="20"/>
        <v>0.50460000000000005</v>
      </c>
      <c r="AR17" s="38"/>
      <c r="AS17" s="38">
        <f t="shared" si="21"/>
        <v>7.4399999999999994E-2</v>
      </c>
      <c r="AT17" s="38">
        <f t="shared" si="22"/>
        <v>6.2400000000000004E-2</v>
      </c>
      <c r="AU17" s="38">
        <f t="shared" si="23"/>
        <v>4.4200000000000003E-2</v>
      </c>
      <c r="AV17" s="38">
        <f t="shared" si="24"/>
        <v>0.1095</v>
      </c>
      <c r="AW17" s="38">
        <f t="shared" si="25"/>
        <v>0.23010000000000003</v>
      </c>
    </row>
    <row r="18" spans="2:49" ht="15.75" x14ac:dyDescent="0.25">
      <c r="B18">
        <v>0.1</v>
      </c>
      <c r="C18">
        <v>0.27</v>
      </c>
      <c r="D18">
        <v>0.35</v>
      </c>
      <c r="E18">
        <v>0.45</v>
      </c>
      <c r="F18">
        <v>0.05</v>
      </c>
      <c r="G18" t="s">
        <v>23</v>
      </c>
      <c r="H18">
        <f t="shared" si="0"/>
        <v>4.1000000000000003E-3</v>
      </c>
      <c r="I18">
        <f t="shared" si="1"/>
        <v>2.2800000000000001E-2</v>
      </c>
      <c r="J18">
        <f t="shared" si="2"/>
        <v>0.13919999999999999</v>
      </c>
      <c r="K18">
        <f t="shared" si="3"/>
        <v>0.39229999999999998</v>
      </c>
      <c r="L18" s="47">
        <f t="shared" si="4"/>
        <v>4.1000000000000003E-3</v>
      </c>
      <c r="M18" t="str">
        <f t="shared" si="5"/>
        <v>Very Low</v>
      </c>
      <c r="N18">
        <f t="shared" si="6"/>
        <v>1</v>
      </c>
      <c r="O18">
        <f>'Test_IF-có_validate'!O18</f>
        <v>0.1111</v>
      </c>
      <c r="P18">
        <f>'Test_IF-có_validate'!P18</f>
        <v>0.3</v>
      </c>
      <c r="Q18">
        <f>'Test_IF-có_validate'!Q18</f>
        <v>0.37780000000000002</v>
      </c>
      <c r="R18">
        <f>'Test_IF-có_validate'!R18</f>
        <v>0.45450000000000002</v>
      </c>
      <c r="S18">
        <f>'Test_IF-có_validate'!S18</f>
        <v>4.0800000000000003E-2</v>
      </c>
      <c r="U18" s="37">
        <f t="shared" si="7"/>
        <v>0.8</v>
      </c>
      <c r="V18" s="37">
        <f t="shared" si="7"/>
        <v>0.53849999999999998</v>
      </c>
      <c r="W18" s="37">
        <f t="shared" si="7"/>
        <v>0.4516</v>
      </c>
      <c r="X18" s="37">
        <f t="shared" si="7"/>
        <v>0.375</v>
      </c>
      <c r="Y18" s="37">
        <f t="shared" si="7"/>
        <v>0.92159999999999997</v>
      </c>
      <c r="AA18" s="37">
        <f t="shared" si="26"/>
        <v>4.0299999999999996E-2</v>
      </c>
      <c r="AB18" s="37">
        <f t="shared" si="8"/>
        <v>1.6199999999999996E-2</v>
      </c>
      <c r="AC18" s="37">
        <f t="shared" si="9"/>
        <v>9.1999999999999998E-3</v>
      </c>
      <c r="AD18" s="37">
        <f t="shared" si="10"/>
        <v>3.7599999999999995E-2</v>
      </c>
      <c r="AE18" s="37">
        <f t="shared" si="11"/>
        <v>3.2000000000000002E-3</v>
      </c>
      <c r="AG18" s="38">
        <f t="shared" si="12"/>
        <v>4.5399999999999996E-2</v>
      </c>
      <c r="AH18" s="38">
        <f t="shared" si="13"/>
        <v>2.1900000000000003E-2</v>
      </c>
      <c r="AI18" s="38">
        <f t="shared" si="14"/>
        <v>4.2200000000000001E-2</v>
      </c>
      <c r="AJ18" s="38">
        <f t="shared" si="15"/>
        <v>2.5999999999999995E-2</v>
      </c>
      <c r="AK18" s="38">
        <f t="shared" si="16"/>
        <v>2.1500000000000002E-2</v>
      </c>
      <c r="AM18" s="38">
        <f t="shared" si="27"/>
        <v>8.0500000000000002E-2</v>
      </c>
      <c r="AN18" s="38">
        <f t="shared" si="17"/>
        <v>3.6800000000000006E-2</v>
      </c>
      <c r="AO18" s="38">
        <f t="shared" si="18"/>
        <v>9.8199999999999996E-2</v>
      </c>
      <c r="AP18" s="38">
        <f t="shared" si="19"/>
        <v>4.1799999999999997E-2</v>
      </c>
      <c r="AQ18" s="38">
        <f t="shared" si="20"/>
        <v>0.14369999999999999</v>
      </c>
      <c r="AR18" s="38"/>
      <c r="AS18" s="38">
        <f t="shared" si="21"/>
        <v>9.4E-2</v>
      </c>
      <c r="AT18" s="38">
        <f t="shared" si="22"/>
        <v>6.8200000000000011E-2</v>
      </c>
      <c r="AU18" s="38">
        <f t="shared" si="23"/>
        <v>9.4899999999999998E-2</v>
      </c>
      <c r="AV18" s="38">
        <f t="shared" si="24"/>
        <v>3.2200000000000006E-2</v>
      </c>
      <c r="AW18" s="38">
        <f t="shared" si="25"/>
        <v>0.41819999999999996</v>
      </c>
    </row>
    <row r="19" spans="2:49" ht="15.75" x14ac:dyDescent="0.25">
      <c r="B19">
        <v>0.22</v>
      </c>
      <c r="C19">
        <v>0.31</v>
      </c>
      <c r="D19">
        <v>0.42</v>
      </c>
      <c r="E19">
        <v>0.88</v>
      </c>
      <c r="F19">
        <v>0.8</v>
      </c>
      <c r="G19" t="s">
        <v>20</v>
      </c>
      <c r="H19">
        <f t="shared" si="0"/>
        <v>0.43830000000000002</v>
      </c>
      <c r="I19">
        <f t="shared" si="1"/>
        <v>0.41949999999999998</v>
      </c>
      <c r="J19">
        <f t="shared" si="2"/>
        <v>0.31109999999999999</v>
      </c>
      <c r="K19">
        <f t="shared" si="3"/>
        <v>5.6500000000000002E-2</v>
      </c>
      <c r="L19" s="47">
        <f t="shared" si="4"/>
        <v>5.6500000000000002E-2</v>
      </c>
      <c r="M19" t="str">
        <f t="shared" si="5"/>
        <v>High</v>
      </c>
      <c r="N19">
        <f t="shared" si="6"/>
        <v>1</v>
      </c>
      <c r="O19">
        <f>'Test_IF-có_validate'!O19</f>
        <v>0.24440000000000001</v>
      </c>
      <c r="P19">
        <f>'Test_IF-có_validate'!P19</f>
        <v>0.34439999999999998</v>
      </c>
      <c r="Q19">
        <f>'Test_IF-có_validate'!Q19</f>
        <v>0.4556</v>
      </c>
      <c r="R19">
        <f>'Test_IF-có_validate'!R19</f>
        <v>0.88890000000000002</v>
      </c>
      <c r="S19">
        <f>'Test_IF-có_validate'!S19</f>
        <v>0.80610000000000004</v>
      </c>
      <c r="U19" s="37">
        <f t="shared" si="7"/>
        <v>0.60719999999999996</v>
      </c>
      <c r="V19" s="37">
        <f t="shared" si="7"/>
        <v>0.48770000000000002</v>
      </c>
      <c r="W19" s="37">
        <f t="shared" si="7"/>
        <v>0.374</v>
      </c>
      <c r="X19" s="37">
        <f t="shared" si="7"/>
        <v>5.8799999999999998E-2</v>
      </c>
      <c r="Y19" s="37">
        <f t="shared" si="7"/>
        <v>0.1074</v>
      </c>
      <c r="AA19" s="37">
        <f t="shared" si="26"/>
        <v>2.2799999999999997E-2</v>
      </c>
      <c r="AB19" s="37">
        <f t="shared" si="8"/>
        <v>2.8399999999999998E-2</v>
      </c>
      <c r="AC19" s="37">
        <f t="shared" si="9"/>
        <v>2.3699999999999999E-2</v>
      </c>
      <c r="AD19" s="37">
        <f t="shared" si="10"/>
        <v>0.59899999999999998</v>
      </c>
      <c r="AE19" s="37">
        <f t="shared" si="11"/>
        <v>0.4632</v>
      </c>
      <c r="AG19" s="38">
        <f t="shared" si="12"/>
        <v>2.7899999999999998E-2</v>
      </c>
      <c r="AH19" s="38">
        <f t="shared" si="13"/>
        <v>9.7000000000000003E-3</v>
      </c>
      <c r="AI19" s="38">
        <f t="shared" si="14"/>
        <v>9.3000000000000027E-3</v>
      </c>
      <c r="AJ19" s="38">
        <f t="shared" si="15"/>
        <v>0.5354000000000001</v>
      </c>
      <c r="AK19" s="38">
        <f t="shared" si="16"/>
        <v>0.44490000000000002</v>
      </c>
      <c r="AM19" s="38">
        <f t="shared" si="27"/>
        <v>6.3E-2</v>
      </c>
      <c r="AN19" s="38">
        <f t="shared" si="17"/>
        <v>2.4600000000000004E-2</v>
      </c>
      <c r="AO19" s="38">
        <f t="shared" si="18"/>
        <v>6.5299999999999997E-2</v>
      </c>
      <c r="AP19" s="38">
        <f t="shared" si="19"/>
        <v>0.60320000000000007</v>
      </c>
      <c r="AQ19" s="38">
        <f t="shared" si="20"/>
        <v>0.32269999999999999</v>
      </c>
      <c r="AR19" s="38"/>
      <c r="AS19" s="38">
        <f t="shared" si="21"/>
        <v>7.6499999999999999E-2</v>
      </c>
      <c r="AT19" s="38">
        <f t="shared" si="22"/>
        <v>5.6000000000000001E-2</v>
      </c>
      <c r="AU19" s="38">
        <f t="shared" si="23"/>
        <v>6.2E-2</v>
      </c>
      <c r="AV19" s="38">
        <f t="shared" si="24"/>
        <v>0.5292</v>
      </c>
      <c r="AW19" s="38">
        <f t="shared" si="25"/>
        <v>4.8200000000000021E-2</v>
      </c>
    </row>
    <row r="20" spans="2:49" ht="15.75" x14ac:dyDescent="0.25">
      <c r="B20">
        <v>0</v>
      </c>
      <c r="C20">
        <v>0.25</v>
      </c>
      <c r="D20">
        <v>0.5</v>
      </c>
      <c r="E20">
        <v>0.09</v>
      </c>
      <c r="F20">
        <v>7.0000000000000007E-2</v>
      </c>
      <c r="G20" t="s">
        <v>23</v>
      </c>
      <c r="H20">
        <f t="shared" si="0"/>
        <v>7.3000000000000001E-3</v>
      </c>
      <c r="I20">
        <f t="shared" si="1"/>
        <v>2.3300000000000001E-2</v>
      </c>
      <c r="J20">
        <f t="shared" si="2"/>
        <v>0.1331</v>
      </c>
      <c r="K20">
        <f t="shared" si="3"/>
        <v>0.38750000000000001</v>
      </c>
      <c r="L20" s="47">
        <f t="shared" si="4"/>
        <v>7.3000000000000001E-3</v>
      </c>
      <c r="M20" t="str">
        <f t="shared" si="5"/>
        <v>Very Low</v>
      </c>
      <c r="N20">
        <f t="shared" si="6"/>
        <v>1</v>
      </c>
      <c r="O20">
        <f>'Test_IF-có_validate'!O20</f>
        <v>0</v>
      </c>
      <c r="P20">
        <f>'Test_IF-có_validate'!P20</f>
        <v>0.27779999999999999</v>
      </c>
      <c r="Q20">
        <f>'Test_IF-có_validate'!Q20</f>
        <v>0.5444</v>
      </c>
      <c r="R20">
        <f>'Test_IF-có_validate'!R20</f>
        <v>9.0899999999999995E-2</v>
      </c>
      <c r="S20">
        <f>'Test_IF-có_validate'!S20</f>
        <v>6.1199999999999997E-2</v>
      </c>
      <c r="U20" s="37">
        <f t="shared" si="7"/>
        <v>1</v>
      </c>
      <c r="V20" s="37">
        <f t="shared" si="7"/>
        <v>0.56520000000000004</v>
      </c>
      <c r="W20" s="37">
        <f t="shared" si="7"/>
        <v>0.29499999999999998</v>
      </c>
      <c r="X20" s="37">
        <f t="shared" si="7"/>
        <v>0.83330000000000004</v>
      </c>
      <c r="Y20" s="37">
        <f t="shared" si="7"/>
        <v>0.88470000000000004</v>
      </c>
      <c r="AA20" s="37">
        <f t="shared" si="26"/>
        <v>4.6899999999999997E-2</v>
      </c>
      <c r="AB20" s="37">
        <f t="shared" si="8"/>
        <v>1.0999999999999999E-2</v>
      </c>
      <c r="AC20" s="37">
        <f t="shared" si="9"/>
        <v>7.7199999999999991E-2</v>
      </c>
      <c r="AD20" s="37">
        <f t="shared" si="10"/>
        <v>4.9000000000000002E-2</v>
      </c>
      <c r="AE20" s="37">
        <f t="shared" si="11"/>
        <v>2.1000000000000003E-3</v>
      </c>
      <c r="AG20" s="38">
        <f t="shared" si="12"/>
        <v>5.1999999999999998E-2</v>
      </c>
      <c r="AH20" s="38">
        <f t="shared" si="13"/>
        <v>2.7099999999999999E-2</v>
      </c>
      <c r="AI20" s="38">
        <f t="shared" si="14"/>
        <v>4.4199999999999989E-2</v>
      </c>
      <c r="AJ20" s="38">
        <f t="shared" si="15"/>
        <v>0.11259999999999999</v>
      </c>
      <c r="AK20" s="38">
        <f t="shared" si="16"/>
        <v>2.0400000000000001E-2</v>
      </c>
      <c r="AM20" s="38">
        <f t="shared" si="27"/>
        <v>8.7099999999999997E-2</v>
      </c>
      <c r="AN20" s="38">
        <f t="shared" si="17"/>
        <v>4.2000000000000003E-2</v>
      </c>
      <c r="AO20" s="38">
        <f t="shared" si="18"/>
        <v>1.1800000000000005E-2</v>
      </c>
      <c r="AP20" s="38">
        <f t="shared" si="19"/>
        <v>4.48E-2</v>
      </c>
      <c r="AQ20" s="38">
        <f t="shared" si="20"/>
        <v>0.1426</v>
      </c>
      <c r="AR20" s="38"/>
      <c r="AS20" s="38">
        <f t="shared" si="21"/>
        <v>0.10059999999999999</v>
      </c>
      <c r="AT20" s="38">
        <f t="shared" si="22"/>
        <v>7.3399999999999993E-2</v>
      </c>
      <c r="AU20" s="38">
        <f t="shared" si="23"/>
        <v>8.5000000000000075E-3</v>
      </c>
      <c r="AV20" s="38">
        <f t="shared" si="24"/>
        <v>0.1188</v>
      </c>
      <c r="AW20" s="38">
        <f t="shared" si="25"/>
        <v>0.41709999999999997</v>
      </c>
    </row>
    <row r="21" spans="2:49" ht="15.75" x14ac:dyDescent="0.25">
      <c r="B21">
        <v>0.05</v>
      </c>
      <c r="C21">
        <v>0.28999999999999998</v>
      </c>
      <c r="D21">
        <v>0.57999999999999996</v>
      </c>
      <c r="E21">
        <v>0.14000000000000001</v>
      </c>
      <c r="F21">
        <v>0.32</v>
      </c>
      <c r="G21" t="s">
        <v>21</v>
      </c>
      <c r="H21">
        <f t="shared" si="0"/>
        <v>4.24E-2</v>
      </c>
      <c r="I21">
        <f t="shared" si="1"/>
        <v>2.4500000000000001E-2</v>
      </c>
      <c r="J21">
        <f t="shared" si="2"/>
        <v>0.1017</v>
      </c>
      <c r="K21">
        <f t="shared" si="3"/>
        <v>0.35649999999999998</v>
      </c>
      <c r="L21" s="47">
        <f t="shared" si="4"/>
        <v>2.4500000000000001E-2</v>
      </c>
      <c r="M21" t="str">
        <f t="shared" si="5"/>
        <v>Low</v>
      </c>
      <c r="N21">
        <f t="shared" si="6"/>
        <v>1</v>
      </c>
      <c r="O21">
        <f>'Test_IF-có_validate'!O21</f>
        <v>5.5599999999999997E-2</v>
      </c>
      <c r="P21">
        <f>'Test_IF-có_validate'!P21</f>
        <v>0.32219999999999999</v>
      </c>
      <c r="Q21">
        <f>'Test_IF-có_validate'!Q21</f>
        <v>0.63329999999999997</v>
      </c>
      <c r="R21">
        <f>'Test_IF-có_validate'!R21</f>
        <v>0.1414</v>
      </c>
      <c r="S21">
        <f>'Test_IF-có_validate'!S21</f>
        <v>0.31630000000000003</v>
      </c>
      <c r="U21" s="37">
        <f t="shared" si="7"/>
        <v>0.89470000000000005</v>
      </c>
      <c r="V21" s="37">
        <f t="shared" si="7"/>
        <v>0.51259999999999994</v>
      </c>
      <c r="W21" s="37">
        <f t="shared" si="7"/>
        <v>0.22450000000000001</v>
      </c>
      <c r="X21" s="37">
        <f t="shared" si="7"/>
        <v>0.75219999999999998</v>
      </c>
      <c r="Y21" s="37">
        <f t="shared" si="7"/>
        <v>0.51939999999999997</v>
      </c>
      <c r="AA21" s="37">
        <f t="shared" si="26"/>
        <v>4.4299999999999999E-2</v>
      </c>
      <c r="AB21" s="37">
        <f t="shared" si="8"/>
        <v>2.1999999999999995E-2</v>
      </c>
      <c r="AC21" s="37">
        <f t="shared" si="9"/>
        <v>0.15359999999999999</v>
      </c>
      <c r="AD21" s="37">
        <f t="shared" si="10"/>
        <v>4.4500000000000005E-2</v>
      </c>
      <c r="AE21" s="37">
        <f t="shared" si="11"/>
        <v>3.5200000000000002E-2</v>
      </c>
      <c r="AG21" s="38">
        <f t="shared" si="12"/>
        <v>4.9399999999999999E-2</v>
      </c>
      <c r="AH21" s="38">
        <f t="shared" si="13"/>
        <v>1.6100000000000003E-2</v>
      </c>
      <c r="AI21" s="38">
        <f t="shared" si="14"/>
        <v>0.12059999999999998</v>
      </c>
      <c r="AJ21" s="38">
        <f t="shared" si="15"/>
        <v>0.10809999999999999</v>
      </c>
      <c r="AK21" s="38">
        <f t="shared" si="16"/>
        <v>1.6899999999999998E-2</v>
      </c>
      <c r="AM21" s="38">
        <f t="shared" si="27"/>
        <v>8.4499999999999992E-2</v>
      </c>
      <c r="AN21" s="38">
        <f t="shared" si="17"/>
        <v>3.1000000000000007E-2</v>
      </c>
      <c r="AO21" s="38">
        <f t="shared" si="18"/>
        <v>6.4599999999999991E-2</v>
      </c>
      <c r="AP21" s="38">
        <f t="shared" si="19"/>
        <v>4.0300000000000002E-2</v>
      </c>
      <c r="AQ21" s="38">
        <f t="shared" si="20"/>
        <v>0.10529999999999999</v>
      </c>
      <c r="AR21" s="38"/>
      <c r="AS21" s="38">
        <f t="shared" si="21"/>
        <v>9.799999999999999E-2</v>
      </c>
      <c r="AT21" s="38">
        <f t="shared" si="22"/>
        <v>6.2400000000000004E-2</v>
      </c>
      <c r="AU21" s="38">
        <f t="shared" si="23"/>
        <v>6.7899999999999988E-2</v>
      </c>
      <c r="AV21" s="38">
        <f t="shared" si="24"/>
        <v>0.1143</v>
      </c>
      <c r="AW21" s="38">
        <f t="shared" si="25"/>
        <v>0.37979999999999997</v>
      </c>
    </row>
    <row r="22" spans="2:49" ht="15.75" x14ac:dyDescent="0.25">
      <c r="B22">
        <v>0.1</v>
      </c>
      <c r="C22">
        <v>0.3</v>
      </c>
      <c r="D22">
        <v>0.57999999999999996</v>
      </c>
      <c r="E22">
        <v>0.28000000000000003</v>
      </c>
      <c r="F22">
        <v>0.55000000000000004</v>
      </c>
      <c r="G22" t="s">
        <v>24</v>
      </c>
      <c r="H22">
        <f t="shared" si="0"/>
        <v>0.14360000000000001</v>
      </c>
      <c r="I22">
        <f t="shared" si="1"/>
        <v>0.12570000000000001</v>
      </c>
      <c r="J22">
        <f t="shared" si="2"/>
        <v>8.6E-3</v>
      </c>
      <c r="K22">
        <f t="shared" si="3"/>
        <v>0.2545</v>
      </c>
      <c r="L22" s="47">
        <f t="shared" si="4"/>
        <v>8.6E-3</v>
      </c>
      <c r="M22" t="str">
        <f t="shared" si="5"/>
        <v>Middle</v>
      </c>
      <c r="N22">
        <f t="shared" si="6"/>
        <v>1</v>
      </c>
      <c r="O22">
        <f>'Test_IF-có_validate'!O22</f>
        <v>0.1111</v>
      </c>
      <c r="P22">
        <f>'Test_IF-có_validate'!P22</f>
        <v>0.33329999999999999</v>
      </c>
      <c r="Q22">
        <f>'Test_IF-có_validate'!Q22</f>
        <v>0.63329999999999997</v>
      </c>
      <c r="R22">
        <f>'Test_IF-có_validate'!R22</f>
        <v>0.2828</v>
      </c>
      <c r="S22">
        <f>'Test_IF-có_validate'!S22</f>
        <v>0.55100000000000005</v>
      </c>
      <c r="U22" s="37">
        <f t="shared" si="7"/>
        <v>0.8</v>
      </c>
      <c r="V22" s="37">
        <f t="shared" si="7"/>
        <v>0.5</v>
      </c>
      <c r="W22" s="37">
        <f t="shared" si="7"/>
        <v>0.22450000000000001</v>
      </c>
      <c r="X22" s="37">
        <f t="shared" si="7"/>
        <v>0.55910000000000004</v>
      </c>
      <c r="Y22" s="37">
        <f t="shared" si="7"/>
        <v>0.28949999999999998</v>
      </c>
      <c r="AA22" s="37">
        <f t="shared" si="26"/>
        <v>4.0299999999999996E-2</v>
      </c>
      <c r="AB22" s="37">
        <f t="shared" si="8"/>
        <v>2.5100000000000001E-2</v>
      </c>
      <c r="AC22" s="37">
        <f t="shared" si="9"/>
        <v>0.15359999999999999</v>
      </c>
      <c r="AD22" s="37">
        <f t="shared" si="10"/>
        <v>2.2000000000000006E-2</v>
      </c>
      <c r="AE22" s="37">
        <f t="shared" si="11"/>
        <v>0.14529999999999998</v>
      </c>
      <c r="AG22" s="38">
        <f t="shared" si="12"/>
        <v>4.5399999999999996E-2</v>
      </c>
      <c r="AH22" s="38">
        <f t="shared" si="13"/>
        <v>1.2999999999999998E-2</v>
      </c>
      <c r="AI22" s="38">
        <f t="shared" si="14"/>
        <v>0.12059999999999998</v>
      </c>
      <c r="AJ22" s="38">
        <f t="shared" si="15"/>
        <v>8.5599999999999996E-2</v>
      </c>
      <c r="AK22" s="38">
        <f t="shared" si="16"/>
        <v>0.127</v>
      </c>
      <c r="AM22" s="38">
        <f t="shared" si="27"/>
        <v>8.0500000000000002E-2</v>
      </c>
      <c r="AN22" s="38">
        <f t="shared" si="17"/>
        <v>2.7900000000000001E-2</v>
      </c>
      <c r="AO22" s="38">
        <f t="shared" si="18"/>
        <v>6.4599999999999991E-2</v>
      </c>
      <c r="AP22" s="38">
        <f t="shared" si="19"/>
        <v>1.7800000000000003E-2</v>
      </c>
      <c r="AQ22" s="38">
        <f t="shared" si="20"/>
        <v>4.7999999999999987E-3</v>
      </c>
      <c r="AR22" s="38"/>
      <c r="AS22" s="38">
        <f t="shared" si="21"/>
        <v>9.4E-2</v>
      </c>
      <c r="AT22" s="38">
        <f t="shared" si="22"/>
        <v>5.9299999999999999E-2</v>
      </c>
      <c r="AU22" s="38">
        <f t="shared" si="23"/>
        <v>6.7899999999999988E-2</v>
      </c>
      <c r="AV22" s="38">
        <f t="shared" si="24"/>
        <v>9.1800000000000007E-2</v>
      </c>
      <c r="AW22" s="38">
        <f t="shared" si="25"/>
        <v>0.2697</v>
      </c>
    </row>
    <row r="23" spans="2:49" ht="15.75" x14ac:dyDescent="0.25">
      <c r="B23">
        <v>0.2</v>
      </c>
      <c r="C23">
        <v>0.32</v>
      </c>
      <c r="D23">
        <v>0.65</v>
      </c>
      <c r="E23">
        <v>0.31</v>
      </c>
      <c r="F23">
        <v>0.89</v>
      </c>
      <c r="G23" t="s">
        <v>20</v>
      </c>
      <c r="H23">
        <f t="shared" si="0"/>
        <v>0.63480000000000003</v>
      </c>
      <c r="I23">
        <f t="shared" si="1"/>
        <v>0.61680000000000001</v>
      </c>
      <c r="J23">
        <f t="shared" si="2"/>
        <v>0.49969999999999998</v>
      </c>
      <c r="K23">
        <f t="shared" si="3"/>
        <v>0.24779999999999999</v>
      </c>
      <c r="L23" s="47">
        <f t="shared" si="4"/>
        <v>0.24779999999999999</v>
      </c>
      <c r="M23" t="str">
        <f t="shared" si="5"/>
        <v>High</v>
      </c>
      <c r="N23">
        <f t="shared" si="6"/>
        <v>1</v>
      </c>
      <c r="O23">
        <f>'Test_IF-có_validate'!O23</f>
        <v>0.22220000000000001</v>
      </c>
      <c r="P23">
        <f>'Test_IF-có_validate'!P23</f>
        <v>0.35560000000000003</v>
      </c>
      <c r="Q23">
        <f>'Test_IF-có_validate'!Q23</f>
        <v>0.71109999999999995</v>
      </c>
      <c r="R23">
        <f>'Test_IF-có_validate'!R23</f>
        <v>0.31309999999999999</v>
      </c>
      <c r="S23">
        <f>'Test_IF-có_validate'!S23</f>
        <v>0.89800000000000002</v>
      </c>
      <c r="U23" s="37">
        <f t="shared" si="7"/>
        <v>0.63639999999999997</v>
      </c>
      <c r="V23" s="37">
        <f t="shared" si="7"/>
        <v>0.47539999999999999</v>
      </c>
      <c r="W23" s="37">
        <f t="shared" si="7"/>
        <v>0.16880000000000001</v>
      </c>
      <c r="X23" s="37">
        <f t="shared" si="7"/>
        <v>0.52310000000000001</v>
      </c>
      <c r="Y23" s="37">
        <f t="shared" si="7"/>
        <v>5.3699999999999998E-2</v>
      </c>
      <c r="AA23" s="37">
        <f t="shared" si="26"/>
        <v>2.6699999999999998E-2</v>
      </c>
      <c r="AB23" s="37">
        <f t="shared" si="8"/>
        <v>3.1899999999999998E-2</v>
      </c>
      <c r="AC23" s="37">
        <f t="shared" si="9"/>
        <v>0.24550000000000002</v>
      </c>
      <c r="AD23" s="37">
        <f t="shared" si="10"/>
        <v>1.4600000000000002E-2</v>
      </c>
      <c r="AE23" s="37">
        <f t="shared" si="11"/>
        <v>0.67159999999999997</v>
      </c>
      <c r="AG23" s="38">
        <f t="shared" si="12"/>
        <v>3.1799999999999995E-2</v>
      </c>
      <c r="AH23" s="38">
        <f t="shared" si="13"/>
        <v>6.1999999999999972E-3</v>
      </c>
      <c r="AI23" s="38">
        <f t="shared" si="14"/>
        <v>0.21250000000000002</v>
      </c>
      <c r="AJ23" s="38">
        <f t="shared" si="15"/>
        <v>7.8199999999999992E-2</v>
      </c>
      <c r="AK23" s="38">
        <f t="shared" si="16"/>
        <v>0.65329999999999999</v>
      </c>
      <c r="AM23" s="38">
        <f t="shared" si="27"/>
        <v>6.6900000000000001E-2</v>
      </c>
      <c r="AN23" s="38">
        <f t="shared" si="17"/>
        <v>2.1100000000000001E-2</v>
      </c>
      <c r="AO23" s="38">
        <f t="shared" si="18"/>
        <v>0.15650000000000003</v>
      </c>
      <c r="AP23" s="38">
        <f t="shared" si="19"/>
        <v>1.04E-2</v>
      </c>
      <c r="AQ23" s="38">
        <f t="shared" si="20"/>
        <v>0.53110000000000002</v>
      </c>
      <c r="AR23" s="38"/>
      <c r="AS23" s="38">
        <f t="shared" si="21"/>
        <v>8.0399999999999999E-2</v>
      </c>
      <c r="AT23" s="38">
        <f t="shared" si="22"/>
        <v>5.2499999999999998E-2</v>
      </c>
      <c r="AU23" s="38">
        <f t="shared" si="23"/>
        <v>0.15980000000000003</v>
      </c>
      <c r="AV23" s="38">
        <f t="shared" si="24"/>
        <v>8.4400000000000003E-2</v>
      </c>
      <c r="AW23" s="38">
        <f t="shared" si="25"/>
        <v>0.25659999999999999</v>
      </c>
    </row>
    <row r="24" spans="2:49" ht="15.75" x14ac:dyDescent="0.25">
      <c r="B24">
        <v>0.19</v>
      </c>
      <c r="C24">
        <v>0.28000000000000003</v>
      </c>
      <c r="D24">
        <v>0.56999999999999995</v>
      </c>
      <c r="E24">
        <v>0.57999999999999996</v>
      </c>
      <c r="F24">
        <v>0.17</v>
      </c>
      <c r="G24" t="s">
        <v>21</v>
      </c>
      <c r="H24">
        <f t="shared" si="0"/>
        <v>1.6799999999999999E-2</v>
      </c>
      <c r="I24">
        <f t="shared" si="1"/>
        <v>1.7999999999999999E-2</v>
      </c>
      <c r="J24">
        <f t="shared" si="2"/>
        <v>0.12859999999999999</v>
      </c>
      <c r="K24">
        <f t="shared" si="3"/>
        <v>0.38100000000000001</v>
      </c>
      <c r="L24" s="47">
        <f t="shared" si="4"/>
        <v>1.6799999999999999E-2</v>
      </c>
      <c r="M24" t="str">
        <f t="shared" si="5"/>
        <v>Very Low</v>
      </c>
      <c r="N24">
        <f t="shared" si="6"/>
        <v>0</v>
      </c>
      <c r="O24">
        <f>'Test_IF-có_validate'!O24</f>
        <v>0.21110000000000001</v>
      </c>
      <c r="P24">
        <f>'Test_IF-có_validate'!P24</f>
        <v>0.31109999999999999</v>
      </c>
      <c r="Q24">
        <f>'Test_IF-có_validate'!Q24</f>
        <v>0.62219999999999998</v>
      </c>
      <c r="R24">
        <f>'Test_IF-có_validate'!R24</f>
        <v>0.58589999999999998</v>
      </c>
      <c r="S24">
        <f>'Test_IF-có_validate'!S24</f>
        <v>0.1633</v>
      </c>
      <c r="U24" s="37">
        <f t="shared" si="7"/>
        <v>0.65139999999999998</v>
      </c>
      <c r="V24" s="37">
        <f t="shared" si="7"/>
        <v>0.52539999999999998</v>
      </c>
      <c r="W24" s="37">
        <f t="shared" si="7"/>
        <v>0.2329</v>
      </c>
      <c r="X24" s="37">
        <f t="shared" si="7"/>
        <v>0.2611</v>
      </c>
      <c r="Y24" s="37">
        <f t="shared" si="7"/>
        <v>0.71919999999999995</v>
      </c>
      <c r="AA24" s="37">
        <f t="shared" si="26"/>
        <v>2.8499999999999998E-2</v>
      </c>
      <c r="AB24" s="37">
        <f t="shared" si="8"/>
        <v>1.9E-2</v>
      </c>
      <c r="AC24" s="37">
        <f t="shared" si="9"/>
        <v>0.14249999999999999</v>
      </c>
      <c r="AD24" s="37">
        <f t="shared" si="10"/>
        <v>0.12390000000000001</v>
      </c>
      <c r="AE24" s="37">
        <f t="shared" si="11"/>
        <v>6.9000000000000008E-3</v>
      </c>
      <c r="AG24" s="38">
        <f t="shared" si="12"/>
        <v>3.3599999999999998E-2</v>
      </c>
      <c r="AH24" s="38">
        <f t="shared" si="13"/>
        <v>1.9099999999999999E-2</v>
      </c>
      <c r="AI24" s="38">
        <f t="shared" si="14"/>
        <v>0.10949999999999999</v>
      </c>
      <c r="AJ24" s="38">
        <f t="shared" si="15"/>
        <v>6.030000000000002E-2</v>
      </c>
      <c r="AK24" s="38">
        <f t="shared" si="16"/>
        <v>1.14E-2</v>
      </c>
      <c r="AM24" s="38">
        <f t="shared" si="27"/>
        <v>6.8699999999999997E-2</v>
      </c>
      <c r="AN24" s="38">
        <f t="shared" si="17"/>
        <v>3.4000000000000002E-2</v>
      </c>
      <c r="AO24" s="38">
        <f t="shared" si="18"/>
        <v>5.3499999999999992E-2</v>
      </c>
      <c r="AP24" s="38">
        <f t="shared" si="19"/>
        <v>0.12810000000000002</v>
      </c>
      <c r="AQ24" s="38">
        <f t="shared" si="20"/>
        <v>0.1336</v>
      </c>
      <c r="AR24" s="38"/>
      <c r="AS24" s="38">
        <f t="shared" si="21"/>
        <v>8.2199999999999995E-2</v>
      </c>
      <c r="AT24" s="38">
        <f t="shared" si="22"/>
        <v>6.54E-2</v>
      </c>
      <c r="AU24" s="38">
        <f t="shared" si="23"/>
        <v>5.6799999999999989E-2</v>
      </c>
      <c r="AV24" s="38">
        <f t="shared" si="24"/>
        <v>5.4100000000000009E-2</v>
      </c>
      <c r="AW24" s="38">
        <f t="shared" si="25"/>
        <v>0.40809999999999996</v>
      </c>
    </row>
    <row r="25" spans="2:49" ht="15.75" x14ac:dyDescent="0.25">
      <c r="B25">
        <v>0.11</v>
      </c>
      <c r="C25">
        <v>0.26</v>
      </c>
      <c r="D25">
        <v>0.56000000000000005</v>
      </c>
      <c r="E25">
        <v>0.68</v>
      </c>
      <c r="F25">
        <v>0.27</v>
      </c>
      <c r="G25" t="s">
        <v>21</v>
      </c>
      <c r="H25">
        <f t="shared" si="0"/>
        <v>3.2800000000000003E-2</v>
      </c>
      <c r="I25">
        <f t="shared" si="1"/>
        <v>1.2999999999999999E-2</v>
      </c>
      <c r="J25">
        <f t="shared" si="2"/>
        <v>0.1145</v>
      </c>
      <c r="K25">
        <f t="shared" si="3"/>
        <v>0.36699999999999999</v>
      </c>
      <c r="L25" s="47">
        <f t="shared" si="4"/>
        <v>1.2999999999999999E-2</v>
      </c>
      <c r="M25" t="str">
        <f t="shared" si="5"/>
        <v>Low</v>
      </c>
      <c r="N25">
        <f t="shared" si="6"/>
        <v>1</v>
      </c>
      <c r="O25">
        <f>'Test_IF-có_validate'!O25</f>
        <v>0.1222</v>
      </c>
      <c r="P25">
        <f>'Test_IF-có_validate'!P25</f>
        <v>0.28889999999999999</v>
      </c>
      <c r="Q25">
        <f>'Test_IF-có_validate'!Q25</f>
        <v>0.61109999999999998</v>
      </c>
      <c r="R25">
        <f>'Test_IF-có_validate'!R25</f>
        <v>0.68689999999999996</v>
      </c>
      <c r="S25">
        <f>'Test_IF-có_validate'!S25</f>
        <v>0.26529999999999998</v>
      </c>
      <c r="U25" s="37">
        <f t="shared" si="7"/>
        <v>0.78220000000000001</v>
      </c>
      <c r="V25" s="37">
        <f t="shared" si="7"/>
        <v>0.55169999999999997</v>
      </c>
      <c r="W25" s="37">
        <f t="shared" si="7"/>
        <v>0.2414</v>
      </c>
      <c r="X25" s="37">
        <f t="shared" si="7"/>
        <v>0.18559999999999999</v>
      </c>
      <c r="Y25" s="37">
        <f t="shared" si="7"/>
        <v>0.58069999999999999</v>
      </c>
      <c r="AA25" s="37">
        <f t="shared" si="26"/>
        <v>3.9299999999999995E-2</v>
      </c>
      <c r="AB25" s="37">
        <f t="shared" si="8"/>
        <v>1.3500000000000002E-2</v>
      </c>
      <c r="AC25" s="37">
        <f t="shared" si="9"/>
        <v>0.13189999999999999</v>
      </c>
      <c r="AD25" s="37">
        <f t="shared" si="10"/>
        <v>0.2283</v>
      </c>
      <c r="AE25" s="37">
        <f t="shared" si="11"/>
        <v>2.3199999999999998E-2</v>
      </c>
      <c r="AG25" s="38">
        <f t="shared" si="12"/>
        <v>4.4399999999999995E-2</v>
      </c>
      <c r="AH25" s="38">
        <f t="shared" si="13"/>
        <v>2.4599999999999997E-2</v>
      </c>
      <c r="AI25" s="38">
        <f t="shared" si="14"/>
        <v>9.8899999999999988E-2</v>
      </c>
      <c r="AJ25" s="38">
        <f t="shared" si="15"/>
        <v>0.16470000000000001</v>
      </c>
      <c r="AK25" s="38">
        <f t="shared" si="16"/>
        <v>4.8999999999999981E-3</v>
      </c>
      <c r="AM25" s="38">
        <f t="shared" si="27"/>
        <v>7.9500000000000001E-2</v>
      </c>
      <c r="AN25" s="38">
        <f t="shared" si="17"/>
        <v>3.95E-2</v>
      </c>
      <c r="AO25" s="38">
        <f t="shared" si="18"/>
        <v>4.2899999999999994E-2</v>
      </c>
      <c r="AP25" s="38">
        <f t="shared" si="19"/>
        <v>0.23250000000000001</v>
      </c>
      <c r="AQ25" s="38">
        <f t="shared" si="20"/>
        <v>0.11729999999999999</v>
      </c>
      <c r="AR25" s="38"/>
      <c r="AS25" s="38">
        <f t="shared" si="21"/>
        <v>9.2999999999999999E-2</v>
      </c>
      <c r="AT25" s="38">
        <f t="shared" si="22"/>
        <v>7.0899999999999991E-2</v>
      </c>
      <c r="AU25" s="38">
        <f t="shared" si="23"/>
        <v>4.6199999999999991E-2</v>
      </c>
      <c r="AV25" s="38">
        <f t="shared" si="24"/>
        <v>0.1585</v>
      </c>
      <c r="AW25" s="38">
        <f t="shared" si="25"/>
        <v>0.39179999999999998</v>
      </c>
    </row>
    <row r="26" spans="2:49" ht="15.75" x14ac:dyDescent="0.25">
      <c r="B26">
        <v>0.12</v>
      </c>
      <c r="C26">
        <v>0.28000000000000003</v>
      </c>
      <c r="D26">
        <v>0.7</v>
      </c>
      <c r="E26">
        <v>0.16</v>
      </c>
      <c r="F26">
        <v>0.32</v>
      </c>
      <c r="G26" t="s">
        <v>21</v>
      </c>
      <c r="H26">
        <f t="shared" si="0"/>
        <v>5.2699999999999997E-2</v>
      </c>
      <c r="I26">
        <f t="shared" si="1"/>
        <v>3.49E-2</v>
      </c>
      <c r="J26">
        <f t="shared" si="2"/>
        <v>0.11210000000000001</v>
      </c>
      <c r="K26">
        <f t="shared" si="3"/>
        <v>0.3669</v>
      </c>
      <c r="L26" s="47">
        <f t="shared" si="4"/>
        <v>3.49E-2</v>
      </c>
      <c r="M26" t="str">
        <f t="shared" si="5"/>
        <v>Low</v>
      </c>
      <c r="N26">
        <f t="shared" si="6"/>
        <v>1</v>
      </c>
      <c r="O26">
        <f>'Test_IF-có_validate'!O26</f>
        <v>0.1333</v>
      </c>
      <c r="P26">
        <f>'Test_IF-có_validate'!P26</f>
        <v>0.31109999999999999</v>
      </c>
      <c r="Q26">
        <f>'Test_IF-có_validate'!Q26</f>
        <v>0.76670000000000005</v>
      </c>
      <c r="R26">
        <f>'Test_IF-có_validate'!R26</f>
        <v>0.16159999999999999</v>
      </c>
      <c r="S26">
        <f>'Test_IF-có_validate'!S26</f>
        <v>0.31630000000000003</v>
      </c>
      <c r="U26" s="37">
        <f t="shared" si="7"/>
        <v>0.76480000000000004</v>
      </c>
      <c r="V26" s="37">
        <f t="shared" si="7"/>
        <v>0.52539999999999998</v>
      </c>
      <c r="W26" s="37">
        <f t="shared" si="7"/>
        <v>0.1321</v>
      </c>
      <c r="X26" s="37">
        <f t="shared" si="7"/>
        <v>0.7218</v>
      </c>
      <c r="Y26" s="37">
        <f t="shared" si="7"/>
        <v>0.51939999999999997</v>
      </c>
      <c r="AA26" s="37">
        <f t="shared" si="26"/>
        <v>3.8300000000000001E-2</v>
      </c>
      <c r="AB26" s="37">
        <f t="shared" si="8"/>
        <v>1.9E-2</v>
      </c>
      <c r="AC26" s="37">
        <f t="shared" si="9"/>
        <v>0.32930000000000004</v>
      </c>
      <c r="AD26" s="37">
        <f t="shared" si="10"/>
        <v>4.2200000000000001E-2</v>
      </c>
      <c r="AE26" s="37">
        <f t="shared" si="11"/>
        <v>3.5200000000000002E-2</v>
      </c>
      <c r="AG26" s="38">
        <f t="shared" si="12"/>
        <v>4.3399999999999994E-2</v>
      </c>
      <c r="AH26" s="38">
        <f t="shared" si="13"/>
        <v>1.9099999999999999E-2</v>
      </c>
      <c r="AI26" s="38">
        <f t="shared" si="14"/>
        <v>0.29630000000000001</v>
      </c>
      <c r="AJ26" s="38">
        <f t="shared" si="15"/>
        <v>0.10579999999999999</v>
      </c>
      <c r="AK26" s="38">
        <f t="shared" si="16"/>
        <v>1.6899999999999998E-2</v>
      </c>
      <c r="AM26" s="38">
        <f t="shared" si="27"/>
        <v>7.85E-2</v>
      </c>
      <c r="AN26" s="38">
        <f t="shared" si="17"/>
        <v>3.4000000000000002E-2</v>
      </c>
      <c r="AO26" s="38">
        <f t="shared" si="18"/>
        <v>0.24030000000000001</v>
      </c>
      <c r="AP26" s="38">
        <f t="shared" si="19"/>
        <v>3.7999999999999999E-2</v>
      </c>
      <c r="AQ26" s="38">
        <f t="shared" si="20"/>
        <v>0.10529999999999999</v>
      </c>
      <c r="AR26" s="38"/>
      <c r="AS26" s="38">
        <f t="shared" si="21"/>
        <v>9.1999999999999998E-2</v>
      </c>
      <c r="AT26" s="38">
        <f t="shared" si="22"/>
        <v>6.54E-2</v>
      </c>
      <c r="AU26" s="38">
        <f t="shared" si="23"/>
        <v>0.24360000000000001</v>
      </c>
      <c r="AV26" s="38">
        <f t="shared" si="24"/>
        <v>0.112</v>
      </c>
      <c r="AW26" s="38">
        <f t="shared" si="25"/>
        <v>0.37979999999999997</v>
      </c>
    </row>
    <row r="27" spans="2:49" ht="15.75" x14ac:dyDescent="0.25">
      <c r="B27">
        <v>0.18</v>
      </c>
      <c r="C27">
        <v>0.28999999999999998</v>
      </c>
      <c r="D27">
        <v>0.78</v>
      </c>
      <c r="E27">
        <v>0.15</v>
      </c>
      <c r="F27">
        <v>0.61</v>
      </c>
      <c r="G27" t="s">
        <v>24</v>
      </c>
      <c r="H27">
        <f t="shared" si="0"/>
        <v>0.21179999999999999</v>
      </c>
      <c r="I27">
        <f t="shared" si="1"/>
        <v>0.19400000000000001</v>
      </c>
      <c r="J27">
        <f t="shared" si="2"/>
        <v>7.6799999999999993E-2</v>
      </c>
      <c r="K27">
        <f t="shared" si="3"/>
        <v>0.2286</v>
      </c>
      <c r="L27" s="47">
        <f t="shared" si="4"/>
        <v>7.6799999999999993E-2</v>
      </c>
      <c r="M27" t="str">
        <f t="shared" si="5"/>
        <v>Middle</v>
      </c>
      <c r="N27">
        <f t="shared" si="6"/>
        <v>1</v>
      </c>
      <c r="O27">
        <f>'Test_IF-có_validate'!O27</f>
        <v>0.2</v>
      </c>
      <c r="P27">
        <f>'Test_IF-có_validate'!P27</f>
        <v>0.32219999999999999</v>
      </c>
      <c r="Q27">
        <f>'Test_IF-có_validate'!Q27</f>
        <v>0.85560000000000003</v>
      </c>
      <c r="R27">
        <f>'Test_IF-có_validate'!R27</f>
        <v>0.1515</v>
      </c>
      <c r="S27">
        <f>'Test_IF-có_validate'!S27</f>
        <v>0.61219999999999997</v>
      </c>
      <c r="U27" s="37">
        <f t="shared" si="7"/>
        <v>0.66669999999999996</v>
      </c>
      <c r="V27" s="37">
        <f t="shared" si="7"/>
        <v>0.51259999999999994</v>
      </c>
      <c r="W27" s="37">
        <f t="shared" si="7"/>
        <v>7.7799999999999994E-2</v>
      </c>
      <c r="X27" s="37">
        <f t="shared" si="7"/>
        <v>0.7369</v>
      </c>
      <c r="Y27" s="37">
        <f t="shared" si="7"/>
        <v>0.24049999999999999</v>
      </c>
      <c r="AA27" s="37">
        <f t="shared" si="26"/>
        <v>3.0199999999999998E-2</v>
      </c>
      <c r="AB27" s="37">
        <f t="shared" si="8"/>
        <v>2.1999999999999995E-2</v>
      </c>
      <c r="AC27" s="37">
        <f t="shared" si="9"/>
        <v>0.50380000000000003</v>
      </c>
      <c r="AD27" s="37">
        <f t="shared" si="10"/>
        <v>4.3400000000000001E-2</v>
      </c>
      <c r="AE27" s="37">
        <f t="shared" si="11"/>
        <v>0.1963</v>
      </c>
      <c r="AG27" s="38">
        <f t="shared" si="12"/>
        <v>3.5299999999999998E-2</v>
      </c>
      <c r="AH27" s="38">
        <f t="shared" si="13"/>
        <v>1.6100000000000003E-2</v>
      </c>
      <c r="AI27" s="38">
        <f t="shared" si="14"/>
        <v>0.47080000000000005</v>
      </c>
      <c r="AJ27" s="38">
        <f t="shared" si="15"/>
        <v>0.107</v>
      </c>
      <c r="AK27" s="38">
        <f t="shared" si="16"/>
        <v>0.17799999999999999</v>
      </c>
      <c r="AM27" s="38">
        <f t="shared" si="27"/>
        <v>7.039999999999999E-2</v>
      </c>
      <c r="AN27" s="38">
        <f t="shared" si="17"/>
        <v>3.1000000000000007E-2</v>
      </c>
      <c r="AO27" s="38">
        <f t="shared" si="18"/>
        <v>0.41480000000000006</v>
      </c>
      <c r="AP27" s="38">
        <f t="shared" si="19"/>
        <v>3.9199999999999999E-2</v>
      </c>
      <c r="AQ27" s="38">
        <f t="shared" si="20"/>
        <v>5.5800000000000016E-2</v>
      </c>
      <c r="AR27" s="38"/>
      <c r="AS27" s="38">
        <f t="shared" si="21"/>
        <v>8.3900000000000002E-2</v>
      </c>
      <c r="AT27" s="38">
        <f t="shared" si="22"/>
        <v>6.2400000000000004E-2</v>
      </c>
      <c r="AU27" s="38">
        <f t="shared" si="23"/>
        <v>0.41810000000000003</v>
      </c>
      <c r="AV27" s="38">
        <f t="shared" si="24"/>
        <v>0.11320000000000001</v>
      </c>
      <c r="AW27" s="38">
        <f t="shared" si="25"/>
        <v>0.21869999999999998</v>
      </c>
    </row>
    <row r="28" spans="2:49" ht="15.75" x14ac:dyDescent="0.25">
      <c r="B28">
        <v>0.2</v>
      </c>
      <c r="C28">
        <v>0.25</v>
      </c>
      <c r="D28">
        <v>0.7</v>
      </c>
      <c r="E28">
        <v>0.25</v>
      </c>
      <c r="F28">
        <v>0.03</v>
      </c>
      <c r="G28" t="s">
        <v>23</v>
      </c>
      <c r="H28">
        <f t="shared" si="0"/>
        <v>2.3900000000000001E-2</v>
      </c>
      <c r="I28">
        <f t="shared" si="1"/>
        <v>3.9800000000000002E-2</v>
      </c>
      <c r="J28">
        <f t="shared" si="2"/>
        <v>0.14829999999999999</v>
      </c>
      <c r="K28">
        <f t="shared" si="3"/>
        <v>0.40310000000000001</v>
      </c>
      <c r="L28" s="47">
        <f t="shared" si="4"/>
        <v>2.3900000000000001E-2</v>
      </c>
      <c r="M28" t="str">
        <f t="shared" si="5"/>
        <v>Very Low</v>
      </c>
      <c r="N28">
        <f t="shared" si="6"/>
        <v>1</v>
      </c>
      <c r="O28">
        <f>'Test_IF-có_validate'!O28</f>
        <v>0.22220000000000001</v>
      </c>
      <c r="P28">
        <f>'Test_IF-có_validate'!P28</f>
        <v>0.27779999999999999</v>
      </c>
      <c r="Q28">
        <f>'Test_IF-có_validate'!Q28</f>
        <v>0.76670000000000005</v>
      </c>
      <c r="R28">
        <f>'Test_IF-có_validate'!R28</f>
        <v>0.2525</v>
      </c>
      <c r="S28">
        <f>'Test_IF-có_validate'!S28</f>
        <v>2.0400000000000001E-2</v>
      </c>
      <c r="U28" s="37">
        <f t="shared" si="7"/>
        <v>0.63639999999999997</v>
      </c>
      <c r="V28" s="37">
        <f t="shared" si="7"/>
        <v>0.56520000000000004</v>
      </c>
      <c r="W28" s="37">
        <f t="shared" si="7"/>
        <v>0.1321</v>
      </c>
      <c r="X28" s="37">
        <f t="shared" si="7"/>
        <v>0.5968</v>
      </c>
      <c r="Y28" s="37">
        <f t="shared" si="7"/>
        <v>0.96</v>
      </c>
      <c r="AA28" s="37">
        <f t="shared" si="26"/>
        <v>2.6699999999999998E-2</v>
      </c>
      <c r="AB28" s="37">
        <f t="shared" si="8"/>
        <v>1.0999999999999999E-2</v>
      </c>
      <c r="AC28" s="37">
        <f t="shared" si="9"/>
        <v>0.32930000000000004</v>
      </c>
      <c r="AD28" s="37">
        <f t="shared" si="10"/>
        <v>2.8300000000000002E-2</v>
      </c>
      <c r="AE28" s="37">
        <f t="shared" si="11"/>
        <v>4.1999999999999997E-3</v>
      </c>
      <c r="AG28" s="38">
        <f t="shared" si="12"/>
        <v>3.1799999999999995E-2</v>
      </c>
      <c r="AH28" s="38">
        <f t="shared" si="13"/>
        <v>2.7099999999999999E-2</v>
      </c>
      <c r="AI28" s="38">
        <f t="shared" si="14"/>
        <v>0.29630000000000001</v>
      </c>
      <c r="AJ28" s="38">
        <f t="shared" si="15"/>
        <v>9.1899999999999996E-2</v>
      </c>
      <c r="AK28" s="38">
        <f t="shared" si="16"/>
        <v>2.2500000000000003E-2</v>
      </c>
      <c r="AM28" s="38">
        <f t="shared" si="27"/>
        <v>6.6900000000000001E-2</v>
      </c>
      <c r="AN28" s="38">
        <f t="shared" si="17"/>
        <v>4.2000000000000003E-2</v>
      </c>
      <c r="AO28" s="38">
        <f t="shared" si="18"/>
        <v>0.24030000000000001</v>
      </c>
      <c r="AP28" s="38">
        <f t="shared" si="19"/>
        <v>2.41E-2</v>
      </c>
      <c r="AQ28" s="38">
        <f t="shared" si="20"/>
        <v>0.1447</v>
      </c>
      <c r="AR28" s="38"/>
      <c r="AS28" s="38">
        <f t="shared" si="21"/>
        <v>8.0399999999999999E-2</v>
      </c>
      <c r="AT28" s="38">
        <f t="shared" si="22"/>
        <v>7.3399999999999993E-2</v>
      </c>
      <c r="AU28" s="38">
        <f t="shared" si="23"/>
        <v>0.24360000000000001</v>
      </c>
      <c r="AV28" s="38">
        <f t="shared" si="24"/>
        <v>9.8100000000000007E-2</v>
      </c>
      <c r="AW28" s="38">
        <f t="shared" si="25"/>
        <v>0.41919999999999996</v>
      </c>
    </row>
    <row r="29" spans="2:49" ht="15.75" x14ac:dyDescent="0.25">
      <c r="B29">
        <v>0.16</v>
      </c>
      <c r="C29">
        <v>0.28000000000000003</v>
      </c>
      <c r="D29">
        <v>0.72</v>
      </c>
      <c r="E29">
        <v>0.27</v>
      </c>
      <c r="F29">
        <v>0.32</v>
      </c>
      <c r="G29" t="s">
        <v>21</v>
      </c>
      <c r="H29">
        <f t="shared" si="0"/>
        <v>5.4800000000000001E-2</v>
      </c>
      <c r="I29">
        <f t="shared" si="1"/>
        <v>3.6900000000000002E-2</v>
      </c>
      <c r="J29">
        <f t="shared" si="2"/>
        <v>0.11409999999999999</v>
      </c>
      <c r="K29">
        <f t="shared" si="3"/>
        <v>0.36890000000000001</v>
      </c>
      <c r="L29" s="47">
        <f t="shared" si="4"/>
        <v>3.6900000000000002E-2</v>
      </c>
      <c r="M29" t="str">
        <f t="shared" si="5"/>
        <v>Low</v>
      </c>
      <c r="N29">
        <f t="shared" si="6"/>
        <v>1</v>
      </c>
      <c r="O29">
        <f>'Test_IF-có_validate'!O29</f>
        <v>0.17780000000000001</v>
      </c>
      <c r="P29">
        <f>'Test_IF-có_validate'!P29</f>
        <v>0.31109999999999999</v>
      </c>
      <c r="Q29">
        <f>'Test_IF-có_validate'!Q29</f>
        <v>0.78890000000000005</v>
      </c>
      <c r="R29">
        <f>'Test_IF-có_validate'!R29</f>
        <v>0.2727</v>
      </c>
      <c r="S29">
        <f>'Test_IF-có_validate'!S29</f>
        <v>0.31630000000000003</v>
      </c>
      <c r="U29" s="37">
        <f t="shared" si="7"/>
        <v>0.69810000000000005</v>
      </c>
      <c r="V29" s="37">
        <f t="shared" si="7"/>
        <v>0.52539999999999998</v>
      </c>
      <c r="W29" s="37">
        <f t="shared" si="7"/>
        <v>0.11799999999999999</v>
      </c>
      <c r="X29" s="37">
        <f t="shared" si="7"/>
        <v>0.57150000000000001</v>
      </c>
      <c r="Y29" s="37">
        <f t="shared" si="7"/>
        <v>0.51939999999999997</v>
      </c>
      <c r="AA29" s="37">
        <f t="shared" si="26"/>
        <v>3.3199999999999993E-2</v>
      </c>
      <c r="AB29" s="37">
        <f t="shared" si="8"/>
        <v>1.9E-2</v>
      </c>
      <c r="AC29" s="37">
        <f t="shared" si="9"/>
        <v>0.3679</v>
      </c>
      <c r="AD29" s="37">
        <f t="shared" si="10"/>
        <v>2.4200000000000003E-2</v>
      </c>
      <c r="AE29" s="37">
        <f t="shared" si="11"/>
        <v>3.5200000000000002E-2</v>
      </c>
      <c r="AG29" s="38">
        <f t="shared" si="12"/>
        <v>3.8300000000000001E-2</v>
      </c>
      <c r="AH29" s="38">
        <f t="shared" si="13"/>
        <v>1.9099999999999999E-2</v>
      </c>
      <c r="AI29" s="38">
        <f t="shared" si="14"/>
        <v>0.33489999999999998</v>
      </c>
      <c r="AJ29" s="38">
        <f t="shared" si="15"/>
        <v>8.7799999999999989E-2</v>
      </c>
      <c r="AK29" s="38">
        <f t="shared" si="16"/>
        <v>1.6899999999999998E-2</v>
      </c>
      <c r="AM29" s="38">
        <f t="shared" si="27"/>
        <v>7.3399999999999993E-2</v>
      </c>
      <c r="AN29" s="38">
        <f t="shared" si="17"/>
        <v>3.4000000000000002E-2</v>
      </c>
      <c r="AO29" s="38">
        <f t="shared" si="18"/>
        <v>0.27889999999999998</v>
      </c>
      <c r="AP29" s="38">
        <f t="shared" si="19"/>
        <v>0.02</v>
      </c>
      <c r="AQ29" s="38">
        <f t="shared" si="20"/>
        <v>0.10529999999999999</v>
      </c>
      <c r="AR29" s="38"/>
      <c r="AS29" s="38">
        <f t="shared" si="21"/>
        <v>8.6899999999999991E-2</v>
      </c>
      <c r="AT29" s="38">
        <f t="shared" si="22"/>
        <v>6.54E-2</v>
      </c>
      <c r="AU29" s="38">
        <f t="shared" si="23"/>
        <v>0.28220000000000001</v>
      </c>
      <c r="AV29" s="38">
        <f t="shared" si="24"/>
        <v>9.4E-2</v>
      </c>
      <c r="AW29" s="38">
        <f t="shared" si="25"/>
        <v>0.37979999999999997</v>
      </c>
    </row>
    <row r="30" spans="2:49" ht="15.75" x14ac:dyDescent="0.25">
      <c r="B30">
        <v>0.11</v>
      </c>
      <c r="C30">
        <v>0.3</v>
      </c>
      <c r="D30">
        <v>0.79</v>
      </c>
      <c r="E30">
        <v>0.8</v>
      </c>
      <c r="F30">
        <v>0.32</v>
      </c>
      <c r="G30" t="s">
        <v>24</v>
      </c>
      <c r="H30">
        <f t="shared" si="0"/>
        <v>7.0499999999999993E-2</v>
      </c>
      <c r="I30">
        <f t="shared" si="1"/>
        <v>5.0599999999999999E-2</v>
      </c>
      <c r="J30">
        <f t="shared" si="2"/>
        <v>0.13</v>
      </c>
      <c r="K30">
        <f t="shared" si="3"/>
        <v>0.38250000000000001</v>
      </c>
      <c r="L30" s="47">
        <f t="shared" si="4"/>
        <v>5.0599999999999999E-2</v>
      </c>
      <c r="M30" t="str">
        <f t="shared" si="5"/>
        <v>Low</v>
      </c>
      <c r="N30">
        <f t="shared" si="6"/>
        <v>0</v>
      </c>
      <c r="O30">
        <f>'Test_IF-có_validate'!O30</f>
        <v>0.1222</v>
      </c>
      <c r="P30">
        <f>'Test_IF-có_validate'!P30</f>
        <v>0.33329999999999999</v>
      </c>
      <c r="Q30">
        <f>'Test_IF-có_validate'!Q30</f>
        <v>0.86670000000000003</v>
      </c>
      <c r="R30">
        <f>'Test_IF-có_validate'!R30</f>
        <v>0.80810000000000004</v>
      </c>
      <c r="S30">
        <f>'Test_IF-có_validate'!S30</f>
        <v>0.31630000000000003</v>
      </c>
      <c r="U30" s="37">
        <f t="shared" si="7"/>
        <v>0.78220000000000001</v>
      </c>
      <c r="V30" s="37">
        <f t="shared" si="7"/>
        <v>0.5</v>
      </c>
      <c r="W30" s="37">
        <f t="shared" si="7"/>
        <v>7.1400000000000005E-2</v>
      </c>
      <c r="X30" s="37">
        <f t="shared" si="7"/>
        <v>0.1061</v>
      </c>
      <c r="Y30" s="37">
        <f t="shared" si="7"/>
        <v>0.51939999999999997</v>
      </c>
      <c r="AA30" s="37">
        <f t="shared" si="26"/>
        <v>3.9299999999999995E-2</v>
      </c>
      <c r="AB30" s="37">
        <f t="shared" si="8"/>
        <v>2.5100000000000001E-2</v>
      </c>
      <c r="AC30" s="37">
        <f t="shared" si="9"/>
        <v>0.52969999999999995</v>
      </c>
      <c r="AD30" s="37">
        <f t="shared" si="10"/>
        <v>0.41820000000000002</v>
      </c>
      <c r="AE30" s="37">
        <f t="shared" si="11"/>
        <v>3.5200000000000002E-2</v>
      </c>
      <c r="AG30" s="38">
        <f t="shared" si="12"/>
        <v>4.4399999999999995E-2</v>
      </c>
      <c r="AH30" s="38">
        <f t="shared" si="13"/>
        <v>1.2999999999999998E-2</v>
      </c>
      <c r="AI30" s="38">
        <f t="shared" si="14"/>
        <v>0.49669999999999997</v>
      </c>
      <c r="AJ30" s="38">
        <f t="shared" si="15"/>
        <v>0.35460000000000003</v>
      </c>
      <c r="AK30" s="38">
        <f t="shared" si="16"/>
        <v>1.6899999999999998E-2</v>
      </c>
      <c r="AM30" s="38">
        <f t="shared" si="27"/>
        <v>7.9500000000000001E-2</v>
      </c>
      <c r="AN30" s="38">
        <f t="shared" si="17"/>
        <v>2.7900000000000001E-2</v>
      </c>
      <c r="AO30" s="38">
        <f t="shared" si="18"/>
        <v>0.44069999999999998</v>
      </c>
      <c r="AP30" s="38">
        <f t="shared" si="19"/>
        <v>0.4224</v>
      </c>
      <c r="AQ30" s="38">
        <f t="shared" si="20"/>
        <v>0.10529999999999999</v>
      </c>
      <c r="AR30" s="38"/>
      <c r="AS30" s="38">
        <f t="shared" si="21"/>
        <v>9.2999999999999999E-2</v>
      </c>
      <c r="AT30" s="38">
        <f t="shared" si="22"/>
        <v>5.9299999999999999E-2</v>
      </c>
      <c r="AU30" s="38">
        <f t="shared" si="23"/>
        <v>0.44399999999999995</v>
      </c>
      <c r="AV30" s="38">
        <f t="shared" si="24"/>
        <v>0.34840000000000004</v>
      </c>
      <c r="AW30" s="38">
        <f t="shared" si="25"/>
        <v>0.37979999999999997</v>
      </c>
    </row>
    <row r="31" spans="2:49" ht="15.75" x14ac:dyDescent="0.25">
      <c r="B31">
        <v>0.18</v>
      </c>
      <c r="C31">
        <v>0.31</v>
      </c>
      <c r="D31">
        <v>0.81</v>
      </c>
      <c r="E31">
        <v>0.7</v>
      </c>
      <c r="F31">
        <v>0.4</v>
      </c>
      <c r="G31" t="s">
        <v>24</v>
      </c>
      <c r="H31">
        <f t="shared" si="0"/>
        <v>9.5600000000000004E-2</v>
      </c>
      <c r="I31">
        <f t="shared" si="1"/>
        <v>7.5700000000000003E-2</v>
      </c>
      <c r="J31">
        <f t="shared" si="2"/>
        <v>0.10630000000000001</v>
      </c>
      <c r="K31">
        <f t="shared" si="3"/>
        <v>0.35880000000000001</v>
      </c>
      <c r="L31" s="47">
        <f t="shared" si="4"/>
        <v>7.5700000000000003E-2</v>
      </c>
      <c r="M31" t="str">
        <f t="shared" si="5"/>
        <v>Low</v>
      </c>
      <c r="N31">
        <f t="shared" si="6"/>
        <v>0</v>
      </c>
      <c r="O31">
        <f>'Test_IF-có_validate'!O31</f>
        <v>0.2</v>
      </c>
      <c r="P31">
        <f>'Test_IF-có_validate'!P31</f>
        <v>0.34439999999999998</v>
      </c>
      <c r="Q31">
        <f>'Test_IF-có_validate'!Q31</f>
        <v>0.88890000000000002</v>
      </c>
      <c r="R31">
        <f>'Test_IF-có_validate'!R31</f>
        <v>0.70709999999999995</v>
      </c>
      <c r="S31">
        <f>'Test_IF-có_validate'!S31</f>
        <v>0.39800000000000002</v>
      </c>
      <c r="U31" s="37">
        <f t="shared" si="7"/>
        <v>0.66669999999999996</v>
      </c>
      <c r="V31" s="37">
        <f t="shared" si="7"/>
        <v>0.48770000000000002</v>
      </c>
      <c r="W31" s="37">
        <f t="shared" si="7"/>
        <v>5.8799999999999998E-2</v>
      </c>
      <c r="X31" s="37">
        <f t="shared" si="7"/>
        <v>0.1716</v>
      </c>
      <c r="Y31" s="37">
        <f t="shared" si="7"/>
        <v>0.43059999999999998</v>
      </c>
      <c r="AA31" s="37">
        <f t="shared" si="26"/>
        <v>3.0199999999999998E-2</v>
      </c>
      <c r="AB31" s="37">
        <f t="shared" si="8"/>
        <v>2.8399999999999998E-2</v>
      </c>
      <c r="AC31" s="37">
        <f t="shared" si="9"/>
        <v>0.58460000000000001</v>
      </c>
      <c r="AD31" s="37">
        <f t="shared" si="10"/>
        <v>0.25440000000000002</v>
      </c>
      <c r="AE31" s="37">
        <f t="shared" si="11"/>
        <v>6.1600000000000009E-2</v>
      </c>
      <c r="AG31" s="38">
        <f t="shared" si="12"/>
        <v>3.5299999999999998E-2</v>
      </c>
      <c r="AH31" s="38">
        <f t="shared" si="13"/>
        <v>9.7000000000000003E-3</v>
      </c>
      <c r="AI31" s="38">
        <f t="shared" si="14"/>
        <v>0.55160000000000009</v>
      </c>
      <c r="AJ31" s="38">
        <f t="shared" si="15"/>
        <v>0.19080000000000003</v>
      </c>
      <c r="AK31" s="38">
        <f t="shared" si="16"/>
        <v>4.3300000000000005E-2</v>
      </c>
      <c r="AM31" s="38">
        <f t="shared" si="27"/>
        <v>7.039999999999999E-2</v>
      </c>
      <c r="AN31" s="38">
        <f t="shared" si="17"/>
        <v>2.4600000000000004E-2</v>
      </c>
      <c r="AO31" s="38">
        <f t="shared" si="18"/>
        <v>0.49560000000000004</v>
      </c>
      <c r="AP31" s="38">
        <f t="shared" si="19"/>
        <v>0.2586</v>
      </c>
      <c r="AQ31" s="38">
        <f t="shared" si="20"/>
        <v>7.8899999999999984E-2</v>
      </c>
      <c r="AR31" s="38"/>
      <c r="AS31" s="38">
        <f t="shared" si="21"/>
        <v>8.3900000000000002E-2</v>
      </c>
      <c r="AT31" s="38">
        <f t="shared" si="22"/>
        <v>5.6000000000000001E-2</v>
      </c>
      <c r="AU31" s="38">
        <f t="shared" si="23"/>
        <v>0.49890000000000001</v>
      </c>
      <c r="AV31" s="38">
        <f t="shared" si="24"/>
        <v>0.18460000000000001</v>
      </c>
      <c r="AW31" s="38">
        <f t="shared" si="25"/>
        <v>0.35339999999999999</v>
      </c>
    </row>
    <row r="32" spans="2:49" ht="15.75" x14ac:dyDescent="0.25">
      <c r="B32">
        <v>0.1</v>
      </c>
      <c r="C32">
        <v>0.33</v>
      </c>
      <c r="D32">
        <v>0.02</v>
      </c>
      <c r="E32">
        <v>0</v>
      </c>
      <c r="F32">
        <v>0.25</v>
      </c>
      <c r="G32" t="s">
        <v>23</v>
      </c>
      <c r="H32">
        <f t="shared" si="0"/>
        <v>2.2700000000000001E-2</v>
      </c>
      <c r="I32">
        <f t="shared" si="1"/>
        <v>8.6999999999999994E-3</v>
      </c>
      <c r="J32">
        <f t="shared" si="2"/>
        <v>0.1221</v>
      </c>
      <c r="K32">
        <f t="shared" si="3"/>
        <v>0.3765</v>
      </c>
      <c r="L32" s="47">
        <f t="shared" si="4"/>
        <v>8.6999999999999994E-3</v>
      </c>
      <c r="M32" t="str">
        <f t="shared" si="5"/>
        <v>Low</v>
      </c>
      <c r="N32">
        <f t="shared" si="6"/>
        <v>0</v>
      </c>
      <c r="O32">
        <f>'Test_IF-có_validate'!O32</f>
        <v>0.1111</v>
      </c>
      <c r="P32">
        <f>'Test_IF-có_validate'!P32</f>
        <v>0.36670000000000003</v>
      </c>
      <c r="Q32">
        <f>'Test_IF-có_validate'!Q32</f>
        <v>1.11E-2</v>
      </c>
      <c r="R32">
        <f>'Test_IF-có_validate'!R32</f>
        <v>0</v>
      </c>
      <c r="S32">
        <f>'Test_IF-có_validate'!S32</f>
        <v>0.24490000000000001</v>
      </c>
      <c r="U32" s="37">
        <f t="shared" si="7"/>
        <v>0.8</v>
      </c>
      <c r="V32" s="37">
        <f t="shared" si="7"/>
        <v>0.46339999999999998</v>
      </c>
      <c r="W32" s="37">
        <f t="shared" si="7"/>
        <v>0.97799999999999998</v>
      </c>
      <c r="X32" s="37">
        <f t="shared" si="7"/>
        <v>1</v>
      </c>
      <c r="Y32" s="37">
        <f t="shared" si="7"/>
        <v>0.60660000000000003</v>
      </c>
      <c r="AA32" s="37">
        <f t="shared" si="26"/>
        <v>4.0299999999999996E-2</v>
      </c>
      <c r="AB32" s="37">
        <f t="shared" si="8"/>
        <v>3.5500000000000004E-2</v>
      </c>
      <c r="AC32" s="37">
        <f t="shared" si="9"/>
        <v>6.7900000000000002E-2</v>
      </c>
      <c r="AD32" s="37">
        <f t="shared" si="10"/>
        <v>5.3900000000000003E-2</v>
      </c>
      <c r="AE32" s="37">
        <f t="shared" si="11"/>
        <v>1.9199999999999998E-2</v>
      </c>
      <c r="AG32" s="38">
        <f t="shared" si="12"/>
        <v>4.5399999999999996E-2</v>
      </c>
      <c r="AH32" s="38">
        <f t="shared" si="13"/>
        <v>2.5999999999999981E-3</v>
      </c>
      <c r="AI32" s="38">
        <f t="shared" si="14"/>
        <v>0.1009</v>
      </c>
      <c r="AJ32" s="38">
        <f t="shared" si="15"/>
        <v>0.11749999999999999</v>
      </c>
      <c r="AK32" s="38">
        <f t="shared" si="16"/>
        <v>8.9999999999999802E-4</v>
      </c>
      <c r="AM32" s="38">
        <f t="shared" si="27"/>
        <v>8.0500000000000002E-2</v>
      </c>
      <c r="AN32" s="38">
        <f t="shared" si="17"/>
        <v>1.7500000000000002E-2</v>
      </c>
      <c r="AO32" s="38">
        <f t="shared" si="18"/>
        <v>0.15689999999999998</v>
      </c>
      <c r="AP32" s="38">
        <f t="shared" si="19"/>
        <v>4.9700000000000001E-2</v>
      </c>
      <c r="AQ32" s="38">
        <f t="shared" si="20"/>
        <v>0.12129999999999999</v>
      </c>
      <c r="AR32" s="38"/>
      <c r="AS32" s="38">
        <f t="shared" si="21"/>
        <v>9.4E-2</v>
      </c>
      <c r="AT32" s="38">
        <f t="shared" si="22"/>
        <v>4.8899999999999999E-2</v>
      </c>
      <c r="AU32" s="38">
        <f t="shared" si="23"/>
        <v>0.15359999999999999</v>
      </c>
      <c r="AV32" s="38">
        <f t="shared" si="24"/>
        <v>0.1237</v>
      </c>
      <c r="AW32" s="38">
        <f t="shared" si="25"/>
        <v>0.39579999999999999</v>
      </c>
    </row>
    <row r="33" spans="2:49" ht="15.75" x14ac:dyDescent="0.25">
      <c r="B33">
        <v>0.18</v>
      </c>
      <c r="C33">
        <v>0.37</v>
      </c>
      <c r="D33">
        <v>0.11</v>
      </c>
      <c r="E33">
        <v>0.28000000000000003</v>
      </c>
      <c r="F33">
        <v>0.3</v>
      </c>
      <c r="G33" t="s">
        <v>21</v>
      </c>
      <c r="H33">
        <f t="shared" si="0"/>
        <v>3.1800000000000002E-2</v>
      </c>
      <c r="I33">
        <f t="shared" si="1"/>
        <v>1.78E-2</v>
      </c>
      <c r="J33">
        <f t="shared" si="2"/>
        <v>0.11119999999999999</v>
      </c>
      <c r="K33">
        <f t="shared" si="3"/>
        <v>0.36559999999999998</v>
      </c>
      <c r="L33" s="47">
        <f t="shared" si="4"/>
        <v>1.78E-2</v>
      </c>
      <c r="M33" t="str">
        <f t="shared" si="5"/>
        <v>Low</v>
      </c>
      <c r="N33">
        <f t="shared" si="6"/>
        <v>1</v>
      </c>
      <c r="O33">
        <f>'Test_IF-có_validate'!O33</f>
        <v>0.2</v>
      </c>
      <c r="P33">
        <f>'Test_IF-có_validate'!P33</f>
        <v>0.41110000000000002</v>
      </c>
      <c r="Q33">
        <f>'Test_IF-có_validate'!Q33</f>
        <v>0.1111</v>
      </c>
      <c r="R33">
        <f>'Test_IF-có_validate'!R33</f>
        <v>0.2828</v>
      </c>
      <c r="S33">
        <f>'Test_IF-có_validate'!S33</f>
        <v>0.2959</v>
      </c>
      <c r="U33" s="37">
        <f t="shared" si="7"/>
        <v>0.66669999999999996</v>
      </c>
      <c r="V33" s="37">
        <f t="shared" si="7"/>
        <v>0.4173</v>
      </c>
      <c r="W33" s="37">
        <f t="shared" si="7"/>
        <v>0.8</v>
      </c>
      <c r="X33" s="37">
        <f t="shared" si="7"/>
        <v>0.55910000000000004</v>
      </c>
      <c r="Y33" s="37">
        <f t="shared" si="7"/>
        <v>0.54330000000000001</v>
      </c>
      <c r="AA33" s="37">
        <f t="shared" si="26"/>
        <v>3.0199999999999998E-2</v>
      </c>
      <c r="AB33" s="37">
        <f t="shared" si="8"/>
        <v>5.2100000000000007E-2</v>
      </c>
      <c r="AC33" s="37">
        <f t="shared" si="9"/>
        <v>6.1699999999999998E-2</v>
      </c>
      <c r="AD33" s="37">
        <f t="shared" si="10"/>
        <v>2.2000000000000006E-2</v>
      </c>
      <c r="AE33" s="37">
        <f t="shared" si="11"/>
        <v>3.0000000000000002E-2</v>
      </c>
      <c r="AG33" s="38">
        <f t="shared" si="12"/>
        <v>3.5299999999999998E-2</v>
      </c>
      <c r="AH33" s="38">
        <f t="shared" si="13"/>
        <v>1.4000000000000005E-2</v>
      </c>
      <c r="AI33" s="38">
        <f t="shared" si="14"/>
        <v>9.4700000000000006E-2</v>
      </c>
      <c r="AJ33" s="38">
        <f t="shared" si="15"/>
        <v>8.5599999999999996E-2</v>
      </c>
      <c r="AK33" s="38">
        <f t="shared" si="16"/>
        <v>1.1700000000000002E-2</v>
      </c>
      <c r="AM33" s="38">
        <f t="shared" si="27"/>
        <v>7.039999999999999E-2</v>
      </c>
      <c r="AN33" s="38">
        <f t="shared" si="17"/>
        <v>8.9999999999999802E-4</v>
      </c>
      <c r="AO33" s="38">
        <f t="shared" si="18"/>
        <v>0.1507</v>
      </c>
      <c r="AP33" s="38">
        <f t="shared" si="19"/>
        <v>1.7800000000000003E-2</v>
      </c>
      <c r="AQ33" s="38">
        <f t="shared" si="20"/>
        <v>0.11049999999999999</v>
      </c>
      <c r="AR33" s="38"/>
      <c r="AS33" s="38">
        <f t="shared" si="21"/>
        <v>8.3900000000000002E-2</v>
      </c>
      <c r="AT33" s="38">
        <f t="shared" si="22"/>
        <v>3.2299999999999995E-2</v>
      </c>
      <c r="AU33" s="38">
        <f t="shared" si="23"/>
        <v>0.1474</v>
      </c>
      <c r="AV33" s="38">
        <f t="shared" si="24"/>
        <v>9.1800000000000007E-2</v>
      </c>
      <c r="AW33" s="38">
        <f t="shared" si="25"/>
        <v>0.38500000000000001</v>
      </c>
    </row>
    <row r="34" spans="2:49" ht="15.75" x14ac:dyDescent="0.25">
      <c r="B34">
        <v>0.13</v>
      </c>
      <c r="C34">
        <v>0.4</v>
      </c>
      <c r="D34">
        <v>0.17</v>
      </c>
      <c r="E34">
        <v>0.25</v>
      </c>
      <c r="F34">
        <v>0.38</v>
      </c>
      <c r="G34" t="s">
        <v>21</v>
      </c>
      <c r="H34">
        <f t="shared" si="0"/>
        <v>5.3800000000000001E-2</v>
      </c>
      <c r="I34">
        <f t="shared" si="1"/>
        <v>3.9699999999999999E-2</v>
      </c>
      <c r="J34">
        <f t="shared" si="2"/>
        <v>8.8700000000000001E-2</v>
      </c>
      <c r="K34">
        <f t="shared" si="3"/>
        <v>0.34300000000000003</v>
      </c>
      <c r="L34" s="47">
        <f t="shared" si="4"/>
        <v>3.9699999999999999E-2</v>
      </c>
      <c r="M34" t="str">
        <f t="shared" si="5"/>
        <v>Low</v>
      </c>
      <c r="N34">
        <f t="shared" si="6"/>
        <v>1</v>
      </c>
      <c r="O34">
        <f>'Test_IF-có_validate'!O34</f>
        <v>0.1444</v>
      </c>
      <c r="P34">
        <f>'Test_IF-có_validate'!P34</f>
        <v>0.44440000000000002</v>
      </c>
      <c r="Q34">
        <f>'Test_IF-có_validate'!Q34</f>
        <v>0.17780000000000001</v>
      </c>
      <c r="R34">
        <f>'Test_IF-có_validate'!R34</f>
        <v>0.2525</v>
      </c>
      <c r="S34">
        <f>'Test_IF-có_validate'!S34</f>
        <v>0.37759999999999999</v>
      </c>
      <c r="U34" s="37">
        <f t="shared" si="7"/>
        <v>0.74760000000000004</v>
      </c>
      <c r="V34" s="37">
        <f t="shared" si="7"/>
        <v>0.38469999999999999</v>
      </c>
      <c r="W34" s="37">
        <f t="shared" si="7"/>
        <v>0.69810000000000005</v>
      </c>
      <c r="X34" s="37">
        <f t="shared" si="7"/>
        <v>0.5968</v>
      </c>
      <c r="Y34" s="37">
        <f t="shared" si="7"/>
        <v>0.45179999999999998</v>
      </c>
      <c r="AA34" s="37">
        <f t="shared" si="26"/>
        <v>3.7199999999999997E-2</v>
      </c>
      <c r="AB34" s="37">
        <f t="shared" si="8"/>
        <v>6.6799999999999998E-2</v>
      </c>
      <c r="AC34" s="37">
        <f t="shared" si="9"/>
        <v>5.4599999999999996E-2</v>
      </c>
      <c r="AD34" s="37">
        <f t="shared" si="10"/>
        <v>2.8300000000000002E-2</v>
      </c>
      <c r="AE34" s="37">
        <f t="shared" si="11"/>
        <v>5.4100000000000002E-2</v>
      </c>
      <c r="AG34" s="38">
        <f t="shared" si="12"/>
        <v>4.2299999999999997E-2</v>
      </c>
      <c r="AH34" s="38">
        <f t="shared" si="13"/>
        <v>2.8699999999999996E-2</v>
      </c>
      <c r="AI34" s="38">
        <f t="shared" si="14"/>
        <v>8.7599999999999997E-2</v>
      </c>
      <c r="AJ34" s="38">
        <f t="shared" si="15"/>
        <v>9.1899999999999996E-2</v>
      </c>
      <c r="AK34" s="38">
        <f t="shared" si="16"/>
        <v>3.5799999999999998E-2</v>
      </c>
      <c r="AM34" s="38">
        <f t="shared" si="27"/>
        <v>7.7399999999999997E-2</v>
      </c>
      <c r="AN34" s="38">
        <f t="shared" si="17"/>
        <v>1.3799999999999993E-2</v>
      </c>
      <c r="AO34" s="38">
        <f t="shared" si="18"/>
        <v>0.14360000000000001</v>
      </c>
      <c r="AP34" s="38">
        <f t="shared" si="19"/>
        <v>2.41E-2</v>
      </c>
      <c r="AQ34" s="38">
        <f t="shared" si="20"/>
        <v>8.6399999999999991E-2</v>
      </c>
      <c r="AR34" s="38"/>
      <c r="AS34" s="38">
        <f t="shared" si="21"/>
        <v>9.0899999999999995E-2</v>
      </c>
      <c r="AT34" s="38">
        <f t="shared" si="22"/>
        <v>1.7600000000000005E-2</v>
      </c>
      <c r="AU34" s="38">
        <f t="shared" si="23"/>
        <v>0.14030000000000001</v>
      </c>
      <c r="AV34" s="38">
        <f t="shared" si="24"/>
        <v>9.8100000000000007E-2</v>
      </c>
      <c r="AW34" s="38">
        <f t="shared" si="25"/>
        <v>0.3609</v>
      </c>
    </row>
    <row r="35" spans="2:49" ht="15.75" x14ac:dyDescent="0.25">
      <c r="B35">
        <v>0.11</v>
      </c>
      <c r="C35">
        <v>0.42</v>
      </c>
      <c r="D35">
        <v>0.38</v>
      </c>
      <c r="E35">
        <v>0.82</v>
      </c>
      <c r="F35">
        <v>0.31</v>
      </c>
      <c r="G35" t="s">
        <v>24</v>
      </c>
      <c r="H35">
        <f t="shared" ref="H35:H66" si="28">ROUND(SUMPRODUCT($B$1:$F$1,AA35:AE35),4)</f>
        <v>3.7499999999999999E-2</v>
      </c>
      <c r="I35">
        <f t="shared" ref="I35:I66" si="29">ROUND(SUMPRODUCT($B$1:$F$1,AG35:AK35),4)</f>
        <v>2.1100000000000001E-2</v>
      </c>
      <c r="J35">
        <f t="shared" ref="J35:J66" si="30">ROUND(SUMPRODUCT($B$1:$F$1,AM35:AQ35),4)</f>
        <v>0.112</v>
      </c>
      <c r="K35">
        <f t="shared" ref="K35:K66" si="31">ROUND(SUMPRODUCT($B$1:$F$1,AS35:AW35),4)</f>
        <v>0.36399999999999999</v>
      </c>
      <c r="L35" s="47">
        <f t="shared" ref="L35:L66" si="32">MIN(H35:K35)</f>
        <v>2.1100000000000001E-2</v>
      </c>
      <c r="M35" t="str">
        <f t="shared" ref="M35:M66" si="33">IF(L35=H35,"Very Low",IF(L35=I35,"Low",IF(L35=J35,"Middle","High")))</f>
        <v>Low</v>
      </c>
      <c r="N35">
        <f t="shared" ref="N35:N66" si="34">IF(M35=G35,1,0)</f>
        <v>0</v>
      </c>
      <c r="O35">
        <f>'Test_IF-có_validate'!O35</f>
        <v>0.1222</v>
      </c>
      <c r="P35">
        <f>'Test_IF-có_validate'!P35</f>
        <v>0.4667</v>
      </c>
      <c r="Q35">
        <f>'Test_IF-có_validate'!Q35</f>
        <v>0.41110000000000002</v>
      </c>
      <c r="R35">
        <f>'Test_IF-có_validate'!R35</f>
        <v>0.82830000000000004</v>
      </c>
      <c r="S35">
        <f>'Test_IF-có_validate'!S35</f>
        <v>0.30609999999999998</v>
      </c>
      <c r="U35" s="37">
        <f t="shared" si="7"/>
        <v>0.78220000000000001</v>
      </c>
      <c r="V35" s="37">
        <f t="shared" si="7"/>
        <v>0.36359999999999998</v>
      </c>
      <c r="W35" s="37">
        <f t="shared" si="7"/>
        <v>0.4173</v>
      </c>
      <c r="X35" s="37">
        <f t="shared" si="7"/>
        <v>9.3899999999999997E-2</v>
      </c>
      <c r="Y35" s="37">
        <f t="shared" si="7"/>
        <v>0.53129999999999999</v>
      </c>
      <c r="AA35" s="37">
        <f t="shared" si="26"/>
        <v>3.9299999999999995E-2</v>
      </c>
      <c r="AB35" s="37">
        <f t="shared" si="8"/>
        <v>7.7899999999999997E-2</v>
      </c>
      <c r="AC35" s="37">
        <f t="shared" si="9"/>
        <v>3.600000000000006E-3</v>
      </c>
      <c r="AD35" s="37">
        <f t="shared" si="10"/>
        <v>0.45869999999999994</v>
      </c>
      <c r="AE35" s="37">
        <f t="shared" si="11"/>
        <v>3.2500000000000001E-2</v>
      </c>
      <c r="AG35" s="38">
        <f t="shared" si="12"/>
        <v>4.4399999999999995E-2</v>
      </c>
      <c r="AH35" s="38">
        <f t="shared" si="13"/>
        <v>3.9799999999999995E-2</v>
      </c>
      <c r="AI35" s="38">
        <f t="shared" si="14"/>
        <v>2.9399999999999996E-2</v>
      </c>
      <c r="AJ35" s="38">
        <f t="shared" si="15"/>
        <v>0.39509999999999995</v>
      </c>
      <c r="AK35" s="38">
        <f t="shared" si="16"/>
        <v>1.4199999999999997E-2</v>
      </c>
      <c r="AM35" s="38">
        <f t="shared" si="27"/>
        <v>7.9500000000000001E-2</v>
      </c>
      <c r="AN35" s="38">
        <f t="shared" si="17"/>
        <v>2.4899999999999992E-2</v>
      </c>
      <c r="AO35" s="38">
        <f t="shared" si="18"/>
        <v>8.539999999999999E-2</v>
      </c>
      <c r="AP35" s="38">
        <f t="shared" si="19"/>
        <v>0.46289999999999992</v>
      </c>
      <c r="AQ35" s="38">
        <f t="shared" si="20"/>
        <v>0.10799999999999998</v>
      </c>
      <c r="AR35" s="38"/>
      <c r="AS35" s="38">
        <f t="shared" si="21"/>
        <v>9.2999999999999999E-2</v>
      </c>
      <c r="AT35" s="38">
        <f t="shared" si="22"/>
        <v>6.5000000000000058E-3</v>
      </c>
      <c r="AU35" s="38">
        <f t="shared" si="23"/>
        <v>8.2099999999999992E-2</v>
      </c>
      <c r="AV35" s="38">
        <f t="shared" si="24"/>
        <v>0.38889999999999991</v>
      </c>
      <c r="AW35" s="38">
        <f t="shared" si="25"/>
        <v>0.38250000000000001</v>
      </c>
    </row>
    <row r="36" spans="2:49" ht="15.75" x14ac:dyDescent="0.25">
      <c r="B36">
        <v>0.22</v>
      </c>
      <c r="C36">
        <v>0.48</v>
      </c>
      <c r="D36">
        <v>0.47</v>
      </c>
      <c r="E36">
        <v>0.78</v>
      </c>
      <c r="F36">
        <v>0.81</v>
      </c>
      <c r="G36" t="s">
        <v>20</v>
      </c>
      <c r="H36">
        <f t="shared" si="28"/>
        <v>0.45540000000000003</v>
      </c>
      <c r="I36">
        <f t="shared" si="29"/>
        <v>0.4355</v>
      </c>
      <c r="J36">
        <f t="shared" si="30"/>
        <v>0.32440000000000002</v>
      </c>
      <c r="K36">
        <f t="shared" si="31"/>
        <v>6.9699999999999998E-2</v>
      </c>
      <c r="L36" s="47">
        <f t="shared" si="32"/>
        <v>6.9699999999999998E-2</v>
      </c>
      <c r="M36" t="str">
        <f t="shared" si="33"/>
        <v>High</v>
      </c>
      <c r="N36">
        <f t="shared" si="34"/>
        <v>1</v>
      </c>
      <c r="O36">
        <f>'Test_IF-có_validate'!O36</f>
        <v>0.24440000000000001</v>
      </c>
      <c r="P36">
        <f>'Test_IF-có_validate'!P36</f>
        <v>0.5333</v>
      </c>
      <c r="Q36">
        <f>'Test_IF-có_validate'!Q36</f>
        <v>0.5111</v>
      </c>
      <c r="R36">
        <f>'Test_IF-có_validate'!R36</f>
        <v>0.78790000000000004</v>
      </c>
      <c r="S36">
        <f>'Test_IF-có_validate'!S36</f>
        <v>0.81630000000000003</v>
      </c>
      <c r="U36" s="37">
        <f t="shared" si="7"/>
        <v>0.60719999999999996</v>
      </c>
      <c r="V36" s="37">
        <f t="shared" si="7"/>
        <v>0.3044</v>
      </c>
      <c r="W36" s="37">
        <f t="shared" si="7"/>
        <v>0.32350000000000001</v>
      </c>
      <c r="X36" s="37">
        <f t="shared" si="7"/>
        <v>0.1186</v>
      </c>
      <c r="Y36" s="37">
        <f t="shared" si="7"/>
        <v>0.1011</v>
      </c>
      <c r="AA36" s="37">
        <f t="shared" si="26"/>
        <v>2.2799999999999997E-2</v>
      </c>
      <c r="AB36" s="37">
        <f t="shared" si="8"/>
        <v>0.11789999999999999</v>
      </c>
      <c r="AC36" s="37">
        <f t="shared" si="9"/>
        <v>5.4800000000000001E-2</v>
      </c>
      <c r="AD36" s="37">
        <f t="shared" si="10"/>
        <v>0.3805</v>
      </c>
      <c r="AE36" s="37">
        <f t="shared" si="11"/>
        <v>0.48320000000000002</v>
      </c>
      <c r="AG36" s="38">
        <f t="shared" si="12"/>
        <v>2.7899999999999998E-2</v>
      </c>
      <c r="AH36" s="38">
        <f t="shared" si="13"/>
        <v>7.9799999999999982E-2</v>
      </c>
      <c r="AI36" s="38">
        <f t="shared" si="14"/>
        <v>2.18E-2</v>
      </c>
      <c r="AJ36" s="38">
        <f t="shared" si="15"/>
        <v>0.31690000000000002</v>
      </c>
      <c r="AK36" s="38">
        <f t="shared" si="16"/>
        <v>0.46490000000000004</v>
      </c>
      <c r="AM36" s="38">
        <f t="shared" si="27"/>
        <v>6.3E-2</v>
      </c>
      <c r="AN36" s="38">
        <f t="shared" si="17"/>
        <v>6.4899999999999985E-2</v>
      </c>
      <c r="AO36" s="38">
        <f t="shared" si="18"/>
        <v>3.4199999999999994E-2</v>
      </c>
      <c r="AP36" s="38">
        <f t="shared" si="19"/>
        <v>0.38469999999999999</v>
      </c>
      <c r="AQ36" s="38">
        <f t="shared" si="20"/>
        <v>0.3427</v>
      </c>
      <c r="AR36" s="38"/>
      <c r="AS36" s="38">
        <f t="shared" si="21"/>
        <v>7.6499999999999999E-2</v>
      </c>
      <c r="AT36" s="38">
        <f t="shared" si="22"/>
        <v>3.3499999999999988E-2</v>
      </c>
      <c r="AU36" s="38">
        <f t="shared" si="23"/>
        <v>3.0899999999999997E-2</v>
      </c>
      <c r="AV36" s="38">
        <f t="shared" si="24"/>
        <v>0.31069999999999998</v>
      </c>
      <c r="AW36" s="38">
        <f t="shared" si="25"/>
        <v>6.8200000000000038E-2</v>
      </c>
    </row>
    <row r="37" spans="2:49" ht="15.75" x14ac:dyDescent="0.25">
      <c r="B37">
        <v>0.14000000000000001</v>
      </c>
      <c r="C37">
        <v>0.38</v>
      </c>
      <c r="D37">
        <v>0.59</v>
      </c>
      <c r="E37">
        <v>0.11</v>
      </c>
      <c r="F37">
        <v>0.32</v>
      </c>
      <c r="G37" t="s">
        <v>21</v>
      </c>
      <c r="H37">
        <f t="shared" si="28"/>
        <v>4.3099999999999999E-2</v>
      </c>
      <c r="I37">
        <f t="shared" si="29"/>
        <v>2.52E-2</v>
      </c>
      <c r="J37">
        <f t="shared" si="30"/>
        <v>0.1024</v>
      </c>
      <c r="K37">
        <f t="shared" si="31"/>
        <v>0.35720000000000002</v>
      </c>
      <c r="L37" s="47">
        <f t="shared" si="32"/>
        <v>2.52E-2</v>
      </c>
      <c r="M37" t="str">
        <f t="shared" si="33"/>
        <v>Low</v>
      </c>
      <c r="N37">
        <f t="shared" si="34"/>
        <v>1</v>
      </c>
      <c r="O37">
        <f>'Test_IF-có_validate'!O37</f>
        <v>0.15559999999999999</v>
      </c>
      <c r="P37">
        <f>'Test_IF-có_validate'!P37</f>
        <v>0.42220000000000002</v>
      </c>
      <c r="Q37">
        <f>'Test_IF-có_validate'!Q37</f>
        <v>0.64439999999999997</v>
      </c>
      <c r="R37">
        <f>'Test_IF-có_validate'!R37</f>
        <v>0.1111</v>
      </c>
      <c r="S37">
        <f>'Test_IF-có_validate'!S37</f>
        <v>0.31630000000000003</v>
      </c>
      <c r="U37" s="37">
        <f t="shared" si="7"/>
        <v>0.73070000000000002</v>
      </c>
      <c r="V37" s="37">
        <f t="shared" si="7"/>
        <v>0.40629999999999999</v>
      </c>
      <c r="W37" s="37">
        <f t="shared" si="7"/>
        <v>0.2162</v>
      </c>
      <c r="X37" s="37">
        <f t="shared" si="7"/>
        <v>0.8</v>
      </c>
      <c r="Y37" s="37">
        <f t="shared" si="7"/>
        <v>0.51939999999999997</v>
      </c>
      <c r="AA37" s="37">
        <f t="shared" si="26"/>
        <v>3.5900000000000001E-2</v>
      </c>
      <c r="AB37" s="37">
        <f t="shared" si="8"/>
        <v>5.67E-2</v>
      </c>
      <c r="AC37" s="37">
        <f t="shared" si="9"/>
        <v>0.1651</v>
      </c>
      <c r="AD37" s="37">
        <f t="shared" si="10"/>
        <v>4.7300000000000002E-2</v>
      </c>
      <c r="AE37" s="37">
        <f t="shared" si="11"/>
        <v>3.5200000000000002E-2</v>
      </c>
      <c r="AG37" s="38">
        <f t="shared" si="12"/>
        <v>4.0999999999999995E-2</v>
      </c>
      <c r="AH37" s="38">
        <f t="shared" si="13"/>
        <v>1.8599999999999998E-2</v>
      </c>
      <c r="AI37" s="38">
        <f t="shared" si="14"/>
        <v>0.1321</v>
      </c>
      <c r="AJ37" s="38">
        <f t="shared" si="15"/>
        <v>0.1109</v>
      </c>
      <c r="AK37" s="38">
        <f t="shared" si="16"/>
        <v>1.6899999999999998E-2</v>
      </c>
      <c r="AM37" s="38">
        <f t="shared" si="27"/>
        <v>7.6100000000000001E-2</v>
      </c>
      <c r="AN37" s="38">
        <f t="shared" si="17"/>
        <v>3.699999999999995E-3</v>
      </c>
      <c r="AO37" s="38">
        <f t="shared" si="18"/>
        <v>7.6100000000000001E-2</v>
      </c>
      <c r="AP37" s="38">
        <f t="shared" si="19"/>
        <v>4.3099999999999999E-2</v>
      </c>
      <c r="AQ37" s="38">
        <f t="shared" si="20"/>
        <v>0.10529999999999999</v>
      </c>
      <c r="AR37" s="38"/>
      <c r="AS37" s="38">
        <f t="shared" si="21"/>
        <v>8.9599999999999999E-2</v>
      </c>
      <c r="AT37" s="38">
        <f t="shared" si="22"/>
        <v>2.7700000000000002E-2</v>
      </c>
      <c r="AU37" s="38">
        <f t="shared" si="23"/>
        <v>7.9399999999999998E-2</v>
      </c>
      <c r="AV37" s="38">
        <f t="shared" si="24"/>
        <v>0.11710000000000001</v>
      </c>
      <c r="AW37" s="38">
        <f t="shared" si="25"/>
        <v>0.37979999999999997</v>
      </c>
    </row>
    <row r="38" spans="2:49" ht="15.75" x14ac:dyDescent="0.25">
      <c r="B38">
        <v>0.15</v>
      </c>
      <c r="C38">
        <v>0.42</v>
      </c>
      <c r="D38">
        <v>0.6</v>
      </c>
      <c r="E38">
        <v>0.15</v>
      </c>
      <c r="F38">
        <v>0.62</v>
      </c>
      <c r="G38" t="s">
        <v>24</v>
      </c>
      <c r="H38">
        <f t="shared" si="28"/>
        <v>0.20150000000000001</v>
      </c>
      <c r="I38">
        <f t="shared" si="29"/>
        <v>0.18360000000000001</v>
      </c>
      <c r="J38">
        <f t="shared" si="30"/>
        <v>6.6400000000000001E-2</v>
      </c>
      <c r="K38">
        <f t="shared" si="31"/>
        <v>0.2001</v>
      </c>
      <c r="L38" s="47">
        <f t="shared" si="32"/>
        <v>6.6400000000000001E-2</v>
      </c>
      <c r="M38" t="str">
        <f t="shared" si="33"/>
        <v>Middle</v>
      </c>
      <c r="N38">
        <f t="shared" si="34"/>
        <v>1</v>
      </c>
      <c r="O38">
        <f>'Test_IF-có_validate'!O38</f>
        <v>0.16669999999999999</v>
      </c>
      <c r="P38">
        <f>'Test_IF-có_validate'!P38</f>
        <v>0.4667</v>
      </c>
      <c r="Q38">
        <f>'Test_IF-có_validate'!Q38</f>
        <v>0.65559999999999996</v>
      </c>
      <c r="R38">
        <f>'Test_IF-có_validate'!R38</f>
        <v>0.1515</v>
      </c>
      <c r="S38">
        <f>'Test_IF-có_validate'!S38</f>
        <v>0.62239999999999995</v>
      </c>
      <c r="U38" s="37">
        <f t="shared" si="7"/>
        <v>0.71419999999999995</v>
      </c>
      <c r="V38" s="37">
        <f t="shared" si="7"/>
        <v>0.36359999999999998</v>
      </c>
      <c r="W38" s="37">
        <f t="shared" si="7"/>
        <v>0.20799999999999999</v>
      </c>
      <c r="X38" s="37">
        <f t="shared" si="7"/>
        <v>0.7369</v>
      </c>
      <c r="Y38" s="37">
        <f t="shared" si="7"/>
        <v>0.23269999999999999</v>
      </c>
      <c r="AA38" s="37">
        <f t="shared" si="26"/>
        <v>3.4599999999999999E-2</v>
      </c>
      <c r="AB38" s="37">
        <f t="shared" si="8"/>
        <v>7.7899999999999997E-2</v>
      </c>
      <c r="AC38" s="37">
        <f t="shared" si="9"/>
        <v>0.1772</v>
      </c>
      <c r="AD38" s="37">
        <f t="shared" si="10"/>
        <v>4.3400000000000001E-2</v>
      </c>
      <c r="AE38" s="37">
        <f t="shared" si="11"/>
        <v>0.20599999999999999</v>
      </c>
      <c r="AG38" s="38">
        <f t="shared" si="12"/>
        <v>3.9699999999999999E-2</v>
      </c>
      <c r="AH38" s="38">
        <f t="shared" si="13"/>
        <v>3.9799999999999995E-2</v>
      </c>
      <c r="AI38" s="38">
        <f t="shared" si="14"/>
        <v>0.14419999999999999</v>
      </c>
      <c r="AJ38" s="38">
        <f t="shared" si="15"/>
        <v>0.107</v>
      </c>
      <c r="AK38" s="38">
        <f t="shared" si="16"/>
        <v>0.18769999999999998</v>
      </c>
      <c r="AM38" s="38">
        <f t="shared" si="27"/>
        <v>7.4799999999999991E-2</v>
      </c>
      <c r="AN38" s="38">
        <f t="shared" si="17"/>
        <v>2.4899999999999992E-2</v>
      </c>
      <c r="AO38" s="38">
        <f t="shared" si="18"/>
        <v>8.8200000000000001E-2</v>
      </c>
      <c r="AP38" s="38">
        <f t="shared" si="19"/>
        <v>3.9199999999999999E-2</v>
      </c>
      <c r="AQ38" s="38">
        <f t="shared" si="20"/>
        <v>6.5500000000000003E-2</v>
      </c>
      <c r="AR38" s="38"/>
      <c r="AS38" s="38">
        <f t="shared" si="21"/>
        <v>8.829999999999999E-2</v>
      </c>
      <c r="AT38" s="38">
        <f t="shared" si="22"/>
        <v>6.5000000000000058E-3</v>
      </c>
      <c r="AU38" s="38">
        <f t="shared" si="23"/>
        <v>9.1499999999999998E-2</v>
      </c>
      <c r="AV38" s="38">
        <f t="shared" si="24"/>
        <v>0.11320000000000001</v>
      </c>
      <c r="AW38" s="38">
        <f t="shared" si="25"/>
        <v>0.20899999999999999</v>
      </c>
    </row>
    <row r="39" spans="2:49" ht="15.75" x14ac:dyDescent="0.25">
      <c r="B39">
        <v>0.09</v>
      </c>
      <c r="C39">
        <v>0.38</v>
      </c>
      <c r="D39">
        <v>0.54</v>
      </c>
      <c r="E39">
        <v>0.69</v>
      </c>
      <c r="F39">
        <v>0.21</v>
      </c>
      <c r="G39" t="s">
        <v>21</v>
      </c>
      <c r="H39">
        <f t="shared" si="28"/>
        <v>2.1899999999999999E-2</v>
      </c>
      <c r="I39">
        <f t="shared" si="29"/>
        <v>1.2999999999999999E-2</v>
      </c>
      <c r="J39">
        <f t="shared" si="30"/>
        <v>0.1235</v>
      </c>
      <c r="K39">
        <f t="shared" si="31"/>
        <v>0.376</v>
      </c>
      <c r="L39" s="47">
        <f t="shared" si="32"/>
        <v>1.2999999999999999E-2</v>
      </c>
      <c r="M39" t="str">
        <f t="shared" si="33"/>
        <v>Low</v>
      </c>
      <c r="N39">
        <f t="shared" si="34"/>
        <v>1</v>
      </c>
      <c r="O39">
        <f>'Test_IF-có_validate'!O39</f>
        <v>0.1</v>
      </c>
      <c r="P39">
        <f>'Test_IF-có_validate'!P39</f>
        <v>0.42220000000000002</v>
      </c>
      <c r="Q39">
        <f>'Test_IF-có_validate'!Q39</f>
        <v>0.58889999999999998</v>
      </c>
      <c r="R39">
        <f>'Test_IF-có_validate'!R39</f>
        <v>0.69699999999999995</v>
      </c>
      <c r="S39">
        <f>'Test_IF-có_validate'!S39</f>
        <v>0.2041</v>
      </c>
      <c r="U39" s="37">
        <f t="shared" si="7"/>
        <v>0.81820000000000004</v>
      </c>
      <c r="V39" s="37">
        <f t="shared" si="7"/>
        <v>0.40629999999999999</v>
      </c>
      <c r="W39" s="37">
        <f t="shared" si="7"/>
        <v>0.25869999999999999</v>
      </c>
      <c r="X39" s="37">
        <f t="shared" si="7"/>
        <v>0.17860000000000001</v>
      </c>
      <c r="Y39" s="37">
        <f t="shared" si="7"/>
        <v>0.66100000000000003</v>
      </c>
      <c r="AA39" s="37">
        <f t="shared" si="26"/>
        <v>4.1299999999999996E-2</v>
      </c>
      <c r="AB39" s="37">
        <f t="shared" si="8"/>
        <v>5.67E-2</v>
      </c>
      <c r="AC39" s="37">
        <f t="shared" si="9"/>
        <v>0.11210000000000001</v>
      </c>
      <c r="AD39" s="37">
        <f t="shared" si="10"/>
        <v>0.24109999999999998</v>
      </c>
      <c r="AE39" s="37">
        <f t="shared" si="11"/>
        <v>1.2299999999999998E-2</v>
      </c>
      <c r="AG39" s="38">
        <f t="shared" si="12"/>
        <v>4.6399999999999997E-2</v>
      </c>
      <c r="AH39" s="38">
        <f t="shared" si="13"/>
        <v>1.8599999999999998E-2</v>
      </c>
      <c r="AI39" s="38">
        <f t="shared" si="14"/>
        <v>7.9100000000000004E-2</v>
      </c>
      <c r="AJ39" s="38">
        <f t="shared" si="15"/>
        <v>0.17749999999999999</v>
      </c>
      <c r="AK39" s="38">
        <f t="shared" si="16"/>
        <v>6.0000000000000019E-3</v>
      </c>
      <c r="AM39" s="38">
        <f t="shared" si="27"/>
        <v>8.1500000000000003E-2</v>
      </c>
      <c r="AN39" s="38">
        <f t="shared" si="17"/>
        <v>3.699999999999995E-3</v>
      </c>
      <c r="AO39" s="38">
        <f t="shared" si="18"/>
        <v>2.3100000000000009E-2</v>
      </c>
      <c r="AP39" s="38">
        <f t="shared" si="19"/>
        <v>0.24529999999999999</v>
      </c>
      <c r="AQ39" s="38">
        <f t="shared" si="20"/>
        <v>0.12819999999999998</v>
      </c>
      <c r="AR39" s="38"/>
      <c r="AS39" s="38">
        <f t="shared" si="21"/>
        <v>9.5000000000000001E-2</v>
      </c>
      <c r="AT39" s="38">
        <f t="shared" si="22"/>
        <v>2.7700000000000002E-2</v>
      </c>
      <c r="AU39" s="38">
        <f t="shared" si="23"/>
        <v>2.6400000000000007E-2</v>
      </c>
      <c r="AV39" s="38">
        <f t="shared" si="24"/>
        <v>0.17129999999999998</v>
      </c>
      <c r="AW39" s="38">
        <f t="shared" si="25"/>
        <v>0.4027</v>
      </c>
    </row>
    <row r="40" spans="2:49" ht="15.75" x14ac:dyDescent="0.25">
      <c r="B40">
        <v>0.2</v>
      </c>
      <c r="C40">
        <v>0.49</v>
      </c>
      <c r="D40">
        <v>0.68</v>
      </c>
      <c r="E40">
        <v>0.76</v>
      </c>
      <c r="F40">
        <v>0.78</v>
      </c>
      <c r="G40" t="s">
        <v>20</v>
      </c>
      <c r="H40">
        <f t="shared" si="28"/>
        <v>0.41570000000000001</v>
      </c>
      <c r="I40">
        <f t="shared" si="29"/>
        <v>0.39579999999999999</v>
      </c>
      <c r="J40">
        <f t="shared" si="30"/>
        <v>0.28070000000000001</v>
      </c>
      <c r="K40">
        <f t="shared" si="31"/>
        <v>2.63E-2</v>
      </c>
      <c r="L40" s="47">
        <f t="shared" si="32"/>
        <v>2.63E-2</v>
      </c>
      <c r="M40" t="str">
        <f t="shared" si="33"/>
        <v>High</v>
      </c>
      <c r="N40">
        <f t="shared" si="34"/>
        <v>1</v>
      </c>
      <c r="O40">
        <f>'Test_IF-có_validate'!O40</f>
        <v>0.22220000000000001</v>
      </c>
      <c r="P40">
        <f>'Test_IF-có_validate'!P40</f>
        <v>0.5444</v>
      </c>
      <c r="Q40">
        <f>'Test_IF-có_validate'!Q40</f>
        <v>0.74439999999999995</v>
      </c>
      <c r="R40">
        <f>'Test_IF-có_validate'!R40</f>
        <v>0.76770000000000005</v>
      </c>
      <c r="S40">
        <f>'Test_IF-có_validate'!S40</f>
        <v>0.78569999999999995</v>
      </c>
      <c r="U40" s="37">
        <f t="shared" si="7"/>
        <v>0.63639999999999997</v>
      </c>
      <c r="V40" s="37">
        <f t="shared" si="7"/>
        <v>0.29499999999999998</v>
      </c>
      <c r="W40" s="37">
        <f t="shared" si="7"/>
        <v>0.14649999999999999</v>
      </c>
      <c r="X40" s="37">
        <f t="shared" si="7"/>
        <v>0.13139999999999999</v>
      </c>
      <c r="Y40" s="37">
        <f t="shared" si="7"/>
        <v>0.12</v>
      </c>
      <c r="AA40" s="37">
        <f t="shared" si="26"/>
        <v>2.6699999999999998E-2</v>
      </c>
      <c r="AB40" s="37">
        <f t="shared" si="8"/>
        <v>0.12569999999999998</v>
      </c>
      <c r="AC40" s="37">
        <f t="shared" si="9"/>
        <v>0.29359999999999997</v>
      </c>
      <c r="AD40" s="37">
        <f t="shared" si="10"/>
        <v>0.34539999999999998</v>
      </c>
      <c r="AE40" s="37">
        <f t="shared" si="11"/>
        <v>0.4254</v>
      </c>
      <c r="AG40" s="38">
        <f t="shared" si="12"/>
        <v>3.1799999999999995E-2</v>
      </c>
      <c r="AH40" s="38">
        <f t="shared" si="13"/>
        <v>8.7599999999999983E-2</v>
      </c>
      <c r="AI40" s="38">
        <f t="shared" si="14"/>
        <v>0.2606</v>
      </c>
      <c r="AJ40" s="38">
        <f t="shared" si="15"/>
        <v>0.28179999999999999</v>
      </c>
      <c r="AK40" s="38">
        <f t="shared" si="16"/>
        <v>0.40710000000000002</v>
      </c>
      <c r="AM40" s="38">
        <f t="shared" si="27"/>
        <v>6.6900000000000001E-2</v>
      </c>
      <c r="AN40" s="38">
        <f t="shared" si="17"/>
        <v>7.2699999999999987E-2</v>
      </c>
      <c r="AO40" s="38">
        <f t="shared" si="18"/>
        <v>0.2046</v>
      </c>
      <c r="AP40" s="38">
        <f t="shared" si="19"/>
        <v>0.34959999999999997</v>
      </c>
      <c r="AQ40" s="38">
        <f t="shared" si="20"/>
        <v>0.28490000000000004</v>
      </c>
      <c r="AR40" s="38"/>
      <c r="AS40" s="38">
        <f t="shared" si="21"/>
        <v>8.0399999999999999E-2</v>
      </c>
      <c r="AT40" s="38">
        <f t="shared" si="22"/>
        <v>4.1299999999999989E-2</v>
      </c>
      <c r="AU40" s="38">
        <f t="shared" si="23"/>
        <v>0.2079</v>
      </c>
      <c r="AV40" s="38">
        <f t="shared" si="24"/>
        <v>0.27559999999999996</v>
      </c>
      <c r="AW40" s="38">
        <f t="shared" si="25"/>
        <v>1.040000000000002E-2</v>
      </c>
    </row>
    <row r="41" spans="2:49" ht="15.75" x14ac:dyDescent="0.25">
      <c r="B41">
        <v>0.12</v>
      </c>
      <c r="C41">
        <v>0.62</v>
      </c>
      <c r="D41">
        <v>0.21</v>
      </c>
      <c r="E41">
        <v>0.3</v>
      </c>
      <c r="F41">
        <v>0.59</v>
      </c>
      <c r="G41" t="s">
        <v>24</v>
      </c>
      <c r="H41">
        <f t="shared" si="28"/>
        <v>0.16789999999999999</v>
      </c>
      <c r="I41">
        <f t="shared" si="29"/>
        <v>0.15379999999999999</v>
      </c>
      <c r="J41">
        <f t="shared" si="30"/>
        <v>4.3299999999999998E-2</v>
      </c>
      <c r="K41">
        <f t="shared" si="31"/>
        <v>0.22850000000000001</v>
      </c>
      <c r="L41" s="47">
        <f t="shared" si="32"/>
        <v>4.3299999999999998E-2</v>
      </c>
      <c r="M41" t="str">
        <f t="shared" si="33"/>
        <v>Middle</v>
      </c>
      <c r="N41">
        <f t="shared" si="34"/>
        <v>1</v>
      </c>
      <c r="O41">
        <f>'Test_IF-có_validate'!O41</f>
        <v>0.1333</v>
      </c>
      <c r="P41">
        <f>'Test_IF-có_validate'!P41</f>
        <v>0.68889999999999996</v>
      </c>
      <c r="Q41">
        <f>'Test_IF-có_validate'!Q41</f>
        <v>0.22220000000000001</v>
      </c>
      <c r="R41">
        <f>'Test_IF-có_validate'!R41</f>
        <v>0.30299999999999999</v>
      </c>
      <c r="S41">
        <f>'Test_IF-có_validate'!S41</f>
        <v>0.59179999999999999</v>
      </c>
      <c r="U41" s="37">
        <f t="shared" si="7"/>
        <v>0.76480000000000004</v>
      </c>
      <c r="V41" s="37">
        <f t="shared" si="7"/>
        <v>0.1842</v>
      </c>
      <c r="W41" s="37">
        <f t="shared" si="7"/>
        <v>0.63639999999999997</v>
      </c>
      <c r="X41" s="37">
        <f t="shared" si="7"/>
        <v>0.53490000000000004</v>
      </c>
      <c r="Y41" s="37">
        <f t="shared" si="7"/>
        <v>0.25640000000000002</v>
      </c>
      <c r="AA41" s="37">
        <f t="shared" si="26"/>
        <v>3.8300000000000001E-2</v>
      </c>
      <c r="AB41" s="37">
        <f t="shared" si="8"/>
        <v>0.26490000000000002</v>
      </c>
      <c r="AC41" s="37">
        <f t="shared" si="9"/>
        <v>4.8100000000000004E-2</v>
      </c>
      <c r="AD41" s="37">
        <f t="shared" si="10"/>
        <v>1.72E-2</v>
      </c>
      <c r="AE41" s="37">
        <f t="shared" si="11"/>
        <v>0.1779</v>
      </c>
      <c r="AG41" s="38">
        <f t="shared" si="12"/>
        <v>4.3399999999999994E-2</v>
      </c>
      <c r="AH41" s="38">
        <f t="shared" si="13"/>
        <v>0.2268</v>
      </c>
      <c r="AI41" s="38">
        <f t="shared" si="14"/>
        <v>8.1100000000000005E-2</v>
      </c>
      <c r="AJ41" s="38">
        <f t="shared" si="15"/>
        <v>8.0799999999999983E-2</v>
      </c>
      <c r="AK41" s="38">
        <f t="shared" si="16"/>
        <v>0.15960000000000002</v>
      </c>
      <c r="AM41" s="38">
        <f t="shared" si="27"/>
        <v>7.85E-2</v>
      </c>
      <c r="AN41" s="38">
        <f t="shared" si="17"/>
        <v>0.21190000000000001</v>
      </c>
      <c r="AO41" s="38">
        <f t="shared" si="18"/>
        <v>0.1371</v>
      </c>
      <c r="AP41" s="38">
        <f t="shared" si="19"/>
        <v>1.2999999999999998E-2</v>
      </c>
      <c r="AQ41" s="38">
        <f t="shared" si="20"/>
        <v>3.7400000000000017E-2</v>
      </c>
      <c r="AR41" s="38"/>
      <c r="AS41" s="38">
        <f t="shared" si="21"/>
        <v>9.1999999999999998E-2</v>
      </c>
      <c r="AT41" s="38">
        <f t="shared" si="22"/>
        <v>0.18049999999999999</v>
      </c>
      <c r="AU41" s="38">
        <f t="shared" si="23"/>
        <v>0.1338</v>
      </c>
      <c r="AV41" s="38">
        <f t="shared" si="24"/>
        <v>8.6999999999999994E-2</v>
      </c>
      <c r="AW41" s="38">
        <f t="shared" si="25"/>
        <v>0.23709999999999998</v>
      </c>
    </row>
    <row r="42" spans="2:49" ht="15.75" x14ac:dyDescent="0.25">
      <c r="B42">
        <v>0.14000000000000001</v>
      </c>
      <c r="C42">
        <v>0.65</v>
      </c>
      <c r="D42">
        <v>0.19</v>
      </c>
      <c r="E42">
        <v>0.26</v>
      </c>
      <c r="F42">
        <v>0.66</v>
      </c>
      <c r="G42" t="s">
        <v>24</v>
      </c>
      <c r="H42">
        <f t="shared" si="28"/>
        <v>0.23400000000000001</v>
      </c>
      <c r="I42">
        <f t="shared" si="29"/>
        <v>0.22</v>
      </c>
      <c r="J42">
        <f t="shared" si="30"/>
        <v>0.1095</v>
      </c>
      <c r="K42">
        <f t="shared" si="31"/>
        <v>0.16320000000000001</v>
      </c>
      <c r="L42" s="47">
        <f t="shared" si="32"/>
        <v>0.1095</v>
      </c>
      <c r="M42" t="str">
        <f t="shared" si="33"/>
        <v>Middle</v>
      </c>
      <c r="N42">
        <f t="shared" si="34"/>
        <v>1</v>
      </c>
      <c r="O42">
        <f>'Test_IF-có_validate'!O42</f>
        <v>0.15559999999999999</v>
      </c>
      <c r="P42">
        <f>'Test_IF-có_validate'!P42</f>
        <v>0.72219999999999995</v>
      </c>
      <c r="Q42">
        <f>'Test_IF-có_validate'!Q42</f>
        <v>0.2</v>
      </c>
      <c r="R42">
        <f>'Test_IF-có_validate'!R42</f>
        <v>0.2626</v>
      </c>
      <c r="S42">
        <f>'Test_IF-có_validate'!S42</f>
        <v>0.6633</v>
      </c>
      <c r="U42" s="37">
        <f t="shared" si="7"/>
        <v>0.73070000000000002</v>
      </c>
      <c r="V42" s="37">
        <f t="shared" si="7"/>
        <v>0.1613</v>
      </c>
      <c r="W42" s="37">
        <f t="shared" si="7"/>
        <v>0.66669999999999996</v>
      </c>
      <c r="X42" s="37">
        <f t="shared" si="7"/>
        <v>0.58399999999999996</v>
      </c>
      <c r="Y42" s="37">
        <f t="shared" si="7"/>
        <v>0.2024</v>
      </c>
      <c r="AA42" s="37">
        <f t="shared" si="26"/>
        <v>3.5900000000000001E-2</v>
      </c>
      <c r="AB42" s="37">
        <f t="shared" si="8"/>
        <v>0.30930000000000002</v>
      </c>
      <c r="AC42" s="37">
        <f t="shared" si="9"/>
        <v>5.16E-2</v>
      </c>
      <c r="AD42" s="37">
        <f t="shared" si="10"/>
        <v>2.6300000000000004E-2</v>
      </c>
      <c r="AE42" s="37">
        <f t="shared" si="11"/>
        <v>0.24909999999999999</v>
      </c>
      <c r="AG42" s="38">
        <f t="shared" si="12"/>
        <v>4.0999999999999995E-2</v>
      </c>
      <c r="AH42" s="38">
        <f t="shared" si="13"/>
        <v>0.2712</v>
      </c>
      <c r="AI42" s="38">
        <f t="shared" si="14"/>
        <v>8.4600000000000009E-2</v>
      </c>
      <c r="AJ42" s="38">
        <f t="shared" si="15"/>
        <v>8.9899999999999994E-2</v>
      </c>
      <c r="AK42" s="38">
        <f t="shared" si="16"/>
        <v>0.23080000000000001</v>
      </c>
      <c r="AM42" s="38">
        <f t="shared" si="27"/>
        <v>7.6100000000000001E-2</v>
      </c>
      <c r="AN42" s="38">
        <f t="shared" si="17"/>
        <v>0.25629999999999997</v>
      </c>
      <c r="AO42" s="38">
        <f t="shared" si="18"/>
        <v>0.1406</v>
      </c>
      <c r="AP42" s="38">
        <f t="shared" si="19"/>
        <v>2.2100000000000002E-2</v>
      </c>
      <c r="AQ42" s="38">
        <f t="shared" si="20"/>
        <v>0.1086</v>
      </c>
      <c r="AR42" s="38"/>
      <c r="AS42" s="38">
        <f t="shared" si="21"/>
        <v>8.9599999999999999E-2</v>
      </c>
      <c r="AT42" s="38">
        <f t="shared" si="22"/>
        <v>0.22489999999999999</v>
      </c>
      <c r="AU42" s="38">
        <f t="shared" si="23"/>
        <v>0.13730000000000001</v>
      </c>
      <c r="AV42" s="38">
        <f t="shared" si="24"/>
        <v>9.6100000000000005E-2</v>
      </c>
      <c r="AW42" s="38">
        <f t="shared" si="25"/>
        <v>0.16589999999999999</v>
      </c>
    </row>
    <row r="43" spans="2:49" ht="15.75" x14ac:dyDescent="0.25">
      <c r="B43">
        <v>0.16</v>
      </c>
      <c r="C43">
        <v>0.51</v>
      </c>
      <c r="D43">
        <v>0.09</v>
      </c>
      <c r="E43">
        <v>0.38</v>
      </c>
      <c r="F43">
        <v>0.1</v>
      </c>
      <c r="G43" t="s">
        <v>23</v>
      </c>
      <c r="H43">
        <f t="shared" si="28"/>
        <v>4.1999999999999997E-3</v>
      </c>
      <c r="I43">
        <f t="shared" si="29"/>
        <v>2.3699999999999999E-2</v>
      </c>
      <c r="J43">
        <f t="shared" si="30"/>
        <v>0.1391</v>
      </c>
      <c r="K43">
        <f t="shared" si="31"/>
        <v>0.39300000000000002</v>
      </c>
      <c r="L43" s="47">
        <f t="shared" si="32"/>
        <v>4.1999999999999997E-3</v>
      </c>
      <c r="M43" t="str">
        <f t="shared" si="33"/>
        <v>Very Low</v>
      </c>
      <c r="N43">
        <f t="shared" si="34"/>
        <v>1</v>
      </c>
      <c r="O43">
        <f>'Test_IF-có_validate'!O43</f>
        <v>0.17780000000000001</v>
      </c>
      <c r="P43">
        <f>'Test_IF-có_validate'!P43</f>
        <v>0.56669999999999998</v>
      </c>
      <c r="Q43">
        <f>'Test_IF-có_validate'!Q43</f>
        <v>8.8900000000000007E-2</v>
      </c>
      <c r="R43">
        <f>'Test_IF-có_validate'!R43</f>
        <v>0.38379999999999997</v>
      </c>
      <c r="S43">
        <f>'Test_IF-có_validate'!S43</f>
        <v>9.1800000000000007E-2</v>
      </c>
      <c r="U43" s="37">
        <f t="shared" si="7"/>
        <v>0.69810000000000005</v>
      </c>
      <c r="V43" s="37">
        <f t="shared" si="7"/>
        <v>0.27660000000000001</v>
      </c>
      <c r="W43" s="37">
        <f t="shared" si="7"/>
        <v>0.8367</v>
      </c>
      <c r="X43" s="37">
        <f t="shared" si="7"/>
        <v>0.44529999999999997</v>
      </c>
      <c r="Y43" s="37">
        <f t="shared" si="7"/>
        <v>0.83179999999999998</v>
      </c>
      <c r="AA43" s="37">
        <f t="shared" si="26"/>
        <v>3.3199999999999993E-2</v>
      </c>
      <c r="AB43" s="37">
        <f t="shared" si="8"/>
        <v>0.1424</v>
      </c>
      <c r="AC43" s="37">
        <f t="shared" si="9"/>
        <v>6.3500000000000001E-2</v>
      </c>
      <c r="AD43" s="37">
        <f t="shared" si="10"/>
        <v>7.3999999999999969E-3</v>
      </c>
      <c r="AE43" s="37">
        <f t="shared" si="11"/>
        <v>0</v>
      </c>
      <c r="AG43" s="38">
        <f t="shared" si="12"/>
        <v>3.8300000000000001E-2</v>
      </c>
      <c r="AH43" s="38">
        <f t="shared" si="13"/>
        <v>0.1043</v>
      </c>
      <c r="AI43" s="38">
        <f t="shared" si="14"/>
        <v>9.6500000000000002E-2</v>
      </c>
      <c r="AJ43" s="38">
        <f t="shared" si="15"/>
        <v>5.6199999999999993E-2</v>
      </c>
      <c r="AK43" s="38">
        <f t="shared" si="16"/>
        <v>1.83E-2</v>
      </c>
      <c r="AM43" s="38">
        <f t="shared" si="27"/>
        <v>7.3399999999999993E-2</v>
      </c>
      <c r="AN43" s="38">
        <f t="shared" si="17"/>
        <v>8.9400000000000007E-2</v>
      </c>
      <c r="AO43" s="38">
        <f t="shared" si="18"/>
        <v>0.1525</v>
      </c>
      <c r="AP43" s="38">
        <f t="shared" si="19"/>
        <v>1.1599999999999999E-2</v>
      </c>
      <c r="AQ43" s="38">
        <f t="shared" si="20"/>
        <v>0.14049999999999999</v>
      </c>
      <c r="AR43" s="38"/>
      <c r="AS43" s="38">
        <f t="shared" si="21"/>
        <v>8.6899999999999991E-2</v>
      </c>
      <c r="AT43" s="38">
        <f t="shared" si="22"/>
        <v>5.800000000000001E-2</v>
      </c>
      <c r="AU43" s="38">
        <f t="shared" si="23"/>
        <v>0.1492</v>
      </c>
      <c r="AV43" s="38">
        <f t="shared" si="24"/>
        <v>6.2400000000000004E-2</v>
      </c>
      <c r="AW43" s="38">
        <f t="shared" si="25"/>
        <v>0.41499999999999998</v>
      </c>
    </row>
    <row r="44" spans="2:49" ht="15.75" x14ac:dyDescent="0.25">
      <c r="B44">
        <v>0.12</v>
      </c>
      <c r="C44">
        <v>0.56000000000000005</v>
      </c>
      <c r="D44">
        <v>0.13</v>
      </c>
      <c r="E44">
        <v>0.48</v>
      </c>
      <c r="F44">
        <v>0.32</v>
      </c>
      <c r="G44" t="s">
        <v>21</v>
      </c>
      <c r="H44">
        <f t="shared" si="28"/>
        <v>3.73E-2</v>
      </c>
      <c r="I44">
        <f t="shared" si="29"/>
        <v>2.1600000000000001E-2</v>
      </c>
      <c r="J44">
        <f t="shared" si="30"/>
        <v>0.1072</v>
      </c>
      <c r="K44">
        <f t="shared" si="31"/>
        <v>0.35970000000000002</v>
      </c>
      <c r="L44" s="47">
        <f t="shared" si="32"/>
        <v>2.1600000000000001E-2</v>
      </c>
      <c r="M44" t="str">
        <f t="shared" si="33"/>
        <v>Low</v>
      </c>
      <c r="N44">
        <f t="shared" si="34"/>
        <v>1</v>
      </c>
      <c r="O44">
        <f>'Test_IF-có_validate'!O44</f>
        <v>0.1333</v>
      </c>
      <c r="P44">
        <f>'Test_IF-có_validate'!P44</f>
        <v>0.62219999999999998</v>
      </c>
      <c r="Q44">
        <f>'Test_IF-có_validate'!Q44</f>
        <v>0.1333</v>
      </c>
      <c r="R44">
        <f>'Test_IF-có_validate'!R44</f>
        <v>0.48480000000000001</v>
      </c>
      <c r="S44">
        <f>'Test_IF-có_validate'!S44</f>
        <v>0.31630000000000003</v>
      </c>
      <c r="U44" s="37">
        <f t="shared" si="7"/>
        <v>0.76480000000000004</v>
      </c>
      <c r="V44" s="37">
        <f t="shared" si="7"/>
        <v>0.2329</v>
      </c>
      <c r="W44" s="37">
        <f t="shared" si="7"/>
        <v>0.76480000000000004</v>
      </c>
      <c r="X44" s="37">
        <f t="shared" si="7"/>
        <v>0.34699999999999998</v>
      </c>
      <c r="Y44" s="37">
        <f t="shared" si="7"/>
        <v>0.51939999999999997</v>
      </c>
      <c r="AA44" s="37">
        <f t="shared" si="26"/>
        <v>3.8300000000000001E-2</v>
      </c>
      <c r="AB44" s="37">
        <f t="shared" si="8"/>
        <v>0.19099999999999998</v>
      </c>
      <c r="AC44" s="37">
        <f t="shared" si="9"/>
        <v>5.9700000000000003E-2</v>
      </c>
      <c r="AD44" s="37">
        <f t="shared" si="10"/>
        <v>5.3599999999999995E-2</v>
      </c>
      <c r="AE44" s="37">
        <f t="shared" si="11"/>
        <v>3.5200000000000002E-2</v>
      </c>
      <c r="AG44" s="38">
        <f t="shared" si="12"/>
        <v>4.3399999999999994E-2</v>
      </c>
      <c r="AH44" s="38">
        <f t="shared" si="13"/>
        <v>0.15289999999999998</v>
      </c>
      <c r="AI44" s="38">
        <f t="shared" si="14"/>
        <v>9.2700000000000005E-2</v>
      </c>
      <c r="AJ44" s="38">
        <f t="shared" si="15"/>
        <v>9.999999999999995E-3</v>
      </c>
      <c r="AK44" s="38">
        <f t="shared" si="16"/>
        <v>1.6899999999999998E-2</v>
      </c>
      <c r="AM44" s="38">
        <f t="shared" si="27"/>
        <v>7.85E-2</v>
      </c>
      <c r="AN44" s="38">
        <f t="shared" si="17"/>
        <v>0.13799999999999998</v>
      </c>
      <c r="AO44" s="38">
        <f t="shared" si="18"/>
        <v>0.1487</v>
      </c>
      <c r="AP44" s="38">
        <f t="shared" si="19"/>
        <v>5.7799999999999997E-2</v>
      </c>
      <c r="AQ44" s="38">
        <f t="shared" si="20"/>
        <v>0.10529999999999999</v>
      </c>
      <c r="AR44" s="38"/>
      <c r="AS44" s="38">
        <f t="shared" si="21"/>
        <v>9.1999999999999998E-2</v>
      </c>
      <c r="AT44" s="38">
        <f t="shared" si="22"/>
        <v>0.10659999999999999</v>
      </c>
      <c r="AU44" s="38">
        <f t="shared" si="23"/>
        <v>0.1454</v>
      </c>
      <c r="AV44" s="38">
        <f t="shared" si="24"/>
        <v>1.6200000000000006E-2</v>
      </c>
      <c r="AW44" s="38">
        <f t="shared" si="25"/>
        <v>0.37979999999999997</v>
      </c>
    </row>
    <row r="45" spans="2:49" ht="15.75" x14ac:dyDescent="0.25">
      <c r="B45">
        <v>0.2</v>
      </c>
      <c r="C45">
        <v>0.85</v>
      </c>
      <c r="D45">
        <v>0.24</v>
      </c>
      <c r="E45">
        <v>0.79</v>
      </c>
      <c r="F45">
        <v>0.85</v>
      </c>
      <c r="G45" t="s">
        <v>20</v>
      </c>
      <c r="H45">
        <f t="shared" si="28"/>
        <v>0.53690000000000004</v>
      </c>
      <c r="I45">
        <f t="shared" si="29"/>
        <v>0.52090000000000003</v>
      </c>
      <c r="J45">
        <f t="shared" si="30"/>
        <v>0.41249999999999998</v>
      </c>
      <c r="K45">
        <f t="shared" si="31"/>
        <v>0.15770000000000001</v>
      </c>
      <c r="L45" s="47">
        <f t="shared" si="32"/>
        <v>0.15770000000000001</v>
      </c>
      <c r="M45" t="str">
        <f t="shared" si="33"/>
        <v>High</v>
      </c>
      <c r="N45">
        <f t="shared" si="34"/>
        <v>1</v>
      </c>
      <c r="O45">
        <f>'Test_IF-có_validate'!O45</f>
        <v>0.22220000000000001</v>
      </c>
      <c r="P45">
        <f>'Test_IF-có_validate'!P45</f>
        <v>0.94440000000000002</v>
      </c>
      <c r="Q45">
        <f>'Test_IF-có_validate'!Q45</f>
        <v>0.25559999999999999</v>
      </c>
      <c r="R45">
        <f>'Test_IF-có_validate'!R45</f>
        <v>0.79800000000000004</v>
      </c>
      <c r="S45">
        <f>'Test_IF-có_validate'!S45</f>
        <v>0.85709999999999997</v>
      </c>
      <c r="U45" s="37">
        <f t="shared" si="7"/>
        <v>0.63639999999999997</v>
      </c>
      <c r="V45" s="37">
        <f t="shared" si="7"/>
        <v>2.86E-2</v>
      </c>
      <c r="W45" s="37">
        <f t="shared" si="7"/>
        <v>0.59289999999999998</v>
      </c>
      <c r="X45" s="37">
        <f t="shared" si="7"/>
        <v>0.1123</v>
      </c>
      <c r="Y45" s="37">
        <f t="shared" si="7"/>
        <v>7.6899999999999996E-2</v>
      </c>
      <c r="AA45" s="37">
        <f t="shared" si="26"/>
        <v>2.6699999999999998E-2</v>
      </c>
      <c r="AB45" s="37">
        <f t="shared" si="8"/>
        <v>0.79009999999999991</v>
      </c>
      <c r="AC45" s="37">
        <f t="shared" si="9"/>
        <v>4.2099999999999999E-2</v>
      </c>
      <c r="AD45" s="37">
        <f t="shared" si="10"/>
        <v>0.39900000000000002</v>
      </c>
      <c r="AE45" s="37">
        <f t="shared" si="11"/>
        <v>0.5706</v>
      </c>
      <c r="AG45" s="38">
        <f t="shared" si="12"/>
        <v>3.1799999999999995E-2</v>
      </c>
      <c r="AH45" s="38">
        <f t="shared" si="13"/>
        <v>0.752</v>
      </c>
      <c r="AI45" s="38">
        <f t="shared" si="14"/>
        <v>7.51E-2</v>
      </c>
      <c r="AJ45" s="38">
        <f t="shared" si="15"/>
        <v>0.33540000000000003</v>
      </c>
      <c r="AK45" s="38">
        <f t="shared" si="16"/>
        <v>0.55230000000000001</v>
      </c>
      <c r="AM45" s="38">
        <f t="shared" si="27"/>
        <v>6.6900000000000001E-2</v>
      </c>
      <c r="AN45" s="38">
        <f t="shared" si="17"/>
        <v>0.73709999999999998</v>
      </c>
      <c r="AO45" s="38">
        <f t="shared" si="18"/>
        <v>0.13109999999999999</v>
      </c>
      <c r="AP45" s="38">
        <f t="shared" si="19"/>
        <v>0.4032</v>
      </c>
      <c r="AQ45" s="38">
        <f t="shared" si="20"/>
        <v>0.43010000000000004</v>
      </c>
      <c r="AR45" s="38"/>
      <c r="AS45" s="38">
        <f t="shared" si="21"/>
        <v>8.0399999999999999E-2</v>
      </c>
      <c r="AT45" s="38">
        <f t="shared" si="22"/>
        <v>0.70569999999999999</v>
      </c>
      <c r="AU45" s="38">
        <f t="shared" si="23"/>
        <v>0.1278</v>
      </c>
      <c r="AV45" s="38">
        <f t="shared" si="24"/>
        <v>0.32920000000000005</v>
      </c>
      <c r="AW45" s="38">
        <f t="shared" si="25"/>
        <v>0.15560000000000002</v>
      </c>
    </row>
    <row r="46" spans="2:49" ht="15.75" x14ac:dyDescent="0.25">
      <c r="B46">
        <v>0.16</v>
      </c>
      <c r="C46">
        <v>0.52</v>
      </c>
      <c r="D46">
        <v>0.3</v>
      </c>
      <c r="E46">
        <v>0.09</v>
      </c>
      <c r="F46">
        <v>0.11</v>
      </c>
      <c r="G46" t="s">
        <v>23</v>
      </c>
      <c r="H46">
        <f t="shared" si="28"/>
        <v>3.3999999999999998E-3</v>
      </c>
      <c r="I46">
        <f t="shared" si="29"/>
        <v>2.1700000000000001E-2</v>
      </c>
      <c r="J46">
        <f t="shared" si="30"/>
        <v>0.13669999999999999</v>
      </c>
      <c r="K46">
        <f t="shared" si="31"/>
        <v>0.39100000000000001</v>
      </c>
      <c r="L46" s="47">
        <f t="shared" si="32"/>
        <v>3.3999999999999998E-3</v>
      </c>
      <c r="M46" t="str">
        <f t="shared" si="33"/>
        <v>Very Low</v>
      </c>
      <c r="N46">
        <f t="shared" si="34"/>
        <v>1</v>
      </c>
      <c r="O46">
        <f>'Test_IF-có_validate'!O46</f>
        <v>0.17780000000000001</v>
      </c>
      <c r="P46">
        <f>'Test_IF-có_validate'!P46</f>
        <v>0.57779999999999998</v>
      </c>
      <c r="Q46">
        <f>'Test_IF-có_validate'!Q46</f>
        <v>0.32219999999999999</v>
      </c>
      <c r="R46">
        <f>'Test_IF-có_validate'!R46</f>
        <v>9.0899999999999995E-2</v>
      </c>
      <c r="S46">
        <f>'Test_IF-có_validate'!S46</f>
        <v>0.10199999999999999</v>
      </c>
      <c r="U46" s="37">
        <f t="shared" si="7"/>
        <v>0.69810000000000005</v>
      </c>
      <c r="V46" s="37">
        <f t="shared" si="7"/>
        <v>0.2676</v>
      </c>
      <c r="W46" s="37">
        <f t="shared" si="7"/>
        <v>0.51259999999999994</v>
      </c>
      <c r="X46" s="37">
        <f t="shared" si="7"/>
        <v>0.83330000000000004</v>
      </c>
      <c r="Y46" s="37">
        <f t="shared" si="7"/>
        <v>0.81489999999999996</v>
      </c>
      <c r="AA46" s="37">
        <f t="shared" si="26"/>
        <v>3.3199999999999993E-2</v>
      </c>
      <c r="AB46" s="37">
        <f t="shared" si="8"/>
        <v>0.15129999999999999</v>
      </c>
      <c r="AC46" s="37">
        <f t="shared" si="9"/>
        <v>2.6500000000000003E-2</v>
      </c>
      <c r="AD46" s="37">
        <f t="shared" si="10"/>
        <v>4.9000000000000002E-2</v>
      </c>
      <c r="AE46" s="37">
        <f t="shared" si="11"/>
        <v>7.999999999999995E-4</v>
      </c>
      <c r="AG46" s="38">
        <f t="shared" si="12"/>
        <v>3.8300000000000001E-2</v>
      </c>
      <c r="AH46" s="38">
        <f t="shared" si="13"/>
        <v>0.1132</v>
      </c>
      <c r="AI46" s="38">
        <f t="shared" si="14"/>
        <v>5.9500000000000004E-2</v>
      </c>
      <c r="AJ46" s="38">
        <f t="shared" si="15"/>
        <v>0.11259999999999999</v>
      </c>
      <c r="AK46" s="38">
        <f t="shared" si="16"/>
        <v>1.7500000000000002E-2</v>
      </c>
      <c r="AM46" s="38">
        <f t="shared" si="27"/>
        <v>7.3399999999999993E-2</v>
      </c>
      <c r="AN46" s="38">
        <f t="shared" si="17"/>
        <v>9.8299999999999998E-2</v>
      </c>
      <c r="AO46" s="38">
        <f t="shared" si="18"/>
        <v>0.11549999999999999</v>
      </c>
      <c r="AP46" s="38">
        <f t="shared" si="19"/>
        <v>4.48E-2</v>
      </c>
      <c r="AQ46" s="38">
        <f t="shared" si="20"/>
        <v>0.13969999999999999</v>
      </c>
      <c r="AR46" s="38"/>
      <c r="AS46" s="38">
        <f t="shared" si="21"/>
        <v>8.6899999999999991E-2</v>
      </c>
      <c r="AT46" s="38">
        <f t="shared" si="22"/>
        <v>6.6900000000000001E-2</v>
      </c>
      <c r="AU46" s="38">
        <f t="shared" si="23"/>
        <v>0.11219999999999999</v>
      </c>
      <c r="AV46" s="38">
        <f t="shared" si="24"/>
        <v>0.1188</v>
      </c>
      <c r="AW46" s="38">
        <f t="shared" si="25"/>
        <v>0.41420000000000001</v>
      </c>
    </row>
    <row r="47" spans="2:49" ht="15.75" x14ac:dyDescent="0.25">
      <c r="B47">
        <v>0.21</v>
      </c>
      <c r="C47">
        <v>0.78</v>
      </c>
      <c r="D47">
        <v>0.42</v>
      </c>
      <c r="E47">
        <v>0.32</v>
      </c>
      <c r="F47">
        <v>0.84</v>
      </c>
      <c r="G47" t="s">
        <v>20</v>
      </c>
      <c r="H47">
        <f t="shared" si="28"/>
        <v>0.5081</v>
      </c>
      <c r="I47">
        <f t="shared" si="29"/>
        <v>0.49130000000000001</v>
      </c>
      <c r="J47">
        <f t="shared" si="30"/>
        <v>0.38069999999999998</v>
      </c>
      <c r="K47">
        <f t="shared" si="31"/>
        <v>0.12820000000000001</v>
      </c>
      <c r="L47" s="47">
        <f t="shared" si="32"/>
        <v>0.12820000000000001</v>
      </c>
      <c r="M47" t="str">
        <f t="shared" si="33"/>
        <v>High</v>
      </c>
      <c r="N47">
        <f t="shared" si="34"/>
        <v>1</v>
      </c>
      <c r="O47">
        <f>'Test_IF-có_validate'!O47</f>
        <v>0.23330000000000001</v>
      </c>
      <c r="P47">
        <f>'Test_IF-có_validate'!P47</f>
        <v>0.86670000000000003</v>
      </c>
      <c r="Q47">
        <f>'Test_IF-có_validate'!Q47</f>
        <v>0.4556</v>
      </c>
      <c r="R47">
        <f>'Test_IF-có_validate'!R47</f>
        <v>0.32319999999999999</v>
      </c>
      <c r="S47">
        <f>'Test_IF-có_validate'!S47</f>
        <v>0.84689999999999999</v>
      </c>
      <c r="U47" s="37">
        <f t="shared" si="7"/>
        <v>0.62170000000000003</v>
      </c>
      <c r="V47" s="37">
        <f t="shared" si="7"/>
        <v>7.1400000000000005E-2</v>
      </c>
      <c r="W47" s="37">
        <f t="shared" si="7"/>
        <v>0.374</v>
      </c>
      <c r="X47" s="37">
        <f t="shared" si="7"/>
        <v>0.51149999999999995</v>
      </c>
      <c r="Y47" s="37">
        <f t="shared" si="7"/>
        <v>8.2900000000000001E-2</v>
      </c>
      <c r="AA47" s="37">
        <f t="shared" si="26"/>
        <v>2.4799999999999996E-2</v>
      </c>
      <c r="AB47" s="37">
        <f t="shared" si="8"/>
        <v>0.57819999999999994</v>
      </c>
      <c r="AC47" s="37">
        <f t="shared" si="9"/>
        <v>2.3699999999999999E-2</v>
      </c>
      <c r="AD47" s="37">
        <f t="shared" si="10"/>
        <v>1.1900000000000001E-2</v>
      </c>
      <c r="AE47" s="37">
        <f t="shared" si="11"/>
        <v>0.54749999999999999</v>
      </c>
      <c r="AG47" s="38">
        <f t="shared" si="12"/>
        <v>2.9899999999999996E-2</v>
      </c>
      <c r="AH47" s="38">
        <f t="shared" si="13"/>
        <v>0.54010000000000002</v>
      </c>
      <c r="AI47" s="38">
        <f t="shared" si="14"/>
        <v>9.3000000000000027E-3</v>
      </c>
      <c r="AJ47" s="38">
        <f t="shared" si="15"/>
        <v>7.5499999999999984E-2</v>
      </c>
      <c r="AK47" s="38">
        <f t="shared" si="16"/>
        <v>0.5292</v>
      </c>
      <c r="AM47" s="38">
        <f t="shared" si="27"/>
        <v>6.5000000000000002E-2</v>
      </c>
      <c r="AN47" s="38">
        <f t="shared" si="17"/>
        <v>0.5252</v>
      </c>
      <c r="AO47" s="38">
        <f t="shared" si="18"/>
        <v>6.5299999999999997E-2</v>
      </c>
      <c r="AP47" s="38">
        <f t="shared" si="19"/>
        <v>7.6999999999999985E-3</v>
      </c>
      <c r="AQ47" s="38">
        <f t="shared" si="20"/>
        <v>0.40700000000000003</v>
      </c>
      <c r="AR47" s="38"/>
      <c r="AS47" s="38">
        <f t="shared" si="21"/>
        <v>7.8499999999999986E-2</v>
      </c>
      <c r="AT47" s="38">
        <f t="shared" si="22"/>
        <v>0.49379999999999996</v>
      </c>
      <c r="AU47" s="38">
        <f t="shared" si="23"/>
        <v>6.2E-2</v>
      </c>
      <c r="AV47" s="38">
        <f t="shared" si="24"/>
        <v>8.1699999999999995E-2</v>
      </c>
      <c r="AW47" s="38">
        <f t="shared" si="25"/>
        <v>0.13250000000000001</v>
      </c>
    </row>
    <row r="48" spans="2:49" ht="15.75" x14ac:dyDescent="0.25">
      <c r="B48">
        <v>0.08</v>
      </c>
      <c r="C48">
        <v>0.56000000000000005</v>
      </c>
      <c r="D48">
        <v>0.33</v>
      </c>
      <c r="E48">
        <v>0.4</v>
      </c>
      <c r="F48">
        <v>0.1</v>
      </c>
      <c r="G48" t="s">
        <v>23</v>
      </c>
      <c r="H48">
        <f t="shared" si="28"/>
        <v>1.6000000000000001E-3</v>
      </c>
      <c r="I48">
        <f t="shared" si="29"/>
        <v>2.0899999999999998E-2</v>
      </c>
      <c r="J48">
        <f t="shared" si="30"/>
        <v>0.13650000000000001</v>
      </c>
      <c r="K48">
        <f t="shared" si="31"/>
        <v>0.39019999999999999</v>
      </c>
      <c r="L48" s="47">
        <f t="shared" si="32"/>
        <v>1.6000000000000001E-3</v>
      </c>
      <c r="M48" t="str">
        <f t="shared" si="33"/>
        <v>Very Low</v>
      </c>
      <c r="N48">
        <f t="shared" si="34"/>
        <v>1</v>
      </c>
      <c r="O48">
        <f>'Test_IF-có_validate'!O48</f>
        <v>8.8900000000000007E-2</v>
      </c>
      <c r="P48">
        <f>'Test_IF-có_validate'!P48</f>
        <v>0.62219999999999998</v>
      </c>
      <c r="Q48">
        <f>'Test_IF-có_validate'!Q48</f>
        <v>0.35560000000000003</v>
      </c>
      <c r="R48">
        <f>'Test_IF-có_validate'!R48</f>
        <v>0.40400000000000003</v>
      </c>
      <c r="S48">
        <f>'Test_IF-có_validate'!S48</f>
        <v>9.1800000000000007E-2</v>
      </c>
      <c r="U48" s="37">
        <f t="shared" si="7"/>
        <v>0.8367</v>
      </c>
      <c r="V48" s="37">
        <f t="shared" si="7"/>
        <v>0.2329</v>
      </c>
      <c r="W48" s="37">
        <f t="shared" si="7"/>
        <v>0.47539999999999999</v>
      </c>
      <c r="X48" s="37">
        <f t="shared" si="7"/>
        <v>0.42449999999999999</v>
      </c>
      <c r="Y48" s="37">
        <f t="shared" si="7"/>
        <v>0.83179999999999998</v>
      </c>
      <c r="AA48" s="37">
        <f t="shared" si="26"/>
        <v>4.2099999999999999E-2</v>
      </c>
      <c r="AB48" s="37">
        <f t="shared" si="8"/>
        <v>0.19099999999999998</v>
      </c>
      <c r="AC48" s="37">
        <f t="shared" si="9"/>
        <v>1.6599999999999997E-2</v>
      </c>
      <c r="AD48" s="37">
        <f t="shared" si="10"/>
        <v>1.5100000000000002E-2</v>
      </c>
      <c r="AE48" s="37">
        <f t="shared" si="11"/>
        <v>0</v>
      </c>
      <c r="AG48" s="38">
        <f t="shared" si="12"/>
        <v>4.7199999999999999E-2</v>
      </c>
      <c r="AH48" s="38">
        <f t="shared" si="13"/>
        <v>0.15289999999999998</v>
      </c>
      <c r="AI48" s="38">
        <f t="shared" si="14"/>
        <v>4.9599999999999998E-2</v>
      </c>
      <c r="AJ48" s="38">
        <f t="shared" si="15"/>
        <v>4.8499999999999988E-2</v>
      </c>
      <c r="AK48" s="38">
        <f t="shared" si="16"/>
        <v>1.83E-2</v>
      </c>
      <c r="AM48" s="38">
        <f t="shared" si="27"/>
        <v>8.2299999999999998E-2</v>
      </c>
      <c r="AN48" s="38">
        <f t="shared" si="17"/>
        <v>0.13799999999999998</v>
      </c>
      <c r="AO48" s="38">
        <f t="shared" si="18"/>
        <v>0.1056</v>
      </c>
      <c r="AP48" s="38">
        <f t="shared" si="19"/>
        <v>1.9300000000000005E-2</v>
      </c>
      <c r="AQ48" s="38">
        <f t="shared" si="20"/>
        <v>0.14049999999999999</v>
      </c>
      <c r="AR48" s="38"/>
      <c r="AS48" s="38">
        <f t="shared" si="21"/>
        <v>9.5799999999999996E-2</v>
      </c>
      <c r="AT48" s="38">
        <f t="shared" si="22"/>
        <v>0.10659999999999999</v>
      </c>
      <c r="AU48" s="38">
        <f t="shared" si="23"/>
        <v>0.1023</v>
      </c>
      <c r="AV48" s="38">
        <f t="shared" si="24"/>
        <v>5.4699999999999999E-2</v>
      </c>
      <c r="AW48" s="38">
        <f t="shared" si="25"/>
        <v>0.41499999999999998</v>
      </c>
    </row>
    <row r="49" spans="2:49" ht="15.75" x14ac:dyDescent="0.25">
      <c r="B49">
        <v>0.14000000000000001</v>
      </c>
      <c r="C49">
        <v>0.61</v>
      </c>
      <c r="D49">
        <v>0.39</v>
      </c>
      <c r="E49">
        <v>0.56000000000000005</v>
      </c>
      <c r="F49">
        <v>0.56000000000000005</v>
      </c>
      <c r="G49" t="s">
        <v>24</v>
      </c>
      <c r="H49">
        <f t="shared" si="28"/>
        <v>0.14380000000000001</v>
      </c>
      <c r="I49">
        <f t="shared" si="29"/>
        <v>0.1268</v>
      </c>
      <c r="J49">
        <f t="shared" si="30"/>
        <v>1.84E-2</v>
      </c>
      <c r="K49">
        <f t="shared" si="31"/>
        <v>0.24740000000000001</v>
      </c>
      <c r="L49" s="47">
        <f t="shared" si="32"/>
        <v>1.84E-2</v>
      </c>
      <c r="M49" t="str">
        <f t="shared" si="33"/>
        <v>Middle</v>
      </c>
      <c r="N49">
        <f t="shared" si="34"/>
        <v>1</v>
      </c>
      <c r="O49">
        <f>'Test_IF-có_validate'!O49</f>
        <v>0.15559999999999999</v>
      </c>
      <c r="P49">
        <f>'Test_IF-có_validate'!P49</f>
        <v>0.67779999999999996</v>
      </c>
      <c r="Q49">
        <f>'Test_IF-có_validate'!Q49</f>
        <v>0.42220000000000002</v>
      </c>
      <c r="R49">
        <f>'Test_IF-có_validate'!R49</f>
        <v>0.56569999999999998</v>
      </c>
      <c r="S49">
        <f>'Test_IF-có_validate'!S49</f>
        <v>0.56120000000000003</v>
      </c>
      <c r="U49" s="37">
        <f t="shared" si="7"/>
        <v>0.73070000000000002</v>
      </c>
      <c r="V49" s="37">
        <f t="shared" si="7"/>
        <v>0.192</v>
      </c>
      <c r="W49" s="37">
        <f t="shared" si="7"/>
        <v>0.40629999999999999</v>
      </c>
      <c r="X49" s="37">
        <f t="shared" si="7"/>
        <v>0.27739999999999998</v>
      </c>
      <c r="Y49" s="37">
        <f t="shared" si="7"/>
        <v>0.28110000000000002</v>
      </c>
      <c r="AA49" s="37">
        <f t="shared" si="26"/>
        <v>3.5900000000000001E-2</v>
      </c>
      <c r="AB49" s="37">
        <f t="shared" si="8"/>
        <v>0.25130000000000002</v>
      </c>
      <c r="AC49" s="37">
        <f t="shared" si="9"/>
        <v>8.199999999999999E-3</v>
      </c>
      <c r="AD49" s="37">
        <f t="shared" si="10"/>
        <v>0.10749999999999998</v>
      </c>
      <c r="AE49" s="37">
        <f t="shared" si="11"/>
        <v>0.15290000000000001</v>
      </c>
      <c r="AG49" s="38">
        <f t="shared" si="12"/>
        <v>4.0999999999999995E-2</v>
      </c>
      <c r="AH49" s="38">
        <f t="shared" si="13"/>
        <v>0.2132</v>
      </c>
      <c r="AI49" s="38">
        <f t="shared" si="14"/>
        <v>2.4800000000000003E-2</v>
      </c>
      <c r="AJ49" s="38">
        <f t="shared" si="15"/>
        <v>4.3899999999999995E-2</v>
      </c>
      <c r="AK49" s="38">
        <f t="shared" si="16"/>
        <v>0.1346</v>
      </c>
      <c r="AM49" s="38">
        <f t="shared" si="27"/>
        <v>7.6100000000000001E-2</v>
      </c>
      <c r="AN49" s="38">
        <f t="shared" si="17"/>
        <v>0.1983</v>
      </c>
      <c r="AO49" s="38">
        <f t="shared" si="18"/>
        <v>8.0799999999999997E-2</v>
      </c>
      <c r="AP49" s="38">
        <f t="shared" si="19"/>
        <v>0.11169999999999999</v>
      </c>
      <c r="AQ49" s="38">
        <f t="shared" si="20"/>
        <v>1.2400000000000022E-2</v>
      </c>
      <c r="AR49" s="38"/>
      <c r="AS49" s="38">
        <f t="shared" si="21"/>
        <v>8.9599999999999999E-2</v>
      </c>
      <c r="AT49" s="38">
        <f t="shared" si="22"/>
        <v>0.16689999999999999</v>
      </c>
      <c r="AU49" s="38">
        <f t="shared" si="23"/>
        <v>7.7499999999999999E-2</v>
      </c>
      <c r="AV49" s="38">
        <f t="shared" si="24"/>
        <v>3.7699999999999984E-2</v>
      </c>
      <c r="AW49" s="38">
        <f t="shared" si="25"/>
        <v>0.2621</v>
      </c>
    </row>
    <row r="50" spans="2:49" ht="15.75" x14ac:dyDescent="0.25">
      <c r="B50">
        <v>0.18</v>
      </c>
      <c r="C50">
        <v>0.7</v>
      </c>
      <c r="D50">
        <v>0.41</v>
      </c>
      <c r="E50">
        <v>0.67</v>
      </c>
      <c r="F50">
        <v>0.33</v>
      </c>
      <c r="G50" t="s">
        <v>24</v>
      </c>
      <c r="H50">
        <f t="shared" si="28"/>
        <v>4.0300000000000002E-2</v>
      </c>
      <c r="I50">
        <f t="shared" si="29"/>
        <v>2.2100000000000002E-2</v>
      </c>
      <c r="J50">
        <f t="shared" si="30"/>
        <v>0.10290000000000001</v>
      </c>
      <c r="K50">
        <f t="shared" si="31"/>
        <v>0.35489999999999999</v>
      </c>
      <c r="L50" s="47">
        <f t="shared" si="32"/>
        <v>2.2100000000000002E-2</v>
      </c>
      <c r="M50" t="str">
        <f t="shared" si="33"/>
        <v>Low</v>
      </c>
      <c r="N50">
        <f t="shared" si="34"/>
        <v>0</v>
      </c>
      <c r="O50">
        <f>'Test_IF-có_validate'!O50</f>
        <v>0.2</v>
      </c>
      <c r="P50">
        <f>'Test_IF-có_validate'!P50</f>
        <v>0.77780000000000005</v>
      </c>
      <c r="Q50">
        <f>'Test_IF-có_validate'!Q50</f>
        <v>0.44440000000000002</v>
      </c>
      <c r="R50">
        <f>'Test_IF-có_validate'!R50</f>
        <v>0.67679999999999996</v>
      </c>
      <c r="S50">
        <f>'Test_IF-có_validate'!S50</f>
        <v>0.32650000000000001</v>
      </c>
      <c r="U50" s="37">
        <f t="shared" si="7"/>
        <v>0.66669999999999996</v>
      </c>
      <c r="V50" s="37">
        <f t="shared" si="7"/>
        <v>0.125</v>
      </c>
      <c r="W50" s="37">
        <f t="shared" si="7"/>
        <v>0.38469999999999999</v>
      </c>
      <c r="X50" s="37">
        <f t="shared" si="7"/>
        <v>0.19270000000000001</v>
      </c>
      <c r="Y50" s="37">
        <f t="shared" si="7"/>
        <v>0.50770000000000004</v>
      </c>
      <c r="AA50" s="37">
        <f t="shared" si="26"/>
        <v>3.0199999999999998E-2</v>
      </c>
      <c r="AB50" s="37">
        <f t="shared" si="8"/>
        <v>0.3967</v>
      </c>
      <c r="AC50" s="37">
        <f t="shared" si="9"/>
        <v>1.8299999999999997E-2</v>
      </c>
      <c r="AD50" s="37">
        <f t="shared" si="10"/>
        <v>0.21599999999999997</v>
      </c>
      <c r="AE50" s="37">
        <f t="shared" si="11"/>
        <v>3.7999999999999999E-2</v>
      </c>
      <c r="AG50" s="38">
        <f t="shared" si="12"/>
        <v>3.5299999999999998E-2</v>
      </c>
      <c r="AH50" s="38">
        <f t="shared" si="13"/>
        <v>0.35859999999999997</v>
      </c>
      <c r="AI50" s="38">
        <f t="shared" si="14"/>
        <v>1.4700000000000005E-2</v>
      </c>
      <c r="AJ50" s="38">
        <f t="shared" si="15"/>
        <v>0.15239999999999998</v>
      </c>
      <c r="AK50" s="38">
        <f t="shared" si="16"/>
        <v>1.9699999999999995E-2</v>
      </c>
      <c r="AM50" s="38">
        <f t="shared" si="27"/>
        <v>7.039999999999999E-2</v>
      </c>
      <c r="AN50" s="38">
        <f t="shared" si="17"/>
        <v>0.34370000000000001</v>
      </c>
      <c r="AO50" s="38">
        <f t="shared" si="18"/>
        <v>7.0699999999999999E-2</v>
      </c>
      <c r="AP50" s="38">
        <f t="shared" si="19"/>
        <v>0.22019999999999998</v>
      </c>
      <c r="AQ50" s="38">
        <f t="shared" si="20"/>
        <v>0.10249999999999999</v>
      </c>
      <c r="AR50" s="38"/>
      <c r="AS50" s="38">
        <f t="shared" si="21"/>
        <v>8.3900000000000002E-2</v>
      </c>
      <c r="AT50" s="38">
        <f t="shared" si="22"/>
        <v>0.31229999999999997</v>
      </c>
      <c r="AU50" s="38">
        <f t="shared" si="23"/>
        <v>6.7400000000000002E-2</v>
      </c>
      <c r="AV50" s="38">
        <f t="shared" si="24"/>
        <v>0.14619999999999997</v>
      </c>
      <c r="AW50" s="38">
        <f t="shared" si="25"/>
        <v>0.377</v>
      </c>
    </row>
    <row r="51" spans="2:49" ht="15.75" x14ac:dyDescent="0.25">
      <c r="B51">
        <v>0.22</v>
      </c>
      <c r="C51">
        <v>0.8</v>
      </c>
      <c r="D51">
        <v>0.44</v>
      </c>
      <c r="E51">
        <v>0.78</v>
      </c>
      <c r="F51">
        <v>0.88</v>
      </c>
      <c r="G51" t="s">
        <v>20</v>
      </c>
      <c r="H51">
        <f t="shared" si="28"/>
        <v>0.60470000000000002</v>
      </c>
      <c r="I51">
        <f t="shared" si="29"/>
        <v>0.58479999999999999</v>
      </c>
      <c r="J51">
        <f t="shared" si="30"/>
        <v>0.47610000000000002</v>
      </c>
      <c r="K51">
        <f t="shared" si="31"/>
        <v>0.2213</v>
      </c>
      <c r="L51" s="47">
        <f t="shared" si="32"/>
        <v>0.2213</v>
      </c>
      <c r="M51" t="str">
        <f t="shared" si="33"/>
        <v>High</v>
      </c>
      <c r="N51">
        <f t="shared" si="34"/>
        <v>1</v>
      </c>
      <c r="O51">
        <f>'Test_IF-có_validate'!O51</f>
        <v>0.24440000000000001</v>
      </c>
      <c r="P51">
        <f>'Test_IF-có_validate'!P51</f>
        <v>0.88890000000000002</v>
      </c>
      <c r="Q51">
        <f>'Test_IF-có_validate'!Q51</f>
        <v>0.4778</v>
      </c>
      <c r="R51">
        <f>'Test_IF-có_validate'!R51</f>
        <v>0.78790000000000004</v>
      </c>
      <c r="S51">
        <f>'Test_IF-có_validate'!S51</f>
        <v>0.88780000000000003</v>
      </c>
      <c r="U51" s="37">
        <f t="shared" si="7"/>
        <v>0.60719999999999996</v>
      </c>
      <c r="V51" s="37">
        <f t="shared" si="7"/>
        <v>5.8799999999999998E-2</v>
      </c>
      <c r="W51" s="37">
        <f t="shared" si="7"/>
        <v>0.35339999999999999</v>
      </c>
      <c r="X51" s="37">
        <f t="shared" si="7"/>
        <v>0.1186</v>
      </c>
      <c r="Y51" s="37">
        <f t="shared" si="7"/>
        <v>5.9400000000000001E-2</v>
      </c>
      <c r="AA51" s="37">
        <f t="shared" si="26"/>
        <v>2.2799999999999997E-2</v>
      </c>
      <c r="AB51" s="37">
        <f t="shared" si="8"/>
        <v>0.6331</v>
      </c>
      <c r="AC51" s="37">
        <f t="shared" si="9"/>
        <v>3.5299999999999998E-2</v>
      </c>
      <c r="AD51" s="37">
        <f t="shared" si="10"/>
        <v>0.3805</v>
      </c>
      <c r="AE51" s="37">
        <f t="shared" si="11"/>
        <v>0.64510000000000001</v>
      </c>
      <c r="AG51" s="38">
        <f t="shared" si="12"/>
        <v>2.7899999999999998E-2</v>
      </c>
      <c r="AH51" s="38">
        <f t="shared" si="13"/>
        <v>0.59500000000000008</v>
      </c>
      <c r="AI51" s="38">
        <f t="shared" si="14"/>
        <v>2.2999999999999965E-3</v>
      </c>
      <c r="AJ51" s="38">
        <f t="shared" si="15"/>
        <v>0.31690000000000002</v>
      </c>
      <c r="AK51" s="38">
        <f t="shared" si="16"/>
        <v>0.62680000000000002</v>
      </c>
      <c r="AM51" s="38">
        <f t="shared" si="27"/>
        <v>6.3E-2</v>
      </c>
      <c r="AN51" s="38">
        <f t="shared" si="17"/>
        <v>0.58010000000000006</v>
      </c>
      <c r="AO51" s="38">
        <f t="shared" si="18"/>
        <v>5.3699999999999998E-2</v>
      </c>
      <c r="AP51" s="38">
        <f t="shared" si="19"/>
        <v>0.38469999999999999</v>
      </c>
      <c r="AQ51" s="38">
        <f t="shared" si="20"/>
        <v>0.50460000000000005</v>
      </c>
      <c r="AR51" s="38"/>
      <c r="AS51" s="38">
        <f t="shared" si="21"/>
        <v>7.6499999999999999E-2</v>
      </c>
      <c r="AT51" s="38">
        <f t="shared" si="22"/>
        <v>0.54870000000000008</v>
      </c>
      <c r="AU51" s="38">
        <f t="shared" si="23"/>
        <v>5.04E-2</v>
      </c>
      <c r="AV51" s="38">
        <f t="shared" si="24"/>
        <v>0.31069999999999998</v>
      </c>
      <c r="AW51" s="38">
        <f t="shared" si="25"/>
        <v>0.23010000000000003</v>
      </c>
    </row>
    <row r="52" spans="2:49" ht="15.75" x14ac:dyDescent="0.25">
      <c r="B52">
        <v>0.1</v>
      </c>
      <c r="C52">
        <v>0.6</v>
      </c>
      <c r="D52">
        <v>0.51</v>
      </c>
      <c r="E52">
        <v>0.1</v>
      </c>
      <c r="F52">
        <v>0.01</v>
      </c>
      <c r="G52" t="s">
        <v>23</v>
      </c>
      <c r="H52">
        <f t="shared" si="28"/>
        <v>1.09E-2</v>
      </c>
      <c r="I52">
        <f t="shared" si="29"/>
        <v>2.6800000000000001E-2</v>
      </c>
      <c r="J52">
        <f t="shared" si="30"/>
        <v>0.1356</v>
      </c>
      <c r="K52">
        <f t="shared" si="31"/>
        <v>0.38979999999999998</v>
      </c>
      <c r="L52" s="47">
        <f t="shared" si="32"/>
        <v>1.09E-2</v>
      </c>
      <c r="M52" t="str">
        <f t="shared" si="33"/>
        <v>Very Low</v>
      </c>
      <c r="N52">
        <f t="shared" si="34"/>
        <v>1</v>
      </c>
      <c r="O52">
        <f>'Test_IF-có_validate'!O52</f>
        <v>0.1111</v>
      </c>
      <c r="P52">
        <f>'Test_IF-có_validate'!P52</f>
        <v>0.66669999999999996</v>
      </c>
      <c r="Q52">
        <f>'Test_IF-có_validate'!Q52</f>
        <v>0.55559999999999998</v>
      </c>
      <c r="R52">
        <f>'Test_IF-có_validate'!R52</f>
        <v>0.10100000000000001</v>
      </c>
      <c r="S52">
        <f>'Test_IF-có_validate'!S52</f>
        <v>0</v>
      </c>
      <c r="U52" s="37">
        <f t="shared" si="7"/>
        <v>0.8</v>
      </c>
      <c r="V52" s="37">
        <f t="shared" si="7"/>
        <v>0.2</v>
      </c>
      <c r="W52" s="37">
        <f t="shared" si="7"/>
        <v>0.28570000000000001</v>
      </c>
      <c r="X52" s="37">
        <f t="shared" si="7"/>
        <v>0.8165</v>
      </c>
      <c r="Y52" s="37">
        <f t="shared" si="7"/>
        <v>1</v>
      </c>
      <c r="AA52" s="37">
        <f t="shared" si="26"/>
        <v>4.0299999999999996E-2</v>
      </c>
      <c r="AB52" s="37">
        <f t="shared" si="8"/>
        <v>0.2382</v>
      </c>
      <c r="AC52" s="37">
        <f t="shared" si="9"/>
        <v>8.5400000000000004E-2</v>
      </c>
      <c r="AD52" s="37">
        <f t="shared" si="10"/>
        <v>4.8200000000000007E-2</v>
      </c>
      <c r="AE52" s="37">
        <f t="shared" si="11"/>
        <v>5.0000000000000001E-3</v>
      </c>
      <c r="AG52" s="38">
        <f t="shared" si="12"/>
        <v>4.5399999999999996E-2</v>
      </c>
      <c r="AH52" s="38">
        <f t="shared" si="13"/>
        <v>0.2001</v>
      </c>
      <c r="AI52" s="38">
        <f t="shared" si="14"/>
        <v>5.2400000000000002E-2</v>
      </c>
      <c r="AJ52" s="38">
        <f t="shared" si="15"/>
        <v>0.1118</v>
      </c>
      <c r="AK52" s="38">
        <f t="shared" si="16"/>
        <v>2.3300000000000001E-2</v>
      </c>
      <c r="AM52" s="38">
        <f t="shared" si="27"/>
        <v>8.0500000000000002E-2</v>
      </c>
      <c r="AN52" s="38">
        <f t="shared" si="17"/>
        <v>0.1852</v>
      </c>
      <c r="AO52" s="38">
        <f t="shared" si="18"/>
        <v>3.5999999999999921E-3</v>
      </c>
      <c r="AP52" s="38">
        <f t="shared" si="19"/>
        <v>4.3999999999999997E-2</v>
      </c>
      <c r="AQ52" s="38">
        <f t="shared" si="20"/>
        <v>0.14549999999999999</v>
      </c>
      <c r="AR52" s="38"/>
      <c r="AS52" s="38">
        <f t="shared" si="21"/>
        <v>9.4E-2</v>
      </c>
      <c r="AT52" s="38">
        <f t="shared" si="22"/>
        <v>0.15379999999999999</v>
      </c>
      <c r="AU52" s="38">
        <f t="shared" si="23"/>
        <v>2.9999999999999472E-4</v>
      </c>
      <c r="AV52" s="38">
        <f t="shared" si="24"/>
        <v>0.11800000000000001</v>
      </c>
      <c r="AW52" s="38">
        <f t="shared" si="25"/>
        <v>0.42</v>
      </c>
    </row>
    <row r="53" spans="2:49" ht="15.75" x14ac:dyDescent="0.25">
      <c r="B53">
        <v>0.15</v>
      </c>
      <c r="C53">
        <v>0.67</v>
      </c>
      <c r="D53">
        <v>0.56000000000000005</v>
      </c>
      <c r="E53">
        <v>7.0000000000000007E-2</v>
      </c>
      <c r="F53">
        <v>0.66</v>
      </c>
      <c r="G53" t="s">
        <v>24</v>
      </c>
      <c r="H53">
        <f t="shared" si="28"/>
        <v>0.2392</v>
      </c>
      <c r="I53">
        <f t="shared" si="29"/>
        <v>0.2213</v>
      </c>
      <c r="J53">
        <f t="shared" si="30"/>
        <v>0.1041</v>
      </c>
      <c r="K53">
        <f t="shared" si="31"/>
        <v>0.1583</v>
      </c>
      <c r="L53" s="47">
        <f t="shared" si="32"/>
        <v>0.1041</v>
      </c>
      <c r="M53" t="str">
        <f t="shared" si="33"/>
        <v>Middle</v>
      </c>
      <c r="N53">
        <f t="shared" si="34"/>
        <v>1</v>
      </c>
      <c r="O53">
        <f>'Test_IF-có_validate'!O53</f>
        <v>0.16669999999999999</v>
      </c>
      <c r="P53">
        <f>'Test_IF-có_validate'!P53</f>
        <v>0.74439999999999995</v>
      </c>
      <c r="Q53">
        <f>'Test_IF-có_validate'!Q53</f>
        <v>0.61109999999999998</v>
      </c>
      <c r="R53">
        <f>'Test_IF-có_validate'!R53</f>
        <v>7.0699999999999999E-2</v>
      </c>
      <c r="S53">
        <f>'Test_IF-có_validate'!S53</f>
        <v>0.6633</v>
      </c>
      <c r="U53" s="37">
        <f t="shared" si="7"/>
        <v>0.71419999999999995</v>
      </c>
      <c r="V53" s="37">
        <f t="shared" si="7"/>
        <v>0.14649999999999999</v>
      </c>
      <c r="W53" s="37">
        <f t="shared" si="7"/>
        <v>0.2414</v>
      </c>
      <c r="X53" s="37">
        <f t="shared" si="7"/>
        <v>0.8679</v>
      </c>
      <c r="Y53" s="37">
        <f t="shared" si="7"/>
        <v>0.2024</v>
      </c>
      <c r="AA53" s="37">
        <f t="shared" si="26"/>
        <v>3.4599999999999999E-2</v>
      </c>
      <c r="AB53" s="37">
        <f t="shared" si="8"/>
        <v>0.34210000000000002</v>
      </c>
      <c r="AC53" s="37">
        <f t="shared" si="9"/>
        <v>0.13189999999999999</v>
      </c>
      <c r="AD53" s="37">
        <f t="shared" si="10"/>
        <v>5.04E-2</v>
      </c>
      <c r="AE53" s="37">
        <f t="shared" si="11"/>
        <v>0.24909999999999999</v>
      </c>
      <c r="AG53" s="38">
        <f t="shared" si="12"/>
        <v>3.9699999999999999E-2</v>
      </c>
      <c r="AH53" s="38">
        <f t="shared" si="13"/>
        <v>0.30399999999999999</v>
      </c>
      <c r="AI53" s="38">
        <f t="shared" si="14"/>
        <v>9.8899999999999988E-2</v>
      </c>
      <c r="AJ53" s="38">
        <f t="shared" si="15"/>
        <v>0.11399999999999999</v>
      </c>
      <c r="AK53" s="38">
        <f t="shared" si="16"/>
        <v>0.23080000000000001</v>
      </c>
      <c r="AM53" s="38">
        <f t="shared" si="27"/>
        <v>7.4799999999999991E-2</v>
      </c>
      <c r="AN53" s="38">
        <f t="shared" si="17"/>
        <v>0.28910000000000002</v>
      </c>
      <c r="AO53" s="38">
        <f t="shared" si="18"/>
        <v>4.2899999999999994E-2</v>
      </c>
      <c r="AP53" s="38">
        <f t="shared" si="19"/>
        <v>4.6199999999999998E-2</v>
      </c>
      <c r="AQ53" s="38">
        <f t="shared" si="20"/>
        <v>0.1086</v>
      </c>
      <c r="AR53" s="38"/>
      <c r="AS53" s="38">
        <f t="shared" si="21"/>
        <v>8.829999999999999E-2</v>
      </c>
      <c r="AT53" s="38">
        <f t="shared" si="22"/>
        <v>0.25769999999999998</v>
      </c>
      <c r="AU53" s="38">
        <f t="shared" si="23"/>
        <v>4.6199999999999991E-2</v>
      </c>
      <c r="AV53" s="38">
        <f t="shared" si="24"/>
        <v>0.1202</v>
      </c>
      <c r="AW53" s="38">
        <f t="shared" si="25"/>
        <v>0.16589999999999999</v>
      </c>
    </row>
    <row r="54" spans="2:49" ht="15.75" x14ac:dyDescent="0.25">
      <c r="B54">
        <v>0</v>
      </c>
      <c r="C54">
        <v>0.62</v>
      </c>
      <c r="D54">
        <v>0.52</v>
      </c>
      <c r="E54">
        <v>0.26</v>
      </c>
      <c r="F54">
        <v>7.0000000000000007E-2</v>
      </c>
      <c r="G54" t="s">
        <v>23</v>
      </c>
      <c r="H54">
        <f t="shared" si="28"/>
        <v>8.5000000000000006E-3</v>
      </c>
      <c r="I54">
        <f t="shared" si="29"/>
        <v>2.4299999999999999E-2</v>
      </c>
      <c r="J54">
        <f t="shared" si="30"/>
        <v>0.13270000000000001</v>
      </c>
      <c r="K54">
        <f t="shared" si="31"/>
        <v>0.38729999999999998</v>
      </c>
      <c r="L54" s="47">
        <f t="shared" si="32"/>
        <v>8.5000000000000006E-3</v>
      </c>
      <c r="M54" t="str">
        <f t="shared" si="33"/>
        <v>Very Low</v>
      </c>
      <c r="N54">
        <f t="shared" si="34"/>
        <v>1</v>
      </c>
      <c r="O54">
        <f>'Test_IF-có_validate'!O54</f>
        <v>0</v>
      </c>
      <c r="P54">
        <f>'Test_IF-có_validate'!P54</f>
        <v>0.68889999999999996</v>
      </c>
      <c r="Q54">
        <f>'Test_IF-có_validate'!Q54</f>
        <v>0.56669999999999998</v>
      </c>
      <c r="R54">
        <f>'Test_IF-có_validate'!R54</f>
        <v>0.2626</v>
      </c>
      <c r="S54">
        <f>'Test_IF-có_validate'!S54</f>
        <v>6.1199999999999997E-2</v>
      </c>
      <c r="U54" s="37">
        <f t="shared" si="7"/>
        <v>1</v>
      </c>
      <c r="V54" s="37">
        <f t="shared" si="7"/>
        <v>0.1842</v>
      </c>
      <c r="W54" s="37">
        <f t="shared" si="7"/>
        <v>0.27660000000000001</v>
      </c>
      <c r="X54" s="37">
        <f t="shared" si="7"/>
        <v>0.58399999999999996</v>
      </c>
      <c r="Y54" s="37">
        <f t="shared" si="7"/>
        <v>0.88470000000000004</v>
      </c>
      <c r="AA54" s="37">
        <f t="shared" si="26"/>
        <v>4.6899999999999997E-2</v>
      </c>
      <c r="AB54" s="37">
        <f t="shared" si="8"/>
        <v>0.26490000000000002</v>
      </c>
      <c r="AC54" s="37">
        <f t="shared" si="9"/>
        <v>9.3900000000000011E-2</v>
      </c>
      <c r="AD54" s="37">
        <f t="shared" si="10"/>
        <v>2.6300000000000004E-2</v>
      </c>
      <c r="AE54" s="37">
        <f t="shared" si="11"/>
        <v>2.1000000000000003E-3</v>
      </c>
      <c r="AG54" s="38">
        <f t="shared" si="12"/>
        <v>5.1999999999999998E-2</v>
      </c>
      <c r="AH54" s="38">
        <f t="shared" si="13"/>
        <v>0.2268</v>
      </c>
      <c r="AI54" s="38">
        <f t="shared" si="14"/>
        <v>6.090000000000001E-2</v>
      </c>
      <c r="AJ54" s="38">
        <f t="shared" si="15"/>
        <v>8.9899999999999994E-2</v>
      </c>
      <c r="AK54" s="38">
        <f t="shared" si="16"/>
        <v>2.0400000000000001E-2</v>
      </c>
      <c r="AM54" s="38">
        <f t="shared" si="27"/>
        <v>8.7099999999999997E-2</v>
      </c>
      <c r="AN54" s="38">
        <f t="shared" si="17"/>
        <v>0.21190000000000001</v>
      </c>
      <c r="AO54" s="38">
        <f t="shared" si="18"/>
        <v>4.9000000000000155E-3</v>
      </c>
      <c r="AP54" s="38">
        <f t="shared" si="19"/>
        <v>2.2100000000000002E-2</v>
      </c>
      <c r="AQ54" s="38">
        <f t="shared" si="20"/>
        <v>0.1426</v>
      </c>
      <c r="AR54" s="38"/>
      <c r="AS54" s="38">
        <f t="shared" si="21"/>
        <v>0.10059999999999999</v>
      </c>
      <c r="AT54" s="38">
        <f t="shared" si="22"/>
        <v>0.18049999999999999</v>
      </c>
      <c r="AU54" s="38">
        <f t="shared" si="23"/>
        <v>8.2000000000000128E-3</v>
      </c>
      <c r="AV54" s="38">
        <f t="shared" si="24"/>
        <v>9.6100000000000005E-2</v>
      </c>
      <c r="AW54" s="38">
        <f t="shared" si="25"/>
        <v>0.41709999999999997</v>
      </c>
    </row>
    <row r="55" spans="2:49" ht="15.75" x14ac:dyDescent="0.25">
      <c r="B55">
        <v>0.11</v>
      </c>
      <c r="C55">
        <v>0.88</v>
      </c>
      <c r="D55">
        <v>0.67</v>
      </c>
      <c r="E55">
        <v>0.66</v>
      </c>
      <c r="F55">
        <v>0.89</v>
      </c>
      <c r="G55" t="s">
        <v>20</v>
      </c>
      <c r="H55">
        <f t="shared" si="28"/>
        <v>0.64129999999999998</v>
      </c>
      <c r="I55">
        <f t="shared" si="29"/>
        <v>0.62139999999999995</v>
      </c>
      <c r="J55">
        <f t="shared" si="30"/>
        <v>0.50629999999999997</v>
      </c>
      <c r="K55">
        <f t="shared" si="31"/>
        <v>0.25190000000000001</v>
      </c>
      <c r="L55" s="47">
        <f t="shared" si="32"/>
        <v>0.25190000000000001</v>
      </c>
      <c r="M55" t="str">
        <f t="shared" si="33"/>
        <v>High</v>
      </c>
      <c r="N55">
        <f t="shared" si="34"/>
        <v>1</v>
      </c>
      <c r="O55">
        <f>'Test_IF-có_validate'!O55</f>
        <v>0.1222</v>
      </c>
      <c r="P55">
        <f>'Test_IF-có_validate'!P55</f>
        <v>0.9778</v>
      </c>
      <c r="Q55">
        <f>'Test_IF-có_validate'!Q55</f>
        <v>0.73329999999999995</v>
      </c>
      <c r="R55">
        <f>'Test_IF-có_validate'!R55</f>
        <v>0.66669999999999996</v>
      </c>
      <c r="S55">
        <f>'Test_IF-có_validate'!S55</f>
        <v>0.89800000000000002</v>
      </c>
      <c r="U55" s="37">
        <f t="shared" ref="U55:Y105" si="35">ROUND((1-O55)/(1+O55),4)</f>
        <v>0.78220000000000001</v>
      </c>
      <c r="V55" s="37">
        <f t="shared" si="35"/>
        <v>1.12E-2</v>
      </c>
      <c r="W55" s="37">
        <f t="shared" si="35"/>
        <v>0.15390000000000001</v>
      </c>
      <c r="X55" s="37">
        <f t="shared" si="35"/>
        <v>0.2</v>
      </c>
      <c r="Y55" s="37">
        <f t="shared" si="35"/>
        <v>5.3699999999999998E-2</v>
      </c>
      <c r="AA55" s="37">
        <f t="shared" si="26"/>
        <v>3.9299999999999995E-2</v>
      </c>
      <c r="AB55" s="37">
        <f t="shared" si="8"/>
        <v>0.89999999999999991</v>
      </c>
      <c r="AC55" s="37">
        <f t="shared" si="9"/>
        <v>0.27690000000000003</v>
      </c>
      <c r="AD55" s="37">
        <f t="shared" si="10"/>
        <v>0.2041</v>
      </c>
      <c r="AE55" s="37">
        <f t="shared" si="11"/>
        <v>0.67159999999999997</v>
      </c>
      <c r="AG55" s="38">
        <f t="shared" si="12"/>
        <v>4.4399999999999995E-2</v>
      </c>
      <c r="AH55" s="38">
        <f t="shared" si="13"/>
        <v>0.8619</v>
      </c>
      <c r="AI55" s="38">
        <f t="shared" si="14"/>
        <v>0.24390000000000001</v>
      </c>
      <c r="AJ55" s="38">
        <f t="shared" si="15"/>
        <v>0.14050000000000001</v>
      </c>
      <c r="AK55" s="38">
        <f t="shared" si="16"/>
        <v>0.65329999999999999</v>
      </c>
      <c r="AM55" s="38">
        <f t="shared" si="27"/>
        <v>7.9500000000000001E-2</v>
      </c>
      <c r="AN55" s="38">
        <f t="shared" si="17"/>
        <v>0.84699999999999998</v>
      </c>
      <c r="AO55" s="38">
        <f t="shared" si="18"/>
        <v>0.18790000000000001</v>
      </c>
      <c r="AP55" s="38">
        <f t="shared" si="19"/>
        <v>0.20830000000000001</v>
      </c>
      <c r="AQ55" s="38">
        <f t="shared" si="20"/>
        <v>0.53110000000000002</v>
      </c>
      <c r="AR55" s="38"/>
      <c r="AS55" s="38">
        <f t="shared" si="21"/>
        <v>9.2999999999999999E-2</v>
      </c>
      <c r="AT55" s="38">
        <f t="shared" si="22"/>
        <v>0.81559999999999999</v>
      </c>
      <c r="AU55" s="38">
        <f t="shared" si="23"/>
        <v>0.19120000000000001</v>
      </c>
      <c r="AV55" s="38">
        <f t="shared" si="24"/>
        <v>0.1343</v>
      </c>
      <c r="AW55" s="38">
        <f t="shared" si="25"/>
        <v>0.25659999999999999</v>
      </c>
    </row>
    <row r="56" spans="2:49" ht="15.75" x14ac:dyDescent="0.25">
      <c r="B56">
        <v>0.08</v>
      </c>
      <c r="C56">
        <v>0.56000000000000005</v>
      </c>
      <c r="D56">
        <v>0.7</v>
      </c>
      <c r="E56">
        <v>0.14000000000000001</v>
      </c>
      <c r="F56">
        <v>0.1</v>
      </c>
      <c r="G56" t="s">
        <v>23</v>
      </c>
      <c r="H56">
        <f t="shared" si="28"/>
        <v>2.06E-2</v>
      </c>
      <c r="I56">
        <f t="shared" si="29"/>
        <v>3.6499999999999998E-2</v>
      </c>
      <c r="J56">
        <f t="shared" si="30"/>
        <v>0.1449</v>
      </c>
      <c r="K56">
        <f t="shared" si="31"/>
        <v>0.39950000000000002</v>
      </c>
      <c r="L56" s="47">
        <f t="shared" si="32"/>
        <v>2.06E-2</v>
      </c>
      <c r="M56" t="str">
        <f t="shared" si="33"/>
        <v>Very Low</v>
      </c>
      <c r="N56">
        <f t="shared" si="34"/>
        <v>1</v>
      </c>
      <c r="O56">
        <f>'Test_IF-có_validate'!O56</f>
        <v>8.8900000000000007E-2</v>
      </c>
      <c r="P56">
        <f>'Test_IF-có_validate'!P56</f>
        <v>0.62219999999999998</v>
      </c>
      <c r="Q56">
        <f>'Test_IF-có_validate'!Q56</f>
        <v>0.76670000000000005</v>
      </c>
      <c r="R56">
        <f>'Test_IF-có_validate'!R56</f>
        <v>0.1414</v>
      </c>
      <c r="S56">
        <f>'Test_IF-có_validate'!S56</f>
        <v>9.1800000000000007E-2</v>
      </c>
      <c r="U56" s="37">
        <f t="shared" si="35"/>
        <v>0.8367</v>
      </c>
      <c r="V56" s="37">
        <f t="shared" si="35"/>
        <v>0.2329</v>
      </c>
      <c r="W56" s="37">
        <f t="shared" si="35"/>
        <v>0.1321</v>
      </c>
      <c r="X56" s="37">
        <f t="shared" si="35"/>
        <v>0.75219999999999998</v>
      </c>
      <c r="Y56" s="37">
        <f t="shared" si="35"/>
        <v>0.83179999999999998</v>
      </c>
      <c r="AA56" s="37">
        <f t="shared" si="26"/>
        <v>4.2099999999999999E-2</v>
      </c>
      <c r="AB56" s="37">
        <f t="shared" si="8"/>
        <v>0.19099999999999998</v>
      </c>
      <c r="AC56" s="37">
        <f t="shared" si="9"/>
        <v>0.32930000000000004</v>
      </c>
      <c r="AD56" s="37">
        <f t="shared" si="10"/>
        <v>4.4500000000000005E-2</v>
      </c>
      <c r="AE56" s="37">
        <f t="shared" si="11"/>
        <v>0</v>
      </c>
      <c r="AG56" s="38">
        <f t="shared" si="12"/>
        <v>4.7199999999999999E-2</v>
      </c>
      <c r="AH56" s="38">
        <f t="shared" si="13"/>
        <v>0.15289999999999998</v>
      </c>
      <c r="AI56" s="38">
        <f t="shared" si="14"/>
        <v>0.29630000000000001</v>
      </c>
      <c r="AJ56" s="38">
        <f t="shared" si="15"/>
        <v>0.10809999999999999</v>
      </c>
      <c r="AK56" s="38">
        <f t="shared" si="16"/>
        <v>1.83E-2</v>
      </c>
      <c r="AM56" s="38">
        <f t="shared" si="27"/>
        <v>8.2299999999999998E-2</v>
      </c>
      <c r="AN56" s="38">
        <f t="shared" si="17"/>
        <v>0.13799999999999998</v>
      </c>
      <c r="AO56" s="38">
        <f t="shared" si="18"/>
        <v>0.24030000000000001</v>
      </c>
      <c r="AP56" s="38">
        <f t="shared" si="19"/>
        <v>4.0300000000000002E-2</v>
      </c>
      <c r="AQ56" s="38">
        <f t="shared" si="20"/>
        <v>0.14049999999999999</v>
      </c>
      <c r="AR56" s="38"/>
      <c r="AS56" s="38">
        <f t="shared" si="21"/>
        <v>9.5799999999999996E-2</v>
      </c>
      <c r="AT56" s="38">
        <f t="shared" si="22"/>
        <v>0.10659999999999999</v>
      </c>
      <c r="AU56" s="38">
        <f t="shared" si="23"/>
        <v>0.24360000000000001</v>
      </c>
      <c r="AV56" s="38">
        <f t="shared" si="24"/>
        <v>0.1143</v>
      </c>
      <c r="AW56" s="38">
        <f t="shared" si="25"/>
        <v>0.41499999999999998</v>
      </c>
    </row>
    <row r="57" spans="2:49" ht="15.75" x14ac:dyDescent="0.25">
      <c r="B57">
        <v>0.21</v>
      </c>
      <c r="C57">
        <v>0.9</v>
      </c>
      <c r="D57">
        <v>0.9</v>
      </c>
      <c r="E57">
        <v>0.22</v>
      </c>
      <c r="F57">
        <v>0.92</v>
      </c>
      <c r="G57" t="s">
        <v>20</v>
      </c>
      <c r="H57">
        <f t="shared" si="28"/>
        <v>0.75419999999999998</v>
      </c>
      <c r="I57">
        <f t="shared" si="29"/>
        <v>0.73629999999999995</v>
      </c>
      <c r="J57">
        <f t="shared" si="30"/>
        <v>0.61909999999999998</v>
      </c>
      <c r="K57">
        <f t="shared" si="31"/>
        <v>0.36699999999999999</v>
      </c>
      <c r="L57" s="47">
        <f t="shared" si="32"/>
        <v>0.36699999999999999</v>
      </c>
      <c r="M57" t="str">
        <f t="shared" si="33"/>
        <v>High</v>
      </c>
      <c r="N57">
        <f t="shared" si="34"/>
        <v>1</v>
      </c>
      <c r="O57">
        <f>'Test_IF-có_validate'!O57</f>
        <v>0.23330000000000001</v>
      </c>
      <c r="P57">
        <f>'Test_IF-có_validate'!P57</f>
        <v>1</v>
      </c>
      <c r="Q57">
        <f>'Test_IF-có_validate'!Q57</f>
        <v>0.9889</v>
      </c>
      <c r="R57">
        <f>'Test_IF-có_validate'!R57</f>
        <v>0.22220000000000001</v>
      </c>
      <c r="S57">
        <f>'Test_IF-có_validate'!S57</f>
        <v>0.92859999999999998</v>
      </c>
      <c r="U57" s="37">
        <f t="shared" si="35"/>
        <v>0.62170000000000003</v>
      </c>
      <c r="V57" s="37">
        <f t="shared" si="35"/>
        <v>0</v>
      </c>
      <c r="W57" s="37">
        <f t="shared" si="35"/>
        <v>5.5999999999999999E-3</v>
      </c>
      <c r="X57" s="37">
        <f t="shared" si="35"/>
        <v>0.63639999999999997</v>
      </c>
      <c r="Y57" s="37">
        <f t="shared" si="35"/>
        <v>3.6999999999999998E-2</v>
      </c>
      <c r="AA57" s="37">
        <f t="shared" si="26"/>
        <v>2.4799999999999996E-2</v>
      </c>
      <c r="AB57" s="37">
        <f t="shared" si="8"/>
        <v>0.98019999999999996</v>
      </c>
      <c r="AC57" s="37">
        <f t="shared" si="9"/>
        <v>0.89079999999999993</v>
      </c>
      <c r="AD57" s="37">
        <f t="shared" si="10"/>
        <v>3.3700000000000008E-2</v>
      </c>
      <c r="AE57" s="37">
        <f t="shared" si="11"/>
        <v>0.7571</v>
      </c>
      <c r="AG57" s="38">
        <f t="shared" si="12"/>
        <v>2.9899999999999996E-2</v>
      </c>
      <c r="AH57" s="38">
        <f t="shared" si="13"/>
        <v>0.94210000000000005</v>
      </c>
      <c r="AI57" s="38">
        <f t="shared" si="14"/>
        <v>0.8577999999999999</v>
      </c>
      <c r="AJ57" s="38">
        <f t="shared" si="15"/>
        <v>9.7299999999999998E-2</v>
      </c>
      <c r="AK57" s="38">
        <f t="shared" si="16"/>
        <v>0.73880000000000001</v>
      </c>
      <c r="AM57" s="38">
        <f t="shared" si="27"/>
        <v>6.5000000000000002E-2</v>
      </c>
      <c r="AN57" s="38">
        <f t="shared" si="17"/>
        <v>0.92720000000000002</v>
      </c>
      <c r="AO57" s="38">
        <f t="shared" si="18"/>
        <v>0.80179999999999996</v>
      </c>
      <c r="AP57" s="38">
        <f t="shared" si="19"/>
        <v>2.9500000000000002E-2</v>
      </c>
      <c r="AQ57" s="38">
        <f t="shared" si="20"/>
        <v>0.61660000000000004</v>
      </c>
      <c r="AR57" s="38"/>
      <c r="AS57" s="38">
        <f t="shared" si="21"/>
        <v>7.8499999999999986E-2</v>
      </c>
      <c r="AT57" s="38">
        <f t="shared" si="22"/>
        <v>0.89580000000000004</v>
      </c>
      <c r="AU57" s="38">
        <f t="shared" si="23"/>
        <v>0.80509999999999993</v>
      </c>
      <c r="AV57" s="38">
        <f t="shared" si="24"/>
        <v>0.10350000000000001</v>
      </c>
      <c r="AW57" s="38">
        <f t="shared" si="25"/>
        <v>0.34210000000000002</v>
      </c>
    </row>
    <row r="58" spans="2:49" ht="15.75" x14ac:dyDescent="0.25">
      <c r="B58">
        <v>0.08</v>
      </c>
      <c r="C58">
        <v>0.57999999999999996</v>
      </c>
      <c r="D58">
        <v>0.71</v>
      </c>
      <c r="E58">
        <v>0.27</v>
      </c>
      <c r="F58">
        <v>0.09</v>
      </c>
      <c r="G58" t="s">
        <v>23</v>
      </c>
      <c r="H58">
        <f t="shared" si="28"/>
        <v>2.2100000000000002E-2</v>
      </c>
      <c r="I58">
        <f t="shared" si="29"/>
        <v>3.7999999999999999E-2</v>
      </c>
      <c r="J58">
        <f t="shared" si="30"/>
        <v>0.1464</v>
      </c>
      <c r="K58">
        <f t="shared" si="31"/>
        <v>0.40100000000000002</v>
      </c>
      <c r="L58" s="47">
        <f t="shared" si="32"/>
        <v>2.2100000000000002E-2</v>
      </c>
      <c r="M58" t="str">
        <f t="shared" si="33"/>
        <v>Very Low</v>
      </c>
      <c r="N58">
        <f t="shared" si="34"/>
        <v>1</v>
      </c>
      <c r="O58">
        <f>'Test_IF-có_validate'!O58</f>
        <v>8.8900000000000007E-2</v>
      </c>
      <c r="P58">
        <f>'Test_IF-có_validate'!P58</f>
        <v>0.64439999999999997</v>
      </c>
      <c r="Q58">
        <f>'Test_IF-có_validate'!Q58</f>
        <v>0.77780000000000005</v>
      </c>
      <c r="R58">
        <f>'Test_IF-có_validate'!R58</f>
        <v>0.2727</v>
      </c>
      <c r="S58">
        <f>'Test_IF-có_validate'!S58</f>
        <v>8.1600000000000006E-2</v>
      </c>
      <c r="U58" s="37">
        <f t="shared" si="35"/>
        <v>0.8367</v>
      </c>
      <c r="V58" s="37">
        <f t="shared" si="35"/>
        <v>0.2162</v>
      </c>
      <c r="W58" s="37">
        <f t="shared" si="35"/>
        <v>0.125</v>
      </c>
      <c r="X58" s="37">
        <f t="shared" si="35"/>
        <v>0.57150000000000001</v>
      </c>
      <c r="Y58" s="37">
        <f t="shared" si="35"/>
        <v>0.84909999999999997</v>
      </c>
      <c r="AA58" s="37">
        <f t="shared" si="26"/>
        <v>4.2099999999999999E-2</v>
      </c>
      <c r="AB58" s="37">
        <f t="shared" si="8"/>
        <v>0.21359999999999998</v>
      </c>
      <c r="AC58" s="37">
        <f t="shared" si="9"/>
        <v>0.34819999999999995</v>
      </c>
      <c r="AD58" s="37">
        <f t="shared" si="10"/>
        <v>2.4200000000000003E-2</v>
      </c>
      <c r="AE58" s="37">
        <f t="shared" si="11"/>
        <v>7.000000000000001E-4</v>
      </c>
      <c r="AG58" s="38">
        <f t="shared" si="12"/>
        <v>4.7199999999999999E-2</v>
      </c>
      <c r="AH58" s="38">
        <f t="shared" si="13"/>
        <v>0.17549999999999999</v>
      </c>
      <c r="AI58" s="38">
        <f t="shared" si="14"/>
        <v>0.31519999999999998</v>
      </c>
      <c r="AJ58" s="38">
        <f t="shared" si="15"/>
        <v>8.7799999999999989E-2</v>
      </c>
      <c r="AK58" s="38">
        <f t="shared" si="16"/>
        <v>1.9000000000000003E-2</v>
      </c>
      <c r="AM58" s="38">
        <f t="shared" si="27"/>
        <v>8.2299999999999998E-2</v>
      </c>
      <c r="AN58" s="38">
        <f t="shared" si="17"/>
        <v>0.16059999999999999</v>
      </c>
      <c r="AO58" s="38">
        <f t="shared" si="18"/>
        <v>0.25919999999999999</v>
      </c>
      <c r="AP58" s="38">
        <f t="shared" si="19"/>
        <v>0.02</v>
      </c>
      <c r="AQ58" s="38">
        <f t="shared" si="20"/>
        <v>0.14119999999999999</v>
      </c>
      <c r="AR58" s="38"/>
      <c r="AS58" s="38">
        <f t="shared" si="21"/>
        <v>9.5799999999999996E-2</v>
      </c>
      <c r="AT58" s="38">
        <f t="shared" si="22"/>
        <v>0.12919999999999998</v>
      </c>
      <c r="AU58" s="38">
        <f t="shared" si="23"/>
        <v>0.26249999999999996</v>
      </c>
      <c r="AV58" s="38">
        <f t="shared" si="24"/>
        <v>9.4E-2</v>
      </c>
      <c r="AW58" s="38">
        <f t="shared" si="25"/>
        <v>0.41569999999999996</v>
      </c>
    </row>
    <row r="59" spans="2:49" ht="15.75" x14ac:dyDescent="0.25">
      <c r="B59">
        <v>0.13</v>
      </c>
      <c r="C59">
        <v>0.62</v>
      </c>
      <c r="D59">
        <v>0.77</v>
      </c>
      <c r="E59">
        <v>0.28000000000000003</v>
      </c>
      <c r="F59">
        <v>0.31</v>
      </c>
      <c r="G59" t="s">
        <v>21</v>
      </c>
      <c r="H59">
        <f t="shared" si="28"/>
        <v>5.9299999999999999E-2</v>
      </c>
      <c r="I59">
        <f t="shared" si="29"/>
        <v>4.1399999999999999E-2</v>
      </c>
      <c r="J59">
        <f t="shared" si="30"/>
        <v>0.1235</v>
      </c>
      <c r="K59">
        <f t="shared" si="31"/>
        <v>0.37819999999999998</v>
      </c>
      <c r="L59" s="47">
        <f t="shared" si="32"/>
        <v>4.1399999999999999E-2</v>
      </c>
      <c r="M59" t="str">
        <f t="shared" si="33"/>
        <v>Low</v>
      </c>
      <c r="N59">
        <f t="shared" si="34"/>
        <v>1</v>
      </c>
      <c r="O59">
        <f>'Test_IF-có_validate'!O59</f>
        <v>0.1444</v>
      </c>
      <c r="P59">
        <f>'Test_IF-có_validate'!P59</f>
        <v>0.68889999999999996</v>
      </c>
      <c r="Q59">
        <f>'Test_IF-có_validate'!Q59</f>
        <v>0.84440000000000004</v>
      </c>
      <c r="R59">
        <f>'Test_IF-có_validate'!R59</f>
        <v>0.2828</v>
      </c>
      <c r="S59">
        <f>'Test_IF-có_validate'!S59</f>
        <v>0.30609999999999998</v>
      </c>
      <c r="U59" s="37">
        <f t="shared" si="35"/>
        <v>0.74760000000000004</v>
      </c>
      <c r="V59" s="37">
        <f t="shared" si="35"/>
        <v>0.1842</v>
      </c>
      <c r="W59" s="37">
        <f t="shared" si="35"/>
        <v>8.4400000000000003E-2</v>
      </c>
      <c r="X59" s="37">
        <f t="shared" si="35"/>
        <v>0.55910000000000004</v>
      </c>
      <c r="Y59" s="37">
        <f t="shared" si="35"/>
        <v>0.53129999999999999</v>
      </c>
      <c r="AA59" s="37">
        <f t="shared" si="26"/>
        <v>3.7199999999999997E-2</v>
      </c>
      <c r="AB59" s="37">
        <f t="shared" si="8"/>
        <v>0.26490000000000002</v>
      </c>
      <c r="AC59" s="37">
        <f t="shared" si="9"/>
        <v>0.47860000000000003</v>
      </c>
      <c r="AD59" s="37">
        <f t="shared" si="10"/>
        <v>2.2000000000000006E-2</v>
      </c>
      <c r="AE59" s="37">
        <f t="shared" si="11"/>
        <v>3.2500000000000001E-2</v>
      </c>
      <c r="AG59" s="38">
        <f t="shared" si="12"/>
        <v>4.2299999999999997E-2</v>
      </c>
      <c r="AH59" s="38">
        <f t="shared" si="13"/>
        <v>0.2268</v>
      </c>
      <c r="AI59" s="38">
        <f t="shared" si="14"/>
        <v>0.44560000000000005</v>
      </c>
      <c r="AJ59" s="38">
        <f t="shared" si="15"/>
        <v>8.5599999999999996E-2</v>
      </c>
      <c r="AK59" s="38">
        <f t="shared" si="16"/>
        <v>1.4199999999999997E-2</v>
      </c>
      <c r="AM59" s="38">
        <f t="shared" si="27"/>
        <v>7.7399999999999997E-2</v>
      </c>
      <c r="AN59" s="38">
        <f t="shared" si="17"/>
        <v>0.21190000000000001</v>
      </c>
      <c r="AO59" s="38">
        <f t="shared" si="18"/>
        <v>0.38960000000000006</v>
      </c>
      <c r="AP59" s="38">
        <f t="shared" si="19"/>
        <v>1.7800000000000003E-2</v>
      </c>
      <c r="AQ59" s="38">
        <f t="shared" si="20"/>
        <v>0.10799999999999998</v>
      </c>
      <c r="AR59" s="38"/>
      <c r="AS59" s="38">
        <f t="shared" si="21"/>
        <v>9.0899999999999995E-2</v>
      </c>
      <c r="AT59" s="38">
        <f t="shared" si="22"/>
        <v>0.18049999999999999</v>
      </c>
      <c r="AU59" s="38">
        <f t="shared" si="23"/>
        <v>0.39290000000000003</v>
      </c>
      <c r="AV59" s="38">
        <f t="shared" si="24"/>
        <v>9.1800000000000007E-2</v>
      </c>
      <c r="AW59" s="38">
        <f t="shared" si="25"/>
        <v>0.38250000000000001</v>
      </c>
    </row>
    <row r="60" spans="2:49" ht="15.75" x14ac:dyDescent="0.25">
      <c r="B60">
        <v>0.21</v>
      </c>
      <c r="C60">
        <v>0.88</v>
      </c>
      <c r="D60">
        <v>0.87</v>
      </c>
      <c r="E60">
        <v>0.56000000000000005</v>
      </c>
      <c r="F60">
        <v>0.95</v>
      </c>
      <c r="G60" t="s">
        <v>20</v>
      </c>
      <c r="H60">
        <f t="shared" si="28"/>
        <v>0.83609999999999995</v>
      </c>
      <c r="I60">
        <f t="shared" si="29"/>
        <v>0.81620000000000004</v>
      </c>
      <c r="J60">
        <f t="shared" si="30"/>
        <v>0.70109999999999995</v>
      </c>
      <c r="K60">
        <f t="shared" si="31"/>
        <v>0.44669999999999999</v>
      </c>
      <c r="L60" s="47">
        <f t="shared" si="32"/>
        <v>0.44669999999999999</v>
      </c>
      <c r="M60" t="str">
        <f t="shared" si="33"/>
        <v>High</v>
      </c>
      <c r="N60">
        <f t="shared" si="34"/>
        <v>1</v>
      </c>
      <c r="O60">
        <f>'Test_IF-có_validate'!O60</f>
        <v>0.23330000000000001</v>
      </c>
      <c r="P60">
        <f>'Test_IF-có_validate'!P60</f>
        <v>0.9778</v>
      </c>
      <c r="Q60">
        <f>'Test_IF-có_validate'!Q60</f>
        <v>0.9556</v>
      </c>
      <c r="R60">
        <f>'Test_IF-có_validate'!R60</f>
        <v>0.56569999999999998</v>
      </c>
      <c r="S60">
        <f>'Test_IF-có_validate'!S60</f>
        <v>0.95920000000000005</v>
      </c>
      <c r="U60" s="37">
        <f t="shared" si="35"/>
        <v>0.62170000000000003</v>
      </c>
      <c r="V60" s="37">
        <f t="shared" si="35"/>
        <v>1.12E-2</v>
      </c>
      <c r="W60" s="37">
        <f t="shared" si="35"/>
        <v>2.2700000000000001E-2</v>
      </c>
      <c r="X60" s="37">
        <f t="shared" si="35"/>
        <v>0.27739999999999998</v>
      </c>
      <c r="Y60" s="37">
        <f t="shared" si="35"/>
        <v>2.0799999999999999E-2</v>
      </c>
      <c r="AA60" s="37">
        <f t="shared" si="26"/>
        <v>2.4799999999999996E-2</v>
      </c>
      <c r="AB60" s="37">
        <f t="shared" si="8"/>
        <v>0.89999999999999991</v>
      </c>
      <c r="AC60" s="37">
        <f t="shared" si="9"/>
        <v>0.77710000000000001</v>
      </c>
      <c r="AD60" s="37">
        <f t="shared" si="10"/>
        <v>0.10749999999999998</v>
      </c>
      <c r="AE60" s="37">
        <f t="shared" si="11"/>
        <v>0.85209999999999997</v>
      </c>
      <c r="AG60" s="38">
        <f t="shared" si="12"/>
        <v>2.9899999999999996E-2</v>
      </c>
      <c r="AH60" s="38">
        <f t="shared" si="13"/>
        <v>0.8619</v>
      </c>
      <c r="AI60" s="38">
        <f t="shared" si="14"/>
        <v>0.74409999999999998</v>
      </c>
      <c r="AJ60" s="38">
        <f t="shared" si="15"/>
        <v>4.3899999999999995E-2</v>
      </c>
      <c r="AK60" s="38">
        <f t="shared" si="16"/>
        <v>0.83379999999999999</v>
      </c>
      <c r="AM60" s="38">
        <f t="shared" si="27"/>
        <v>6.5000000000000002E-2</v>
      </c>
      <c r="AN60" s="38">
        <f t="shared" si="17"/>
        <v>0.84699999999999998</v>
      </c>
      <c r="AO60" s="38">
        <f t="shared" si="18"/>
        <v>0.68810000000000004</v>
      </c>
      <c r="AP60" s="38">
        <f t="shared" si="19"/>
        <v>0.11169999999999999</v>
      </c>
      <c r="AQ60" s="38">
        <f t="shared" si="20"/>
        <v>0.71160000000000001</v>
      </c>
      <c r="AR60" s="38"/>
      <c r="AS60" s="38">
        <f t="shared" si="21"/>
        <v>7.8499999999999986E-2</v>
      </c>
      <c r="AT60" s="38">
        <f t="shared" si="22"/>
        <v>0.81559999999999999</v>
      </c>
      <c r="AU60" s="38">
        <f t="shared" si="23"/>
        <v>0.69140000000000001</v>
      </c>
      <c r="AV60" s="38">
        <f t="shared" si="24"/>
        <v>3.7699999999999984E-2</v>
      </c>
      <c r="AW60" s="38">
        <f t="shared" si="25"/>
        <v>0.43709999999999999</v>
      </c>
    </row>
    <row r="61" spans="2:49" ht="15.75" x14ac:dyDescent="0.25">
      <c r="B61">
        <v>0.22</v>
      </c>
      <c r="C61">
        <v>0.86</v>
      </c>
      <c r="D61">
        <v>0.83</v>
      </c>
      <c r="E61">
        <v>0.89</v>
      </c>
      <c r="F61">
        <v>0.65</v>
      </c>
      <c r="G61" t="s">
        <v>20</v>
      </c>
      <c r="H61">
        <f t="shared" si="28"/>
        <v>0.26910000000000001</v>
      </c>
      <c r="I61">
        <f t="shared" si="29"/>
        <v>0.2492</v>
      </c>
      <c r="J61">
        <f t="shared" si="30"/>
        <v>0.1341</v>
      </c>
      <c r="K61">
        <f t="shared" si="31"/>
        <v>0.20680000000000001</v>
      </c>
      <c r="L61" s="47">
        <f t="shared" si="32"/>
        <v>0.1341</v>
      </c>
      <c r="M61" t="str">
        <f t="shared" si="33"/>
        <v>Middle</v>
      </c>
      <c r="N61">
        <f t="shared" si="34"/>
        <v>0</v>
      </c>
      <c r="O61">
        <f>'Test_IF-có_validate'!O61</f>
        <v>0.24440000000000001</v>
      </c>
      <c r="P61">
        <f>'Test_IF-có_validate'!P61</f>
        <v>0.9556</v>
      </c>
      <c r="Q61">
        <f>'Test_IF-có_validate'!Q61</f>
        <v>0.91110000000000002</v>
      </c>
      <c r="R61">
        <f>'Test_IF-có_validate'!R61</f>
        <v>0.89900000000000002</v>
      </c>
      <c r="S61">
        <f>'Test_IF-có_validate'!S61</f>
        <v>0.65310000000000001</v>
      </c>
      <c r="U61" s="37">
        <f t="shared" si="35"/>
        <v>0.60719999999999996</v>
      </c>
      <c r="V61" s="37">
        <f t="shared" si="35"/>
        <v>2.2700000000000001E-2</v>
      </c>
      <c r="W61" s="37">
        <f t="shared" si="35"/>
        <v>4.65E-2</v>
      </c>
      <c r="X61" s="37">
        <f t="shared" si="35"/>
        <v>5.3199999999999997E-2</v>
      </c>
      <c r="Y61" s="37">
        <f t="shared" si="35"/>
        <v>0.20979999999999999</v>
      </c>
      <c r="AA61" s="37">
        <f t="shared" si="26"/>
        <v>2.2799999999999997E-2</v>
      </c>
      <c r="AB61" s="37">
        <f t="shared" si="8"/>
        <v>0.8256</v>
      </c>
      <c r="AC61" s="37">
        <f t="shared" si="9"/>
        <v>0.64379999999999993</v>
      </c>
      <c r="AD61" s="37">
        <f t="shared" si="10"/>
        <v>0.62529999999999997</v>
      </c>
      <c r="AE61" s="37">
        <f t="shared" si="11"/>
        <v>0.23779999999999998</v>
      </c>
      <c r="AG61" s="38">
        <f t="shared" si="12"/>
        <v>2.7899999999999998E-2</v>
      </c>
      <c r="AH61" s="38">
        <f t="shared" si="13"/>
        <v>0.78750000000000009</v>
      </c>
      <c r="AI61" s="38">
        <f t="shared" si="14"/>
        <v>0.61080000000000001</v>
      </c>
      <c r="AJ61" s="38">
        <f t="shared" si="15"/>
        <v>0.56170000000000009</v>
      </c>
      <c r="AK61" s="38">
        <f t="shared" si="16"/>
        <v>0.21949999999999997</v>
      </c>
      <c r="AM61" s="38">
        <f t="shared" si="27"/>
        <v>6.3E-2</v>
      </c>
      <c r="AN61" s="38">
        <f t="shared" si="17"/>
        <v>0.77260000000000006</v>
      </c>
      <c r="AO61" s="38">
        <f t="shared" si="18"/>
        <v>0.55479999999999996</v>
      </c>
      <c r="AP61" s="38">
        <f t="shared" si="19"/>
        <v>0.62950000000000006</v>
      </c>
      <c r="AQ61" s="38">
        <f t="shared" si="20"/>
        <v>9.7299999999999998E-2</v>
      </c>
      <c r="AR61" s="38"/>
      <c r="AS61" s="38">
        <f t="shared" si="21"/>
        <v>7.6499999999999999E-2</v>
      </c>
      <c r="AT61" s="38">
        <f t="shared" si="22"/>
        <v>0.74120000000000008</v>
      </c>
      <c r="AU61" s="38">
        <f t="shared" si="23"/>
        <v>0.55809999999999993</v>
      </c>
      <c r="AV61" s="38">
        <f t="shared" si="24"/>
        <v>0.55549999999999999</v>
      </c>
      <c r="AW61" s="38">
        <f t="shared" si="25"/>
        <v>0.1772</v>
      </c>
    </row>
    <row r="62" spans="2:49" ht="15.75" x14ac:dyDescent="0.25">
      <c r="B62">
        <v>0.2</v>
      </c>
      <c r="C62">
        <v>0.78</v>
      </c>
      <c r="D62">
        <v>0.91</v>
      </c>
      <c r="E62">
        <v>0.82</v>
      </c>
      <c r="F62">
        <v>0.85</v>
      </c>
      <c r="G62" t="s">
        <v>20</v>
      </c>
      <c r="H62">
        <f t="shared" si="28"/>
        <v>0.59030000000000005</v>
      </c>
      <c r="I62">
        <f t="shared" si="29"/>
        <v>0.57040000000000002</v>
      </c>
      <c r="J62">
        <f t="shared" si="30"/>
        <v>0.45529999999999998</v>
      </c>
      <c r="K62">
        <f t="shared" si="31"/>
        <v>0.2009</v>
      </c>
      <c r="L62" s="47">
        <f t="shared" si="32"/>
        <v>0.2009</v>
      </c>
      <c r="M62" t="str">
        <f t="shared" si="33"/>
        <v>High</v>
      </c>
      <c r="N62">
        <f t="shared" si="34"/>
        <v>1</v>
      </c>
      <c r="O62">
        <f>'Test_IF-có_validate'!O62</f>
        <v>0.22220000000000001</v>
      </c>
      <c r="P62">
        <f>'Test_IF-có_validate'!P62</f>
        <v>0.86670000000000003</v>
      </c>
      <c r="Q62">
        <f>'Test_IF-có_validate'!Q62</f>
        <v>1</v>
      </c>
      <c r="R62">
        <f>'Test_IF-có_validate'!R62</f>
        <v>0.82830000000000004</v>
      </c>
      <c r="S62">
        <f>'Test_IF-có_validate'!S62</f>
        <v>0.85709999999999997</v>
      </c>
      <c r="U62" s="37">
        <f t="shared" si="35"/>
        <v>0.63639999999999997</v>
      </c>
      <c r="V62" s="37">
        <f t="shared" si="35"/>
        <v>7.1400000000000005E-2</v>
      </c>
      <c r="W62" s="37">
        <f t="shared" si="35"/>
        <v>0</v>
      </c>
      <c r="X62" s="37">
        <f t="shared" si="35"/>
        <v>9.3899999999999997E-2</v>
      </c>
      <c r="Y62" s="37">
        <f t="shared" si="35"/>
        <v>7.6899999999999996E-2</v>
      </c>
      <c r="AA62" s="37">
        <f t="shared" si="26"/>
        <v>2.6699999999999998E-2</v>
      </c>
      <c r="AB62" s="37">
        <f t="shared" si="8"/>
        <v>0.57819999999999994</v>
      </c>
      <c r="AC62" s="37">
        <f t="shared" si="9"/>
        <v>0.93169999999999997</v>
      </c>
      <c r="AD62" s="37">
        <f t="shared" si="10"/>
        <v>0.45869999999999994</v>
      </c>
      <c r="AE62" s="37">
        <f t="shared" si="11"/>
        <v>0.5706</v>
      </c>
      <c r="AG62" s="38">
        <f t="shared" si="12"/>
        <v>3.1799999999999995E-2</v>
      </c>
      <c r="AH62" s="38">
        <f t="shared" si="13"/>
        <v>0.54010000000000002</v>
      </c>
      <c r="AI62" s="38">
        <f t="shared" si="14"/>
        <v>0.89870000000000005</v>
      </c>
      <c r="AJ62" s="38">
        <f t="shared" si="15"/>
        <v>0.39509999999999995</v>
      </c>
      <c r="AK62" s="38">
        <f t="shared" si="16"/>
        <v>0.55230000000000001</v>
      </c>
      <c r="AM62" s="38">
        <f t="shared" si="27"/>
        <v>6.6900000000000001E-2</v>
      </c>
      <c r="AN62" s="38">
        <f t="shared" si="17"/>
        <v>0.5252</v>
      </c>
      <c r="AO62" s="38">
        <f t="shared" si="18"/>
        <v>0.8427</v>
      </c>
      <c r="AP62" s="38">
        <f t="shared" si="19"/>
        <v>0.46289999999999992</v>
      </c>
      <c r="AQ62" s="38">
        <f t="shared" si="20"/>
        <v>0.43010000000000004</v>
      </c>
      <c r="AR62" s="38"/>
      <c r="AS62" s="38">
        <f t="shared" si="21"/>
        <v>8.0399999999999999E-2</v>
      </c>
      <c r="AT62" s="38">
        <f t="shared" si="22"/>
        <v>0.49379999999999996</v>
      </c>
      <c r="AU62" s="38">
        <f t="shared" si="23"/>
        <v>0.84599999999999997</v>
      </c>
      <c r="AV62" s="38">
        <f t="shared" si="24"/>
        <v>0.38889999999999991</v>
      </c>
      <c r="AW62" s="38">
        <f t="shared" si="25"/>
        <v>0.15560000000000002</v>
      </c>
    </row>
    <row r="63" spans="2:49" ht="15.75" x14ac:dyDescent="0.25">
      <c r="B63">
        <v>0.25</v>
      </c>
      <c r="C63">
        <v>0</v>
      </c>
      <c r="D63">
        <v>0.1</v>
      </c>
      <c r="E63">
        <v>0.12</v>
      </c>
      <c r="F63">
        <v>0.37</v>
      </c>
      <c r="G63" t="s">
        <v>21</v>
      </c>
      <c r="H63">
        <f t="shared" si="28"/>
        <v>5.11E-2</v>
      </c>
      <c r="I63">
        <f t="shared" si="29"/>
        <v>3.7199999999999997E-2</v>
      </c>
      <c r="J63">
        <f t="shared" si="30"/>
        <v>9.2899999999999996E-2</v>
      </c>
      <c r="K63">
        <f t="shared" si="31"/>
        <v>0.3473</v>
      </c>
      <c r="L63" s="47">
        <f t="shared" si="32"/>
        <v>3.7199999999999997E-2</v>
      </c>
      <c r="M63" t="str">
        <f t="shared" si="33"/>
        <v>Low</v>
      </c>
      <c r="N63">
        <f t="shared" si="34"/>
        <v>1</v>
      </c>
      <c r="O63">
        <f>'Test_IF-có_validate'!O63</f>
        <v>0.27779999999999999</v>
      </c>
      <c r="P63">
        <f>'Test_IF-có_validate'!P63</f>
        <v>0</v>
      </c>
      <c r="Q63">
        <f>'Test_IF-có_validate'!Q63</f>
        <v>0.1</v>
      </c>
      <c r="R63">
        <f>'Test_IF-có_validate'!R63</f>
        <v>0.1212</v>
      </c>
      <c r="S63">
        <f>'Test_IF-có_validate'!S63</f>
        <v>0.36730000000000002</v>
      </c>
      <c r="U63" s="37">
        <f t="shared" si="35"/>
        <v>0.56520000000000004</v>
      </c>
      <c r="V63" s="37">
        <f t="shared" si="35"/>
        <v>1</v>
      </c>
      <c r="W63" s="37">
        <f t="shared" si="35"/>
        <v>0.81820000000000004</v>
      </c>
      <c r="X63" s="37">
        <f t="shared" si="35"/>
        <v>0.78380000000000005</v>
      </c>
      <c r="Y63" s="37">
        <f t="shared" si="35"/>
        <v>0.4627</v>
      </c>
      <c r="AA63" s="37">
        <f t="shared" si="26"/>
        <v>1.6099999999999996E-2</v>
      </c>
      <c r="AB63" s="37">
        <f t="shared" si="8"/>
        <v>1.9800000000000002E-2</v>
      </c>
      <c r="AC63" s="37">
        <f t="shared" si="9"/>
        <v>6.2700000000000006E-2</v>
      </c>
      <c r="AD63" s="37">
        <f t="shared" si="10"/>
        <v>4.6400000000000004E-2</v>
      </c>
      <c r="AE63" s="37">
        <f t="shared" si="11"/>
        <v>5.0500000000000003E-2</v>
      </c>
      <c r="AG63" s="38">
        <f t="shared" si="12"/>
        <v>2.1199999999999997E-2</v>
      </c>
      <c r="AH63" s="38">
        <f t="shared" si="13"/>
        <v>5.79E-2</v>
      </c>
      <c r="AI63" s="38">
        <f t="shared" si="14"/>
        <v>9.5700000000000007E-2</v>
      </c>
      <c r="AJ63" s="38">
        <f t="shared" si="15"/>
        <v>0.10999999999999999</v>
      </c>
      <c r="AK63" s="38">
        <f t="shared" si="16"/>
        <v>3.2199999999999999E-2</v>
      </c>
      <c r="AM63" s="38">
        <f t="shared" si="27"/>
        <v>5.6299999999999996E-2</v>
      </c>
      <c r="AN63" s="38">
        <f t="shared" si="17"/>
        <v>7.2800000000000004E-2</v>
      </c>
      <c r="AO63" s="38">
        <f t="shared" si="18"/>
        <v>0.1517</v>
      </c>
      <c r="AP63" s="38">
        <f t="shared" si="19"/>
        <v>4.2200000000000001E-2</v>
      </c>
      <c r="AQ63" s="38">
        <f t="shared" si="20"/>
        <v>0.09</v>
      </c>
      <c r="AR63" s="38"/>
      <c r="AS63" s="38">
        <f t="shared" si="21"/>
        <v>6.9800000000000001E-2</v>
      </c>
      <c r="AT63" s="38">
        <f t="shared" si="22"/>
        <v>0.1042</v>
      </c>
      <c r="AU63" s="38">
        <f t="shared" si="23"/>
        <v>0.1484</v>
      </c>
      <c r="AV63" s="38">
        <f t="shared" si="24"/>
        <v>0.1162</v>
      </c>
      <c r="AW63" s="38">
        <f t="shared" si="25"/>
        <v>0.36449999999999999</v>
      </c>
    </row>
    <row r="64" spans="2:49" ht="15.75" x14ac:dyDescent="0.25">
      <c r="B64">
        <v>0.28999999999999998</v>
      </c>
      <c r="C64">
        <v>0.1</v>
      </c>
      <c r="D64">
        <v>0.17</v>
      </c>
      <c r="E64">
        <v>0.74</v>
      </c>
      <c r="F64">
        <v>0.52</v>
      </c>
      <c r="G64" t="s">
        <v>24</v>
      </c>
      <c r="H64">
        <f t="shared" si="28"/>
        <v>0.1227</v>
      </c>
      <c r="I64">
        <f t="shared" si="29"/>
        <v>0.10680000000000001</v>
      </c>
      <c r="J64">
        <f t="shared" si="30"/>
        <v>2.87E-2</v>
      </c>
      <c r="K64">
        <f t="shared" si="31"/>
        <v>0.28079999999999999</v>
      </c>
      <c r="L64" s="47">
        <f t="shared" si="32"/>
        <v>2.87E-2</v>
      </c>
      <c r="M64" t="str">
        <f t="shared" si="33"/>
        <v>Middle</v>
      </c>
      <c r="N64">
        <f t="shared" si="34"/>
        <v>1</v>
      </c>
      <c r="O64">
        <f>'Test_IF-có_validate'!O64</f>
        <v>0.32219999999999999</v>
      </c>
      <c r="P64">
        <f>'Test_IF-có_validate'!P64</f>
        <v>0.1111</v>
      </c>
      <c r="Q64">
        <f>'Test_IF-có_validate'!Q64</f>
        <v>0.17780000000000001</v>
      </c>
      <c r="R64">
        <f>'Test_IF-có_validate'!R64</f>
        <v>0.74750000000000005</v>
      </c>
      <c r="S64">
        <f>'Test_IF-có_validate'!S64</f>
        <v>0.52039999999999997</v>
      </c>
      <c r="U64" s="37">
        <f t="shared" si="35"/>
        <v>0.51259999999999994</v>
      </c>
      <c r="V64" s="37">
        <f t="shared" si="35"/>
        <v>0.8</v>
      </c>
      <c r="W64" s="37">
        <f t="shared" si="35"/>
        <v>0.69810000000000005</v>
      </c>
      <c r="X64" s="37">
        <f t="shared" si="35"/>
        <v>0.14449999999999999</v>
      </c>
      <c r="Y64" s="37">
        <f t="shared" si="35"/>
        <v>0.31540000000000001</v>
      </c>
      <c r="AA64" s="37">
        <f t="shared" si="26"/>
        <v>5.1000000000000004E-3</v>
      </c>
      <c r="AB64" s="37">
        <f t="shared" si="8"/>
        <v>1.3200000000000002E-2</v>
      </c>
      <c r="AC64" s="37">
        <f t="shared" si="9"/>
        <v>5.4599999999999996E-2</v>
      </c>
      <c r="AD64" s="37">
        <f t="shared" si="10"/>
        <v>0.31280000000000002</v>
      </c>
      <c r="AE64" s="37">
        <f t="shared" si="11"/>
        <v>0.12409999999999999</v>
      </c>
      <c r="AG64" s="38">
        <f t="shared" si="12"/>
        <v>1.0200000000000001E-2</v>
      </c>
      <c r="AH64" s="38">
        <f t="shared" si="13"/>
        <v>5.1299999999999998E-2</v>
      </c>
      <c r="AI64" s="38">
        <f t="shared" si="14"/>
        <v>8.7599999999999997E-2</v>
      </c>
      <c r="AJ64" s="38">
        <f t="shared" si="15"/>
        <v>0.24920000000000003</v>
      </c>
      <c r="AK64" s="38">
        <f t="shared" si="16"/>
        <v>0.10579999999999999</v>
      </c>
      <c r="AM64" s="38">
        <f t="shared" si="27"/>
        <v>4.53E-2</v>
      </c>
      <c r="AN64" s="38">
        <f t="shared" si="17"/>
        <v>6.6200000000000009E-2</v>
      </c>
      <c r="AO64" s="38">
        <f t="shared" si="18"/>
        <v>0.14360000000000001</v>
      </c>
      <c r="AP64" s="38">
        <f t="shared" si="19"/>
        <v>0.317</v>
      </c>
      <c r="AQ64" s="38">
        <f t="shared" si="20"/>
        <v>1.6399999999999998E-2</v>
      </c>
      <c r="AR64" s="38"/>
      <c r="AS64" s="38">
        <f t="shared" si="21"/>
        <v>5.8799999999999998E-2</v>
      </c>
      <c r="AT64" s="38">
        <f t="shared" si="22"/>
        <v>9.7600000000000006E-2</v>
      </c>
      <c r="AU64" s="38">
        <f t="shared" si="23"/>
        <v>0.14030000000000001</v>
      </c>
      <c r="AV64" s="38">
        <f t="shared" si="24"/>
        <v>0.24300000000000002</v>
      </c>
      <c r="AW64" s="38">
        <f t="shared" si="25"/>
        <v>0.29089999999999999</v>
      </c>
    </row>
    <row r="65" spans="2:49" ht="15.75" x14ac:dyDescent="0.25">
      <c r="B65">
        <v>0.3</v>
      </c>
      <c r="C65">
        <v>0.18</v>
      </c>
      <c r="D65">
        <v>0.23</v>
      </c>
      <c r="E65">
        <v>0.9</v>
      </c>
      <c r="F65">
        <v>0.84</v>
      </c>
      <c r="G65" t="s">
        <v>20</v>
      </c>
      <c r="H65">
        <f t="shared" si="28"/>
        <v>0.5181</v>
      </c>
      <c r="I65">
        <f t="shared" si="29"/>
        <v>0.50229999999999997</v>
      </c>
      <c r="J65">
        <f t="shared" si="30"/>
        <v>0.39389999999999997</v>
      </c>
      <c r="K65">
        <f t="shared" si="31"/>
        <v>0.13919999999999999</v>
      </c>
      <c r="L65" s="47">
        <f t="shared" si="32"/>
        <v>0.13919999999999999</v>
      </c>
      <c r="M65" t="str">
        <f t="shared" si="33"/>
        <v>High</v>
      </c>
      <c r="N65">
        <f t="shared" si="34"/>
        <v>1</v>
      </c>
      <c r="O65">
        <f>'Test_IF-có_validate'!O65</f>
        <v>0.33329999999999999</v>
      </c>
      <c r="P65">
        <f>'Test_IF-có_validate'!P65</f>
        <v>0.2</v>
      </c>
      <c r="Q65">
        <f>'Test_IF-có_validate'!Q65</f>
        <v>0.24440000000000001</v>
      </c>
      <c r="R65">
        <f>'Test_IF-có_validate'!R65</f>
        <v>0.90910000000000002</v>
      </c>
      <c r="S65">
        <f>'Test_IF-có_validate'!S65</f>
        <v>0.84689999999999999</v>
      </c>
      <c r="U65" s="37">
        <f t="shared" si="35"/>
        <v>0.5</v>
      </c>
      <c r="V65" s="37">
        <f t="shared" si="35"/>
        <v>0.66669999999999996</v>
      </c>
      <c r="W65" s="37">
        <f t="shared" si="35"/>
        <v>0.60719999999999996</v>
      </c>
      <c r="X65" s="37">
        <f t="shared" si="35"/>
        <v>4.7600000000000003E-2</v>
      </c>
      <c r="Y65" s="37">
        <f t="shared" si="35"/>
        <v>8.2900000000000001E-2</v>
      </c>
      <c r="AA65" s="37">
        <f t="shared" si="26"/>
        <v>1.9999999999999948E-3</v>
      </c>
      <c r="AB65" s="37">
        <f t="shared" si="8"/>
        <v>3.1000000000000021E-3</v>
      </c>
      <c r="AC65" s="37">
        <f t="shared" si="9"/>
        <v>4.4200000000000003E-2</v>
      </c>
      <c r="AD65" s="37">
        <f t="shared" si="10"/>
        <v>0.65270000000000006</v>
      </c>
      <c r="AE65" s="37">
        <f t="shared" si="11"/>
        <v>0.54749999999999999</v>
      </c>
      <c r="AG65" s="38">
        <f t="shared" si="12"/>
        <v>7.0999999999999952E-3</v>
      </c>
      <c r="AH65" s="38">
        <f t="shared" si="13"/>
        <v>4.1200000000000001E-2</v>
      </c>
      <c r="AI65" s="38">
        <f t="shared" si="14"/>
        <v>7.7200000000000005E-2</v>
      </c>
      <c r="AJ65" s="38">
        <f t="shared" si="15"/>
        <v>0.58909999999999996</v>
      </c>
      <c r="AK65" s="38">
        <f t="shared" si="16"/>
        <v>0.5292</v>
      </c>
      <c r="AM65" s="38">
        <f t="shared" si="27"/>
        <v>4.2199999999999994E-2</v>
      </c>
      <c r="AN65" s="38">
        <f t="shared" si="17"/>
        <v>5.6100000000000004E-2</v>
      </c>
      <c r="AO65" s="38">
        <f t="shared" si="18"/>
        <v>0.13319999999999999</v>
      </c>
      <c r="AP65" s="38">
        <f t="shared" si="19"/>
        <v>0.65690000000000004</v>
      </c>
      <c r="AQ65" s="38">
        <f t="shared" si="20"/>
        <v>0.40700000000000003</v>
      </c>
      <c r="AR65" s="38"/>
      <c r="AS65" s="38">
        <f t="shared" si="21"/>
        <v>5.5699999999999993E-2</v>
      </c>
      <c r="AT65" s="38">
        <f t="shared" si="22"/>
        <v>8.7499999999999994E-2</v>
      </c>
      <c r="AU65" s="38">
        <f t="shared" si="23"/>
        <v>0.12989999999999999</v>
      </c>
      <c r="AV65" s="38">
        <f t="shared" si="24"/>
        <v>0.58289999999999997</v>
      </c>
      <c r="AW65" s="38">
        <f t="shared" si="25"/>
        <v>0.13250000000000001</v>
      </c>
    </row>
    <row r="66" spans="2:49" ht="15.75" x14ac:dyDescent="0.25">
      <c r="B66">
        <v>0.32</v>
      </c>
      <c r="C66">
        <v>0.02</v>
      </c>
      <c r="D66">
        <v>0.34</v>
      </c>
      <c r="E66">
        <v>0.13</v>
      </c>
      <c r="F66">
        <v>0.31</v>
      </c>
      <c r="G66" t="s">
        <v>21</v>
      </c>
      <c r="H66">
        <f t="shared" si="28"/>
        <v>3.15E-2</v>
      </c>
      <c r="I66">
        <f t="shared" si="29"/>
        <v>1.7600000000000001E-2</v>
      </c>
      <c r="J66">
        <f t="shared" si="30"/>
        <v>0.1065</v>
      </c>
      <c r="K66">
        <f t="shared" si="31"/>
        <v>0.3609</v>
      </c>
      <c r="L66" s="47">
        <f t="shared" si="32"/>
        <v>1.7600000000000001E-2</v>
      </c>
      <c r="M66" t="str">
        <f t="shared" si="33"/>
        <v>Low</v>
      </c>
      <c r="N66">
        <f t="shared" si="34"/>
        <v>1</v>
      </c>
      <c r="O66">
        <f>'Test_IF-có_validate'!O66</f>
        <v>0.35560000000000003</v>
      </c>
      <c r="P66">
        <f>'Test_IF-có_validate'!P66</f>
        <v>2.2200000000000001E-2</v>
      </c>
      <c r="Q66">
        <f>'Test_IF-có_validate'!Q66</f>
        <v>0.36670000000000003</v>
      </c>
      <c r="R66">
        <f>'Test_IF-có_validate'!R66</f>
        <v>0.1313</v>
      </c>
      <c r="S66">
        <f>'Test_IF-có_validate'!S66</f>
        <v>0.30609999999999998</v>
      </c>
      <c r="U66" s="37">
        <f t="shared" si="35"/>
        <v>0.47539999999999999</v>
      </c>
      <c r="V66" s="37">
        <f t="shared" si="35"/>
        <v>0.95660000000000001</v>
      </c>
      <c r="W66" s="37">
        <f t="shared" si="35"/>
        <v>0.46339999999999998</v>
      </c>
      <c r="X66" s="37">
        <f t="shared" si="35"/>
        <v>0.76790000000000003</v>
      </c>
      <c r="Y66" s="37">
        <f t="shared" si="35"/>
        <v>0.53129999999999999</v>
      </c>
      <c r="AA66" s="37">
        <f t="shared" si="26"/>
        <v>4.8000000000000057E-3</v>
      </c>
      <c r="AB66" s="37">
        <f t="shared" si="8"/>
        <v>1.89E-2</v>
      </c>
      <c r="AC66" s="37">
        <f t="shared" si="9"/>
        <v>1.2999999999999998E-2</v>
      </c>
      <c r="AD66" s="37">
        <f t="shared" si="10"/>
        <v>4.5500000000000006E-2</v>
      </c>
      <c r="AE66" s="37">
        <f t="shared" si="11"/>
        <v>3.2500000000000001E-2</v>
      </c>
      <c r="AG66" s="38">
        <f t="shared" si="12"/>
        <v>2.9999999999999472E-4</v>
      </c>
      <c r="AH66" s="38">
        <f t="shared" si="13"/>
        <v>5.7000000000000002E-2</v>
      </c>
      <c r="AI66" s="38">
        <f t="shared" si="14"/>
        <v>4.5999999999999999E-2</v>
      </c>
      <c r="AJ66" s="38">
        <f t="shared" si="15"/>
        <v>0.10909999999999999</v>
      </c>
      <c r="AK66" s="38">
        <f t="shared" si="16"/>
        <v>1.4199999999999997E-2</v>
      </c>
      <c r="AM66" s="38">
        <f t="shared" si="27"/>
        <v>3.5399999999999994E-2</v>
      </c>
      <c r="AN66" s="38">
        <f t="shared" si="17"/>
        <v>7.1900000000000006E-2</v>
      </c>
      <c r="AO66" s="38">
        <f t="shared" si="18"/>
        <v>0.10199999999999999</v>
      </c>
      <c r="AP66" s="38">
        <f t="shared" si="19"/>
        <v>4.1300000000000003E-2</v>
      </c>
      <c r="AQ66" s="38">
        <f t="shared" si="20"/>
        <v>0.10799999999999998</v>
      </c>
      <c r="AR66" s="38"/>
      <c r="AS66" s="38">
        <f t="shared" si="21"/>
        <v>4.8899999999999992E-2</v>
      </c>
      <c r="AT66" s="38">
        <f t="shared" si="22"/>
        <v>0.1033</v>
      </c>
      <c r="AU66" s="38">
        <f t="shared" si="23"/>
        <v>9.8699999999999996E-2</v>
      </c>
      <c r="AV66" s="38">
        <f t="shared" si="24"/>
        <v>0.1153</v>
      </c>
      <c r="AW66" s="38">
        <f t="shared" si="25"/>
        <v>0.38250000000000001</v>
      </c>
    </row>
    <row r="67" spans="2:49" ht="15.75" x14ac:dyDescent="0.25">
      <c r="B67">
        <v>0.28000000000000003</v>
      </c>
      <c r="C67">
        <v>0.12</v>
      </c>
      <c r="D67">
        <v>0.38</v>
      </c>
      <c r="E67">
        <v>0.17</v>
      </c>
      <c r="F67">
        <v>0.6</v>
      </c>
      <c r="G67" t="s">
        <v>24</v>
      </c>
      <c r="H67">
        <f t="shared" ref="H67:H98" si="36">ROUND(SUMPRODUCT($B$1:$F$1,AA67:AE67),4)</f>
        <v>0.1734</v>
      </c>
      <c r="I67">
        <f t="shared" ref="I67:I98" si="37">ROUND(SUMPRODUCT($B$1:$F$1,AG67:AK67),4)</f>
        <v>0.15909999999999999</v>
      </c>
      <c r="J67">
        <f t="shared" ref="J67:J98" si="38">ROUND(SUMPRODUCT($B$1:$F$1,AM67:AQ67),4)</f>
        <v>4.8599999999999997E-2</v>
      </c>
      <c r="K67">
        <f t="shared" ref="K67:K98" si="39">ROUND(SUMPRODUCT($B$1:$F$1,AS67:AW67),4)</f>
        <v>0.21729999999999999</v>
      </c>
      <c r="L67" s="47">
        <f t="shared" ref="L67:L98" si="40">MIN(H67:K67)</f>
        <v>4.8599999999999997E-2</v>
      </c>
      <c r="M67" t="str">
        <f t="shared" ref="M67:M98" si="41">IF(L67=H67,"Very Low",IF(L67=I67,"Low",IF(L67=J67,"Middle","High")))</f>
        <v>Middle</v>
      </c>
      <c r="N67">
        <f t="shared" ref="N67:N98" si="42">IF(M67=G67,1,0)</f>
        <v>1</v>
      </c>
      <c r="O67">
        <f>'Test_IF-có_validate'!O67</f>
        <v>0.31109999999999999</v>
      </c>
      <c r="P67">
        <f>'Test_IF-có_validate'!P67</f>
        <v>0.1333</v>
      </c>
      <c r="Q67">
        <f>'Test_IF-có_validate'!Q67</f>
        <v>0.41110000000000002</v>
      </c>
      <c r="R67">
        <f>'Test_IF-có_validate'!R67</f>
        <v>0.17169999999999999</v>
      </c>
      <c r="S67">
        <f>'Test_IF-có_validate'!S67</f>
        <v>0.60199999999999998</v>
      </c>
      <c r="U67" s="37">
        <f t="shared" si="35"/>
        <v>0.52539999999999998</v>
      </c>
      <c r="V67" s="37">
        <f t="shared" si="35"/>
        <v>0.76480000000000004</v>
      </c>
      <c r="W67" s="37">
        <f t="shared" si="35"/>
        <v>0.4173</v>
      </c>
      <c r="X67" s="37">
        <f t="shared" si="35"/>
        <v>0.70689999999999997</v>
      </c>
      <c r="Y67" s="37">
        <f t="shared" si="35"/>
        <v>0.24840000000000001</v>
      </c>
      <c r="AA67" s="37">
        <f t="shared" si="26"/>
        <v>8.0999999999999961E-3</v>
      </c>
      <c r="AB67" s="37">
        <f t="shared" si="8"/>
        <v>1.1200000000000002E-2</v>
      </c>
      <c r="AC67" s="37">
        <f t="shared" si="9"/>
        <v>3.600000000000006E-3</v>
      </c>
      <c r="AD67" s="37">
        <f t="shared" si="10"/>
        <v>4.1000000000000002E-2</v>
      </c>
      <c r="AE67" s="37">
        <f t="shared" si="11"/>
        <v>0.18689999999999998</v>
      </c>
      <c r="AG67" s="38">
        <f t="shared" si="12"/>
        <v>1.3199999999999996E-2</v>
      </c>
      <c r="AH67" s="38">
        <f t="shared" si="13"/>
        <v>4.9299999999999997E-2</v>
      </c>
      <c r="AI67" s="38">
        <f t="shared" si="14"/>
        <v>2.9399999999999996E-2</v>
      </c>
      <c r="AJ67" s="38">
        <f t="shared" si="15"/>
        <v>0.1046</v>
      </c>
      <c r="AK67" s="38">
        <f t="shared" si="16"/>
        <v>0.16859999999999997</v>
      </c>
      <c r="AM67" s="38">
        <f t="shared" si="27"/>
        <v>4.8299999999999996E-2</v>
      </c>
      <c r="AN67" s="38">
        <f t="shared" si="17"/>
        <v>6.4200000000000007E-2</v>
      </c>
      <c r="AO67" s="38">
        <f t="shared" si="18"/>
        <v>8.539999999999999E-2</v>
      </c>
      <c r="AP67" s="38">
        <f t="shared" si="19"/>
        <v>3.6799999999999999E-2</v>
      </c>
      <c r="AQ67" s="38">
        <f t="shared" si="20"/>
        <v>4.6399999999999997E-2</v>
      </c>
      <c r="AR67" s="38"/>
      <c r="AS67" s="38">
        <f t="shared" si="21"/>
        <v>6.1799999999999994E-2</v>
      </c>
      <c r="AT67" s="38">
        <f t="shared" si="22"/>
        <v>9.5600000000000004E-2</v>
      </c>
      <c r="AU67" s="38">
        <f t="shared" si="23"/>
        <v>8.2099999999999992E-2</v>
      </c>
      <c r="AV67" s="38">
        <f t="shared" si="24"/>
        <v>0.11080000000000001</v>
      </c>
      <c r="AW67" s="38">
        <f t="shared" si="25"/>
        <v>0.2281</v>
      </c>
    </row>
    <row r="68" spans="2:49" ht="15.75" x14ac:dyDescent="0.25">
      <c r="B68">
        <v>0.26</v>
      </c>
      <c r="C68">
        <v>0.09</v>
      </c>
      <c r="D68">
        <v>0.33</v>
      </c>
      <c r="E68">
        <v>0.28000000000000003</v>
      </c>
      <c r="F68">
        <v>0.32</v>
      </c>
      <c r="G68" t="s">
        <v>21</v>
      </c>
      <c r="H68">
        <f t="shared" si="36"/>
        <v>3.3799999999999997E-2</v>
      </c>
      <c r="I68">
        <f t="shared" si="37"/>
        <v>0.02</v>
      </c>
      <c r="J68">
        <f t="shared" si="38"/>
        <v>0.10390000000000001</v>
      </c>
      <c r="K68">
        <f t="shared" si="39"/>
        <v>0.35830000000000001</v>
      </c>
      <c r="L68" s="47">
        <f t="shared" si="40"/>
        <v>0.02</v>
      </c>
      <c r="M68" t="str">
        <f t="shared" si="41"/>
        <v>Low</v>
      </c>
      <c r="N68">
        <f t="shared" si="42"/>
        <v>1</v>
      </c>
      <c r="O68">
        <f>'Test_IF-có_validate'!O68</f>
        <v>0.28889999999999999</v>
      </c>
      <c r="P68">
        <f>'Test_IF-có_validate'!P68</f>
        <v>0.1</v>
      </c>
      <c r="Q68">
        <f>'Test_IF-có_validate'!Q68</f>
        <v>0.35560000000000003</v>
      </c>
      <c r="R68">
        <f>'Test_IF-có_validate'!R68</f>
        <v>0.2828</v>
      </c>
      <c r="S68">
        <f>'Test_IF-có_validate'!S68</f>
        <v>0.31630000000000003</v>
      </c>
      <c r="U68" s="37">
        <f t="shared" si="35"/>
        <v>0.55169999999999997</v>
      </c>
      <c r="V68" s="37">
        <f t="shared" si="35"/>
        <v>0.81820000000000004</v>
      </c>
      <c r="W68" s="37">
        <f t="shared" si="35"/>
        <v>0.47539999999999999</v>
      </c>
      <c r="X68" s="37">
        <f t="shared" si="35"/>
        <v>0.55910000000000004</v>
      </c>
      <c r="Y68" s="37">
        <f t="shared" si="35"/>
        <v>0.51939999999999997</v>
      </c>
      <c r="AA68" s="37">
        <f t="shared" ref="AA68:AA131" si="43">ABS(ROUND((3+O68*2+O68^2-U68-2*U68^2)*EXP(2*O68-2*U68-2)/6,4)-AA$154)</f>
        <v>1.3599999999999994E-2</v>
      </c>
      <c r="AB68" s="37">
        <f t="shared" ref="AB68:AB131" si="44">ABS(ROUND((3+P68*2+P68^2-V68-2*V68^2)*EXP(2*P68-2*V68-2)/6,4)-AB$154)</f>
        <v>1.4200000000000001E-2</v>
      </c>
      <c r="AC68" s="37">
        <f t="shared" ref="AC68:AC131" si="45">ABS(ROUND((3+Q68*2+Q68^2-W68-2*W68^2)*EXP(2*Q68-2*W68-2)/6,4)-AC$154)</f>
        <v>1.6599999999999997E-2</v>
      </c>
      <c r="AD68" s="37">
        <f t="shared" ref="AD68:AD131" si="46">ABS(ROUND((3+R68*2+R68^2-X68-2*X68^2)*EXP(2*R68-2*X68-2)/6,4)-AD$154)</f>
        <v>2.2000000000000006E-2</v>
      </c>
      <c r="AE68" s="37">
        <f t="shared" ref="AE68:AE131" si="47">ABS(ROUND((3+S68*2+S68^2-Y68-2*Y68^2)*EXP(2*S68-2*Y68-2)/6,4)-AE$154)</f>
        <v>3.5200000000000002E-2</v>
      </c>
      <c r="AG68" s="38">
        <f t="shared" ref="AG68:AG131" si="48">ABS(ROUND((3+O68*2+O68^2-U68-2*U68^2)*EXP(2*O68-2*U68-2)/6,4)-AA$155)</f>
        <v>1.8699999999999994E-2</v>
      </c>
      <c r="AH68" s="38">
        <f t="shared" ref="AH68:AH131" si="49">ABS(ROUND((3+P68*2+P68^2-V68-2*V68^2)*EXP(2*P68-2*V68-2)/6,4)-AB$155)</f>
        <v>5.2299999999999999E-2</v>
      </c>
      <c r="AI68" s="38">
        <f t="shared" ref="AI68:AI131" si="50">ABS(ROUND((3+Q68*2+Q68^2-W68-2*W68^2)*EXP(2*Q68-2*W68-2)/6,4)-AC$155)</f>
        <v>4.9599999999999998E-2</v>
      </c>
      <c r="AJ68" s="38">
        <f t="shared" ref="AJ68:AJ131" si="51">ABS(ROUND((3+R68*2+R68^2-X68-2*X68^2)*EXP(2*R68-2*X68-2)/6,4)-AD$155)</f>
        <v>8.5599999999999996E-2</v>
      </c>
      <c r="AK68" s="38">
        <f t="shared" ref="AK68:AK131" si="52">ABS(ROUND((3+S68*2+S68^2-Y68-2*Y68^2)*EXP(2*S68-2*Y68-2)/6,4)-AE$155)</f>
        <v>1.6899999999999998E-2</v>
      </c>
      <c r="AM68" s="38">
        <f t="shared" ref="AM68:AM131" si="53">ABS(ROUND((3+O68*2+O68^2-U68-2*U68^2)*EXP(2*O68-2*U68-2)/6,4)-AA$156)</f>
        <v>5.3799999999999994E-2</v>
      </c>
      <c r="AN68" s="38">
        <f t="shared" ref="AN68:AN131" si="54">ABS(ROUND((3+P68*2+P68^2-V68-2*V68^2)*EXP(2*P68-2*V68-2)/6,4)-AB$156)</f>
        <v>6.720000000000001E-2</v>
      </c>
      <c r="AO68" s="38">
        <f t="shared" ref="AO68:AO131" si="55">ABS(ROUND((3+Q68*2+Q68^2-W68-2*W68^2)*EXP(2*Q68-2*W68-2)/6,4)-AC$156)</f>
        <v>0.1056</v>
      </c>
      <c r="AP68" s="38">
        <f t="shared" ref="AP68:AP131" si="56">ABS(ROUND((3+R68*2+R68^2-X68-2*X68^2)*EXP(2*R68-2*X68-2)/6,4)-AD$156)</f>
        <v>1.7800000000000003E-2</v>
      </c>
      <c r="AQ68" s="38">
        <f t="shared" ref="AQ68:AQ131" si="57">ABS(ROUND((3+S68*2+S68^2-Y68-2*Y68^2)*EXP(2*S68-2*Y68-2)/6,4)-AE$156)</f>
        <v>0.10529999999999999</v>
      </c>
      <c r="AR68" s="38"/>
      <c r="AS68" s="38">
        <f t="shared" ref="AS68:AS131" si="58">ABS(ROUND((3+O68*2+O68^2-U68-2*U68^2)*EXP(2*O68-2*U68-2)/6,4)-AA$157)</f>
        <v>6.7299999999999999E-2</v>
      </c>
      <c r="AT68" s="38">
        <f t="shared" ref="AT68:AT131" si="59">ABS(ROUND((3+P68*2+P68^2-V68-2*V68^2)*EXP(2*P68-2*V68-2)/6,4)-AB$157)</f>
        <v>9.8600000000000007E-2</v>
      </c>
      <c r="AU68" s="38">
        <f t="shared" ref="AU68:AU131" si="60">ABS(ROUND((3+Q68*2+Q68^2-W68-2*W68^2)*EXP(2*Q68-2*W68-2)/6,4)-AC$157)</f>
        <v>0.1023</v>
      </c>
      <c r="AV68" s="38">
        <f t="shared" ref="AV68:AV131" si="61">ABS(ROUND((3+R68*2+R68^2-X68-2*X68^2)*EXP(2*R68-2*X68-2)/6,4)-AD$157)</f>
        <v>9.1800000000000007E-2</v>
      </c>
      <c r="AW68" s="38">
        <f t="shared" ref="AW68:AW131" si="62">ABS(ROUND((3+S68*2+S68^2-Y68-2*Y68^2)*EXP(2*S68-2*Y68-2)/6,4)-AE$157)</f>
        <v>0.37979999999999997</v>
      </c>
    </row>
    <row r="69" spans="2:49" ht="15.75" x14ac:dyDescent="0.25">
      <c r="B69">
        <v>0.28000000000000003</v>
      </c>
      <c r="C69">
        <v>0.16</v>
      </c>
      <c r="D69">
        <v>0.41</v>
      </c>
      <c r="E69">
        <v>0.51</v>
      </c>
      <c r="F69">
        <v>0.56000000000000005</v>
      </c>
      <c r="G69" t="s">
        <v>24</v>
      </c>
      <c r="H69">
        <f t="shared" si="36"/>
        <v>0.14330000000000001</v>
      </c>
      <c r="I69">
        <f t="shared" si="37"/>
        <v>0.12529999999999999</v>
      </c>
      <c r="J69">
        <f t="shared" si="38"/>
        <v>1.6899999999999998E-2</v>
      </c>
      <c r="K69">
        <f t="shared" si="39"/>
        <v>0.24610000000000001</v>
      </c>
      <c r="L69" s="47">
        <f t="shared" si="40"/>
        <v>1.6899999999999998E-2</v>
      </c>
      <c r="M69" t="str">
        <f t="shared" si="41"/>
        <v>Middle</v>
      </c>
      <c r="N69">
        <f t="shared" si="42"/>
        <v>1</v>
      </c>
      <c r="O69">
        <f>'Test_IF-có_validate'!O69</f>
        <v>0.31109999999999999</v>
      </c>
      <c r="P69">
        <f>'Test_IF-có_validate'!P69</f>
        <v>0.17780000000000001</v>
      </c>
      <c r="Q69">
        <f>'Test_IF-có_validate'!Q69</f>
        <v>0.44440000000000002</v>
      </c>
      <c r="R69">
        <f>'Test_IF-có_validate'!R69</f>
        <v>0.51519999999999999</v>
      </c>
      <c r="S69">
        <f>'Test_IF-có_validate'!S69</f>
        <v>0.56120000000000003</v>
      </c>
      <c r="U69" s="37">
        <f t="shared" si="35"/>
        <v>0.52539999999999998</v>
      </c>
      <c r="V69" s="37">
        <f t="shared" si="35"/>
        <v>0.69810000000000005</v>
      </c>
      <c r="W69" s="37">
        <f t="shared" si="35"/>
        <v>0.38469999999999999</v>
      </c>
      <c r="X69" s="37">
        <f t="shared" si="35"/>
        <v>0.32</v>
      </c>
      <c r="Y69" s="37">
        <f t="shared" si="35"/>
        <v>0.28110000000000002</v>
      </c>
      <c r="AA69" s="37">
        <f t="shared" si="43"/>
        <v>8.0999999999999961E-3</v>
      </c>
      <c r="AB69" s="37">
        <f t="shared" si="44"/>
        <v>6.1000000000000013E-3</v>
      </c>
      <c r="AC69" s="37">
        <f t="shared" si="45"/>
        <v>1.8299999999999997E-2</v>
      </c>
      <c r="AD69" s="37">
        <f t="shared" si="46"/>
        <v>7.1800000000000003E-2</v>
      </c>
      <c r="AE69" s="37">
        <f t="shared" si="47"/>
        <v>0.15290000000000001</v>
      </c>
      <c r="AG69" s="38">
        <f t="shared" si="48"/>
        <v>1.3199999999999996E-2</v>
      </c>
      <c r="AH69" s="38">
        <f t="shared" si="49"/>
        <v>4.4200000000000003E-2</v>
      </c>
      <c r="AI69" s="38">
        <f t="shared" si="50"/>
        <v>1.4700000000000005E-2</v>
      </c>
      <c r="AJ69" s="38">
        <f t="shared" si="51"/>
        <v>8.2000000000000128E-3</v>
      </c>
      <c r="AK69" s="38">
        <f t="shared" si="52"/>
        <v>0.1346</v>
      </c>
      <c r="AM69" s="38">
        <f t="shared" si="53"/>
        <v>4.8299999999999996E-2</v>
      </c>
      <c r="AN69" s="38">
        <f t="shared" si="54"/>
        <v>5.91E-2</v>
      </c>
      <c r="AO69" s="38">
        <f t="shared" si="55"/>
        <v>7.0699999999999999E-2</v>
      </c>
      <c r="AP69" s="38">
        <f t="shared" si="56"/>
        <v>7.6000000000000012E-2</v>
      </c>
      <c r="AQ69" s="38">
        <f t="shared" si="57"/>
        <v>1.2400000000000022E-2</v>
      </c>
      <c r="AR69" s="38"/>
      <c r="AS69" s="38">
        <f t="shared" si="58"/>
        <v>6.1799999999999994E-2</v>
      </c>
      <c r="AT69" s="38">
        <f t="shared" si="59"/>
        <v>9.0499999999999997E-2</v>
      </c>
      <c r="AU69" s="38">
        <f t="shared" si="60"/>
        <v>6.7400000000000002E-2</v>
      </c>
      <c r="AV69" s="38">
        <f t="shared" si="61"/>
        <v>2.0000000000000018E-3</v>
      </c>
      <c r="AW69" s="38">
        <f t="shared" si="62"/>
        <v>0.2621</v>
      </c>
    </row>
    <row r="70" spans="2:49" ht="15.75" x14ac:dyDescent="0.25">
      <c r="B70">
        <v>0.26</v>
      </c>
      <c r="C70">
        <v>0.12</v>
      </c>
      <c r="D70">
        <v>0.34</v>
      </c>
      <c r="E70">
        <v>0.68</v>
      </c>
      <c r="F70">
        <v>0.28999999999999998</v>
      </c>
      <c r="G70" t="s">
        <v>21</v>
      </c>
      <c r="H70">
        <f t="shared" si="36"/>
        <v>2.98E-2</v>
      </c>
      <c r="I70">
        <f t="shared" si="37"/>
        <v>1.4E-2</v>
      </c>
      <c r="J70">
        <f t="shared" si="38"/>
        <v>0.114</v>
      </c>
      <c r="K70">
        <f t="shared" si="39"/>
        <v>0.36609999999999998</v>
      </c>
      <c r="L70" s="47">
        <f t="shared" si="40"/>
        <v>1.4E-2</v>
      </c>
      <c r="M70" t="str">
        <f t="shared" si="41"/>
        <v>Low</v>
      </c>
      <c r="N70">
        <f t="shared" si="42"/>
        <v>1</v>
      </c>
      <c r="O70">
        <f>'Test_IF-có_validate'!O70</f>
        <v>0.28889999999999999</v>
      </c>
      <c r="P70">
        <f>'Test_IF-có_validate'!P70</f>
        <v>0.1333</v>
      </c>
      <c r="Q70">
        <f>'Test_IF-có_validate'!Q70</f>
        <v>0.36670000000000003</v>
      </c>
      <c r="R70">
        <f>'Test_IF-có_validate'!R70</f>
        <v>0.68689999999999996</v>
      </c>
      <c r="S70">
        <f>'Test_IF-có_validate'!S70</f>
        <v>0.28570000000000001</v>
      </c>
      <c r="U70" s="37">
        <f t="shared" si="35"/>
        <v>0.55169999999999997</v>
      </c>
      <c r="V70" s="37">
        <f t="shared" si="35"/>
        <v>0.76480000000000004</v>
      </c>
      <c r="W70" s="37">
        <f t="shared" si="35"/>
        <v>0.46339999999999998</v>
      </c>
      <c r="X70" s="37">
        <f t="shared" si="35"/>
        <v>0.18559999999999999</v>
      </c>
      <c r="Y70" s="37">
        <f t="shared" si="35"/>
        <v>0.55559999999999998</v>
      </c>
      <c r="AA70" s="37">
        <f t="shared" si="43"/>
        <v>1.3599999999999994E-2</v>
      </c>
      <c r="AB70" s="37">
        <f t="shared" si="44"/>
        <v>1.1200000000000002E-2</v>
      </c>
      <c r="AC70" s="37">
        <f t="shared" si="45"/>
        <v>1.2999999999999998E-2</v>
      </c>
      <c r="AD70" s="37">
        <f t="shared" si="46"/>
        <v>0.2283</v>
      </c>
      <c r="AE70" s="37">
        <f t="shared" si="47"/>
        <v>2.7599999999999996E-2</v>
      </c>
      <c r="AG70" s="38">
        <f t="shared" si="48"/>
        <v>1.8699999999999994E-2</v>
      </c>
      <c r="AH70" s="38">
        <f t="shared" si="49"/>
        <v>4.9299999999999997E-2</v>
      </c>
      <c r="AI70" s="38">
        <f t="shared" si="50"/>
        <v>4.5999999999999999E-2</v>
      </c>
      <c r="AJ70" s="38">
        <f t="shared" si="51"/>
        <v>0.16470000000000001</v>
      </c>
      <c r="AK70" s="38">
        <f t="shared" si="52"/>
        <v>9.2999999999999958E-3</v>
      </c>
      <c r="AM70" s="38">
        <f t="shared" si="53"/>
        <v>5.3799999999999994E-2</v>
      </c>
      <c r="AN70" s="38">
        <f t="shared" si="54"/>
        <v>6.4200000000000007E-2</v>
      </c>
      <c r="AO70" s="38">
        <f t="shared" si="55"/>
        <v>0.10199999999999999</v>
      </c>
      <c r="AP70" s="38">
        <f t="shared" si="56"/>
        <v>0.23250000000000001</v>
      </c>
      <c r="AQ70" s="38">
        <f t="shared" si="57"/>
        <v>0.1129</v>
      </c>
      <c r="AR70" s="38"/>
      <c r="AS70" s="38">
        <f t="shared" si="58"/>
        <v>6.7299999999999999E-2</v>
      </c>
      <c r="AT70" s="38">
        <f t="shared" si="59"/>
        <v>9.5600000000000004E-2</v>
      </c>
      <c r="AU70" s="38">
        <f t="shared" si="60"/>
        <v>9.8699999999999996E-2</v>
      </c>
      <c r="AV70" s="38">
        <f t="shared" si="61"/>
        <v>0.1585</v>
      </c>
      <c r="AW70" s="38">
        <f t="shared" si="62"/>
        <v>0.38739999999999997</v>
      </c>
    </row>
    <row r="71" spans="2:49" ht="15.75" x14ac:dyDescent="0.25">
      <c r="B71">
        <v>0.31</v>
      </c>
      <c r="C71">
        <v>0.2</v>
      </c>
      <c r="D71">
        <v>0.46</v>
      </c>
      <c r="E71">
        <v>0.78</v>
      </c>
      <c r="F71">
        <v>0.83</v>
      </c>
      <c r="G71" t="s">
        <v>20</v>
      </c>
      <c r="H71">
        <f t="shared" si="36"/>
        <v>0.49359999999999998</v>
      </c>
      <c r="I71">
        <f t="shared" si="37"/>
        <v>0.4738</v>
      </c>
      <c r="J71">
        <f t="shared" si="38"/>
        <v>0.36370000000000002</v>
      </c>
      <c r="K71">
        <f t="shared" si="39"/>
        <v>0.109</v>
      </c>
      <c r="L71" s="47">
        <f t="shared" si="40"/>
        <v>0.109</v>
      </c>
      <c r="M71" t="str">
        <f t="shared" si="41"/>
        <v>High</v>
      </c>
      <c r="N71">
        <f t="shared" si="42"/>
        <v>1</v>
      </c>
      <c r="O71">
        <f>'Test_IF-có_validate'!O71</f>
        <v>0.34439999999999998</v>
      </c>
      <c r="P71">
        <f>'Test_IF-có_validate'!P71</f>
        <v>0.22220000000000001</v>
      </c>
      <c r="Q71">
        <f>'Test_IF-có_validate'!Q71</f>
        <v>0.5</v>
      </c>
      <c r="R71">
        <f>'Test_IF-có_validate'!R71</f>
        <v>0.78790000000000004</v>
      </c>
      <c r="S71">
        <f>'Test_IF-có_validate'!S71</f>
        <v>0.8367</v>
      </c>
      <c r="U71" s="37">
        <f t="shared" si="35"/>
        <v>0.48770000000000002</v>
      </c>
      <c r="V71" s="37">
        <f t="shared" si="35"/>
        <v>0.63639999999999997</v>
      </c>
      <c r="W71" s="37">
        <f t="shared" si="35"/>
        <v>0.33329999999999999</v>
      </c>
      <c r="X71" s="37">
        <f t="shared" si="35"/>
        <v>0.1186</v>
      </c>
      <c r="Y71" s="37">
        <f t="shared" si="35"/>
        <v>8.8900000000000007E-2</v>
      </c>
      <c r="AA71" s="37">
        <f t="shared" si="43"/>
        <v>1.3000000000000025E-3</v>
      </c>
      <c r="AB71" s="37">
        <f t="shared" si="44"/>
        <v>3.9999999999999758E-4</v>
      </c>
      <c r="AC71" s="37">
        <f t="shared" si="45"/>
        <v>4.8000000000000001E-2</v>
      </c>
      <c r="AD71" s="37">
        <f t="shared" si="46"/>
        <v>0.3805</v>
      </c>
      <c r="AE71" s="37">
        <f t="shared" si="47"/>
        <v>0.52529999999999999</v>
      </c>
      <c r="AG71" s="38">
        <f t="shared" si="48"/>
        <v>3.7999999999999978E-3</v>
      </c>
      <c r="AH71" s="38">
        <f t="shared" si="49"/>
        <v>3.7699999999999997E-2</v>
      </c>
      <c r="AI71" s="38">
        <f t="shared" si="50"/>
        <v>1.4999999999999999E-2</v>
      </c>
      <c r="AJ71" s="38">
        <f t="shared" si="51"/>
        <v>0.31690000000000002</v>
      </c>
      <c r="AK71" s="38">
        <f t="shared" si="52"/>
        <v>0.50700000000000001</v>
      </c>
      <c r="AM71" s="38">
        <f t="shared" si="53"/>
        <v>3.8899999999999997E-2</v>
      </c>
      <c r="AN71" s="38">
        <f t="shared" si="54"/>
        <v>5.2600000000000008E-2</v>
      </c>
      <c r="AO71" s="38">
        <f t="shared" si="55"/>
        <v>4.0999999999999995E-2</v>
      </c>
      <c r="AP71" s="38">
        <f t="shared" si="56"/>
        <v>0.38469999999999999</v>
      </c>
      <c r="AQ71" s="38">
        <f t="shared" si="57"/>
        <v>0.38480000000000003</v>
      </c>
      <c r="AR71" s="38"/>
      <c r="AS71" s="38">
        <f t="shared" si="58"/>
        <v>5.2399999999999995E-2</v>
      </c>
      <c r="AT71" s="38">
        <f t="shared" si="59"/>
        <v>8.4000000000000005E-2</v>
      </c>
      <c r="AU71" s="38">
        <f t="shared" si="60"/>
        <v>3.7699999999999997E-2</v>
      </c>
      <c r="AV71" s="38">
        <f t="shared" si="61"/>
        <v>0.31069999999999998</v>
      </c>
      <c r="AW71" s="38">
        <f t="shared" si="62"/>
        <v>0.11030000000000001</v>
      </c>
    </row>
    <row r="72" spans="2:49" ht="15.75" x14ac:dyDescent="0.25">
      <c r="B72">
        <v>0.25</v>
      </c>
      <c r="C72">
        <v>0.05</v>
      </c>
      <c r="D72">
        <v>0.53</v>
      </c>
      <c r="E72">
        <v>0.1</v>
      </c>
      <c r="F72">
        <v>0.12</v>
      </c>
      <c r="G72" t="s">
        <v>23</v>
      </c>
      <c r="H72">
        <f t="shared" si="36"/>
        <v>8.5000000000000006E-3</v>
      </c>
      <c r="I72">
        <f t="shared" si="37"/>
        <v>2.1299999999999999E-2</v>
      </c>
      <c r="J72">
        <f t="shared" si="38"/>
        <v>0.1298</v>
      </c>
      <c r="K72">
        <f t="shared" si="39"/>
        <v>0.38450000000000001</v>
      </c>
      <c r="L72" s="47">
        <f t="shared" si="40"/>
        <v>8.5000000000000006E-3</v>
      </c>
      <c r="M72" t="str">
        <f t="shared" si="41"/>
        <v>Very Low</v>
      </c>
      <c r="N72">
        <f t="shared" si="42"/>
        <v>1</v>
      </c>
      <c r="O72">
        <f>'Test_IF-có_validate'!O72</f>
        <v>0.27779999999999999</v>
      </c>
      <c r="P72">
        <f>'Test_IF-có_validate'!P72</f>
        <v>5.5599999999999997E-2</v>
      </c>
      <c r="Q72">
        <f>'Test_IF-có_validate'!Q72</f>
        <v>0.57779999999999998</v>
      </c>
      <c r="R72">
        <f>'Test_IF-có_validate'!R72</f>
        <v>0.10100000000000001</v>
      </c>
      <c r="S72">
        <f>'Test_IF-có_validate'!S72</f>
        <v>0.11219999999999999</v>
      </c>
      <c r="U72" s="37">
        <f t="shared" si="35"/>
        <v>0.56520000000000004</v>
      </c>
      <c r="V72" s="37">
        <f t="shared" si="35"/>
        <v>0.89470000000000005</v>
      </c>
      <c r="W72" s="37">
        <f t="shared" si="35"/>
        <v>0.2676</v>
      </c>
      <c r="X72" s="37">
        <f t="shared" si="35"/>
        <v>0.8165</v>
      </c>
      <c r="Y72" s="37">
        <f t="shared" si="35"/>
        <v>0.79820000000000002</v>
      </c>
      <c r="AA72" s="37">
        <f t="shared" si="43"/>
        <v>1.6099999999999996E-2</v>
      </c>
      <c r="AB72" s="37">
        <f t="shared" si="44"/>
        <v>1.72E-2</v>
      </c>
      <c r="AC72" s="37">
        <f t="shared" si="45"/>
        <v>0.1028</v>
      </c>
      <c r="AD72" s="37">
        <f t="shared" si="46"/>
        <v>4.8200000000000007E-2</v>
      </c>
      <c r="AE72" s="37">
        <f t="shared" si="47"/>
        <v>1.7000000000000001E-3</v>
      </c>
      <c r="AG72" s="38">
        <f t="shared" si="48"/>
        <v>2.1199999999999997E-2</v>
      </c>
      <c r="AH72" s="38">
        <f t="shared" si="49"/>
        <v>5.5300000000000002E-2</v>
      </c>
      <c r="AI72" s="38">
        <f t="shared" si="50"/>
        <v>6.9800000000000001E-2</v>
      </c>
      <c r="AJ72" s="38">
        <f t="shared" si="51"/>
        <v>0.1118</v>
      </c>
      <c r="AK72" s="38">
        <f t="shared" si="52"/>
        <v>1.66E-2</v>
      </c>
      <c r="AM72" s="38">
        <f t="shared" si="53"/>
        <v>5.6299999999999996E-2</v>
      </c>
      <c r="AN72" s="38">
        <f t="shared" si="54"/>
        <v>7.0199999999999999E-2</v>
      </c>
      <c r="AO72" s="38">
        <f t="shared" si="55"/>
        <v>1.3800000000000007E-2</v>
      </c>
      <c r="AP72" s="38">
        <f t="shared" si="56"/>
        <v>4.3999999999999997E-2</v>
      </c>
      <c r="AQ72" s="38">
        <f t="shared" si="57"/>
        <v>0.13879999999999998</v>
      </c>
      <c r="AR72" s="38"/>
      <c r="AS72" s="38">
        <f t="shared" si="58"/>
        <v>6.9800000000000001E-2</v>
      </c>
      <c r="AT72" s="38">
        <f t="shared" si="59"/>
        <v>0.1016</v>
      </c>
      <c r="AU72" s="38">
        <f t="shared" si="60"/>
        <v>1.7100000000000004E-2</v>
      </c>
      <c r="AV72" s="38">
        <f t="shared" si="61"/>
        <v>0.11800000000000001</v>
      </c>
      <c r="AW72" s="38">
        <f t="shared" si="62"/>
        <v>0.4133</v>
      </c>
    </row>
    <row r="73" spans="2:49" ht="15.75" x14ac:dyDescent="0.25">
      <c r="B73">
        <v>0.32</v>
      </c>
      <c r="C73">
        <v>0.15</v>
      </c>
      <c r="D73">
        <v>0.66</v>
      </c>
      <c r="E73">
        <v>0.24</v>
      </c>
      <c r="F73">
        <v>0.82</v>
      </c>
      <c r="G73" t="s">
        <v>20</v>
      </c>
      <c r="H73">
        <f t="shared" si="36"/>
        <v>0.48099999999999998</v>
      </c>
      <c r="I73">
        <f t="shared" si="37"/>
        <v>0.4632</v>
      </c>
      <c r="J73">
        <f t="shared" si="38"/>
        <v>0.34610000000000002</v>
      </c>
      <c r="K73">
        <f t="shared" si="39"/>
        <v>9.4100000000000003E-2</v>
      </c>
      <c r="L73" s="47">
        <f t="shared" si="40"/>
        <v>9.4100000000000003E-2</v>
      </c>
      <c r="M73" t="str">
        <f t="shared" si="41"/>
        <v>High</v>
      </c>
      <c r="N73">
        <f t="shared" si="42"/>
        <v>1</v>
      </c>
      <c r="O73">
        <f>'Test_IF-có_validate'!O73</f>
        <v>0.35560000000000003</v>
      </c>
      <c r="P73">
        <f>'Test_IF-có_validate'!P73</f>
        <v>0.16669999999999999</v>
      </c>
      <c r="Q73">
        <f>'Test_IF-có_validate'!Q73</f>
        <v>0.72219999999999995</v>
      </c>
      <c r="R73">
        <f>'Test_IF-có_validate'!R73</f>
        <v>0.2424</v>
      </c>
      <c r="S73">
        <f>'Test_IF-có_validate'!S73</f>
        <v>0.82650000000000001</v>
      </c>
      <c r="U73" s="37">
        <f t="shared" si="35"/>
        <v>0.47539999999999999</v>
      </c>
      <c r="V73" s="37">
        <f t="shared" si="35"/>
        <v>0.71419999999999995</v>
      </c>
      <c r="W73" s="37">
        <f t="shared" si="35"/>
        <v>0.1613</v>
      </c>
      <c r="X73" s="37">
        <f t="shared" si="35"/>
        <v>0.60980000000000001</v>
      </c>
      <c r="Y73" s="37">
        <f t="shared" si="35"/>
        <v>9.5000000000000001E-2</v>
      </c>
      <c r="AA73" s="37">
        <f t="shared" si="43"/>
        <v>4.8000000000000057E-3</v>
      </c>
      <c r="AB73" s="37">
        <f t="shared" si="44"/>
        <v>7.5000000000000015E-3</v>
      </c>
      <c r="AC73" s="37">
        <f t="shared" si="45"/>
        <v>0.26080000000000003</v>
      </c>
      <c r="AD73" s="37">
        <f t="shared" si="46"/>
        <v>3.0200000000000005E-2</v>
      </c>
      <c r="AE73" s="37">
        <f t="shared" si="47"/>
        <v>0.50380000000000003</v>
      </c>
      <c r="AG73" s="38">
        <f t="shared" si="48"/>
        <v>2.9999999999999472E-4</v>
      </c>
      <c r="AH73" s="38">
        <f t="shared" si="49"/>
        <v>4.5600000000000002E-2</v>
      </c>
      <c r="AI73" s="38">
        <f t="shared" si="50"/>
        <v>0.2278</v>
      </c>
      <c r="AJ73" s="38">
        <f t="shared" si="51"/>
        <v>9.3799999999999994E-2</v>
      </c>
      <c r="AK73" s="38">
        <f t="shared" si="52"/>
        <v>0.48550000000000004</v>
      </c>
      <c r="AM73" s="38">
        <f t="shared" si="53"/>
        <v>3.5399999999999994E-2</v>
      </c>
      <c r="AN73" s="38">
        <f t="shared" si="54"/>
        <v>6.0500000000000005E-2</v>
      </c>
      <c r="AO73" s="38">
        <f t="shared" si="55"/>
        <v>0.17180000000000001</v>
      </c>
      <c r="AP73" s="38">
        <f t="shared" si="56"/>
        <v>2.6000000000000002E-2</v>
      </c>
      <c r="AQ73" s="38">
        <f t="shared" si="57"/>
        <v>0.36330000000000007</v>
      </c>
      <c r="AR73" s="38"/>
      <c r="AS73" s="38">
        <f t="shared" si="58"/>
        <v>4.8899999999999992E-2</v>
      </c>
      <c r="AT73" s="38">
        <f t="shared" si="59"/>
        <v>9.1899999999999996E-2</v>
      </c>
      <c r="AU73" s="38">
        <f t="shared" si="60"/>
        <v>0.17510000000000001</v>
      </c>
      <c r="AV73" s="38">
        <f t="shared" si="61"/>
        <v>0.1</v>
      </c>
      <c r="AW73" s="38">
        <f t="shared" si="62"/>
        <v>8.8800000000000046E-2</v>
      </c>
    </row>
    <row r="74" spans="2:49" ht="15.75" x14ac:dyDescent="0.25">
      <c r="B74">
        <v>0.28000000000000003</v>
      </c>
      <c r="C74">
        <v>0.08</v>
      </c>
      <c r="D74">
        <v>0.52</v>
      </c>
      <c r="E74">
        <v>0.25</v>
      </c>
      <c r="F74">
        <v>0.08</v>
      </c>
      <c r="G74" t="s">
        <v>23</v>
      </c>
      <c r="H74">
        <f t="shared" si="36"/>
        <v>7.3000000000000001E-3</v>
      </c>
      <c r="I74">
        <f t="shared" si="37"/>
        <v>2.3300000000000001E-2</v>
      </c>
      <c r="J74">
        <f t="shared" si="38"/>
        <v>0.1318</v>
      </c>
      <c r="K74">
        <f t="shared" si="39"/>
        <v>0.38650000000000001</v>
      </c>
      <c r="L74" s="47">
        <f t="shared" si="40"/>
        <v>7.3000000000000001E-3</v>
      </c>
      <c r="M74" t="str">
        <f t="shared" si="41"/>
        <v>Very Low</v>
      </c>
      <c r="N74">
        <f t="shared" si="42"/>
        <v>1</v>
      </c>
      <c r="O74">
        <f>'Test_IF-có_validate'!O74</f>
        <v>0.31109999999999999</v>
      </c>
      <c r="P74">
        <f>'Test_IF-có_validate'!P74</f>
        <v>8.8900000000000007E-2</v>
      </c>
      <c r="Q74">
        <f>'Test_IF-có_validate'!Q74</f>
        <v>0.56669999999999998</v>
      </c>
      <c r="R74">
        <f>'Test_IF-có_validate'!R74</f>
        <v>0.2525</v>
      </c>
      <c r="S74">
        <f>'Test_IF-có_validate'!S74</f>
        <v>7.1400000000000005E-2</v>
      </c>
      <c r="U74" s="37">
        <f t="shared" si="35"/>
        <v>0.52539999999999998</v>
      </c>
      <c r="V74" s="37">
        <f t="shared" si="35"/>
        <v>0.8367</v>
      </c>
      <c r="W74" s="37">
        <f t="shared" si="35"/>
        <v>0.27660000000000001</v>
      </c>
      <c r="X74" s="37">
        <f t="shared" si="35"/>
        <v>0.5968</v>
      </c>
      <c r="Y74" s="37">
        <f t="shared" si="35"/>
        <v>0.86670000000000003</v>
      </c>
      <c r="AA74" s="37">
        <f t="shared" si="43"/>
        <v>8.0999999999999961E-3</v>
      </c>
      <c r="AB74" s="37">
        <f t="shared" si="44"/>
        <v>1.5000000000000003E-2</v>
      </c>
      <c r="AC74" s="37">
        <f t="shared" si="45"/>
        <v>9.3900000000000011E-2</v>
      </c>
      <c r="AD74" s="37">
        <f t="shared" si="46"/>
        <v>2.8300000000000002E-2</v>
      </c>
      <c r="AE74" s="37">
        <f t="shared" si="47"/>
        <v>1.4000000000000002E-3</v>
      </c>
      <c r="AG74" s="38">
        <f t="shared" si="48"/>
        <v>1.3199999999999996E-2</v>
      </c>
      <c r="AH74" s="38">
        <f t="shared" si="49"/>
        <v>5.3100000000000001E-2</v>
      </c>
      <c r="AI74" s="38">
        <f t="shared" si="50"/>
        <v>6.090000000000001E-2</v>
      </c>
      <c r="AJ74" s="38">
        <f t="shared" si="51"/>
        <v>9.1899999999999996E-2</v>
      </c>
      <c r="AK74" s="38">
        <f t="shared" si="52"/>
        <v>1.9700000000000002E-2</v>
      </c>
      <c r="AM74" s="38">
        <f t="shared" si="53"/>
        <v>4.8299999999999996E-2</v>
      </c>
      <c r="AN74" s="38">
        <f t="shared" si="54"/>
        <v>6.8000000000000005E-2</v>
      </c>
      <c r="AO74" s="38">
        <f t="shared" si="55"/>
        <v>4.9000000000000155E-3</v>
      </c>
      <c r="AP74" s="38">
        <f t="shared" si="56"/>
        <v>2.41E-2</v>
      </c>
      <c r="AQ74" s="38">
        <f t="shared" si="57"/>
        <v>0.1419</v>
      </c>
      <c r="AR74" s="38"/>
      <c r="AS74" s="38">
        <f t="shared" si="58"/>
        <v>6.1799999999999994E-2</v>
      </c>
      <c r="AT74" s="38">
        <f t="shared" si="59"/>
        <v>9.9400000000000002E-2</v>
      </c>
      <c r="AU74" s="38">
        <f t="shared" si="60"/>
        <v>8.2000000000000128E-3</v>
      </c>
      <c r="AV74" s="38">
        <f t="shared" si="61"/>
        <v>9.8100000000000007E-2</v>
      </c>
      <c r="AW74" s="38">
        <f t="shared" si="62"/>
        <v>0.41639999999999999</v>
      </c>
    </row>
    <row r="75" spans="2:49" ht="15.75" x14ac:dyDescent="0.25">
      <c r="B75">
        <v>0.33</v>
      </c>
      <c r="C75">
        <v>0.2</v>
      </c>
      <c r="D75">
        <v>0.64</v>
      </c>
      <c r="E75">
        <v>0.59</v>
      </c>
      <c r="F75">
        <v>0.94</v>
      </c>
      <c r="G75" t="s">
        <v>20</v>
      </c>
      <c r="H75">
        <f t="shared" si="36"/>
        <v>0.77190000000000003</v>
      </c>
      <c r="I75">
        <f t="shared" si="37"/>
        <v>0.75209999999999999</v>
      </c>
      <c r="J75">
        <f t="shared" si="38"/>
        <v>0.6371</v>
      </c>
      <c r="K75">
        <f t="shared" si="39"/>
        <v>0.38279999999999997</v>
      </c>
      <c r="L75" s="47">
        <f t="shared" si="40"/>
        <v>0.38279999999999997</v>
      </c>
      <c r="M75" t="str">
        <f t="shared" si="41"/>
        <v>High</v>
      </c>
      <c r="N75">
        <f t="shared" si="42"/>
        <v>1</v>
      </c>
      <c r="O75">
        <f>'Test_IF-có_validate'!O75</f>
        <v>0.36670000000000003</v>
      </c>
      <c r="P75">
        <f>'Test_IF-có_validate'!P75</f>
        <v>0.22220000000000001</v>
      </c>
      <c r="Q75">
        <f>'Test_IF-có_validate'!Q75</f>
        <v>0.7</v>
      </c>
      <c r="R75">
        <f>'Test_IF-có_validate'!R75</f>
        <v>0.59599999999999997</v>
      </c>
      <c r="S75">
        <f>'Test_IF-có_validate'!S75</f>
        <v>0.94899999999999995</v>
      </c>
      <c r="U75" s="37">
        <f t="shared" si="35"/>
        <v>0.46339999999999998</v>
      </c>
      <c r="V75" s="37">
        <f t="shared" si="35"/>
        <v>0.63639999999999997</v>
      </c>
      <c r="W75" s="37">
        <f t="shared" si="35"/>
        <v>0.17649999999999999</v>
      </c>
      <c r="X75" s="37">
        <f t="shared" si="35"/>
        <v>0.25309999999999999</v>
      </c>
      <c r="Y75" s="37">
        <f t="shared" si="35"/>
        <v>2.6200000000000001E-2</v>
      </c>
      <c r="AA75" s="37">
        <f t="shared" si="43"/>
        <v>8.4000000000000047E-3</v>
      </c>
      <c r="AB75" s="37">
        <f t="shared" si="44"/>
        <v>3.9999999999999758E-4</v>
      </c>
      <c r="AC75" s="37">
        <f t="shared" si="45"/>
        <v>0.2306</v>
      </c>
      <c r="AD75" s="37">
        <f t="shared" si="46"/>
        <v>0.13269999999999998</v>
      </c>
      <c r="AE75" s="37">
        <f t="shared" si="47"/>
        <v>0.81920000000000004</v>
      </c>
      <c r="AG75" s="38">
        <f t="shared" si="48"/>
        <v>3.3000000000000043E-3</v>
      </c>
      <c r="AH75" s="38">
        <f t="shared" si="49"/>
        <v>3.7699999999999997E-2</v>
      </c>
      <c r="AI75" s="38">
        <f t="shared" si="50"/>
        <v>0.1976</v>
      </c>
      <c r="AJ75" s="38">
        <f t="shared" si="51"/>
        <v>6.9099999999999995E-2</v>
      </c>
      <c r="AK75" s="38">
        <f t="shared" si="52"/>
        <v>0.80090000000000006</v>
      </c>
      <c r="AM75" s="38">
        <f t="shared" si="53"/>
        <v>3.1799999999999995E-2</v>
      </c>
      <c r="AN75" s="38">
        <f t="shared" si="54"/>
        <v>5.2600000000000008E-2</v>
      </c>
      <c r="AO75" s="38">
        <f t="shared" si="55"/>
        <v>0.1416</v>
      </c>
      <c r="AP75" s="38">
        <f t="shared" si="56"/>
        <v>0.13689999999999999</v>
      </c>
      <c r="AQ75" s="38">
        <f t="shared" si="57"/>
        <v>0.67870000000000008</v>
      </c>
      <c r="AR75" s="38"/>
      <c r="AS75" s="38">
        <f t="shared" si="58"/>
        <v>4.5299999999999993E-2</v>
      </c>
      <c r="AT75" s="38">
        <f t="shared" si="59"/>
        <v>8.4000000000000005E-2</v>
      </c>
      <c r="AU75" s="38">
        <f t="shared" si="60"/>
        <v>0.1449</v>
      </c>
      <c r="AV75" s="38">
        <f t="shared" si="61"/>
        <v>6.2899999999999984E-2</v>
      </c>
      <c r="AW75" s="38">
        <f t="shared" si="62"/>
        <v>0.40420000000000006</v>
      </c>
    </row>
    <row r="76" spans="2:49" ht="15.75" x14ac:dyDescent="0.25">
      <c r="B76">
        <v>0.31</v>
      </c>
      <c r="C76">
        <v>0.15</v>
      </c>
      <c r="D76">
        <v>0.57999999999999996</v>
      </c>
      <c r="E76">
        <v>0.76</v>
      </c>
      <c r="F76">
        <v>0.52</v>
      </c>
      <c r="G76" t="s">
        <v>24</v>
      </c>
      <c r="H76">
        <f t="shared" si="36"/>
        <v>0.129</v>
      </c>
      <c r="I76">
        <f t="shared" si="37"/>
        <v>0.10929999999999999</v>
      </c>
      <c r="J76">
        <f t="shared" si="38"/>
        <v>2.4500000000000001E-2</v>
      </c>
      <c r="K76">
        <f t="shared" si="39"/>
        <v>0.27700000000000002</v>
      </c>
      <c r="L76" s="47">
        <f t="shared" si="40"/>
        <v>2.4500000000000001E-2</v>
      </c>
      <c r="M76" t="str">
        <f t="shared" si="41"/>
        <v>Middle</v>
      </c>
      <c r="N76">
        <f t="shared" si="42"/>
        <v>1</v>
      </c>
      <c r="O76">
        <f>'Test_IF-có_validate'!O76</f>
        <v>0.34439999999999998</v>
      </c>
      <c r="P76">
        <f>'Test_IF-có_validate'!P76</f>
        <v>0.16669999999999999</v>
      </c>
      <c r="Q76">
        <f>'Test_IF-có_validate'!Q76</f>
        <v>0.63329999999999997</v>
      </c>
      <c r="R76">
        <f>'Test_IF-có_validate'!R76</f>
        <v>0.76770000000000005</v>
      </c>
      <c r="S76">
        <f>'Test_IF-có_validate'!S76</f>
        <v>0.52039999999999997</v>
      </c>
      <c r="U76" s="37">
        <f t="shared" si="35"/>
        <v>0.48770000000000002</v>
      </c>
      <c r="V76" s="37">
        <f t="shared" si="35"/>
        <v>0.71419999999999995</v>
      </c>
      <c r="W76" s="37">
        <f t="shared" si="35"/>
        <v>0.22450000000000001</v>
      </c>
      <c r="X76" s="37">
        <f t="shared" si="35"/>
        <v>0.13139999999999999</v>
      </c>
      <c r="Y76" s="37">
        <f t="shared" si="35"/>
        <v>0.31540000000000001</v>
      </c>
      <c r="AA76" s="37">
        <f t="shared" si="43"/>
        <v>1.3000000000000025E-3</v>
      </c>
      <c r="AB76" s="37">
        <f t="shared" si="44"/>
        <v>7.5000000000000015E-3</v>
      </c>
      <c r="AC76" s="37">
        <f t="shared" si="45"/>
        <v>0.15359999999999999</v>
      </c>
      <c r="AD76" s="37">
        <f t="shared" si="46"/>
        <v>0.34539999999999998</v>
      </c>
      <c r="AE76" s="37">
        <f t="shared" si="47"/>
        <v>0.12409999999999999</v>
      </c>
      <c r="AG76" s="38">
        <f t="shared" si="48"/>
        <v>3.7999999999999978E-3</v>
      </c>
      <c r="AH76" s="38">
        <f t="shared" si="49"/>
        <v>4.5600000000000002E-2</v>
      </c>
      <c r="AI76" s="38">
        <f t="shared" si="50"/>
        <v>0.12059999999999998</v>
      </c>
      <c r="AJ76" s="38">
        <f t="shared" si="51"/>
        <v>0.28179999999999999</v>
      </c>
      <c r="AK76" s="38">
        <f t="shared" si="52"/>
        <v>0.10579999999999999</v>
      </c>
      <c r="AM76" s="38">
        <f t="shared" si="53"/>
        <v>3.8899999999999997E-2</v>
      </c>
      <c r="AN76" s="38">
        <f t="shared" si="54"/>
        <v>6.0500000000000005E-2</v>
      </c>
      <c r="AO76" s="38">
        <f t="shared" si="55"/>
        <v>6.4599999999999991E-2</v>
      </c>
      <c r="AP76" s="38">
        <f t="shared" si="56"/>
        <v>0.34959999999999997</v>
      </c>
      <c r="AQ76" s="38">
        <f t="shared" si="57"/>
        <v>1.6399999999999998E-2</v>
      </c>
      <c r="AR76" s="38"/>
      <c r="AS76" s="38">
        <f t="shared" si="58"/>
        <v>5.2399999999999995E-2</v>
      </c>
      <c r="AT76" s="38">
        <f t="shared" si="59"/>
        <v>9.1899999999999996E-2</v>
      </c>
      <c r="AU76" s="38">
        <f t="shared" si="60"/>
        <v>6.7899999999999988E-2</v>
      </c>
      <c r="AV76" s="38">
        <f t="shared" si="61"/>
        <v>0.27559999999999996</v>
      </c>
      <c r="AW76" s="38">
        <f t="shared" si="62"/>
        <v>0.29089999999999999</v>
      </c>
    </row>
    <row r="77" spans="2:49" ht="15.75" x14ac:dyDescent="0.25">
      <c r="B77">
        <v>0.28000000000000003</v>
      </c>
      <c r="C77">
        <v>0.06</v>
      </c>
      <c r="D77">
        <v>0.7</v>
      </c>
      <c r="E77">
        <v>0.27</v>
      </c>
      <c r="F77">
        <v>0.32</v>
      </c>
      <c r="G77" t="s">
        <v>21</v>
      </c>
      <c r="H77">
        <f t="shared" si="36"/>
        <v>5.2499999999999998E-2</v>
      </c>
      <c r="I77">
        <f t="shared" si="37"/>
        <v>3.4700000000000002E-2</v>
      </c>
      <c r="J77">
        <f t="shared" si="38"/>
        <v>0.1119</v>
      </c>
      <c r="K77">
        <f t="shared" si="39"/>
        <v>0.36670000000000003</v>
      </c>
      <c r="L77" s="47">
        <f t="shared" si="40"/>
        <v>3.4700000000000002E-2</v>
      </c>
      <c r="M77" t="str">
        <f t="shared" si="41"/>
        <v>Low</v>
      </c>
      <c r="N77">
        <f t="shared" si="42"/>
        <v>1</v>
      </c>
      <c r="O77">
        <f>'Test_IF-có_validate'!O77</f>
        <v>0.31109999999999999</v>
      </c>
      <c r="P77">
        <f>'Test_IF-có_validate'!P77</f>
        <v>6.6699999999999995E-2</v>
      </c>
      <c r="Q77">
        <f>'Test_IF-có_validate'!Q77</f>
        <v>0.76670000000000005</v>
      </c>
      <c r="R77">
        <f>'Test_IF-có_validate'!R77</f>
        <v>0.2727</v>
      </c>
      <c r="S77">
        <f>'Test_IF-có_validate'!S77</f>
        <v>0.31630000000000003</v>
      </c>
      <c r="U77" s="37">
        <f t="shared" si="35"/>
        <v>0.52539999999999998</v>
      </c>
      <c r="V77" s="37">
        <f t="shared" si="35"/>
        <v>0.87490000000000001</v>
      </c>
      <c r="W77" s="37">
        <f t="shared" si="35"/>
        <v>0.1321</v>
      </c>
      <c r="X77" s="37">
        <f t="shared" si="35"/>
        <v>0.57150000000000001</v>
      </c>
      <c r="Y77" s="37">
        <f t="shared" si="35"/>
        <v>0.51939999999999997</v>
      </c>
      <c r="AA77" s="37">
        <f t="shared" si="43"/>
        <v>8.0999999999999961E-3</v>
      </c>
      <c r="AB77" s="37">
        <f t="shared" si="44"/>
        <v>1.6500000000000001E-2</v>
      </c>
      <c r="AC77" s="37">
        <f t="shared" si="45"/>
        <v>0.32930000000000004</v>
      </c>
      <c r="AD77" s="37">
        <f t="shared" si="46"/>
        <v>2.4200000000000003E-2</v>
      </c>
      <c r="AE77" s="37">
        <f t="shared" si="47"/>
        <v>3.5200000000000002E-2</v>
      </c>
      <c r="AG77" s="38">
        <f t="shared" si="48"/>
        <v>1.3199999999999996E-2</v>
      </c>
      <c r="AH77" s="38">
        <f t="shared" si="49"/>
        <v>5.4600000000000003E-2</v>
      </c>
      <c r="AI77" s="38">
        <f t="shared" si="50"/>
        <v>0.29630000000000001</v>
      </c>
      <c r="AJ77" s="38">
        <f t="shared" si="51"/>
        <v>8.7799999999999989E-2</v>
      </c>
      <c r="AK77" s="38">
        <f t="shared" si="52"/>
        <v>1.6899999999999998E-2</v>
      </c>
      <c r="AM77" s="38">
        <f t="shared" si="53"/>
        <v>4.8299999999999996E-2</v>
      </c>
      <c r="AN77" s="38">
        <f t="shared" si="54"/>
        <v>6.9500000000000006E-2</v>
      </c>
      <c r="AO77" s="38">
        <f t="shared" si="55"/>
        <v>0.24030000000000001</v>
      </c>
      <c r="AP77" s="38">
        <f t="shared" si="56"/>
        <v>0.02</v>
      </c>
      <c r="AQ77" s="38">
        <f t="shared" si="57"/>
        <v>0.10529999999999999</v>
      </c>
      <c r="AR77" s="38"/>
      <c r="AS77" s="38">
        <f t="shared" si="58"/>
        <v>6.1799999999999994E-2</v>
      </c>
      <c r="AT77" s="38">
        <f t="shared" si="59"/>
        <v>0.1009</v>
      </c>
      <c r="AU77" s="38">
        <f t="shared" si="60"/>
        <v>0.24360000000000001</v>
      </c>
      <c r="AV77" s="38">
        <f t="shared" si="61"/>
        <v>9.4E-2</v>
      </c>
      <c r="AW77" s="38">
        <f t="shared" si="62"/>
        <v>0.37979999999999997</v>
      </c>
    </row>
    <row r="78" spans="2:49" ht="15.75" x14ac:dyDescent="0.25">
      <c r="B78">
        <v>0.3</v>
      </c>
      <c r="C78">
        <v>0.16</v>
      </c>
      <c r="D78">
        <v>0.89</v>
      </c>
      <c r="E78">
        <v>0.32</v>
      </c>
      <c r="F78">
        <v>0.95</v>
      </c>
      <c r="G78" t="s">
        <v>20</v>
      </c>
      <c r="H78">
        <f t="shared" si="36"/>
        <v>0.83730000000000004</v>
      </c>
      <c r="I78">
        <f t="shared" si="37"/>
        <v>0.81950000000000001</v>
      </c>
      <c r="J78">
        <f t="shared" si="38"/>
        <v>0.70230000000000004</v>
      </c>
      <c r="K78">
        <f t="shared" si="39"/>
        <v>0.45040000000000002</v>
      </c>
      <c r="L78" s="47">
        <f t="shared" si="40"/>
        <v>0.45040000000000002</v>
      </c>
      <c r="M78" t="str">
        <f t="shared" si="41"/>
        <v>High</v>
      </c>
      <c r="N78">
        <f t="shared" si="42"/>
        <v>1</v>
      </c>
      <c r="O78">
        <f>'Test_IF-có_validate'!O78</f>
        <v>0.33329999999999999</v>
      </c>
      <c r="P78">
        <f>'Test_IF-có_validate'!P78</f>
        <v>0.17780000000000001</v>
      </c>
      <c r="Q78">
        <f>'Test_IF-có_validate'!Q78</f>
        <v>0.9778</v>
      </c>
      <c r="R78">
        <f>'Test_IF-có_validate'!R78</f>
        <v>0.32319999999999999</v>
      </c>
      <c r="S78">
        <f>'Test_IF-có_validate'!S78</f>
        <v>0.95920000000000005</v>
      </c>
      <c r="U78" s="37">
        <f t="shared" si="35"/>
        <v>0.5</v>
      </c>
      <c r="V78" s="37">
        <f t="shared" si="35"/>
        <v>0.69810000000000005</v>
      </c>
      <c r="W78" s="37">
        <f t="shared" si="35"/>
        <v>1.12E-2</v>
      </c>
      <c r="X78" s="37">
        <f t="shared" si="35"/>
        <v>0.51149999999999995</v>
      </c>
      <c r="Y78" s="37">
        <f t="shared" si="35"/>
        <v>2.0799999999999999E-2</v>
      </c>
      <c r="AA78" s="37">
        <f t="shared" si="43"/>
        <v>1.9999999999999948E-3</v>
      </c>
      <c r="AB78" s="37">
        <f t="shared" si="44"/>
        <v>6.1000000000000013E-3</v>
      </c>
      <c r="AC78" s="37">
        <f t="shared" si="45"/>
        <v>0.85149999999999992</v>
      </c>
      <c r="AD78" s="37">
        <f t="shared" si="46"/>
        <v>1.1900000000000001E-2</v>
      </c>
      <c r="AE78" s="37">
        <f t="shared" si="47"/>
        <v>0.85209999999999997</v>
      </c>
      <c r="AG78" s="38">
        <f t="shared" si="48"/>
        <v>7.0999999999999952E-3</v>
      </c>
      <c r="AH78" s="38">
        <f t="shared" si="49"/>
        <v>4.4200000000000003E-2</v>
      </c>
      <c r="AI78" s="38">
        <f t="shared" si="50"/>
        <v>0.81850000000000001</v>
      </c>
      <c r="AJ78" s="38">
        <f t="shared" si="51"/>
        <v>7.5499999999999984E-2</v>
      </c>
      <c r="AK78" s="38">
        <f t="shared" si="52"/>
        <v>0.83379999999999999</v>
      </c>
      <c r="AM78" s="38">
        <f t="shared" si="53"/>
        <v>4.2199999999999994E-2</v>
      </c>
      <c r="AN78" s="38">
        <f t="shared" si="54"/>
        <v>5.91E-2</v>
      </c>
      <c r="AO78" s="38">
        <f t="shared" si="55"/>
        <v>0.76249999999999996</v>
      </c>
      <c r="AP78" s="38">
        <f t="shared" si="56"/>
        <v>7.6999999999999985E-3</v>
      </c>
      <c r="AQ78" s="38">
        <f t="shared" si="57"/>
        <v>0.71160000000000001</v>
      </c>
      <c r="AR78" s="38"/>
      <c r="AS78" s="38">
        <f t="shared" si="58"/>
        <v>5.5699999999999993E-2</v>
      </c>
      <c r="AT78" s="38">
        <f t="shared" si="59"/>
        <v>9.0499999999999997E-2</v>
      </c>
      <c r="AU78" s="38">
        <f t="shared" si="60"/>
        <v>0.76579999999999993</v>
      </c>
      <c r="AV78" s="38">
        <f t="shared" si="61"/>
        <v>8.1699999999999995E-2</v>
      </c>
      <c r="AW78" s="38">
        <f t="shared" si="62"/>
        <v>0.43709999999999999</v>
      </c>
    </row>
    <row r="79" spans="2:49" ht="15.75" x14ac:dyDescent="0.25">
      <c r="B79">
        <v>0.27</v>
      </c>
      <c r="C79">
        <v>0.03</v>
      </c>
      <c r="D79">
        <v>0.76</v>
      </c>
      <c r="E79">
        <v>0.59</v>
      </c>
      <c r="F79">
        <v>0.23</v>
      </c>
      <c r="G79" t="s">
        <v>21</v>
      </c>
      <c r="H79">
        <f t="shared" si="36"/>
        <v>4.3499999999999997E-2</v>
      </c>
      <c r="I79">
        <f t="shared" si="37"/>
        <v>2.87E-2</v>
      </c>
      <c r="J79">
        <f t="shared" si="38"/>
        <v>0.13930000000000001</v>
      </c>
      <c r="K79">
        <f t="shared" si="39"/>
        <v>0.39179999999999998</v>
      </c>
      <c r="L79" s="47">
        <f t="shared" si="40"/>
        <v>2.87E-2</v>
      </c>
      <c r="M79" t="str">
        <f t="shared" si="41"/>
        <v>Low</v>
      </c>
      <c r="N79">
        <f t="shared" si="42"/>
        <v>1</v>
      </c>
      <c r="O79">
        <f>'Test_IF-có_validate'!O79</f>
        <v>0.3</v>
      </c>
      <c r="P79">
        <f>'Test_IF-có_validate'!P79</f>
        <v>3.3300000000000003E-2</v>
      </c>
      <c r="Q79">
        <f>'Test_IF-có_validate'!Q79</f>
        <v>0.83330000000000004</v>
      </c>
      <c r="R79">
        <f>'Test_IF-có_validate'!R79</f>
        <v>0.59599999999999997</v>
      </c>
      <c r="S79">
        <f>'Test_IF-có_validate'!S79</f>
        <v>0.22450000000000001</v>
      </c>
      <c r="U79" s="37">
        <f t="shared" si="35"/>
        <v>0.53849999999999998</v>
      </c>
      <c r="V79" s="37">
        <f t="shared" si="35"/>
        <v>0.9355</v>
      </c>
      <c r="W79" s="37">
        <f t="shared" si="35"/>
        <v>9.0899999999999995E-2</v>
      </c>
      <c r="X79" s="37">
        <f t="shared" si="35"/>
        <v>0.25309999999999999</v>
      </c>
      <c r="Y79" s="37">
        <f t="shared" si="35"/>
        <v>0.63329999999999997</v>
      </c>
      <c r="AA79" s="37">
        <f t="shared" si="43"/>
        <v>1.09E-2</v>
      </c>
      <c r="AB79" s="37">
        <f t="shared" si="44"/>
        <v>1.8400000000000003E-2</v>
      </c>
      <c r="AC79" s="37">
        <f t="shared" si="45"/>
        <v>0.45479999999999998</v>
      </c>
      <c r="AD79" s="37">
        <f t="shared" si="46"/>
        <v>0.13269999999999998</v>
      </c>
      <c r="AE79" s="37">
        <f t="shared" si="47"/>
        <v>1.5599999999999999E-2</v>
      </c>
      <c r="AG79" s="38">
        <f t="shared" si="48"/>
        <v>1.6E-2</v>
      </c>
      <c r="AH79" s="38">
        <f t="shared" si="49"/>
        <v>5.6500000000000002E-2</v>
      </c>
      <c r="AI79" s="38">
        <f t="shared" si="50"/>
        <v>0.42180000000000001</v>
      </c>
      <c r="AJ79" s="38">
        <f t="shared" si="51"/>
        <v>6.9099999999999995E-2</v>
      </c>
      <c r="AK79" s="38">
        <f t="shared" si="52"/>
        <v>2.700000000000001E-3</v>
      </c>
      <c r="AM79" s="38">
        <f t="shared" si="53"/>
        <v>5.11E-2</v>
      </c>
      <c r="AN79" s="38">
        <f t="shared" si="54"/>
        <v>7.1400000000000005E-2</v>
      </c>
      <c r="AO79" s="38">
        <f t="shared" si="55"/>
        <v>0.36580000000000001</v>
      </c>
      <c r="AP79" s="38">
        <f t="shared" si="56"/>
        <v>0.13689999999999999</v>
      </c>
      <c r="AQ79" s="38">
        <f t="shared" si="57"/>
        <v>0.12489999999999998</v>
      </c>
      <c r="AR79" s="38"/>
      <c r="AS79" s="38">
        <f t="shared" si="58"/>
        <v>6.4599999999999991E-2</v>
      </c>
      <c r="AT79" s="38">
        <f t="shared" si="59"/>
        <v>0.1028</v>
      </c>
      <c r="AU79" s="38">
        <f t="shared" si="60"/>
        <v>0.36909999999999998</v>
      </c>
      <c r="AV79" s="38">
        <f t="shared" si="61"/>
        <v>6.2899999999999984E-2</v>
      </c>
      <c r="AW79" s="38">
        <f t="shared" si="62"/>
        <v>0.39939999999999998</v>
      </c>
    </row>
    <row r="80" spans="2:49" ht="15.75" x14ac:dyDescent="0.25">
      <c r="B80">
        <v>0.32</v>
      </c>
      <c r="C80">
        <v>0.2</v>
      </c>
      <c r="D80">
        <v>0.84</v>
      </c>
      <c r="E80">
        <v>0.81</v>
      </c>
      <c r="F80">
        <v>0.8</v>
      </c>
      <c r="G80" t="s">
        <v>20</v>
      </c>
      <c r="H80">
        <f t="shared" si="36"/>
        <v>0.47439999999999999</v>
      </c>
      <c r="I80">
        <f t="shared" si="37"/>
        <v>0.45469999999999999</v>
      </c>
      <c r="J80">
        <f t="shared" si="38"/>
        <v>0.33960000000000001</v>
      </c>
      <c r="K80">
        <f t="shared" si="39"/>
        <v>8.5400000000000004E-2</v>
      </c>
      <c r="L80" s="47">
        <f t="shared" si="40"/>
        <v>8.5400000000000004E-2</v>
      </c>
      <c r="M80" t="str">
        <f t="shared" si="41"/>
        <v>High</v>
      </c>
      <c r="N80">
        <f t="shared" si="42"/>
        <v>1</v>
      </c>
      <c r="O80">
        <f>'Test_IF-có_validate'!O80</f>
        <v>0.35560000000000003</v>
      </c>
      <c r="P80">
        <f>'Test_IF-có_validate'!P80</f>
        <v>0.22220000000000001</v>
      </c>
      <c r="Q80">
        <f>'Test_IF-có_validate'!Q80</f>
        <v>0.92220000000000002</v>
      </c>
      <c r="R80">
        <f>'Test_IF-có_validate'!R80</f>
        <v>0.81820000000000004</v>
      </c>
      <c r="S80">
        <f>'Test_IF-có_validate'!S80</f>
        <v>0.80610000000000004</v>
      </c>
      <c r="U80" s="37">
        <f t="shared" si="35"/>
        <v>0.47539999999999999</v>
      </c>
      <c r="V80" s="37">
        <f t="shared" si="35"/>
        <v>0.63639999999999997</v>
      </c>
      <c r="W80" s="37">
        <f t="shared" si="35"/>
        <v>4.0500000000000001E-2</v>
      </c>
      <c r="X80" s="37">
        <f t="shared" si="35"/>
        <v>0.1</v>
      </c>
      <c r="Y80" s="37">
        <f t="shared" si="35"/>
        <v>0.1074</v>
      </c>
      <c r="AA80" s="37">
        <f t="shared" si="43"/>
        <v>4.8000000000000057E-3</v>
      </c>
      <c r="AB80" s="37">
        <f t="shared" si="44"/>
        <v>3.9999999999999758E-4</v>
      </c>
      <c r="AC80" s="37">
        <f t="shared" si="45"/>
        <v>0.67509999999999992</v>
      </c>
      <c r="AD80" s="37">
        <f t="shared" si="46"/>
        <v>0.438</v>
      </c>
      <c r="AE80" s="37">
        <f t="shared" si="47"/>
        <v>0.4632</v>
      </c>
      <c r="AG80" s="38">
        <f t="shared" si="48"/>
        <v>2.9999999999999472E-4</v>
      </c>
      <c r="AH80" s="38">
        <f t="shared" si="49"/>
        <v>3.7699999999999997E-2</v>
      </c>
      <c r="AI80" s="38">
        <f t="shared" si="50"/>
        <v>0.64209999999999989</v>
      </c>
      <c r="AJ80" s="38">
        <f t="shared" si="51"/>
        <v>0.37440000000000001</v>
      </c>
      <c r="AK80" s="38">
        <f t="shared" si="52"/>
        <v>0.44490000000000002</v>
      </c>
      <c r="AM80" s="38">
        <f t="shared" si="53"/>
        <v>3.5399999999999994E-2</v>
      </c>
      <c r="AN80" s="38">
        <f t="shared" si="54"/>
        <v>5.2600000000000008E-2</v>
      </c>
      <c r="AO80" s="38">
        <f t="shared" si="55"/>
        <v>0.58609999999999995</v>
      </c>
      <c r="AP80" s="38">
        <f t="shared" si="56"/>
        <v>0.44219999999999998</v>
      </c>
      <c r="AQ80" s="38">
        <f t="shared" si="57"/>
        <v>0.32269999999999999</v>
      </c>
      <c r="AR80" s="38"/>
      <c r="AS80" s="38">
        <f t="shared" si="58"/>
        <v>4.8899999999999992E-2</v>
      </c>
      <c r="AT80" s="38">
        <f t="shared" si="59"/>
        <v>8.4000000000000005E-2</v>
      </c>
      <c r="AU80" s="38">
        <f t="shared" si="60"/>
        <v>0.58939999999999992</v>
      </c>
      <c r="AV80" s="38">
        <f t="shared" si="61"/>
        <v>0.36819999999999997</v>
      </c>
      <c r="AW80" s="38">
        <f t="shared" si="62"/>
        <v>4.8200000000000021E-2</v>
      </c>
    </row>
    <row r="81" spans="2:49" ht="15.75" x14ac:dyDescent="0.25">
      <c r="B81">
        <v>0.31</v>
      </c>
      <c r="C81">
        <v>0.32</v>
      </c>
      <c r="D81">
        <v>0.28999999999999998</v>
      </c>
      <c r="E81">
        <v>0.31</v>
      </c>
      <c r="F81">
        <v>0.96</v>
      </c>
      <c r="G81" t="s">
        <v>20</v>
      </c>
      <c r="H81">
        <f t="shared" si="36"/>
        <v>0.81979999999999997</v>
      </c>
      <c r="I81">
        <f t="shared" si="37"/>
        <v>0.80579999999999996</v>
      </c>
      <c r="J81">
        <f t="shared" si="38"/>
        <v>0.69530000000000003</v>
      </c>
      <c r="K81">
        <f t="shared" si="39"/>
        <v>0.443</v>
      </c>
      <c r="L81" s="47">
        <f t="shared" si="40"/>
        <v>0.443</v>
      </c>
      <c r="M81" t="str">
        <f t="shared" si="41"/>
        <v>High</v>
      </c>
      <c r="N81">
        <f t="shared" si="42"/>
        <v>1</v>
      </c>
      <c r="O81">
        <f>'Test_IF-có_validate'!O81</f>
        <v>0.34439999999999998</v>
      </c>
      <c r="P81">
        <f>'Test_IF-có_validate'!P81</f>
        <v>0.35560000000000003</v>
      </c>
      <c r="Q81">
        <f>'Test_IF-có_validate'!Q81</f>
        <v>0.31109999999999999</v>
      </c>
      <c r="R81">
        <f>'Test_IF-có_validate'!R81</f>
        <v>0.31309999999999999</v>
      </c>
      <c r="S81">
        <f>'Test_IF-có_validate'!S81</f>
        <v>0.96940000000000004</v>
      </c>
      <c r="U81" s="37">
        <f t="shared" si="35"/>
        <v>0.48770000000000002</v>
      </c>
      <c r="V81" s="37">
        <f t="shared" si="35"/>
        <v>0.47539999999999999</v>
      </c>
      <c r="W81" s="37">
        <f t="shared" si="35"/>
        <v>0.52539999999999998</v>
      </c>
      <c r="X81" s="37">
        <f t="shared" si="35"/>
        <v>0.52310000000000001</v>
      </c>
      <c r="Y81" s="37">
        <f t="shared" si="35"/>
        <v>1.55E-2</v>
      </c>
      <c r="AA81" s="37">
        <f t="shared" si="43"/>
        <v>1.3000000000000025E-3</v>
      </c>
      <c r="AB81" s="37">
        <f t="shared" si="44"/>
        <v>3.1899999999999998E-2</v>
      </c>
      <c r="AC81" s="37">
        <f t="shared" si="45"/>
        <v>2.9499999999999998E-2</v>
      </c>
      <c r="AD81" s="37">
        <f t="shared" si="46"/>
        <v>1.4600000000000002E-2</v>
      </c>
      <c r="AE81" s="37">
        <f t="shared" si="47"/>
        <v>0.88600000000000001</v>
      </c>
      <c r="AG81" s="38">
        <f t="shared" si="48"/>
        <v>3.7999999999999978E-3</v>
      </c>
      <c r="AH81" s="38">
        <f t="shared" si="49"/>
        <v>6.1999999999999972E-3</v>
      </c>
      <c r="AI81" s="38">
        <f t="shared" si="50"/>
        <v>6.25E-2</v>
      </c>
      <c r="AJ81" s="38">
        <f t="shared" si="51"/>
        <v>7.8199999999999992E-2</v>
      </c>
      <c r="AK81" s="38">
        <f t="shared" si="52"/>
        <v>0.86770000000000003</v>
      </c>
      <c r="AM81" s="38">
        <f t="shared" si="53"/>
        <v>3.8899999999999997E-2</v>
      </c>
      <c r="AN81" s="38">
        <f t="shared" si="54"/>
        <v>2.1100000000000001E-2</v>
      </c>
      <c r="AO81" s="38">
        <f t="shared" si="55"/>
        <v>0.11849999999999999</v>
      </c>
      <c r="AP81" s="38">
        <f t="shared" si="56"/>
        <v>1.04E-2</v>
      </c>
      <c r="AQ81" s="38">
        <f t="shared" si="57"/>
        <v>0.74550000000000005</v>
      </c>
      <c r="AR81" s="38"/>
      <c r="AS81" s="38">
        <f t="shared" si="58"/>
        <v>5.2399999999999995E-2</v>
      </c>
      <c r="AT81" s="38">
        <f t="shared" si="59"/>
        <v>5.2499999999999998E-2</v>
      </c>
      <c r="AU81" s="38">
        <f t="shared" si="60"/>
        <v>0.1152</v>
      </c>
      <c r="AV81" s="38">
        <f t="shared" si="61"/>
        <v>8.4400000000000003E-2</v>
      </c>
      <c r="AW81" s="38">
        <f t="shared" si="62"/>
        <v>0.47100000000000003</v>
      </c>
    </row>
    <row r="82" spans="2:49" ht="15.75" x14ac:dyDescent="0.25">
      <c r="B82">
        <v>0.28000000000000003</v>
      </c>
      <c r="C82">
        <v>0.28999999999999998</v>
      </c>
      <c r="D82">
        <v>0.19</v>
      </c>
      <c r="E82">
        <v>0.37</v>
      </c>
      <c r="F82">
        <v>0.57999999999999996</v>
      </c>
      <c r="G82" t="s">
        <v>24</v>
      </c>
      <c r="H82">
        <f t="shared" si="36"/>
        <v>0.1593</v>
      </c>
      <c r="I82">
        <f t="shared" si="37"/>
        <v>0.14530000000000001</v>
      </c>
      <c r="J82">
        <f t="shared" si="38"/>
        <v>3.5000000000000003E-2</v>
      </c>
      <c r="K82">
        <f t="shared" si="39"/>
        <v>0.23619999999999999</v>
      </c>
      <c r="L82" s="47">
        <f t="shared" si="40"/>
        <v>3.5000000000000003E-2</v>
      </c>
      <c r="M82" t="str">
        <f t="shared" si="41"/>
        <v>Middle</v>
      </c>
      <c r="N82">
        <f t="shared" si="42"/>
        <v>1</v>
      </c>
      <c r="O82">
        <f>'Test_IF-có_validate'!O82</f>
        <v>0.31109999999999999</v>
      </c>
      <c r="P82">
        <f>'Test_IF-có_validate'!P82</f>
        <v>0.32219999999999999</v>
      </c>
      <c r="Q82">
        <f>'Test_IF-có_validate'!Q82</f>
        <v>0.2</v>
      </c>
      <c r="R82">
        <f>'Test_IF-có_validate'!R82</f>
        <v>0.37369999999999998</v>
      </c>
      <c r="S82">
        <f>'Test_IF-có_validate'!S82</f>
        <v>0.58160000000000001</v>
      </c>
      <c r="U82" s="37">
        <f t="shared" si="35"/>
        <v>0.52539999999999998</v>
      </c>
      <c r="V82" s="37">
        <f t="shared" si="35"/>
        <v>0.51259999999999994</v>
      </c>
      <c r="W82" s="37">
        <f t="shared" si="35"/>
        <v>0.66669999999999996</v>
      </c>
      <c r="X82" s="37">
        <f t="shared" si="35"/>
        <v>0.45590000000000003</v>
      </c>
      <c r="Y82" s="37">
        <f t="shared" si="35"/>
        <v>0.26450000000000001</v>
      </c>
      <c r="AA82" s="37">
        <f t="shared" si="43"/>
        <v>8.0999999999999961E-3</v>
      </c>
      <c r="AB82" s="37">
        <f t="shared" si="44"/>
        <v>2.1999999999999995E-2</v>
      </c>
      <c r="AC82" s="37">
        <f t="shared" si="45"/>
        <v>5.16E-2</v>
      </c>
      <c r="AD82" s="37">
        <f t="shared" si="46"/>
        <v>3.7999999999999978E-3</v>
      </c>
      <c r="AE82" s="37">
        <f t="shared" si="47"/>
        <v>0.16919999999999999</v>
      </c>
      <c r="AG82" s="38">
        <f t="shared" si="48"/>
        <v>1.3199999999999996E-2</v>
      </c>
      <c r="AH82" s="38">
        <f t="shared" si="49"/>
        <v>1.6100000000000003E-2</v>
      </c>
      <c r="AI82" s="38">
        <f t="shared" si="50"/>
        <v>8.4600000000000009E-2</v>
      </c>
      <c r="AJ82" s="38">
        <f t="shared" si="51"/>
        <v>5.9799999999999992E-2</v>
      </c>
      <c r="AK82" s="38">
        <f t="shared" si="52"/>
        <v>0.15089999999999998</v>
      </c>
      <c r="AM82" s="38">
        <f t="shared" si="53"/>
        <v>4.8299999999999996E-2</v>
      </c>
      <c r="AN82" s="38">
        <f t="shared" si="54"/>
        <v>3.1000000000000007E-2</v>
      </c>
      <c r="AO82" s="38">
        <f t="shared" si="55"/>
        <v>0.1406</v>
      </c>
      <c r="AP82" s="38">
        <f t="shared" si="56"/>
        <v>8.0000000000000002E-3</v>
      </c>
      <c r="AQ82" s="38">
        <f t="shared" si="57"/>
        <v>2.8700000000000003E-2</v>
      </c>
      <c r="AR82" s="38"/>
      <c r="AS82" s="38">
        <f t="shared" si="58"/>
        <v>6.1799999999999994E-2</v>
      </c>
      <c r="AT82" s="38">
        <f t="shared" si="59"/>
        <v>6.2400000000000004E-2</v>
      </c>
      <c r="AU82" s="38">
        <f t="shared" si="60"/>
        <v>0.13730000000000001</v>
      </c>
      <c r="AV82" s="38">
        <f t="shared" si="61"/>
        <v>6.6000000000000003E-2</v>
      </c>
      <c r="AW82" s="38">
        <f t="shared" si="62"/>
        <v>0.24579999999999999</v>
      </c>
    </row>
    <row r="83" spans="2:49" ht="15.75" x14ac:dyDescent="0.25">
      <c r="B83">
        <v>0.32</v>
      </c>
      <c r="C83">
        <v>0.31</v>
      </c>
      <c r="D83">
        <v>0.26</v>
      </c>
      <c r="E83">
        <v>0.83</v>
      </c>
      <c r="F83">
        <v>0.77</v>
      </c>
      <c r="G83" t="s">
        <v>20</v>
      </c>
      <c r="H83">
        <f t="shared" si="36"/>
        <v>0.38590000000000002</v>
      </c>
      <c r="I83">
        <f t="shared" si="37"/>
        <v>0.37</v>
      </c>
      <c r="J83">
        <f t="shared" si="38"/>
        <v>0.2616</v>
      </c>
      <c r="K83">
        <f t="shared" si="39"/>
        <v>2.06E-2</v>
      </c>
      <c r="L83" s="47">
        <f t="shared" si="40"/>
        <v>2.06E-2</v>
      </c>
      <c r="M83" t="str">
        <f t="shared" si="41"/>
        <v>High</v>
      </c>
      <c r="N83">
        <f t="shared" si="42"/>
        <v>1</v>
      </c>
      <c r="O83">
        <f>'Test_IF-có_validate'!O83</f>
        <v>0.35560000000000003</v>
      </c>
      <c r="P83">
        <f>'Test_IF-có_validate'!P83</f>
        <v>0.34439999999999998</v>
      </c>
      <c r="Q83">
        <f>'Test_IF-có_validate'!Q83</f>
        <v>0.27779999999999999</v>
      </c>
      <c r="R83">
        <f>'Test_IF-có_validate'!R83</f>
        <v>0.83840000000000003</v>
      </c>
      <c r="S83">
        <f>'Test_IF-có_validate'!S83</f>
        <v>0.77549999999999997</v>
      </c>
      <c r="U83" s="37">
        <f t="shared" si="35"/>
        <v>0.47539999999999999</v>
      </c>
      <c r="V83" s="37">
        <f t="shared" si="35"/>
        <v>0.48770000000000002</v>
      </c>
      <c r="W83" s="37">
        <f t="shared" si="35"/>
        <v>0.56520000000000004</v>
      </c>
      <c r="X83" s="37">
        <f t="shared" si="35"/>
        <v>8.7900000000000006E-2</v>
      </c>
      <c r="Y83" s="37">
        <f t="shared" si="35"/>
        <v>0.12640000000000001</v>
      </c>
      <c r="AA83" s="37">
        <f t="shared" si="43"/>
        <v>4.8000000000000057E-3</v>
      </c>
      <c r="AB83" s="37">
        <f t="shared" si="44"/>
        <v>2.8399999999999998E-2</v>
      </c>
      <c r="AC83" s="37">
        <f t="shared" si="45"/>
        <v>3.7499999999999999E-2</v>
      </c>
      <c r="AD83" s="37">
        <f t="shared" si="46"/>
        <v>0.48000000000000004</v>
      </c>
      <c r="AE83" s="37">
        <f t="shared" si="47"/>
        <v>0.40760000000000002</v>
      </c>
      <c r="AG83" s="38">
        <f t="shared" si="48"/>
        <v>2.9999999999999472E-4</v>
      </c>
      <c r="AH83" s="38">
        <f t="shared" si="49"/>
        <v>9.7000000000000003E-3</v>
      </c>
      <c r="AI83" s="38">
        <f t="shared" si="50"/>
        <v>7.0500000000000007E-2</v>
      </c>
      <c r="AJ83" s="38">
        <f t="shared" si="51"/>
        <v>0.41640000000000005</v>
      </c>
      <c r="AK83" s="38">
        <f t="shared" si="52"/>
        <v>0.38930000000000003</v>
      </c>
      <c r="AM83" s="38">
        <f t="shared" si="53"/>
        <v>3.5399999999999994E-2</v>
      </c>
      <c r="AN83" s="38">
        <f t="shared" si="54"/>
        <v>2.4600000000000004E-2</v>
      </c>
      <c r="AO83" s="38">
        <f t="shared" si="55"/>
        <v>0.1265</v>
      </c>
      <c r="AP83" s="38">
        <f t="shared" si="56"/>
        <v>0.48420000000000002</v>
      </c>
      <c r="AQ83" s="38">
        <f t="shared" si="57"/>
        <v>0.2671</v>
      </c>
      <c r="AR83" s="38"/>
      <c r="AS83" s="38">
        <f t="shared" si="58"/>
        <v>4.8899999999999992E-2</v>
      </c>
      <c r="AT83" s="38">
        <f t="shared" si="59"/>
        <v>5.6000000000000001E-2</v>
      </c>
      <c r="AU83" s="38">
        <f t="shared" si="60"/>
        <v>0.1232</v>
      </c>
      <c r="AV83" s="38">
        <f t="shared" si="61"/>
        <v>0.41020000000000001</v>
      </c>
      <c r="AW83" s="38">
        <f t="shared" si="62"/>
        <v>7.3999999999999622E-3</v>
      </c>
    </row>
    <row r="84" spans="2:49" ht="15.75" x14ac:dyDescent="0.25">
      <c r="B84">
        <v>0.25</v>
      </c>
      <c r="C84">
        <v>0.28000000000000003</v>
      </c>
      <c r="D84">
        <v>0.3</v>
      </c>
      <c r="E84">
        <v>1E-3</v>
      </c>
      <c r="F84">
        <v>0.25</v>
      </c>
      <c r="G84" t="s">
        <v>23</v>
      </c>
      <c r="H84">
        <f t="shared" si="36"/>
        <v>2.0199999999999999E-2</v>
      </c>
      <c r="I84">
        <f t="shared" si="37"/>
        <v>6.1999999999999998E-3</v>
      </c>
      <c r="J84">
        <f t="shared" si="38"/>
        <v>0.1197</v>
      </c>
      <c r="K84">
        <f t="shared" si="39"/>
        <v>0.374</v>
      </c>
      <c r="L84" s="47">
        <f t="shared" si="40"/>
        <v>6.1999999999999998E-3</v>
      </c>
      <c r="M84" t="str">
        <f t="shared" si="41"/>
        <v>Low</v>
      </c>
      <c r="N84">
        <f t="shared" si="42"/>
        <v>0</v>
      </c>
      <c r="O84">
        <f>'Test_IF-có_validate'!O84</f>
        <v>0.27779999999999999</v>
      </c>
      <c r="P84">
        <f>'Test_IF-có_validate'!P84</f>
        <v>0.31109999999999999</v>
      </c>
      <c r="Q84">
        <f>'Test_IF-có_validate'!Q84</f>
        <v>0.32219999999999999</v>
      </c>
      <c r="R84">
        <f>'Test_IF-có_validate'!R84</f>
        <v>1E-3</v>
      </c>
      <c r="S84">
        <f>'Test_IF-có_validate'!S84</f>
        <v>0.24490000000000001</v>
      </c>
      <c r="U84" s="37">
        <f t="shared" si="35"/>
        <v>0.56520000000000004</v>
      </c>
      <c r="V84" s="37">
        <f t="shared" si="35"/>
        <v>0.52539999999999998</v>
      </c>
      <c r="W84" s="37">
        <f t="shared" si="35"/>
        <v>0.51259999999999994</v>
      </c>
      <c r="X84" s="37">
        <f t="shared" si="35"/>
        <v>0.998</v>
      </c>
      <c r="Y84" s="37">
        <f t="shared" si="35"/>
        <v>0.60660000000000003</v>
      </c>
      <c r="AA84" s="37">
        <f t="shared" si="43"/>
        <v>1.6099999999999996E-2</v>
      </c>
      <c r="AB84" s="37">
        <f t="shared" si="44"/>
        <v>1.9E-2</v>
      </c>
      <c r="AC84" s="37">
        <f t="shared" si="45"/>
        <v>2.6500000000000003E-2</v>
      </c>
      <c r="AD84" s="37">
        <f t="shared" si="46"/>
        <v>5.3900000000000003E-2</v>
      </c>
      <c r="AE84" s="37">
        <f t="shared" si="47"/>
        <v>1.9199999999999998E-2</v>
      </c>
      <c r="AG84" s="38">
        <f t="shared" si="48"/>
        <v>2.1199999999999997E-2</v>
      </c>
      <c r="AH84" s="38">
        <f t="shared" si="49"/>
        <v>1.9099999999999999E-2</v>
      </c>
      <c r="AI84" s="38">
        <f t="shared" si="50"/>
        <v>5.9500000000000004E-2</v>
      </c>
      <c r="AJ84" s="38">
        <f t="shared" si="51"/>
        <v>0.11749999999999999</v>
      </c>
      <c r="AK84" s="38">
        <f t="shared" si="52"/>
        <v>8.9999999999999802E-4</v>
      </c>
      <c r="AM84" s="38">
        <f t="shared" si="53"/>
        <v>5.6299999999999996E-2</v>
      </c>
      <c r="AN84" s="38">
        <f t="shared" si="54"/>
        <v>3.4000000000000002E-2</v>
      </c>
      <c r="AO84" s="38">
        <f t="shared" si="55"/>
        <v>0.11549999999999999</v>
      </c>
      <c r="AP84" s="38">
        <f t="shared" si="56"/>
        <v>4.9700000000000001E-2</v>
      </c>
      <c r="AQ84" s="38">
        <f t="shared" si="57"/>
        <v>0.12129999999999999</v>
      </c>
      <c r="AR84" s="38"/>
      <c r="AS84" s="38">
        <f t="shared" si="58"/>
        <v>6.9800000000000001E-2</v>
      </c>
      <c r="AT84" s="38">
        <f t="shared" si="59"/>
        <v>6.54E-2</v>
      </c>
      <c r="AU84" s="38">
        <f t="shared" si="60"/>
        <v>0.11219999999999999</v>
      </c>
      <c r="AV84" s="38">
        <f t="shared" si="61"/>
        <v>0.1237</v>
      </c>
      <c r="AW84" s="38">
        <f t="shared" si="62"/>
        <v>0.39579999999999999</v>
      </c>
    </row>
    <row r="85" spans="2:49" ht="15.75" x14ac:dyDescent="0.25">
      <c r="B85">
        <v>0.26</v>
      </c>
      <c r="C85">
        <v>0.26</v>
      </c>
      <c r="D85">
        <v>0.31</v>
      </c>
      <c r="E85">
        <v>0.26</v>
      </c>
      <c r="F85">
        <v>0.13</v>
      </c>
      <c r="G85" t="s">
        <v>23</v>
      </c>
      <c r="H85">
        <f t="shared" si="36"/>
        <v>4.1999999999999997E-3</v>
      </c>
      <c r="I85">
        <f t="shared" si="37"/>
        <v>1.9300000000000001E-2</v>
      </c>
      <c r="J85">
        <f t="shared" si="38"/>
        <v>0.13439999999999999</v>
      </c>
      <c r="K85">
        <f t="shared" si="39"/>
        <v>0.38879999999999998</v>
      </c>
      <c r="L85" s="47">
        <f t="shared" si="40"/>
        <v>4.1999999999999997E-3</v>
      </c>
      <c r="M85" t="str">
        <f t="shared" si="41"/>
        <v>Very Low</v>
      </c>
      <c r="N85">
        <f t="shared" si="42"/>
        <v>1</v>
      </c>
      <c r="O85">
        <f>'Test_IF-có_validate'!O85</f>
        <v>0.28889999999999999</v>
      </c>
      <c r="P85">
        <f>'Test_IF-có_validate'!P85</f>
        <v>0.28889999999999999</v>
      </c>
      <c r="Q85">
        <f>'Test_IF-có_validate'!Q85</f>
        <v>0.33329999999999999</v>
      </c>
      <c r="R85">
        <f>'Test_IF-có_validate'!R85</f>
        <v>0.2626</v>
      </c>
      <c r="S85">
        <f>'Test_IF-có_validate'!S85</f>
        <v>0.12239999999999999</v>
      </c>
      <c r="U85" s="37">
        <f t="shared" si="35"/>
        <v>0.55169999999999997</v>
      </c>
      <c r="V85" s="37">
        <f t="shared" si="35"/>
        <v>0.55169999999999997</v>
      </c>
      <c r="W85" s="37">
        <f t="shared" si="35"/>
        <v>0.5</v>
      </c>
      <c r="X85" s="37">
        <f t="shared" si="35"/>
        <v>0.58399999999999996</v>
      </c>
      <c r="Y85" s="37">
        <f t="shared" si="35"/>
        <v>0.78190000000000004</v>
      </c>
      <c r="AA85" s="37">
        <f t="shared" si="43"/>
        <v>1.3599999999999994E-2</v>
      </c>
      <c r="AB85" s="37">
        <f t="shared" si="44"/>
        <v>1.3500000000000002E-2</v>
      </c>
      <c r="AC85" s="37">
        <f t="shared" si="45"/>
        <v>2.3399999999999997E-2</v>
      </c>
      <c r="AD85" s="37">
        <f t="shared" si="46"/>
        <v>2.6300000000000004E-2</v>
      </c>
      <c r="AE85" s="37">
        <f t="shared" si="47"/>
        <v>2.5999999999999999E-3</v>
      </c>
      <c r="AG85" s="38">
        <f t="shared" si="48"/>
        <v>1.8699999999999994E-2</v>
      </c>
      <c r="AH85" s="38">
        <f t="shared" si="49"/>
        <v>2.4599999999999997E-2</v>
      </c>
      <c r="AI85" s="38">
        <f t="shared" si="50"/>
        <v>5.6399999999999999E-2</v>
      </c>
      <c r="AJ85" s="38">
        <f t="shared" si="51"/>
        <v>8.9899999999999994E-2</v>
      </c>
      <c r="AK85" s="38">
        <f t="shared" si="52"/>
        <v>1.5700000000000002E-2</v>
      </c>
      <c r="AM85" s="38">
        <f t="shared" si="53"/>
        <v>5.3799999999999994E-2</v>
      </c>
      <c r="AN85" s="38">
        <f t="shared" si="54"/>
        <v>3.95E-2</v>
      </c>
      <c r="AO85" s="38">
        <f t="shared" si="55"/>
        <v>0.1124</v>
      </c>
      <c r="AP85" s="38">
        <f t="shared" si="56"/>
        <v>2.2100000000000002E-2</v>
      </c>
      <c r="AQ85" s="38">
        <f t="shared" si="57"/>
        <v>0.13789999999999999</v>
      </c>
      <c r="AR85" s="38"/>
      <c r="AS85" s="38">
        <f t="shared" si="58"/>
        <v>6.7299999999999999E-2</v>
      </c>
      <c r="AT85" s="38">
        <f t="shared" si="59"/>
        <v>7.0899999999999991E-2</v>
      </c>
      <c r="AU85" s="38">
        <f t="shared" si="60"/>
        <v>0.1091</v>
      </c>
      <c r="AV85" s="38">
        <f t="shared" si="61"/>
        <v>9.6100000000000005E-2</v>
      </c>
      <c r="AW85" s="38">
        <f t="shared" si="62"/>
        <v>0.41239999999999999</v>
      </c>
    </row>
    <row r="86" spans="2:49" ht="15.75" x14ac:dyDescent="0.25">
      <c r="B86">
        <v>0.27</v>
      </c>
      <c r="C86">
        <v>0.28999999999999998</v>
      </c>
      <c r="D86">
        <v>0.34</v>
      </c>
      <c r="E86">
        <v>0.28000000000000003</v>
      </c>
      <c r="F86">
        <v>0.32</v>
      </c>
      <c r="G86" t="s">
        <v>21</v>
      </c>
      <c r="H86">
        <f t="shared" si="36"/>
        <v>3.3599999999999998E-2</v>
      </c>
      <c r="I86">
        <f t="shared" si="37"/>
        <v>1.9699999999999999E-2</v>
      </c>
      <c r="J86">
        <f t="shared" si="38"/>
        <v>0.1036</v>
      </c>
      <c r="K86">
        <f t="shared" si="39"/>
        <v>0.35799999999999998</v>
      </c>
      <c r="L86" s="47">
        <f t="shared" si="40"/>
        <v>1.9699999999999999E-2</v>
      </c>
      <c r="M86" t="str">
        <f t="shared" si="41"/>
        <v>Low</v>
      </c>
      <c r="N86">
        <f t="shared" si="42"/>
        <v>1</v>
      </c>
      <c r="O86">
        <f>'Test_IF-có_validate'!O86</f>
        <v>0.3</v>
      </c>
      <c r="P86">
        <f>'Test_IF-có_validate'!P86</f>
        <v>0.32219999999999999</v>
      </c>
      <c r="Q86">
        <f>'Test_IF-có_validate'!Q86</f>
        <v>0.36670000000000003</v>
      </c>
      <c r="R86">
        <f>'Test_IF-có_validate'!R86</f>
        <v>0.2828</v>
      </c>
      <c r="S86">
        <f>'Test_IF-có_validate'!S86</f>
        <v>0.31630000000000003</v>
      </c>
      <c r="U86" s="37">
        <f t="shared" si="35"/>
        <v>0.53849999999999998</v>
      </c>
      <c r="V86" s="37">
        <f t="shared" si="35"/>
        <v>0.51259999999999994</v>
      </c>
      <c r="W86" s="37">
        <f t="shared" si="35"/>
        <v>0.46339999999999998</v>
      </c>
      <c r="X86" s="37">
        <f t="shared" si="35"/>
        <v>0.55910000000000004</v>
      </c>
      <c r="Y86" s="37">
        <f t="shared" si="35"/>
        <v>0.51939999999999997</v>
      </c>
      <c r="AA86" s="37">
        <f t="shared" si="43"/>
        <v>1.09E-2</v>
      </c>
      <c r="AB86" s="37">
        <f t="shared" si="44"/>
        <v>2.1999999999999995E-2</v>
      </c>
      <c r="AC86" s="37">
        <f t="shared" si="45"/>
        <v>1.2999999999999998E-2</v>
      </c>
      <c r="AD86" s="37">
        <f t="shared" si="46"/>
        <v>2.2000000000000006E-2</v>
      </c>
      <c r="AE86" s="37">
        <f t="shared" si="47"/>
        <v>3.5200000000000002E-2</v>
      </c>
      <c r="AG86" s="38">
        <f t="shared" si="48"/>
        <v>1.6E-2</v>
      </c>
      <c r="AH86" s="38">
        <f t="shared" si="49"/>
        <v>1.6100000000000003E-2</v>
      </c>
      <c r="AI86" s="38">
        <f t="shared" si="50"/>
        <v>4.5999999999999999E-2</v>
      </c>
      <c r="AJ86" s="38">
        <f t="shared" si="51"/>
        <v>8.5599999999999996E-2</v>
      </c>
      <c r="AK86" s="38">
        <f t="shared" si="52"/>
        <v>1.6899999999999998E-2</v>
      </c>
      <c r="AM86" s="38">
        <f t="shared" si="53"/>
        <v>5.11E-2</v>
      </c>
      <c r="AN86" s="38">
        <f t="shared" si="54"/>
        <v>3.1000000000000007E-2</v>
      </c>
      <c r="AO86" s="38">
        <f t="shared" si="55"/>
        <v>0.10199999999999999</v>
      </c>
      <c r="AP86" s="38">
        <f t="shared" si="56"/>
        <v>1.7800000000000003E-2</v>
      </c>
      <c r="AQ86" s="38">
        <f t="shared" si="57"/>
        <v>0.10529999999999999</v>
      </c>
      <c r="AR86" s="38"/>
      <c r="AS86" s="38">
        <f t="shared" si="58"/>
        <v>6.4599999999999991E-2</v>
      </c>
      <c r="AT86" s="38">
        <f t="shared" si="59"/>
        <v>6.2400000000000004E-2</v>
      </c>
      <c r="AU86" s="38">
        <f t="shared" si="60"/>
        <v>9.8699999999999996E-2</v>
      </c>
      <c r="AV86" s="38">
        <f t="shared" si="61"/>
        <v>9.1800000000000007E-2</v>
      </c>
      <c r="AW86" s="38">
        <f t="shared" si="62"/>
        <v>0.37979999999999997</v>
      </c>
    </row>
    <row r="87" spans="2:49" ht="15.75" x14ac:dyDescent="0.25">
      <c r="B87">
        <v>0.28000000000000003</v>
      </c>
      <c r="C87">
        <v>0.28000000000000003</v>
      </c>
      <c r="D87">
        <v>0.38</v>
      </c>
      <c r="E87">
        <v>0.28999999999999998</v>
      </c>
      <c r="F87">
        <v>0.62</v>
      </c>
      <c r="G87" t="s">
        <v>24</v>
      </c>
      <c r="H87">
        <f t="shared" si="36"/>
        <v>0.19070000000000001</v>
      </c>
      <c r="I87">
        <f t="shared" si="37"/>
        <v>0.17630000000000001</v>
      </c>
      <c r="J87">
        <f t="shared" si="38"/>
        <v>6.5799999999999997E-2</v>
      </c>
      <c r="K87">
        <f t="shared" si="39"/>
        <v>0.1993</v>
      </c>
      <c r="L87" s="47">
        <f t="shared" si="40"/>
        <v>6.5799999999999997E-2</v>
      </c>
      <c r="M87" t="str">
        <f t="shared" si="41"/>
        <v>Middle</v>
      </c>
      <c r="N87">
        <f t="shared" si="42"/>
        <v>1</v>
      </c>
      <c r="O87">
        <f>'Test_IF-có_validate'!O87</f>
        <v>0.31109999999999999</v>
      </c>
      <c r="P87">
        <f>'Test_IF-có_validate'!P87</f>
        <v>0.31109999999999999</v>
      </c>
      <c r="Q87">
        <f>'Test_IF-có_validate'!Q87</f>
        <v>0.41110000000000002</v>
      </c>
      <c r="R87">
        <f>'Test_IF-có_validate'!R87</f>
        <v>0.29289999999999999</v>
      </c>
      <c r="S87">
        <f>'Test_IF-có_validate'!S87</f>
        <v>0.62239999999999995</v>
      </c>
      <c r="U87" s="37">
        <f t="shared" si="35"/>
        <v>0.52539999999999998</v>
      </c>
      <c r="V87" s="37">
        <f t="shared" si="35"/>
        <v>0.52539999999999998</v>
      </c>
      <c r="W87" s="37">
        <f t="shared" si="35"/>
        <v>0.4173</v>
      </c>
      <c r="X87" s="37">
        <f t="shared" si="35"/>
        <v>0.54690000000000005</v>
      </c>
      <c r="Y87" s="37">
        <f t="shared" si="35"/>
        <v>0.23269999999999999</v>
      </c>
      <c r="AA87" s="37">
        <f t="shared" si="43"/>
        <v>8.0999999999999961E-3</v>
      </c>
      <c r="AB87" s="37">
        <f t="shared" si="44"/>
        <v>1.9E-2</v>
      </c>
      <c r="AC87" s="37">
        <f t="shared" si="45"/>
        <v>3.600000000000006E-3</v>
      </c>
      <c r="AD87" s="37">
        <f t="shared" si="46"/>
        <v>1.9600000000000006E-2</v>
      </c>
      <c r="AE87" s="37">
        <f t="shared" si="47"/>
        <v>0.20599999999999999</v>
      </c>
      <c r="AG87" s="38">
        <f t="shared" si="48"/>
        <v>1.3199999999999996E-2</v>
      </c>
      <c r="AH87" s="38">
        <f t="shared" si="49"/>
        <v>1.9099999999999999E-2</v>
      </c>
      <c r="AI87" s="38">
        <f t="shared" si="50"/>
        <v>2.9399999999999996E-2</v>
      </c>
      <c r="AJ87" s="38">
        <f t="shared" si="51"/>
        <v>8.3199999999999996E-2</v>
      </c>
      <c r="AK87" s="38">
        <f t="shared" si="52"/>
        <v>0.18769999999999998</v>
      </c>
      <c r="AM87" s="38">
        <f t="shared" si="53"/>
        <v>4.8299999999999996E-2</v>
      </c>
      <c r="AN87" s="38">
        <f t="shared" si="54"/>
        <v>3.4000000000000002E-2</v>
      </c>
      <c r="AO87" s="38">
        <f t="shared" si="55"/>
        <v>8.539999999999999E-2</v>
      </c>
      <c r="AP87" s="38">
        <f t="shared" si="56"/>
        <v>1.5400000000000004E-2</v>
      </c>
      <c r="AQ87" s="38">
        <f t="shared" si="57"/>
        <v>6.5500000000000003E-2</v>
      </c>
      <c r="AR87" s="38"/>
      <c r="AS87" s="38">
        <f t="shared" si="58"/>
        <v>6.1799999999999994E-2</v>
      </c>
      <c r="AT87" s="38">
        <f t="shared" si="59"/>
        <v>6.54E-2</v>
      </c>
      <c r="AU87" s="38">
        <f t="shared" si="60"/>
        <v>8.2099999999999992E-2</v>
      </c>
      <c r="AV87" s="38">
        <f t="shared" si="61"/>
        <v>8.9400000000000007E-2</v>
      </c>
      <c r="AW87" s="38">
        <f t="shared" si="62"/>
        <v>0.20899999999999999</v>
      </c>
    </row>
    <row r="88" spans="2:49" ht="15.75" x14ac:dyDescent="0.25">
      <c r="B88">
        <v>0.26</v>
      </c>
      <c r="C88">
        <v>0.26</v>
      </c>
      <c r="D88">
        <v>0.35</v>
      </c>
      <c r="E88">
        <v>0.62</v>
      </c>
      <c r="F88">
        <v>0.24</v>
      </c>
      <c r="G88" t="s">
        <v>21</v>
      </c>
      <c r="H88">
        <f t="shared" si="36"/>
        <v>1.9E-2</v>
      </c>
      <c r="I88">
        <f t="shared" si="37"/>
        <v>5.0000000000000001E-3</v>
      </c>
      <c r="J88">
        <f t="shared" si="38"/>
        <v>0.1222</v>
      </c>
      <c r="K88">
        <f t="shared" si="39"/>
        <v>0.37430000000000002</v>
      </c>
      <c r="L88" s="47">
        <f t="shared" si="40"/>
        <v>5.0000000000000001E-3</v>
      </c>
      <c r="M88" t="str">
        <f t="shared" si="41"/>
        <v>Low</v>
      </c>
      <c r="N88">
        <f t="shared" si="42"/>
        <v>1</v>
      </c>
      <c r="O88">
        <f>'Test_IF-có_validate'!O88</f>
        <v>0.28889999999999999</v>
      </c>
      <c r="P88">
        <f>'Test_IF-có_validate'!P88</f>
        <v>0.28889999999999999</v>
      </c>
      <c r="Q88">
        <f>'Test_IF-có_validate'!Q88</f>
        <v>0.37780000000000002</v>
      </c>
      <c r="R88">
        <f>'Test_IF-có_validate'!R88</f>
        <v>0.62629999999999997</v>
      </c>
      <c r="S88">
        <f>'Test_IF-có_validate'!S88</f>
        <v>0.23469999999999999</v>
      </c>
      <c r="U88" s="37">
        <f t="shared" si="35"/>
        <v>0.55169999999999997</v>
      </c>
      <c r="V88" s="37">
        <f t="shared" si="35"/>
        <v>0.55169999999999997</v>
      </c>
      <c r="W88" s="37">
        <f t="shared" si="35"/>
        <v>0.4516</v>
      </c>
      <c r="X88" s="37">
        <f t="shared" si="35"/>
        <v>0.2298</v>
      </c>
      <c r="Y88" s="37">
        <f t="shared" si="35"/>
        <v>0.61980000000000002</v>
      </c>
      <c r="AA88" s="37">
        <f t="shared" si="43"/>
        <v>1.3599999999999994E-2</v>
      </c>
      <c r="AB88" s="37">
        <f t="shared" si="44"/>
        <v>1.3500000000000002E-2</v>
      </c>
      <c r="AC88" s="37">
        <f t="shared" si="45"/>
        <v>9.1999999999999998E-3</v>
      </c>
      <c r="AD88" s="37">
        <f t="shared" si="46"/>
        <v>0.16089999999999999</v>
      </c>
      <c r="AE88" s="37">
        <f t="shared" si="47"/>
        <v>1.7299999999999999E-2</v>
      </c>
      <c r="AG88" s="38">
        <f t="shared" si="48"/>
        <v>1.8699999999999994E-2</v>
      </c>
      <c r="AH88" s="38">
        <f t="shared" si="49"/>
        <v>2.4599999999999997E-2</v>
      </c>
      <c r="AI88" s="38">
        <f t="shared" si="50"/>
        <v>4.2200000000000001E-2</v>
      </c>
      <c r="AJ88" s="38">
        <f t="shared" si="51"/>
        <v>9.7299999999999998E-2</v>
      </c>
      <c r="AK88" s="38">
        <f t="shared" si="52"/>
        <v>1.0000000000000009E-3</v>
      </c>
      <c r="AM88" s="38">
        <f t="shared" si="53"/>
        <v>5.3799999999999994E-2</v>
      </c>
      <c r="AN88" s="38">
        <f t="shared" si="54"/>
        <v>3.95E-2</v>
      </c>
      <c r="AO88" s="38">
        <f t="shared" si="55"/>
        <v>9.8199999999999996E-2</v>
      </c>
      <c r="AP88" s="38">
        <f t="shared" si="56"/>
        <v>0.1651</v>
      </c>
      <c r="AQ88" s="38">
        <f t="shared" si="57"/>
        <v>0.12319999999999999</v>
      </c>
      <c r="AR88" s="38"/>
      <c r="AS88" s="38">
        <f t="shared" si="58"/>
        <v>6.7299999999999999E-2</v>
      </c>
      <c r="AT88" s="38">
        <f t="shared" si="59"/>
        <v>7.0899999999999991E-2</v>
      </c>
      <c r="AU88" s="38">
        <f t="shared" si="60"/>
        <v>9.4899999999999998E-2</v>
      </c>
      <c r="AV88" s="38">
        <f t="shared" si="61"/>
        <v>9.1099999999999987E-2</v>
      </c>
      <c r="AW88" s="38">
        <f t="shared" si="62"/>
        <v>0.3977</v>
      </c>
    </row>
    <row r="89" spans="2:49" ht="15.75" x14ac:dyDescent="0.25">
      <c r="B89">
        <v>0.3</v>
      </c>
      <c r="C89">
        <v>0.32</v>
      </c>
      <c r="D89">
        <v>0.43</v>
      </c>
      <c r="E89">
        <v>0.87</v>
      </c>
      <c r="F89">
        <v>0.83</v>
      </c>
      <c r="G89" t="s">
        <v>20</v>
      </c>
      <c r="H89">
        <f t="shared" si="36"/>
        <v>0.49559999999999998</v>
      </c>
      <c r="I89">
        <f t="shared" si="37"/>
        <v>0.47610000000000002</v>
      </c>
      <c r="J89">
        <f t="shared" si="38"/>
        <v>0.36770000000000003</v>
      </c>
      <c r="K89">
        <f t="shared" si="39"/>
        <v>0.11310000000000001</v>
      </c>
      <c r="L89" s="47">
        <f t="shared" si="40"/>
        <v>0.11310000000000001</v>
      </c>
      <c r="M89" t="str">
        <f t="shared" si="41"/>
        <v>High</v>
      </c>
      <c r="N89">
        <f t="shared" si="42"/>
        <v>1</v>
      </c>
      <c r="O89">
        <f>'Test_IF-có_validate'!O89</f>
        <v>0.33329999999999999</v>
      </c>
      <c r="P89">
        <f>'Test_IF-có_validate'!P89</f>
        <v>0.35560000000000003</v>
      </c>
      <c r="Q89">
        <f>'Test_IF-có_validate'!Q89</f>
        <v>0.4667</v>
      </c>
      <c r="R89">
        <f>'Test_IF-có_validate'!R89</f>
        <v>0.87880000000000003</v>
      </c>
      <c r="S89">
        <f>'Test_IF-có_validate'!S89</f>
        <v>0.8367</v>
      </c>
      <c r="U89" s="37">
        <f t="shared" si="35"/>
        <v>0.5</v>
      </c>
      <c r="V89" s="37">
        <f t="shared" si="35"/>
        <v>0.47539999999999999</v>
      </c>
      <c r="W89" s="37">
        <f t="shared" si="35"/>
        <v>0.36359999999999998</v>
      </c>
      <c r="X89" s="37">
        <f t="shared" si="35"/>
        <v>6.4500000000000002E-2</v>
      </c>
      <c r="Y89" s="37">
        <f t="shared" si="35"/>
        <v>8.8900000000000007E-2</v>
      </c>
      <c r="AA89" s="37">
        <f t="shared" si="43"/>
        <v>1.9999999999999948E-3</v>
      </c>
      <c r="AB89" s="37">
        <f t="shared" si="44"/>
        <v>3.1899999999999998E-2</v>
      </c>
      <c r="AC89" s="37">
        <f t="shared" si="45"/>
        <v>2.9399999999999996E-2</v>
      </c>
      <c r="AD89" s="37">
        <f t="shared" si="46"/>
        <v>0.5734999999999999</v>
      </c>
      <c r="AE89" s="37">
        <f t="shared" si="47"/>
        <v>0.52529999999999999</v>
      </c>
      <c r="AG89" s="38">
        <f t="shared" si="48"/>
        <v>7.0999999999999952E-3</v>
      </c>
      <c r="AH89" s="38">
        <f t="shared" si="49"/>
        <v>6.1999999999999972E-3</v>
      </c>
      <c r="AI89" s="38">
        <f t="shared" si="50"/>
        <v>3.600000000000006E-3</v>
      </c>
      <c r="AJ89" s="38">
        <f t="shared" si="51"/>
        <v>0.50990000000000002</v>
      </c>
      <c r="AK89" s="38">
        <f t="shared" si="52"/>
        <v>0.50700000000000001</v>
      </c>
      <c r="AM89" s="38">
        <f t="shared" si="53"/>
        <v>4.2199999999999994E-2</v>
      </c>
      <c r="AN89" s="38">
        <f t="shared" si="54"/>
        <v>2.1100000000000001E-2</v>
      </c>
      <c r="AO89" s="38">
        <f t="shared" si="55"/>
        <v>5.96E-2</v>
      </c>
      <c r="AP89" s="38">
        <f t="shared" si="56"/>
        <v>0.57769999999999999</v>
      </c>
      <c r="AQ89" s="38">
        <f t="shared" si="57"/>
        <v>0.38480000000000003</v>
      </c>
      <c r="AR89" s="38"/>
      <c r="AS89" s="38">
        <f t="shared" si="58"/>
        <v>5.5699999999999993E-2</v>
      </c>
      <c r="AT89" s="38">
        <f t="shared" si="59"/>
        <v>5.2499999999999998E-2</v>
      </c>
      <c r="AU89" s="38">
        <f t="shared" si="60"/>
        <v>5.6300000000000003E-2</v>
      </c>
      <c r="AV89" s="38">
        <f t="shared" si="61"/>
        <v>0.50369999999999993</v>
      </c>
      <c r="AW89" s="38">
        <f t="shared" si="62"/>
        <v>0.11030000000000001</v>
      </c>
    </row>
    <row r="90" spans="2:49" ht="15.75" x14ac:dyDescent="0.25">
      <c r="B90">
        <v>0.25</v>
      </c>
      <c r="C90">
        <v>0.26</v>
      </c>
      <c r="D90">
        <v>0.51</v>
      </c>
      <c r="E90">
        <v>0.04</v>
      </c>
      <c r="F90">
        <v>0.13</v>
      </c>
      <c r="G90" t="s">
        <v>23</v>
      </c>
      <c r="H90">
        <f t="shared" si="36"/>
        <v>8.3000000000000001E-3</v>
      </c>
      <c r="I90">
        <f t="shared" si="37"/>
        <v>1.9400000000000001E-2</v>
      </c>
      <c r="J90">
        <f t="shared" si="38"/>
        <v>0.1283</v>
      </c>
      <c r="K90">
        <f t="shared" si="39"/>
        <v>0.38269999999999998</v>
      </c>
      <c r="L90" s="47">
        <f t="shared" si="40"/>
        <v>8.3000000000000001E-3</v>
      </c>
      <c r="M90" t="str">
        <f t="shared" si="41"/>
        <v>Very Low</v>
      </c>
      <c r="N90">
        <f t="shared" si="42"/>
        <v>1</v>
      </c>
      <c r="O90">
        <f>'Test_IF-có_validate'!O90</f>
        <v>0.27779999999999999</v>
      </c>
      <c r="P90">
        <f>'Test_IF-có_validate'!P90</f>
        <v>0.28889999999999999</v>
      </c>
      <c r="Q90">
        <f>'Test_IF-có_validate'!Q90</f>
        <v>0.55559999999999998</v>
      </c>
      <c r="R90">
        <f>'Test_IF-có_validate'!R90</f>
        <v>4.0399999999999998E-2</v>
      </c>
      <c r="S90">
        <f>'Test_IF-có_validate'!S90</f>
        <v>0.12239999999999999</v>
      </c>
      <c r="U90" s="37">
        <f t="shared" si="35"/>
        <v>0.56520000000000004</v>
      </c>
      <c r="V90" s="37">
        <f t="shared" si="35"/>
        <v>0.55169999999999997</v>
      </c>
      <c r="W90" s="37">
        <f t="shared" si="35"/>
        <v>0.28570000000000001</v>
      </c>
      <c r="X90" s="37">
        <f t="shared" si="35"/>
        <v>0.92230000000000001</v>
      </c>
      <c r="Y90" s="37">
        <f t="shared" si="35"/>
        <v>0.78190000000000004</v>
      </c>
      <c r="AA90" s="37">
        <f t="shared" si="43"/>
        <v>1.6099999999999996E-2</v>
      </c>
      <c r="AB90" s="37">
        <f t="shared" si="44"/>
        <v>1.3500000000000002E-2</v>
      </c>
      <c r="AC90" s="37">
        <f t="shared" si="45"/>
        <v>8.5400000000000004E-2</v>
      </c>
      <c r="AD90" s="37">
        <f t="shared" si="46"/>
        <v>5.21E-2</v>
      </c>
      <c r="AE90" s="37">
        <f t="shared" si="47"/>
        <v>2.5999999999999999E-3</v>
      </c>
      <c r="AG90" s="38">
        <f t="shared" si="48"/>
        <v>2.1199999999999997E-2</v>
      </c>
      <c r="AH90" s="38">
        <f t="shared" si="49"/>
        <v>2.4599999999999997E-2</v>
      </c>
      <c r="AI90" s="38">
        <f t="shared" si="50"/>
        <v>5.2400000000000002E-2</v>
      </c>
      <c r="AJ90" s="38">
        <f t="shared" si="51"/>
        <v>0.1157</v>
      </c>
      <c r="AK90" s="38">
        <f t="shared" si="52"/>
        <v>1.5700000000000002E-2</v>
      </c>
      <c r="AM90" s="38">
        <f t="shared" si="53"/>
        <v>5.6299999999999996E-2</v>
      </c>
      <c r="AN90" s="38">
        <f t="shared" si="54"/>
        <v>3.95E-2</v>
      </c>
      <c r="AO90" s="38">
        <f t="shared" si="55"/>
        <v>3.5999999999999921E-3</v>
      </c>
      <c r="AP90" s="38">
        <f t="shared" si="56"/>
        <v>4.7899999999999998E-2</v>
      </c>
      <c r="AQ90" s="38">
        <f t="shared" si="57"/>
        <v>0.13789999999999999</v>
      </c>
      <c r="AR90" s="38"/>
      <c r="AS90" s="38">
        <f t="shared" si="58"/>
        <v>6.9800000000000001E-2</v>
      </c>
      <c r="AT90" s="38">
        <f t="shared" si="59"/>
        <v>7.0899999999999991E-2</v>
      </c>
      <c r="AU90" s="38">
        <f t="shared" si="60"/>
        <v>2.9999999999999472E-4</v>
      </c>
      <c r="AV90" s="38">
        <f t="shared" si="61"/>
        <v>0.12190000000000001</v>
      </c>
      <c r="AW90" s="38">
        <f t="shared" si="62"/>
        <v>0.41239999999999999</v>
      </c>
    </row>
    <row r="91" spans="2:49" ht="15.75" x14ac:dyDescent="0.25">
      <c r="B91">
        <v>0.28000000000000003</v>
      </c>
      <c r="C91">
        <v>0.27</v>
      </c>
      <c r="D91">
        <v>0.56000000000000005</v>
      </c>
      <c r="E91">
        <v>0.14000000000000001</v>
      </c>
      <c r="F91">
        <v>0.31</v>
      </c>
      <c r="G91" t="s">
        <v>21</v>
      </c>
      <c r="H91">
        <f t="shared" si="36"/>
        <v>3.8600000000000002E-2</v>
      </c>
      <c r="I91">
        <f t="shared" si="37"/>
        <v>2.07E-2</v>
      </c>
      <c r="J91">
        <f t="shared" si="38"/>
        <v>0.10290000000000001</v>
      </c>
      <c r="K91">
        <f t="shared" si="39"/>
        <v>0.35770000000000002</v>
      </c>
      <c r="L91" s="47">
        <f t="shared" si="40"/>
        <v>2.07E-2</v>
      </c>
      <c r="M91" t="str">
        <f t="shared" si="41"/>
        <v>Low</v>
      </c>
      <c r="N91">
        <f t="shared" si="42"/>
        <v>1</v>
      </c>
      <c r="O91">
        <f>'Test_IF-có_validate'!O91</f>
        <v>0.31109999999999999</v>
      </c>
      <c r="P91">
        <f>'Test_IF-có_validate'!P91</f>
        <v>0.3</v>
      </c>
      <c r="Q91">
        <f>'Test_IF-có_validate'!Q91</f>
        <v>0.61109999999999998</v>
      </c>
      <c r="R91">
        <f>'Test_IF-có_validate'!R91</f>
        <v>0.1414</v>
      </c>
      <c r="S91">
        <f>'Test_IF-có_validate'!S91</f>
        <v>0.30609999999999998</v>
      </c>
      <c r="U91" s="37">
        <f t="shared" si="35"/>
        <v>0.52539999999999998</v>
      </c>
      <c r="V91" s="37">
        <f t="shared" si="35"/>
        <v>0.53849999999999998</v>
      </c>
      <c r="W91" s="37">
        <f t="shared" si="35"/>
        <v>0.2414</v>
      </c>
      <c r="X91" s="37">
        <f t="shared" si="35"/>
        <v>0.75219999999999998</v>
      </c>
      <c r="Y91" s="37">
        <f t="shared" si="35"/>
        <v>0.53129999999999999</v>
      </c>
      <c r="AA91" s="37">
        <f t="shared" si="43"/>
        <v>8.0999999999999961E-3</v>
      </c>
      <c r="AB91" s="37">
        <f t="shared" si="44"/>
        <v>1.6199999999999996E-2</v>
      </c>
      <c r="AC91" s="37">
        <f t="shared" si="45"/>
        <v>0.13189999999999999</v>
      </c>
      <c r="AD91" s="37">
        <f t="shared" si="46"/>
        <v>4.4500000000000005E-2</v>
      </c>
      <c r="AE91" s="37">
        <f t="shared" si="47"/>
        <v>3.2500000000000001E-2</v>
      </c>
      <c r="AG91" s="38">
        <f t="shared" si="48"/>
        <v>1.3199999999999996E-2</v>
      </c>
      <c r="AH91" s="38">
        <f t="shared" si="49"/>
        <v>2.1900000000000003E-2</v>
      </c>
      <c r="AI91" s="38">
        <f t="shared" si="50"/>
        <v>9.8899999999999988E-2</v>
      </c>
      <c r="AJ91" s="38">
        <f t="shared" si="51"/>
        <v>0.10809999999999999</v>
      </c>
      <c r="AK91" s="38">
        <f t="shared" si="52"/>
        <v>1.4199999999999997E-2</v>
      </c>
      <c r="AM91" s="38">
        <f t="shared" si="53"/>
        <v>4.8299999999999996E-2</v>
      </c>
      <c r="AN91" s="38">
        <f t="shared" si="54"/>
        <v>3.6800000000000006E-2</v>
      </c>
      <c r="AO91" s="38">
        <f t="shared" si="55"/>
        <v>4.2899999999999994E-2</v>
      </c>
      <c r="AP91" s="38">
        <f t="shared" si="56"/>
        <v>4.0300000000000002E-2</v>
      </c>
      <c r="AQ91" s="38">
        <f t="shared" si="57"/>
        <v>0.10799999999999998</v>
      </c>
      <c r="AR91" s="38"/>
      <c r="AS91" s="38">
        <f t="shared" si="58"/>
        <v>6.1799999999999994E-2</v>
      </c>
      <c r="AT91" s="38">
        <f t="shared" si="59"/>
        <v>6.8200000000000011E-2</v>
      </c>
      <c r="AU91" s="38">
        <f t="shared" si="60"/>
        <v>4.6199999999999991E-2</v>
      </c>
      <c r="AV91" s="38">
        <f t="shared" si="61"/>
        <v>0.1143</v>
      </c>
      <c r="AW91" s="38">
        <f t="shared" si="62"/>
        <v>0.38250000000000001</v>
      </c>
    </row>
    <row r="92" spans="2:49" ht="15.75" x14ac:dyDescent="0.25">
      <c r="B92">
        <v>0.31</v>
      </c>
      <c r="C92">
        <v>0.32</v>
      </c>
      <c r="D92">
        <v>0.69</v>
      </c>
      <c r="E92">
        <v>0.3</v>
      </c>
      <c r="F92">
        <v>0.98</v>
      </c>
      <c r="G92" t="s">
        <v>20</v>
      </c>
      <c r="H92">
        <f t="shared" si="36"/>
        <v>0.90259999999999996</v>
      </c>
      <c r="I92">
        <f t="shared" si="37"/>
        <v>0.88470000000000004</v>
      </c>
      <c r="J92">
        <f t="shared" si="38"/>
        <v>0.76749999999999996</v>
      </c>
      <c r="K92">
        <f t="shared" si="39"/>
        <v>0.51559999999999995</v>
      </c>
      <c r="L92" s="47">
        <f t="shared" si="40"/>
        <v>0.51559999999999995</v>
      </c>
      <c r="M92" t="str">
        <f t="shared" si="41"/>
        <v>High</v>
      </c>
      <c r="N92">
        <f t="shared" si="42"/>
        <v>1</v>
      </c>
      <c r="O92">
        <f>'Test_IF-có_validate'!O92</f>
        <v>0.34439999999999998</v>
      </c>
      <c r="P92">
        <f>'Test_IF-có_validate'!P92</f>
        <v>0.35560000000000003</v>
      </c>
      <c r="Q92">
        <f>'Test_IF-có_validate'!Q92</f>
        <v>0.75560000000000005</v>
      </c>
      <c r="R92">
        <f>'Test_IF-có_validate'!R92</f>
        <v>0.30299999999999999</v>
      </c>
      <c r="S92">
        <f>'Test_IF-có_validate'!S92</f>
        <v>0.98980000000000001</v>
      </c>
      <c r="U92" s="37">
        <f t="shared" si="35"/>
        <v>0.48770000000000002</v>
      </c>
      <c r="V92" s="37">
        <f t="shared" si="35"/>
        <v>0.47539999999999999</v>
      </c>
      <c r="W92" s="37">
        <f t="shared" si="35"/>
        <v>0.13919999999999999</v>
      </c>
      <c r="X92" s="37">
        <f t="shared" si="35"/>
        <v>0.53490000000000004</v>
      </c>
      <c r="Y92" s="37">
        <f t="shared" si="35"/>
        <v>5.1000000000000004E-3</v>
      </c>
      <c r="AA92" s="37">
        <f t="shared" si="43"/>
        <v>1.3000000000000025E-3</v>
      </c>
      <c r="AB92" s="37">
        <f t="shared" si="44"/>
        <v>3.1899999999999998E-2</v>
      </c>
      <c r="AC92" s="37">
        <f t="shared" si="45"/>
        <v>0.31120000000000003</v>
      </c>
      <c r="AD92" s="37">
        <f t="shared" si="46"/>
        <v>1.72E-2</v>
      </c>
      <c r="AE92" s="37">
        <f t="shared" si="47"/>
        <v>0.95750000000000002</v>
      </c>
      <c r="AG92" s="38">
        <f t="shared" si="48"/>
        <v>3.7999999999999978E-3</v>
      </c>
      <c r="AH92" s="38">
        <f t="shared" si="49"/>
        <v>6.1999999999999972E-3</v>
      </c>
      <c r="AI92" s="38">
        <f t="shared" si="50"/>
        <v>0.2782</v>
      </c>
      <c r="AJ92" s="38">
        <f t="shared" si="51"/>
        <v>8.0799999999999983E-2</v>
      </c>
      <c r="AK92" s="38">
        <f t="shared" si="52"/>
        <v>0.93920000000000003</v>
      </c>
      <c r="AM92" s="38">
        <f t="shared" si="53"/>
        <v>3.8899999999999997E-2</v>
      </c>
      <c r="AN92" s="38">
        <f t="shared" si="54"/>
        <v>2.1100000000000001E-2</v>
      </c>
      <c r="AO92" s="38">
        <f t="shared" si="55"/>
        <v>0.22220000000000001</v>
      </c>
      <c r="AP92" s="38">
        <f t="shared" si="56"/>
        <v>1.2999999999999998E-2</v>
      </c>
      <c r="AQ92" s="38">
        <f t="shared" si="57"/>
        <v>0.81700000000000006</v>
      </c>
      <c r="AR92" s="38"/>
      <c r="AS92" s="38">
        <f t="shared" si="58"/>
        <v>5.2399999999999995E-2</v>
      </c>
      <c r="AT92" s="38">
        <f t="shared" si="59"/>
        <v>5.2499999999999998E-2</v>
      </c>
      <c r="AU92" s="38">
        <f t="shared" si="60"/>
        <v>0.22550000000000001</v>
      </c>
      <c r="AV92" s="38">
        <f t="shared" si="61"/>
        <v>8.6999999999999994E-2</v>
      </c>
      <c r="AW92" s="38">
        <f t="shared" si="62"/>
        <v>0.54249999999999998</v>
      </c>
    </row>
    <row r="93" spans="2:49" ht="15.75" x14ac:dyDescent="0.25">
      <c r="B93">
        <v>0.28000000000000003</v>
      </c>
      <c r="C93">
        <v>0.28999999999999998</v>
      </c>
      <c r="D93">
        <v>0.56999999999999995</v>
      </c>
      <c r="E93">
        <v>0.6</v>
      </c>
      <c r="F93">
        <v>0.27</v>
      </c>
      <c r="G93" t="s">
        <v>21</v>
      </c>
      <c r="H93">
        <f t="shared" si="36"/>
        <v>3.2099999999999997E-2</v>
      </c>
      <c r="I93">
        <f t="shared" si="37"/>
        <v>1.23E-2</v>
      </c>
      <c r="J93">
        <f t="shared" si="38"/>
        <v>0.1138</v>
      </c>
      <c r="K93">
        <f t="shared" si="39"/>
        <v>0.36630000000000001</v>
      </c>
      <c r="L93" s="47">
        <f t="shared" si="40"/>
        <v>1.23E-2</v>
      </c>
      <c r="M93" t="str">
        <f t="shared" si="41"/>
        <v>Low</v>
      </c>
      <c r="N93">
        <f t="shared" si="42"/>
        <v>1</v>
      </c>
      <c r="O93">
        <f>'Test_IF-có_validate'!O93</f>
        <v>0.31109999999999999</v>
      </c>
      <c r="P93">
        <f>'Test_IF-có_validate'!P93</f>
        <v>0.32219999999999999</v>
      </c>
      <c r="Q93">
        <f>'Test_IF-có_validate'!Q93</f>
        <v>0.62219999999999998</v>
      </c>
      <c r="R93">
        <f>'Test_IF-có_validate'!R93</f>
        <v>0.60609999999999997</v>
      </c>
      <c r="S93">
        <f>'Test_IF-có_validate'!S93</f>
        <v>0.26529999999999998</v>
      </c>
      <c r="U93" s="37">
        <f t="shared" si="35"/>
        <v>0.52539999999999998</v>
      </c>
      <c r="V93" s="37">
        <f t="shared" si="35"/>
        <v>0.51259999999999994</v>
      </c>
      <c r="W93" s="37">
        <f t="shared" si="35"/>
        <v>0.2329</v>
      </c>
      <c r="X93" s="37">
        <f t="shared" si="35"/>
        <v>0.24529999999999999</v>
      </c>
      <c r="Y93" s="37">
        <f t="shared" si="35"/>
        <v>0.58069999999999999</v>
      </c>
      <c r="AA93" s="37">
        <f t="shared" si="43"/>
        <v>8.0999999999999961E-3</v>
      </c>
      <c r="AB93" s="37">
        <f t="shared" si="44"/>
        <v>2.1999999999999995E-2</v>
      </c>
      <c r="AC93" s="37">
        <f t="shared" si="45"/>
        <v>0.14249999999999999</v>
      </c>
      <c r="AD93" s="37">
        <f t="shared" si="46"/>
        <v>0.14169999999999999</v>
      </c>
      <c r="AE93" s="37">
        <f t="shared" si="47"/>
        <v>2.3199999999999998E-2</v>
      </c>
      <c r="AG93" s="38">
        <f t="shared" si="48"/>
        <v>1.3199999999999996E-2</v>
      </c>
      <c r="AH93" s="38">
        <f t="shared" si="49"/>
        <v>1.6100000000000003E-2</v>
      </c>
      <c r="AI93" s="38">
        <f t="shared" si="50"/>
        <v>0.10949999999999999</v>
      </c>
      <c r="AJ93" s="38">
        <f t="shared" si="51"/>
        <v>7.8100000000000003E-2</v>
      </c>
      <c r="AK93" s="38">
        <f t="shared" si="52"/>
        <v>4.8999999999999981E-3</v>
      </c>
      <c r="AM93" s="38">
        <f t="shared" si="53"/>
        <v>4.8299999999999996E-2</v>
      </c>
      <c r="AN93" s="38">
        <f t="shared" si="54"/>
        <v>3.1000000000000007E-2</v>
      </c>
      <c r="AO93" s="38">
        <f t="shared" si="55"/>
        <v>5.3499999999999992E-2</v>
      </c>
      <c r="AP93" s="38">
        <f t="shared" si="56"/>
        <v>0.1459</v>
      </c>
      <c r="AQ93" s="38">
        <f t="shared" si="57"/>
        <v>0.11729999999999999</v>
      </c>
      <c r="AR93" s="38"/>
      <c r="AS93" s="38">
        <f t="shared" si="58"/>
        <v>6.1799999999999994E-2</v>
      </c>
      <c r="AT93" s="38">
        <f t="shared" si="59"/>
        <v>6.2400000000000004E-2</v>
      </c>
      <c r="AU93" s="38">
        <f t="shared" si="60"/>
        <v>5.6799999999999989E-2</v>
      </c>
      <c r="AV93" s="38">
        <f t="shared" si="61"/>
        <v>7.1899999999999992E-2</v>
      </c>
      <c r="AW93" s="38">
        <f t="shared" si="62"/>
        <v>0.39179999999999998</v>
      </c>
    </row>
    <row r="94" spans="2:49" ht="15.75" x14ac:dyDescent="0.25">
      <c r="B94">
        <v>0.27</v>
      </c>
      <c r="C94">
        <v>0.28000000000000003</v>
      </c>
      <c r="D94">
        <v>0.59</v>
      </c>
      <c r="E94">
        <v>0.69</v>
      </c>
      <c r="F94">
        <v>0.26</v>
      </c>
      <c r="G94" t="s">
        <v>24</v>
      </c>
      <c r="H94">
        <f t="shared" si="36"/>
        <v>3.3099999999999997E-2</v>
      </c>
      <c r="I94">
        <f t="shared" si="37"/>
        <v>1.32E-2</v>
      </c>
      <c r="J94">
        <f t="shared" si="38"/>
        <v>0.1186</v>
      </c>
      <c r="K94">
        <f t="shared" si="39"/>
        <v>0.37109999999999999</v>
      </c>
      <c r="L94" s="47">
        <f t="shared" si="40"/>
        <v>1.32E-2</v>
      </c>
      <c r="M94" t="str">
        <f t="shared" si="41"/>
        <v>Low</v>
      </c>
      <c r="N94">
        <f t="shared" si="42"/>
        <v>0</v>
      </c>
      <c r="O94">
        <f>'Test_IF-có_validate'!O94</f>
        <v>0.3</v>
      </c>
      <c r="P94">
        <f>'Test_IF-có_validate'!P94</f>
        <v>0.31109999999999999</v>
      </c>
      <c r="Q94">
        <f>'Test_IF-có_validate'!Q94</f>
        <v>0.64439999999999997</v>
      </c>
      <c r="R94">
        <f>'Test_IF-có_validate'!R94</f>
        <v>0.69699999999999995</v>
      </c>
      <c r="S94">
        <f>'Test_IF-có_validate'!S94</f>
        <v>0.25509999999999999</v>
      </c>
      <c r="U94" s="37">
        <f t="shared" si="35"/>
        <v>0.53849999999999998</v>
      </c>
      <c r="V94" s="37">
        <f t="shared" si="35"/>
        <v>0.52539999999999998</v>
      </c>
      <c r="W94" s="37">
        <f t="shared" si="35"/>
        <v>0.2162</v>
      </c>
      <c r="X94" s="37">
        <f t="shared" si="35"/>
        <v>0.17860000000000001</v>
      </c>
      <c r="Y94" s="37">
        <f t="shared" si="35"/>
        <v>0.59350000000000003</v>
      </c>
      <c r="AA94" s="37">
        <f t="shared" si="43"/>
        <v>1.09E-2</v>
      </c>
      <c r="AB94" s="37">
        <f t="shared" si="44"/>
        <v>1.9E-2</v>
      </c>
      <c r="AC94" s="37">
        <f t="shared" si="45"/>
        <v>0.1651</v>
      </c>
      <c r="AD94" s="37">
        <f t="shared" si="46"/>
        <v>0.24109999999999998</v>
      </c>
      <c r="AE94" s="37">
        <f t="shared" si="47"/>
        <v>2.1100000000000001E-2</v>
      </c>
      <c r="AG94" s="38">
        <f t="shared" si="48"/>
        <v>1.6E-2</v>
      </c>
      <c r="AH94" s="38">
        <f t="shared" si="49"/>
        <v>1.9099999999999999E-2</v>
      </c>
      <c r="AI94" s="38">
        <f t="shared" si="50"/>
        <v>0.1321</v>
      </c>
      <c r="AJ94" s="38">
        <f t="shared" si="51"/>
        <v>0.17749999999999999</v>
      </c>
      <c r="AK94" s="38">
        <f t="shared" si="52"/>
        <v>2.8000000000000004E-3</v>
      </c>
      <c r="AM94" s="38">
        <f t="shared" si="53"/>
        <v>5.11E-2</v>
      </c>
      <c r="AN94" s="38">
        <f t="shared" si="54"/>
        <v>3.4000000000000002E-2</v>
      </c>
      <c r="AO94" s="38">
        <f t="shared" si="55"/>
        <v>7.6100000000000001E-2</v>
      </c>
      <c r="AP94" s="38">
        <f t="shared" si="56"/>
        <v>0.24529999999999999</v>
      </c>
      <c r="AQ94" s="38">
        <f t="shared" si="57"/>
        <v>0.11939999999999999</v>
      </c>
      <c r="AR94" s="38"/>
      <c r="AS94" s="38">
        <f t="shared" si="58"/>
        <v>6.4599999999999991E-2</v>
      </c>
      <c r="AT94" s="38">
        <f t="shared" si="59"/>
        <v>6.54E-2</v>
      </c>
      <c r="AU94" s="38">
        <f t="shared" si="60"/>
        <v>7.9399999999999998E-2</v>
      </c>
      <c r="AV94" s="38">
        <f t="shared" si="61"/>
        <v>0.17129999999999998</v>
      </c>
      <c r="AW94" s="38">
        <f t="shared" si="62"/>
        <v>0.39389999999999997</v>
      </c>
    </row>
    <row r="95" spans="2:49" ht="15.75" x14ac:dyDescent="0.25">
      <c r="B95">
        <v>0.25</v>
      </c>
      <c r="C95">
        <v>0.28000000000000003</v>
      </c>
      <c r="D95">
        <v>0.77</v>
      </c>
      <c r="E95">
        <v>0.11</v>
      </c>
      <c r="F95">
        <v>0.31</v>
      </c>
      <c r="G95" t="s">
        <v>21</v>
      </c>
      <c r="H95">
        <f t="shared" si="36"/>
        <v>5.9200000000000003E-2</v>
      </c>
      <c r="I95">
        <f t="shared" si="37"/>
        <v>4.1300000000000003E-2</v>
      </c>
      <c r="J95">
        <f t="shared" si="38"/>
        <v>0.1236</v>
      </c>
      <c r="K95">
        <f t="shared" si="39"/>
        <v>0.37830000000000003</v>
      </c>
      <c r="L95" s="47">
        <f t="shared" si="40"/>
        <v>4.1300000000000003E-2</v>
      </c>
      <c r="M95" t="str">
        <f t="shared" si="41"/>
        <v>Low</v>
      </c>
      <c r="N95">
        <f t="shared" si="42"/>
        <v>1</v>
      </c>
      <c r="O95">
        <f>'Test_IF-có_validate'!O95</f>
        <v>0.27779999999999999</v>
      </c>
      <c r="P95">
        <f>'Test_IF-có_validate'!P95</f>
        <v>0.31109999999999999</v>
      </c>
      <c r="Q95">
        <f>'Test_IF-có_validate'!Q95</f>
        <v>0.84440000000000004</v>
      </c>
      <c r="R95">
        <f>'Test_IF-có_validate'!R95</f>
        <v>0.1111</v>
      </c>
      <c r="S95">
        <f>'Test_IF-có_validate'!S95</f>
        <v>0.30609999999999998</v>
      </c>
      <c r="U95" s="37">
        <f t="shared" si="35"/>
        <v>0.56520000000000004</v>
      </c>
      <c r="V95" s="37">
        <f t="shared" si="35"/>
        <v>0.52539999999999998</v>
      </c>
      <c r="W95" s="37">
        <f t="shared" si="35"/>
        <v>8.4400000000000003E-2</v>
      </c>
      <c r="X95" s="37">
        <f t="shared" si="35"/>
        <v>0.8</v>
      </c>
      <c r="Y95" s="37">
        <f t="shared" si="35"/>
        <v>0.53129999999999999</v>
      </c>
      <c r="AA95" s="37">
        <f t="shared" si="43"/>
        <v>1.6099999999999996E-2</v>
      </c>
      <c r="AB95" s="37">
        <f t="shared" si="44"/>
        <v>1.9E-2</v>
      </c>
      <c r="AC95" s="37">
        <f t="shared" si="45"/>
        <v>0.47860000000000003</v>
      </c>
      <c r="AD95" s="37">
        <f t="shared" si="46"/>
        <v>4.7300000000000002E-2</v>
      </c>
      <c r="AE95" s="37">
        <f t="shared" si="47"/>
        <v>3.2500000000000001E-2</v>
      </c>
      <c r="AG95" s="38">
        <f t="shared" si="48"/>
        <v>2.1199999999999997E-2</v>
      </c>
      <c r="AH95" s="38">
        <f t="shared" si="49"/>
        <v>1.9099999999999999E-2</v>
      </c>
      <c r="AI95" s="38">
        <f t="shared" si="50"/>
        <v>0.44560000000000005</v>
      </c>
      <c r="AJ95" s="38">
        <f t="shared" si="51"/>
        <v>0.1109</v>
      </c>
      <c r="AK95" s="38">
        <f t="shared" si="52"/>
        <v>1.4199999999999997E-2</v>
      </c>
      <c r="AM95" s="38">
        <f t="shared" si="53"/>
        <v>5.6299999999999996E-2</v>
      </c>
      <c r="AN95" s="38">
        <f t="shared" si="54"/>
        <v>3.4000000000000002E-2</v>
      </c>
      <c r="AO95" s="38">
        <f t="shared" si="55"/>
        <v>0.38960000000000006</v>
      </c>
      <c r="AP95" s="38">
        <f t="shared" si="56"/>
        <v>4.3099999999999999E-2</v>
      </c>
      <c r="AQ95" s="38">
        <f t="shared" si="57"/>
        <v>0.10799999999999998</v>
      </c>
      <c r="AR95" s="38"/>
      <c r="AS95" s="38">
        <f t="shared" si="58"/>
        <v>6.9800000000000001E-2</v>
      </c>
      <c r="AT95" s="38">
        <f t="shared" si="59"/>
        <v>6.54E-2</v>
      </c>
      <c r="AU95" s="38">
        <f t="shared" si="60"/>
        <v>0.39290000000000003</v>
      </c>
      <c r="AV95" s="38">
        <f t="shared" si="61"/>
        <v>0.11710000000000001</v>
      </c>
      <c r="AW95" s="38">
        <f t="shared" si="62"/>
        <v>0.38250000000000001</v>
      </c>
    </row>
    <row r="96" spans="2:49" ht="15.75" x14ac:dyDescent="0.25">
      <c r="B96">
        <v>0.25</v>
      </c>
      <c r="C96">
        <v>0.54</v>
      </c>
      <c r="D96">
        <v>0.31</v>
      </c>
      <c r="E96">
        <v>0.25</v>
      </c>
      <c r="F96">
        <v>0.08</v>
      </c>
      <c r="G96" t="s">
        <v>23</v>
      </c>
      <c r="H96">
        <f t="shared" si="36"/>
        <v>3.5000000000000001E-3</v>
      </c>
      <c r="I96">
        <f t="shared" si="37"/>
        <v>2.3199999999999998E-2</v>
      </c>
      <c r="J96">
        <f t="shared" si="38"/>
        <v>0.13830000000000001</v>
      </c>
      <c r="K96">
        <f t="shared" si="39"/>
        <v>0.39250000000000002</v>
      </c>
      <c r="L96" s="47">
        <f t="shared" si="40"/>
        <v>3.5000000000000001E-3</v>
      </c>
      <c r="M96" t="str">
        <f t="shared" si="41"/>
        <v>Very Low</v>
      </c>
      <c r="N96">
        <f t="shared" si="42"/>
        <v>1</v>
      </c>
      <c r="O96">
        <f>'Test_IF-có_validate'!O96</f>
        <v>0.27779999999999999</v>
      </c>
      <c r="P96">
        <f>'Test_IF-có_validate'!P96</f>
        <v>0.6</v>
      </c>
      <c r="Q96">
        <f>'Test_IF-có_validate'!Q96</f>
        <v>0.33329999999999999</v>
      </c>
      <c r="R96">
        <f>'Test_IF-có_validate'!R96</f>
        <v>0.2525</v>
      </c>
      <c r="S96">
        <f>'Test_IF-có_validate'!S96</f>
        <v>7.1400000000000005E-2</v>
      </c>
      <c r="U96" s="37">
        <f t="shared" si="35"/>
        <v>0.56520000000000004</v>
      </c>
      <c r="V96" s="37">
        <f t="shared" si="35"/>
        <v>0.25</v>
      </c>
      <c r="W96" s="37">
        <f t="shared" si="35"/>
        <v>0.5</v>
      </c>
      <c r="X96" s="37">
        <f t="shared" si="35"/>
        <v>0.5968</v>
      </c>
      <c r="Y96" s="37">
        <f t="shared" si="35"/>
        <v>0.86670000000000003</v>
      </c>
      <c r="AA96" s="37">
        <f t="shared" si="43"/>
        <v>1.6099999999999996E-2</v>
      </c>
      <c r="AB96" s="37">
        <f t="shared" si="44"/>
        <v>0.17029999999999998</v>
      </c>
      <c r="AC96" s="37">
        <f t="shared" si="45"/>
        <v>2.3399999999999997E-2</v>
      </c>
      <c r="AD96" s="37">
        <f t="shared" si="46"/>
        <v>2.8300000000000002E-2</v>
      </c>
      <c r="AE96" s="37">
        <f t="shared" si="47"/>
        <v>1.4000000000000002E-3</v>
      </c>
      <c r="AG96" s="38">
        <f t="shared" si="48"/>
        <v>2.1199999999999997E-2</v>
      </c>
      <c r="AH96" s="38">
        <f t="shared" si="49"/>
        <v>0.13219999999999998</v>
      </c>
      <c r="AI96" s="38">
        <f t="shared" si="50"/>
        <v>5.6399999999999999E-2</v>
      </c>
      <c r="AJ96" s="38">
        <f t="shared" si="51"/>
        <v>9.1899999999999996E-2</v>
      </c>
      <c r="AK96" s="38">
        <f t="shared" si="52"/>
        <v>1.9700000000000002E-2</v>
      </c>
      <c r="AM96" s="38">
        <f t="shared" si="53"/>
        <v>5.6299999999999996E-2</v>
      </c>
      <c r="AN96" s="38">
        <f t="shared" si="54"/>
        <v>0.11729999999999999</v>
      </c>
      <c r="AO96" s="38">
        <f t="shared" si="55"/>
        <v>0.1124</v>
      </c>
      <c r="AP96" s="38">
        <f t="shared" si="56"/>
        <v>2.41E-2</v>
      </c>
      <c r="AQ96" s="38">
        <f t="shared" si="57"/>
        <v>0.1419</v>
      </c>
      <c r="AR96" s="38"/>
      <c r="AS96" s="38">
        <f t="shared" si="58"/>
        <v>6.9800000000000001E-2</v>
      </c>
      <c r="AT96" s="38">
        <f t="shared" si="59"/>
        <v>8.589999999999999E-2</v>
      </c>
      <c r="AU96" s="38">
        <f t="shared" si="60"/>
        <v>0.1091</v>
      </c>
      <c r="AV96" s="38">
        <f t="shared" si="61"/>
        <v>9.8100000000000007E-2</v>
      </c>
      <c r="AW96" s="38">
        <f t="shared" si="62"/>
        <v>0.41639999999999999</v>
      </c>
    </row>
    <row r="97" spans="2:49" ht="15.75" x14ac:dyDescent="0.25">
      <c r="B97">
        <v>0.28999999999999998</v>
      </c>
      <c r="C97">
        <v>0.66</v>
      </c>
      <c r="D97">
        <v>0.35</v>
      </c>
      <c r="E97">
        <v>0.28000000000000003</v>
      </c>
      <c r="F97">
        <v>0.31</v>
      </c>
      <c r="G97" t="s">
        <v>21</v>
      </c>
      <c r="H97">
        <f t="shared" si="36"/>
        <v>3.15E-2</v>
      </c>
      <c r="I97">
        <f t="shared" si="37"/>
        <v>1.7500000000000002E-2</v>
      </c>
      <c r="J97">
        <f t="shared" si="38"/>
        <v>0.10630000000000001</v>
      </c>
      <c r="K97">
        <f t="shared" si="39"/>
        <v>0.36059999999999998</v>
      </c>
      <c r="L97" s="47">
        <f t="shared" si="40"/>
        <v>1.7500000000000002E-2</v>
      </c>
      <c r="M97" t="str">
        <f t="shared" si="41"/>
        <v>Low</v>
      </c>
      <c r="N97">
        <f t="shared" si="42"/>
        <v>1</v>
      </c>
      <c r="O97">
        <f>'Test_IF-có_validate'!O97</f>
        <v>0.32219999999999999</v>
      </c>
      <c r="P97">
        <f>'Test_IF-có_validate'!P97</f>
        <v>0.73329999999999995</v>
      </c>
      <c r="Q97">
        <f>'Test_IF-có_validate'!Q97</f>
        <v>0.37780000000000002</v>
      </c>
      <c r="R97">
        <f>'Test_IF-có_validate'!R97</f>
        <v>0.2828</v>
      </c>
      <c r="S97">
        <f>'Test_IF-có_validate'!S97</f>
        <v>0.30609999999999998</v>
      </c>
      <c r="U97" s="37">
        <f t="shared" si="35"/>
        <v>0.51259999999999994</v>
      </c>
      <c r="V97" s="37">
        <f t="shared" si="35"/>
        <v>0.15390000000000001</v>
      </c>
      <c r="W97" s="37">
        <f t="shared" si="35"/>
        <v>0.4516</v>
      </c>
      <c r="X97" s="37">
        <f t="shared" si="35"/>
        <v>0.55910000000000004</v>
      </c>
      <c r="Y97" s="37">
        <f t="shared" si="35"/>
        <v>0.53129999999999999</v>
      </c>
      <c r="AA97" s="37">
        <f t="shared" si="43"/>
        <v>5.1000000000000004E-3</v>
      </c>
      <c r="AB97" s="37">
        <f t="shared" si="44"/>
        <v>0.32540000000000002</v>
      </c>
      <c r="AC97" s="37">
        <f t="shared" si="45"/>
        <v>9.1999999999999998E-3</v>
      </c>
      <c r="AD97" s="37">
        <f t="shared" si="46"/>
        <v>2.2000000000000006E-2</v>
      </c>
      <c r="AE97" s="37">
        <f t="shared" si="47"/>
        <v>3.2500000000000001E-2</v>
      </c>
      <c r="AG97" s="38">
        <f t="shared" si="48"/>
        <v>1.0200000000000001E-2</v>
      </c>
      <c r="AH97" s="38">
        <f t="shared" si="49"/>
        <v>0.2873</v>
      </c>
      <c r="AI97" s="38">
        <f t="shared" si="50"/>
        <v>4.2200000000000001E-2</v>
      </c>
      <c r="AJ97" s="38">
        <f t="shared" si="51"/>
        <v>8.5599999999999996E-2</v>
      </c>
      <c r="AK97" s="38">
        <f t="shared" si="52"/>
        <v>1.4199999999999997E-2</v>
      </c>
      <c r="AM97" s="38">
        <f t="shared" si="53"/>
        <v>4.53E-2</v>
      </c>
      <c r="AN97" s="38">
        <f t="shared" si="54"/>
        <v>0.27239999999999998</v>
      </c>
      <c r="AO97" s="38">
        <f t="shared" si="55"/>
        <v>9.8199999999999996E-2</v>
      </c>
      <c r="AP97" s="38">
        <f t="shared" si="56"/>
        <v>1.7800000000000003E-2</v>
      </c>
      <c r="AQ97" s="38">
        <f t="shared" si="57"/>
        <v>0.10799999999999998</v>
      </c>
      <c r="AR97" s="38"/>
      <c r="AS97" s="38">
        <f t="shared" si="58"/>
        <v>5.8799999999999998E-2</v>
      </c>
      <c r="AT97" s="38">
        <f t="shared" si="59"/>
        <v>0.24099999999999999</v>
      </c>
      <c r="AU97" s="38">
        <f t="shared" si="60"/>
        <v>9.4899999999999998E-2</v>
      </c>
      <c r="AV97" s="38">
        <f t="shared" si="61"/>
        <v>9.1800000000000007E-2</v>
      </c>
      <c r="AW97" s="38">
        <f t="shared" si="62"/>
        <v>0.38250000000000001</v>
      </c>
    </row>
    <row r="98" spans="2:49" ht="15.75" x14ac:dyDescent="0.25">
      <c r="B98">
        <v>0.28999999999999998</v>
      </c>
      <c r="C98">
        <v>0.74</v>
      </c>
      <c r="D98">
        <v>0.39</v>
      </c>
      <c r="E98">
        <v>0.41</v>
      </c>
      <c r="F98">
        <v>0.54</v>
      </c>
      <c r="G98" t="s">
        <v>24</v>
      </c>
      <c r="H98">
        <f t="shared" si="36"/>
        <v>0.129</v>
      </c>
      <c r="I98">
        <f t="shared" si="37"/>
        <v>0.1134</v>
      </c>
      <c r="J98">
        <f t="shared" si="38"/>
        <v>8.3999999999999995E-3</v>
      </c>
      <c r="K98">
        <f t="shared" si="39"/>
        <v>0.26190000000000002</v>
      </c>
      <c r="L98" s="47">
        <f t="shared" si="40"/>
        <v>8.3999999999999995E-3</v>
      </c>
      <c r="M98" t="str">
        <f t="shared" si="41"/>
        <v>Middle</v>
      </c>
      <c r="N98">
        <f t="shared" si="42"/>
        <v>1</v>
      </c>
      <c r="O98">
        <f>'Test_IF-có_validate'!O98</f>
        <v>0.32219999999999999</v>
      </c>
      <c r="P98">
        <f>'Test_IF-có_validate'!P98</f>
        <v>0.82220000000000004</v>
      </c>
      <c r="Q98">
        <f>'Test_IF-có_validate'!Q98</f>
        <v>0.42220000000000002</v>
      </c>
      <c r="R98">
        <f>'Test_IF-có_validate'!R98</f>
        <v>0.41410000000000002</v>
      </c>
      <c r="S98">
        <f>'Test_IF-có_validate'!S98</f>
        <v>0.54079999999999995</v>
      </c>
      <c r="U98" s="37">
        <f t="shared" si="35"/>
        <v>0.51259999999999994</v>
      </c>
      <c r="V98" s="37">
        <f t="shared" si="35"/>
        <v>9.7600000000000006E-2</v>
      </c>
      <c r="W98" s="37">
        <f t="shared" si="35"/>
        <v>0.40629999999999999</v>
      </c>
      <c r="X98" s="37">
        <f t="shared" si="35"/>
        <v>0.4143</v>
      </c>
      <c r="Y98" s="37">
        <f t="shared" si="35"/>
        <v>0.29799999999999999</v>
      </c>
      <c r="AA98" s="37">
        <f t="shared" si="43"/>
        <v>5.1000000000000004E-3</v>
      </c>
      <c r="AB98" s="37">
        <f t="shared" si="44"/>
        <v>0.48020000000000002</v>
      </c>
      <c r="AC98" s="37">
        <f t="shared" si="45"/>
        <v>8.199999999999999E-3</v>
      </c>
      <c r="AD98" s="37">
        <f t="shared" si="46"/>
        <v>1.9199999999999995E-2</v>
      </c>
      <c r="AE98" s="37">
        <f t="shared" si="47"/>
        <v>0.13789999999999999</v>
      </c>
      <c r="AG98" s="38">
        <f t="shared" si="48"/>
        <v>1.0200000000000001E-2</v>
      </c>
      <c r="AH98" s="38">
        <f t="shared" si="49"/>
        <v>0.44209999999999999</v>
      </c>
      <c r="AI98" s="38">
        <f t="shared" si="50"/>
        <v>2.4800000000000003E-2</v>
      </c>
      <c r="AJ98" s="38">
        <f t="shared" si="51"/>
        <v>4.4399999999999995E-2</v>
      </c>
      <c r="AK98" s="38">
        <f t="shared" si="52"/>
        <v>0.1196</v>
      </c>
      <c r="AM98" s="38">
        <f t="shared" si="53"/>
        <v>4.53E-2</v>
      </c>
      <c r="AN98" s="38">
        <f t="shared" si="54"/>
        <v>0.42720000000000002</v>
      </c>
      <c r="AO98" s="38">
        <f t="shared" si="55"/>
        <v>8.0799999999999997E-2</v>
      </c>
      <c r="AP98" s="38">
        <f t="shared" si="56"/>
        <v>2.3399999999999997E-2</v>
      </c>
      <c r="AQ98" s="38">
        <f t="shared" si="57"/>
        <v>2.5999999999999912E-3</v>
      </c>
      <c r="AR98" s="38"/>
      <c r="AS98" s="38">
        <f t="shared" si="58"/>
        <v>5.8799999999999998E-2</v>
      </c>
      <c r="AT98" s="38">
        <f t="shared" si="59"/>
        <v>0.39579999999999999</v>
      </c>
      <c r="AU98" s="38">
        <f t="shared" si="60"/>
        <v>7.7499999999999999E-2</v>
      </c>
      <c r="AV98" s="38">
        <f t="shared" si="61"/>
        <v>5.0600000000000006E-2</v>
      </c>
      <c r="AW98" s="38">
        <f t="shared" si="62"/>
        <v>0.27710000000000001</v>
      </c>
    </row>
    <row r="99" spans="2:49" ht="15.75" x14ac:dyDescent="0.25">
      <c r="B99">
        <v>0.31</v>
      </c>
      <c r="C99">
        <v>0.82</v>
      </c>
      <c r="D99">
        <v>0.47</v>
      </c>
      <c r="E99">
        <v>0.4</v>
      </c>
      <c r="F99">
        <v>0.99</v>
      </c>
      <c r="G99" t="s">
        <v>20</v>
      </c>
      <c r="H99">
        <f t="shared" ref="H99:H130" si="63">ROUND(SUMPRODUCT($B$1:$F$1,AA99:AE99),4)</f>
        <v>0.92330000000000001</v>
      </c>
      <c r="I99">
        <f t="shared" ref="I99:I130" si="64">ROUND(SUMPRODUCT($B$1:$F$1,AG99:AK99),4)</f>
        <v>0.90480000000000005</v>
      </c>
      <c r="J99">
        <f t="shared" ref="J99:J130" si="65">ROUND(SUMPRODUCT($B$1:$F$1,AM99:AQ99),4)</f>
        <v>0.7923</v>
      </c>
      <c r="K99">
        <f t="shared" ref="K99:K130" si="66">ROUND(SUMPRODUCT($B$1:$F$1,AS99:AW99),4)</f>
        <v>0.53920000000000001</v>
      </c>
      <c r="L99" s="47">
        <f t="shared" ref="L99:L130" si="67">MIN(H99:K99)</f>
        <v>0.53920000000000001</v>
      </c>
      <c r="M99" t="str">
        <f t="shared" ref="M99:M130" si="68">IF(L99=H99,"Very Low",IF(L99=I99,"Low",IF(L99=J99,"Middle","High")))</f>
        <v>High</v>
      </c>
      <c r="N99">
        <f t="shared" ref="N99:N130" si="69">IF(M99=G99,1,0)</f>
        <v>1</v>
      </c>
      <c r="O99">
        <f>'Test_IF-có_validate'!O99</f>
        <v>0.34439999999999998</v>
      </c>
      <c r="P99">
        <f>'Test_IF-có_validate'!P99</f>
        <v>0.91110000000000002</v>
      </c>
      <c r="Q99">
        <f>'Test_IF-có_validate'!Q99</f>
        <v>0.5111</v>
      </c>
      <c r="R99">
        <f>'Test_IF-có_validate'!R99</f>
        <v>0.40400000000000003</v>
      </c>
      <c r="S99">
        <f>'Test_IF-có_validate'!S99</f>
        <v>1</v>
      </c>
      <c r="U99" s="37">
        <f t="shared" si="35"/>
        <v>0.48770000000000002</v>
      </c>
      <c r="V99" s="37">
        <f t="shared" si="35"/>
        <v>4.65E-2</v>
      </c>
      <c r="W99" s="37">
        <f t="shared" si="35"/>
        <v>0.32350000000000001</v>
      </c>
      <c r="X99" s="37">
        <f t="shared" si="35"/>
        <v>0.42449999999999999</v>
      </c>
      <c r="Y99" s="37">
        <f t="shared" si="35"/>
        <v>0</v>
      </c>
      <c r="AA99" s="37">
        <f t="shared" si="43"/>
        <v>1.3000000000000025E-3</v>
      </c>
      <c r="AB99" s="37">
        <f t="shared" si="44"/>
        <v>0.69229999999999992</v>
      </c>
      <c r="AC99" s="37">
        <f t="shared" si="45"/>
        <v>5.4800000000000001E-2</v>
      </c>
      <c r="AD99" s="37">
        <f t="shared" si="46"/>
        <v>1.5100000000000002E-2</v>
      </c>
      <c r="AE99" s="37">
        <f t="shared" si="47"/>
        <v>0.995</v>
      </c>
      <c r="AG99" s="38">
        <f t="shared" si="48"/>
        <v>3.7999999999999978E-3</v>
      </c>
      <c r="AH99" s="38">
        <f t="shared" si="49"/>
        <v>0.6542</v>
      </c>
      <c r="AI99" s="38">
        <f t="shared" si="50"/>
        <v>2.18E-2</v>
      </c>
      <c r="AJ99" s="38">
        <f t="shared" si="51"/>
        <v>4.8499999999999988E-2</v>
      </c>
      <c r="AK99" s="38">
        <f t="shared" si="52"/>
        <v>0.97670000000000001</v>
      </c>
      <c r="AM99" s="38">
        <f t="shared" si="53"/>
        <v>3.8899999999999997E-2</v>
      </c>
      <c r="AN99" s="38">
        <f t="shared" si="54"/>
        <v>0.63929999999999998</v>
      </c>
      <c r="AO99" s="38">
        <f t="shared" si="55"/>
        <v>3.4199999999999994E-2</v>
      </c>
      <c r="AP99" s="38">
        <f t="shared" si="56"/>
        <v>1.9300000000000005E-2</v>
      </c>
      <c r="AQ99" s="38">
        <f t="shared" si="57"/>
        <v>0.85450000000000004</v>
      </c>
      <c r="AR99" s="38"/>
      <c r="AS99" s="38">
        <f t="shared" si="58"/>
        <v>5.2399999999999995E-2</v>
      </c>
      <c r="AT99" s="38">
        <f t="shared" si="59"/>
        <v>0.6079</v>
      </c>
      <c r="AU99" s="38">
        <f t="shared" si="60"/>
        <v>3.0899999999999997E-2</v>
      </c>
      <c r="AV99" s="38">
        <f t="shared" si="61"/>
        <v>5.4699999999999999E-2</v>
      </c>
      <c r="AW99" s="38">
        <f t="shared" si="62"/>
        <v>0.58000000000000007</v>
      </c>
    </row>
    <row r="100" spans="2:49" ht="15.75" x14ac:dyDescent="0.25">
      <c r="B100">
        <v>0.28000000000000003</v>
      </c>
      <c r="C100">
        <v>0.55000000000000004</v>
      </c>
      <c r="D100">
        <v>0.38</v>
      </c>
      <c r="E100">
        <v>0.9</v>
      </c>
      <c r="F100">
        <v>0.22</v>
      </c>
      <c r="G100" t="s">
        <v>21</v>
      </c>
      <c r="H100">
        <f t="shared" si="63"/>
        <v>2.35E-2</v>
      </c>
      <c r="I100">
        <f t="shared" si="64"/>
        <v>1.52E-2</v>
      </c>
      <c r="J100">
        <f t="shared" si="65"/>
        <v>0.13239999999999999</v>
      </c>
      <c r="K100">
        <f t="shared" si="66"/>
        <v>0.38429999999999997</v>
      </c>
      <c r="L100" s="47">
        <f t="shared" si="67"/>
        <v>1.52E-2</v>
      </c>
      <c r="M100" t="str">
        <f t="shared" si="68"/>
        <v>Low</v>
      </c>
      <c r="N100">
        <f t="shared" si="69"/>
        <v>1</v>
      </c>
      <c r="O100">
        <f>'Test_IF-có_validate'!O100</f>
        <v>0.31109999999999999</v>
      </c>
      <c r="P100">
        <f>'Test_IF-có_validate'!P100</f>
        <v>0.61109999999999998</v>
      </c>
      <c r="Q100">
        <f>'Test_IF-có_validate'!Q100</f>
        <v>0.41110000000000002</v>
      </c>
      <c r="R100">
        <f>'Test_IF-có_validate'!R100</f>
        <v>0.90910000000000002</v>
      </c>
      <c r="S100">
        <f>'Test_IF-có_validate'!S100</f>
        <v>0.21429999999999999</v>
      </c>
      <c r="U100" s="37">
        <f t="shared" si="35"/>
        <v>0.52539999999999998</v>
      </c>
      <c r="V100" s="37">
        <f t="shared" si="35"/>
        <v>0.2414</v>
      </c>
      <c r="W100" s="37">
        <f t="shared" si="35"/>
        <v>0.4173</v>
      </c>
      <c r="X100" s="37">
        <f t="shared" si="35"/>
        <v>4.7600000000000003E-2</v>
      </c>
      <c r="Y100" s="37">
        <f t="shared" si="35"/>
        <v>0.64700000000000002</v>
      </c>
      <c r="AA100" s="37">
        <f t="shared" si="43"/>
        <v>8.0999999999999961E-3</v>
      </c>
      <c r="AB100" s="37">
        <f t="shared" si="44"/>
        <v>0.18039999999999998</v>
      </c>
      <c r="AC100" s="37">
        <f t="shared" si="45"/>
        <v>3.600000000000006E-3</v>
      </c>
      <c r="AD100" s="37">
        <f t="shared" si="46"/>
        <v>0.65270000000000006</v>
      </c>
      <c r="AE100" s="37">
        <f t="shared" si="47"/>
        <v>1.3899999999999999E-2</v>
      </c>
      <c r="AG100" s="38">
        <f t="shared" si="48"/>
        <v>1.3199999999999996E-2</v>
      </c>
      <c r="AH100" s="38">
        <f t="shared" si="49"/>
        <v>0.14229999999999998</v>
      </c>
      <c r="AI100" s="38">
        <f t="shared" si="50"/>
        <v>2.9399999999999996E-2</v>
      </c>
      <c r="AJ100" s="38">
        <f t="shared" si="51"/>
        <v>0.58909999999999996</v>
      </c>
      <c r="AK100" s="38">
        <f t="shared" si="52"/>
        <v>4.4000000000000011E-3</v>
      </c>
      <c r="AM100" s="38">
        <f t="shared" si="53"/>
        <v>4.8299999999999996E-2</v>
      </c>
      <c r="AN100" s="38">
        <f t="shared" si="54"/>
        <v>0.12739999999999999</v>
      </c>
      <c r="AO100" s="38">
        <f t="shared" si="55"/>
        <v>8.539999999999999E-2</v>
      </c>
      <c r="AP100" s="38">
        <f t="shared" si="56"/>
        <v>0.65690000000000004</v>
      </c>
      <c r="AQ100" s="38">
        <f t="shared" si="57"/>
        <v>0.12659999999999999</v>
      </c>
      <c r="AR100" s="38"/>
      <c r="AS100" s="38">
        <f t="shared" si="58"/>
        <v>6.1799999999999994E-2</v>
      </c>
      <c r="AT100" s="38">
        <f t="shared" si="59"/>
        <v>9.5999999999999988E-2</v>
      </c>
      <c r="AU100" s="38">
        <f t="shared" si="60"/>
        <v>8.2099999999999992E-2</v>
      </c>
      <c r="AV100" s="38">
        <f t="shared" si="61"/>
        <v>0.58289999999999997</v>
      </c>
      <c r="AW100" s="38">
        <f t="shared" si="62"/>
        <v>0.40110000000000001</v>
      </c>
    </row>
    <row r="101" spans="2:49" ht="15.75" x14ac:dyDescent="0.25">
      <c r="B101">
        <v>0.33</v>
      </c>
      <c r="C101">
        <v>0.04</v>
      </c>
      <c r="D101">
        <v>0.02</v>
      </c>
      <c r="E101">
        <v>0.12</v>
      </c>
      <c r="F101">
        <v>0.11</v>
      </c>
      <c r="G101" t="s">
        <v>23</v>
      </c>
      <c r="H101">
        <f t="shared" si="63"/>
        <v>5.4999999999999997E-3</v>
      </c>
      <c r="I101">
        <f t="shared" si="64"/>
        <v>2.4E-2</v>
      </c>
      <c r="J101">
        <f t="shared" si="65"/>
        <v>0.1391</v>
      </c>
      <c r="K101">
        <f t="shared" si="66"/>
        <v>0.39340000000000003</v>
      </c>
      <c r="L101" s="47">
        <f t="shared" si="67"/>
        <v>5.4999999999999997E-3</v>
      </c>
      <c r="M101" t="str">
        <f t="shared" si="68"/>
        <v>Very Low</v>
      </c>
      <c r="N101">
        <f t="shared" si="69"/>
        <v>1</v>
      </c>
      <c r="O101">
        <f>'Test_IF-có_validate'!O101</f>
        <v>0.36670000000000003</v>
      </c>
      <c r="P101">
        <f>'Test_IF-có_validate'!P101</f>
        <v>4.4400000000000002E-2</v>
      </c>
      <c r="Q101">
        <f>'Test_IF-có_validate'!Q101</f>
        <v>1.11E-2</v>
      </c>
      <c r="R101">
        <f>'Test_IF-có_validate'!R101</f>
        <v>0.1212</v>
      </c>
      <c r="S101">
        <f>'Test_IF-có_validate'!S101</f>
        <v>0.10199999999999999</v>
      </c>
      <c r="U101" s="37">
        <f t="shared" si="35"/>
        <v>0.46339999999999998</v>
      </c>
      <c r="V101" s="37">
        <f t="shared" si="35"/>
        <v>0.91500000000000004</v>
      </c>
      <c r="W101" s="37">
        <f t="shared" si="35"/>
        <v>0.97799999999999998</v>
      </c>
      <c r="X101" s="37">
        <f t="shared" si="35"/>
        <v>0.78380000000000005</v>
      </c>
      <c r="Y101" s="37">
        <f t="shared" si="35"/>
        <v>0.81489999999999996</v>
      </c>
      <c r="AA101" s="37">
        <f t="shared" si="43"/>
        <v>8.4000000000000047E-3</v>
      </c>
      <c r="AB101" s="37">
        <f t="shared" si="44"/>
        <v>1.7800000000000003E-2</v>
      </c>
      <c r="AC101" s="37">
        <f t="shared" si="45"/>
        <v>6.7900000000000002E-2</v>
      </c>
      <c r="AD101" s="37">
        <f t="shared" si="46"/>
        <v>4.6400000000000004E-2</v>
      </c>
      <c r="AE101" s="37">
        <f t="shared" si="47"/>
        <v>7.999999999999995E-4</v>
      </c>
      <c r="AG101" s="38">
        <f t="shared" si="48"/>
        <v>3.3000000000000043E-3</v>
      </c>
      <c r="AH101" s="38">
        <f t="shared" si="49"/>
        <v>5.5899999999999998E-2</v>
      </c>
      <c r="AI101" s="38">
        <f t="shared" si="50"/>
        <v>0.1009</v>
      </c>
      <c r="AJ101" s="38">
        <f t="shared" si="51"/>
        <v>0.10999999999999999</v>
      </c>
      <c r="AK101" s="38">
        <f t="shared" si="52"/>
        <v>1.7500000000000002E-2</v>
      </c>
      <c r="AM101" s="38">
        <f t="shared" si="53"/>
        <v>3.1799999999999995E-2</v>
      </c>
      <c r="AN101" s="38">
        <f t="shared" si="54"/>
        <v>7.0800000000000002E-2</v>
      </c>
      <c r="AO101" s="38">
        <f t="shared" si="55"/>
        <v>0.15689999999999998</v>
      </c>
      <c r="AP101" s="38">
        <f t="shared" si="56"/>
        <v>4.2200000000000001E-2</v>
      </c>
      <c r="AQ101" s="38">
        <f t="shared" si="57"/>
        <v>0.13969999999999999</v>
      </c>
      <c r="AR101" s="38"/>
      <c r="AS101" s="38">
        <f t="shared" si="58"/>
        <v>4.5299999999999993E-2</v>
      </c>
      <c r="AT101" s="38">
        <f t="shared" si="59"/>
        <v>0.1022</v>
      </c>
      <c r="AU101" s="38">
        <f t="shared" si="60"/>
        <v>0.15359999999999999</v>
      </c>
      <c r="AV101" s="38">
        <f t="shared" si="61"/>
        <v>0.1162</v>
      </c>
      <c r="AW101" s="38">
        <f t="shared" si="62"/>
        <v>0.41420000000000001</v>
      </c>
    </row>
    <row r="102" spans="2:49" ht="15.75" x14ac:dyDescent="0.25">
      <c r="B102">
        <v>0.37</v>
      </c>
      <c r="C102">
        <v>0.09</v>
      </c>
      <c r="D102">
        <v>0.1</v>
      </c>
      <c r="E102">
        <v>0.13</v>
      </c>
      <c r="F102">
        <v>0.32</v>
      </c>
      <c r="G102" t="s">
        <v>21</v>
      </c>
      <c r="H102">
        <f t="shared" si="63"/>
        <v>3.6999999999999998E-2</v>
      </c>
      <c r="I102">
        <f t="shared" si="64"/>
        <v>2.3099999999999999E-2</v>
      </c>
      <c r="J102">
        <f t="shared" si="65"/>
        <v>0.107</v>
      </c>
      <c r="K102">
        <f t="shared" si="66"/>
        <v>0.3614</v>
      </c>
      <c r="L102" s="47">
        <f t="shared" si="67"/>
        <v>2.3099999999999999E-2</v>
      </c>
      <c r="M102" t="str">
        <f t="shared" si="68"/>
        <v>Low</v>
      </c>
      <c r="N102">
        <f t="shared" si="69"/>
        <v>1</v>
      </c>
      <c r="O102">
        <f>'Test_IF-có_validate'!O102</f>
        <v>0.41110000000000002</v>
      </c>
      <c r="P102">
        <f>'Test_IF-có_validate'!P102</f>
        <v>0.1</v>
      </c>
      <c r="Q102">
        <f>'Test_IF-có_validate'!Q102</f>
        <v>0.1</v>
      </c>
      <c r="R102">
        <f>'Test_IF-có_validate'!R102</f>
        <v>0.1313</v>
      </c>
      <c r="S102">
        <f>'Test_IF-có_validate'!S102</f>
        <v>0.31630000000000003</v>
      </c>
      <c r="U102" s="37">
        <f t="shared" si="35"/>
        <v>0.4173</v>
      </c>
      <c r="V102" s="37">
        <f t="shared" si="35"/>
        <v>0.81820000000000004</v>
      </c>
      <c r="W102" s="37">
        <f t="shared" si="35"/>
        <v>0.81820000000000004</v>
      </c>
      <c r="X102" s="37">
        <f t="shared" si="35"/>
        <v>0.76790000000000003</v>
      </c>
      <c r="Y102" s="37">
        <f t="shared" si="35"/>
        <v>0.51939999999999997</v>
      </c>
      <c r="AA102" s="37">
        <f t="shared" si="43"/>
        <v>2.5000000000000008E-2</v>
      </c>
      <c r="AB102" s="37">
        <f t="shared" si="44"/>
        <v>1.4200000000000001E-2</v>
      </c>
      <c r="AC102" s="37">
        <f t="shared" si="45"/>
        <v>6.2700000000000006E-2</v>
      </c>
      <c r="AD102" s="37">
        <f t="shared" si="46"/>
        <v>4.5500000000000006E-2</v>
      </c>
      <c r="AE102" s="37">
        <f t="shared" si="47"/>
        <v>3.5200000000000002E-2</v>
      </c>
      <c r="AG102" s="38">
        <f t="shared" si="48"/>
        <v>1.9900000000000008E-2</v>
      </c>
      <c r="AH102" s="38">
        <f t="shared" si="49"/>
        <v>5.2299999999999999E-2</v>
      </c>
      <c r="AI102" s="38">
        <f t="shared" si="50"/>
        <v>9.5700000000000007E-2</v>
      </c>
      <c r="AJ102" s="38">
        <f t="shared" si="51"/>
        <v>0.10909999999999999</v>
      </c>
      <c r="AK102" s="38">
        <f t="shared" si="52"/>
        <v>1.6899999999999998E-2</v>
      </c>
      <c r="AM102" s="38">
        <f t="shared" si="53"/>
        <v>1.5199999999999991E-2</v>
      </c>
      <c r="AN102" s="38">
        <f t="shared" si="54"/>
        <v>6.720000000000001E-2</v>
      </c>
      <c r="AO102" s="38">
        <f t="shared" si="55"/>
        <v>0.1517</v>
      </c>
      <c r="AP102" s="38">
        <f t="shared" si="56"/>
        <v>4.1300000000000003E-2</v>
      </c>
      <c r="AQ102" s="38">
        <f t="shared" si="57"/>
        <v>0.10529999999999999</v>
      </c>
      <c r="AR102" s="38"/>
      <c r="AS102" s="38">
        <f t="shared" si="58"/>
        <v>2.8699999999999989E-2</v>
      </c>
      <c r="AT102" s="38">
        <f t="shared" si="59"/>
        <v>9.8600000000000007E-2</v>
      </c>
      <c r="AU102" s="38">
        <f t="shared" si="60"/>
        <v>0.1484</v>
      </c>
      <c r="AV102" s="38">
        <f t="shared" si="61"/>
        <v>0.1153</v>
      </c>
      <c r="AW102" s="38">
        <f t="shared" si="62"/>
        <v>0.37979999999999997</v>
      </c>
    </row>
    <row r="103" spans="2:49" ht="15.75" x14ac:dyDescent="0.25">
      <c r="B103">
        <v>0.4</v>
      </c>
      <c r="C103">
        <v>0.15</v>
      </c>
      <c r="D103">
        <v>0.16</v>
      </c>
      <c r="E103">
        <v>0.3</v>
      </c>
      <c r="F103">
        <v>0.57999999999999996</v>
      </c>
      <c r="G103" t="s">
        <v>24</v>
      </c>
      <c r="H103">
        <f t="shared" si="63"/>
        <v>0.1598</v>
      </c>
      <c r="I103">
        <f t="shared" si="64"/>
        <v>0.1459</v>
      </c>
      <c r="J103">
        <f t="shared" si="65"/>
        <v>3.5400000000000001E-2</v>
      </c>
      <c r="K103">
        <f t="shared" si="66"/>
        <v>0.23680000000000001</v>
      </c>
      <c r="L103" s="47">
        <f t="shared" si="67"/>
        <v>3.5400000000000001E-2</v>
      </c>
      <c r="M103" t="str">
        <f t="shared" si="68"/>
        <v>Middle</v>
      </c>
      <c r="N103">
        <f t="shared" si="69"/>
        <v>1</v>
      </c>
      <c r="O103">
        <f>'Test_IF-có_validate'!O103</f>
        <v>0.44440000000000002</v>
      </c>
      <c r="P103">
        <f>'Test_IF-có_validate'!P103</f>
        <v>0.16669999999999999</v>
      </c>
      <c r="Q103">
        <f>'Test_IF-có_validate'!Q103</f>
        <v>0.16669999999999999</v>
      </c>
      <c r="R103">
        <f>'Test_IF-có_validate'!R103</f>
        <v>0.30299999999999999</v>
      </c>
      <c r="S103">
        <f>'Test_IF-có_validate'!S103</f>
        <v>0.58160000000000001</v>
      </c>
      <c r="U103" s="37">
        <f t="shared" si="35"/>
        <v>0.38469999999999999</v>
      </c>
      <c r="V103" s="37">
        <f t="shared" si="35"/>
        <v>0.71419999999999995</v>
      </c>
      <c r="W103" s="37">
        <f t="shared" si="35"/>
        <v>0.71419999999999995</v>
      </c>
      <c r="X103" s="37">
        <f t="shared" si="35"/>
        <v>0.53490000000000004</v>
      </c>
      <c r="Y103" s="37">
        <f t="shared" si="35"/>
        <v>0.26450000000000001</v>
      </c>
      <c r="AA103" s="37">
        <f t="shared" si="43"/>
        <v>3.9699999999999999E-2</v>
      </c>
      <c r="AB103" s="37">
        <f t="shared" si="44"/>
        <v>7.5000000000000015E-3</v>
      </c>
      <c r="AC103" s="37">
        <f t="shared" si="45"/>
        <v>5.6000000000000001E-2</v>
      </c>
      <c r="AD103" s="37">
        <f t="shared" si="46"/>
        <v>1.72E-2</v>
      </c>
      <c r="AE103" s="37">
        <f t="shared" si="47"/>
        <v>0.16919999999999999</v>
      </c>
      <c r="AG103" s="38">
        <f t="shared" si="48"/>
        <v>3.4599999999999999E-2</v>
      </c>
      <c r="AH103" s="38">
        <f t="shared" si="49"/>
        <v>4.5600000000000002E-2</v>
      </c>
      <c r="AI103" s="38">
        <f t="shared" si="50"/>
        <v>8.8999999999999996E-2</v>
      </c>
      <c r="AJ103" s="38">
        <f t="shared" si="51"/>
        <v>8.0799999999999983E-2</v>
      </c>
      <c r="AK103" s="38">
        <f t="shared" si="52"/>
        <v>0.15089999999999998</v>
      </c>
      <c r="AM103" s="38">
        <f t="shared" si="53"/>
        <v>5.0000000000000044E-4</v>
      </c>
      <c r="AN103" s="38">
        <f t="shared" si="54"/>
        <v>6.0500000000000005E-2</v>
      </c>
      <c r="AO103" s="38">
        <f t="shared" si="55"/>
        <v>0.14499999999999999</v>
      </c>
      <c r="AP103" s="38">
        <f t="shared" si="56"/>
        <v>1.2999999999999998E-2</v>
      </c>
      <c r="AQ103" s="38">
        <f t="shared" si="57"/>
        <v>2.8700000000000003E-2</v>
      </c>
      <c r="AR103" s="38"/>
      <c r="AS103" s="38">
        <f t="shared" si="58"/>
        <v>1.3999999999999999E-2</v>
      </c>
      <c r="AT103" s="38">
        <f t="shared" si="59"/>
        <v>9.1899999999999996E-2</v>
      </c>
      <c r="AU103" s="38">
        <f t="shared" si="60"/>
        <v>0.14169999999999999</v>
      </c>
      <c r="AV103" s="38">
        <f t="shared" si="61"/>
        <v>8.6999999999999994E-2</v>
      </c>
      <c r="AW103" s="38">
        <f t="shared" si="62"/>
        <v>0.24579999999999999</v>
      </c>
    </row>
    <row r="104" spans="2:49" ht="15.75" x14ac:dyDescent="0.25">
      <c r="B104">
        <v>0.37</v>
      </c>
      <c r="C104">
        <v>7.0000000000000007E-2</v>
      </c>
      <c r="D104">
        <v>0.1</v>
      </c>
      <c r="E104">
        <v>0.41</v>
      </c>
      <c r="F104">
        <v>0.3</v>
      </c>
      <c r="G104" t="s">
        <v>21</v>
      </c>
      <c r="H104">
        <f t="shared" si="63"/>
        <v>3.1699999999999999E-2</v>
      </c>
      <c r="I104">
        <f t="shared" si="64"/>
        <v>1.7299999999999999E-2</v>
      </c>
      <c r="J104">
        <f t="shared" si="65"/>
        <v>0.1115</v>
      </c>
      <c r="K104">
        <f t="shared" si="66"/>
        <v>0.36520000000000002</v>
      </c>
      <c r="L104" s="47">
        <f t="shared" si="67"/>
        <v>1.7299999999999999E-2</v>
      </c>
      <c r="M104" t="str">
        <f t="shared" si="68"/>
        <v>Low</v>
      </c>
      <c r="N104">
        <f t="shared" si="69"/>
        <v>1</v>
      </c>
      <c r="O104">
        <f>'Test_IF-có_validate'!O104</f>
        <v>0.41110000000000002</v>
      </c>
      <c r="P104">
        <f>'Test_IF-có_validate'!P104</f>
        <v>7.7799999999999994E-2</v>
      </c>
      <c r="Q104">
        <f>'Test_IF-có_validate'!Q104</f>
        <v>0.1</v>
      </c>
      <c r="R104">
        <f>'Test_IF-có_validate'!R104</f>
        <v>0.41410000000000002</v>
      </c>
      <c r="S104">
        <f>'Test_IF-có_validate'!S104</f>
        <v>0.2959</v>
      </c>
      <c r="U104" s="37">
        <f t="shared" si="35"/>
        <v>0.4173</v>
      </c>
      <c r="V104" s="37">
        <f t="shared" si="35"/>
        <v>0.85560000000000003</v>
      </c>
      <c r="W104" s="37">
        <f t="shared" si="35"/>
        <v>0.81820000000000004</v>
      </c>
      <c r="X104" s="37">
        <f t="shared" si="35"/>
        <v>0.4143</v>
      </c>
      <c r="Y104" s="37">
        <f t="shared" si="35"/>
        <v>0.54330000000000001</v>
      </c>
      <c r="AA104" s="37">
        <f t="shared" si="43"/>
        <v>2.5000000000000008E-2</v>
      </c>
      <c r="AB104" s="37">
        <f t="shared" si="44"/>
        <v>1.5800000000000002E-2</v>
      </c>
      <c r="AC104" s="37">
        <f t="shared" si="45"/>
        <v>6.2700000000000006E-2</v>
      </c>
      <c r="AD104" s="37">
        <f t="shared" si="46"/>
        <v>1.9199999999999995E-2</v>
      </c>
      <c r="AE104" s="37">
        <f t="shared" si="47"/>
        <v>3.0000000000000002E-2</v>
      </c>
      <c r="AG104" s="38">
        <f t="shared" si="48"/>
        <v>1.9900000000000008E-2</v>
      </c>
      <c r="AH104" s="38">
        <f t="shared" si="49"/>
        <v>5.3900000000000003E-2</v>
      </c>
      <c r="AI104" s="38">
        <f t="shared" si="50"/>
        <v>9.5700000000000007E-2</v>
      </c>
      <c r="AJ104" s="38">
        <f t="shared" si="51"/>
        <v>4.4399999999999995E-2</v>
      </c>
      <c r="AK104" s="38">
        <f t="shared" si="52"/>
        <v>1.1700000000000002E-2</v>
      </c>
      <c r="AM104" s="38">
        <f t="shared" si="53"/>
        <v>1.5199999999999991E-2</v>
      </c>
      <c r="AN104" s="38">
        <f t="shared" si="54"/>
        <v>6.88E-2</v>
      </c>
      <c r="AO104" s="38">
        <f t="shared" si="55"/>
        <v>0.1517</v>
      </c>
      <c r="AP104" s="38">
        <f t="shared" si="56"/>
        <v>2.3399999999999997E-2</v>
      </c>
      <c r="AQ104" s="38">
        <f t="shared" si="57"/>
        <v>0.11049999999999999</v>
      </c>
      <c r="AR104" s="38"/>
      <c r="AS104" s="38">
        <f t="shared" si="58"/>
        <v>2.8699999999999989E-2</v>
      </c>
      <c r="AT104" s="38">
        <f t="shared" si="59"/>
        <v>0.1002</v>
      </c>
      <c r="AU104" s="38">
        <f t="shared" si="60"/>
        <v>0.1484</v>
      </c>
      <c r="AV104" s="38">
        <f t="shared" si="61"/>
        <v>5.0600000000000006E-2</v>
      </c>
      <c r="AW104" s="38">
        <f t="shared" si="62"/>
        <v>0.38500000000000001</v>
      </c>
    </row>
    <row r="105" spans="2:49" ht="15.75" x14ac:dyDescent="0.25">
      <c r="B105">
        <v>0.41</v>
      </c>
      <c r="C105">
        <v>0.11</v>
      </c>
      <c r="D105">
        <v>0.21</v>
      </c>
      <c r="E105">
        <v>0.44</v>
      </c>
      <c r="F105">
        <v>0.56999999999999995</v>
      </c>
      <c r="G105" t="s">
        <v>24</v>
      </c>
      <c r="H105">
        <f t="shared" si="63"/>
        <v>0.15190000000000001</v>
      </c>
      <c r="I105">
        <f t="shared" si="64"/>
        <v>0.13700000000000001</v>
      </c>
      <c r="J105">
        <f t="shared" si="65"/>
        <v>2.7699999999999999E-2</v>
      </c>
      <c r="K105">
        <f t="shared" si="66"/>
        <v>0.24329999999999999</v>
      </c>
      <c r="L105" s="47">
        <f t="shared" si="67"/>
        <v>2.7699999999999999E-2</v>
      </c>
      <c r="M105" t="str">
        <f t="shared" si="68"/>
        <v>Middle</v>
      </c>
      <c r="N105">
        <f t="shared" si="69"/>
        <v>1</v>
      </c>
      <c r="O105">
        <f>'Test_IF-có_validate'!O105</f>
        <v>0.4556</v>
      </c>
      <c r="P105">
        <f>'Test_IF-có_validate'!P105</f>
        <v>0.1222</v>
      </c>
      <c r="Q105">
        <f>'Test_IF-có_validate'!Q105</f>
        <v>0.22220000000000001</v>
      </c>
      <c r="R105">
        <f>'Test_IF-có_validate'!R105</f>
        <v>0.44440000000000002</v>
      </c>
      <c r="S105">
        <f>'Test_IF-có_validate'!S105</f>
        <v>0.57140000000000002</v>
      </c>
      <c r="U105" s="37">
        <f t="shared" si="35"/>
        <v>0.374</v>
      </c>
      <c r="V105" s="37">
        <f t="shared" si="35"/>
        <v>0.78220000000000001</v>
      </c>
      <c r="W105" s="37">
        <f t="shared" si="35"/>
        <v>0.63639999999999997</v>
      </c>
      <c r="X105" s="37">
        <f t="shared" si="35"/>
        <v>0.38469999999999999</v>
      </c>
      <c r="Y105" s="37">
        <f t="shared" si="35"/>
        <v>0.27279999999999999</v>
      </c>
      <c r="AA105" s="37">
        <f t="shared" si="43"/>
        <v>4.5100000000000001E-2</v>
      </c>
      <c r="AB105" s="37">
        <f t="shared" si="44"/>
        <v>1.2200000000000003E-2</v>
      </c>
      <c r="AC105" s="37">
        <f t="shared" si="45"/>
        <v>4.8100000000000004E-2</v>
      </c>
      <c r="AD105" s="37">
        <f t="shared" si="46"/>
        <v>3.2699999999999993E-2</v>
      </c>
      <c r="AE105" s="37">
        <f t="shared" si="47"/>
        <v>0.16089999999999999</v>
      </c>
      <c r="AG105" s="38">
        <f t="shared" si="48"/>
        <v>0.04</v>
      </c>
      <c r="AH105" s="38">
        <f t="shared" si="49"/>
        <v>5.0299999999999997E-2</v>
      </c>
      <c r="AI105" s="38">
        <f t="shared" si="50"/>
        <v>8.1100000000000005E-2</v>
      </c>
      <c r="AJ105" s="38">
        <f t="shared" si="51"/>
        <v>3.0899999999999997E-2</v>
      </c>
      <c r="AK105" s="38">
        <f t="shared" si="52"/>
        <v>0.1426</v>
      </c>
      <c r="AM105" s="38">
        <f t="shared" si="53"/>
        <v>4.9000000000000016E-3</v>
      </c>
      <c r="AN105" s="38">
        <f t="shared" si="54"/>
        <v>6.5200000000000008E-2</v>
      </c>
      <c r="AO105" s="38">
        <f t="shared" si="55"/>
        <v>0.1371</v>
      </c>
      <c r="AP105" s="38">
        <f t="shared" si="56"/>
        <v>3.6899999999999995E-2</v>
      </c>
      <c r="AQ105" s="38">
        <f t="shared" si="57"/>
        <v>2.0400000000000001E-2</v>
      </c>
      <c r="AR105" s="38"/>
      <c r="AS105" s="38">
        <f t="shared" si="58"/>
        <v>8.5999999999999965E-3</v>
      </c>
      <c r="AT105" s="38">
        <f t="shared" si="59"/>
        <v>9.6600000000000005E-2</v>
      </c>
      <c r="AU105" s="38">
        <f t="shared" si="60"/>
        <v>0.1338</v>
      </c>
      <c r="AV105" s="38">
        <f t="shared" si="61"/>
        <v>3.7100000000000008E-2</v>
      </c>
      <c r="AW105" s="38">
        <f t="shared" si="62"/>
        <v>0.25409999999999999</v>
      </c>
    </row>
    <row r="106" spans="2:49" ht="15.75" x14ac:dyDescent="0.25">
      <c r="B106">
        <v>0.42</v>
      </c>
      <c r="C106">
        <v>0.13</v>
      </c>
      <c r="D106">
        <v>0.15</v>
      </c>
      <c r="E106">
        <v>0.94</v>
      </c>
      <c r="F106">
        <v>0.3</v>
      </c>
      <c r="G106" t="s">
        <v>24</v>
      </c>
      <c r="H106">
        <f t="shared" si="63"/>
        <v>4.3099999999999999E-2</v>
      </c>
      <c r="I106">
        <f t="shared" si="64"/>
        <v>2.7199999999999998E-2</v>
      </c>
      <c r="J106">
        <f t="shared" si="65"/>
        <v>0.12280000000000001</v>
      </c>
      <c r="K106">
        <f t="shared" si="66"/>
        <v>0.37490000000000001</v>
      </c>
      <c r="L106" s="47">
        <f t="shared" si="67"/>
        <v>2.7199999999999998E-2</v>
      </c>
      <c r="M106" t="str">
        <f t="shared" si="68"/>
        <v>Low</v>
      </c>
      <c r="N106">
        <f t="shared" si="69"/>
        <v>0</v>
      </c>
      <c r="O106">
        <f>'Test_IF-có_validate'!O106</f>
        <v>0.4667</v>
      </c>
      <c r="P106">
        <f>'Test_IF-có_validate'!P106</f>
        <v>0.1444</v>
      </c>
      <c r="Q106">
        <f>'Test_IF-có_validate'!Q106</f>
        <v>0.15559999999999999</v>
      </c>
      <c r="R106">
        <f>'Test_IF-có_validate'!R106</f>
        <v>0.94950000000000001</v>
      </c>
      <c r="S106">
        <f>'Test_IF-có_validate'!S106</f>
        <v>0.2959</v>
      </c>
      <c r="U106" s="37">
        <f t="shared" ref="U106:Y149" si="70">ROUND((1-O106)/(1+O106),4)</f>
        <v>0.36359999999999998</v>
      </c>
      <c r="V106" s="37">
        <f t="shared" si="70"/>
        <v>0.74760000000000004</v>
      </c>
      <c r="W106" s="37">
        <f t="shared" si="70"/>
        <v>0.73070000000000002</v>
      </c>
      <c r="X106" s="37">
        <f t="shared" si="70"/>
        <v>2.5899999999999999E-2</v>
      </c>
      <c r="Y106" s="37">
        <f t="shared" si="70"/>
        <v>0.54330000000000001</v>
      </c>
      <c r="AA106" s="37">
        <f t="shared" si="43"/>
        <v>5.0799999999999998E-2</v>
      </c>
      <c r="AB106" s="37">
        <f t="shared" si="44"/>
        <v>1.0100000000000001E-2</v>
      </c>
      <c r="AC106" s="37">
        <f t="shared" si="45"/>
        <v>5.7300000000000004E-2</v>
      </c>
      <c r="AD106" s="37">
        <f t="shared" si="46"/>
        <v>0.77200000000000002</v>
      </c>
      <c r="AE106" s="37">
        <f t="shared" si="47"/>
        <v>3.0000000000000002E-2</v>
      </c>
      <c r="AG106" s="38">
        <f t="shared" si="48"/>
        <v>4.5699999999999998E-2</v>
      </c>
      <c r="AH106" s="38">
        <f t="shared" si="49"/>
        <v>4.82E-2</v>
      </c>
      <c r="AI106" s="38">
        <f t="shared" si="50"/>
        <v>9.0300000000000005E-2</v>
      </c>
      <c r="AJ106" s="38">
        <f t="shared" si="51"/>
        <v>0.70839999999999992</v>
      </c>
      <c r="AK106" s="38">
        <f t="shared" si="52"/>
        <v>1.1700000000000002E-2</v>
      </c>
      <c r="AM106" s="38">
        <f t="shared" si="53"/>
        <v>1.0599999999999998E-2</v>
      </c>
      <c r="AN106" s="38">
        <f t="shared" si="54"/>
        <v>6.3100000000000003E-2</v>
      </c>
      <c r="AO106" s="38">
        <f t="shared" si="55"/>
        <v>0.14629999999999999</v>
      </c>
      <c r="AP106" s="38">
        <f t="shared" si="56"/>
        <v>0.7762</v>
      </c>
      <c r="AQ106" s="38">
        <f t="shared" si="57"/>
        <v>0.11049999999999999</v>
      </c>
      <c r="AR106" s="38"/>
      <c r="AS106" s="38">
        <f t="shared" si="58"/>
        <v>2.8999999999999998E-3</v>
      </c>
      <c r="AT106" s="38">
        <f t="shared" si="59"/>
        <v>9.4500000000000001E-2</v>
      </c>
      <c r="AU106" s="38">
        <f t="shared" si="60"/>
        <v>0.14299999999999999</v>
      </c>
      <c r="AV106" s="38">
        <f t="shared" si="61"/>
        <v>0.70219999999999994</v>
      </c>
      <c r="AW106" s="38">
        <f t="shared" si="62"/>
        <v>0.38500000000000001</v>
      </c>
    </row>
    <row r="107" spans="2:49" ht="15.75" x14ac:dyDescent="0.25">
      <c r="B107">
        <v>0.41</v>
      </c>
      <c r="C107">
        <v>0.04</v>
      </c>
      <c r="D107">
        <v>0.33</v>
      </c>
      <c r="E107">
        <v>0.26</v>
      </c>
      <c r="F107">
        <v>0.12</v>
      </c>
      <c r="G107" t="s">
        <v>23</v>
      </c>
      <c r="H107">
        <f t="shared" si="63"/>
        <v>3.0000000000000001E-3</v>
      </c>
      <c r="I107">
        <f t="shared" si="64"/>
        <v>1.9800000000000002E-2</v>
      </c>
      <c r="J107">
        <f t="shared" si="65"/>
        <v>0.13489999999999999</v>
      </c>
      <c r="K107">
        <f t="shared" si="66"/>
        <v>0.38919999999999999</v>
      </c>
      <c r="L107" s="47">
        <f t="shared" si="67"/>
        <v>3.0000000000000001E-3</v>
      </c>
      <c r="M107" t="str">
        <f t="shared" si="68"/>
        <v>Very Low</v>
      </c>
      <c r="N107">
        <f t="shared" si="69"/>
        <v>1</v>
      </c>
      <c r="O107">
        <f>'Test_IF-có_validate'!O107</f>
        <v>0.4556</v>
      </c>
      <c r="P107">
        <f>'Test_IF-có_validate'!P107</f>
        <v>4.4400000000000002E-2</v>
      </c>
      <c r="Q107">
        <f>'Test_IF-có_validate'!Q107</f>
        <v>0.35560000000000003</v>
      </c>
      <c r="R107">
        <f>'Test_IF-có_validate'!R107</f>
        <v>0.2626</v>
      </c>
      <c r="S107">
        <f>'Test_IF-có_validate'!S107</f>
        <v>0.11219999999999999</v>
      </c>
      <c r="U107" s="37">
        <f t="shared" si="70"/>
        <v>0.374</v>
      </c>
      <c r="V107" s="37">
        <f t="shared" si="70"/>
        <v>0.91500000000000004</v>
      </c>
      <c r="W107" s="37">
        <f t="shared" si="70"/>
        <v>0.47539999999999999</v>
      </c>
      <c r="X107" s="37">
        <f t="shared" si="70"/>
        <v>0.58399999999999996</v>
      </c>
      <c r="Y107" s="37">
        <f t="shared" si="70"/>
        <v>0.79820000000000002</v>
      </c>
      <c r="AA107" s="37">
        <f t="shared" si="43"/>
        <v>4.5100000000000001E-2</v>
      </c>
      <c r="AB107" s="37">
        <f t="shared" si="44"/>
        <v>1.7800000000000003E-2</v>
      </c>
      <c r="AC107" s="37">
        <f t="shared" si="45"/>
        <v>1.6599999999999997E-2</v>
      </c>
      <c r="AD107" s="37">
        <f t="shared" si="46"/>
        <v>2.6300000000000004E-2</v>
      </c>
      <c r="AE107" s="37">
        <f t="shared" si="47"/>
        <v>1.7000000000000001E-3</v>
      </c>
      <c r="AG107" s="38">
        <f t="shared" si="48"/>
        <v>0.04</v>
      </c>
      <c r="AH107" s="38">
        <f t="shared" si="49"/>
        <v>5.5899999999999998E-2</v>
      </c>
      <c r="AI107" s="38">
        <f t="shared" si="50"/>
        <v>4.9599999999999998E-2</v>
      </c>
      <c r="AJ107" s="38">
        <f t="shared" si="51"/>
        <v>8.9899999999999994E-2</v>
      </c>
      <c r="AK107" s="38">
        <f t="shared" si="52"/>
        <v>1.66E-2</v>
      </c>
      <c r="AM107" s="38">
        <f t="shared" si="53"/>
        <v>4.9000000000000016E-3</v>
      </c>
      <c r="AN107" s="38">
        <f t="shared" si="54"/>
        <v>7.0800000000000002E-2</v>
      </c>
      <c r="AO107" s="38">
        <f t="shared" si="55"/>
        <v>0.1056</v>
      </c>
      <c r="AP107" s="38">
        <f t="shared" si="56"/>
        <v>2.2100000000000002E-2</v>
      </c>
      <c r="AQ107" s="38">
        <f t="shared" si="57"/>
        <v>0.13879999999999998</v>
      </c>
      <c r="AR107" s="38"/>
      <c r="AS107" s="38">
        <f t="shared" si="58"/>
        <v>8.5999999999999965E-3</v>
      </c>
      <c r="AT107" s="38">
        <f t="shared" si="59"/>
        <v>0.1022</v>
      </c>
      <c r="AU107" s="38">
        <f t="shared" si="60"/>
        <v>0.1023</v>
      </c>
      <c r="AV107" s="38">
        <f t="shared" si="61"/>
        <v>9.6100000000000005E-2</v>
      </c>
      <c r="AW107" s="38">
        <f t="shared" si="62"/>
        <v>0.4133</v>
      </c>
    </row>
    <row r="108" spans="2:49" ht="15.75" x14ac:dyDescent="0.25">
      <c r="B108">
        <v>0.38</v>
      </c>
      <c r="C108">
        <v>0.09</v>
      </c>
      <c r="D108">
        <v>0.37</v>
      </c>
      <c r="E108">
        <v>0.28000000000000003</v>
      </c>
      <c r="F108">
        <v>0.32</v>
      </c>
      <c r="G108" t="s">
        <v>21</v>
      </c>
      <c r="H108">
        <f t="shared" si="63"/>
        <v>3.2899999999999999E-2</v>
      </c>
      <c r="I108">
        <f t="shared" si="64"/>
        <v>1.9E-2</v>
      </c>
      <c r="J108">
        <f t="shared" si="65"/>
        <v>0.10290000000000001</v>
      </c>
      <c r="K108">
        <f t="shared" si="66"/>
        <v>0.35730000000000001</v>
      </c>
      <c r="L108" s="47">
        <f t="shared" si="67"/>
        <v>1.9E-2</v>
      </c>
      <c r="M108" t="str">
        <f t="shared" si="68"/>
        <v>Low</v>
      </c>
      <c r="N108">
        <f t="shared" si="69"/>
        <v>1</v>
      </c>
      <c r="O108">
        <f>'Test_IF-có_validate'!O108</f>
        <v>0.42220000000000002</v>
      </c>
      <c r="P108">
        <f>'Test_IF-có_validate'!P108</f>
        <v>0.1</v>
      </c>
      <c r="Q108">
        <f>'Test_IF-có_validate'!Q108</f>
        <v>0.4</v>
      </c>
      <c r="R108">
        <f>'Test_IF-có_validate'!R108</f>
        <v>0.2828</v>
      </c>
      <c r="S108">
        <f>'Test_IF-có_validate'!S108</f>
        <v>0.31630000000000003</v>
      </c>
      <c r="U108" s="37">
        <f t="shared" si="70"/>
        <v>0.40629999999999999</v>
      </c>
      <c r="V108" s="37">
        <f t="shared" si="70"/>
        <v>0.81820000000000004</v>
      </c>
      <c r="W108" s="37">
        <f t="shared" si="70"/>
        <v>0.42859999999999998</v>
      </c>
      <c r="X108" s="37">
        <f t="shared" si="70"/>
        <v>0.55910000000000004</v>
      </c>
      <c r="Y108" s="37">
        <f t="shared" si="70"/>
        <v>0.51939999999999997</v>
      </c>
      <c r="AA108" s="37">
        <f t="shared" si="43"/>
        <v>2.9600000000000001E-2</v>
      </c>
      <c r="AB108" s="37">
        <f t="shared" si="44"/>
        <v>1.4200000000000001E-2</v>
      </c>
      <c r="AC108" s="37">
        <f t="shared" si="45"/>
        <v>8.9999999999999802E-4</v>
      </c>
      <c r="AD108" s="37">
        <f t="shared" si="46"/>
        <v>2.2000000000000006E-2</v>
      </c>
      <c r="AE108" s="37">
        <f t="shared" si="47"/>
        <v>3.5200000000000002E-2</v>
      </c>
      <c r="AG108" s="38">
        <f t="shared" si="48"/>
        <v>2.4500000000000001E-2</v>
      </c>
      <c r="AH108" s="38">
        <f t="shared" si="49"/>
        <v>5.2299999999999999E-2</v>
      </c>
      <c r="AI108" s="38">
        <f t="shared" si="50"/>
        <v>3.39E-2</v>
      </c>
      <c r="AJ108" s="38">
        <f t="shared" si="51"/>
        <v>8.5599999999999996E-2</v>
      </c>
      <c r="AK108" s="38">
        <f t="shared" si="52"/>
        <v>1.6899999999999998E-2</v>
      </c>
      <c r="AM108" s="38">
        <f t="shared" si="53"/>
        <v>1.0599999999999998E-2</v>
      </c>
      <c r="AN108" s="38">
        <f t="shared" si="54"/>
        <v>6.720000000000001E-2</v>
      </c>
      <c r="AO108" s="38">
        <f t="shared" si="55"/>
        <v>8.9899999999999994E-2</v>
      </c>
      <c r="AP108" s="38">
        <f t="shared" si="56"/>
        <v>1.7800000000000003E-2</v>
      </c>
      <c r="AQ108" s="38">
        <f t="shared" si="57"/>
        <v>0.10529999999999999</v>
      </c>
      <c r="AR108" s="38"/>
      <c r="AS108" s="38">
        <f t="shared" si="58"/>
        <v>2.4099999999999996E-2</v>
      </c>
      <c r="AT108" s="38">
        <f t="shared" si="59"/>
        <v>9.8600000000000007E-2</v>
      </c>
      <c r="AU108" s="38">
        <f t="shared" si="60"/>
        <v>8.6599999999999996E-2</v>
      </c>
      <c r="AV108" s="38">
        <f t="shared" si="61"/>
        <v>9.1800000000000007E-2</v>
      </c>
      <c r="AW108" s="38">
        <f t="shared" si="62"/>
        <v>0.37979999999999997</v>
      </c>
    </row>
    <row r="109" spans="2:49" ht="15.75" x14ac:dyDescent="0.25">
      <c r="B109">
        <v>0.42</v>
      </c>
      <c r="C109">
        <v>0.28999999999999998</v>
      </c>
      <c r="D109">
        <v>0.14000000000000001</v>
      </c>
      <c r="E109">
        <v>0.03</v>
      </c>
      <c r="F109">
        <v>0.68</v>
      </c>
      <c r="G109" t="s">
        <v>24</v>
      </c>
      <c r="H109">
        <f t="shared" si="63"/>
        <v>0.25650000000000001</v>
      </c>
      <c r="I109">
        <f t="shared" si="64"/>
        <v>0.24260000000000001</v>
      </c>
      <c r="J109">
        <f t="shared" si="65"/>
        <v>0.1321</v>
      </c>
      <c r="K109">
        <f t="shared" si="66"/>
        <v>0.14149999999999999</v>
      </c>
      <c r="L109" s="47">
        <f t="shared" si="67"/>
        <v>0.1321</v>
      </c>
      <c r="M109" t="str">
        <f t="shared" si="68"/>
        <v>Middle</v>
      </c>
      <c r="N109">
        <f t="shared" si="69"/>
        <v>1</v>
      </c>
      <c r="O109">
        <f>'Test_IF-có_validate'!O109</f>
        <v>0.4667</v>
      </c>
      <c r="P109">
        <f>'Test_IF-có_validate'!P109</f>
        <v>0.32219999999999999</v>
      </c>
      <c r="Q109">
        <f>'Test_IF-có_validate'!Q109</f>
        <v>0.1444</v>
      </c>
      <c r="R109">
        <f>'Test_IF-có_validate'!R109</f>
        <v>3.0300000000000001E-2</v>
      </c>
      <c r="S109">
        <f>'Test_IF-có_validate'!S109</f>
        <v>0.68369999999999997</v>
      </c>
      <c r="U109" s="37">
        <f t="shared" si="70"/>
        <v>0.36359999999999998</v>
      </c>
      <c r="V109" s="37">
        <f t="shared" si="70"/>
        <v>0.51259999999999994</v>
      </c>
      <c r="W109" s="37">
        <f t="shared" si="70"/>
        <v>0.74760000000000004</v>
      </c>
      <c r="X109" s="37">
        <f t="shared" si="70"/>
        <v>0.94120000000000004</v>
      </c>
      <c r="Y109" s="37">
        <f t="shared" si="70"/>
        <v>0.18790000000000001</v>
      </c>
      <c r="AA109" s="37">
        <f t="shared" si="43"/>
        <v>5.0799999999999998E-2</v>
      </c>
      <c r="AB109" s="37">
        <f t="shared" si="44"/>
        <v>2.1999999999999995E-2</v>
      </c>
      <c r="AC109" s="37">
        <f t="shared" si="45"/>
        <v>5.8599999999999999E-2</v>
      </c>
      <c r="AD109" s="37">
        <f t="shared" si="46"/>
        <v>5.2600000000000001E-2</v>
      </c>
      <c r="AE109" s="37">
        <f t="shared" si="47"/>
        <v>0.2732</v>
      </c>
      <c r="AG109" s="38">
        <f t="shared" si="48"/>
        <v>4.5699999999999998E-2</v>
      </c>
      <c r="AH109" s="38">
        <f t="shared" si="49"/>
        <v>1.6100000000000003E-2</v>
      </c>
      <c r="AI109" s="38">
        <f t="shared" si="50"/>
        <v>9.1600000000000001E-2</v>
      </c>
      <c r="AJ109" s="38">
        <f t="shared" si="51"/>
        <v>0.1162</v>
      </c>
      <c r="AK109" s="38">
        <f t="shared" si="52"/>
        <v>0.25490000000000002</v>
      </c>
      <c r="AM109" s="38">
        <f t="shared" si="53"/>
        <v>1.0599999999999998E-2</v>
      </c>
      <c r="AN109" s="38">
        <f t="shared" si="54"/>
        <v>3.1000000000000007E-2</v>
      </c>
      <c r="AO109" s="38">
        <f t="shared" si="55"/>
        <v>0.14760000000000001</v>
      </c>
      <c r="AP109" s="38">
        <f t="shared" si="56"/>
        <v>4.8399999999999999E-2</v>
      </c>
      <c r="AQ109" s="38">
        <f t="shared" si="57"/>
        <v>0.13270000000000001</v>
      </c>
      <c r="AR109" s="38"/>
      <c r="AS109" s="38">
        <f t="shared" si="58"/>
        <v>2.8999999999999998E-3</v>
      </c>
      <c r="AT109" s="38">
        <f t="shared" si="59"/>
        <v>6.2400000000000004E-2</v>
      </c>
      <c r="AU109" s="38">
        <f t="shared" si="60"/>
        <v>0.14429999999999998</v>
      </c>
      <c r="AV109" s="38">
        <f t="shared" si="61"/>
        <v>0.12240000000000001</v>
      </c>
      <c r="AW109" s="38">
        <f t="shared" si="62"/>
        <v>0.14179999999999998</v>
      </c>
    </row>
    <row r="110" spans="2:49" ht="15.75" x14ac:dyDescent="0.25">
      <c r="B110">
        <v>0.4</v>
      </c>
      <c r="C110">
        <v>0.3</v>
      </c>
      <c r="D110">
        <v>0.18</v>
      </c>
      <c r="E110">
        <v>0.28999999999999998</v>
      </c>
      <c r="F110">
        <v>0.59</v>
      </c>
      <c r="G110" t="s">
        <v>24</v>
      </c>
      <c r="H110">
        <f t="shared" si="63"/>
        <v>0.16769999999999999</v>
      </c>
      <c r="I110">
        <f t="shared" si="64"/>
        <v>0.15379999999999999</v>
      </c>
      <c r="J110">
        <f t="shared" si="65"/>
        <v>4.3299999999999998E-2</v>
      </c>
      <c r="K110">
        <f t="shared" si="66"/>
        <v>0.2286</v>
      </c>
      <c r="L110" s="47">
        <f t="shared" si="67"/>
        <v>4.3299999999999998E-2</v>
      </c>
      <c r="M110" t="str">
        <f t="shared" si="68"/>
        <v>Middle</v>
      </c>
      <c r="N110">
        <f t="shared" si="69"/>
        <v>1</v>
      </c>
      <c r="O110">
        <f>'Test_IF-có_validate'!O110</f>
        <v>0.44440000000000002</v>
      </c>
      <c r="P110">
        <f>'Test_IF-có_validate'!P110</f>
        <v>0.33329999999999999</v>
      </c>
      <c r="Q110">
        <f>'Test_IF-có_validate'!Q110</f>
        <v>0.18890000000000001</v>
      </c>
      <c r="R110">
        <f>'Test_IF-có_validate'!R110</f>
        <v>0.29289999999999999</v>
      </c>
      <c r="S110">
        <f>'Test_IF-có_validate'!S110</f>
        <v>0.59179999999999999</v>
      </c>
      <c r="U110" s="37">
        <f t="shared" si="70"/>
        <v>0.38469999999999999</v>
      </c>
      <c r="V110" s="37">
        <f t="shared" si="70"/>
        <v>0.5</v>
      </c>
      <c r="W110" s="37">
        <f t="shared" si="70"/>
        <v>0.68220000000000003</v>
      </c>
      <c r="X110" s="37">
        <f t="shared" si="70"/>
        <v>0.54690000000000005</v>
      </c>
      <c r="Y110" s="37">
        <f t="shared" si="70"/>
        <v>0.25640000000000002</v>
      </c>
      <c r="AA110" s="37">
        <f t="shared" si="43"/>
        <v>3.9699999999999999E-2</v>
      </c>
      <c r="AB110" s="37">
        <f t="shared" si="44"/>
        <v>2.5100000000000001E-2</v>
      </c>
      <c r="AC110" s="37">
        <f t="shared" si="45"/>
        <v>5.3199999999999997E-2</v>
      </c>
      <c r="AD110" s="37">
        <f t="shared" si="46"/>
        <v>1.9600000000000006E-2</v>
      </c>
      <c r="AE110" s="37">
        <f t="shared" si="47"/>
        <v>0.1779</v>
      </c>
      <c r="AG110" s="38">
        <f t="shared" si="48"/>
        <v>3.4599999999999999E-2</v>
      </c>
      <c r="AH110" s="38">
        <f t="shared" si="49"/>
        <v>1.2999999999999998E-2</v>
      </c>
      <c r="AI110" s="38">
        <f t="shared" si="50"/>
        <v>8.6199999999999999E-2</v>
      </c>
      <c r="AJ110" s="38">
        <f t="shared" si="51"/>
        <v>8.3199999999999996E-2</v>
      </c>
      <c r="AK110" s="38">
        <f t="shared" si="52"/>
        <v>0.15960000000000002</v>
      </c>
      <c r="AM110" s="38">
        <f t="shared" si="53"/>
        <v>5.0000000000000044E-4</v>
      </c>
      <c r="AN110" s="38">
        <f t="shared" si="54"/>
        <v>2.7900000000000001E-2</v>
      </c>
      <c r="AO110" s="38">
        <f t="shared" si="55"/>
        <v>0.14219999999999999</v>
      </c>
      <c r="AP110" s="38">
        <f t="shared" si="56"/>
        <v>1.5400000000000004E-2</v>
      </c>
      <c r="AQ110" s="38">
        <f t="shared" si="57"/>
        <v>3.7400000000000017E-2</v>
      </c>
      <c r="AR110" s="38"/>
      <c r="AS110" s="38">
        <f t="shared" si="58"/>
        <v>1.3999999999999999E-2</v>
      </c>
      <c r="AT110" s="38">
        <f t="shared" si="59"/>
        <v>5.9299999999999999E-2</v>
      </c>
      <c r="AU110" s="38">
        <f t="shared" si="60"/>
        <v>0.1389</v>
      </c>
      <c r="AV110" s="38">
        <f t="shared" si="61"/>
        <v>8.9400000000000007E-2</v>
      </c>
      <c r="AW110" s="38">
        <f t="shared" si="62"/>
        <v>0.23709999999999998</v>
      </c>
    </row>
    <row r="111" spans="2:49" ht="15.75" x14ac:dyDescent="0.25">
      <c r="B111">
        <v>0.38</v>
      </c>
      <c r="C111">
        <v>0.33</v>
      </c>
      <c r="D111">
        <v>0.1</v>
      </c>
      <c r="E111">
        <v>7.0000000000000007E-2</v>
      </c>
      <c r="F111">
        <v>0.4</v>
      </c>
      <c r="G111" t="s">
        <v>21</v>
      </c>
      <c r="H111">
        <f t="shared" si="63"/>
        <v>6.1400000000000003E-2</v>
      </c>
      <c r="I111">
        <f t="shared" si="64"/>
        <v>4.7399999999999998E-2</v>
      </c>
      <c r="J111">
        <f t="shared" si="65"/>
        <v>8.2600000000000007E-2</v>
      </c>
      <c r="K111">
        <f t="shared" si="66"/>
        <v>0.33700000000000002</v>
      </c>
      <c r="L111" s="47">
        <f t="shared" si="67"/>
        <v>4.7399999999999998E-2</v>
      </c>
      <c r="M111" t="str">
        <f t="shared" si="68"/>
        <v>Low</v>
      </c>
      <c r="N111">
        <f t="shared" si="69"/>
        <v>1</v>
      </c>
      <c r="O111">
        <f>'Test_IF-có_validate'!O111</f>
        <v>0.42220000000000002</v>
      </c>
      <c r="P111">
        <f>'Test_IF-có_validate'!P111</f>
        <v>0.36670000000000003</v>
      </c>
      <c r="Q111">
        <f>'Test_IF-có_validate'!Q111</f>
        <v>0.1</v>
      </c>
      <c r="R111">
        <f>'Test_IF-có_validate'!R111</f>
        <v>7.0699999999999999E-2</v>
      </c>
      <c r="S111">
        <f>'Test_IF-có_validate'!S111</f>
        <v>0.39800000000000002</v>
      </c>
      <c r="U111" s="37">
        <f t="shared" si="70"/>
        <v>0.40629999999999999</v>
      </c>
      <c r="V111" s="37">
        <f t="shared" si="70"/>
        <v>0.46339999999999998</v>
      </c>
      <c r="W111" s="37">
        <f t="shared" si="70"/>
        <v>0.81820000000000004</v>
      </c>
      <c r="X111" s="37">
        <f t="shared" si="70"/>
        <v>0.8679</v>
      </c>
      <c r="Y111" s="37">
        <f t="shared" si="70"/>
        <v>0.43059999999999998</v>
      </c>
      <c r="AA111" s="37">
        <f t="shared" si="43"/>
        <v>2.9600000000000001E-2</v>
      </c>
      <c r="AB111" s="37">
        <f t="shared" si="44"/>
        <v>3.5500000000000004E-2</v>
      </c>
      <c r="AC111" s="37">
        <f t="shared" si="45"/>
        <v>6.2700000000000006E-2</v>
      </c>
      <c r="AD111" s="37">
        <f t="shared" si="46"/>
        <v>5.04E-2</v>
      </c>
      <c r="AE111" s="37">
        <f t="shared" si="47"/>
        <v>6.1600000000000009E-2</v>
      </c>
      <c r="AG111" s="38">
        <f t="shared" si="48"/>
        <v>2.4500000000000001E-2</v>
      </c>
      <c r="AH111" s="38">
        <f t="shared" si="49"/>
        <v>2.5999999999999981E-3</v>
      </c>
      <c r="AI111" s="38">
        <f t="shared" si="50"/>
        <v>9.5700000000000007E-2</v>
      </c>
      <c r="AJ111" s="38">
        <f t="shared" si="51"/>
        <v>0.11399999999999999</v>
      </c>
      <c r="AK111" s="38">
        <f t="shared" si="52"/>
        <v>4.3300000000000005E-2</v>
      </c>
      <c r="AM111" s="38">
        <f t="shared" si="53"/>
        <v>1.0599999999999998E-2</v>
      </c>
      <c r="AN111" s="38">
        <f t="shared" si="54"/>
        <v>1.7500000000000002E-2</v>
      </c>
      <c r="AO111" s="38">
        <f t="shared" si="55"/>
        <v>0.1517</v>
      </c>
      <c r="AP111" s="38">
        <f t="shared" si="56"/>
        <v>4.6199999999999998E-2</v>
      </c>
      <c r="AQ111" s="38">
        <f t="shared" si="57"/>
        <v>7.8899999999999984E-2</v>
      </c>
      <c r="AR111" s="38"/>
      <c r="AS111" s="38">
        <f t="shared" si="58"/>
        <v>2.4099999999999996E-2</v>
      </c>
      <c r="AT111" s="38">
        <f t="shared" si="59"/>
        <v>4.8899999999999999E-2</v>
      </c>
      <c r="AU111" s="38">
        <f t="shared" si="60"/>
        <v>0.1484</v>
      </c>
      <c r="AV111" s="38">
        <f t="shared" si="61"/>
        <v>0.1202</v>
      </c>
      <c r="AW111" s="38">
        <f t="shared" si="62"/>
        <v>0.35339999999999999</v>
      </c>
    </row>
    <row r="112" spans="2:49" ht="15.75" x14ac:dyDescent="0.25">
      <c r="B112">
        <v>0.47</v>
      </c>
      <c r="C112">
        <v>0.47</v>
      </c>
      <c r="D112">
        <v>0.25</v>
      </c>
      <c r="E112">
        <v>0.96</v>
      </c>
      <c r="F112">
        <v>0.61</v>
      </c>
      <c r="G112" t="s">
        <v>20</v>
      </c>
      <c r="H112">
        <f t="shared" si="63"/>
        <v>0.1968</v>
      </c>
      <c r="I112">
        <f t="shared" si="64"/>
        <v>0.18079999999999999</v>
      </c>
      <c r="J112">
        <f t="shared" si="65"/>
        <v>7.2300000000000003E-2</v>
      </c>
      <c r="K112">
        <f t="shared" si="66"/>
        <v>0.2213</v>
      </c>
      <c r="L112" s="47">
        <f t="shared" si="67"/>
        <v>7.2300000000000003E-2</v>
      </c>
      <c r="M112" t="str">
        <f t="shared" si="68"/>
        <v>Middle</v>
      </c>
      <c r="N112">
        <f t="shared" si="69"/>
        <v>0</v>
      </c>
      <c r="O112">
        <f>'Test_IF-có_validate'!O112</f>
        <v>0.5222</v>
      </c>
      <c r="P112">
        <f>'Test_IF-có_validate'!P112</f>
        <v>0.5222</v>
      </c>
      <c r="Q112">
        <f>'Test_IF-có_validate'!Q112</f>
        <v>0.26669999999999999</v>
      </c>
      <c r="R112">
        <f>'Test_IF-có_validate'!R112</f>
        <v>0.96970000000000001</v>
      </c>
      <c r="S112">
        <f>'Test_IF-có_validate'!S112</f>
        <v>0.61219999999999997</v>
      </c>
      <c r="U112" s="37">
        <f t="shared" si="70"/>
        <v>0.31390000000000001</v>
      </c>
      <c r="V112" s="37">
        <f t="shared" si="70"/>
        <v>0.31390000000000001</v>
      </c>
      <c r="W112" s="37">
        <f t="shared" si="70"/>
        <v>0.57889999999999997</v>
      </c>
      <c r="X112" s="37">
        <f t="shared" si="70"/>
        <v>1.54E-2</v>
      </c>
      <c r="Y112" s="37">
        <f t="shared" si="70"/>
        <v>0.24049999999999999</v>
      </c>
      <c r="AA112" s="37">
        <f t="shared" si="43"/>
        <v>8.3300000000000013E-2</v>
      </c>
      <c r="AB112" s="37">
        <f t="shared" si="44"/>
        <v>0.11040000000000001</v>
      </c>
      <c r="AC112" s="37">
        <f t="shared" si="45"/>
        <v>3.9800000000000002E-2</v>
      </c>
      <c r="AD112" s="37">
        <f t="shared" si="46"/>
        <v>0.83800000000000008</v>
      </c>
      <c r="AE112" s="37">
        <f t="shared" si="47"/>
        <v>0.1963</v>
      </c>
      <c r="AG112" s="38">
        <f t="shared" si="48"/>
        <v>7.8200000000000019E-2</v>
      </c>
      <c r="AH112" s="38">
        <f t="shared" si="49"/>
        <v>7.2300000000000003E-2</v>
      </c>
      <c r="AI112" s="38">
        <f t="shared" si="50"/>
        <v>7.2800000000000004E-2</v>
      </c>
      <c r="AJ112" s="38">
        <f t="shared" si="51"/>
        <v>0.77439999999999998</v>
      </c>
      <c r="AK112" s="38">
        <f t="shared" si="52"/>
        <v>0.17799999999999999</v>
      </c>
      <c r="AM112" s="38">
        <f t="shared" si="53"/>
        <v>4.3100000000000013E-2</v>
      </c>
      <c r="AN112" s="38">
        <f t="shared" si="54"/>
        <v>5.7400000000000007E-2</v>
      </c>
      <c r="AO112" s="38">
        <f t="shared" si="55"/>
        <v>0.1288</v>
      </c>
      <c r="AP112" s="38">
        <f t="shared" si="56"/>
        <v>0.84220000000000006</v>
      </c>
      <c r="AQ112" s="38">
        <f t="shared" si="57"/>
        <v>5.5800000000000016E-2</v>
      </c>
      <c r="AR112" s="38"/>
      <c r="AS112" s="38">
        <f t="shared" si="58"/>
        <v>2.9600000000000015E-2</v>
      </c>
      <c r="AT112" s="38">
        <f t="shared" si="59"/>
        <v>2.6000000000000009E-2</v>
      </c>
      <c r="AU112" s="38">
        <f t="shared" si="60"/>
        <v>0.1255</v>
      </c>
      <c r="AV112" s="38">
        <f t="shared" si="61"/>
        <v>0.76819999999999999</v>
      </c>
      <c r="AW112" s="38">
        <f t="shared" si="62"/>
        <v>0.21869999999999998</v>
      </c>
    </row>
    <row r="113" spans="2:49" ht="15.75" x14ac:dyDescent="0.25">
      <c r="B113">
        <v>0.41</v>
      </c>
      <c r="C113">
        <v>0.37</v>
      </c>
      <c r="D113">
        <v>0.79</v>
      </c>
      <c r="E113">
        <v>0.12</v>
      </c>
      <c r="F113">
        <v>0.32</v>
      </c>
      <c r="G113" t="s">
        <v>21</v>
      </c>
      <c r="H113">
        <f t="shared" si="63"/>
        <v>6.4799999999999996E-2</v>
      </c>
      <c r="I113">
        <f t="shared" si="64"/>
        <v>4.6800000000000001E-2</v>
      </c>
      <c r="J113">
        <f t="shared" si="65"/>
        <v>0.124</v>
      </c>
      <c r="K113">
        <f t="shared" si="66"/>
        <v>0.37880000000000003</v>
      </c>
      <c r="L113" s="47">
        <f t="shared" si="67"/>
        <v>4.6800000000000001E-2</v>
      </c>
      <c r="M113" t="str">
        <f t="shared" si="68"/>
        <v>Low</v>
      </c>
      <c r="N113">
        <f t="shared" si="69"/>
        <v>1</v>
      </c>
      <c r="O113">
        <f>'Test_IF-có_validate'!O113</f>
        <v>0.4556</v>
      </c>
      <c r="P113">
        <f>'Test_IF-có_validate'!P113</f>
        <v>0.41110000000000002</v>
      </c>
      <c r="Q113">
        <f>'Test_IF-có_validate'!Q113</f>
        <v>0.86670000000000003</v>
      </c>
      <c r="R113">
        <f>'Test_IF-có_validate'!R113</f>
        <v>0.1212</v>
      </c>
      <c r="S113">
        <f>'Test_IF-có_validate'!S113</f>
        <v>0.31630000000000003</v>
      </c>
      <c r="U113" s="37">
        <f t="shared" si="70"/>
        <v>0.374</v>
      </c>
      <c r="V113" s="37">
        <f t="shared" si="70"/>
        <v>0.4173</v>
      </c>
      <c r="W113" s="37">
        <f t="shared" si="70"/>
        <v>7.1400000000000005E-2</v>
      </c>
      <c r="X113" s="37">
        <f t="shared" si="70"/>
        <v>0.78380000000000005</v>
      </c>
      <c r="Y113" s="37">
        <f t="shared" si="70"/>
        <v>0.51939999999999997</v>
      </c>
      <c r="AA113" s="37">
        <f t="shared" si="43"/>
        <v>4.5100000000000001E-2</v>
      </c>
      <c r="AB113" s="37">
        <f t="shared" si="44"/>
        <v>5.2100000000000007E-2</v>
      </c>
      <c r="AC113" s="37">
        <f t="shared" si="45"/>
        <v>0.52969999999999995</v>
      </c>
      <c r="AD113" s="37">
        <f t="shared" si="46"/>
        <v>4.6400000000000004E-2</v>
      </c>
      <c r="AE113" s="37">
        <f t="shared" si="47"/>
        <v>3.5200000000000002E-2</v>
      </c>
      <c r="AG113" s="38">
        <f t="shared" si="48"/>
        <v>0.04</v>
      </c>
      <c r="AH113" s="38">
        <f t="shared" si="49"/>
        <v>1.4000000000000005E-2</v>
      </c>
      <c r="AI113" s="38">
        <f t="shared" si="50"/>
        <v>0.49669999999999997</v>
      </c>
      <c r="AJ113" s="38">
        <f t="shared" si="51"/>
        <v>0.10999999999999999</v>
      </c>
      <c r="AK113" s="38">
        <f t="shared" si="52"/>
        <v>1.6899999999999998E-2</v>
      </c>
      <c r="AM113" s="38">
        <f t="shared" si="53"/>
        <v>4.9000000000000016E-3</v>
      </c>
      <c r="AN113" s="38">
        <f t="shared" si="54"/>
        <v>8.9999999999999802E-4</v>
      </c>
      <c r="AO113" s="38">
        <f t="shared" si="55"/>
        <v>0.44069999999999998</v>
      </c>
      <c r="AP113" s="38">
        <f t="shared" si="56"/>
        <v>4.2200000000000001E-2</v>
      </c>
      <c r="AQ113" s="38">
        <f t="shared" si="57"/>
        <v>0.10529999999999999</v>
      </c>
      <c r="AR113" s="38"/>
      <c r="AS113" s="38">
        <f t="shared" si="58"/>
        <v>8.5999999999999965E-3</v>
      </c>
      <c r="AT113" s="38">
        <f t="shared" si="59"/>
        <v>3.2299999999999995E-2</v>
      </c>
      <c r="AU113" s="38">
        <f t="shared" si="60"/>
        <v>0.44399999999999995</v>
      </c>
      <c r="AV113" s="38">
        <f t="shared" si="61"/>
        <v>0.1162</v>
      </c>
      <c r="AW113" s="38">
        <f t="shared" si="62"/>
        <v>0.37979999999999997</v>
      </c>
    </row>
    <row r="114" spans="2:49" ht="15.75" x14ac:dyDescent="0.25">
      <c r="B114">
        <v>0.42</v>
      </c>
      <c r="C114">
        <v>0.39</v>
      </c>
      <c r="D114">
        <v>0.78</v>
      </c>
      <c r="E114">
        <v>0.32</v>
      </c>
      <c r="F114">
        <v>0.2</v>
      </c>
      <c r="G114" t="s">
        <v>21</v>
      </c>
      <c r="H114">
        <f t="shared" si="63"/>
        <v>4.02E-2</v>
      </c>
      <c r="I114">
        <f t="shared" si="64"/>
        <v>3.61E-2</v>
      </c>
      <c r="J114">
        <f t="shared" si="65"/>
        <v>0.14449999999999999</v>
      </c>
      <c r="K114">
        <f t="shared" si="66"/>
        <v>0.3992</v>
      </c>
      <c r="L114" s="47">
        <f t="shared" si="67"/>
        <v>3.61E-2</v>
      </c>
      <c r="M114" t="str">
        <f t="shared" si="68"/>
        <v>Low</v>
      </c>
      <c r="N114">
        <f t="shared" si="69"/>
        <v>1</v>
      </c>
      <c r="O114">
        <f>'Test_IF-có_validate'!O114</f>
        <v>0.4667</v>
      </c>
      <c r="P114">
        <f>'Test_IF-có_validate'!P114</f>
        <v>0.43330000000000002</v>
      </c>
      <c r="Q114">
        <f>'Test_IF-có_validate'!Q114</f>
        <v>0.85560000000000003</v>
      </c>
      <c r="R114">
        <f>'Test_IF-có_validate'!R114</f>
        <v>0.32319999999999999</v>
      </c>
      <c r="S114">
        <f>'Test_IF-có_validate'!S114</f>
        <v>0.19389999999999999</v>
      </c>
      <c r="U114" s="37">
        <f t="shared" si="70"/>
        <v>0.36359999999999998</v>
      </c>
      <c r="V114" s="37">
        <f t="shared" si="70"/>
        <v>0.39539999999999997</v>
      </c>
      <c r="W114" s="37">
        <f t="shared" si="70"/>
        <v>7.7799999999999994E-2</v>
      </c>
      <c r="X114" s="37">
        <f t="shared" si="70"/>
        <v>0.51149999999999995</v>
      </c>
      <c r="Y114" s="37">
        <f t="shared" si="70"/>
        <v>0.67520000000000002</v>
      </c>
      <c r="AA114" s="37">
        <f t="shared" si="43"/>
        <v>5.0799999999999998E-2</v>
      </c>
      <c r="AB114" s="37">
        <f t="shared" si="44"/>
        <v>6.1600000000000002E-2</v>
      </c>
      <c r="AC114" s="37">
        <f t="shared" si="45"/>
        <v>0.50380000000000003</v>
      </c>
      <c r="AD114" s="37">
        <f t="shared" si="46"/>
        <v>1.1900000000000001E-2</v>
      </c>
      <c r="AE114" s="37">
        <f t="shared" si="47"/>
        <v>1.0800000000000001E-2</v>
      </c>
      <c r="AG114" s="38">
        <f t="shared" si="48"/>
        <v>4.5699999999999998E-2</v>
      </c>
      <c r="AH114" s="38">
        <f t="shared" si="49"/>
        <v>2.35E-2</v>
      </c>
      <c r="AI114" s="38">
        <f t="shared" si="50"/>
        <v>0.47080000000000005</v>
      </c>
      <c r="AJ114" s="38">
        <f t="shared" si="51"/>
        <v>7.5499999999999984E-2</v>
      </c>
      <c r="AK114" s="38">
        <f t="shared" si="52"/>
        <v>7.4999999999999997E-3</v>
      </c>
      <c r="AM114" s="38">
        <f t="shared" si="53"/>
        <v>1.0599999999999998E-2</v>
      </c>
      <c r="AN114" s="38">
        <f t="shared" si="54"/>
        <v>8.5999999999999965E-3</v>
      </c>
      <c r="AO114" s="38">
        <f t="shared" si="55"/>
        <v>0.41480000000000006</v>
      </c>
      <c r="AP114" s="38">
        <f t="shared" si="56"/>
        <v>7.6999999999999985E-3</v>
      </c>
      <c r="AQ114" s="38">
        <f t="shared" si="57"/>
        <v>0.12969999999999998</v>
      </c>
      <c r="AR114" s="38"/>
      <c r="AS114" s="38">
        <f t="shared" si="58"/>
        <v>2.8999999999999998E-3</v>
      </c>
      <c r="AT114" s="38">
        <f t="shared" si="59"/>
        <v>2.2800000000000001E-2</v>
      </c>
      <c r="AU114" s="38">
        <f t="shared" si="60"/>
        <v>0.41810000000000003</v>
      </c>
      <c r="AV114" s="38">
        <f t="shared" si="61"/>
        <v>8.1699999999999995E-2</v>
      </c>
      <c r="AW114" s="38">
        <f t="shared" si="62"/>
        <v>0.4042</v>
      </c>
    </row>
    <row r="115" spans="2:49" ht="15.75" x14ac:dyDescent="0.25">
      <c r="B115">
        <v>0.36</v>
      </c>
      <c r="C115">
        <v>0.52</v>
      </c>
      <c r="D115">
        <v>7.0000000000000007E-2</v>
      </c>
      <c r="E115">
        <v>0.1</v>
      </c>
      <c r="F115">
        <v>0.15</v>
      </c>
      <c r="G115" t="s">
        <v>23</v>
      </c>
      <c r="H115">
        <f t="shared" si="63"/>
        <v>9.1999999999999998E-3</v>
      </c>
      <c r="I115">
        <f t="shared" si="64"/>
        <v>2.0400000000000001E-2</v>
      </c>
      <c r="J115">
        <f t="shared" si="65"/>
        <v>0.13550000000000001</v>
      </c>
      <c r="K115">
        <f t="shared" si="66"/>
        <v>0.38969999999999999</v>
      </c>
      <c r="L115" s="47">
        <f t="shared" si="67"/>
        <v>9.1999999999999998E-3</v>
      </c>
      <c r="M115" t="str">
        <f t="shared" si="68"/>
        <v>Very Low</v>
      </c>
      <c r="N115">
        <f t="shared" si="69"/>
        <v>1</v>
      </c>
      <c r="O115">
        <f>'Test_IF-có_validate'!O115</f>
        <v>0.4</v>
      </c>
      <c r="P115">
        <f>'Test_IF-có_validate'!P115</f>
        <v>0.57779999999999998</v>
      </c>
      <c r="Q115">
        <f>'Test_IF-có_validate'!Q115</f>
        <v>6.6699999999999995E-2</v>
      </c>
      <c r="R115">
        <f>'Test_IF-có_validate'!R115</f>
        <v>0.10100000000000001</v>
      </c>
      <c r="S115">
        <f>'Test_IF-có_validate'!S115</f>
        <v>0.1429</v>
      </c>
      <c r="U115" s="37">
        <f t="shared" si="70"/>
        <v>0.42859999999999998</v>
      </c>
      <c r="V115" s="37">
        <f t="shared" si="70"/>
        <v>0.2676</v>
      </c>
      <c r="W115" s="37">
        <f t="shared" si="70"/>
        <v>0.87490000000000001</v>
      </c>
      <c r="X115" s="37">
        <f t="shared" si="70"/>
        <v>0.8165</v>
      </c>
      <c r="Y115" s="37">
        <f t="shared" si="70"/>
        <v>0.74990000000000001</v>
      </c>
      <c r="AA115" s="37">
        <f t="shared" si="43"/>
        <v>2.0500000000000004E-2</v>
      </c>
      <c r="AB115" s="37">
        <f t="shared" si="44"/>
        <v>0.15129999999999999</v>
      </c>
      <c r="AC115" s="37">
        <f t="shared" si="45"/>
        <v>6.5000000000000002E-2</v>
      </c>
      <c r="AD115" s="37">
        <f t="shared" si="46"/>
        <v>4.8200000000000007E-2</v>
      </c>
      <c r="AE115" s="37">
        <f t="shared" si="47"/>
        <v>4.5999999999999991E-3</v>
      </c>
      <c r="AG115" s="38">
        <f t="shared" si="48"/>
        <v>1.5400000000000004E-2</v>
      </c>
      <c r="AH115" s="38">
        <f t="shared" si="49"/>
        <v>0.1132</v>
      </c>
      <c r="AI115" s="38">
        <f t="shared" si="50"/>
        <v>9.8000000000000004E-2</v>
      </c>
      <c r="AJ115" s="38">
        <f t="shared" si="51"/>
        <v>0.1118</v>
      </c>
      <c r="AK115" s="38">
        <f t="shared" si="52"/>
        <v>1.3700000000000002E-2</v>
      </c>
      <c r="AM115" s="38">
        <f t="shared" si="53"/>
        <v>1.9699999999999995E-2</v>
      </c>
      <c r="AN115" s="38">
        <f t="shared" si="54"/>
        <v>9.8299999999999998E-2</v>
      </c>
      <c r="AO115" s="38">
        <f t="shared" si="55"/>
        <v>0.154</v>
      </c>
      <c r="AP115" s="38">
        <f t="shared" si="56"/>
        <v>4.3999999999999997E-2</v>
      </c>
      <c r="AQ115" s="38">
        <f t="shared" si="57"/>
        <v>0.13589999999999999</v>
      </c>
      <c r="AR115" s="38"/>
      <c r="AS115" s="38">
        <f t="shared" si="58"/>
        <v>3.3199999999999993E-2</v>
      </c>
      <c r="AT115" s="38">
        <f t="shared" si="59"/>
        <v>6.6900000000000001E-2</v>
      </c>
      <c r="AU115" s="38">
        <f t="shared" si="60"/>
        <v>0.1507</v>
      </c>
      <c r="AV115" s="38">
        <f t="shared" si="61"/>
        <v>0.11800000000000001</v>
      </c>
      <c r="AW115" s="38">
        <f t="shared" si="62"/>
        <v>0.41039999999999999</v>
      </c>
    </row>
    <row r="116" spans="2:49" ht="15.75" x14ac:dyDescent="0.25">
      <c r="B116">
        <v>0.4</v>
      </c>
      <c r="C116">
        <v>0.59</v>
      </c>
      <c r="D116">
        <v>0.77</v>
      </c>
      <c r="E116">
        <v>0.99</v>
      </c>
      <c r="F116">
        <v>0.24</v>
      </c>
      <c r="G116" t="s">
        <v>24</v>
      </c>
      <c r="H116">
        <f t="shared" si="63"/>
        <v>5.9499999999999997E-2</v>
      </c>
      <c r="I116">
        <f t="shared" si="64"/>
        <v>4.1399999999999999E-2</v>
      </c>
      <c r="J116">
        <f t="shared" si="65"/>
        <v>0.15190000000000001</v>
      </c>
      <c r="K116">
        <f t="shared" si="66"/>
        <v>0.40429999999999999</v>
      </c>
      <c r="L116" s="47">
        <f t="shared" si="67"/>
        <v>4.1399999999999999E-2</v>
      </c>
      <c r="M116" t="str">
        <f t="shared" si="68"/>
        <v>Low</v>
      </c>
      <c r="N116">
        <f t="shared" si="69"/>
        <v>0</v>
      </c>
      <c r="O116">
        <f>'Test_IF-có_validate'!O116</f>
        <v>0.44440000000000002</v>
      </c>
      <c r="P116">
        <f>'Test_IF-có_validate'!P116</f>
        <v>0.65559999999999996</v>
      </c>
      <c r="Q116">
        <f>'Test_IF-có_validate'!Q116</f>
        <v>0.84440000000000004</v>
      </c>
      <c r="R116">
        <f>'Test_IF-có_validate'!R116</f>
        <v>1</v>
      </c>
      <c r="S116">
        <f>'Test_IF-có_validate'!S116</f>
        <v>0.23469999999999999</v>
      </c>
      <c r="U116" s="37">
        <f t="shared" si="70"/>
        <v>0.38469999999999999</v>
      </c>
      <c r="V116" s="37">
        <f t="shared" si="70"/>
        <v>0.20799999999999999</v>
      </c>
      <c r="W116" s="37">
        <f t="shared" si="70"/>
        <v>8.4400000000000003E-2</v>
      </c>
      <c r="X116" s="37">
        <f t="shared" si="70"/>
        <v>0</v>
      </c>
      <c r="Y116" s="37">
        <f t="shared" si="70"/>
        <v>0.61980000000000002</v>
      </c>
      <c r="AA116" s="37">
        <f t="shared" si="43"/>
        <v>3.9699999999999999E-2</v>
      </c>
      <c r="AB116" s="37">
        <f t="shared" si="44"/>
        <v>0.22569999999999998</v>
      </c>
      <c r="AC116" s="37">
        <f t="shared" si="45"/>
        <v>0.47860000000000003</v>
      </c>
      <c r="AD116" s="37">
        <f t="shared" si="46"/>
        <v>0.94609999999999994</v>
      </c>
      <c r="AE116" s="37">
        <f t="shared" si="47"/>
        <v>1.7299999999999999E-2</v>
      </c>
      <c r="AG116" s="38">
        <f t="shared" si="48"/>
        <v>3.4599999999999999E-2</v>
      </c>
      <c r="AH116" s="38">
        <f t="shared" si="49"/>
        <v>0.18759999999999999</v>
      </c>
      <c r="AI116" s="38">
        <f t="shared" si="50"/>
        <v>0.44560000000000005</v>
      </c>
      <c r="AJ116" s="38">
        <f t="shared" si="51"/>
        <v>0.88250000000000006</v>
      </c>
      <c r="AK116" s="38">
        <f t="shared" si="52"/>
        <v>1.0000000000000009E-3</v>
      </c>
      <c r="AM116" s="38">
        <f t="shared" si="53"/>
        <v>5.0000000000000044E-4</v>
      </c>
      <c r="AN116" s="38">
        <f t="shared" si="54"/>
        <v>0.17269999999999999</v>
      </c>
      <c r="AO116" s="38">
        <f t="shared" si="55"/>
        <v>0.38960000000000006</v>
      </c>
      <c r="AP116" s="38">
        <f t="shared" si="56"/>
        <v>0.95030000000000003</v>
      </c>
      <c r="AQ116" s="38">
        <f t="shared" si="57"/>
        <v>0.12319999999999999</v>
      </c>
      <c r="AR116" s="38"/>
      <c r="AS116" s="38">
        <f t="shared" si="58"/>
        <v>1.3999999999999999E-2</v>
      </c>
      <c r="AT116" s="38">
        <f t="shared" si="59"/>
        <v>0.14129999999999998</v>
      </c>
      <c r="AU116" s="38">
        <f t="shared" si="60"/>
        <v>0.39290000000000003</v>
      </c>
      <c r="AV116" s="38">
        <f t="shared" si="61"/>
        <v>0.87629999999999997</v>
      </c>
      <c r="AW116" s="38">
        <f t="shared" si="62"/>
        <v>0.3977</v>
      </c>
    </row>
    <row r="117" spans="2:49" ht="15.75" x14ac:dyDescent="0.25">
      <c r="B117">
        <v>0.43</v>
      </c>
      <c r="C117">
        <v>0.65</v>
      </c>
      <c r="D117">
        <v>0.76</v>
      </c>
      <c r="E117">
        <v>0.94</v>
      </c>
      <c r="F117">
        <v>0.28999999999999998</v>
      </c>
      <c r="G117" t="s">
        <v>24</v>
      </c>
      <c r="H117">
        <f t="shared" si="63"/>
        <v>6.5100000000000005E-2</v>
      </c>
      <c r="I117">
        <f t="shared" si="64"/>
        <v>4.5199999999999997E-2</v>
      </c>
      <c r="J117">
        <f t="shared" si="65"/>
        <v>0.13850000000000001</v>
      </c>
      <c r="K117">
        <f t="shared" si="66"/>
        <v>0.39079999999999998</v>
      </c>
      <c r="L117" s="47">
        <f t="shared" si="67"/>
        <v>4.5199999999999997E-2</v>
      </c>
      <c r="M117" t="str">
        <f t="shared" si="68"/>
        <v>Low</v>
      </c>
      <c r="N117">
        <f t="shared" si="69"/>
        <v>0</v>
      </c>
      <c r="O117">
        <f>'Test_IF-có_validate'!O117</f>
        <v>0.4778</v>
      </c>
      <c r="P117">
        <f>'Test_IF-có_validate'!P117</f>
        <v>0.72219999999999995</v>
      </c>
      <c r="Q117">
        <f>'Test_IF-có_validate'!Q117</f>
        <v>0.83330000000000004</v>
      </c>
      <c r="R117">
        <f>'Test_IF-có_validate'!R117</f>
        <v>0.94950000000000001</v>
      </c>
      <c r="S117">
        <f>'Test_IF-có_validate'!S117</f>
        <v>0.28570000000000001</v>
      </c>
      <c r="U117" s="37">
        <f t="shared" si="70"/>
        <v>0.35339999999999999</v>
      </c>
      <c r="V117" s="37">
        <f t="shared" si="70"/>
        <v>0.1613</v>
      </c>
      <c r="W117" s="37">
        <f t="shared" si="70"/>
        <v>9.0899999999999995E-2</v>
      </c>
      <c r="X117" s="37">
        <f t="shared" si="70"/>
        <v>2.5899999999999999E-2</v>
      </c>
      <c r="Y117" s="37">
        <f t="shared" si="70"/>
        <v>0.55559999999999998</v>
      </c>
      <c r="AA117" s="37">
        <f t="shared" si="43"/>
        <v>5.67E-2</v>
      </c>
      <c r="AB117" s="37">
        <f t="shared" si="44"/>
        <v>0.30930000000000002</v>
      </c>
      <c r="AC117" s="37">
        <f t="shared" si="45"/>
        <v>0.45479999999999998</v>
      </c>
      <c r="AD117" s="37">
        <f t="shared" si="46"/>
        <v>0.77200000000000002</v>
      </c>
      <c r="AE117" s="37">
        <f t="shared" si="47"/>
        <v>2.7599999999999996E-2</v>
      </c>
      <c r="AG117" s="38">
        <f t="shared" si="48"/>
        <v>5.16E-2</v>
      </c>
      <c r="AH117" s="38">
        <f t="shared" si="49"/>
        <v>0.2712</v>
      </c>
      <c r="AI117" s="38">
        <f t="shared" si="50"/>
        <v>0.42180000000000001</v>
      </c>
      <c r="AJ117" s="38">
        <f t="shared" si="51"/>
        <v>0.70839999999999992</v>
      </c>
      <c r="AK117" s="38">
        <f t="shared" si="52"/>
        <v>9.2999999999999958E-3</v>
      </c>
      <c r="AM117" s="38">
        <f t="shared" si="53"/>
        <v>1.6500000000000001E-2</v>
      </c>
      <c r="AN117" s="38">
        <f t="shared" si="54"/>
        <v>0.25629999999999997</v>
      </c>
      <c r="AO117" s="38">
        <f t="shared" si="55"/>
        <v>0.36580000000000001</v>
      </c>
      <c r="AP117" s="38">
        <f t="shared" si="56"/>
        <v>0.7762</v>
      </c>
      <c r="AQ117" s="38">
        <f t="shared" si="57"/>
        <v>0.1129</v>
      </c>
      <c r="AR117" s="38"/>
      <c r="AS117" s="38">
        <f t="shared" si="58"/>
        <v>3.0000000000000027E-3</v>
      </c>
      <c r="AT117" s="38">
        <f t="shared" si="59"/>
        <v>0.22489999999999999</v>
      </c>
      <c r="AU117" s="38">
        <f t="shared" si="60"/>
        <v>0.36909999999999998</v>
      </c>
      <c r="AV117" s="38">
        <f t="shared" si="61"/>
        <v>0.70219999999999994</v>
      </c>
      <c r="AW117" s="38">
        <f t="shared" si="62"/>
        <v>0.38739999999999997</v>
      </c>
    </row>
    <row r="118" spans="2:49" ht="15.75" x14ac:dyDescent="0.25">
      <c r="B118">
        <v>0.6</v>
      </c>
      <c r="C118">
        <v>0.08</v>
      </c>
      <c r="D118">
        <v>0.13</v>
      </c>
      <c r="E118">
        <v>0.14000000000000001</v>
      </c>
      <c r="F118">
        <v>0.32</v>
      </c>
      <c r="G118" t="s">
        <v>21</v>
      </c>
      <c r="H118">
        <f t="shared" si="63"/>
        <v>3.6799999999999999E-2</v>
      </c>
      <c r="I118">
        <f t="shared" si="64"/>
        <v>2.29E-2</v>
      </c>
      <c r="J118">
        <f t="shared" si="65"/>
        <v>0.10680000000000001</v>
      </c>
      <c r="K118">
        <f t="shared" si="66"/>
        <v>0.36120000000000002</v>
      </c>
      <c r="L118" s="47">
        <f t="shared" si="67"/>
        <v>2.29E-2</v>
      </c>
      <c r="M118" t="str">
        <f t="shared" si="68"/>
        <v>Low</v>
      </c>
      <c r="N118">
        <f t="shared" si="69"/>
        <v>1</v>
      </c>
      <c r="O118">
        <f>'Test_IF-có_validate'!O118</f>
        <v>0.66669999999999996</v>
      </c>
      <c r="P118">
        <f>'Test_IF-có_validate'!P118</f>
        <v>8.8900000000000007E-2</v>
      </c>
      <c r="Q118">
        <f>'Test_IF-có_validate'!Q118</f>
        <v>0.1333</v>
      </c>
      <c r="R118">
        <f>'Test_IF-có_validate'!R118</f>
        <v>0.1414</v>
      </c>
      <c r="S118">
        <f>'Test_IF-có_validate'!S118</f>
        <v>0.31630000000000003</v>
      </c>
      <c r="U118" s="37">
        <f t="shared" si="70"/>
        <v>0.2</v>
      </c>
      <c r="V118" s="37">
        <f t="shared" si="70"/>
        <v>0.8367</v>
      </c>
      <c r="W118" s="37">
        <f t="shared" si="70"/>
        <v>0.76480000000000004</v>
      </c>
      <c r="X118" s="37">
        <f t="shared" si="70"/>
        <v>0.75219999999999998</v>
      </c>
      <c r="Y118" s="37">
        <f t="shared" si="70"/>
        <v>0.51939999999999997</v>
      </c>
      <c r="AA118" s="37">
        <f t="shared" si="43"/>
        <v>0.21110000000000001</v>
      </c>
      <c r="AB118" s="37">
        <f t="shared" si="44"/>
        <v>1.5000000000000003E-2</v>
      </c>
      <c r="AC118" s="37">
        <f t="shared" si="45"/>
        <v>5.9700000000000003E-2</v>
      </c>
      <c r="AD118" s="37">
        <f t="shared" si="46"/>
        <v>4.4500000000000005E-2</v>
      </c>
      <c r="AE118" s="37">
        <f t="shared" si="47"/>
        <v>3.5200000000000002E-2</v>
      </c>
      <c r="AG118" s="38">
        <f t="shared" si="48"/>
        <v>0.20600000000000002</v>
      </c>
      <c r="AH118" s="38">
        <f t="shared" si="49"/>
        <v>5.3100000000000001E-2</v>
      </c>
      <c r="AI118" s="38">
        <f t="shared" si="50"/>
        <v>9.2700000000000005E-2</v>
      </c>
      <c r="AJ118" s="38">
        <f t="shared" si="51"/>
        <v>0.10809999999999999</v>
      </c>
      <c r="AK118" s="38">
        <f t="shared" si="52"/>
        <v>1.6899999999999998E-2</v>
      </c>
      <c r="AM118" s="38">
        <f t="shared" si="53"/>
        <v>0.1709</v>
      </c>
      <c r="AN118" s="38">
        <f t="shared" si="54"/>
        <v>6.8000000000000005E-2</v>
      </c>
      <c r="AO118" s="38">
        <f t="shared" si="55"/>
        <v>0.1487</v>
      </c>
      <c r="AP118" s="38">
        <f t="shared" si="56"/>
        <v>4.0300000000000002E-2</v>
      </c>
      <c r="AQ118" s="38">
        <f t="shared" si="57"/>
        <v>0.10529999999999999</v>
      </c>
      <c r="AR118" s="38"/>
      <c r="AS118" s="38">
        <f t="shared" si="58"/>
        <v>0.15740000000000001</v>
      </c>
      <c r="AT118" s="38">
        <f t="shared" si="59"/>
        <v>9.9400000000000002E-2</v>
      </c>
      <c r="AU118" s="38">
        <f t="shared" si="60"/>
        <v>0.1454</v>
      </c>
      <c r="AV118" s="38">
        <f t="shared" si="61"/>
        <v>0.1143</v>
      </c>
      <c r="AW118" s="38">
        <f t="shared" si="62"/>
        <v>0.37979999999999997</v>
      </c>
    </row>
    <row r="119" spans="2:49" ht="15.75" x14ac:dyDescent="0.25">
      <c r="B119">
        <v>0.8</v>
      </c>
      <c r="C119">
        <v>0.24</v>
      </c>
      <c r="D119">
        <v>0.23</v>
      </c>
      <c r="E119">
        <v>0.28999999999999998</v>
      </c>
      <c r="F119">
        <v>0.98</v>
      </c>
      <c r="G119" t="s">
        <v>20</v>
      </c>
      <c r="H119">
        <f t="shared" si="63"/>
        <v>0.88680000000000003</v>
      </c>
      <c r="I119">
        <f t="shared" si="64"/>
        <v>0.87290000000000001</v>
      </c>
      <c r="J119">
        <f t="shared" si="65"/>
        <v>0.76239999999999997</v>
      </c>
      <c r="K119">
        <f t="shared" si="66"/>
        <v>0.51</v>
      </c>
      <c r="L119" s="47">
        <f t="shared" si="67"/>
        <v>0.51</v>
      </c>
      <c r="M119" t="str">
        <f t="shared" si="68"/>
        <v>High</v>
      </c>
      <c r="N119">
        <f t="shared" si="69"/>
        <v>1</v>
      </c>
      <c r="O119">
        <f>'Test_IF-có_validate'!O119</f>
        <v>0.88890000000000002</v>
      </c>
      <c r="P119">
        <f>'Test_IF-có_validate'!P119</f>
        <v>0.26669999999999999</v>
      </c>
      <c r="Q119">
        <f>'Test_IF-có_validate'!Q119</f>
        <v>0.24440000000000001</v>
      </c>
      <c r="R119">
        <f>'Test_IF-có_validate'!R119</f>
        <v>0.29289999999999999</v>
      </c>
      <c r="S119">
        <f>'Test_IF-có_validate'!S119</f>
        <v>0.98980000000000001</v>
      </c>
      <c r="U119" s="37">
        <f t="shared" si="70"/>
        <v>5.8799999999999998E-2</v>
      </c>
      <c r="V119" s="37">
        <f t="shared" si="70"/>
        <v>0.57889999999999997</v>
      </c>
      <c r="W119" s="37">
        <f t="shared" si="70"/>
        <v>0.60719999999999996</v>
      </c>
      <c r="X119" s="37">
        <f t="shared" si="70"/>
        <v>0.54690000000000005</v>
      </c>
      <c r="Y119" s="37">
        <f t="shared" si="70"/>
        <v>5.1000000000000004E-3</v>
      </c>
      <c r="AA119" s="37">
        <f t="shared" si="43"/>
        <v>0.60600000000000009</v>
      </c>
      <c r="AB119" s="37">
        <f t="shared" si="44"/>
        <v>8.6999999999999994E-3</v>
      </c>
      <c r="AC119" s="37">
        <f t="shared" si="45"/>
        <v>4.4200000000000003E-2</v>
      </c>
      <c r="AD119" s="37">
        <f t="shared" si="46"/>
        <v>1.9600000000000006E-2</v>
      </c>
      <c r="AE119" s="37">
        <f t="shared" si="47"/>
        <v>0.95750000000000002</v>
      </c>
      <c r="AG119" s="38">
        <f t="shared" si="48"/>
        <v>0.60089999999999999</v>
      </c>
      <c r="AH119" s="38">
        <f t="shared" si="49"/>
        <v>2.9399999999999999E-2</v>
      </c>
      <c r="AI119" s="38">
        <f t="shared" si="50"/>
        <v>7.7200000000000005E-2</v>
      </c>
      <c r="AJ119" s="38">
        <f t="shared" si="51"/>
        <v>8.3199999999999996E-2</v>
      </c>
      <c r="AK119" s="38">
        <f t="shared" si="52"/>
        <v>0.93920000000000003</v>
      </c>
      <c r="AM119" s="38">
        <f t="shared" si="53"/>
        <v>0.56580000000000008</v>
      </c>
      <c r="AN119" s="38">
        <f t="shared" si="54"/>
        <v>4.4300000000000006E-2</v>
      </c>
      <c r="AO119" s="38">
        <f t="shared" si="55"/>
        <v>0.13319999999999999</v>
      </c>
      <c r="AP119" s="38">
        <f t="shared" si="56"/>
        <v>1.5400000000000004E-2</v>
      </c>
      <c r="AQ119" s="38">
        <f t="shared" si="57"/>
        <v>0.81700000000000006</v>
      </c>
      <c r="AR119" s="38"/>
      <c r="AS119" s="38">
        <f t="shared" si="58"/>
        <v>0.55230000000000001</v>
      </c>
      <c r="AT119" s="38">
        <f t="shared" si="59"/>
        <v>7.5700000000000003E-2</v>
      </c>
      <c r="AU119" s="38">
        <f t="shared" si="60"/>
        <v>0.12989999999999999</v>
      </c>
      <c r="AV119" s="38">
        <f t="shared" si="61"/>
        <v>8.9400000000000007E-2</v>
      </c>
      <c r="AW119" s="38">
        <f t="shared" si="62"/>
        <v>0.54249999999999998</v>
      </c>
    </row>
    <row r="120" spans="2:49" ht="15.75" x14ac:dyDescent="0.25">
      <c r="B120">
        <v>0.65</v>
      </c>
      <c r="C120">
        <v>0.09</v>
      </c>
      <c r="D120">
        <v>0.16</v>
      </c>
      <c r="E120">
        <v>0.49</v>
      </c>
      <c r="F120">
        <v>0.31</v>
      </c>
      <c r="G120" t="s">
        <v>21</v>
      </c>
      <c r="H120">
        <f t="shared" si="63"/>
        <v>3.4299999999999997E-2</v>
      </c>
      <c r="I120">
        <f t="shared" si="64"/>
        <v>1.8599999999999998E-2</v>
      </c>
      <c r="J120">
        <f t="shared" si="65"/>
        <v>0.1094</v>
      </c>
      <c r="K120">
        <f t="shared" si="66"/>
        <v>0.36180000000000001</v>
      </c>
      <c r="L120" s="47">
        <f t="shared" si="67"/>
        <v>1.8599999999999998E-2</v>
      </c>
      <c r="M120" t="str">
        <f t="shared" si="68"/>
        <v>Low</v>
      </c>
      <c r="N120">
        <f t="shared" si="69"/>
        <v>1</v>
      </c>
      <c r="O120">
        <f>'Test_IF-có_validate'!O120</f>
        <v>0.72219999999999995</v>
      </c>
      <c r="P120">
        <f>'Test_IF-có_validate'!P120</f>
        <v>0.1</v>
      </c>
      <c r="Q120">
        <f>'Test_IF-có_validate'!Q120</f>
        <v>0.16669999999999999</v>
      </c>
      <c r="R120">
        <f>'Test_IF-có_validate'!R120</f>
        <v>0.49490000000000001</v>
      </c>
      <c r="S120">
        <f>'Test_IF-có_validate'!S120</f>
        <v>0.30609999999999998</v>
      </c>
      <c r="U120" s="37">
        <f t="shared" si="70"/>
        <v>0.1613</v>
      </c>
      <c r="V120" s="37">
        <f t="shared" si="70"/>
        <v>0.81820000000000004</v>
      </c>
      <c r="W120" s="37">
        <f t="shared" si="70"/>
        <v>0.71419999999999995</v>
      </c>
      <c r="X120" s="37">
        <f t="shared" si="70"/>
        <v>0.33789999999999998</v>
      </c>
      <c r="Y120" s="37">
        <f t="shared" si="70"/>
        <v>0.53129999999999999</v>
      </c>
      <c r="AA120" s="37">
        <f t="shared" si="43"/>
        <v>0.28220000000000001</v>
      </c>
      <c r="AB120" s="37">
        <f t="shared" si="44"/>
        <v>1.4200000000000001E-2</v>
      </c>
      <c r="AC120" s="37">
        <f t="shared" si="45"/>
        <v>5.6000000000000001E-2</v>
      </c>
      <c r="AD120" s="37">
        <f t="shared" si="46"/>
        <v>5.9399999999999994E-2</v>
      </c>
      <c r="AE120" s="37">
        <f t="shared" si="47"/>
        <v>3.2500000000000001E-2</v>
      </c>
      <c r="AG120" s="38">
        <f t="shared" si="48"/>
        <v>0.27710000000000001</v>
      </c>
      <c r="AH120" s="38">
        <f t="shared" si="49"/>
        <v>5.2299999999999999E-2</v>
      </c>
      <c r="AI120" s="38">
        <f t="shared" si="50"/>
        <v>8.8999999999999996E-2</v>
      </c>
      <c r="AJ120" s="38">
        <f t="shared" si="51"/>
        <v>4.1999999999999954E-3</v>
      </c>
      <c r="AK120" s="38">
        <f t="shared" si="52"/>
        <v>1.4199999999999997E-2</v>
      </c>
      <c r="AM120" s="38">
        <f t="shared" si="53"/>
        <v>0.24199999999999999</v>
      </c>
      <c r="AN120" s="38">
        <f t="shared" si="54"/>
        <v>6.720000000000001E-2</v>
      </c>
      <c r="AO120" s="38">
        <f t="shared" si="55"/>
        <v>0.14499999999999999</v>
      </c>
      <c r="AP120" s="38">
        <f t="shared" si="56"/>
        <v>6.359999999999999E-2</v>
      </c>
      <c r="AQ120" s="38">
        <f t="shared" si="57"/>
        <v>0.10799999999999998</v>
      </c>
      <c r="AR120" s="38"/>
      <c r="AS120" s="38">
        <f t="shared" si="58"/>
        <v>0.22850000000000001</v>
      </c>
      <c r="AT120" s="38">
        <f t="shared" si="59"/>
        <v>9.8600000000000007E-2</v>
      </c>
      <c r="AU120" s="38">
        <f t="shared" si="60"/>
        <v>0.14169999999999999</v>
      </c>
      <c r="AV120" s="38">
        <f t="shared" si="61"/>
        <v>1.0400000000000006E-2</v>
      </c>
      <c r="AW120" s="38">
        <f t="shared" si="62"/>
        <v>0.38250000000000001</v>
      </c>
    </row>
    <row r="121" spans="2:49" ht="15.75" x14ac:dyDescent="0.25">
      <c r="B121">
        <v>0.68</v>
      </c>
      <c r="C121">
        <v>0.16</v>
      </c>
      <c r="D121">
        <v>0.2</v>
      </c>
      <c r="E121">
        <v>0.59</v>
      </c>
      <c r="F121">
        <v>0.6</v>
      </c>
      <c r="G121" t="s">
        <v>24</v>
      </c>
      <c r="H121">
        <f t="shared" si="63"/>
        <v>0.17760000000000001</v>
      </c>
      <c r="I121">
        <f t="shared" si="64"/>
        <v>0.16170000000000001</v>
      </c>
      <c r="J121">
        <f t="shared" si="65"/>
        <v>5.33E-2</v>
      </c>
      <c r="K121">
        <f t="shared" si="66"/>
        <v>0.2198</v>
      </c>
      <c r="L121" s="47">
        <f t="shared" si="67"/>
        <v>5.33E-2</v>
      </c>
      <c r="M121" t="str">
        <f t="shared" si="68"/>
        <v>Middle</v>
      </c>
      <c r="N121">
        <f t="shared" si="69"/>
        <v>1</v>
      </c>
      <c r="O121">
        <f>'Test_IF-có_validate'!O121</f>
        <v>0.75560000000000005</v>
      </c>
      <c r="P121">
        <f>'Test_IF-có_validate'!P121</f>
        <v>0.17780000000000001</v>
      </c>
      <c r="Q121">
        <f>'Test_IF-có_validate'!Q121</f>
        <v>0.21110000000000001</v>
      </c>
      <c r="R121">
        <f>'Test_IF-có_validate'!R121</f>
        <v>0.59599999999999997</v>
      </c>
      <c r="S121">
        <f>'Test_IF-có_validate'!S121</f>
        <v>0.60199999999999998</v>
      </c>
      <c r="U121" s="37">
        <f t="shared" si="70"/>
        <v>0.13919999999999999</v>
      </c>
      <c r="V121" s="37">
        <f t="shared" si="70"/>
        <v>0.69810000000000005</v>
      </c>
      <c r="W121" s="37">
        <f t="shared" si="70"/>
        <v>0.65139999999999998</v>
      </c>
      <c r="X121" s="37">
        <f t="shared" si="70"/>
        <v>0.25309999999999999</v>
      </c>
      <c r="Y121" s="37">
        <f t="shared" si="70"/>
        <v>0.24840000000000001</v>
      </c>
      <c r="AA121" s="37">
        <f t="shared" si="43"/>
        <v>0.33260000000000001</v>
      </c>
      <c r="AB121" s="37">
        <f t="shared" si="44"/>
        <v>6.1000000000000013E-3</v>
      </c>
      <c r="AC121" s="37">
        <f t="shared" si="45"/>
        <v>4.99E-2</v>
      </c>
      <c r="AD121" s="37">
        <f t="shared" si="46"/>
        <v>0.13269999999999998</v>
      </c>
      <c r="AE121" s="37">
        <f t="shared" si="47"/>
        <v>0.18689999999999998</v>
      </c>
      <c r="AG121" s="38">
        <f t="shared" si="48"/>
        <v>0.32750000000000001</v>
      </c>
      <c r="AH121" s="38">
        <f t="shared" si="49"/>
        <v>4.4200000000000003E-2</v>
      </c>
      <c r="AI121" s="38">
        <f t="shared" si="50"/>
        <v>8.2900000000000001E-2</v>
      </c>
      <c r="AJ121" s="38">
        <f t="shared" si="51"/>
        <v>6.9099999999999995E-2</v>
      </c>
      <c r="AK121" s="38">
        <f t="shared" si="52"/>
        <v>0.16859999999999997</v>
      </c>
      <c r="AM121" s="38">
        <f t="shared" si="53"/>
        <v>0.29239999999999999</v>
      </c>
      <c r="AN121" s="38">
        <f t="shared" si="54"/>
        <v>5.91E-2</v>
      </c>
      <c r="AO121" s="38">
        <f t="shared" si="55"/>
        <v>0.1389</v>
      </c>
      <c r="AP121" s="38">
        <f t="shared" si="56"/>
        <v>0.13689999999999999</v>
      </c>
      <c r="AQ121" s="38">
        <f t="shared" si="57"/>
        <v>4.6399999999999997E-2</v>
      </c>
      <c r="AR121" s="38"/>
      <c r="AS121" s="38">
        <f t="shared" si="58"/>
        <v>0.27890000000000004</v>
      </c>
      <c r="AT121" s="38">
        <f t="shared" si="59"/>
        <v>9.0499999999999997E-2</v>
      </c>
      <c r="AU121" s="38">
        <f t="shared" si="60"/>
        <v>0.1356</v>
      </c>
      <c r="AV121" s="38">
        <f t="shared" si="61"/>
        <v>6.2899999999999984E-2</v>
      </c>
      <c r="AW121" s="38">
        <f t="shared" si="62"/>
        <v>0.2281</v>
      </c>
    </row>
    <row r="122" spans="2:49" ht="15.75" x14ac:dyDescent="0.25">
      <c r="B122">
        <v>0.75</v>
      </c>
      <c r="C122">
        <v>0.22</v>
      </c>
      <c r="D122">
        <v>0.24</v>
      </c>
      <c r="E122">
        <v>0.96</v>
      </c>
      <c r="F122">
        <v>0.62</v>
      </c>
      <c r="G122" t="s">
        <v>20</v>
      </c>
      <c r="H122">
        <f t="shared" si="63"/>
        <v>0.20569999999999999</v>
      </c>
      <c r="I122">
        <f t="shared" si="64"/>
        <v>0.1898</v>
      </c>
      <c r="J122">
        <f t="shared" si="65"/>
        <v>8.14E-2</v>
      </c>
      <c r="K122">
        <f t="shared" si="66"/>
        <v>0.21260000000000001</v>
      </c>
      <c r="L122" s="47">
        <f t="shared" si="67"/>
        <v>8.14E-2</v>
      </c>
      <c r="M122" t="str">
        <f t="shared" si="68"/>
        <v>Middle</v>
      </c>
      <c r="N122">
        <f t="shared" si="69"/>
        <v>0</v>
      </c>
      <c r="O122">
        <f>'Test_IF-có_validate'!O122</f>
        <v>0.83330000000000004</v>
      </c>
      <c r="P122">
        <f>'Test_IF-có_validate'!P122</f>
        <v>0.24440000000000001</v>
      </c>
      <c r="Q122">
        <f>'Test_IF-có_validate'!Q122</f>
        <v>0.25559999999999999</v>
      </c>
      <c r="R122">
        <f>'Test_IF-có_validate'!R122</f>
        <v>0.96970000000000001</v>
      </c>
      <c r="S122">
        <f>'Test_IF-có_validate'!S122</f>
        <v>0.62239999999999995</v>
      </c>
      <c r="U122" s="37">
        <f t="shared" si="70"/>
        <v>9.0899999999999995E-2</v>
      </c>
      <c r="V122" s="37">
        <f t="shared" si="70"/>
        <v>0.60719999999999996</v>
      </c>
      <c r="W122" s="37">
        <f t="shared" si="70"/>
        <v>0.59289999999999998</v>
      </c>
      <c r="X122" s="37">
        <f t="shared" si="70"/>
        <v>1.54E-2</v>
      </c>
      <c r="Y122" s="37">
        <f t="shared" si="70"/>
        <v>0.23269999999999999</v>
      </c>
      <c r="AA122" s="37">
        <f t="shared" si="43"/>
        <v>0.47620000000000001</v>
      </c>
      <c r="AB122" s="37">
        <f t="shared" si="44"/>
        <v>4.2999999999999983E-3</v>
      </c>
      <c r="AC122" s="37">
        <f t="shared" si="45"/>
        <v>4.2099999999999999E-2</v>
      </c>
      <c r="AD122" s="37">
        <f t="shared" si="46"/>
        <v>0.83800000000000008</v>
      </c>
      <c r="AE122" s="37">
        <f t="shared" si="47"/>
        <v>0.20599999999999999</v>
      </c>
      <c r="AG122" s="38">
        <f t="shared" si="48"/>
        <v>0.47110000000000002</v>
      </c>
      <c r="AH122" s="38">
        <f t="shared" si="49"/>
        <v>3.3799999999999997E-2</v>
      </c>
      <c r="AI122" s="38">
        <f t="shared" si="50"/>
        <v>7.51E-2</v>
      </c>
      <c r="AJ122" s="38">
        <f t="shared" si="51"/>
        <v>0.77439999999999998</v>
      </c>
      <c r="AK122" s="38">
        <f t="shared" si="52"/>
        <v>0.18769999999999998</v>
      </c>
      <c r="AM122" s="38">
        <f t="shared" si="53"/>
        <v>0.436</v>
      </c>
      <c r="AN122" s="38">
        <f t="shared" si="54"/>
        <v>4.8700000000000007E-2</v>
      </c>
      <c r="AO122" s="38">
        <f t="shared" si="55"/>
        <v>0.13109999999999999</v>
      </c>
      <c r="AP122" s="38">
        <f t="shared" si="56"/>
        <v>0.84220000000000006</v>
      </c>
      <c r="AQ122" s="38">
        <f t="shared" si="57"/>
        <v>6.5500000000000003E-2</v>
      </c>
      <c r="AR122" s="38"/>
      <c r="AS122" s="38">
        <f t="shared" si="58"/>
        <v>0.42249999999999999</v>
      </c>
      <c r="AT122" s="38">
        <f t="shared" si="59"/>
        <v>8.0100000000000005E-2</v>
      </c>
      <c r="AU122" s="38">
        <f t="shared" si="60"/>
        <v>0.1278</v>
      </c>
      <c r="AV122" s="38">
        <f t="shared" si="61"/>
        <v>0.76819999999999999</v>
      </c>
      <c r="AW122" s="38">
        <f t="shared" si="62"/>
        <v>0.20899999999999999</v>
      </c>
    </row>
    <row r="123" spans="2:49" ht="15.75" x14ac:dyDescent="0.25">
      <c r="B123">
        <v>0.87</v>
      </c>
      <c r="C123">
        <v>0.23</v>
      </c>
      <c r="D123">
        <v>0.25</v>
      </c>
      <c r="E123">
        <v>0.85</v>
      </c>
      <c r="F123">
        <v>0.8</v>
      </c>
      <c r="G123" t="s">
        <v>20</v>
      </c>
      <c r="H123">
        <f t="shared" si="63"/>
        <v>0.43809999999999999</v>
      </c>
      <c r="I123">
        <f t="shared" si="64"/>
        <v>0.42230000000000001</v>
      </c>
      <c r="J123">
        <f t="shared" si="65"/>
        <v>0.31390000000000001</v>
      </c>
      <c r="K123">
        <f t="shared" si="66"/>
        <v>5.9200000000000003E-2</v>
      </c>
      <c r="L123" s="47">
        <f t="shared" si="67"/>
        <v>5.9200000000000003E-2</v>
      </c>
      <c r="M123" t="str">
        <f t="shared" si="68"/>
        <v>High</v>
      </c>
      <c r="N123">
        <f t="shared" si="69"/>
        <v>1</v>
      </c>
      <c r="O123">
        <f>'Test_IF-có_validate'!O123</f>
        <v>0.9667</v>
      </c>
      <c r="P123">
        <f>'Test_IF-có_validate'!P123</f>
        <v>0.25559999999999999</v>
      </c>
      <c r="Q123">
        <f>'Test_IF-có_validate'!Q123</f>
        <v>0.26669999999999999</v>
      </c>
      <c r="R123">
        <f>'Test_IF-có_validate'!R123</f>
        <v>0.85860000000000003</v>
      </c>
      <c r="S123">
        <f>'Test_IF-có_validate'!S123</f>
        <v>0.80610000000000004</v>
      </c>
      <c r="U123" s="37">
        <f t="shared" si="70"/>
        <v>1.6899999999999998E-2</v>
      </c>
      <c r="V123" s="37">
        <f t="shared" si="70"/>
        <v>0.59289999999999998</v>
      </c>
      <c r="W123" s="37">
        <f t="shared" si="70"/>
        <v>0.57889999999999997</v>
      </c>
      <c r="X123" s="37">
        <f t="shared" si="70"/>
        <v>7.6100000000000001E-2</v>
      </c>
      <c r="Y123" s="37">
        <f t="shared" si="70"/>
        <v>0.1074</v>
      </c>
      <c r="AA123" s="37">
        <f t="shared" si="43"/>
        <v>0.83499999999999996</v>
      </c>
      <c r="AB123" s="37">
        <f t="shared" si="44"/>
        <v>6.3999999999999994E-3</v>
      </c>
      <c r="AC123" s="37">
        <f t="shared" si="45"/>
        <v>3.9800000000000002E-2</v>
      </c>
      <c r="AD123" s="37">
        <f t="shared" si="46"/>
        <v>0.52499999999999991</v>
      </c>
      <c r="AE123" s="37">
        <f t="shared" si="47"/>
        <v>0.4632</v>
      </c>
      <c r="AG123" s="38">
        <f t="shared" si="48"/>
        <v>0.82989999999999997</v>
      </c>
      <c r="AH123" s="38">
        <f t="shared" si="49"/>
        <v>3.1699999999999999E-2</v>
      </c>
      <c r="AI123" s="38">
        <f t="shared" si="50"/>
        <v>7.2800000000000004E-2</v>
      </c>
      <c r="AJ123" s="38">
        <f t="shared" si="51"/>
        <v>0.46139999999999998</v>
      </c>
      <c r="AK123" s="38">
        <f t="shared" si="52"/>
        <v>0.44490000000000002</v>
      </c>
      <c r="AM123" s="38">
        <f t="shared" si="53"/>
        <v>0.79480000000000006</v>
      </c>
      <c r="AN123" s="38">
        <f t="shared" si="54"/>
        <v>4.6600000000000003E-2</v>
      </c>
      <c r="AO123" s="38">
        <f t="shared" si="55"/>
        <v>0.1288</v>
      </c>
      <c r="AP123" s="38">
        <f t="shared" si="56"/>
        <v>0.5292</v>
      </c>
      <c r="AQ123" s="38">
        <f t="shared" si="57"/>
        <v>0.32269999999999999</v>
      </c>
      <c r="AR123" s="38"/>
      <c r="AS123" s="38">
        <f t="shared" si="58"/>
        <v>0.78129999999999999</v>
      </c>
      <c r="AT123" s="38">
        <f t="shared" si="59"/>
        <v>7.8E-2</v>
      </c>
      <c r="AU123" s="38">
        <f t="shared" si="60"/>
        <v>0.1255</v>
      </c>
      <c r="AV123" s="38">
        <f t="shared" si="61"/>
        <v>0.45519999999999994</v>
      </c>
      <c r="AW123" s="38">
        <f t="shared" si="62"/>
        <v>4.8200000000000021E-2</v>
      </c>
    </row>
    <row r="124" spans="2:49" ht="15.75" x14ac:dyDescent="0.25">
      <c r="B124">
        <v>0.52</v>
      </c>
      <c r="C124">
        <v>0.08</v>
      </c>
      <c r="D124">
        <v>0.33</v>
      </c>
      <c r="E124">
        <v>7.0000000000000007E-2</v>
      </c>
      <c r="F124">
        <v>0.09</v>
      </c>
      <c r="G124" t="s">
        <v>23</v>
      </c>
      <c r="H124">
        <f t="shared" si="63"/>
        <v>2.5000000000000001E-3</v>
      </c>
      <c r="I124">
        <f t="shared" si="64"/>
        <v>2.24E-2</v>
      </c>
      <c r="J124">
        <f t="shared" si="65"/>
        <v>0.13750000000000001</v>
      </c>
      <c r="K124">
        <f t="shared" si="66"/>
        <v>0.39179999999999998</v>
      </c>
      <c r="L124" s="47">
        <f t="shared" si="67"/>
        <v>2.5000000000000001E-3</v>
      </c>
      <c r="M124" t="str">
        <f t="shared" si="68"/>
        <v>Very Low</v>
      </c>
      <c r="N124">
        <f t="shared" si="69"/>
        <v>1</v>
      </c>
      <c r="O124">
        <f>'Test_IF-có_validate'!O124</f>
        <v>0.57779999999999998</v>
      </c>
      <c r="P124">
        <f>'Test_IF-có_validate'!P124</f>
        <v>8.8900000000000007E-2</v>
      </c>
      <c r="Q124">
        <f>'Test_IF-có_validate'!Q124</f>
        <v>0.35560000000000003</v>
      </c>
      <c r="R124">
        <f>'Test_IF-có_validate'!R124</f>
        <v>7.0699999999999999E-2</v>
      </c>
      <c r="S124">
        <f>'Test_IF-có_validate'!S124</f>
        <v>8.1600000000000006E-2</v>
      </c>
      <c r="U124" s="37">
        <f t="shared" si="70"/>
        <v>0.2676</v>
      </c>
      <c r="V124" s="37">
        <f t="shared" si="70"/>
        <v>0.8367</v>
      </c>
      <c r="W124" s="37">
        <f t="shared" si="70"/>
        <v>0.47539999999999999</v>
      </c>
      <c r="X124" s="37">
        <f t="shared" si="70"/>
        <v>0.8679</v>
      </c>
      <c r="Y124" s="37">
        <f t="shared" si="70"/>
        <v>0.84909999999999997</v>
      </c>
      <c r="AA124" s="37">
        <f t="shared" si="43"/>
        <v>0.1242</v>
      </c>
      <c r="AB124" s="37">
        <f t="shared" si="44"/>
        <v>1.5000000000000003E-2</v>
      </c>
      <c r="AC124" s="37">
        <f t="shared" si="45"/>
        <v>1.6599999999999997E-2</v>
      </c>
      <c r="AD124" s="37">
        <f t="shared" si="46"/>
        <v>5.04E-2</v>
      </c>
      <c r="AE124" s="37">
        <f t="shared" si="47"/>
        <v>7.000000000000001E-4</v>
      </c>
      <c r="AG124" s="38">
        <f t="shared" si="48"/>
        <v>0.11910000000000001</v>
      </c>
      <c r="AH124" s="38">
        <f t="shared" si="49"/>
        <v>5.3100000000000001E-2</v>
      </c>
      <c r="AI124" s="38">
        <f t="shared" si="50"/>
        <v>4.9599999999999998E-2</v>
      </c>
      <c r="AJ124" s="38">
        <f t="shared" si="51"/>
        <v>0.11399999999999999</v>
      </c>
      <c r="AK124" s="38">
        <f t="shared" si="52"/>
        <v>1.9000000000000003E-2</v>
      </c>
      <c r="AM124" s="38">
        <f t="shared" si="53"/>
        <v>8.4000000000000005E-2</v>
      </c>
      <c r="AN124" s="38">
        <f t="shared" si="54"/>
        <v>6.8000000000000005E-2</v>
      </c>
      <c r="AO124" s="38">
        <f t="shared" si="55"/>
        <v>0.1056</v>
      </c>
      <c r="AP124" s="38">
        <f t="shared" si="56"/>
        <v>4.6199999999999998E-2</v>
      </c>
      <c r="AQ124" s="38">
        <f t="shared" si="57"/>
        <v>0.14119999999999999</v>
      </c>
      <c r="AR124" s="38"/>
      <c r="AS124" s="38">
        <f t="shared" si="58"/>
        <v>7.0500000000000007E-2</v>
      </c>
      <c r="AT124" s="38">
        <f t="shared" si="59"/>
        <v>9.9400000000000002E-2</v>
      </c>
      <c r="AU124" s="38">
        <f t="shared" si="60"/>
        <v>0.1023</v>
      </c>
      <c r="AV124" s="38">
        <f t="shared" si="61"/>
        <v>0.1202</v>
      </c>
      <c r="AW124" s="38">
        <f t="shared" si="62"/>
        <v>0.41569999999999996</v>
      </c>
    </row>
    <row r="125" spans="2:49" ht="15.75" x14ac:dyDescent="0.25">
      <c r="B125">
        <v>0.62</v>
      </c>
      <c r="C125">
        <v>0.12</v>
      </c>
      <c r="D125">
        <v>0.36</v>
      </c>
      <c r="E125">
        <v>0.36</v>
      </c>
      <c r="F125">
        <v>0.32</v>
      </c>
      <c r="G125" t="s">
        <v>21</v>
      </c>
      <c r="H125">
        <f t="shared" si="63"/>
        <v>3.2800000000000003E-2</v>
      </c>
      <c r="I125">
        <f t="shared" si="64"/>
        <v>1.9E-2</v>
      </c>
      <c r="J125">
        <f t="shared" si="65"/>
        <v>0.10299999999999999</v>
      </c>
      <c r="K125">
        <f t="shared" si="66"/>
        <v>0.35720000000000002</v>
      </c>
      <c r="L125" s="47">
        <f t="shared" si="67"/>
        <v>1.9E-2</v>
      </c>
      <c r="M125" t="str">
        <f t="shared" si="68"/>
        <v>Low</v>
      </c>
      <c r="N125">
        <f t="shared" si="69"/>
        <v>1</v>
      </c>
      <c r="O125">
        <f>'Test_IF-có_validate'!O125</f>
        <v>0.68889999999999996</v>
      </c>
      <c r="P125">
        <f>'Test_IF-có_validate'!P125</f>
        <v>0.1333</v>
      </c>
      <c r="Q125">
        <f>'Test_IF-có_validate'!Q125</f>
        <v>0.38890000000000002</v>
      </c>
      <c r="R125">
        <f>'Test_IF-có_validate'!R125</f>
        <v>0.36359999999999998</v>
      </c>
      <c r="S125">
        <f>'Test_IF-có_validate'!S125</f>
        <v>0.31630000000000003</v>
      </c>
      <c r="U125" s="37">
        <f t="shared" si="70"/>
        <v>0.1842</v>
      </c>
      <c r="V125" s="37">
        <f t="shared" si="70"/>
        <v>0.76480000000000004</v>
      </c>
      <c r="W125" s="37">
        <f t="shared" si="70"/>
        <v>0.44</v>
      </c>
      <c r="X125" s="37">
        <f t="shared" si="70"/>
        <v>0.4667</v>
      </c>
      <c r="Y125" s="37">
        <f t="shared" si="70"/>
        <v>0.51939999999999997</v>
      </c>
      <c r="AA125" s="37">
        <f t="shared" si="43"/>
        <v>0.23780000000000001</v>
      </c>
      <c r="AB125" s="37">
        <f t="shared" si="44"/>
        <v>1.1200000000000002E-2</v>
      </c>
      <c r="AC125" s="37">
        <f t="shared" si="45"/>
        <v>5.0999999999999934E-3</v>
      </c>
      <c r="AD125" s="37">
        <f t="shared" si="46"/>
        <v>3.9999999999999758E-4</v>
      </c>
      <c r="AE125" s="37">
        <f t="shared" si="47"/>
        <v>3.5200000000000002E-2</v>
      </c>
      <c r="AG125" s="38">
        <f t="shared" si="48"/>
        <v>0.23270000000000002</v>
      </c>
      <c r="AH125" s="38">
        <f t="shared" si="49"/>
        <v>4.9299999999999997E-2</v>
      </c>
      <c r="AI125" s="38">
        <f t="shared" si="50"/>
        <v>3.8099999999999995E-2</v>
      </c>
      <c r="AJ125" s="38">
        <f t="shared" si="51"/>
        <v>6.3199999999999992E-2</v>
      </c>
      <c r="AK125" s="38">
        <f t="shared" si="52"/>
        <v>1.6899999999999998E-2</v>
      </c>
      <c r="AM125" s="38">
        <f t="shared" si="53"/>
        <v>0.1976</v>
      </c>
      <c r="AN125" s="38">
        <f t="shared" si="54"/>
        <v>6.4200000000000007E-2</v>
      </c>
      <c r="AO125" s="38">
        <f t="shared" si="55"/>
        <v>9.4099999999999989E-2</v>
      </c>
      <c r="AP125" s="38">
        <f t="shared" si="56"/>
        <v>4.5999999999999999E-3</v>
      </c>
      <c r="AQ125" s="38">
        <f t="shared" si="57"/>
        <v>0.10529999999999999</v>
      </c>
      <c r="AR125" s="38"/>
      <c r="AS125" s="38">
        <f t="shared" si="58"/>
        <v>0.18410000000000001</v>
      </c>
      <c r="AT125" s="38">
        <f t="shared" si="59"/>
        <v>9.5600000000000004E-2</v>
      </c>
      <c r="AU125" s="38">
        <f t="shared" si="60"/>
        <v>9.0799999999999992E-2</v>
      </c>
      <c r="AV125" s="38">
        <f t="shared" si="61"/>
        <v>6.9400000000000003E-2</v>
      </c>
      <c r="AW125" s="38">
        <f t="shared" si="62"/>
        <v>0.37979999999999997</v>
      </c>
    </row>
    <row r="126" spans="2:49" ht="15.75" x14ac:dyDescent="0.25">
      <c r="B126">
        <v>0.68</v>
      </c>
      <c r="C126">
        <v>0.15</v>
      </c>
      <c r="D126">
        <v>0.57999999999999996</v>
      </c>
      <c r="E126">
        <v>0.35</v>
      </c>
      <c r="F126">
        <v>0.6</v>
      </c>
      <c r="G126" t="s">
        <v>24</v>
      </c>
      <c r="H126">
        <f t="shared" si="63"/>
        <v>0.1817</v>
      </c>
      <c r="I126">
        <f t="shared" si="64"/>
        <v>0.16389999999999999</v>
      </c>
      <c r="J126">
        <f t="shared" si="65"/>
        <v>4.6800000000000001E-2</v>
      </c>
      <c r="K126">
        <f t="shared" si="66"/>
        <v>0.21590000000000001</v>
      </c>
      <c r="L126" s="47">
        <f t="shared" si="67"/>
        <v>4.6800000000000001E-2</v>
      </c>
      <c r="M126" t="str">
        <f t="shared" si="68"/>
        <v>Middle</v>
      </c>
      <c r="N126">
        <f t="shared" si="69"/>
        <v>1</v>
      </c>
      <c r="O126">
        <f>'Test_IF-có_validate'!O126</f>
        <v>0.75560000000000005</v>
      </c>
      <c r="P126">
        <f>'Test_IF-có_validate'!P126</f>
        <v>0.16669999999999999</v>
      </c>
      <c r="Q126">
        <f>'Test_IF-có_validate'!Q126</f>
        <v>0.63329999999999997</v>
      </c>
      <c r="R126">
        <f>'Test_IF-có_validate'!R126</f>
        <v>0.35349999999999998</v>
      </c>
      <c r="S126">
        <f>'Test_IF-có_validate'!S126</f>
        <v>0.60199999999999998</v>
      </c>
      <c r="U126" s="37">
        <f t="shared" si="70"/>
        <v>0.13919999999999999</v>
      </c>
      <c r="V126" s="37">
        <f t="shared" si="70"/>
        <v>0.71419999999999995</v>
      </c>
      <c r="W126" s="37">
        <f t="shared" si="70"/>
        <v>0.22450000000000001</v>
      </c>
      <c r="X126" s="37">
        <f t="shared" si="70"/>
        <v>0.47770000000000001</v>
      </c>
      <c r="Y126" s="37">
        <f t="shared" si="70"/>
        <v>0.24840000000000001</v>
      </c>
      <c r="AA126" s="37">
        <f t="shared" si="43"/>
        <v>0.33260000000000001</v>
      </c>
      <c r="AB126" s="37">
        <f t="shared" si="44"/>
        <v>7.5000000000000015E-3</v>
      </c>
      <c r="AC126" s="37">
        <f t="shared" si="45"/>
        <v>0.15359999999999999</v>
      </c>
      <c r="AD126" s="37">
        <f t="shared" si="46"/>
        <v>2.9000000000000067E-3</v>
      </c>
      <c r="AE126" s="37">
        <f t="shared" si="47"/>
        <v>0.18689999999999998</v>
      </c>
      <c r="AG126" s="38">
        <f t="shared" si="48"/>
        <v>0.32750000000000001</v>
      </c>
      <c r="AH126" s="38">
        <f t="shared" si="49"/>
        <v>4.5600000000000002E-2</v>
      </c>
      <c r="AI126" s="38">
        <f t="shared" si="50"/>
        <v>0.12059999999999998</v>
      </c>
      <c r="AJ126" s="38">
        <f t="shared" si="51"/>
        <v>6.6500000000000004E-2</v>
      </c>
      <c r="AK126" s="38">
        <f t="shared" si="52"/>
        <v>0.16859999999999997</v>
      </c>
      <c r="AM126" s="38">
        <f t="shared" si="53"/>
        <v>0.29239999999999999</v>
      </c>
      <c r="AN126" s="38">
        <f t="shared" si="54"/>
        <v>6.0500000000000005E-2</v>
      </c>
      <c r="AO126" s="38">
        <f t="shared" si="55"/>
        <v>6.4599999999999991E-2</v>
      </c>
      <c r="AP126" s="38">
        <f t="shared" si="56"/>
        <v>1.2999999999999956E-3</v>
      </c>
      <c r="AQ126" s="38">
        <f t="shared" si="57"/>
        <v>4.6399999999999997E-2</v>
      </c>
      <c r="AR126" s="38"/>
      <c r="AS126" s="38">
        <f t="shared" si="58"/>
        <v>0.27890000000000004</v>
      </c>
      <c r="AT126" s="38">
        <f t="shared" si="59"/>
        <v>9.1899999999999996E-2</v>
      </c>
      <c r="AU126" s="38">
        <f t="shared" si="60"/>
        <v>6.7899999999999988E-2</v>
      </c>
      <c r="AV126" s="38">
        <f t="shared" si="61"/>
        <v>7.2700000000000015E-2</v>
      </c>
      <c r="AW126" s="38">
        <f t="shared" si="62"/>
        <v>0.2281</v>
      </c>
    </row>
    <row r="127" spans="2:49" ht="15.75" x14ac:dyDescent="0.25">
      <c r="B127">
        <v>0.54</v>
      </c>
      <c r="C127">
        <v>0.25</v>
      </c>
      <c r="D127">
        <v>7.0000000000000007E-2</v>
      </c>
      <c r="E127">
        <v>0.09</v>
      </c>
      <c r="F127">
        <v>0.11</v>
      </c>
      <c r="G127" t="s">
        <v>23</v>
      </c>
      <c r="H127">
        <f t="shared" si="63"/>
        <v>5.4000000000000003E-3</v>
      </c>
      <c r="I127">
        <f t="shared" si="64"/>
        <v>2.3800000000000002E-2</v>
      </c>
      <c r="J127">
        <f t="shared" si="65"/>
        <v>0.1389</v>
      </c>
      <c r="K127">
        <f t="shared" si="66"/>
        <v>0.39329999999999998</v>
      </c>
      <c r="L127" s="47">
        <f t="shared" si="67"/>
        <v>5.4000000000000003E-3</v>
      </c>
      <c r="M127" t="str">
        <f t="shared" si="68"/>
        <v>Very Low</v>
      </c>
      <c r="N127">
        <f t="shared" si="69"/>
        <v>1</v>
      </c>
      <c r="O127">
        <f>'Test_IF-có_validate'!O127</f>
        <v>0.6</v>
      </c>
      <c r="P127">
        <f>'Test_IF-có_validate'!P127</f>
        <v>0.27779999999999999</v>
      </c>
      <c r="Q127">
        <f>'Test_IF-có_validate'!Q127</f>
        <v>6.6699999999999995E-2</v>
      </c>
      <c r="R127">
        <f>'Test_IF-có_validate'!R127</f>
        <v>9.0899999999999995E-2</v>
      </c>
      <c r="S127">
        <f>'Test_IF-có_validate'!S127</f>
        <v>0.10199999999999999</v>
      </c>
      <c r="U127" s="37">
        <f t="shared" si="70"/>
        <v>0.25</v>
      </c>
      <c r="V127" s="37">
        <f t="shared" si="70"/>
        <v>0.56520000000000004</v>
      </c>
      <c r="W127" s="37">
        <f t="shared" si="70"/>
        <v>0.87490000000000001</v>
      </c>
      <c r="X127" s="37">
        <f t="shared" si="70"/>
        <v>0.83330000000000004</v>
      </c>
      <c r="Y127" s="37">
        <f t="shared" si="70"/>
        <v>0.81489999999999996</v>
      </c>
      <c r="AA127" s="37">
        <f t="shared" si="43"/>
        <v>0.14319999999999999</v>
      </c>
      <c r="AB127" s="37">
        <f t="shared" si="44"/>
        <v>1.0999999999999999E-2</v>
      </c>
      <c r="AC127" s="37">
        <f t="shared" si="45"/>
        <v>6.5000000000000002E-2</v>
      </c>
      <c r="AD127" s="37">
        <f t="shared" si="46"/>
        <v>4.9000000000000002E-2</v>
      </c>
      <c r="AE127" s="37">
        <f t="shared" si="47"/>
        <v>7.999999999999995E-4</v>
      </c>
      <c r="AG127" s="38">
        <f t="shared" si="48"/>
        <v>0.1381</v>
      </c>
      <c r="AH127" s="38">
        <f t="shared" si="49"/>
        <v>2.7099999999999999E-2</v>
      </c>
      <c r="AI127" s="38">
        <f t="shared" si="50"/>
        <v>9.8000000000000004E-2</v>
      </c>
      <c r="AJ127" s="38">
        <f t="shared" si="51"/>
        <v>0.11259999999999999</v>
      </c>
      <c r="AK127" s="38">
        <f t="shared" si="52"/>
        <v>1.7500000000000002E-2</v>
      </c>
      <c r="AM127" s="38">
        <f t="shared" si="53"/>
        <v>0.10299999999999999</v>
      </c>
      <c r="AN127" s="38">
        <f t="shared" si="54"/>
        <v>4.2000000000000003E-2</v>
      </c>
      <c r="AO127" s="38">
        <f t="shared" si="55"/>
        <v>0.154</v>
      </c>
      <c r="AP127" s="38">
        <f t="shared" si="56"/>
        <v>4.48E-2</v>
      </c>
      <c r="AQ127" s="38">
        <f t="shared" si="57"/>
        <v>0.13969999999999999</v>
      </c>
      <c r="AR127" s="38"/>
      <c r="AS127" s="38">
        <f t="shared" si="58"/>
        <v>8.9499999999999996E-2</v>
      </c>
      <c r="AT127" s="38">
        <f t="shared" si="59"/>
        <v>7.3399999999999993E-2</v>
      </c>
      <c r="AU127" s="38">
        <f t="shared" si="60"/>
        <v>0.1507</v>
      </c>
      <c r="AV127" s="38">
        <f t="shared" si="61"/>
        <v>0.1188</v>
      </c>
      <c r="AW127" s="38">
        <f t="shared" si="62"/>
        <v>0.41420000000000001</v>
      </c>
    </row>
    <row r="128" spans="2:49" ht="15.75" x14ac:dyDescent="0.25">
      <c r="B128">
        <v>0.9</v>
      </c>
      <c r="C128">
        <v>0.31</v>
      </c>
      <c r="D128">
        <v>0.24</v>
      </c>
      <c r="E128">
        <v>0.3</v>
      </c>
      <c r="F128">
        <v>0.97</v>
      </c>
      <c r="G128" t="s">
        <v>20</v>
      </c>
      <c r="H128">
        <f t="shared" si="63"/>
        <v>0.85309999999999997</v>
      </c>
      <c r="I128">
        <f t="shared" si="64"/>
        <v>0.83909999999999996</v>
      </c>
      <c r="J128">
        <f t="shared" si="65"/>
        <v>0.72860000000000003</v>
      </c>
      <c r="K128">
        <f t="shared" si="66"/>
        <v>0.4763</v>
      </c>
      <c r="L128" s="47">
        <f t="shared" si="67"/>
        <v>0.4763</v>
      </c>
      <c r="M128" t="str">
        <f t="shared" si="68"/>
        <v>High</v>
      </c>
      <c r="N128">
        <f t="shared" si="69"/>
        <v>1</v>
      </c>
      <c r="O128">
        <f>'Test_IF-có_validate'!O128</f>
        <v>1</v>
      </c>
      <c r="P128">
        <f>'Test_IF-có_validate'!P128</f>
        <v>0.34439999999999998</v>
      </c>
      <c r="Q128">
        <f>'Test_IF-có_validate'!Q128</f>
        <v>0.25559999999999999</v>
      </c>
      <c r="R128">
        <f>'Test_IF-có_validate'!R128</f>
        <v>0.30299999999999999</v>
      </c>
      <c r="S128">
        <f>'Test_IF-có_validate'!S128</f>
        <v>0.97960000000000003</v>
      </c>
      <c r="U128" s="37">
        <f t="shared" si="70"/>
        <v>0</v>
      </c>
      <c r="V128" s="37">
        <f t="shared" si="70"/>
        <v>0.48770000000000002</v>
      </c>
      <c r="W128" s="37">
        <f t="shared" si="70"/>
        <v>0.59289999999999998</v>
      </c>
      <c r="X128" s="37">
        <f t="shared" si="70"/>
        <v>0.53490000000000004</v>
      </c>
      <c r="Y128" s="37">
        <f t="shared" si="70"/>
        <v>1.03E-2</v>
      </c>
      <c r="AA128" s="37">
        <f t="shared" si="43"/>
        <v>0.95310000000000006</v>
      </c>
      <c r="AB128" s="37">
        <f t="shared" si="44"/>
        <v>2.8399999999999998E-2</v>
      </c>
      <c r="AC128" s="37">
        <f t="shared" si="45"/>
        <v>4.2099999999999999E-2</v>
      </c>
      <c r="AD128" s="37">
        <f t="shared" si="46"/>
        <v>1.72E-2</v>
      </c>
      <c r="AE128" s="37">
        <f t="shared" si="47"/>
        <v>0.92110000000000003</v>
      </c>
      <c r="AG128" s="38">
        <f t="shared" si="48"/>
        <v>0.94799999999999995</v>
      </c>
      <c r="AH128" s="38">
        <f t="shared" si="49"/>
        <v>9.7000000000000003E-3</v>
      </c>
      <c r="AI128" s="38">
        <f t="shared" si="50"/>
        <v>7.51E-2</v>
      </c>
      <c r="AJ128" s="38">
        <f t="shared" si="51"/>
        <v>8.0799999999999983E-2</v>
      </c>
      <c r="AK128" s="38">
        <f t="shared" si="52"/>
        <v>0.90280000000000005</v>
      </c>
      <c r="AM128" s="38">
        <f t="shared" si="53"/>
        <v>0.91290000000000004</v>
      </c>
      <c r="AN128" s="38">
        <f t="shared" si="54"/>
        <v>2.4600000000000004E-2</v>
      </c>
      <c r="AO128" s="38">
        <f t="shared" si="55"/>
        <v>0.13109999999999999</v>
      </c>
      <c r="AP128" s="38">
        <f t="shared" si="56"/>
        <v>1.2999999999999998E-2</v>
      </c>
      <c r="AQ128" s="38">
        <f t="shared" si="57"/>
        <v>0.78060000000000007</v>
      </c>
      <c r="AR128" s="38"/>
      <c r="AS128" s="38">
        <f t="shared" si="58"/>
        <v>0.89939999999999998</v>
      </c>
      <c r="AT128" s="38">
        <f t="shared" si="59"/>
        <v>5.6000000000000001E-2</v>
      </c>
      <c r="AU128" s="38">
        <f t="shared" si="60"/>
        <v>0.1278</v>
      </c>
      <c r="AV128" s="38">
        <f t="shared" si="61"/>
        <v>8.6999999999999994E-2</v>
      </c>
      <c r="AW128" s="38">
        <f t="shared" si="62"/>
        <v>0.50609999999999999</v>
      </c>
    </row>
    <row r="129" spans="2:49" ht="15.75" x14ac:dyDescent="0.25">
      <c r="B129">
        <v>0.56000000000000005</v>
      </c>
      <c r="C129">
        <v>0.27</v>
      </c>
      <c r="D129">
        <v>0.11</v>
      </c>
      <c r="E129">
        <v>0.59</v>
      </c>
      <c r="F129">
        <v>0.22</v>
      </c>
      <c r="G129" t="s">
        <v>21</v>
      </c>
      <c r="H129">
        <f t="shared" si="63"/>
        <v>1.8599999999999998E-2</v>
      </c>
      <c r="I129">
        <f t="shared" si="64"/>
        <v>1.0800000000000001E-2</v>
      </c>
      <c r="J129">
        <f t="shared" si="65"/>
        <v>0.128</v>
      </c>
      <c r="K129">
        <f t="shared" si="66"/>
        <v>0.38009999999999999</v>
      </c>
      <c r="L129" s="47">
        <f t="shared" si="67"/>
        <v>1.0800000000000001E-2</v>
      </c>
      <c r="M129" t="str">
        <f t="shared" si="68"/>
        <v>Low</v>
      </c>
      <c r="N129">
        <f t="shared" si="69"/>
        <v>1</v>
      </c>
      <c r="O129">
        <f>'Test_IF-có_validate'!O129</f>
        <v>0.62219999999999998</v>
      </c>
      <c r="P129">
        <f>'Test_IF-có_validate'!P129</f>
        <v>0.3</v>
      </c>
      <c r="Q129">
        <f>'Test_IF-có_validate'!Q129</f>
        <v>0.1111</v>
      </c>
      <c r="R129">
        <f>'Test_IF-có_validate'!R129</f>
        <v>0.59599999999999997</v>
      </c>
      <c r="S129">
        <f>'Test_IF-có_validate'!S129</f>
        <v>0.21429999999999999</v>
      </c>
      <c r="U129" s="37">
        <f t="shared" si="70"/>
        <v>0.2329</v>
      </c>
      <c r="V129" s="37">
        <f t="shared" si="70"/>
        <v>0.53849999999999998</v>
      </c>
      <c r="W129" s="37">
        <f t="shared" si="70"/>
        <v>0.8</v>
      </c>
      <c r="X129" s="37">
        <f t="shared" si="70"/>
        <v>0.25309999999999999</v>
      </c>
      <c r="Y129" s="37">
        <f t="shared" si="70"/>
        <v>0.64700000000000002</v>
      </c>
      <c r="AA129" s="37">
        <f t="shared" si="43"/>
        <v>0.16389999999999999</v>
      </c>
      <c r="AB129" s="37">
        <f t="shared" si="44"/>
        <v>1.6199999999999996E-2</v>
      </c>
      <c r="AC129" s="37">
        <f t="shared" si="45"/>
        <v>6.1699999999999998E-2</v>
      </c>
      <c r="AD129" s="37">
        <f t="shared" si="46"/>
        <v>0.13269999999999998</v>
      </c>
      <c r="AE129" s="37">
        <f t="shared" si="47"/>
        <v>1.3899999999999999E-2</v>
      </c>
      <c r="AG129" s="38">
        <f t="shared" si="48"/>
        <v>0.1588</v>
      </c>
      <c r="AH129" s="38">
        <f t="shared" si="49"/>
        <v>2.1900000000000003E-2</v>
      </c>
      <c r="AI129" s="38">
        <f t="shared" si="50"/>
        <v>9.4700000000000006E-2</v>
      </c>
      <c r="AJ129" s="38">
        <f t="shared" si="51"/>
        <v>6.9099999999999995E-2</v>
      </c>
      <c r="AK129" s="38">
        <f t="shared" si="52"/>
        <v>4.4000000000000011E-3</v>
      </c>
      <c r="AM129" s="38">
        <f t="shared" si="53"/>
        <v>0.12369999999999999</v>
      </c>
      <c r="AN129" s="38">
        <f t="shared" si="54"/>
        <v>3.6800000000000006E-2</v>
      </c>
      <c r="AO129" s="38">
        <f t="shared" si="55"/>
        <v>0.1507</v>
      </c>
      <c r="AP129" s="38">
        <f t="shared" si="56"/>
        <v>0.13689999999999999</v>
      </c>
      <c r="AQ129" s="38">
        <f t="shared" si="57"/>
        <v>0.12659999999999999</v>
      </c>
      <c r="AR129" s="38"/>
      <c r="AS129" s="38">
        <f t="shared" si="58"/>
        <v>0.11019999999999999</v>
      </c>
      <c r="AT129" s="38">
        <f t="shared" si="59"/>
        <v>6.8200000000000011E-2</v>
      </c>
      <c r="AU129" s="38">
        <f t="shared" si="60"/>
        <v>0.1474</v>
      </c>
      <c r="AV129" s="38">
        <f t="shared" si="61"/>
        <v>6.2899999999999984E-2</v>
      </c>
      <c r="AW129" s="38">
        <f t="shared" si="62"/>
        <v>0.40110000000000001</v>
      </c>
    </row>
    <row r="130" spans="2:49" ht="15.75" x14ac:dyDescent="0.25">
      <c r="B130">
        <v>0.85</v>
      </c>
      <c r="C130">
        <v>0.32</v>
      </c>
      <c r="D130">
        <v>0.22</v>
      </c>
      <c r="E130">
        <v>0.87</v>
      </c>
      <c r="F130">
        <v>0.79</v>
      </c>
      <c r="G130" t="s">
        <v>20</v>
      </c>
      <c r="H130">
        <f t="shared" si="63"/>
        <v>0.42159999999999997</v>
      </c>
      <c r="I130">
        <f t="shared" si="64"/>
        <v>0.40560000000000002</v>
      </c>
      <c r="J130">
        <f t="shared" si="65"/>
        <v>0.29720000000000002</v>
      </c>
      <c r="K130">
        <f t="shared" si="66"/>
        <v>4.2599999999999999E-2</v>
      </c>
      <c r="L130" s="47">
        <f t="shared" si="67"/>
        <v>4.2599999999999999E-2</v>
      </c>
      <c r="M130" t="str">
        <f t="shared" si="68"/>
        <v>High</v>
      </c>
      <c r="N130">
        <f t="shared" si="69"/>
        <v>1</v>
      </c>
      <c r="O130">
        <f>'Test_IF-có_validate'!O130</f>
        <v>0.94440000000000002</v>
      </c>
      <c r="P130">
        <f>'Test_IF-có_validate'!P130</f>
        <v>0.35560000000000003</v>
      </c>
      <c r="Q130">
        <f>'Test_IF-có_validate'!Q130</f>
        <v>0.23330000000000001</v>
      </c>
      <c r="R130">
        <f>'Test_IF-có_validate'!R130</f>
        <v>0.87880000000000003</v>
      </c>
      <c r="S130">
        <f>'Test_IF-có_validate'!S130</f>
        <v>0.79590000000000005</v>
      </c>
      <c r="U130" s="37">
        <f t="shared" si="70"/>
        <v>2.86E-2</v>
      </c>
      <c r="V130" s="37">
        <f t="shared" si="70"/>
        <v>0.47539999999999999</v>
      </c>
      <c r="W130" s="37">
        <f t="shared" si="70"/>
        <v>0.62170000000000003</v>
      </c>
      <c r="X130" s="37">
        <f t="shared" si="70"/>
        <v>6.4500000000000002E-2</v>
      </c>
      <c r="Y130" s="37">
        <f t="shared" si="70"/>
        <v>0.11360000000000001</v>
      </c>
      <c r="AA130" s="37">
        <f t="shared" si="43"/>
        <v>0.7629999999999999</v>
      </c>
      <c r="AB130" s="37">
        <f t="shared" si="44"/>
        <v>3.1899999999999998E-2</v>
      </c>
      <c r="AC130" s="37">
        <f t="shared" si="45"/>
        <v>4.6199999999999998E-2</v>
      </c>
      <c r="AD130" s="37">
        <f t="shared" si="46"/>
        <v>0.5734999999999999</v>
      </c>
      <c r="AE130" s="37">
        <f t="shared" si="47"/>
        <v>0.44400000000000001</v>
      </c>
      <c r="AG130" s="38">
        <f t="shared" si="48"/>
        <v>0.75789999999999991</v>
      </c>
      <c r="AH130" s="38">
        <f t="shared" si="49"/>
        <v>6.1999999999999972E-3</v>
      </c>
      <c r="AI130" s="38">
        <f t="shared" si="50"/>
        <v>7.9199999999999993E-2</v>
      </c>
      <c r="AJ130" s="38">
        <f t="shared" si="51"/>
        <v>0.50990000000000002</v>
      </c>
      <c r="AK130" s="38">
        <f t="shared" si="52"/>
        <v>0.42570000000000002</v>
      </c>
      <c r="AM130" s="38">
        <f t="shared" si="53"/>
        <v>0.7228</v>
      </c>
      <c r="AN130" s="38">
        <f t="shared" si="54"/>
        <v>2.1100000000000001E-2</v>
      </c>
      <c r="AO130" s="38">
        <f t="shared" si="55"/>
        <v>0.13519999999999999</v>
      </c>
      <c r="AP130" s="38">
        <f t="shared" si="56"/>
        <v>0.57769999999999999</v>
      </c>
      <c r="AQ130" s="38">
        <f t="shared" si="57"/>
        <v>0.30349999999999999</v>
      </c>
      <c r="AR130" s="38"/>
      <c r="AS130" s="38">
        <f t="shared" si="58"/>
        <v>0.70929999999999993</v>
      </c>
      <c r="AT130" s="38">
        <f t="shared" si="59"/>
        <v>5.2499999999999998E-2</v>
      </c>
      <c r="AU130" s="38">
        <f t="shared" si="60"/>
        <v>0.13189999999999999</v>
      </c>
      <c r="AV130" s="38">
        <f t="shared" si="61"/>
        <v>0.50369999999999993</v>
      </c>
      <c r="AW130" s="38">
        <f t="shared" si="62"/>
        <v>2.9000000000000026E-2</v>
      </c>
    </row>
    <row r="131" spans="2:49" ht="15.75" x14ac:dyDescent="0.25">
      <c r="B131">
        <v>0.52</v>
      </c>
      <c r="C131">
        <v>0.28000000000000003</v>
      </c>
      <c r="D131">
        <v>0.32</v>
      </c>
      <c r="E131">
        <v>0.1</v>
      </c>
      <c r="F131">
        <v>0.1</v>
      </c>
      <c r="G131" t="s">
        <v>23</v>
      </c>
      <c r="H131">
        <f t="shared" ref="H131:H147" si="71">ROUND(SUMPRODUCT($B$1:$F$1,AA131:AE131),4)</f>
        <v>2E-3</v>
      </c>
      <c r="I131">
        <f t="shared" ref="I131:I147" si="72">ROUND(SUMPRODUCT($B$1:$F$1,AG131:AK131),4)</f>
        <v>2.18E-2</v>
      </c>
      <c r="J131">
        <f t="shared" ref="J131:J147" si="73">ROUND(SUMPRODUCT($B$1:$F$1,AM131:AQ131),4)</f>
        <v>0.13689999999999999</v>
      </c>
      <c r="K131">
        <f t="shared" ref="K131:K147" si="74">ROUND(SUMPRODUCT($B$1:$F$1,AS131:AW131),4)</f>
        <v>0.39129999999999998</v>
      </c>
      <c r="L131" s="47">
        <f t="shared" ref="L131:L162" si="75">MIN(H131:K131)</f>
        <v>2E-3</v>
      </c>
      <c r="M131" t="str">
        <f t="shared" ref="M131:M162" si="76">IF(L131=H131,"Very Low",IF(L131=I131,"Low",IF(L131=J131,"Middle","High")))</f>
        <v>Very Low</v>
      </c>
      <c r="N131">
        <f t="shared" ref="N131:N162" si="77">IF(M131=G131,1,0)</f>
        <v>1</v>
      </c>
      <c r="O131">
        <f>'Test_IF-có_validate'!O131</f>
        <v>0.57779999999999998</v>
      </c>
      <c r="P131">
        <f>'Test_IF-có_validate'!P131</f>
        <v>0.31109999999999999</v>
      </c>
      <c r="Q131">
        <f>'Test_IF-có_validate'!Q131</f>
        <v>0.34439999999999998</v>
      </c>
      <c r="R131">
        <f>'Test_IF-có_validate'!R131</f>
        <v>0.10100000000000001</v>
      </c>
      <c r="S131">
        <f>'Test_IF-có_validate'!S131</f>
        <v>9.1800000000000007E-2</v>
      </c>
      <c r="U131" s="37">
        <f t="shared" si="70"/>
        <v>0.2676</v>
      </c>
      <c r="V131" s="37">
        <f t="shared" si="70"/>
        <v>0.52539999999999998</v>
      </c>
      <c r="W131" s="37">
        <f t="shared" si="70"/>
        <v>0.48770000000000002</v>
      </c>
      <c r="X131" s="37">
        <f t="shared" si="70"/>
        <v>0.8165</v>
      </c>
      <c r="Y131" s="37">
        <f t="shared" si="70"/>
        <v>0.83179999999999998</v>
      </c>
      <c r="AA131" s="37">
        <f t="shared" si="43"/>
        <v>0.1242</v>
      </c>
      <c r="AB131" s="37">
        <f t="shared" si="44"/>
        <v>1.9E-2</v>
      </c>
      <c r="AC131" s="37">
        <f t="shared" si="45"/>
        <v>2.01E-2</v>
      </c>
      <c r="AD131" s="37">
        <f t="shared" si="46"/>
        <v>4.8200000000000007E-2</v>
      </c>
      <c r="AE131" s="37">
        <f t="shared" si="47"/>
        <v>0</v>
      </c>
      <c r="AG131" s="38">
        <f t="shared" si="48"/>
        <v>0.11910000000000001</v>
      </c>
      <c r="AH131" s="38">
        <f t="shared" si="49"/>
        <v>1.9099999999999999E-2</v>
      </c>
      <c r="AI131" s="38">
        <f t="shared" si="50"/>
        <v>5.3100000000000001E-2</v>
      </c>
      <c r="AJ131" s="38">
        <f t="shared" si="51"/>
        <v>0.1118</v>
      </c>
      <c r="AK131" s="38">
        <f t="shared" si="52"/>
        <v>1.83E-2</v>
      </c>
      <c r="AM131" s="38">
        <f t="shared" si="53"/>
        <v>8.4000000000000005E-2</v>
      </c>
      <c r="AN131" s="38">
        <f t="shared" si="54"/>
        <v>3.4000000000000002E-2</v>
      </c>
      <c r="AO131" s="38">
        <f t="shared" si="55"/>
        <v>0.1091</v>
      </c>
      <c r="AP131" s="38">
        <f t="shared" si="56"/>
        <v>4.3999999999999997E-2</v>
      </c>
      <c r="AQ131" s="38">
        <f t="shared" si="57"/>
        <v>0.14049999999999999</v>
      </c>
      <c r="AR131" s="38"/>
      <c r="AS131" s="38">
        <f t="shared" si="58"/>
        <v>7.0500000000000007E-2</v>
      </c>
      <c r="AT131" s="38">
        <f t="shared" si="59"/>
        <v>6.54E-2</v>
      </c>
      <c r="AU131" s="38">
        <f t="shared" si="60"/>
        <v>0.10580000000000001</v>
      </c>
      <c r="AV131" s="38">
        <f t="shared" si="61"/>
        <v>0.11800000000000001</v>
      </c>
      <c r="AW131" s="38">
        <f t="shared" si="62"/>
        <v>0.41499999999999998</v>
      </c>
    </row>
    <row r="132" spans="2:49" ht="15.75" x14ac:dyDescent="0.25">
      <c r="B132">
        <v>0.78</v>
      </c>
      <c r="C132">
        <v>0.47</v>
      </c>
      <c r="D132">
        <v>0.24</v>
      </c>
      <c r="E132">
        <v>0.3</v>
      </c>
      <c r="F132">
        <v>0.93</v>
      </c>
      <c r="G132" t="s">
        <v>20</v>
      </c>
      <c r="H132">
        <f t="shared" si="71"/>
        <v>0.73</v>
      </c>
      <c r="I132">
        <f t="shared" si="72"/>
        <v>0.71599999999999997</v>
      </c>
      <c r="J132">
        <f t="shared" si="73"/>
        <v>0.60540000000000005</v>
      </c>
      <c r="K132">
        <f t="shared" si="74"/>
        <v>0.35299999999999998</v>
      </c>
      <c r="L132" s="47">
        <f t="shared" si="75"/>
        <v>0.35299999999999998</v>
      </c>
      <c r="M132" t="str">
        <f t="shared" si="76"/>
        <v>High</v>
      </c>
      <c r="N132">
        <f t="shared" si="77"/>
        <v>1</v>
      </c>
      <c r="O132">
        <f>'Test_IF-có_validate'!O132</f>
        <v>0.86670000000000003</v>
      </c>
      <c r="P132">
        <f>'Test_IF-có_validate'!P132</f>
        <v>0.5222</v>
      </c>
      <c r="Q132">
        <f>'Test_IF-có_validate'!Q132</f>
        <v>0.25559999999999999</v>
      </c>
      <c r="R132">
        <f>'Test_IF-có_validate'!R132</f>
        <v>0.30299999999999999</v>
      </c>
      <c r="S132">
        <f>'Test_IF-có_validate'!S132</f>
        <v>0.93879999999999997</v>
      </c>
      <c r="U132" s="37">
        <f t="shared" si="70"/>
        <v>7.1400000000000005E-2</v>
      </c>
      <c r="V132" s="37">
        <f t="shared" si="70"/>
        <v>0.31390000000000001</v>
      </c>
      <c r="W132" s="37">
        <f t="shared" si="70"/>
        <v>0.59289999999999998</v>
      </c>
      <c r="X132" s="37">
        <f t="shared" si="70"/>
        <v>0.53490000000000004</v>
      </c>
      <c r="Y132" s="37">
        <f t="shared" si="70"/>
        <v>3.1600000000000003E-2</v>
      </c>
      <c r="AA132" s="37">
        <f t="shared" ref="AA132:AA146" si="78">ABS(ROUND((3+O132*2+O132^2-U132-2*U132^2)*EXP(2*O132-2*U132-2)/6,4)-AA$154)</f>
        <v>0.55109999999999992</v>
      </c>
      <c r="AB132" s="37">
        <f t="shared" ref="AB132:AB147" si="79">ABS(ROUND((3+P132*2+P132^2-V132-2*V132^2)*EXP(2*P132-2*V132-2)/6,4)-AB$154)</f>
        <v>0.11040000000000001</v>
      </c>
      <c r="AC132" s="37">
        <f t="shared" ref="AC132:AC147" si="80">ABS(ROUND((3+Q132*2+Q132^2-W132-2*W132^2)*EXP(2*Q132-2*W132-2)/6,4)-AC$154)</f>
        <v>4.2099999999999999E-2</v>
      </c>
      <c r="AD132" s="37">
        <f t="shared" ref="AD132:AD147" si="81">ABS(ROUND((3+R132*2+R132^2-X132-2*X132^2)*EXP(2*R132-2*X132-2)/6,4)-AD$154)</f>
        <v>1.72E-2</v>
      </c>
      <c r="AE132" s="37">
        <f t="shared" ref="AE132:AE147" si="82">ABS(ROUND((3+S132*2+S132^2-Y132-2*Y132^2)*EXP(2*S132-2*Y132-2)/6,4)-AE$154)</f>
        <v>0.78759999999999997</v>
      </c>
      <c r="AG132" s="38">
        <f t="shared" ref="AG132:AG147" si="83">ABS(ROUND((3+O132*2+O132^2-U132-2*U132^2)*EXP(2*O132-2*U132-2)/6,4)-AA$155)</f>
        <v>0.54599999999999993</v>
      </c>
      <c r="AH132" s="38">
        <f t="shared" ref="AH132:AH147" si="84">ABS(ROUND((3+P132*2+P132^2-V132-2*V132^2)*EXP(2*P132-2*V132-2)/6,4)-AB$155)</f>
        <v>7.2300000000000003E-2</v>
      </c>
      <c r="AI132" s="38">
        <f t="shared" ref="AI132:AI147" si="85">ABS(ROUND((3+Q132*2+Q132^2-W132-2*W132^2)*EXP(2*Q132-2*W132-2)/6,4)-AC$155)</f>
        <v>7.51E-2</v>
      </c>
      <c r="AJ132" s="38">
        <f t="shared" ref="AJ132:AJ147" si="86">ABS(ROUND((3+R132*2+R132^2-X132-2*X132^2)*EXP(2*R132-2*X132-2)/6,4)-AD$155)</f>
        <v>8.0799999999999983E-2</v>
      </c>
      <c r="AK132" s="38">
        <f t="shared" ref="AK132:AK147" si="87">ABS(ROUND((3+S132*2+S132^2-Y132-2*Y132^2)*EXP(2*S132-2*Y132-2)/6,4)-AE$155)</f>
        <v>0.76929999999999998</v>
      </c>
      <c r="AM132" s="38">
        <f t="shared" ref="AM132:AM147" si="88">ABS(ROUND((3+O132*2+O132^2-U132-2*U132^2)*EXP(2*O132-2*U132-2)/6,4)-AA$156)</f>
        <v>0.51090000000000002</v>
      </c>
      <c r="AN132" s="38">
        <f t="shared" ref="AN132:AN147" si="89">ABS(ROUND((3+P132*2+P132^2-V132-2*V132^2)*EXP(2*P132-2*V132-2)/6,4)-AB$156)</f>
        <v>5.7400000000000007E-2</v>
      </c>
      <c r="AO132" s="38">
        <f t="shared" ref="AO132:AO147" si="90">ABS(ROUND((3+Q132*2+Q132^2-W132-2*W132^2)*EXP(2*Q132-2*W132-2)/6,4)-AC$156)</f>
        <v>0.13109999999999999</v>
      </c>
      <c r="AP132" s="38">
        <f t="shared" ref="AP132:AP147" si="91">ABS(ROUND((3+R132*2+R132^2-X132-2*X132^2)*EXP(2*R132-2*X132-2)/6,4)-AD$156)</f>
        <v>1.2999999999999998E-2</v>
      </c>
      <c r="AQ132" s="38">
        <f t="shared" ref="AQ132:AQ147" si="92">ABS(ROUND((3+S132*2+S132^2-Y132-2*Y132^2)*EXP(2*S132-2*Y132-2)/6,4)-AE$156)</f>
        <v>0.64710000000000001</v>
      </c>
      <c r="AR132" s="38"/>
      <c r="AS132" s="38">
        <f t="shared" ref="AS132:AS147" si="93">ABS(ROUND((3+O132*2+O132^2-U132-2*U132^2)*EXP(2*O132-2*U132-2)/6,4)-AA$157)</f>
        <v>0.49739999999999995</v>
      </c>
      <c r="AT132" s="38">
        <f t="shared" ref="AT132:AT147" si="94">ABS(ROUND((3+P132*2+P132^2-V132-2*V132^2)*EXP(2*P132-2*V132-2)/6,4)-AB$157)</f>
        <v>2.6000000000000009E-2</v>
      </c>
      <c r="AU132" s="38">
        <f t="shared" ref="AU132:AU147" si="95">ABS(ROUND((3+Q132*2+Q132^2-W132-2*W132^2)*EXP(2*Q132-2*W132-2)/6,4)-AC$157)</f>
        <v>0.1278</v>
      </c>
      <c r="AV132" s="38">
        <f t="shared" ref="AV132:AV147" si="96">ABS(ROUND((3+R132*2+R132^2-X132-2*X132^2)*EXP(2*R132-2*X132-2)/6,4)-AD$157)</f>
        <v>8.6999999999999994E-2</v>
      </c>
      <c r="AW132" s="38">
        <f t="shared" ref="AW132:AW147" si="97">ABS(ROUND((3+S132*2+S132^2-Y132-2*Y132^2)*EXP(2*S132-2*Y132-2)/6,4)-AE$157)</f>
        <v>0.37259999999999999</v>
      </c>
    </row>
    <row r="133" spans="2:49" ht="15.75" x14ac:dyDescent="0.25">
      <c r="B133">
        <v>0.56000000000000005</v>
      </c>
      <c r="C133">
        <v>0.35</v>
      </c>
      <c r="D133">
        <v>0.1</v>
      </c>
      <c r="E133">
        <v>0.62</v>
      </c>
      <c r="F133">
        <v>0.23</v>
      </c>
      <c r="G133" t="s">
        <v>21</v>
      </c>
      <c r="H133">
        <f t="shared" si="71"/>
        <v>2.07E-2</v>
      </c>
      <c r="I133">
        <f t="shared" si="72"/>
        <v>9.7000000000000003E-3</v>
      </c>
      <c r="J133">
        <f t="shared" si="73"/>
        <v>0.12690000000000001</v>
      </c>
      <c r="K133">
        <f t="shared" si="74"/>
        <v>0.379</v>
      </c>
      <c r="L133" s="47">
        <f t="shared" si="75"/>
        <v>9.7000000000000003E-3</v>
      </c>
      <c r="M133" t="str">
        <f t="shared" si="76"/>
        <v>Low</v>
      </c>
      <c r="N133">
        <f t="shared" si="77"/>
        <v>1</v>
      </c>
      <c r="O133">
        <f>'Test_IF-có_validate'!O133</f>
        <v>0.62219999999999998</v>
      </c>
      <c r="P133">
        <f>'Test_IF-có_validate'!P133</f>
        <v>0.38890000000000002</v>
      </c>
      <c r="Q133">
        <f>'Test_IF-có_validate'!Q133</f>
        <v>0.1</v>
      </c>
      <c r="R133">
        <f>'Test_IF-có_validate'!R133</f>
        <v>0.62629999999999997</v>
      </c>
      <c r="S133">
        <f>'Test_IF-có_validate'!S133</f>
        <v>0.22450000000000001</v>
      </c>
      <c r="U133" s="37">
        <f t="shared" si="70"/>
        <v>0.2329</v>
      </c>
      <c r="V133" s="37">
        <f t="shared" si="70"/>
        <v>0.44</v>
      </c>
      <c r="W133" s="37">
        <f t="shared" si="70"/>
        <v>0.81820000000000004</v>
      </c>
      <c r="X133" s="37">
        <f t="shared" si="70"/>
        <v>0.2298</v>
      </c>
      <c r="Y133" s="37">
        <f t="shared" si="70"/>
        <v>0.63329999999999997</v>
      </c>
      <c r="AA133" s="37">
        <f t="shared" si="78"/>
        <v>0.16389999999999999</v>
      </c>
      <c r="AB133" s="37">
        <f t="shared" si="79"/>
        <v>4.3400000000000008E-2</v>
      </c>
      <c r="AC133" s="37">
        <f t="shared" si="80"/>
        <v>6.2700000000000006E-2</v>
      </c>
      <c r="AD133" s="37">
        <f t="shared" si="81"/>
        <v>0.16089999999999999</v>
      </c>
      <c r="AE133" s="37">
        <f t="shared" si="82"/>
        <v>1.5599999999999999E-2</v>
      </c>
      <c r="AG133" s="38">
        <f t="shared" si="83"/>
        <v>0.1588</v>
      </c>
      <c r="AH133" s="38">
        <f t="shared" si="84"/>
        <v>5.3000000000000061E-3</v>
      </c>
      <c r="AI133" s="38">
        <f t="shared" si="85"/>
        <v>9.5700000000000007E-2</v>
      </c>
      <c r="AJ133" s="38">
        <f t="shared" si="86"/>
        <v>9.7299999999999998E-2</v>
      </c>
      <c r="AK133" s="38">
        <f t="shared" si="87"/>
        <v>2.700000000000001E-3</v>
      </c>
      <c r="AM133" s="38">
        <f t="shared" si="88"/>
        <v>0.12369999999999999</v>
      </c>
      <c r="AN133" s="38">
        <f t="shared" si="89"/>
        <v>9.5999999999999974E-3</v>
      </c>
      <c r="AO133" s="38">
        <f t="shared" si="90"/>
        <v>0.1517</v>
      </c>
      <c r="AP133" s="38">
        <f t="shared" si="91"/>
        <v>0.1651</v>
      </c>
      <c r="AQ133" s="38">
        <f t="shared" si="92"/>
        <v>0.12489999999999998</v>
      </c>
      <c r="AR133" s="38"/>
      <c r="AS133" s="38">
        <f t="shared" si="93"/>
        <v>0.11019999999999999</v>
      </c>
      <c r="AT133" s="38">
        <f t="shared" si="94"/>
        <v>4.0999999999999995E-2</v>
      </c>
      <c r="AU133" s="38">
        <f t="shared" si="95"/>
        <v>0.1484</v>
      </c>
      <c r="AV133" s="38">
        <f t="shared" si="96"/>
        <v>9.1099999999999987E-2</v>
      </c>
      <c r="AW133" s="38">
        <f t="shared" si="97"/>
        <v>0.39939999999999998</v>
      </c>
    </row>
    <row r="134" spans="2:49" ht="15.75" x14ac:dyDescent="0.25">
      <c r="B134">
        <v>0.61</v>
      </c>
      <c r="C134">
        <v>0.38</v>
      </c>
      <c r="D134">
        <v>0.09</v>
      </c>
      <c r="E134">
        <v>0.38</v>
      </c>
      <c r="F134">
        <v>0.3</v>
      </c>
      <c r="G134" t="s">
        <v>21</v>
      </c>
      <c r="H134">
        <f t="shared" si="71"/>
        <v>3.1699999999999999E-2</v>
      </c>
      <c r="I134">
        <f t="shared" si="72"/>
        <v>1.7500000000000002E-2</v>
      </c>
      <c r="J134">
        <f t="shared" si="73"/>
        <v>0.1113</v>
      </c>
      <c r="K134">
        <f t="shared" si="74"/>
        <v>0.36530000000000001</v>
      </c>
      <c r="L134" s="47">
        <f t="shared" si="75"/>
        <v>1.7500000000000002E-2</v>
      </c>
      <c r="M134" t="str">
        <f t="shared" si="76"/>
        <v>Low</v>
      </c>
      <c r="N134">
        <f t="shared" si="77"/>
        <v>1</v>
      </c>
      <c r="O134">
        <f>'Test_IF-có_validate'!O134</f>
        <v>0.67779999999999996</v>
      </c>
      <c r="P134">
        <f>'Test_IF-có_validate'!P134</f>
        <v>0.42220000000000002</v>
      </c>
      <c r="Q134">
        <f>'Test_IF-có_validate'!Q134</f>
        <v>8.8900000000000007E-2</v>
      </c>
      <c r="R134">
        <f>'Test_IF-có_validate'!R134</f>
        <v>0.38379999999999997</v>
      </c>
      <c r="S134">
        <f>'Test_IF-có_validate'!S134</f>
        <v>0.2959</v>
      </c>
      <c r="U134" s="37">
        <f t="shared" si="70"/>
        <v>0.192</v>
      </c>
      <c r="V134" s="37">
        <f t="shared" si="70"/>
        <v>0.40629999999999999</v>
      </c>
      <c r="W134" s="37">
        <f t="shared" si="70"/>
        <v>0.8367</v>
      </c>
      <c r="X134" s="37">
        <f t="shared" si="70"/>
        <v>0.44529999999999997</v>
      </c>
      <c r="Y134" s="37">
        <f t="shared" si="70"/>
        <v>0.54330000000000001</v>
      </c>
      <c r="AA134" s="37">
        <f t="shared" si="78"/>
        <v>0.22420000000000001</v>
      </c>
      <c r="AB134" s="37">
        <f t="shared" si="79"/>
        <v>5.67E-2</v>
      </c>
      <c r="AC134" s="37">
        <f t="shared" si="80"/>
        <v>6.3500000000000001E-2</v>
      </c>
      <c r="AD134" s="37">
        <f t="shared" si="81"/>
        <v>7.3999999999999969E-3</v>
      </c>
      <c r="AE134" s="37">
        <f t="shared" si="82"/>
        <v>3.0000000000000002E-2</v>
      </c>
      <c r="AG134" s="38">
        <f t="shared" si="83"/>
        <v>0.21910000000000002</v>
      </c>
      <c r="AH134" s="38">
        <f t="shared" si="84"/>
        <v>1.8599999999999998E-2</v>
      </c>
      <c r="AI134" s="38">
        <f t="shared" si="85"/>
        <v>9.6500000000000002E-2</v>
      </c>
      <c r="AJ134" s="38">
        <f t="shared" si="86"/>
        <v>5.6199999999999993E-2</v>
      </c>
      <c r="AK134" s="38">
        <f t="shared" si="87"/>
        <v>1.1700000000000002E-2</v>
      </c>
      <c r="AM134" s="38">
        <f t="shared" si="88"/>
        <v>0.184</v>
      </c>
      <c r="AN134" s="38">
        <f t="shared" si="89"/>
        <v>3.699999999999995E-3</v>
      </c>
      <c r="AO134" s="38">
        <f t="shared" si="90"/>
        <v>0.1525</v>
      </c>
      <c r="AP134" s="38">
        <f t="shared" si="91"/>
        <v>1.1599999999999999E-2</v>
      </c>
      <c r="AQ134" s="38">
        <f t="shared" si="92"/>
        <v>0.11049999999999999</v>
      </c>
      <c r="AR134" s="38"/>
      <c r="AS134" s="38">
        <f t="shared" si="93"/>
        <v>0.17050000000000001</v>
      </c>
      <c r="AT134" s="38">
        <f t="shared" si="94"/>
        <v>2.7700000000000002E-2</v>
      </c>
      <c r="AU134" s="38">
        <f t="shared" si="95"/>
        <v>0.1492</v>
      </c>
      <c r="AV134" s="38">
        <f t="shared" si="96"/>
        <v>6.2400000000000004E-2</v>
      </c>
      <c r="AW134" s="38">
        <f t="shared" si="97"/>
        <v>0.38500000000000001</v>
      </c>
    </row>
    <row r="135" spans="2:49" ht="15.75" x14ac:dyDescent="0.25">
      <c r="B135">
        <v>0.78</v>
      </c>
      <c r="C135">
        <v>0.47</v>
      </c>
      <c r="D135">
        <v>0.28999999999999998</v>
      </c>
      <c r="E135">
        <v>0.98</v>
      </c>
      <c r="F135">
        <v>0.59</v>
      </c>
      <c r="G135" t="s">
        <v>20</v>
      </c>
      <c r="H135">
        <f t="shared" si="71"/>
        <v>0.18029999999999999</v>
      </c>
      <c r="I135">
        <f t="shared" si="72"/>
        <v>0.1643</v>
      </c>
      <c r="J135">
        <f t="shared" si="73"/>
        <v>5.5899999999999998E-2</v>
      </c>
      <c r="K135">
        <f t="shared" si="74"/>
        <v>0.23880000000000001</v>
      </c>
      <c r="L135" s="47">
        <f t="shared" si="75"/>
        <v>5.5899999999999998E-2</v>
      </c>
      <c r="M135" t="str">
        <f t="shared" si="76"/>
        <v>Middle</v>
      </c>
      <c r="N135">
        <f t="shared" si="77"/>
        <v>0</v>
      </c>
      <c r="O135">
        <f>'Test_IF-có_validate'!O135</f>
        <v>0.86670000000000003</v>
      </c>
      <c r="P135">
        <f>'Test_IF-có_validate'!P135</f>
        <v>0.5222</v>
      </c>
      <c r="Q135">
        <f>'Test_IF-có_validate'!Q135</f>
        <v>0.31109999999999999</v>
      </c>
      <c r="R135">
        <f>'Test_IF-có_validate'!R135</f>
        <v>0.9899</v>
      </c>
      <c r="S135">
        <f>'Test_IF-có_validate'!S135</f>
        <v>0.59179999999999999</v>
      </c>
      <c r="U135" s="37">
        <f t="shared" si="70"/>
        <v>7.1400000000000005E-2</v>
      </c>
      <c r="V135" s="37">
        <f t="shared" si="70"/>
        <v>0.31390000000000001</v>
      </c>
      <c r="W135" s="37">
        <f t="shared" si="70"/>
        <v>0.52539999999999998</v>
      </c>
      <c r="X135" s="37">
        <f t="shared" si="70"/>
        <v>5.1000000000000004E-3</v>
      </c>
      <c r="Y135" s="37">
        <f t="shared" si="70"/>
        <v>0.25640000000000002</v>
      </c>
      <c r="AA135" s="37">
        <f t="shared" si="78"/>
        <v>0.55109999999999992</v>
      </c>
      <c r="AB135" s="37">
        <f t="shared" si="79"/>
        <v>0.11040000000000001</v>
      </c>
      <c r="AC135" s="37">
        <f t="shared" si="80"/>
        <v>2.9499999999999998E-2</v>
      </c>
      <c r="AD135" s="37">
        <f t="shared" si="81"/>
        <v>0.90880000000000005</v>
      </c>
      <c r="AE135" s="37">
        <f t="shared" si="82"/>
        <v>0.1779</v>
      </c>
      <c r="AG135" s="38">
        <f t="shared" si="83"/>
        <v>0.54599999999999993</v>
      </c>
      <c r="AH135" s="38">
        <f t="shared" si="84"/>
        <v>7.2300000000000003E-2</v>
      </c>
      <c r="AI135" s="38">
        <f t="shared" si="85"/>
        <v>6.25E-2</v>
      </c>
      <c r="AJ135" s="38">
        <f t="shared" si="86"/>
        <v>0.84519999999999995</v>
      </c>
      <c r="AK135" s="38">
        <f t="shared" si="87"/>
        <v>0.15960000000000002</v>
      </c>
      <c r="AM135" s="38">
        <f t="shared" si="88"/>
        <v>0.51090000000000002</v>
      </c>
      <c r="AN135" s="38">
        <f t="shared" si="89"/>
        <v>5.7400000000000007E-2</v>
      </c>
      <c r="AO135" s="38">
        <f t="shared" si="90"/>
        <v>0.11849999999999999</v>
      </c>
      <c r="AP135" s="38">
        <f t="shared" si="91"/>
        <v>0.91300000000000003</v>
      </c>
      <c r="AQ135" s="38">
        <f t="shared" si="92"/>
        <v>3.7400000000000017E-2</v>
      </c>
      <c r="AR135" s="38"/>
      <c r="AS135" s="38">
        <f t="shared" si="93"/>
        <v>0.49739999999999995</v>
      </c>
      <c r="AT135" s="38">
        <f t="shared" si="94"/>
        <v>2.6000000000000009E-2</v>
      </c>
      <c r="AU135" s="38">
        <f t="shared" si="95"/>
        <v>0.1152</v>
      </c>
      <c r="AV135" s="38">
        <f t="shared" si="96"/>
        <v>0.83899999999999997</v>
      </c>
      <c r="AW135" s="38">
        <f t="shared" si="97"/>
        <v>0.23709999999999998</v>
      </c>
    </row>
    <row r="136" spans="2:49" ht="15.75" x14ac:dyDescent="0.25">
      <c r="B136">
        <v>0.57999999999999996</v>
      </c>
      <c r="C136">
        <v>0.4</v>
      </c>
      <c r="D136">
        <v>0.32</v>
      </c>
      <c r="E136">
        <v>0.22</v>
      </c>
      <c r="F136">
        <v>0.24</v>
      </c>
      <c r="G136" t="s">
        <v>21</v>
      </c>
      <c r="H136">
        <f t="shared" si="71"/>
        <v>1.78E-2</v>
      </c>
      <c r="I136">
        <f t="shared" si="72"/>
        <v>5.7000000000000002E-3</v>
      </c>
      <c r="J136">
        <f t="shared" si="73"/>
        <v>0.1207</v>
      </c>
      <c r="K136">
        <f t="shared" si="74"/>
        <v>0.375</v>
      </c>
      <c r="L136" s="47">
        <f t="shared" si="75"/>
        <v>5.7000000000000002E-3</v>
      </c>
      <c r="M136" t="str">
        <f t="shared" si="76"/>
        <v>Low</v>
      </c>
      <c r="N136">
        <f t="shared" si="77"/>
        <v>1</v>
      </c>
      <c r="O136">
        <f>'Test_IF-có_validate'!O136</f>
        <v>0.64439999999999997</v>
      </c>
      <c r="P136">
        <f>'Test_IF-có_validate'!P136</f>
        <v>0.44440000000000002</v>
      </c>
      <c r="Q136">
        <f>'Test_IF-có_validate'!Q136</f>
        <v>0.34439999999999998</v>
      </c>
      <c r="R136">
        <f>'Test_IF-có_validate'!R136</f>
        <v>0.22220000000000001</v>
      </c>
      <c r="S136">
        <f>'Test_IF-có_validate'!S136</f>
        <v>0.23469999999999999</v>
      </c>
      <c r="U136" s="37">
        <f t="shared" si="70"/>
        <v>0.2162</v>
      </c>
      <c r="V136" s="37">
        <f t="shared" si="70"/>
        <v>0.38469999999999999</v>
      </c>
      <c r="W136" s="37">
        <f t="shared" si="70"/>
        <v>0.48770000000000002</v>
      </c>
      <c r="X136" s="37">
        <f t="shared" si="70"/>
        <v>0.63639999999999997</v>
      </c>
      <c r="Y136" s="37">
        <f t="shared" si="70"/>
        <v>0.61980000000000002</v>
      </c>
      <c r="AA136" s="37">
        <f t="shared" si="78"/>
        <v>0.1865</v>
      </c>
      <c r="AB136" s="37">
        <f t="shared" si="79"/>
        <v>6.6799999999999998E-2</v>
      </c>
      <c r="AC136" s="37">
        <f t="shared" si="80"/>
        <v>2.01E-2</v>
      </c>
      <c r="AD136" s="37">
        <f t="shared" si="81"/>
        <v>3.3700000000000008E-2</v>
      </c>
      <c r="AE136" s="37">
        <f t="shared" si="82"/>
        <v>1.7299999999999999E-2</v>
      </c>
      <c r="AG136" s="38">
        <f t="shared" si="83"/>
        <v>0.18140000000000001</v>
      </c>
      <c r="AH136" s="38">
        <f t="shared" si="84"/>
        <v>2.8699999999999996E-2</v>
      </c>
      <c r="AI136" s="38">
        <f t="shared" si="85"/>
        <v>5.3100000000000001E-2</v>
      </c>
      <c r="AJ136" s="38">
        <f t="shared" si="86"/>
        <v>9.7299999999999998E-2</v>
      </c>
      <c r="AK136" s="38">
        <f t="shared" si="87"/>
        <v>1.0000000000000009E-3</v>
      </c>
      <c r="AM136" s="38">
        <f t="shared" si="88"/>
        <v>0.14629999999999999</v>
      </c>
      <c r="AN136" s="38">
        <f t="shared" si="89"/>
        <v>1.3799999999999993E-2</v>
      </c>
      <c r="AO136" s="38">
        <f t="shared" si="90"/>
        <v>0.1091</v>
      </c>
      <c r="AP136" s="38">
        <f t="shared" si="91"/>
        <v>2.9500000000000002E-2</v>
      </c>
      <c r="AQ136" s="38">
        <f t="shared" si="92"/>
        <v>0.12319999999999999</v>
      </c>
      <c r="AR136" s="38"/>
      <c r="AS136" s="38">
        <f t="shared" si="93"/>
        <v>0.1328</v>
      </c>
      <c r="AT136" s="38">
        <f t="shared" si="94"/>
        <v>1.7600000000000005E-2</v>
      </c>
      <c r="AU136" s="38">
        <f t="shared" si="95"/>
        <v>0.10580000000000001</v>
      </c>
      <c r="AV136" s="38">
        <f t="shared" si="96"/>
        <v>0.10350000000000001</v>
      </c>
      <c r="AW136" s="38">
        <f t="shared" si="97"/>
        <v>0.3977</v>
      </c>
    </row>
    <row r="137" spans="2:49" ht="15.75" x14ac:dyDescent="0.25">
      <c r="B137">
        <v>0.68</v>
      </c>
      <c r="C137">
        <v>0.43</v>
      </c>
      <c r="D137">
        <v>0.6</v>
      </c>
      <c r="E137">
        <v>0.47</v>
      </c>
      <c r="F137">
        <v>0.55000000000000004</v>
      </c>
      <c r="G137" t="s">
        <v>24</v>
      </c>
      <c r="H137">
        <f t="shared" si="71"/>
        <v>0.14560000000000001</v>
      </c>
      <c r="I137">
        <f t="shared" si="72"/>
        <v>0.12620000000000001</v>
      </c>
      <c r="J137">
        <f t="shared" si="73"/>
        <v>1.06E-2</v>
      </c>
      <c r="K137">
        <f t="shared" si="74"/>
        <v>0.25469999999999998</v>
      </c>
      <c r="L137" s="47">
        <f t="shared" si="75"/>
        <v>1.06E-2</v>
      </c>
      <c r="M137" t="str">
        <f t="shared" si="76"/>
        <v>Middle</v>
      </c>
      <c r="N137">
        <f t="shared" si="77"/>
        <v>1</v>
      </c>
      <c r="O137">
        <f>'Test_IF-có_validate'!O137</f>
        <v>0.75560000000000005</v>
      </c>
      <c r="P137">
        <f>'Test_IF-có_validate'!P137</f>
        <v>0.4778</v>
      </c>
      <c r="Q137">
        <f>'Test_IF-có_validate'!Q137</f>
        <v>0.65559999999999996</v>
      </c>
      <c r="R137">
        <f>'Test_IF-có_validate'!R137</f>
        <v>0.47470000000000001</v>
      </c>
      <c r="S137">
        <f>'Test_IF-có_validate'!S137</f>
        <v>0.55100000000000005</v>
      </c>
      <c r="U137" s="37">
        <f t="shared" si="70"/>
        <v>0.13919999999999999</v>
      </c>
      <c r="V137" s="37">
        <f t="shared" si="70"/>
        <v>0.35339999999999999</v>
      </c>
      <c r="W137" s="37">
        <f t="shared" si="70"/>
        <v>0.20799999999999999</v>
      </c>
      <c r="X137" s="37">
        <f t="shared" si="70"/>
        <v>0.35620000000000002</v>
      </c>
      <c r="Y137" s="37">
        <f t="shared" si="70"/>
        <v>0.28949999999999998</v>
      </c>
      <c r="AA137" s="37">
        <f t="shared" si="78"/>
        <v>0.33260000000000001</v>
      </c>
      <c r="AB137" s="37">
        <f t="shared" si="79"/>
        <v>8.3799999999999999E-2</v>
      </c>
      <c r="AC137" s="37">
        <f t="shared" si="80"/>
        <v>0.1772</v>
      </c>
      <c r="AD137" s="37">
        <f t="shared" si="81"/>
        <v>4.8000000000000001E-2</v>
      </c>
      <c r="AE137" s="37">
        <f t="shared" si="82"/>
        <v>0.14529999999999998</v>
      </c>
      <c r="AG137" s="38">
        <f t="shared" si="83"/>
        <v>0.32750000000000001</v>
      </c>
      <c r="AH137" s="38">
        <f t="shared" si="84"/>
        <v>4.5699999999999998E-2</v>
      </c>
      <c r="AI137" s="38">
        <f t="shared" si="85"/>
        <v>0.14419999999999999</v>
      </c>
      <c r="AJ137" s="38">
        <f t="shared" si="86"/>
        <v>1.5599999999999989E-2</v>
      </c>
      <c r="AK137" s="38">
        <f t="shared" si="87"/>
        <v>0.127</v>
      </c>
      <c r="AM137" s="38">
        <f t="shared" si="88"/>
        <v>0.29239999999999999</v>
      </c>
      <c r="AN137" s="38">
        <f t="shared" si="89"/>
        <v>3.0799999999999994E-2</v>
      </c>
      <c r="AO137" s="38">
        <f t="shared" si="90"/>
        <v>8.8200000000000001E-2</v>
      </c>
      <c r="AP137" s="38">
        <f t="shared" si="91"/>
        <v>5.2200000000000003E-2</v>
      </c>
      <c r="AQ137" s="38">
        <f t="shared" si="92"/>
        <v>4.7999999999999987E-3</v>
      </c>
      <c r="AR137" s="38"/>
      <c r="AS137" s="38">
        <f t="shared" si="93"/>
        <v>0.27890000000000004</v>
      </c>
      <c r="AT137" s="38">
        <f t="shared" si="94"/>
        <v>6.0000000000000331E-4</v>
      </c>
      <c r="AU137" s="38">
        <f t="shared" si="95"/>
        <v>9.1499999999999998E-2</v>
      </c>
      <c r="AV137" s="38">
        <f t="shared" si="96"/>
        <v>2.18E-2</v>
      </c>
      <c r="AW137" s="38">
        <f t="shared" si="97"/>
        <v>0.2697</v>
      </c>
    </row>
    <row r="138" spans="2:49" ht="15.75" x14ac:dyDescent="0.25">
      <c r="B138">
        <v>0.56999999999999995</v>
      </c>
      <c r="C138">
        <v>0.37</v>
      </c>
      <c r="D138">
        <v>0.75</v>
      </c>
      <c r="E138">
        <v>0.27</v>
      </c>
      <c r="F138">
        <v>0.32</v>
      </c>
      <c r="G138" t="s">
        <v>21</v>
      </c>
      <c r="H138">
        <f t="shared" si="71"/>
        <v>5.8599999999999999E-2</v>
      </c>
      <c r="I138">
        <f t="shared" si="72"/>
        <v>4.07E-2</v>
      </c>
      <c r="J138">
        <f t="shared" si="73"/>
        <v>0.1179</v>
      </c>
      <c r="K138">
        <f t="shared" si="74"/>
        <v>0.37259999999999999</v>
      </c>
      <c r="L138" s="47">
        <f t="shared" si="75"/>
        <v>4.07E-2</v>
      </c>
      <c r="M138" t="str">
        <f t="shared" si="76"/>
        <v>Low</v>
      </c>
      <c r="N138">
        <f t="shared" si="77"/>
        <v>1</v>
      </c>
      <c r="O138">
        <f>'Test_IF-có_validate'!O138</f>
        <v>0.63329999999999997</v>
      </c>
      <c r="P138">
        <f>'Test_IF-có_validate'!P138</f>
        <v>0.41110000000000002</v>
      </c>
      <c r="Q138">
        <f>'Test_IF-có_validate'!Q138</f>
        <v>0.82220000000000004</v>
      </c>
      <c r="R138">
        <f>'Test_IF-có_validate'!R138</f>
        <v>0.2727</v>
      </c>
      <c r="S138">
        <f>'Test_IF-có_validate'!S138</f>
        <v>0.31630000000000003</v>
      </c>
      <c r="U138" s="37">
        <f t="shared" si="70"/>
        <v>0.22450000000000001</v>
      </c>
      <c r="V138" s="37">
        <f t="shared" si="70"/>
        <v>0.4173</v>
      </c>
      <c r="W138" s="37">
        <f t="shared" si="70"/>
        <v>9.7600000000000006E-2</v>
      </c>
      <c r="X138" s="37">
        <f t="shared" si="70"/>
        <v>0.57150000000000001</v>
      </c>
      <c r="Y138" s="37">
        <f t="shared" si="70"/>
        <v>0.51939999999999997</v>
      </c>
      <c r="AA138" s="37">
        <f t="shared" si="78"/>
        <v>0.17499999999999999</v>
      </c>
      <c r="AB138" s="37">
        <f t="shared" si="79"/>
        <v>5.2100000000000007E-2</v>
      </c>
      <c r="AC138" s="37">
        <f t="shared" si="80"/>
        <v>0.43169999999999997</v>
      </c>
      <c r="AD138" s="37">
        <f t="shared" si="81"/>
        <v>2.4200000000000003E-2</v>
      </c>
      <c r="AE138" s="37">
        <f t="shared" si="82"/>
        <v>3.5200000000000002E-2</v>
      </c>
      <c r="AG138" s="38">
        <f t="shared" si="83"/>
        <v>0.1699</v>
      </c>
      <c r="AH138" s="38">
        <f t="shared" si="84"/>
        <v>1.4000000000000005E-2</v>
      </c>
      <c r="AI138" s="38">
        <f t="shared" si="85"/>
        <v>0.3987</v>
      </c>
      <c r="AJ138" s="38">
        <f t="shared" si="86"/>
        <v>8.7799999999999989E-2</v>
      </c>
      <c r="AK138" s="38">
        <f t="shared" si="87"/>
        <v>1.6899999999999998E-2</v>
      </c>
      <c r="AM138" s="38">
        <f t="shared" si="88"/>
        <v>0.13479999999999998</v>
      </c>
      <c r="AN138" s="38">
        <f t="shared" si="89"/>
        <v>8.9999999999999802E-4</v>
      </c>
      <c r="AO138" s="38">
        <f t="shared" si="90"/>
        <v>0.3427</v>
      </c>
      <c r="AP138" s="38">
        <f t="shared" si="91"/>
        <v>0.02</v>
      </c>
      <c r="AQ138" s="38">
        <f t="shared" si="92"/>
        <v>0.10529999999999999</v>
      </c>
      <c r="AR138" s="38"/>
      <c r="AS138" s="38">
        <f t="shared" si="93"/>
        <v>0.12129999999999999</v>
      </c>
      <c r="AT138" s="38">
        <f t="shared" si="94"/>
        <v>3.2299999999999995E-2</v>
      </c>
      <c r="AU138" s="38">
        <f t="shared" si="95"/>
        <v>0.34599999999999997</v>
      </c>
      <c r="AV138" s="38">
        <f t="shared" si="96"/>
        <v>9.4E-2</v>
      </c>
      <c r="AW138" s="38">
        <f t="shared" si="97"/>
        <v>0.37979999999999997</v>
      </c>
    </row>
    <row r="139" spans="2:49" ht="15.75" x14ac:dyDescent="0.25">
      <c r="B139">
        <v>0.62</v>
      </c>
      <c r="C139">
        <v>0.56000000000000005</v>
      </c>
      <c r="D139">
        <v>0.11</v>
      </c>
      <c r="E139">
        <v>0.24</v>
      </c>
      <c r="F139">
        <v>0.22</v>
      </c>
      <c r="G139" t="s">
        <v>21</v>
      </c>
      <c r="H139">
        <f t="shared" si="71"/>
        <v>1.7399999999999999E-2</v>
      </c>
      <c r="I139">
        <f t="shared" si="72"/>
        <v>1.15E-2</v>
      </c>
      <c r="J139">
        <f t="shared" si="73"/>
        <v>0.1265</v>
      </c>
      <c r="K139">
        <f t="shared" si="74"/>
        <v>0.38080000000000003</v>
      </c>
      <c r="L139" s="47">
        <f t="shared" si="75"/>
        <v>1.15E-2</v>
      </c>
      <c r="M139" t="str">
        <f t="shared" si="76"/>
        <v>Low</v>
      </c>
      <c r="N139">
        <f t="shared" si="77"/>
        <v>1</v>
      </c>
      <c r="O139">
        <f>'Test_IF-có_validate'!O139</f>
        <v>0.68889999999999996</v>
      </c>
      <c r="P139">
        <f>'Test_IF-có_validate'!P139</f>
        <v>0.62219999999999998</v>
      </c>
      <c r="Q139">
        <f>'Test_IF-có_validate'!Q139</f>
        <v>0.1111</v>
      </c>
      <c r="R139">
        <f>'Test_IF-có_validate'!R139</f>
        <v>0.2424</v>
      </c>
      <c r="S139">
        <f>'Test_IF-có_validate'!S139</f>
        <v>0.21429999999999999</v>
      </c>
      <c r="U139" s="37">
        <f t="shared" si="70"/>
        <v>0.1842</v>
      </c>
      <c r="V139" s="37">
        <f t="shared" si="70"/>
        <v>0.2329</v>
      </c>
      <c r="W139" s="37">
        <f t="shared" si="70"/>
        <v>0.8</v>
      </c>
      <c r="X139" s="37">
        <f t="shared" si="70"/>
        <v>0.60980000000000001</v>
      </c>
      <c r="Y139" s="37">
        <f t="shared" si="70"/>
        <v>0.64700000000000002</v>
      </c>
      <c r="AA139" s="37">
        <f t="shared" si="78"/>
        <v>0.23780000000000001</v>
      </c>
      <c r="AB139" s="37">
        <f t="shared" si="79"/>
        <v>0.19099999999999998</v>
      </c>
      <c r="AC139" s="37">
        <f t="shared" si="80"/>
        <v>6.1699999999999998E-2</v>
      </c>
      <c r="AD139" s="37">
        <f t="shared" si="81"/>
        <v>3.0200000000000005E-2</v>
      </c>
      <c r="AE139" s="37">
        <f t="shared" si="82"/>
        <v>1.3899999999999999E-2</v>
      </c>
      <c r="AG139" s="38">
        <f t="shared" si="83"/>
        <v>0.23270000000000002</v>
      </c>
      <c r="AH139" s="38">
        <f t="shared" si="84"/>
        <v>0.15289999999999998</v>
      </c>
      <c r="AI139" s="38">
        <f t="shared" si="85"/>
        <v>9.4700000000000006E-2</v>
      </c>
      <c r="AJ139" s="38">
        <f t="shared" si="86"/>
        <v>9.3799999999999994E-2</v>
      </c>
      <c r="AK139" s="38">
        <f t="shared" si="87"/>
        <v>4.4000000000000011E-3</v>
      </c>
      <c r="AM139" s="38">
        <f t="shared" si="88"/>
        <v>0.1976</v>
      </c>
      <c r="AN139" s="38">
        <f t="shared" si="89"/>
        <v>0.13799999999999998</v>
      </c>
      <c r="AO139" s="38">
        <f t="shared" si="90"/>
        <v>0.1507</v>
      </c>
      <c r="AP139" s="38">
        <f t="shared" si="91"/>
        <v>2.6000000000000002E-2</v>
      </c>
      <c r="AQ139" s="38">
        <f t="shared" si="92"/>
        <v>0.12659999999999999</v>
      </c>
      <c r="AR139" s="38"/>
      <c r="AS139" s="38">
        <f t="shared" si="93"/>
        <v>0.18410000000000001</v>
      </c>
      <c r="AT139" s="38">
        <f t="shared" si="94"/>
        <v>0.10659999999999999</v>
      </c>
      <c r="AU139" s="38">
        <f t="shared" si="95"/>
        <v>0.1474</v>
      </c>
      <c r="AV139" s="38">
        <f t="shared" si="96"/>
        <v>0.1</v>
      </c>
      <c r="AW139" s="38">
        <f t="shared" si="97"/>
        <v>0.40110000000000001</v>
      </c>
    </row>
    <row r="140" spans="2:49" ht="15.75" x14ac:dyDescent="0.25">
      <c r="B140">
        <v>0.64</v>
      </c>
      <c r="C140">
        <v>0.57999999999999996</v>
      </c>
      <c r="D140">
        <v>0.14000000000000001</v>
      </c>
      <c r="E140">
        <v>0.32</v>
      </c>
      <c r="F140">
        <v>0.21</v>
      </c>
      <c r="G140" t="s">
        <v>21</v>
      </c>
      <c r="H140">
        <f t="shared" si="71"/>
        <v>1.55E-2</v>
      </c>
      <c r="I140">
        <f t="shared" si="72"/>
        <v>1.2500000000000001E-2</v>
      </c>
      <c r="J140">
        <f t="shared" si="73"/>
        <v>0.12759999999999999</v>
      </c>
      <c r="K140">
        <f t="shared" si="74"/>
        <v>0.38179999999999997</v>
      </c>
      <c r="L140" s="47">
        <f t="shared" si="75"/>
        <v>1.2500000000000001E-2</v>
      </c>
      <c r="M140" t="str">
        <f t="shared" si="76"/>
        <v>Low</v>
      </c>
      <c r="N140">
        <f t="shared" si="77"/>
        <v>1</v>
      </c>
      <c r="O140">
        <f>'Test_IF-có_validate'!O140</f>
        <v>0.71109999999999995</v>
      </c>
      <c r="P140">
        <f>'Test_IF-có_validate'!P140</f>
        <v>0.64439999999999997</v>
      </c>
      <c r="Q140">
        <f>'Test_IF-có_validate'!Q140</f>
        <v>0.1444</v>
      </c>
      <c r="R140">
        <f>'Test_IF-có_validate'!R140</f>
        <v>0.32319999999999999</v>
      </c>
      <c r="S140">
        <f>'Test_IF-có_validate'!S140</f>
        <v>0.2041</v>
      </c>
      <c r="U140" s="37">
        <f t="shared" si="70"/>
        <v>0.16880000000000001</v>
      </c>
      <c r="V140" s="37">
        <f t="shared" si="70"/>
        <v>0.2162</v>
      </c>
      <c r="W140" s="37">
        <f t="shared" si="70"/>
        <v>0.74760000000000004</v>
      </c>
      <c r="X140" s="37">
        <f t="shared" si="70"/>
        <v>0.51149999999999995</v>
      </c>
      <c r="Y140" s="37">
        <f t="shared" si="70"/>
        <v>0.66100000000000003</v>
      </c>
      <c r="AA140" s="37">
        <f t="shared" si="78"/>
        <v>0.26690000000000003</v>
      </c>
      <c r="AB140" s="37">
        <f t="shared" si="79"/>
        <v>0.21359999999999998</v>
      </c>
      <c r="AC140" s="37">
        <f t="shared" si="80"/>
        <v>5.8599999999999999E-2</v>
      </c>
      <c r="AD140" s="37">
        <f t="shared" si="81"/>
        <v>1.1900000000000001E-2</v>
      </c>
      <c r="AE140" s="37">
        <f t="shared" si="82"/>
        <v>1.2299999999999998E-2</v>
      </c>
      <c r="AG140" s="38">
        <f t="shared" si="83"/>
        <v>0.26180000000000003</v>
      </c>
      <c r="AH140" s="38">
        <f t="shared" si="84"/>
        <v>0.17549999999999999</v>
      </c>
      <c r="AI140" s="38">
        <f t="shared" si="85"/>
        <v>9.1600000000000001E-2</v>
      </c>
      <c r="AJ140" s="38">
        <f t="shared" si="86"/>
        <v>7.5499999999999984E-2</v>
      </c>
      <c r="AK140" s="38">
        <f t="shared" si="87"/>
        <v>6.0000000000000019E-3</v>
      </c>
      <c r="AM140" s="38">
        <f t="shared" si="88"/>
        <v>0.22670000000000001</v>
      </c>
      <c r="AN140" s="38">
        <f t="shared" si="89"/>
        <v>0.16059999999999999</v>
      </c>
      <c r="AO140" s="38">
        <f t="shared" si="90"/>
        <v>0.14760000000000001</v>
      </c>
      <c r="AP140" s="38">
        <f t="shared" si="91"/>
        <v>7.6999999999999985E-3</v>
      </c>
      <c r="AQ140" s="38">
        <f t="shared" si="92"/>
        <v>0.12819999999999998</v>
      </c>
      <c r="AR140" s="38"/>
      <c r="AS140" s="38">
        <f t="shared" si="93"/>
        <v>0.21320000000000003</v>
      </c>
      <c r="AT140" s="38">
        <f t="shared" si="94"/>
        <v>0.12919999999999998</v>
      </c>
      <c r="AU140" s="38">
        <f t="shared" si="95"/>
        <v>0.14429999999999998</v>
      </c>
      <c r="AV140" s="38">
        <f t="shared" si="96"/>
        <v>8.1699999999999995E-2</v>
      </c>
      <c r="AW140" s="38">
        <f t="shared" si="97"/>
        <v>0.4027</v>
      </c>
    </row>
    <row r="141" spans="2:49" ht="15.75" x14ac:dyDescent="0.25">
      <c r="B141">
        <v>0.64</v>
      </c>
      <c r="C141">
        <v>0.59</v>
      </c>
      <c r="D141">
        <v>0.12</v>
      </c>
      <c r="E141">
        <v>0.57999999999999996</v>
      </c>
      <c r="F141">
        <v>0.24</v>
      </c>
      <c r="G141" t="s">
        <v>21</v>
      </c>
      <c r="H141">
        <f t="shared" si="71"/>
        <v>2.1999999999999999E-2</v>
      </c>
      <c r="I141">
        <f t="shared" si="72"/>
        <v>7.7999999999999996E-3</v>
      </c>
      <c r="J141">
        <f t="shared" si="73"/>
        <v>0.125</v>
      </c>
      <c r="K141">
        <f t="shared" si="74"/>
        <v>0.37690000000000001</v>
      </c>
      <c r="L141" s="47">
        <f t="shared" si="75"/>
        <v>7.7999999999999996E-3</v>
      </c>
      <c r="M141" t="str">
        <f t="shared" si="76"/>
        <v>Low</v>
      </c>
      <c r="N141">
        <f t="shared" si="77"/>
        <v>1</v>
      </c>
      <c r="O141">
        <f>'Test_IF-có_validate'!O141</f>
        <v>0.71109999999999995</v>
      </c>
      <c r="P141">
        <f>'Test_IF-có_validate'!P141</f>
        <v>0.65559999999999996</v>
      </c>
      <c r="Q141">
        <f>'Test_IF-có_validate'!Q141</f>
        <v>0.1222</v>
      </c>
      <c r="R141">
        <f>'Test_IF-có_validate'!R141</f>
        <v>0.58589999999999998</v>
      </c>
      <c r="S141">
        <f>'Test_IF-có_validate'!S141</f>
        <v>0.23469999999999999</v>
      </c>
      <c r="U141" s="37">
        <f t="shared" si="70"/>
        <v>0.16880000000000001</v>
      </c>
      <c r="V141" s="37">
        <f t="shared" si="70"/>
        <v>0.20799999999999999</v>
      </c>
      <c r="W141" s="37">
        <f t="shared" si="70"/>
        <v>0.78220000000000001</v>
      </c>
      <c r="X141" s="37">
        <f t="shared" si="70"/>
        <v>0.2611</v>
      </c>
      <c r="Y141" s="37">
        <f t="shared" si="70"/>
        <v>0.61980000000000002</v>
      </c>
      <c r="AA141" s="37">
        <f t="shared" si="78"/>
        <v>0.26690000000000003</v>
      </c>
      <c r="AB141" s="37">
        <f t="shared" si="79"/>
        <v>0.22569999999999998</v>
      </c>
      <c r="AC141" s="37">
        <f t="shared" si="80"/>
        <v>6.0699999999999997E-2</v>
      </c>
      <c r="AD141" s="37">
        <f t="shared" si="81"/>
        <v>0.12390000000000001</v>
      </c>
      <c r="AE141" s="37">
        <f t="shared" si="82"/>
        <v>1.7299999999999999E-2</v>
      </c>
      <c r="AG141" s="38">
        <f t="shared" si="83"/>
        <v>0.26180000000000003</v>
      </c>
      <c r="AH141" s="38">
        <f t="shared" si="84"/>
        <v>0.18759999999999999</v>
      </c>
      <c r="AI141" s="38">
        <f t="shared" si="85"/>
        <v>9.3700000000000006E-2</v>
      </c>
      <c r="AJ141" s="38">
        <f t="shared" si="86"/>
        <v>6.030000000000002E-2</v>
      </c>
      <c r="AK141" s="38">
        <f t="shared" si="87"/>
        <v>1.0000000000000009E-3</v>
      </c>
      <c r="AM141" s="38">
        <f t="shared" si="88"/>
        <v>0.22670000000000001</v>
      </c>
      <c r="AN141" s="38">
        <f t="shared" si="89"/>
        <v>0.17269999999999999</v>
      </c>
      <c r="AO141" s="38">
        <f t="shared" si="90"/>
        <v>0.1497</v>
      </c>
      <c r="AP141" s="38">
        <f t="shared" si="91"/>
        <v>0.12810000000000002</v>
      </c>
      <c r="AQ141" s="38">
        <f t="shared" si="92"/>
        <v>0.12319999999999999</v>
      </c>
      <c r="AR141" s="38"/>
      <c r="AS141" s="38">
        <f t="shared" si="93"/>
        <v>0.21320000000000003</v>
      </c>
      <c r="AT141" s="38">
        <f t="shared" si="94"/>
        <v>0.14129999999999998</v>
      </c>
      <c r="AU141" s="38">
        <f t="shared" si="95"/>
        <v>0.1464</v>
      </c>
      <c r="AV141" s="38">
        <f t="shared" si="96"/>
        <v>5.4100000000000009E-2</v>
      </c>
      <c r="AW141" s="38">
        <f t="shared" si="97"/>
        <v>0.3977</v>
      </c>
    </row>
    <row r="142" spans="2:49" ht="15.75" x14ac:dyDescent="0.25">
      <c r="B142">
        <v>0.68</v>
      </c>
      <c r="C142">
        <v>0.61</v>
      </c>
      <c r="D142">
        <v>0.34</v>
      </c>
      <c r="E142">
        <v>0.31</v>
      </c>
      <c r="F142">
        <v>0.23</v>
      </c>
      <c r="G142" t="s">
        <v>21</v>
      </c>
      <c r="H142">
        <f t="shared" si="71"/>
        <v>1.5900000000000001E-2</v>
      </c>
      <c r="I142">
        <f t="shared" si="72"/>
        <v>6.8999999999999999E-3</v>
      </c>
      <c r="J142">
        <f t="shared" si="73"/>
        <v>0.12189999999999999</v>
      </c>
      <c r="K142">
        <f t="shared" si="74"/>
        <v>0.37619999999999998</v>
      </c>
      <c r="L142" s="47">
        <f t="shared" si="75"/>
        <v>6.8999999999999999E-3</v>
      </c>
      <c r="M142" t="str">
        <f t="shared" si="76"/>
        <v>Low</v>
      </c>
      <c r="N142">
        <f t="shared" si="77"/>
        <v>1</v>
      </c>
      <c r="O142">
        <f>'Test_IF-có_validate'!O142</f>
        <v>0.75560000000000005</v>
      </c>
      <c r="P142">
        <f>'Test_IF-có_validate'!P142</f>
        <v>0.67779999999999996</v>
      </c>
      <c r="Q142">
        <f>'Test_IF-có_validate'!Q142</f>
        <v>0.36670000000000003</v>
      </c>
      <c r="R142">
        <f>'Test_IF-có_validate'!R142</f>
        <v>0.31309999999999999</v>
      </c>
      <c r="S142">
        <f>'Test_IF-có_validate'!S142</f>
        <v>0.22450000000000001</v>
      </c>
      <c r="U142" s="37">
        <f t="shared" si="70"/>
        <v>0.13919999999999999</v>
      </c>
      <c r="V142" s="37">
        <f t="shared" si="70"/>
        <v>0.192</v>
      </c>
      <c r="W142" s="37">
        <f t="shared" si="70"/>
        <v>0.46339999999999998</v>
      </c>
      <c r="X142" s="37">
        <f t="shared" si="70"/>
        <v>0.52310000000000001</v>
      </c>
      <c r="Y142" s="37">
        <f t="shared" si="70"/>
        <v>0.63329999999999997</v>
      </c>
      <c r="AA142" s="37">
        <f t="shared" si="78"/>
        <v>0.33260000000000001</v>
      </c>
      <c r="AB142" s="37">
        <f t="shared" si="79"/>
        <v>0.25130000000000002</v>
      </c>
      <c r="AC142" s="37">
        <f t="shared" si="80"/>
        <v>1.2999999999999998E-2</v>
      </c>
      <c r="AD142" s="37">
        <f t="shared" si="81"/>
        <v>1.4600000000000002E-2</v>
      </c>
      <c r="AE142" s="37">
        <f t="shared" si="82"/>
        <v>1.5599999999999999E-2</v>
      </c>
      <c r="AG142" s="38">
        <f t="shared" si="83"/>
        <v>0.32750000000000001</v>
      </c>
      <c r="AH142" s="38">
        <f t="shared" si="84"/>
        <v>0.2132</v>
      </c>
      <c r="AI142" s="38">
        <f t="shared" si="85"/>
        <v>4.5999999999999999E-2</v>
      </c>
      <c r="AJ142" s="38">
        <f t="shared" si="86"/>
        <v>7.8199999999999992E-2</v>
      </c>
      <c r="AK142" s="38">
        <f t="shared" si="87"/>
        <v>2.700000000000001E-3</v>
      </c>
      <c r="AM142" s="38">
        <f t="shared" si="88"/>
        <v>0.29239999999999999</v>
      </c>
      <c r="AN142" s="38">
        <f t="shared" si="89"/>
        <v>0.1983</v>
      </c>
      <c r="AO142" s="38">
        <f t="shared" si="90"/>
        <v>0.10199999999999999</v>
      </c>
      <c r="AP142" s="38">
        <f t="shared" si="91"/>
        <v>1.04E-2</v>
      </c>
      <c r="AQ142" s="38">
        <f t="shared" si="92"/>
        <v>0.12489999999999998</v>
      </c>
      <c r="AR142" s="38"/>
      <c r="AS142" s="38">
        <f t="shared" si="93"/>
        <v>0.27890000000000004</v>
      </c>
      <c r="AT142" s="38">
        <f t="shared" si="94"/>
        <v>0.16689999999999999</v>
      </c>
      <c r="AU142" s="38">
        <f t="shared" si="95"/>
        <v>9.8699999999999996E-2</v>
      </c>
      <c r="AV142" s="38">
        <f t="shared" si="96"/>
        <v>8.4400000000000003E-2</v>
      </c>
      <c r="AW142" s="38">
        <f t="shared" si="97"/>
        <v>0.39939999999999998</v>
      </c>
    </row>
    <row r="143" spans="2:49" ht="15.75" x14ac:dyDescent="0.25">
      <c r="B143">
        <v>0.9</v>
      </c>
      <c r="C143">
        <v>0.78</v>
      </c>
      <c r="D143">
        <v>0.62</v>
      </c>
      <c r="E143">
        <v>0.32</v>
      </c>
      <c r="F143">
        <v>0.89</v>
      </c>
      <c r="G143" t="s">
        <v>20</v>
      </c>
      <c r="H143">
        <f t="shared" si="71"/>
        <v>0.63339999999999996</v>
      </c>
      <c r="I143">
        <f t="shared" si="72"/>
        <v>0.61539999999999995</v>
      </c>
      <c r="J143">
        <f t="shared" si="73"/>
        <v>0.49819999999999998</v>
      </c>
      <c r="K143">
        <f t="shared" si="74"/>
        <v>0.24610000000000001</v>
      </c>
      <c r="L143" s="47">
        <f t="shared" si="75"/>
        <v>0.24610000000000001</v>
      </c>
      <c r="M143" t="str">
        <f t="shared" si="76"/>
        <v>High</v>
      </c>
      <c r="N143">
        <f t="shared" si="77"/>
        <v>1</v>
      </c>
      <c r="O143">
        <f>'Test_IF-có_validate'!O143</f>
        <v>1</v>
      </c>
      <c r="P143">
        <f>'Test_IF-có_validate'!P143</f>
        <v>0.86670000000000003</v>
      </c>
      <c r="Q143">
        <f>'Test_IF-có_validate'!Q143</f>
        <v>0.67779999999999996</v>
      </c>
      <c r="R143">
        <f>'Test_IF-có_validate'!R143</f>
        <v>0.32319999999999999</v>
      </c>
      <c r="S143">
        <f>'Test_IF-có_validate'!S143</f>
        <v>0.89800000000000002</v>
      </c>
      <c r="U143" s="37">
        <f t="shared" si="70"/>
        <v>0</v>
      </c>
      <c r="V143" s="37">
        <f t="shared" si="70"/>
        <v>7.1400000000000005E-2</v>
      </c>
      <c r="W143" s="37">
        <f t="shared" si="70"/>
        <v>0.192</v>
      </c>
      <c r="X143" s="37">
        <f t="shared" si="70"/>
        <v>0.51149999999999995</v>
      </c>
      <c r="Y143" s="37">
        <f t="shared" si="70"/>
        <v>5.3699999999999998E-2</v>
      </c>
      <c r="AA143" s="37">
        <f t="shared" si="78"/>
        <v>0.95310000000000006</v>
      </c>
      <c r="AB143" s="37">
        <f t="shared" si="79"/>
        <v>0.57819999999999994</v>
      </c>
      <c r="AC143" s="37">
        <f t="shared" si="80"/>
        <v>0.20280000000000001</v>
      </c>
      <c r="AD143" s="37">
        <f t="shared" si="81"/>
        <v>1.1900000000000001E-2</v>
      </c>
      <c r="AE143" s="37">
        <f t="shared" si="82"/>
        <v>0.67159999999999997</v>
      </c>
      <c r="AG143" s="38">
        <f t="shared" si="83"/>
        <v>0.94799999999999995</v>
      </c>
      <c r="AH143" s="38">
        <f t="shared" si="84"/>
        <v>0.54010000000000002</v>
      </c>
      <c r="AI143" s="38">
        <f t="shared" si="85"/>
        <v>0.16980000000000001</v>
      </c>
      <c r="AJ143" s="38">
        <f t="shared" si="86"/>
        <v>7.5499999999999984E-2</v>
      </c>
      <c r="AK143" s="38">
        <f t="shared" si="87"/>
        <v>0.65329999999999999</v>
      </c>
      <c r="AM143" s="38">
        <f t="shared" si="88"/>
        <v>0.91290000000000004</v>
      </c>
      <c r="AN143" s="38">
        <f t="shared" si="89"/>
        <v>0.5252</v>
      </c>
      <c r="AO143" s="38">
        <f t="shared" si="90"/>
        <v>0.11380000000000001</v>
      </c>
      <c r="AP143" s="38">
        <f t="shared" si="91"/>
        <v>7.6999999999999985E-3</v>
      </c>
      <c r="AQ143" s="38">
        <f t="shared" si="92"/>
        <v>0.53110000000000002</v>
      </c>
      <c r="AR143" s="38"/>
      <c r="AS143" s="38">
        <f t="shared" si="93"/>
        <v>0.89939999999999998</v>
      </c>
      <c r="AT143" s="38">
        <f t="shared" si="94"/>
        <v>0.49379999999999996</v>
      </c>
      <c r="AU143" s="38">
        <f t="shared" si="95"/>
        <v>0.11710000000000001</v>
      </c>
      <c r="AV143" s="38">
        <f t="shared" si="96"/>
        <v>8.1699999999999995E-2</v>
      </c>
      <c r="AW143" s="38">
        <f t="shared" si="97"/>
        <v>0.25659999999999999</v>
      </c>
    </row>
    <row r="144" spans="2:49" ht="15.75" x14ac:dyDescent="0.25">
      <c r="B144">
        <v>0.85</v>
      </c>
      <c r="C144">
        <v>0.82</v>
      </c>
      <c r="D144">
        <v>0.66</v>
      </c>
      <c r="E144">
        <v>0.83</v>
      </c>
      <c r="F144">
        <v>0.83</v>
      </c>
      <c r="G144" t="s">
        <v>20</v>
      </c>
      <c r="H144">
        <f t="shared" si="71"/>
        <v>0.50919999999999999</v>
      </c>
      <c r="I144">
        <f t="shared" si="72"/>
        <v>0.48930000000000001</v>
      </c>
      <c r="J144">
        <f t="shared" si="73"/>
        <v>0.37419999999999998</v>
      </c>
      <c r="K144">
        <f t="shared" si="74"/>
        <v>0.11990000000000001</v>
      </c>
      <c r="L144" s="47">
        <f t="shared" si="75"/>
        <v>0.11990000000000001</v>
      </c>
      <c r="M144" t="str">
        <f t="shared" si="76"/>
        <v>High</v>
      </c>
      <c r="N144">
        <f t="shared" si="77"/>
        <v>1</v>
      </c>
      <c r="O144">
        <f>'Test_IF-có_validate'!O144</f>
        <v>0.94440000000000002</v>
      </c>
      <c r="P144">
        <f>'Test_IF-có_validate'!P144</f>
        <v>0.91110000000000002</v>
      </c>
      <c r="Q144">
        <f>'Test_IF-có_validate'!Q144</f>
        <v>0.72219999999999995</v>
      </c>
      <c r="R144">
        <f>'Test_IF-có_validate'!R144</f>
        <v>0.83840000000000003</v>
      </c>
      <c r="S144">
        <f>'Test_IF-có_validate'!S144</f>
        <v>0.8367</v>
      </c>
      <c r="U144" s="37">
        <f t="shared" si="70"/>
        <v>2.86E-2</v>
      </c>
      <c r="V144" s="37">
        <f t="shared" si="70"/>
        <v>4.65E-2</v>
      </c>
      <c r="W144" s="37">
        <f t="shared" si="70"/>
        <v>0.1613</v>
      </c>
      <c r="X144" s="37">
        <f t="shared" si="70"/>
        <v>8.7900000000000006E-2</v>
      </c>
      <c r="Y144" s="37">
        <f t="shared" si="70"/>
        <v>8.8900000000000007E-2</v>
      </c>
      <c r="AA144" s="37">
        <f t="shared" si="78"/>
        <v>0.7629999999999999</v>
      </c>
      <c r="AB144" s="37">
        <f t="shared" si="79"/>
        <v>0.69229999999999992</v>
      </c>
      <c r="AC144" s="37">
        <f t="shared" si="80"/>
        <v>0.26080000000000003</v>
      </c>
      <c r="AD144" s="37">
        <f t="shared" si="81"/>
        <v>0.48000000000000004</v>
      </c>
      <c r="AE144" s="37">
        <f t="shared" si="82"/>
        <v>0.52529999999999999</v>
      </c>
      <c r="AG144" s="38">
        <f t="shared" si="83"/>
        <v>0.75789999999999991</v>
      </c>
      <c r="AH144" s="38">
        <f t="shared" si="84"/>
        <v>0.6542</v>
      </c>
      <c r="AI144" s="38">
        <f t="shared" si="85"/>
        <v>0.2278</v>
      </c>
      <c r="AJ144" s="38">
        <f t="shared" si="86"/>
        <v>0.41640000000000005</v>
      </c>
      <c r="AK144" s="38">
        <f t="shared" si="87"/>
        <v>0.50700000000000001</v>
      </c>
      <c r="AM144" s="38">
        <f t="shared" si="88"/>
        <v>0.7228</v>
      </c>
      <c r="AN144" s="38">
        <f t="shared" si="89"/>
        <v>0.63929999999999998</v>
      </c>
      <c r="AO144" s="38">
        <f t="shared" si="90"/>
        <v>0.17180000000000001</v>
      </c>
      <c r="AP144" s="38">
        <f t="shared" si="91"/>
        <v>0.48420000000000002</v>
      </c>
      <c r="AQ144" s="38">
        <f t="shared" si="92"/>
        <v>0.38480000000000003</v>
      </c>
      <c r="AR144" s="38"/>
      <c r="AS144" s="38">
        <f t="shared" si="93"/>
        <v>0.70929999999999993</v>
      </c>
      <c r="AT144" s="38">
        <f t="shared" si="94"/>
        <v>0.6079</v>
      </c>
      <c r="AU144" s="38">
        <f t="shared" si="95"/>
        <v>0.17510000000000001</v>
      </c>
      <c r="AV144" s="38">
        <f t="shared" si="96"/>
        <v>0.41020000000000001</v>
      </c>
      <c r="AW144" s="38">
        <f t="shared" si="97"/>
        <v>0.11030000000000001</v>
      </c>
    </row>
    <row r="145" spans="1:49" ht="15.75" x14ac:dyDescent="0.25">
      <c r="B145">
        <v>0.56000000000000005</v>
      </c>
      <c r="C145">
        <v>0.6</v>
      </c>
      <c r="D145">
        <v>0.77</v>
      </c>
      <c r="E145">
        <v>0.13</v>
      </c>
      <c r="F145">
        <v>0.32</v>
      </c>
      <c r="G145" t="s">
        <v>21</v>
      </c>
      <c r="H145">
        <f t="shared" si="71"/>
        <v>6.2100000000000002E-2</v>
      </c>
      <c r="I145">
        <f t="shared" si="72"/>
        <v>4.4200000000000003E-2</v>
      </c>
      <c r="J145">
        <f t="shared" si="73"/>
        <v>0.12139999999999999</v>
      </c>
      <c r="K145">
        <f t="shared" si="74"/>
        <v>0.376</v>
      </c>
      <c r="L145" s="47">
        <f t="shared" si="75"/>
        <v>4.4200000000000003E-2</v>
      </c>
      <c r="M145" t="str">
        <f t="shared" si="76"/>
        <v>Low</v>
      </c>
      <c r="N145">
        <f t="shared" si="77"/>
        <v>1</v>
      </c>
      <c r="O145">
        <f>'Test_IF-có_validate'!O145</f>
        <v>0.62219999999999998</v>
      </c>
      <c r="P145">
        <f>'Test_IF-có_validate'!P145</f>
        <v>0.66669999999999996</v>
      </c>
      <c r="Q145">
        <f>'Test_IF-có_validate'!Q145</f>
        <v>0.84440000000000004</v>
      </c>
      <c r="R145">
        <f>'Test_IF-có_validate'!R145</f>
        <v>0.1313</v>
      </c>
      <c r="S145">
        <f>'Test_IF-có_validate'!S145</f>
        <v>0.31630000000000003</v>
      </c>
      <c r="U145" s="37">
        <f t="shared" si="70"/>
        <v>0.2329</v>
      </c>
      <c r="V145" s="37">
        <f t="shared" si="70"/>
        <v>0.2</v>
      </c>
      <c r="W145" s="37">
        <f t="shared" si="70"/>
        <v>8.4400000000000003E-2</v>
      </c>
      <c r="X145" s="37">
        <f t="shared" si="70"/>
        <v>0.76790000000000003</v>
      </c>
      <c r="Y145" s="37">
        <f t="shared" si="70"/>
        <v>0.51939999999999997</v>
      </c>
      <c r="AA145" s="37">
        <f t="shared" si="78"/>
        <v>0.16389999999999999</v>
      </c>
      <c r="AB145" s="37">
        <f t="shared" si="79"/>
        <v>0.2382</v>
      </c>
      <c r="AC145" s="37">
        <f t="shared" si="80"/>
        <v>0.47860000000000003</v>
      </c>
      <c r="AD145" s="37">
        <f t="shared" si="81"/>
        <v>4.5500000000000006E-2</v>
      </c>
      <c r="AE145" s="37">
        <f t="shared" si="82"/>
        <v>3.5200000000000002E-2</v>
      </c>
      <c r="AG145" s="38">
        <f t="shared" si="83"/>
        <v>0.1588</v>
      </c>
      <c r="AH145" s="38">
        <f t="shared" si="84"/>
        <v>0.2001</v>
      </c>
      <c r="AI145" s="38">
        <f t="shared" si="85"/>
        <v>0.44560000000000005</v>
      </c>
      <c r="AJ145" s="38">
        <f t="shared" si="86"/>
        <v>0.10909999999999999</v>
      </c>
      <c r="AK145" s="38">
        <f t="shared" si="87"/>
        <v>1.6899999999999998E-2</v>
      </c>
      <c r="AM145" s="38">
        <f t="shared" si="88"/>
        <v>0.12369999999999999</v>
      </c>
      <c r="AN145" s="38">
        <f t="shared" si="89"/>
        <v>0.1852</v>
      </c>
      <c r="AO145" s="38">
        <f t="shared" si="90"/>
        <v>0.38960000000000006</v>
      </c>
      <c r="AP145" s="38">
        <f t="shared" si="91"/>
        <v>4.1300000000000003E-2</v>
      </c>
      <c r="AQ145" s="38">
        <f t="shared" si="92"/>
        <v>0.10529999999999999</v>
      </c>
      <c r="AR145" s="38"/>
      <c r="AS145" s="38">
        <f t="shared" si="93"/>
        <v>0.11019999999999999</v>
      </c>
      <c r="AT145" s="38">
        <f t="shared" si="94"/>
        <v>0.15379999999999999</v>
      </c>
      <c r="AU145" s="38">
        <f t="shared" si="95"/>
        <v>0.39290000000000003</v>
      </c>
      <c r="AV145" s="38">
        <f t="shared" si="96"/>
        <v>0.1153</v>
      </c>
      <c r="AW145" s="38">
        <f t="shared" si="97"/>
        <v>0.37979999999999997</v>
      </c>
    </row>
    <row r="146" spans="1:49" ht="15.75" x14ac:dyDescent="0.25">
      <c r="B146">
        <v>0.66</v>
      </c>
      <c r="C146">
        <v>0.68</v>
      </c>
      <c r="D146">
        <v>0.81</v>
      </c>
      <c r="E146">
        <v>0.56999999999999995</v>
      </c>
      <c r="F146">
        <v>0.56999999999999995</v>
      </c>
      <c r="G146" t="s">
        <v>24</v>
      </c>
      <c r="H146">
        <f t="shared" si="71"/>
        <v>0.18579999999999999</v>
      </c>
      <c r="I146">
        <f t="shared" si="72"/>
        <v>0.16589999999999999</v>
      </c>
      <c r="J146">
        <f t="shared" si="73"/>
        <v>5.0799999999999998E-2</v>
      </c>
      <c r="K146">
        <f t="shared" si="74"/>
        <v>0.26550000000000001</v>
      </c>
      <c r="L146" s="47">
        <f t="shared" si="75"/>
        <v>5.0799999999999998E-2</v>
      </c>
      <c r="M146" t="str">
        <f t="shared" si="76"/>
        <v>Middle</v>
      </c>
      <c r="N146">
        <f t="shared" si="77"/>
        <v>1</v>
      </c>
      <c r="O146">
        <f>'Test_IF-có_validate'!O146</f>
        <v>0.73329999999999995</v>
      </c>
      <c r="P146">
        <f>'Test_IF-có_validate'!P146</f>
        <v>0.75560000000000005</v>
      </c>
      <c r="Q146">
        <f>'Test_IF-có_validate'!Q146</f>
        <v>0.88890000000000002</v>
      </c>
      <c r="R146">
        <f>'Test_IF-có_validate'!R146</f>
        <v>0.57579999999999998</v>
      </c>
      <c r="S146">
        <f>'Test_IF-có_validate'!S146</f>
        <v>0.57140000000000002</v>
      </c>
      <c r="U146" s="37">
        <f t="shared" si="70"/>
        <v>0.15390000000000001</v>
      </c>
      <c r="V146" s="37">
        <f t="shared" si="70"/>
        <v>0.13919999999999999</v>
      </c>
      <c r="W146" s="37">
        <f t="shared" si="70"/>
        <v>5.8799999999999998E-2</v>
      </c>
      <c r="X146" s="37">
        <f t="shared" si="70"/>
        <v>0.26919999999999999</v>
      </c>
      <c r="Y146" s="37">
        <f t="shared" si="70"/>
        <v>0.27279999999999999</v>
      </c>
      <c r="AA146" s="37">
        <f t="shared" si="78"/>
        <v>0.29830000000000001</v>
      </c>
      <c r="AB146" s="37">
        <f t="shared" si="79"/>
        <v>0.35970000000000002</v>
      </c>
      <c r="AC146" s="37">
        <f t="shared" si="80"/>
        <v>0.58460000000000001</v>
      </c>
      <c r="AD146" s="37">
        <f t="shared" si="81"/>
        <v>0.11560000000000001</v>
      </c>
      <c r="AE146" s="37">
        <f t="shared" si="82"/>
        <v>0.16089999999999999</v>
      </c>
      <c r="AG146" s="38">
        <f t="shared" si="83"/>
        <v>0.29320000000000002</v>
      </c>
      <c r="AH146" s="38">
        <f t="shared" si="84"/>
        <v>0.3216</v>
      </c>
      <c r="AI146" s="38">
        <f t="shared" si="85"/>
        <v>0.55160000000000009</v>
      </c>
      <c r="AJ146" s="38">
        <f t="shared" si="86"/>
        <v>5.2000000000000018E-2</v>
      </c>
      <c r="AK146" s="38">
        <f t="shared" si="87"/>
        <v>0.1426</v>
      </c>
      <c r="AM146" s="38">
        <f t="shared" si="88"/>
        <v>0.2581</v>
      </c>
      <c r="AN146" s="38">
        <f t="shared" si="89"/>
        <v>0.30669999999999997</v>
      </c>
      <c r="AO146" s="38">
        <f t="shared" si="90"/>
        <v>0.49560000000000004</v>
      </c>
      <c r="AP146" s="38">
        <f t="shared" si="91"/>
        <v>0.11980000000000002</v>
      </c>
      <c r="AQ146" s="38">
        <f t="shared" si="92"/>
        <v>2.0400000000000001E-2</v>
      </c>
      <c r="AR146" s="38"/>
      <c r="AS146" s="38">
        <f t="shared" si="93"/>
        <v>0.24460000000000001</v>
      </c>
      <c r="AT146" s="38">
        <f t="shared" si="94"/>
        <v>0.27529999999999999</v>
      </c>
      <c r="AU146" s="38">
        <f t="shared" si="95"/>
        <v>0.49890000000000001</v>
      </c>
      <c r="AV146" s="38">
        <f t="shared" si="96"/>
        <v>4.5800000000000007E-2</v>
      </c>
      <c r="AW146" s="38">
        <f t="shared" si="97"/>
        <v>0.25409999999999999</v>
      </c>
    </row>
    <row r="147" spans="1:49" ht="15.75" x14ac:dyDescent="0.25">
      <c r="B147">
        <v>0.68</v>
      </c>
      <c r="C147">
        <v>0.64</v>
      </c>
      <c r="D147">
        <v>0.79</v>
      </c>
      <c r="E147">
        <v>0.97</v>
      </c>
      <c r="F147">
        <v>0.24</v>
      </c>
      <c r="G147" t="s">
        <v>24</v>
      </c>
      <c r="H147">
        <f t="shared" si="71"/>
        <v>6.1600000000000002E-2</v>
      </c>
      <c r="I147">
        <f t="shared" si="72"/>
        <v>4.3499999999999997E-2</v>
      </c>
      <c r="J147">
        <f t="shared" si="73"/>
        <v>0.154</v>
      </c>
      <c r="K147">
        <f t="shared" si="74"/>
        <v>0.40629999999999999</v>
      </c>
      <c r="L147" s="47">
        <f t="shared" si="75"/>
        <v>4.3499999999999997E-2</v>
      </c>
      <c r="M147" t="str">
        <f t="shared" si="76"/>
        <v>Low</v>
      </c>
      <c r="N147">
        <f t="shared" si="77"/>
        <v>0</v>
      </c>
      <c r="O147">
        <f>'Test_IF-có_validate'!O147</f>
        <v>0.75560000000000005</v>
      </c>
      <c r="P147">
        <f>'Test_IF-có_validate'!P147</f>
        <v>0.71109999999999995</v>
      </c>
      <c r="Q147">
        <f>'Test_IF-có_validate'!Q147</f>
        <v>0.86670000000000003</v>
      </c>
      <c r="R147">
        <f>'Test_IF-có_validate'!R147</f>
        <v>0.9798</v>
      </c>
      <c r="S147">
        <f>'Test_IF-có_validate'!S147</f>
        <v>0.23469999999999999</v>
      </c>
      <c r="U147" s="37">
        <f t="shared" si="70"/>
        <v>0.13919999999999999</v>
      </c>
      <c r="V147" s="37">
        <f t="shared" si="70"/>
        <v>0.16880000000000001</v>
      </c>
      <c r="W147" s="37">
        <f t="shared" si="70"/>
        <v>7.1400000000000005E-2</v>
      </c>
      <c r="X147" s="37">
        <f t="shared" si="70"/>
        <v>1.0200000000000001E-2</v>
      </c>
      <c r="Y147" s="37">
        <f t="shared" si="70"/>
        <v>0.61980000000000002</v>
      </c>
      <c r="AA147" s="37">
        <f>ABS(ROUND((3+O147*2+O147^2-U147-2*U147^2)*EXP(2*O147-2*U147-2)/6,4)-AA$154)</f>
        <v>0.33260000000000001</v>
      </c>
      <c r="AB147" s="37">
        <f t="shared" si="79"/>
        <v>0.29400000000000004</v>
      </c>
      <c r="AC147" s="37">
        <f t="shared" si="80"/>
        <v>0.52969999999999995</v>
      </c>
      <c r="AD147" s="37">
        <f t="shared" si="81"/>
        <v>0.87290000000000001</v>
      </c>
      <c r="AE147" s="37">
        <f t="shared" si="82"/>
        <v>1.7299999999999999E-2</v>
      </c>
      <c r="AG147" s="38">
        <f t="shared" si="83"/>
        <v>0.32750000000000001</v>
      </c>
      <c r="AH147" s="38">
        <f t="shared" si="84"/>
        <v>0.25590000000000002</v>
      </c>
      <c r="AI147" s="38">
        <f t="shared" si="85"/>
        <v>0.49669999999999997</v>
      </c>
      <c r="AJ147" s="38">
        <f t="shared" si="86"/>
        <v>0.80929999999999991</v>
      </c>
      <c r="AK147" s="38">
        <f t="shared" si="87"/>
        <v>1.0000000000000009E-3</v>
      </c>
      <c r="AM147" s="38">
        <f t="shared" si="88"/>
        <v>0.29239999999999999</v>
      </c>
      <c r="AN147" s="38">
        <f t="shared" si="89"/>
        <v>0.24100000000000002</v>
      </c>
      <c r="AO147" s="38">
        <f t="shared" si="90"/>
        <v>0.44069999999999998</v>
      </c>
      <c r="AP147" s="38">
        <f t="shared" si="91"/>
        <v>0.87709999999999999</v>
      </c>
      <c r="AQ147" s="38">
        <f t="shared" si="92"/>
        <v>0.12319999999999999</v>
      </c>
      <c r="AR147" s="38"/>
      <c r="AS147" s="38">
        <f t="shared" si="93"/>
        <v>0.27890000000000004</v>
      </c>
      <c r="AT147" s="38">
        <f t="shared" si="94"/>
        <v>0.20960000000000001</v>
      </c>
      <c r="AU147" s="38">
        <f t="shared" si="95"/>
        <v>0.44399999999999995</v>
      </c>
      <c r="AV147" s="38">
        <f t="shared" si="96"/>
        <v>0.80309999999999993</v>
      </c>
      <c r="AW147" s="38">
        <f t="shared" si="97"/>
        <v>0.3977</v>
      </c>
    </row>
    <row r="148" spans="1:49" s="47" customFormat="1" ht="15.75" x14ac:dyDescent="0.25">
      <c r="A148" s="47" t="s">
        <v>49</v>
      </c>
      <c r="B148" s="47">
        <f>MIN(B3:B147)</f>
        <v>0</v>
      </c>
      <c r="C148" s="47">
        <f>MIN(C3:C147)</f>
        <v>0</v>
      </c>
      <c r="D148" s="47">
        <f>MIN(D3:D147)</f>
        <v>0.01</v>
      </c>
      <c r="E148" s="47">
        <f>MIN(E3:E147)</f>
        <v>0</v>
      </c>
      <c r="F148" s="47">
        <f>MIN(F3:F147)</f>
        <v>0.01</v>
      </c>
      <c r="O148">
        <f t="shared" ref="O148:S149" si="98">ROUND((B148-B$148)/(B$149-B$148),4)</f>
        <v>0</v>
      </c>
      <c r="P148">
        <f t="shared" si="98"/>
        <v>0</v>
      </c>
      <c r="Q148">
        <f t="shared" si="98"/>
        <v>0</v>
      </c>
      <c r="R148">
        <f t="shared" si="98"/>
        <v>0</v>
      </c>
      <c r="S148">
        <f t="shared" si="98"/>
        <v>0</v>
      </c>
      <c r="U148" s="37">
        <f t="shared" si="70"/>
        <v>1</v>
      </c>
      <c r="V148" s="37">
        <f t="shared" si="70"/>
        <v>1</v>
      </c>
      <c r="W148" s="37">
        <f t="shared" si="70"/>
        <v>1</v>
      </c>
      <c r="X148" s="37">
        <f t="shared" si="70"/>
        <v>1</v>
      </c>
      <c r="Y148" s="37">
        <f t="shared" si="70"/>
        <v>1</v>
      </c>
      <c r="AA148" s="37"/>
      <c r="AB148" s="37"/>
      <c r="AC148" s="37"/>
      <c r="AD148" s="37"/>
      <c r="AE148" s="37"/>
    </row>
    <row r="149" spans="1:49" s="47" customFormat="1" ht="15.75" x14ac:dyDescent="0.25">
      <c r="A149" s="47" t="s">
        <v>54</v>
      </c>
      <c r="B149" s="47">
        <f>MAX(B3:B147)</f>
        <v>0.9</v>
      </c>
      <c r="C149" s="47">
        <f>MAX(C3:C147)</f>
        <v>0.9</v>
      </c>
      <c r="D149" s="47">
        <f>MAX(D3:D147)</f>
        <v>0.91</v>
      </c>
      <c r="E149" s="47">
        <f>MAX(E3:E147)</f>
        <v>0.99</v>
      </c>
      <c r="F149" s="47">
        <f>MAX(F3:F147)</f>
        <v>0.99</v>
      </c>
      <c r="O149">
        <f t="shared" si="98"/>
        <v>1</v>
      </c>
      <c r="P149">
        <f t="shared" si="98"/>
        <v>1</v>
      </c>
      <c r="Q149">
        <f t="shared" si="98"/>
        <v>1</v>
      </c>
      <c r="R149">
        <f t="shared" si="98"/>
        <v>1</v>
      </c>
      <c r="S149">
        <f t="shared" si="98"/>
        <v>1</v>
      </c>
      <c r="U149" s="37">
        <f t="shared" si="70"/>
        <v>0</v>
      </c>
      <c r="V149" s="37">
        <f t="shared" si="70"/>
        <v>0</v>
      </c>
      <c r="W149" s="37">
        <f t="shared" si="70"/>
        <v>0</v>
      </c>
      <c r="X149" s="37">
        <f t="shared" si="70"/>
        <v>0</v>
      </c>
      <c r="Y149" s="37">
        <f t="shared" si="70"/>
        <v>0</v>
      </c>
      <c r="AA149" s="37"/>
      <c r="AB149" s="37"/>
      <c r="AC149" s="37"/>
      <c r="AD149" s="37"/>
      <c r="AE149" s="37"/>
    </row>
    <row r="150" spans="1:49" ht="15.75" x14ac:dyDescent="0.25">
      <c r="M150" t="s">
        <v>57</v>
      </c>
      <c r="N150">
        <f>SUM(N3:N147)/145</f>
        <v>0.86896551724137927</v>
      </c>
      <c r="U150" s="37"/>
      <c r="V150" s="37"/>
      <c r="W150" s="37"/>
      <c r="X150" s="37"/>
      <c r="Y150" s="37"/>
      <c r="AA150" s="37"/>
      <c r="AB150" s="37"/>
      <c r="AC150" s="37"/>
      <c r="AD150" s="37"/>
      <c r="AE150" s="37"/>
    </row>
    <row r="151" spans="1:49" ht="15.75" x14ac:dyDescent="0.25">
      <c r="U151" s="37"/>
      <c r="V151" s="37"/>
      <c r="W151" s="37"/>
      <c r="X151" s="37"/>
      <c r="Y151" s="37"/>
      <c r="AA151" s="37"/>
      <c r="AB151" s="37"/>
      <c r="AC151" s="37"/>
      <c r="AD151" s="37"/>
      <c r="AE151" s="37"/>
    </row>
    <row r="152" spans="1:49" ht="15.75" x14ac:dyDescent="0.25">
      <c r="U152" s="37"/>
      <c r="V152" s="37"/>
      <c r="W152" s="37"/>
      <c r="X152" s="37"/>
      <c r="Y152" s="37"/>
      <c r="AA152" s="37"/>
      <c r="AB152" s="37"/>
      <c r="AC152" s="37"/>
      <c r="AD152" s="37"/>
      <c r="AE152" s="37"/>
    </row>
    <row r="153" spans="1:49" ht="15.75" x14ac:dyDescent="0.25">
      <c r="U153" s="37"/>
      <c r="V153" s="37"/>
      <c r="W153" s="37"/>
      <c r="X153" s="37"/>
      <c r="Y153" s="37"/>
      <c r="AA153" s="37"/>
      <c r="AB153" s="37"/>
      <c r="AC153" s="37"/>
      <c r="AD153" s="37"/>
      <c r="AE153" s="37"/>
    </row>
    <row r="154" spans="1:49" ht="15.75" x14ac:dyDescent="0.25">
      <c r="A154" t="s">
        <v>43</v>
      </c>
      <c r="B154">
        <v>0.30599999999999999</v>
      </c>
      <c r="C154">
        <v>0.19800000000000001</v>
      </c>
      <c r="D154">
        <v>0.36599999999999999</v>
      </c>
      <c r="E154">
        <v>0.35899999999999999</v>
      </c>
      <c r="F154">
        <v>9.0999999999999998E-2</v>
      </c>
      <c r="O154">
        <f t="shared" ref="O154:S157" si="99">ROUND((B154)/(B$149),4)</f>
        <v>0.34</v>
      </c>
      <c r="P154">
        <f t="shared" si="99"/>
        <v>0.22</v>
      </c>
      <c r="Q154">
        <f t="shared" si="99"/>
        <v>0.4022</v>
      </c>
      <c r="R154">
        <f t="shared" si="99"/>
        <v>0.36259999999999998</v>
      </c>
      <c r="S154">
        <f t="shared" si="99"/>
        <v>9.1899999999999996E-2</v>
      </c>
      <c r="U154" s="37">
        <f t="shared" ref="U154:Y157" si="100">ROUND((1-O154)/(1+O154),4)</f>
        <v>0.49249999999999999</v>
      </c>
      <c r="V154" s="37">
        <f t="shared" si="100"/>
        <v>0.63929999999999998</v>
      </c>
      <c r="W154" s="37">
        <f t="shared" si="100"/>
        <v>0.42630000000000001</v>
      </c>
      <c r="X154" s="37">
        <f t="shared" si="100"/>
        <v>0.46779999999999999</v>
      </c>
      <c r="Y154" s="37">
        <f t="shared" si="100"/>
        <v>0.83169999999999999</v>
      </c>
      <c r="AA154" s="37">
        <f>ROUND((3+O154*2+O154^2-U154-2*U154^2)*EXP(2*O154-2*U154-2)/6,4)</f>
        <v>4.6899999999999997E-2</v>
      </c>
      <c r="AB154" s="37">
        <f t="shared" ref="AA154:AE157" si="101">ROUND((3+P154*2+P154^2-V154-2*V154^2)*EXP(2*P154-2*V154-2)/6,4)</f>
        <v>1.9800000000000002E-2</v>
      </c>
      <c r="AC154" s="37">
        <f t="shared" si="101"/>
        <v>6.83E-2</v>
      </c>
      <c r="AD154" s="37">
        <f t="shared" si="101"/>
        <v>5.3900000000000003E-2</v>
      </c>
      <c r="AE154" s="37">
        <f t="shared" si="101"/>
        <v>5.0000000000000001E-3</v>
      </c>
    </row>
    <row r="155" spans="1:49" ht="15.75" x14ac:dyDescent="0.25">
      <c r="A155" t="s">
        <v>48</v>
      </c>
      <c r="B155">
        <v>0.32100000000000001</v>
      </c>
      <c r="C155">
        <v>0.33700000000000002</v>
      </c>
      <c r="D155">
        <v>0.43099999999999999</v>
      </c>
      <c r="E155">
        <v>0.497</v>
      </c>
      <c r="F155">
        <v>0.23799999999999999</v>
      </c>
      <c r="O155">
        <f t="shared" si="99"/>
        <v>0.35670000000000002</v>
      </c>
      <c r="P155">
        <f t="shared" si="99"/>
        <v>0.37440000000000001</v>
      </c>
      <c r="Q155">
        <f t="shared" si="99"/>
        <v>0.47360000000000002</v>
      </c>
      <c r="R155">
        <f t="shared" si="99"/>
        <v>0.502</v>
      </c>
      <c r="S155">
        <f t="shared" si="99"/>
        <v>0.2404</v>
      </c>
      <c r="U155" s="37">
        <f t="shared" si="100"/>
        <v>0.47420000000000001</v>
      </c>
      <c r="V155" s="37">
        <f t="shared" si="100"/>
        <v>0.45519999999999999</v>
      </c>
      <c r="W155" s="37">
        <f t="shared" si="100"/>
        <v>0.35720000000000002</v>
      </c>
      <c r="X155" s="37">
        <f t="shared" si="100"/>
        <v>0.33160000000000001</v>
      </c>
      <c r="Y155" s="37">
        <f t="shared" si="100"/>
        <v>0.61240000000000006</v>
      </c>
      <c r="AA155" s="37">
        <f t="shared" si="101"/>
        <v>5.1999999999999998E-2</v>
      </c>
      <c r="AB155" s="37">
        <f t="shared" si="101"/>
        <v>5.79E-2</v>
      </c>
      <c r="AC155" s="37">
        <f t="shared" si="101"/>
        <v>0.1013</v>
      </c>
      <c r="AD155" s="37">
        <f t="shared" si="101"/>
        <v>0.11749999999999999</v>
      </c>
      <c r="AE155" s="37">
        <f t="shared" si="101"/>
        <v>2.3300000000000001E-2</v>
      </c>
    </row>
    <row r="156" spans="1:49" ht="15.75" x14ac:dyDescent="0.25">
      <c r="A156" t="s">
        <v>44</v>
      </c>
      <c r="B156">
        <v>0.40100000000000002</v>
      </c>
      <c r="C156">
        <v>0.372</v>
      </c>
      <c r="D156">
        <v>0.51</v>
      </c>
      <c r="E156">
        <v>0.34599999999999997</v>
      </c>
      <c r="F156">
        <v>0.53900000000000003</v>
      </c>
      <c r="O156">
        <f t="shared" si="99"/>
        <v>0.4456</v>
      </c>
      <c r="P156">
        <f t="shared" si="99"/>
        <v>0.4133</v>
      </c>
      <c r="Q156">
        <f t="shared" si="99"/>
        <v>0.56040000000000001</v>
      </c>
      <c r="R156">
        <f t="shared" si="99"/>
        <v>0.34949999999999998</v>
      </c>
      <c r="S156">
        <f t="shared" si="99"/>
        <v>0.5444</v>
      </c>
      <c r="U156" s="37">
        <f t="shared" si="100"/>
        <v>0.38350000000000001</v>
      </c>
      <c r="V156" s="37">
        <f t="shared" si="100"/>
        <v>0.41510000000000002</v>
      </c>
      <c r="W156" s="37">
        <f t="shared" si="100"/>
        <v>0.28170000000000001</v>
      </c>
      <c r="X156" s="37">
        <f t="shared" si="100"/>
        <v>0.48199999999999998</v>
      </c>
      <c r="Y156" s="37">
        <f t="shared" si="100"/>
        <v>0.29499999999999998</v>
      </c>
      <c r="AA156" s="37">
        <f t="shared" si="101"/>
        <v>8.7099999999999997E-2</v>
      </c>
      <c r="AB156" s="37">
        <f t="shared" si="101"/>
        <v>7.2800000000000004E-2</v>
      </c>
      <c r="AC156" s="37">
        <f t="shared" si="101"/>
        <v>0.1573</v>
      </c>
      <c r="AD156" s="37">
        <f t="shared" si="101"/>
        <v>4.9700000000000001E-2</v>
      </c>
      <c r="AE156" s="37">
        <f t="shared" si="101"/>
        <v>0.14549999999999999</v>
      </c>
    </row>
    <row r="157" spans="1:49" ht="15.75" x14ac:dyDescent="0.25">
      <c r="A157" t="s">
        <v>45</v>
      </c>
      <c r="B157">
        <v>0.42499999999999999</v>
      </c>
      <c r="C157">
        <v>0.43099999999999999</v>
      </c>
      <c r="D157">
        <v>0.50600000000000001</v>
      </c>
      <c r="E157">
        <v>0.50700000000000001</v>
      </c>
      <c r="F157">
        <v>0.77200000000000002</v>
      </c>
      <c r="O157">
        <f t="shared" si="99"/>
        <v>0.47220000000000001</v>
      </c>
      <c r="P157">
        <f t="shared" si="99"/>
        <v>0.47889999999999999</v>
      </c>
      <c r="Q157">
        <f t="shared" si="99"/>
        <v>0.55600000000000005</v>
      </c>
      <c r="R157">
        <f t="shared" si="99"/>
        <v>0.5121</v>
      </c>
      <c r="S157">
        <f t="shared" si="99"/>
        <v>0.77980000000000005</v>
      </c>
      <c r="U157" s="37">
        <f t="shared" si="100"/>
        <v>0.35849999999999999</v>
      </c>
      <c r="V157" s="37">
        <f t="shared" si="100"/>
        <v>0.35239999999999999</v>
      </c>
      <c r="W157" s="37">
        <f t="shared" si="100"/>
        <v>0.2853</v>
      </c>
      <c r="X157" s="37">
        <f t="shared" si="100"/>
        <v>0.32269999999999999</v>
      </c>
      <c r="Y157" s="37">
        <f t="shared" si="100"/>
        <v>0.1237</v>
      </c>
      <c r="AA157" s="37">
        <f t="shared" si="101"/>
        <v>0.10059999999999999</v>
      </c>
      <c r="AB157" s="37">
        <f t="shared" si="101"/>
        <v>0.1042</v>
      </c>
      <c r="AC157" s="37">
        <f t="shared" si="101"/>
        <v>0.154</v>
      </c>
      <c r="AD157" s="37">
        <f t="shared" si="101"/>
        <v>0.1237</v>
      </c>
      <c r="AE157" s="37">
        <f t="shared" si="101"/>
        <v>0.42</v>
      </c>
    </row>
    <row r="158" spans="1:49" ht="15.75" x14ac:dyDescent="0.25">
      <c r="AA158" s="37"/>
      <c r="AB158" s="37"/>
      <c r="AC158" s="37"/>
      <c r="AD158" s="37"/>
      <c r="AE158" s="37"/>
    </row>
    <row r="159" spans="1:49" ht="15.75" x14ac:dyDescent="0.25">
      <c r="AA159" s="37"/>
      <c r="AB159" s="37"/>
      <c r="AC159" s="37"/>
      <c r="AD159" s="37"/>
      <c r="AE159" s="37"/>
    </row>
    <row r="160" spans="1:49" ht="15.75" x14ac:dyDescent="0.25">
      <c r="AA160" s="37"/>
      <c r="AB160" s="37"/>
      <c r="AC160" s="37"/>
      <c r="AD160" s="37"/>
      <c r="AE160" s="37"/>
    </row>
    <row r="161" spans="27:31" ht="15.75" x14ac:dyDescent="0.25">
      <c r="AA161" s="37"/>
      <c r="AB161" s="37"/>
      <c r="AC161" s="37"/>
      <c r="AD161" s="37"/>
      <c r="AE161" s="37"/>
    </row>
    <row r="162" spans="27:31" ht="15.75" x14ac:dyDescent="0.25">
      <c r="AA162" s="37"/>
      <c r="AB162" s="37"/>
      <c r="AC162" s="37"/>
      <c r="AD162" s="37"/>
      <c r="AE162" s="37"/>
    </row>
    <row r="163" spans="27:31" ht="15.75" x14ac:dyDescent="0.25">
      <c r="AA163" s="37"/>
      <c r="AB163" s="37"/>
      <c r="AC163" s="37"/>
      <c r="AD163" s="37"/>
      <c r="AE163" s="37"/>
    </row>
    <row r="164" spans="27:31" ht="15.75" x14ac:dyDescent="0.25">
      <c r="AA164" s="37"/>
      <c r="AB164" s="37"/>
      <c r="AC164" s="37"/>
      <c r="AD164" s="37"/>
      <c r="AE164" s="37"/>
    </row>
    <row r="165" spans="27:31" ht="15.75" x14ac:dyDescent="0.25">
      <c r="AA165" s="37"/>
      <c r="AB165" s="37"/>
      <c r="AC165" s="37"/>
      <c r="AD165" s="37"/>
      <c r="AE165" s="37"/>
    </row>
    <row r="166" spans="27:31" ht="15.75" x14ac:dyDescent="0.25">
      <c r="AA166" s="37"/>
      <c r="AB166" s="37"/>
      <c r="AC166" s="37"/>
      <c r="AD166" s="37"/>
      <c r="AE166" s="37"/>
    </row>
    <row r="167" spans="27:31" ht="15.75" x14ac:dyDescent="0.25">
      <c r="AA167" s="37"/>
      <c r="AB167" s="37"/>
      <c r="AC167" s="37"/>
      <c r="AD167" s="37"/>
      <c r="AE167" s="37"/>
    </row>
    <row r="168" spans="27:31" ht="15.75" x14ac:dyDescent="0.25">
      <c r="AA168" s="37"/>
      <c r="AB168" s="37"/>
      <c r="AC168" s="37"/>
      <c r="AD168" s="37"/>
      <c r="AE168" s="37"/>
    </row>
    <row r="169" spans="27:31" ht="15.75" x14ac:dyDescent="0.25">
      <c r="AA169" s="37"/>
      <c r="AB169" s="37"/>
      <c r="AC169" s="37"/>
      <c r="AD169" s="37"/>
      <c r="AE169" s="37"/>
    </row>
    <row r="170" spans="27:31" ht="15.75" x14ac:dyDescent="0.25">
      <c r="AA170" s="37"/>
      <c r="AB170" s="37"/>
      <c r="AC170" s="37"/>
      <c r="AD170" s="37"/>
      <c r="AE170" s="37"/>
    </row>
    <row r="171" spans="27:31" ht="15.75" x14ac:dyDescent="0.25">
      <c r="AA171" s="37"/>
      <c r="AB171" s="37"/>
      <c r="AC171" s="37"/>
      <c r="AD171" s="37"/>
      <c r="AE171" s="37"/>
    </row>
    <row r="172" spans="27:31" ht="15.75" x14ac:dyDescent="0.25">
      <c r="AA172" s="37"/>
      <c r="AB172" s="37"/>
      <c r="AC172" s="37"/>
      <c r="AD172" s="37"/>
      <c r="AE172" s="37"/>
    </row>
    <row r="173" spans="27:31" ht="15.75" x14ac:dyDescent="0.25">
      <c r="AA173" s="37"/>
      <c r="AB173" s="37"/>
      <c r="AC173" s="37"/>
      <c r="AD173" s="37"/>
      <c r="AE173" s="37"/>
    </row>
    <row r="174" spans="27:31" ht="15.75" x14ac:dyDescent="0.25">
      <c r="AA174" s="37"/>
      <c r="AB174" s="37"/>
      <c r="AC174" s="37"/>
      <c r="AD174" s="37"/>
      <c r="AE174" s="37"/>
    </row>
    <row r="175" spans="27:31" ht="15.75" x14ac:dyDescent="0.25">
      <c r="AA175" s="37"/>
      <c r="AB175" s="37"/>
      <c r="AC175" s="37"/>
      <c r="AD175" s="37"/>
      <c r="AE175" s="37"/>
    </row>
    <row r="176" spans="27:31" ht="15.75" x14ac:dyDescent="0.25">
      <c r="AA176" s="37"/>
      <c r="AB176" s="37"/>
      <c r="AC176" s="37"/>
      <c r="AD176" s="37"/>
      <c r="AE176" s="37"/>
    </row>
    <row r="177" spans="27:31" ht="15.75" x14ac:dyDescent="0.25">
      <c r="AA177" s="37"/>
      <c r="AB177" s="37"/>
      <c r="AC177" s="37"/>
      <c r="AD177" s="37"/>
      <c r="AE177" s="37"/>
    </row>
    <row r="178" spans="27:31" ht="15.75" x14ac:dyDescent="0.25">
      <c r="AA178" s="37"/>
      <c r="AB178" s="37"/>
      <c r="AC178" s="37"/>
      <c r="AD178" s="37"/>
      <c r="AE178" s="37"/>
    </row>
    <row r="179" spans="27:31" ht="15.75" x14ac:dyDescent="0.25">
      <c r="AA179" s="37"/>
      <c r="AB179" s="37"/>
      <c r="AC179" s="37"/>
      <c r="AD179" s="37"/>
      <c r="AE179" s="37"/>
    </row>
    <row r="180" spans="27:31" ht="15.75" x14ac:dyDescent="0.25">
      <c r="AA180" s="37"/>
      <c r="AB180" s="37"/>
      <c r="AC180" s="37"/>
      <c r="AD180" s="37"/>
      <c r="AE180" s="37"/>
    </row>
    <row r="181" spans="27:31" ht="15.75" x14ac:dyDescent="0.25">
      <c r="AA181" s="37"/>
      <c r="AB181" s="37"/>
      <c r="AC181" s="37"/>
      <c r="AD181" s="37"/>
      <c r="AE181" s="37"/>
    </row>
    <row r="182" spans="27:31" ht="15.75" x14ac:dyDescent="0.25">
      <c r="AA182" s="37"/>
      <c r="AB182" s="37"/>
      <c r="AC182" s="37"/>
      <c r="AD182" s="37"/>
      <c r="AE182" s="37"/>
    </row>
    <row r="183" spans="27:31" ht="15.75" x14ac:dyDescent="0.25">
      <c r="AA183" s="37"/>
      <c r="AB183" s="37"/>
      <c r="AC183" s="37"/>
      <c r="AD183" s="37"/>
      <c r="AE183" s="37"/>
    </row>
    <row r="184" spans="27:31" ht="15.75" x14ac:dyDescent="0.25">
      <c r="AA184" s="37"/>
      <c r="AB184" s="37"/>
      <c r="AC184" s="37"/>
      <c r="AD184" s="37"/>
      <c r="AE184" s="37"/>
    </row>
    <row r="185" spans="27:31" ht="15.75" x14ac:dyDescent="0.25">
      <c r="AA185" s="37"/>
      <c r="AB185" s="37"/>
      <c r="AC185" s="37"/>
      <c r="AD185" s="37"/>
      <c r="AE185" s="37"/>
    </row>
    <row r="186" spans="27:31" ht="15.75" x14ac:dyDescent="0.25">
      <c r="AA186" s="37"/>
      <c r="AB186" s="37"/>
      <c r="AC186" s="37"/>
      <c r="AD186" s="37"/>
      <c r="AE186" s="37"/>
    </row>
    <row r="187" spans="27:31" ht="15.75" x14ac:dyDescent="0.25">
      <c r="AA187" s="37"/>
      <c r="AB187" s="37"/>
      <c r="AC187" s="37"/>
      <c r="AD187" s="37"/>
      <c r="AE187" s="37"/>
    </row>
    <row r="188" spans="27:31" ht="15.75" x14ac:dyDescent="0.25">
      <c r="AA188" s="37"/>
      <c r="AB188" s="37"/>
      <c r="AC188" s="37"/>
      <c r="AD188" s="37"/>
      <c r="AE188" s="37"/>
    </row>
    <row r="189" spans="27:31" ht="15.75" x14ac:dyDescent="0.25">
      <c r="AA189" s="37"/>
      <c r="AB189" s="37"/>
      <c r="AC189" s="37"/>
      <c r="AD189" s="37"/>
      <c r="AE189" s="37"/>
    </row>
    <row r="190" spans="27:31" ht="15.75" x14ac:dyDescent="0.25">
      <c r="AA190" s="37"/>
      <c r="AB190" s="37"/>
      <c r="AC190" s="37"/>
      <c r="AD190" s="37"/>
      <c r="AE190" s="37"/>
    </row>
    <row r="191" spans="27:31" ht="15.75" x14ac:dyDescent="0.25">
      <c r="AA191" s="37"/>
      <c r="AB191" s="37"/>
      <c r="AC191" s="37"/>
      <c r="AD191" s="37"/>
      <c r="AE191" s="37"/>
    </row>
    <row r="192" spans="27:31" ht="15.75" x14ac:dyDescent="0.25">
      <c r="AA192" s="37"/>
      <c r="AB192" s="37"/>
      <c r="AC192" s="37"/>
      <c r="AD192" s="37"/>
      <c r="AE192" s="37"/>
    </row>
    <row r="193" spans="27:31" ht="15.75" x14ac:dyDescent="0.25">
      <c r="AA193" s="37"/>
      <c r="AB193" s="37"/>
      <c r="AC193" s="37"/>
      <c r="AD193" s="37"/>
      <c r="AE193" s="37"/>
    </row>
    <row r="194" spans="27:31" ht="15.75" x14ac:dyDescent="0.25">
      <c r="AA194" s="37"/>
      <c r="AB194" s="37"/>
      <c r="AC194" s="37"/>
      <c r="AD194" s="37"/>
      <c r="AE194" s="37"/>
    </row>
    <row r="195" spans="27:31" ht="15.75" x14ac:dyDescent="0.25">
      <c r="AA195" s="37"/>
      <c r="AB195" s="37"/>
      <c r="AC195" s="37"/>
      <c r="AD195" s="37"/>
      <c r="AE195" s="37"/>
    </row>
    <row r="196" spans="27:31" ht="15.75" x14ac:dyDescent="0.25">
      <c r="AA196" s="37"/>
      <c r="AB196" s="37"/>
      <c r="AC196" s="37"/>
      <c r="AD196" s="37"/>
      <c r="AE196" s="37"/>
    </row>
    <row r="197" spans="27:31" ht="15.75" x14ac:dyDescent="0.25">
      <c r="AA197" s="37"/>
      <c r="AB197" s="37"/>
      <c r="AC197" s="37"/>
      <c r="AD197" s="37"/>
      <c r="AE197" s="37"/>
    </row>
    <row r="198" spans="27:31" ht="15.75" x14ac:dyDescent="0.25">
      <c r="AA198" s="37"/>
      <c r="AB198" s="37"/>
      <c r="AC198" s="37"/>
      <c r="AD198" s="37"/>
      <c r="AE198" s="37"/>
    </row>
    <row r="199" spans="27:31" ht="15.75" x14ac:dyDescent="0.25">
      <c r="AA199" s="37"/>
      <c r="AB199" s="37"/>
      <c r="AC199" s="37"/>
      <c r="AD199" s="37"/>
      <c r="AE199" s="37"/>
    </row>
    <row r="200" spans="27:31" ht="15.75" x14ac:dyDescent="0.25">
      <c r="AA200" s="37"/>
      <c r="AB200" s="37"/>
      <c r="AC200" s="37"/>
      <c r="AD200" s="37"/>
      <c r="AE200" s="37"/>
    </row>
    <row r="201" spans="27:31" ht="15.75" x14ac:dyDescent="0.25">
      <c r="AA201" s="37"/>
      <c r="AB201" s="37"/>
      <c r="AC201" s="37"/>
      <c r="AD201" s="37"/>
      <c r="AE201" s="37"/>
    </row>
    <row r="202" spans="27:31" ht="15.75" x14ac:dyDescent="0.25">
      <c r="AA202" s="37"/>
      <c r="AB202" s="37"/>
      <c r="AC202" s="37"/>
      <c r="AD202" s="37"/>
      <c r="AE202" s="37"/>
    </row>
    <row r="203" spans="27:31" ht="15.75" x14ac:dyDescent="0.25">
      <c r="AA203" s="37"/>
      <c r="AB203" s="37"/>
      <c r="AC203" s="37"/>
      <c r="AD203" s="37"/>
      <c r="AE203" s="37"/>
    </row>
    <row r="204" spans="27:31" ht="15.75" x14ac:dyDescent="0.25">
      <c r="AA204" s="37"/>
      <c r="AB204" s="37"/>
      <c r="AC204" s="37"/>
      <c r="AD204" s="37"/>
      <c r="AE204" s="37"/>
    </row>
    <row r="205" spans="27:31" ht="15.75" x14ac:dyDescent="0.25">
      <c r="AA205" s="37"/>
      <c r="AB205" s="37"/>
      <c r="AC205" s="37"/>
      <c r="AD205" s="37"/>
      <c r="AE205" s="37"/>
    </row>
    <row r="206" spans="27:31" ht="15.75" x14ac:dyDescent="0.25">
      <c r="AA206" s="37"/>
      <c r="AB206" s="37"/>
      <c r="AC206" s="37"/>
      <c r="AD206" s="37"/>
      <c r="AE206" s="37"/>
    </row>
    <row r="207" spans="27:31" ht="15.75" x14ac:dyDescent="0.25">
      <c r="AA207" s="37"/>
      <c r="AB207" s="37"/>
      <c r="AC207" s="37"/>
      <c r="AD207" s="37"/>
      <c r="AE207" s="37"/>
    </row>
    <row r="208" spans="27:31" ht="15.75" x14ac:dyDescent="0.25">
      <c r="AA208" s="37"/>
      <c r="AB208" s="37"/>
      <c r="AC208" s="37"/>
      <c r="AD208" s="37"/>
      <c r="AE208" s="37"/>
    </row>
    <row r="209" spans="27:31" ht="15.75" x14ac:dyDescent="0.25">
      <c r="AA209" s="37"/>
      <c r="AB209" s="37"/>
      <c r="AC209" s="37"/>
      <c r="AD209" s="37"/>
      <c r="AE209" s="37"/>
    </row>
    <row r="210" spans="27:31" ht="15.75" x14ac:dyDescent="0.25">
      <c r="AA210" s="37"/>
      <c r="AB210" s="37"/>
      <c r="AC210" s="37"/>
      <c r="AD210" s="37"/>
      <c r="AE210" s="37"/>
    </row>
    <row r="211" spans="27:31" ht="15.75" x14ac:dyDescent="0.25">
      <c r="AA211" s="37"/>
      <c r="AB211" s="37"/>
      <c r="AC211" s="37"/>
      <c r="AD211" s="37"/>
      <c r="AE211" s="37"/>
    </row>
    <row r="212" spans="27:31" ht="15.75" x14ac:dyDescent="0.25">
      <c r="AA212" s="37"/>
      <c r="AB212" s="37"/>
      <c r="AC212" s="37"/>
      <c r="AD212" s="37"/>
      <c r="AE212" s="37"/>
    </row>
    <row r="213" spans="27:31" ht="15.75" x14ac:dyDescent="0.25">
      <c r="AA213" s="37"/>
      <c r="AB213" s="37"/>
      <c r="AC213" s="37"/>
      <c r="AD213" s="37"/>
      <c r="AE213" s="37"/>
    </row>
    <row r="214" spans="27:31" ht="15.75" x14ac:dyDescent="0.25">
      <c r="AA214" s="37"/>
      <c r="AB214" s="37"/>
      <c r="AC214" s="37"/>
      <c r="AD214" s="37"/>
      <c r="AE214" s="37"/>
    </row>
    <row r="215" spans="27:31" ht="15.75" x14ac:dyDescent="0.25">
      <c r="AA215" s="37"/>
      <c r="AB215" s="37"/>
      <c r="AC215" s="37"/>
      <c r="AD215" s="37"/>
      <c r="AE215" s="37"/>
    </row>
    <row r="216" spans="27:31" ht="15.75" x14ac:dyDescent="0.25">
      <c r="AA216" s="37"/>
      <c r="AB216" s="37"/>
      <c r="AC216" s="37"/>
      <c r="AD216" s="37"/>
      <c r="AE216" s="37"/>
    </row>
    <row r="217" spans="27:31" ht="15.75" x14ac:dyDescent="0.25">
      <c r="AA217" s="37"/>
      <c r="AB217" s="37"/>
      <c r="AC217" s="37"/>
      <c r="AD217" s="37"/>
      <c r="AE217" s="37"/>
    </row>
    <row r="218" spans="27:31" ht="15.75" x14ac:dyDescent="0.25">
      <c r="AA218" s="37"/>
      <c r="AB218" s="37"/>
      <c r="AC218" s="37"/>
      <c r="AD218" s="37"/>
      <c r="AE218" s="37"/>
    </row>
    <row r="219" spans="27:31" ht="15.75" x14ac:dyDescent="0.25">
      <c r="AA219" s="37"/>
      <c r="AB219" s="37"/>
      <c r="AC219" s="37"/>
      <c r="AD219" s="37"/>
      <c r="AE219" s="37"/>
    </row>
    <row r="220" spans="27:31" ht="15.75" x14ac:dyDescent="0.25">
      <c r="AA220" s="37"/>
      <c r="AB220" s="37"/>
      <c r="AC220" s="37"/>
      <c r="AD220" s="37"/>
      <c r="AE220" s="37"/>
    </row>
    <row r="221" spans="27:31" ht="15.75" x14ac:dyDescent="0.25">
      <c r="AA221" s="37"/>
      <c r="AB221" s="37"/>
      <c r="AC221" s="37"/>
      <c r="AD221" s="37"/>
      <c r="AE221" s="37"/>
    </row>
    <row r="222" spans="27:31" ht="15.75" x14ac:dyDescent="0.25">
      <c r="AA222" s="37"/>
      <c r="AB222" s="37"/>
      <c r="AC222" s="37"/>
      <c r="AD222" s="37"/>
      <c r="AE222" s="37"/>
    </row>
    <row r="223" spans="27:31" ht="15.75" x14ac:dyDescent="0.25">
      <c r="AA223" s="37"/>
      <c r="AB223" s="37"/>
      <c r="AC223" s="37"/>
      <c r="AD223" s="37"/>
      <c r="AE223" s="37"/>
    </row>
    <row r="224" spans="27:31" ht="15.75" x14ac:dyDescent="0.25">
      <c r="AA224" s="37"/>
      <c r="AB224" s="37"/>
      <c r="AC224" s="37"/>
      <c r="AD224" s="37"/>
      <c r="AE224" s="37"/>
    </row>
    <row r="225" spans="27:31" ht="15.75" x14ac:dyDescent="0.25">
      <c r="AA225" s="37"/>
      <c r="AB225" s="37"/>
      <c r="AC225" s="37"/>
      <c r="AD225" s="37"/>
      <c r="AE225" s="37"/>
    </row>
    <row r="226" spans="27:31" ht="15.75" x14ac:dyDescent="0.25">
      <c r="AA226" s="37"/>
      <c r="AB226" s="37"/>
      <c r="AC226" s="37"/>
      <c r="AD226" s="37"/>
      <c r="AE226" s="37"/>
    </row>
    <row r="227" spans="27:31" ht="15.75" x14ac:dyDescent="0.25">
      <c r="AA227" s="37"/>
      <c r="AB227" s="37"/>
      <c r="AC227" s="37"/>
      <c r="AD227" s="37"/>
      <c r="AE227" s="37"/>
    </row>
    <row r="228" spans="27:31" ht="15.75" x14ac:dyDescent="0.25">
      <c r="AA228" s="37"/>
      <c r="AB228" s="37"/>
      <c r="AC228" s="37"/>
      <c r="AD228" s="37"/>
      <c r="AE228" s="37"/>
    </row>
    <row r="229" spans="27:31" ht="15.75" x14ac:dyDescent="0.25">
      <c r="AA229" s="37"/>
      <c r="AB229" s="37"/>
      <c r="AC229" s="37"/>
      <c r="AD229" s="37"/>
      <c r="AE229" s="37"/>
    </row>
    <row r="230" spans="27:31" ht="15.75" x14ac:dyDescent="0.25">
      <c r="AA230" s="37"/>
      <c r="AB230" s="37"/>
      <c r="AC230" s="37"/>
      <c r="AD230" s="37"/>
      <c r="AE230" s="37"/>
    </row>
    <row r="231" spans="27:31" ht="15.75" x14ac:dyDescent="0.25">
      <c r="AA231" s="37"/>
      <c r="AB231" s="37"/>
      <c r="AC231" s="37"/>
      <c r="AD231" s="37"/>
      <c r="AE231" s="37"/>
    </row>
    <row r="232" spans="27:31" ht="15.75" x14ac:dyDescent="0.25">
      <c r="AA232" s="37"/>
      <c r="AB232" s="37"/>
      <c r="AC232" s="37"/>
      <c r="AD232" s="37"/>
      <c r="AE232" s="37"/>
    </row>
    <row r="233" spans="27:31" ht="15.75" x14ac:dyDescent="0.25">
      <c r="AA233" s="37"/>
      <c r="AB233" s="37"/>
      <c r="AC233" s="37"/>
      <c r="AD233" s="37"/>
      <c r="AE233" s="37"/>
    </row>
    <row r="234" spans="27:31" ht="15.75" x14ac:dyDescent="0.25">
      <c r="AA234" s="37"/>
      <c r="AB234" s="37"/>
      <c r="AC234" s="37"/>
      <c r="AD234" s="37"/>
      <c r="AE234" s="37"/>
    </row>
    <row r="235" spans="27:31" ht="15.75" x14ac:dyDescent="0.25">
      <c r="AA235" s="37"/>
      <c r="AB235" s="37"/>
      <c r="AC235" s="37"/>
      <c r="AD235" s="37"/>
      <c r="AE235" s="37"/>
    </row>
    <row r="236" spans="27:31" ht="15.75" x14ac:dyDescent="0.25">
      <c r="AA236" s="37"/>
      <c r="AB236" s="37"/>
      <c r="AC236" s="37"/>
      <c r="AD236" s="37"/>
      <c r="AE236" s="37"/>
    </row>
    <row r="237" spans="27:31" ht="15.75" x14ac:dyDescent="0.25">
      <c r="AA237" s="37"/>
      <c r="AB237" s="37"/>
      <c r="AC237" s="37"/>
      <c r="AD237" s="37"/>
      <c r="AE237" s="37"/>
    </row>
    <row r="238" spans="27:31" ht="15.75" x14ac:dyDescent="0.25">
      <c r="AA238" s="37"/>
      <c r="AB238" s="37"/>
      <c r="AC238" s="37"/>
      <c r="AD238" s="37"/>
      <c r="AE238" s="37"/>
    </row>
    <row r="239" spans="27:31" ht="15.75" x14ac:dyDescent="0.25">
      <c r="AA239" s="37"/>
      <c r="AB239" s="37"/>
      <c r="AC239" s="37"/>
      <c r="AD239" s="37"/>
      <c r="AE239" s="37"/>
    </row>
    <row r="240" spans="27:31" ht="15.75" x14ac:dyDescent="0.25">
      <c r="AA240" s="37"/>
      <c r="AB240" s="37"/>
      <c r="AC240" s="37"/>
      <c r="AD240" s="37"/>
      <c r="AE240" s="37"/>
    </row>
    <row r="241" spans="27:31" ht="15.75" x14ac:dyDescent="0.25">
      <c r="AA241" s="37"/>
      <c r="AB241" s="37"/>
      <c r="AC241" s="37"/>
      <c r="AD241" s="37"/>
      <c r="AE241" s="37"/>
    </row>
    <row r="242" spans="27:31" ht="15.75" x14ac:dyDescent="0.25">
      <c r="AA242" s="37"/>
      <c r="AB242" s="37"/>
      <c r="AC242" s="37"/>
      <c r="AD242" s="37"/>
      <c r="AE242" s="37"/>
    </row>
    <row r="243" spans="27:31" ht="15.75" x14ac:dyDescent="0.25">
      <c r="AA243" s="37"/>
      <c r="AB243" s="37"/>
      <c r="AC243" s="37"/>
      <c r="AD243" s="37"/>
      <c r="AE243" s="37"/>
    </row>
    <row r="244" spans="27:31" ht="15.75" x14ac:dyDescent="0.25">
      <c r="AA244" s="37"/>
      <c r="AB244" s="37"/>
      <c r="AC244" s="37"/>
      <c r="AD244" s="37"/>
      <c r="AE244" s="37"/>
    </row>
    <row r="245" spans="27:31" ht="15.75" x14ac:dyDescent="0.25">
      <c r="AA245" s="37"/>
      <c r="AB245" s="37"/>
      <c r="AC245" s="37"/>
      <c r="AD245" s="37"/>
      <c r="AE245" s="37"/>
    </row>
    <row r="246" spans="27:31" ht="15.75" x14ac:dyDescent="0.25">
      <c r="AA246" s="37"/>
      <c r="AB246" s="37"/>
      <c r="AC246" s="37"/>
      <c r="AD246" s="37"/>
      <c r="AE246" s="37"/>
    </row>
    <row r="247" spans="27:31" ht="15.75" x14ac:dyDescent="0.25">
      <c r="AA247" s="37"/>
      <c r="AB247" s="37"/>
      <c r="AC247" s="37"/>
      <c r="AD247" s="37"/>
      <c r="AE247" s="37"/>
    </row>
    <row r="248" spans="27:31" ht="15.75" x14ac:dyDescent="0.25">
      <c r="AA248" s="37"/>
      <c r="AB248" s="37"/>
      <c r="AC248" s="37"/>
      <c r="AD248" s="37"/>
      <c r="AE248" s="37"/>
    </row>
    <row r="261" spans="1:44" x14ac:dyDescent="0.25">
      <c r="A261" t="s">
        <v>49</v>
      </c>
      <c r="AR261">
        <v>1.2416</v>
      </c>
    </row>
    <row r="262" spans="1:44" x14ac:dyDescent="0.25">
      <c r="A262" t="s">
        <v>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62"/>
  <sheetViews>
    <sheetView topLeftCell="A145" workbookViewId="0">
      <selection activeCell="A154" sqref="A154:AE157"/>
    </sheetView>
  </sheetViews>
  <sheetFormatPr defaultRowHeight="15" x14ac:dyDescent="0.25"/>
  <cols>
    <col min="2" max="2" width="7" bestFit="1" customWidth="1"/>
    <col min="4" max="4" width="7" bestFit="1" customWidth="1"/>
    <col min="12" max="12" width="9.140625" style="47"/>
    <col min="13" max="13" width="11.28515625" bestFit="1" customWidth="1"/>
  </cols>
  <sheetData>
    <row r="1" spans="2:50" x14ac:dyDescent="0.25">
      <c r="B1">
        <f>Training_Data!B2</f>
        <v>1E-4</v>
      </c>
      <c r="C1">
        <f>Training_Data!C2</f>
        <v>2E-3</v>
      </c>
      <c r="D1">
        <f>Training_Data!D2</f>
        <v>5.9400000000000001E-2</v>
      </c>
      <c r="E1">
        <f>Training_Data!E2</f>
        <v>1.55E-2</v>
      </c>
      <c r="F1">
        <f>Training_Data!F2</f>
        <v>0.92300000000000004</v>
      </c>
      <c r="N1">
        <f>N150</f>
        <v>0.8413793103448276</v>
      </c>
      <c r="O1" t="s">
        <v>31</v>
      </c>
      <c r="U1" t="s">
        <v>32</v>
      </c>
      <c r="AA1" t="s">
        <v>58</v>
      </c>
      <c r="AB1" t="s">
        <v>34</v>
      </c>
      <c r="AG1" t="s">
        <v>59</v>
      </c>
      <c r="AM1" t="s">
        <v>60</v>
      </c>
    </row>
    <row r="2" spans="2:50" x14ac:dyDescent="0.25"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23</v>
      </c>
      <c r="I2" t="s">
        <v>21</v>
      </c>
      <c r="J2" t="s">
        <v>44</v>
      </c>
      <c r="K2" t="s">
        <v>45</v>
      </c>
      <c r="L2" s="47" t="s">
        <v>49</v>
      </c>
      <c r="M2" t="s">
        <v>55</v>
      </c>
      <c r="N2" t="s">
        <v>56</v>
      </c>
      <c r="O2" t="s">
        <v>7</v>
      </c>
      <c r="P2" t="s">
        <v>8</v>
      </c>
      <c r="Q2" t="s">
        <v>9</v>
      </c>
      <c r="R2" t="s">
        <v>10</v>
      </c>
      <c r="S2" t="s">
        <v>11</v>
      </c>
      <c r="U2" t="s">
        <v>7</v>
      </c>
      <c r="V2" t="s">
        <v>8</v>
      </c>
      <c r="W2" t="s">
        <v>9</v>
      </c>
      <c r="X2" t="s">
        <v>10</v>
      </c>
      <c r="Y2" t="s">
        <v>11</v>
      </c>
      <c r="AA2" t="s">
        <v>7</v>
      </c>
      <c r="AB2" t="s">
        <v>8</v>
      </c>
      <c r="AC2" t="s">
        <v>9</v>
      </c>
      <c r="AD2" t="s">
        <v>10</v>
      </c>
      <c r="AE2" t="s">
        <v>11</v>
      </c>
      <c r="AG2" t="s">
        <v>7</v>
      </c>
      <c r="AH2" t="s">
        <v>8</v>
      </c>
      <c r="AI2" t="s">
        <v>9</v>
      </c>
      <c r="AJ2" t="s">
        <v>10</v>
      </c>
      <c r="AK2" t="s">
        <v>11</v>
      </c>
      <c r="AM2" t="s">
        <v>7</v>
      </c>
      <c r="AN2" t="s">
        <v>8</v>
      </c>
      <c r="AO2" t="s">
        <v>9</v>
      </c>
      <c r="AP2" t="s">
        <v>10</v>
      </c>
      <c r="AQ2" t="s">
        <v>11</v>
      </c>
      <c r="AS2" t="s">
        <v>7</v>
      </c>
      <c r="AT2" t="s">
        <v>8</v>
      </c>
      <c r="AU2" t="s">
        <v>9</v>
      </c>
      <c r="AV2" t="s">
        <v>10</v>
      </c>
      <c r="AW2" t="s">
        <v>11</v>
      </c>
      <c r="AX2" t="s">
        <v>6</v>
      </c>
    </row>
    <row r="3" spans="2:50" ht="15.75" x14ac:dyDescent="0.25">
      <c r="B3">
        <v>0</v>
      </c>
      <c r="C3">
        <v>0.1</v>
      </c>
      <c r="D3">
        <v>0.5</v>
      </c>
      <c r="E3">
        <v>0.26</v>
      </c>
      <c r="F3">
        <v>0.05</v>
      </c>
      <c r="G3" t="s">
        <v>23</v>
      </c>
      <c r="H3">
        <f>ROUND(SUMPRODUCT($B$1:$F$1,AA3:AE3),4)</f>
        <v>6.9400000000000003E-2</v>
      </c>
      <c r="I3">
        <f>ROUND(SUMPRODUCT($B$1:$F$1,AG3:AK3),4)</f>
        <v>0.252</v>
      </c>
      <c r="J3">
        <f>ROUND(SUMPRODUCT($B$1:$F$1,AM3:AQ3),4)</f>
        <v>0.53959999999999997</v>
      </c>
      <c r="K3">
        <f>ROUND(SUMPRODUCT($B$1:$F$1,AS3:AW3),4)</f>
        <v>0.72209999999999996</v>
      </c>
      <c r="L3" s="47">
        <f>MIN(H3:K3)</f>
        <v>6.9400000000000003E-2</v>
      </c>
      <c r="M3" t="str">
        <f>IF(L3=H3,"Very Low",IF(L3=I3,"Low",IF(L3=J3,"Middle","High")))</f>
        <v>Very Low</v>
      </c>
      <c r="N3">
        <f>IF(M3=G3,1,0)</f>
        <v>1</v>
      </c>
      <c r="O3">
        <f>'Test_IF-có_validate'!O3</f>
        <v>0</v>
      </c>
      <c r="P3">
        <f>'Test_IF-có_validate'!P3</f>
        <v>0.1111</v>
      </c>
      <c r="Q3">
        <f>'Test_IF-có_validate'!Q3</f>
        <v>0.5444</v>
      </c>
      <c r="R3">
        <f>'Test_IF-có_validate'!R3</f>
        <v>0.2626</v>
      </c>
      <c r="S3">
        <f>'Test_IF-có_validate'!S3</f>
        <v>4.0800000000000003E-2</v>
      </c>
      <c r="U3" s="37">
        <f>ROUND((1-O3)/(1+O3),4)</f>
        <v>1</v>
      </c>
      <c r="V3" s="37">
        <f>ROUND((1-P3)/(1+P3),4)</f>
        <v>0.8</v>
      </c>
      <c r="W3" s="37">
        <f>ROUND((1-Q3)/(1+Q3),4)</f>
        <v>0.29499999999999998</v>
      </c>
      <c r="X3" s="37">
        <f>ROUND((1-R3)/(1+R3),4)</f>
        <v>0.58399999999999996</v>
      </c>
      <c r="Y3" s="37">
        <f>ROUND((1-S3)/(1+S3),4)</f>
        <v>0.92159999999999997</v>
      </c>
      <c r="AA3" s="37">
        <f>ROUND((ABS(O3-O$154)+ABS(U3-U$154)+ABS(MAX(O$154,U3)-MAX(U$154,O3)))/3,4)</f>
        <v>0.45169999999999999</v>
      </c>
      <c r="AB3" s="37">
        <f>ROUND((ABS(P3-P$154)+ABS(V3-V$154)+ABS(MAX(P$154,V3)-MAX(V$154,P3)))/3,4)</f>
        <v>0.1434</v>
      </c>
      <c r="AC3" s="37">
        <f>ROUND((ABS(Q3-Q$154)+ABS(W3-W$154)+ABS(MAX(Q$154,W3)-MAX(W$154,Q3)))/3,4)</f>
        <v>0.1452</v>
      </c>
      <c r="AD3" s="37">
        <f>ROUND((ABS(R3-R$154)+ABS(X3-X$154)+ABS(MAX(R$154,X3)-MAX(X$154,R3)))/3,4)</f>
        <v>0.1108</v>
      </c>
      <c r="AE3" s="37">
        <f>ROUND((ABS(S3-S$154)+ABS(Y3-Y$154)+ABS(MAX(S$154,Y3)-MAX(Y$154,S3)))/3,4)</f>
        <v>6.3600000000000004E-2</v>
      </c>
      <c r="AG3" s="38">
        <f>ROUND((ABS(O3-O$155)+ABS(U3-U$155)+ABS(MAX(O$155,U3)-MAX(U$155,O3)))/3,4)</f>
        <v>0.46939999999999998</v>
      </c>
      <c r="AH3" s="38">
        <f>ROUND((ABS(P3-P$155)+ABS(V3-V$155)+ABS(MAX(P$155,V3)-MAX(V$155,P3)))/3,4)</f>
        <v>0.31759999999999999</v>
      </c>
      <c r="AI3" s="38">
        <f>ROUND((ABS(Q3-Q$155)+ABS(W3-W$155)+ABS(MAX(Q$155,W3)-MAX(W$155,Q3)))/3,4)</f>
        <v>7.3599999999999999E-2</v>
      </c>
      <c r="AJ3" s="38">
        <f>ROUND((ABS(R3-R$155)+ABS(X3-X$155)+ABS(MAX(R$155,X3)-MAX(X$155,R3)))/3,4)</f>
        <v>0.24809999999999999</v>
      </c>
      <c r="AK3" s="38">
        <f>ROUND((ABS(S3-S$155)+ABS(Y3-Y$155)+ABS(MAX(S$155,Y3)-MAX(Y$155,S3)))/3,4)</f>
        <v>0.26340000000000002</v>
      </c>
      <c r="AM3" s="38">
        <f>ROUND((ABS(O3-O$156)+ABS(U3-U$156)+ABS(MAX(O$156,U3)-MAX(U$156,O3)))/3,4)</f>
        <v>0.5595</v>
      </c>
      <c r="AN3" s="38">
        <f>ROUND((ABS(P3-P$156)+ABS(V3-V$156)+ABS(MAX(P$156,V3)-MAX(V$156,P3)))/3,4)</f>
        <v>0.35730000000000001</v>
      </c>
      <c r="AO3" s="38">
        <f>ROUND((ABS(Q3-Q$156)+ABS(W3-W$156)+ABS(MAX(Q$156,W3)-MAX(W$156,Q3)))/3,4)</f>
        <v>1.06E-2</v>
      </c>
      <c r="AP3" s="38">
        <f>ROUND((ABS(R3-R$156)+ABS(X3-X$156)+ABS(MAX(R$156,X3)-MAX(X$156,R3)))/3,4)</f>
        <v>9.7000000000000003E-2</v>
      </c>
      <c r="AQ3" s="38">
        <f>ROUND((ABS(S3-S$156)+ABS(Y3-Y$156)+ABS(MAX(S$156,Y3)-MAX(Y$156,S3)))/3,4)</f>
        <v>0.58150000000000002</v>
      </c>
      <c r="AR3" s="38"/>
      <c r="AS3" s="38">
        <f>ROUND((ABS(O3-O$157)+ABS(U3-U$157)+ABS(MAX(O$157,U3)-MAX(U$157,O3)))/3,4)</f>
        <v>0.58509999999999995</v>
      </c>
      <c r="AT3" s="38">
        <f>ROUND((ABS(P3-P$157)+ABS(V3-V$157)+ABS(MAX(P$157,V3)-MAX(V$157,P3)))/3,4)</f>
        <v>0.42099999999999999</v>
      </c>
      <c r="AU3" s="38">
        <f>ROUND((ABS(Q3-Q$157)+ABS(W3-W$157)+ABS(MAX(Q$157,W3)-MAX(W$157,Q3)))/3,4)</f>
        <v>6.3E-3</v>
      </c>
      <c r="AV3" s="38">
        <f>ROUND((ABS(R3-R$157)+ABS(X3-X$157)+ABS(MAX(R$157,X3)-MAX(X$157,R3)))/3,4)</f>
        <v>0.25740000000000002</v>
      </c>
      <c r="AW3" s="38">
        <f>ROUND((ABS(S3-S$157)+ABS(Y3-Y$157)+ABS(MAX(S$157,Y3)-MAX(Y$157,S3)))/3,4)</f>
        <v>0.77659999999999996</v>
      </c>
      <c r="AX3" t="s">
        <v>19</v>
      </c>
    </row>
    <row r="4" spans="2:50" ht="15.75" x14ac:dyDescent="0.25">
      <c r="B4">
        <v>0.05</v>
      </c>
      <c r="C4">
        <v>0.05</v>
      </c>
      <c r="D4">
        <v>0.55000000000000004</v>
      </c>
      <c r="E4">
        <v>0.6</v>
      </c>
      <c r="F4">
        <v>0.14000000000000001</v>
      </c>
      <c r="G4" t="s">
        <v>21</v>
      </c>
      <c r="H4">
        <f t="shared" ref="H4:H67" si="0">ROUND(SUMPRODUCT($B$1:$F$1,AA4:AE4),4)</f>
        <v>8.14E-2</v>
      </c>
      <c r="I4">
        <f t="shared" ref="I4:I67" si="1">ROUND(SUMPRODUCT($B$1:$F$1,AG4:AK4),4)</f>
        <v>0.12870000000000001</v>
      </c>
      <c r="J4">
        <f t="shared" ref="J4:J67" si="2">ROUND(SUMPRODUCT($B$1:$F$1,AM4:AQ4),4)</f>
        <v>0.41980000000000001</v>
      </c>
      <c r="K4">
        <f t="shared" ref="K4:K67" si="3">ROUND(SUMPRODUCT($B$1:$F$1,AS4:AW4),4)</f>
        <v>0.59909999999999997</v>
      </c>
      <c r="L4" s="47">
        <f t="shared" ref="L4:L67" si="4">MIN(H4:K4)</f>
        <v>8.14E-2</v>
      </c>
      <c r="M4" t="str">
        <f t="shared" ref="M4:M67" si="5">IF(L4=H4,"Very Low",IF(L4=I4,"Low",IF(L4=J4,"Middle","High")))</f>
        <v>Very Low</v>
      </c>
      <c r="N4">
        <f t="shared" ref="N4:N67" si="6">IF(M4=G4,1,0)</f>
        <v>0</v>
      </c>
      <c r="O4">
        <f>'Test_IF-có_validate'!O4</f>
        <v>5.5599999999999997E-2</v>
      </c>
      <c r="P4">
        <f>'Test_IF-có_validate'!P4</f>
        <v>5.5599999999999997E-2</v>
      </c>
      <c r="Q4">
        <f>'Test_IF-có_validate'!Q4</f>
        <v>0.6</v>
      </c>
      <c r="R4">
        <f>'Test_IF-có_validate'!R4</f>
        <v>0.60609999999999997</v>
      </c>
      <c r="S4">
        <f>'Test_IF-có_validate'!S4</f>
        <v>0.13270000000000001</v>
      </c>
      <c r="U4" s="37">
        <f t="shared" ref="U4:Y54" si="7">ROUND((1-O4)/(1+O4),4)</f>
        <v>0.89470000000000005</v>
      </c>
      <c r="V4" s="37">
        <f t="shared" si="7"/>
        <v>0.89470000000000005</v>
      </c>
      <c r="W4" s="37">
        <f t="shared" si="7"/>
        <v>0.25</v>
      </c>
      <c r="X4" s="37">
        <f t="shared" si="7"/>
        <v>0.24529999999999999</v>
      </c>
      <c r="Y4" s="37">
        <f t="shared" si="7"/>
        <v>0.76570000000000005</v>
      </c>
      <c r="AA4" s="37">
        <f t="shared" ref="AA4:AA67" si="8">ROUND((ABS(O4-O$154)+ABS(U4-U$154)+ABS(MAX(O$154,U4)-MAX(U$154,O4)))/3,4)</f>
        <v>0.3629</v>
      </c>
      <c r="AB4" s="37">
        <f t="shared" ref="AB4:AB67" si="9">ROUND((ABS(P4-P$154)+ABS(V4-V$154)+ABS(MAX(P$154,V4)-MAX(V$154,P4)))/3,4)</f>
        <v>0.22509999999999999</v>
      </c>
      <c r="AC4" s="37">
        <f t="shared" ref="AC4:AC67" si="10">ROUND((ABS(Q4-Q$154)+ABS(W4-W$154)+ABS(MAX(Q$154,W4)-MAX(W$154,Q4)))/3,4)</f>
        <v>0.1973</v>
      </c>
      <c r="AD4" s="37">
        <f t="shared" ref="AD4:AD67" si="11">ROUND((ABS(R4-R$154)+ABS(X4-X$154)+ABS(MAX(R$154,X4)-MAX(X$154,R4)))/3,4)</f>
        <v>0.23649999999999999</v>
      </c>
      <c r="AE4" s="37">
        <f t="shared" ref="AE4:AE67" si="12">ROUND((ABS(S4-S$154)+ABS(Y4-Y$154)+ABS(MAX(S$154,Y4)-MAX(Y$154,S4)))/3,4)</f>
        <v>7.0999999999999994E-2</v>
      </c>
      <c r="AG4" s="38">
        <f t="shared" ref="AG4:AG67" si="13">ROUND((ABS(O4-O$155)+ABS(U4-U$155)+ABS(MAX(O$155,U4)-MAX(U$155,O4)))/3,4)</f>
        <v>0.38069999999999998</v>
      </c>
      <c r="AH4" s="38">
        <f t="shared" ref="AH4:AH67" si="14">ROUND((ABS(P4-P$155)+ABS(V4-V$155)+ABS(MAX(P$155,V4)-MAX(V$155,P4)))/3,4)</f>
        <v>0.39929999999999999</v>
      </c>
      <c r="AI4" s="38">
        <f t="shared" ref="AI4:AI67" si="15">ROUND((ABS(Q4-Q$155)+ABS(W4-W$155)+ABS(MAX(Q$155,W4)-MAX(W$155,Q4)))/3,4)</f>
        <v>0.12570000000000001</v>
      </c>
      <c r="AJ4" s="38">
        <f t="shared" ref="AJ4:AJ67" si="16">ROUND((ABS(R4-R$155)+ABS(X4-X$155)+ABS(MAX(R$155,X4)-MAX(X$155,R4)))/3,4)</f>
        <v>9.8199999999999996E-2</v>
      </c>
      <c r="AK4" s="38">
        <f t="shared" ref="AK4:AK67" si="17">ROUND((ABS(S4-S$155)+ABS(Y4-Y$155)+ABS(MAX(S$155,Y4)-MAX(Y$155,S4)))/3,4)</f>
        <v>0.1288</v>
      </c>
      <c r="AM4" s="38">
        <f t="shared" ref="AM4:AM67" si="18">ROUND((ABS(O4-O$156)+ABS(U4-U$156)+ABS(MAX(O$156,U4)-MAX(U$156,O4)))/3,4)</f>
        <v>0.4708</v>
      </c>
      <c r="AN4" s="38">
        <f t="shared" ref="AN4:AN67" si="19">ROUND((ABS(P4-P$156)+ABS(V4-V$156)+ABS(MAX(P$156,V4)-MAX(V$156,P4)))/3,4)</f>
        <v>0.439</v>
      </c>
      <c r="AO4" s="38">
        <f t="shared" ref="AO4:AO67" si="20">ROUND((ABS(Q4-Q$156)+ABS(W4-W$156)+ABS(MAX(Q$156,W4)-MAX(W$156,Q4)))/3,4)</f>
        <v>4.1500000000000002E-2</v>
      </c>
      <c r="AP4" s="38">
        <f t="shared" ref="AP4:AP67" si="21">ROUND((ABS(R4-R$156)+ABS(X4-X$156)+ABS(MAX(R$156,X4)-MAX(X$156,R4)))/3,4)</f>
        <v>0.25</v>
      </c>
      <c r="AQ4" s="38">
        <f t="shared" ref="AQ4:AQ67" si="22">ROUND((ABS(S4-S$156)+ABS(Y4-Y$156)+ABS(MAX(S$156,Y4)-MAX(Y$156,S4)))/3,4)</f>
        <v>0.44690000000000002</v>
      </c>
      <c r="AR4" s="38"/>
      <c r="AS4" s="38">
        <f t="shared" ref="AS4:AS67" si="23">ROUND((ABS(O4-O$157)+ABS(U4-U$157)+ABS(MAX(O$157,U4)-MAX(U$157,O4)))/3,4)</f>
        <v>0.49630000000000002</v>
      </c>
      <c r="AT4" s="38">
        <f t="shared" ref="AT4:AT67" si="24">ROUND((ABS(P4-P$157)+ABS(V4-V$157)+ABS(MAX(P$157,V4)-MAX(V$157,P4)))/3,4)</f>
        <v>0.50260000000000005</v>
      </c>
      <c r="AU4" s="38">
        <f t="shared" ref="AU4:AU67" si="25">ROUND((ABS(Q4-Q$157)+ABS(W4-W$157)+ABS(MAX(Q$157,W4)-MAX(W$157,Q4)))/3,4)</f>
        <v>4.5699999999999998E-2</v>
      </c>
      <c r="AV4" s="38">
        <f t="shared" ref="AV4:AV67" si="26">ROUND((ABS(R4-R$157)+ABS(X4-X$157)+ABS(MAX(R$157,X4)-MAX(X$157,R4)))/3,4)</f>
        <v>8.8499999999999995E-2</v>
      </c>
      <c r="AW4" s="38">
        <f t="shared" ref="AW4:AW67" si="27">ROUND((ABS(S4-S$157)+ABS(Y4-Y$157)+ABS(MAX(S$157,Y4)-MAX(Y$157,S4)))/3,4)</f>
        <v>0.64349999999999996</v>
      </c>
      <c r="AX4" t="s">
        <v>18</v>
      </c>
    </row>
    <row r="5" spans="2:50" ht="15.75" x14ac:dyDescent="0.25">
      <c r="B5">
        <v>0.08</v>
      </c>
      <c r="C5">
        <v>0.18</v>
      </c>
      <c r="D5">
        <v>0.63</v>
      </c>
      <c r="E5">
        <v>0.6</v>
      </c>
      <c r="F5">
        <v>0.85</v>
      </c>
      <c r="G5" t="s">
        <v>20</v>
      </c>
      <c r="H5">
        <f t="shared" si="0"/>
        <v>0.73380000000000001</v>
      </c>
      <c r="I5">
        <f t="shared" si="1"/>
        <v>0.56630000000000003</v>
      </c>
      <c r="J5">
        <f t="shared" si="2"/>
        <v>0.2752</v>
      </c>
      <c r="K5">
        <f t="shared" si="3"/>
        <v>7.3300000000000004E-2</v>
      </c>
      <c r="L5" s="47">
        <f t="shared" si="4"/>
        <v>7.3300000000000004E-2</v>
      </c>
      <c r="M5" t="str">
        <f t="shared" si="5"/>
        <v>High</v>
      </c>
      <c r="N5">
        <f t="shared" si="6"/>
        <v>1</v>
      </c>
      <c r="O5">
        <f>'Test_IF-có_validate'!O5</f>
        <v>8.8900000000000007E-2</v>
      </c>
      <c r="P5">
        <f>'Test_IF-có_validate'!P5</f>
        <v>0.2</v>
      </c>
      <c r="Q5">
        <f>'Test_IF-có_validate'!Q5</f>
        <v>0.68889999999999996</v>
      </c>
      <c r="R5">
        <f>'Test_IF-có_validate'!R5</f>
        <v>0.60609999999999997</v>
      </c>
      <c r="S5">
        <f>'Test_IF-có_validate'!S5</f>
        <v>0.85709999999999997</v>
      </c>
      <c r="U5" s="37">
        <f t="shared" si="7"/>
        <v>0.8367</v>
      </c>
      <c r="V5" s="37">
        <f t="shared" si="7"/>
        <v>0.66669999999999996</v>
      </c>
      <c r="W5" s="37">
        <f t="shared" si="7"/>
        <v>0.1842</v>
      </c>
      <c r="X5" s="37">
        <f t="shared" si="7"/>
        <v>0.24529999999999999</v>
      </c>
      <c r="Y5" s="37">
        <f t="shared" si="7"/>
        <v>7.6899999999999996E-2</v>
      </c>
      <c r="AA5" s="37">
        <f t="shared" si="8"/>
        <v>0.31319999999999998</v>
      </c>
      <c r="AB5" s="37">
        <f t="shared" si="9"/>
        <v>2.4899999999999999E-2</v>
      </c>
      <c r="AC5" s="37">
        <f t="shared" si="10"/>
        <v>0.27850000000000003</v>
      </c>
      <c r="AD5" s="37">
        <f t="shared" si="11"/>
        <v>0.23649999999999999</v>
      </c>
      <c r="AE5" s="37">
        <f t="shared" si="12"/>
        <v>0.77300000000000002</v>
      </c>
      <c r="AG5" s="38">
        <f t="shared" si="13"/>
        <v>0.33090000000000003</v>
      </c>
      <c r="AH5" s="38">
        <f t="shared" si="14"/>
        <v>0.1991</v>
      </c>
      <c r="AI5" s="38">
        <f t="shared" si="15"/>
        <v>0.2069</v>
      </c>
      <c r="AJ5" s="38">
        <f t="shared" si="16"/>
        <v>9.8199999999999996E-2</v>
      </c>
      <c r="AK5" s="38">
        <f t="shared" si="17"/>
        <v>0.59809999999999997</v>
      </c>
      <c r="AM5" s="38">
        <f t="shared" si="18"/>
        <v>0.42099999999999999</v>
      </c>
      <c r="AN5" s="38">
        <f t="shared" si="19"/>
        <v>0.23880000000000001</v>
      </c>
      <c r="AO5" s="38">
        <f t="shared" si="20"/>
        <v>0.1227</v>
      </c>
      <c r="AP5" s="38">
        <f t="shared" si="21"/>
        <v>0.25</v>
      </c>
      <c r="AQ5" s="38">
        <f t="shared" si="22"/>
        <v>0.28549999999999998</v>
      </c>
      <c r="AR5" s="38"/>
      <c r="AS5" s="38">
        <f t="shared" si="23"/>
        <v>0.4466</v>
      </c>
      <c r="AT5" s="38">
        <f t="shared" si="24"/>
        <v>0.30249999999999999</v>
      </c>
      <c r="AU5" s="38">
        <f t="shared" si="25"/>
        <v>0.12690000000000001</v>
      </c>
      <c r="AV5" s="38">
        <f t="shared" si="26"/>
        <v>8.8499999999999995E-2</v>
      </c>
      <c r="AW5" s="38">
        <f t="shared" si="27"/>
        <v>6.9099999999999995E-2</v>
      </c>
      <c r="AX5" t="s">
        <v>17</v>
      </c>
    </row>
    <row r="6" spans="2:50" ht="15.75" x14ac:dyDescent="0.25">
      <c r="B6">
        <v>0.2</v>
      </c>
      <c r="C6">
        <v>0.2</v>
      </c>
      <c r="D6">
        <v>0.68</v>
      </c>
      <c r="E6">
        <v>0.67</v>
      </c>
      <c r="F6">
        <v>0.85</v>
      </c>
      <c r="G6" t="s">
        <v>20</v>
      </c>
      <c r="H6">
        <f t="shared" si="0"/>
        <v>0.73770000000000002</v>
      </c>
      <c r="I6">
        <f t="shared" si="1"/>
        <v>0.57020000000000004</v>
      </c>
      <c r="J6">
        <f t="shared" si="2"/>
        <v>0.27910000000000001</v>
      </c>
      <c r="K6">
        <f t="shared" si="3"/>
        <v>7.7200000000000005E-2</v>
      </c>
      <c r="L6" s="47">
        <f t="shared" si="4"/>
        <v>7.7200000000000005E-2</v>
      </c>
      <c r="M6" t="str">
        <f t="shared" si="5"/>
        <v>High</v>
      </c>
      <c r="N6">
        <f t="shared" si="6"/>
        <v>1</v>
      </c>
      <c r="O6">
        <f>'Test_IF-có_validate'!O6</f>
        <v>0.22220000000000001</v>
      </c>
      <c r="P6">
        <f>'Test_IF-có_validate'!P6</f>
        <v>0.22220000000000001</v>
      </c>
      <c r="Q6">
        <f>'Test_IF-có_validate'!Q6</f>
        <v>0.74439999999999995</v>
      </c>
      <c r="R6">
        <f>'Test_IF-có_validate'!R6</f>
        <v>0.67679999999999996</v>
      </c>
      <c r="S6">
        <f>'Test_IF-có_validate'!S6</f>
        <v>0.85709999999999997</v>
      </c>
      <c r="U6" s="37">
        <f t="shared" si="7"/>
        <v>0.63639999999999997</v>
      </c>
      <c r="V6" s="37">
        <f t="shared" si="7"/>
        <v>0.63639999999999997</v>
      </c>
      <c r="W6" s="37">
        <f t="shared" si="7"/>
        <v>0.14649999999999999</v>
      </c>
      <c r="X6" s="37">
        <f t="shared" si="7"/>
        <v>0.19270000000000001</v>
      </c>
      <c r="Y6" s="37">
        <f t="shared" si="7"/>
        <v>7.6899999999999996E-2</v>
      </c>
      <c r="AA6" s="37">
        <f t="shared" si="8"/>
        <v>0.13519999999999999</v>
      </c>
      <c r="AB6" s="37">
        <f t="shared" si="9"/>
        <v>2.7000000000000001E-3</v>
      </c>
      <c r="AC6" s="37">
        <f t="shared" si="10"/>
        <v>0.3281</v>
      </c>
      <c r="AD6" s="37">
        <f t="shared" si="11"/>
        <v>0.30120000000000002</v>
      </c>
      <c r="AE6" s="37">
        <f t="shared" si="12"/>
        <v>0.77300000000000002</v>
      </c>
      <c r="AG6" s="38">
        <f t="shared" si="13"/>
        <v>0.153</v>
      </c>
      <c r="AH6" s="38">
        <f t="shared" si="14"/>
        <v>0.17150000000000001</v>
      </c>
      <c r="AI6" s="38">
        <f t="shared" si="15"/>
        <v>0.25640000000000002</v>
      </c>
      <c r="AJ6" s="38">
        <f t="shared" si="16"/>
        <v>0.1628</v>
      </c>
      <c r="AK6" s="38">
        <f t="shared" si="17"/>
        <v>0.59809999999999997</v>
      </c>
      <c r="AM6" s="38">
        <f t="shared" si="18"/>
        <v>0.24310000000000001</v>
      </c>
      <c r="AN6" s="38">
        <f t="shared" si="19"/>
        <v>0.2112</v>
      </c>
      <c r="AO6" s="38">
        <f t="shared" si="20"/>
        <v>0.17230000000000001</v>
      </c>
      <c r="AP6" s="38">
        <f t="shared" si="21"/>
        <v>0.31459999999999999</v>
      </c>
      <c r="AQ6" s="38">
        <f t="shared" si="22"/>
        <v>0.28549999999999998</v>
      </c>
      <c r="AR6" s="38"/>
      <c r="AS6" s="38">
        <f t="shared" si="23"/>
        <v>0.26860000000000001</v>
      </c>
      <c r="AT6" s="38">
        <f t="shared" si="24"/>
        <v>0.27489999999999998</v>
      </c>
      <c r="AU6" s="38">
        <f t="shared" si="25"/>
        <v>0.17649999999999999</v>
      </c>
      <c r="AV6" s="38">
        <f t="shared" si="26"/>
        <v>0.15310000000000001</v>
      </c>
      <c r="AW6" s="38">
        <f t="shared" si="27"/>
        <v>6.9099999999999995E-2</v>
      </c>
      <c r="AX6" t="s">
        <v>14</v>
      </c>
    </row>
    <row r="7" spans="2:50" ht="15.75" x14ac:dyDescent="0.25">
      <c r="B7">
        <v>0.22</v>
      </c>
      <c r="C7">
        <v>0.22</v>
      </c>
      <c r="D7">
        <v>0.9</v>
      </c>
      <c r="E7">
        <v>0.3</v>
      </c>
      <c r="F7">
        <v>0.9</v>
      </c>
      <c r="G7" t="s">
        <v>20</v>
      </c>
      <c r="H7">
        <f t="shared" si="0"/>
        <v>0.78680000000000005</v>
      </c>
      <c r="I7">
        <f t="shared" si="1"/>
        <v>0.62350000000000005</v>
      </c>
      <c r="J7">
        <f t="shared" si="2"/>
        <v>0.32769999999999999</v>
      </c>
      <c r="K7">
        <f t="shared" si="3"/>
        <v>0.1308</v>
      </c>
      <c r="L7" s="47">
        <f t="shared" si="4"/>
        <v>0.1308</v>
      </c>
      <c r="M7" t="str">
        <f t="shared" si="5"/>
        <v>High</v>
      </c>
      <c r="N7">
        <f t="shared" si="6"/>
        <v>1</v>
      </c>
      <c r="O7">
        <f>'Test_IF-có_validate'!O7</f>
        <v>0.24440000000000001</v>
      </c>
      <c r="P7">
        <f>'Test_IF-có_validate'!P7</f>
        <v>0.24440000000000001</v>
      </c>
      <c r="Q7">
        <f>'Test_IF-có_validate'!Q7</f>
        <v>0.9889</v>
      </c>
      <c r="R7">
        <f>'Test_IF-có_validate'!R7</f>
        <v>0.30299999999999999</v>
      </c>
      <c r="S7">
        <f>'Test_IF-có_validate'!S7</f>
        <v>0.90820000000000001</v>
      </c>
      <c r="U7" s="37">
        <f t="shared" si="7"/>
        <v>0.60719999999999996</v>
      </c>
      <c r="V7" s="37">
        <f t="shared" si="7"/>
        <v>0.60719999999999996</v>
      </c>
      <c r="W7" s="37">
        <f t="shared" si="7"/>
        <v>5.5999999999999999E-3</v>
      </c>
      <c r="X7" s="37">
        <f t="shared" si="7"/>
        <v>0.53490000000000004</v>
      </c>
      <c r="Y7" s="37">
        <f t="shared" si="7"/>
        <v>4.8099999999999997E-2</v>
      </c>
      <c r="AA7" s="37">
        <f t="shared" si="8"/>
        <v>0.10829999999999999</v>
      </c>
      <c r="AB7" s="37">
        <f t="shared" si="9"/>
        <v>2.9499999999999998E-2</v>
      </c>
      <c r="AC7" s="37">
        <f t="shared" si="10"/>
        <v>0.53800000000000003</v>
      </c>
      <c r="AD7" s="37">
        <f t="shared" si="11"/>
        <v>6.4600000000000005E-2</v>
      </c>
      <c r="AE7" s="37">
        <f t="shared" si="12"/>
        <v>0.81669999999999998</v>
      </c>
      <c r="AG7" s="38">
        <f t="shared" si="13"/>
        <v>0.12609999999999999</v>
      </c>
      <c r="AH7" s="38">
        <f t="shared" si="14"/>
        <v>0.1447</v>
      </c>
      <c r="AI7" s="38">
        <f t="shared" si="15"/>
        <v>0.46639999999999998</v>
      </c>
      <c r="AJ7" s="38">
        <f t="shared" si="16"/>
        <v>0.2019</v>
      </c>
      <c r="AK7" s="38">
        <f t="shared" si="17"/>
        <v>0.64180000000000004</v>
      </c>
      <c r="AM7" s="38">
        <f t="shared" si="18"/>
        <v>0.2162</v>
      </c>
      <c r="AN7" s="38">
        <f t="shared" si="19"/>
        <v>0.18440000000000001</v>
      </c>
      <c r="AO7" s="38">
        <f t="shared" si="20"/>
        <v>0.38219999999999998</v>
      </c>
      <c r="AP7" s="38">
        <f t="shared" si="21"/>
        <v>5.0799999999999998E-2</v>
      </c>
      <c r="AQ7" s="38">
        <f t="shared" si="22"/>
        <v>0.32919999999999999</v>
      </c>
      <c r="AR7" s="38"/>
      <c r="AS7" s="38">
        <f t="shared" si="23"/>
        <v>0.2417</v>
      </c>
      <c r="AT7" s="38">
        <f t="shared" si="24"/>
        <v>0.248</v>
      </c>
      <c r="AU7" s="38">
        <f t="shared" si="25"/>
        <v>0.38650000000000001</v>
      </c>
      <c r="AV7" s="38">
        <f t="shared" si="26"/>
        <v>0.2112</v>
      </c>
      <c r="AW7" s="38">
        <f t="shared" si="27"/>
        <v>0.11269999999999999</v>
      </c>
      <c r="AX7" t="s">
        <v>15</v>
      </c>
    </row>
    <row r="8" spans="2:50" ht="15.75" x14ac:dyDescent="0.25">
      <c r="B8">
        <v>0.14000000000000001</v>
      </c>
      <c r="C8">
        <v>0.14000000000000001</v>
      </c>
      <c r="D8">
        <v>0.7</v>
      </c>
      <c r="E8">
        <v>0.5</v>
      </c>
      <c r="F8">
        <v>0.3</v>
      </c>
      <c r="G8" t="s">
        <v>21</v>
      </c>
      <c r="H8">
        <f t="shared" si="0"/>
        <v>0.2757</v>
      </c>
      <c r="I8">
        <f t="shared" si="1"/>
        <v>8.5199999999999998E-2</v>
      </c>
      <c r="J8">
        <f t="shared" si="2"/>
        <v>0.23980000000000001</v>
      </c>
      <c r="K8">
        <f t="shared" si="3"/>
        <v>0.43759999999999999</v>
      </c>
      <c r="L8" s="47">
        <f t="shared" si="4"/>
        <v>8.5199999999999998E-2</v>
      </c>
      <c r="M8" t="str">
        <f t="shared" si="5"/>
        <v>Low</v>
      </c>
      <c r="N8">
        <f t="shared" si="6"/>
        <v>1</v>
      </c>
      <c r="O8">
        <f>'Test_IF-có_validate'!O8</f>
        <v>0.15559999999999999</v>
      </c>
      <c r="P8">
        <f>'Test_IF-có_validate'!P8</f>
        <v>0.15559999999999999</v>
      </c>
      <c r="Q8">
        <f>'Test_IF-có_validate'!Q8</f>
        <v>0.76670000000000005</v>
      </c>
      <c r="R8">
        <f>'Test_IF-có_validate'!R8</f>
        <v>0.50509999999999999</v>
      </c>
      <c r="S8">
        <f>'Test_IF-có_validate'!S8</f>
        <v>0.2959</v>
      </c>
      <c r="U8" s="37">
        <f t="shared" si="7"/>
        <v>0.73070000000000002</v>
      </c>
      <c r="V8" s="37">
        <f t="shared" si="7"/>
        <v>0.73070000000000002</v>
      </c>
      <c r="W8" s="37">
        <f t="shared" si="7"/>
        <v>0.1321</v>
      </c>
      <c r="X8" s="37">
        <f t="shared" si="7"/>
        <v>0.32879999999999998</v>
      </c>
      <c r="Y8" s="37">
        <f t="shared" si="7"/>
        <v>0.54330000000000001</v>
      </c>
      <c r="AA8" s="37">
        <f t="shared" si="8"/>
        <v>0.2203</v>
      </c>
      <c r="AB8" s="37">
        <f t="shared" si="9"/>
        <v>8.2400000000000001E-2</v>
      </c>
      <c r="AC8" s="37">
        <f t="shared" si="10"/>
        <v>0.34770000000000001</v>
      </c>
      <c r="AD8" s="37">
        <f t="shared" si="11"/>
        <v>0.14130000000000001</v>
      </c>
      <c r="AE8" s="37">
        <f t="shared" si="12"/>
        <v>0.2737</v>
      </c>
      <c r="AG8" s="38">
        <f t="shared" si="13"/>
        <v>0.23799999999999999</v>
      </c>
      <c r="AH8" s="38">
        <f t="shared" si="14"/>
        <v>0.25659999999999999</v>
      </c>
      <c r="AI8" s="38">
        <f t="shared" si="15"/>
        <v>0.27610000000000001</v>
      </c>
      <c r="AJ8" s="38">
        <f t="shared" si="16"/>
        <v>3.0000000000000001E-3</v>
      </c>
      <c r="AK8" s="38">
        <f t="shared" si="17"/>
        <v>7.3899999999999993E-2</v>
      </c>
      <c r="AM8" s="38">
        <f t="shared" si="18"/>
        <v>0.3281</v>
      </c>
      <c r="AN8" s="38">
        <f t="shared" si="19"/>
        <v>0.29630000000000001</v>
      </c>
      <c r="AO8" s="38">
        <f t="shared" si="20"/>
        <v>0.19189999999999999</v>
      </c>
      <c r="AP8" s="38">
        <f t="shared" si="21"/>
        <v>0.15479999999999999</v>
      </c>
      <c r="AQ8" s="38">
        <f t="shared" si="22"/>
        <v>0.2442</v>
      </c>
      <c r="AR8" s="38"/>
      <c r="AS8" s="38">
        <f t="shared" si="23"/>
        <v>0.35370000000000001</v>
      </c>
      <c r="AT8" s="38">
        <f t="shared" si="24"/>
        <v>0.36</v>
      </c>
      <c r="AU8" s="38">
        <f t="shared" si="25"/>
        <v>0.19620000000000001</v>
      </c>
      <c r="AV8" s="38">
        <f t="shared" si="26"/>
        <v>6.7000000000000002E-3</v>
      </c>
      <c r="AW8" s="38">
        <f t="shared" si="27"/>
        <v>0.46050000000000002</v>
      </c>
      <c r="AX8" t="s">
        <v>16</v>
      </c>
    </row>
    <row r="9" spans="2:50" ht="15.75" x14ac:dyDescent="0.25">
      <c r="B9">
        <v>0.16</v>
      </c>
      <c r="C9">
        <v>0.16</v>
      </c>
      <c r="D9">
        <v>0.8</v>
      </c>
      <c r="E9">
        <v>0.5</v>
      </c>
      <c r="F9">
        <v>0.5</v>
      </c>
      <c r="G9" t="s">
        <v>24</v>
      </c>
      <c r="H9">
        <f t="shared" si="0"/>
        <v>0.4733</v>
      </c>
      <c r="I9">
        <f t="shared" si="1"/>
        <v>0.2828</v>
      </c>
      <c r="J9">
        <f t="shared" si="2"/>
        <v>5.5199999999999999E-2</v>
      </c>
      <c r="K9">
        <f t="shared" si="3"/>
        <v>0.25309999999999999</v>
      </c>
      <c r="L9" s="47">
        <f t="shared" si="4"/>
        <v>5.5199999999999999E-2</v>
      </c>
      <c r="M9" t="str">
        <f t="shared" si="5"/>
        <v>Middle</v>
      </c>
      <c r="N9">
        <f t="shared" si="6"/>
        <v>1</v>
      </c>
      <c r="O9">
        <f>'Test_IF-có_validate'!O9</f>
        <v>0.17780000000000001</v>
      </c>
      <c r="P9">
        <f>'Test_IF-có_validate'!P9</f>
        <v>0.17780000000000001</v>
      </c>
      <c r="Q9">
        <f>'Test_IF-có_validate'!Q9</f>
        <v>0.87780000000000002</v>
      </c>
      <c r="R9">
        <f>'Test_IF-có_validate'!R9</f>
        <v>0.50509999999999999</v>
      </c>
      <c r="S9">
        <f>'Test_IF-có_validate'!S9</f>
        <v>0.5</v>
      </c>
      <c r="U9" s="37">
        <f t="shared" si="7"/>
        <v>0.69810000000000005</v>
      </c>
      <c r="V9" s="37">
        <f t="shared" si="7"/>
        <v>0.69810000000000005</v>
      </c>
      <c r="W9" s="37">
        <f t="shared" si="7"/>
        <v>6.5100000000000005E-2</v>
      </c>
      <c r="X9" s="37">
        <f t="shared" si="7"/>
        <v>0.32879999999999998</v>
      </c>
      <c r="Y9" s="37">
        <f t="shared" si="7"/>
        <v>0.33329999999999999</v>
      </c>
      <c r="AA9" s="37">
        <f t="shared" si="8"/>
        <v>0.19109999999999999</v>
      </c>
      <c r="AB9" s="37">
        <f t="shared" si="9"/>
        <v>5.33E-2</v>
      </c>
      <c r="AC9" s="37">
        <f t="shared" si="10"/>
        <v>0.44409999999999999</v>
      </c>
      <c r="AD9" s="37">
        <f t="shared" si="11"/>
        <v>0.14130000000000001</v>
      </c>
      <c r="AE9" s="37">
        <f t="shared" si="12"/>
        <v>0.48170000000000002</v>
      </c>
      <c r="AG9" s="38">
        <f t="shared" si="13"/>
        <v>0.2089</v>
      </c>
      <c r="AH9" s="38">
        <f t="shared" si="14"/>
        <v>0.22750000000000001</v>
      </c>
      <c r="AI9" s="38">
        <f t="shared" si="15"/>
        <v>0.3725</v>
      </c>
      <c r="AJ9" s="38">
        <f t="shared" si="16"/>
        <v>3.0000000000000001E-3</v>
      </c>
      <c r="AK9" s="38">
        <f t="shared" si="17"/>
        <v>0.28189999999999998</v>
      </c>
      <c r="AM9" s="38">
        <f t="shared" si="18"/>
        <v>0.29899999999999999</v>
      </c>
      <c r="AN9" s="38">
        <f t="shared" si="19"/>
        <v>0.26719999999999999</v>
      </c>
      <c r="AO9" s="38">
        <f t="shared" si="20"/>
        <v>0.2883</v>
      </c>
      <c r="AP9" s="38">
        <f t="shared" si="21"/>
        <v>0.15479999999999999</v>
      </c>
      <c r="AQ9" s="38">
        <f t="shared" si="22"/>
        <v>3.7999999999999999E-2</v>
      </c>
      <c r="AR9" s="38"/>
      <c r="AS9" s="38">
        <f t="shared" si="23"/>
        <v>0.32450000000000001</v>
      </c>
      <c r="AT9" s="38">
        <f t="shared" si="24"/>
        <v>0.33079999999999998</v>
      </c>
      <c r="AU9" s="38">
        <f t="shared" si="25"/>
        <v>0.29260000000000003</v>
      </c>
      <c r="AV9" s="38">
        <f t="shared" si="26"/>
        <v>6.7000000000000002E-3</v>
      </c>
      <c r="AW9" s="38">
        <f t="shared" si="27"/>
        <v>0.2545</v>
      </c>
    </row>
    <row r="10" spans="2:50" ht="15.75" x14ac:dyDescent="0.25">
      <c r="B10">
        <v>0.12</v>
      </c>
      <c r="C10">
        <v>0.12</v>
      </c>
      <c r="D10">
        <v>0.75</v>
      </c>
      <c r="E10">
        <v>0.68</v>
      </c>
      <c r="F10">
        <v>0.15</v>
      </c>
      <c r="G10" t="s">
        <v>21</v>
      </c>
      <c r="H10">
        <f t="shared" si="0"/>
        <v>0.107</v>
      </c>
      <c r="I10">
        <f t="shared" si="1"/>
        <v>0.12859999999999999</v>
      </c>
      <c r="J10">
        <f t="shared" si="2"/>
        <v>0.41959999999999997</v>
      </c>
      <c r="K10">
        <f t="shared" si="3"/>
        <v>0.60070000000000001</v>
      </c>
      <c r="L10" s="47">
        <f t="shared" si="4"/>
        <v>0.107</v>
      </c>
      <c r="M10" t="str">
        <f t="shared" si="5"/>
        <v>Very Low</v>
      </c>
      <c r="N10">
        <f t="shared" si="6"/>
        <v>0</v>
      </c>
      <c r="O10">
        <f>'Test_IF-có_validate'!O10</f>
        <v>0.1333</v>
      </c>
      <c r="P10">
        <f>'Test_IF-có_validate'!P10</f>
        <v>0.1333</v>
      </c>
      <c r="Q10">
        <f>'Test_IF-có_validate'!Q10</f>
        <v>0.82220000000000004</v>
      </c>
      <c r="R10">
        <f>'Test_IF-có_validate'!R10</f>
        <v>0.68689999999999996</v>
      </c>
      <c r="S10">
        <f>'Test_IF-có_validate'!S10</f>
        <v>0.1429</v>
      </c>
      <c r="U10" s="37">
        <f t="shared" si="7"/>
        <v>0.76480000000000004</v>
      </c>
      <c r="V10" s="37">
        <f t="shared" si="7"/>
        <v>0.76480000000000004</v>
      </c>
      <c r="W10" s="37">
        <f t="shared" si="7"/>
        <v>9.7600000000000006E-2</v>
      </c>
      <c r="X10" s="37">
        <f t="shared" si="7"/>
        <v>0.18559999999999999</v>
      </c>
      <c r="Y10" s="37">
        <f t="shared" si="7"/>
        <v>0.74990000000000001</v>
      </c>
      <c r="AA10" s="37">
        <f t="shared" si="8"/>
        <v>0.25040000000000001</v>
      </c>
      <c r="AB10" s="37">
        <f t="shared" si="9"/>
        <v>0.11260000000000001</v>
      </c>
      <c r="AC10" s="37">
        <f t="shared" si="10"/>
        <v>0.3962</v>
      </c>
      <c r="AD10" s="37">
        <f t="shared" si="11"/>
        <v>0.31030000000000002</v>
      </c>
      <c r="AE10" s="37">
        <f t="shared" si="12"/>
        <v>8.4900000000000003E-2</v>
      </c>
      <c r="AG10" s="38">
        <f t="shared" si="13"/>
        <v>0.26819999999999999</v>
      </c>
      <c r="AH10" s="38">
        <f t="shared" si="14"/>
        <v>0.2868</v>
      </c>
      <c r="AI10" s="38">
        <f t="shared" si="15"/>
        <v>0.3246</v>
      </c>
      <c r="AJ10" s="38">
        <f t="shared" si="16"/>
        <v>0.1719</v>
      </c>
      <c r="AK10" s="38">
        <f t="shared" si="17"/>
        <v>0.1149</v>
      </c>
      <c r="AM10" s="38">
        <f t="shared" si="18"/>
        <v>0.35830000000000001</v>
      </c>
      <c r="AN10" s="38">
        <f t="shared" si="19"/>
        <v>0.32650000000000001</v>
      </c>
      <c r="AO10" s="38">
        <f t="shared" si="20"/>
        <v>0.2404</v>
      </c>
      <c r="AP10" s="38">
        <f t="shared" si="21"/>
        <v>0.32369999999999999</v>
      </c>
      <c r="AQ10" s="38">
        <f t="shared" si="22"/>
        <v>0.433</v>
      </c>
      <c r="AR10" s="38"/>
      <c r="AS10" s="38">
        <f t="shared" si="23"/>
        <v>0.38379999999999997</v>
      </c>
      <c r="AT10" s="38">
        <f t="shared" si="24"/>
        <v>0.3901</v>
      </c>
      <c r="AU10" s="38">
        <f t="shared" si="25"/>
        <v>0.2447</v>
      </c>
      <c r="AV10" s="38">
        <f t="shared" si="26"/>
        <v>0.16220000000000001</v>
      </c>
      <c r="AW10" s="38">
        <f t="shared" si="27"/>
        <v>0.63139999999999996</v>
      </c>
    </row>
    <row r="11" spans="2:50" ht="15.75" x14ac:dyDescent="0.25">
      <c r="B11">
        <v>0.2</v>
      </c>
      <c r="C11">
        <v>0.2</v>
      </c>
      <c r="D11">
        <v>0.88</v>
      </c>
      <c r="E11">
        <v>0.77</v>
      </c>
      <c r="F11">
        <v>0.8</v>
      </c>
      <c r="G11" t="s">
        <v>20</v>
      </c>
      <c r="H11">
        <f t="shared" si="0"/>
        <v>0.7147</v>
      </c>
      <c r="I11">
        <f t="shared" si="1"/>
        <v>0.54220000000000002</v>
      </c>
      <c r="J11">
        <f t="shared" si="2"/>
        <v>0.25109999999999999</v>
      </c>
      <c r="K11">
        <f t="shared" si="3"/>
        <v>4.9200000000000001E-2</v>
      </c>
      <c r="L11" s="47">
        <f t="shared" si="4"/>
        <v>4.9200000000000001E-2</v>
      </c>
      <c r="M11" t="str">
        <f t="shared" si="5"/>
        <v>High</v>
      </c>
      <c r="N11">
        <f t="shared" si="6"/>
        <v>1</v>
      </c>
      <c r="O11">
        <f>'Test_IF-có_validate'!O11</f>
        <v>0.22220000000000001</v>
      </c>
      <c r="P11">
        <f>'Test_IF-có_validate'!P11</f>
        <v>0.22220000000000001</v>
      </c>
      <c r="Q11">
        <f>'Test_IF-có_validate'!Q11</f>
        <v>0.9667</v>
      </c>
      <c r="R11">
        <f>'Test_IF-có_validate'!R11</f>
        <v>0.77780000000000005</v>
      </c>
      <c r="S11">
        <f>'Test_IF-có_validate'!S11</f>
        <v>0.80610000000000004</v>
      </c>
      <c r="U11" s="37">
        <f t="shared" si="7"/>
        <v>0.63639999999999997</v>
      </c>
      <c r="V11" s="37">
        <f t="shared" si="7"/>
        <v>0.63639999999999997</v>
      </c>
      <c r="W11" s="37">
        <f t="shared" si="7"/>
        <v>1.6899999999999998E-2</v>
      </c>
      <c r="X11" s="37">
        <f t="shared" si="7"/>
        <v>0.125</v>
      </c>
      <c r="Y11" s="37">
        <f t="shared" si="7"/>
        <v>0.1074</v>
      </c>
      <c r="AA11" s="37">
        <f t="shared" si="8"/>
        <v>0.13519999999999999</v>
      </c>
      <c r="AB11" s="37">
        <f t="shared" si="9"/>
        <v>2.7000000000000001E-3</v>
      </c>
      <c r="AC11" s="37">
        <f t="shared" si="10"/>
        <v>0.51949999999999996</v>
      </c>
      <c r="AD11" s="37">
        <f t="shared" si="11"/>
        <v>0.3911</v>
      </c>
      <c r="AE11" s="37">
        <f t="shared" si="12"/>
        <v>0.73429999999999995</v>
      </c>
      <c r="AG11" s="38">
        <f t="shared" si="13"/>
        <v>0.153</v>
      </c>
      <c r="AH11" s="38">
        <f t="shared" si="14"/>
        <v>0.17150000000000001</v>
      </c>
      <c r="AI11" s="38">
        <f t="shared" si="15"/>
        <v>0.44779999999999998</v>
      </c>
      <c r="AJ11" s="38">
        <f t="shared" si="16"/>
        <v>0.25269999999999998</v>
      </c>
      <c r="AK11" s="38">
        <f t="shared" si="17"/>
        <v>0.55400000000000005</v>
      </c>
      <c r="AM11" s="38">
        <f t="shared" si="18"/>
        <v>0.24310000000000001</v>
      </c>
      <c r="AN11" s="38">
        <f t="shared" si="19"/>
        <v>0.2112</v>
      </c>
      <c r="AO11" s="38">
        <f t="shared" si="20"/>
        <v>0.36370000000000002</v>
      </c>
      <c r="AP11" s="38">
        <f t="shared" si="21"/>
        <v>0.40450000000000003</v>
      </c>
      <c r="AQ11" s="38">
        <f t="shared" si="22"/>
        <v>0.2414</v>
      </c>
      <c r="AR11" s="38"/>
      <c r="AS11" s="38">
        <f t="shared" si="23"/>
        <v>0.26860000000000001</v>
      </c>
      <c r="AT11" s="38">
        <f t="shared" si="24"/>
        <v>0.27489999999999998</v>
      </c>
      <c r="AU11" s="38">
        <f t="shared" si="25"/>
        <v>0.3679</v>
      </c>
      <c r="AV11" s="38">
        <f t="shared" si="26"/>
        <v>0.24299999999999999</v>
      </c>
      <c r="AW11" s="38">
        <f t="shared" si="27"/>
        <v>2.4899999999999999E-2</v>
      </c>
    </row>
    <row r="12" spans="2:50" ht="15.75" x14ac:dyDescent="0.25">
      <c r="B12">
        <v>0.16</v>
      </c>
      <c r="C12">
        <v>0.25</v>
      </c>
      <c r="D12">
        <v>0.01</v>
      </c>
      <c r="E12">
        <v>0.1</v>
      </c>
      <c r="F12">
        <v>7.0000000000000007E-2</v>
      </c>
      <c r="G12" t="s">
        <v>23</v>
      </c>
      <c r="H12">
        <f t="shared" si="0"/>
        <v>6.5100000000000005E-2</v>
      </c>
      <c r="I12">
        <f t="shared" si="1"/>
        <v>0.25600000000000001</v>
      </c>
      <c r="J12">
        <f t="shared" si="2"/>
        <v>0.55210000000000004</v>
      </c>
      <c r="K12">
        <f t="shared" si="3"/>
        <v>0.73450000000000004</v>
      </c>
      <c r="L12" s="47">
        <f t="shared" si="4"/>
        <v>6.5100000000000005E-2</v>
      </c>
      <c r="M12" t="str">
        <f t="shared" si="5"/>
        <v>Very Low</v>
      </c>
      <c r="N12">
        <f t="shared" si="6"/>
        <v>1</v>
      </c>
      <c r="O12">
        <f>'Test_IF-có_validate'!O12</f>
        <v>0.17780000000000001</v>
      </c>
      <c r="P12">
        <f>'Test_IF-có_validate'!P12</f>
        <v>0.27779999999999999</v>
      </c>
      <c r="Q12">
        <f>'Test_IF-có_validate'!Q12</f>
        <v>0</v>
      </c>
      <c r="R12">
        <f>'Test_IF-có_validate'!R12</f>
        <v>0.10100000000000001</v>
      </c>
      <c r="S12">
        <f>'Test_IF-có_validate'!S12</f>
        <v>6.1199999999999997E-2</v>
      </c>
      <c r="U12" s="37">
        <f t="shared" si="7"/>
        <v>0.69810000000000005</v>
      </c>
      <c r="V12" s="37">
        <f t="shared" si="7"/>
        <v>0.56520000000000004</v>
      </c>
      <c r="W12" s="37">
        <f t="shared" si="7"/>
        <v>1</v>
      </c>
      <c r="X12" s="37">
        <f t="shared" si="7"/>
        <v>0.8165</v>
      </c>
      <c r="Y12" s="37">
        <f t="shared" si="7"/>
        <v>0.88470000000000004</v>
      </c>
      <c r="AA12" s="37">
        <f t="shared" si="8"/>
        <v>0.19109999999999999</v>
      </c>
      <c r="AB12" s="37">
        <f t="shared" si="9"/>
        <v>6.8699999999999997E-2</v>
      </c>
      <c r="AC12" s="37">
        <f t="shared" si="10"/>
        <v>0.50980000000000003</v>
      </c>
      <c r="AD12" s="37">
        <f t="shared" si="11"/>
        <v>0.31969999999999998</v>
      </c>
      <c r="AE12" s="37">
        <f t="shared" si="12"/>
        <v>3.2199999999999999E-2</v>
      </c>
      <c r="AG12" s="38">
        <f t="shared" si="13"/>
        <v>0.2089</v>
      </c>
      <c r="AH12" s="38">
        <f t="shared" si="14"/>
        <v>0.1055</v>
      </c>
      <c r="AI12" s="38">
        <f t="shared" si="15"/>
        <v>0.58089999999999997</v>
      </c>
      <c r="AJ12" s="38">
        <f t="shared" si="16"/>
        <v>0.45689999999999997</v>
      </c>
      <c r="AK12" s="38">
        <f t="shared" si="17"/>
        <v>0.23200000000000001</v>
      </c>
      <c r="AM12" s="38">
        <f t="shared" si="18"/>
        <v>0.29899999999999999</v>
      </c>
      <c r="AN12" s="38">
        <f t="shared" si="19"/>
        <v>0.1452</v>
      </c>
      <c r="AO12" s="38">
        <f t="shared" si="20"/>
        <v>0.66139999999999999</v>
      </c>
      <c r="AP12" s="38">
        <f t="shared" si="21"/>
        <v>0.30580000000000002</v>
      </c>
      <c r="AQ12" s="38">
        <f t="shared" si="22"/>
        <v>0.55010000000000003</v>
      </c>
      <c r="AR12" s="38"/>
      <c r="AS12" s="38">
        <f t="shared" si="23"/>
        <v>0.32450000000000001</v>
      </c>
      <c r="AT12" s="38">
        <f t="shared" si="24"/>
        <v>0.2089</v>
      </c>
      <c r="AU12" s="38">
        <f t="shared" si="25"/>
        <v>0.65739999999999998</v>
      </c>
      <c r="AV12" s="38">
        <f t="shared" si="26"/>
        <v>0.4662</v>
      </c>
      <c r="AW12" s="38">
        <f t="shared" si="27"/>
        <v>0.74519999999999997</v>
      </c>
    </row>
    <row r="13" spans="2:50" ht="15.75" x14ac:dyDescent="0.25">
      <c r="B13">
        <v>0.11</v>
      </c>
      <c r="C13">
        <v>0.28999999999999998</v>
      </c>
      <c r="D13">
        <v>0.2</v>
      </c>
      <c r="E13">
        <v>0.05</v>
      </c>
      <c r="F13">
        <v>0.66</v>
      </c>
      <c r="G13" t="s">
        <v>24</v>
      </c>
      <c r="H13">
        <f t="shared" si="0"/>
        <v>0.59409999999999996</v>
      </c>
      <c r="I13">
        <f t="shared" si="1"/>
        <v>0.41909999999999997</v>
      </c>
      <c r="J13">
        <f t="shared" si="2"/>
        <v>0.1331</v>
      </c>
      <c r="K13">
        <f t="shared" si="3"/>
        <v>0.124</v>
      </c>
      <c r="L13" s="47">
        <f t="shared" si="4"/>
        <v>0.124</v>
      </c>
      <c r="M13" t="str">
        <f t="shared" si="5"/>
        <v>High</v>
      </c>
      <c r="N13">
        <f t="shared" si="6"/>
        <v>0</v>
      </c>
      <c r="O13">
        <f>'Test_IF-có_validate'!O13</f>
        <v>0.1222</v>
      </c>
      <c r="P13">
        <f>'Test_IF-có_validate'!P13</f>
        <v>0.32219999999999999</v>
      </c>
      <c r="Q13">
        <f>'Test_IF-có_validate'!Q13</f>
        <v>0.21110000000000001</v>
      </c>
      <c r="R13">
        <f>'Test_IF-có_validate'!R13</f>
        <v>5.0500000000000003E-2</v>
      </c>
      <c r="S13">
        <f>'Test_IF-có_validate'!S13</f>
        <v>0.6633</v>
      </c>
      <c r="U13" s="37">
        <f t="shared" si="7"/>
        <v>0.78220000000000001</v>
      </c>
      <c r="V13" s="37">
        <f t="shared" si="7"/>
        <v>0.51259999999999994</v>
      </c>
      <c r="W13" s="37">
        <f t="shared" si="7"/>
        <v>0.65139999999999998</v>
      </c>
      <c r="X13" s="37">
        <f t="shared" si="7"/>
        <v>0.90390000000000004</v>
      </c>
      <c r="Y13" s="37">
        <f t="shared" si="7"/>
        <v>0.2024</v>
      </c>
      <c r="AA13" s="37">
        <f t="shared" si="8"/>
        <v>0.26569999999999999</v>
      </c>
      <c r="AB13" s="37">
        <f t="shared" si="9"/>
        <v>0.11849999999999999</v>
      </c>
      <c r="AC13" s="37">
        <f t="shared" si="10"/>
        <v>0.20699999999999999</v>
      </c>
      <c r="AD13" s="37">
        <f t="shared" si="11"/>
        <v>0.39479999999999998</v>
      </c>
      <c r="AE13" s="37">
        <f t="shared" si="12"/>
        <v>0.62339999999999995</v>
      </c>
      <c r="AG13" s="38">
        <f t="shared" si="13"/>
        <v>0.28349999999999997</v>
      </c>
      <c r="AH13" s="38">
        <f t="shared" si="14"/>
        <v>5.57E-2</v>
      </c>
      <c r="AI13" s="38">
        <f t="shared" si="15"/>
        <v>0.27810000000000001</v>
      </c>
      <c r="AJ13" s="38">
        <f t="shared" si="16"/>
        <v>0.53200000000000003</v>
      </c>
      <c r="AK13" s="38">
        <f t="shared" si="17"/>
        <v>0.42709999999999998</v>
      </c>
      <c r="AM13" s="38">
        <f t="shared" si="18"/>
        <v>0.37359999999999999</v>
      </c>
      <c r="AN13" s="38">
        <f t="shared" si="19"/>
        <v>9.5399999999999999E-2</v>
      </c>
      <c r="AO13" s="38">
        <f t="shared" si="20"/>
        <v>0.35859999999999997</v>
      </c>
      <c r="AP13" s="38">
        <f t="shared" si="21"/>
        <v>0.38090000000000002</v>
      </c>
      <c r="AQ13" s="38">
        <f t="shared" si="22"/>
        <v>0.1145</v>
      </c>
      <c r="AR13" s="38"/>
      <c r="AS13" s="38">
        <f t="shared" si="23"/>
        <v>0.39910000000000001</v>
      </c>
      <c r="AT13" s="38">
        <f t="shared" si="24"/>
        <v>0.159</v>
      </c>
      <c r="AU13" s="38">
        <f t="shared" si="25"/>
        <v>0.35470000000000002</v>
      </c>
      <c r="AV13" s="38">
        <f t="shared" si="26"/>
        <v>0.5413</v>
      </c>
      <c r="AW13" s="38">
        <f t="shared" si="27"/>
        <v>0.10199999999999999</v>
      </c>
    </row>
    <row r="14" spans="2:50" ht="15.75" x14ac:dyDescent="0.25">
      <c r="B14">
        <v>0.18</v>
      </c>
      <c r="C14">
        <v>0.26</v>
      </c>
      <c r="D14">
        <v>0.05</v>
      </c>
      <c r="E14">
        <v>0.4</v>
      </c>
      <c r="F14">
        <v>0.04</v>
      </c>
      <c r="G14" t="s">
        <v>23</v>
      </c>
      <c r="H14">
        <f t="shared" si="0"/>
        <v>0.1003</v>
      </c>
      <c r="I14">
        <f t="shared" si="1"/>
        <v>0.2898</v>
      </c>
      <c r="J14">
        <f t="shared" si="2"/>
        <v>0.5877</v>
      </c>
      <c r="K14">
        <f t="shared" si="3"/>
        <v>0.76849999999999996</v>
      </c>
      <c r="L14" s="47">
        <f t="shared" si="4"/>
        <v>0.1003</v>
      </c>
      <c r="M14" t="str">
        <f t="shared" si="5"/>
        <v>Very Low</v>
      </c>
      <c r="N14">
        <f t="shared" si="6"/>
        <v>1</v>
      </c>
      <c r="O14">
        <f>'Test_IF-có_validate'!O14</f>
        <v>0.2</v>
      </c>
      <c r="P14">
        <f>'Test_IF-có_validate'!P14</f>
        <v>0.28889999999999999</v>
      </c>
      <c r="Q14">
        <f>'Test_IF-có_validate'!Q14</f>
        <v>4.4400000000000002E-2</v>
      </c>
      <c r="R14">
        <f>'Test_IF-có_validate'!R14</f>
        <v>0.40400000000000003</v>
      </c>
      <c r="S14">
        <f>'Test_IF-có_validate'!S14</f>
        <v>3.0599999999999999E-2</v>
      </c>
      <c r="U14" s="37">
        <f t="shared" si="7"/>
        <v>0.66669999999999996</v>
      </c>
      <c r="V14" s="37">
        <f t="shared" si="7"/>
        <v>0.55169999999999997</v>
      </c>
      <c r="W14" s="37">
        <f t="shared" si="7"/>
        <v>0.91500000000000004</v>
      </c>
      <c r="X14" s="37">
        <f t="shared" si="7"/>
        <v>0.42449999999999999</v>
      </c>
      <c r="Y14" s="37">
        <f t="shared" si="7"/>
        <v>0.94059999999999999</v>
      </c>
      <c r="AA14" s="37">
        <f t="shared" si="8"/>
        <v>0.1628</v>
      </c>
      <c r="AB14" s="37">
        <f t="shared" si="9"/>
        <v>8.14E-2</v>
      </c>
      <c r="AC14" s="37">
        <f t="shared" si="10"/>
        <v>0.43830000000000002</v>
      </c>
      <c r="AD14" s="37">
        <f t="shared" si="11"/>
        <v>4.2700000000000002E-2</v>
      </c>
      <c r="AE14" s="37">
        <f t="shared" si="12"/>
        <v>7.9600000000000004E-2</v>
      </c>
      <c r="AG14" s="38">
        <f t="shared" si="13"/>
        <v>0.18060000000000001</v>
      </c>
      <c r="AH14" s="38">
        <f t="shared" si="14"/>
        <v>9.2799999999999994E-2</v>
      </c>
      <c r="AI14" s="38">
        <f t="shared" si="15"/>
        <v>0.50939999999999996</v>
      </c>
      <c r="AJ14" s="38">
        <f t="shared" si="16"/>
        <v>9.6299999999999997E-2</v>
      </c>
      <c r="AK14" s="38">
        <f t="shared" si="17"/>
        <v>0.27939999999999998</v>
      </c>
      <c r="AM14" s="38">
        <f t="shared" si="18"/>
        <v>0.2707</v>
      </c>
      <c r="AN14" s="38">
        <f t="shared" si="19"/>
        <v>0.13250000000000001</v>
      </c>
      <c r="AO14" s="38">
        <f t="shared" si="20"/>
        <v>0.58989999999999998</v>
      </c>
      <c r="AP14" s="38">
        <f t="shared" si="21"/>
        <v>5.6500000000000002E-2</v>
      </c>
      <c r="AQ14" s="38">
        <f t="shared" si="22"/>
        <v>0.59750000000000003</v>
      </c>
      <c r="AR14" s="38"/>
      <c r="AS14" s="38">
        <f t="shared" si="23"/>
        <v>0.29620000000000002</v>
      </c>
      <c r="AT14" s="38">
        <f t="shared" si="24"/>
        <v>0.19620000000000001</v>
      </c>
      <c r="AU14" s="38">
        <f t="shared" si="25"/>
        <v>0.58599999999999997</v>
      </c>
      <c r="AV14" s="38">
        <f t="shared" si="26"/>
        <v>0.106</v>
      </c>
      <c r="AW14" s="38">
        <f t="shared" si="27"/>
        <v>0.79269999999999996</v>
      </c>
    </row>
    <row r="15" spans="2:50" ht="15.75" x14ac:dyDescent="0.25">
      <c r="B15">
        <v>0.21</v>
      </c>
      <c r="C15">
        <v>0.32</v>
      </c>
      <c r="D15">
        <v>0.25</v>
      </c>
      <c r="E15">
        <v>0.5</v>
      </c>
      <c r="F15">
        <v>0.8</v>
      </c>
      <c r="G15" t="s">
        <v>20</v>
      </c>
      <c r="H15">
        <f t="shared" si="0"/>
        <v>0.68859999999999999</v>
      </c>
      <c r="I15">
        <f t="shared" si="1"/>
        <v>0.52400000000000002</v>
      </c>
      <c r="J15">
        <f t="shared" si="2"/>
        <v>0.2427</v>
      </c>
      <c r="K15">
        <f t="shared" si="3"/>
        <v>4.0500000000000001E-2</v>
      </c>
      <c r="L15" s="47">
        <f t="shared" si="4"/>
        <v>4.0500000000000001E-2</v>
      </c>
      <c r="M15" t="str">
        <f t="shared" si="5"/>
        <v>High</v>
      </c>
      <c r="N15">
        <f t="shared" si="6"/>
        <v>1</v>
      </c>
      <c r="O15">
        <f>'Test_IF-có_validate'!O15</f>
        <v>0.23330000000000001</v>
      </c>
      <c r="P15">
        <f>'Test_IF-có_validate'!P15</f>
        <v>0.35560000000000003</v>
      </c>
      <c r="Q15">
        <f>'Test_IF-có_validate'!Q15</f>
        <v>0.26669999999999999</v>
      </c>
      <c r="R15">
        <f>'Test_IF-có_validate'!R15</f>
        <v>0.50509999999999999</v>
      </c>
      <c r="S15">
        <f>'Test_IF-có_validate'!S15</f>
        <v>0.80610000000000004</v>
      </c>
      <c r="U15" s="37">
        <f t="shared" si="7"/>
        <v>0.62170000000000003</v>
      </c>
      <c r="V15" s="37">
        <f t="shared" si="7"/>
        <v>0.47539999999999999</v>
      </c>
      <c r="W15" s="37">
        <f t="shared" si="7"/>
        <v>0.57889999999999997</v>
      </c>
      <c r="X15" s="37">
        <f t="shared" si="7"/>
        <v>0.32879999999999998</v>
      </c>
      <c r="Y15" s="37">
        <f t="shared" si="7"/>
        <v>0.1074</v>
      </c>
      <c r="AA15" s="37">
        <f t="shared" si="8"/>
        <v>0.1217</v>
      </c>
      <c r="AB15" s="37">
        <f t="shared" si="9"/>
        <v>0.1545</v>
      </c>
      <c r="AC15" s="37">
        <f t="shared" si="10"/>
        <v>0.14019999999999999</v>
      </c>
      <c r="AD15" s="37">
        <f t="shared" si="11"/>
        <v>0.14130000000000001</v>
      </c>
      <c r="AE15" s="37">
        <f t="shared" si="12"/>
        <v>0.73429999999999995</v>
      </c>
      <c r="AG15" s="38">
        <f t="shared" si="13"/>
        <v>0.13950000000000001</v>
      </c>
      <c r="AH15" s="38">
        <f t="shared" si="14"/>
        <v>1.9699999999999999E-2</v>
      </c>
      <c r="AI15" s="38">
        <f t="shared" si="15"/>
        <v>0.2112</v>
      </c>
      <c r="AJ15" s="38">
        <f t="shared" si="16"/>
        <v>3.0000000000000001E-3</v>
      </c>
      <c r="AK15" s="38">
        <f t="shared" si="17"/>
        <v>0.55400000000000005</v>
      </c>
      <c r="AM15" s="38">
        <f t="shared" si="18"/>
        <v>0.2296</v>
      </c>
      <c r="AN15" s="38">
        <f t="shared" si="19"/>
        <v>5.9400000000000001E-2</v>
      </c>
      <c r="AO15" s="38">
        <f t="shared" si="20"/>
        <v>0.2918</v>
      </c>
      <c r="AP15" s="38">
        <f t="shared" si="21"/>
        <v>0.15479999999999999</v>
      </c>
      <c r="AQ15" s="38">
        <f t="shared" si="22"/>
        <v>0.2414</v>
      </c>
      <c r="AR15" s="38"/>
      <c r="AS15" s="38">
        <f t="shared" si="23"/>
        <v>0.25509999999999999</v>
      </c>
      <c r="AT15" s="38">
        <f t="shared" si="24"/>
        <v>0.1232</v>
      </c>
      <c r="AU15" s="38">
        <f t="shared" si="25"/>
        <v>0.2878</v>
      </c>
      <c r="AV15" s="38">
        <f t="shared" si="26"/>
        <v>6.7000000000000002E-3</v>
      </c>
      <c r="AW15" s="38">
        <f t="shared" si="27"/>
        <v>2.4899999999999999E-2</v>
      </c>
    </row>
    <row r="16" spans="2:50" ht="15.75" x14ac:dyDescent="0.25">
      <c r="B16">
        <v>0.13</v>
      </c>
      <c r="C16">
        <v>0.28000000000000003</v>
      </c>
      <c r="D16">
        <v>0.18</v>
      </c>
      <c r="E16">
        <v>0.75</v>
      </c>
      <c r="F16">
        <v>0.32</v>
      </c>
      <c r="G16" t="s">
        <v>24</v>
      </c>
      <c r="H16">
        <f t="shared" si="0"/>
        <v>0.29360000000000003</v>
      </c>
      <c r="I16">
        <f t="shared" si="1"/>
        <v>0.1111</v>
      </c>
      <c r="J16">
        <f t="shared" si="2"/>
        <v>0.2346</v>
      </c>
      <c r="K16">
        <f t="shared" si="3"/>
        <v>0.43180000000000002</v>
      </c>
      <c r="L16" s="47">
        <f t="shared" si="4"/>
        <v>0.1111</v>
      </c>
      <c r="M16" t="str">
        <f t="shared" si="5"/>
        <v>Low</v>
      </c>
      <c r="N16">
        <f t="shared" si="6"/>
        <v>0</v>
      </c>
      <c r="O16">
        <f>'Test_IF-có_validate'!O16</f>
        <v>0.1444</v>
      </c>
      <c r="P16">
        <f>'Test_IF-có_validate'!P16</f>
        <v>0.31109999999999999</v>
      </c>
      <c r="Q16">
        <f>'Test_IF-có_validate'!Q16</f>
        <v>0.18890000000000001</v>
      </c>
      <c r="R16">
        <f>'Test_IF-có_validate'!R16</f>
        <v>0.75760000000000005</v>
      </c>
      <c r="S16">
        <f>'Test_IF-có_validate'!S16</f>
        <v>0.31630000000000003</v>
      </c>
      <c r="U16" s="37">
        <f t="shared" si="7"/>
        <v>0.74760000000000004</v>
      </c>
      <c r="V16" s="37">
        <f t="shared" si="7"/>
        <v>0.52539999999999998</v>
      </c>
      <c r="W16" s="37">
        <f t="shared" si="7"/>
        <v>0.68220000000000003</v>
      </c>
      <c r="X16" s="37">
        <f t="shared" si="7"/>
        <v>0.13789999999999999</v>
      </c>
      <c r="Y16" s="37">
        <f t="shared" si="7"/>
        <v>0.51939999999999997</v>
      </c>
      <c r="AA16" s="37">
        <f t="shared" si="8"/>
        <v>0.23530000000000001</v>
      </c>
      <c r="AB16" s="37">
        <f t="shared" si="9"/>
        <v>0.10630000000000001</v>
      </c>
      <c r="AC16" s="37">
        <f t="shared" si="10"/>
        <v>0.23499999999999999</v>
      </c>
      <c r="AD16" s="37">
        <f t="shared" si="11"/>
        <v>0.37330000000000002</v>
      </c>
      <c r="AE16" s="37">
        <f t="shared" si="12"/>
        <v>0.2964</v>
      </c>
      <c r="AG16" s="38">
        <f t="shared" si="13"/>
        <v>0.253</v>
      </c>
      <c r="AH16" s="38">
        <f t="shared" si="14"/>
        <v>6.7900000000000002E-2</v>
      </c>
      <c r="AI16" s="38">
        <f t="shared" si="15"/>
        <v>0.30599999999999999</v>
      </c>
      <c r="AJ16" s="38">
        <f t="shared" si="16"/>
        <v>0.23499999999999999</v>
      </c>
      <c r="AK16" s="38">
        <f t="shared" si="17"/>
        <v>9.6600000000000005E-2</v>
      </c>
      <c r="AM16" s="38">
        <f t="shared" si="18"/>
        <v>0.34310000000000002</v>
      </c>
      <c r="AN16" s="38">
        <f t="shared" si="19"/>
        <v>0.1076</v>
      </c>
      <c r="AO16" s="38">
        <f t="shared" si="20"/>
        <v>0.3866</v>
      </c>
      <c r="AP16" s="38">
        <f t="shared" si="21"/>
        <v>0.38679999999999998</v>
      </c>
      <c r="AQ16" s="38">
        <f t="shared" si="22"/>
        <v>0.2225</v>
      </c>
      <c r="AR16" s="38"/>
      <c r="AS16" s="38">
        <f t="shared" si="23"/>
        <v>0.36870000000000003</v>
      </c>
      <c r="AT16" s="38">
        <f t="shared" si="24"/>
        <v>0.17130000000000001</v>
      </c>
      <c r="AU16" s="38">
        <f t="shared" si="25"/>
        <v>0.3826</v>
      </c>
      <c r="AV16" s="38">
        <f t="shared" si="26"/>
        <v>0.2253</v>
      </c>
      <c r="AW16" s="38">
        <f t="shared" si="27"/>
        <v>0.439</v>
      </c>
    </row>
    <row r="17" spans="2:49" ht="15.75" x14ac:dyDescent="0.25">
      <c r="B17">
        <v>0.23</v>
      </c>
      <c r="C17">
        <v>0.28999999999999998</v>
      </c>
      <c r="D17">
        <v>0.45</v>
      </c>
      <c r="E17">
        <v>0.18</v>
      </c>
      <c r="F17">
        <v>0.88</v>
      </c>
      <c r="G17" t="s">
        <v>20</v>
      </c>
      <c r="H17">
        <f t="shared" si="0"/>
        <v>0.74670000000000003</v>
      </c>
      <c r="I17">
        <f t="shared" si="1"/>
        <v>0.58299999999999996</v>
      </c>
      <c r="J17">
        <f t="shared" si="2"/>
        <v>0.29480000000000001</v>
      </c>
      <c r="K17">
        <f t="shared" si="3"/>
        <v>9.74E-2</v>
      </c>
      <c r="L17" s="47">
        <f t="shared" si="4"/>
        <v>9.74E-2</v>
      </c>
      <c r="M17" t="str">
        <f t="shared" si="5"/>
        <v>High</v>
      </c>
      <c r="N17">
        <f t="shared" si="6"/>
        <v>1</v>
      </c>
      <c r="O17">
        <f>'Test_IF-có_validate'!O17</f>
        <v>0.25559999999999999</v>
      </c>
      <c r="P17">
        <f>'Test_IF-có_validate'!P17</f>
        <v>0.32219999999999999</v>
      </c>
      <c r="Q17">
        <f>'Test_IF-có_validate'!Q17</f>
        <v>0.4889</v>
      </c>
      <c r="R17">
        <f>'Test_IF-có_validate'!R17</f>
        <v>0.18179999999999999</v>
      </c>
      <c r="S17">
        <f>'Test_IF-có_validate'!S17</f>
        <v>0.88780000000000003</v>
      </c>
      <c r="U17" s="37">
        <f t="shared" si="7"/>
        <v>0.59289999999999998</v>
      </c>
      <c r="V17" s="37">
        <f t="shared" si="7"/>
        <v>0.51259999999999994</v>
      </c>
      <c r="W17" s="37">
        <f t="shared" si="7"/>
        <v>0.34329999999999999</v>
      </c>
      <c r="X17" s="37">
        <f t="shared" si="7"/>
        <v>0.69230000000000003</v>
      </c>
      <c r="Y17" s="37">
        <f t="shared" si="7"/>
        <v>5.9400000000000001E-2</v>
      </c>
      <c r="AA17" s="37">
        <f t="shared" si="8"/>
        <v>9.5100000000000004E-2</v>
      </c>
      <c r="AB17" s="37">
        <f t="shared" si="9"/>
        <v>0.11849999999999999</v>
      </c>
      <c r="AC17" s="37">
        <f t="shared" si="10"/>
        <v>9.2100000000000001E-2</v>
      </c>
      <c r="AD17" s="37">
        <f t="shared" si="11"/>
        <v>0.2099</v>
      </c>
      <c r="AE17" s="37">
        <f t="shared" si="12"/>
        <v>0.79930000000000001</v>
      </c>
      <c r="AG17" s="38">
        <f t="shared" si="13"/>
        <v>0.1128</v>
      </c>
      <c r="AH17" s="38">
        <f t="shared" si="14"/>
        <v>5.57E-2</v>
      </c>
      <c r="AI17" s="38">
        <f t="shared" si="15"/>
        <v>2.0500000000000001E-2</v>
      </c>
      <c r="AJ17" s="38">
        <f t="shared" si="16"/>
        <v>0.34720000000000001</v>
      </c>
      <c r="AK17" s="38">
        <f t="shared" si="17"/>
        <v>0.62439999999999996</v>
      </c>
      <c r="AM17" s="38">
        <f t="shared" si="18"/>
        <v>0.2029</v>
      </c>
      <c r="AN17" s="38">
        <f t="shared" si="19"/>
        <v>9.5399999999999999E-2</v>
      </c>
      <c r="AO17" s="38">
        <f t="shared" si="20"/>
        <v>6.3700000000000007E-2</v>
      </c>
      <c r="AP17" s="38">
        <f t="shared" si="21"/>
        <v>0.1961</v>
      </c>
      <c r="AQ17" s="38">
        <f t="shared" si="22"/>
        <v>0.31180000000000002</v>
      </c>
      <c r="AR17" s="38"/>
      <c r="AS17" s="38">
        <f t="shared" si="23"/>
        <v>0.22850000000000001</v>
      </c>
      <c r="AT17" s="38">
        <f t="shared" si="24"/>
        <v>0.159</v>
      </c>
      <c r="AU17" s="38">
        <f t="shared" si="25"/>
        <v>5.9400000000000001E-2</v>
      </c>
      <c r="AV17" s="38">
        <f t="shared" si="26"/>
        <v>0.35649999999999998</v>
      </c>
      <c r="AW17" s="38">
        <f t="shared" si="27"/>
        <v>9.5399999999999999E-2</v>
      </c>
    </row>
    <row r="18" spans="2:49" ht="15.75" x14ac:dyDescent="0.25">
      <c r="B18">
        <v>0.1</v>
      </c>
      <c r="C18">
        <v>0.27</v>
      </c>
      <c r="D18">
        <v>0.35</v>
      </c>
      <c r="E18">
        <v>0.45</v>
      </c>
      <c r="F18">
        <v>0.05</v>
      </c>
      <c r="G18" t="s">
        <v>23</v>
      </c>
      <c r="H18">
        <f t="shared" si="0"/>
        <v>6.1400000000000003E-2</v>
      </c>
      <c r="I18">
        <f t="shared" si="1"/>
        <v>0.24940000000000001</v>
      </c>
      <c r="J18">
        <f t="shared" si="2"/>
        <v>0.54900000000000004</v>
      </c>
      <c r="K18">
        <f t="shared" si="3"/>
        <v>0.72809999999999997</v>
      </c>
      <c r="L18" s="47">
        <f t="shared" si="4"/>
        <v>6.1400000000000003E-2</v>
      </c>
      <c r="M18" t="str">
        <f t="shared" si="5"/>
        <v>Very Low</v>
      </c>
      <c r="N18">
        <f t="shared" si="6"/>
        <v>1</v>
      </c>
      <c r="O18">
        <f>'Test_IF-có_validate'!O18</f>
        <v>0.1111</v>
      </c>
      <c r="P18">
        <f>'Test_IF-có_validate'!P18</f>
        <v>0.3</v>
      </c>
      <c r="Q18">
        <f>'Test_IF-có_validate'!Q18</f>
        <v>0.37780000000000002</v>
      </c>
      <c r="R18">
        <f>'Test_IF-có_validate'!R18</f>
        <v>0.45450000000000002</v>
      </c>
      <c r="S18">
        <f>'Test_IF-có_validate'!S18</f>
        <v>4.0800000000000003E-2</v>
      </c>
      <c r="U18" s="37">
        <f t="shared" si="7"/>
        <v>0.8</v>
      </c>
      <c r="V18" s="37">
        <f t="shared" si="7"/>
        <v>0.53849999999999998</v>
      </c>
      <c r="W18" s="37">
        <f t="shared" si="7"/>
        <v>0.4516</v>
      </c>
      <c r="X18" s="37">
        <f t="shared" si="7"/>
        <v>0.375</v>
      </c>
      <c r="Y18" s="37">
        <f t="shared" si="7"/>
        <v>0.92159999999999997</v>
      </c>
      <c r="AA18" s="37">
        <f t="shared" si="8"/>
        <v>0.28129999999999999</v>
      </c>
      <c r="AB18" s="37">
        <f t="shared" si="9"/>
        <v>9.3899999999999997E-2</v>
      </c>
      <c r="AC18" s="37">
        <f t="shared" si="10"/>
        <v>1.83E-2</v>
      </c>
      <c r="AD18" s="37">
        <f t="shared" si="11"/>
        <v>9.2499999999999999E-2</v>
      </c>
      <c r="AE18" s="37">
        <f t="shared" si="12"/>
        <v>6.3600000000000004E-2</v>
      </c>
      <c r="AG18" s="38">
        <f t="shared" si="13"/>
        <v>0.29909999999999998</v>
      </c>
      <c r="AH18" s="38">
        <f t="shared" si="14"/>
        <v>8.0299999999999996E-2</v>
      </c>
      <c r="AI18" s="38">
        <f t="shared" si="15"/>
        <v>8.9700000000000002E-2</v>
      </c>
      <c r="AJ18" s="38">
        <f t="shared" si="16"/>
        <v>4.6100000000000002E-2</v>
      </c>
      <c r="AK18" s="38">
        <f t="shared" si="17"/>
        <v>0.26340000000000002</v>
      </c>
      <c r="AM18" s="38">
        <f t="shared" si="18"/>
        <v>0.38919999999999999</v>
      </c>
      <c r="AN18" s="38">
        <f t="shared" si="19"/>
        <v>0.12</v>
      </c>
      <c r="AO18" s="38">
        <f t="shared" si="20"/>
        <v>0.17380000000000001</v>
      </c>
      <c r="AP18" s="38">
        <f t="shared" si="21"/>
        <v>0.10630000000000001</v>
      </c>
      <c r="AQ18" s="38">
        <f t="shared" si="22"/>
        <v>0.58150000000000002</v>
      </c>
      <c r="AR18" s="38"/>
      <c r="AS18" s="38">
        <f t="shared" si="23"/>
        <v>0.41470000000000001</v>
      </c>
      <c r="AT18" s="38">
        <f t="shared" si="24"/>
        <v>0.1837</v>
      </c>
      <c r="AU18" s="38">
        <f t="shared" si="25"/>
        <v>0.1696</v>
      </c>
      <c r="AV18" s="38">
        <f t="shared" si="26"/>
        <v>5.5800000000000002E-2</v>
      </c>
      <c r="AW18" s="38">
        <f t="shared" si="27"/>
        <v>0.77659999999999996</v>
      </c>
    </row>
    <row r="19" spans="2:49" ht="15.75" x14ac:dyDescent="0.25">
      <c r="B19">
        <v>0.22</v>
      </c>
      <c r="C19">
        <v>0.31</v>
      </c>
      <c r="D19">
        <v>0.42</v>
      </c>
      <c r="E19">
        <v>0.88</v>
      </c>
      <c r="F19">
        <v>0.8</v>
      </c>
      <c r="G19" t="s">
        <v>20</v>
      </c>
      <c r="H19">
        <f t="shared" si="0"/>
        <v>0.68920000000000003</v>
      </c>
      <c r="I19">
        <f t="shared" si="1"/>
        <v>0.51749999999999996</v>
      </c>
      <c r="J19">
        <f t="shared" si="2"/>
        <v>0.2364</v>
      </c>
      <c r="K19">
        <f t="shared" si="3"/>
        <v>3.4000000000000002E-2</v>
      </c>
      <c r="L19" s="47">
        <f t="shared" si="4"/>
        <v>3.4000000000000002E-2</v>
      </c>
      <c r="M19" t="str">
        <f t="shared" si="5"/>
        <v>High</v>
      </c>
      <c r="N19">
        <f t="shared" si="6"/>
        <v>1</v>
      </c>
      <c r="O19">
        <f>'Test_IF-có_validate'!O19</f>
        <v>0.24440000000000001</v>
      </c>
      <c r="P19">
        <f>'Test_IF-có_validate'!P19</f>
        <v>0.34439999999999998</v>
      </c>
      <c r="Q19">
        <f>'Test_IF-có_validate'!Q19</f>
        <v>0.4556</v>
      </c>
      <c r="R19">
        <f>'Test_IF-có_validate'!R19</f>
        <v>0.88890000000000002</v>
      </c>
      <c r="S19">
        <f>'Test_IF-có_validate'!S19</f>
        <v>0.80610000000000004</v>
      </c>
      <c r="U19" s="37">
        <f t="shared" si="7"/>
        <v>0.60719999999999996</v>
      </c>
      <c r="V19" s="37">
        <f t="shared" si="7"/>
        <v>0.48770000000000002</v>
      </c>
      <c r="W19" s="37">
        <f t="shared" si="7"/>
        <v>0.374</v>
      </c>
      <c r="X19" s="37">
        <f t="shared" si="7"/>
        <v>5.8799999999999998E-2</v>
      </c>
      <c r="Y19" s="37">
        <f t="shared" si="7"/>
        <v>0.1074</v>
      </c>
      <c r="AA19" s="37">
        <f t="shared" si="8"/>
        <v>0.10829999999999999</v>
      </c>
      <c r="AB19" s="37">
        <f t="shared" si="9"/>
        <v>0.14249999999999999</v>
      </c>
      <c r="AC19" s="37">
        <f t="shared" si="10"/>
        <v>5.9700000000000003E-2</v>
      </c>
      <c r="AD19" s="37">
        <f t="shared" si="11"/>
        <v>0.48720000000000002</v>
      </c>
      <c r="AE19" s="37">
        <f t="shared" si="12"/>
        <v>0.73429999999999995</v>
      </c>
      <c r="AG19" s="38">
        <f t="shared" si="13"/>
        <v>0.12609999999999999</v>
      </c>
      <c r="AH19" s="38">
        <f t="shared" si="14"/>
        <v>3.1699999999999999E-2</v>
      </c>
      <c r="AI19" s="38">
        <f t="shared" si="15"/>
        <v>1.1900000000000001E-2</v>
      </c>
      <c r="AJ19" s="38">
        <f t="shared" si="16"/>
        <v>0.34889999999999999</v>
      </c>
      <c r="AK19" s="38">
        <f t="shared" si="17"/>
        <v>0.55400000000000005</v>
      </c>
      <c r="AM19" s="38">
        <f t="shared" si="18"/>
        <v>0.2162</v>
      </c>
      <c r="AN19" s="38">
        <f t="shared" si="19"/>
        <v>7.1400000000000005E-2</v>
      </c>
      <c r="AO19" s="38">
        <f t="shared" si="20"/>
        <v>9.6100000000000005E-2</v>
      </c>
      <c r="AP19" s="38">
        <f t="shared" si="21"/>
        <v>0.50070000000000003</v>
      </c>
      <c r="AQ19" s="38">
        <f t="shared" si="22"/>
        <v>0.2414</v>
      </c>
      <c r="AR19" s="38"/>
      <c r="AS19" s="38">
        <f t="shared" si="23"/>
        <v>0.2417</v>
      </c>
      <c r="AT19" s="38">
        <f t="shared" si="24"/>
        <v>0.13500000000000001</v>
      </c>
      <c r="AU19" s="38">
        <f t="shared" si="25"/>
        <v>9.1899999999999996E-2</v>
      </c>
      <c r="AV19" s="38">
        <f t="shared" si="26"/>
        <v>0.3392</v>
      </c>
      <c r="AW19" s="38">
        <f t="shared" si="27"/>
        <v>2.4899999999999999E-2</v>
      </c>
    </row>
    <row r="20" spans="2:49" ht="15.75" x14ac:dyDescent="0.25">
      <c r="B20">
        <v>0</v>
      </c>
      <c r="C20">
        <v>0.25</v>
      </c>
      <c r="D20">
        <v>0.5</v>
      </c>
      <c r="E20">
        <v>0.09</v>
      </c>
      <c r="F20">
        <v>7.0000000000000007E-2</v>
      </c>
      <c r="G20" t="s">
        <v>23</v>
      </c>
      <c r="H20">
        <f t="shared" si="0"/>
        <v>4.3700000000000003E-2</v>
      </c>
      <c r="I20">
        <f t="shared" si="1"/>
        <v>0.2261</v>
      </c>
      <c r="J20">
        <f t="shared" si="2"/>
        <v>0.51370000000000005</v>
      </c>
      <c r="K20">
        <f t="shared" si="3"/>
        <v>0.69610000000000005</v>
      </c>
      <c r="L20" s="47">
        <f t="shared" si="4"/>
        <v>4.3700000000000003E-2</v>
      </c>
      <c r="M20" t="str">
        <f t="shared" si="5"/>
        <v>Very Low</v>
      </c>
      <c r="N20">
        <f t="shared" si="6"/>
        <v>1</v>
      </c>
      <c r="O20">
        <f>'Test_IF-có_validate'!O20</f>
        <v>0</v>
      </c>
      <c r="P20">
        <f>'Test_IF-có_validate'!P20</f>
        <v>0.27779999999999999</v>
      </c>
      <c r="Q20">
        <f>'Test_IF-có_validate'!Q20</f>
        <v>0.5444</v>
      </c>
      <c r="R20">
        <f>'Test_IF-có_validate'!R20</f>
        <v>9.0899999999999995E-2</v>
      </c>
      <c r="S20">
        <f>'Test_IF-có_validate'!S20</f>
        <v>6.1199999999999997E-2</v>
      </c>
      <c r="U20" s="37">
        <f t="shared" si="7"/>
        <v>1</v>
      </c>
      <c r="V20" s="37">
        <f t="shared" si="7"/>
        <v>0.56520000000000004</v>
      </c>
      <c r="W20" s="37">
        <f t="shared" si="7"/>
        <v>0.29499999999999998</v>
      </c>
      <c r="X20" s="37">
        <f t="shared" si="7"/>
        <v>0.83330000000000004</v>
      </c>
      <c r="Y20" s="37">
        <f t="shared" si="7"/>
        <v>0.88470000000000004</v>
      </c>
      <c r="AA20" s="37">
        <f t="shared" si="8"/>
        <v>0.45169999999999999</v>
      </c>
      <c r="AB20" s="37">
        <f t="shared" si="9"/>
        <v>6.8699999999999997E-2</v>
      </c>
      <c r="AC20" s="37">
        <f t="shared" si="10"/>
        <v>0.1452</v>
      </c>
      <c r="AD20" s="37">
        <f t="shared" si="11"/>
        <v>0.3342</v>
      </c>
      <c r="AE20" s="37">
        <f t="shared" si="12"/>
        <v>3.2199999999999999E-2</v>
      </c>
      <c r="AG20" s="38">
        <f t="shared" si="13"/>
        <v>0.46939999999999998</v>
      </c>
      <c r="AH20" s="38">
        <f t="shared" si="14"/>
        <v>0.1055</v>
      </c>
      <c r="AI20" s="38">
        <f t="shared" si="15"/>
        <v>7.3599999999999999E-2</v>
      </c>
      <c r="AJ20" s="38">
        <f t="shared" si="16"/>
        <v>0.47149999999999997</v>
      </c>
      <c r="AK20" s="38">
        <f t="shared" si="17"/>
        <v>0.23200000000000001</v>
      </c>
      <c r="AM20" s="38">
        <f t="shared" si="18"/>
        <v>0.5595</v>
      </c>
      <c r="AN20" s="38">
        <f t="shared" si="19"/>
        <v>0.1452</v>
      </c>
      <c r="AO20" s="38">
        <f t="shared" si="20"/>
        <v>1.06E-2</v>
      </c>
      <c r="AP20" s="38">
        <f t="shared" si="21"/>
        <v>0.32040000000000002</v>
      </c>
      <c r="AQ20" s="38">
        <f t="shared" si="22"/>
        <v>0.55010000000000003</v>
      </c>
      <c r="AR20" s="38"/>
      <c r="AS20" s="38">
        <f t="shared" si="23"/>
        <v>0.58509999999999995</v>
      </c>
      <c r="AT20" s="38">
        <f t="shared" si="24"/>
        <v>0.2089</v>
      </c>
      <c r="AU20" s="38">
        <f t="shared" si="25"/>
        <v>6.3E-3</v>
      </c>
      <c r="AV20" s="38">
        <f t="shared" si="26"/>
        <v>0.48080000000000001</v>
      </c>
      <c r="AW20" s="38">
        <f t="shared" si="27"/>
        <v>0.74519999999999997</v>
      </c>
    </row>
    <row r="21" spans="2:49" ht="15.75" x14ac:dyDescent="0.25">
      <c r="B21">
        <v>0.05</v>
      </c>
      <c r="C21">
        <v>0.28999999999999998</v>
      </c>
      <c r="D21">
        <v>0.57999999999999996</v>
      </c>
      <c r="E21">
        <v>0.14000000000000001</v>
      </c>
      <c r="F21">
        <v>0.32</v>
      </c>
      <c r="G21" t="s">
        <v>21</v>
      </c>
      <c r="H21">
        <f t="shared" si="0"/>
        <v>0.29149999999999998</v>
      </c>
      <c r="I21">
        <f t="shared" si="1"/>
        <v>0.1048</v>
      </c>
      <c r="J21">
        <f t="shared" si="2"/>
        <v>0.21379999999999999</v>
      </c>
      <c r="K21">
        <f t="shared" si="3"/>
        <v>0.41649999999999998</v>
      </c>
      <c r="L21" s="47">
        <f t="shared" si="4"/>
        <v>0.1048</v>
      </c>
      <c r="M21" t="str">
        <f t="shared" si="5"/>
        <v>Low</v>
      </c>
      <c r="N21">
        <f t="shared" si="6"/>
        <v>1</v>
      </c>
      <c r="O21">
        <f>'Test_IF-có_validate'!O21</f>
        <v>5.5599999999999997E-2</v>
      </c>
      <c r="P21">
        <f>'Test_IF-có_validate'!P21</f>
        <v>0.32219999999999999</v>
      </c>
      <c r="Q21">
        <f>'Test_IF-có_validate'!Q21</f>
        <v>0.63329999999999997</v>
      </c>
      <c r="R21">
        <f>'Test_IF-có_validate'!R21</f>
        <v>0.1414</v>
      </c>
      <c r="S21">
        <f>'Test_IF-có_validate'!S21</f>
        <v>0.31630000000000003</v>
      </c>
      <c r="U21" s="37">
        <f t="shared" si="7"/>
        <v>0.89470000000000005</v>
      </c>
      <c r="V21" s="37">
        <f t="shared" si="7"/>
        <v>0.51259999999999994</v>
      </c>
      <c r="W21" s="37">
        <f t="shared" si="7"/>
        <v>0.22450000000000001</v>
      </c>
      <c r="X21" s="37">
        <f t="shared" si="7"/>
        <v>0.75219999999999998</v>
      </c>
      <c r="Y21" s="37">
        <f t="shared" si="7"/>
        <v>0.51939999999999997</v>
      </c>
      <c r="AA21" s="37">
        <f t="shared" si="8"/>
        <v>0.3629</v>
      </c>
      <c r="AB21" s="37">
        <f t="shared" si="9"/>
        <v>0.11849999999999999</v>
      </c>
      <c r="AC21" s="37">
        <f t="shared" si="10"/>
        <v>0.22800000000000001</v>
      </c>
      <c r="AD21" s="37">
        <f t="shared" si="11"/>
        <v>0.26329999999999998</v>
      </c>
      <c r="AE21" s="37">
        <f t="shared" si="12"/>
        <v>0.2964</v>
      </c>
      <c r="AG21" s="38">
        <f t="shared" si="13"/>
        <v>0.38069999999999998</v>
      </c>
      <c r="AH21" s="38">
        <f t="shared" si="14"/>
        <v>5.57E-2</v>
      </c>
      <c r="AI21" s="38">
        <f t="shared" si="15"/>
        <v>0.15640000000000001</v>
      </c>
      <c r="AJ21" s="38">
        <f t="shared" si="16"/>
        <v>0.40060000000000001</v>
      </c>
      <c r="AK21" s="38">
        <f t="shared" si="17"/>
        <v>9.6600000000000005E-2</v>
      </c>
      <c r="AM21" s="38">
        <f t="shared" si="18"/>
        <v>0.4708</v>
      </c>
      <c r="AN21" s="38">
        <f t="shared" si="19"/>
        <v>9.5399999999999999E-2</v>
      </c>
      <c r="AO21" s="38">
        <f t="shared" si="20"/>
        <v>7.22E-2</v>
      </c>
      <c r="AP21" s="38">
        <f t="shared" si="21"/>
        <v>0.2495</v>
      </c>
      <c r="AQ21" s="38">
        <f t="shared" si="22"/>
        <v>0.2225</v>
      </c>
      <c r="AR21" s="38"/>
      <c r="AS21" s="38">
        <f t="shared" si="23"/>
        <v>0.49630000000000002</v>
      </c>
      <c r="AT21" s="38">
        <f t="shared" si="24"/>
        <v>0.159</v>
      </c>
      <c r="AU21" s="38">
        <f t="shared" si="25"/>
        <v>7.6399999999999996E-2</v>
      </c>
      <c r="AV21" s="38">
        <f t="shared" si="26"/>
        <v>0.40989999999999999</v>
      </c>
      <c r="AW21" s="38">
        <f t="shared" si="27"/>
        <v>0.439</v>
      </c>
    </row>
    <row r="22" spans="2:49" ht="15.75" x14ac:dyDescent="0.25">
      <c r="B22">
        <v>0.1</v>
      </c>
      <c r="C22">
        <v>0.3</v>
      </c>
      <c r="D22">
        <v>0.57999999999999996</v>
      </c>
      <c r="E22">
        <v>0.28000000000000003</v>
      </c>
      <c r="F22">
        <v>0.55000000000000004</v>
      </c>
      <c r="G22" t="s">
        <v>24</v>
      </c>
      <c r="H22">
        <f t="shared" si="0"/>
        <v>0.50239999999999996</v>
      </c>
      <c r="I22">
        <f t="shared" si="1"/>
        <v>0.31569999999999998</v>
      </c>
      <c r="J22">
        <f t="shared" si="2"/>
        <v>1.54E-2</v>
      </c>
      <c r="K22">
        <f t="shared" si="3"/>
        <v>0.19850000000000001</v>
      </c>
      <c r="L22" s="47">
        <f t="shared" si="4"/>
        <v>1.54E-2</v>
      </c>
      <c r="M22" t="str">
        <f t="shared" si="5"/>
        <v>Middle</v>
      </c>
      <c r="N22">
        <f t="shared" si="6"/>
        <v>1</v>
      </c>
      <c r="O22">
        <f>'Test_IF-có_validate'!O22</f>
        <v>0.1111</v>
      </c>
      <c r="P22">
        <f>'Test_IF-có_validate'!P22</f>
        <v>0.33329999999999999</v>
      </c>
      <c r="Q22">
        <f>'Test_IF-có_validate'!Q22</f>
        <v>0.63329999999999997</v>
      </c>
      <c r="R22">
        <f>'Test_IF-có_validate'!R22</f>
        <v>0.2828</v>
      </c>
      <c r="S22">
        <f>'Test_IF-có_validate'!S22</f>
        <v>0.55100000000000005</v>
      </c>
      <c r="U22" s="37">
        <f t="shared" si="7"/>
        <v>0.8</v>
      </c>
      <c r="V22" s="37">
        <f t="shared" si="7"/>
        <v>0.5</v>
      </c>
      <c r="W22" s="37">
        <f t="shared" si="7"/>
        <v>0.22450000000000001</v>
      </c>
      <c r="X22" s="37">
        <f t="shared" si="7"/>
        <v>0.55910000000000004</v>
      </c>
      <c r="Y22" s="37">
        <f t="shared" si="7"/>
        <v>0.28949999999999998</v>
      </c>
      <c r="AA22" s="37">
        <f t="shared" si="8"/>
        <v>0.28129999999999999</v>
      </c>
      <c r="AB22" s="37">
        <f t="shared" si="9"/>
        <v>0.13059999999999999</v>
      </c>
      <c r="AC22" s="37">
        <f t="shared" si="10"/>
        <v>0.22800000000000001</v>
      </c>
      <c r="AD22" s="37">
        <f t="shared" si="11"/>
        <v>8.7499999999999994E-2</v>
      </c>
      <c r="AE22" s="37">
        <f t="shared" si="12"/>
        <v>0.52790000000000004</v>
      </c>
      <c r="AG22" s="38">
        <f t="shared" si="13"/>
        <v>0.29909999999999998</v>
      </c>
      <c r="AH22" s="38">
        <f t="shared" si="14"/>
        <v>4.36E-2</v>
      </c>
      <c r="AI22" s="38">
        <f t="shared" si="15"/>
        <v>0.15640000000000001</v>
      </c>
      <c r="AJ22" s="38">
        <f t="shared" si="16"/>
        <v>0.22470000000000001</v>
      </c>
      <c r="AK22" s="38">
        <f t="shared" si="17"/>
        <v>0.3281</v>
      </c>
      <c r="AM22" s="38">
        <f t="shared" si="18"/>
        <v>0.38919999999999999</v>
      </c>
      <c r="AN22" s="38">
        <f t="shared" si="19"/>
        <v>8.3299999999999999E-2</v>
      </c>
      <c r="AO22" s="38">
        <f t="shared" si="20"/>
        <v>7.22E-2</v>
      </c>
      <c r="AP22" s="38">
        <f t="shared" si="21"/>
        <v>7.3599999999999999E-2</v>
      </c>
      <c r="AQ22" s="38">
        <f t="shared" si="22"/>
        <v>1.06E-2</v>
      </c>
      <c r="AR22" s="38"/>
      <c r="AS22" s="38">
        <f t="shared" si="23"/>
        <v>0.41470000000000001</v>
      </c>
      <c r="AT22" s="38">
        <f t="shared" si="24"/>
        <v>0.1469</v>
      </c>
      <c r="AU22" s="38">
        <f t="shared" si="25"/>
        <v>7.6399999999999996E-2</v>
      </c>
      <c r="AV22" s="38">
        <f t="shared" si="26"/>
        <v>0.23400000000000001</v>
      </c>
      <c r="AW22" s="38">
        <f t="shared" si="27"/>
        <v>0.2059</v>
      </c>
    </row>
    <row r="23" spans="2:49" ht="15.75" x14ac:dyDescent="0.25">
      <c r="B23">
        <v>0.2</v>
      </c>
      <c r="C23">
        <v>0.32</v>
      </c>
      <c r="D23">
        <v>0.65</v>
      </c>
      <c r="E23">
        <v>0.31</v>
      </c>
      <c r="F23">
        <v>0.89</v>
      </c>
      <c r="G23" t="s">
        <v>20</v>
      </c>
      <c r="H23">
        <f t="shared" si="0"/>
        <v>0.76470000000000005</v>
      </c>
      <c r="I23">
        <f t="shared" si="1"/>
        <v>0.6008</v>
      </c>
      <c r="J23">
        <f t="shared" si="2"/>
        <v>0.30499999999999999</v>
      </c>
      <c r="K23">
        <f t="shared" si="3"/>
        <v>0.1082</v>
      </c>
      <c r="L23" s="47">
        <f t="shared" si="4"/>
        <v>0.1082</v>
      </c>
      <c r="M23" t="str">
        <f t="shared" si="5"/>
        <v>High</v>
      </c>
      <c r="N23">
        <f t="shared" si="6"/>
        <v>1</v>
      </c>
      <c r="O23">
        <f>'Test_IF-có_validate'!O23</f>
        <v>0.22220000000000001</v>
      </c>
      <c r="P23">
        <f>'Test_IF-có_validate'!P23</f>
        <v>0.35560000000000003</v>
      </c>
      <c r="Q23">
        <f>'Test_IF-có_validate'!Q23</f>
        <v>0.71109999999999995</v>
      </c>
      <c r="R23">
        <f>'Test_IF-có_validate'!R23</f>
        <v>0.31309999999999999</v>
      </c>
      <c r="S23">
        <f>'Test_IF-có_validate'!S23</f>
        <v>0.89800000000000002</v>
      </c>
      <c r="U23" s="37">
        <f t="shared" si="7"/>
        <v>0.63639999999999997</v>
      </c>
      <c r="V23" s="37">
        <f t="shared" si="7"/>
        <v>0.47539999999999999</v>
      </c>
      <c r="W23" s="37">
        <f t="shared" si="7"/>
        <v>0.16880000000000001</v>
      </c>
      <c r="X23" s="37">
        <f t="shared" si="7"/>
        <v>0.52310000000000001</v>
      </c>
      <c r="Y23" s="37">
        <f t="shared" si="7"/>
        <v>5.3699999999999998E-2</v>
      </c>
      <c r="AA23" s="37">
        <f t="shared" si="8"/>
        <v>0.13519999999999999</v>
      </c>
      <c r="AB23" s="37">
        <f t="shared" si="9"/>
        <v>0.1545</v>
      </c>
      <c r="AC23" s="37">
        <f t="shared" si="10"/>
        <v>0.2984</v>
      </c>
      <c r="AD23" s="37">
        <f t="shared" si="11"/>
        <v>5.3400000000000003E-2</v>
      </c>
      <c r="AE23" s="37">
        <f t="shared" si="12"/>
        <v>0.80800000000000005</v>
      </c>
      <c r="AG23" s="38">
        <f t="shared" si="13"/>
        <v>0.153</v>
      </c>
      <c r="AH23" s="38">
        <f t="shared" si="14"/>
        <v>1.9699999999999999E-2</v>
      </c>
      <c r="AI23" s="38">
        <f t="shared" si="15"/>
        <v>0.2268</v>
      </c>
      <c r="AJ23" s="38">
        <f t="shared" si="16"/>
        <v>0.19059999999999999</v>
      </c>
      <c r="AK23" s="38">
        <f t="shared" si="17"/>
        <v>0.6331</v>
      </c>
      <c r="AM23" s="38">
        <f t="shared" si="18"/>
        <v>0.24310000000000001</v>
      </c>
      <c r="AN23" s="38">
        <f t="shared" si="19"/>
        <v>5.9400000000000001E-2</v>
      </c>
      <c r="AO23" s="38">
        <f t="shared" si="20"/>
        <v>0.1426</v>
      </c>
      <c r="AP23" s="38">
        <f t="shared" si="21"/>
        <v>3.95E-2</v>
      </c>
      <c r="AQ23" s="38">
        <f t="shared" si="22"/>
        <v>0.32050000000000001</v>
      </c>
      <c r="AR23" s="38"/>
      <c r="AS23" s="38">
        <f t="shared" si="23"/>
        <v>0.26860000000000001</v>
      </c>
      <c r="AT23" s="38">
        <f t="shared" si="24"/>
        <v>0.1232</v>
      </c>
      <c r="AU23" s="38">
        <f t="shared" si="25"/>
        <v>0.1469</v>
      </c>
      <c r="AV23" s="38">
        <f t="shared" si="26"/>
        <v>0.19989999999999999</v>
      </c>
      <c r="AW23" s="38">
        <f t="shared" si="27"/>
        <v>0.1041</v>
      </c>
    </row>
    <row r="24" spans="2:49" ht="15.75" x14ac:dyDescent="0.25">
      <c r="B24">
        <v>0.19</v>
      </c>
      <c r="C24">
        <v>0.28000000000000003</v>
      </c>
      <c r="D24">
        <v>0.56999999999999995</v>
      </c>
      <c r="E24">
        <v>0.57999999999999996</v>
      </c>
      <c r="F24">
        <v>0.17</v>
      </c>
      <c r="G24" t="s">
        <v>21</v>
      </c>
      <c r="H24">
        <f t="shared" si="0"/>
        <v>0.1201</v>
      </c>
      <c r="I24">
        <f t="shared" si="1"/>
        <v>9.0899999999999995E-2</v>
      </c>
      <c r="J24">
        <f t="shared" si="2"/>
        <v>0.38200000000000001</v>
      </c>
      <c r="K24">
        <f t="shared" si="3"/>
        <v>0.56620000000000004</v>
      </c>
      <c r="L24" s="47">
        <f t="shared" si="4"/>
        <v>9.0899999999999995E-2</v>
      </c>
      <c r="M24" t="str">
        <f t="shared" si="5"/>
        <v>Low</v>
      </c>
      <c r="N24">
        <f t="shared" si="6"/>
        <v>1</v>
      </c>
      <c r="O24">
        <f>'Test_IF-có_validate'!O24</f>
        <v>0.21110000000000001</v>
      </c>
      <c r="P24">
        <f>'Test_IF-có_validate'!P24</f>
        <v>0.31109999999999999</v>
      </c>
      <c r="Q24">
        <f>'Test_IF-có_validate'!Q24</f>
        <v>0.62219999999999998</v>
      </c>
      <c r="R24">
        <f>'Test_IF-có_validate'!R24</f>
        <v>0.58589999999999998</v>
      </c>
      <c r="S24">
        <f>'Test_IF-có_validate'!S24</f>
        <v>0.1633</v>
      </c>
      <c r="U24" s="37">
        <f t="shared" si="7"/>
        <v>0.65139999999999998</v>
      </c>
      <c r="V24" s="37">
        <f t="shared" si="7"/>
        <v>0.52539999999999998</v>
      </c>
      <c r="W24" s="37">
        <f t="shared" si="7"/>
        <v>0.2329</v>
      </c>
      <c r="X24" s="37">
        <f t="shared" si="7"/>
        <v>0.2611</v>
      </c>
      <c r="Y24" s="37">
        <f t="shared" si="7"/>
        <v>0.71919999999999995</v>
      </c>
      <c r="AA24" s="37">
        <f t="shared" si="8"/>
        <v>0.1489</v>
      </c>
      <c r="AB24" s="37">
        <f t="shared" si="9"/>
        <v>0.10630000000000001</v>
      </c>
      <c r="AC24" s="37">
        <f t="shared" si="10"/>
        <v>0.21779999999999999</v>
      </c>
      <c r="AD24" s="37">
        <f t="shared" si="11"/>
        <v>0.21779999999999999</v>
      </c>
      <c r="AE24" s="37">
        <f t="shared" si="12"/>
        <v>0.11219999999999999</v>
      </c>
      <c r="AG24" s="38">
        <f t="shared" si="13"/>
        <v>0.16669999999999999</v>
      </c>
      <c r="AH24" s="38">
        <f t="shared" si="14"/>
        <v>6.7900000000000002E-2</v>
      </c>
      <c r="AI24" s="38">
        <f t="shared" si="15"/>
        <v>0.1462</v>
      </c>
      <c r="AJ24" s="38">
        <f t="shared" si="16"/>
        <v>7.9399999999999998E-2</v>
      </c>
      <c r="AK24" s="38">
        <f t="shared" si="17"/>
        <v>8.7599999999999997E-2</v>
      </c>
      <c r="AM24" s="38">
        <f t="shared" si="18"/>
        <v>0.25679999999999997</v>
      </c>
      <c r="AN24" s="38">
        <f t="shared" si="19"/>
        <v>0.1076</v>
      </c>
      <c r="AO24" s="38">
        <f t="shared" si="20"/>
        <v>6.2E-2</v>
      </c>
      <c r="AP24" s="38">
        <f t="shared" si="21"/>
        <v>0.23119999999999999</v>
      </c>
      <c r="AQ24" s="38">
        <f t="shared" si="22"/>
        <v>0.40570000000000001</v>
      </c>
      <c r="AR24" s="38"/>
      <c r="AS24" s="38">
        <f t="shared" si="23"/>
        <v>0.2823</v>
      </c>
      <c r="AT24" s="38">
        <f t="shared" si="24"/>
        <v>0.17130000000000001</v>
      </c>
      <c r="AU24" s="38">
        <f t="shared" si="25"/>
        <v>6.6199999999999995E-2</v>
      </c>
      <c r="AV24" s="38">
        <f t="shared" si="26"/>
        <v>6.9699999999999998E-2</v>
      </c>
      <c r="AW24" s="38">
        <f t="shared" si="27"/>
        <v>0.60760000000000003</v>
      </c>
    </row>
    <row r="25" spans="2:49" ht="15.75" x14ac:dyDescent="0.25">
      <c r="B25">
        <v>0.11</v>
      </c>
      <c r="C25">
        <v>0.26</v>
      </c>
      <c r="D25">
        <v>0.56000000000000005</v>
      </c>
      <c r="E25">
        <v>0.68</v>
      </c>
      <c r="F25">
        <v>0.27</v>
      </c>
      <c r="G25" t="s">
        <v>21</v>
      </c>
      <c r="H25">
        <f t="shared" si="0"/>
        <v>0.23749999999999999</v>
      </c>
      <c r="I25">
        <f t="shared" si="1"/>
        <v>4.6699999999999998E-2</v>
      </c>
      <c r="J25">
        <f t="shared" si="2"/>
        <v>0.26629999999999998</v>
      </c>
      <c r="K25">
        <f t="shared" si="3"/>
        <v>0.4617</v>
      </c>
      <c r="L25" s="47">
        <f t="shared" si="4"/>
        <v>4.6699999999999998E-2</v>
      </c>
      <c r="M25" t="str">
        <f t="shared" si="5"/>
        <v>Low</v>
      </c>
      <c r="N25">
        <f t="shared" si="6"/>
        <v>1</v>
      </c>
      <c r="O25">
        <f>'Test_IF-có_validate'!O25</f>
        <v>0.1222</v>
      </c>
      <c r="P25">
        <f>'Test_IF-có_validate'!P25</f>
        <v>0.28889999999999999</v>
      </c>
      <c r="Q25">
        <f>'Test_IF-có_validate'!Q25</f>
        <v>0.61109999999999998</v>
      </c>
      <c r="R25">
        <f>'Test_IF-có_validate'!R25</f>
        <v>0.68689999999999996</v>
      </c>
      <c r="S25">
        <f>'Test_IF-có_validate'!S25</f>
        <v>0.26529999999999998</v>
      </c>
      <c r="U25" s="37">
        <f t="shared" si="7"/>
        <v>0.78220000000000001</v>
      </c>
      <c r="V25" s="37">
        <f t="shared" si="7"/>
        <v>0.55169999999999997</v>
      </c>
      <c r="W25" s="37">
        <f t="shared" si="7"/>
        <v>0.2414</v>
      </c>
      <c r="X25" s="37">
        <f t="shared" si="7"/>
        <v>0.18559999999999999</v>
      </c>
      <c r="Y25" s="37">
        <f t="shared" si="7"/>
        <v>0.58069999999999999</v>
      </c>
      <c r="AA25" s="37">
        <f t="shared" si="8"/>
        <v>0.26569999999999999</v>
      </c>
      <c r="AB25" s="37">
        <f t="shared" si="9"/>
        <v>8.14E-2</v>
      </c>
      <c r="AC25" s="37">
        <f t="shared" si="10"/>
        <v>0.20760000000000001</v>
      </c>
      <c r="AD25" s="37">
        <f t="shared" si="11"/>
        <v>0.31030000000000002</v>
      </c>
      <c r="AE25" s="37">
        <f t="shared" si="12"/>
        <v>0.23849999999999999</v>
      </c>
      <c r="AG25" s="38">
        <f t="shared" si="13"/>
        <v>0.28349999999999997</v>
      </c>
      <c r="AH25" s="38">
        <f t="shared" si="14"/>
        <v>9.2799999999999994E-2</v>
      </c>
      <c r="AI25" s="38">
        <f t="shared" si="15"/>
        <v>0.13589999999999999</v>
      </c>
      <c r="AJ25" s="38">
        <f t="shared" si="16"/>
        <v>0.1719</v>
      </c>
      <c r="AK25" s="38">
        <f t="shared" si="17"/>
        <v>3.8699999999999998E-2</v>
      </c>
      <c r="AM25" s="38">
        <f t="shared" si="18"/>
        <v>0.37359999999999999</v>
      </c>
      <c r="AN25" s="38">
        <f t="shared" si="19"/>
        <v>0.13250000000000001</v>
      </c>
      <c r="AO25" s="38">
        <f t="shared" si="20"/>
        <v>5.1799999999999999E-2</v>
      </c>
      <c r="AP25" s="38">
        <f t="shared" si="21"/>
        <v>0.32369999999999999</v>
      </c>
      <c r="AQ25" s="38">
        <f t="shared" si="22"/>
        <v>0.27939999999999998</v>
      </c>
      <c r="AR25" s="38"/>
      <c r="AS25" s="38">
        <f t="shared" si="23"/>
        <v>0.39910000000000001</v>
      </c>
      <c r="AT25" s="38">
        <f t="shared" si="24"/>
        <v>0.19620000000000001</v>
      </c>
      <c r="AU25" s="38">
        <f t="shared" si="25"/>
        <v>5.6000000000000001E-2</v>
      </c>
      <c r="AV25" s="38">
        <f t="shared" si="26"/>
        <v>0.16220000000000001</v>
      </c>
      <c r="AW25" s="38">
        <f t="shared" si="27"/>
        <v>0.49340000000000001</v>
      </c>
    </row>
    <row r="26" spans="2:49" ht="15.75" x14ac:dyDescent="0.25">
      <c r="B26">
        <v>0.12</v>
      </c>
      <c r="C26">
        <v>0.28000000000000003</v>
      </c>
      <c r="D26">
        <v>0.7</v>
      </c>
      <c r="E26">
        <v>0.16</v>
      </c>
      <c r="F26">
        <v>0.32</v>
      </c>
      <c r="G26" t="s">
        <v>21</v>
      </c>
      <c r="H26">
        <f t="shared" si="0"/>
        <v>0.29809999999999998</v>
      </c>
      <c r="I26">
        <f t="shared" si="1"/>
        <v>0.1115</v>
      </c>
      <c r="J26">
        <f t="shared" si="2"/>
        <v>0.2205</v>
      </c>
      <c r="K26">
        <f t="shared" si="3"/>
        <v>0.42320000000000002</v>
      </c>
      <c r="L26" s="47">
        <f t="shared" si="4"/>
        <v>0.1115</v>
      </c>
      <c r="M26" t="str">
        <f t="shared" si="5"/>
        <v>Low</v>
      </c>
      <c r="N26">
        <f t="shared" si="6"/>
        <v>1</v>
      </c>
      <c r="O26">
        <f>'Test_IF-có_validate'!O26</f>
        <v>0.1333</v>
      </c>
      <c r="P26">
        <f>'Test_IF-có_validate'!P26</f>
        <v>0.31109999999999999</v>
      </c>
      <c r="Q26">
        <f>'Test_IF-có_validate'!Q26</f>
        <v>0.76670000000000005</v>
      </c>
      <c r="R26">
        <f>'Test_IF-có_validate'!R26</f>
        <v>0.16159999999999999</v>
      </c>
      <c r="S26">
        <f>'Test_IF-có_validate'!S26</f>
        <v>0.31630000000000003</v>
      </c>
      <c r="U26" s="37">
        <f t="shared" si="7"/>
        <v>0.76480000000000004</v>
      </c>
      <c r="V26" s="37">
        <f t="shared" si="7"/>
        <v>0.52539999999999998</v>
      </c>
      <c r="W26" s="37">
        <f t="shared" si="7"/>
        <v>0.1321</v>
      </c>
      <c r="X26" s="37">
        <f t="shared" si="7"/>
        <v>0.7218</v>
      </c>
      <c r="Y26" s="37">
        <f t="shared" si="7"/>
        <v>0.51939999999999997</v>
      </c>
      <c r="AA26" s="37">
        <f t="shared" si="8"/>
        <v>0.25040000000000001</v>
      </c>
      <c r="AB26" s="37">
        <f t="shared" si="9"/>
        <v>0.10630000000000001</v>
      </c>
      <c r="AC26" s="37">
        <f t="shared" si="10"/>
        <v>0.34770000000000001</v>
      </c>
      <c r="AD26" s="37">
        <f t="shared" si="11"/>
        <v>0.23630000000000001</v>
      </c>
      <c r="AE26" s="37">
        <f t="shared" si="12"/>
        <v>0.2964</v>
      </c>
      <c r="AG26" s="38">
        <f t="shared" si="13"/>
        <v>0.26819999999999999</v>
      </c>
      <c r="AH26" s="38">
        <f t="shared" si="14"/>
        <v>6.7900000000000002E-2</v>
      </c>
      <c r="AI26" s="38">
        <f t="shared" si="15"/>
        <v>0.27610000000000001</v>
      </c>
      <c r="AJ26" s="38">
        <f t="shared" si="16"/>
        <v>0.37359999999999999</v>
      </c>
      <c r="AK26" s="38">
        <f t="shared" si="17"/>
        <v>9.6600000000000005E-2</v>
      </c>
      <c r="AM26" s="38">
        <f t="shared" si="18"/>
        <v>0.35830000000000001</v>
      </c>
      <c r="AN26" s="38">
        <f t="shared" si="19"/>
        <v>0.1076</v>
      </c>
      <c r="AO26" s="38">
        <f t="shared" si="20"/>
        <v>0.19189999999999999</v>
      </c>
      <c r="AP26" s="38">
        <f t="shared" si="21"/>
        <v>0.2225</v>
      </c>
      <c r="AQ26" s="38">
        <f t="shared" si="22"/>
        <v>0.2225</v>
      </c>
      <c r="AR26" s="38"/>
      <c r="AS26" s="38">
        <f t="shared" si="23"/>
        <v>0.38379999999999997</v>
      </c>
      <c r="AT26" s="38">
        <f t="shared" si="24"/>
        <v>0.17130000000000001</v>
      </c>
      <c r="AU26" s="38">
        <f t="shared" si="25"/>
        <v>0.19620000000000001</v>
      </c>
      <c r="AV26" s="38">
        <f t="shared" si="26"/>
        <v>0.38290000000000002</v>
      </c>
      <c r="AW26" s="38">
        <f t="shared" si="27"/>
        <v>0.439</v>
      </c>
    </row>
    <row r="27" spans="2:49" ht="15.75" x14ac:dyDescent="0.25">
      <c r="B27">
        <v>0.18</v>
      </c>
      <c r="C27">
        <v>0.28999999999999998</v>
      </c>
      <c r="D27">
        <v>0.78</v>
      </c>
      <c r="E27">
        <v>0.15</v>
      </c>
      <c r="F27">
        <v>0.61</v>
      </c>
      <c r="G27" t="s">
        <v>24</v>
      </c>
      <c r="H27">
        <f t="shared" si="0"/>
        <v>0.56559999999999999</v>
      </c>
      <c r="I27">
        <f t="shared" si="1"/>
        <v>0.379</v>
      </c>
      <c r="J27">
        <f t="shared" si="2"/>
        <v>8.2400000000000001E-2</v>
      </c>
      <c r="K27">
        <f t="shared" si="3"/>
        <v>0.16</v>
      </c>
      <c r="L27" s="47">
        <f t="shared" si="4"/>
        <v>8.2400000000000001E-2</v>
      </c>
      <c r="M27" t="str">
        <f t="shared" si="5"/>
        <v>Middle</v>
      </c>
      <c r="N27">
        <f t="shared" si="6"/>
        <v>1</v>
      </c>
      <c r="O27">
        <f>'Test_IF-có_validate'!O27</f>
        <v>0.2</v>
      </c>
      <c r="P27">
        <f>'Test_IF-có_validate'!P27</f>
        <v>0.32219999999999999</v>
      </c>
      <c r="Q27">
        <f>'Test_IF-có_validate'!Q27</f>
        <v>0.85560000000000003</v>
      </c>
      <c r="R27">
        <f>'Test_IF-có_validate'!R27</f>
        <v>0.1515</v>
      </c>
      <c r="S27">
        <f>'Test_IF-có_validate'!S27</f>
        <v>0.61219999999999997</v>
      </c>
      <c r="U27" s="37">
        <f t="shared" si="7"/>
        <v>0.66669999999999996</v>
      </c>
      <c r="V27" s="37">
        <f t="shared" si="7"/>
        <v>0.51259999999999994</v>
      </c>
      <c r="W27" s="37">
        <f t="shared" si="7"/>
        <v>7.7799999999999994E-2</v>
      </c>
      <c r="X27" s="37">
        <f t="shared" si="7"/>
        <v>0.7369</v>
      </c>
      <c r="Y27" s="37">
        <f t="shared" si="7"/>
        <v>0.24049999999999999</v>
      </c>
      <c r="AA27" s="37">
        <f t="shared" si="8"/>
        <v>0.1628</v>
      </c>
      <c r="AB27" s="37">
        <f t="shared" si="9"/>
        <v>0.11849999999999999</v>
      </c>
      <c r="AC27" s="37">
        <f t="shared" si="10"/>
        <v>0.42509999999999998</v>
      </c>
      <c r="AD27" s="37">
        <f t="shared" si="11"/>
        <v>0.24979999999999999</v>
      </c>
      <c r="AE27" s="37">
        <f t="shared" si="12"/>
        <v>0.58099999999999996</v>
      </c>
      <c r="AG27" s="38">
        <f t="shared" si="13"/>
        <v>0.18060000000000001</v>
      </c>
      <c r="AH27" s="38">
        <f t="shared" si="14"/>
        <v>5.57E-2</v>
      </c>
      <c r="AI27" s="38">
        <f t="shared" si="15"/>
        <v>0.35349999999999998</v>
      </c>
      <c r="AJ27" s="38">
        <f t="shared" si="16"/>
        <v>0.38700000000000001</v>
      </c>
      <c r="AK27" s="38">
        <f t="shared" si="17"/>
        <v>0.38119999999999998</v>
      </c>
      <c r="AM27" s="38">
        <f t="shared" si="18"/>
        <v>0.2707</v>
      </c>
      <c r="AN27" s="38">
        <f t="shared" si="19"/>
        <v>9.5399999999999999E-2</v>
      </c>
      <c r="AO27" s="38">
        <f t="shared" si="20"/>
        <v>0.26929999999999998</v>
      </c>
      <c r="AP27" s="38">
        <f t="shared" si="21"/>
        <v>0.2359</v>
      </c>
      <c r="AQ27" s="38">
        <f t="shared" si="22"/>
        <v>6.7699999999999996E-2</v>
      </c>
      <c r="AR27" s="38"/>
      <c r="AS27" s="38">
        <f t="shared" si="23"/>
        <v>0.29620000000000002</v>
      </c>
      <c r="AT27" s="38">
        <f t="shared" si="24"/>
        <v>0.159</v>
      </c>
      <c r="AU27" s="38">
        <f t="shared" si="25"/>
        <v>0.27350000000000002</v>
      </c>
      <c r="AV27" s="38">
        <f t="shared" si="26"/>
        <v>0.39629999999999999</v>
      </c>
      <c r="AW27" s="38">
        <f t="shared" si="27"/>
        <v>0.1487</v>
      </c>
    </row>
    <row r="28" spans="2:49" ht="15.75" x14ac:dyDescent="0.25">
      <c r="B28">
        <v>0.2</v>
      </c>
      <c r="C28">
        <v>0.25</v>
      </c>
      <c r="D28">
        <v>0.7</v>
      </c>
      <c r="E28">
        <v>0.25</v>
      </c>
      <c r="F28">
        <v>0.03</v>
      </c>
      <c r="G28" t="s">
        <v>23</v>
      </c>
      <c r="H28">
        <f t="shared" si="0"/>
        <v>0.1113</v>
      </c>
      <c r="I28">
        <f t="shared" si="1"/>
        <v>0.29370000000000002</v>
      </c>
      <c r="J28">
        <f t="shared" si="2"/>
        <v>0.57999999999999996</v>
      </c>
      <c r="K28">
        <f t="shared" si="3"/>
        <v>0.76300000000000001</v>
      </c>
      <c r="L28" s="47">
        <f t="shared" si="4"/>
        <v>0.1113</v>
      </c>
      <c r="M28" t="str">
        <f t="shared" si="5"/>
        <v>Very Low</v>
      </c>
      <c r="N28">
        <f t="shared" si="6"/>
        <v>1</v>
      </c>
      <c r="O28">
        <f>'Test_IF-có_validate'!O28</f>
        <v>0.22220000000000001</v>
      </c>
      <c r="P28">
        <f>'Test_IF-có_validate'!P28</f>
        <v>0.27779999999999999</v>
      </c>
      <c r="Q28">
        <f>'Test_IF-có_validate'!Q28</f>
        <v>0.76670000000000005</v>
      </c>
      <c r="R28">
        <f>'Test_IF-có_validate'!R28</f>
        <v>0.2525</v>
      </c>
      <c r="S28">
        <f>'Test_IF-có_validate'!S28</f>
        <v>2.0400000000000001E-2</v>
      </c>
      <c r="U28" s="37">
        <f t="shared" si="7"/>
        <v>0.63639999999999997</v>
      </c>
      <c r="V28" s="37">
        <f t="shared" si="7"/>
        <v>0.56520000000000004</v>
      </c>
      <c r="W28" s="37">
        <f t="shared" si="7"/>
        <v>0.1321</v>
      </c>
      <c r="X28" s="37">
        <f t="shared" si="7"/>
        <v>0.5968</v>
      </c>
      <c r="Y28" s="37">
        <f t="shared" si="7"/>
        <v>0.96</v>
      </c>
      <c r="AA28" s="37">
        <f t="shared" si="8"/>
        <v>0.13519999999999999</v>
      </c>
      <c r="AB28" s="37">
        <f t="shared" si="9"/>
        <v>6.8699999999999997E-2</v>
      </c>
      <c r="AC28" s="37">
        <f t="shared" si="10"/>
        <v>0.34770000000000001</v>
      </c>
      <c r="AD28" s="37">
        <f t="shared" si="11"/>
        <v>0.1227</v>
      </c>
      <c r="AE28" s="37">
        <f t="shared" si="12"/>
        <v>9.6000000000000002E-2</v>
      </c>
      <c r="AG28" s="38">
        <f t="shared" si="13"/>
        <v>0.153</v>
      </c>
      <c r="AH28" s="38">
        <f t="shared" si="14"/>
        <v>0.1055</v>
      </c>
      <c r="AI28" s="38">
        <f t="shared" si="15"/>
        <v>0.27610000000000001</v>
      </c>
      <c r="AJ28" s="38">
        <f t="shared" si="16"/>
        <v>0.26</v>
      </c>
      <c r="AK28" s="38">
        <f t="shared" si="17"/>
        <v>0.29580000000000001</v>
      </c>
      <c r="AM28" s="38">
        <f t="shared" si="18"/>
        <v>0.24310000000000001</v>
      </c>
      <c r="AN28" s="38">
        <f t="shared" si="19"/>
        <v>0.1452</v>
      </c>
      <c r="AO28" s="38">
        <f t="shared" si="20"/>
        <v>0.19189999999999999</v>
      </c>
      <c r="AP28" s="38">
        <f t="shared" si="21"/>
        <v>0.1089</v>
      </c>
      <c r="AQ28" s="38">
        <f t="shared" si="22"/>
        <v>0.6139</v>
      </c>
      <c r="AR28" s="38"/>
      <c r="AS28" s="38">
        <f t="shared" si="23"/>
        <v>0.26860000000000001</v>
      </c>
      <c r="AT28" s="38">
        <f t="shared" si="24"/>
        <v>0.2089</v>
      </c>
      <c r="AU28" s="38">
        <f t="shared" si="25"/>
        <v>0.19620000000000001</v>
      </c>
      <c r="AV28" s="38">
        <f t="shared" si="26"/>
        <v>0.26929999999999998</v>
      </c>
      <c r="AW28" s="38">
        <f t="shared" si="27"/>
        <v>0.80900000000000005</v>
      </c>
    </row>
    <row r="29" spans="2:49" ht="15.75" x14ac:dyDescent="0.25">
      <c r="B29">
        <v>0.16</v>
      </c>
      <c r="C29">
        <v>0.28000000000000003</v>
      </c>
      <c r="D29">
        <v>0.72</v>
      </c>
      <c r="E29">
        <v>0.27</v>
      </c>
      <c r="F29">
        <v>0.32</v>
      </c>
      <c r="G29" t="s">
        <v>21</v>
      </c>
      <c r="H29">
        <f t="shared" si="0"/>
        <v>0.29720000000000002</v>
      </c>
      <c r="I29">
        <f t="shared" si="1"/>
        <v>0.1105</v>
      </c>
      <c r="J29">
        <f t="shared" si="2"/>
        <v>0.2195</v>
      </c>
      <c r="K29">
        <f t="shared" si="3"/>
        <v>0.42220000000000002</v>
      </c>
      <c r="L29" s="47">
        <f t="shared" si="4"/>
        <v>0.1105</v>
      </c>
      <c r="M29" t="str">
        <f t="shared" si="5"/>
        <v>Low</v>
      </c>
      <c r="N29">
        <f t="shared" si="6"/>
        <v>1</v>
      </c>
      <c r="O29">
        <f>'Test_IF-có_validate'!O29</f>
        <v>0.17780000000000001</v>
      </c>
      <c r="P29">
        <f>'Test_IF-có_validate'!P29</f>
        <v>0.31109999999999999</v>
      </c>
      <c r="Q29">
        <f>'Test_IF-có_validate'!Q29</f>
        <v>0.78890000000000005</v>
      </c>
      <c r="R29">
        <f>'Test_IF-có_validate'!R29</f>
        <v>0.2727</v>
      </c>
      <c r="S29">
        <f>'Test_IF-có_validate'!S29</f>
        <v>0.31630000000000003</v>
      </c>
      <c r="U29" s="37">
        <f t="shared" si="7"/>
        <v>0.69810000000000005</v>
      </c>
      <c r="V29" s="37">
        <f t="shared" si="7"/>
        <v>0.52539999999999998</v>
      </c>
      <c r="W29" s="37">
        <f t="shared" si="7"/>
        <v>0.11799999999999999</v>
      </c>
      <c r="X29" s="37">
        <f t="shared" si="7"/>
        <v>0.57150000000000001</v>
      </c>
      <c r="Y29" s="37">
        <f t="shared" si="7"/>
        <v>0.51939999999999997</v>
      </c>
      <c r="AA29" s="37">
        <f t="shared" si="8"/>
        <v>0.19109999999999999</v>
      </c>
      <c r="AB29" s="37">
        <f t="shared" si="9"/>
        <v>0.10630000000000001</v>
      </c>
      <c r="AC29" s="37">
        <f t="shared" si="10"/>
        <v>0.36720000000000003</v>
      </c>
      <c r="AD29" s="37">
        <f t="shared" si="11"/>
        <v>9.9099999999999994E-2</v>
      </c>
      <c r="AE29" s="37">
        <f t="shared" si="12"/>
        <v>0.2964</v>
      </c>
      <c r="AG29" s="38">
        <f t="shared" si="13"/>
        <v>0.2089</v>
      </c>
      <c r="AH29" s="38">
        <f t="shared" si="14"/>
        <v>6.7900000000000002E-2</v>
      </c>
      <c r="AI29" s="38">
        <f t="shared" si="15"/>
        <v>0.29559999999999997</v>
      </c>
      <c r="AJ29" s="38">
        <f t="shared" si="16"/>
        <v>0.2364</v>
      </c>
      <c r="AK29" s="38">
        <f t="shared" si="17"/>
        <v>9.6600000000000005E-2</v>
      </c>
      <c r="AM29" s="38">
        <f t="shared" si="18"/>
        <v>0.29899999999999999</v>
      </c>
      <c r="AN29" s="38">
        <f t="shared" si="19"/>
        <v>0.1076</v>
      </c>
      <c r="AO29" s="38">
        <f t="shared" si="20"/>
        <v>0.2114</v>
      </c>
      <c r="AP29" s="38">
        <f t="shared" si="21"/>
        <v>8.5300000000000001E-2</v>
      </c>
      <c r="AQ29" s="38">
        <f t="shared" si="22"/>
        <v>0.2225</v>
      </c>
      <c r="AR29" s="38"/>
      <c r="AS29" s="38">
        <f t="shared" si="23"/>
        <v>0.32450000000000001</v>
      </c>
      <c r="AT29" s="38">
        <f t="shared" si="24"/>
        <v>0.17130000000000001</v>
      </c>
      <c r="AU29" s="38">
        <f t="shared" si="25"/>
        <v>0.2157</v>
      </c>
      <c r="AV29" s="38">
        <f t="shared" si="26"/>
        <v>0.2457</v>
      </c>
      <c r="AW29" s="38">
        <f t="shared" si="27"/>
        <v>0.439</v>
      </c>
    </row>
    <row r="30" spans="2:49" ht="15.75" x14ac:dyDescent="0.25">
      <c r="B30">
        <v>0.11</v>
      </c>
      <c r="C30">
        <v>0.3</v>
      </c>
      <c r="D30">
        <v>0.79</v>
      </c>
      <c r="E30">
        <v>0.8</v>
      </c>
      <c r="F30">
        <v>0.32</v>
      </c>
      <c r="G30" t="s">
        <v>24</v>
      </c>
      <c r="H30">
        <f t="shared" si="0"/>
        <v>0.30620000000000003</v>
      </c>
      <c r="I30">
        <f t="shared" si="1"/>
        <v>0.1152</v>
      </c>
      <c r="J30">
        <f t="shared" si="2"/>
        <v>0.2288</v>
      </c>
      <c r="K30">
        <f t="shared" si="3"/>
        <v>0.42649999999999999</v>
      </c>
      <c r="L30" s="47">
        <f t="shared" si="4"/>
        <v>0.1152</v>
      </c>
      <c r="M30" t="str">
        <f t="shared" si="5"/>
        <v>Low</v>
      </c>
      <c r="N30">
        <f t="shared" si="6"/>
        <v>0</v>
      </c>
      <c r="O30">
        <f>'Test_IF-có_validate'!O30</f>
        <v>0.1222</v>
      </c>
      <c r="P30">
        <f>'Test_IF-có_validate'!P30</f>
        <v>0.33329999999999999</v>
      </c>
      <c r="Q30">
        <f>'Test_IF-có_validate'!Q30</f>
        <v>0.86670000000000003</v>
      </c>
      <c r="R30">
        <f>'Test_IF-có_validate'!R30</f>
        <v>0.80810000000000004</v>
      </c>
      <c r="S30">
        <f>'Test_IF-có_validate'!S30</f>
        <v>0.31630000000000003</v>
      </c>
      <c r="U30" s="37">
        <f t="shared" si="7"/>
        <v>0.78220000000000001</v>
      </c>
      <c r="V30" s="37">
        <f t="shared" si="7"/>
        <v>0.5</v>
      </c>
      <c r="W30" s="37">
        <f t="shared" si="7"/>
        <v>7.1400000000000005E-2</v>
      </c>
      <c r="X30" s="37">
        <f t="shared" si="7"/>
        <v>0.1061</v>
      </c>
      <c r="Y30" s="37">
        <f t="shared" si="7"/>
        <v>0.51939999999999997</v>
      </c>
      <c r="AA30" s="37">
        <f t="shared" si="8"/>
        <v>0.26569999999999999</v>
      </c>
      <c r="AB30" s="37">
        <f t="shared" si="9"/>
        <v>0.13059999999999999</v>
      </c>
      <c r="AC30" s="37">
        <f t="shared" si="10"/>
        <v>0.43459999999999999</v>
      </c>
      <c r="AD30" s="37">
        <f t="shared" si="11"/>
        <v>0.41760000000000003</v>
      </c>
      <c r="AE30" s="37">
        <f t="shared" si="12"/>
        <v>0.2964</v>
      </c>
      <c r="AG30" s="38">
        <f t="shared" si="13"/>
        <v>0.28349999999999997</v>
      </c>
      <c r="AH30" s="38">
        <f t="shared" si="14"/>
        <v>4.36E-2</v>
      </c>
      <c r="AI30" s="38">
        <f t="shared" si="15"/>
        <v>0.36299999999999999</v>
      </c>
      <c r="AJ30" s="38">
        <f t="shared" si="16"/>
        <v>0.2792</v>
      </c>
      <c r="AK30" s="38">
        <f t="shared" si="17"/>
        <v>9.6600000000000005E-2</v>
      </c>
      <c r="AM30" s="38">
        <f t="shared" si="18"/>
        <v>0.37359999999999999</v>
      </c>
      <c r="AN30" s="38">
        <f t="shared" si="19"/>
        <v>8.3299999999999999E-2</v>
      </c>
      <c r="AO30" s="38">
        <f t="shared" si="20"/>
        <v>0.27879999999999999</v>
      </c>
      <c r="AP30" s="38">
        <f t="shared" si="21"/>
        <v>0.43099999999999999</v>
      </c>
      <c r="AQ30" s="38">
        <f t="shared" si="22"/>
        <v>0.2225</v>
      </c>
      <c r="AR30" s="38"/>
      <c r="AS30" s="38">
        <f t="shared" si="23"/>
        <v>0.39910000000000001</v>
      </c>
      <c r="AT30" s="38">
        <f t="shared" si="24"/>
        <v>0.1469</v>
      </c>
      <c r="AU30" s="38">
        <f t="shared" si="25"/>
        <v>0.28310000000000002</v>
      </c>
      <c r="AV30" s="38">
        <f t="shared" si="26"/>
        <v>0.26950000000000002</v>
      </c>
      <c r="AW30" s="38">
        <f t="shared" si="27"/>
        <v>0.439</v>
      </c>
    </row>
    <row r="31" spans="2:49" ht="15.75" x14ac:dyDescent="0.25">
      <c r="B31">
        <v>0.18</v>
      </c>
      <c r="C31">
        <v>0.31</v>
      </c>
      <c r="D31">
        <v>0.81</v>
      </c>
      <c r="E31">
        <v>0.7</v>
      </c>
      <c r="F31">
        <v>0.4</v>
      </c>
      <c r="G31" t="s">
        <v>24</v>
      </c>
      <c r="H31">
        <f t="shared" si="0"/>
        <v>0.38569999999999999</v>
      </c>
      <c r="I31">
        <f t="shared" si="1"/>
        <v>0.1946</v>
      </c>
      <c r="J31">
        <f t="shared" si="2"/>
        <v>0.15090000000000001</v>
      </c>
      <c r="K31">
        <f t="shared" si="3"/>
        <v>0.34860000000000002</v>
      </c>
      <c r="L31" s="47">
        <f t="shared" si="4"/>
        <v>0.15090000000000001</v>
      </c>
      <c r="M31" t="str">
        <f t="shared" si="5"/>
        <v>Middle</v>
      </c>
      <c r="N31">
        <f t="shared" si="6"/>
        <v>1</v>
      </c>
      <c r="O31">
        <f>'Test_IF-có_validate'!O31</f>
        <v>0.2</v>
      </c>
      <c r="P31">
        <f>'Test_IF-có_validate'!P31</f>
        <v>0.34439999999999998</v>
      </c>
      <c r="Q31">
        <f>'Test_IF-có_validate'!Q31</f>
        <v>0.88890000000000002</v>
      </c>
      <c r="R31">
        <f>'Test_IF-có_validate'!R31</f>
        <v>0.70709999999999995</v>
      </c>
      <c r="S31">
        <f>'Test_IF-có_validate'!S31</f>
        <v>0.39800000000000002</v>
      </c>
      <c r="U31" s="37">
        <f t="shared" si="7"/>
        <v>0.66669999999999996</v>
      </c>
      <c r="V31" s="37">
        <f t="shared" si="7"/>
        <v>0.48770000000000002</v>
      </c>
      <c r="W31" s="37">
        <f t="shared" si="7"/>
        <v>5.8799999999999998E-2</v>
      </c>
      <c r="X31" s="37">
        <f t="shared" si="7"/>
        <v>0.1716</v>
      </c>
      <c r="Y31" s="37">
        <f t="shared" si="7"/>
        <v>0.43059999999999998</v>
      </c>
      <c r="AA31" s="37">
        <f t="shared" si="8"/>
        <v>0.1628</v>
      </c>
      <c r="AB31" s="37">
        <f t="shared" si="9"/>
        <v>0.14249999999999999</v>
      </c>
      <c r="AC31" s="37">
        <f t="shared" si="10"/>
        <v>0.4536</v>
      </c>
      <c r="AD31" s="37">
        <f t="shared" si="11"/>
        <v>0.32840000000000003</v>
      </c>
      <c r="AE31" s="37">
        <f t="shared" si="12"/>
        <v>0.38279999999999997</v>
      </c>
      <c r="AG31" s="38">
        <f t="shared" si="13"/>
        <v>0.18060000000000001</v>
      </c>
      <c r="AH31" s="38">
        <f t="shared" si="14"/>
        <v>3.1699999999999999E-2</v>
      </c>
      <c r="AI31" s="38">
        <f t="shared" si="15"/>
        <v>0.38200000000000001</v>
      </c>
      <c r="AJ31" s="38">
        <f t="shared" si="16"/>
        <v>0.19009999999999999</v>
      </c>
      <c r="AK31" s="38">
        <f t="shared" si="17"/>
        <v>0.183</v>
      </c>
      <c r="AM31" s="38">
        <f t="shared" si="18"/>
        <v>0.2707</v>
      </c>
      <c r="AN31" s="38">
        <f t="shared" si="19"/>
        <v>7.1400000000000005E-2</v>
      </c>
      <c r="AO31" s="38">
        <f t="shared" si="20"/>
        <v>0.29780000000000001</v>
      </c>
      <c r="AP31" s="38">
        <f t="shared" si="21"/>
        <v>0.34189999999999998</v>
      </c>
      <c r="AQ31" s="38">
        <f t="shared" si="22"/>
        <v>0.1384</v>
      </c>
      <c r="AR31" s="38"/>
      <c r="AS31" s="38">
        <f t="shared" si="23"/>
        <v>0.29620000000000002</v>
      </c>
      <c r="AT31" s="38">
        <f t="shared" si="24"/>
        <v>0.13500000000000001</v>
      </c>
      <c r="AU31" s="38">
        <f t="shared" si="25"/>
        <v>0.30209999999999998</v>
      </c>
      <c r="AV31" s="38">
        <f t="shared" si="26"/>
        <v>0.1804</v>
      </c>
      <c r="AW31" s="38">
        <f t="shared" si="27"/>
        <v>0.35489999999999999</v>
      </c>
    </row>
    <row r="32" spans="2:49" ht="15.75" x14ac:dyDescent="0.25">
      <c r="B32">
        <v>0.1</v>
      </c>
      <c r="C32">
        <v>0.33</v>
      </c>
      <c r="D32">
        <v>0.02</v>
      </c>
      <c r="E32">
        <v>0</v>
      </c>
      <c r="F32">
        <v>0.25</v>
      </c>
      <c r="G32" t="s">
        <v>23</v>
      </c>
      <c r="H32">
        <f t="shared" si="0"/>
        <v>0.2349</v>
      </c>
      <c r="I32">
        <f t="shared" si="1"/>
        <v>5.6500000000000002E-2</v>
      </c>
      <c r="J32">
        <f t="shared" si="2"/>
        <v>0.32550000000000001</v>
      </c>
      <c r="K32">
        <f t="shared" si="3"/>
        <v>0.52380000000000004</v>
      </c>
      <c r="L32" s="47">
        <f t="shared" si="4"/>
        <v>5.6500000000000002E-2</v>
      </c>
      <c r="M32" t="str">
        <f t="shared" si="5"/>
        <v>Low</v>
      </c>
      <c r="N32">
        <f t="shared" si="6"/>
        <v>0</v>
      </c>
      <c r="O32">
        <f>'Test_IF-có_validate'!O32</f>
        <v>0.1111</v>
      </c>
      <c r="P32">
        <f>'Test_IF-có_validate'!P32</f>
        <v>0.36670000000000003</v>
      </c>
      <c r="Q32">
        <f>'Test_IF-có_validate'!Q32</f>
        <v>1.11E-2</v>
      </c>
      <c r="R32">
        <f>'Test_IF-có_validate'!R32</f>
        <v>0</v>
      </c>
      <c r="S32">
        <f>'Test_IF-có_validate'!S32</f>
        <v>0.24490000000000001</v>
      </c>
      <c r="U32" s="37">
        <f t="shared" si="7"/>
        <v>0.8</v>
      </c>
      <c r="V32" s="37">
        <f t="shared" si="7"/>
        <v>0.46339999999999998</v>
      </c>
      <c r="W32" s="37">
        <f t="shared" si="7"/>
        <v>0.97799999999999998</v>
      </c>
      <c r="X32" s="37">
        <f t="shared" si="7"/>
        <v>1</v>
      </c>
      <c r="Y32" s="37">
        <f t="shared" si="7"/>
        <v>0.60660000000000003</v>
      </c>
      <c r="AA32" s="37">
        <f t="shared" si="8"/>
        <v>0.28129999999999999</v>
      </c>
      <c r="AB32" s="37">
        <f t="shared" si="9"/>
        <v>0.16619999999999999</v>
      </c>
      <c r="AC32" s="37">
        <f t="shared" si="10"/>
        <v>0.4914</v>
      </c>
      <c r="AD32" s="37">
        <f t="shared" si="11"/>
        <v>0.47570000000000001</v>
      </c>
      <c r="AE32" s="37">
        <f t="shared" si="12"/>
        <v>0.2145</v>
      </c>
      <c r="AG32" s="38">
        <f t="shared" si="13"/>
        <v>0.29909999999999998</v>
      </c>
      <c r="AH32" s="38">
        <f t="shared" si="14"/>
        <v>8.0000000000000002E-3</v>
      </c>
      <c r="AI32" s="38">
        <f t="shared" si="15"/>
        <v>0.5625</v>
      </c>
      <c r="AJ32" s="38">
        <f t="shared" si="16"/>
        <v>0.6129</v>
      </c>
      <c r="AK32" s="38">
        <f t="shared" si="17"/>
        <v>1.47E-2</v>
      </c>
      <c r="AM32" s="38">
        <f t="shared" si="18"/>
        <v>0.38919999999999999</v>
      </c>
      <c r="AN32" s="38">
        <f t="shared" si="19"/>
        <v>4.7699999999999999E-2</v>
      </c>
      <c r="AO32" s="38">
        <f t="shared" si="20"/>
        <v>0.64300000000000002</v>
      </c>
      <c r="AP32" s="38">
        <f t="shared" si="21"/>
        <v>0.46179999999999999</v>
      </c>
      <c r="AQ32" s="38">
        <f t="shared" si="22"/>
        <v>0.3034</v>
      </c>
      <c r="AR32" s="38"/>
      <c r="AS32" s="38">
        <f t="shared" si="23"/>
        <v>0.41470000000000001</v>
      </c>
      <c r="AT32" s="38">
        <f t="shared" si="24"/>
        <v>0.1118</v>
      </c>
      <c r="AU32" s="38">
        <f t="shared" si="25"/>
        <v>0.6391</v>
      </c>
      <c r="AV32" s="38">
        <f t="shared" si="26"/>
        <v>0.62219999999999998</v>
      </c>
      <c r="AW32" s="38">
        <f t="shared" si="27"/>
        <v>0.51559999999999995</v>
      </c>
    </row>
    <row r="33" spans="2:49" ht="15.75" x14ac:dyDescent="0.25">
      <c r="B33">
        <v>0.18</v>
      </c>
      <c r="C33">
        <v>0.37</v>
      </c>
      <c r="D33">
        <v>0.11</v>
      </c>
      <c r="E33">
        <v>0.28000000000000003</v>
      </c>
      <c r="F33">
        <v>0.3</v>
      </c>
      <c r="G33" t="s">
        <v>21</v>
      </c>
      <c r="H33">
        <f t="shared" si="0"/>
        <v>0.27460000000000001</v>
      </c>
      <c r="I33">
        <f t="shared" si="1"/>
        <v>9.6199999999999994E-2</v>
      </c>
      <c r="J33">
        <f t="shared" si="2"/>
        <v>0.25569999999999998</v>
      </c>
      <c r="K33">
        <f t="shared" si="3"/>
        <v>0.45779999999999998</v>
      </c>
      <c r="L33" s="47">
        <f t="shared" si="4"/>
        <v>9.6199999999999994E-2</v>
      </c>
      <c r="M33" t="str">
        <f t="shared" si="5"/>
        <v>Low</v>
      </c>
      <c r="N33">
        <f t="shared" si="6"/>
        <v>1</v>
      </c>
      <c r="O33">
        <f>'Test_IF-có_validate'!O33</f>
        <v>0.2</v>
      </c>
      <c r="P33">
        <f>'Test_IF-có_validate'!P33</f>
        <v>0.41110000000000002</v>
      </c>
      <c r="Q33">
        <f>'Test_IF-có_validate'!Q33</f>
        <v>0.1111</v>
      </c>
      <c r="R33">
        <f>'Test_IF-có_validate'!R33</f>
        <v>0.2828</v>
      </c>
      <c r="S33">
        <f>'Test_IF-có_validate'!S33</f>
        <v>0.2959</v>
      </c>
      <c r="U33" s="37">
        <f t="shared" si="7"/>
        <v>0.66669999999999996</v>
      </c>
      <c r="V33" s="37">
        <f t="shared" si="7"/>
        <v>0.4173</v>
      </c>
      <c r="W33" s="37">
        <f t="shared" si="7"/>
        <v>0.8</v>
      </c>
      <c r="X33" s="37">
        <f t="shared" si="7"/>
        <v>0.55910000000000004</v>
      </c>
      <c r="Y33" s="37">
        <f t="shared" si="7"/>
        <v>0.54330000000000001</v>
      </c>
      <c r="AA33" s="37">
        <f t="shared" si="8"/>
        <v>0.1628</v>
      </c>
      <c r="AB33" s="37">
        <f t="shared" si="9"/>
        <v>0.2117</v>
      </c>
      <c r="AC33" s="37">
        <f t="shared" si="10"/>
        <v>0.33939999999999998</v>
      </c>
      <c r="AD33" s="37">
        <f t="shared" si="11"/>
        <v>8.7499999999999994E-2</v>
      </c>
      <c r="AE33" s="37">
        <f t="shared" si="12"/>
        <v>0.2737</v>
      </c>
      <c r="AG33" s="38">
        <f t="shared" si="13"/>
        <v>0.18060000000000001</v>
      </c>
      <c r="AH33" s="38">
        <f t="shared" si="14"/>
        <v>3.7499999999999999E-2</v>
      </c>
      <c r="AI33" s="38">
        <f t="shared" si="15"/>
        <v>0.41049999999999998</v>
      </c>
      <c r="AJ33" s="38">
        <f t="shared" si="16"/>
        <v>0.22470000000000001</v>
      </c>
      <c r="AK33" s="38">
        <f t="shared" si="17"/>
        <v>7.3899999999999993E-2</v>
      </c>
      <c r="AM33" s="38">
        <f t="shared" si="18"/>
        <v>0.2707</v>
      </c>
      <c r="AN33" s="38">
        <f t="shared" si="19"/>
        <v>2.2000000000000001E-3</v>
      </c>
      <c r="AO33" s="38">
        <f t="shared" si="20"/>
        <v>0.49099999999999999</v>
      </c>
      <c r="AP33" s="38">
        <f t="shared" si="21"/>
        <v>7.3599999999999999E-2</v>
      </c>
      <c r="AQ33" s="38">
        <f t="shared" si="22"/>
        <v>0.2442</v>
      </c>
      <c r="AR33" s="38"/>
      <c r="AS33" s="38">
        <f t="shared" si="23"/>
        <v>0.29620000000000002</v>
      </c>
      <c r="AT33" s="38">
        <f t="shared" si="24"/>
        <v>6.6799999999999998E-2</v>
      </c>
      <c r="AU33" s="38">
        <f t="shared" si="25"/>
        <v>0.48709999999999998</v>
      </c>
      <c r="AV33" s="38">
        <f t="shared" si="26"/>
        <v>0.23400000000000001</v>
      </c>
      <c r="AW33" s="38">
        <f t="shared" si="27"/>
        <v>0.46050000000000002</v>
      </c>
    </row>
    <row r="34" spans="2:49" ht="15.75" x14ac:dyDescent="0.25">
      <c r="B34">
        <v>0.13</v>
      </c>
      <c r="C34">
        <v>0.4</v>
      </c>
      <c r="D34">
        <v>0.17</v>
      </c>
      <c r="E34">
        <v>0.25</v>
      </c>
      <c r="F34">
        <v>0.38</v>
      </c>
      <c r="G34" t="s">
        <v>21</v>
      </c>
      <c r="H34">
        <f t="shared" si="0"/>
        <v>0.3513</v>
      </c>
      <c r="I34">
        <f t="shared" si="1"/>
        <v>0.17280000000000001</v>
      </c>
      <c r="J34">
        <f t="shared" si="2"/>
        <v>0.1724</v>
      </c>
      <c r="K34">
        <f t="shared" si="3"/>
        <v>0.3745</v>
      </c>
      <c r="L34" s="47">
        <f t="shared" si="4"/>
        <v>0.1724</v>
      </c>
      <c r="M34" t="str">
        <f t="shared" si="5"/>
        <v>Middle</v>
      </c>
      <c r="N34">
        <f t="shared" si="6"/>
        <v>0</v>
      </c>
      <c r="O34">
        <f>'Test_IF-có_validate'!O34</f>
        <v>0.1444</v>
      </c>
      <c r="P34">
        <f>'Test_IF-có_validate'!P34</f>
        <v>0.44440000000000002</v>
      </c>
      <c r="Q34">
        <f>'Test_IF-có_validate'!Q34</f>
        <v>0.17780000000000001</v>
      </c>
      <c r="R34">
        <f>'Test_IF-có_validate'!R34</f>
        <v>0.2525</v>
      </c>
      <c r="S34">
        <f>'Test_IF-có_validate'!S34</f>
        <v>0.37759999999999999</v>
      </c>
      <c r="U34" s="37">
        <f t="shared" si="7"/>
        <v>0.74760000000000004</v>
      </c>
      <c r="V34" s="37">
        <f t="shared" si="7"/>
        <v>0.38469999999999999</v>
      </c>
      <c r="W34" s="37">
        <f t="shared" si="7"/>
        <v>0.69810000000000005</v>
      </c>
      <c r="X34" s="37">
        <f t="shared" si="7"/>
        <v>0.5968</v>
      </c>
      <c r="Y34" s="37">
        <f t="shared" si="7"/>
        <v>0.45179999999999998</v>
      </c>
      <c r="AA34" s="37">
        <f t="shared" si="8"/>
        <v>0.23530000000000001</v>
      </c>
      <c r="AB34" s="37">
        <f t="shared" si="9"/>
        <v>0.2445</v>
      </c>
      <c r="AC34" s="37">
        <f t="shared" si="10"/>
        <v>0.24929999999999999</v>
      </c>
      <c r="AD34" s="37">
        <f t="shared" si="11"/>
        <v>0.1227</v>
      </c>
      <c r="AE34" s="37">
        <f t="shared" si="12"/>
        <v>0.3619</v>
      </c>
      <c r="AG34" s="38">
        <f t="shared" si="13"/>
        <v>0.253</v>
      </c>
      <c r="AH34" s="38">
        <f t="shared" si="14"/>
        <v>7.0300000000000001E-2</v>
      </c>
      <c r="AI34" s="38">
        <f t="shared" si="15"/>
        <v>0.32029999999999997</v>
      </c>
      <c r="AJ34" s="38">
        <f t="shared" si="16"/>
        <v>0.26</v>
      </c>
      <c r="AK34" s="38">
        <f t="shared" si="17"/>
        <v>0.16209999999999999</v>
      </c>
      <c r="AM34" s="38">
        <f t="shared" si="18"/>
        <v>0.34310000000000002</v>
      </c>
      <c r="AN34" s="38">
        <f t="shared" si="19"/>
        <v>3.09E-2</v>
      </c>
      <c r="AO34" s="38">
        <f t="shared" si="20"/>
        <v>0.40089999999999998</v>
      </c>
      <c r="AP34" s="38">
        <f t="shared" si="21"/>
        <v>0.1089</v>
      </c>
      <c r="AQ34" s="38">
        <f t="shared" si="22"/>
        <v>0.15909999999999999</v>
      </c>
      <c r="AR34" s="38"/>
      <c r="AS34" s="38">
        <f t="shared" si="23"/>
        <v>0.36870000000000003</v>
      </c>
      <c r="AT34" s="38">
        <f t="shared" si="24"/>
        <v>3.3799999999999997E-2</v>
      </c>
      <c r="AU34" s="38">
        <f t="shared" si="25"/>
        <v>0.39689999999999998</v>
      </c>
      <c r="AV34" s="38">
        <f t="shared" si="26"/>
        <v>0.26929999999999998</v>
      </c>
      <c r="AW34" s="38">
        <f t="shared" si="27"/>
        <v>0.37559999999999999</v>
      </c>
    </row>
    <row r="35" spans="2:49" ht="15.75" x14ac:dyDescent="0.25">
      <c r="B35">
        <v>0.11</v>
      </c>
      <c r="C35">
        <v>0.42</v>
      </c>
      <c r="D35">
        <v>0.38</v>
      </c>
      <c r="E35">
        <v>0.82</v>
      </c>
      <c r="F35">
        <v>0.31</v>
      </c>
      <c r="G35" t="s">
        <v>24</v>
      </c>
      <c r="H35">
        <f t="shared" si="0"/>
        <v>0.27139999999999997</v>
      </c>
      <c r="I35">
        <f t="shared" si="1"/>
        <v>8.6900000000000005E-2</v>
      </c>
      <c r="J35">
        <f t="shared" si="2"/>
        <v>0.23080000000000001</v>
      </c>
      <c r="K35">
        <f t="shared" si="3"/>
        <v>0.42770000000000002</v>
      </c>
      <c r="L35" s="47">
        <f t="shared" si="4"/>
        <v>8.6900000000000005E-2</v>
      </c>
      <c r="M35" t="str">
        <f t="shared" si="5"/>
        <v>Low</v>
      </c>
      <c r="N35">
        <f t="shared" si="6"/>
        <v>0</v>
      </c>
      <c r="O35">
        <f>'Test_IF-có_validate'!O35</f>
        <v>0.1222</v>
      </c>
      <c r="P35">
        <f>'Test_IF-có_validate'!P35</f>
        <v>0.4667</v>
      </c>
      <c r="Q35">
        <f>'Test_IF-có_validate'!Q35</f>
        <v>0.41110000000000002</v>
      </c>
      <c r="R35">
        <f>'Test_IF-có_validate'!R35</f>
        <v>0.82830000000000004</v>
      </c>
      <c r="S35">
        <f>'Test_IF-có_validate'!S35</f>
        <v>0.30609999999999998</v>
      </c>
      <c r="U35" s="37">
        <f t="shared" si="7"/>
        <v>0.78220000000000001</v>
      </c>
      <c r="V35" s="37">
        <f t="shared" si="7"/>
        <v>0.36359999999999998</v>
      </c>
      <c r="W35" s="37">
        <f t="shared" si="7"/>
        <v>0.4173</v>
      </c>
      <c r="X35" s="37">
        <f t="shared" si="7"/>
        <v>9.3899999999999997E-2</v>
      </c>
      <c r="Y35" s="37">
        <f t="shared" si="7"/>
        <v>0.53129999999999999</v>
      </c>
      <c r="AA35" s="37">
        <f t="shared" si="8"/>
        <v>0.26569999999999999</v>
      </c>
      <c r="AB35" s="37">
        <f t="shared" si="9"/>
        <v>0.26600000000000001</v>
      </c>
      <c r="AC35" s="37">
        <f t="shared" si="10"/>
        <v>1.5699999999999999E-2</v>
      </c>
      <c r="AD35" s="37">
        <f t="shared" si="11"/>
        <v>0.43509999999999999</v>
      </c>
      <c r="AE35" s="37">
        <f t="shared" si="12"/>
        <v>0.28510000000000002</v>
      </c>
      <c r="AG35" s="38">
        <f t="shared" si="13"/>
        <v>0.28349999999999997</v>
      </c>
      <c r="AH35" s="38">
        <f t="shared" si="14"/>
        <v>9.2100000000000001E-2</v>
      </c>
      <c r="AI35" s="38">
        <f t="shared" si="15"/>
        <v>5.6000000000000001E-2</v>
      </c>
      <c r="AJ35" s="38">
        <f t="shared" si="16"/>
        <v>0.29680000000000001</v>
      </c>
      <c r="AK35" s="38">
        <f t="shared" si="17"/>
        <v>8.5300000000000001E-2</v>
      </c>
      <c r="AM35" s="38">
        <f t="shared" si="18"/>
        <v>0.37359999999999999</v>
      </c>
      <c r="AN35" s="38">
        <f t="shared" si="19"/>
        <v>5.28E-2</v>
      </c>
      <c r="AO35" s="38">
        <f t="shared" si="20"/>
        <v>0.14019999999999999</v>
      </c>
      <c r="AP35" s="38">
        <f t="shared" si="21"/>
        <v>0.4486</v>
      </c>
      <c r="AQ35" s="38">
        <f t="shared" si="22"/>
        <v>0.23330000000000001</v>
      </c>
      <c r="AR35" s="38"/>
      <c r="AS35" s="38">
        <f t="shared" si="23"/>
        <v>0.39910000000000001</v>
      </c>
      <c r="AT35" s="38">
        <f t="shared" si="24"/>
        <v>1.1900000000000001E-2</v>
      </c>
      <c r="AU35" s="38">
        <f t="shared" si="25"/>
        <v>0.13600000000000001</v>
      </c>
      <c r="AV35" s="38">
        <f t="shared" si="26"/>
        <v>0.28710000000000002</v>
      </c>
      <c r="AW35" s="38">
        <f t="shared" si="27"/>
        <v>0.44969999999999999</v>
      </c>
    </row>
    <row r="36" spans="2:49" ht="15.75" x14ac:dyDescent="0.25">
      <c r="B36">
        <v>0.22</v>
      </c>
      <c r="C36">
        <v>0.48</v>
      </c>
      <c r="D36">
        <v>0.47</v>
      </c>
      <c r="E36">
        <v>0.78</v>
      </c>
      <c r="F36">
        <v>0.81</v>
      </c>
      <c r="G36" t="s">
        <v>20</v>
      </c>
      <c r="H36">
        <f t="shared" si="0"/>
        <v>0.69840000000000002</v>
      </c>
      <c r="I36">
        <f t="shared" si="1"/>
        <v>0.52639999999999998</v>
      </c>
      <c r="J36">
        <f t="shared" si="2"/>
        <v>0.2402</v>
      </c>
      <c r="K36">
        <f t="shared" si="3"/>
        <v>3.7499999999999999E-2</v>
      </c>
      <c r="L36" s="47">
        <f t="shared" si="4"/>
        <v>3.7499999999999999E-2</v>
      </c>
      <c r="M36" t="str">
        <f t="shared" si="5"/>
        <v>High</v>
      </c>
      <c r="N36">
        <f t="shared" si="6"/>
        <v>1</v>
      </c>
      <c r="O36">
        <f>'Test_IF-có_validate'!O36</f>
        <v>0.24440000000000001</v>
      </c>
      <c r="P36">
        <f>'Test_IF-có_validate'!P36</f>
        <v>0.5333</v>
      </c>
      <c r="Q36">
        <f>'Test_IF-có_validate'!Q36</f>
        <v>0.5111</v>
      </c>
      <c r="R36">
        <f>'Test_IF-có_validate'!R36</f>
        <v>0.78790000000000004</v>
      </c>
      <c r="S36">
        <f>'Test_IF-có_validate'!S36</f>
        <v>0.81630000000000003</v>
      </c>
      <c r="U36" s="37">
        <f t="shared" si="7"/>
        <v>0.60719999999999996</v>
      </c>
      <c r="V36" s="37">
        <f t="shared" si="7"/>
        <v>0.3044</v>
      </c>
      <c r="W36" s="37">
        <f t="shared" si="7"/>
        <v>0.32350000000000001</v>
      </c>
      <c r="X36" s="37">
        <f t="shared" si="7"/>
        <v>0.1186</v>
      </c>
      <c r="Y36" s="37">
        <f t="shared" si="7"/>
        <v>0.1011</v>
      </c>
      <c r="AA36" s="37">
        <f t="shared" si="8"/>
        <v>0.10829999999999999</v>
      </c>
      <c r="AB36" s="37">
        <f t="shared" si="9"/>
        <v>0.32769999999999999</v>
      </c>
      <c r="AC36" s="37">
        <f t="shared" si="10"/>
        <v>0.1135</v>
      </c>
      <c r="AD36" s="37">
        <f t="shared" si="11"/>
        <v>0.39989999999999998</v>
      </c>
      <c r="AE36" s="37">
        <f t="shared" si="12"/>
        <v>0.7419</v>
      </c>
      <c r="AG36" s="38">
        <f t="shared" si="13"/>
        <v>0.12609999999999999</v>
      </c>
      <c r="AH36" s="38">
        <f t="shared" si="14"/>
        <v>0.15620000000000001</v>
      </c>
      <c r="AI36" s="38">
        <f t="shared" si="15"/>
        <v>4.19E-2</v>
      </c>
      <c r="AJ36" s="38">
        <f t="shared" si="16"/>
        <v>0.2616</v>
      </c>
      <c r="AK36" s="38">
        <f t="shared" si="17"/>
        <v>0.56289999999999996</v>
      </c>
      <c r="AM36" s="38">
        <f t="shared" si="18"/>
        <v>0.2162</v>
      </c>
      <c r="AN36" s="38">
        <f t="shared" si="19"/>
        <v>0.1169</v>
      </c>
      <c r="AO36" s="38">
        <f t="shared" si="20"/>
        <v>4.2299999999999997E-2</v>
      </c>
      <c r="AP36" s="38">
        <f t="shared" si="21"/>
        <v>0.41339999999999999</v>
      </c>
      <c r="AQ36" s="38">
        <f t="shared" si="22"/>
        <v>0.25030000000000002</v>
      </c>
      <c r="AR36" s="38"/>
      <c r="AS36" s="38">
        <f t="shared" si="23"/>
        <v>0.2417</v>
      </c>
      <c r="AT36" s="38">
        <f t="shared" si="24"/>
        <v>5.2299999999999999E-2</v>
      </c>
      <c r="AU36" s="38">
        <f t="shared" si="25"/>
        <v>3.7999999999999999E-2</v>
      </c>
      <c r="AV36" s="38">
        <f t="shared" si="26"/>
        <v>0.25190000000000001</v>
      </c>
      <c r="AW36" s="38">
        <f t="shared" si="27"/>
        <v>3.3799999999999997E-2</v>
      </c>
    </row>
    <row r="37" spans="2:49" ht="15.75" x14ac:dyDescent="0.25">
      <c r="B37">
        <v>0.14000000000000001</v>
      </c>
      <c r="C37">
        <v>0.38</v>
      </c>
      <c r="D37">
        <v>0.59</v>
      </c>
      <c r="E37">
        <v>0.11</v>
      </c>
      <c r="F37">
        <v>0.32</v>
      </c>
      <c r="G37" t="s">
        <v>21</v>
      </c>
      <c r="H37">
        <f t="shared" si="0"/>
        <v>0.29289999999999999</v>
      </c>
      <c r="I37">
        <f t="shared" si="1"/>
        <v>0.106</v>
      </c>
      <c r="J37">
        <f t="shared" si="2"/>
        <v>0.21479999999999999</v>
      </c>
      <c r="K37">
        <f t="shared" si="3"/>
        <v>0.41749999999999998</v>
      </c>
      <c r="L37" s="47">
        <f t="shared" si="4"/>
        <v>0.106</v>
      </c>
      <c r="M37" t="str">
        <f t="shared" si="5"/>
        <v>Low</v>
      </c>
      <c r="N37">
        <f t="shared" si="6"/>
        <v>1</v>
      </c>
      <c r="O37">
        <f>'Test_IF-có_validate'!O37</f>
        <v>0.15559999999999999</v>
      </c>
      <c r="P37">
        <f>'Test_IF-có_validate'!P37</f>
        <v>0.42220000000000002</v>
      </c>
      <c r="Q37">
        <f>'Test_IF-có_validate'!Q37</f>
        <v>0.64439999999999997</v>
      </c>
      <c r="R37">
        <f>'Test_IF-có_validate'!R37</f>
        <v>0.1111</v>
      </c>
      <c r="S37">
        <f>'Test_IF-có_validate'!S37</f>
        <v>0.31630000000000003</v>
      </c>
      <c r="U37" s="37">
        <f t="shared" si="7"/>
        <v>0.73070000000000002</v>
      </c>
      <c r="V37" s="37">
        <f t="shared" si="7"/>
        <v>0.40629999999999999</v>
      </c>
      <c r="W37" s="37">
        <f t="shared" si="7"/>
        <v>0.2162</v>
      </c>
      <c r="X37" s="37">
        <f t="shared" si="7"/>
        <v>0.8</v>
      </c>
      <c r="Y37" s="37">
        <f t="shared" si="7"/>
        <v>0.51939999999999997</v>
      </c>
      <c r="AA37" s="37">
        <f t="shared" si="8"/>
        <v>0.2203</v>
      </c>
      <c r="AB37" s="37">
        <f t="shared" si="9"/>
        <v>0.22270000000000001</v>
      </c>
      <c r="AC37" s="37">
        <f t="shared" si="10"/>
        <v>0.2382</v>
      </c>
      <c r="AD37" s="37">
        <f t="shared" si="11"/>
        <v>0.30530000000000002</v>
      </c>
      <c r="AE37" s="37">
        <f t="shared" si="12"/>
        <v>0.2964</v>
      </c>
      <c r="AG37" s="38">
        <f t="shared" si="13"/>
        <v>0.23799999999999999</v>
      </c>
      <c r="AH37" s="38">
        <f t="shared" si="14"/>
        <v>4.8500000000000001E-2</v>
      </c>
      <c r="AI37" s="38">
        <f t="shared" si="15"/>
        <v>0.16650000000000001</v>
      </c>
      <c r="AJ37" s="38">
        <f t="shared" si="16"/>
        <v>0.44259999999999999</v>
      </c>
      <c r="AK37" s="38">
        <f t="shared" si="17"/>
        <v>9.6600000000000005E-2</v>
      </c>
      <c r="AM37" s="38">
        <f t="shared" si="18"/>
        <v>0.3281</v>
      </c>
      <c r="AN37" s="38">
        <f t="shared" si="19"/>
        <v>8.8999999999999999E-3</v>
      </c>
      <c r="AO37" s="38">
        <f t="shared" si="20"/>
        <v>8.2400000000000001E-2</v>
      </c>
      <c r="AP37" s="38">
        <f t="shared" si="21"/>
        <v>0.29149999999999998</v>
      </c>
      <c r="AQ37" s="38">
        <f t="shared" si="22"/>
        <v>0.2225</v>
      </c>
      <c r="AR37" s="38"/>
      <c r="AS37" s="38">
        <f t="shared" si="23"/>
        <v>0.35370000000000001</v>
      </c>
      <c r="AT37" s="38">
        <f t="shared" si="24"/>
        <v>5.5800000000000002E-2</v>
      </c>
      <c r="AU37" s="38">
        <f t="shared" si="25"/>
        <v>8.6599999999999996E-2</v>
      </c>
      <c r="AV37" s="38">
        <f t="shared" si="26"/>
        <v>0.45190000000000002</v>
      </c>
      <c r="AW37" s="38">
        <f t="shared" si="27"/>
        <v>0.439</v>
      </c>
    </row>
    <row r="38" spans="2:49" ht="15.75" x14ac:dyDescent="0.25">
      <c r="B38">
        <v>0.15</v>
      </c>
      <c r="C38">
        <v>0.42</v>
      </c>
      <c r="D38">
        <v>0.6</v>
      </c>
      <c r="E38">
        <v>0.15</v>
      </c>
      <c r="F38">
        <v>0.62</v>
      </c>
      <c r="G38" t="s">
        <v>24</v>
      </c>
      <c r="H38">
        <f t="shared" si="0"/>
        <v>0.56340000000000001</v>
      </c>
      <c r="I38">
        <f t="shared" si="1"/>
        <v>0.3765</v>
      </c>
      <c r="J38">
        <f t="shared" si="2"/>
        <v>8.0500000000000002E-2</v>
      </c>
      <c r="K38">
        <f t="shared" si="3"/>
        <v>0.14050000000000001</v>
      </c>
      <c r="L38" s="47">
        <f t="shared" si="4"/>
        <v>8.0500000000000002E-2</v>
      </c>
      <c r="M38" t="str">
        <f t="shared" si="5"/>
        <v>Middle</v>
      </c>
      <c r="N38">
        <f t="shared" si="6"/>
        <v>1</v>
      </c>
      <c r="O38">
        <f>'Test_IF-có_validate'!O38</f>
        <v>0.16669999999999999</v>
      </c>
      <c r="P38">
        <f>'Test_IF-có_validate'!P38</f>
        <v>0.4667</v>
      </c>
      <c r="Q38">
        <f>'Test_IF-có_validate'!Q38</f>
        <v>0.65559999999999996</v>
      </c>
      <c r="R38">
        <f>'Test_IF-có_validate'!R38</f>
        <v>0.1515</v>
      </c>
      <c r="S38">
        <f>'Test_IF-có_validate'!S38</f>
        <v>0.62239999999999995</v>
      </c>
      <c r="U38" s="37">
        <f t="shared" si="7"/>
        <v>0.71419999999999995</v>
      </c>
      <c r="V38" s="37">
        <f t="shared" si="7"/>
        <v>0.36359999999999998</v>
      </c>
      <c r="W38" s="37">
        <f t="shared" si="7"/>
        <v>0.20799999999999999</v>
      </c>
      <c r="X38" s="37">
        <f t="shared" si="7"/>
        <v>0.7369</v>
      </c>
      <c r="Y38" s="37">
        <f t="shared" si="7"/>
        <v>0.23269999999999999</v>
      </c>
      <c r="AA38" s="37">
        <f t="shared" si="8"/>
        <v>0.2056</v>
      </c>
      <c r="AB38" s="37">
        <f t="shared" si="9"/>
        <v>0.26600000000000001</v>
      </c>
      <c r="AC38" s="37">
        <f t="shared" si="10"/>
        <v>0.24840000000000001</v>
      </c>
      <c r="AD38" s="37">
        <f t="shared" si="11"/>
        <v>0.24979999999999999</v>
      </c>
      <c r="AE38" s="37">
        <f t="shared" si="12"/>
        <v>0.58960000000000001</v>
      </c>
      <c r="AG38" s="38">
        <f t="shared" si="13"/>
        <v>0.2233</v>
      </c>
      <c r="AH38" s="38">
        <f t="shared" si="14"/>
        <v>9.2100000000000001E-2</v>
      </c>
      <c r="AI38" s="38">
        <f t="shared" si="15"/>
        <v>0.1767</v>
      </c>
      <c r="AJ38" s="38">
        <f t="shared" si="16"/>
        <v>0.38700000000000001</v>
      </c>
      <c r="AK38" s="38">
        <f t="shared" si="17"/>
        <v>0.38979999999999998</v>
      </c>
      <c r="AM38" s="38">
        <f t="shared" si="18"/>
        <v>0.31340000000000001</v>
      </c>
      <c r="AN38" s="38">
        <f t="shared" si="19"/>
        <v>5.28E-2</v>
      </c>
      <c r="AO38" s="38">
        <f t="shared" si="20"/>
        <v>9.2600000000000002E-2</v>
      </c>
      <c r="AP38" s="38">
        <f t="shared" si="21"/>
        <v>0.2359</v>
      </c>
      <c r="AQ38" s="38">
        <f t="shared" si="22"/>
        <v>7.7100000000000002E-2</v>
      </c>
      <c r="AR38" s="38"/>
      <c r="AS38" s="38">
        <f t="shared" si="23"/>
        <v>0.33900000000000002</v>
      </c>
      <c r="AT38" s="38">
        <f t="shared" si="24"/>
        <v>1.1900000000000001E-2</v>
      </c>
      <c r="AU38" s="38">
        <f t="shared" si="25"/>
        <v>9.6799999999999997E-2</v>
      </c>
      <c r="AV38" s="38">
        <f t="shared" si="26"/>
        <v>0.39629999999999999</v>
      </c>
      <c r="AW38" s="38">
        <f t="shared" si="27"/>
        <v>0.13930000000000001</v>
      </c>
    </row>
    <row r="39" spans="2:49" ht="15.75" x14ac:dyDescent="0.25">
      <c r="B39">
        <v>0.09</v>
      </c>
      <c r="C39">
        <v>0.38</v>
      </c>
      <c r="D39">
        <v>0.54</v>
      </c>
      <c r="E39">
        <v>0.69</v>
      </c>
      <c r="F39">
        <v>0.21</v>
      </c>
      <c r="G39" t="s">
        <v>21</v>
      </c>
      <c r="H39">
        <f t="shared" si="0"/>
        <v>0.16850000000000001</v>
      </c>
      <c r="I39">
        <f t="shared" si="1"/>
        <v>4.2299999999999997E-2</v>
      </c>
      <c r="J39">
        <f t="shared" si="2"/>
        <v>0.3332</v>
      </c>
      <c r="K39">
        <f t="shared" si="3"/>
        <v>0.52270000000000005</v>
      </c>
      <c r="L39" s="47">
        <f t="shared" si="4"/>
        <v>4.2299999999999997E-2</v>
      </c>
      <c r="M39" t="str">
        <f t="shared" si="5"/>
        <v>Low</v>
      </c>
      <c r="N39">
        <f t="shared" si="6"/>
        <v>1</v>
      </c>
      <c r="O39">
        <f>'Test_IF-có_validate'!O39</f>
        <v>0.1</v>
      </c>
      <c r="P39">
        <f>'Test_IF-có_validate'!P39</f>
        <v>0.42220000000000002</v>
      </c>
      <c r="Q39">
        <f>'Test_IF-có_validate'!Q39</f>
        <v>0.58889999999999998</v>
      </c>
      <c r="R39">
        <f>'Test_IF-có_validate'!R39</f>
        <v>0.69699999999999995</v>
      </c>
      <c r="S39">
        <f>'Test_IF-có_validate'!S39</f>
        <v>0.2041</v>
      </c>
      <c r="U39" s="37">
        <f t="shared" si="7"/>
        <v>0.81820000000000004</v>
      </c>
      <c r="V39" s="37">
        <f t="shared" si="7"/>
        <v>0.40629999999999999</v>
      </c>
      <c r="W39" s="37">
        <f t="shared" si="7"/>
        <v>0.25869999999999999</v>
      </c>
      <c r="X39" s="37">
        <f t="shared" si="7"/>
        <v>0.17860000000000001</v>
      </c>
      <c r="Y39" s="37">
        <f t="shared" si="7"/>
        <v>0.66100000000000003</v>
      </c>
      <c r="AA39" s="37">
        <f t="shared" si="8"/>
        <v>0.29709999999999998</v>
      </c>
      <c r="AB39" s="37">
        <f t="shared" si="9"/>
        <v>0.22270000000000001</v>
      </c>
      <c r="AC39" s="37">
        <f t="shared" si="10"/>
        <v>0.187</v>
      </c>
      <c r="AD39" s="37">
        <f t="shared" si="11"/>
        <v>0.31929999999999997</v>
      </c>
      <c r="AE39" s="37">
        <f t="shared" si="12"/>
        <v>0.1646</v>
      </c>
      <c r="AG39" s="38">
        <f t="shared" si="13"/>
        <v>0.31490000000000001</v>
      </c>
      <c r="AH39" s="38">
        <f t="shared" si="14"/>
        <v>4.8500000000000001E-2</v>
      </c>
      <c r="AI39" s="38">
        <f t="shared" si="15"/>
        <v>0.1154</v>
      </c>
      <c r="AJ39" s="38">
        <f t="shared" si="16"/>
        <v>0.18099999999999999</v>
      </c>
      <c r="AK39" s="38">
        <f t="shared" si="17"/>
        <v>3.5200000000000002E-2</v>
      </c>
      <c r="AM39" s="38">
        <f t="shared" si="18"/>
        <v>0.40500000000000003</v>
      </c>
      <c r="AN39" s="38">
        <f t="shared" si="19"/>
        <v>8.8999999999999999E-3</v>
      </c>
      <c r="AO39" s="38">
        <f t="shared" si="20"/>
        <v>3.1199999999999999E-2</v>
      </c>
      <c r="AP39" s="38">
        <f t="shared" si="21"/>
        <v>0.33279999999999998</v>
      </c>
      <c r="AQ39" s="38">
        <f t="shared" si="22"/>
        <v>0.3533</v>
      </c>
      <c r="AR39" s="38"/>
      <c r="AS39" s="38">
        <f t="shared" si="23"/>
        <v>0.43049999999999999</v>
      </c>
      <c r="AT39" s="38">
        <f t="shared" si="24"/>
        <v>5.5800000000000002E-2</v>
      </c>
      <c r="AU39" s="38">
        <f t="shared" si="25"/>
        <v>3.5400000000000001E-2</v>
      </c>
      <c r="AV39" s="38">
        <f t="shared" si="26"/>
        <v>0.17130000000000001</v>
      </c>
      <c r="AW39" s="38">
        <f t="shared" si="27"/>
        <v>0.56100000000000005</v>
      </c>
    </row>
    <row r="40" spans="2:49" ht="15.75" x14ac:dyDescent="0.25">
      <c r="B40">
        <v>0.2</v>
      </c>
      <c r="C40">
        <v>0.49</v>
      </c>
      <c r="D40">
        <v>0.68</v>
      </c>
      <c r="E40">
        <v>0.76</v>
      </c>
      <c r="F40">
        <v>0.78</v>
      </c>
      <c r="G40" t="s">
        <v>20</v>
      </c>
      <c r="H40">
        <f t="shared" si="0"/>
        <v>0.68979999999999997</v>
      </c>
      <c r="I40">
        <f t="shared" si="1"/>
        <v>0.51429999999999998</v>
      </c>
      <c r="J40">
        <f t="shared" si="2"/>
        <v>0.223</v>
      </c>
      <c r="K40">
        <f t="shared" si="3"/>
        <v>2.0799999999999999E-2</v>
      </c>
      <c r="L40" s="47">
        <f t="shared" si="4"/>
        <v>2.0799999999999999E-2</v>
      </c>
      <c r="M40" t="str">
        <f t="shared" si="5"/>
        <v>High</v>
      </c>
      <c r="N40">
        <f t="shared" si="6"/>
        <v>1</v>
      </c>
      <c r="O40">
        <f>'Test_IF-có_validate'!O40</f>
        <v>0.22220000000000001</v>
      </c>
      <c r="P40">
        <f>'Test_IF-có_validate'!P40</f>
        <v>0.5444</v>
      </c>
      <c r="Q40">
        <f>'Test_IF-có_validate'!Q40</f>
        <v>0.74439999999999995</v>
      </c>
      <c r="R40">
        <f>'Test_IF-có_validate'!R40</f>
        <v>0.76770000000000005</v>
      </c>
      <c r="S40">
        <f>'Test_IF-có_validate'!S40</f>
        <v>0.78569999999999995</v>
      </c>
      <c r="U40" s="37">
        <f t="shared" si="7"/>
        <v>0.63639999999999997</v>
      </c>
      <c r="V40" s="37">
        <f t="shared" si="7"/>
        <v>0.29499999999999998</v>
      </c>
      <c r="W40" s="37">
        <f t="shared" si="7"/>
        <v>0.14649999999999999</v>
      </c>
      <c r="X40" s="37">
        <f t="shared" si="7"/>
        <v>0.13139999999999999</v>
      </c>
      <c r="Y40" s="37">
        <f t="shared" si="7"/>
        <v>0.12</v>
      </c>
      <c r="AA40" s="37">
        <f t="shared" si="8"/>
        <v>0.13519999999999999</v>
      </c>
      <c r="AB40" s="37">
        <f t="shared" si="9"/>
        <v>0.3377</v>
      </c>
      <c r="AC40" s="37">
        <f t="shared" si="10"/>
        <v>0.3281</v>
      </c>
      <c r="AD40" s="37">
        <f t="shared" si="11"/>
        <v>0.38219999999999998</v>
      </c>
      <c r="AE40" s="37">
        <f t="shared" si="12"/>
        <v>0.71909999999999996</v>
      </c>
      <c r="AG40" s="38">
        <f t="shared" si="13"/>
        <v>0.153</v>
      </c>
      <c r="AH40" s="38">
        <f t="shared" si="14"/>
        <v>0.16669999999999999</v>
      </c>
      <c r="AI40" s="38">
        <f t="shared" si="15"/>
        <v>0.25640000000000002</v>
      </c>
      <c r="AJ40" s="38">
        <f t="shared" si="16"/>
        <v>0.24390000000000001</v>
      </c>
      <c r="AK40" s="38">
        <f t="shared" si="17"/>
        <v>0.53620000000000001</v>
      </c>
      <c r="AM40" s="38">
        <f t="shared" si="18"/>
        <v>0.24310000000000001</v>
      </c>
      <c r="AN40" s="38">
        <f t="shared" si="19"/>
        <v>0.12740000000000001</v>
      </c>
      <c r="AO40" s="38">
        <f t="shared" si="20"/>
        <v>0.17230000000000001</v>
      </c>
      <c r="AP40" s="38">
        <f t="shared" si="21"/>
        <v>0.3957</v>
      </c>
      <c r="AQ40" s="38">
        <f t="shared" si="22"/>
        <v>0.22359999999999999</v>
      </c>
      <c r="AR40" s="38"/>
      <c r="AS40" s="38">
        <f t="shared" si="23"/>
        <v>0.26860000000000001</v>
      </c>
      <c r="AT40" s="38">
        <f t="shared" si="24"/>
        <v>6.2799999999999995E-2</v>
      </c>
      <c r="AU40" s="38">
        <f t="shared" si="25"/>
        <v>0.17649999999999999</v>
      </c>
      <c r="AV40" s="38">
        <f t="shared" si="26"/>
        <v>0.23419999999999999</v>
      </c>
      <c r="AW40" s="38">
        <f t="shared" si="27"/>
        <v>7.1000000000000004E-3</v>
      </c>
    </row>
    <row r="41" spans="2:49" ht="15.75" x14ac:dyDescent="0.25">
      <c r="B41">
        <v>0.12</v>
      </c>
      <c r="C41">
        <v>0.62</v>
      </c>
      <c r="D41">
        <v>0.21</v>
      </c>
      <c r="E41">
        <v>0.3</v>
      </c>
      <c r="F41">
        <v>0.59</v>
      </c>
      <c r="G41" t="s">
        <v>24</v>
      </c>
      <c r="H41">
        <f t="shared" si="0"/>
        <v>0.53359999999999996</v>
      </c>
      <c r="I41">
        <f t="shared" si="1"/>
        <v>0.35520000000000002</v>
      </c>
      <c r="J41">
        <f t="shared" si="2"/>
        <v>6.6900000000000001E-2</v>
      </c>
      <c r="K41">
        <f t="shared" si="3"/>
        <v>0.1787</v>
      </c>
      <c r="L41" s="47">
        <f t="shared" si="4"/>
        <v>6.6900000000000001E-2</v>
      </c>
      <c r="M41" t="str">
        <f t="shared" si="5"/>
        <v>Middle</v>
      </c>
      <c r="N41">
        <f t="shared" si="6"/>
        <v>1</v>
      </c>
      <c r="O41">
        <f>'Test_IF-có_validate'!O41</f>
        <v>0.1333</v>
      </c>
      <c r="P41">
        <f>'Test_IF-có_validate'!P41</f>
        <v>0.68889999999999996</v>
      </c>
      <c r="Q41">
        <f>'Test_IF-có_validate'!Q41</f>
        <v>0.22220000000000001</v>
      </c>
      <c r="R41">
        <f>'Test_IF-có_validate'!R41</f>
        <v>0.30299999999999999</v>
      </c>
      <c r="S41">
        <f>'Test_IF-có_validate'!S41</f>
        <v>0.59179999999999999</v>
      </c>
      <c r="U41" s="37">
        <f t="shared" si="7"/>
        <v>0.76480000000000004</v>
      </c>
      <c r="V41" s="37">
        <f t="shared" si="7"/>
        <v>0.1842</v>
      </c>
      <c r="W41" s="37">
        <f t="shared" si="7"/>
        <v>0.63639999999999997</v>
      </c>
      <c r="X41" s="37">
        <f t="shared" si="7"/>
        <v>0.53490000000000004</v>
      </c>
      <c r="Y41" s="37">
        <f t="shared" si="7"/>
        <v>0.25640000000000002</v>
      </c>
      <c r="AA41" s="37">
        <f t="shared" si="8"/>
        <v>0.25040000000000001</v>
      </c>
      <c r="AB41" s="37">
        <f t="shared" si="9"/>
        <v>0.46429999999999999</v>
      </c>
      <c r="AC41" s="37">
        <f t="shared" si="10"/>
        <v>0.1933</v>
      </c>
      <c r="AD41" s="37">
        <f t="shared" si="11"/>
        <v>6.4600000000000005E-2</v>
      </c>
      <c r="AE41" s="37">
        <f t="shared" si="12"/>
        <v>0.56359999999999999</v>
      </c>
      <c r="AG41" s="38">
        <f t="shared" si="13"/>
        <v>0.26819999999999999</v>
      </c>
      <c r="AH41" s="38">
        <f t="shared" si="14"/>
        <v>0.3</v>
      </c>
      <c r="AI41" s="38">
        <f t="shared" si="15"/>
        <v>0.26440000000000002</v>
      </c>
      <c r="AJ41" s="38">
        <f t="shared" si="16"/>
        <v>0.2019</v>
      </c>
      <c r="AK41" s="38">
        <f t="shared" si="17"/>
        <v>0.36380000000000001</v>
      </c>
      <c r="AM41" s="38">
        <f t="shared" si="18"/>
        <v>0.35830000000000001</v>
      </c>
      <c r="AN41" s="38">
        <f t="shared" si="19"/>
        <v>0.26069999999999999</v>
      </c>
      <c r="AO41" s="38">
        <f t="shared" si="20"/>
        <v>0.34489999999999998</v>
      </c>
      <c r="AP41" s="38">
        <f t="shared" si="21"/>
        <v>5.0799999999999998E-2</v>
      </c>
      <c r="AQ41" s="38">
        <f t="shared" si="22"/>
        <v>4.8800000000000003E-2</v>
      </c>
      <c r="AR41" s="38"/>
      <c r="AS41" s="38">
        <f t="shared" si="23"/>
        <v>0.38379999999999997</v>
      </c>
      <c r="AT41" s="38">
        <f t="shared" si="24"/>
        <v>0.1961</v>
      </c>
      <c r="AU41" s="38">
        <f t="shared" si="25"/>
        <v>0.34100000000000003</v>
      </c>
      <c r="AV41" s="38">
        <f t="shared" si="26"/>
        <v>0.2112</v>
      </c>
      <c r="AW41" s="38">
        <f t="shared" si="27"/>
        <v>0.1676</v>
      </c>
    </row>
    <row r="42" spans="2:49" ht="15.75" x14ac:dyDescent="0.25">
      <c r="B42">
        <v>0.14000000000000001</v>
      </c>
      <c r="C42">
        <v>0.65</v>
      </c>
      <c r="D42">
        <v>0.19</v>
      </c>
      <c r="E42">
        <v>0.26</v>
      </c>
      <c r="F42">
        <v>0.66</v>
      </c>
      <c r="G42" t="s">
        <v>24</v>
      </c>
      <c r="H42">
        <f t="shared" si="0"/>
        <v>0.59119999999999995</v>
      </c>
      <c r="I42">
        <f t="shared" si="1"/>
        <v>0.41610000000000003</v>
      </c>
      <c r="J42">
        <f t="shared" si="2"/>
        <v>0.12989999999999999</v>
      </c>
      <c r="K42">
        <f t="shared" si="3"/>
        <v>0.1205</v>
      </c>
      <c r="L42" s="47">
        <f t="shared" si="4"/>
        <v>0.1205</v>
      </c>
      <c r="M42" t="str">
        <f t="shared" si="5"/>
        <v>High</v>
      </c>
      <c r="N42">
        <f t="shared" si="6"/>
        <v>0</v>
      </c>
      <c r="O42">
        <f>'Test_IF-có_validate'!O42</f>
        <v>0.15559999999999999</v>
      </c>
      <c r="P42">
        <f>'Test_IF-có_validate'!P42</f>
        <v>0.72219999999999995</v>
      </c>
      <c r="Q42">
        <f>'Test_IF-có_validate'!Q42</f>
        <v>0.2</v>
      </c>
      <c r="R42">
        <f>'Test_IF-có_validate'!R42</f>
        <v>0.2626</v>
      </c>
      <c r="S42">
        <f>'Test_IF-có_validate'!S42</f>
        <v>0.6633</v>
      </c>
      <c r="U42" s="37">
        <f t="shared" si="7"/>
        <v>0.73070000000000002</v>
      </c>
      <c r="V42" s="37">
        <f t="shared" si="7"/>
        <v>0.1613</v>
      </c>
      <c r="W42" s="37">
        <f t="shared" si="7"/>
        <v>0.66669999999999996</v>
      </c>
      <c r="X42" s="37">
        <f t="shared" si="7"/>
        <v>0.58399999999999996</v>
      </c>
      <c r="Y42" s="37">
        <f t="shared" si="7"/>
        <v>0.2024</v>
      </c>
      <c r="AA42" s="37">
        <f t="shared" si="8"/>
        <v>0.2203</v>
      </c>
      <c r="AB42" s="37">
        <f t="shared" si="9"/>
        <v>0.49409999999999998</v>
      </c>
      <c r="AC42" s="37">
        <f t="shared" si="10"/>
        <v>0.22090000000000001</v>
      </c>
      <c r="AD42" s="37">
        <f t="shared" si="11"/>
        <v>0.1108</v>
      </c>
      <c r="AE42" s="37">
        <f t="shared" si="12"/>
        <v>0.62339999999999995</v>
      </c>
      <c r="AG42" s="38">
        <f t="shared" si="13"/>
        <v>0.23799999999999999</v>
      </c>
      <c r="AH42" s="38">
        <f t="shared" si="14"/>
        <v>0.32979999999999998</v>
      </c>
      <c r="AI42" s="38">
        <f t="shared" si="15"/>
        <v>0.29199999999999998</v>
      </c>
      <c r="AJ42" s="38">
        <f t="shared" si="16"/>
        <v>0.24809999999999999</v>
      </c>
      <c r="AK42" s="38">
        <f t="shared" si="17"/>
        <v>0.42709999999999998</v>
      </c>
      <c r="AM42" s="38">
        <f t="shared" si="18"/>
        <v>0.3281</v>
      </c>
      <c r="AN42" s="38">
        <f t="shared" si="19"/>
        <v>0.29049999999999998</v>
      </c>
      <c r="AO42" s="38">
        <f t="shared" si="20"/>
        <v>0.3725</v>
      </c>
      <c r="AP42" s="38">
        <f t="shared" si="21"/>
        <v>9.7000000000000003E-2</v>
      </c>
      <c r="AQ42" s="38">
        <f t="shared" si="22"/>
        <v>0.1145</v>
      </c>
      <c r="AR42" s="38"/>
      <c r="AS42" s="38">
        <f t="shared" si="23"/>
        <v>0.35370000000000001</v>
      </c>
      <c r="AT42" s="38">
        <f t="shared" si="24"/>
        <v>0.22589999999999999</v>
      </c>
      <c r="AU42" s="38">
        <f t="shared" si="25"/>
        <v>0.36859999999999998</v>
      </c>
      <c r="AV42" s="38">
        <f t="shared" si="26"/>
        <v>0.25740000000000002</v>
      </c>
      <c r="AW42" s="38">
        <f t="shared" si="27"/>
        <v>0.10199999999999999</v>
      </c>
    </row>
    <row r="43" spans="2:49" ht="15.75" x14ac:dyDescent="0.25">
      <c r="B43">
        <v>0.16</v>
      </c>
      <c r="C43">
        <v>0.51</v>
      </c>
      <c r="D43">
        <v>0.09</v>
      </c>
      <c r="E43">
        <v>0.38</v>
      </c>
      <c r="F43">
        <v>0.1</v>
      </c>
      <c r="G43" t="s">
        <v>23</v>
      </c>
      <c r="H43">
        <f t="shared" si="0"/>
        <v>3.5400000000000001E-2</v>
      </c>
      <c r="I43">
        <f t="shared" si="1"/>
        <v>0.2006</v>
      </c>
      <c r="J43">
        <f t="shared" si="2"/>
        <v>0.49769999999999998</v>
      </c>
      <c r="K43">
        <f t="shared" si="3"/>
        <v>0.67879999999999996</v>
      </c>
      <c r="L43" s="47">
        <f t="shared" si="4"/>
        <v>3.5400000000000001E-2</v>
      </c>
      <c r="M43" t="str">
        <f t="shared" si="5"/>
        <v>Very Low</v>
      </c>
      <c r="N43">
        <f t="shared" si="6"/>
        <v>1</v>
      </c>
      <c r="O43">
        <f>'Test_IF-có_validate'!O43</f>
        <v>0.17780000000000001</v>
      </c>
      <c r="P43">
        <f>'Test_IF-có_validate'!P43</f>
        <v>0.56669999999999998</v>
      </c>
      <c r="Q43">
        <f>'Test_IF-có_validate'!Q43</f>
        <v>8.8900000000000007E-2</v>
      </c>
      <c r="R43">
        <f>'Test_IF-có_validate'!R43</f>
        <v>0.38379999999999997</v>
      </c>
      <c r="S43">
        <f>'Test_IF-có_validate'!S43</f>
        <v>9.1800000000000007E-2</v>
      </c>
      <c r="U43" s="37">
        <f t="shared" si="7"/>
        <v>0.69810000000000005</v>
      </c>
      <c r="V43" s="37">
        <f t="shared" si="7"/>
        <v>0.27660000000000001</v>
      </c>
      <c r="W43" s="37">
        <f t="shared" si="7"/>
        <v>0.8367</v>
      </c>
      <c r="X43" s="37">
        <f t="shared" si="7"/>
        <v>0.44529999999999997</v>
      </c>
      <c r="Y43" s="37">
        <f t="shared" si="7"/>
        <v>0.83179999999999998</v>
      </c>
      <c r="AA43" s="37">
        <f t="shared" si="8"/>
        <v>0.19109999999999999</v>
      </c>
      <c r="AB43" s="37">
        <f t="shared" si="9"/>
        <v>0.3574</v>
      </c>
      <c r="AC43" s="37">
        <f t="shared" si="10"/>
        <v>0.37130000000000002</v>
      </c>
      <c r="AD43" s="37">
        <f t="shared" si="11"/>
        <v>2.2100000000000002E-2</v>
      </c>
      <c r="AE43" s="37">
        <f t="shared" si="12"/>
        <v>1.3299999999999999E-2</v>
      </c>
      <c r="AG43" s="38">
        <f t="shared" si="13"/>
        <v>0.2089</v>
      </c>
      <c r="AH43" s="38">
        <f t="shared" si="14"/>
        <v>0.18770000000000001</v>
      </c>
      <c r="AI43" s="38">
        <f t="shared" si="15"/>
        <v>0.44240000000000002</v>
      </c>
      <c r="AJ43" s="38">
        <f t="shared" si="16"/>
        <v>0.1167</v>
      </c>
      <c r="AK43" s="38">
        <f t="shared" si="17"/>
        <v>0.1865</v>
      </c>
      <c r="AM43" s="38">
        <f t="shared" si="18"/>
        <v>0.29899999999999999</v>
      </c>
      <c r="AN43" s="38">
        <f t="shared" si="19"/>
        <v>0.1484</v>
      </c>
      <c r="AO43" s="38">
        <f t="shared" si="20"/>
        <v>0.52290000000000003</v>
      </c>
      <c r="AP43" s="38">
        <f t="shared" si="21"/>
        <v>3.5900000000000001E-2</v>
      </c>
      <c r="AQ43" s="38">
        <f t="shared" si="22"/>
        <v>0.50460000000000005</v>
      </c>
      <c r="AR43" s="38"/>
      <c r="AS43" s="38">
        <f t="shared" si="23"/>
        <v>0.32450000000000001</v>
      </c>
      <c r="AT43" s="38">
        <f t="shared" si="24"/>
        <v>8.3799999999999999E-2</v>
      </c>
      <c r="AU43" s="38">
        <f t="shared" si="25"/>
        <v>0.51890000000000003</v>
      </c>
      <c r="AV43" s="38">
        <f t="shared" si="26"/>
        <v>0.12640000000000001</v>
      </c>
      <c r="AW43" s="38">
        <f t="shared" si="27"/>
        <v>0.69969999999999999</v>
      </c>
    </row>
    <row r="44" spans="2:49" ht="15.75" x14ac:dyDescent="0.25">
      <c r="B44">
        <v>0.12</v>
      </c>
      <c r="C44">
        <v>0.56000000000000005</v>
      </c>
      <c r="D44">
        <v>0.13</v>
      </c>
      <c r="E44">
        <v>0.48</v>
      </c>
      <c r="F44">
        <v>0.32</v>
      </c>
      <c r="G44" t="s">
        <v>21</v>
      </c>
      <c r="H44">
        <f t="shared" si="0"/>
        <v>0.29459999999999997</v>
      </c>
      <c r="I44">
        <f t="shared" si="1"/>
        <v>0.1125</v>
      </c>
      <c r="J44">
        <f t="shared" si="2"/>
        <v>0.23519999999999999</v>
      </c>
      <c r="K44">
        <f t="shared" si="3"/>
        <v>0.433</v>
      </c>
      <c r="L44" s="47">
        <f t="shared" si="4"/>
        <v>0.1125</v>
      </c>
      <c r="M44" t="str">
        <f t="shared" si="5"/>
        <v>Low</v>
      </c>
      <c r="N44">
        <f t="shared" si="6"/>
        <v>1</v>
      </c>
      <c r="O44">
        <f>'Test_IF-có_validate'!O44</f>
        <v>0.1333</v>
      </c>
      <c r="P44">
        <f>'Test_IF-có_validate'!P44</f>
        <v>0.62219999999999998</v>
      </c>
      <c r="Q44">
        <f>'Test_IF-có_validate'!Q44</f>
        <v>0.1333</v>
      </c>
      <c r="R44">
        <f>'Test_IF-có_validate'!R44</f>
        <v>0.48480000000000001</v>
      </c>
      <c r="S44">
        <f>'Test_IF-có_validate'!S44</f>
        <v>0.31630000000000003</v>
      </c>
      <c r="U44" s="37">
        <f t="shared" si="7"/>
        <v>0.76480000000000004</v>
      </c>
      <c r="V44" s="37">
        <f t="shared" si="7"/>
        <v>0.2329</v>
      </c>
      <c r="W44" s="37">
        <f t="shared" si="7"/>
        <v>0.76480000000000004</v>
      </c>
      <c r="X44" s="37">
        <f t="shared" si="7"/>
        <v>0.34699999999999998</v>
      </c>
      <c r="Y44" s="37">
        <f t="shared" si="7"/>
        <v>0.51939999999999997</v>
      </c>
      <c r="AA44" s="37">
        <f t="shared" si="8"/>
        <v>0.25040000000000001</v>
      </c>
      <c r="AB44" s="37">
        <f t="shared" si="9"/>
        <v>0.40500000000000003</v>
      </c>
      <c r="AC44" s="37">
        <f t="shared" si="10"/>
        <v>0.30859999999999999</v>
      </c>
      <c r="AD44" s="37">
        <f t="shared" si="11"/>
        <v>0.1217</v>
      </c>
      <c r="AE44" s="37">
        <f t="shared" si="12"/>
        <v>0.2964</v>
      </c>
      <c r="AG44" s="38">
        <f t="shared" si="13"/>
        <v>0.26819999999999999</v>
      </c>
      <c r="AH44" s="38">
        <f t="shared" si="14"/>
        <v>0.23930000000000001</v>
      </c>
      <c r="AI44" s="38">
        <f t="shared" si="15"/>
        <v>0.37959999999999999</v>
      </c>
      <c r="AJ44" s="38">
        <f t="shared" si="16"/>
        <v>1.66E-2</v>
      </c>
      <c r="AK44" s="38">
        <f t="shared" si="17"/>
        <v>9.6600000000000005E-2</v>
      </c>
      <c r="AM44" s="38">
        <f t="shared" si="18"/>
        <v>0.35830000000000001</v>
      </c>
      <c r="AN44" s="38">
        <f t="shared" si="19"/>
        <v>0.2</v>
      </c>
      <c r="AO44" s="38">
        <f t="shared" si="20"/>
        <v>0.4602</v>
      </c>
      <c r="AP44" s="38">
        <f t="shared" si="21"/>
        <v>0.13519999999999999</v>
      </c>
      <c r="AQ44" s="38">
        <f t="shared" si="22"/>
        <v>0.2225</v>
      </c>
      <c r="AR44" s="38"/>
      <c r="AS44" s="38">
        <f t="shared" si="23"/>
        <v>0.38379999999999997</v>
      </c>
      <c r="AT44" s="38">
        <f t="shared" si="24"/>
        <v>0.13539999999999999</v>
      </c>
      <c r="AU44" s="38">
        <f t="shared" si="25"/>
        <v>0.45619999999999999</v>
      </c>
      <c r="AV44" s="38">
        <f t="shared" si="26"/>
        <v>2.63E-2</v>
      </c>
      <c r="AW44" s="38">
        <f t="shared" si="27"/>
        <v>0.439</v>
      </c>
    </row>
    <row r="45" spans="2:49" ht="15.75" x14ac:dyDescent="0.25">
      <c r="B45">
        <v>0.2</v>
      </c>
      <c r="C45">
        <v>0.85</v>
      </c>
      <c r="D45">
        <v>0.24</v>
      </c>
      <c r="E45">
        <v>0.79</v>
      </c>
      <c r="F45">
        <v>0.85</v>
      </c>
      <c r="G45" t="s">
        <v>20</v>
      </c>
      <c r="H45">
        <f t="shared" si="0"/>
        <v>0.73029999999999995</v>
      </c>
      <c r="I45">
        <f t="shared" si="1"/>
        <v>0.5706</v>
      </c>
      <c r="J45">
        <f t="shared" si="2"/>
        <v>0.28920000000000001</v>
      </c>
      <c r="K45">
        <f t="shared" si="3"/>
        <v>8.6599999999999996E-2</v>
      </c>
      <c r="L45" s="47">
        <f t="shared" si="4"/>
        <v>8.6599999999999996E-2</v>
      </c>
      <c r="M45" t="str">
        <f t="shared" si="5"/>
        <v>High</v>
      </c>
      <c r="N45">
        <f t="shared" si="6"/>
        <v>1</v>
      </c>
      <c r="O45">
        <f>'Test_IF-có_validate'!O45</f>
        <v>0.22220000000000001</v>
      </c>
      <c r="P45">
        <f>'Test_IF-có_validate'!P45</f>
        <v>0.94440000000000002</v>
      </c>
      <c r="Q45">
        <f>'Test_IF-có_validate'!Q45</f>
        <v>0.25559999999999999</v>
      </c>
      <c r="R45">
        <f>'Test_IF-có_validate'!R45</f>
        <v>0.79800000000000004</v>
      </c>
      <c r="S45">
        <f>'Test_IF-có_validate'!S45</f>
        <v>0.85709999999999997</v>
      </c>
      <c r="U45" s="37">
        <f t="shared" si="7"/>
        <v>0.63639999999999997</v>
      </c>
      <c r="V45" s="37">
        <f t="shared" si="7"/>
        <v>2.86E-2</v>
      </c>
      <c r="W45" s="37">
        <f t="shared" si="7"/>
        <v>0.59289999999999998</v>
      </c>
      <c r="X45" s="37">
        <f t="shared" si="7"/>
        <v>0.1123</v>
      </c>
      <c r="Y45" s="37">
        <f t="shared" si="7"/>
        <v>7.6899999999999996E-2</v>
      </c>
      <c r="AA45" s="37">
        <f t="shared" si="8"/>
        <v>0.13519999999999999</v>
      </c>
      <c r="AB45" s="37">
        <f t="shared" si="9"/>
        <v>0.6865</v>
      </c>
      <c r="AC45" s="37">
        <f t="shared" si="10"/>
        <v>0.1532</v>
      </c>
      <c r="AD45" s="37">
        <f t="shared" si="11"/>
        <v>0.4088</v>
      </c>
      <c r="AE45" s="37">
        <f t="shared" si="12"/>
        <v>0.77300000000000002</v>
      </c>
      <c r="AG45" s="38">
        <f t="shared" si="13"/>
        <v>0.153</v>
      </c>
      <c r="AH45" s="38">
        <f t="shared" si="14"/>
        <v>0.5222</v>
      </c>
      <c r="AI45" s="38">
        <f t="shared" si="15"/>
        <v>0.2243</v>
      </c>
      <c r="AJ45" s="38">
        <f t="shared" si="16"/>
        <v>0.27039999999999997</v>
      </c>
      <c r="AK45" s="38">
        <f t="shared" si="17"/>
        <v>0.59809999999999997</v>
      </c>
      <c r="AM45" s="38">
        <f t="shared" si="18"/>
        <v>0.24310000000000001</v>
      </c>
      <c r="AN45" s="38">
        <f t="shared" si="19"/>
        <v>0.4829</v>
      </c>
      <c r="AO45" s="38">
        <f t="shared" si="20"/>
        <v>0.30480000000000002</v>
      </c>
      <c r="AP45" s="38">
        <f t="shared" si="21"/>
        <v>0.42220000000000002</v>
      </c>
      <c r="AQ45" s="38">
        <f t="shared" si="22"/>
        <v>0.28549999999999998</v>
      </c>
      <c r="AR45" s="38"/>
      <c r="AS45" s="38">
        <f t="shared" si="23"/>
        <v>0.26860000000000001</v>
      </c>
      <c r="AT45" s="38">
        <f t="shared" si="24"/>
        <v>0.41830000000000001</v>
      </c>
      <c r="AU45" s="38">
        <f t="shared" si="25"/>
        <v>0.30080000000000001</v>
      </c>
      <c r="AV45" s="38">
        <f t="shared" si="26"/>
        <v>0.26069999999999999</v>
      </c>
      <c r="AW45" s="38">
        <f t="shared" si="27"/>
        <v>6.9099999999999995E-2</v>
      </c>
    </row>
    <row r="46" spans="2:49" ht="15.75" x14ac:dyDescent="0.25">
      <c r="B46">
        <v>0.16</v>
      </c>
      <c r="C46">
        <v>0.52</v>
      </c>
      <c r="D46">
        <v>0.3</v>
      </c>
      <c r="E46">
        <v>0.09</v>
      </c>
      <c r="F46">
        <v>0.11</v>
      </c>
      <c r="G46" t="s">
        <v>23</v>
      </c>
      <c r="H46">
        <f t="shared" si="0"/>
        <v>3.6400000000000002E-2</v>
      </c>
      <c r="I46">
        <f t="shared" si="1"/>
        <v>0.17510000000000001</v>
      </c>
      <c r="J46">
        <f t="shared" si="2"/>
        <v>0.47120000000000001</v>
      </c>
      <c r="K46">
        <f t="shared" si="3"/>
        <v>0.65349999999999997</v>
      </c>
      <c r="L46" s="47">
        <f t="shared" si="4"/>
        <v>3.6400000000000002E-2</v>
      </c>
      <c r="M46" t="str">
        <f t="shared" si="5"/>
        <v>Very Low</v>
      </c>
      <c r="N46">
        <f t="shared" si="6"/>
        <v>1</v>
      </c>
      <c r="O46">
        <f>'Test_IF-có_validate'!O46</f>
        <v>0.17780000000000001</v>
      </c>
      <c r="P46">
        <f>'Test_IF-có_validate'!P46</f>
        <v>0.57779999999999998</v>
      </c>
      <c r="Q46">
        <f>'Test_IF-có_validate'!Q46</f>
        <v>0.32219999999999999</v>
      </c>
      <c r="R46">
        <f>'Test_IF-có_validate'!R46</f>
        <v>9.0899999999999995E-2</v>
      </c>
      <c r="S46">
        <f>'Test_IF-có_validate'!S46</f>
        <v>0.10199999999999999</v>
      </c>
      <c r="U46" s="37">
        <f t="shared" si="7"/>
        <v>0.69810000000000005</v>
      </c>
      <c r="V46" s="37">
        <f t="shared" si="7"/>
        <v>0.2676</v>
      </c>
      <c r="W46" s="37">
        <f t="shared" si="7"/>
        <v>0.51259999999999994</v>
      </c>
      <c r="X46" s="37">
        <f t="shared" si="7"/>
        <v>0.83330000000000004</v>
      </c>
      <c r="Y46" s="37">
        <f t="shared" si="7"/>
        <v>0.81489999999999996</v>
      </c>
      <c r="AA46" s="37">
        <f t="shared" si="8"/>
        <v>0.19109999999999999</v>
      </c>
      <c r="AB46" s="37">
        <f t="shared" si="9"/>
        <v>0.36709999999999998</v>
      </c>
      <c r="AC46" s="37">
        <f t="shared" si="10"/>
        <v>7.7499999999999999E-2</v>
      </c>
      <c r="AD46" s="37">
        <f t="shared" si="11"/>
        <v>0.3342</v>
      </c>
      <c r="AE46" s="37">
        <f t="shared" si="12"/>
        <v>2.8000000000000001E-2</v>
      </c>
      <c r="AG46" s="38">
        <f t="shared" si="13"/>
        <v>0.2089</v>
      </c>
      <c r="AH46" s="38">
        <f t="shared" si="14"/>
        <v>0.1981</v>
      </c>
      <c r="AI46" s="38">
        <f t="shared" si="15"/>
        <v>0.14849999999999999</v>
      </c>
      <c r="AJ46" s="38">
        <f t="shared" si="16"/>
        <v>0.47149999999999997</v>
      </c>
      <c r="AK46" s="38">
        <f t="shared" si="17"/>
        <v>0.17180000000000001</v>
      </c>
      <c r="AM46" s="38">
        <f t="shared" si="18"/>
        <v>0.29899999999999999</v>
      </c>
      <c r="AN46" s="38">
        <f t="shared" si="19"/>
        <v>0.1588</v>
      </c>
      <c r="AO46" s="38">
        <f t="shared" si="20"/>
        <v>0.23119999999999999</v>
      </c>
      <c r="AP46" s="38">
        <f t="shared" si="21"/>
        <v>0.32040000000000002</v>
      </c>
      <c r="AQ46" s="38">
        <f t="shared" si="22"/>
        <v>0.4899</v>
      </c>
      <c r="AR46" s="38"/>
      <c r="AS46" s="38">
        <f t="shared" si="23"/>
        <v>0.32450000000000001</v>
      </c>
      <c r="AT46" s="38">
        <f t="shared" si="24"/>
        <v>9.4200000000000006E-2</v>
      </c>
      <c r="AU46" s="38">
        <f t="shared" si="25"/>
        <v>0.22700000000000001</v>
      </c>
      <c r="AV46" s="38">
        <f t="shared" si="26"/>
        <v>0.48080000000000001</v>
      </c>
      <c r="AW46" s="38">
        <f t="shared" si="27"/>
        <v>0.68510000000000004</v>
      </c>
    </row>
    <row r="47" spans="2:49" ht="15.75" x14ac:dyDescent="0.25">
      <c r="B47">
        <v>0.21</v>
      </c>
      <c r="C47">
        <v>0.78</v>
      </c>
      <c r="D47">
        <v>0.42</v>
      </c>
      <c r="E47">
        <v>0.32</v>
      </c>
      <c r="F47">
        <v>0.84</v>
      </c>
      <c r="G47" t="s">
        <v>20</v>
      </c>
      <c r="H47">
        <f t="shared" si="0"/>
        <v>0.71089999999999998</v>
      </c>
      <c r="I47">
        <f t="shared" si="1"/>
        <v>0.54830000000000001</v>
      </c>
      <c r="J47">
        <f t="shared" si="2"/>
        <v>0.26240000000000002</v>
      </c>
      <c r="K47">
        <f t="shared" si="3"/>
        <v>6.4799999999999996E-2</v>
      </c>
      <c r="L47" s="47">
        <f t="shared" si="4"/>
        <v>6.4799999999999996E-2</v>
      </c>
      <c r="M47" t="str">
        <f t="shared" si="5"/>
        <v>High</v>
      </c>
      <c r="N47">
        <f t="shared" si="6"/>
        <v>1</v>
      </c>
      <c r="O47">
        <f>'Test_IF-có_validate'!O47</f>
        <v>0.23330000000000001</v>
      </c>
      <c r="P47">
        <f>'Test_IF-có_validate'!P47</f>
        <v>0.86670000000000003</v>
      </c>
      <c r="Q47">
        <f>'Test_IF-có_validate'!Q47</f>
        <v>0.4556</v>
      </c>
      <c r="R47">
        <f>'Test_IF-có_validate'!R47</f>
        <v>0.32319999999999999</v>
      </c>
      <c r="S47">
        <f>'Test_IF-có_validate'!S47</f>
        <v>0.84689999999999999</v>
      </c>
      <c r="U47" s="37">
        <f t="shared" si="7"/>
        <v>0.62170000000000003</v>
      </c>
      <c r="V47" s="37">
        <f t="shared" si="7"/>
        <v>7.1400000000000005E-2</v>
      </c>
      <c r="W47" s="37">
        <f t="shared" si="7"/>
        <v>0.374</v>
      </c>
      <c r="X47" s="37">
        <f t="shared" si="7"/>
        <v>0.51149999999999995</v>
      </c>
      <c r="Y47" s="37">
        <f t="shared" si="7"/>
        <v>8.2900000000000001E-2</v>
      </c>
      <c r="AA47" s="37">
        <f t="shared" si="8"/>
        <v>0.1217</v>
      </c>
      <c r="AB47" s="37">
        <f t="shared" si="9"/>
        <v>0.62039999999999995</v>
      </c>
      <c r="AC47" s="37">
        <f t="shared" si="10"/>
        <v>5.9700000000000003E-2</v>
      </c>
      <c r="AD47" s="37">
        <f t="shared" si="11"/>
        <v>4.2299999999999997E-2</v>
      </c>
      <c r="AE47" s="37">
        <f t="shared" si="12"/>
        <v>0.76429999999999998</v>
      </c>
      <c r="AG47" s="38">
        <f t="shared" si="13"/>
        <v>0.13950000000000001</v>
      </c>
      <c r="AH47" s="38">
        <f t="shared" si="14"/>
        <v>0.45610000000000001</v>
      </c>
      <c r="AI47" s="38">
        <f t="shared" si="15"/>
        <v>1.1900000000000001E-2</v>
      </c>
      <c r="AJ47" s="38">
        <f t="shared" si="16"/>
        <v>0.17949999999999999</v>
      </c>
      <c r="AK47" s="38">
        <f t="shared" si="17"/>
        <v>0.58930000000000005</v>
      </c>
      <c r="AM47" s="38">
        <f t="shared" si="18"/>
        <v>0.2296</v>
      </c>
      <c r="AN47" s="38">
        <f t="shared" si="19"/>
        <v>0.4168</v>
      </c>
      <c r="AO47" s="38">
        <f t="shared" si="20"/>
        <v>9.6100000000000005E-2</v>
      </c>
      <c r="AP47" s="38">
        <f t="shared" si="21"/>
        <v>2.8400000000000002E-2</v>
      </c>
      <c r="AQ47" s="38">
        <f t="shared" si="22"/>
        <v>0.2767</v>
      </c>
      <c r="AR47" s="38"/>
      <c r="AS47" s="38">
        <f t="shared" si="23"/>
        <v>0.25509999999999999</v>
      </c>
      <c r="AT47" s="38">
        <f t="shared" si="24"/>
        <v>0.35220000000000001</v>
      </c>
      <c r="AU47" s="38">
        <f t="shared" si="25"/>
        <v>9.1899999999999996E-2</v>
      </c>
      <c r="AV47" s="38">
        <f t="shared" si="26"/>
        <v>0.18890000000000001</v>
      </c>
      <c r="AW47" s="38">
        <f t="shared" si="27"/>
        <v>6.0299999999999999E-2</v>
      </c>
    </row>
    <row r="48" spans="2:49" ht="15.75" x14ac:dyDescent="0.25">
      <c r="B48">
        <v>0.08</v>
      </c>
      <c r="C48">
        <v>0.56000000000000005</v>
      </c>
      <c r="D48">
        <v>0.33</v>
      </c>
      <c r="E48">
        <v>0.4</v>
      </c>
      <c r="F48">
        <v>0.1</v>
      </c>
      <c r="G48" t="s">
        <v>23</v>
      </c>
      <c r="H48">
        <f t="shared" si="0"/>
        <v>1.6199999999999999E-2</v>
      </c>
      <c r="I48">
        <f t="shared" si="1"/>
        <v>0.18079999999999999</v>
      </c>
      <c r="J48">
        <f t="shared" si="2"/>
        <v>0.47870000000000001</v>
      </c>
      <c r="K48">
        <f t="shared" si="3"/>
        <v>0.65920000000000001</v>
      </c>
      <c r="L48" s="47">
        <f t="shared" si="4"/>
        <v>1.6199999999999999E-2</v>
      </c>
      <c r="M48" t="str">
        <f t="shared" si="5"/>
        <v>Very Low</v>
      </c>
      <c r="N48">
        <f t="shared" si="6"/>
        <v>1</v>
      </c>
      <c r="O48">
        <f>'Test_IF-có_validate'!O48</f>
        <v>8.8900000000000007E-2</v>
      </c>
      <c r="P48">
        <f>'Test_IF-có_validate'!P48</f>
        <v>0.62219999999999998</v>
      </c>
      <c r="Q48">
        <f>'Test_IF-có_validate'!Q48</f>
        <v>0.35560000000000003</v>
      </c>
      <c r="R48">
        <f>'Test_IF-có_validate'!R48</f>
        <v>0.40400000000000003</v>
      </c>
      <c r="S48">
        <f>'Test_IF-có_validate'!S48</f>
        <v>9.1800000000000007E-2</v>
      </c>
      <c r="U48" s="37">
        <f t="shared" si="7"/>
        <v>0.8367</v>
      </c>
      <c r="V48" s="37">
        <f t="shared" si="7"/>
        <v>0.2329</v>
      </c>
      <c r="W48" s="37">
        <f t="shared" si="7"/>
        <v>0.47539999999999999</v>
      </c>
      <c r="X48" s="37">
        <f t="shared" si="7"/>
        <v>0.42449999999999999</v>
      </c>
      <c r="Y48" s="37">
        <f t="shared" si="7"/>
        <v>0.83179999999999998</v>
      </c>
      <c r="AA48" s="37">
        <f t="shared" si="8"/>
        <v>0.31319999999999998</v>
      </c>
      <c r="AB48" s="37">
        <f t="shared" si="9"/>
        <v>0.40500000000000003</v>
      </c>
      <c r="AC48" s="37">
        <f t="shared" si="10"/>
        <v>4.1500000000000002E-2</v>
      </c>
      <c r="AD48" s="37">
        <f t="shared" si="11"/>
        <v>4.2700000000000002E-2</v>
      </c>
      <c r="AE48" s="37">
        <f t="shared" si="12"/>
        <v>1.3299999999999999E-2</v>
      </c>
      <c r="AG48" s="38">
        <f t="shared" si="13"/>
        <v>0.33090000000000003</v>
      </c>
      <c r="AH48" s="38">
        <f t="shared" si="14"/>
        <v>0.23930000000000001</v>
      </c>
      <c r="AI48" s="38">
        <f t="shared" si="15"/>
        <v>0.11260000000000001</v>
      </c>
      <c r="AJ48" s="38">
        <f t="shared" si="16"/>
        <v>9.6299999999999997E-2</v>
      </c>
      <c r="AK48" s="38">
        <f t="shared" si="17"/>
        <v>0.1865</v>
      </c>
      <c r="AM48" s="38">
        <f t="shared" si="18"/>
        <v>0.42099999999999999</v>
      </c>
      <c r="AN48" s="38">
        <f t="shared" si="19"/>
        <v>0.2</v>
      </c>
      <c r="AO48" s="38">
        <f t="shared" si="20"/>
        <v>0.1966</v>
      </c>
      <c r="AP48" s="38">
        <f t="shared" si="21"/>
        <v>5.6500000000000002E-2</v>
      </c>
      <c r="AQ48" s="38">
        <f t="shared" si="22"/>
        <v>0.50460000000000005</v>
      </c>
      <c r="AR48" s="38"/>
      <c r="AS48" s="38">
        <f t="shared" si="23"/>
        <v>0.4466</v>
      </c>
      <c r="AT48" s="38">
        <f t="shared" si="24"/>
        <v>0.13539999999999999</v>
      </c>
      <c r="AU48" s="38">
        <f t="shared" si="25"/>
        <v>0.1923</v>
      </c>
      <c r="AV48" s="38">
        <f t="shared" si="26"/>
        <v>0.106</v>
      </c>
      <c r="AW48" s="38">
        <f t="shared" si="27"/>
        <v>0.69969999999999999</v>
      </c>
    </row>
    <row r="49" spans="2:49" ht="15.75" x14ac:dyDescent="0.25">
      <c r="B49">
        <v>0.14000000000000001</v>
      </c>
      <c r="C49">
        <v>0.61</v>
      </c>
      <c r="D49">
        <v>0.39</v>
      </c>
      <c r="E49">
        <v>0.56000000000000005</v>
      </c>
      <c r="F49">
        <v>0.56000000000000005</v>
      </c>
      <c r="G49" t="s">
        <v>24</v>
      </c>
      <c r="H49">
        <f t="shared" si="0"/>
        <v>0.50119999999999998</v>
      </c>
      <c r="I49">
        <f t="shared" si="1"/>
        <v>0.31540000000000001</v>
      </c>
      <c r="J49">
        <f t="shared" si="2"/>
        <v>3.0099999999999998E-2</v>
      </c>
      <c r="K49">
        <f t="shared" si="3"/>
        <v>0.1898</v>
      </c>
      <c r="L49" s="47">
        <f t="shared" si="4"/>
        <v>3.0099999999999998E-2</v>
      </c>
      <c r="M49" t="str">
        <f t="shared" si="5"/>
        <v>Middle</v>
      </c>
      <c r="N49">
        <f t="shared" si="6"/>
        <v>1</v>
      </c>
      <c r="O49">
        <f>'Test_IF-có_validate'!O49</f>
        <v>0.15559999999999999</v>
      </c>
      <c r="P49">
        <f>'Test_IF-có_validate'!P49</f>
        <v>0.67779999999999996</v>
      </c>
      <c r="Q49">
        <f>'Test_IF-có_validate'!Q49</f>
        <v>0.42220000000000002</v>
      </c>
      <c r="R49">
        <f>'Test_IF-có_validate'!R49</f>
        <v>0.56569999999999998</v>
      </c>
      <c r="S49">
        <f>'Test_IF-có_validate'!S49</f>
        <v>0.56120000000000003</v>
      </c>
      <c r="U49" s="37">
        <f t="shared" si="7"/>
        <v>0.73070000000000002</v>
      </c>
      <c r="V49" s="37">
        <f t="shared" si="7"/>
        <v>0.192</v>
      </c>
      <c r="W49" s="37">
        <f t="shared" si="7"/>
        <v>0.40629999999999999</v>
      </c>
      <c r="X49" s="37">
        <f t="shared" si="7"/>
        <v>0.27739999999999998</v>
      </c>
      <c r="Y49" s="37">
        <f t="shared" si="7"/>
        <v>0.28110000000000002</v>
      </c>
      <c r="AA49" s="37">
        <f t="shared" si="8"/>
        <v>0.2203</v>
      </c>
      <c r="AB49" s="37">
        <f t="shared" si="9"/>
        <v>0.45429999999999998</v>
      </c>
      <c r="AC49" s="37">
        <f t="shared" si="10"/>
        <v>2.6700000000000002E-2</v>
      </c>
      <c r="AD49" s="37">
        <f t="shared" si="11"/>
        <v>0.19889999999999999</v>
      </c>
      <c r="AE49" s="37">
        <f t="shared" si="12"/>
        <v>0.53690000000000004</v>
      </c>
      <c r="AG49" s="38">
        <f t="shared" si="13"/>
        <v>0.23799999999999999</v>
      </c>
      <c r="AH49" s="38">
        <f t="shared" si="14"/>
        <v>0.28999999999999998</v>
      </c>
      <c r="AI49" s="38">
        <f t="shared" si="15"/>
        <v>4.4999999999999998E-2</v>
      </c>
      <c r="AJ49" s="38">
        <f t="shared" si="16"/>
        <v>6.0499999999999998E-2</v>
      </c>
      <c r="AK49" s="38">
        <f t="shared" si="17"/>
        <v>0.33710000000000001</v>
      </c>
      <c r="AM49" s="38">
        <f t="shared" si="18"/>
        <v>0.3281</v>
      </c>
      <c r="AN49" s="38">
        <f t="shared" si="19"/>
        <v>0.25069999999999998</v>
      </c>
      <c r="AO49" s="38">
        <f t="shared" si="20"/>
        <v>0.12909999999999999</v>
      </c>
      <c r="AP49" s="38">
        <f t="shared" si="21"/>
        <v>0.21229999999999999</v>
      </c>
      <c r="AQ49" s="38">
        <f t="shared" si="22"/>
        <v>2.0199999999999999E-2</v>
      </c>
      <c r="AR49" s="38"/>
      <c r="AS49" s="38">
        <f t="shared" si="23"/>
        <v>0.35370000000000001</v>
      </c>
      <c r="AT49" s="38">
        <f t="shared" si="24"/>
        <v>0.18609999999999999</v>
      </c>
      <c r="AU49" s="38">
        <f t="shared" si="25"/>
        <v>0.1249</v>
      </c>
      <c r="AV49" s="38">
        <f t="shared" si="26"/>
        <v>5.0799999999999998E-2</v>
      </c>
      <c r="AW49" s="38">
        <f t="shared" si="27"/>
        <v>0.1963</v>
      </c>
    </row>
    <row r="50" spans="2:49" ht="15.75" x14ac:dyDescent="0.25">
      <c r="B50">
        <v>0.18</v>
      </c>
      <c r="C50">
        <v>0.7</v>
      </c>
      <c r="D50">
        <v>0.41</v>
      </c>
      <c r="E50">
        <v>0.67</v>
      </c>
      <c r="F50">
        <v>0.33</v>
      </c>
      <c r="G50" t="s">
        <v>24</v>
      </c>
      <c r="H50">
        <f t="shared" si="0"/>
        <v>0.29260000000000003</v>
      </c>
      <c r="I50">
        <f t="shared" si="1"/>
        <v>0.1042</v>
      </c>
      <c r="J50">
        <f t="shared" si="2"/>
        <v>0.2074</v>
      </c>
      <c r="K50">
        <f t="shared" si="3"/>
        <v>0.40439999999999998</v>
      </c>
      <c r="L50" s="47">
        <f t="shared" si="4"/>
        <v>0.1042</v>
      </c>
      <c r="M50" t="str">
        <f t="shared" si="5"/>
        <v>Low</v>
      </c>
      <c r="N50">
        <f t="shared" si="6"/>
        <v>0</v>
      </c>
      <c r="O50">
        <f>'Test_IF-có_validate'!O50</f>
        <v>0.2</v>
      </c>
      <c r="P50">
        <f>'Test_IF-có_validate'!P50</f>
        <v>0.77780000000000005</v>
      </c>
      <c r="Q50">
        <f>'Test_IF-có_validate'!Q50</f>
        <v>0.44440000000000002</v>
      </c>
      <c r="R50">
        <f>'Test_IF-có_validate'!R50</f>
        <v>0.67679999999999996</v>
      </c>
      <c r="S50">
        <f>'Test_IF-có_validate'!S50</f>
        <v>0.32650000000000001</v>
      </c>
      <c r="U50" s="37">
        <f t="shared" si="7"/>
        <v>0.66669999999999996</v>
      </c>
      <c r="V50" s="37">
        <f t="shared" si="7"/>
        <v>0.125</v>
      </c>
      <c r="W50" s="37">
        <f t="shared" si="7"/>
        <v>0.38469999999999999</v>
      </c>
      <c r="X50" s="37">
        <f t="shared" si="7"/>
        <v>0.19270000000000001</v>
      </c>
      <c r="Y50" s="37">
        <f t="shared" si="7"/>
        <v>0.50770000000000004</v>
      </c>
      <c r="AA50" s="37">
        <f t="shared" si="8"/>
        <v>0.1628</v>
      </c>
      <c r="AB50" s="37">
        <f t="shared" si="9"/>
        <v>0.54330000000000001</v>
      </c>
      <c r="AC50" s="37">
        <f t="shared" si="10"/>
        <v>4.87E-2</v>
      </c>
      <c r="AD50" s="37">
        <f t="shared" si="11"/>
        <v>0.30120000000000002</v>
      </c>
      <c r="AE50" s="37">
        <f t="shared" si="12"/>
        <v>0.30759999999999998</v>
      </c>
      <c r="AG50" s="38">
        <f t="shared" si="13"/>
        <v>0.18060000000000001</v>
      </c>
      <c r="AH50" s="38">
        <f t="shared" si="14"/>
        <v>0.379</v>
      </c>
      <c r="AI50" s="38">
        <f t="shared" si="15"/>
        <v>2.3E-2</v>
      </c>
      <c r="AJ50" s="38">
        <f t="shared" si="16"/>
        <v>0.1628</v>
      </c>
      <c r="AK50" s="38">
        <f t="shared" si="17"/>
        <v>0.10780000000000001</v>
      </c>
      <c r="AM50" s="38">
        <f t="shared" si="18"/>
        <v>0.2707</v>
      </c>
      <c r="AN50" s="38">
        <f t="shared" si="19"/>
        <v>0.3397</v>
      </c>
      <c r="AO50" s="38">
        <f t="shared" si="20"/>
        <v>0.1071</v>
      </c>
      <c r="AP50" s="38">
        <f t="shared" si="21"/>
        <v>0.31459999999999999</v>
      </c>
      <c r="AQ50" s="38">
        <f t="shared" si="22"/>
        <v>0.21179999999999999</v>
      </c>
      <c r="AR50" s="38"/>
      <c r="AS50" s="38">
        <f t="shared" si="23"/>
        <v>0.29620000000000002</v>
      </c>
      <c r="AT50" s="38">
        <f t="shared" si="24"/>
        <v>0.27510000000000001</v>
      </c>
      <c r="AU50" s="38">
        <f t="shared" si="25"/>
        <v>0.10290000000000001</v>
      </c>
      <c r="AV50" s="38">
        <f t="shared" si="26"/>
        <v>0.15310000000000001</v>
      </c>
      <c r="AW50" s="38">
        <f t="shared" si="27"/>
        <v>0.42830000000000001</v>
      </c>
    </row>
    <row r="51" spans="2:49" ht="15.75" x14ac:dyDescent="0.25">
      <c r="B51">
        <v>0.22</v>
      </c>
      <c r="C51">
        <v>0.8</v>
      </c>
      <c r="D51">
        <v>0.44</v>
      </c>
      <c r="E51">
        <v>0.78</v>
      </c>
      <c r="F51">
        <v>0.88</v>
      </c>
      <c r="G51" t="s">
        <v>20</v>
      </c>
      <c r="H51">
        <f t="shared" si="0"/>
        <v>0.75009999999999999</v>
      </c>
      <c r="I51">
        <f t="shared" si="1"/>
        <v>0.58189999999999997</v>
      </c>
      <c r="J51">
        <f t="shared" si="2"/>
        <v>0.29949999999999999</v>
      </c>
      <c r="K51">
        <f t="shared" si="3"/>
        <v>9.69E-2</v>
      </c>
      <c r="L51" s="47">
        <f t="shared" si="4"/>
        <v>9.69E-2</v>
      </c>
      <c r="M51" t="str">
        <f t="shared" si="5"/>
        <v>High</v>
      </c>
      <c r="N51">
        <f t="shared" si="6"/>
        <v>1</v>
      </c>
      <c r="O51">
        <f>'Test_IF-có_validate'!O51</f>
        <v>0.24440000000000001</v>
      </c>
      <c r="P51">
        <f>'Test_IF-có_validate'!P51</f>
        <v>0.88890000000000002</v>
      </c>
      <c r="Q51">
        <f>'Test_IF-có_validate'!Q51</f>
        <v>0.4778</v>
      </c>
      <c r="R51">
        <f>'Test_IF-có_validate'!R51</f>
        <v>0.78790000000000004</v>
      </c>
      <c r="S51">
        <f>'Test_IF-có_validate'!S51</f>
        <v>0.88780000000000003</v>
      </c>
      <c r="U51" s="37">
        <f t="shared" si="7"/>
        <v>0.60719999999999996</v>
      </c>
      <c r="V51" s="37">
        <f t="shared" si="7"/>
        <v>5.8799999999999998E-2</v>
      </c>
      <c r="W51" s="37">
        <f t="shared" si="7"/>
        <v>0.35339999999999999</v>
      </c>
      <c r="X51" s="37">
        <f t="shared" si="7"/>
        <v>0.1186</v>
      </c>
      <c r="Y51" s="37">
        <f t="shared" si="7"/>
        <v>5.9400000000000001E-2</v>
      </c>
      <c r="AA51" s="37">
        <f t="shared" si="8"/>
        <v>0.10829999999999999</v>
      </c>
      <c r="AB51" s="37">
        <f t="shared" si="9"/>
        <v>0.63939999999999997</v>
      </c>
      <c r="AC51" s="37">
        <f t="shared" si="10"/>
        <v>8.14E-2</v>
      </c>
      <c r="AD51" s="37">
        <f t="shared" si="11"/>
        <v>0.39989999999999998</v>
      </c>
      <c r="AE51" s="37">
        <f t="shared" si="12"/>
        <v>0.79930000000000001</v>
      </c>
      <c r="AG51" s="38">
        <f t="shared" si="13"/>
        <v>0.12609999999999999</v>
      </c>
      <c r="AH51" s="38">
        <f t="shared" si="14"/>
        <v>0.47510000000000002</v>
      </c>
      <c r="AI51" s="38">
        <f t="shared" si="15"/>
        <v>9.7000000000000003E-3</v>
      </c>
      <c r="AJ51" s="38">
        <f t="shared" si="16"/>
        <v>0.2616</v>
      </c>
      <c r="AK51" s="38">
        <f t="shared" si="17"/>
        <v>0.62439999999999996</v>
      </c>
      <c r="AM51" s="38">
        <f t="shared" si="18"/>
        <v>0.2162</v>
      </c>
      <c r="AN51" s="38">
        <f t="shared" si="19"/>
        <v>0.43580000000000002</v>
      </c>
      <c r="AO51" s="38">
        <f t="shared" si="20"/>
        <v>7.4399999999999994E-2</v>
      </c>
      <c r="AP51" s="38">
        <f t="shared" si="21"/>
        <v>0.41339999999999999</v>
      </c>
      <c r="AQ51" s="38">
        <f t="shared" si="22"/>
        <v>0.31180000000000002</v>
      </c>
      <c r="AR51" s="38"/>
      <c r="AS51" s="38">
        <f t="shared" si="23"/>
        <v>0.2417</v>
      </c>
      <c r="AT51" s="38">
        <f t="shared" si="24"/>
        <v>0.37119999999999997</v>
      </c>
      <c r="AU51" s="38">
        <f t="shared" si="25"/>
        <v>7.0199999999999999E-2</v>
      </c>
      <c r="AV51" s="38">
        <f t="shared" si="26"/>
        <v>0.25190000000000001</v>
      </c>
      <c r="AW51" s="38">
        <f t="shared" si="27"/>
        <v>9.5399999999999999E-2</v>
      </c>
    </row>
    <row r="52" spans="2:49" ht="15.75" x14ac:dyDescent="0.25">
      <c r="B52">
        <v>0.1</v>
      </c>
      <c r="C52">
        <v>0.6</v>
      </c>
      <c r="D52">
        <v>0.51</v>
      </c>
      <c r="E52">
        <v>0.1</v>
      </c>
      <c r="F52">
        <v>0.01</v>
      </c>
      <c r="G52" t="s">
        <v>23</v>
      </c>
      <c r="H52">
        <f t="shared" si="0"/>
        <v>0.1346</v>
      </c>
      <c r="I52">
        <f t="shared" si="1"/>
        <v>0.3165</v>
      </c>
      <c r="J52">
        <f t="shared" si="2"/>
        <v>0.60270000000000001</v>
      </c>
      <c r="K52">
        <f t="shared" si="3"/>
        <v>0.78549999999999998</v>
      </c>
      <c r="L52" s="47">
        <f t="shared" si="4"/>
        <v>0.1346</v>
      </c>
      <c r="M52" t="str">
        <f t="shared" si="5"/>
        <v>Very Low</v>
      </c>
      <c r="N52">
        <f t="shared" si="6"/>
        <v>1</v>
      </c>
      <c r="O52">
        <f>'Test_IF-có_validate'!O52</f>
        <v>0.1111</v>
      </c>
      <c r="P52">
        <f>'Test_IF-có_validate'!P52</f>
        <v>0.66669999999999996</v>
      </c>
      <c r="Q52">
        <f>'Test_IF-có_validate'!Q52</f>
        <v>0.55559999999999998</v>
      </c>
      <c r="R52">
        <f>'Test_IF-có_validate'!R52</f>
        <v>0.10100000000000001</v>
      </c>
      <c r="S52">
        <f>'Test_IF-có_validate'!S52</f>
        <v>0</v>
      </c>
      <c r="U52" s="37">
        <f t="shared" si="7"/>
        <v>0.8</v>
      </c>
      <c r="V52" s="37">
        <f t="shared" si="7"/>
        <v>0.2</v>
      </c>
      <c r="W52" s="37">
        <f t="shared" si="7"/>
        <v>0.28570000000000001</v>
      </c>
      <c r="X52" s="37">
        <f t="shared" si="7"/>
        <v>0.8165</v>
      </c>
      <c r="Y52" s="37">
        <f t="shared" si="7"/>
        <v>1</v>
      </c>
      <c r="AA52" s="37">
        <f t="shared" si="8"/>
        <v>0.28129999999999999</v>
      </c>
      <c r="AB52" s="37">
        <f t="shared" si="9"/>
        <v>0.44419999999999998</v>
      </c>
      <c r="AC52" s="37">
        <f t="shared" si="10"/>
        <v>0.15579999999999999</v>
      </c>
      <c r="AD52" s="37">
        <f t="shared" si="11"/>
        <v>0.31969999999999998</v>
      </c>
      <c r="AE52" s="37">
        <f t="shared" si="12"/>
        <v>0.12939999999999999</v>
      </c>
      <c r="AG52" s="38">
        <f t="shared" si="13"/>
        <v>0.29909999999999998</v>
      </c>
      <c r="AH52" s="38">
        <f t="shared" si="14"/>
        <v>0.27989999999999998</v>
      </c>
      <c r="AI52" s="38">
        <f t="shared" si="15"/>
        <v>8.4199999999999997E-2</v>
      </c>
      <c r="AJ52" s="38">
        <f t="shared" si="16"/>
        <v>0.45689999999999997</v>
      </c>
      <c r="AK52" s="38">
        <f t="shared" si="17"/>
        <v>0.32919999999999999</v>
      </c>
      <c r="AM52" s="38">
        <f t="shared" si="18"/>
        <v>0.38919999999999999</v>
      </c>
      <c r="AN52" s="38">
        <f t="shared" si="19"/>
        <v>0.24060000000000001</v>
      </c>
      <c r="AO52" s="38">
        <f t="shared" si="20"/>
        <v>0</v>
      </c>
      <c r="AP52" s="38">
        <f t="shared" si="21"/>
        <v>0.30580000000000002</v>
      </c>
      <c r="AQ52" s="38">
        <f t="shared" si="22"/>
        <v>0.64729999999999999</v>
      </c>
      <c r="AR52" s="38"/>
      <c r="AS52" s="38">
        <f t="shared" si="23"/>
        <v>0.41470000000000001</v>
      </c>
      <c r="AT52" s="38">
        <f t="shared" si="24"/>
        <v>0.17599999999999999</v>
      </c>
      <c r="AU52" s="38">
        <f t="shared" si="25"/>
        <v>4.1999999999999997E-3</v>
      </c>
      <c r="AV52" s="38">
        <f t="shared" si="26"/>
        <v>0.4662</v>
      </c>
      <c r="AW52" s="38">
        <f t="shared" si="27"/>
        <v>0.84250000000000003</v>
      </c>
    </row>
    <row r="53" spans="2:49" ht="15.75" x14ac:dyDescent="0.25">
      <c r="B53">
        <v>0.15</v>
      </c>
      <c r="C53">
        <v>0.67</v>
      </c>
      <c r="D53">
        <v>0.56000000000000005</v>
      </c>
      <c r="E53">
        <v>7.0000000000000007E-2</v>
      </c>
      <c r="F53">
        <v>0.66</v>
      </c>
      <c r="G53" t="s">
        <v>24</v>
      </c>
      <c r="H53">
        <f t="shared" si="0"/>
        <v>0.59440000000000004</v>
      </c>
      <c r="I53">
        <f t="shared" si="1"/>
        <v>0.4108</v>
      </c>
      <c r="J53">
        <f t="shared" si="2"/>
        <v>0.1148</v>
      </c>
      <c r="K53">
        <f t="shared" si="3"/>
        <v>0.10589999999999999</v>
      </c>
      <c r="L53" s="47">
        <f t="shared" si="4"/>
        <v>0.10589999999999999</v>
      </c>
      <c r="M53" t="str">
        <f t="shared" si="5"/>
        <v>High</v>
      </c>
      <c r="N53">
        <f t="shared" si="6"/>
        <v>0</v>
      </c>
      <c r="O53">
        <f>'Test_IF-có_validate'!O53</f>
        <v>0.16669999999999999</v>
      </c>
      <c r="P53">
        <f>'Test_IF-có_validate'!P53</f>
        <v>0.74439999999999995</v>
      </c>
      <c r="Q53">
        <f>'Test_IF-có_validate'!Q53</f>
        <v>0.61109999999999998</v>
      </c>
      <c r="R53">
        <f>'Test_IF-có_validate'!R53</f>
        <v>7.0699999999999999E-2</v>
      </c>
      <c r="S53">
        <f>'Test_IF-có_validate'!S53</f>
        <v>0.6633</v>
      </c>
      <c r="U53" s="37">
        <f t="shared" si="7"/>
        <v>0.71419999999999995</v>
      </c>
      <c r="V53" s="37">
        <f t="shared" si="7"/>
        <v>0.14649999999999999</v>
      </c>
      <c r="W53" s="37">
        <f t="shared" si="7"/>
        <v>0.2414</v>
      </c>
      <c r="X53" s="37">
        <f t="shared" si="7"/>
        <v>0.8679</v>
      </c>
      <c r="Y53" s="37">
        <f t="shared" si="7"/>
        <v>0.2024</v>
      </c>
      <c r="AA53" s="37">
        <f t="shared" si="8"/>
        <v>0.2056</v>
      </c>
      <c r="AB53" s="37">
        <f t="shared" si="9"/>
        <v>0.51390000000000002</v>
      </c>
      <c r="AC53" s="37">
        <f t="shared" si="10"/>
        <v>0.20760000000000001</v>
      </c>
      <c r="AD53" s="37">
        <f t="shared" si="11"/>
        <v>0.36399999999999999</v>
      </c>
      <c r="AE53" s="37">
        <f t="shared" si="12"/>
        <v>0.62339999999999995</v>
      </c>
      <c r="AG53" s="38">
        <f t="shared" si="13"/>
        <v>0.2233</v>
      </c>
      <c r="AH53" s="38">
        <f t="shared" si="14"/>
        <v>0.34960000000000002</v>
      </c>
      <c r="AI53" s="38">
        <f t="shared" si="15"/>
        <v>0.13589999999999999</v>
      </c>
      <c r="AJ53" s="38">
        <f t="shared" si="16"/>
        <v>0.50129999999999997</v>
      </c>
      <c r="AK53" s="38">
        <f t="shared" si="17"/>
        <v>0.42709999999999998</v>
      </c>
      <c r="AM53" s="38">
        <f t="shared" si="18"/>
        <v>0.31340000000000001</v>
      </c>
      <c r="AN53" s="38">
        <f t="shared" si="19"/>
        <v>0.31030000000000002</v>
      </c>
      <c r="AO53" s="38">
        <f t="shared" si="20"/>
        <v>5.1799999999999999E-2</v>
      </c>
      <c r="AP53" s="38">
        <f t="shared" si="21"/>
        <v>0.35020000000000001</v>
      </c>
      <c r="AQ53" s="38">
        <f t="shared" si="22"/>
        <v>0.1145</v>
      </c>
      <c r="AR53" s="38"/>
      <c r="AS53" s="38">
        <f t="shared" si="23"/>
        <v>0.33900000000000002</v>
      </c>
      <c r="AT53" s="38">
        <f t="shared" si="24"/>
        <v>0.24560000000000001</v>
      </c>
      <c r="AU53" s="38">
        <f t="shared" si="25"/>
        <v>5.6000000000000001E-2</v>
      </c>
      <c r="AV53" s="38">
        <f t="shared" si="26"/>
        <v>0.51060000000000005</v>
      </c>
      <c r="AW53" s="38">
        <f t="shared" si="27"/>
        <v>0.10199999999999999</v>
      </c>
    </row>
    <row r="54" spans="2:49" ht="15.75" x14ac:dyDescent="0.25">
      <c r="B54">
        <v>0</v>
      </c>
      <c r="C54">
        <v>0.62</v>
      </c>
      <c r="D54">
        <v>0.52</v>
      </c>
      <c r="E54">
        <v>0.26</v>
      </c>
      <c r="F54">
        <v>7.0000000000000007E-2</v>
      </c>
      <c r="G54" t="s">
        <v>23</v>
      </c>
      <c r="H54">
        <f t="shared" si="0"/>
        <v>4.2299999999999997E-2</v>
      </c>
      <c r="I54">
        <f t="shared" si="1"/>
        <v>0.22420000000000001</v>
      </c>
      <c r="J54">
        <f t="shared" si="2"/>
        <v>0.51039999999999996</v>
      </c>
      <c r="K54">
        <f t="shared" si="3"/>
        <v>0.69310000000000005</v>
      </c>
      <c r="L54" s="47">
        <f t="shared" si="4"/>
        <v>4.2299999999999997E-2</v>
      </c>
      <c r="M54" t="str">
        <f t="shared" si="5"/>
        <v>Very Low</v>
      </c>
      <c r="N54">
        <f t="shared" si="6"/>
        <v>1</v>
      </c>
      <c r="O54">
        <f>'Test_IF-có_validate'!O54</f>
        <v>0</v>
      </c>
      <c r="P54">
        <f>'Test_IF-có_validate'!P54</f>
        <v>0.68889999999999996</v>
      </c>
      <c r="Q54">
        <f>'Test_IF-có_validate'!Q54</f>
        <v>0.56669999999999998</v>
      </c>
      <c r="R54">
        <f>'Test_IF-có_validate'!R54</f>
        <v>0.2626</v>
      </c>
      <c r="S54">
        <f>'Test_IF-có_validate'!S54</f>
        <v>6.1199999999999997E-2</v>
      </c>
      <c r="U54" s="37">
        <f t="shared" si="7"/>
        <v>1</v>
      </c>
      <c r="V54" s="37">
        <f t="shared" si="7"/>
        <v>0.1842</v>
      </c>
      <c r="W54" s="37">
        <f t="shared" si="7"/>
        <v>0.27660000000000001</v>
      </c>
      <c r="X54" s="37">
        <f t="shared" si="7"/>
        <v>0.58399999999999996</v>
      </c>
      <c r="Y54" s="37">
        <f t="shared" si="7"/>
        <v>0.88470000000000004</v>
      </c>
      <c r="AA54" s="37">
        <f t="shared" si="8"/>
        <v>0.45169999999999999</v>
      </c>
      <c r="AB54" s="37">
        <f t="shared" si="9"/>
        <v>0.46429999999999999</v>
      </c>
      <c r="AC54" s="37">
        <f t="shared" si="10"/>
        <v>0.16619999999999999</v>
      </c>
      <c r="AD54" s="37">
        <f t="shared" si="11"/>
        <v>0.1108</v>
      </c>
      <c r="AE54" s="37">
        <f t="shared" si="12"/>
        <v>3.2199999999999999E-2</v>
      </c>
      <c r="AG54" s="38">
        <f t="shared" si="13"/>
        <v>0.46939999999999998</v>
      </c>
      <c r="AH54" s="38">
        <f t="shared" si="14"/>
        <v>0.3</v>
      </c>
      <c r="AI54" s="38">
        <f t="shared" si="15"/>
        <v>9.4600000000000004E-2</v>
      </c>
      <c r="AJ54" s="38">
        <f t="shared" si="16"/>
        <v>0.24809999999999999</v>
      </c>
      <c r="AK54" s="38">
        <f t="shared" si="17"/>
        <v>0.23200000000000001</v>
      </c>
      <c r="AM54" s="38">
        <f t="shared" si="18"/>
        <v>0.5595</v>
      </c>
      <c r="AN54" s="38">
        <f t="shared" si="19"/>
        <v>0.26069999999999999</v>
      </c>
      <c r="AO54" s="38">
        <f t="shared" si="20"/>
        <v>1.04E-2</v>
      </c>
      <c r="AP54" s="38">
        <f t="shared" si="21"/>
        <v>9.7000000000000003E-2</v>
      </c>
      <c r="AQ54" s="38">
        <f t="shared" si="22"/>
        <v>0.55010000000000003</v>
      </c>
      <c r="AR54" s="38"/>
      <c r="AS54" s="38">
        <f t="shared" si="23"/>
        <v>0.58509999999999995</v>
      </c>
      <c r="AT54" s="38">
        <f t="shared" si="24"/>
        <v>0.1961</v>
      </c>
      <c r="AU54" s="38">
        <f t="shared" si="25"/>
        <v>1.47E-2</v>
      </c>
      <c r="AV54" s="38">
        <f t="shared" si="26"/>
        <v>0.25740000000000002</v>
      </c>
      <c r="AW54" s="38">
        <f t="shared" si="27"/>
        <v>0.74519999999999997</v>
      </c>
    </row>
    <row r="55" spans="2:49" ht="15.75" x14ac:dyDescent="0.25">
      <c r="B55">
        <v>0.11</v>
      </c>
      <c r="C55">
        <v>0.88</v>
      </c>
      <c r="D55">
        <v>0.67</v>
      </c>
      <c r="E55">
        <v>0.66</v>
      </c>
      <c r="F55">
        <v>0.89</v>
      </c>
      <c r="G55" t="s">
        <v>20</v>
      </c>
      <c r="H55">
        <f t="shared" si="0"/>
        <v>0.77070000000000005</v>
      </c>
      <c r="I55">
        <f t="shared" si="1"/>
        <v>0.60250000000000004</v>
      </c>
      <c r="J55">
        <f t="shared" si="2"/>
        <v>0.31130000000000002</v>
      </c>
      <c r="K55">
        <f t="shared" si="3"/>
        <v>0.1091</v>
      </c>
      <c r="L55" s="47">
        <f t="shared" si="4"/>
        <v>0.1091</v>
      </c>
      <c r="M55" t="str">
        <f t="shared" si="5"/>
        <v>High</v>
      </c>
      <c r="N55">
        <f t="shared" si="6"/>
        <v>1</v>
      </c>
      <c r="O55">
        <f>'Test_IF-có_validate'!O55</f>
        <v>0.1222</v>
      </c>
      <c r="P55">
        <f>'Test_IF-có_validate'!P55</f>
        <v>0.9778</v>
      </c>
      <c r="Q55">
        <f>'Test_IF-có_validate'!Q55</f>
        <v>0.73329999999999995</v>
      </c>
      <c r="R55">
        <f>'Test_IF-có_validate'!R55</f>
        <v>0.66669999999999996</v>
      </c>
      <c r="S55">
        <f>'Test_IF-có_validate'!S55</f>
        <v>0.89800000000000002</v>
      </c>
      <c r="U55" s="37">
        <f t="shared" ref="U55:Y105" si="28">ROUND((1-O55)/(1+O55),4)</f>
        <v>0.78220000000000001</v>
      </c>
      <c r="V55" s="37">
        <f t="shared" si="28"/>
        <v>1.12E-2</v>
      </c>
      <c r="W55" s="37">
        <f t="shared" si="28"/>
        <v>0.15390000000000001</v>
      </c>
      <c r="X55" s="37">
        <f t="shared" si="28"/>
        <v>0.2</v>
      </c>
      <c r="Y55" s="37">
        <f t="shared" si="28"/>
        <v>5.3699999999999998E-2</v>
      </c>
      <c r="AA55" s="37">
        <f t="shared" si="8"/>
        <v>0.26569999999999999</v>
      </c>
      <c r="AB55" s="37">
        <f t="shared" si="9"/>
        <v>0.71460000000000001</v>
      </c>
      <c r="AC55" s="37">
        <f t="shared" si="10"/>
        <v>0.31819999999999998</v>
      </c>
      <c r="AD55" s="37">
        <f t="shared" si="11"/>
        <v>0.29199999999999998</v>
      </c>
      <c r="AE55" s="37">
        <f t="shared" si="12"/>
        <v>0.80800000000000005</v>
      </c>
      <c r="AG55" s="38">
        <f t="shared" si="13"/>
        <v>0.28349999999999997</v>
      </c>
      <c r="AH55" s="38">
        <f t="shared" si="14"/>
        <v>0.55030000000000001</v>
      </c>
      <c r="AI55" s="38">
        <f t="shared" si="15"/>
        <v>0.24660000000000001</v>
      </c>
      <c r="AJ55" s="38">
        <f t="shared" si="16"/>
        <v>0.1537</v>
      </c>
      <c r="AK55" s="38">
        <f t="shared" si="17"/>
        <v>0.6331</v>
      </c>
      <c r="AM55" s="38">
        <f t="shared" si="18"/>
        <v>0.37359999999999999</v>
      </c>
      <c r="AN55" s="38">
        <f t="shared" si="19"/>
        <v>0.51100000000000001</v>
      </c>
      <c r="AO55" s="38">
        <f t="shared" si="20"/>
        <v>0.16239999999999999</v>
      </c>
      <c r="AP55" s="38">
        <f t="shared" si="21"/>
        <v>0.30549999999999999</v>
      </c>
      <c r="AQ55" s="38">
        <f t="shared" si="22"/>
        <v>0.32050000000000001</v>
      </c>
      <c r="AR55" s="38"/>
      <c r="AS55" s="38">
        <f t="shared" si="23"/>
        <v>0.39910000000000001</v>
      </c>
      <c r="AT55" s="38">
        <f t="shared" si="24"/>
        <v>0.44629999999999997</v>
      </c>
      <c r="AU55" s="38">
        <f t="shared" si="25"/>
        <v>0.1666</v>
      </c>
      <c r="AV55" s="38">
        <f t="shared" si="26"/>
        <v>0.14399999999999999</v>
      </c>
      <c r="AW55" s="38">
        <f t="shared" si="27"/>
        <v>0.1041</v>
      </c>
    </row>
    <row r="56" spans="2:49" ht="15.75" x14ac:dyDescent="0.25">
      <c r="B56">
        <v>0.08</v>
      </c>
      <c r="C56">
        <v>0.56000000000000005</v>
      </c>
      <c r="D56">
        <v>0.7</v>
      </c>
      <c r="E56">
        <v>0.14000000000000001</v>
      </c>
      <c r="F56">
        <v>0.1</v>
      </c>
      <c r="G56" t="s">
        <v>23</v>
      </c>
      <c r="H56">
        <f t="shared" si="0"/>
        <v>3.7900000000000003E-2</v>
      </c>
      <c r="I56">
        <f t="shared" si="1"/>
        <v>0.1953</v>
      </c>
      <c r="J56">
        <f t="shared" si="2"/>
        <v>0.48149999999999998</v>
      </c>
      <c r="K56">
        <f t="shared" si="3"/>
        <v>0.66410000000000002</v>
      </c>
      <c r="L56" s="47">
        <f t="shared" si="4"/>
        <v>3.7900000000000003E-2</v>
      </c>
      <c r="M56" t="str">
        <f t="shared" si="5"/>
        <v>Very Low</v>
      </c>
      <c r="N56">
        <f t="shared" si="6"/>
        <v>1</v>
      </c>
      <c r="O56">
        <f>'Test_IF-có_validate'!O56</f>
        <v>8.8900000000000007E-2</v>
      </c>
      <c r="P56">
        <f>'Test_IF-có_validate'!P56</f>
        <v>0.62219999999999998</v>
      </c>
      <c r="Q56">
        <f>'Test_IF-có_validate'!Q56</f>
        <v>0.76670000000000005</v>
      </c>
      <c r="R56">
        <f>'Test_IF-có_validate'!R56</f>
        <v>0.1414</v>
      </c>
      <c r="S56">
        <f>'Test_IF-có_validate'!S56</f>
        <v>9.1800000000000007E-2</v>
      </c>
      <c r="U56" s="37">
        <f t="shared" si="28"/>
        <v>0.8367</v>
      </c>
      <c r="V56" s="37">
        <f t="shared" si="28"/>
        <v>0.2329</v>
      </c>
      <c r="W56" s="37">
        <f t="shared" si="28"/>
        <v>0.1321</v>
      </c>
      <c r="X56" s="37">
        <f t="shared" si="28"/>
        <v>0.75219999999999998</v>
      </c>
      <c r="Y56" s="37">
        <f t="shared" si="28"/>
        <v>0.83179999999999998</v>
      </c>
      <c r="AA56" s="37">
        <f t="shared" si="8"/>
        <v>0.31319999999999998</v>
      </c>
      <c r="AB56" s="37">
        <f t="shared" si="9"/>
        <v>0.40500000000000003</v>
      </c>
      <c r="AC56" s="37">
        <f t="shared" si="10"/>
        <v>0.34770000000000001</v>
      </c>
      <c r="AD56" s="37">
        <f t="shared" si="11"/>
        <v>0.26329999999999998</v>
      </c>
      <c r="AE56" s="37">
        <f t="shared" si="12"/>
        <v>1.3299999999999999E-2</v>
      </c>
      <c r="AG56" s="38">
        <f t="shared" si="13"/>
        <v>0.33090000000000003</v>
      </c>
      <c r="AH56" s="38">
        <f t="shared" si="14"/>
        <v>0.23930000000000001</v>
      </c>
      <c r="AI56" s="38">
        <f t="shared" si="15"/>
        <v>0.27610000000000001</v>
      </c>
      <c r="AJ56" s="38">
        <f t="shared" si="16"/>
        <v>0.40060000000000001</v>
      </c>
      <c r="AK56" s="38">
        <f t="shared" si="17"/>
        <v>0.1865</v>
      </c>
      <c r="AM56" s="38">
        <f t="shared" si="18"/>
        <v>0.42099999999999999</v>
      </c>
      <c r="AN56" s="38">
        <f t="shared" si="19"/>
        <v>0.2</v>
      </c>
      <c r="AO56" s="38">
        <f t="shared" si="20"/>
        <v>0.19189999999999999</v>
      </c>
      <c r="AP56" s="38">
        <f t="shared" si="21"/>
        <v>0.2495</v>
      </c>
      <c r="AQ56" s="38">
        <f t="shared" si="22"/>
        <v>0.50460000000000005</v>
      </c>
      <c r="AR56" s="38"/>
      <c r="AS56" s="38">
        <f t="shared" si="23"/>
        <v>0.4466</v>
      </c>
      <c r="AT56" s="38">
        <f t="shared" si="24"/>
        <v>0.13539999999999999</v>
      </c>
      <c r="AU56" s="38">
        <f t="shared" si="25"/>
        <v>0.19620000000000001</v>
      </c>
      <c r="AV56" s="38">
        <f t="shared" si="26"/>
        <v>0.40989999999999999</v>
      </c>
      <c r="AW56" s="38">
        <f t="shared" si="27"/>
        <v>0.69969999999999999</v>
      </c>
    </row>
    <row r="57" spans="2:49" ht="15.75" x14ac:dyDescent="0.25">
      <c r="B57">
        <v>0.21</v>
      </c>
      <c r="C57">
        <v>0.9</v>
      </c>
      <c r="D57">
        <v>0.9</v>
      </c>
      <c r="E57">
        <v>0.22</v>
      </c>
      <c r="F57">
        <v>0.92</v>
      </c>
      <c r="G57" t="s">
        <v>20</v>
      </c>
      <c r="H57">
        <f t="shared" si="0"/>
        <v>0.80569999999999997</v>
      </c>
      <c r="I57">
        <f t="shared" si="1"/>
        <v>0.64180000000000004</v>
      </c>
      <c r="J57">
        <f t="shared" si="2"/>
        <v>0.34589999999999999</v>
      </c>
      <c r="K57">
        <f t="shared" si="3"/>
        <v>0.14860000000000001</v>
      </c>
      <c r="L57" s="47">
        <f t="shared" si="4"/>
        <v>0.14860000000000001</v>
      </c>
      <c r="M57" t="str">
        <f t="shared" si="5"/>
        <v>High</v>
      </c>
      <c r="N57">
        <f t="shared" si="6"/>
        <v>1</v>
      </c>
      <c r="O57">
        <f>'Test_IF-có_validate'!O57</f>
        <v>0.23330000000000001</v>
      </c>
      <c r="P57">
        <f>'Test_IF-có_validate'!P57</f>
        <v>1</v>
      </c>
      <c r="Q57">
        <f>'Test_IF-có_validate'!Q57</f>
        <v>0.9889</v>
      </c>
      <c r="R57">
        <f>'Test_IF-có_validate'!R57</f>
        <v>0.22220000000000001</v>
      </c>
      <c r="S57">
        <f>'Test_IF-có_validate'!S57</f>
        <v>0.92859999999999998</v>
      </c>
      <c r="U57" s="37">
        <f t="shared" si="28"/>
        <v>0.62170000000000003</v>
      </c>
      <c r="V57" s="37">
        <f t="shared" si="28"/>
        <v>0</v>
      </c>
      <c r="W57" s="37">
        <f t="shared" si="28"/>
        <v>5.5999999999999999E-3</v>
      </c>
      <c r="X57" s="37">
        <f t="shared" si="28"/>
        <v>0.63639999999999997</v>
      </c>
      <c r="Y57" s="37">
        <f t="shared" si="28"/>
        <v>3.6999999999999998E-2</v>
      </c>
      <c r="AA57" s="37">
        <f t="shared" si="8"/>
        <v>0.1217</v>
      </c>
      <c r="AB57" s="37">
        <f t="shared" si="9"/>
        <v>0.73309999999999997</v>
      </c>
      <c r="AC57" s="37">
        <f t="shared" si="10"/>
        <v>0.53800000000000003</v>
      </c>
      <c r="AD57" s="37">
        <f t="shared" si="11"/>
        <v>0.15920000000000001</v>
      </c>
      <c r="AE57" s="37">
        <f t="shared" si="12"/>
        <v>0.83399999999999996</v>
      </c>
      <c r="AG57" s="38">
        <f t="shared" si="13"/>
        <v>0.13950000000000001</v>
      </c>
      <c r="AH57" s="38">
        <f t="shared" si="14"/>
        <v>0.56879999999999997</v>
      </c>
      <c r="AI57" s="38">
        <f t="shared" si="15"/>
        <v>0.46639999999999998</v>
      </c>
      <c r="AJ57" s="38">
        <f t="shared" si="16"/>
        <v>0.29649999999999999</v>
      </c>
      <c r="AK57" s="38">
        <f t="shared" si="17"/>
        <v>0.65910000000000002</v>
      </c>
      <c r="AM57" s="38">
        <f t="shared" si="18"/>
        <v>0.2296</v>
      </c>
      <c r="AN57" s="38">
        <f t="shared" si="19"/>
        <v>0.52949999999999997</v>
      </c>
      <c r="AO57" s="38">
        <f t="shared" si="20"/>
        <v>0.38219999999999998</v>
      </c>
      <c r="AP57" s="38">
        <f t="shared" si="21"/>
        <v>0.1454</v>
      </c>
      <c r="AQ57" s="38">
        <f t="shared" si="22"/>
        <v>0.34649999999999997</v>
      </c>
      <c r="AR57" s="38"/>
      <c r="AS57" s="38">
        <f t="shared" si="23"/>
        <v>0.25509999999999999</v>
      </c>
      <c r="AT57" s="38">
        <f t="shared" si="24"/>
        <v>0.46489999999999998</v>
      </c>
      <c r="AU57" s="38">
        <f t="shared" si="25"/>
        <v>0.38650000000000001</v>
      </c>
      <c r="AV57" s="38">
        <f t="shared" si="26"/>
        <v>0.30580000000000002</v>
      </c>
      <c r="AW57" s="38">
        <f t="shared" si="27"/>
        <v>0.13</v>
      </c>
    </row>
    <row r="58" spans="2:49" ht="15.75" x14ac:dyDescent="0.25">
      <c r="B58">
        <v>0.08</v>
      </c>
      <c r="C58">
        <v>0.57999999999999996</v>
      </c>
      <c r="D58">
        <v>0.71</v>
      </c>
      <c r="E58">
        <v>0.27</v>
      </c>
      <c r="F58">
        <v>0.09</v>
      </c>
      <c r="G58" t="s">
        <v>23</v>
      </c>
      <c r="H58">
        <f t="shared" si="0"/>
        <v>2.5100000000000001E-2</v>
      </c>
      <c r="I58">
        <f t="shared" si="1"/>
        <v>0.20710000000000001</v>
      </c>
      <c r="J58">
        <f t="shared" si="2"/>
        <v>0.49330000000000002</v>
      </c>
      <c r="K58">
        <f t="shared" si="3"/>
        <v>0.67610000000000003</v>
      </c>
      <c r="L58" s="47">
        <f t="shared" si="4"/>
        <v>2.5100000000000001E-2</v>
      </c>
      <c r="M58" t="str">
        <f t="shared" si="5"/>
        <v>Very Low</v>
      </c>
      <c r="N58">
        <f t="shared" si="6"/>
        <v>1</v>
      </c>
      <c r="O58">
        <f>'Test_IF-có_validate'!O58</f>
        <v>8.8900000000000007E-2</v>
      </c>
      <c r="P58">
        <f>'Test_IF-có_validate'!P58</f>
        <v>0.64439999999999997</v>
      </c>
      <c r="Q58">
        <f>'Test_IF-có_validate'!Q58</f>
        <v>0.77780000000000005</v>
      </c>
      <c r="R58">
        <f>'Test_IF-có_validate'!R58</f>
        <v>0.2727</v>
      </c>
      <c r="S58">
        <f>'Test_IF-có_validate'!S58</f>
        <v>8.1600000000000006E-2</v>
      </c>
      <c r="U58" s="37">
        <f t="shared" si="28"/>
        <v>0.8367</v>
      </c>
      <c r="V58" s="37">
        <f t="shared" si="28"/>
        <v>0.2162</v>
      </c>
      <c r="W58" s="37">
        <f t="shared" si="28"/>
        <v>0.125</v>
      </c>
      <c r="X58" s="37">
        <f t="shared" si="28"/>
        <v>0.57150000000000001</v>
      </c>
      <c r="Y58" s="37">
        <f t="shared" si="28"/>
        <v>0.84909999999999997</v>
      </c>
      <c r="AA58" s="37">
        <f t="shared" si="8"/>
        <v>0.31319999999999998</v>
      </c>
      <c r="AB58" s="37">
        <f t="shared" si="9"/>
        <v>0.42399999999999999</v>
      </c>
      <c r="AC58" s="37">
        <f t="shared" si="10"/>
        <v>0.35749999999999998</v>
      </c>
      <c r="AD58" s="37">
        <f t="shared" si="11"/>
        <v>9.9099999999999994E-2</v>
      </c>
      <c r="AE58" s="37">
        <f t="shared" si="12"/>
        <v>1.6000000000000001E-3</v>
      </c>
      <c r="AG58" s="38">
        <f t="shared" si="13"/>
        <v>0.33090000000000003</v>
      </c>
      <c r="AH58" s="38">
        <f t="shared" si="14"/>
        <v>0.25969999999999999</v>
      </c>
      <c r="AI58" s="38">
        <f t="shared" si="15"/>
        <v>0.28589999999999999</v>
      </c>
      <c r="AJ58" s="38">
        <f t="shared" si="16"/>
        <v>0.2364</v>
      </c>
      <c r="AK58" s="38">
        <f t="shared" si="17"/>
        <v>0.2014</v>
      </c>
      <c r="AM58" s="38">
        <f t="shared" si="18"/>
        <v>0.42099999999999999</v>
      </c>
      <c r="AN58" s="38">
        <f t="shared" si="19"/>
        <v>0.22040000000000001</v>
      </c>
      <c r="AO58" s="38">
        <f t="shared" si="20"/>
        <v>0.20169999999999999</v>
      </c>
      <c r="AP58" s="38">
        <f t="shared" si="21"/>
        <v>8.5300000000000001E-2</v>
      </c>
      <c r="AQ58" s="38">
        <f t="shared" si="22"/>
        <v>0.51949999999999996</v>
      </c>
      <c r="AR58" s="38"/>
      <c r="AS58" s="38">
        <f t="shared" si="23"/>
        <v>0.4466</v>
      </c>
      <c r="AT58" s="38">
        <f t="shared" si="24"/>
        <v>0.15570000000000001</v>
      </c>
      <c r="AU58" s="38">
        <f t="shared" si="25"/>
        <v>0.2059</v>
      </c>
      <c r="AV58" s="38">
        <f t="shared" si="26"/>
        <v>0.2457</v>
      </c>
      <c r="AW58" s="38">
        <f t="shared" si="27"/>
        <v>0.7147</v>
      </c>
    </row>
    <row r="59" spans="2:49" ht="15.75" x14ac:dyDescent="0.25">
      <c r="B59">
        <v>0.13</v>
      </c>
      <c r="C59">
        <v>0.62</v>
      </c>
      <c r="D59">
        <v>0.77</v>
      </c>
      <c r="E59">
        <v>0.28000000000000003</v>
      </c>
      <c r="F59">
        <v>0.31</v>
      </c>
      <c r="G59" t="s">
        <v>21</v>
      </c>
      <c r="H59">
        <f t="shared" si="0"/>
        <v>0.29010000000000002</v>
      </c>
      <c r="I59">
        <f t="shared" si="1"/>
        <v>0.1033</v>
      </c>
      <c r="J59">
        <f t="shared" si="2"/>
        <v>0.23250000000000001</v>
      </c>
      <c r="K59">
        <f t="shared" si="3"/>
        <v>0.43480000000000002</v>
      </c>
      <c r="L59" s="47">
        <f t="shared" si="4"/>
        <v>0.1033</v>
      </c>
      <c r="M59" t="str">
        <f t="shared" si="5"/>
        <v>Low</v>
      </c>
      <c r="N59">
        <f t="shared" si="6"/>
        <v>1</v>
      </c>
      <c r="O59">
        <f>'Test_IF-có_validate'!O59</f>
        <v>0.1444</v>
      </c>
      <c r="P59">
        <f>'Test_IF-có_validate'!P59</f>
        <v>0.68889999999999996</v>
      </c>
      <c r="Q59">
        <f>'Test_IF-có_validate'!Q59</f>
        <v>0.84440000000000004</v>
      </c>
      <c r="R59">
        <f>'Test_IF-có_validate'!R59</f>
        <v>0.2828</v>
      </c>
      <c r="S59">
        <f>'Test_IF-có_validate'!S59</f>
        <v>0.30609999999999998</v>
      </c>
      <c r="U59" s="37">
        <f t="shared" si="28"/>
        <v>0.74760000000000004</v>
      </c>
      <c r="V59" s="37">
        <f t="shared" si="28"/>
        <v>0.1842</v>
      </c>
      <c r="W59" s="37">
        <f t="shared" si="28"/>
        <v>8.4400000000000003E-2</v>
      </c>
      <c r="X59" s="37">
        <f t="shared" si="28"/>
        <v>0.55910000000000004</v>
      </c>
      <c r="Y59" s="37">
        <f t="shared" si="28"/>
        <v>0.53129999999999999</v>
      </c>
      <c r="AA59" s="37">
        <f t="shared" si="8"/>
        <v>0.23530000000000001</v>
      </c>
      <c r="AB59" s="37">
        <f t="shared" si="9"/>
        <v>0.46429999999999999</v>
      </c>
      <c r="AC59" s="37">
        <f t="shared" si="10"/>
        <v>0.41539999999999999</v>
      </c>
      <c r="AD59" s="37">
        <f t="shared" si="11"/>
        <v>8.7499999999999994E-2</v>
      </c>
      <c r="AE59" s="37">
        <f t="shared" si="12"/>
        <v>0.28510000000000002</v>
      </c>
      <c r="AG59" s="38">
        <f t="shared" si="13"/>
        <v>0.253</v>
      </c>
      <c r="AH59" s="38">
        <f t="shared" si="14"/>
        <v>0.3</v>
      </c>
      <c r="AI59" s="38">
        <f t="shared" si="15"/>
        <v>0.34379999999999999</v>
      </c>
      <c r="AJ59" s="38">
        <f t="shared" si="16"/>
        <v>0.22470000000000001</v>
      </c>
      <c r="AK59" s="38">
        <f t="shared" si="17"/>
        <v>8.5300000000000001E-2</v>
      </c>
      <c r="AM59" s="38">
        <f t="shared" si="18"/>
        <v>0.34310000000000002</v>
      </c>
      <c r="AN59" s="38">
        <f t="shared" si="19"/>
        <v>0.26069999999999999</v>
      </c>
      <c r="AO59" s="38">
        <f t="shared" si="20"/>
        <v>0.2596</v>
      </c>
      <c r="AP59" s="38">
        <f t="shared" si="21"/>
        <v>7.3599999999999999E-2</v>
      </c>
      <c r="AQ59" s="38">
        <f t="shared" si="22"/>
        <v>0.23330000000000001</v>
      </c>
      <c r="AR59" s="38"/>
      <c r="AS59" s="38">
        <f t="shared" si="23"/>
        <v>0.36870000000000003</v>
      </c>
      <c r="AT59" s="38">
        <f t="shared" si="24"/>
        <v>0.1961</v>
      </c>
      <c r="AU59" s="38">
        <f t="shared" si="25"/>
        <v>0.26390000000000002</v>
      </c>
      <c r="AV59" s="38">
        <f t="shared" si="26"/>
        <v>0.23400000000000001</v>
      </c>
      <c r="AW59" s="38">
        <f t="shared" si="27"/>
        <v>0.44969999999999999</v>
      </c>
    </row>
    <row r="60" spans="2:49" ht="15.75" x14ac:dyDescent="0.25">
      <c r="B60">
        <v>0.21</v>
      </c>
      <c r="C60">
        <v>0.88</v>
      </c>
      <c r="D60">
        <v>0.87</v>
      </c>
      <c r="E60">
        <v>0.56000000000000005</v>
      </c>
      <c r="F60">
        <v>0.95</v>
      </c>
      <c r="G60" t="s">
        <v>20</v>
      </c>
      <c r="H60">
        <f t="shared" si="0"/>
        <v>0.82840000000000003</v>
      </c>
      <c r="I60">
        <f t="shared" si="1"/>
        <v>0.6603</v>
      </c>
      <c r="J60">
        <f t="shared" si="2"/>
        <v>0.36899999999999999</v>
      </c>
      <c r="K60">
        <f t="shared" si="3"/>
        <v>0.1668</v>
      </c>
      <c r="L60" s="47">
        <f t="shared" si="4"/>
        <v>0.1668</v>
      </c>
      <c r="M60" t="str">
        <f t="shared" si="5"/>
        <v>High</v>
      </c>
      <c r="N60">
        <f t="shared" si="6"/>
        <v>1</v>
      </c>
      <c r="O60">
        <f>'Test_IF-có_validate'!O60</f>
        <v>0.23330000000000001</v>
      </c>
      <c r="P60">
        <f>'Test_IF-có_validate'!P60</f>
        <v>0.9778</v>
      </c>
      <c r="Q60">
        <f>'Test_IF-có_validate'!Q60</f>
        <v>0.9556</v>
      </c>
      <c r="R60">
        <f>'Test_IF-có_validate'!R60</f>
        <v>0.56569999999999998</v>
      </c>
      <c r="S60">
        <f>'Test_IF-có_validate'!S60</f>
        <v>0.95920000000000005</v>
      </c>
      <c r="U60" s="37">
        <f t="shared" si="28"/>
        <v>0.62170000000000003</v>
      </c>
      <c r="V60" s="37">
        <f t="shared" si="28"/>
        <v>1.12E-2</v>
      </c>
      <c r="W60" s="37">
        <f t="shared" si="28"/>
        <v>2.2700000000000001E-2</v>
      </c>
      <c r="X60" s="37">
        <f t="shared" si="28"/>
        <v>0.27739999999999998</v>
      </c>
      <c r="Y60" s="37">
        <f t="shared" si="28"/>
        <v>2.0799999999999999E-2</v>
      </c>
      <c r="AA60" s="37">
        <f t="shared" si="8"/>
        <v>0.1217</v>
      </c>
      <c r="AB60" s="37">
        <f t="shared" si="9"/>
        <v>0.71460000000000001</v>
      </c>
      <c r="AC60" s="37">
        <f t="shared" si="10"/>
        <v>0.5101</v>
      </c>
      <c r="AD60" s="37">
        <f t="shared" si="11"/>
        <v>0.19889999999999999</v>
      </c>
      <c r="AE60" s="37">
        <f t="shared" si="12"/>
        <v>0.85980000000000001</v>
      </c>
      <c r="AG60" s="38">
        <f t="shared" si="13"/>
        <v>0.13950000000000001</v>
      </c>
      <c r="AH60" s="38">
        <f t="shared" si="14"/>
        <v>0.55030000000000001</v>
      </c>
      <c r="AI60" s="38">
        <f t="shared" si="15"/>
        <v>0.4385</v>
      </c>
      <c r="AJ60" s="38">
        <f t="shared" si="16"/>
        <v>6.0499999999999998E-2</v>
      </c>
      <c r="AK60" s="38">
        <f t="shared" si="17"/>
        <v>0.68489999999999995</v>
      </c>
      <c r="AM60" s="38">
        <f t="shared" si="18"/>
        <v>0.2296</v>
      </c>
      <c r="AN60" s="38">
        <f t="shared" si="19"/>
        <v>0.51100000000000001</v>
      </c>
      <c r="AO60" s="38">
        <f t="shared" si="20"/>
        <v>0.3543</v>
      </c>
      <c r="AP60" s="38">
        <f t="shared" si="21"/>
        <v>0.21229999999999999</v>
      </c>
      <c r="AQ60" s="38">
        <f t="shared" si="22"/>
        <v>0.37230000000000002</v>
      </c>
      <c r="AR60" s="38"/>
      <c r="AS60" s="38">
        <f t="shared" si="23"/>
        <v>0.25509999999999999</v>
      </c>
      <c r="AT60" s="38">
        <f t="shared" si="24"/>
        <v>0.44629999999999997</v>
      </c>
      <c r="AU60" s="38">
        <f t="shared" si="25"/>
        <v>0.35859999999999997</v>
      </c>
      <c r="AV60" s="38">
        <f t="shared" si="26"/>
        <v>5.0799999999999998E-2</v>
      </c>
      <c r="AW60" s="38">
        <f t="shared" si="27"/>
        <v>0.15579999999999999</v>
      </c>
    </row>
    <row r="61" spans="2:49" ht="15.75" x14ac:dyDescent="0.25">
      <c r="B61">
        <v>0.22</v>
      </c>
      <c r="C61">
        <v>0.86</v>
      </c>
      <c r="D61">
        <v>0.83</v>
      </c>
      <c r="E61">
        <v>0.89</v>
      </c>
      <c r="F61">
        <v>0.65</v>
      </c>
      <c r="G61" t="s">
        <v>20</v>
      </c>
      <c r="H61">
        <f t="shared" si="0"/>
        <v>0.60489999999999999</v>
      </c>
      <c r="I61">
        <f t="shared" si="1"/>
        <v>0.41610000000000003</v>
      </c>
      <c r="J61">
        <f t="shared" si="2"/>
        <v>0.12479999999999999</v>
      </c>
      <c r="K61">
        <f t="shared" si="3"/>
        <v>0.128</v>
      </c>
      <c r="L61" s="47">
        <f t="shared" si="4"/>
        <v>0.12479999999999999</v>
      </c>
      <c r="M61" t="str">
        <f t="shared" si="5"/>
        <v>Middle</v>
      </c>
      <c r="N61">
        <f t="shared" si="6"/>
        <v>0</v>
      </c>
      <c r="O61">
        <f>'Test_IF-có_validate'!O61</f>
        <v>0.24440000000000001</v>
      </c>
      <c r="P61">
        <f>'Test_IF-có_validate'!P61</f>
        <v>0.9556</v>
      </c>
      <c r="Q61">
        <f>'Test_IF-có_validate'!Q61</f>
        <v>0.91110000000000002</v>
      </c>
      <c r="R61">
        <f>'Test_IF-có_validate'!R61</f>
        <v>0.89900000000000002</v>
      </c>
      <c r="S61">
        <f>'Test_IF-có_validate'!S61</f>
        <v>0.65310000000000001</v>
      </c>
      <c r="U61" s="37">
        <f t="shared" si="28"/>
        <v>0.60719999999999996</v>
      </c>
      <c r="V61" s="37">
        <f t="shared" si="28"/>
        <v>2.2700000000000001E-2</v>
      </c>
      <c r="W61" s="37">
        <f t="shared" si="28"/>
        <v>4.65E-2</v>
      </c>
      <c r="X61" s="37">
        <f t="shared" si="28"/>
        <v>5.3199999999999997E-2</v>
      </c>
      <c r="Y61" s="37">
        <f t="shared" si="28"/>
        <v>0.20979999999999999</v>
      </c>
      <c r="AA61" s="37">
        <f t="shared" si="8"/>
        <v>0.10829999999999999</v>
      </c>
      <c r="AB61" s="37">
        <f t="shared" si="9"/>
        <v>0.69589999999999996</v>
      </c>
      <c r="AC61" s="37">
        <f t="shared" si="10"/>
        <v>0.47249999999999998</v>
      </c>
      <c r="AD61" s="37">
        <f t="shared" si="11"/>
        <v>0.49580000000000002</v>
      </c>
      <c r="AE61" s="37">
        <f t="shared" si="12"/>
        <v>0.61509999999999998</v>
      </c>
      <c r="AG61" s="38">
        <f t="shared" si="13"/>
        <v>0.12609999999999999</v>
      </c>
      <c r="AH61" s="38">
        <f t="shared" si="14"/>
        <v>0.53159999999999996</v>
      </c>
      <c r="AI61" s="38">
        <f t="shared" si="15"/>
        <v>0.40089999999999998</v>
      </c>
      <c r="AJ61" s="38">
        <f t="shared" si="16"/>
        <v>0.35749999999999998</v>
      </c>
      <c r="AK61" s="38">
        <f t="shared" si="17"/>
        <v>0.4178</v>
      </c>
      <c r="AM61" s="38">
        <f t="shared" si="18"/>
        <v>0.2162</v>
      </c>
      <c r="AN61" s="38">
        <f t="shared" si="19"/>
        <v>0.49230000000000002</v>
      </c>
      <c r="AO61" s="38">
        <f t="shared" si="20"/>
        <v>0.31669999999999998</v>
      </c>
      <c r="AP61" s="38">
        <f t="shared" si="21"/>
        <v>0.50929999999999997</v>
      </c>
      <c r="AQ61" s="38">
        <f t="shared" si="22"/>
        <v>0.1052</v>
      </c>
      <c r="AR61" s="38"/>
      <c r="AS61" s="38">
        <f t="shared" si="23"/>
        <v>0.2417</v>
      </c>
      <c r="AT61" s="38">
        <f t="shared" si="24"/>
        <v>0.42770000000000002</v>
      </c>
      <c r="AU61" s="38">
        <f t="shared" si="25"/>
        <v>0.32100000000000001</v>
      </c>
      <c r="AV61" s="38">
        <f t="shared" si="26"/>
        <v>0.3478</v>
      </c>
      <c r="AW61" s="38">
        <f t="shared" si="27"/>
        <v>0.11119999999999999</v>
      </c>
    </row>
    <row r="62" spans="2:49" ht="15.75" x14ac:dyDescent="0.25">
      <c r="B62">
        <v>0.2</v>
      </c>
      <c r="C62">
        <v>0.78</v>
      </c>
      <c r="D62">
        <v>0.91</v>
      </c>
      <c r="E62">
        <v>0.82</v>
      </c>
      <c r="F62">
        <v>0.85</v>
      </c>
      <c r="G62" t="s">
        <v>20</v>
      </c>
      <c r="H62">
        <f t="shared" si="0"/>
        <v>0.754</v>
      </c>
      <c r="I62">
        <f t="shared" si="1"/>
        <v>0.58579999999999999</v>
      </c>
      <c r="J62">
        <f t="shared" si="2"/>
        <v>0.29459999999999997</v>
      </c>
      <c r="K62">
        <f t="shared" si="3"/>
        <v>9.2499999999999999E-2</v>
      </c>
      <c r="L62" s="47">
        <f t="shared" si="4"/>
        <v>9.2499999999999999E-2</v>
      </c>
      <c r="M62" t="str">
        <f t="shared" si="5"/>
        <v>High</v>
      </c>
      <c r="N62">
        <f t="shared" si="6"/>
        <v>1</v>
      </c>
      <c r="O62">
        <f>'Test_IF-có_validate'!O62</f>
        <v>0.22220000000000001</v>
      </c>
      <c r="P62">
        <f>'Test_IF-có_validate'!P62</f>
        <v>0.86670000000000003</v>
      </c>
      <c r="Q62">
        <f>'Test_IF-có_validate'!Q62</f>
        <v>1</v>
      </c>
      <c r="R62">
        <f>'Test_IF-có_validate'!R62</f>
        <v>0.82830000000000004</v>
      </c>
      <c r="S62">
        <f>'Test_IF-có_validate'!S62</f>
        <v>0.85709999999999997</v>
      </c>
      <c r="U62" s="37">
        <f t="shared" si="28"/>
        <v>0.63639999999999997</v>
      </c>
      <c r="V62" s="37">
        <f t="shared" si="28"/>
        <v>7.1400000000000005E-2</v>
      </c>
      <c r="W62" s="37">
        <f t="shared" si="28"/>
        <v>0</v>
      </c>
      <c r="X62" s="37">
        <f t="shared" si="28"/>
        <v>9.3899999999999997E-2</v>
      </c>
      <c r="Y62" s="37">
        <f t="shared" si="28"/>
        <v>7.6899999999999996E-2</v>
      </c>
      <c r="AA62" s="37">
        <f t="shared" si="8"/>
        <v>0.13519999999999999</v>
      </c>
      <c r="AB62" s="37">
        <f t="shared" si="9"/>
        <v>0.62039999999999995</v>
      </c>
      <c r="AC62" s="37">
        <f t="shared" si="10"/>
        <v>0.54730000000000001</v>
      </c>
      <c r="AD62" s="37">
        <f t="shared" si="11"/>
        <v>0.43509999999999999</v>
      </c>
      <c r="AE62" s="37">
        <f t="shared" si="12"/>
        <v>0.77300000000000002</v>
      </c>
      <c r="AG62" s="38">
        <f t="shared" si="13"/>
        <v>0.153</v>
      </c>
      <c r="AH62" s="38">
        <f t="shared" si="14"/>
        <v>0.45610000000000001</v>
      </c>
      <c r="AI62" s="38">
        <f t="shared" si="15"/>
        <v>0.47570000000000001</v>
      </c>
      <c r="AJ62" s="38">
        <f t="shared" si="16"/>
        <v>0.29680000000000001</v>
      </c>
      <c r="AK62" s="38">
        <f t="shared" si="17"/>
        <v>0.59809999999999997</v>
      </c>
      <c r="AM62" s="38">
        <f t="shared" si="18"/>
        <v>0.24310000000000001</v>
      </c>
      <c r="AN62" s="38">
        <f t="shared" si="19"/>
        <v>0.4168</v>
      </c>
      <c r="AO62" s="38">
        <f t="shared" si="20"/>
        <v>0.39150000000000001</v>
      </c>
      <c r="AP62" s="38">
        <f t="shared" si="21"/>
        <v>0.4486</v>
      </c>
      <c r="AQ62" s="38">
        <f t="shared" si="22"/>
        <v>0.28549999999999998</v>
      </c>
      <c r="AR62" s="38"/>
      <c r="AS62" s="38">
        <f t="shared" si="23"/>
        <v>0.26860000000000001</v>
      </c>
      <c r="AT62" s="38">
        <f t="shared" si="24"/>
        <v>0.35220000000000001</v>
      </c>
      <c r="AU62" s="38">
        <f t="shared" si="25"/>
        <v>0.3957</v>
      </c>
      <c r="AV62" s="38">
        <f t="shared" si="26"/>
        <v>0.28710000000000002</v>
      </c>
      <c r="AW62" s="38">
        <f t="shared" si="27"/>
        <v>6.9099999999999995E-2</v>
      </c>
    </row>
    <row r="63" spans="2:49" ht="15.75" x14ac:dyDescent="0.25">
      <c r="B63">
        <v>0.25</v>
      </c>
      <c r="C63">
        <v>0</v>
      </c>
      <c r="D63">
        <v>0.1</v>
      </c>
      <c r="E63">
        <v>0.12</v>
      </c>
      <c r="F63">
        <v>0.37</v>
      </c>
      <c r="G63" t="s">
        <v>21</v>
      </c>
      <c r="H63">
        <f t="shared" si="0"/>
        <v>0.35039999999999999</v>
      </c>
      <c r="I63">
        <f t="shared" si="1"/>
        <v>0.17269999999999999</v>
      </c>
      <c r="J63">
        <f t="shared" si="2"/>
        <v>0.192</v>
      </c>
      <c r="K63">
        <f t="shared" si="3"/>
        <v>0.39419999999999999</v>
      </c>
      <c r="L63" s="47">
        <f t="shared" si="4"/>
        <v>0.17269999999999999</v>
      </c>
      <c r="M63" t="str">
        <f t="shared" si="5"/>
        <v>Low</v>
      </c>
      <c r="N63">
        <f t="shared" si="6"/>
        <v>1</v>
      </c>
      <c r="O63">
        <f>'Test_IF-có_validate'!O63</f>
        <v>0.27779999999999999</v>
      </c>
      <c r="P63">
        <f>'Test_IF-có_validate'!P63</f>
        <v>0</v>
      </c>
      <c r="Q63">
        <f>'Test_IF-có_validate'!Q63</f>
        <v>0.1</v>
      </c>
      <c r="R63">
        <f>'Test_IF-có_validate'!R63</f>
        <v>0.1212</v>
      </c>
      <c r="S63">
        <f>'Test_IF-có_validate'!S63</f>
        <v>0.36730000000000002</v>
      </c>
      <c r="U63" s="37">
        <f t="shared" si="28"/>
        <v>0.56520000000000004</v>
      </c>
      <c r="V63" s="37">
        <f t="shared" si="28"/>
        <v>1</v>
      </c>
      <c r="W63" s="37">
        <f t="shared" si="28"/>
        <v>0.81820000000000004</v>
      </c>
      <c r="X63" s="37">
        <f t="shared" si="28"/>
        <v>0.78380000000000005</v>
      </c>
      <c r="Y63" s="37">
        <f t="shared" si="28"/>
        <v>0.4627</v>
      </c>
      <c r="AA63" s="37">
        <f t="shared" si="8"/>
        <v>6.9199999999999998E-2</v>
      </c>
      <c r="AB63" s="37">
        <f t="shared" si="9"/>
        <v>0.31380000000000002</v>
      </c>
      <c r="AC63" s="37">
        <f t="shared" si="10"/>
        <v>0.3553</v>
      </c>
      <c r="AD63" s="37">
        <f t="shared" si="11"/>
        <v>0.29110000000000003</v>
      </c>
      <c r="AE63" s="37">
        <f t="shared" si="12"/>
        <v>0.35120000000000001</v>
      </c>
      <c r="AG63" s="38">
        <f t="shared" si="13"/>
        <v>8.6999999999999994E-2</v>
      </c>
      <c r="AH63" s="38">
        <f t="shared" si="14"/>
        <v>0.48799999999999999</v>
      </c>
      <c r="AI63" s="38">
        <f t="shared" si="15"/>
        <v>0.42630000000000001</v>
      </c>
      <c r="AJ63" s="38">
        <f t="shared" si="16"/>
        <v>0.4284</v>
      </c>
      <c r="AK63" s="38">
        <f t="shared" si="17"/>
        <v>0.15140000000000001</v>
      </c>
      <c r="AM63" s="38">
        <f t="shared" si="18"/>
        <v>0.17710000000000001</v>
      </c>
      <c r="AN63" s="38">
        <f t="shared" si="19"/>
        <v>0.52769999999999995</v>
      </c>
      <c r="AO63" s="38">
        <f t="shared" si="20"/>
        <v>0.50690000000000002</v>
      </c>
      <c r="AP63" s="38">
        <f t="shared" si="21"/>
        <v>0.27729999999999999</v>
      </c>
      <c r="AQ63" s="38">
        <f t="shared" si="22"/>
        <v>0.1696</v>
      </c>
      <c r="AR63" s="38"/>
      <c r="AS63" s="38">
        <f t="shared" si="23"/>
        <v>0.2026</v>
      </c>
      <c r="AT63" s="38">
        <f t="shared" si="24"/>
        <v>0.59140000000000004</v>
      </c>
      <c r="AU63" s="38">
        <f t="shared" si="25"/>
        <v>0.50290000000000001</v>
      </c>
      <c r="AV63" s="38">
        <f t="shared" si="26"/>
        <v>0.43769999999999998</v>
      </c>
      <c r="AW63" s="38">
        <f t="shared" si="27"/>
        <v>0.3861</v>
      </c>
    </row>
    <row r="64" spans="2:49" ht="15.75" x14ac:dyDescent="0.25">
      <c r="B64">
        <v>0.28999999999999998</v>
      </c>
      <c r="C64">
        <v>0.1</v>
      </c>
      <c r="D64">
        <v>0.17</v>
      </c>
      <c r="E64">
        <v>0.74</v>
      </c>
      <c r="F64">
        <v>0.52</v>
      </c>
      <c r="G64" t="s">
        <v>24</v>
      </c>
      <c r="H64">
        <f t="shared" si="0"/>
        <v>0.48259999999999997</v>
      </c>
      <c r="I64">
        <f t="shared" si="1"/>
        <v>0.30059999999999998</v>
      </c>
      <c r="J64">
        <f t="shared" si="2"/>
        <v>4.7399999999999998E-2</v>
      </c>
      <c r="K64">
        <f t="shared" si="3"/>
        <v>0.24460000000000001</v>
      </c>
      <c r="L64" s="47">
        <f t="shared" si="4"/>
        <v>4.7399999999999998E-2</v>
      </c>
      <c r="M64" t="str">
        <f t="shared" si="5"/>
        <v>Middle</v>
      </c>
      <c r="N64">
        <f t="shared" si="6"/>
        <v>1</v>
      </c>
      <c r="O64">
        <f>'Test_IF-có_validate'!O64</f>
        <v>0.32219999999999999</v>
      </c>
      <c r="P64">
        <f>'Test_IF-có_validate'!P64</f>
        <v>0.1111</v>
      </c>
      <c r="Q64">
        <f>'Test_IF-có_validate'!Q64</f>
        <v>0.17780000000000001</v>
      </c>
      <c r="R64">
        <f>'Test_IF-có_validate'!R64</f>
        <v>0.74750000000000005</v>
      </c>
      <c r="S64">
        <f>'Test_IF-có_validate'!S64</f>
        <v>0.52039999999999997</v>
      </c>
      <c r="U64" s="37">
        <f t="shared" si="28"/>
        <v>0.51259999999999994</v>
      </c>
      <c r="V64" s="37">
        <f t="shared" si="28"/>
        <v>0.8</v>
      </c>
      <c r="W64" s="37">
        <f t="shared" si="28"/>
        <v>0.69810000000000005</v>
      </c>
      <c r="X64" s="37">
        <f t="shared" si="28"/>
        <v>0.14449999999999999</v>
      </c>
      <c r="Y64" s="37">
        <f t="shared" si="28"/>
        <v>0.31540000000000001</v>
      </c>
      <c r="AA64" s="37">
        <f t="shared" si="8"/>
        <v>1.9300000000000001E-2</v>
      </c>
      <c r="AB64" s="37">
        <f t="shared" si="9"/>
        <v>0.1434</v>
      </c>
      <c r="AC64" s="37">
        <f t="shared" si="10"/>
        <v>0.24929999999999999</v>
      </c>
      <c r="AD64" s="37">
        <f t="shared" si="11"/>
        <v>0.3644</v>
      </c>
      <c r="AE64" s="37">
        <f t="shared" si="12"/>
        <v>0.50039999999999996</v>
      </c>
      <c r="AG64" s="38">
        <f t="shared" si="13"/>
        <v>3.7100000000000001E-2</v>
      </c>
      <c r="AH64" s="38">
        <f t="shared" si="14"/>
        <v>0.31759999999999999</v>
      </c>
      <c r="AI64" s="38">
        <f t="shared" si="15"/>
        <v>0.32029999999999997</v>
      </c>
      <c r="AJ64" s="38">
        <f t="shared" si="16"/>
        <v>0.22600000000000001</v>
      </c>
      <c r="AK64" s="38">
        <f t="shared" si="17"/>
        <v>0.30059999999999998</v>
      </c>
      <c r="AM64" s="38">
        <f t="shared" si="18"/>
        <v>0.12720000000000001</v>
      </c>
      <c r="AN64" s="38">
        <f t="shared" si="19"/>
        <v>0.35730000000000001</v>
      </c>
      <c r="AO64" s="38">
        <f t="shared" si="20"/>
        <v>0.40089999999999998</v>
      </c>
      <c r="AP64" s="38">
        <f t="shared" si="21"/>
        <v>0.37780000000000002</v>
      </c>
      <c r="AQ64" s="38">
        <f t="shared" si="22"/>
        <v>1.84E-2</v>
      </c>
      <c r="AR64" s="38"/>
      <c r="AS64" s="38">
        <f t="shared" si="23"/>
        <v>0.1527</v>
      </c>
      <c r="AT64" s="38">
        <f t="shared" si="24"/>
        <v>0.42099999999999999</v>
      </c>
      <c r="AU64" s="38">
        <f t="shared" si="25"/>
        <v>0.39689999999999998</v>
      </c>
      <c r="AV64" s="38">
        <f t="shared" si="26"/>
        <v>0.21629999999999999</v>
      </c>
      <c r="AW64" s="38">
        <f t="shared" si="27"/>
        <v>0.2349</v>
      </c>
    </row>
    <row r="65" spans="2:49" ht="15.75" x14ac:dyDescent="0.25">
      <c r="B65">
        <v>0.3</v>
      </c>
      <c r="C65">
        <v>0.18</v>
      </c>
      <c r="D65">
        <v>0.23</v>
      </c>
      <c r="E65">
        <v>0.9</v>
      </c>
      <c r="F65">
        <v>0.84</v>
      </c>
      <c r="G65" t="s">
        <v>20</v>
      </c>
      <c r="H65">
        <f t="shared" si="0"/>
        <v>0.72319999999999995</v>
      </c>
      <c r="I65">
        <f t="shared" si="1"/>
        <v>0.56410000000000005</v>
      </c>
      <c r="J65">
        <f t="shared" si="2"/>
        <v>0.2828</v>
      </c>
      <c r="K65">
        <f t="shared" si="3"/>
        <v>8.0500000000000002E-2</v>
      </c>
      <c r="L65" s="47">
        <f t="shared" si="4"/>
        <v>8.0500000000000002E-2</v>
      </c>
      <c r="M65" t="str">
        <f t="shared" si="5"/>
        <v>High</v>
      </c>
      <c r="N65">
        <f t="shared" si="6"/>
        <v>1</v>
      </c>
      <c r="O65">
        <f>'Test_IF-có_validate'!O65</f>
        <v>0.33329999999999999</v>
      </c>
      <c r="P65">
        <f>'Test_IF-có_validate'!P65</f>
        <v>0.2</v>
      </c>
      <c r="Q65">
        <f>'Test_IF-có_validate'!Q65</f>
        <v>0.24440000000000001</v>
      </c>
      <c r="R65">
        <f>'Test_IF-có_validate'!R65</f>
        <v>0.90910000000000002</v>
      </c>
      <c r="S65">
        <f>'Test_IF-có_validate'!S65</f>
        <v>0.84689999999999999</v>
      </c>
      <c r="U65" s="37">
        <f t="shared" si="28"/>
        <v>0.5</v>
      </c>
      <c r="V65" s="37">
        <f t="shared" si="28"/>
        <v>0.66669999999999996</v>
      </c>
      <c r="W65" s="37">
        <f t="shared" si="28"/>
        <v>0.60719999999999996</v>
      </c>
      <c r="X65" s="37">
        <f t="shared" si="28"/>
        <v>4.7600000000000003E-2</v>
      </c>
      <c r="Y65" s="37">
        <f t="shared" si="28"/>
        <v>8.2900000000000001E-2</v>
      </c>
      <c r="AA65" s="37">
        <f t="shared" si="8"/>
        <v>7.1999999999999998E-3</v>
      </c>
      <c r="AB65" s="37">
        <f t="shared" si="9"/>
        <v>2.4899999999999999E-2</v>
      </c>
      <c r="AC65" s="37">
        <f t="shared" si="10"/>
        <v>0.16650000000000001</v>
      </c>
      <c r="AD65" s="37">
        <f t="shared" si="11"/>
        <v>0.50439999999999996</v>
      </c>
      <c r="AE65" s="37">
        <f t="shared" si="12"/>
        <v>0.76429999999999998</v>
      </c>
      <c r="AG65" s="38">
        <f t="shared" si="13"/>
        <v>2.5000000000000001E-2</v>
      </c>
      <c r="AH65" s="38">
        <f t="shared" si="14"/>
        <v>0.1991</v>
      </c>
      <c r="AI65" s="38">
        <f t="shared" si="15"/>
        <v>0.23749999999999999</v>
      </c>
      <c r="AJ65" s="38">
        <f t="shared" si="16"/>
        <v>0.36609999999999998</v>
      </c>
      <c r="AK65" s="38">
        <f t="shared" si="17"/>
        <v>0.58930000000000005</v>
      </c>
      <c r="AM65" s="38">
        <f t="shared" si="18"/>
        <v>0.11509999999999999</v>
      </c>
      <c r="AN65" s="38">
        <f t="shared" si="19"/>
        <v>0.23880000000000001</v>
      </c>
      <c r="AO65" s="38">
        <f t="shared" si="20"/>
        <v>0.31809999999999999</v>
      </c>
      <c r="AP65" s="38">
        <f t="shared" si="21"/>
        <v>0.51790000000000003</v>
      </c>
      <c r="AQ65" s="38">
        <f t="shared" si="22"/>
        <v>0.2767</v>
      </c>
      <c r="AR65" s="38"/>
      <c r="AS65" s="38">
        <f t="shared" si="23"/>
        <v>0.1406</v>
      </c>
      <c r="AT65" s="38">
        <f t="shared" si="24"/>
        <v>0.30249999999999999</v>
      </c>
      <c r="AU65" s="38">
        <f t="shared" si="25"/>
        <v>0.31409999999999999</v>
      </c>
      <c r="AV65" s="38">
        <f t="shared" si="26"/>
        <v>0.35639999999999999</v>
      </c>
      <c r="AW65" s="38">
        <f t="shared" si="27"/>
        <v>6.0299999999999999E-2</v>
      </c>
    </row>
    <row r="66" spans="2:49" ht="15.75" x14ac:dyDescent="0.25">
      <c r="B66">
        <v>0.32</v>
      </c>
      <c r="C66">
        <v>0.02</v>
      </c>
      <c r="D66">
        <v>0.34</v>
      </c>
      <c r="E66">
        <v>0.13</v>
      </c>
      <c r="F66">
        <v>0.31</v>
      </c>
      <c r="G66" t="s">
        <v>21</v>
      </c>
      <c r="H66">
        <f t="shared" si="0"/>
        <v>0.26979999999999998</v>
      </c>
      <c r="I66">
        <f t="shared" si="1"/>
        <v>9.2100000000000001E-2</v>
      </c>
      <c r="J66">
        <f t="shared" si="2"/>
        <v>0.23139999999999999</v>
      </c>
      <c r="K66">
        <f t="shared" si="3"/>
        <v>0.4335</v>
      </c>
      <c r="L66" s="47">
        <f t="shared" si="4"/>
        <v>9.2100000000000001E-2</v>
      </c>
      <c r="M66" t="str">
        <f t="shared" si="5"/>
        <v>Low</v>
      </c>
      <c r="N66">
        <f t="shared" si="6"/>
        <v>1</v>
      </c>
      <c r="O66">
        <f>'Test_IF-có_validate'!O66</f>
        <v>0.35560000000000003</v>
      </c>
      <c r="P66">
        <f>'Test_IF-có_validate'!P66</f>
        <v>2.2200000000000001E-2</v>
      </c>
      <c r="Q66">
        <f>'Test_IF-có_validate'!Q66</f>
        <v>0.36670000000000003</v>
      </c>
      <c r="R66">
        <f>'Test_IF-có_validate'!R66</f>
        <v>0.1313</v>
      </c>
      <c r="S66">
        <f>'Test_IF-có_validate'!S66</f>
        <v>0.30609999999999998</v>
      </c>
      <c r="U66" s="37">
        <f t="shared" si="28"/>
        <v>0.47539999999999999</v>
      </c>
      <c r="V66" s="37">
        <f t="shared" si="28"/>
        <v>0.95660000000000001</v>
      </c>
      <c r="W66" s="37">
        <f t="shared" si="28"/>
        <v>0.46339999999999998</v>
      </c>
      <c r="X66" s="37">
        <f t="shared" si="28"/>
        <v>0.76790000000000003</v>
      </c>
      <c r="Y66" s="37">
        <f t="shared" si="28"/>
        <v>0.53129999999999999</v>
      </c>
      <c r="AA66" s="37">
        <f t="shared" si="8"/>
        <v>1.66E-2</v>
      </c>
      <c r="AB66" s="37">
        <f t="shared" si="9"/>
        <v>0.27750000000000002</v>
      </c>
      <c r="AC66" s="37">
        <f t="shared" si="10"/>
        <v>2.98E-2</v>
      </c>
      <c r="AD66" s="37">
        <f t="shared" si="11"/>
        <v>0.2772</v>
      </c>
      <c r="AE66" s="37">
        <f t="shared" si="12"/>
        <v>0.28510000000000002</v>
      </c>
      <c r="AG66" s="38">
        <f t="shared" si="13"/>
        <v>1.1999999999999999E-3</v>
      </c>
      <c r="AH66" s="38">
        <f t="shared" si="14"/>
        <v>0.45169999999999999</v>
      </c>
      <c r="AI66" s="38">
        <f t="shared" si="15"/>
        <v>0.10100000000000001</v>
      </c>
      <c r="AJ66" s="38">
        <f t="shared" si="16"/>
        <v>0.41439999999999999</v>
      </c>
      <c r="AK66" s="38">
        <f t="shared" si="17"/>
        <v>8.5300000000000001E-2</v>
      </c>
      <c r="AM66" s="38">
        <f t="shared" si="18"/>
        <v>9.1300000000000006E-2</v>
      </c>
      <c r="AN66" s="38">
        <f t="shared" si="19"/>
        <v>0.4914</v>
      </c>
      <c r="AO66" s="38">
        <f t="shared" si="20"/>
        <v>0.1852</v>
      </c>
      <c r="AP66" s="38">
        <f t="shared" si="21"/>
        <v>0.26329999999999998</v>
      </c>
      <c r="AQ66" s="38">
        <f t="shared" si="22"/>
        <v>0.23330000000000001</v>
      </c>
      <c r="AR66" s="38"/>
      <c r="AS66" s="38">
        <f t="shared" si="23"/>
        <v>0.1168</v>
      </c>
      <c r="AT66" s="38">
        <f t="shared" si="24"/>
        <v>0.55500000000000005</v>
      </c>
      <c r="AU66" s="38">
        <f t="shared" si="25"/>
        <v>0.18090000000000001</v>
      </c>
      <c r="AV66" s="38">
        <f t="shared" si="26"/>
        <v>0.42370000000000002</v>
      </c>
      <c r="AW66" s="38">
        <f t="shared" si="27"/>
        <v>0.44969999999999999</v>
      </c>
    </row>
    <row r="67" spans="2:49" ht="15.75" x14ac:dyDescent="0.25">
      <c r="B67">
        <v>0.28000000000000003</v>
      </c>
      <c r="C67">
        <v>0.12</v>
      </c>
      <c r="D67">
        <v>0.38</v>
      </c>
      <c r="E67">
        <v>0.17</v>
      </c>
      <c r="F67">
        <v>0.6</v>
      </c>
      <c r="G67" t="s">
        <v>24</v>
      </c>
      <c r="H67">
        <f t="shared" si="0"/>
        <v>0.53290000000000004</v>
      </c>
      <c r="I67">
        <f t="shared" si="1"/>
        <v>0.3533</v>
      </c>
      <c r="J67">
        <f t="shared" si="2"/>
        <v>6.6000000000000003E-2</v>
      </c>
      <c r="K67">
        <f t="shared" si="3"/>
        <v>0.16059999999999999</v>
      </c>
      <c r="L67" s="47">
        <f t="shared" si="4"/>
        <v>6.6000000000000003E-2</v>
      </c>
      <c r="M67" t="str">
        <f t="shared" si="5"/>
        <v>Middle</v>
      </c>
      <c r="N67">
        <f t="shared" si="6"/>
        <v>1</v>
      </c>
      <c r="O67">
        <f>'Test_IF-có_validate'!O67</f>
        <v>0.31109999999999999</v>
      </c>
      <c r="P67">
        <f>'Test_IF-có_validate'!P67</f>
        <v>0.1333</v>
      </c>
      <c r="Q67">
        <f>'Test_IF-có_validate'!Q67</f>
        <v>0.41110000000000002</v>
      </c>
      <c r="R67">
        <f>'Test_IF-có_validate'!R67</f>
        <v>0.17169999999999999</v>
      </c>
      <c r="S67">
        <f>'Test_IF-có_validate'!S67</f>
        <v>0.60199999999999998</v>
      </c>
      <c r="U67" s="37">
        <f t="shared" si="28"/>
        <v>0.52539999999999998</v>
      </c>
      <c r="V67" s="37">
        <f t="shared" si="28"/>
        <v>0.76480000000000004</v>
      </c>
      <c r="W67" s="37">
        <f t="shared" si="28"/>
        <v>0.4173</v>
      </c>
      <c r="X67" s="37">
        <f t="shared" si="28"/>
        <v>0.70689999999999997</v>
      </c>
      <c r="Y67" s="37">
        <f t="shared" si="28"/>
        <v>0.24840000000000001</v>
      </c>
      <c r="AA67" s="37">
        <f t="shared" si="8"/>
        <v>3.1600000000000003E-2</v>
      </c>
      <c r="AB67" s="37">
        <f t="shared" si="9"/>
        <v>0.11260000000000001</v>
      </c>
      <c r="AC67" s="37">
        <f t="shared" si="10"/>
        <v>1.5699999999999999E-2</v>
      </c>
      <c r="AD67" s="37">
        <f t="shared" si="11"/>
        <v>0.223</v>
      </c>
      <c r="AE67" s="37">
        <f t="shared" si="12"/>
        <v>0.57230000000000003</v>
      </c>
      <c r="AG67" s="38">
        <f t="shared" si="13"/>
        <v>4.9299999999999997E-2</v>
      </c>
      <c r="AH67" s="38">
        <f t="shared" si="14"/>
        <v>0.2868</v>
      </c>
      <c r="AI67" s="38">
        <f t="shared" si="15"/>
        <v>5.6000000000000001E-2</v>
      </c>
      <c r="AJ67" s="38">
        <f t="shared" si="16"/>
        <v>0.36030000000000001</v>
      </c>
      <c r="AK67" s="38">
        <f t="shared" si="17"/>
        <v>0.3725</v>
      </c>
      <c r="AM67" s="38">
        <f t="shared" si="18"/>
        <v>0.1394</v>
      </c>
      <c r="AN67" s="38">
        <f t="shared" si="19"/>
        <v>0.32650000000000001</v>
      </c>
      <c r="AO67" s="38">
        <f t="shared" si="20"/>
        <v>0.14019999999999999</v>
      </c>
      <c r="AP67" s="38">
        <f t="shared" si="21"/>
        <v>0.2092</v>
      </c>
      <c r="AQ67" s="38">
        <f t="shared" si="22"/>
        <v>5.8299999999999998E-2</v>
      </c>
      <c r="AR67" s="38"/>
      <c r="AS67" s="38">
        <f t="shared" si="23"/>
        <v>0.16500000000000001</v>
      </c>
      <c r="AT67" s="38">
        <f t="shared" si="24"/>
        <v>0.3901</v>
      </c>
      <c r="AU67" s="38">
        <f t="shared" si="25"/>
        <v>0.13600000000000001</v>
      </c>
      <c r="AV67" s="38">
        <f t="shared" si="26"/>
        <v>0.36959999999999998</v>
      </c>
      <c r="AW67" s="38">
        <f t="shared" si="27"/>
        <v>0.15820000000000001</v>
      </c>
    </row>
    <row r="68" spans="2:49" ht="15.75" x14ac:dyDescent="0.25">
      <c r="B68">
        <v>0.26</v>
      </c>
      <c r="C68">
        <v>0.09</v>
      </c>
      <c r="D68">
        <v>0.33</v>
      </c>
      <c r="E68">
        <v>0.28000000000000003</v>
      </c>
      <c r="F68">
        <v>0.32</v>
      </c>
      <c r="G68" t="s">
        <v>21</v>
      </c>
      <c r="H68">
        <f t="shared" ref="H68:H131" si="29">ROUND(SUMPRODUCT($B$1:$F$1,AA68:AE68),4)</f>
        <v>0.2777</v>
      </c>
      <c r="I68">
        <f t="shared" ref="I68:I131" si="30">ROUND(SUMPRODUCT($B$1:$F$1,AG68:AK68),4)</f>
        <v>0.1</v>
      </c>
      <c r="J68">
        <f t="shared" ref="J68:J131" si="31">ROUND(SUMPRODUCT($B$1:$F$1,AM68:AQ68),4)</f>
        <v>0.21890000000000001</v>
      </c>
      <c r="K68">
        <f t="shared" ref="K68:K131" si="32">ROUND(SUMPRODUCT($B$1:$F$1,AS68:AW68),4)</f>
        <v>0.42109999999999997</v>
      </c>
      <c r="L68" s="47">
        <f t="shared" ref="L68:L131" si="33">MIN(H68:K68)</f>
        <v>0.1</v>
      </c>
      <c r="M68" t="str">
        <f t="shared" ref="M68:M127" si="34">IF(L68=H68,"Very Low",IF(L68=I68,"Low",IF(L68=J68,"Middle","High")))</f>
        <v>Low</v>
      </c>
      <c r="N68">
        <f t="shared" ref="N68:N131" si="35">IF(M68=G68,1,0)</f>
        <v>1</v>
      </c>
      <c r="O68">
        <f>'Test_IF-có_validate'!O68</f>
        <v>0.28889999999999999</v>
      </c>
      <c r="P68">
        <f>'Test_IF-có_validate'!P68</f>
        <v>0.1</v>
      </c>
      <c r="Q68">
        <f>'Test_IF-có_validate'!Q68</f>
        <v>0.35560000000000003</v>
      </c>
      <c r="R68">
        <f>'Test_IF-có_validate'!R68</f>
        <v>0.2828</v>
      </c>
      <c r="S68">
        <f>'Test_IF-có_validate'!S68</f>
        <v>0.31630000000000003</v>
      </c>
      <c r="U68" s="37">
        <f t="shared" si="28"/>
        <v>0.55169999999999997</v>
      </c>
      <c r="V68" s="37">
        <f t="shared" si="28"/>
        <v>0.81820000000000004</v>
      </c>
      <c r="W68" s="37">
        <f t="shared" si="28"/>
        <v>0.47539999999999999</v>
      </c>
      <c r="X68" s="37">
        <f t="shared" si="28"/>
        <v>0.55910000000000004</v>
      </c>
      <c r="Y68" s="37">
        <f t="shared" si="28"/>
        <v>0.51939999999999997</v>
      </c>
      <c r="AA68" s="37">
        <f t="shared" ref="AA68:AA131" si="36">ROUND((ABS(O68-O$154)+ABS(U68-U$154)+ABS(MAX(O$154,U68)-MAX(U$154,O68)))/3,4)</f>
        <v>5.6500000000000002E-2</v>
      </c>
      <c r="AB68" s="37">
        <f t="shared" ref="AB68:AB131" si="37">ROUND((ABS(P68-P$154)+ABS(V68-V$154)+ABS(MAX(P$154,V68)-MAX(V$154,P68)))/3,4)</f>
        <v>0.1593</v>
      </c>
      <c r="AC68" s="37">
        <f t="shared" ref="AC68:AC131" si="38">ROUND((ABS(Q68-Q$154)+ABS(W68-W$154)+ABS(MAX(Q$154,W68)-MAX(W$154,Q68)))/3,4)</f>
        <v>4.1500000000000002E-2</v>
      </c>
      <c r="AD68" s="37">
        <f t="shared" ref="AD68:AD131" si="39">ROUND((ABS(R68-R$154)+ABS(X68-X$154)+ABS(MAX(R$154,X68)-MAX(X$154,R68)))/3,4)</f>
        <v>8.7499999999999994E-2</v>
      </c>
      <c r="AE68" s="37">
        <f t="shared" ref="AE68:AE131" si="40">ROUND((ABS(S68-S$154)+ABS(Y68-Y$154)+ABS(MAX(S$154,Y68)-MAX(Y$154,S68)))/3,4)</f>
        <v>0.2964</v>
      </c>
      <c r="AG68" s="38">
        <f t="shared" ref="AG68:AG131" si="41">ROUND((ABS(O68-O$155)+ABS(U68-U$155)+ABS(MAX(O$155,U68)-MAX(U$155,O68)))/3,4)</f>
        <v>7.4300000000000005E-2</v>
      </c>
      <c r="AH68" s="38">
        <f t="shared" ref="AH68:AH131" si="42">ROUND((ABS(P68-P$155)+ABS(V68-V$155)+ABS(MAX(P$155,V68)-MAX(V$155,P68)))/3,4)</f>
        <v>0.33350000000000002</v>
      </c>
      <c r="AI68" s="38">
        <f t="shared" ref="AI68:AI131" si="43">ROUND((ABS(Q68-Q$155)+ABS(W68-W$155)+ABS(MAX(Q$155,W68)-MAX(W$155,Q68)))/3,4)</f>
        <v>0.11260000000000001</v>
      </c>
      <c r="AJ68" s="38">
        <f t="shared" ref="AJ68:AJ131" si="44">ROUND((ABS(R68-R$155)+ABS(X68-X$155)+ABS(MAX(R$155,X68)-MAX(X$155,R68)))/3,4)</f>
        <v>0.22470000000000001</v>
      </c>
      <c r="AK68" s="38">
        <f t="shared" ref="AK68:AK131" si="45">ROUND((ABS(S68-S$155)+ABS(Y68-Y$155)+ABS(MAX(S$155,Y68)-MAX(Y$155,S68)))/3,4)</f>
        <v>9.6600000000000005E-2</v>
      </c>
      <c r="AM68" s="38">
        <f t="shared" ref="AM68:AM131" si="46">ROUND((ABS(O68-O$156)+ABS(U68-U$156)+ABS(MAX(O$156,U68)-MAX(U$156,O68)))/3,4)</f>
        <v>0.16439999999999999</v>
      </c>
      <c r="AN68" s="38">
        <f t="shared" ref="AN68:AN131" si="47">ROUND((ABS(P68-P$156)+ABS(V68-V$156)+ABS(MAX(P$156,V68)-MAX(V$156,P68)))/3,4)</f>
        <v>0.37319999999999998</v>
      </c>
      <c r="AO68" s="38">
        <f t="shared" ref="AO68:AO131" si="48">ROUND((ABS(Q68-Q$156)+ABS(W68-W$156)+ABS(MAX(Q$156,W68)-MAX(W$156,Q68)))/3,4)</f>
        <v>0.1966</v>
      </c>
      <c r="AP68" s="38">
        <f t="shared" ref="AP68:AP131" si="49">ROUND((ABS(R68-R$156)+ABS(X68-X$156)+ABS(MAX(R$156,X68)-MAX(X$156,R68)))/3,4)</f>
        <v>7.3599999999999999E-2</v>
      </c>
      <c r="AQ68" s="38">
        <f t="shared" ref="AQ68:AQ131" si="50">ROUND((ABS(S68-S$156)+ABS(Y68-Y$156)+ABS(MAX(S$156,Y68)-MAX(Y$156,S68)))/3,4)</f>
        <v>0.2225</v>
      </c>
      <c r="AR68" s="38"/>
      <c r="AS68" s="38">
        <f t="shared" ref="AS68:AS131" si="51">ROUND((ABS(O68-O$157)+ABS(U68-U$157)+ABS(MAX(O$157,U68)-MAX(U$157,O68)))/3,4)</f>
        <v>0.18990000000000001</v>
      </c>
      <c r="AT68" s="38">
        <f t="shared" ref="AT68:AT131" si="52">ROUND((ABS(P68-P$157)+ABS(V68-V$157)+ABS(MAX(P$157,V68)-MAX(V$157,P68)))/3,4)</f>
        <v>0.43680000000000002</v>
      </c>
      <c r="AU68" s="38">
        <f t="shared" ref="AU68:AU131" si="53">ROUND((ABS(Q68-Q$157)+ABS(W68-W$157)+ABS(MAX(Q$157,W68)-MAX(W$157,Q68)))/3,4)</f>
        <v>0.1923</v>
      </c>
      <c r="AV68" s="38">
        <f t="shared" ref="AV68:AV131" si="54">ROUND((ABS(R68-R$157)+ABS(X68-X$157)+ABS(MAX(R$157,X68)-MAX(X$157,R68)))/3,4)</f>
        <v>0.23400000000000001</v>
      </c>
      <c r="AW68" s="38">
        <f t="shared" ref="AW68:AW131" si="55">ROUND((ABS(S68-S$157)+ABS(Y68-Y$157)+ABS(MAX(S$157,Y68)-MAX(Y$157,S68)))/3,4)</f>
        <v>0.439</v>
      </c>
    </row>
    <row r="69" spans="2:49" ht="15.75" x14ac:dyDescent="0.25">
      <c r="B69">
        <v>0.28000000000000003</v>
      </c>
      <c r="C69">
        <v>0.16</v>
      </c>
      <c r="D69">
        <v>0.41</v>
      </c>
      <c r="E69">
        <v>0.51</v>
      </c>
      <c r="F69">
        <v>0.56000000000000005</v>
      </c>
      <c r="G69" t="s">
        <v>24</v>
      </c>
      <c r="H69">
        <f t="shared" si="29"/>
        <v>0.50090000000000001</v>
      </c>
      <c r="I69">
        <f t="shared" si="30"/>
        <v>0.31319999999999998</v>
      </c>
      <c r="J69">
        <f t="shared" si="31"/>
        <v>2.81E-2</v>
      </c>
      <c r="K69">
        <f t="shared" si="32"/>
        <v>0.188</v>
      </c>
      <c r="L69" s="47">
        <f t="shared" si="33"/>
        <v>2.81E-2</v>
      </c>
      <c r="M69" t="str">
        <f t="shared" si="34"/>
        <v>Middle</v>
      </c>
      <c r="N69">
        <f t="shared" si="35"/>
        <v>1</v>
      </c>
      <c r="O69">
        <f>'Test_IF-có_validate'!O69</f>
        <v>0.31109999999999999</v>
      </c>
      <c r="P69">
        <f>'Test_IF-có_validate'!P69</f>
        <v>0.17780000000000001</v>
      </c>
      <c r="Q69">
        <f>'Test_IF-có_validate'!Q69</f>
        <v>0.44440000000000002</v>
      </c>
      <c r="R69">
        <f>'Test_IF-có_validate'!R69</f>
        <v>0.51519999999999999</v>
      </c>
      <c r="S69">
        <f>'Test_IF-có_validate'!S69</f>
        <v>0.56120000000000003</v>
      </c>
      <c r="U69" s="37">
        <f t="shared" si="28"/>
        <v>0.52539999999999998</v>
      </c>
      <c r="V69" s="37">
        <f t="shared" si="28"/>
        <v>0.69810000000000005</v>
      </c>
      <c r="W69" s="37">
        <f t="shared" si="28"/>
        <v>0.38469999999999999</v>
      </c>
      <c r="X69" s="37">
        <f t="shared" si="28"/>
        <v>0.32</v>
      </c>
      <c r="Y69" s="37">
        <f t="shared" si="28"/>
        <v>0.28110000000000002</v>
      </c>
      <c r="AA69" s="37">
        <f t="shared" si="36"/>
        <v>3.1600000000000003E-2</v>
      </c>
      <c r="AB69" s="37">
        <f t="shared" si="37"/>
        <v>5.33E-2</v>
      </c>
      <c r="AC69" s="37">
        <f t="shared" si="38"/>
        <v>4.87E-2</v>
      </c>
      <c r="AD69" s="37">
        <f t="shared" si="39"/>
        <v>0.151</v>
      </c>
      <c r="AE69" s="37">
        <f t="shared" si="40"/>
        <v>0.53690000000000004</v>
      </c>
      <c r="AG69" s="38">
        <f t="shared" si="41"/>
        <v>4.9299999999999997E-2</v>
      </c>
      <c r="AH69" s="38">
        <f t="shared" si="42"/>
        <v>0.22750000000000001</v>
      </c>
      <c r="AI69" s="38">
        <f t="shared" si="43"/>
        <v>2.3E-2</v>
      </c>
      <c r="AJ69" s="38">
        <f t="shared" si="44"/>
        <v>1.2699999999999999E-2</v>
      </c>
      <c r="AK69" s="38">
        <f t="shared" si="45"/>
        <v>0.33710000000000001</v>
      </c>
      <c r="AM69" s="38">
        <f t="shared" si="46"/>
        <v>0.1394</v>
      </c>
      <c r="AN69" s="38">
        <f t="shared" si="47"/>
        <v>0.26719999999999999</v>
      </c>
      <c r="AO69" s="38">
        <f t="shared" si="48"/>
        <v>0.1071</v>
      </c>
      <c r="AP69" s="38">
        <f t="shared" si="49"/>
        <v>0.16450000000000001</v>
      </c>
      <c r="AQ69" s="38">
        <f t="shared" si="50"/>
        <v>2.0199999999999999E-2</v>
      </c>
      <c r="AR69" s="38"/>
      <c r="AS69" s="38">
        <f t="shared" si="51"/>
        <v>0.16500000000000001</v>
      </c>
      <c r="AT69" s="38">
        <f t="shared" si="52"/>
        <v>0.33079999999999998</v>
      </c>
      <c r="AU69" s="38">
        <f t="shared" si="53"/>
        <v>0.10290000000000001</v>
      </c>
      <c r="AV69" s="38">
        <f t="shared" si="54"/>
        <v>3.0000000000000001E-3</v>
      </c>
      <c r="AW69" s="38">
        <f t="shared" si="55"/>
        <v>0.1963</v>
      </c>
    </row>
    <row r="70" spans="2:49" ht="15.75" x14ac:dyDescent="0.25">
      <c r="B70">
        <v>0.26</v>
      </c>
      <c r="C70">
        <v>0.12</v>
      </c>
      <c r="D70">
        <v>0.34</v>
      </c>
      <c r="E70">
        <v>0.68</v>
      </c>
      <c r="F70">
        <v>0.28999999999999998</v>
      </c>
      <c r="G70" t="s">
        <v>21</v>
      </c>
      <c r="H70">
        <f t="shared" si="29"/>
        <v>0.2487</v>
      </c>
      <c r="I70">
        <f t="shared" si="30"/>
        <v>6.6699999999999995E-2</v>
      </c>
      <c r="J70">
        <f t="shared" si="31"/>
        <v>0.25280000000000002</v>
      </c>
      <c r="K70">
        <f t="shared" si="32"/>
        <v>0.44919999999999999</v>
      </c>
      <c r="L70" s="47">
        <f t="shared" si="33"/>
        <v>6.6699999999999995E-2</v>
      </c>
      <c r="M70" t="str">
        <f t="shared" si="34"/>
        <v>Low</v>
      </c>
      <c r="N70">
        <f t="shared" si="35"/>
        <v>1</v>
      </c>
      <c r="O70">
        <f>'Test_IF-có_validate'!O70</f>
        <v>0.28889999999999999</v>
      </c>
      <c r="P70">
        <f>'Test_IF-có_validate'!P70</f>
        <v>0.1333</v>
      </c>
      <c r="Q70">
        <f>'Test_IF-có_validate'!Q70</f>
        <v>0.36670000000000003</v>
      </c>
      <c r="R70">
        <f>'Test_IF-có_validate'!R70</f>
        <v>0.68689999999999996</v>
      </c>
      <c r="S70">
        <f>'Test_IF-có_validate'!S70</f>
        <v>0.28570000000000001</v>
      </c>
      <c r="U70" s="37">
        <f t="shared" si="28"/>
        <v>0.55169999999999997</v>
      </c>
      <c r="V70" s="37">
        <f t="shared" si="28"/>
        <v>0.76480000000000004</v>
      </c>
      <c r="W70" s="37">
        <f t="shared" si="28"/>
        <v>0.46339999999999998</v>
      </c>
      <c r="X70" s="37">
        <f t="shared" si="28"/>
        <v>0.18559999999999999</v>
      </c>
      <c r="Y70" s="37">
        <f t="shared" si="28"/>
        <v>0.55559999999999998</v>
      </c>
      <c r="AA70" s="37">
        <f t="shared" si="36"/>
        <v>5.6500000000000002E-2</v>
      </c>
      <c r="AB70" s="37">
        <f t="shared" si="37"/>
        <v>0.11260000000000001</v>
      </c>
      <c r="AC70" s="37">
        <f t="shared" si="38"/>
        <v>2.98E-2</v>
      </c>
      <c r="AD70" s="37">
        <f t="shared" si="39"/>
        <v>0.31030000000000002</v>
      </c>
      <c r="AE70" s="37">
        <f t="shared" si="40"/>
        <v>0.2621</v>
      </c>
      <c r="AG70" s="38">
        <f t="shared" si="41"/>
        <v>7.4300000000000005E-2</v>
      </c>
      <c r="AH70" s="38">
        <f t="shared" si="42"/>
        <v>0.2868</v>
      </c>
      <c r="AI70" s="38">
        <f t="shared" si="43"/>
        <v>0.10100000000000001</v>
      </c>
      <c r="AJ70" s="38">
        <f t="shared" si="44"/>
        <v>0.1719</v>
      </c>
      <c r="AK70" s="38">
        <f t="shared" si="45"/>
        <v>6.2300000000000001E-2</v>
      </c>
      <c r="AM70" s="38">
        <f t="shared" si="46"/>
        <v>0.16439999999999999</v>
      </c>
      <c r="AN70" s="38">
        <f t="shared" si="47"/>
        <v>0.32650000000000001</v>
      </c>
      <c r="AO70" s="38">
        <f t="shared" si="48"/>
        <v>0.1852</v>
      </c>
      <c r="AP70" s="38">
        <f t="shared" si="49"/>
        <v>0.32369999999999999</v>
      </c>
      <c r="AQ70" s="38">
        <f t="shared" si="50"/>
        <v>0.25580000000000003</v>
      </c>
      <c r="AR70" s="38"/>
      <c r="AS70" s="38">
        <f t="shared" si="51"/>
        <v>0.18990000000000001</v>
      </c>
      <c r="AT70" s="38">
        <f t="shared" si="52"/>
        <v>0.3901</v>
      </c>
      <c r="AU70" s="38">
        <f t="shared" si="53"/>
        <v>0.18090000000000001</v>
      </c>
      <c r="AV70" s="38">
        <f t="shared" si="54"/>
        <v>0.16220000000000001</v>
      </c>
      <c r="AW70" s="38">
        <f t="shared" si="55"/>
        <v>0.47139999999999999</v>
      </c>
    </row>
    <row r="71" spans="2:49" ht="15.75" x14ac:dyDescent="0.25">
      <c r="B71">
        <v>0.31</v>
      </c>
      <c r="C71">
        <v>0.2</v>
      </c>
      <c r="D71">
        <v>0.46</v>
      </c>
      <c r="E71">
        <v>0.78</v>
      </c>
      <c r="F71">
        <v>0.83</v>
      </c>
      <c r="G71" t="s">
        <v>20</v>
      </c>
      <c r="H71">
        <f t="shared" si="29"/>
        <v>0.71089999999999998</v>
      </c>
      <c r="I71">
        <f t="shared" si="30"/>
        <v>0.54210000000000003</v>
      </c>
      <c r="J71">
        <f t="shared" si="31"/>
        <v>0.25729999999999997</v>
      </c>
      <c r="K71">
        <f t="shared" si="32"/>
        <v>5.4899999999999997E-2</v>
      </c>
      <c r="L71" s="47">
        <f t="shared" si="33"/>
        <v>5.4899999999999997E-2</v>
      </c>
      <c r="M71" t="str">
        <f t="shared" si="34"/>
        <v>High</v>
      </c>
      <c r="N71">
        <f t="shared" si="35"/>
        <v>1</v>
      </c>
      <c r="O71">
        <f>'Test_IF-có_validate'!O71</f>
        <v>0.34439999999999998</v>
      </c>
      <c r="P71">
        <f>'Test_IF-có_validate'!P71</f>
        <v>0.22220000000000001</v>
      </c>
      <c r="Q71">
        <f>'Test_IF-có_validate'!Q71</f>
        <v>0.5</v>
      </c>
      <c r="R71">
        <f>'Test_IF-có_validate'!R71</f>
        <v>0.78790000000000004</v>
      </c>
      <c r="S71">
        <f>'Test_IF-có_validate'!S71</f>
        <v>0.8367</v>
      </c>
      <c r="U71" s="37">
        <f t="shared" si="28"/>
        <v>0.48770000000000002</v>
      </c>
      <c r="V71" s="37">
        <f t="shared" si="28"/>
        <v>0.63639999999999997</v>
      </c>
      <c r="W71" s="37">
        <f t="shared" si="28"/>
        <v>0.33329999999999999</v>
      </c>
      <c r="X71" s="37">
        <f t="shared" si="28"/>
        <v>0.1186</v>
      </c>
      <c r="Y71" s="37">
        <f t="shared" si="28"/>
        <v>8.8900000000000007E-2</v>
      </c>
      <c r="AA71" s="37">
        <f t="shared" si="36"/>
        <v>4.7000000000000002E-3</v>
      </c>
      <c r="AB71" s="37">
        <f t="shared" si="37"/>
        <v>2.7000000000000001E-3</v>
      </c>
      <c r="AC71" s="37">
        <f t="shared" si="38"/>
        <v>0.10290000000000001</v>
      </c>
      <c r="AD71" s="37">
        <f t="shared" si="39"/>
        <v>0.39989999999999998</v>
      </c>
      <c r="AE71" s="37">
        <f t="shared" si="40"/>
        <v>0.75690000000000002</v>
      </c>
      <c r="AG71" s="38">
        <f t="shared" si="41"/>
        <v>1.3100000000000001E-2</v>
      </c>
      <c r="AH71" s="38">
        <f t="shared" si="42"/>
        <v>0.17150000000000001</v>
      </c>
      <c r="AI71" s="38">
        <f t="shared" si="43"/>
        <v>3.1199999999999999E-2</v>
      </c>
      <c r="AJ71" s="38">
        <f t="shared" si="44"/>
        <v>0.2616</v>
      </c>
      <c r="AK71" s="38">
        <f t="shared" si="45"/>
        <v>0.58050000000000002</v>
      </c>
      <c r="AM71" s="38">
        <f t="shared" si="46"/>
        <v>0.1032</v>
      </c>
      <c r="AN71" s="38">
        <f t="shared" si="47"/>
        <v>0.2112</v>
      </c>
      <c r="AO71" s="38">
        <f t="shared" si="48"/>
        <v>5.2900000000000003E-2</v>
      </c>
      <c r="AP71" s="38">
        <f t="shared" si="49"/>
        <v>0.41339999999999999</v>
      </c>
      <c r="AQ71" s="38">
        <f t="shared" si="50"/>
        <v>0.26790000000000003</v>
      </c>
      <c r="AR71" s="38"/>
      <c r="AS71" s="38">
        <f t="shared" si="51"/>
        <v>0.12870000000000001</v>
      </c>
      <c r="AT71" s="38">
        <f t="shared" si="52"/>
        <v>0.27489999999999998</v>
      </c>
      <c r="AU71" s="38">
        <f t="shared" si="53"/>
        <v>4.87E-2</v>
      </c>
      <c r="AV71" s="38">
        <f t="shared" si="54"/>
        <v>0.25190000000000001</v>
      </c>
      <c r="AW71" s="38">
        <f t="shared" si="55"/>
        <v>5.1499999999999997E-2</v>
      </c>
    </row>
    <row r="72" spans="2:49" ht="15.75" x14ac:dyDescent="0.25">
      <c r="B72">
        <v>0.25</v>
      </c>
      <c r="C72">
        <v>0.05</v>
      </c>
      <c r="D72">
        <v>0.53</v>
      </c>
      <c r="E72">
        <v>0.1</v>
      </c>
      <c r="F72">
        <v>0.12</v>
      </c>
      <c r="G72" t="s">
        <v>23</v>
      </c>
      <c r="H72">
        <f t="shared" si="29"/>
        <v>5.5100000000000003E-2</v>
      </c>
      <c r="I72">
        <f t="shared" si="30"/>
        <v>0.1593</v>
      </c>
      <c r="J72">
        <f t="shared" si="31"/>
        <v>0.44569999999999999</v>
      </c>
      <c r="K72">
        <f t="shared" si="32"/>
        <v>0.62860000000000005</v>
      </c>
      <c r="L72" s="47">
        <f t="shared" si="33"/>
        <v>5.5100000000000003E-2</v>
      </c>
      <c r="M72" t="str">
        <f t="shared" si="34"/>
        <v>Very Low</v>
      </c>
      <c r="N72">
        <f t="shared" si="35"/>
        <v>1</v>
      </c>
      <c r="O72">
        <f>'Test_IF-có_validate'!O72</f>
        <v>0.27779999999999999</v>
      </c>
      <c r="P72">
        <f>'Test_IF-có_validate'!P72</f>
        <v>5.5599999999999997E-2</v>
      </c>
      <c r="Q72">
        <f>'Test_IF-có_validate'!Q72</f>
        <v>0.57779999999999998</v>
      </c>
      <c r="R72">
        <f>'Test_IF-có_validate'!R72</f>
        <v>0.10100000000000001</v>
      </c>
      <c r="S72">
        <f>'Test_IF-có_validate'!S72</f>
        <v>0.11219999999999999</v>
      </c>
      <c r="U72" s="37">
        <f t="shared" si="28"/>
        <v>0.56520000000000004</v>
      </c>
      <c r="V72" s="37">
        <f t="shared" si="28"/>
        <v>0.89470000000000005</v>
      </c>
      <c r="W72" s="37">
        <f t="shared" si="28"/>
        <v>0.2676</v>
      </c>
      <c r="X72" s="37">
        <f t="shared" si="28"/>
        <v>0.8165</v>
      </c>
      <c r="Y72" s="37">
        <f t="shared" si="28"/>
        <v>0.79820000000000002</v>
      </c>
      <c r="AA72" s="37">
        <f t="shared" si="36"/>
        <v>6.9199999999999998E-2</v>
      </c>
      <c r="AB72" s="37">
        <f t="shared" si="37"/>
        <v>0.22509999999999999</v>
      </c>
      <c r="AC72" s="37">
        <f t="shared" si="38"/>
        <v>0.17660000000000001</v>
      </c>
      <c r="AD72" s="37">
        <f t="shared" si="39"/>
        <v>0.31969999999999998</v>
      </c>
      <c r="AE72" s="37">
        <f t="shared" si="40"/>
        <v>4.2500000000000003E-2</v>
      </c>
      <c r="AG72" s="38">
        <f t="shared" si="41"/>
        <v>8.6999999999999994E-2</v>
      </c>
      <c r="AH72" s="38">
        <f t="shared" si="42"/>
        <v>0.39929999999999999</v>
      </c>
      <c r="AI72" s="38">
        <f t="shared" si="43"/>
        <v>0.105</v>
      </c>
      <c r="AJ72" s="38">
        <f t="shared" si="44"/>
        <v>0.45689999999999997</v>
      </c>
      <c r="AK72" s="38">
        <f t="shared" si="45"/>
        <v>0.1573</v>
      </c>
      <c r="AM72" s="38">
        <f t="shared" si="46"/>
        <v>0.17710000000000001</v>
      </c>
      <c r="AN72" s="38">
        <f t="shared" si="47"/>
        <v>0.439</v>
      </c>
      <c r="AO72" s="38">
        <f t="shared" si="48"/>
        <v>2.0799999999999999E-2</v>
      </c>
      <c r="AP72" s="38">
        <f t="shared" si="49"/>
        <v>0.30580000000000002</v>
      </c>
      <c r="AQ72" s="38">
        <f t="shared" si="50"/>
        <v>0.47539999999999999</v>
      </c>
      <c r="AR72" s="38"/>
      <c r="AS72" s="38">
        <f t="shared" si="51"/>
        <v>0.2026</v>
      </c>
      <c r="AT72" s="38">
        <f t="shared" si="52"/>
        <v>0.50260000000000005</v>
      </c>
      <c r="AU72" s="38">
        <f t="shared" si="53"/>
        <v>2.5100000000000001E-2</v>
      </c>
      <c r="AV72" s="38">
        <f t="shared" si="54"/>
        <v>0.4662</v>
      </c>
      <c r="AW72" s="38">
        <f t="shared" si="55"/>
        <v>0.67049999999999998</v>
      </c>
    </row>
    <row r="73" spans="2:49" ht="15.75" x14ac:dyDescent="0.25">
      <c r="B73">
        <v>0.32</v>
      </c>
      <c r="C73">
        <v>0.15</v>
      </c>
      <c r="D73">
        <v>0.66</v>
      </c>
      <c r="E73">
        <v>0.24</v>
      </c>
      <c r="F73">
        <v>0.82</v>
      </c>
      <c r="G73" t="s">
        <v>20</v>
      </c>
      <c r="H73">
        <f t="shared" si="29"/>
        <v>0.71220000000000006</v>
      </c>
      <c r="I73">
        <f t="shared" si="30"/>
        <v>0.5464</v>
      </c>
      <c r="J73">
        <f t="shared" si="31"/>
        <v>0.25069999999999998</v>
      </c>
      <c r="K73">
        <f t="shared" si="32"/>
        <v>5.3699999999999998E-2</v>
      </c>
      <c r="L73" s="47">
        <f t="shared" si="33"/>
        <v>5.3699999999999998E-2</v>
      </c>
      <c r="M73" t="str">
        <f t="shared" si="34"/>
        <v>High</v>
      </c>
      <c r="N73">
        <f t="shared" si="35"/>
        <v>1</v>
      </c>
      <c r="O73">
        <f>'Test_IF-có_validate'!O73</f>
        <v>0.35560000000000003</v>
      </c>
      <c r="P73">
        <f>'Test_IF-có_validate'!P73</f>
        <v>0.16669999999999999</v>
      </c>
      <c r="Q73">
        <f>'Test_IF-có_validate'!Q73</f>
        <v>0.72219999999999995</v>
      </c>
      <c r="R73">
        <f>'Test_IF-có_validate'!R73</f>
        <v>0.2424</v>
      </c>
      <c r="S73">
        <f>'Test_IF-có_validate'!S73</f>
        <v>0.82650000000000001</v>
      </c>
      <c r="U73" s="37">
        <f t="shared" si="28"/>
        <v>0.47539999999999999</v>
      </c>
      <c r="V73" s="37">
        <f t="shared" si="28"/>
        <v>0.71419999999999995</v>
      </c>
      <c r="W73" s="37">
        <f t="shared" si="28"/>
        <v>0.1613</v>
      </c>
      <c r="X73" s="37">
        <f t="shared" si="28"/>
        <v>0.60980000000000001</v>
      </c>
      <c r="Y73" s="37">
        <f t="shared" si="28"/>
        <v>9.5000000000000001E-2</v>
      </c>
      <c r="AA73" s="37">
        <f t="shared" si="36"/>
        <v>1.66E-2</v>
      </c>
      <c r="AB73" s="37">
        <f t="shared" si="37"/>
        <v>6.7699999999999996E-2</v>
      </c>
      <c r="AC73" s="37">
        <f t="shared" si="38"/>
        <v>0.30830000000000002</v>
      </c>
      <c r="AD73" s="37">
        <f t="shared" si="39"/>
        <v>0.13469999999999999</v>
      </c>
      <c r="AE73" s="37">
        <f t="shared" si="40"/>
        <v>0.74939999999999996</v>
      </c>
      <c r="AG73" s="38">
        <f t="shared" si="41"/>
        <v>1.1999999999999999E-3</v>
      </c>
      <c r="AH73" s="38">
        <f t="shared" si="42"/>
        <v>0.2419</v>
      </c>
      <c r="AI73" s="38">
        <f t="shared" si="43"/>
        <v>0.23669999999999999</v>
      </c>
      <c r="AJ73" s="38">
        <f t="shared" si="44"/>
        <v>0.27200000000000002</v>
      </c>
      <c r="AK73" s="38">
        <f t="shared" si="45"/>
        <v>0.57169999999999999</v>
      </c>
      <c r="AM73" s="38">
        <f t="shared" si="46"/>
        <v>9.1300000000000006E-2</v>
      </c>
      <c r="AN73" s="38">
        <f t="shared" si="47"/>
        <v>0.28160000000000002</v>
      </c>
      <c r="AO73" s="38">
        <f t="shared" si="48"/>
        <v>0.1525</v>
      </c>
      <c r="AP73" s="38">
        <f t="shared" si="49"/>
        <v>0.12089999999999999</v>
      </c>
      <c r="AQ73" s="38">
        <f t="shared" si="50"/>
        <v>0.2591</v>
      </c>
      <c r="AR73" s="38"/>
      <c r="AS73" s="38">
        <f t="shared" si="51"/>
        <v>0.1168</v>
      </c>
      <c r="AT73" s="38">
        <f t="shared" si="52"/>
        <v>0.3453</v>
      </c>
      <c r="AU73" s="38">
        <f t="shared" si="53"/>
        <v>0.15679999999999999</v>
      </c>
      <c r="AV73" s="38">
        <f t="shared" si="54"/>
        <v>0.28129999999999999</v>
      </c>
      <c r="AW73" s="38">
        <f t="shared" si="55"/>
        <v>4.2599999999999999E-2</v>
      </c>
    </row>
    <row r="74" spans="2:49" ht="15.75" x14ac:dyDescent="0.25">
      <c r="B74">
        <v>0.28000000000000003</v>
      </c>
      <c r="C74">
        <v>0.08</v>
      </c>
      <c r="D74">
        <v>0.52</v>
      </c>
      <c r="E74">
        <v>0.25</v>
      </c>
      <c r="F74">
        <v>0.08</v>
      </c>
      <c r="G74" t="s">
        <v>23</v>
      </c>
      <c r="H74">
        <f t="shared" si="29"/>
        <v>2.76E-2</v>
      </c>
      <c r="I74">
        <f t="shared" si="30"/>
        <v>0.21029999999999999</v>
      </c>
      <c r="J74">
        <f t="shared" si="31"/>
        <v>0.49659999999999999</v>
      </c>
      <c r="K74">
        <f t="shared" si="32"/>
        <v>0.67959999999999998</v>
      </c>
      <c r="L74" s="47">
        <f t="shared" si="33"/>
        <v>2.76E-2</v>
      </c>
      <c r="M74" t="str">
        <f t="shared" si="34"/>
        <v>Very Low</v>
      </c>
      <c r="N74">
        <f t="shared" si="35"/>
        <v>1</v>
      </c>
      <c r="O74">
        <f>'Test_IF-có_validate'!O74</f>
        <v>0.31109999999999999</v>
      </c>
      <c r="P74">
        <f>'Test_IF-có_validate'!P74</f>
        <v>8.8900000000000007E-2</v>
      </c>
      <c r="Q74">
        <f>'Test_IF-có_validate'!Q74</f>
        <v>0.56669999999999998</v>
      </c>
      <c r="R74">
        <f>'Test_IF-có_validate'!R74</f>
        <v>0.2525</v>
      </c>
      <c r="S74">
        <f>'Test_IF-có_validate'!S74</f>
        <v>7.1400000000000005E-2</v>
      </c>
      <c r="U74" s="37">
        <f t="shared" si="28"/>
        <v>0.52539999999999998</v>
      </c>
      <c r="V74" s="37">
        <f t="shared" si="28"/>
        <v>0.8367</v>
      </c>
      <c r="W74" s="37">
        <f t="shared" si="28"/>
        <v>0.27660000000000001</v>
      </c>
      <c r="X74" s="37">
        <f t="shared" si="28"/>
        <v>0.5968</v>
      </c>
      <c r="Y74" s="37">
        <f t="shared" si="28"/>
        <v>0.86670000000000003</v>
      </c>
      <c r="AA74" s="37">
        <f t="shared" si="36"/>
        <v>3.1600000000000003E-2</v>
      </c>
      <c r="AB74" s="37">
        <f t="shared" si="37"/>
        <v>0.17530000000000001</v>
      </c>
      <c r="AC74" s="37">
        <f t="shared" si="38"/>
        <v>0.16619999999999999</v>
      </c>
      <c r="AD74" s="37">
        <f t="shared" si="39"/>
        <v>0.1227</v>
      </c>
      <c r="AE74" s="37">
        <f t="shared" si="40"/>
        <v>1.6799999999999999E-2</v>
      </c>
      <c r="AG74" s="38">
        <f t="shared" si="41"/>
        <v>4.9299999999999997E-2</v>
      </c>
      <c r="AH74" s="38">
        <f t="shared" si="42"/>
        <v>0.34949999999999998</v>
      </c>
      <c r="AI74" s="38">
        <f t="shared" si="43"/>
        <v>9.4600000000000004E-2</v>
      </c>
      <c r="AJ74" s="38">
        <f t="shared" si="44"/>
        <v>0.26</v>
      </c>
      <c r="AK74" s="38">
        <f t="shared" si="45"/>
        <v>0.21659999999999999</v>
      </c>
      <c r="AM74" s="38">
        <f t="shared" si="46"/>
        <v>0.1394</v>
      </c>
      <c r="AN74" s="38">
        <f t="shared" si="47"/>
        <v>0.38919999999999999</v>
      </c>
      <c r="AO74" s="38">
        <f t="shared" si="48"/>
        <v>1.04E-2</v>
      </c>
      <c r="AP74" s="38">
        <f t="shared" si="49"/>
        <v>0.1089</v>
      </c>
      <c r="AQ74" s="38">
        <f t="shared" si="50"/>
        <v>0.53469999999999995</v>
      </c>
      <c r="AR74" s="38"/>
      <c r="AS74" s="38">
        <f t="shared" si="51"/>
        <v>0.16500000000000001</v>
      </c>
      <c r="AT74" s="38">
        <f t="shared" si="52"/>
        <v>0.45290000000000002</v>
      </c>
      <c r="AU74" s="38">
        <f t="shared" si="53"/>
        <v>1.47E-2</v>
      </c>
      <c r="AV74" s="38">
        <f t="shared" si="54"/>
        <v>0.26929999999999998</v>
      </c>
      <c r="AW74" s="38">
        <f t="shared" si="55"/>
        <v>0.7298</v>
      </c>
    </row>
    <row r="75" spans="2:49" ht="15.75" x14ac:dyDescent="0.25">
      <c r="B75">
        <v>0.33</v>
      </c>
      <c r="C75">
        <v>0.2</v>
      </c>
      <c r="D75">
        <v>0.64</v>
      </c>
      <c r="E75">
        <v>0.59</v>
      </c>
      <c r="F75">
        <v>0.94</v>
      </c>
      <c r="G75" t="s">
        <v>20</v>
      </c>
      <c r="H75">
        <f t="shared" si="29"/>
        <v>0.80630000000000002</v>
      </c>
      <c r="I75">
        <f t="shared" si="30"/>
        <v>0.63880000000000003</v>
      </c>
      <c r="J75">
        <f t="shared" si="31"/>
        <v>0.34770000000000001</v>
      </c>
      <c r="K75">
        <f t="shared" si="32"/>
        <v>0.14580000000000001</v>
      </c>
      <c r="L75" s="47">
        <f t="shared" si="33"/>
        <v>0.14580000000000001</v>
      </c>
      <c r="M75" t="str">
        <f t="shared" si="34"/>
        <v>High</v>
      </c>
      <c r="N75">
        <f t="shared" si="35"/>
        <v>1</v>
      </c>
      <c r="O75">
        <f>'Test_IF-có_validate'!O75</f>
        <v>0.36670000000000003</v>
      </c>
      <c r="P75">
        <f>'Test_IF-có_validate'!P75</f>
        <v>0.22220000000000001</v>
      </c>
      <c r="Q75">
        <f>'Test_IF-có_validate'!Q75</f>
        <v>0.7</v>
      </c>
      <c r="R75">
        <f>'Test_IF-có_validate'!R75</f>
        <v>0.59599999999999997</v>
      </c>
      <c r="S75">
        <f>'Test_IF-có_validate'!S75</f>
        <v>0.94899999999999995</v>
      </c>
      <c r="U75" s="37">
        <f t="shared" si="28"/>
        <v>0.46339999999999998</v>
      </c>
      <c r="V75" s="37">
        <f t="shared" si="28"/>
        <v>0.63639999999999997</v>
      </c>
      <c r="W75" s="37">
        <f t="shared" si="28"/>
        <v>0.17649999999999999</v>
      </c>
      <c r="X75" s="37">
        <f t="shared" si="28"/>
        <v>0.25309999999999999</v>
      </c>
      <c r="Y75" s="37">
        <f t="shared" si="28"/>
        <v>2.6200000000000001E-2</v>
      </c>
      <c r="AA75" s="37">
        <f t="shared" si="36"/>
        <v>2.8299999999999999E-2</v>
      </c>
      <c r="AB75" s="37">
        <f t="shared" si="37"/>
        <v>2.7000000000000001E-3</v>
      </c>
      <c r="AC75" s="37">
        <f t="shared" si="38"/>
        <v>0.28849999999999998</v>
      </c>
      <c r="AD75" s="37">
        <f t="shared" si="39"/>
        <v>0.22720000000000001</v>
      </c>
      <c r="AE75" s="37">
        <f t="shared" si="40"/>
        <v>0.85119999999999996</v>
      </c>
      <c r="AG75" s="38">
        <f t="shared" si="41"/>
        <v>1.0500000000000001E-2</v>
      </c>
      <c r="AH75" s="38">
        <f t="shared" si="42"/>
        <v>0.17150000000000001</v>
      </c>
      <c r="AI75" s="38">
        <f t="shared" si="43"/>
        <v>0.21679999999999999</v>
      </c>
      <c r="AJ75" s="38">
        <f t="shared" si="44"/>
        <v>8.8800000000000004E-2</v>
      </c>
      <c r="AK75" s="38">
        <f t="shared" si="45"/>
        <v>0.67630000000000001</v>
      </c>
      <c r="AM75" s="38">
        <f t="shared" si="46"/>
        <v>7.9600000000000004E-2</v>
      </c>
      <c r="AN75" s="38">
        <f t="shared" si="47"/>
        <v>0.2112</v>
      </c>
      <c r="AO75" s="38">
        <f t="shared" si="48"/>
        <v>0.13270000000000001</v>
      </c>
      <c r="AP75" s="38">
        <f t="shared" si="49"/>
        <v>0.24060000000000001</v>
      </c>
      <c r="AQ75" s="38">
        <f t="shared" si="50"/>
        <v>0.36370000000000002</v>
      </c>
      <c r="AR75" s="38"/>
      <c r="AS75" s="38">
        <f t="shared" si="51"/>
        <v>0.1053</v>
      </c>
      <c r="AT75" s="38">
        <f t="shared" si="52"/>
        <v>0.27489999999999998</v>
      </c>
      <c r="AU75" s="38">
        <f t="shared" si="53"/>
        <v>0.13689999999999999</v>
      </c>
      <c r="AV75" s="38">
        <f t="shared" si="54"/>
        <v>7.9100000000000004E-2</v>
      </c>
      <c r="AW75" s="38">
        <f t="shared" si="55"/>
        <v>0.1472</v>
      </c>
    </row>
    <row r="76" spans="2:49" ht="15.75" x14ac:dyDescent="0.25">
      <c r="B76">
        <v>0.31</v>
      </c>
      <c r="C76">
        <v>0.15</v>
      </c>
      <c r="D76">
        <v>0.57999999999999996</v>
      </c>
      <c r="E76">
        <v>0.76</v>
      </c>
      <c r="F76">
        <v>0.52</v>
      </c>
      <c r="G76" t="s">
        <v>24</v>
      </c>
      <c r="H76">
        <f t="shared" si="29"/>
        <v>0.48149999999999998</v>
      </c>
      <c r="I76">
        <f t="shared" si="30"/>
        <v>0.29099999999999998</v>
      </c>
      <c r="J76">
        <f t="shared" si="31"/>
        <v>2.8000000000000001E-2</v>
      </c>
      <c r="K76">
        <f t="shared" si="32"/>
        <v>0.22570000000000001</v>
      </c>
      <c r="L76" s="47">
        <f t="shared" si="33"/>
        <v>2.8000000000000001E-2</v>
      </c>
      <c r="M76" t="str">
        <f t="shared" si="34"/>
        <v>Middle</v>
      </c>
      <c r="N76">
        <f t="shared" si="35"/>
        <v>1</v>
      </c>
      <c r="O76">
        <f>'Test_IF-có_validate'!O76</f>
        <v>0.34439999999999998</v>
      </c>
      <c r="P76">
        <f>'Test_IF-có_validate'!P76</f>
        <v>0.16669999999999999</v>
      </c>
      <c r="Q76">
        <f>'Test_IF-có_validate'!Q76</f>
        <v>0.63329999999999997</v>
      </c>
      <c r="R76">
        <f>'Test_IF-có_validate'!R76</f>
        <v>0.76770000000000005</v>
      </c>
      <c r="S76">
        <f>'Test_IF-có_validate'!S76</f>
        <v>0.52039999999999997</v>
      </c>
      <c r="U76" s="37">
        <f t="shared" si="28"/>
        <v>0.48770000000000002</v>
      </c>
      <c r="V76" s="37">
        <f t="shared" si="28"/>
        <v>0.71419999999999995</v>
      </c>
      <c r="W76" s="37">
        <f t="shared" si="28"/>
        <v>0.22450000000000001</v>
      </c>
      <c r="X76" s="37">
        <f t="shared" si="28"/>
        <v>0.13139999999999999</v>
      </c>
      <c r="Y76" s="37">
        <f t="shared" si="28"/>
        <v>0.31540000000000001</v>
      </c>
      <c r="AA76" s="37">
        <f t="shared" si="36"/>
        <v>4.7000000000000002E-3</v>
      </c>
      <c r="AB76" s="37">
        <f t="shared" si="37"/>
        <v>6.7699999999999996E-2</v>
      </c>
      <c r="AC76" s="37">
        <f t="shared" si="38"/>
        <v>0.22800000000000001</v>
      </c>
      <c r="AD76" s="37">
        <f t="shared" si="39"/>
        <v>0.38219999999999998</v>
      </c>
      <c r="AE76" s="37">
        <f t="shared" si="40"/>
        <v>0.50039999999999996</v>
      </c>
      <c r="AG76" s="38">
        <f t="shared" si="41"/>
        <v>1.3100000000000001E-2</v>
      </c>
      <c r="AH76" s="38">
        <f t="shared" si="42"/>
        <v>0.2419</v>
      </c>
      <c r="AI76" s="38">
        <f t="shared" si="43"/>
        <v>0.15640000000000001</v>
      </c>
      <c r="AJ76" s="38">
        <f t="shared" si="44"/>
        <v>0.24390000000000001</v>
      </c>
      <c r="AK76" s="38">
        <f t="shared" si="45"/>
        <v>0.30059999999999998</v>
      </c>
      <c r="AM76" s="38">
        <f t="shared" si="46"/>
        <v>0.1032</v>
      </c>
      <c r="AN76" s="38">
        <f t="shared" si="47"/>
        <v>0.28160000000000002</v>
      </c>
      <c r="AO76" s="38">
        <f t="shared" si="48"/>
        <v>7.22E-2</v>
      </c>
      <c r="AP76" s="38">
        <f t="shared" si="49"/>
        <v>0.3957</v>
      </c>
      <c r="AQ76" s="38">
        <f t="shared" si="50"/>
        <v>1.84E-2</v>
      </c>
      <c r="AR76" s="38"/>
      <c r="AS76" s="38">
        <f t="shared" si="51"/>
        <v>0.12870000000000001</v>
      </c>
      <c r="AT76" s="38">
        <f t="shared" si="52"/>
        <v>0.3453</v>
      </c>
      <c r="AU76" s="38">
        <f t="shared" si="53"/>
        <v>7.6399999999999996E-2</v>
      </c>
      <c r="AV76" s="38">
        <f t="shared" si="54"/>
        <v>0.23419999999999999</v>
      </c>
      <c r="AW76" s="38">
        <f t="shared" si="55"/>
        <v>0.2349</v>
      </c>
    </row>
    <row r="77" spans="2:49" ht="15.75" x14ac:dyDescent="0.25">
      <c r="B77">
        <v>0.28000000000000003</v>
      </c>
      <c r="C77">
        <v>0.06</v>
      </c>
      <c r="D77">
        <v>0.7</v>
      </c>
      <c r="E77">
        <v>0.27</v>
      </c>
      <c r="F77">
        <v>0.32</v>
      </c>
      <c r="G77" t="s">
        <v>21</v>
      </c>
      <c r="H77">
        <f t="shared" si="29"/>
        <v>0.29620000000000002</v>
      </c>
      <c r="I77">
        <f t="shared" si="30"/>
        <v>0.11</v>
      </c>
      <c r="J77">
        <f t="shared" si="31"/>
        <v>0.21890000000000001</v>
      </c>
      <c r="K77">
        <f t="shared" si="32"/>
        <v>0.42159999999999997</v>
      </c>
      <c r="L77" s="47">
        <f t="shared" si="33"/>
        <v>0.11</v>
      </c>
      <c r="M77" t="str">
        <f t="shared" si="34"/>
        <v>Low</v>
      </c>
      <c r="N77">
        <f t="shared" si="35"/>
        <v>1</v>
      </c>
      <c r="O77">
        <f>'Test_IF-có_validate'!O77</f>
        <v>0.31109999999999999</v>
      </c>
      <c r="P77">
        <f>'Test_IF-có_validate'!P77</f>
        <v>6.6699999999999995E-2</v>
      </c>
      <c r="Q77">
        <f>'Test_IF-có_validate'!Q77</f>
        <v>0.76670000000000005</v>
      </c>
      <c r="R77">
        <f>'Test_IF-có_validate'!R77</f>
        <v>0.2727</v>
      </c>
      <c r="S77">
        <f>'Test_IF-có_validate'!S77</f>
        <v>0.31630000000000003</v>
      </c>
      <c r="U77" s="37">
        <f t="shared" si="28"/>
        <v>0.52539999999999998</v>
      </c>
      <c r="V77" s="37">
        <f t="shared" si="28"/>
        <v>0.87490000000000001</v>
      </c>
      <c r="W77" s="37">
        <f t="shared" si="28"/>
        <v>0.1321</v>
      </c>
      <c r="X77" s="37">
        <f t="shared" si="28"/>
        <v>0.57150000000000001</v>
      </c>
      <c r="Y77" s="37">
        <f t="shared" si="28"/>
        <v>0.51939999999999997</v>
      </c>
      <c r="AA77" s="37">
        <f t="shared" si="36"/>
        <v>3.1600000000000003E-2</v>
      </c>
      <c r="AB77" s="37">
        <f t="shared" si="37"/>
        <v>0.2082</v>
      </c>
      <c r="AC77" s="37">
        <f t="shared" si="38"/>
        <v>0.34770000000000001</v>
      </c>
      <c r="AD77" s="37">
        <f t="shared" si="39"/>
        <v>9.9099999999999994E-2</v>
      </c>
      <c r="AE77" s="37">
        <f t="shared" si="40"/>
        <v>0.2964</v>
      </c>
      <c r="AG77" s="38">
        <f t="shared" si="41"/>
        <v>4.9299999999999997E-2</v>
      </c>
      <c r="AH77" s="38">
        <f t="shared" si="42"/>
        <v>0.38240000000000002</v>
      </c>
      <c r="AI77" s="38">
        <f t="shared" si="43"/>
        <v>0.27610000000000001</v>
      </c>
      <c r="AJ77" s="38">
        <f t="shared" si="44"/>
        <v>0.2364</v>
      </c>
      <c r="AK77" s="38">
        <f t="shared" si="45"/>
        <v>9.6600000000000005E-2</v>
      </c>
      <c r="AM77" s="38">
        <f t="shared" si="46"/>
        <v>0.1394</v>
      </c>
      <c r="AN77" s="38">
        <f t="shared" si="47"/>
        <v>0.42209999999999998</v>
      </c>
      <c r="AO77" s="38">
        <f t="shared" si="48"/>
        <v>0.19189999999999999</v>
      </c>
      <c r="AP77" s="38">
        <f t="shared" si="49"/>
        <v>8.5300000000000001E-2</v>
      </c>
      <c r="AQ77" s="38">
        <f t="shared" si="50"/>
        <v>0.2225</v>
      </c>
      <c r="AR77" s="38"/>
      <c r="AS77" s="38">
        <f t="shared" si="51"/>
        <v>0.16500000000000001</v>
      </c>
      <c r="AT77" s="38">
        <f t="shared" si="52"/>
        <v>0.48570000000000002</v>
      </c>
      <c r="AU77" s="38">
        <f t="shared" si="53"/>
        <v>0.19620000000000001</v>
      </c>
      <c r="AV77" s="38">
        <f t="shared" si="54"/>
        <v>0.2457</v>
      </c>
      <c r="AW77" s="38">
        <f t="shared" si="55"/>
        <v>0.439</v>
      </c>
    </row>
    <row r="78" spans="2:49" ht="15.75" x14ac:dyDescent="0.25">
      <c r="B78">
        <v>0.3</v>
      </c>
      <c r="C78">
        <v>0.16</v>
      </c>
      <c r="D78">
        <v>0.89</v>
      </c>
      <c r="E78">
        <v>0.32</v>
      </c>
      <c r="F78">
        <v>0.95</v>
      </c>
      <c r="G78" t="s">
        <v>20</v>
      </c>
      <c r="H78">
        <f t="shared" si="29"/>
        <v>0.82579999999999998</v>
      </c>
      <c r="I78">
        <f t="shared" si="30"/>
        <v>0.66259999999999997</v>
      </c>
      <c r="J78">
        <f t="shared" si="31"/>
        <v>0.36680000000000001</v>
      </c>
      <c r="K78">
        <f t="shared" si="32"/>
        <v>0.16980000000000001</v>
      </c>
      <c r="L78" s="47">
        <f t="shared" si="33"/>
        <v>0.16980000000000001</v>
      </c>
      <c r="M78" t="str">
        <f t="shared" si="34"/>
        <v>High</v>
      </c>
      <c r="N78">
        <f t="shared" si="35"/>
        <v>1</v>
      </c>
      <c r="O78">
        <f>'Test_IF-có_validate'!O78</f>
        <v>0.33329999999999999</v>
      </c>
      <c r="P78">
        <f>'Test_IF-có_validate'!P78</f>
        <v>0.17780000000000001</v>
      </c>
      <c r="Q78">
        <f>'Test_IF-có_validate'!Q78</f>
        <v>0.9778</v>
      </c>
      <c r="R78">
        <f>'Test_IF-có_validate'!R78</f>
        <v>0.32319999999999999</v>
      </c>
      <c r="S78">
        <f>'Test_IF-có_validate'!S78</f>
        <v>0.95920000000000005</v>
      </c>
      <c r="U78" s="37">
        <f t="shared" si="28"/>
        <v>0.5</v>
      </c>
      <c r="V78" s="37">
        <f t="shared" si="28"/>
        <v>0.69810000000000005</v>
      </c>
      <c r="W78" s="37">
        <f t="shared" si="28"/>
        <v>1.12E-2</v>
      </c>
      <c r="X78" s="37">
        <f t="shared" si="28"/>
        <v>0.51149999999999995</v>
      </c>
      <c r="Y78" s="37">
        <f t="shared" si="28"/>
        <v>2.0799999999999999E-2</v>
      </c>
      <c r="AA78" s="37">
        <f t="shared" si="36"/>
        <v>7.1999999999999998E-3</v>
      </c>
      <c r="AB78" s="37">
        <f t="shared" si="37"/>
        <v>5.33E-2</v>
      </c>
      <c r="AC78" s="37">
        <f t="shared" si="38"/>
        <v>0.52880000000000005</v>
      </c>
      <c r="AD78" s="37">
        <f t="shared" si="39"/>
        <v>4.2299999999999997E-2</v>
      </c>
      <c r="AE78" s="37">
        <f t="shared" si="40"/>
        <v>0.85980000000000001</v>
      </c>
      <c r="AG78" s="38">
        <f t="shared" si="41"/>
        <v>2.5000000000000001E-2</v>
      </c>
      <c r="AH78" s="38">
        <f t="shared" si="42"/>
        <v>0.22750000000000001</v>
      </c>
      <c r="AI78" s="38">
        <f t="shared" si="43"/>
        <v>0.45710000000000001</v>
      </c>
      <c r="AJ78" s="38">
        <f t="shared" si="44"/>
        <v>0.17949999999999999</v>
      </c>
      <c r="AK78" s="38">
        <f t="shared" si="45"/>
        <v>0.68489999999999995</v>
      </c>
      <c r="AM78" s="38">
        <f t="shared" si="46"/>
        <v>0.11509999999999999</v>
      </c>
      <c r="AN78" s="38">
        <f t="shared" si="47"/>
        <v>0.26719999999999999</v>
      </c>
      <c r="AO78" s="38">
        <f t="shared" si="48"/>
        <v>0.373</v>
      </c>
      <c r="AP78" s="38">
        <f t="shared" si="49"/>
        <v>2.8400000000000002E-2</v>
      </c>
      <c r="AQ78" s="38">
        <f t="shared" si="50"/>
        <v>0.37230000000000002</v>
      </c>
      <c r="AR78" s="38"/>
      <c r="AS78" s="38">
        <f t="shared" si="51"/>
        <v>0.1406</v>
      </c>
      <c r="AT78" s="38">
        <f t="shared" si="52"/>
        <v>0.33079999999999998</v>
      </c>
      <c r="AU78" s="38">
        <f t="shared" si="53"/>
        <v>0.37719999999999998</v>
      </c>
      <c r="AV78" s="38">
        <f t="shared" si="54"/>
        <v>0.18890000000000001</v>
      </c>
      <c r="AW78" s="38">
        <f t="shared" si="55"/>
        <v>0.15579999999999999</v>
      </c>
    </row>
    <row r="79" spans="2:49" ht="15.75" x14ac:dyDescent="0.25">
      <c r="B79">
        <v>0.27</v>
      </c>
      <c r="C79">
        <v>0.03</v>
      </c>
      <c r="D79">
        <v>0.76</v>
      </c>
      <c r="E79">
        <v>0.59</v>
      </c>
      <c r="F79">
        <v>0.23</v>
      </c>
      <c r="G79" t="s">
        <v>21</v>
      </c>
      <c r="H79">
        <f t="shared" si="29"/>
        <v>0.2034</v>
      </c>
      <c r="I79">
        <f t="shared" si="30"/>
        <v>3.1199999999999999E-2</v>
      </c>
      <c r="J79">
        <f t="shared" si="31"/>
        <v>0.32229999999999998</v>
      </c>
      <c r="K79">
        <f t="shared" si="32"/>
        <v>0.5141</v>
      </c>
      <c r="L79" s="47">
        <f t="shared" si="33"/>
        <v>3.1199999999999999E-2</v>
      </c>
      <c r="M79" t="str">
        <f t="shared" si="34"/>
        <v>Low</v>
      </c>
      <c r="N79">
        <f t="shared" si="35"/>
        <v>1</v>
      </c>
      <c r="O79">
        <f>'Test_IF-có_validate'!O79</f>
        <v>0.3</v>
      </c>
      <c r="P79">
        <f>'Test_IF-có_validate'!P79</f>
        <v>3.3300000000000003E-2</v>
      </c>
      <c r="Q79">
        <f>'Test_IF-có_validate'!Q79</f>
        <v>0.83330000000000004</v>
      </c>
      <c r="R79">
        <f>'Test_IF-có_validate'!R79</f>
        <v>0.59599999999999997</v>
      </c>
      <c r="S79">
        <f>'Test_IF-có_validate'!S79</f>
        <v>0.22450000000000001</v>
      </c>
      <c r="U79" s="37">
        <f t="shared" si="28"/>
        <v>0.53849999999999998</v>
      </c>
      <c r="V79" s="37">
        <f t="shared" si="28"/>
        <v>0.9355</v>
      </c>
      <c r="W79" s="37">
        <f t="shared" si="28"/>
        <v>9.0899999999999995E-2</v>
      </c>
      <c r="X79" s="37">
        <f t="shared" si="28"/>
        <v>0.25309999999999999</v>
      </c>
      <c r="Y79" s="37">
        <f t="shared" si="28"/>
        <v>0.63329999999999997</v>
      </c>
      <c r="AA79" s="37">
        <f t="shared" si="36"/>
        <v>4.3999999999999997E-2</v>
      </c>
      <c r="AB79" s="37">
        <f t="shared" si="37"/>
        <v>0.25969999999999999</v>
      </c>
      <c r="AC79" s="37">
        <f t="shared" si="38"/>
        <v>0.40589999999999998</v>
      </c>
      <c r="AD79" s="37">
        <f t="shared" si="39"/>
        <v>0.22720000000000001</v>
      </c>
      <c r="AE79" s="37">
        <f t="shared" si="40"/>
        <v>0.18990000000000001</v>
      </c>
      <c r="AG79" s="38">
        <f t="shared" si="41"/>
        <v>6.1800000000000001E-2</v>
      </c>
      <c r="AH79" s="38">
        <f t="shared" si="42"/>
        <v>0.43390000000000001</v>
      </c>
      <c r="AI79" s="38">
        <f t="shared" si="43"/>
        <v>0.3342</v>
      </c>
      <c r="AJ79" s="38">
        <f t="shared" si="44"/>
        <v>8.8800000000000004E-2</v>
      </c>
      <c r="AK79" s="38">
        <f t="shared" si="45"/>
        <v>9.9000000000000008E-3</v>
      </c>
      <c r="AM79" s="38">
        <f t="shared" si="46"/>
        <v>0.15190000000000001</v>
      </c>
      <c r="AN79" s="38">
        <f t="shared" si="47"/>
        <v>0.47360000000000002</v>
      </c>
      <c r="AO79" s="38">
        <f t="shared" si="48"/>
        <v>0.25009999999999999</v>
      </c>
      <c r="AP79" s="38">
        <f t="shared" si="49"/>
        <v>0.24060000000000001</v>
      </c>
      <c r="AQ79" s="38">
        <f t="shared" si="50"/>
        <v>0.32800000000000001</v>
      </c>
      <c r="AR79" s="38"/>
      <c r="AS79" s="38">
        <f t="shared" si="51"/>
        <v>0.1774</v>
      </c>
      <c r="AT79" s="38">
        <f t="shared" si="52"/>
        <v>0.5373</v>
      </c>
      <c r="AU79" s="38">
        <f t="shared" si="53"/>
        <v>0.25430000000000003</v>
      </c>
      <c r="AV79" s="38">
        <f t="shared" si="54"/>
        <v>7.9100000000000004E-2</v>
      </c>
      <c r="AW79" s="38">
        <f t="shared" si="55"/>
        <v>0.53810000000000002</v>
      </c>
    </row>
    <row r="80" spans="2:49" ht="15.75" x14ac:dyDescent="0.25">
      <c r="B80">
        <v>0.32</v>
      </c>
      <c r="C80">
        <v>0.2</v>
      </c>
      <c r="D80">
        <v>0.84</v>
      </c>
      <c r="E80">
        <v>0.81</v>
      </c>
      <c r="F80">
        <v>0.8</v>
      </c>
      <c r="G80" t="s">
        <v>20</v>
      </c>
      <c r="H80">
        <f t="shared" si="29"/>
        <v>0.71299999999999997</v>
      </c>
      <c r="I80">
        <f t="shared" si="30"/>
        <v>0.54049999999999998</v>
      </c>
      <c r="J80">
        <f t="shared" si="31"/>
        <v>0.24940000000000001</v>
      </c>
      <c r="K80">
        <f t="shared" si="32"/>
        <v>4.7500000000000001E-2</v>
      </c>
      <c r="L80" s="47">
        <f t="shared" si="33"/>
        <v>4.7500000000000001E-2</v>
      </c>
      <c r="M80" t="str">
        <f t="shared" si="34"/>
        <v>High</v>
      </c>
      <c r="N80">
        <f t="shared" si="35"/>
        <v>1</v>
      </c>
      <c r="O80">
        <f>'Test_IF-có_validate'!O80</f>
        <v>0.35560000000000003</v>
      </c>
      <c r="P80">
        <f>'Test_IF-có_validate'!P80</f>
        <v>0.22220000000000001</v>
      </c>
      <c r="Q80">
        <f>'Test_IF-có_validate'!Q80</f>
        <v>0.92220000000000002</v>
      </c>
      <c r="R80">
        <f>'Test_IF-có_validate'!R80</f>
        <v>0.81820000000000004</v>
      </c>
      <c r="S80">
        <f>'Test_IF-có_validate'!S80</f>
        <v>0.80610000000000004</v>
      </c>
      <c r="U80" s="37">
        <f t="shared" si="28"/>
        <v>0.47539999999999999</v>
      </c>
      <c r="V80" s="37">
        <f t="shared" si="28"/>
        <v>0.63639999999999997</v>
      </c>
      <c r="W80" s="37">
        <f t="shared" si="28"/>
        <v>4.0500000000000001E-2</v>
      </c>
      <c r="X80" s="37">
        <f t="shared" si="28"/>
        <v>0.1</v>
      </c>
      <c r="Y80" s="37">
        <f t="shared" si="28"/>
        <v>0.1074</v>
      </c>
      <c r="AA80" s="37">
        <f t="shared" si="36"/>
        <v>1.66E-2</v>
      </c>
      <c r="AB80" s="37">
        <f t="shared" si="37"/>
        <v>2.7000000000000001E-3</v>
      </c>
      <c r="AC80" s="37">
        <f t="shared" si="38"/>
        <v>0.4819</v>
      </c>
      <c r="AD80" s="37">
        <f t="shared" si="39"/>
        <v>0.42630000000000001</v>
      </c>
      <c r="AE80" s="37">
        <f t="shared" si="40"/>
        <v>0.73429999999999995</v>
      </c>
      <c r="AG80" s="38">
        <f t="shared" si="41"/>
        <v>1.1999999999999999E-3</v>
      </c>
      <c r="AH80" s="38">
        <f t="shared" si="42"/>
        <v>0.17150000000000001</v>
      </c>
      <c r="AI80" s="38">
        <f t="shared" si="43"/>
        <v>0.4103</v>
      </c>
      <c r="AJ80" s="38">
        <f t="shared" si="44"/>
        <v>0.28799999999999998</v>
      </c>
      <c r="AK80" s="38">
        <f t="shared" si="45"/>
        <v>0.55400000000000005</v>
      </c>
      <c r="AM80" s="38">
        <f t="shared" si="46"/>
        <v>9.1300000000000006E-2</v>
      </c>
      <c r="AN80" s="38">
        <f t="shared" si="47"/>
        <v>0.2112</v>
      </c>
      <c r="AO80" s="38">
        <f t="shared" si="48"/>
        <v>0.3261</v>
      </c>
      <c r="AP80" s="38">
        <f t="shared" si="49"/>
        <v>0.43980000000000002</v>
      </c>
      <c r="AQ80" s="38">
        <f t="shared" si="50"/>
        <v>0.2414</v>
      </c>
      <c r="AR80" s="38"/>
      <c r="AS80" s="38">
        <f t="shared" si="51"/>
        <v>0.1168</v>
      </c>
      <c r="AT80" s="38">
        <f t="shared" si="52"/>
        <v>0.27489999999999998</v>
      </c>
      <c r="AU80" s="38">
        <f t="shared" si="53"/>
        <v>0.33040000000000003</v>
      </c>
      <c r="AV80" s="38">
        <f t="shared" si="54"/>
        <v>0.27829999999999999</v>
      </c>
      <c r="AW80" s="38">
        <f t="shared" si="55"/>
        <v>2.4899999999999999E-2</v>
      </c>
    </row>
    <row r="81" spans="2:49" ht="15.75" x14ac:dyDescent="0.25">
      <c r="B81">
        <v>0.31</v>
      </c>
      <c r="C81">
        <v>0.32</v>
      </c>
      <c r="D81">
        <v>0.28999999999999998</v>
      </c>
      <c r="E81">
        <v>0.31</v>
      </c>
      <c r="F81">
        <v>0.96</v>
      </c>
      <c r="G81" t="s">
        <v>20</v>
      </c>
      <c r="H81">
        <f t="shared" si="29"/>
        <v>0.80800000000000005</v>
      </c>
      <c r="I81">
        <f t="shared" si="30"/>
        <v>0.65259999999999996</v>
      </c>
      <c r="J81">
        <f t="shared" si="31"/>
        <v>0.36670000000000003</v>
      </c>
      <c r="K81">
        <f t="shared" si="32"/>
        <v>0.16930000000000001</v>
      </c>
      <c r="L81" s="47">
        <f t="shared" si="33"/>
        <v>0.16930000000000001</v>
      </c>
      <c r="M81" t="str">
        <f t="shared" si="34"/>
        <v>High</v>
      </c>
      <c r="N81">
        <f t="shared" si="35"/>
        <v>1</v>
      </c>
      <c r="O81">
        <f>'Test_IF-có_validate'!O81</f>
        <v>0.34439999999999998</v>
      </c>
      <c r="P81">
        <f>'Test_IF-có_validate'!P81</f>
        <v>0.35560000000000003</v>
      </c>
      <c r="Q81">
        <f>'Test_IF-có_validate'!Q81</f>
        <v>0.31109999999999999</v>
      </c>
      <c r="R81">
        <f>'Test_IF-có_validate'!R81</f>
        <v>0.31309999999999999</v>
      </c>
      <c r="S81">
        <f>'Test_IF-có_validate'!S81</f>
        <v>0.96940000000000004</v>
      </c>
      <c r="U81" s="37">
        <f t="shared" si="28"/>
        <v>0.48770000000000002</v>
      </c>
      <c r="V81" s="37">
        <f t="shared" si="28"/>
        <v>0.47539999999999999</v>
      </c>
      <c r="W81" s="37">
        <f t="shared" si="28"/>
        <v>0.52539999999999998</v>
      </c>
      <c r="X81" s="37">
        <f t="shared" si="28"/>
        <v>0.52310000000000001</v>
      </c>
      <c r="Y81" s="37">
        <f t="shared" si="28"/>
        <v>1.55E-2</v>
      </c>
      <c r="AA81" s="37">
        <f t="shared" si="36"/>
        <v>4.7000000000000002E-3</v>
      </c>
      <c r="AB81" s="37">
        <f t="shared" si="37"/>
        <v>0.1545</v>
      </c>
      <c r="AC81" s="37">
        <f t="shared" si="38"/>
        <v>8.9700000000000002E-2</v>
      </c>
      <c r="AD81" s="37">
        <f t="shared" si="39"/>
        <v>5.3400000000000003E-2</v>
      </c>
      <c r="AE81" s="37">
        <f t="shared" si="40"/>
        <v>0.86839999999999995</v>
      </c>
      <c r="AG81" s="38">
        <f t="shared" si="41"/>
        <v>1.3100000000000001E-2</v>
      </c>
      <c r="AH81" s="38">
        <f t="shared" si="42"/>
        <v>1.9699999999999999E-2</v>
      </c>
      <c r="AI81" s="38">
        <f t="shared" si="43"/>
        <v>0.1608</v>
      </c>
      <c r="AJ81" s="38">
        <f t="shared" si="44"/>
        <v>0.19059999999999999</v>
      </c>
      <c r="AK81" s="38">
        <f t="shared" si="45"/>
        <v>0.69350000000000001</v>
      </c>
      <c r="AM81" s="38">
        <f t="shared" si="46"/>
        <v>0.1032</v>
      </c>
      <c r="AN81" s="38">
        <f t="shared" si="47"/>
        <v>5.9400000000000001E-2</v>
      </c>
      <c r="AO81" s="38">
        <f t="shared" si="48"/>
        <v>0.2429</v>
      </c>
      <c r="AP81" s="38">
        <f t="shared" si="49"/>
        <v>3.95E-2</v>
      </c>
      <c r="AQ81" s="38">
        <f t="shared" si="50"/>
        <v>0.38090000000000002</v>
      </c>
      <c r="AR81" s="38"/>
      <c r="AS81" s="38">
        <f t="shared" si="51"/>
        <v>0.12870000000000001</v>
      </c>
      <c r="AT81" s="38">
        <f t="shared" si="52"/>
        <v>0.1232</v>
      </c>
      <c r="AU81" s="38">
        <f t="shared" si="53"/>
        <v>0.2387</v>
      </c>
      <c r="AV81" s="38">
        <f t="shared" si="54"/>
        <v>0.19989999999999999</v>
      </c>
      <c r="AW81" s="38">
        <f t="shared" si="55"/>
        <v>0.16439999999999999</v>
      </c>
    </row>
    <row r="82" spans="2:49" ht="15.75" x14ac:dyDescent="0.25">
      <c r="B82">
        <v>0.28000000000000003</v>
      </c>
      <c r="C82">
        <v>0.28999999999999998</v>
      </c>
      <c r="D82">
        <v>0.19</v>
      </c>
      <c r="E82">
        <v>0.37</v>
      </c>
      <c r="F82">
        <v>0.57999999999999996</v>
      </c>
      <c r="G82" t="s">
        <v>24</v>
      </c>
      <c r="H82">
        <f t="shared" si="29"/>
        <v>0.52559999999999996</v>
      </c>
      <c r="I82">
        <f t="shared" si="30"/>
        <v>0.34710000000000002</v>
      </c>
      <c r="J82">
        <f t="shared" si="31"/>
        <v>5.8999999999999997E-2</v>
      </c>
      <c r="K82">
        <f t="shared" si="32"/>
        <v>0.18779999999999999</v>
      </c>
      <c r="L82" s="47">
        <f t="shared" si="33"/>
        <v>5.8999999999999997E-2</v>
      </c>
      <c r="M82" t="str">
        <f t="shared" si="34"/>
        <v>Middle</v>
      </c>
      <c r="N82">
        <f t="shared" si="35"/>
        <v>1</v>
      </c>
      <c r="O82">
        <f>'Test_IF-có_validate'!O82</f>
        <v>0.31109999999999999</v>
      </c>
      <c r="P82">
        <f>'Test_IF-có_validate'!P82</f>
        <v>0.32219999999999999</v>
      </c>
      <c r="Q82">
        <f>'Test_IF-có_validate'!Q82</f>
        <v>0.2</v>
      </c>
      <c r="R82">
        <f>'Test_IF-có_validate'!R82</f>
        <v>0.37369999999999998</v>
      </c>
      <c r="S82">
        <f>'Test_IF-có_validate'!S82</f>
        <v>0.58160000000000001</v>
      </c>
      <c r="U82" s="37">
        <f t="shared" si="28"/>
        <v>0.52539999999999998</v>
      </c>
      <c r="V82" s="37">
        <f t="shared" si="28"/>
        <v>0.51259999999999994</v>
      </c>
      <c r="W82" s="37">
        <f t="shared" si="28"/>
        <v>0.66669999999999996</v>
      </c>
      <c r="X82" s="37">
        <f t="shared" si="28"/>
        <v>0.45590000000000003</v>
      </c>
      <c r="Y82" s="37">
        <f t="shared" si="28"/>
        <v>0.26450000000000001</v>
      </c>
      <c r="AA82" s="37">
        <f t="shared" si="36"/>
        <v>3.1600000000000003E-2</v>
      </c>
      <c r="AB82" s="37">
        <f t="shared" si="37"/>
        <v>0.11849999999999999</v>
      </c>
      <c r="AC82" s="37">
        <f t="shared" si="38"/>
        <v>0.22090000000000001</v>
      </c>
      <c r="AD82" s="37">
        <f t="shared" si="39"/>
        <v>1.1599999999999999E-2</v>
      </c>
      <c r="AE82" s="37">
        <f t="shared" si="40"/>
        <v>0.55479999999999996</v>
      </c>
      <c r="AG82" s="38">
        <f t="shared" si="41"/>
        <v>4.9299999999999997E-2</v>
      </c>
      <c r="AH82" s="38">
        <f t="shared" si="42"/>
        <v>5.57E-2</v>
      </c>
      <c r="AI82" s="38">
        <f t="shared" si="43"/>
        <v>0.29199999999999998</v>
      </c>
      <c r="AJ82" s="38">
        <f t="shared" si="44"/>
        <v>0.127</v>
      </c>
      <c r="AK82" s="38">
        <f t="shared" si="45"/>
        <v>0.35499999999999998</v>
      </c>
      <c r="AM82" s="38">
        <f t="shared" si="46"/>
        <v>0.1394</v>
      </c>
      <c r="AN82" s="38">
        <f t="shared" si="47"/>
        <v>9.5399999999999999E-2</v>
      </c>
      <c r="AO82" s="38">
        <f t="shared" si="48"/>
        <v>0.3725</v>
      </c>
      <c r="AP82" s="38">
        <f t="shared" si="49"/>
        <v>2.5499999999999998E-2</v>
      </c>
      <c r="AQ82" s="38">
        <f t="shared" si="50"/>
        <v>3.9300000000000002E-2</v>
      </c>
      <c r="AR82" s="38"/>
      <c r="AS82" s="38">
        <f t="shared" si="51"/>
        <v>0.16500000000000001</v>
      </c>
      <c r="AT82" s="38">
        <f t="shared" si="52"/>
        <v>0.159</v>
      </c>
      <c r="AU82" s="38">
        <f t="shared" si="53"/>
        <v>0.36859999999999998</v>
      </c>
      <c r="AV82" s="38">
        <f t="shared" si="54"/>
        <v>0.13669999999999999</v>
      </c>
      <c r="AW82" s="38">
        <f t="shared" si="55"/>
        <v>0.17710000000000001</v>
      </c>
    </row>
    <row r="83" spans="2:49" ht="15.75" x14ac:dyDescent="0.25">
      <c r="B83">
        <v>0.32</v>
      </c>
      <c r="C83">
        <v>0.31</v>
      </c>
      <c r="D83">
        <v>0.26</v>
      </c>
      <c r="E83">
        <v>0.83</v>
      </c>
      <c r="F83">
        <v>0.77</v>
      </c>
      <c r="G83" t="s">
        <v>20</v>
      </c>
      <c r="H83">
        <f t="shared" si="29"/>
        <v>0.6714</v>
      </c>
      <c r="I83">
        <f t="shared" si="30"/>
        <v>0.50319999999999998</v>
      </c>
      <c r="J83">
        <f t="shared" si="31"/>
        <v>0.22189999999999999</v>
      </c>
      <c r="K83">
        <f t="shared" si="32"/>
        <v>2.29E-2</v>
      </c>
      <c r="L83" s="47">
        <f t="shared" si="33"/>
        <v>2.29E-2</v>
      </c>
      <c r="M83" t="str">
        <f t="shared" si="34"/>
        <v>High</v>
      </c>
      <c r="N83">
        <f t="shared" si="35"/>
        <v>1</v>
      </c>
      <c r="O83">
        <f>'Test_IF-có_validate'!O83</f>
        <v>0.35560000000000003</v>
      </c>
      <c r="P83">
        <f>'Test_IF-có_validate'!P83</f>
        <v>0.34439999999999998</v>
      </c>
      <c r="Q83">
        <f>'Test_IF-có_validate'!Q83</f>
        <v>0.27779999999999999</v>
      </c>
      <c r="R83">
        <f>'Test_IF-có_validate'!R83</f>
        <v>0.83840000000000003</v>
      </c>
      <c r="S83">
        <f>'Test_IF-có_validate'!S83</f>
        <v>0.77549999999999997</v>
      </c>
      <c r="U83" s="37">
        <f t="shared" si="28"/>
        <v>0.47539999999999999</v>
      </c>
      <c r="V83" s="37">
        <f t="shared" si="28"/>
        <v>0.48770000000000002</v>
      </c>
      <c r="W83" s="37">
        <f t="shared" si="28"/>
        <v>0.56520000000000004</v>
      </c>
      <c r="X83" s="37">
        <f t="shared" si="28"/>
        <v>8.7900000000000006E-2</v>
      </c>
      <c r="Y83" s="37">
        <f t="shared" si="28"/>
        <v>0.12640000000000001</v>
      </c>
      <c r="AA83" s="37">
        <f t="shared" si="36"/>
        <v>1.66E-2</v>
      </c>
      <c r="AB83" s="37">
        <f t="shared" si="37"/>
        <v>0.14249999999999999</v>
      </c>
      <c r="AC83" s="37">
        <f t="shared" si="38"/>
        <v>0.1273</v>
      </c>
      <c r="AD83" s="37">
        <f t="shared" si="39"/>
        <v>0.44379999999999997</v>
      </c>
      <c r="AE83" s="37">
        <f t="shared" si="40"/>
        <v>0.71150000000000002</v>
      </c>
      <c r="AG83" s="38">
        <f t="shared" si="41"/>
        <v>1.1999999999999999E-3</v>
      </c>
      <c r="AH83" s="38">
        <f t="shared" si="42"/>
        <v>3.1699999999999999E-2</v>
      </c>
      <c r="AI83" s="38">
        <f t="shared" si="43"/>
        <v>0.19839999999999999</v>
      </c>
      <c r="AJ83" s="38">
        <f t="shared" si="44"/>
        <v>0.30549999999999999</v>
      </c>
      <c r="AK83" s="38">
        <f t="shared" si="45"/>
        <v>0.5272</v>
      </c>
      <c r="AM83" s="38">
        <f t="shared" si="46"/>
        <v>9.1300000000000006E-2</v>
      </c>
      <c r="AN83" s="38">
        <f t="shared" si="47"/>
        <v>7.1400000000000005E-2</v>
      </c>
      <c r="AO83" s="38">
        <f t="shared" si="48"/>
        <v>0.27889999999999998</v>
      </c>
      <c r="AP83" s="38">
        <f t="shared" si="49"/>
        <v>0.45729999999999998</v>
      </c>
      <c r="AQ83" s="38">
        <f t="shared" si="50"/>
        <v>0.21460000000000001</v>
      </c>
      <c r="AR83" s="38"/>
      <c r="AS83" s="38">
        <f t="shared" si="51"/>
        <v>0.1168</v>
      </c>
      <c r="AT83" s="38">
        <f t="shared" si="52"/>
        <v>0.13500000000000001</v>
      </c>
      <c r="AU83" s="38">
        <f t="shared" si="53"/>
        <v>0.27500000000000002</v>
      </c>
      <c r="AV83" s="38">
        <f t="shared" si="54"/>
        <v>0.29580000000000001</v>
      </c>
      <c r="AW83" s="38">
        <f t="shared" si="55"/>
        <v>1.8E-3</v>
      </c>
    </row>
    <row r="84" spans="2:49" ht="15.75" x14ac:dyDescent="0.25">
      <c r="B84">
        <v>0.25</v>
      </c>
      <c r="C84">
        <v>0.28000000000000003</v>
      </c>
      <c r="D84">
        <v>0.3</v>
      </c>
      <c r="E84">
        <v>1E-3</v>
      </c>
      <c r="F84">
        <v>0.25</v>
      </c>
      <c r="G84" t="s">
        <v>23</v>
      </c>
      <c r="H84">
        <f t="shared" si="29"/>
        <v>0.2102</v>
      </c>
      <c r="I84">
        <f t="shared" si="30"/>
        <v>3.2000000000000001E-2</v>
      </c>
      <c r="J84">
        <f t="shared" si="31"/>
        <v>0.30109999999999998</v>
      </c>
      <c r="K84">
        <f t="shared" si="32"/>
        <v>0.49940000000000001</v>
      </c>
      <c r="L84" s="47">
        <f t="shared" si="33"/>
        <v>3.2000000000000001E-2</v>
      </c>
      <c r="M84" t="str">
        <f t="shared" si="34"/>
        <v>Low</v>
      </c>
      <c r="N84">
        <f t="shared" si="35"/>
        <v>0</v>
      </c>
      <c r="O84">
        <f>'Test_IF-có_validate'!O84</f>
        <v>0.27779999999999999</v>
      </c>
      <c r="P84">
        <f>'Test_IF-có_validate'!P84</f>
        <v>0.31109999999999999</v>
      </c>
      <c r="Q84">
        <f>'Test_IF-có_validate'!Q84</f>
        <v>0.32219999999999999</v>
      </c>
      <c r="R84">
        <f>'Test_IF-có_validate'!R84</f>
        <v>1E-3</v>
      </c>
      <c r="S84">
        <f>'Test_IF-có_validate'!S84</f>
        <v>0.24490000000000001</v>
      </c>
      <c r="U84" s="37">
        <f t="shared" si="28"/>
        <v>0.56520000000000004</v>
      </c>
      <c r="V84" s="37">
        <f t="shared" si="28"/>
        <v>0.52539999999999998</v>
      </c>
      <c r="W84" s="37">
        <f t="shared" si="28"/>
        <v>0.51259999999999994</v>
      </c>
      <c r="X84" s="37">
        <f t="shared" si="28"/>
        <v>0.998</v>
      </c>
      <c r="Y84" s="37">
        <f t="shared" si="28"/>
        <v>0.60660000000000003</v>
      </c>
      <c r="AA84" s="37">
        <f t="shared" si="36"/>
        <v>6.9199999999999998E-2</v>
      </c>
      <c r="AB84" s="37">
        <f t="shared" si="37"/>
        <v>0.10630000000000001</v>
      </c>
      <c r="AC84" s="37">
        <f t="shared" si="38"/>
        <v>7.7499999999999999E-2</v>
      </c>
      <c r="AD84" s="37">
        <f t="shared" si="39"/>
        <v>0.47399999999999998</v>
      </c>
      <c r="AE84" s="37">
        <f t="shared" si="40"/>
        <v>0.2145</v>
      </c>
      <c r="AG84" s="38">
        <f t="shared" si="41"/>
        <v>8.6999999999999994E-2</v>
      </c>
      <c r="AH84" s="38">
        <f t="shared" si="42"/>
        <v>6.7900000000000002E-2</v>
      </c>
      <c r="AI84" s="38">
        <f t="shared" si="43"/>
        <v>0.14849999999999999</v>
      </c>
      <c r="AJ84" s="38">
        <f t="shared" si="44"/>
        <v>0.61129999999999995</v>
      </c>
      <c r="AK84" s="38">
        <f t="shared" si="45"/>
        <v>1.47E-2</v>
      </c>
      <c r="AM84" s="38">
        <f t="shared" si="46"/>
        <v>0.17710000000000001</v>
      </c>
      <c r="AN84" s="38">
        <f t="shared" si="47"/>
        <v>0.1076</v>
      </c>
      <c r="AO84" s="38">
        <f t="shared" si="48"/>
        <v>0.23119999999999999</v>
      </c>
      <c r="AP84" s="38">
        <f t="shared" si="49"/>
        <v>0.4602</v>
      </c>
      <c r="AQ84" s="38">
        <f t="shared" si="50"/>
        <v>0.3034</v>
      </c>
      <c r="AR84" s="38"/>
      <c r="AS84" s="38">
        <f t="shared" si="51"/>
        <v>0.2026</v>
      </c>
      <c r="AT84" s="38">
        <f t="shared" si="52"/>
        <v>0.17130000000000001</v>
      </c>
      <c r="AU84" s="38">
        <f t="shared" si="53"/>
        <v>0.22700000000000001</v>
      </c>
      <c r="AV84" s="38">
        <f t="shared" si="54"/>
        <v>0.62060000000000004</v>
      </c>
      <c r="AW84" s="38">
        <f t="shared" si="55"/>
        <v>0.51559999999999995</v>
      </c>
    </row>
    <row r="85" spans="2:49" ht="15.75" x14ac:dyDescent="0.25">
      <c r="B85">
        <v>0.26</v>
      </c>
      <c r="C85">
        <v>0.26</v>
      </c>
      <c r="D85">
        <v>0.31</v>
      </c>
      <c r="E85">
        <v>0.26</v>
      </c>
      <c r="F85">
        <v>0.13</v>
      </c>
      <c r="G85" t="s">
        <v>23</v>
      </c>
      <c r="H85">
        <f t="shared" si="29"/>
        <v>5.8200000000000002E-2</v>
      </c>
      <c r="I85">
        <f t="shared" si="30"/>
        <v>0.14410000000000001</v>
      </c>
      <c r="J85">
        <f t="shared" si="31"/>
        <v>0.44040000000000001</v>
      </c>
      <c r="K85">
        <f t="shared" si="32"/>
        <v>0.623</v>
      </c>
      <c r="L85" s="47">
        <f t="shared" si="33"/>
        <v>5.8200000000000002E-2</v>
      </c>
      <c r="M85" t="str">
        <f t="shared" si="34"/>
        <v>Very Low</v>
      </c>
      <c r="N85">
        <f t="shared" si="35"/>
        <v>1</v>
      </c>
      <c r="O85">
        <f>'Test_IF-có_validate'!O85</f>
        <v>0.28889999999999999</v>
      </c>
      <c r="P85">
        <f>'Test_IF-có_validate'!P85</f>
        <v>0.28889999999999999</v>
      </c>
      <c r="Q85">
        <f>'Test_IF-có_validate'!Q85</f>
        <v>0.33329999999999999</v>
      </c>
      <c r="R85">
        <f>'Test_IF-có_validate'!R85</f>
        <v>0.2626</v>
      </c>
      <c r="S85">
        <f>'Test_IF-có_validate'!S85</f>
        <v>0.12239999999999999</v>
      </c>
      <c r="U85" s="37">
        <f t="shared" si="28"/>
        <v>0.55169999999999997</v>
      </c>
      <c r="V85" s="37">
        <f t="shared" si="28"/>
        <v>0.55169999999999997</v>
      </c>
      <c r="W85" s="37">
        <f t="shared" si="28"/>
        <v>0.5</v>
      </c>
      <c r="X85" s="37">
        <f t="shared" si="28"/>
        <v>0.58399999999999996</v>
      </c>
      <c r="Y85" s="37">
        <f t="shared" si="28"/>
        <v>0.78190000000000004</v>
      </c>
      <c r="AA85" s="37">
        <f t="shared" si="36"/>
        <v>5.6500000000000002E-2</v>
      </c>
      <c r="AB85" s="37">
        <f t="shared" si="37"/>
        <v>8.14E-2</v>
      </c>
      <c r="AC85" s="37">
        <f t="shared" si="38"/>
        <v>6.54E-2</v>
      </c>
      <c r="AD85" s="37">
        <f t="shared" si="39"/>
        <v>0.1108</v>
      </c>
      <c r="AE85" s="37">
        <f t="shared" si="40"/>
        <v>5.6800000000000003E-2</v>
      </c>
      <c r="AG85" s="38">
        <f t="shared" si="41"/>
        <v>7.4300000000000005E-2</v>
      </c>
      <c r="AH85" s="38">
        <f t="shared" si="42"/>
        <v>9.2799999999999994E-2</v>
      </c>
      <c r="AI85" s="38">
        <f t="shared" si="43"/>
        <v>0.13639999999999999</v>
      </c>
      <c r="AJ85" s="38">
        <f t="shared" si="44"/>
        <v>0.24809999999999999</v>
      </c>
      <c r="AK85" s="38">
        <f t="shared" si="45"/>
        <v>0.14299999999999999</v>
      </c>
      <c r="AM85" s="38">
        <f t="shared" si="46"/>
        <v>0.16439999999999999</v>
      </c>
      <c r="AN85" s="38">
        <f t="shared" si="47"/>
        <v>0.13250000000000001</v>
      </c>
      <c r="AO85" s="38">
        <f t="shared" si="48"/>
        <v>0.21959999999999999</v>
      </c>
      <c r="AP85" s="38">
        <f t="shared" si="49"/>
        <v>9.7000000000000003E-2</v>
      </c>
      <c r="AQ85" s="38">
        <f t="shared" si="50"/>
        <v>0.46110000000000001</v>
      </c>
      <c r="AR85" s="38"/>
      <c r="AS85" s="38">
        <f t="shared" si="51"/>
        <v>0.18990000000000001</v>
      </c>
      <c r="AT85" s="38">
        <f t="shared" si="52"/>
        <v>0.19620000000000001</v>
      </c>
      <c r="AU85" s="38">
        <f t="shared" si="53"/>
        <v>0.21540000000000001</v>
      </c>
      <c r="AV85" s="38">
        <f t="shared" si="54"/>
        <v>0.25740000000000002</v>
      </c>
      <c r="AW85" s="38">
        <f t="shared" si="55"/>
        <v>0.65629999999999999</v>
      </c>
    </row>
    <row r="86" spans="2:49" ht="15.75" x14ac:dyDescent="0.25">
      <c r="B86">
        <v>0.27</v>
      </c>
      <c r="C86">
        <v>0.28999999999999998</v>
      </c>
      <c r="D86">
        <v>0.34</v>
      </c>
      <c r="E86">
        <v>0.28000000000000003</v>
      </c>
      <c r="F86">
        <v>0.32</v>
      </c>
      <c r="G86" t="s">
        <v>21</v>
      </c>
      <c r="H86">
        <f t="shared" si="29"/>
        <v>0.27689999999999998</v>
      </c>
      <c r="I86">
        <f t="shared" si="30"/>
        <v>9.8799999999999999E-2</v>
      </c>
      <c r="J86">
        <f t="shared" si="31"/>
        <v>0.2177</v>
      </c>
      <c r="K86">
        <f t="shared" si="32"/>
        <v>0.4199</v>
      </c>
      <c r="L86" s="47">
        <f t="shared" si="33"/>
        <v>9.8799999999999999E-2</v>
      </c>
      <c r="M86" t="str">
        <f t="shared" si="34"/>
        <v>Low</v>
      </c>
      <c r="N86">
        <f t="shared" si="35"/>
        <v>1</v>
      </c>
      <c r="O86">
        <f>'Test_IF-có_validate'!O86</f>
        <v>0.3</v>
      </c>
      <c r="P86">
        <f>'Test_IF-có_validate'!P86</f>
        <v>0.32219999999999999</v>
      </c>
      <c r="Q86">
        <f>'Test_IF-có_validate'!Q86</f>
        <v>0.36670000000000003</v>
      </c>
      <c r="R86">
        <f>'Test_IF-có_validate'!R86</f>
        <v>0.2828</v>
      </c>
      <c r="S86">
        <f>'Test_IF-có_validate'!S86</f>
        <v>0.31630000000000003</v>
      </c>
      <c r="U86" s="37">
        <f t="shared" si="28"/>
        <v>0.53849999999999998</v>
      </c>
      <c r="V86" s="37">
        <f t="shared" si="28"/>
        <v>0.51259999999999994</v>
      </c>
      <c r="W86" s="37">
        <f t="shared" si="28"/>
        <v>0.46339999999999998</v>
      </c>
      <c r="X86" s="37">
        <f t="shared" si="28"/>
        <v>0.55910000000000004</v>
      </c>
      <c r="Y86" s="37">
        <f t="shared" si="28"/>
        <v>0.51939999999999997</v>
      </c>
      <c r="AA86" s="37">
        <f t="shared" si="36"/>
        <v>4.3999999999999997E-2</v>
      </c>
      <c r="AB86" s="37">
        <f t="shared" si="37"/>
        <v>0.11849999999999999</v>
      </c>
      <c r="AC86" s="37">
        <f t="shared" si="38"/>
        <v>2.98E-2</v>
      </c>
      <c r="AD86" s="37">
        <f t="shared" si="39"/>
        <v>8.7499999999999994E-2</v>
      </c>
      <c r="AE86" s="37">
        <f t="shared" si="40"/>
        <v>0.2964</v>
      </c>
      <c r="AG86" s="38">
        <f t="shared" si="41"/>
        <v>6.1800000000000001E-2</v>
      </c>
      <c r="AH86" s="38">
        <f t="shared" si="42"/>
        <v>5.57E-2</v>
      </c>
      <c r="AI86" s="38">
        <f t="shared" si="43"/>
        <v>0.10100000000000001</v>
      </c>
      <c r="AJ86" s="38">
        <f t="shared" si="44"/>
        <v>0.22470000000000001</v>
      </c>
      <c r="AK86" s="38">
        <f t="shared" si="45"/>
        <v>9.6600000000000005E-2</v>
      </c>
      <c r="AM86" s="38">
        <f t="shared" si="46"/>
        <v>0.15190000000000001</v>
      </c>
      <c r="AN86" s="38">
        <f t="shared" si="47"/>
        <v>9.5399999999999999E-2</v>
      </c>
      <c r="AO86" s="38">
        <f t="shared" si="48"/>
        <v>0.1852</v>
      </c>
      <c r="AP86" s="38">
        <f t="shared" si="49"/>
        <v>7.3599999999999999E-2</v>
      </c>
      <c r="AQ86" s="38">
        <f t="shared" si="50"/>
        <v>0.2225</v>
      </c>
      <c r="AR86" s="38"/>
      <c r="AS86" s="38">
        <f t="shared" si="51"/>
        <v>0.1774</v>
      </c>
      <c r="AT86" s="38">
        <f t="shared" si="52"/>
        <v>0.159</v>
      </c>
      <c r="AU86" s="38">
        <f t="shared" si="53"/>
        <v>0.18090000000000001</v>
      </c>
      <c r="AV86" s="38">
        <f t="shared" si="54"/>
        <v>0.23400000000000001</v>
      </c>
      <c r="AW86" s="38">
        <f t="shared" si="55"/>
        <v>0.439</v>
      </c>
    </row>
    <row r="87" spans="2:49" ht="15.75" x14ac:dyDescent="0.25">
      <c r="B87">
        <v>0.28000000000000003</v>
      </c>
      <c r="C87">
        <v>0.28000000000000003</v>
      </c>
      <c r="D87">
        <v>0.38</v>
      </c>
      <c r="E87">
        <v>0.28999999999999998</v>
      </c>
      <c r="F87">
        <v>0.62</v>
      </c>
      <c r="G87" t="s">
        <v>24</v>
      </c>
      <c r="H87">
        <f t="shared" si="29"/>
        <v>0.54649999999999999</v>
      </c>
      <c r="I87">
        <f t="shared" si="30"/>
        <v>0.36659999999999998</v>
      </c>
      <c r="J87">
        <f t="shared" si="31"/>
        <v>8.0699999999999994E-2</v>
      </c>
      <c r="K87">
        <f t="shared" si="32"/>
        <v>0.14050000000000001</v>
      </c>
      <c r="L87" s="47">
        <f t="shared" si="33"/>
        <v>8.0699999999999994E-2</v>
      </c>
      <c r="M87" t="str">
        <f t="shared" si="34"/>
        <v>Middle</v>
      </c>
      <c r="N87">
        <f t="shared" si="35"/>
        <v>1</v>
      </c>
      <c r="O87">
        <f>'Test_IF-có_validate'!O87</f>
        <v>0.31109999999999999</v>
      </c>
      <c r="P87">
        <f>'Test_IF-có_validate'!P87</f>
        <v>0.31109999999999999</v>
      </c>
      <c r="Q87">
        <f>'Test_IF-có_validate'!Q87</f>
        <v>0.41110000000000002</v>
      </c>
      <c r="R87">
        <f>'Test_IF-có_validate'!R87</f>
        <v>0.29289999999999999</v>
      </c>
      <c r="S87">
        <f>'Test_IF-có_validate'!S87</f>
        <v>0.62239999999999995</v>
      </c>
      <c r="U87" s="37">
        <f t="shared" si="28"/>
        <v>0.52539999999999998</v>
      </c>
      <c r="V87" s="37">
        <f t="shared" si="28"/>
        <v>0.52539999999999998</v>
      </c>
      <c r="W87" s="37">
        <f t="shared" si="28"/>
        <v>0.4173</v>
      </c>
      <c r="X87" s="37">
        <f t="shared" si="28"/>
        <v>0.54690000000000005</v>
      </c>
      <c r="Y87" s="37">
        <f t="shared" si="28"/>
        <v>0.23269999999999999</v>
      </c>
      <c r="AA87" s="37">
        <f t="shared" si="36"/>
        <v>3.1600000000000003E-2</v>
      </c>
      <c r="AB87" s="37">
        <f t="shared" si="37"/>
        <v>0.10630000000000001</v>
      </c>
      <c r="AC87" s="37">
        <f t="shared" si="38"/>
        <v>1.5699999999999999E-2</v>
      </c>
      <c r="AD87" s="37">
        <f t="shared" si="39"/>
        <v>7.5999999999999998E-2</v>
      </c>
      <c r="AE87" s="37">
        <f t="shared" si="40"/>
        <v>0.58960000000000001</v>
      </c>
      <c r="AG87" s="38">
        <f t="shared" si="41"/>
        <v>4.9299999999999997E-2</v>
      </c>
      <c r="AH87" s="38">
        <f t="shared" si="42"/>
        <v>6.7900000000000002E-2</v>
      </c>
      <c r="AI87" s="38">
        <f t="shared" si="43"/>
        <v>5.6000000000000001E-2</v>
      </c>
      <c r="AJ87" s="38">
        <f t="shared" si="44"/>
        <v>0.2132</v>
      </c>
      <c r="AK87" s="38">
        <f t="shared" si="45"/>
        <v>0.38979999999999998</v>
      </c>
      <c r="AM87" s="38">
        <f t="shared" si="46"/>
        <v>0.1394</v>
      </c>
      <c r="AN87" s="38">
        <f t="shared" si="47"/>
        <v>0.1076</v>
      </c>
      <c r="AO87" s="38">
        <f t="shared" si="48"/>
        <v>0.14019999999999999</v>
      </c>
      <c r="AP87" s="38">
        <f t="shared" si="49"/>
        <v>6.2100000000000002E-2</v>
      </c>
      <c r="AQ87" s="38">
        <f t="shared" si="50"/>
        <v>7.7100000000000002E-2</v>
      </c>
      <c r="AR87" s="38"/>
      <c r="AS87" s="38">
        <f t="shared" si="51"/>
        <v>0.16500000000000001</v>
      </c>
      <c r="AT87" s="38">
        <f t="shared" si="52"/>
        <v>0.17130000000000001</v>
      </c>
      <c r="AU87" s="38">
        <f t="shared" si="53"/>
        <v>0.13600000000000001</v>
      </c>
      <c r="AV87" s="38">
        <f t="shared" si="54"/>
        <v>0.2225</v>
      </c>
      <c r="AW87" s="38">
        <f t="shared" si="55"/>
        <v>0.13930000000000001</v>
      </c>
    </row>
    <row r="88" spans="2:49" ht="15.75" x14ac:dyDescent="0.25">
      <c r="B88">
        <v>0.26</v>
      </c>
      <c r="C88">
        <v>0.26</v>
      </c>
      <c r="D88">
        <v>0.35</v>
      </c>
      <c r="E88">
        <v>0.62</v>
      </c>
      <c r="F88">
        <v>0.24</v>
      </c>
      <c r="G88" t="s">
        <v>21</v>
      </c>
      <c r="H88">
        <f t="shared" si="29"/>
        <v>0.19189999999999999</v>
      </c>
      <c r="I88">
        <f t="shared" si="30"/>
        <v>9.5999999999999992E-3</v>
      </c>
      <c r="J88">
        <f t="shared" si="31"/>
        <v>0.30609999999999998</v>
      </c>
      <c r="K88">
        <f t="shared" si="32"/>
        <v>0.49840000000000001</v>
      </c>
      <c r="L88" s="47">
        <f t="shared" si="33"/>
        <v>9.5999999999999992E-3</v>
      </c>
      <c r="M88" t="str">
        <f t="shared" si="34"/>
        <v>Low</v>
      </c>
      <c r="N88">
        <f t="shared" si="35"/>
        <v>1</v>
      </c>
      <c r="O88">
        <f>'Test_IF-có_validate'!O88</f>
        <v>0.28889999999999999</v>
      </c>
      <c r="P88">
        <f>'Test_IF-có_validate'!P88</f>
        <v>0.28889999999999999</v>
      </c>
      <c r="Q88">
        <f>'Test_IF-có_validate'!Q88</f>
        <v>0.37780000000000002</v>
      </c>
      <c r="R88">
        <f>'Test_IF-có_validate'!R88</f>
        <v>0.62629999999999997</v>
      </c>
      <c r="S88">
        <f>'Test_IF-có_validate'!S88</f>
        <v>0.23469999999999999</v>
      </c>
      <c r="U88" s="37">
        <f t="shared" si="28"/>
        <v>0.55169999999999997</v>
      </c>
      <c r="V88" s="37">
        <f t="shared" si="28"/>
        <v>0.55169999999999997</v>
      </c>
      <c r="W88" s="37">
        <f t="shared" si="28"/>
        <v>0.4516</v>
      </c>
      <c r="X88" s="37">
        <f t="shared" si="28"/>
        <v>0.2298</v>
      </c>
      <c r="Y88" s="37">
        <f t="shared" si="28"/>
        <v>0.61980000000000002</v>
      </c>
      <c r="AA88" s="37">
        <f t="shared" si="36"/>
        <v>5.6500000000000002E-2</v>
      </c>
      <c r="AB88" s="37">
        <f t="shared" si="37"/>
        <v>8.14E-2</v>
      </c>
      <c r="AC88" s="37">
        <f t="shared" si="38"/>
        <v>1.83E-2</v>
      </c>
      <c r="AD88" s="37">
        <f t="shared" si="39"/>
        <v>0.25509999999999999</v>
      </c>
      <c r="AE88" s="37">
        <f t="shared" si="40"/>
        <v>0.20230000000000001</v>
      </c>
      <c r="AG88" s="38">
        <f t="shared" si="41"/>
        <v>7.4300000000000005E-2</v>
      </c>
      <c r="AH88" s="38">
        <f t="shared" si="42"/>
        <v>9.2799999999999994E-2</v>
      </c>
      <c r="AI88" s="38">
        <f t="shared" si="43"/>
        <v>8.9700000000000002E-2</v>
      </c>
      <c r="AJ88" s="38">
        <f t="shared" si="44"/>
        <v>0.1168</v>
      </c>
      <c r="AK88" s="38">
        <f t="shared" si="45"/>
        <v>2.5000000000000001E-3</v>
      </c>
      <c r="AM88" s="38">
        <f t="shared" si="46"/>
        <v>0.16439999999999999</v>
      </c>
      <c r="AN88" s="38">
        <f t="shared" si="47"/>
        <v>0.13250000000000001</v>
      </c>
      <c r="AO88" s="38">
        <f t="shared" si="48"/>
        <v>0.17380000000000001</v>
      </c>
      <c r="AP88" s="38">
        <f t="shared" si="49"/>
        <v>0.26860000000000001</v>
      </c>
      <c r="AQ88" s="38">
        <f t="shared" si="50"/>
        <v>0.31559999999999999</v>
      </c>
      <c r="AR88" s="38"/>
      <c r="AS88" s="38">
        <f t="shared" si="51"/>
        <v>0.18990000000000001</v>
      </c>
      <c r="AT88" s="38">
        <f t="shared" si="52"/>
        <v>0.19620000000000001</v>
      </c>
      <c r="AU88" s="38">
        <f t="shared" si="53"/>
        <v>0.1696</v>
      </c>
      <c r="AV88" s="38">
        <f t="shared" si="54"/>
        <v>0.1071</v>
      </c>
      <c r="AW88" s="38">
        <f t="shared" si="55"/>
        <v>0.52680000000000005</v>
      </c>
    </row>
    <row r="89" spans="2:49" ht="15.75" x14ac:dyDescent="0.25">
      <c r="B89">
        <v>0.3</v>
      </c>
      <c r="C89">
        <v>0.32</v>
      </c>
      <c r="D89">
        <v>0.43</v>
      </c>
      <c r="E89">
        <v>0.87</v>
      </c>
      <c r="F89">
        <v>0.83</v>
      </c>
      <c r="G89" t="s">
        <v>20</v>
      </c>
      <c r="H89">
        <f t="shared" si="29"/>
        <v>0.71050000000000002</v>
      </c>
      <c r="I89">
        <f t="shared" si="30"/>
        <v>0.54120000000000001</v>
      </c>
      <c r="J89">
        <f t="shared" si="31"/>
        <v>0.2601</v>
      </c>
      <c r="K89">
        <f t="shared" si="32"/>
        <v>5.7700000000000001E-2</v>
      </c>
      <c r="L89" s="47">
        <f t="shared" si="33"/>
        <v>5.7700000000000001E-2</v>
      </c>
      <c r="M89" t="str">
        <f t="shared" si="34"/>
        <v>High</v>
      </c>
      <c r="N89">
        <f t="shared" si="35"/>
        <v>1</v>
      </c>
      <c r="O89">
        <f>'Test_IF-có_validate'!O89</f>
        <v>0.33329999999999999</v>
      </c>
      <c r="P89">
        <f>'Test_IF-có_validate'!P89</f>
        <v>0.35560000000000003</v>
      </c>
      <c r="Q89">
        <f>'Test_IF-có_validate'!Q89</f>
        <v>0.4667</v>
      </c>
      <c r="R89">
        <f>'Test_IF-có_validate'!R89</f>
        <v>0.87880000000000003</v>
      </c>
      <c r="S89">
        <f>'Test_IF-có_validate'!S89</f>
        <v>0.8367</v>
      </c>
      <c r="U89" s="37">
        <f t="shared" si="28"/>
        <v>0.5</v>
      </c>
      <c r="V89" s="37">
        <f t="shared" si="28"/>
        <v>0.47539999999999999</v>
      </c>
      <c r="W89" s="37">
        <f t="shared" si="28"/>
        <v>0.36359999999999998</v>
      </c>
      <c r="X89" s="37">
        <f t="shared" si="28"/>
        <v>6.4500000000000002E-2</v>
      </c>
      <c r="Y89" s="37">
        <f t="shared" si="28"/>
        <v>8.8900000000000007E-2</v>
      </c>
      <c r="AA89" s="37">
        <f t="shared" si="36"/>
        <v>7.1999999999999998E-3</v>
      </c>
      <c r="AB89" s="37">
        <f t="shared" si="37"/>
        <v>0.1545</v>
      </c>
      <c r="AC89" s="37">
        <f t="shared" si="38"/>
        <v>7.0599999999999996E-2</v>
      </c>
      <c r="AD89" s="37">
        <f t="shared" si="39"/>
        <v>0.47860000000000003</v>
      </c>
      <c r="AE89" s="37">
        <f t="shared" si="40"/>
        <v>0.75690000000000002</v>
      </c>
      <c r="AG89" s="38">
        <f t="shared" si="41"/>
        <v>2.5000000000000001E-2</v>
      </c>
      <c r="AH89" s="38">
        <f t="shared" si="42"/>
        <v>1.9699999999999999E-2</v>
      </c>
      <c r="AI89" s="38">
        <f t="shared" si="43"/>
        <v>1.1000000000000001E-3</v>
      </c>
      <c r="AJ89" s="38">
        <f t="shared" si="44"/>
        <v>0.3402</v>
      </c>
      <c r="AK89" s="38">
        <f t="shared" si="45"/>
        <v>0.58050000000000002</v>
      </c>
      <c r="AM89" s="38">
        <f t="shared" si="46"/>
        <v>0.11509999999999999</v>
      </c>
      <c r="AN89" s="38">
        <f t="shared" si="47"/>
        <v>5.9400000000000001E-2</v>
      </c>
      <c r="AO89" s="38">
        <f t="shared" si="48"/>
        <v>8.5199999999999998E-2</v>
      </c>
      <c r="AP89" s="38">
        <f t="shared" si="49"/>
        <v>0.49199999999999999</v>
      </c>
      <c r="AQ89" s="38">
        <f t="shared" si="50"/>
        <v>0.26790000000000003</v>
      </c>
      <c r="AR89" s="38"/>
      <c r="AS89" s="38">
        <f t="shared" si="51"/>
        <v>0.1406</v>
      </c>
      <c r="AT89" s="38">
        <f t="shared" si="52"/>
        <v>0.1232</v>
      </c>
      <c r="AU89" s="38">
        <f t="shared" si="53"/>
        <v>8.1000000000000003E-2</v>
      </c>
      <c r="AV89" s="38">
        <f t="shared" si="54"/>
        <v>0.33050000000000002</v>
      </c>
      <c r="AW89" s="38">
        <f t="shared" si="55"/>
        <v>5.1499999999999997E-2</v>
      </c>
    </row>
    <row r="90" spans="2:49" ht="15.75" x14ac:dyDescent="0.25">
      <c r="B90">
        <v>0.25</v>
      </c>
      <c r="C90">
        <v>0.26</v>
      </c>
      <c r="D90">
        <v>0.51</v>
      </c>
      <c r="E90">
        <v>0.04</v>
      </c>
      <c r="F90">
        <v>0.13</v>
      </c>
      <c r="G90" t="s">
        <v>23</v>
      </c>
      <c r="H90">
        <f t="shared" si="29"/>
        <v>6.8199999999999997E-2</v>
      </c>
      <c r="I90">
        <f t="shared" si="30"/>
        <v>0.1457</v>
      </c>
      <c r="J90">
        <f t="shared" si="31"/>
        <v>0.432</v>
      </c>
      <c r="K90">
        <f t="shared" si="32"/>
        <v>0.61509999999999998</v>
      </c>
      <c r="L90" s="47">
        <f t="shared" si="33"/>
        <v>6.8199999999999997E-2</v>
      </c>
      <c r="M90" t="str">
        <f t="shared" si="34"/>
        <v>Very Low</v>
      </c>
      <c r="N90">
        <f t="shared" si="35"/>
        <v>1</v>
      </c>
      <c r="O90">
        <f>'Test_IF-có_validate'!O90</f>
        <v>0.27779999999999999</v>
      </c>
      <c r="P90">
        <f>'Test_IF-có_validate'!P90</f>
        <v>0.28889999999999999</v>
      </c>
      <c r="Q90">
        <f>'Test_IF-có_validate'!Q90</f>
        <v>0.55559999999999998</v>
      </c>
      <c r="R90">
        <f>'Test_IF-có_validate'!R90</f>
        <v>4.0399999999999998E-2</v>
      </c>
      <c r="S90">
        <f>'Test_IF-có_validate'!S90</f>
        <v>0.12239999999999999</v>
      </c>
      <c r="U90" s="37">
        <f t="shared" si="28"/>
        <v>0.56520000000000004</v>
      </c>
      <c r="V90" s="37">
        <f t="shared" si="28"/>
        <v>0.55169999999999997</v>
      </c>
      <c r="W90" s="37">
        <f t="shared" si="28"/>
        <v>0.28570000000000001</v>
      </c>
      <c r="X90" s="37">
        <f t="shared" si="28"/>
        <v>0.92230000000000001</v>
      </c>
      <c r="Y90" s="37">
        <f t="shared" si="28"/>
        <v>0.78190000000000004</v>
      </c>
      <c r="AA90" s="37">
        <f t="shared" si="36"/>
        <v>6.9199999999999998E-2</v>
      </c>
      <c r="AB90" s="37">
        <f t="shared" si="37"/>
        <v>8.14E-2</v>
      </c>
      <c r="AC90" s="37">
        <f t="shared" si="38"/>
        <v>0.15579999999999999</v>
      </c>
      <c r="AD90" s="37">
        <f t="shared" si="39"/>
        <v>0.41039999999999999</v>
      </c>
      <c r="AE90" s="37">
        <f t="shared" si="40"/>
        <v>5.6800000000000003E-2</v>
      </c>
      <c r="AG90" s="38">
        <f t="shared" si="41"/>
        <v>8.6999999999999994E-2</v>
      </c>
      <c r="AH90" s="38">
        <f t="shared" si="42"/>
        <v>9.2799999999999994E-2</v>
      </c>
      <c r="AI90" s="38">
        <f t="shared" si="43"/>
        <v>8.4199999999999997E-2</v>
      </c>
      <c r="AJ90" s="38">
        <f t="shared" si="44"/>
        <v>0.54769999999999996</v>
      </c>
      <c r="AK90" s="38">
        <f t="shared" si="45"/>
        <v>0.14299999999999999</v>
      </c>
      <c r="AM90" s="38">
        <f t="shared" si="46"/>
        <v>0.17710000000000001</v>
      </c>
      <c r="AN90" s="38">
        <f t="shared" si="47"/>
        <v>0.13250000000000001</v>
      </c>
      <c r="AO90" s="38">
        <f t="shared" si="48"/>
        <v>0</v>
      </c>
      <c r="AP90" s="38">
        <f t="shared" si="49"/>
        <v>0.39660000000000001</v>
      </c>
      <c r="AQ90" s="38">
        <f t="shared" si="50"/>
        <v>0.46110000000000001</v>
      </c>
      <c r="AR90" s="38"/>
      <c r="AS90" s="38">
        <f t="shared" si="51"/>
        <v>0.2026</v>
      </c>
      <c r="AT90" s="38">
        <f t="shared" si="52"/>
        <v>0.19620000000000001</v>
      </c>
      <c r="AU90" s="38">
        <f t="shared" si="53"/>
        <v>4.1999999999999997E-3</v>
      </c>
      <c r="AV90" s="38">
        <f t="shared" si="54"/>
        <v>0.55700000000000005</v>
      </c>
      <c r="AW90" s="38">
        <f t="shared" si="55"/>
        <v>0.65629999999999999</v>
      </c>
    </row>
    <row r="91" spans="2:49" ht="15.75" x14ac:dyDescent="0.25">
      <c r="B91">
        <v>0.28000000000000003</v>
      </c>
      <c r="C91">
        <v>0.27</v>
      </c>
      <c r="D91">
        <v>0.56000000000000005</v>
      </c>
      <c r="E91">
        <v>0.14000000000000001</v>
      </c>
      <c r="F91">
        <v>0.31</v>
      </c>
      <c r="G91" t="s">
        <v>21</v>
      </c>
      <c r="H91">
        <f t="shared" si="29"/>
        <v>0.27979999999999999</v>
      </c>
      <c r="I91">
        <f t="shared" si="30"/>
        <v>9.3200000000000005E-2</v>
      </c>
      <c r="J91">
        <f t="shared" si="31"/>
        <v>0.2225</v>
      </c>
      <c r="K91">
        <f t="shared" si="32"/>
        <v>0.42509999999999998</v>
      </c>
      <c r="L91" s="47">
        <f t="shared" si="33"/>
        <v>9.3200000000000005E-2</v>
      </c>
      <c r="M91" t="str">
        <f t="shared" si="34"/>
        <v>Low</v>
      </c>
      <c r="N91">
        <f t="shared" si="35"/>
        <v>1</v>
      </c>
      <c r="O91">
        <f>'Test_IF-có_validate'!O91</f>
        <v>0.31109999999999999</v>
      </c>
      <c r="P91">
        <f>'Test_IF-có_validate'!P91</f>
        <v>0.3</v>
      </c>
      <c r="Q91">
        <f>'Test_IF-có_validate'!Q91</f>
        <v>0.61109999999999998</v>
      </c>
      <c r="R91">
        <f>'Test_IF-có_validate'!R91</f>
        <v>0.1414</v>
      </c>
      <c r="S91">
        <f>'Test_IF-có_validate'!S91</f>
        <v>0.30609999999999998</v>
      </c>
      <c r="U91" s="37">
        <f t="shared" si="28"/>
        <v>0.52539999999999998</v>
      </c>
      <c r="V91" s="37">
        <f t="shared" si="28"/>
        <v>0.53849999999999998</v>
      </c>
      <c r="W91" s="37">
        <f t="shared" si="28"/>
        <v>0.2414</v>
      </c>
      <c r="X91" s="37">
        <f t="shared" si="28"/>
        <v>0.75219999999999998</v>
      </c>
      <c r="Y91" s="37">
        <f t="shared" si="28"/>
        <v>0.53129999999999999</v>
      </c>
      <c r="AA91" s="37">
        <f t="shared" si="36"/>
        <v>3.1600000000000003E-2</v>
      </c>
      <c r="AB91" s="37">
        <f t="shared" si="37"/>
        <v>9.3899999999999997E-2</v>
      </c>
      <c r="AC91" s="37">
        <f t="shared" si="38"/>
        <v>0.20760000000000001</v>
      </c>
      <c r="AD91" s="37">
        <f t="shared" si="39"/>
        <v>0.26329999999999998</v>
      </c>
      <c r="AE91" s="37">
        <f t="shared" si="40"/>
        <v>0.28510000000000002</v>
      </c>
      <c r="AG91" s="38">
        <f t="shared" si="41"/>
        <v>4.9299999999999997E-2</v>
      </c>
      <c r="AH91" s="38">
        <f t="shared" si="42"/>
        <v>8.0299999999999996E-2</v>
      </c>
      <c r="AI91" s="38">
        <f t="shared" si="43"/>
        <v>0.13589999999999999</v>
      </c>
      <c r="AJ91" s="38">
        <f t="shared" si="44"/>
        <v>0.40060000000000001</v>
      </c>
      <c r="AK91" s="38">
        <f t="shared" si="45"/>
        <v>8.5300000000000001E-2</v>
      </c>
      <c r="AM91" s="38">
        <f t="shared" si="46"/>
        <v>0.1394</v>
      </c>
      <c r="AN91" s="38">
        <f t="shared" si="47"/>
        <v>0.12</v>
      </c>
      <c r="AO91" s="38">
        <f t="shared" si="48"/>
        <v>5.1799999999999999E-2</v>
      </c>
      <c r="AP91" s="38">
        <f t="shared" si="49"/>
        <v>0.2495</v>
      </c>
      <c r="AQ91" s="38">
        <f t="shared" si="50"/>
        <v>0.23330000000000001</v>
      </c>
      <c r="AR91" s="38"/>
      <c r="AS91" s="38">
        <f t="shared" si="51"/>
        <v>0.16500000000000001</v>
      </c>
      <c r="AT91" s="38">
        <f t="shared" si="52"/>
        <v>0.1837</v>
      </c>
      <c r="AU91" s="38">
        <f t="shared" si="53"/>
        <v>5.6000000000000001E-2</v>
      </c>
      <c r="AV91" s="38">
        <f t="shared" si="54"/>
        <v>0.40989999999999999</v>
      </c>
      <c r="AW91" s="38">
        <f t="shared" si="55"/>
        <v>0.44969999999999999</v>
      </c>
    </row>
    <row r="92" spans="2:49" ht="15.75" x14ac:dyDescent="0.25">
      <c r="B92">
        <v>0.31</v>
      </c>
      <c r="C92">
        <v>0.32</v>
      </c>
      <c r="D92">
        <v>0.69</v>
      </c>
      <c r="E92">
        <v>0.3</v>
      </c>
      <c r="F92">
        <v>0.98</v>
      </c>
      <c r="G92" t="s">
        <v>20</v>
      </c>
      <c r="H92">
        <f t="shared" si="29"/>
        <v>0.83860000000000001</v>
      </c>
      <c r="I92">
        <f t="shared" si="30"/>
        <v>0.67479999999999996</v>
      </c>
      <c r="J92">
        <f t="shared" si="31"/>
        <v>0.379</v>
      </c>
      <c r="K92">
        <f t="shared" si="32"/>
        <v>0.18210000000000001</v>
      </c>
      <c r="L92" s="47">
        <f t="shared" si="33"/>
        <v>0.18210000000000001</v>
      </c>
      <c r="M92" t="str">
        <f t="shared" si="34"/>
        <v>High</v>
      </c>
      <c r="N92">
        <f t="shared" si="35"/>
        <v>1</v>
      </c>
      <c r="O92">
        <f>'Test_IF-có_validate'!O92</f>
        <v>0.34439999999999998</v>
      </c>
      <c r="P92">
        <f>'Test_IF-có_validate'!P92</f>
        <v>0.35560000000000003</v>
      </c>
      <c r="Q92">
        <f>'Test_IF-có_validate'!Q92</f>
        <v>0.75560000000000005</v>
      </c>
      <c r="R92">
        <f>'Test_IF-có_validate'!R92</f>
        <v>0.30299999999999999</v>
      </c>
      <c r="S92">
        <f>'Test_IF-có_validate'!S92</f>
        <v>0.98980000000000001</v>
      </c>
      <c r="U92" s="37">
        <f t="shared" si="28"/>
        <v>0.48770000000000002</v>
      </c>
      <c r="V92" s="37">
        <f t="shared" si="28"/>
        <v>0.47539999999999999</v>
      </c>
      <c r="W92" s="37">
        <f t="shared" si="28"/>
        <v>0.13919999999999999</v>
      </c>
      <c r="X92" s="37">
        <f t="shared" si="28"/>
        <v>0.53490000000000004</v>
      </c>
      <c r="Y92" s="37">
        <f t="shared" si="28"/>
        <v>5.1000000000000004E-3</v>
      </c>
      <c r="AA92" s="37">
        <f t="shared" si="36"/>
        <v>4.7000000000000002E-3</v>
      </c>
      <c r="AB92" s="37">
        <f t="shared" si="37"/>
        <v>0.1545</v>
      </c>
      <c r="AC92" s="37">
        <f t="shared" si="38"/>
        <v>0.33800000000000002</v>
      </c>
      <c r="AD92" s="37">
        <f t="shared" si="39"/>
        <v>6.4600000000000005E-2</v>
      </c>
      <c r="AE92" s="37">
        <f t="shared" si="40"/>
        <v>0.88539999999999996</v>
      </c>
      <c r="AG92" s="38">
        <f t="shared" si="41"/>
        <v>1.3100000000000001E-2</v>
      </c>
      <c r="AH92" s="38">
        <f t="shared" si="42"/>
        <v>1.9699999999999999E-2</v>
      </c>
      <c r="AI92" s="38">
        <f t="shared" si="43"/>
        <v>0.26629999999999998</v>
      </c>
      <c r="AJ92" s="38">
        <f t="shared" si="44"/>
        <v>0.2019</v>
      </c>
      <c r="AK92" s="38">
        <f t="shared" si="45"/>
        <v>0.71050000000000002</v>
      </c>
      <c r="AM92" s="38">
        <f t="shared" si="46"/>
        <v>0.1032</v>
      </c>
      <c r="AN92" s="38">
        <f t="shared" si="47"/>
        <v>5.9400000000000001E-2</v>
      </c>
      <c r="AO92" s="38">
        <f t="shared" si="48"/>
        <v>0.1822</v>
      </c>
      <c r="AP92" s="38">
        <f t="shared" si="49"/>
        <v>5.0799999999999998E-2</v>
      </c>
      <c r="AQ92" s="38">
        <f t="shared" si="50"/>
        <v>0.39789999999999998</v>
      </c>
      <c r="AR92" s="38"/>
      <c r="AS92" s="38">
        <f t="shared" si="51"/>
        <v>0.12870000000000001</v>
      </c>
      <c r="AT92" s="38">
        <f t="shared" si="52"/>
        <v>0.1232</v>
      </c>
      <c r="AU92" s="38">
        <f t="shared" si="53"/>
        <v>0.18640000000000001</v>
      </c>
      <c r="AV92" s="38">
        <f t="shared" si="54"/>
        <v>0.2112</v>
      </c>
      <c r="AW92" s="38">
        <f t="shared" si="55"/>
        <v>0.18149999999999999</v>
      </c>
    </row>
    <row r="93" spans="2:49" ht="15.75" x14ac:dyDescent="0.25">
      <c r="B93">
        <v>0.28000000000000003</v>
      </c>
      <c r="C93">
        <v>0.28999999999999998</v>
      </c>
      <c r="D93">
        <v>0.56999999999999995</v>
      </c>
      <c r="E93">
        <v>0.6</v>
      </c>
      <c r="F93">
        <v>0.27</v>
      </c>
      <c r="G93" t="s">
        <v>21</v>
      </c>
      <c r="H93">
        <f t="shared" si="29"/>
        <v>0.23699999999999999</v>
      </c>
      <c r="I93">
        <f t="shared" si="30"/>
        <v>4.5999999999999999E-2</v>
      </c>
      <c r="J93">
        <f t="shared" si="31"/>
        <v>0.2656</v>
      </c>
      <c r="K93">
        <f t="shared" si="32"/>
        <v>0.46100000000000002</v>
      </c>
      <c r="L93" s="47">
        <f t="shared" si="33"/>
        <v>4.5999999999999999E-2</v>
      </c>
      <c r="M93" t="str">
        <f t="shared" si="34"/>
        <v>Low</v>
      </c>
      <c r="N93">
        <f t="shared" si="35"/>
        <v>1</v>
      </c>
      <c r="O93">
        <f>'Test_IF-có_validate'!O93</f>
        <v>0.31109999999999999</v>
      </c>
      <c r="P93">
        <f>'Test_IF-có_validate'!P93</f>
        <v>0.32219999999999999</v>
      </c>
      <c r="Q93">
        <f>'Test_IF-có_validate'!Q93</f>
        <v>0.62219999999999998</v>
      </c>
      <c r="R93">
        <f>'Test_IF-có_validate'!R93</f>
        <v>0.60609999999999997</v>
      </c>
      <c r="S93">
        <f>'Test_IF-có_validate'!S93</f>
        <v>0.26529999999999998</v>
      </c>
      <c r="U93" s="37">
        <f t="shared" si="28"/>
        <v>0.52539999999999998</v>
      </c>
      <c r="V93" s="37">
        <f t="shared" si="28"/>
        <v>0.51259999999999994</v>
      </c>
      <c r="W93" s="37">
        <f t="shared" si="28"/>
        <v>0.2329</v>
      </c>
      <c r="X93" s="37">
        <f t="shared" si="28"/>
        <v>0.24529999999999999</v>
      </c>
      <c r="Y93" s="37">
        <f t="shared" si="28"/>
        <v>0.58069999999999999</v>
      </c>
      <c r="AA93" s="37">
        <f t="shared" si="36"/>
        <v>3.1600000000000003E-2</v>
      </c>
      <c r="AB93" s="37">
        <f t="shared" si="37"/>
        <v>0.11849999999999999</v>
      </c>
      <c r="AC93" s="37">
        <f t="shared" si="38"/>
        <v>0.21779999999999999</v>
      </c>
      <c r="AD93" s="37">
        <f t="shared" si="39"/>
        <v>0.23649999999999999</v>
      </c>
      <c r="AE93" s="37">
        <f t="shared" si="40"/>
        <v>0.23849999999999999</v>
      </c>
      <c r="AG93" s="38">
        <f t="shared" si="41"/>
        <v>4.9299999999999997E-2</v>
      </c>
      <c r="AH93" s="38">
        <f t="shared" si="42"/>
        <v>5.57E-2</v>
      </c>
      <c r="AI93" s="38">
        <f t="shared" si="43"/>
        <v>0.1462</v>
      </c>
      <c r="AJ93" s="38">
        <f t="shared" si="44"/>
        <v>9.8199999999999996E-2</v>
      </c>
      <c r="AK93" s="38">
        <f t="shared" si="45"/>
        <v>3.8699999999999998E-2</v>
      </c>
      <c r="AM93" s="38">
        <f t="shared" si="46"/>
        <v>0.1394</v>
      </c>
      <c r="AN93" s="38">
        <f t="shared" si="47"/>
        <v>9.5399999999999999E-2</v>
      </c>
      <c r="AO93" s="38">
        <f t="shared" si="48"/>
        <v>6.2E-2</v>
      </c>
      <c r="AP93" s="38">
        <f t="shared" si="49"/>
        <v>0.25</v>
      </c>
      <c r="AQ93" s="38">
        <f t="shared" si="50"/>
        <v>0.27939999999999998</v>
      </c>
      <c r="AR93" s="38"/>
      <c r="AS93" s="38">
        <f t="shared" si="51"/>
        <v>0.16500000000000001</v>
      </c>
      <c r="AT93" s="38">
        <f t="shared" si="52"/>
        <v>0.159</v>
      </c>
      <c r="AU93" s="38">
        <f t="shared" si="53"/>
        <v>6.6199999999999995E-2</v>
      </c>
      <c r="AV93" s="38">
        <f t="shared" si="54"/>
        <v>8.8499999999999995E-2</v>
      </c>
      <c r="AW93" s="38">
        <f t="shared" si="55"/>
        <v>0.49340000000000001</v>
      </c>
    </row>
    <row r="94" spans="2:49" ht="15.75" x14ac:dyDescent="0.25">
      <c r="B94">
        <v>0.27</v>
      </c>
      <c r="C94">
        <v>0.28000000000000003</v>
      </c>
      <c r="D94">
        <v>0.59</v>
      </c>
      <c r="E94">
        <v>0.69</v>
      </c>
      <c r="F94">
        <v>0.26</v>
      </c>
      <c r="G94" t="s">
        <v>24</v>
      </c>
      <c r="H94">
        <f t="shared" si="29"/>
        <v>0.22850000000000001</v>
      </c>
      <c r="I94">
        <f t="shared" si="30"/>
        <v>3.7600000000000001E-2</v>
      </c>
      <c r="J94">
        <f t="shared" si="31"/>
        <v>0.2792</v>
      </c>
      <c r="K94">
        <f t="shared" si="32"/>
        <v>0.4738</v>
      </c>
      <c r="L94" s="47">
        <f t="shared" si="33"/>
        <v>3.7600000000000001E-2</v>
      </c>
      <c r="M94" t="str">
        <f t="shared" si="34"/>
        <v>Low</v>
      </c>
      <c r="N94">
        <f t="shared" si="35"/>
        <v>0</v>
      </c>
      <c r="O94">
        <f>'Test_IF-có_validate'!O94</f>
        <v>0.3</v>
      </c>
      <c r="P94">
        <f>'Test_IF-có_validate'!P94</f>
        <v>0.31109999999999999</v>
      </c>
      <c r="Q94">
        <f>'Test_IF-có_validate'!Q94</f>
        <v>0.64439999999999997</v>
      </c>
      <c r="R94">
        <f>'Test_IF-có_validate'!R94</f>
        <v>0.69699999999999995</v>
      </c>
      <c r="S94">
        <f>'Test_IF-có_validate'!S94</f>
        <v>0.25509999999999999</v>
      </c>
      <c r="U94" s="37">
        <f t="shared" si="28"/>
        <v>0.53849999999999998</v>
      </c>
      <c r="V94" s="37">
        <f t="shared" si="28"/>
        <v>0.52539999999999998</v>
      </c>
      <c r="W94" s="37">
        <f t="shared" si="28"/>
        <v>0.2162</v>
      </c>
      <c r="X94" s="37">
        <f t="shared" si="28"/>
        <v>0.17860000000000001</v>
      </c>
      <c r="Y94" s="37">
        <f t="shared" si="28"/>
        <v>0.59350000000000003</v>
      </c>
      <c r="AA94" s="37">
        <f t="shared" si="36"/>
        <v>4.3999999999999997E-2</v>
      </c>
      <c r="AB94" s="37">
        <f t="shared" si="37"/>
        <v>0.10630000000000001</v>
      </c>
      <c r="AC94" s="37">
        <f t="shared" si="38"/>
        <v>0.2382</v>
      </c>
      <c r="AD94" s="37">
        <f t="shared" si="39"/>
        <v>0.31929999999999997</v>
      </c>
      <c r="AE94" s="37">
        <f t="shared" si="40"/>
        <v>0.2266</v>
      </c>
      <c r="AG94" s="38">
        <f t="shared" si="41"/>
        <v>6.1800000000000001E-2</v>
      </c>
      <c r="AH94" s="38">
        <f t="shared" si="42"/>
        <v>6.7900000000000002E-2</v>
      </c>
      <c r="AI94" s="38">
        <f t="shared" si="43"/>
        <v>0.16650000000000001</v>
      </c>
      <c r="AJ94" s="38">
        <f t="shared" si="44"/>
        <v>0.18099999999999999</v>
      </c>
      <c r="AK94" s="38">
        <f t="shared" si="45"/>
        <v>2.6800000000000001E-2</v>
      </c>
      <c r="AM94" s="38">
        <f t="shared" si="46"/>
        <v>0.15190000000000001</v>
      </c>
      <c r="AN94" s="38">
        <f t="shared" si="47"/>
        <v>0.1076</v>
      </c>
      <c r="AO94" s="38">
        <f t="shared" si="48"/>
        <v>8.2400000000000001E-2</v>
      </c>
      <c r="AP94" s="38">
        <f t="shared" si="49"/>
        <v>0.33279999999999998</v>
      </c>
      <c r="AQ94" s="38">
        <f t="shared" si="50"/>
        <v>0.2913</v>
      </c>
      <c r="AR94" s="38"/>
      <c r="AS94" s="38">
        <f t="shared" si="51"/>
        <v>0.1774</v>
      </c>
      <c r="AT94" s="38">
        <f t="shared" si="52"/>
        <v>0.17130000000000001</v>
      </c>
      <c r="AU94" s="38">
        <f t="shared" si="53"/>
        <v>8.6599999999999996E-2</v>
      </c>
      <c r="AV94" s="38">
        <f t="shared" si="54"/>
        <v>0.17130000000000001</v>
      </c>
      <c r="AW94" s="38">
        <f t="shared" si="55"/>
        <v>0.50449999999999995</v>
      </c>
    </row>
    <row r="95" spans="2:49" ht="15.75" x14ac:dyDescent="0.25">
      <c r="B95">
        <v>0.25</v>
      </c>
      <c r="C95">
        <v>0.28000000000000003</v>
      </c>
      <c r="D95">
        <v>0.77</v>
      </c>
      <c r="E95">
        <v>0.11</v>
      </c>
      <c r="F95">
        <v>0.31</v>
      </c>
      <c r="G95" t="s">
        <v>21</v>
      </c>
      <c r="H95">
        <f t="shared" si="29"/>
        <v>0.2928</v>
      </c>
      <c r="I95">
        <f t="shared" si="30"/>
        <v>0.1062</v>
      </c>
      <c r="J95">
        <f t="shared" si="31"/>
        <v>0.23549999999999999</v>
      </c>
      <c r="K95">
        <f t="shared" si="32"/>
        <v>0.43809999999999999</v>
      </c>
      <c r="L95" s="47">
        <f t="shared" si="33"/>
        <v>0.1062</v>
      </c>
      <c r="M95" t="str">
        <f t="shared" si="34"/>
        <v>Low</v>
      </c>
      <c r="N95">
        <f t="shared" si="35"/>
        <v>1</v>
      </c>
      <c r="O95">
        <f>'Test_IF-có_validate'!O95</f>
        <v>0.27779999999999999</v>
      </c>
      <c r="P95">
        <f>'Test_IF-có_validate'!P95</f>
        <v>0.31109999999999999</v>
      </c>
      <c r="Q95">
        <f>'Test_IF-có_validate'!Q95</f>
        <v>0.84440000000000004</v>
      </c>
      <c r="R95">
        <f>'Test_IF-có_validate'!R95</f>
        <v>0.1111</v>
      </c>
      <c r="S95">
        <f>'Test_IF-có_validate'!S95</f>
        <v>0.30609999999999998</v>
      </c>
      <c r="U95" s="37">
        <f t="shared" si="28"/>
        <v>0.56520000000000004</v>
      </c>
      <c r="V95" s="37">
        <f t="shared" si="28"/>
        <v>0.52539999999999998</v>
      </c>
      <c r="W95" s="37">
        <f t="shared" si="28"/>
        <v>8.4400000000000003E-2</v>
      </c>
      <c r="X95" s="37">
        <f t="shared" si="28"/>
        <v>0.8</v>
      </c>
      <c r="Y95" s="37">
        <f t="shared" si="28"/>
        <v>0.53129999999999999</v>
      </c>
      <c r="AA95" s="37">
        <f t="shared" si="36"/>
        <v>6.9199999999999998E-2</v>
      </c>
      <c r="AB95" s="37">
        <f t="shared" si="37"/>
        <v>0.10630000000000001</v>
      </c>
      <c r="AC95" s="37">
        <f t="shared" si="38"/>
        <v>0.41539999999999999</v>
      </c>
      <c r="AD95" s="37">
        <f t="shared" si="39"/>
        <v>0.30530000000000002</v>
      </c>
      <c r="AE95" s="37">
        <f t="shared" si="40"/>
        <v>0.28510000000000002</v>
      </c>
      <c r="AG95" s="38">
        <f t="shared" si="41"/>
        <v>8.6999999999999994E-2</v>
      </c>
      <c r="AH95" s="38">
        <f t="shared" si="42"/>
        <v>6.7900000000000002E-2</v>
      </c>
      <c r="AI95" s="38">
        <f t="shared" si="43"/>
        <v>0.34379999999999999</v>
      </c>
      <c r="AJ95" s="38">
        <f t="shared" si="44"/>
        <v>0.44259999999999999</v>
      </c>
      <c r="AK95" s="38">
        <f t="shared" si="45"/>
        <v>8.5300000000000001E-2</v>
      </c>
      <c r="AM95" s="38">
        <f t="shared" si="46"/>
        <v>0.17710000000000001</v>
      </c>
      <c r="AN95" s="38">
        <f t="shared" si="47"/>
        <v>0.1076</v>
      </c>
      <c r="AO95" s="38">
        <f t="shared" si="48"/>
        <v>0.2596</v>
      </c>
      <c r="AP95" s="38">
        <f t="shared" si="49"/>
        <v>0.29149999999999998</v>
      </c>
      <c r="AQ95" s="38">
        <f t="shared" si="50"/>
        <v>0.23330000000000001</v>
      </c>
      <c r="AR95" s="38"/>
      <c r="AS95" s="38">
        <f t="shared" si="51"/>
        <v>0.2026</v>
      </c>
      <c r="AT95" s="38">
        <f t="shared" si="52"/>
        <v>0.17130000000000001</v>
      </c>
      <c r="AU95" s="38">
        <f t="shared" si="53"/>
        <v>0.26390000000000002</v>
      </c>
      <c r="AV95" s="38">
        <f t="shared" si="54"/>
        <v>0.45190000000000002</v>
      </c>
      <c r="AW95" s="38">
        <f t="shared" si="55"/>
        <v>0.44969999999999999</v>
      </c>
    </row>
    <row r="96" spans="2:49" ht="15.75" x14ac:dyDescent="0.25">
      <c r="B96">
        <v>0.25</v>
      </c>
      <c r="C96">
        <v>0.54</v>
      </c>
      <c r="D96">
        <v>0.31</v>
      </c>
      <c r="E96">
        <v>0.25</v>
      </c>
      <c r="F96">
        <v>0.08</v>
      </c>
      <c r="G96" t="s">
        <v>23</v>
      </c>
      <c r="H96">
        <f t="shared" si="29"/>
        <v>2.2100000000000002E-2</v>
      </c>
      <c r="I96">
        <f t="shared" si="30"/>
        <v>0.21249999999999999</v>
      </c>
      <c r="J96">
        <f t="shared" si="31"/>
        <v>0.50860000000000005</v>
      </c>
      <c r="K96">
        <f t="shared" si="32"/>
        <v>0.69079999999999997</v>
      </c>
      <c r="L96" s="47">
        <f t="shared" si="33"/>
        <v>2.2100000000000002E-2</v>
      </c>
      <c r="M96" t="str">
        <f t="shared" si="34"/>
        <v>Very Low</v>
      </c>
      <c r="N96">
        <f t="shared" si="35"/>
        <v>1</v>
      </c>
      <c r="O96">
        <f>'Test_IF-có_validate'!O96</f>
        <v>0.27779999999999999</v>
      </c>
      <c r="P96">
        <f>'Test_IF-có_validate'!P96</f>
        <v>0.6</v>
      </c>
      <c r="Q96">
        <f>'Test_IF-có_validate'!Q96</f>
        <v>0.33329999999999999</v>
      </c>
      <c r="R96">
        <f>'Test_IF-có_validate'!R96</f>
        <v>0.2525</v>
      </c>
      <c r="S96">
        <f>'Test_IF-có_validate'!S96</f>
        <v>7.1400000000000005E-2</v>
      </c>
      <c r="U96" s="37">
        <f t="shared" si="28"/>
        <v>0.56520000000000004</v>
      </c>
      <c r="V96" s="37">
        <f t="shared" si="28"/>
        <v>0.25</v>
      </c>
      <c r="W96" s="37">
        <f t="shared" si="28"/>
        <v>0.5</v>
      </c>
      <c r="X96" s="37">
        <f t="shared" si="28"/>
        <v>0.5968</v>
      </c>
      <c r="Y96" s="37">
        <f t="shared" si="28"/>
        <v>0.86670000000000003</v>
      </c>
      <c r="AA96" s="37">
        <f t="shared" si="36"/>
        <v>6.9199999999999998E-2</v>
      </c>
      <c r="AB96" s="37">
        <f t="shared" si="37"/>
        <v>0.38619999999999999</v>
      </c>
      <c r="AC96" s="37">
        <f t="shared" si="38"/>
        <v>6.54E-2</v>
      </c>
      <c r="AD96" s="37">
        <f t="shared" si="39"/>
        <v>0.1227</v>
      </c>
      <c r="AE96" s="37">
        <f t="shared" si="40"/>
        <v>1.6799999999999999E-2</v>
      </c>
      <c r="AG96" s="38">
        <f t="shared" si="41"/>
        <v>8.6999999999999994E-2</v>
      </c>
      <c r="AH96" s="38">
        <f t="shared" si="42"/>
        <v>0.21879999999999999</v>
      </c>
      <c r="AI96" s="38">
        <f t="shared" si="43"/>
        <v>0.13639999999999999</v>
      </c>
      <c r="AJ96" s="38">
        <f t="shared" si="44"/>
        <v>0.26</v>
      </c>
      <c r="AK96" s="38">
        <f t="shared" si="45"/>
        <v>0.21659999999999999</v>
      </c>
      <c r="AM96" s="38">
        <f t="shared" si="46"/>
        <v>0.17710000000000001</v>
      </c>
      <c r="AN96" s="38">
        <f t="shared" si="47"/>
        <v>0.17949999999999999</v>
      </c>
      <c r="AO96" s="38">
        <f t="shared" si="48"/>
        <v>0.21959999999999999</v>
      </c>
      <c r="AP96" s="38">
        <f t="shared" si="49"/>
        <v>0.1089</v>
      </c>
      <c r="AQ96" s="38">
        <f t="shared" si="50"/>
        <v>0.53469999999999995</v>
      </c>
      <c r="AR96" s="38"/>
      <c r="AS96" s="38">
        <f t="shared" si="51"/>
        <v>0.2026</v>
      </c>
      <c r="AT96" s="38">
        <f t="shared" si="52"/>
        <v>0.1149</v>
      </c>
      <c r="AU96" s="38">
        <f t="shared" si="53"/>
        <v>0.21540000000000001</v>
      </c>
      <c r="AV96" s="38">
        <f t="shared" si="54"/>
        <v>0.26929999999999998</v>
      </c>
      <c r="AW96" s="38">
        <f t="shared" si="55"/>
        <v>0.7298</v>
      </c>
    </row>
    <row r="97" spans="2:49" ht="15.75" x14ac:dyDescent="0.25">
      <c r="B97">
        <v>0.28999999999999998</v>
      </c>
      <c r="C97">
        <v>0.66</v>
      </c>
      <c r="D97">
        <v>0.35</v>
      </c>
      <c r="E97">
        <v>0.28000000000000003</v>
      </c>
      <c r="F97">
        <v>0.31</v>
      </c>
      <c r="G97" t="s">
        <v>21</v>
      </c>
      <c r="H97">
        <f t="shared" si="29"/>
        <v>0.2666</v>
      </c>
      <c r="I97">
        <f t="shared" si="30"/>
        <v>8.8200000000000001E-2</v>
      </c>
      <c r="J97">
        <f t="shared" si="31"/>
        <v>0.22739999999999999</v>
      </c>
      <c r="K97">
        <f t="shared" si="32"/>
        <v>0.42930000000000001</v>
      </c>
      <c r="L97" s="47">
        <f t="shared" si="33"/>
        <v>8.8200000000000001E-2</v>
      </c>
      <c r="M97" t="str">
        <f t="shared" si="34"/>
        <v>Low</v>
      </c>
      <c r="N97">
        <f t="shared" si="35"/>
        <v>1</v>
      </c>
      <c r="O97">
        <f>'Test_IF-có_validate'!O97</f>
        <v>0.32219999999999999</v>
      </c>
      <c r="P97">
        <f>'Test_IF-có_validate'!P97</f>
        <v>0.73329999999999995</v>
      </c>
      <c r="Q97">
        <f>'Test_IF-có_validate'!Q97</f>
        <v>0.37780000000000002</v>
      </c>
      <c r="R97">
        <f>'Test_IF-có_validate'!R97</f>
        <v>0.2828</v>
      </c>
      <c r="S97">
        <f>'Test_IF-có_validate'!S97</f>
        <v>0.30609999999999998</v>
      </c>
      <c r="U97" s="37">
        <f t="shared" si="28"/>
        <v>0.51259999999999994</v>
      </c>
      <c r="V97" s="37">
        <f t="shared" si="28"/>
        <v>0.15390000000000001</v>
      </c>
      <c r="W97" s="37">
        <f t="shared" si="28"/>
        <v>0.4516</v>
      </c>
      <c r="X97" s="37">
        <f t="shared" si="28"/>
        <v>0.55910000000000004</v>
      </c>
      <c r="Y97" s="37">
        <f t="shared" si="28"/>
        <v>0.53129999999999999</v>
      </c>
      <c r="AA97" s="37">
        <f t="shared" si="36"/>
        <v>1.9300000000000001E-2</v>
      </c>
      <c r="AB97" s="37">
        <f t="shared" si="37"/>
        <v>0.504</v>
      </c>
      <c r="AC97" s="37">
        <f t="shared" si="38"/>
        <v>1.83E-2</v>
      </c>
      <c r="AD97" s="37">
        <f t="shared" si="39"/>
        <v>8.7499999999999994E-2</v>
      </c>
      <c r="AE97" s="37">
        <f t="shared" si="40"/>
        <v>0.28510000000000002</v>
      </c>
      <c r="AG97" s="38">
        <f t="shared" si="41"/>
        <v>3.7100000000000001E-2</v>
      </c>
      <c r="AH97" s="38">
        <f t="shared" si="42"/>
        <v>0.3397</v>
      </c>
      <c r="AI97" s="38">
        <f t="shared" si="43"/>
        <v>8.9700000000000002E-2</v>
      </c>
      <c r="AJ97" s="38">
        <f t="shared" si="44"/>
        <v>0.22470000000000001</v>
      </c>
      <c r="AK97" s="38">
        <f t="shared" si="45"/>
        <v>8.5300000000000001E-2</v>
      </c>
      <c r="AM97" s="38">
        <f t="shared" si="46"/>
        <v>0.12720000000000001</v>
      </c>
      <c r="AN97" s="38">
        <f t="shared" si="47"/>
        <v>0.3004</v>
      </c>
      <c r="AO97" s="38">
        <f t="shared" si="48"/>
        <v>0.17380000000000001</v>
      </c>
      <c r="AP97" s="38">
        <f t="shared" si="49"/>
        <v>7.3599999999999999E-2</v>
      </c>
      <c r="AQ97" s="38">
        <f t="shared" si="50"/>
        <v>0.23330000000000001</v>
      </c>
      <c r="AR97" s="38"/>
      <c r="AS97" s="38">
        <f t="shared" si="51"/>
        <v>0.1527</v>
      </c>
      <c r="AT97" s="38">
        <f t="shared" si="52"/>
        <v>0.23580000000000001</v>
      </c>
      <c r="AU97" s="38">
        <f t="shared" si="53"/>
        <v>0.1696</v>
      </c>
      <c r="AV97" s="38">
        <f t="shared" si="54"/>
        <v>0.23400000000000001</v>
      </c>
      <c r="AW97" s="38">
        <f t="shared" si="55"/>
        <v>0.44969999999999999</v>
      </c>
    </row>
    <row r="98" spans="2:49" ht="15.75" x14ac:dyDescent="0.25">
      <c r="B98">
        <v>0.28999999999999998</v>
      </c>
      <c r="C98">
        <v>0.74</v>
      </c>
      <c r="D98">
        <v>0.39</v>
      </c>
      <c r="E98">
        <v>0.41</v>
      </c>
      <c r="F98">
        <v>0.54</v>
      </c>
      <c r="G98" t="s">
        <v>24</v>
      </c>
      <c r="H98">
        <f t="shared" si="29"/>
        <v>0.4824</v>
      </c>
      <c r="I98">
        <f t="shared" si="30"/>
        <v>0.29930000000000001</v>
      </c>
      <c r="J98">
        <f t="shared" si="31"/>
        <v>1.04E-2</v>
      </c>
      <c r="K98">
        <f t="shared" si="32"/>
        <v>0.20849999999999999</v>
      </c>
      <c r="L98" s="47">
        <f t="shared" si="33"/>
        <v>1.04E-2</v>
      </c>
      <c r="M98" t="str">
        <f t="shared" si="34"/>
        <v>Middle</v>
      </c>
      <c r="N98">
        <f t="shared" si="35"/>
        <v>1</v>
      </c>
      <c r="O98">
        <f>'Test_IF-có_validate'!O98</f>
        <v>0.32219999999999999</v>
      </c>
      <c r="P98">
        <f>'Test_IF-có_validate'!P98</f>
        <v>0.82220000000000004</v>
      </c>
      <c r="Q98">
        <f>'Test_IF-có_validate'!Q98</f>
        <v>0.42220000000000002</v>
      </c>
      <c r="R98">
        <f>'Test_IF-có_validate'!R98</f>
        <v>0.41410000000000002</v>
      </c>
      <c r="S98">
        <f>'Test_IF-có_validate'!S98</f>
        <v>0.54079999999999995</v>
      </c>
      <c r="U98" s="37">
        <f t="shared" si="28"/>
        <v>0.51259999999999994</v>
      </c>
      <c r="V98" s="37">
        <f t="shared" si="28"/>
        <v>9.7600000000000006E-2</v>
      </c>
      <c r="W98" s="37">
        <f t="shared" si="28"/>
        <v>0.40629999999999999</v>
      </c>
      <c r="X98" s="37">
        <f t="shared" si="28"/>
        <v>0.4143</v>
      </c>
      <c r="Y98" s="37">
        <f t="shared" si="28"/>
        <v>0.29799999999999999</v>
      </c>
      <c r="AA98" s="37">
        <f t="shared" si="36"/>
        <v>1.9300000000000001E-2</v>
      </c>
      <c r="AB98" s="37">
        <f t="shared" si="37"/>
        <v>0.58199999999999996</v>
      </c>
      <c r="AC98" s="37">
        <f t="shared" si="38"/>
        <v>2.6700000000000002E-2</v>
      </c>
      <c r="AD98" s="37">
        <f t="shared" si="39"/>
        <v>5.28E-2</v>
      </c>
      <c r="AE98" s="37">
        <f t="shared" si="40"/>
        <v>0.51880000000000004</v>
      </c>
      <c r="AG98" s="38">
        <f t="shared" si="41"/>
        <v>3.7100000000000001E-2</v>
      </c>
      <c r="AH98" s="38">
        <f t="shared" si="42"/>
        <v>0.41770000000000002</v>
      </c>
      <c r="AI98" s="38">
        <f t="shared" si="43"/>
        <v>4.4999999999999998E-2</v>
      </c>
      <c r="AJ98" s="38">
        <f t="shared" si="44"/>
        <v>8.6199999999999999E-2</v>
      </c>
      <c r="AK98" s="38">
        <f t="shared" si="45"/>
        <v>0.31900000000000001</v>
      </c>
      <c r="AM98" s="38">
        <f t="shared" si="46"/>
        <v>0.12720000000000001</v>
      </c>
      <c r="AN98" s="38">
        <f t="shared" si="47"/>
        <v>0.37840000000000001</v>
      </c>
      <c r="AO98" s="38">
        <f t="shared" si="48"/>
        <v>0.12909999999999999</v>
      </c>
      <c r="AP98" s="38">
        <f t="shared" si="49"/>
        <v>6.6699999999999995E-2</v>
      </c>
      <c r="AQ98" s="38">
        <f t="shared" si="50"/>
        <v>1E-3</v>
      </c>
      <c r="AR98" s="38"/>
      <c r="AS98" s="38">
        <f t="shared" si="51"/>
        <v>0.1527</v>
      </c>
      <c r="AT98" s="38">
        <f t="shared" si="52"/>
        <v>0.31380000000000002</v>
      </c>
      <c r="AU98" s="38">
        <f t="shared" si="53"/>
        <v>0.1249</v>
      </c>
      <c r="AV98" s="38">
        <f t="shared" si="54"/>
        <v>9.5899999999999999E-2</v>
      </c>
      <c r="AW98" s="38">
        <f t="shared" si="55"/>
        <v>0.2155</v>
      </c>
    </row>
    <row r="99" spans="2:49" ht="15.75" x14ac:dyDescent="0.25">
      <c r="B99">
        <v>0.31</v>
      </c>
      <c r="C99">
        <v>0.82</v>
      </c>
      <c r="D99">
        <v>0.47</v>
      </c>
      <c r="E99">
        <v>0.4</v>
      </c>
      <c r="F99">
        <v>0.99</v>
      </c>
      <c r="G99" t="s">
        <v>20</v>
      </c>
      <c r="H99">
        <f t="shared" si="29"/>
        <v>0.83379999999999999</v>
      </c>
      <c r="I99">
        <f t="shared" si="30"/>
        <v>0.66859999999999997</v>
      </c>
      <c r="J99">
        <f t="shared" si="31"/>
        <v>0.37940000000000002</v>
      </c>
      <c r="K99">
        <f t="shared" si="32"/>
        <v>0.18010000000000001</v>
      </c>
      <c r="L99" s="47">
        <f t="shared" si="33"/>
        <v>0.18010000000000001</v>
      </c>
      <c r="M99" t="str">
        <f t="shared" si="34"/>
        <v>High</v>
      </c>
      <c r="N99">
        <f t="shared" si="35"/>
        <v>1</v>
      </c>
      <c r="O99">
        <f>'Test_IF-có_validate'!O99</f>
        <v>0.34439999999999998</v>
      </c>
      <c r="P99">
        <f>'Test_IF-có_validate'!P99</f>
        <v>0.91110000000000002</v>
      </c>
      <c r="Q99">
        <f>'Test_IF-có_validate'!Q99</f>
        <v>0.5111</v>
      </c>
      <c r="R99">
        <f>'Test_IF-có_validate'!R99</f>
        <v>0.40400000000000003</v>
      </c>
      <c r="S99">
        <f>'Test_IF-có_validate'!S99</f>
        <v>1</v>
      </c>
      <c r="U99" s="37">
        <f t="shared" si="28"/>
        <v>0.48770000000000002</v>
      </c>
      <c r="V99" s="37">
        <f t="shared" si="28"/>
        <v>4.65E-2</v>
      </c>
      <c r="W99" s="37">
        <f t="shared" si="28"/>
        <v>0.32350000000000001</v>
      </c>
      <c r="X99" s="37">
        <f t="shared" si="28"/>
        <v>0.42449999999999999</v>
      </c>
      <c r="Y99" s="37">
        <f t="shared" si="28"/>
        <v>0</v>
      </c>
      <c r="AA99" s="37">
        <f t="shared" si="36"/>
        <v>4.7000000000000002E-3</v>
      </c>
      <c r="AB99" s="37">
        <f t="shared" si="37"/>
        <v>0.6583</v>
      </c>
      <c r="AC99" s="37">
        <f t="shared" si="38"/>
        <v>0.1135</v>
      </c>
      <c r="AD99" s="37">
        <f t="shared" si="39"/>
        <v>4.2700000000000002E-2</v>
      </c>
      <c r="AE99" s="37">
        <f t="shared" si="40"/>
        <v>0.89390000000000003</v>
      </c>
      <c r="AG99" s="38">
        <f t="shared" si="41"/>
        <v>1.3100000000000001E-2</v>
      </c>
      <c r="AH99" s="38">
        <f t="shared" si="42"/>
        <v>0.49399999999999999</v>
      </c>
      <c r="AI99" s="38">
        <f t="shared" si="43"/>
        <v>4.19E-2</v>
      </c>
      <c r="AJ99" s="38">
        <f t="shared" si="44"/>
        <v>9.6299999999999997E-2</v>
      </c>
      <c r="AK99" s="38">
        <f t="shared" si="45"/>
        <v>0.71899999999999997</v>
      </c>
      <c r="AM99" s="38">
        <f t="shared" si="46"/>
        <v>0.1032</v>
      </c>
      <c r="AN99" s="38">
        <f t="shared" si="47"/>
        <v>0.45469999999999999</v>
      </c>
      <c r="AO99" s="38">
        <f t="shared" si="48"/>
        <v>4.2299999999999997E-2</v>
      </c>
      <c r="AP99" s="38">
        <f t="shared" si="49"/>
        <v>5.6500000000000002E-2</v>
      </c>
      <c r="AQ99" s="38">
        <f t="shared" si="50"/>
        <v>0.40639999999999998</v>
      </c>
      <c r="AR99" s="38"/>
      <c r="AS99" s="38">
        <f t="shared" si="51"/>
        <v>0.12870000000000001</v>
      </c>
      <c r="AT99" s="38">
        <f t="shared" si="52"/>
        <v>0.3901</v>
      </c>
      <c r="AU99" s="38">
        <f t="shared" si="53"/>
        <v>3.7999999999999999E-2</v>
      </c>
      <c r="AV99" s="38">
        <f t="shared" si="54"/>
        <v>0.106</v>
      </c>
      <c r="AW99" s="38">
        <f t="shared" si="55"/>
        <v>0.19</v>
      </c>
    </row>
    <row r="100" spans="2:49" ht="15.75" x14ac:dyDescent="0.25">
      <c r="B100">
        <v>0.28000000000000003</v>
      </c>
      <c r="C100">
        <v>0.55000000000000004</v>
      </c>
      <c r="D100">
        <v>0.38</v>
      </c>
      <c r="E100">
        <v>0.9</v>
      </c>
      <c r="F100">
        <v>0.22</v>
      </c>
      <c r="G100" t="s">
        <v>21</v>
      </c>
      <c r="H100">
        <f t="shared" si="29"/>
        <v>0.17319999999999999</v>
      </c>
      <c r="I100">
        <f t="shared" si="30"/>
        <v>3.0200000000000001E-2</v>
      </c>
      <c r="J100">
        <f t="shared" si="31"/>
        <v>0.33110000000000001</v>
      </c>
      <c r="K100">
        <f t="shared" si="32"/>
        <v>0.52110000000000001</v>
      </c>
      <c r="L100" s="47">
        <f t="shared" si="33"/>
        <v>3.0200000000000001E-2</v>
      </c>
      <c r="M100" t="str">
        <f t="shared" si="34"/>
        <v>Low</v>
      </c>
      <c r="N100">
        <f t="shared" si="35"/>
        <v>1</v>
      </c>
      <c r="O100">
        <f>'Test_IF-có_validate'!O100</f>
        <v>0.31109999999999999</v>
      </c>
      <c r="P100">
        <f>'Test_IF-có_validate'!P100</f>
        <v>0.61109999999999998</v>
      </c>
      <c r="Q100">
        <f>'Test_IF-có_validate'!Q100</f>
        <v>0.41110000000000002</v>
      </c>
      <c r="R100">
        <f>'Test_IF-có_validate'!R100</f>
        <v>0.90910000000000002</v>
      </c>
      <c r="S100">
        <f>'Test_IF-có_validate'!S100</f>
        <v>0.21429999999999999</v>
      </c>
      <c r="U100" s="37">
        <f t="shared" si="28"/>
        <v>0.52539999999999998</v>
      </c>
      <c r="V100" s="37">
        <f t="shared" si="28"/>
        <v>0.2414</v>
      </c>
      <c r="W100" s="37">
        <f t="shared" si="28"/>
        <v>0.4173</v>
      </c>
      <c r="X100" s="37">
        <f t="shared" si="28"/>
        <v>4.7600000000000003E-2</v>
      </c>
      <c r="Y100" s="37">
        <f t="shared" si="28"/>
        <v>0.64700000000000002</v>
      </c>
      <c r="AA100" s="37">
        <f t="shared" si="36"/>
        <v>3.1600000000000003E-2</v>
      </c>
      <c r="AB100" s="37">
        <f t="shared" si="37"/>
        <v>0.39560000000000001</v>
      </c>
      <c r="AC100" s="37">
        <f t="shared" si="38"/>
        <v>1.5699999999999999E-2</v>
      </c>
      <c r="AD100" s="37">
        <f t="shared" si="39"/>
        <v>0.50439999999999996</v>
      </c>
      <c r="AE100" s="37">
        <f t="shared" si="40"/>
        <v>0.17730000000000001</v>
      </c>
      <c r="AG100" s="38">
        <f t="shared" si="41"/>
        <v>4.9299999999999997E-2</v>
      </c>
      <c r="AH100" s="38">
        <f t="shared" si="42"/>
        <v>0.2291</v>
      </c>
      <c r="AI100" s="38">
        <f t="shared" si="43"/>
        <v>5.6000000000000001E-2</v>
      </c>
      <c r="AJ100" s="38">
        <f t="shared" si="44"/>
        <v>0.36609999999999998</v>
      </c>
      <c r="AK100" s="38">
        <f t="shared" si="45"/>
        <v>2.2499999999999999E-2</v>
      </c>
      <c r="AM100" s="38">
        <f t="shared" si="46"/>
        <v>0.1394</v>
      </c>
      <c r="AN100" s="38">
        <f t="shared" si="47"/>
        <v>0.1898</v>
      </c>
      <c r="AO100" s="38">
        <f t="shared" si="48"/>
        <v>0.14019999999999999</v>
      </c>
      <c r="AP100" s="38">
        <f t="shared" si="49"/>
        <v>0.51790000000000003</v>
      </c>
      <c r="AQ100" s="38">
        <f t="shared" si="50"/>
        <v>0.34060000000000001</v>
      </c>
      <c r="AR100" s="38"/>
      <c r="AS100" s="38">
        <f t="shared" si="51"/>
        <v>0.16500000000000001</v>
      </c>
      <c r="AT100" s="38">
        <f t="shared" si="52"/>
        <v>0.12509999999999999</v>
      </c>
      <c r="AU100" s="38">
        <f t="shared" si="53"/>
        <v>0.13600000000000001</v>
      </c>
      <c r="AV100" s="38">
        <f t="shared" si="54"/>
        <v>0.35639999999999999</v>
      </c>
      <c r="AW100" s="38">
        <f t="shared" si="55"/>
        <v>0.54949999999999999</v>
      </c>
    </row>
    <row r="101" spans="2:49" ht="15.75" x14ac:dyDescent="0.25">
      <c r="B101">
        <v>0.33</v>
      </c>
      <c r="C101">
        <v>0.04</v>
      </c>
      <c r="D101">
        <v>0.02</v>
      </c>
      <c r="E101">
        <v>0.12</v>
      </c>
      <c r="F101">
        <v>0.11</v>
      </c>
      <c r="G101" t="s">
        <v>23</v>
      </c>
      <c r="H101">
        <f t="shared" si="29"/>
        <v>0.06</v>
      </c>
      <c r="I101">
        <f t="shared" si="30"/>
        <v>0.19950000000000001</v>
      </c>
      <c r="J101">
        <f t="shared" si="31"/>
        <v>0.49559999999999998</v>
      </c>
      <c r="K101">
        <f t="shared" si="32"/>
        <v>0.67810000000000004</v>
      </c>
      <c r="L101" s="47">
        <f t="shared" si="33"/>
        <v>0.06</v>
      </c>
      <c r="M101" t="str">
        <f t="shared" si="34"/>
        <v>Very Low</v>
      </c>
      <c r="N101">
        <f t="shared" si="35"/>
        <v>1</v>
      </c>
      <c r="O101">
        <f>'Test_IF-có_validate'!O101</f>
        <v>0.36670000000000003</v>
      </c>
      <c r="P101">
        <f>'Test_IF-có_validate'!P101</f>
        <v>4.4400000000000002E-2</v>
      </c>
      <c r="Q101">
        <f>'Test_IF-có_validate'!Q101</f>
        <v>1.11E-2</v>
      </c>
      <c r="R101">
        <f>'Test_IF-có_validate'!R101</f>
        <v>0.1212</v>
      </c>
      <c r="S101">
        <f>'Test_IF-có_validate'!S101</f>
        <v>0.10199999999999999</v>
      </c>
      <c r="U101" s="37">
        <f t="shared" si="28"/>
        <v>0.46339999999999998</v>
      </c>
      <c r="V101" s="37">
        <f t="shared" si="28"/>
        <v>0.91500000000000004</v>
      </c>
      <c r="W101" s="37">
        <f t="shared" si="28"/>
        <v>0.97799999999999998</v>
      </c>
      <c r="X101" s="37">
        <f t="shared" si="28"/>
        <v>0.78380000000000005</v>
      </c>
      <c r="Y101" s="37">
        <f t="shared" si="28"/>
        <v>0.81489999999999996</v>
      </c>
      <c r="AA101" s="37">
        <f t="shared" si="36"/>
        <v>2.8299999999999999E-2</v>
      </c>
      <c r="AB101" s="37">
        <f t="shared" si="37"/>
        <v>0.24229999999999999</v>
      </c>
      <c r="AC101" s="37">
        <f t="shared" si="38"/>
        <v>0.4914</v>
      </c>
      <c r="AD101" s="37">
        <f t="shared" si="39"/>
        <v>0.29110000000000003</v>
      </c>
      <c r="AE101" s="37">
        <f t="shared" si="40"/>
        <v>2.8000000000000001E-2</v>
      </c>
      <c r="AG101" s="38">
        <f t="shared" si="41"/>
        <v>1.0500000000000001E-2</v>
      </c>
      <c r="AH101" s="38">
        <f t="shared" si="42"/>
        <v>0.41649999999999998</v>
      </c>
      <c r="AI101" s="38">
        <f t="shared" si="43"/>
        <v>0.5625</v>
      </c>
      <c r="AJ101" s="38">
        <f t="shared" si="44"/>
        <v>0.4284</v>
      </c>
      <c r="AK101" s="38">
        <f t="shared" si="45"/>
        <v>0.17180000000000001</v>
      </c>
      <c r="AM101" s="38">
        <f t="shared" si="46"/>
        <v>7.9600000000000004E-2</v>
      </c>
      <c r="AN101" s="38">
        <f t="shared" si="47"/>
        <v>0.45619999999999999</v>
      </c>
      <c r="AO101" s="38">
        <f t="shared" si="48"/>
        <v>0.64300000000000002</v>
      </c>
      <c r="AP101" s="38">
        <f t="shared" si="49"/>
        <v>0.27729999999999999</v>
      </c>
      <c r="AQ101" s="38">
        <f t="shared" si="50"/>
        <v>0.4899</v>
      </c>
      <c r="AR101" s="38"/>
      <c r="AS101" s="38">
        <f t="shared" si="51"/>
        <v>0.1053</v>
      </c>
      <c r="AT101" s="38">
        <f t="shared" si="52"/>
        <v>0.51990000000000003</v>
      </c>
      <c r="AU101" s="38">
        <f t="shared" si="53"/>
        <v>0.6391</v>
      </c>
      <c r="AV101" s="38">
        <f t="shared" si="54"/>
        <v>0.43769999999999998</v>
      </c>
      <c r="AW101" s="38">
        <f t="shared" si="55"/>
        <v>0.68510000000000004</v>
      </c>
    </row>
    <row r="102" spans="2:49" ht="15.75" x14ac:dyDescent="0.25">
      <c r="B102">
        <v>0.37</v>
      </c>
      <c r="C102">
        <v>0.09</v>
      </c>
      <c r="D102">
        <v>0.1</v>
      </c>
      <c r="E102">
        <v>0.13</v>
      </c>
      <c r="F102">
        <v>0.32</v>
      </c>
      <c r="G102" t="s">
        <v>21</v>
      </c>
      <c r="H102">
        <f t="shared" si="29"/>
        <v>0.29930000000000001</v>
      </c>
      <c r="I102">
        <f t="shared" si="30"/>
        <v>0.1216</v>
      </c>
      <c r="J102">
        <f t="shared" si="31"/>
        <v>0.24030000000000001</v>
      </c>
      <c r="K102">
        <f t="shared" si="32"/>
        <v>0.4425</v>
      </c>
      <c r="L102" s="47">
        <f t="shared" si="33"/>
        <v>0.1216</v>
      </c>
      <c r="M102" t="str">
        <f t="shared" si="34"/>
        <v>Low</v>
      </c>
      <c r="N102">
        <f t="shared" si="35"/>
        <v>1</v>
      </c>
      <c r="O102">
        <f>'Test_IF-có_validate'!O102</f>
        <v>0.41110000000000002</v>
      </c>
      <c r="P102">
        <f>'Test_IF-có_validate'!P102</f>
        <v>0.1</v>
      </c>
      <c r="Q102">
        <f>'Test_IF-có_validate'!Q102</f>
        <v>0.1</v>
      </c>
      <c r="R102">
        <f>'Test_IF-có_validate'!R102</f>
        <v>0.1313</v>
      </c>
      <c r="S102">
        <f>'Test_IF-có_validate'!S102</f>
        <v>0.31630000000000003</v>
      </c>
      <c r="U102" s="37">
        <f t="shared" si="28"/>
        <v>0.4173</v>
      </c>
      <c r="V102" s="37">
        <f t="shared" si="28"/>
        <v>0.81820000000000004</v>
      </c>
      <c r="W102" s="37">
        <f t="shared" si="28"/>
        <v>0.81820000000000004</v>
      </c>
      <c r="X102" s="37">
        <f t="shared" si="28"/>
        <v>0.76790000000000003</v>
      </c>
      <c r="Y102" s="37">
        <f t="shared" si="28"/>
        <v>0.51939999999999997</v>
      </c>
      <c r="AA102" s="37">
        <f t="shared" si="36"/>
        <v>7.3800000000000004E-2</v>
      </c>
      <c r="AB102" s="37">
        <f t="shared" si="37"/>
        <v>0.1593</v>
      </c>
      <c r="AC102" s="37">
        <f t="shared" si="38"/>
        <v>0.3553</v>
      </c>
      <c r="AD102" s="37">
        <f t="shared" si="39"/>
        <v>0.2772</v>
      </c>
      <c r="AE102" s="37">
        <f t="shared" si="40"/>
        <v>0.2964</v>
      </c>
      <c r="AG102" s="38">
        <f t="shared" si="41"/>
        <v>5.6099999999999997E-2</v>
      </c>
      <c r="AH102" s="38">
        <f t="shared" si="42"/>
        <v>0.33350000000000002</v>
      </c>
      <c r="AI102" s="38">
        <f t="shared" si="43"/>
        <v>0.42630000000000001</v>
      </c>
      <c r="AJ102" s="38">
        <f t="shared" si="44"/>
        <v>0.41439999999999999</v>
      </c>
      <c r="AK102" s="38">
        <f t="shared" si="45"/>
        <v>9.6600000000000005E-2</v>
      </c>
      <c r="AM102" s="38">
        <f t="shared" si="46"/>
        <v>3.4299999999999997E-2</v>
      </c>
      <c r="AN102" s="38">
        <f t="shared" si="47"/>
        <v>0.37319999999999998</v>
      </c>
      <c r="AO102" s="38">
        <f t="shared" si="48"/>
        <v>0.50690000000000002</v>
      </c>
      <c r="AP102" s="38">
        <f t="shared" si="49"/>
        <v>0.26329999999999998</v>
      </c>
      <c r="AQ102" s="38">
        <f t="shared" si="50"/>
        <v>0.2225</v>
      </c>
      <c r="AR102" s="38"/>
      <c r="AS102" s="38">
        <f t="shared" si="51"/>
        <v>6.0299999999999999E-2</v>
      </c>
      <c r="AT102" s="38">
        <f t="shared" si="52"/>
        <v>0.43680000000000002</v>
      </c>
      <c r="AU102" s="38">
        <f t="shared" si="53"/>
        <v>0.50290000000000001</v>
      </c>
      <c r="AV102" s="38">
        <f t="shared" si="54"/>
        <v>0.42370000000000002</v>
      </c>
      <c r="AW102" s="38">
        <f t="shared" si="55"/>
        <v>0.439</v>
      </c>
    </row>
    <row r="103" spans="2:49" ht="15.75" x14ac:dyDescent="0.25">
      <c r="B103">
        <v>0.4</v>
      </c>
      <c r="C103">
        <v>0.15</v>
      </c>
      <c r="D103">
        <v>0.16</v>
      </c>
      <c r="E103">
        <v>0.3</v>
      </c>
      <c r="F103">
        <v>0.57999999999999996</v>
      </c>
      <c r="G103" t="s">
        <v>24</v>
      </c>
      <c r="H103">
        <f t="shared" si="29"/>
        <v>0.52890000000000004</v>
      </c>
      <c r="I103">
        <f t="shared" si="30"/>
        <v>0.35120000000000001</v>
      </c>
      <c r="J103">
        <f t="shared" si="31"/>
        <v>6.2300000000000001E-2</v>
      </c>
      <c r="K103">
        <f t="shared" si="32"/>
        <v>0.19189999999999999</v>
      </c>
      <c r="L103" s="47">
        <f t="shared" si="33"/>
        <v>6.2300000000000001E-2</v>
      </c>
      <c r="M103" t="str">
        <f t="shared" si="34"/>
        <v>Middle</v>
      </c>
      <c r="N103">
        <f t="shared" si="35"/>
        <v>1</v>
      </c>
      <c r="O103">
        <f>'Test_IF-có_validate'!O103</f>
        <v>0.44440000000000002</v>
      </c>
      <c r="P103">
        <f>'Test_IF-có_validate'!P103</f>
        <v>0.16669999999999999</v>
      </c>
      <c r="Q103">
        <f>'Test_IF-có_validate'!Q103</f>
        <v>0.16669999999999999</v>
      </c>
      <c r="R103">
        <f>'Test_IF-có_validate'!R103</f>
        <v>0.30299999999999999</v>
      </c>
      <c r="S103">
        <f>'Test_IF-có_validate'!S103</f>
        <v>0.58160000000000001</v>
      </c>
      <c r="U103" s="37">
        <f t="shared" si="28"/>
        <v>0.38469999999999999</v>
      </c>
      <c r="V103" s="37">
        <f t="shared" si="28"/>
        <v>0.71419999999999995</v>
      </c>
      <c r="W103" s="37">
        <f t="shared" si="28"/>
        <v>0.71419999999999995</v>
      </c>
      <c r="X103" s="37">
        <f t="shared" si="28"/>
        <v>0.53490000000000004</v>
      </c>
      <c r="Y103" s="37">
        <f t="shared" si="28"/>
        <v>0.26450000000000001</v>
      </c>
      <c r="AA103" s="37">
        <f t="shared" si="36"/>
        <v>0.1067</v>
      </c>
      <c r="AB103" s="37">
        <f t="shared" si="37"/>
        <v>6.7699999999999996E-2</v>
      </c>
      <c r="AC103" s="37">
        <f t="shared" si="38"/>
        <v>0.26369999999999999</v>
      </c>
      <c r="AD103" s="37">
        <f t="shared" si="39"/>
        <v>6.4600000000000005E-2</v>
      </c>
      <c r="AE103" s="37">
        <f t="shared" si="40"/>
        <v>0.55479999999999996</v>
      </c>
      <c r="AG103" s="38">
        <f t="shared" si="41"/>
        <v>8.8900000000000007E-2</v>
      </c>
      <c r="AH103" s="38">
        <f t="shared" si="42"/>
        <v>0.2419</v>
      </c>
      <c r="AI103" s="38">
        <f t="shared" si="43"/>
        <v>0.33479999999999999</v>
      </c>
      <c r="AJ103" s="38">
        <f t="shared" si="44"/>
        <v>0.2019</v>
      </c>
      <c r="AK103" s="38">
        <f t="shared" si="45"/>
        <v>0.35499999999999998</v>
      </c>
      <c r="AM103" s="38">
        <f t="shared" si="46"/>
        <v>1.1999999999999999E-3</v>
      </c>
      <c r="AN103" s="38">
        <f t="shared" si="47"/>
        <v>0.28160000000000002</v>
      </c>
      <c r="AO103" s="38">
        <f t="shared" si="48"/>
        <v>0.4153</v>
      </c>
      <c r="AP103" s="38">
        <f t="shared" si="49"/>
        <v>5.0799999999999998E-2</v>
      </c>
      <c r="AQ103" s="38">
        <f t="shared" si="50"/>
        <v>3.9300000000000002E-2</v>
      </c>
      <c r="AR103" s="38"/>
      <c r="AS103" s="38">
        <f t="shared" si="51"/>
        <v>2.7300000000000001E-2</v>
      </c>
      <c r="AT103" s="38">
        <f t="shared" si="52"/>
        <v>0.3453</v>
      </c>
      <c r="AU103" s="38">
        <f t="shared" si="53"/>
        <v>0.4113</v>
      </c>
      <c r="AV103" s="38">
        <f t="shared" si="54"/>
        <v>0.2112</v>
      </c>
      <c r="AW103" s="38">
        <f t="shared" si="55"/>
        <v>0.17710000000000001</v>
      </c>
    </row>
    <row r="104" spans="2:49" ht="15.75" x14ac:dyDescent="0.25">
      <c r="B104">
        <v>0.37</v>
      </c>
      <c r="C104">
        <v>7.0000000000000007E-2</v>
      </c>
      <c r="D104">
        <v>0.1</v>
      </c>
      <c r="E104">
        <v>0.41</v>
      </c>
      <c r="F104">
        <v>0.3</v>
      </c>
      <c r="G104" t="s">
        <v>21</v>
      </c>
      <c r="H104">
        <f t="shared" si="29"/>
        <v>0.27489999999999998</v>
      </c>
      <c r="I104">
        <f t="shared" si="30"/>
        <v>9.5600000000000004E-2</v>
      </c>
      <c r="J104">
        <f t="shared" si="31"/>
        <v>0.25740000000000002</v>
      </c>
      <c r="K104">
        <f t="shared" si="32"/>
        <v>0.45729999999999998</v>
      </c>
      <c r="L104" s="47">
        <f t="shared" si="33"/>
        <v>9.5600000000000004E-2</v>
      </c>
      <c r="M104" t="str">
        <f t="shared" si="34"/>
        <v>Low</v>
      </c>
      <c r="N104">
        <f t="shared" si="35"/>
        <v>1</v>
      </c>
      <c r="O104">
        <f>'Test_IF-có_validate'!O104</f>
        <v>0.41110000000000002</v>
      </c>
      <c r="P104">
        <f>'Test_IF-có_validate'!P104</f>
        <v>7.7799999999999994E-2</v>
      </c>
      <c r="Q104">
        <f>'Test_IF-có_validate'!Q104</f>
        <v>0.1</v>
      </c>
      <c r="R104">
        <f>'Test_IF-có_validate'!R104</f>
        <v>0.41410000000000002</v>
      </c>
      <c r="S104">
        <f>'Test_IF-có_validate'!S104</f>
        <v>0.2959</v>
      </c>
      <c r="U104" s="37">
        <f t="shared" si="28"/>
        <v>0.4173</v>
      </c>
      <c r="V104" s="37">
        <f t="shared" si="28"/>
        <v>0.85560000000000003</v>
      </c>
      <c r="W104" s="37">
        <f t="shared" si="28"/>
        <v>0.81820000000000004</v>
      </c>
      <c r="X104" s="37">
        <f t="shared" si="28"/>
        <v>0.4143</v>
      </c>
      <c r="Y104" s="37">
        <f t="shared" si="28"/>
        <v>0.54330000000000001</v>
      </c>
      <c r="AA104" s="37">
        <f t="shared" si="36"/>
        <v>7.3800000000000004E-2</v>
      </c>
      <c r="AB104" s="37">
        <f t="shared" si="37"/>
        <v>0.19159999999999999</v>
      </c>
      <c r="AC104" s="37">
        <f t="shared" si="38"/>
        <v>0.3553</v>
      </c>
      <c r="AD104" s="37">
        <f t="shared" si="39"/>
        <v>5.28E-2</v>
      </c>
      <c r="AE104" s="37">
        <f t="shared" si="40"/>
        <v>0.2737</v>
      </c>
      <c r="AG104" s="38">
        <f t="shared" si="41"/>
        <v>5.6099999999999997E-2</v>
      </c>
      <c r="AH104" s="38">
        <f t="shared" si="42"/>
        <v>0.36580000000000001</v>
      </c>
      <c r="AI104" s="38">
        <f t="shared" si="43"/>
        <v>0.42630000000000001</v>
      </c>
      <c r="AJ104" s="38">
        <f t="shared" si="44"/>
        <v>8.6199999999999999E-2</v>
      </c>
      <c r="AK104" s="38">
        <f t="shared" si="45"/>
        <v>7.3899999999999993E-2</v>
      </c>
      <c r="AM104" s="38">
        <f t="shared" si="46"/>
        <v>3.4299999999999997E-2</v>
      </c>
      <c r="AN104" s="38">
        <f t="shared" si="47"/>
        <v>0.40550000000000003</v>
      </c>
      <c r="AO104" s="38">
        <f t="shared" si="48"/>
        <v>0.50690000000000002</v>
      </c>
      <c r="AP104" s="38">
        <f t="shared" si="49"/>
        <v>6.6699999999999995E-2</v>
      </c>
      <c r="AQ104" s="38">
        <f t="shared" si="50"/>
        <v>0.2442</v>
      </c>
      <c r="AR104" s="38"/>
      <c r="AS104" s="38">
        <f t="shared" si="51"/>
        <v>6.0299999999999999E-2</v>
      </c>
      <c r="AT104" s="38">
        <f t="shared" si="52"/>
        <v>0.46920000000000001</v>
      </c>
      <c r="AU104" s="38">
        <f t="shared" si="53"/>
        <v>0.50290000000000001</v>
      </c>
      <c r="AV104" s="38">
        <f t="shared" si="54"/>
        <v>9.5899999999999999E-2</v>
      </c>
      <c r="AW104" s="38">
        <f t="shared" si="55"/>
        <v>0.46050000000000002</v>
      </c>
    </row>
    <row r="105" spans="2:49" ht="15.75" x14ac:dyDescent="0.25">
      <c r="B105">
        <v>0.41</v>
      </c>
      <c r="C105">
        <v>0.11</v>
      </c>
      <c r="D105">
        <v>0.21</v>
      </c>
      <c r="E105">
        <v>0.44</v>
      </c>
      <c r="F105">
        <v>0.56999999999999995</v>
      </c>
      <c r="G105" t="s">
        <v>24</v>
      </c>
      <c r="H105">
        <f t="shared" si="29"/>
        <v>0.51680000000000004</v>
      </c>
      <c r="I105">
        <f t="shared" si="30"/>
        <v>0.33650000000000002</v>
      </c>
      <c r="J105">
        <f t="shared" si="31"/>
        <v>5.0200000000000002E-2</v>
      </c>
      <c r="K105">
        <f t="shared" si="32"/>
        <v>0.19439999999999999</v>
      </c>
      <c r="L105" s="47">
        <f t="shared" si="33"/>
        <v>5.0200000000000002E-2</v>
      </c>
      <c r="M105" t="str">
        <f t="shared" si="34"/>
        <v>Middle</v>
      </c>
      <c r="N105">
        <f t="shared" si="35"/>
        <v>1</v>
      </c>
      <c r="O105">
        <f>'Test_IF-có_validate'!O105</f>
        <v>0.4556</v>
      </c>
      <c r="P105">
        <f>'Test_IF-có_validate'!P105</f>
        <v>0.1222</v>
      </c>
      <c r="Q105">
        <f>'Test_IF-có_validate'!Q105</f>
        <v>0.22220000000000001</v>
      </c>
      <c r="R105">
        <f>'Test_IF-có_validate'!R105</f>
        <v>0.44440000000000002</v>
      </c>
      <c r="S105">
        <f>'Test_IF-có_validate'!S105</f>
        <v>0.57140000000000002</v>
      </c>
      <c r="U105" s="37">
        <f t="shared" si="28"/>
        <v>0.374</v>
      </c>
      <c r="V105" s="37">
        <f t="shared" si="28"/>
        <v>0.78220000000000001</v>
      </c>
      <c r="W105" s="37">
        <f t="shared" si="28"/>
        <v>0.63639999999999997</v>
      </c>
      <c r="X105" s="37">
        <f t="shared" si="28"/>
        <v>0.38469999999999999</v>
      </c>
      <c r="Y105" s="37">
        <f t="shared" si="28"/>
        <v>0.27279999999999999</v>
      </c>
      <c r="AA105" s="37">
        <f t="shared" si="36"/>
        <v>0.11749999999999999</v>
      </c>
      <c r="AB105" s="37">
        <f t="shared" si="37"/>
        <v>0.12790000000000001</v>
      </c>
      <c r="AC105" s="37">
        <f t="shared" si="38"/>
        <v>0.1933</v>
      </c>
      <c r="AD105" s="37">
        <f t="shared" si="39"/>
        <v>8.2699999999999996E-2</v>
      </c>
      <c r="AE105" s="37">
        <f t="shared" si="40"/>
        <v>0.54579999999999995</v>
      </c>
      <c r="AG105" s="38">
        <f t="shared" si="41"/>
        <v>9.98E-2</v>
      </c>
      <c r="AH105" s="38">
        <f t="shared" si="42"/>
        <v>0.30209999999999998</v>
      </c>
      <c r="AI105" s="38">
        <f t="shared" si="43"/>
        <v>0.26440000000000002</v>
      </c>
      <c r="AJ105" s="38">
        <f t="shared" si="44"/>
        <v>5.6099999999999997E-2</v>
      </c>
      <c r="AK105" s="38">
        <f t="shared" si="45"/>
        <v>0.34599999999999997</v>
      </c>
      <c r="AM105" s="38">
        <f t="shared" si="46"/>
        <v>9.7999999999999997E-3</v>
      </c>
      <c r="AN105" s="38">
        <f t="shared" si="47"/>
        <v>0.34179999999999999</v>
      </c>
      <c r="AO105" s="38">
        <f t="shared" si="48"/>
        <v>0.34489999999999998</v>
      </c>
      <c r="AP105" s="38">
        <f t="shared" si="49"/>
        <v>9.6500000000000002E-2</v>
      </c>
      <c r="AQ105" s="38">
        <f t="shared" si="50"/>
        <v>2.98E-2</v>
      </c>
      <c r="AR105" s="38"/>
      <c r="AS105" s="38">
        <f t="shared" si="51"/>
        <v>1.6199999999999999E-2</v>
      </c>
      <c r="AT105" s="38">
        <f t="shared" si="52"/>
        <v>0.40539999999999998</v>
      </c>
      <c r="AU105" s="38">
        <f t="shared" si="53"/>
        <v>0.34100000000000003</v>
      </c>
      <c r="AV105" s="38">
        <f t="shared" si="54"/>
        <v>6.5799999999999997E-2</v>
      </c>
      <c r="AW105" s="38">
        <f t="shared" si="55"/>
        <v>0.1867</v>
      </c>
    </row>
    <row r="106" spans="2:49" ht="15.75" x14ac:dyDescent="0.25">
      <c r="B106">
        <v>0.42</v>
      </c>
      <c r="C106">
        <v>0.13</v>
      </c>
      <c r="D106">
        <v>0.15</v>
      </c>
      <c r="E106">
        <v>0.94</v>
      </c>
      <c r="F106">
        <v>0.3</v>
      </c>
      <c r="G106" t="s">
        <v>24</v>
      </c>
      <c r="H106">
        <f t="shared" si="29"/>
        <v>0.2777</v>
      </c>
      <c r="I106">
        <f t="shared" si="30"/>
        <v>9.5699999999999993E-2</v>
      </c>
      <c r="J106">
        <f t="shared" si="31"/>
        <v>0.2601</v>
      </c>
      <c r="K106">
        <f t="shared" si="32"/>
        <v>0.45710000000000001</v>
      </c>
      <c r="L106" s="47">
        <f t="shared" si="33"/>
        <v>9.5699999999999993E-2</v>
      </c>
      <c r="M106" t="str">
        <f t="shared" si="34"/>
        <v>Low</v>
      </c>
      <c r="N106">
        <f t="shared" si="35"/>
        <v>0</v>
      </c>
      <c r="O106">
        <f>'Test_IF-có_validate'!O106</f>
        <v>0.4667</v>
      </c>
      <c r="P106">
        <f>'Test_IF-có_validate'!P106</f>
        <v>0.1444</v>
      </c>
      <c r="Q106">
        <f>'Test_IF-có_validate'!Q106</f>
        <v>0.15559999999999999</v>
      </c>
      <c r="R106">
        <f>'Test_IF-có_validate'!R106</f>
        <v>0.94950000000000001</v>
      </c>
      <c r="S106">
        <f>'Test_IF-có_validate'!S106</f>
        <v>0.2959</v>
      </c>
      <c r="U106" s="37">
        <f t="shared" ref="U106:Y149" si="56">ROUND((1-O106)/(1+O106),4)</f>
        <v>0.36359999999999998</v>
      </c>
      <c r="V106" s="37">
        <f t="shared" si="56"/>
        <v>0.74760000000000004</v>
      </c>
      <c r="W106" s="37">
        <f t="shared" si="56"/>
        <v>0.73070000000000002</v>
      </c>
      <c r="X106" s="37">
        <f t="shared" si="56"/>
        <v>2.5899999999999999E-2</v>
      </c>
      <c r="Y106" s="37">
        <f t="shared" si="56"/>
        <v>0.54330000000000001</v>
      </c>
      <c r="AA106" s="37">
        <f t="shared" si="36"/>
        <v>0.12820000000000001</v>
      </c>
      <c r="AB106" s="37">
        <f t="shared" si="37"/>
        <v>9.74E-2</v>
      </c>
      <c r="AC106" s="37">
        <f t="shared" si="38"/>
        <v>0.27839999999999998</v>
      </c>
      <c r="AD106" s="37">
        <f t="shared" si="39"/>
        <v>0.53859999999999997</v>
      </c>
      <c r="AE106" s="37">
        <f t="shared" si="40"/>
        <v>0.2737</v>
      </c>
      <c r="AG106" s="38">
        <f t="shared" si="41"/>
        <v>0.1104</v>
      </c>
      <c r="AH106" s="38">
        <f t="shared" si="42"/>
        <v>0.27160000000000001</v>
      </c>
      <c r="AI106" s="38">
        <f t="shared" si="43"/>
        <v>0.34949999999999998</v>
      </c>
      <c r="AJ106" s="38">
        <f t="shared" si="44"/>
        <v>0.4002</v>
      </c>
      <c r="AK106" s="38">
        <f t="shared" si="45"/>
        <v>7.3899999999999993E-2</v>
      </c>
      <c r="AM106" s="38">
        <f t="shared" si="46"/>
        <v>2.07E-2</v>
      </c>
      <c r="AN106" s="38">
        <f t="shared" si="47"/>
        <v>0.31130000000000002</v>
      </c>
      <c r="AO106" s="38">
        <f t="shared" si="48"/>
        <v>0.43</v>
      </c>
      <c r="AP106" s="38">
        <f t="shared" si="49"/>
        <v>0.55200000000000005</v>
      </c>
      <c r="AQ106" s="38">
        <f t="shared" si="50"/>
        <v>0.2442</v>
      </c>
      <c r="AR106" s="38"/>
      <c r="AS106" s="38">
        <f t="shared" si="51"/>
        <v>5.4000000000000003E-3</v>
      </c>
      <c r="AT106" s="38">
        <f t="shared" si="52"/>
        <v>0.375</v>
      </c>
      <c r="AU106" s="38">
        <f t="shared" si="53"/>
        <v>0.42599999999999999</v>
      </c>
      <c r="AV106" s="38">
        <f t="shared" si="54"/>
        <v>0.39050000000000001</v>
      </c>
      <c r="AW106" s="38">
        <f t="shared" si="55"/>
        <v>0.46050000000000002</v>
      </c>
    </row>
    <row r="107" spans="2:49" ht="15.75" x14ac:dyDescent="0.25">
      <c r="B107">
        <v>0.41</v>
      </c>
      <c r="C107">
        <v>0.04</v>
      </c>
      <c r="D107">
        <v>0.33</v>
      </c>
      <c r="E107">
        <v>0.26</v>
      </c>
      <c r="F107">
        <v>0.12</v>
      </c>
      <c r="G107" t="s">
        <v>23</v>
      </c>
      <c r="H107">
        <f t="shared" si="29"/>
        <v>4.3900000000000002E-2</v>
      </c>
      <c r="I107">
        <f t="shared" si="30"/>
        <v>0.15659999999999999</v>
      </c>
      <c r="J107">
        <f t="shared" si="31"/>
        <v>0.45290000000000002</v>
      </c>
      <c r="K107">
        <f t="shared" si="32"/>
        <v>0.63529999999999998</v>
      </c>
      <c r="L107" s="47">
        <f t="shared" si="33"/>
        <v>4.3900000000000002E-2</v>
      </c>
      <c r="M107" t="str">
        <f t="shared" si="34"/>
        <v>Very Low</v>
      </c>
      <c r="N107">
        <f t="shared" si="35"/>
        <v>1</v>
      </c>
      <c r="O107">
        <f>'Test_IF-có_validate'!O107</f>
        <v>0.4556</v>
      </c>
      <c r="P107">
        <f>'Test_IF-có_validate'!P107</f>
        <v>4.4400000000000002E-2</v>
      </c>
      <c r="Q107">
        <f>'Test_IF-có_validate'!Q107</f>
        <v>0.35560000000000003</v>
      </c>
      <c r="R107">
        <f>'Test_IF-có_validate'!R107</f>
        <v>0.2626</v>
      </c>
      <c r="S107">
        <f>'Test_IF-có_validate'!S107</f>
        <v>0.11219999999999999</v>
      </c>
      <c r="U107" s="37">
        <f t="shared" si="56"/>
        <v>0.374</v>
      </c>
      <c r="V107" s="37">
        <f t="shared" si="56"/>
        <v>0.91500000000000004</v>
      </c>
      <c r="W107" s="37">
        <f t="shared" si="56"/>
        <v>0.47539999999999999</v>
      </c>
      <c r="X107" s="37">
        <f t="shared" si="56"/>
        <v>0.58399999999999996</v>
      </c>
      <c r="Y107" s="37">
        <f t="shared" si="56"/>
        <v>0.79820000000000002</v>
      </c>
      <c r="AA107" s="37">
        <f t="shared" si="36"/>
        <v>0.11749999999999999</v>
      </c>
      <c r="AB107" s="37">
        <f t="shared" si="37"/>
        <v>0.24229999999999999</v>
      </c>
      <c r="AC107" s="37">
        <f t="shared" si="38"/>
        <v>4.1500000000000002E-2</v>
      </c>
      <c r="AD107" s="37">
        <f t="shared" si="39"/>
        <v>0.1108</v>
      </c>
      <c r="AE107" s="37">
        <f t="shared" si="40"/>
        <v>4.2500000000000003E-2</v>
      </c>
      <c r="AG107" s="38">
        <f t="shared" si="41"/>
        <v>9.98E-2</v>
      </c>
      <c r="AH107" s="38">
        <f t="shared" si="42"/>
        <v>0.41649999999999998</v>
      </c>
      <c r="AI107" s="38">
        <f t="shared" si="43"/>
        <v>0.11260000000000001</v>
      </c>
      <c r="AJ107" s="38">
        <f t="shared" si="44"/>
        <v>0.24809999999999999</v>
      </c>
      <c r="AK107" s="38">
        <f t="shared" si="45"/>
        <v>0.1573</v>
      </c>
      <c r="AM107" s="38">
        <f t="shared" si="46"/>
        <v>9.7999999999999997E-3</v>
      </c>
      <c r="AN107" s="38">
        <f t="shared" si="47"/>
        <v>0.45619999999999999</v>
      </c>
      <c r="AO107" s="38">
        <f t="shared" si="48"/>
        <v>0.1966</v>
      </c>
      <c r="AP107" s="38">
        <f t="shared" si="49"/>
        <v>9.7000000000000003E-2</v>
      </c>
      <c r="AQ107" s="38">
        <f t="shared" si="50"/>
        <v>0.47539999999999999</v>
      </c>
      <c r="AR107" s="38"/>
      <c r="AS107" s="38">
        <f t="shared" si="51"/>
        <v>1.6199999999999999E-2</v>
      </c>
      <c r="AT107" s="38">
        <f t="shared" si="52"/>
        <v>0.51990000000000003</v>
      </c>
      <c r="AU107" s="38">
        <f t="shared" si="53"/>
        <v>0.1923</v>
      </c>
      <c r="AV107" s="38">
        <f t="shared" si="54"/>
        <v>0.25740000000000002</v>
      </c>
      <c r="AW107" s="38">
        <f t="shared" si="55"/>
        <v>0.67049999999999998</v>
      </c>
    </row>
    <row r="108" spans="2:49" ht="15.75" x14ac:dyDescent="0.25">
      <c r="B108">
        <v>0.38</v>
      </c>
      <c r="C108">
        <v>0.09</v>
      </c>
      <c r="D108">
        <v>0.37</v>
      </c>
      <c r="E108">
        <v>0.28000000000000003</v>
      </c>
      <c r="F108">
        <v>0.32</v>
      </c>
      <c r="G108" t="s">
        <v>21</v>
      </c>
      <c r="H108">
        <f t="shared" si="29"/>
        <v>0.27550000000000002</v>
      </c>
      <c r="I108">
        <f t="shared" si="30"/>
        <v>9.7299999999999998E-2</v>
      </c>
      <c r="J108">
        <f t="shared" si="31"/>
        <v>0.21629999999999999</v>
      </c>
      <c r="K108">
        <f t="shared" si="32"/>
        <v>0.41839999999999999</v>
      </c>
      <c r="L108" s="47">
        <f t="shared" si="33"/>
        <v>9.7299999999999998E-2</v>
      </c>
      <c r="M108" t="str">
        <f t="shared" si="34"/>
        <v>Low</v>
      </c>
      <c r="N108">
        <f t="shared" si="35"/>
        <v>1</v>
      </c>
      <c r="O108">
        <f>'Test_IF-có_validate'!O108</f>
        <v>0.42220000000000002</v>
      </c>
      <c r="P108">
        <f>'Test_IF-có_validate'!P108</f>
        <v>0.1</v>
      </c>
      <c r="Q108">
        <f>'Test_IF-có_validate'!Q108</f>
        <v>0.4</v>
      </c>
      <c r="R108">
        <f>'Test_IF-có_validate'!R108</f>
        <v>0.2828</v>
      </c>
      <c r="S108">
        <f>'Test_IF-có_validate'!S108</f>
        <v>0.31630000000000003</v>
      </c>
      <c r="U108" s="37">
        <f t="shared" si="56"/>
        <v>0.40629999999999999</v>
      </c>
      <c r="V108" s="37">
        <f t="shared" si="56"/>
        <v>0.81820000000000004</v>
      </c>
      <c r="W108" s="37">
        <f t="shared" si="56"/>
        <v>0.42859999999999998</v>
      </c>
      <c r="X108" s="37">
        <f t="shared" si="56"/>
        <v>0.55910000000000004</v>
      </c>
      <c r="Y108" s="37">
        <f t="shared" si="56"/>
        <v>0.51939999999999997</v>
      </c>
      <c r="AA108" s="37">
        <f t="shared" si="36"/>
        <v>8.4900000000000003E-2</v>
      </c>
      <c r="AB108" s="37">
        <f t="shared" si="37"/>
        <v>0.1593</v>
      </c>
      <c r="AC108" s="37">
        <f t="shared" si="38"/>
        <v>4.4999999999999997E-3</v>
      </c>
      <c r="AD108" s="37">
        <f t="shared" si="39"/>
        <v>8.7499999999999994E-2</v>
      </c>
      <c r="AE108" s="37">
        <f t="shared" si="40"/>
        <v>0.2964</v>
      </c>
      <c r="AG108" s="38">
        <f t="shared" si="41"/>
        <v>6.7100000000000007E-2</v>
      </c>
      <c r="AH108" s="38">
        <f t="shared" si="42"/>
        <v>0.33350000000000002</v>
      </c>
      <c r="AI108" s="38">
        <f t="shared" si="43"/>
        <v>6.7199999999999996E-2</v>
      </c>
      <c r="AJ108" s="38">
        <f t="shared" si="44"/>
        <v>0.22470000000000001</v>
      </c>
      <c r="AK108" s="38">
        <f t="shared" si="45"/>
        <v>9.6600000000000005E-2</v>
      </c>
      <c r="AM108" s="38">
        <f t="shared" si="46"/>
        <v>2.3199999999999998E-2</v>
      </c>
      <c r="AN108" s="38">
        <f t="shared" si="47"/>
        <v>0.37319999999999998</v>
      </c>
      <c r="AO108" s="38">
        <f t="shared" si="48"/>
        <v>0.15140000000000001</v>
      </c>
      <c r="AP108" s="38">
        <f t="shared" si="49"/>
        <v>7.3599999999999999E-2</v>
      </c>
      <c r="AQ108" s="38">
        <f t="shared" si="50"/>
        <v>0.2225</v>
      </c>
      <c r="AR108" s="38"/>
      <c r="AS108" s="38">
        <f t="shared" si="51"/>
        <v>4.9299999999999997E-2</v>
      </c>
      <c r="AT108" s="38">
        <f t="shared" si="52"/>
        <v>0.43680000000000002</v>
      </c>
      <c r="AU108" s="38">
        <f t="shared" si="53"/>
        <v>0.14710000000000001</v>
      </c>
      <c r="AV108" s="38">
        <f t="shared" si="54"/>
        <v>0.23400000000000001</v>
      </c>
      <c r="AW108" s="38">
        <f t="shared" si="55"/>
        <v>0.439</v>
      </c>
    </row>
    <row r="109" spans="2:49" ht="15.75" x14ac:dyDescent="0.25">
      <c r="B109">
        <v>0.42</v>
      </c>
      <c r="C109">
        <v>0.28999999999999998</v>
      </c>
      <c r="D109">
        <v>0.14000000000000001</v>
      </c>
      <c r="E109">
        <v>0.03</v>
      </c>
      <c r="F109">
        <v>0.68</v>
      </c>
      <c r="G109" t="s">
        <v>24</v>
      </c>
      <c r="H109">
        <f t="shared" si="29"/>
        <v>0.6149</v>
      </c>
      <c r="I109">
        <f t="shared" si="30"/>
        <v>0.44169999999999998</v>
      </c>
      <c r="J109">
        <f t="shared" si="31"/>
        <v>0.15570000000000001</v>
      </c>
      <c r="K109">
        <f t="shared" si="32"/>
        <v>0.1125</v>
      </c>
      <c r="L109" s="47">
        <f t="shared" si="33"/>
        <v>0.1125</v>
      </c>
      <c r="M109" t="str">
        <f t="shared" si="34"/>
        <v>High</v>
      </c>
      <c r="N109">
        <f t="shared" si="35"/>
        <v>0</v>
      </c>
      <c r="O109">
        <f>'Test_IF-có_validate'!O109</f>
        <v>0.4667</v>
      </c>
      <c r="P109">
        <f>'Test_IF-có_validate'!P109</f>
        <v>0.32219999999999999</v>
      </c>
      <c r="Q109">
        <f>'Test_IF-có_validate'!Q109</f>
        <v>0.1444</v>
      </c>
      <c r="R109">
        <f>'Test_IF-có_validate'!R109</f>
        <v>3.0300000000000001E-2</v>
      </c>
      <c r="S109">
        <f>'Test_IF-có_validate'!S109</f>
        <v>0.68369999999999997</v>
      </c>
      <c r="U109" s="37">
        <f t="shared" si="56"/>
        <v>0.36359999999999998</v>
      </c>
      <c r="V109" s="37">
        <f t="shared" si="56"/>
        <v>0.51259999999999994</v>
      </c>
      <c r="W109" s="37">
        <f t="shared" si="56"/>
        <v>0.74760000000000004</v>
      </c>
      <c r="X109" s="37">
        <f t="shared" si="56"/>
        <v>0.94120000000000004</v>
      </c>
      <c r="Y109" s="37">
        <f t="shared" si="56"/>
        <v>0.18790000000000001</v>
      </c>
      <c r="AA109" s="37">
        <f t="shared" si="36"/>
        <v>0.12820000000000001</v>
      </c>
      <c r="AB109" s="37">
        <f t="shared" si="37"/>
        <v>0.11849999999999999</v>
      </c>
      <c r="AC109" s="37">
        <f t="shared" si="38"/>
        <v>0.29339999999999999</v>
      </c>
      <c r="AD109" s="37">
        <f t="shared" si="39"/>
        <v>0.4264</v>
      </c>
      <c r="AE109" s="37">
        <f t="shared" si="40"/>
        <v>0.63990000000000002</v>
      </c>
      <c r="AG109" s="38">
        <f t="shared" si="41"/>
        <v>0.1104</v>
      </c>
      <c r="AH109" s="38">
        <f t="shared" si="42"/>
        <v>5.57E-2</v>
      </c>
      <c r="AI109" s="38">
        <f t="shared" si="43"/>
        <v>0.36449999999999999</v>
      </c>
      <c r="AJ109" s="38">
        <f t="shared" si="44"/>
        <v>0.56359999999999999</v>
      </c>
      <c r="AK109" s="38">
        <f t="shared" si="45"/>
        <v>0.44550000000000001</v>
      </c>
      <c r="AM109" s="38">
        <f t="shared" si="46"/>
        <v>2.07E-2</v>
      </c>
      <c r="AN109" s="38">
        <f t="shared" si="47"/>
        <v>9.5399999999999999E-2</v>
      </c>
      <c r="AO109" s="38">
        <f t="shared" si="48"/>
        <v>0.44500000000000001</v>
      </c>
      <c r="AP109" s="38">
        <f t="shared" si="49"/>
        <v>0.41249999999999998</v>
      </c>
      <c r="AQ109" s="38">
        <f t="shared" si="50"/>
        <v>0.13289999999999999</v>
      </c>
      <c r="AR109" s="38"/>
      <c r="AS109" s="38">
        <f t="shared" si="51"/>
        <v>5.4000000000000003E-3</v>
      </c>
      <c r="AT109" s="38">
        <f t="shared" si="52"/>
        <v>0.159</v>
      </c>
      <c r="AU109" s="38">
        <f t="shared" si="53"/>
        <v>0.441</v>
      </c>
      <c r="AV109" s="38">
        <f t="shared" si="54"/>
        <v>0.57289999999999996</v>
      </c>
      <c r="AW109" s="38">
        <f t="shared" si="55"/>
        <v>8.3500000000000005E-2</v>
      </c>
    </row>
    <row r="110" spans="2:49" ht="15.75" x14ac:dyDescent="0.25">
      <c r="B110">
        <v>0.4</v>
      </c>
      <c r="C110">
        <v>0.3</v>
      </c>
      <c r="D110">
        <v>0.18</v>
      </c>
      <c r="E110">
        <v>0.28999999999999998</v>
      </c>
      <c r="F110">
        <v>0.59</v>
      </c>
      <c r="G110" t="s">
        <v>24</v>
      </c>
      <c r="H110">
        <f t="shared" si="29"/>
        <v>0.53559999999999997</v>
      </c>
      <c r="I110">
        <f t="shared" si="30"/>
        <v>0.3574</v>
      </c>
      <c r="J110">
        <f t="shared" si="31"/>
        <v>6.9099999999999995E-2</v>
      </c>
      <c r="K110">
        <f t="shared" si="32"/>
        <v>0.1812</v>
      </c>
      <c r="L110" s="47">
        <f t="shared" si="33"/>
        <v>6.9099999999999995E-2</v>
      </c>
      <c r="M110" t="str">
        <f t="shared" si="34"/>
        <v>Middle</v>
      </c>
      <c r="N110">
        <f t="shared" si="35"/>
        <v>1</v>
      </c>
      <c r="O110">
        <f>'Test_IF-có_validate'!O110</f>
        <v>0.44440000000000002</v>
      </c>
      <c r="P110">
        <f>'Test_IF-có_validate'!P110</f>
        <v>0.33329999999999999</v>
      </c>
      <c r="Q110">
        <f>'Test_IF-có_validate'!Q110</f>
        <v>0.18890000000000001</v>
      </c>
      <c r="R110">
        <f>'Test_IF-có_validate'!R110</f>
        <v>0.29289999999999999</v>
      </c>
      <c r="S110">
        <f>'Test_IF-có_validate'!S110</f>
        <v>0.59179999999999999</v>
      </c>
      <c r="U110" s="37">
        <f t="shared" si="56"/>
        <v>0.38469999999999999</v>
      </c>
      <c r="V110" s="37">
        <f t="shared" si="56"/>
        <v>0.5</v>
      </c>
      <c r="W110" s="37">
        <f t="shared" si="56"/>
        <v>0.68220000000000003</v>
      </c>
      <c r="X110" s="37">
        <f t="shared" si="56"/>
        <v>0.54690000000000005</v>
      </c>
      <c r="Y110" s="37">
        <f t="shared" si="56"/>
        <v>0.25640000000000002</v>
      </c>
      <c r="AA110" s="37">
        <f t="shared" si="36"/>
        <v>0.1067</v>
      </c>
      <c r="AB110" s="37">
        <f t="shared" si="37"/>
        <v>0.13059999999999999</v>
      </c>
      <c r="AC110" s="37">
        <f t="shared" si="38"/>
        <v>0.23499999999999999</v>
      </c>
      <c r="AD110" s="37">
        <f t="shared" si="39"/>
        <v>7.5999999999999998E-2</v>
      </c>
      <c r="AE110" s="37">
        <f t="shared" si="40"/>
        <v>0.56359999999999999</v>
      </c>
      <c r="AG110" s="38">
        <f t="shared" si="41"/>
        <v>8.8900000000000007E-2</v>
      </c>
      <c r="AH110" s="38">
        <f t="shared" si="42"/>
        <v>4.36E-2</v>
      </c>
      <c r="AI110" s="38">
        <f t="shared" si="43"/>
        <v>0.30599999999999999</v>
      </c>
      <c r="AJ110" s="38">
        <f t="shared" si="44"/>
        <v>0.2132</v>
      </c>
      <c r="AK110" s="38">
        <f t="shared" si="45"/>
        <v>0.36380000000000001</v>
      </c>
      <c r="AM110" s="38">
        <f t="shared" si="46"/>
        <v>1.1999999999999999E-3</v>
      </c>
      <c r="AN110" s="38">
        <f t="shared" si="47"/>
        <v>8.3299999999999999E-2</v>
      </c>
      <c r="AO110" s="38">
        <f t="shared" si="48"/>
        <v>0.3866</v>
      </c>
      <c r="AP110" s="38">
        <f t="shared" si="49"/>
        <v>6.2100000000000002E-2</v>
      </c>
      <c r="AQ110" s="38">
        <f t="shared" si="50"/>
        <v>4.8800000000000003E-2</v>
      </c>
      <c r="AR110" s="38"/>
      <c r="AS110" s="38">
        <f t="shared" si="51"/>
        <v>2.7300000000000001E-2</v>
      </c>
      <c r="AT110" s="38">
        <f t="shared" si="52"/>
        <v>0.1469</v>
      </c>
      <c r="AU110" s="38">
        <f t="shared" si="53"/>
        <v>0.3826</v>
      </c>
      <c r="AV110" s="38">
        <f t="shared" si="54"/>
        <v>0.2225</v>
      </c>
      <c r="AW110" s="38">
        <f t="shared" si="55"/>
        <v>0.1676</v>
      </c>
    </row>
    <row r="111" spans="2:49" ht="15.75" x14ac:dyDescent="0.25">
      <c r="B111">
        <v>0.38</v>
      </c>
      <c r="C111">
        <v>0.33</v>
      </c>
      <c r="D111">
        <v>0.1</v>
      </c>
      <c r="E111">
        <v>7.0000000000000007E-2</v>
      </c>
      <c r="F111">
        <v>0.4</v>
      </c>
      <c r="G111" t="s">
        <v>21</v>
      </c>
      <c r="H111">
        <f t="shared" si="29"/>
        <v>0.38040000000000002</v>
      </c>
      <c r="I111">
        <f t="shared" si="30"/>
        <v>0.20200000000000001</v>
      </c>
      <c r="J111">
        <f t="shared" si="31"/>
        <v>0.16339999999999999</v>
      </c>
      <c r="K111">
        <f t="shared" si="32"/>
        <v>0.36559999999999998</v>
      </c>
      <c r="L111" s="47">
        <f t="shared" si="33"/>
        <v>0.16339999999999999</v>
      </c>
      <c r="M111" t="str">
        <f t="shared" si="34"/>
        <v>Middle</v>
      </c>
      <c r="N111">
        <f t="shared" si="35"/>
        <v>0</v>
      </c>
      <c r="O111">
        <f>'Test_IF-có_validate'!O111</f>
        <v>0.42220000000000002</v>
      </c>
      <c r="P111">
        <f>'Test_IF-có_validate'!P111</f>
        <v>0.36670000000000003</v>
      </c>
      <c r="Q111">
        <f>'Test_IF-có_validate'!Q111</f>
        <v>0.1</v>
      </c>
      <c r="R111">
        <f>'Test_IF-có_validate'!R111</f>
        <v>7.0699999999999999E-2</v>
      </c>
      <c r="S111">
        <f>'Test_IF-có_validate'!S111</f>
        <v>0.39800000000000002</v>
      </c>
      <c r="U111" s="37">
        <f t="shared" si="56"/>
        <v>0.40629999999999999</v>
      </c>
      <c r="V111" s="37">
        <f t="shared" si="56"/>
        <v>0.46339999999999998</v>
      </c>
      <c r="W111" s="37">
        <f t="shared" si="56"/>
        <v>0.81820000000000004</v>
      </c>
      <c r="X111" s="37">
        <f t="shared" si="56"/>
        <v>0.8679</v>
      </c>
      <c r="Y111" s="37">
        <f t="shared" si="56"/>
        <v>0.43059999999999998</v>
      </c>
      <c r="AA111" s="37">
        <f t="shared" si="36"/>
        <v>8.4900000000000003E-2</v>
      </c>
      <c r="AB111" s="37">
        <f t="shared" si="37"/>
        <v>0.16619999999999999</v>
      </c>
      <c r="AC111" s="37">
        <f t="shared" si="38"/>
        <v>0.3553</v>
      </c>
      <c r="AD111" s="37">
        <f t="shared" si="39"/>
        <v>0.36399999999999999</v>
      </c>
      <c r="AE111" s="37">
        <f t="shared" si="40"/>
        <v>0.38279999999999997</v>
      </c>
      <c r="AG111" s="38">
        <f t="shared" si="41"/>
        <v>6.7100000000000007E-2</v>
      </c>
      <c r="AH111" s="38">
        <f t="shared" si="42"/>
        <v>8.0000000000000002E-3</v>
      </c>
      <c r="AI111" s="38">
        <f t="shared" si="43"/>
        <v>0.42630000000000001</v>
      </c>
      <c r="AJ111" s="38">
        <f t="shared" si="44"/>
        <v>0.50129999999999997</v>
      </c>
      <c r="AK111" s="38">
        <f t="shared" si="45"/>
        <v>0.183</v>
      </c>
      <c r="AM111" s="38">
        <f t="shared" si="46"/>
        <v>2.3199999999999998E-2</v>
      </c>
      <c r="AN111" s="38">
        <f t="shared" si="47"/>
        <v>4.7699999999999999E-2</v>
      </c>
      <c r="AO111" s="38">
        <f t="shared" si="48"/>
        <v>0.50690000000000002</v>
      </c>
      <c r="AP111" s="38">
        <f t="shared" si="49"/>
        <v>0.35020000000000001</v>
      </c>
      <c r="AQ111" s="38">
        <f t="shared" si="50"/>
        <v>0.1384</v>
      </c>
      <c r="AR111" s="38"/>
      <c r="AS111" s="38">
        <f t="shared" si="51"/>
        <v>4.9299999999999997E-2</v>
      </c>
      <c r="AT111" s="38">
        <f t="shared" si="52"/>
        <v>0.1118</v>
      </c>
      <c r="AU111" s="38">
        <f t="shared" si="53"/>
        <v>0.50290000000000001</v>
      </c>
      <c r="AV111" s="38">
        <f t="shared" si="54"/>
        <v>0.51060000000000005</v>
      </c>
      <c r="AW111" s="38">
        <f t="shared" si="55"/>
        <v>0.35489999999999999</v>
      </c>
    </row>
    <row r="112" spans="2:49" ht="15.75" x14ac:dyDescent="0.25">
      <c r="B112">
        <v>0.47</v>
      </c>
      <c r="C112">
        <v>0.47</v>
      </c>
      <c r="D112">
        <v>0.25</v>
      </c>
      <c r="E112">
        <v>0.96</v>
      </c>
      <c r="F112">
        <v>0.61</v>
      </c>
      <c r="G112" t="s">
        <v>20</v>
      </c>
      <c r="H112">
        <f t="shared" si="29"/>
        <v>0.55389999999999995</v>
      </c>
      <c r="I112">
        <f t="shared" si="30"/>
        <v>0.37119999999999997</v>
      </c>
      <c r="J112">
        <f t="shared" si="31"/>
        <v>8.8900000000000007E-2</v>
      </c>
      <c r="K112">
        <f t="shared" si="32"/>
        <v>0.16070000000000001</v>
      </c>
      <c r="L112" s="47">
        <f t="shared" si="33"/>
        <v>8.8900000000000007E-2</v>
      </c>
      <c r="M112" t="str">
        <f t="shared" si="34"/>
        <v>Middle</v>
      </c>
      <c r="N112">
        <f t="shared" si="35"/>
        <v>0</v>
      </c>
      <c r="O112">
        <f>'Test_IF-có_validate'!O112</f>
        <v>0.5222</v>
      </c>
      <c r="P112">
        <f>'Test_IF-có_validate'!P112</f>
        <v>0.5222</v>
      </c>
      <c r="Q112">
        <f>'Test_IF-có_validate'!Q112</f>
        <v>0.26669999999999999</v>
      </c>
      <c r="R112">
        <f>'Test_IF-có_validate'!R112</f>
        <v>0.96970000000000001</v>
      </c>
      <c r="S112">
        <f>'Test_IF-có_validate'!S112</f>
        <v>0.61219999999999997</v>
      </c>
      <c r="U112" s="37">
        <f t="shared" si="56"/>
        <v>0.31390000000000001</v>
      </c>
      <c r="V112" s="37">
        <f t="shared" si="56"/>
        <v>0.31390000000000001</v>
      </c>
      <c r="W112" s="37">
        <f t="shared" si="56"/>
        <v>0.57889999999999997</v>
      </c>
      <c r="X112" s="37">
        <f t="shared" si="56"/>
        <v>1.54E-2</v>
      </c>
      <c r="Y112" s="37">
        <f t="shared" si="56"/>
        <v>0.24049999999999999</v>
      </c>
      <c r="AA112" s="37">
        <f t="shared" si="36"/>
        <v>0.18099999999999999</v>
      </c>
      <c r="AB112" s="37">
        <f t="shared" si="37"/>
        <v>0.31769999999999998</v>
      </c>
      <c r="AC112" s="37">
        <f t="shared" si="38"/>
        <v>0.14019999999999999</v>
      </c>
      <c r="AD112" s="37">
        <f t="shared" si="39"/>
        <v>0.55549999999999999</v>
      </c>
      <c r="AE112" s="37">
        <f t="shared" si="40"/>
        <v>0.58099999999999996</v>
      </c>
      <c r="AG112" s="38">
        <f t="shared" si="41"/>
        <v>0.1638</v>
      </c>
      <c r="AH112" s="38">
        <f t="shared" si="42"/>
        <v>0.14560000000000001</v>
      </c>
      <c r="AI112" s="38">
        <f t="shared" si="43"/>
        <v>0.2112</v>
      </c>
      <c r="AJ112" s="38">
        <f t="shared" si="44"/>
        <v>0.41720000000000002</v>
      </c>
      <c r="AK112" s="38">
        <f t="shared" si="45"/>
        <v>0.38119999999999998</v>
      </c>
      <c r="AM112" s="38">
        <f t="shared" si="46"/>
        <v>7.4300000000000005E-2</v>
      </c>
      <c r="AN112" s="38">
        <f t="shared" si="47"/>
        <v>0.10630000000000001</v>
      </c>
      <c r="AO112" s="38">
        <f t="shared" si="48"/>
        <v>0.2918</v>
      </c>
      <c r="AP112" s="38">
        <f t="shared" si="49"/>
        <v>0.56899999999999995</v>
      </c>
      <c r="AQ112" s="38">
        <f t="shared" si="50"/>
        <v>6.7699999999999996E-2</v>
      </c>
      <c r="AR112" s="38"/>
      <c r="AS112" s="38">
        <f t="shared" si="51"/>
        <v>4.82E-2</v>
      </c>
      <c r="AT112" s="38">
        <f t="shared" si="52"/>
        <v>4.1700000000000001E-2</v>
      </c>
      <c r="AU112" s="38">
        <f t="shared" si="53"/>
        <v>0.2878</v>
      </c>
      <c r="AV112" s="38">
        <f t="shared" si="54"/>
        <v>0.40749999999999997</v>
      </c>
      <c r="AW112" s="38">
        <f t="shared" si="55"/>
        <v>0.1487</v>
      </c>
    </row>
    <row r="113" spans="2:49" ht="15.75" x14ac:dyDescent="0.25">
      <c r="B113">
        <v>0.41</v>
      </c>
      <c r="C113">
        <v>0.37</v>
      </c>
      <c r="D113">
        <v>0.79</v>
      </c>
      <c r="E113">
        <v>0.12</v>
      </c>
      <c r="F113">
        <v>0.32</v>
      </c>
      <c r="G113" t="s">
        <v>21</v>
      </c>
      <c r="H113">
        <f t="shared" si="29"/>
        <v>0.30430000000000001</v>
      </c>
      <c r="I113">
        <f t="shared" si="30"/>
        <v>0.1174</v>
      </c>
      <c r="J113">
        <f t="shared" si="31"/>
        <v>0.22620000000000001</v>
      </c>
      <c r="K113">
        <f t="shared" si="32"/>
        <v>0.4289</v>
      </c>
      <c r="L113" s="47">
        <f t="shared" si="33"/>
        <v>0.1174</v>
      </c>
      <c r="M113" t="str">
        <f t="shared" si="34"/>
        <v>Low</v>
      </c>
      <c r="N113">
        <f t="shared" si="35"/>
        <v>1</v>
      </c>
      <c r="O113">
        <f>'Test_IF-có_validate'!O113</f>
        <v>0.4556</v>
      </c>
      <c r="P113">
        <f>'Test_IF-có_validate'!P113</f>
        <v>0.41110000000000002</v>
      </c>
      <c r="Q113">
        <f>'Test_IF-có_validate'!Q113</f>
        <v>0.86670000000000003</v>
      </c>
      <c r="R113">
        <f>'Test_IF-có_validate'!R113</f>
        <v>0.1212</v>
      </c>
      <c r="S113">
        <f>'Test_IF-có_validate'!S113</f>
        <v>0.31630000000000003</v>
      </c>
      <c r="U113" s="37">
        <f t="shared" si="56"/>
        <v>0.374</v>
      </c>
      <c r="V113" s="37">
        <f t="shared" si="56"/>
        <v>0.4173</v>
      </c>
      <c r="W113" s="37">
        <f t="shared" si="56"/>
        <v>7.1400000000000005E-2</v>
      </c>
      <c r="X113" s="37">
        <f t="shared" si="56"/>
        <v>0.78380000000000005</v>
      </c>
      <c r="Y113" s="37">
        <f t="shared" si="56"/>
        <v>0.51939999999999997</v>
      </c>
      <c r="AA113" s="37">
        <f t="shared" si="36"/>
        <v>0.11749999999999999</v>
      </c>
      <c r="AB113" s="37">
        <f t="shared" si="37"/>
        <v>0.2117</v>
      </c>
      <c r="AC113" s="37">
        <f t="shared" si="38"/>
        <v>0.43459999999999999</v>
      </c>
      <c r="AD113" s="37">
        <f t="shared" si="39"/>
        <v>0.29110000000000003</v>
      </c>
      <c r="AE113" s="37">
        <f t="shared" si="40"/>
        <v>0.2964</v>
      </c>
      <c r="AG113" s="38">
        <f t="shared" si="41"/>
        <v>9.98E-2</v>
      </c>
      <c r="AH113" s="38">
        <f t="shared" si="42"/>
        <v>3.7499999999999999E-2</v>
      </c>
      <c r="AI113" s="38">
        <f t="shared" si="43"/>
        <v>0.36299999999999999</v>
      </c>
      <c r="AJ113" s="38">
        <f t="shared" si="44"/>
        <v>0.4284</v>
      </c>
      <c r="AK113" s="38">
        <f t="shared" si="45"/>
        <v>9.6600000000000005E-2</v>
      </c>
      <c r="AM113" s="38">
        <f t="shared" si="46"/>
        <v>9.7999999999999997E-3</v>
      </c>
      <c r="AN113" s="38">
        <f t="shared" si="47"/>
        <v>2.2000000000000001E-3</v>
      </c>
      <c r="AO113" s="38">
        <f t="shared" si="48"/>
        <v>0.27879999999999999</v>
      </c>
      <c r="AP113" s="38">
        <f t="shared" si="49"/>
        <v>0.27729999999999999</v>
      </c>
      <c r="AQ113" s="38">
        <f t="shared" si="50"/>
        <v>0.2225</v>
      </c>
      <c r="AR113" s="38"/>
      <c r="AS113" s="38">
        <f t="shared" si="51"/>
        <v>1.6199999999999999E-2</v>
      </c>
      <c r="AT113" s="38">
        <f t="shared" si="52"/>
        <v>6.6799999999999998E-2</v>
      </c>
      <c r="AU113" s="38">
        <f t="shared" si="53"/>
        <v>0.28310000000000002</v>
      </c>
      <c r="AV113" s="38">
        <f t="shared" si="54"/>
        <v>0.43769999999999998</v>
      </c>
      <c r="AW113" s="38">
        <f t="shared" si="55"/>
        <v>0.439</v>
      </c>
    </row>
    <row r="114" spans="2:49" ht="15.75" x14ac:dyDescent="0.25">
      <c r="B114">
        <v>0.42</v>
      </c>
      <c r="C114">
        <v>0.39</v>
      </c>
      <c r="D114">
        <v>0.78</v>
      </c>
      <c r="E114">
        <v>0.32</v>
      </c>
      <c r="F114">
        <v>0.2</v>
      </c>
      <c r="G114" t="s">
        <v>21</v>
      </c>
      <c r="H114">
        <f t="shared" si="29"/>
        <v>0.16639999999999999</v>
      </c>
      <c r="I114">
        <f t="shared" si="30"/>
        <v>6.83E-2</v>
      </c>
      <c r="J114">
        <f t="shared" si="31"/>
        <v>0.35449999999999998</v>
      </c>
      <c r="K114">
        <f t="shared" si="32"/>
        <v>0.54769999999999996</v>
      </c>
      <c r="L114" s="47">
        <f t="shared" si="33"/>
        <v>6.83E-2</v>
      </c>
      <c r="M114" t="str">
        <f t="shared" si="34"/>
        <v>Low</v>
      </c>
      <c r="N114">
        <f t="shared" si="35"/>
        <v>1</v>
      </c>
      <c r="O114">
        <f>'Test_IF-có_validate'!O114</f>
        <v>0.4667</v>
      </c>
      <c r="P114">
        <f>'Test_IF-có_validate'!P114</f>
        <v>0.43330000000000002</v>
      </c>
      <c r="Q114">
        <f>'Test_IF-có_validate'!Q114</f>
        <v>0.85560000000000003</v>
      </c>
      <c r="R114">
        <f>'Test_IF-có_validate'!R114</f>
        <v>0.32319999999999999</v>
      </c>
      <c r="S114">
        <f>'Test_IF-có_validate'!S114</f>
        <v>0.19389999999999999</v>
      </c>
      <c r="U114" s="37">
        <f t="shared" si="56"/>
        <v>0.36359999999999998</v>
      </c>
      <c r="V114" s="37">
        <f t="shared" si="56"/>
        <v>0.39539999999999997</v>
      </c>
      <c r="W114" s="37">
        <f t="shared" si="56"/>
        <v>7.7799999999999994E-2</v>
      </c>
      <c r="X114" s="37">
        <f t="shared" si="56"/>
        <v>0.51149999999999995</v>
      </c>
      <c r="Y114" s="37">
        <f t="shared" si="56"/>
        <v>0.67520000000000002</v>
      </c>
      <c r="AA114" s="37">
        <f t="shared" si="36"/>
        <v>0.12820000000000001</v>
      </c>
      <c r="AB114" s="37">
        <f t="shared" si="37"/>
        <v>0.23369999999999999</v>
      </c>
      <c r="AC114" s="37">
        <f t="shared" si="38"/>
        <v>0.42509999999999998</v>
      </c>
      <c r="AD114" s="37">
        <f t="shared" si="39"/>
        <v>4.2299999999999997E-2</v>
      </c>
      <c r="AE114" s="37">
        <f t="shared" si="40"/>
        <v>0.1517</v>
      </c>
      <c r="AG114" s="38">
        <f t="shared" si="41"/>
        <v>0.1104</v>
      </c>
      <c r="AH114" s="38">
        <f t="shared" si="42"/>
        <v>5.9499999999999997E-2</v>
      </c>
      <c r="AI114" s="38">
        <f t="shared" si="43"/>
        <v>0.35349999999999998</v>
      </c>
      <c r="AJ114" s="38">
        <f t="shared" si="44"/>
        <v>0.17949999999999999</v>
      </c>
      <c r="AK114" s="38">
        <f t="shared" si="45"/>
        <v>4.8099999999999997E-2</v>
      </c>
      <c r="AM114" s="38">
        <f t="shared" si="46"/>
        <v>2.07E-2</v>
      </c>
      <c r="AN114" s="38">
        <f t="shared" si="47"/>
        <v>1.9900000000000001E-2</v>
      </c>
      <c r="AO114" s="38">
        <f t="shared" si="48"/>
        <v>0.26929999999999998</v>
      </c>
      <c r="AP114" s="38">
        <f t="shared" si="49"/>
        <v>2.8400000000000002E-2</v>
      </c>
      <c r="AQ114" s="38">
        <f t="shared" si="50"/>
        <v>0.36620000000000003</v>
      </c>
      <c r="AR114" s="38"/>
      <c r="AS114" s="38">
        <f t="shared" si="51"/>
        <v>5.4000000000000003E-3</v>
      </c>
      <c r="AT114" s="38">
        <f t="shared" si="52"/>
        <v>4.4699999999999997E-2</v>
      </c>
      <c r="AU114" s="38">
        <f t="shared" si="53"/>
        <v>0.27350000000000002</v>
      </c>
      <c r="AV114" s="38">
        <f t="shared" si="54"/>
        <v>0.18890000000000001</v>
      </c>
      <c r="AW114" s="38">
        <f t="shared" si="55"/>
        <v>0.57250000000000001</v>
      </c>
    </row>
    <row r="115" spans="2:49" ht="15.75" x14ac:dyDescent="0.25">
      <c r="B115">
        <v>0.36</v>
      </c>
      <c r="C115">
        <v>0.52</v>
      </c>
      <c r="D115">
        <v>7.0000000000000007E-2</v>
      </c>
      <c r="E115">
        <v>0.1</v>
      </c>
      <c r="F115">
        <v>0.15</v>
      </c>
      <c r="G115" t="s">
        <v>23</v>
      </c>
      <c r="H115">
        <f t="shared" si="29"/>
        <v>0.1081</v>
      </c>
      <c r="I115">
        <f t="shared" si="30"/>
        <v>0.14180000000000001</v>
      </c>
      <c r="J115">
        <f t="shared" si="31"/>
        <v>0.43769999999999998</v>
      </c>
      <c r="K115">
        <f t="shared" si="32"/>
        <v>0.623</v>
      </c>
      <c r="L115" s="47">
        <f t="shared" si="33"/>
        <v>0.1081</v>
      </c>
      <c r="M115" t="str">
        <f t="shared" si="34"/>
        <v>Very Low</v>
      </c>
      <c r="N115">
        <f t="shared" si="35"/>
        <v>1</v>
      </c>
      <c r="O115">
        <f>'Test_IF-có_validate'!O115</f>
        <v>0.4</v>
      </c>
      <c r="P115">
        <f>'Test_IF-có_validate'!P115</f>
        <v>0.57779999999999998</v>
      </c>
      <c r="Q115">
        <f>'Test_IF-có_validate'!Q115</f>
        <v>6.6699999999999995E-2</v>
      </c>
      <c r="R115">
        <f>'Test_IF-có_validate'!R115</f>
        <v>0.10100000000000001</v>
      </c>
      <c r="S115">
        <f>'Test_IF-có_validate'!S115</f>
        <v>0.1429</v>
      </c>
      <c r="U115" s="37">
        <f t="shared" si="56"/>
        <v>0.42859999999999998</v>
      </c>
      <c r="V115" s="37">
        <f t="shared" si="56"/>
        <v>0.2676</v>
      </c>
      <c r="W115" s="37">
        <f t="shared" si="56"/>
        <v>0.87490000000000001</v>
      </c>
      <c r="X115" s="37">
        <f t="shared" si="56"/>
        <v>0.8165</v>
      </c>
      <c r="Y115" s="37">
        <f t="shared" si="56"/>
        <v>0.74990000000000001</v>
      </c>
      <c r="AA115" s="37">
        <f t="shared" si="36"/>
        <v>6.2600000000000003E-2</v>
      </c>
      <c r="AB115" s="37">
        <f t="shared" si="37"/>
        <v>0.36709999999999998</v>
      </c>
      <c r="AC115" s="37">
        <f t="shared" si="38"/>
        <v>0.4042</v>
      </c>
      <c r="AD115" s="37">
        <f t="shared" si="39"/>
        <v>0.31969999999999998</v>
      </c>
      <c r="AE115" s="37">
        <f t="shared" si="40"/>
        <v>8.4900000000000003E-2</v>
      </c>
      <c r="AG115" s="38">
        <f t="shared" si="41"/>
        <v>4.48E-2</v>
      </c>
      <c r="AH115" s="38">
        <f t="shared" si="42"/>
        <v>0.1981</v>
      </c>
      <c r="AI115" s="38">
        <f t="shared" si="43"/>
        <v>0.47520000000000001</v>
      </c>
      <c r="AJ115" s="38">
        <f t="shared" si="44"/>
        <v>0.45689999999999997</v>
      </c>
      <c r="AK115" s="38">
        <f t="shared" si="45"/>
        <v>0.1149</v>
      </c>
      <c r="AM115" s="38">
        <f t="shared" si="46"/>
        <v>4.5400000000000003E-2</v>
      </c>
      <c r="AN115" s="38">
        <f t="shared" si="47"/>
        <v>0.1588</v>
      </c>
      <c r="AO115" s="38">
        <f t="shared" si="48"/>
        <v>0.55579999999999996</v>
      </c>
      <c r="AP115" s="38">
        <f t="shared" si="49"/>
        <v>0.30580000000000002</v>
      </c>
      <c r="AQ115" s="38">
        <f t="shared" si="50"/>
        <v>0.433</v>
      </c>
      <c r="AR115" s="38"/>
      <c r="AS115" s="38">
        <f t="shared" si="51"/>
        <v>7.1499999999999994E-2</v>
      </c>
      <c r="AT115" s="38">
        <f t="shared" si="52"/>
        <v>9.4200000000000006E-2</v>
      </c>
      <c r="AU115" s="38">
        <f t="shared" si="53"/>
        <v>0.55179999999999996</v>
      </c>
      <c r="AV115" s="38">
        <f t="shared" si="54"/>
        <v>0.4662</v>
      </c>
      <c r="AW115" s="38">
        <f t="shared" si="55"/>
        <v>0.63139999999999996</v>
      </c>
    </row>
    <row r="116" spans="2:49" ht="15.75" x14ac:dyDescent="0.25">
      <c r="B116">
        <v>0.4</v>
      </c>
      <c r="C116">
        <v>0.59</v>
      </c>
      <c r="D116">
        <v>0.77</v>
      </c>
      <c r="E116">
        <v>0.99</v>
      </c>
      <c r="F116">
        <v>0.24</v>
      </c>
      <c r="G116" t="s">
        <v>24</v>
      </c>
      <c r="H116">
        <f t="shared" si="29"/>
        <v>0.2213</v>
      </c>
      <c r="I116">
        <f t="shared" si="30"/>
        <v>3.0099999999999998E-2</v>
      </c>
      <c r="J116">
        <f t="shared" si="31"/>
        <v>0.31640000000000001</v>
      </c>
      <c r="K116">
        <f t="shared" si="32"/>
        <v>0.50900000000000001</v>
      </c>
      <c r="L116" s="47">
        <f t="shared" si="33"/>
        <v>3.0099999999999998E-2</v>
      </c>
      <c r="M116" t="str">
        <f t="shared" si="34"/>
        <v>Low</v>
      </c>
      <c r="N116">
        <f t="shared" si="35"/>
        <v>0</v>
      </c>
      <c r="O116">
        <f>'Test_IF-có_validate'!O116</f>
        <v>0.44440000000000002</v>
      </c>
      <c r="P116">
        <f>'Test_IF-có_validate'!P116</f>
        <v>0.65559999999999996</v>
      </c>
      <c r="Q116">
        <f>'Test_IF-có_validate'!Q116</f>
        <v>0.84440000000000004</v>
      </c>
      <c r="R116">
        <f>'Test_IF-có_validate'!R116</f>
        <v>1</v>
      </c>
      <c r="S116">
        <f>'Test_IF-có_validate'!S116</f>
        <v>0.23469999999999999</v>
      </c>
      <c r="U116" s="37">
        <f t="shared" si="56"/>
        <v>0.38469999999999999</v>
      </c>
      <c r="V116" s="37">
        <f t="shared" si="56"/>
        <v>0.20799999999999999</v>
      </c>
      <c r="W116" s="37">
        <f t="shared" si="56"/>
        <v>8.4400000000000003E-2</v>
      </c>
      <c r="X116" s="37">
        <f t="shared" si="56"/>
        <v>0</v>
      </c>
      <c r="Y116" s="37">
        <f t="shared" si="56"/>
        <v>0.61980000000000002</v>
      </c>
      <c r="AA116" s="37">
        <f t="shared" si="36"/>
        <v>0.1067</v>
      </c>
      <c r="AB116" s="37">
        <f t="shared" si="37"/>
        <v>0.43419999999999997</v>
      </c>
      <c r="AC116" s="37">
        <f t="shared" si="38"/>
        <v>0.41539999999999999</v>
      </c>
      <c r="AD116" s="37">
        <f t="shared" si="39"/>
        <v>0.58089999999999997</v>
      </c>
      <c r="AE116" s="37">
        <f t="shared" si="40"/>
        <v>0.20230000000000001</v>
      </c>
      <c r="AG116" s="38">
        <f t="shared" si="41"/>
        <v>8.8900000000000007E-2</v>
      </c>
      <c r="AH116" s="38">
        <f t="shared" si="42"/>
        <v>0.26989999999999997</v>
      </c>
      <c r="AI116" s="38">
        <f t="shared" si="43"/>
        <v>0.34379999999999999</v>
      </c>
      <c r="AJ116" s="38">
        <f t="shared" si="44"/>
        <v>0.4425</v>
      </c>
      <c r="AK116" s="38">
        <f t="shared" si="45"/>
        <v>2.5000000000000001E-3</v>
      </c>
      <c r="AM116" s="38">
        <f t="shared" si="46"/>
        <v>1.1999999999999999E-3</v>
      </c>
      <c r="AN116" s="38">
        <f t="shared" si="47"/>
        <v>0.2306</v>
      </c>
      <c r="AO116" s="38">
        <f t="shared" si="48"/>
        <v>0.2596</v>
      </c>
      <c r="AP116" s="38">
        <f t="shared" si="49"/>
        <v>0.59430000000000005</v>
      </c>
      <c r="AQ116" s="38">
        <f t="shared" si="50"/>
        <v>0.31559999999999999</v>
      </c>
      <c r="AR116" s="38"/>
      <c r="AS116" s="38">
        <f t="shared" si="51"/>
        <v>2.7300000000000001E-2</v>
      </c>
      <c r="AT116" s="38">
        <f t="shared" si="52"/>
        <v>0.16589999999999999</v>
      </c>
      <c r="AU116" s="38">
        <f t="shared" si="53"/>
        <v>0.26390000000000002</v>
      </c>
      <c r="AV116" s="38">
        <f t="shared" si="54"/>
        <v>0.43280000000000002</v>
      </c>
      <c r="AW116" s="38">
        <f t="shared" si="55"/>
        <v>0.52680000000000005</v>
      </c>
    </row>
    <row r="117" spans="2:49" ht="15.75" x14ac:dyDescent="0.25">
      <c r="B117">
        <v>0.43</v>
      </c>
      <c r="C117">
        <v>0.65</v>
      </c>
      <c r="D117">
        <v>0.76</v>
      </c>
      <c r="E117">
        <v>0.94</v>
      </c>
      <c r="F117">
        <v>0.28999999999999998</v>
      </c>
      <c r="G117" t="s">
        <v>24</v>
      </c>
      <c r="H117">
        <f t="shared" si="29"/>
        <v>0.27539999999999998</v>
      </c>
      <c r="I117">
        <f t="shared" si="30"/>
        <v>8.4199999999999997E-2</v>
      </c>
      <c r="J117">
        <f t="shared" si="31"/>
        <v>0.2601</v>
      </c>
      <c r="K117">
        <f t="shared" si="32"/>
        <v>0.45669999999999999</v>
      </c>
      <c r="L117" s="47">
        <f t="shared" si="33"/>
        <v>8.4199999999999997E-2</v>
      </c>
      <c r="M117" t="str">
        <f t="shared" si="34"/>
        <v>Low</v>
      </c>
      <c r="N117">
        <f t="shared" si="35"/>
        <v>0</v>
      </c>
      <c r="O117">
        <f>'Test_IF-có_validate'!O117</f>
        <v>0.4778</v>
      </c>
      <c r="P117">
        <f>'Test_IF-có_validate'!P117</f>
        <v>0.72219999999999995</v>
      </c>
      <c r="Q117">
        <f>'Test_IF-có_validate'!Q117</f>
        <v>0.83330000000000004</v>
      </c>
      <c r="R117">
        <f>'Test_IF-có_validate'!R117</f>
        <v>0.94950000000000001</v>
      </c>
      <c r="S117">
        <f>'Test_IF-có_validate'!S117</f>
        <v>0.28570000000000001</v>
      </c>
      <c r="U117" s="37">
        <f t="shared" si="56"/>
        <v>0.35339999999999999</v>
      </c>
      <c r="V117" s="37">
        <f t="shared" si="56"/>
        <v>0.1613</v>
      </c>
      <c r="W117" s="37">
        <f t="shared" si="56"/>
        <v>9.0899999999999995E-2</v>
      </c>
      <c r="X117" s="37">
        <f t="shared" si="56"/>
        <v>2.5899999999999999E-2</v>
      </c>
      <c r="Y117" s="37">
        <f t="shared" si="56"/>
        <v>0.55559999999999998</v>
      </c>
      <c r="AA117" s="37">
        <f t="shared" si="36"/>
        <v>0.13869999999999999</v>
      </c>
      <c r="AB117" s="37">
        <f t="shared" si="37"/>
        <v>0.49409999999999998</v>
      </c>
      <c r="AC117" s="37">
        <f t="shared" si="38"/>
        <v>0.40589999999999998</v>
      </c>
      <c r="AD117" s="37">
        <f t="shared" si="39"/>
        <v>0.53859999999999997</v>
      </c>
      <c r="AE117" s="37">
        <f t="shared" si="40"/>
        <v>0.2621</v>
      </c>
      <c r="AG117" s="38">
        <f t="shared" si="41"/>
        <v>0.121</v>
      </c>
      <c r="AH117" s="38">
        <f t="shared" si="42"/>
        <v>0.32979999999999998</v>
      </c>
      <c r="AI117" s="38">
        <f t="shared" si="43"/>
        <v>0.3342</v>
      </c>
      <c r="AJ117" s="38">
        <f t="shared" si="44"/>
        <v>0.4002</v>
      </c>
      <c r="AK117" s="38">
        <f t="shared" si="45"/>
        <v>6.2300000000000001E-2</v>
      </c>
      <c r="AM117" s="38">
        <f t="shared" si="46"/>
        <v>3.15E-2</v>
      </c>
      <c r="AN117" s="38">
        <f t="shared" si="47"/>
        <v>0.29049999999999998</v>
      </c>
      <c r="AO117" s="38">
        <f t="shared" si="48"/>
        <v>0.25009999999999999</v>
      </c>
      <c r="AP117" s="38">
        <f t="shared" si="49"/>
        <v>0.55200000000000005</v>
      </c>
      <c r="AQ117" s="38">
        <f t="shared" si="50"/>
        <v>0.25580000000000003</v>
      </c>
      <c r="AR117" s="38"/>
      <c r="AS117" s="38">
        <f t="shared" si="51"/>
        <v>5.4000000000000003E-3</v>
      </c>
      <c r="AT117" s="38">
        <f t="shared" si="52"/>
        <v>0.22589999999999999</v>
      </c>
      <c r="AU117" s="38">
        <f t="shared" si="53"/>
        <v>0.25430000000000003</v>
      </c>
      <c r="AV117" s="38">
        <f t="shared" si="54"/>
        <v>0.39050000000000001</v>
      </c>
      <c r="AW117" s="38">
        <f t="shared" si="55"/>
        <v>0.47139999999999999</v>
      </c>
    </row>
    <row r="118" spans="2:49" ht="15.75" x14ac:dyDescent="0.25">
      <c r="B118">
        <v>0.6</v>
      </c>
      <c r="C118">
        <v>0.08</v>
      </c>
      <c r="D118">
        <v>0.13</v>
      </c>
      <c r="E118">
        <v>0.14000000000000001</v>
      </c>
      <c r="F118">
        <v>0.32</v>
      </c>
      <c r="G118" t="s">
        <v>21</v>
      </c>
      <c r="H118">
        <f t="shared" si="29"/>
        <v>0.2964</v>
      </c>
      <c r="I118">
        <f t="shared" si="30"/>
        <v>0.1186</v>
      </c>
      <c r="J118">
        <f t="shared" si="31"/>
        <v>0.2374</v>
      </c>
      <c r="K118">
        <f t="shared" si="32"/>
        <v>0.43959999999999999</v>
      </c>
      <c r="L118" s="47">
        <f t="shared" si="33"/>
        <v>0.1186</v>
      </c>
      <c r="M118" t="str">
        <f t="shared" si="34"/>
        <v>Low</v>
      </c>
      <c r="N118">
        <f t="shared" si="35"/>
        <v>1</v>
      </c>
      <c r="O118">
        <f>'Test_IF-có_validate'!O118</f>
        <v>0.66669999999999996</v>
      </c>
      <c r="P118">
        <f>'Test_IF-có_validate'!P118</f>
        <v>8.8900000000000007E-2</v>
      </c>
      <c r="Q118">
        <f>'Test_IF-có_validate'!Q118</f>
        <v>0.1333</v>
      </c>
      <c r="R118">
        <f>'Test_IF-có_validate'!R118</f>
        <v>0.1414</v>
      </c>
      <c r="S118">
        <f>'Test_IF-có_validate'!S118</f>
        <v>0.31630000000000003</v>
      </c>
      <c r="U118" s="37">
        <f t="shared" si="56"/>
        <v>0.2</v>
      </c>
      <c r="V118" s="37">
        <f t="shared" si="56"/>
        <v>0.8367</v>
      </c>
      <c r="W118" s="37">
        <f t="shared" si="56"/>
        <v>0.76480000000000004</v>
      </c>
      <c r="X118" s="37">
        <f t="shared" si="56"/>
        <v>0.75219999999999998</v>
      </c>
      <c r="Y118" s="37">
        <f t="shared" si="56"/>
        <v>0.51939999999999997</v>
      </c>
      <c r="AA118" s="37">
        <f t="shared" si="36"/>
        <v>0.31530000000000002</v>
      </c>
      <c r="AB118" s="37">
        <f t="shared" si="37"/>
        <v>0.17530000000000001</v>
      </c>
      <c r="AC118" s="37">
        <f t="shared" si="38"/>
        <v>0.30859999999999999</v>
      </c>
      <c r="AD118" s="37">
        <f t="shared" si="39"/>
        <v>0.26329999999999998</v>
      </c>
      <c r="AE118" s="37">
        <f t="shared" si="40"/>
        <v>0.2964</v>
      </c>
      <c r="AG118" s="38">
        <f t="shared" si="41"/>
        <v>0.29809999999999998</v>
      </c>
      <c r="AH118" s="38">
        <f t="shared" si="42"/>
        <v>0.34949999999999998</v>
      </c>
      <c r="AI118" s="38">
        <f t="shared" si="43"/>
        <v>0.37959999999999999</v>
      </c>
      <c r="AJ118" s="38">
        <f t="shared" si="44"/>
        <v>0.40060000000000001</v>
      </c>
      <c r="AK118" s="38">
        <f t="shared" si="45"/>
        <v>9.6600000000000005E-2</v>
      </c>
      <c r="AM118" s="38">
        <f t="shared" si="46"/>
        <v>0.20860000000000001</v>
      </c>
      <c r="AN118" s="38">
        <f t="shared" si="47"/>
        <v>0.38919999999999999</v>
      </c>
      <c r="AO118" s="38">
        <f t="shared" si="48"/>
        <v>0.4602</v>
      </c>
      <c r="AP118" s="38">
        <f t="shared" si="49"/>
        <v>0.2495</v>
      </c>
      <c r="AQ118" s="38">
        <f t="shared" si="50"/>
        <v>0.2225</v>
      </c>
      <c r="AR118" s="38"/>
      <c r="AS118" s="38">
        <f t="shared" si="51"/>
        <v>0.1825</v>
      </c>
      <c r="AT118" s="38">
        <f t="shared" si="52"/>
        <v>0.45290000000000002</v>
      </c>
      <c r="AU118" s="38">
        <f t="shared" si="53"/>
        <v>0.45619999999999999</v>
      </c>
      <c r="AV118" s="38">
        <f t="shared" si="54"/>
        <v>0.40989999999999999</v>
      </c>
      <c r="AW118" s="38">
        <f t="shared" si="55"/>
        <v>0.439</v>
      </c>
    </row>
    <row r="119" spans="2:49" ht="15.75" x14ac:dyDescent="0.25">
      <c r="B119">
        <v>0.8</v>
      </c>
      <c r="C119">
        <v>0.24</v>
      </c>
      <c r="D119">
        <v>0.23</v>
      </c>
      <c r="E119">
        <v>0.28999999999999998</v>
      </c>
      <c r="F119">
        <v>0.98</v>
      </c>
      <c r="G119" t="s">
        <v>20</v>
      </c>
      <c r="H119">
        <f t="shared" si="29"/>
        <v>0.82850000000000001</v>
      </c>
      <c r="I119">
        <f t="shared" si="30"/>
        <v>0.67349999999999999</v>
      </c>
      <c r="J119">
        <f t="shared" si="31"/>
        <v>0.38750000000000001</v>
      </c>
      <c r="K119">
        <f t="shared" si="32"/>
        <v>0.19009999999999999</v>
      </c>
      <c r="L119" s="47">
        <f t="shared" si="33"/>
        <v>0.19009999999999999</v>
      </c>
      <c r="M119" t="str">
        <f t="shared" si="34"/>
        <v>High</v>
      </c>
      <c r="N119">
        <f t="shared" si="35"/>
        <v>1</v>
      </c>
      <c r="O119">
        <f>'Test_IF-có_validate'!O119</f>
        <v>0.88890000000000002</v>
      </c>
      <c r="P119">
        <f>'Test_IF-có_validate'!P119</f>
        <v>0.26669999999999999</v>
      </c>
      <c r="Q119">
        <f>'Test_IF-có_validate'!Q119</f>
        <v>0.24440000000000001</v>
      </c>
      <c r="R119">
        <f>'Test_IF-có_validate'!R119</f>
        <v>0.29289999999999999</v>
      </c>
      <c r="S119">
        <f>'Test_IF-có_validate'!S119</f>
        <v>0.98980000000000001</v>
      </c>
      <c r="U119" s="37">
        <f t="shared" si="56"/>
        <v>5.8799999999999998E-2</v>
      </c>
      <c r="V119" s="37">
        <f t="shared" si="56"/>
        <v>0.57889999999999997</v>
      </c>
      <c r="W119" s="37">
        <f t="shared" si="56"/>
        <v>0.60719999999999996</v>
      </c>
      <c r="X119" s="37">
        <f t="shared" si="56"/>
        <v>0.54690000000000005</v>
      </c>
      <c r="Y119" s="37">
        <f t="shared" si="56"/>
        <v>5.1000000000000004E-3</v>
      </c>
      <c r="AA119" s="37">
        <f t="shared" si="36"/>
        <v>0.51049999999999995</v>
      </c>
      <c r="AB119" s="37">
        <f t="shared" si="37"/>
        <v>5.5800000000000002E-2</v>
      </c>
      <c r="AC119" s="37">
        <f t="shared" si="38"/>
        <v>0.16650000000000001</v>
      </c>
      <c r="AD119" s="37">
        <f t="shared" si="39"/>
        <v>7.5999999999999998E-2</v>
      </c>
      <c r="AE119" s="37">
        <f t="shared" si="40"/>
        <v>0.88539999999999996</v>
      </c>
      <c r="AG119" s="38">
        <f t="shared" si="41"/>
        <v>0.49330000000000002</v>
      </c>
      <c r="AH119" s="38">
        <f t="shared" si="42"/>
        <v>0.11840000000000001</v>
      </c>
      <c r="AI119" s="38">
        <f t="shared" si="43"/>
        <v>0.23749999999999999</v>
      </c>
      <c r="AJ119" s="38">
        <f t="shared" si="44"/>
        <v>0.2132</v>
      </c>
      <c r="AK119" s="38">
        <f t="shared" si="45"/>
        <v>0.71050000000000002</v>
      </c>
      <c r="AM119" s="38">
        <f t="shared" si="46"/>
        <v>0.40379999999999999</v>
      </c>
      <c r="AN119" s="38">
        <f t="shared" si="47"/>
        <v>0.15809999999999999</v>
      </c>
      <c r="AO119" s="38">
        <f t="shared" si="48"/>
        <v>0.31809999999999999</v>
      </c>
      <c r="AP119" s="38">
        <f t="shared" si="49"/>
        <v>6.2100000000000002E-2</v>
      </c>
      <c r="AQ119" s="38">
        <f t="shared" si="50"/>
        <v>0.39789999999999998</v>
      </c>
      <c r="AR119" s="38"/>
      <c r="AS119" s="38">
        <f t="shared" si="51"/>
        <v>0.37769999999999998</v>
      </c>
      <c r="AT119" s="38">
        <f t="shared" si="52"/>
        <v>0.22170000000000001</v>
      </c>
      <c r="AU119" s="38">
        <f t="shared" si="53"/>
        <v>0.31409999999999999</v>
      </c>
      <c r="AV119" s="38">
        <f t="shared" si="54"/>
        <v>0.2225</v>
      </c>
      <c r="AW119" s="38">
        <f t="shared" si="55"/>
        <v>0.18149999999999999</v>
      </c>
    </row>
    <row r="120" spans="2:49" ht="15.75" x14ac:dyDescent="0.25">
      <c r="B120">
        <v>0.65</v>
      </c>
      <c r="C120">
        <v>0.09</v>
      </c>
      <c r="D120">
        <v>0.16</v>
      </c>
      <c r="E120">
        <v>0.49</v>
      </c>
      <c r="F120">
        <v>0.31</v>
      </c>
      <c r="G120" t="s">
        <v>21</v>
      </c>
      <c r="H120">
        <f t="shared" si="29"/>
        <v>0.28120000000000001</v>
      </c>
      <c r="I120">
        <f t="shared" si="30"/>
        <v>9.9400000000000002E-2</v>
      </c>
      <c r="J120">
        <f t="shared" si="31"/>
        <v>0.24299999999999999</v>
      </c>
      <c r="K120">
        <f t="shared" si="32"/>
        <v>0.44069999999999998</v>
      </c>
      <c r="L120" s="47">
        <f t="shared" si="33"/>
        <v>9.9400000000000002E-2</v>
      </c>
      <c r="M120" t="str">
        <f t="shared" si="34"/>
        <v>Low</v>
      </c>
      <c r="N120">
        <f t="shared" si="35"/>
        <v>1</v>
      </c>
      <c r="O120">
        <f>'Test_IF-có_validate'!O120</f>
        <v>0.72219999999999995</v>
      </c>
      <c r="P120">
        <f>'Test_IF-có_validate'!P120</f>
        <v>0.1</v>
      </c>
      <c r="Q120">
        <f>'Test_IF-có_validate'!Q120</f>
        <v>0.16669999999999999</v>
      </c>
      <c r="R120">
        <f>'Test_IF-có_validate'!R120</f>
        <v>0.49490000000000001</v>
      </c>
      <c r="S120">
        <f>'Test_IF-có_validate'!S120</f>
        <v>0.30609999999999998</v>
      </c>
      <c r="U120" s="37">
        <f t="shared" si="56"/>
        <v>0.1613</v>
      </c>
      <c r="V120" s="37">
        <f t="shared" si="56"/>
        <v>0.81820000000000004</v>
      </c>
      <c r="W120" s="37">
        <f t="shared" si="56"/>
        <v>0.71419999999999995</v>
      </c>
      <c r="X120" s="37">
        <f t="shared" si="56"/>
        <v>0.33789999999999998</v>
      </c>
      <c r="Y120" s="37">
        <f t="shared" si="56"/>
        <v>0.53129999999999999</v>
      </c>
      <c r="AA120" s="37">
        <f t="shared" si="36"/>
        <v>0.36520000000000002</v>
      </c>
      <c r="AB120" s="37">
        <f t="shared" si="37"/>
        <v>0.1593</v>
      </c>
      <c r="AC120" s="37">
        <f t="shared" si="38"/>
        <v>0.26369999999999999</v>
      </c>
      <c r="AD120" s="37">
        <f t="shared" si="39"/>
        <v>0.13150000000000001</v>
      </c>
      <c r="AE120" s="37">
        <f t="shared" si="40"/>
        <v>0.28510000000000002</v>
      </c>
      <c r="AG120" s="38">
        <f t="shared" si="41"/>
        <v>0.34799999999999998</v>
      </c>
      <c r="AH120" s="38">
        <f t="shared" si="42"/>
        <v>0.33350000000000002</v>
      </c>
      <c r="AI120" s="38">
        <f t="shared" si="43"/>
        <v>0.33479999999999999</v>
      </c>
      <c r="AJ120" s="38">
        <f t="shared" si="44"/>
        <v>6.7999999999999996E-3</v>
      </c>
      <c r="AK120" s="38">
        <f t="shared" si="45"/>
        <v>8.5300000000000001E-2</v>
      </c>
      <c r="AM120" s="38">
        <f t="shared" si="46"/>
        <v>0.25850000000000001</v>
      </c>
      <c r="AN120" s="38">
        <f t="shared" si="47"/>
        <v>0.37319999999999998</v>
      </c>
      <c r="AO120" s="38">
        <f t="shared" si="48"/>
        <v>0.4153</v>
      </c>
      <c r="AP120" s="38">
        <f t="shared" si="49"/>
        <v>0.14499999999999999</v>
      </c>
      <c r="AQ120" s="38">
        <f t="shared" si="50"/>
        <v>0.23330000000000001</v>
      </c>
      <c r="AR120" s="38"/>
      <c r="AS120" s="38">
        <f t="shared" si="51"/>
        <v>0.2324</v>
      </c>
      <c r="AT120" s="38">
        <f t="shared" si="52"/>
        <v>0.43680000000000002</v>
      </c>
      <c r="AU120" s="38">
        <f t="shared" si="53"/>
        <v>0.4113</v>
      </c>
      <c r="AV120" s="38">
        <f t="shared" si="54"/>
        <v>1.6500000000000001E-2</v>
      </c>
      <c r="AW120" s="38">
        <f t="shared" si="55"/>
        <v>0.44969999999999999</v>
      </c>
    </row>
    <row r="121" spans="2:49" ht="15.75" x14ac:dyDescent="0.25">
      <c r="B121">
        <v>0.68</v>
      </c>
      <c r="C121">
        <v>0.16</v>
      </c>
      <c r="D121">
        <v>0.2</v>
      </c>
      <c r="E121">
        <v>0.59</v>
      </c>
      <c r="F121">
        <v>0.6</v>
      </c>
      <c r="G121" t="s">
        <v>24</v>
      </c>
      <c r="H121">
        <f t="shared" si="29"/>
        <v>0.54420000000000002</v>
      </c>
      <c r="I121">
        <f t="shared" si="30"/>
        <v>0.36220000000000002</v>
      </c>
      <c r="J121">
        <f t="shared" si="31"/>
        <v>7.9399999999999998E-2</v>
      </c>
      <c r="K121">
        <f t="shared" si="32"/>
        <v>0.16900000000000001</v>
      </c>
      <c r="L121" s="47">
        <f t="shared" si="33"/>
        <v>7.9399999999999998E-2</v>
      </c>
      <c r="M121" t="str">
        <f t="shared" si="34"/>
        <v>Middle</v>
      </c>
      <c r="N121">
        <f t="shared" si="35"/>
        <v>1</v>
      </c>
      <c r="O121">
        <f>'Test_IF-có_validate'!O121</f>
        <v>0.75560000000000005</v>
      </c>
      <c r="P121">
        <f>'Test_IF-có_validate'!P121</f>
        <v>0.17780000000000001</v>
      </c>
      <c r="Q121">
        <f>'Test_IF-có_validate'!Q121</f>
        <v>0.21110000000000001</v>
      </c>
      <c r="R121">
        <f>'Test_IF-có_validate'!R121</f>
        <v>0.59599999999999997</v>
      </c>
      <c r="S121">
        <f>'Test_IF-có_validate'!S121</f>
        <v>0.60199999999999998</v>
      </c>
      <c r="U121" s="37">
        <f t="shared" si="56"/>
        <v>0.13919999999999999</v>
      </c>
      <c r="V121" s="37">
        <f t="shared" si="56"/>
        <v>0.69810000000000005</v>
      </c>
      <c r="W121" s="37">
        <f t="shared" si="56"/>
        <v>0.65139999999999998</v>
      </c>
      <c r="X121" s="37">
        <f t="shared" si="56"/>
        <v>0.25309999999999999</v>
      </c>
      <c r="Y121" s="37">
        <f t="shared" si="56"/>
        <v>0.24840000000000001</v>
      </c>
      <c r="AA121" s="37">
        <f t="shared" si="36"/>
        <v>0.39479999999999998</v>
      </c>
      <c r="AB121" s="37">
        <f t="shared" si="37"/>
        <v>5.33E-2</v>
      </c>
      <c r="AC121" s="37">
        <f t="shared" si="38"/>
        <v>0.20699999999999999</v>
      </c>
      <c r="AD121" s="37">
        <f t="shared" si="39"/>
        <v>0.22720000000000001</v>
      </c>
      <c r="AE121" s="37">
        <f t="shared" si="40"/>
        <v>0.57230000000000003</v>
      </c>
      <c r="AG121" s="38">
        <f t="shared" si="41"/>
        <v>0.37759999999999999</v>
      </c>
      <c r="AH121" s="38">
        <f t="shared" si="42"/>
        <v>0.22750000000000001</v>
      </c>
      <c r="AI121" s="38">
        <f t="shared" si="43"/>
        <v>0.27810000000000001</v>
      </c>
      <c r="AJ121" s="38">
        <f t="shared" si="44"/>
        <v>8.8800000000000004E-2</v>
      </c>
      <c r="AK121" s="38">
        <f t="shared" si="45"/>
        <v>0.3725</v>
      </c>
      <c r="AM121" s="38">
        <f t="shared" si="46"/>
        <v>0.28810000000000002</v>
      </c>
      <c r="AN121" s="38">
        <f t="shared" si="47"/>
        <v>0.26719999999999999</v>
      </c>
      <c r="AO121" s="38">
        <f t="shared" si="48"/>
        <v>0.35859999999999997</v>
      </c>
      <c r="AP121" s="38">
        <f t="shared" si="49"/>
        <v>0.24060000000000001</v>
      </c>
      <c r="AQ121" s="38">
        <f t="shared" si="50"/>
        <v>5.8299999999999998E-2</v>
      </c>
      <c r="AR121" s="38"/>
      <c r="AS121" s="38">
        <f t="shared" si="51"/>
        <v>0.26200000000000001</v>
      </c>
      <c r="AT121" s="38">
        <f t="shared" si="52"/>
        <v>0.33079999999999998</v>
      </c>
      <c r="AU121" s="38">
        <f t="shared" si="53"/>
        <v>0.35470000000000002</v>
      </c>
      <c r="AV121" s="38">
        <f t="shared" si="54"/>
        <v>7.9100000000000004E-2</v>
      </c>
      <c r="AW121" s="38">
        <f t="shared" si="55"/>
        <v>0.15820000000000001</v>
      </c>
    </row>
    <row r="122" spans="2:49" ht="15.75" x14ac:dyDescent="0.25">
      <c r="B122">
        <v>0.75</v>
      </c>
      <c r="C122">
        <v>0.22</v>
      </c>
      <c r="D122">
        <v>0.24</v>
      </c>
      <c r="E122">
        <v>0.96</v>
      </c>
      <c r="F122">
        <v>0.62</v>
      </c>
      <c r="G122" t="s">
        <v>20</v>
      </c>
      <c r="H122">
        <f t="shared" si="29"/>
        <v>0.56200000000000006</v>
      </c>
      <c r="I122">
        <f t="shared" si="30"/>
        <v>0.37990000000000002</v>
      </c>
      <c r="J122">
        <f t="shared" si="31"/>
        <v>9.8500000000000004E-2</v>
      </c>
      <c r="K122">
        <f t="shared" si="32"/>
        <v>0.15329999999999999</v>
      </c>
      <c r="L122" s="47">
        <f t="shared" si="33"/>
        <v>9.8500000000000004E-2</v>
      </c>
      <c r="M122" t="str">
        <f t="shared" si="34"/>
        <v>Middle</v>
      </c>
      <c r="N122">
        <f t="shared" si="35"/>
        <v>0</v>
      </c>
      <c r="O122">
        <f>'Test_IF-có_validate'!O122</f>
        <v>0.83330000000000004</v>
      </c>
      <c r="P122">
        <f>'Test_IF-có_validate'!P122</f>
        <v>0.24440000000000001</v>
      </c>
      <c r="Q122">
        <f>'Test_IF-có_validate'!Q122</f>
        <v>0.25559999999999999</v>
      </c>
      <c r="R122">
        <f>'Test_IF-có_validate'!R122</f>
        <v>0.96970000000000001</v>
      </c>
      <c r="S122">
        <f>'Test_IF-có_validate'!S122</f>
        <v>0.62239999999999995</v>
      </c>
      <c r="U122" s="37">
        <f t="shared" si="56"/>
        <v>9.0899999999999995E-2</v>
      </c>
      <c r="V122" s="37">
        <f t="shared" si="56"/>
        <v>0.60719999999999996</v>
      </c>
      <c r="W122" s="37">
        <f t="shared" si="56"/>
        <v>0.59289999999999998</v>
      </c>
      <c r="X122" s="37">
        <f t="shared" si="56"/>
        <v>1.54E-2</v>
      </c>
      <c r="Y122" s="37">
        <f t="shared" si="56"/>
        <v>0.23269999999999999</v>
      </c>
      <c r="AA122" s="37">
        <f t="shared" si="36"/>
        <v>0.4627</v>
      </c>
      <c r="AB122" s="37">
        <f t="shared" si="37"/>
        <v>2.9499999999999998E-2</v>
      </c>
      <c r="AC122" s="37">
        <f t="shared" si="38"/>
        <v>0.1532</v>
      </c>
      <c r="AD122" s="37">
        <f t="shared" si="39"/>
        <v>0.55549999999999999</v>
      </c>
      <c r="AE122" s="37">
        <f t="shared" si="40"/>
        <v>0.58960000000000001</v>
      </c>
      <c r="AG122" s="38">
        <f t="shared" si="41"/>
        <v>0.44550000000000001</v>
      </c>
      <c r="AH122" s="38">
        <f t="shared" si="42"/>
        <v>0.1447</v>
      </c>
      <c r="AI122" s="38">
        <f t="shared" si="43"/>
        <v>0.2243</v>
      </c>
      <c r="AJ122" s="38">
        <f t="shared" si="44"/>
        <v>0.41720000000000002</v>
      </c>
      <c r="AK122" s="38">
        <f t="shared" si="45"/>
        <v>0.38979999999999998</v>
      </c>
      <c r="AM122" s="38">
        <f t="shared" si="46"/>
        <v>0.35599999999999998</v>
      </c>
      <c r="AN122" s="38">
        <f t="shared" si="47"/>
        <v>0.18440000000000001</v>
      </c>
      <c r="AO122" s="38">
        <f t="shared" si="48"/>
        <v>0.30480000000000002</v>
      </c>
      <c r="AP122" s="38">
        <f t="shared" si="49"/>
        <v>0.56899999999999995</v>
      </c>
      <c r="AQ122" s="38">
        <f t="shared" si="50"/>
        <v>7.7100000000000002E-2</v>
      </c>
      <c r="AR122" s="38"/>
      <c r="AS122" s="38">
        <f t="shared" si="51"/>
        <v>0.32990000000000003</v>
      </c>
      <c r="AT122" s="38">
        <f t="shared" si="52"/>
        <v>0.248</v>
      </c>
      <c r="AU122" s="38">
        <f t="shared" si="53"/>
        <v>0.30080000000000001</v>
      </c>
      <c r="AV122" s="38">
        <f t="shared" si="54"/>
        <v>0.40749999999999997</v>
      </c>
      <c r="AW122" s="38">
        <f t="shared" si="55"/>
        <v>0.13930000000000001</v>
      </c>
    </row>
    <row r="123" spans="2:49" ht="15.75" x14ac:dyDescent="0.25">
      <c r="B123">
        <v>0.87</v>
      </c>
      <c r="C123">
        <v>0.23</v>
      </c>
      <c r="D123">
        <v>0.25</v>
      </c>
      <c r="E123">
        <v>0.85</v>
      </c>
      <c r="F123">
        <v>0.8</v>
      </c>
      <c r="G123" t="s">
        <v>20</v>
      </c>
      <c r="H123">
        <f t="shared" si="29"/>
        <v>0.69340000000000002</v>
      </c>
      <c r="I123">
        <f t="shared" si="30"/>
        <v>0.5292</v>
      </c>
      <c r="J123">
        <f t="shared" si="31"/>
        <v>0.24790000000000001</v>
      </c>
      <c r="K123">
        <f t="shared" si="32"/>
        <v>4.5400000000000003E-2</v>
      </c>
      <c r="L123" s="47">
        <f t="shared" si="33"/>
        <v>4.5400000000000003E-2</v>
      </c>
      <c r="M123" t="str">
        <f t="shared" si="34"/>
        <v>High</v>
      </c>
      <c r="N123">
        <f t="shared" si="35"/>
        <v>1</v>
      </c>
      <c r="O123">
        <f>'Test_IF-có_validate'!O123</f>
        <v>0.9667</v>
      </c>
      <c r="P123">
        <f>'Test_IF-có_validate'!P123</f>
        <v>0.25559999999999999</v>
      </c>
      <c r="Q123">
        <f>'Test_IF-có_validate'!Q123</f>
        <v>0.26669999999999999</v>
      </c>
      <c r="R123">
        <f>'Test_IF-có_validate'!R123</f>
        <v>0.85860000000000003</v>
      </c>
      <c r="S123">
        <f>'Test_IF-có_validate'!S123</f>
        <v>0.80610000000000004</v>
      </c>
      <c r="U123" s="37">
        <f t="shared" si="56"/>
        <v>1.6899999999999998E-2</v>
      </c>
      <c r="V123" s="37">
        <f t="shared" si="56"/>
        <v>0.59289999999999998</v>
      </c>
      <c r="W123" s="37">
        <f t="shared" si="56"/>
        <v>0.57889999999999997</v>
      </c>
      <c r="X123" s="37">
        <f t="shared" si="56"/>
        <v>7.6100000000000001E-2</v>
      </c>
      <c r="Y123" s="37">
        <f t="shared" si="56"/>
        <v>0.1074</v>
      </c>
      <c r="AA123" s="37">
        <f t="shared" si="36"/>
        <v>0.57630000000000003</v>
      </c>
      <c r="AB123" s="37">
        <f t="shared" si="37"/>
        <v>4.2799999999999998E-2</v>
      </c>
      <c r="AC123" s="37">
        <f t="shared" si="38"/>
        <v>0.14019999999999999</v>
      </c>
      <c r="AD123" s="37">
        <f t="shared" si="39"/>
        <v>0.4612</v>
      </c>
      <c r="AE123" s="37">
        <f t="shared" si="40"/>
        <v>0.73429999999999995</v>
      </c>
      <c r="AG123" s="38">
        <f t="shared" si="41"/>
        <v>0.55910000000000004</v>
      </c>
      <c r="AH123" s="38">
        <f t="shared" si="42"/>
        <v>0.13139999999999999</v>
      </c>
      <c r="AI123" s="38">
        <f t="shared" si="43"/>
        <v>0.2112</v>
      </c>
      <c r="AJ123" s="38">
        <f t="shared" si="44"/>
        <v>0.32290000000000002</v>
      </c>
      <c r="AK123" s="38">
        <f t="shared" si="45"/>
        <v>0.55400000000000005</v>
      </c>
      <c r="AM123" s="38">
        <f t="shared" si="46"/>
        <v>0.46960000000000002</v>
      </c>
      <c r="AN123" s="38">
        <f t="shared" si="47"/>
        <v>0.1711</v>
      </c>
      <c r="AO123" s="38">
        <f t="shared" si="48"/>
        <v>0.2918</v>
      </c>
      <c r="AP123" s="38">
        <f t="shared" si="49"/>
        <v>0.47470000000000001</v>
      </c>
      <c r="AQ123" s="38">
        <f t="shared" si="50"/>
        <v>0.2414</v>
      </c>
      <c r="AR123" s="38"/>
      <c r="AS123" s="38">
        <f t="shared" si="51"/>
        <v>0.44350000000000001</v>
      </c>
      <c r="AT123" s="38">
        <f t="shared" si="52"/>
        <v>0.23480000000000001</v>
      </c>
      <c r="AU123" s="38">
        <f t="shared" si="53"/>
        <v>0.2878</v>
      </c>
      <c r="AV123" s="38">
        <f t="shared" si="54"/>
        <v>0.31319999999999998</v>
      </c>
      <c r="AW123" s="38">
        <f t="shared" si="55"/>
        <v>2.4899999999999999E-2</v>
      </c>
    </row>
    <row r="124" spans="2:49" ht="15.75" x14ac:dyDescent="0.25">
      <c r="B124">
        <v>0.52</v>
      </c>
      <c r="C124">
        <v>0.08</v>
      </c>
      <c r="D124">
        <v>0.33</v>
      </c>
      <c r="E124">
        <v>7.0000000000000007E-2</v>
      </c>
      <c r="F124">
        <v>0.09</v>
      </c>
      <c r="G124" t="s">
        <v>23</v>
      </c>
      <c r="H124">
        <f t="shared" si="29"/>
        <v>0.01</v>
      </c>
      <c r="I124">
        <f t="shared" si="30"/>
        <v>0.2011</v>
      </c>
      <c r="J124">
        <f t="shared" si="31"/>
        <v>0.49740000000000001</v>
      </c>
      <c r="K124">
        <f t="shared" si="32"/>
        <v>0.67989999999999995</v>
      </c>
      <c r="L124" s="47">
        <f t="shared" si="33"/>
        <v>0.01</v>
      </c>
      <c r="M124" t="str">
        <f t="shared" si="34"/>
        <v>Very Low</v>
      </c>
      <c r="N124">
        <f t="shared" si="35"/>
        <v>1</v>
      </c>
      <c r="O124">
        <f>'Test_IF-có_validate'!O124</f>
        <v>0.57779999999999998</v>
      </c>
      <c r="P124">
        <f>'Test_IF-có_validate'!P124</f>
        <v>8.8900000000000007E-2</v>
      </c>
      <c r="Q124">
        <f>'Test_IF-có_validate'!Q124</f>
        <v>0.35560000000000003</v>
      </c>
      <c r="R124">
        <f>'Test_IF-có_validate'!R124</f>
        <v>7.0699999999999999E-2</v>
      </c>
      <c r="S124">
        <f>'Test_IF-có_validate'!S124</f>
        <v>8.1600000000000006E-2</v>
      </c>
      <c r="U124" s="37">
        <f t="shared" si="56"/>
        <v>0.2676</v>
      </c>
      <c r="V124" s="37">
        <f t="shared" si="56"/>
        <v>0.8367</v>
      </c>
      <c r="W124" s="37">
        <f t="shared" si="56"/>
        <v>0.47539999999999999</v>
      </c>
      <c r="X124" s="37">
        <f t="shared" si="56"/>
        <v>0.8679</v>
      </c>
      <c r="Y124" s="37">
        <f t="shared" si="56"/>
        <v>0.84909999999999997</v>
      </c>
      <c r="AA124" s="37">
        <f t="shared" si="36"/>
        <v>0.23350000000000001</v>
      </c>
      <c r="AB124" s="37">
        <f t="shared" si="37"/>
        <v>0.17530000000000001</v>
      </c>
      <c r="AC124" s="37">
        <f t="shared" si="38"/>
        <v>4.1500000000000002E-2</v>
      </c>
      <c r="AD124" s="37">
        <f t="shared" si="39"/>
        <v>0.36399999999999999</v>
      </c>
      <c r="AE124" s="37">
        <f t="shared" si="40"/>
        <v>1.6000000000000001E-3</v>
      </c>
      <c r="AG124" s="38">
        <f t="shared" si="41"/>
        <v>0.21629999999999999</v>
      </c>
      <c r="AH124" s="38">
        <f t="shared" si="42"/>
        <v>0.34949999999999998</v>
      </c>
      <c r="AI124" s="38">
        <f t="shared" si="43"/>
        <v>0.11260000000000001</v>
      </c>
      <c r="AJ124" s="38">
        <f t="shared" si="44"/>
        <v>0.50129999999999997</v>
      </c>
      <c r="AK124" s="38">
        <f t="shared" si="45"/>
        <v>0.2014</v>
      </c>
      <c r="AM124" s="38">
        <f t="shared" si="46"/>
        <v>0.1268</v>
      </c>
      <c r="AN124" s="38">
        <f t="shared" si="47"/>
        <v>0.38919999999999999</v>
      </c>
      <c r="AO124" s="38">
        <f t="shared" si="48"/>
        <v>0.1966</v>
      </c>
      <c r="AP124" s="38">
        <f t="shared" si="49"/>
        <v>0.35020000000000001</v>
      </c>
      <c r="AQ124" s="38">
        <f t="shared" si="50"/>
        <v>0.51949999999999996</v>
      </c>
      <c r="AR124" s="38"/>
      <c r="AS124" s="38">
        <f t="shared" si="51"/>
        <v>0.1007</v>
      </c>
      <c r="AT124" s="38">
        <f t="shared" si="52"/>
        <v>0.45290000000000002</v>
      </c>
      <c r="AU124" s="38">
        <f t="shared" si="53"/>
        <v>0.1923</v>
      </c>
      <c r="AV124" s="38">
        <f t="shared" si="54"/>
        <v>0.51060000000000005</v>
      </c>
      <c r="AW124" s="38">
        <f t="shared" si="55"/>
        <v>0.7147</v>
      </c>
    </row>
    <row r="125" spans="2:49" ht="15.75" x14ac:dyDescent="0.25">
      <c r="B125">
        <v>0.62</v>
      </c>
      <c r="C125">
        <v>0.12</v>
      </c>
      <c r="D125">
        <v>0.36</v>
      </c>
      <c r="E125">
        <v>0.36</v>
      </c>
      <c r="F125">
        <v>0.32</v>
      </c>
      <c r="G125" t="s">
        <v>21</v>
      </c>
      <c r="H125">
        <f t="shared" si="29"/>
        <v>0.27429999999999999</v>
      </c>
      <c r="I125">
        <f t="shared" si="30"/>
        <v>9.6600000000000005E-2</v>
      </c>
      <c r="J125">
        <f t="shared" si="31"/>
        <v>0.21590000000000001</v>
      </c>
      <c r="K125">
        <f t="shared" si="32"/>
        <v>0.41770000000000002</v>
      </c>
      <c r="L125" s="47">
        <f t="shared" si="33"/>
        <v>9.6600000000000005E-2</v>
      </c>
      <c r="M125" t="str">
        <f t="shared" si="34"/>
        <v>Low</v>
      </c>
      <c r="N125">
        <f t="shared" si="35"/>
        <v>1</v>
      </c>
      <c r="O125">
        <f>'Test_IF-có_validate'!O125</f>
        <v>0.68889999999999996</v>
      </c>
      <c r="P125">
        <f>'Test_IF-có_validate'!P125</f>
        <v>0.1333</v>
      </c>
      <c r="Q125">
        <f>'Test_IF-có_validate'!Q125</f>
        <v>0.38890000000000002</v>
      </c>
      <c r="R125">
        <f>'Test_IF-có_validate'!R125</f>
        <v>0.36359999999999998</v>
      </c>
      <c r="S125">
        <f>'Test_IF-có_validate'!S125</f>
        <v>0.31630000000000003</v>
      </c>
      <c r="U125" s="37">
        <f t="shared" si="56"/>
        <v>0.1842</v>
      </c>
      <c r="V125" s="37">
        <f t="shared" si="56"/>
        <v>0.76480000000000004</v>
      </c>
      <c r="W125" s="37">
        <f t="shared" si="56"/>
        <v>0.44</v>
      </c>
      <c r="X125" s="37">
        <f t="shared" si="56"/>
        <v>0.4667</v>
      </c>
      <c r="Y125" s="37">
        <f t="shared" si="56"/>
        <v>0.51939999999999997</v>
      </c>
      <c r="AA125" s="37">
        <f t="shared" si="36"/>
        <v>0.33539999999999998</v>
      </c>
      <c r="AB125" s="37">
        <f t="shared" si="37"/>
        <v>0.11260000000000001</v>
      </c>
      <c r="AC125" s="37">
        <f t="shared" si="38"/>
        <v>6.7999999999999996E-3</v>
      </c>
      <c r="AD125" s="37">
        <f t="shared" si="39"/>
        <v>1.1000000000000001E-3</v>
      </c>
      <c r="AE125" s="37">
        <f t="shared" si="40"/>
        <v>0.2964</v>
      </c>
      <c r="AG125" s="38">
        <f t="shared" si="41"/>
        <v>0.31809999999999999</v>
      </c>
      <c r="AH125" s="38">
        <f t="shared" si="42"/>
        <v>0.2868</v>
      </c>
      <c r="AI125" s="38">
        <f t="shared" si="43"/>
        <v>7.8399999999999997E-2</v>
      </c>
      <c r="AJ125" s="38">
        <f t="shared" si="44"/>
        <v>0.13730000000000001</v>
      </c>
      <c r="AK125" s="38">
        <f t="shared" si="45"/>
        <v>9.6600000000000005E-2</v>
      </c>
      <c r="AM125" s="38">
        <f t="shared" si="46"/>
        <v>0.2286</v>
      </c>
      <c r="AN125" s="38">
        <f t="shared" si="47"/>
        <v>0.32650000000000001</v>
      </c>
      <c r="AO125" s="38">
        <f t="shared" si="48"/>
        <v>0.16259999999999999</v>
      </c>
      <c r="AP125" s="38">
        <f t="shared" si="49"/>
        <v>1.49E-2</v>
      </c>
      <c r="AQ125" s="38">
        <f t="shared" si="50"/>
        <v>0.2225</v>
      </c>
      <c r="AR125" s="38"/>
      <c r="AS125" s="38">
        <f t="shared" si="51"/>
        <v>0.2026</v>
      </c>
      <c r="AT125" s="38">
        <f t="shared" si="52"/>
        <v>0.3901</v>
      </c>
      <c r="AU125" s="38">
        <f t="shared" si="53"/>
        <v>0.1583</v>
      </c>
      <c r="AV125" s="38">
        <f t="shared" si="54"/>
        <v>0.14699999999999999</v>
      </c>
      <c r="AW125" s="38">
        <f t="shared" si="55"/>
        <v>0.439</v>
      </c>
    </row>
    <row r="126" spans="2:49" ht="15.75" x14ac:dyDescent="0.25">
      <c r="B126">
        <v>0.68</v>
      </c>
      <c r="C126">
        <v>0.15</v>
      </c>
      <c r="D126">
        <v>0.57999999999999996</v>
      </c>
      <c r="E126">
        <v>0.35</v>
      </c>
      <c r="F126">
        <v>0.6</v>
      </c>
      <c r="G126" t="s">
        <v>24</v>
      </c>
      <c r="H126">
        <f t="shared" si="29"/>
        <v>0.54210000000000003</v>
      </c>
      <c r="I126">
        <f t="shared" si="30"/>
        <v>0.35589999999999999</v>
      </c>
      <c r="J126">
        <f t="shared" si="31"/>
        <v>5.8799999999999998E-2</v>
      </c>
      <c r="K126">
        <f t="shared" si="32"/>
        <v>0.1537</v>
      </c>
      <c r="L126" s="47">
        <f t="shared" si="33"/>
        <v>5.8799999999999998E-2</v>
      </c>
      <c r="M126" t="str">
        <f t="shared" si="34"/>
        <v>Middle</v>
      </c>
      <c r="N126">
        <f t="shared" si="35"/>
        <v>1</v>
      </c>
      <c r="O126">
        <f>'Test_IF-có_validate'!O126</f>
        <v>0.75560000000000005</v>
      </c>
      <c r="P126">
        <f>'Test_IF-có_validate'!P126</f>
        <v>0.16669999999999999</v>
      </c>
      <c r="Q126">
        <f>'Test_IF-có_validate'!Q126</f>
        <v>0.63329999999999997</v>
      </c>
      <c r="R126">
        <f>'Test_IF-có_validate'!R126</f>
        <v>0.35349999999999998</v>
      </c>
      <c r="S126">
        <f>'Test_IF-có_validate'!S126</f>
        <v>0.60199999999999998</v>
      </c>
      <c r="U126" s="37">
        <f t="shared" si="56"/>
        <v>0.13919999999999999</v>
      </c>
      <c r="V126" s="37">
        <f t="shared" si="56"/>
        <v>0.71419999999999995</v>
      </c>
      <c r="W126" s="37">
        <f t="shared" si="56"/>
        <v>0.22450000000000001</v>
      </c>
      <c r="X126" s="37">
        <f t="shared" si="56"/>
        <v>0.47770000000000001</v>
      </c>
      <c r="Y126" s="37">
        <f t="shared" si="56"/>
        <v>0.24840000000000001</v>
      </c>
      <c r="AA126" s="37">
        <f t="shared" si="36"/>
        <v>0.39479999999999998</v>
      </c>
      <c r="AB126" s="37">
        <f t="shared" si="37"/>
        <v>6.7699999999999996E-2</v>
      </c>
      <c r="AC126" s="37">
        <f t="shared" si="38"/>
        <v>0.22800000000000001</v>
      </c>
      <c r="AD126" s="37">
        <f t="shared" si="39"/>
        <v>9.5999999999999992E-3</v>
      </c>
      <c r="AE126" s="37">
        <f t="shared" si="40"/>
        <v>0.57230000000000003</v>
      </c>
      <c r="AG126" s="38">
        <f t="shared" si="41"/>
        <v>0.37759999999999999</v>
      </c>
      <c r="AH126" s="38">
        <f t="shared" si="42"/>
        <v>0.2419</v>
      </c>
      <c r="AI126" s="38">
        <f t="shared" si="43"/>
        <v>0.15640000000000001</v>
      </c>
      <c r="AJ126" s="38">
        <f t="shared" si="44"/>
        <v>0.1477</v>
      </c>
      <c r="AK126" s="38">
        <f t="shared" si="45"/>
        <v>0.3725</v>
      </c>
      <c r="AM126" s="38">
        <f t="shared" si="46"/>
        <v>0.28810000000000002</v>
      </c>
      <c r="AN126" s="38">
        <f t="shared" si="47"/>
        <v>0.28160000000000002</v>
      </c>
      <c r="AO126" s="38">
        <f t="shared" si="48"/>
        <v>7.22E-2</v>
      </c>
      <c r="AP126" s="38">
        <f t="shared" si="49"/>
        <v>4.1999999999999997E-3</v>
      </c>
      <c r="AQ126" s="38">
        <f t="shared" si="50"/>
        <v>5.8299999999999998E-2</v>
      </c>
      <c r="AR126" s="38"/>
      <c r="AS126" s="38">
        <f t="shared" si="51"/>
        <v>0.26200000000000001</v>
      </c>
      <c r="AT126" s="38">
        <f t="shared" si="52"/>
        <v>0.3453</v>
      </c>
      <c r="AU126" s="38">
        <f t="shared" si="53"/>
        <v>7.6399999999999996E-2</v>
      </c>
      <c r="AV126" s="38">
        <f t="shared" si="54"/>
        <v>0.15740000000000001</v>
      </c>
      <c r="AW126" s="38">
        <f t="shared" si="55"/>
        <v>0.15820000000000001</v>
      </c>
    </row>
    <row r="127" spans="2:49" ht="15.75" x14ac:dyDescent="0.25">
      <c r="B127">
        <v>0.54</v>
      </c>
      <c r="C127">
        <v>0.25</v>
      </c>
      <c r="D127">
        <v>7.0000000000000007E-2</v>
      </c>
      <c r="E127">
        <v>0.09</v>
      </c>
      <c r="F127">
        <v>0.11</v>
      </c>
      <c r="G127" t="s">
        <v>23</v>
      </c>
      <c r="H127">
        <f t="shared" si="29"/>
        <v>5.5199999999999999E-2</v>
      </c>
      <c r="I127">
        <f t="shared" si="30"/>
        <v>0.1943</v>
      </c>
      <c r="J127">
        <f t="shared" si="31"/>
        <v>0.49049999999999999</v>
      </c>
      <c r="K127">
        <f t="shared" si="32"/>
        <v>0.67300000000000004</v>
      </c>
      <c r="L127" s="47">
        <f t="shared" si="33"/>
        <v>5.5199999999999999E-2</v>
      </c>
      <c r="M127" t="str">
        <f t="shared" si="34"/>
        <v>Very Low</v>
      </c>
      <c r="N127">
        <f t="shared" si="35"/>
        <v>1</v>
      </c>
      <c r="O127">
        <f>'Test_IF-có_validate'!O127</f>
        <v>0.6</v>
      </c>
      <c r="P127">
        <f>'Test_IF-có_validate'!P127</f>
        <v>0.27779999999999999</v>
      </c>
      <c r="Q127">
        <f>'Test_IF-có_validate'!Q127</f>
        <v>6.6699999999999995E-2</v>
      </c>
      <c r="R127">
        <f>'Test_IF-có_validate'!R127</f>
        <v>9.0899999999999995E-2</v>
      </c>
      <c r="S127">
        <f>'Test_IF-có_validate'!S127</f>
        <v>0.10199999999999999</v>
      </c>
      <c r="U127" s="37">
        <f t="shared" si="56"/>
        <v>0.25</v>
      </c>
      <c r="V127" s="37">
        <f t="shared" si="56"/>
        <v>0.56520000000000004</v>
      </c>
      <c r="W127" s="37">
        <f t="shared" si="56"/>
        <v>0.87490000000000001</v>
      </c>
      <c r="X127" s="37">
        <f t="shared" si="56"/>
        <v>0.83330000000000004</v>
      </c>
      <c r="Y127" s="37">
        <f t="shared" si="56"/>
        <v>0.81489999999999996</v>
      </c>
      <c r="AA127" s="37">
        <f t="shared" si="36"/>
        <v>0.25419999999999998</v>
      </c>
      <c r="AB127" s="37">
        <f t="shared" si="37"/>
        <v>6.8699999999999997E-2</v>
      </c>
      <c r="AC127" s="37">
        <f t="shared" si="38"/>
        <v>0.4042</v>
      </c>
      <c r="AD127" s="37">
        <f t="shared" si="39"/>
        <v>0.3342</v>
      </c>
      <c r="AE127" s="37">
        <f t="shared" si="40"/>
        <v>2.8000000000000001E-2</v>
      </c>
      <c r="AG127" s="38">
        <f t="shared" si="41"/>
        <v>0.2369</v>
      </c>
      <c r="AH127" s="38">
        <f t="shared" si="42"/>
        <v>0.1055</v>
      </c>
      <c r="AI127" s="38">
        <f t="shared" si="43"/>
        <v>0.47520000000000001</v>
      </c>
      <c r="AJ127" s="38">
        <f t="shared" si="44"/>
        <v>0.47149999999999997</v>
      </c>
      <c r="AK127" s="38">
        <f t="shared" si="45"/>
        <v>0.17180000000000001</v>
      </c>
      <c r="AM127" s="38">
        <f t="shared" si="46"/>
        <v>0.1474</v>
      </c>
      <c r="AN127" s="38">
        <f t="shared" si="47"/>
        <v>0.1452</v>
      </c>
      <c r="AO127" s="38">
        <f t="shared" si="48"/>
        <v>0.55579999999999996</v>
      </c>
      <c r="AP127" s="38">
        <f t="shared" si="49"/>
        <v>0.32040000000000002</v>
      </c>
      <c r="AQ127" s="38">
        <f t="shared" si="50"/>
        <v>0.4899</v>
      </c>
      <c r="AR127" s="38"/>
      <c r="AS127" s="38">
        <f t="shared" si="51"/>
        <v>0.12139999999999999</v>
      </c>
      <c r="AT127" s="38">
        <f t="shared" si="52"/>
        <v>0.2089</v>
      </c>
      <c r="AU127" s="38">
        <f t="shared" si="53"/>
        <v>0.55179999999999996</v>
      </c>
      <c r="AV127" s="38">
        <f t="shared" si="54"/>
        <v>0.48080000000000001</v>
      </c>
      <c r="AW127" s="38">
        <f t="shared" si="55"/>
        <v>0.68510000000000004</v>
      </c>
    </row>
    <row r="128" spans="2:49" ht="15.75" x14ac:dyDescent="0.25">
      <c r="B128">
        <v>0.9</v>
      </c>
      <c r="C128">
        <v>0.31</v>
      </c>
      <c r="D128">
        <v>0.24</v>
      </c>
      <c r="E128">
        <v>0.3</v>
      </c>
      <c r="F128">
        <v>0.97</v>
      </c>
      <c r="G128" t="s">
        <v>20</v>
      </c>
      <c r="H128">
        <f t="shared" si="29"/>
        <v>0.81979999999999997</v>
      </c>
      <c r="I128">
        <f t="shared" si="30"/>
        <v>0.66449999999999998</v>
      </c>
      <c r="J128">
        <f t="shared" si="31"/>
        <v>0.3785</v>
      </c>
      <c r="K128">
        <f t="shared" si="32"/>
        <v>0.18099999999999999</v>
      </c>
      <c r="L128" s="47">
        <f t="shared" si="33"/>
        <v>0.18099999999999999</v>
      </c>
      <c r="M128" t="str">
        <f>IF(L128=H128,"Very Low",IF(L128=I128,"Low",IF(L128=J128,"Middle","High")))</f>
        <v>High</v>
      </c>
      <c r="N128">
        <f t="shared" si="35"/>
        <v>1</v>
      </c>
      <c r="O128">
        <f>'Test_IF-có_validate'!O128</f>
        <v>1</v>
      </c>
      <c r="P128">
        <f>'Test_IF-có_validate'!P128</f>
        <v>0.34439999999999998</v>
      </c>
      <c r="Q128">
        <f>'Test_IF-có_validate'!Q128</f>
        <v>0.25559999999999999</v>
      </c>
      <c r="R128">
        <f>'Test_IF-có_validate'!R128</f>
        <v>0.30299999999999999</v>
      </c>
      <c r="S128">
        <f>'Test_IF-có_validate'!S128</f>
        <v>0.97960000000000003</v>
      </c>
      <c r="U128" s="37">
        <f t="shared" si="56"/>
        <v>0</v>
      </c>
      <c r="V128" s="37">
        <f t="shared" si="56"/>
        <v>0.48770000000000002</v>
      </c>
      <c r="W128" s="37">
        <f t="shared" si="56"/>
        <v>0.59289999999999998</v>
      </c>
      <c r="X128" s="37">
        <f t="shared" si="56"/>
        <v>0.53490000000000004</v>
      </c>
      <c r="Y128" s="37">
        <f t="shared" si="56"/>
        <v>1.03E-2</v>
      </c>
      <c r="AA128" s="37">
        <f t="shared" si="36"/>
        <v>0.60419999999999996</v>
      </c>
      <c r="AB128" s="37">
        <f t="shared" si="37"/>
        <v>0.14249999999999999</v>
      </c>
      <c r="AC128" s="37">
        <f t="shared" si="38"/>
        <v>0.1532</v>
      </c>
      <c r="AD128" s="37">
        <f t="shared" si="39"/>
        <v>6.4600000000000005E-2</v>
      </c>
      <c r="AE128" s="37">
        <f t="shared" si="40"/>
        <v>0.87690000000000001</v>
      </c>
      <c r="AG128" s="38">
        <f t="shared" si="41"/>
        <v>0.58689999999999998</v>
      </c>
      <c r="AH128" s="38">
        <f t="shared" si="42"/>
        <v>3.1699999999999999E-2</v>
      </c>
      <c r="AI128" s="38">
        <f t="shared" si="43"/>
        <v>0.2243</v>
      </c>
      <c r="AJ128" s="38">
        <f t="shared" si="44"/>
        <v>0.2019</v>
      </c>
      <c r="AK128" s="38">
        <f t="shared" si="45"/>
        <v>0.70199999999999996</v>
      </c>
      <c r="AM128" s="38">
        <f t="shared" si="46"/>
        <v>0.49740000000000001</v>
      </c>
      <c r="AN128" s="38">
        <f t="shared" si="47"/>
        <v>7.1400000000000005E-2</v>
      </c>
      <c r="AO128" s="38">
        <f t="shared" si="48"/>
        <v>0.30480000000000002</v>
      </c>
      <c r="AP128" s="38">
        <f t="shared" si="49"/>
        <v>5.0799999999999998E-2</v>
      </c>
      <c r="AQ128" s="38">
        <f t="shared" si="50"/>
        <v>0.38940000000000002</v>
      </c>
      <c r="AR128" s="38"/>
      <c r="AS128" s="38">
        <f t="shared" si="51"/>
        <v>0.47139999999999999</v>
      </c>
      <c r="AT128" s="38">
        <f t="shared" si="52"/>
        <v>0.13500000000000001</v>
      </c>
      <c r="AU128" s="38">
        <f t="shared" si="53"/>
        <v>0.30080000000000001</v>
      </c>
      <c r="AV128" s="38">
        <f t="shared" si="54"/>
        <v>0.2112</v>
      </c>
      <c r="AW128" s="38">
        <f t="shared" si="55"/>
        <v>0.1729</v>
      </c>
    </row>
    <row r="129" spans="2:49" ht="15.75" x14ac:dyDescent="0.25">
      <c r="B129">
        <v>0.56000000000000005</v>
      </c>
      <c r="C129">
        <v>0.27</v>
      </c>
      <c r="D129">
        <v>0.11</v>
      </c>
      <c r="E129">
        <v>0.59</v>
      </c>
      <c r="F129">
        <v>0.22</v>
      </c>
      <c r="G129" t="s">
        <v>21</v>
      </c>
      <c r="H129">
        <f t="shared" si="29"/>
        <v>0.1875</v>
      </c>
      <c r="I129">
        <f t="shared" si="30"/>
        <v>4.6699999999999998E-2</v>
      </c>
      <c r="J129">
        <f t="shared" si="31"/>
        <v>0.34749999999999998</v>
      </c>
      <c r="K129">
        <f t="shared" si="32"/>
        <v>0.53769999999999996</v>
      </c>
      <c r="L129" s="47">
        <f t="shared" si="33"/>
        <v>4.6699999999999998E-2</v>
      </c>
      <c r="M129" t="str">
        <f>IF(L129=H129,"Very Low",IF(L129=I129,"Low",IF(L129=J129,"Middle","High")))</f>
        <v>Low</v>
      </c>
      <c r="N129">
        <f t="shared" si="35"/>
        <v>1</v>
      </c>
      <c r="O129">
        <f>'Test_IF-có_validate'!O129</f>
        <v>0.62219999999999998</v>
      </c>
      <c r="P129">
        <f>'Test_IF-có_validate'!P129</f>
        <v>0.3</v>
      </c>
      <c r="Q129">
        <f>'Test_IF-có_validate'!Q129</f>
        <v>0.1111</v>
      </c>
      <c r="R129">
        <f>'Test_IF-có_validate'!R129</f>
        <v>0.59599999999999997</v>
      </c>
      <c r="S129">
        <f>'Test_IF-có_validate'!S129</f>
        <v>0.21429999999999999</v>
      </c>
      <c r="U129" s="37">
        <f t="shared" si="56"/>
        <v>0.2329</v>
      </c>
      <c r="V129" s="37">
        <f t="shared" si="56"/>
        <v>0.53849999999999998</v>
      </c>
      <c r="W129" s="37">
        <f t="shared" si="56"/>
        <v>0.8</v>
      </c>
      <c r="X129" s="37">
        <f t="shared" si="56"/>
        <v>0.25309999999999999</v>
      </c>
      <c r="Y129" s="37">
        <f t="shared" si="56"/>
        <v>0.64700000000000002</v>
      </c>
      <c r="AA129" s="37">
        <f t="shared" si="36"/>
        <v>0.2747</v>
      </c>
      <c r="AB129" s="37">
        <f t="shared" si="37"/>
        <v>9.3899999999999997E-2</v>
      </c>
      <c r="AC129" s="37">
        <f t="shared" si="38"/>
        <v>0.33939999999999998</v>
      </c>
      <c r="AD129" s="37">
        <f t="shared" si="39"/>
        <v>0.22720000000000001</v>
      </c>
      <c r="AE129" s="37">
        <f t="shared" si="40"/>
        <v>0.17730000000000001</v>
      </c>
      <c r="AG129" s="38">
        <f t="shared" si="41"/>
        <v>0.25740000000000002</v>
      </c>
      <c r="AH129" s="38">
        <f t="shared" si="42"/>
        <v>8.0299999999999996E-2</v>
      </c>
      <c r="AI129" s="38">
        <f t="shared" si="43"/>
        <v>0.41049999999999998</v>
      </c>
      <c r="AJ129" s="38">
        <f t="shared" si="44"/>
        <v>8.8800000000000004E-2</v>
      </c>
      <c r="AK129" s="38">
        <f t="shared" si="45"/>
        <v>2.2499999999999999E-2</v>
      </c>
      <c r="AM129" s="38">
        <f t="shared" si="46"/>
        <v>0.16789999999999999</v>
      </c>
      <c r="AN129" s="38">
        <f t="shared" si="47"/>
        <v>0.12</v>
      </c>
      <c r="AO129" s="38">
        <f t="shared" si="48"/>
        <v>0.49099999999999999</v>
      </c>
      <c r="AP129" s="38">
        <f t="shared" si="49"/>
        <v>0.24060000000000001</v>
      </c>
      <c r="AQ129" s="38">
        <f t="shared" si="50"/>
        <v>0.34060000000000001</v>
      </c>
      <c r="AR129" s="38"/>
      <c r="AS129" s="38">
        <f t="shared" si="51"/>
        <v>0.1419</v>
      </c>
      <c r="AT129" s="38">
        <f t="shared" si="52"/>
        <v>0.1837</v>
      </c>
      <c r="AU129" s="38">
        <f t="shared" si="53"/>
        <v>0.48709999999999998</v>
      </c>
      <c r="AV129" s="38">
        <f t="shared" si="54"/>
        <v>7.9100000000000004E-2</v>
      </c>
      <c r="AW129" s="38">
        <f t="shared" si="55"/>
        <v>0.54949999999999999</v>
      </c>
    </row>
    <row r="130" spans="2:49" ht="15.75" x14ac:dyDescent="0.25">
      <c r="B130">
        <v>0.85</v>
      </c>
      <c r="C130">
        <v>0.32</v>
      </c>
      <c r="D130">
        <v>0.22</v>
      </c>
      <c r="E130">
        <v>0.87</v>
      </c>
      <c r="F130">
        <v>0.79</v>
      </c>
      <c r="G130" t="s">
        <v>20</v>
      </c>
      <c r="H130">
        <f t="shared" si="29"/>
        <v>0.68930000000000002</v>
      </c>
      <c r="I130">
        <f t="shared" si="30"/>
        <v>0.52339999999999998</v>
      </c>
      <c r="J130">
        <f t="shared" si="31"/>
        <v>0.24210000000000001</v>
      </c>
      <c r="K130">
        <f t="shared" si="32"/>
        <v>3.9600000000000003E-2</v>
      </c>
      <c r="L130" s="47">
        <f t="shared" si="33"/>
        <v>3.9600000000000003E-2</v>
      </c>
      <c r="M130" t="str">
        <f>IF(L130=H130,"Very Low",IF(L130=I130,"Low",IF(L130=J130,"Middle","High")))</f>
        <v>High</v>
      </c>
      <c r="N130">
        <f t="shared" si="35"/>
        <v>1</v>
      </c>
      <c r="O130">
        <f>'Test_IF-có_validate'!O130</f>
        <v>0.94440000000000002</v>
      </c>
      <c r="P130">
        <f>'Test_IF-có_validate'!P130</f>
        <v>0.35560000000000003</v>
      </c>
      <c r="Q130">
        <f>'Test_IF-có_validate'!Q130</f>
        <v>0.23330000000000001</v>
      </c>
      <c r="R130">
        <f>'Test_IF-có_validate'!R130</f>
        <v>0.87880000000000003</v>
      </c>
      <c r="S130">
        <f>'Test_IF-có_validate'!S130</f>
        <v>0.79590000000000005</v>
      </c>
      <c r="U130" s="37">
        <f t="shared" si="56"/>
        <v>2.86E-2</v>
      </c>
      <c r="V130" s="37">
        <f t="shared" si="56"/>
        <v>0.47539999999999999</v>
      </c>
      <c r="W130" s="37">
        <f t="shared" si="56"/>
        <v>0.62170000000000003</v>
      </c>
      <c r="X130" s="37">
        <f t="shared" si="56"/>
        <v>6.4500000000000002E-2</v>
      </c>
      <c r="Y130" s="37">
        <f t="shared" si="56"/>
        <v>0.11360000000000001</v>
      </c>
      <c r="AA130" s="37">
        <f t="shared" si="36"/>
        <v>0.55759999999999998</v>
      </c>
      <c r="AB130" s="37">
        <f t="shared" si="37"/>
        <v>0.1545</v>
      </c>
      <c r="AC130" s="37">
        <f t="shared" si="38"/>
        <v>0.17979999999999999</v>
      </c>
      <c r="AD130" s="37">
        <f t="shared" si="39"/>
        <v>0.47860000000000003</v>
      </c>
      <c r="AE130" s="37">
        <f t="shared" si="40"/>
        <v>0.7268</v>
      </c>
      <c r="AG130" s="38">
        <f t="shared" si="41"/>
        <v>0.5403</v>
      </c>
      <c r="AH130" s="38">
        <f t="shared" si="42"/>
        <v>1.9699999999999999E-2</v>
      </c>
      <c r="AI130" s="38">
        <f t="shared" si="43"/>
        <v>0.25090000000000001</v>
      </c>
      <c r="AJ130" s="38">
        <f t="shared" si="44"/>
        <v>0.3402</v>
      </c>
      <c r="AK130" s="38">
        <f t="shared" si="45"/>
        <v>0.54510000000000003</v>
      </c>
      <c r="AM130" s="38">
        <f t="shared" si="46"/>
        <v>0.45079999999999998</v>
      </c>
      <c r="AN130" s="38">
        <f t="shared" si="47"/>
        <v>5.9400000000000001E-2</v>
      </c>
      <c r="AO130" s="38">
        <f t="shared" si="48"/>
        <v>0.33139999999999997</v>
      </c>
      <c r="AP130" s="38">
        <f t="shared" si="49"/>
        <v>0.49199999999999999</v>
      </c>
      <c r="AQ130" s="38">
        <f t="shared" si="50"/>
        <v>0.23250000000000001</v>
      </c>
      <c r="AR130" s="38"/>
      <c r="AS130" s="38">
        <f t="shared" si="51"/>
        <v>0.42480000000000001</v>
      </c>
      <c r="AT130" s="38">
        <f t="shared" si="52"/>
        <v>0.1232</v>
      </c>
      <c r="AU130" s="38">
        <f t="shared" si="53"/>
        <v>0.32750000000000001</v>
      </c>
      <c r="AV130" s="38">
        <f t="shared" si="54"/>
        <v>0.33050000000000002</v>
      </c>
      <c r="AW130" s="38">
        <f t="shared" si="55"/>
        <v>1.6E-2</v>
      </c>
    </row>
    <row r="131" spans="2:49" ht="15.75" x14ac:dyDescent="0.25">
      <c r="B131">
        <v>0.52</v>
      </c>
      <c r="C131">
        <v>0.28000000000000003</v>
      </c>
      <c r="D131">
        <v>0.32</v>
      </c>
      <c r="E131">
        <v>0.1</v>
      </c>
      <c r="F131">
        <v>0.1</v>
      </c>
      <c r="G131" t="s">
        <v>23</v>
      </c>
      <c r="H131">
        <f t="shared" si="29"/>
        <v>2.06E-2</v>
      </c>
      <c r="I131">
        <f t="shared" si="30"/>
        <v>0.18679999999999999</v>
      </c>
      <c r="J131">
        <f t="shared" si="31"/>
        <v>0.48309999999999997</v>
      </c>
      <c r="K131">
        <f t="shared" si="32"/>
        <v>0.66549999999999998</v>
      </c>
      <c r="L131" s="47">
        <f t="shared" si="33"/>
        <v>2.06E-2</v>
      </c>
      <c r="M131" t="str">
        <f>IF(L131=H131,"Very Low",IF(L131=I131,"Low",IF(L131=J131,"Middle","High")))</f>
        <v>Very Low</v>
      </c>
      <c r="N131">
        <f t="shared" si="35"/>
        <v>1</v>
      </c>
      <c r="O131">
        <f>'Test_IF-có_validate'!O131</f>
        <v>0.57779999999999998</v>
      </c>
      <c r="P131">
        <f>'Test_IF-có_validate'!P131</f>
        <v>0.31109999999999999</v>
      </c>
      <c r="Q131">
        <f>'Test_IF-có_validate'!Q131</f>
        <v>0.34439999999999998</v>
      </c>
      <c r="R131">
        <f>'Test_IF-có_validate'!R131</f>
        <v>0.10100000000000001</v>
      </c>
      <c r="S131">
        <f>'Test_IF-có_validate'!S131</f>
        <v>9.1800000000000007E-2</v>
      </c>
      <c r="U131" s="37">
        <f t="shared" si="56"/>
        <v>0.2676</v>
      </c>
      <c r="V131" s="37">
        <f t="shared" si="56"/>
        <v>0.52539999999999998</v>
      </c>
      <c r="W131" s="37">
        <f t="shared" si="56"/>
        <v>0.48770000000000002</v>
      </c>
      <c r="X131" s="37">
        <f t="shared" si="56"/>
        <v>0.8165</v>
      </c>
      <c r="Y131" s="37">
        <f t="shared" si="56"/>
        <v>0.83179999999999998</v>
      </c>
      <c r="AA131" s="37">
        <f t="shared" si="36"/>
        <v>0.23350000000000001</v>
      </c>
      <c r="AB131" s="37">
        <f t="shared" si="37"/>
        <v>0.10630000000000001</v>
      </c>
      <c r="AC131" s="37">
        <f t="shared" si="38"/>
        <v>5.3499999999999999E-2</v>
      </c>
      <c r="AD131" s="37">
        <f t="shared" si="39"/>
        <v>0.31969999999999998</v>
      </c>
      <c r="AE131" s="37">
        <f t="shared" si="40"/>
        <v>1.3299999999999999E-2</v>
      </c>
      <c r="AG131" s="38">
        <f t="shared" si="41"/>
        <v>0.21629999999999999</v>
      </c>
      <c r="AH131" s="38">
        <f t="shared" si="42"/>
        <v>6.7900000000000002E-2</v>
      </c>
      <c r="AI131" s="38">
        <f t="shared" si="43"/>
        <v>0.1245</v>
      </c>
      <c r="AJ131" s="38">
        <f t="shared" si="44"/>
        <v>0.45689999999999997</v>
      </c>
      <c r="AK131" s="38">
        <f t="shared" si="45"/>
        <v>0.1865</v>
      </c>
      <c r="AM131" s="38">
        <f t="shared" si="46"/>
        <v>0.1268</v>
      </c>
      <c r="AN131" s="38">
        <f t="shared" si="47"/>
        <v>0.1076</v>
      </c>
      <c r="AO131" s="38">
        <f t="shared" si="48"/>
        <v>0.20810000000000001</v>
      </c>
      <c r="AP131" s="38">
        <f t="shared" si="49"/>
        <v>0.30580000000000002</v>
      </c>
      <c r="AQ131" s="38">
        <f t="shared" si="50"/>
        <v>0.50460000000000005</v>
      </c>
      <c r="AR131" s="38"/>
      <c r="AS131" s="38">
        <f t="shared" si="51"/>
        <v>0.1007</v>
      </c>
      <c r="AT131" s="38">
        <f t="shared" si="52"/>
        <v>0.17130000000000001</v>
      </c>
      <c r="AU131" s="38">
        <f t="shared" si="53"/>
        <v>0.2039</v>
      </c>
      <c r="AV131" s="38">
        <f t="shared" si="54"/>
        <v>0.4662</v>
      </c>
      <c r="AW131" s="38">
        <f t="shared" si="55"/>
        <v>0.69969999999999999</v>
      </c>
    </row>
    <row r="132" spans="2:49" ht="15.75" x14ac:dyDescent="0.25">
      <c r="B132">
        <v>0.78</v>
      </c>
      <c r="C132">
        <v>0.47</v>
      </c>
      <c r="D132">
        <v>0.24</v>
      </c>
      <c r="E132">
        <v>0.3</v>
      </c>
      <c r="F132">
        <v>0.93</v>
      </c>
      <c r="G132" t="s">
        <v>20</v>
      </c>
      <c r="H132">
        <f t="shared" ref="H132:H147" si="57">ROUND(SUMPRODUCT($B$1:$F$1,AA132:AE132),4)</f>
        <v>0.78849999999999998</v>
      </c>
      <c r="I132">
        <f t="shared" ref="I132:I147" si="58">ROUND(SUMPRODUCT($B$1:$F$1,AG132:AK132),4)</f>
        <v>0.6331</v>
      </c>
      <c r="J132">
        <f t="shared" ref="J132:J147" si="59">ROUND(SUMPRODUCT($B$1:$F$1,AM132:AQ132),4)</f>
        <v>0.34689999999999999</v>
      </c>
      <c r="K132">
        <f t="shared" ref="K132:K147" si="60">ROUND(SUMPRODUCT($B$1:$F$1,AS132:AW132),4)</f>
        <v>0.1492</v>
      </c>
      <c r="L132" s="47">
        <f t="shared" ref="L132:L147" si="61">MIN(H132:K132)</f>
        <v>0.1492</v>
      </c>
      <c r="M132" t="str">
        <f t="shared" ref="M132:M147" si="62">IF(L132=H132,"Very Low",IF(L132=I132,"Low",IF(L132=J132,"Middle","High")))</f>
        <v>High</v>
      </c>
      <c r="N132">
        <f t="shared" ref="N132:N147" si="63">IF(M132=G132,1,0)</f>
        <v>1</v>
      </c>
      <c r="O132">
        <f>'Test_IF-có_validate'!O132</f>
        <v>0.86670000000000003</v>
      </c>
      <c r="P132">
        <f>'Test_IF-có_validate'!P132</f>
        <v>0.5222</v>
      </c>
      <c r="Q132">
        <f>'Test_IF-có_validate'!Q132</f>
        <v>0.25559999999999999</v>
      </c>
      <c r="R132">
        <f>'Test_IF-có_validate'!R132</f>
        <v>0.30299999999999999</v>
      </c>
      <c r="S132">
        <f>'Test_IF-có_validate'!S132</f>
        <v>0.93879999999999997</v>
      </c>
      <c r="U132" s="37">
        <f t="shared" si="56"/>
        <v>7.1400000000000005E-2</v>
      </c>
      <c r="V132" s="37">
        <f t="shared" si="56"/>
        <v>0.31390000000000001</v>
      </c>
      <c r="W132" s="37">
        <f t="shared" si="56"/>
        <v>0.59289999999999998</v>
      </c>
      <c r="X132" s="37">
        <f t="shared" si="56"/>
        <v>0.53490000000000004</v>
      </c>
      <c r="Y132" s="37">
        <f t="shared" si="56"/>
        <v>3.1600000000000003E-2</v>
      </c>
      <c r="AA132" s="37">
        <f t="shared" ref="AA132:AA157" si="64">ROUND((ABS(O132-O$154)+ABS(U132-U$154)+ABS(MAX(O$154,U132)-MAX(U$154,O132)))/3,4)</f>
        <v>0.49149999999999999</v>
      </c>
      <c r="AB132" s="37">
        <f t="shared" ref="AB132:AB157" si="65">ROUND((ABS(P132-P$154)+ABS(V132-V$154)+ABS(MAX(P$154,V132)-MAX(V$154,P132)))/3,4)</f>
        <v>0.31769999999999998</v>
      </c>
      <c r="AC132" s="37">
        <f t="shared" ref="AC132:AC157" si="66">ROUND((ABS(Q132-Q$154)+ABS(W132-W$154)+ABS(MAX(Q$154,W132)-MAX(W$154,Q132)))/3,4)</f>
        <v>0.1532</v>
      </c>
      <c r="AD132" s="37">
        <f t="shared" ref="AD132:AD157" si="67">ROUND((ABS(R132-R$154)+ABS(X132-X$154)+ABS(MAX(R$154,X132)-MAX(X$154,R132)))/3,4)</f>
        <v>6.4600000000000005E-2</v>
      </c>
      <c r="AE132" s="37">
        <f t="shared" ref="AE132:AE157" si="68">ROUND((ABS(S132-S$154)+ABS(Y132-Y$154)+ABS(MAX(S$154,Y132)-MAX(Y$154,S132)))/3,4)</f>
        <v>0.84260000000000002</v>
      </c>
      <c r="AG132" s="38">
        <f t="shared" ref="AG132:AG147" si="69">ROUND((ABS(O132-O$155)+ABS(U132-U$155)+ABS(MAX(O$155,U132)-MAX(U$155,O132)))/3,4)</f>
        <v>0.4743</v>
      </c>
      <c r="AH132" s="38">
        <f t="shared" ref="AH132:AH147" si="70">ROUND((ABS(P132-P$155)+ABS(V132-V$155)+ABS(MAX(P$155,V132)-MAX(V$155,P132)))/3,4)</f>
        <v>0.14560000000000001</v>
      </c>
      <c r="AI132" s="38">
        <f t="shared" ref="AI132:AI147" si="71">ROUND((ABS(Q132-Q$155)+ABS(W132-W$155)+ABS(MAX(Q$155,W132)-MAX(W$155,Q132)))/3,4)</f>
        <v>0.2243</v>
      </c>
      <c r="AJ132" s="38">
        <f t="shared" ref="AJ132:AJ147" si="72">ROUND((ABS(R132-R$155)+ABS(X132-X$155)+ABS(MAX(R$155,X132)-MAX(X$155,R132)))/3,4)</f>
        <v>0.2019</v>
      </c>
      <c r="AK132" s="38">
        <f t="shared" ref="AK132:AK147" si="73">ROUND((ABS(S132-S$155)+ABS(Y132-Y$155)+ABS(MAX(S$155,Y132)-MAX(Y$155,S132)))/3,4)</f>
        <v>0.66769999999999996</v>
      </c>
      <c r="AM132" s="38">
        <f t="shared" ref="AM132:AM147" si="74">ROUND((ABS(O132-O$156)+ABS(U132-U$156)+ABS(MAX(O$156,U132)-MAX(U$156,O132)))/3,4)</f>
        <v>0.38479999999999998</v>
      </c>
      <c r="AN132" s="38">
        <f t="shared" ref="AN132:AN147" si="75">ROUND((ABS(P132-P$156)+ABS(V132-V$156)+ABS(MAX(P$156,V132)-MAX(V$156,P132)))/3,4)</f>
        <v>0.10630000000000001</v>
      </c>
      <c r="AO132" s="38">
        <f t="shared" ref="AO132:AO147" si="76">ROUND((ABS(Q132-Q$156)+ABS(W132-W$156)+ABS(MAX(Q$156,W132)-MAX(W$156,Q132)))/3,4)</f>
        <v>0.30480000000000002</v>
      </c>
      <c r="AP132" s="38">
        <f t="shared" ref="AP132:AP147" si="77">ROUND((ABS(R132-R$156)+ABS(X132-X$156)+ABS(MAX(R$156,X132)-MAX(X$156,R132)))/3,4)</f>
        <v>5.0799999999999998E-2</v>
      </c>
      <c r="AQ132" s="38">
        <f t="shared" ref="AQ132:AQ147" si="78">ROUND((ABS(S132-S$156)+ABS(Y132-Y$156)+ABS(MAX(S$156,Y132)-MAX(Y$156,S132)))/3,4)</f>
        <v>0.35510000000000003</v>
      </c>
      <c r="AR132" s="38"/>
      <c r="AS132" s="38">
        <f t="shared" ref="AS132:AS147" si="79">ROUND((ABS(O132-O$157)+ABS(U132-U$157)+ABS(MAX(O$157,U132)-MAX(U$157,O132)))/3,4)</f>
        <v>0.35870000000000002</v>
      </c>
      <c r="AT132" s="38">
        <f t="shared" ref="AT132:AT147" si="80">ROUND((ABS(P132-P$157)+ABS(V132-V$157)+ABS(MAX(P$157,V132)-MAX(V$157,P132)))/3,4)</f>
        <v>4.1700000000000001E-2</v>
      </c>
      <c r="AU132" s="38">
        <f t="shared" ref="AU132:AU147" si="81">ROUND((ABS(Q132-Q$157)+ABS(W132-W$157)+ABS(MAX(Q$157,W132)-MAX(W$157,Q132)))/3,4)</f>
        <v>0.30080000000000001</v>
      </c>
      <c r="AV132" s="38">
        <f t="shared" ref="AV132:AV147" si="82">ROUND((ABS(R132-R$157)+ABS(X132-X$157)+ABS(MAX(R$157,X132)-MAX(X$157,R132)))/3,4)</f>
        <v>0.2112</v>
      </c>
      <c r="AW132" s="38">
        <f t="shared" ref="AW132:AW147" si="83">ROUND((ABS(S132-S$157)+ABS(Y132-Y$157)+ABS(MAX(S$157,Y132)-MAX(Y$157,S132)))/3,4)</f>
        <v>0.1386</v>
      </c>
    </row>
    <row r="133" spans="2:49" ht="15.75" x14ac:dyDescent="0.25">
      <c r="B133">
        <v>0.56000000000000005</v>
      </c>
      <c r="C133">
        <v>0.35</v>
      </c>
      <c r="D133">
        <v>0.1</v>
      </c>
      <c r="E133">
        <v>0.62</v>
      </c>
      <c r="F133">
        <v>0.23</v>
      </c>
      <c r="G133" t="s">
        <v>21</v>
      </c>
      <c r="H133">
        <f t="shared" si="57"/>
        <v>0.20069999999999999</v>
      </c>
      <c r="I133">
        <f t="shared" si="58"/>
        <v>3.6299999999999999E-2</v>
      </c>
      <c r="J133">
        <f t="shared" si="59"/>
        <v>0.33710000000000001</v>
      </c>
      <c r="K133">
        <f t="shared" si="60"/>
        <v>0.52839999999999998</v>
      </c>
      <c r="L133" s="47">
        <f t="shared" si="61"/>
        <v>3.6299999999999999E-2</v>
      </c>
      <c r="M133" t="str">
        <f t="shared" si="62"/>
        <v>Low</v>
      </c>
      <c r="N133">
        <f t="shared" si="63"/>
        <v>1</v>
      </c>
      <c r="O133">
        <f>'Test_IF-có_validate'!O133</f>
        <v>0.62219999999999998</v>
      </c>
      <c r="P133">
        <f>'Test_IF-có_validate'!P133</f>
        <v>0.38890000000000002</v>
      </c>
      <c r="Q133">
        <f>'Test_IF-có_validate'!Q133</f>
        <v>0.1</v>
      </c>
      <c r="R133">
        <f>'Test_IF-có_validate'!R133</f>
        <v>0.62629999999999997</v>
      </c>
      <c r="S133">
        <f>'Test_IF-có_validate'!S133</f>
        <v>0.22450000000000001</v>
      </c>
      <c r="U133" s="37">
        <f t="shared" si="56"/>
        <v>0.2329</v>
      </c>
      <c r="V133" s="37">
        <f t="shared" si="56"/>
        <v>0.44</v>
      </c>
      <c r="W133" s="37">
        <f t="shared" si="56"/>
        <v>0.81820000000000004</v>
      </c>
      <c r="X133" s="37">
        <f t="shared" si="56"/>
        <v>0.2298</v>
      </c>
      <c r="Y133" s="37">
        <f t="shared" si="56"/>
        <v>0.63329999999999997</v>
      </c>
      <c r="AA133" s="37">
        <f t="shared" si="64"/>
        <v>0.2747</v>
      </c>
      <c r="AB133" s="37">
        <f t="shared" si="65"/>
        <v>0.18920000000000001</v>
      </c>
      <c r="AC133" s="37">
        <f t="shared" si="66"/>
        <v>0.3553</v>
      </c>
      <c r="AD133" s="37">
        <f t="shared" si="67"/>
        <v>0.25509999999999999</v>
      </c>
      <c r="AE133" s="37">
        <f t="shared" si="68"/>
        <v>0.18990000000000001</v>
      </c>
      <c r="AG133" s="38">
        <f t="shared" si="69"/>
        <v>0.25740000000000002</v>
      </c>
      <c r="AH133" s="38">
        <f t="shared" si="70"/>
        <v>1.4999999999999999E-2</v>
      </c>
      <c r="AI133" s="38">
        <f t="shared" si="71"/>
        <v>0.42630000000000001</v>
      </c>
      <c r="AJ133" s="38">
        <f t="shared" si="72"/>
        <v>0.1168</v>
      </c>
      <c r="AK133" s="38">
        <f t="shared" si="73"/>
        <v>9.9000000000000008E-3</v>
      </c>
      <c r="AM133" s="38">
        <f t="shared" si="74"/>
        <v>0.16789999999999999</v>
      </c>
      <c r="AN133" s="38">
        <f t="shared" si="75"/>
        <v>2.47E-2</v>
      </c>
      <c r="AO133" s="38">
        <f t="shared" si="76"/>
        <v>0.50690000000000002</v>
      </c>
      <c r="AP133" s="38">
        <f t="shared" si="77"/>
        <v>0.26860000000000001</v>
      </c>
      <c r="AQ133" s="38">
        <f t="shared" si="78"/>
        <v>0.32800000000000001</v>
      </c>
      <c r="AR133" s="38"/>
      <c r="AS133" s="38">
        <f t="shared" si="79"/>
        <v>0.1419</v>
      </c>
      <c r="AT133" s="38">
        <f t="shared" si="80"/>
        <v>8.9200000000000002E-2</v>
      </c>
      <c r="AU133" s="38">
        <f t="shared" si="81"/>
        <v>0.50290000000000001</v>
      </c>
      <c r="AV133" s="38">
        <f t="shared" si="82"/>
        <v>0.1071</v>
      </c>
      <c r="AW133" s="38">
        <f t="shared" si="83"/>
        <v>0.53810000000000002</v>
      </c>
    </row>
    <row r="134" spans="2:49" ht="15.75" x14ac:dyDescent="0.25">
      <c r="B134">
        <v>0.61</v>
      </c>
      <c r="C134">
        <v>0.38</v>
      </c>
      <c r="D134">
        <v>0.09</v>
      </c>
      <c r="E134">
        <v>0.38</v>
      </c>
      <c r="F134">
        <v>0.3</v>
      </c>
      <c r="G134" t="s">
        <v>21</v>
      </c>
      <c r="H134">
        <f t="shared" si="57"/>
        <v>0.27550000000000002</v>
      </c>
      <c r="I134">
        <f t="shared" si="58"/>
        <v>9.64E-2</v>
      </c>
      <c r="J134">
        <f t="shared" si="59"/>
        <v>0.2571</v>
      </c>
      <c r="K134">
        <f t="shared" si="60"/>
        <v>0.45800000000000002</v>
      </c>
      <c r="L134" s="47">
        <f t="shared" si="61"/>
        <v>9.64E-2</v>
      </c>
      <c r="M134" t="str">
        <f t="shared" si="62"/>
        <v>Low</v>
      </c>
      <c r="N134">
        <f t="shared" si="63"/>
        <v>1</v>
      </c>
      <c r="O134">
        <f>'Test_IF-có_validate'!O134</f>
        <v>0.67779999999999996</v>
      </c>
      <c r="P134">
        <f>'Test_IF-có_validate'!P134</f>
        <v>0.42220000000000002</v>
      </c>
      <c r="Q134">
        <f>'Test_IF-có_validate'!Q134</f>
        <v>8.8900000000000007E-2</v>
      </c>
      <c r="R134">
        <f>'Test_IF-có_validate'!R134</f>
        <v>0.38379999999999997</v>
      </c>
      <c r="S134">
        <f>'Test_IF-có_validate'!S134</f>
        <v>0.2959</v>
      </c>
      <c r="U134" s="37">
        <f t="shared" si="56"/>
        <v>0.192</v>
      </c>
      <c r="V134" s="37">
        <f t="shared" si="56"/>
        <v>0.40629999999999999</v>
      </c>
      <c r="W134" s="37">
        <f t="shared" si="56"/>
        <v>0.8367</v>
      </c>
      <c r="X134" s="37">
        <f t="shared" si="56"/>
        <v>0.44529999999999997</v>
      </c>
      <c r="Y134" s="37">
        <f t="shared" si="56"/>
        <v>0.54330000000000001</v>
      </c>
      <c r="AA134" s="37">
        <f t="shared" si="64"/>
        <v>0.32540000000000002</v>
      </c>
      <c r="AB134" s="37">
        <f t="shared" si="65"/>
        <v>0.22270000000000001</v>
      </c>
      <c r="AC134" s="37">
        <f t="shared" si="66"/>
        <v>0.37130000000000002</v>
      </c>
      <c r="AD134" s="37">
        <f t="shared" si="67"/>
        <v>2.2100000000000002E-2</v>
      </c>
      <c r="AE134" s="37">
        <f t="shared" si="68"/>
        <v>0.2737</v>
      </c>
      <c r="AG134" s="38">
        <f t="shared" si="69"/>
        <v>0.30809999999999998</v>
      </c>
      <c r="AH134" s="38">
        <f t="shared" si="70"/>
        <v>4.8500000000000001E-2</v>
      </c>
      <c r="AI134" s="38">
        <f t="shared" si="71"/>
        <v>0.44240000000000002</v>
      </c>
      <c r="AJ134" s="38">
        <f t="shared" si="72"/>
        <v>0.1167</v>
      </c>
      <c r="AK134" s="38">
        <f t="shared" si="73"/>
        <v>7.3899999999999993E-2</v>
      </c>
      <c r="AM134" s="38">
        <f t="shared" si="74"/>
        <v>0.21859999999999999</v>
      </c>
      <c r="AN134" s="38">
        <f t="shared" si="75"/>
        <v>8.8999999999999999E-3</v>
      </c>
      <c r="AO134" s="38">
        <f t="shared" si="76"/>
        <v>0.52290000000000003</v>
      </c>
      <c r="AP134" s="38">
        <f t="shared" si="77"/>
        <v>3.5900000000000001E-2</v>
      </c>
      <c r="AQ134" s="38">
        <f t="shared" si="78"/>
        <v>0.2442</v>
      </c>
      <c r="AR134" s="38"/>
      <c r="AS134" s="38">
        <f t="shared" si="79"/>
        <v>0.19259999999999999</v>
      </c>
      <c r="AT134" s="38">
        <f t="shared" si="80"/>
        <v>5.5800000000000002E-2</v>
      </c>
      <c r="AU134" s="38">
        <f t="shared" si="81"/>
        <v>0.51890000000000003</v>
      </c>
      <c r="AV134" s="38">
        <f t="shared" si="82"/>
        <v>0.12640000000000001</v>
      </c>
      <c r="AW134" s="38">
        <f t="shared" si="83"/>
        <v>0.46050000000000002</v>
      </c>
    </row>
    <row r="135" spans="2:49" ht="15.75" x14ac:dyDescent="0.25">
      <c r="B135">
        <v>0.78</v>
      </c>
      <c r="C135">
        <v>0.47</v>
      </c>
      <c r="D135">
        <v>0.28999999999999998</v>
      </c>
      <c r="E135">
        <v>0.98</v>
      </c>
      <c r="F135">
        <v>0.59</v>
      </c>
      <c r="G135" t="s">
        <v>20</v>
      </c>
      <c r="H135">
        <f t="shared" si="57"/>
        <v>0.53510000000000002</v>
      </c>
      <c r="I135">
        <f t="shared" si="58"/>
        <v>0.35239999999999999</v>
      </c>
      <c r="J135">
        <f t="shared" si="59"/>
        <v>6.88E-2</v>
      </c>
      <c r="K135">
        <f t="shared" si="60"/>
        <v>0.17560000000000001</v>
      </c>
      <c r="L135" s="47">
        <f t="shared" si="61"/>
        <v>6.88E-2</v>
      </c>
      <c r="M135" t="str">
        <f t="shared" si="62"/>
        <v>Middle</v>
      </c>
      <c r="N135">
        <f t="shared" si="63"/>
        <v>0</v>
      </c>
      <c r="O135">
        <f>'Test_IF-có_validate'!O135</f>
        <v>0.86670000000000003</v>
      </c>
      <c r="P135">
        <f>'Test_IF-có_validate'!P135</f>
        <v>0.5222</v>
      </c>
      <c r="Q135">
        <f>'Test_IF-có_validate'!Q135</f>
        <v>0.31109999999999999</v>
      </c>
      <c r="R135">
        <f>'Test_IF-có_validate'!R135</f>
        <v>0.9899</v>
      </c>
      <c r="S135">
        <f>'Test_IF-có_validate'!S135</f>
        <v>0.59179999999999999</v>
      </c>
      <c r="U135" s="37">
        <f t="shared" si="56"/>
        <v>7.1400000000000005E-2</v>
      </c>
      <c r="V135" s="37">
        <f t="shared" si="56"/>
        <v>0.31390000000000001</v>
      </c>
      <c r="W135" s="37">
        <f t="shared" si="56"/>
        <v>0.52539999999999998</v>
      </c>
      <c r="X135" s="37">
        <f t="shared" si="56"/>
        <v>5.1000000000000004E-3</v>
      </c>
      <c r="Y135" s="37">
        <f t="shared" si="56"/>
        <v>0.25640000000000002</v>
      </c>
      <c r="AA135" s="37">
        <f t="shared" si="64"/>
        <v>0.49149999999999999</v>
      </c>
      <c r="AB135" s="37">
        <f t="shared" si="65"/>
        <v>0.31769999999999998</v>
      </c>
      <c r="AC135" s="37">
        <f t="shared" si="66"/>
        <v>8.9700000000000002E-2</v>
      </c>
      <c r="AD135" s="37">
        <f t="shared" si="67"/>
        <v>0.57240000000000002</v>
      </c>
      <c r="AE135" s="37">
        <f t="shared" si="68"/>
        <v>0.56359999999999999</v>
      </c>
      <c r="AG135" s="38">
        <f t="shared" si="69"/>
        <v>0.4743</v>
      </c>
      <c r="AH135" s="38">
        <f t="shared" si="70"/>
        <v>0.14560000000000001</v>
      </c>
      <c r="AI135" s="38">
        <f t="shared" si="71"/>
        <v>0.1608</v>
      </c>
      <c r="AJ135" s="38">
        <f t="shared" si="72"/>
        <v>0.43409999999999999</v>
      </c>
      <c r="AK135" s="38">
        <f t="shared" si="73"/>
        <v>0.36380000000000001</v>
      </c>
      <c r="AM135" s="38">
        <f t="shared" si="74"/>
        <v>0.38479999999999998</v>
      </c>
      <c r="AN135" s="38">
        <f t="shared" si="75"/>
        <v>0.10630000000000001</v>
      </c>
      <c r="AO135" s="38">
        <f t="shared" si="76"/>
        <v>0.2429</v>
      </c>
      <c r="AP135" s="38">
        <f t="shared" si="77"/>
        <v>0.58589999999999998</v>
      </c>
      <c r="AQ135" s="38">
        <f t="shared" si="78"/>
        <v>4.8800000000000003E-2</v>
      </c>
      <c r="AR135" s="38"/>
      <c r="AS135" s="38">
        <f t="shared" si="79"/>
        <v>0.35870000000000002</v>
      </c>
      <c r="AT135" s="38">
        <f t="shared" si="80"/>
        <v>4.1700000000000001E-2</v>
      </c>
      <c r="AU135" s="38">
        <f t="shared" si="81"/>
        <v>0.2387</v>
      </c>
      <c r="AV135" s="38">
        <f t="shared" si="82"/>
        <v>0.4244</v>
      </c>
      <c r="AW135" s="38">
        <f t="shared" si="83"/>
        <v>0.1676</v>
      </c>
    </row>
    <row r="136" spans="2:49" ht="15.75" x14ac:dyDescent="0.25">
      <c r="B136">
        <v>0.57999999999999996</v>
      </c>
      <c r="C136">
        <v>0.4</v>
      </c>
      <c r="D136">
        <v>0.32</v>
      </c>
      <c r="E136">
        <v>0.22</v>
      </c>
      <c r="F136">
        <v>0.24</v>
      </c>
      <c r="G136" t="s">
        <v>21</v>
      </c>
      <c r="H136">
        <f t="shared" si="57"/>
        <v>0.19289999999999999</v>
      </c>
      <c r="I136">
        <f t="shared" si="58"/>
        <v>1.4500000000000001E-2</v>
      </c>
      <c r="J136">
        <f t="shared" si="59"/>
        <v>0.30599999999999999</v>
      </c>
      <c r="K136">
        <f t="shared" si="60"/>
        <v>0.50319999999999998</v>
      </c>
      <c r="L136" s="47">
        <f t="shared" si="61"/>
        <v>1.4500000000000001E-2</v>
      </c>
      <c r="M136" t="str">
        <f t="shared" si="62"/>
        <v>Low</v>
      </c>
      <c r="N136">
        <f t="shared" si="63"/>
        <v>1</v>
      </c>
      <c r="O136">
        <f>'Test_IF-có_validate'!O136</f>
        <v>0.64439999999999997</v>
      </c>
      <c r="P136">
        <f>'Test_IF-có_validate'!P136</f>
        <v>0.44440000000000002</v>
      </c>
      <c r="Q136">
        <f>'Test_IF-có_validate'!Q136</f>
        <v>0.34439999999999998</v>
      </c>
      <c r="R136">
        <f>'Test_IF-có_validate'!R136</f>
        <v>0.22220000000000001</v>
      </c>
      <c r="S136">
        <f>'Test_IF-có_validate'!S136</f>
        <v>0.23469999999999999</v>
      </c>
      <c r="U136" s="37">
        <f t="shared" si="56"/>
        <v>0.2162</v>
      </c>
      <c r="V136" s="37">
        <f t="shared" si="56"/>
        <v>0.38469999999999999</v>
      </c>
      <c r="W136" s="37">
        <f t="shared" si="56"/>
        <v>0.48770000000000002</v>
      </c>
      <c r="X136" s="37">
        <f t="shared" si="56"/>
        <v>0.63639999999999997</v>
      </c>
      <c r="Y136" s="37">
        <f t="shared" si="56"/>
        <v>0.61980000000000002</v>
      </c>
      <c r="AA136" s="37">
        <f t="shared" si="64"/>
        <v>0.29499999999999998</v>
      </c>
      <c r="AB136" s="37">
        <f t="shared" si="65"/>
        <v>0.2445</v>
      </c>
      <c r="AC136" s="37">
        <f t="shared" si="66"/>
        <v>5.3499999999999999E-2</v>
      </c>
      <c r="AD136" s="37">
        <f t="shared" si="67"/>
        <v>0.15920000000000001</v>
      </c>
      <c r="AE136" s="37">
        <f t="shared" si="68"/>
        <v>0.20230000000000001</v>
      </c>
      <c r="AG136" s="38">
        <f t="shared" si="69"/>
        <v>0.27779999999999999</v>
      </c>
      <c r="AH136" s="38">
        <f t="shared" si="70"/>
        <v>7.0300000000000001E-2</v>
      </c>
      <c r="AI136" s="38">
        <f t="shared" si="71"/>
        <v>0.1245</v>
      </c>
      <c r="AJ136" s="38">
        <f t="shared" si="72"/>
        <v>0.29649999999999999</v>
      </c>
      <c r="AK136" s="38">
        <f t="shared" si="73"/>
        <v>2.5000000000000001E-3</v>
      </c>
      <c r="AM136" s="38">
        <f t="shared" si="74"/>
        <v>0.1883</v>
      </c>
      <c r="AN136" s="38">
        <f t="shared" si="75"/>
        <v>3.09E-2</v>
      </c>
      <c r="AO136" s="38">
        <f t="shared" si="76"/>
        <v>0.20810000000000001</v>
      </c>
      <c r="AP136" s="38">
        <f t="shared" si="77"/>
        <v>0.1454</v>
      </c>
      <c r="AQ136" s="38">
        <f t="shared" si="78"/>
        <v>0.31559999999999999</v>
      </c>
      <c r="AR136" s="38"/>
      <c r="AS136" s="38">
        <f t="shared" si="79"/>
        <v>0.16220000000000001</v>
      </c>
      <c r="AT136" s="38">
        <f t="shared" si="80"/>
        <v>3.3799999999999997E-2</v>
      </c>
      <c r="AU136" s="38">
        <f t="shared" si="81"/>
        <v>0.2039</v>
      </c>
      <c r="AV136" s="38">
        <f t="shared" si="82"/>
        <v>0.30580000000000002</v>
      </c>
      <c r="AW136" s="38">
        <f t="shared" si="83"/>
        <v>0.52680000000000005</v>
      </c>
    </row>
    <row r="137" spans="2:49" ht="15.75" x14ac:dyDescent="0.25">
      <c r="B137">
        <v>0.68</v>
      </c>
      <c r="C137">
        <v>0.43</v>
      </c>
      <c r="D137">
        <v>0.6</v>
      </c>
      <c r="E137">
        <v>0.47</v>
      </c>
      <c r="F137">
        <v>0.55000000000000004</v>
      </c>
      <c r="G137" t="s">
        <v>24</v>
      </c>
      <c r="H137">
        <f t="shared" si="57"/>
        <v>0.50429999999999997</v>
      </c>
      <c r="I137">
        <f t="shared" si="58"/>
        <v>0.314</v>
      </c>
      <c r="J137">
        <f t="shared" si="59"/>
        <v>1.7399999999999999E-2</v>
      </c>
      <c r="K137">
        <f t="shared" si="60"/>
        <v>0.19639999999999999</v>
      </c>
      <c r="L137" s="47">
        <f t="shared" si="61"/>
        <v>1.7399999999999999E-2</v>
      </c>
      <c r="M137" t="str">
        <f t="shared" si="62"/>
        <v>Middle</v>
      </c>
      <c r="N137">
        <f t="shared" si="63"/>
        <v>1</v>
      </c>
      <c r="O137">
        <f>'Test_IF-có_validate'!O137</f>
        <v>0.75560000000000005</v>
      </c>
      <c r="P137">
        <f>'Test_IF-có_validate'!P137</f>
        <v>0.4778</v>
      </c>
      <c r="Q137">
        <f>'Test_IF-có_validate'!Q137</f>
        <v>0.65559999999999996</v>
      </c>
      <c r="R137">
        <f>'Test_IF-có_validate'!R137</f>
        <v>0.47470000000000001</v>
      </c>
      <c r="S137">
        <f>'Test_IF-có_validate'!S137</f>
        <v>0.55100000000000005</v>
      </c>
      <c r="U137" s="37">
        <f t="shared" si="56"/>
        <v>0.13919999999999999</v>
      </c>
      <c r="V137" s="37">
        <f t="shared" si="56"/>
        <v>0.35339999999999999</v>
      </c>
      <c r="W137" s="37">
        <f t="shared" si="56"/>
        <v>0.20799999999999999</v>
      </c>
      <c r="X137" s="37">
        <f t="shared" si="56"/>
        <v>0.35620000000000002</v>
      </c>
      <c r="Y137" s="37">
        <f t="shared" si="56"/>
        <v>0.28949999999999998</v>
      </c>
      <c r="AA137" s="37">
        <f t="shared" si="64"/>
        <v>0.39479999999999998</v>
      </c>
      <c r="AB137" s="37">
        <f t="shared" si="65"/>
        <v>0.27650000000000002</v>
      </c>
      <c r="AC137" s="37">
        <f t="shared" si="66"/>
        <v>0.24840000000000001</v>
      </c>
      <c r="AD137" s="37">
        <f t="shared" si="67"/>
        <v>0.1119</v>
      </c>
      <c r="AE137" s="37">
        <f t="shared" si="68"/>
        <v>0.52790000000000004</v>
      </c>
      <c r="AG137" s="38">
        <f t="shared" si="69"/>
        <v>0.37759999999999999</v>
      </c>
      <c r="AH137" s="38">
        <f t="shared" si="70"/>
        <v>0.10290000000000001</v>
      </c>
      <c r="AI137" s="38">
        <f t="shared" si="71"/>
        <v>0.1767</v>
      </c>
      <c r="AJ137" s="38">
        <f t="shared" si="72"/>
        <v>2.64E-2</v>
      </c>
      <c r="AK137" s="38">
        <f t="shared" si="73"/>
        <v>0.3281</v>
      </c>
      <c r="AM137" s="38">
        <f t="shared" si="74"/>
        <v>0.28810000000000002</v>
      </c>
      <c r="AN137" s="38">
        <f t="shared" si="75"/>
        <v>6.3600000000000004E-2</v>
      </c>
      <c r="AO137" s="38">
        <f t="shared" si="76"/>
        <v>9.2600000000000002E-2</v>
      </c>
      <c r="AP137" s="38">
        <f t="shared" si="77"/>
        <v>0.12559999999999999</v>
      </c>
      <c r="AQ137" s="38">
        <f t="shared" si="78"/>
        <v>1.06E-2</v>
      </c>
      <c r="AR137" s="38"/>
      <c r="AS137" s="38">
        <f t="shared" si="79"/>
        <v>0.26200000000000001</v>
      </c>
      <c r="AT137" s="38">
        <f t="shared" si="80"/>
        <v>1.1000000000000001E-3</v>
      </c>
      <c r="AU137" s="38">
        <f t="shared" si="81"/>
        <v>9.6799999999999997E-2</v>
      </c>
      <c r="AV137" s="38">
        <f t="shared" si="82"/>
        <v>3.61E-2</v>
      </c>
      <c r="AW137" s="38">
        <f t="shared" si="83"/>
        <v>0.2059</v>
      </c>
    </row>
    <row r="138" spans="2:49" ht="15.75" x14ac:dyDescent="0.25">
      <c r="B138">
        <v>0.56999999999999995</v>
      </c>
      <c r="C138">
        <v>0.37</v>
      </c>
      <c r="D138">
        <v>0.75</v>
      </c>
      <c r="E138">
        <v>0.27</v>
      </c>
      <c r="F138">
        <v>0.32</v>
      </c>
      <c r="G138" t="s">
        <v>21</v>
      </c>
      <c r="H138">
        <f t="shared" si="57"/>
        <v>0.29909999999999998</v>
      </c>
      <c r="I138">
        <f t="shared" si="58"/>
        <v>0.11219999999999999</v>
      </c>
      <c r="J138">
        <f t="shared" si="59"/>
        <v>0.221</v>
      </c>
      <c r="K138">
        <f t="shared" si="60"/>
        <v>0.42370000000000002</v>
      </c>
      <c r="L138" s="47">
        <f t="shared" si="61"/>
        <v>0.11219999999999999</v>
      </c>
      <c r="M138" t="str">
        <f t="shared" si="62"/>
        <v>Low</v>
      </c>
      <c r="N138">
        <f t="shared" si="63"/>
        <v>1</v>
      </c>
      <c r="O138">
        <f>'Test_IF-có_validate'!O138</f>
        <v>0.63329999999999997</v>
      </c>
      <c r="P138">
        <f>'Test_IF-có_validate'!P138</f>
        <v>0.41110000000000002</v>
      </c>
      <c r="Q138">
        <f>'Test_IF-có_validate'!Q138</f>
        <v>0.82220000000000004</v>
      </c>
      <c r="R138">
        <f>'Test_IF-có_validate'!R138</f>
        <v>0.2727</v>
      </c>
      <c r="S138">
        <f>'Test_IF-có_validate'!S138</f>
        <v>0.31630000000000003</v>
      </c>
      <c r="U138" s="37">
        <f t="shared" si="56"/>
        <v>0.22450000000000001</v>
      </c>
      <c r="V138" s="37">
        <f t="shared" si="56"/>
        <v>0.4173</v>
      </c>
      <c r="W138" s="37">
        <f t="shared" si="56"/>
        <v>9.7600000000000006E-2</v>
      </c>
      <c r="X138" s="37">
        <f t="shared" si="56"/>
        <v>0.57150000000000001</v>
      </c>
      <c r="Y138" s="37">
        <f t="shared" si="56"/>
        <v>0.51939999999999997</v>
      </c>
      <c r="AA138" s="37">
        <f t="shared" si="64"/>
        <v>0.28489999999999999</v>
      </c>
      <c r="AB138" s="37">
        <f t="shared" si="65"/>
        <v>0.2117</v>
      </c>
      <c r="AC138" s="37">
        <f t="shared" si="66"/>
        <v>0.3962</v>
      </c>
      <c r="AD138" s="37">
        <f t="shared" si="67"/>
        <v>9.9099999999999994E-2</v>
      </c>
      <c r="AE138" s="37">
        <f t="shared" si="68"/>
        <v>0.2964</v>
      </c>
      <c r="AG138" s="38">
        <f t="shared" si="69"/>
        <v>0.2676</v>
      </c>
      <c r="AH138" s="38">
        <f t="shared" si="70"/>
        <v>3.7499999999999999E-2</v>
      </c>
      <c r="AI138" s="38">
        <f t="shared" si="71"/>
        <v>0.3246</v>
      </c>
      <c r="AJ138" s="38">
        <f t="shared" si="72"/>
        <v>0.2364</v>
      </c>
      <c r="AK138" s="38">
        <f t="shared" si="73"/>
        <v>9.6600000000000005E-2</v>
      </c>
      <c r="AM138" s="38">
        <f t="shared" si="74"/>
        <v>0.17810000000000001</v>
      </c>
      <c r="AN138" s="38">
        <f t="shared" si="75"/>
        <v>2.2000000000000001E-3</v>
      </c>
      <c r="AO138" s="38">
        <f t="shared" si="76"/>
        <v>0.2404</v>
      </c>
      <c r="AP138" s="38">
        <f t="shared" si="77"/>
        <v>8.5300000000000001E-2</v>
      </c>
      <c r="AQ138" s="38">
        <f t="shared" si="78"/>
        <v>0.2225</v>
      </c>
      <c r="AR138" s="38"/>
      <c r="AS138" s="38">
        <f t="shared" si="79"/>
        <v>0.15210000000000001</v>
      </c>
      <c r="AT138" s="38">
        <f t="shared" si="80"/>
        <v>6.6799999999999998E-2</v>
      </c>
      <c r="AU138" s="38">
        <f t="shared" si="81"/>
        <v>0.2447</v>
      </c>
      <c r="AV138" s="38">
        <f t="shared" si="82"/>
        <v>0.2457</v>
      </c>
      <c r="AW138" s="38">
        <f t="shared" si="83"/>
        <v>0.439</v>
      </c>
    </row>
    <row r="139" spans="2:49" ht="15.75" x14ac:dyDescent="0.25">
      <c r="B139">
        <v>0.62</v>
      </c>
      <c r="C139">
        <v>0.56000000000000005</v>
      </c>
      <c r="D139">
        <v>0.11</v>
      </c>
      <c r="E139">
        <v>0.24</v>
      </c>
      <c r="F139">
        <v>0.22</v>
      </c>
      <c r="G139" t="s">
        <v>21</v>
      </c>
      <c r="H139">
        <f t="shared" si="57"/>
        <v>0.1867</v>
      </c>
      <c r="I139">
        <f t="shared" si="58"/>
        <v>4.99E-2</v>
      </c>
      <c r="J139">
        <f t="shared" si="59"/>
        <v>0.3458</v>
      </c>
      <c r="K139">
        <f t="shared" si="60"/>
        <v>0.54079999999999995</v>
      </c>
      <c r="L139" s="47">
        <f t="shared" si="61"/>
        <v>4.99E-2</v>
      </c>
      <c r="M139" t="str">
        <f t="shared" si="62"/>
        <v>Low</v>
      </c>
      <c r="N139">
        <f t="shared" si="63"/>
        <v>1</v>
      </c>
      <c r="O139">
        <f>'Test_IF-có_validate'!O139</f>
        <v>0.68889999999999996</v>
      </c>
      <c r="P139">
        <f>'Test_IF-có_validate'!P139</f>
        <v>0.62219999999999998</v>
      </c>
      <c r="Q139">
        <f>'Test_IF-có_validate'!Q139</f>
        <v>0.1111</v>
      </c>
      <c r="R139">
        <f>'Test_IF-có_validate'!R139</f>
        <v>0.2424</v>
      </c>
      <c r="S139">
        <f>'Test_IF-có_validate'!S139</f>
        <v>0.21429999999999999</v>
      </c>
      <c r="U139" s="37">
        <f t="shared" si="56"/>
        <v>0.1842</v>
      </c>
      <c r="V139" s="37">
        <f t="shared" si="56"/>
        <v>0.2329</v>
      </c>
      <c r="W139" s="37">
        <f t="shared" si="56"/>
        <v>0.8</v>
      </c>
      <c r="X139" s="37">
        <f t="shared" si="56"/>
        <v>0.60980000000000001</v>
      </c>
      <c r="Y139" s="37">
        <f t="shared" si="56"/>
        <v>0.64700000000000002</v>
      </c>
      <c r="AA139" s="37">
        <f t="shared" si="64"/>
        <v>0.33539999999999998</v>
      </c>
      <c r="AB139" s="37">
        <f t="shared" si="65"/>
        <v>0.40500000000000003</v>
      </c>
      <c r="AC139" s="37">
        <f t="shared" si="66"/>
        <v>0.33939999999999998</v>
      </c>
      <c r="AD139" s="37">
        <f t="shared" si="67"/>
        <v>0.13469999999999999</v>
      </c>
      <c r="AE139" s="37">
        <f t="shared" si="68"/>
        <v>0.17730000000000001</v>
      </c>
      <c r="AG139" s="38">
        <f t="shared" si="69"/>
        <v>0.31809999999999999</v>
      </c>
      <c r="AH139" s="38">
        <f t="shared" si="70"/>
        <v>0.23930000000000001</v>
      </c>
      <c r="AI139" s="38">
        <f t="shared" si="71"/>
        <v>0.41049999999999998</v>
      </c>
      <c r="AJ139" s="38">
        <f t="shared" si="72"/>
        <v>0.27200000000000002</v>
      </c>
      <c r="AK139" s="38">
        <f t="shared" si="73"/>
        <v>2.2499999999999999E-2</v>
      </c>
      <c r="AM139" s="38">
        <f t="shared" si="74"/>
        <v>0.2286</v>
      </c>
      <c r="AN139" s="38">
        <f t="shared" si="75"/>
        <v>0.2</v>
      </c>
      <c r="AO139" s="38">
        <f t="shared" si="76"/>
        <v>0.49099999999999999</v>
      </c>
      <c r="AP139" s="38">
        <f t="shared" si="77"/>
        <v>0.12089999999999999</v>
      </c>
      <c r="AQ139" s="38">
        <f t="shared" si="78"/>
        <v>0.34060000000000001</v>
      </c>
      <c r="AR139" s="38"/>
      <c r="AS139" s="38">
        <f t="shared" si="79"/>
        <v>0.2026</v>
      </c>
      <c r="AT139" s="38">
        <f t="shared" si="80"/>
        <v>0.13539999999999999</v>
      </c>
      <c r="AU139" s="38">
        <f t="shared" si="81"/>
        <v>0.48709999999999998</v>
      </c>
      <c r="AV139" s="38">
        <f t="shared" si="82"/>
        <v>0.28129999999999999</v>
      </c>
      <c r="AW139" s="38">
        <f t="shared" si="83"/>
        <v>0.54949999999999999</v>
      </c>
    </row>
    <row r="140" spans="2:49" ht="15.75" x14ac:dyDescent="0.25">
      <c r="B140">
        <v>0.64</v>
      </c>
      <c r="C140">
        <v>0.57999999999999996</v>
      </c>
      <c r="D140">
        <v>0.14000000000000001</v>
      </c>
      <c r="E140">
        <v>0.32</v>
      </c>
      <c r="F140">
        <v>0.21</v>
      </c>
      <c r="G140" t="s">
        <v>21</v>
      </c>
      <c r="H140">
        <f t="shared" si="57"/>
        <v>0.1709</v>
      </c>
      <c r="I140">
        <f t="shared" si="58"/>
        <v>5.7500000000000002E-2</v>
      </c>
      <c r="J140">
        <f t="shared" si="59"/>
        <v>0.35339999999999999</v>
      </c>
      <c r="K140">
        <f t="shared" si="60"/>
        <v>0.54730000000000001</v>
      </c>
      <c r="L140" s="47">
        <f t="shared" si="61"/>
        <v>5.7500000000000002E-2</v>
      </c>
      <c r="M140" t="str">
        <f t="shared" si="62"/>
        <v>Low</v>
      </c>
      <c r="N140">
        <f t="shared" si="63"/>
        <v>1</v>
      </c>
      <c r="O140">
        <f>'Test_IF-có_validate'!O140</f>
        <v>0.71109999999999995</v>
      </c>
      <c r="P140">
        <f>'Test_IF-có_validate'!P140</f>
        <v>0.64439999999999997</v>
      </c>
      <c r="Q140">
        <f>'Test_IF-có_validate'!Q140</f>
        <v>0.1444</v>
      </c>
      <c r="R140">
        <f>'Test_IF-có_validate'!R140</f>
        <v>0.32319999999999999</v>
      </c>
      <c r="S140">
        <f>'Test_IF-có_validate'!S140</f>
        <v>0.2041</v>
      </c>
      <c r="U140" s="37">
        <f t="shared" si="56"/>
        <v>0.16880000000000001</v>
      </c>
      <c r="V140" s="37">
        <f t="shared" si="56"/>
        <v>0.2162</v>
      </c>
      <c r="W140" s="37">
        <f t="shared" si="56"/>
        <v>0.74760000000000004</v>
      </c>
      <c r="X140" s="37">
        <f t="shared" si="56"/>
        <v>0.51149999999999995</v>
      </c>
      <c r="Y140" s="37">
        <f t="shared" si="56"/>
        <v>0.66100000000000003</v>
      </c>
      <c r="AA140" s="37">
        <f t="shared" si="64"/>
        <v>0.3553</v>
      </c>
      <c r="AB140" s="37">
        <f t="shared" si="65"/>
        <v>0.42399999999999999</v>
      </c>
      <c r="AC140" s="37">
        <f t="shared" si="66"/>
        <v>0.29339999999999999</v>
      </c>
      <c r="AD140" s="37">
        <f t="shared" si="67"/>
        <v>4.2299999999999997E-2</v>
      </c>
      <c r="AE140" s="37">
        <f t="shared" si="68"/>
        <v>0.1646</v>
      </c>
      <c r="AG140" s="38">
        <f t="shared" si="69"/>
        <v>0.33810000000000001</v>
      </c>
      <c r="AH140" s="38">
        <f t="shared" si="70"/>
        <v>0.25969999999999999</v>
      </c>
      <c r="AI140" s="38">
        <f t="shared" si="71"/>
        <v>0.36449999999999999</v>
      </c>
      <c r="AJ140" s="38">
        <f t="shared" si="72"/>
        <v>0.17949999999999999</v>
      </c>
      <c r="AK140" s="38">
        <f t="shared" si="73"/>
        <v>3.5200000000000002E-2</v>
      </c>
      <c r="AM140" s="38">
        <f t="shared" si="74"/>
        <v>0.24859999999999999</v>
      </c>
      <c r="AN140" s="38">
        <f t="shared" si="75"/>
        <v>0.22040000000000001</v>
      </c>
      <c r="AO140" s="38">
        <f t="shared" si="76"/>
        <v>0.44500000000000001</v>
      </c>
      <c r="AP140" s="38">
        <f t="shared" si="77"/>
        <v>2.8400000000000002E-2</v>
      </c>
      <c r="AQ140" s="38">
        <f t="shared" si="78"/>
        <v>0.3533</v>
      </c>
      <c r="AR140" s="38"/>
      <c r="AS140" s="38">
        <f t="shared" si="79"/>
        <v>0.2225</v>
      </c>
      <c r="AT140" s="38">
        <f t="shared" si="80"/>
        <v>0.15570000000000001</v>
      </c>
      <c r="AU140" s="38">
        <f t="shared" si="81"/>
        <v>0.441</v>
      </c>
      <c r="AV140" s="38">
        <f t="shared" si="82"/>
        <v>0.18890000000000001</v>
      </c>
      <c r="AW140" s="38">
        <f t="shared" si="83"/>
        <v>0.56100000000000005</v>
      </c>
    </row>
    <row r="141" spans="2:49" ht="15.75" x14ac:dyDescent="0.25">
      <c r="B141">
        <v>0.64</v>
      </c>
      <c r="C141">
        <v>0.59</v>
      </c>
      <c r="D141">
        <v>0.12</v>
      </c>
      <c r="E141">
        <v>0.57999999999999996</v>
      </c>
      <c r="F141">
        <v>0.24</v>
      </c>
      <c r="G141" t="s">
        <v>21</v>
      </c>
      <c r="H141">
        <f t="shared" si="57"/>
        <v>0.2102</v>
      </c>
      <c r="I141">
        <f t="shared" si="58"/>
        <v>2.76E-2</v>
      </c>
      <c r="J141">
        <f t="shared" si="59"/>
        <v>0.3236</v>
      </c>
      <c r="K141">
        <f t="shared" si="60"/>
        <v>0.51570000000000005</v>
      </c>
      <c r="L141" s="47">
        <f t="shared" si="61"/>
        <v>2.76E-2</v>
      </c>
      <c r="M141" t="str">
        <f t="shared" si="62"/>
        <v>Low</v>
      </c>
      <c r="N141">
        <f t="shared" si="63"/>
        <v>1</v>
      </c>
      <c r="O141">
        <f>'Test_IF-có_validate'!O141</f>
        <v>0.71109999999999995</v>
      </c>
      <c r="P141">
        <f>'Test_IF-có_validate'!P141</f>
        <v>0.65559999999999996</v>
      </c>
      <c r="Q141">
        <f>'Test_IF-có_validate'!Q141</f>
        <v>0.1222</v>
      </c>
      <c r="R141">
        <f>'Test_IF-có_validate'!R141</f>
        <v>0.58589999999999998</v>
      </c>
      <c r="S141">
        <f>'Test_IF-có_validate'!S141</f>
        <v>0.23469999999999999</v>
      </c>
      <c r="U141" s="37">
        <f t="shared" si="56"/>
        <v>0.16880000000000001</v>
      </c>
      <c r="V141" s="37">
        <f t="shared" si="56"/>
        <v>0.20799999999999999</v>
      </c>
      <c r="W141" s="37">
        <f t="shared" si="56"/>
        <v>0.78220000000000001</v>
      </c>
      <c r="X141" s="37">
        <f t="shared" si="56"/>
        <v>0.2611</v>
      </c>
      <c r="Y141" s="37">
        <f t="shared" si="56"/>
        <v>0.61980000000000002</v>
      </c>
      <c r="AA141" s="37">
        <f t="shared" si="64"/>
        <v>0.3553</v>
      </c>
      <c r="AB141" s="37">
        <f t="shared" si="65"/>
        <v>0.43419999999999997</v>
      </c>
      <c r="AC141" s="37">
        <f t="shared" si="66"/>
        <v>0.32390000000000002</v>
      </c>
      <c r="AD141" s="37">
        <f t="shared" si="67"/>
        <v>0.21779999999999999</v>
      </c>
      <c r="AE141" s="37">
        <f t="shared" si="68"/>
        <v>0.20230000000000001</v>
      </c>
      <c r="AG141" s="38">
        <f t="shared" si="69"/>
        <v>0.33810000000000001</v>
      </c>
      <c r="AH141" s="38">
        <f t="shared" si="70"/>
        <v>0.26989999999999997</v>
      </c>
      <c r="AI141" s="38">
        <f t="shared" si="71"/>
        <v>0.39489999999999997</v>
      </c>
      <c r="AJ141" s="38">
        <f t="shared" si="72"/>
        <v>7.9399999999999998E-2</v>
      </c>
      <c r="AK141" s="38">
        <f t="shared" si="73"/>
        <v>2.5000000000000001E-3</v>
      </c>
      <c r="AM141" s="38">
        <f t="shared" si="74"/>
        <v>0.24859999999999999</v>
      </c>
      <c r="AN141" s="38">
        <f t="shared" si="75"/>
        <v>0.2306</v>
      </c>
      <c r="AO141" s="38">
        <f t="shared" si="76"/>
        <v>0.47549999999999998</v>
      </c>
      <c r="AP141" s="38">
        <f t="shared" si="77"/>
        <v>0.23119999999999999</v>
      </c>
      <c r="AQ141" s="38">
        <f t="shared" si="78"/>
        <v>0.31559999999999999</v>
      </c>
      <c r="AR141" s="38"/>
      <c r="AS141" s="38">
        <f t="shared" si="79"/>
        <v>0.2225</v>
      </c>
      <c r="AT141" s="38">
        <f t="shared" si="80"/>
        <v>0.16589999999999999</v>
      </c>
      <c r="AU141" s="38">
        <f t="shared" si="81"/>
        <v>0.47149999999999997</v>
      </c>
      <c r="AV141" s="38">
        <f t="shared" si="82"/>
        <v>6.9699999999999998E-2</v>
      </c>
      <c r="AW141" s="38">
        <f t="shared" si="83"/>
        <v>0.52680000000000005</v>
      </c>
    </row>
    <row r="142" spans="2:49" ht="15.75" x14ac:dyDescent="0.25">
      <c r="B142">
        <v>0.68</v>
      </c>
      <c r="C142">
        <v>0.61</v>
      </c>
      <c r="D142">
        <v>0.34</v>
      </c>
      <c r="E142">
        <v>0.31</v>
      </c>
      <c r="F142">
        <v>0.23</v>
      </c>
      <c r="G142" t="s">
        <v>21</v>
      </c>
      <c r="H142">
        <f t="shared" si="57"/>
        <v>0.17879999999999999</v>
      </c>
      <c r="I142">
        <f t="shared" si="58"/>
        <v>1.8700000000000001E-2</v>
      </c>
      <c r="J142">
        <f t="shared" si="59"/>
        <v>0.31490000000000001</v>
      </c>
      <c r="K142">
        <f t="shared" si="60"/>
        <v>0.51090000000000002</v>
      </c>
      <c r="L142" s="47">
        <f t="shared" si="61"/>
        <v>1.8700000000000001E-2</v>
      </c>
      <c r="M142" t="str">
        <f t="shared" si="62"/>
        <v>Low</v>
      </c>
      <c r="N142">
        <f t="shared" si="63"/>
        <v>1</v>
      </c>
      <c r="O142">
        <f>'Test_IF-có_validate'!O142</f>
        <v>0.75560000000000005</v>
      </c>
      <c r="P142">
        <f>'Test_IF-có_validate'!P142</f>
        <v>0.67779999999999996</v>
      </c>
      <c r="Q142">
        <f>'Test_IF-có_validate'!Q142</f>
        <v>0.36670000000000003</v>
      </c>
      <c r="R142">
        <f>'Test_IF-có_validate'!R142</f>
        <v>0.31309999999999999</v>
      </c>
      <c r="S142">
        <f>'Test_IF-có_validate'!S142</f>
        <v>0.22450000000000001</v>
      </c>
      <c r="U142" s="37">
        <f t="shared" si="56"/>
        <v>0.13919999999999999</v>
      </c>
      <c r="V142" s="37">
        <f t="shared" si="56"/>
        <v>0.192</v>
      </c>
      <c r="W142" s="37">
        <f t="shared" si="56"/>
        <v>0.46339999999999998</v>
      </c>
      <c r="X142" s="37">
        <f t="shared" si="56"/>
        <v>0.52310000000000001</v>
      </c>
      <c r="Y142" s="37">
        <f t="shared" si="56"/>
        <v>0.63329999999999997</v>
      </c>
      <c r="AA142" s="37">
        <f t="shared" si="64"/>
        <v>0.39479999999999998</v>
      </c>
      <c r="AB142" s="37">
        <f t="shared" si="65"/>
        <v>0.45429999999999998</v>
      </c>
      <c r="AC142" s="37">
        <f t="shared" si="66"/>
        <v>2.98E-2</v>
      </c>
      <c r="AD142" s="37">
        <f t="shared" si="67"/>
        <v>5.3400000000000003E-2</v>
      </c>
      <c r="AE142" s="37">
        <f t="shared" si="68"/>
        <v>0.18990000000000001</v>
      </c>
      <c r="AG142" s="38">
        <f t="shared" si="69"/>
        <v>0.37759999999999999</v>
      </c>
      <c r="AH142" s="38">
        <f t="shared" si="70"/>
        <v>0.28999999999999998</v>
      </c>
      <c r="AI142" s="38">
        <f t="shared" si="71"/>
        <v>0.10100000000000001</v>
      </c>
      <c r="AJ142" s="38">
        <f t="shared" si="72"/>
        <v>0.19059999999999999</v>
      </c>
      <c r="AK142" s="38">
        <f t="shared" si="73"/>
        <v>9.9000000000000008E-3</v>
      </c>
      <c r="AM142" s="38">
        <f t="shared" si="74"/>
        <v>0.28810000000000002</v>
      </c>
      <c r="AN142" s="38">
        <f t="shared" si="75"/>
        <v>0.25069999999999998</v>
      </c>
      <c r="AO142" s="38">
        <f t="shared" si="76"/>
        <v>0.1852</v>
      </c>
      <c r="AP142" s="38">
        <f t="shared" si="77"/>
        <v>3.95E-2</v>
      </c>
      <c r="AQ142" s="38">
        <f t="shared" si="78"/>
        <v>0.32800000000000001</v>
      </c>
      <c r="AR142" s="38"/>
      <c r="AS142" s="38">
        <f t="shared" si="79"/>
        <v>0.26200000000000001</v>
      </c>
      <c r="AT142" s="38">
        <f t="shared" si="80"/>
        <v>0.18609999999999999</v>
      </c>
      <c r="AU142" s="38">
        <f t="shared" si="81"/>
        <v>0.18090000000000001</v>
      </c>
      <c r="AV142" s="38">
        <f t="shared" si="82"/>
        <v>0.19989999999999999</v>
      </c>
      <c r="AW142" s="38">
        <f t="shared" si="83"/>
        <v>0.53810000000000002</v>
      </c>
    </row>
    <row r="143" spans="2:49" ht="15.75" x14ac:dyDescent="0.25">
      <c r="B143">
        <v>0.9</v>
      </c>
      <c r="C143">
        <v>0.78</v>
      </c>
      <c r="D143">
        <v>0.62</v>
      </c>
      <c r="E143">
        <v>0.32</v>
      </c>
      <c r="F143">
        <v>0.89</v>
      </c>
      <c r="G143" t="s">
        <v>20</v>
      </c>
      <c r="H143">
        <f t="shared" si="57"/>
        <v>0.76370000000000005</v>
      </c>
      <c r="I143">
        <f t="shared" si="58"/>
        <v>0.5998</v>
      </c>
      <c r="J143">
        <f t="shared" si="59"/>
        <v>0.30380000000000001</v>
      </c>
      <c r="K143">
        <f t="shared" si="60"/>
        <v>0.1067</v>
      </c>
      <c r="L143" s="47">
        <f t="shared" si="61"/>
        <v>0.1067</v>
      </c>
      <c r="M143" t="str">
        <f t="shared" si="62"/>
        <v>High</v>
      </c>
      <c r="N143">
        <f t="shared" si="63"/>
        <v>1</v>
      </c>
      <c r="O143">
        <f>'Test_IF-có_validate'!O143</f>
        <v>1</v>
      </c>
      <c r="P143">
        <f>'Test_IF-có_validate'!P143</f>
        <v>0.86670000000000003</v>
      </c>
      <c r="Q143">
        <f>'Test_IF-có_validate'!Q143</f>
        <v>0.67779999999999996</v>
      </c>
      <c r="R143">
        <f>'Test_IF-có_validate'!R143</f>
        <v>0.32319999999999999</v>
      </c>
      <c r="S143">
        <f>'Test_IF-có_validate'!S143</f>
        <v>0.89800000000000002</v>
      </c>
      <c r="U143" s="37">
        <f t="shared" si="56"/>
        <v>0</v>
      </c>
      <c r="V143" s="37">
        <f t="shared" si="56"/>
        <v>7.1400000000000005E-2</v>
      </c>
      <c r="W143" s="37">
        <f t="shared" si="56"/>
        <v>0.192</v>
      </c>
      <c r="X143" s="37">
        <f t="shared" si="56"/>
        <v>0.51149999999999995</v>
      </c>
      <c r="Y143" s="37">
        <f t="shared" si="56"/>
        <v>5.3699999999999998E-2</v>
      </c>
      <c r="AA143" s="37">
        <f t="shared" si="64"/>
        <v>0.60419999999999996</v>
      </c>
      <c r="AB143" s="37">
        <f t="shared" si="65"/>
        <v>0.62039999999999995</v>
      </c>
      <c r="AC143" s="37">
        <f t="shared" si="66"/>
        <v>0.26850000000000002</v>
      </c>
      <c r="AD143" s="37">
        <f t="shared" si="67"/>
        <v>4.2299999999999997E-2</v>
      </c>
      <c r="AE143" s="37">
        <f t="shared" si="68"/>
        <v>0.80800000000000005</v>
      </c>
      <c r="AG143" s="38">
        <f t="shared" si="69"/>
        <v>0.58689999999999998</v>
      </c>
      <c r="AH143" s="38">
        <f t="shared" si="70"/>
        <v>0.45610000000000001</v>
      </c>
      <c r="AI143" s="38">
        <f t="shared" si="71"/>
        <v>0.19689999999999999</v>
      </c>
      <c r="AJ143" s="38">
        <f t="shared" si="72"/>
        <v>0.17949999999999999</v>
      </c>
      <c r="AK143" s="38">
        <f t="shared" si="73"/>
        <v>0.6331</v>
      </c>
      <c r="AM143" s="38">
        <f t="shared" si="74"/>
        <v>0.49740000000000001</v>
      </c>
      <c r="AN143" s="38">
        <f t="shared" si="75"/>
        <v>0.4168</v>
      </c>
      <c r="AO143" s="38">
        <f t="shared" si="76"/>
        <v>0.11269999999999999</v>
      </c>
      <c r="AP143" s="38">
        <f t="shared" si="77"/>
        <v>2.8400000000000002E-2</v>
      </c>
      <c r="AQ143" s="38">
        <f t="shared" si="78"/>
        <v>0.32050000000000001</v>
      </c>
      <c r="AR143" s="38"/>
      <c r="AS143" s="38">
        <f t="shared" si="79"/>
        <v>0.47139999999999999</v>
      </c>
      <c r="AT143" s="38">
        <f t="shared" si="80"/>
        <v>0.35220000000000001</v>
      </c>
      <c r="AU143" s="38">
        <f t="shared" si="81"/>
        <v>0.1169</v>
      </c>
      <c r="AV143" s="38">
        <f t="shared" si="82"/>
        <v>0.18890000000000001</v>
      </c>
      <c r="AW143" s="38">
        <f t="shared" si="83"/>
        <v>0.1041</v>
      </c>
    </row>
    <row r="144" spans="2:49" ht="15.75" x14ac:dyDescent="0.25">
      <c r="B144">
        <v>0.85</v>
      </c>
      <c r="C144">
        <v>0.82</v>
      </c>
      <c r="D144">
        <v>0.66</v>
      </c>
      <c r="E144">
        <v>0.83</v>
      </c>
      <c r="F144">
        <v>0.83</v>
      </c>
      <c r="G144" t="s">
        <v>20</v>
      </c>
      <c r="H144">
        <f t="shared" si="57"/>
        <v>0.72519999999999996</v>
      </c>
      <c r="I144">
        <f t="shared" si="58"/>
        <v>0.55559999999999998</v>
      </c>
      <c r="J144">
        <f t="shared" si="59"/>
        <v>0.26440000000000002</v>
      </c>
      <c r="K144">
        <f t="shared" si="60"/>
        <v>6.2300000000000001E-2</v>
      </c>
      <c r="L144" s="47">
        <f t="shared" si="61"/>
        <v>6.2300000000000001E-2</v>
      </c>
      <c r="M144" t="str">
        <f t="shared" si="62"/>
        <v>High</v>
      </c>
      <c r="N144">
        <f t="shared" si="63"/>
        <v>1</v>
      </c>
      <c r="O144">
        <f>'Test_IF-có_validate'!O144</f>
        <v>0.94440000000000002</v>
      </c>
      <c r="P144">
        <f>'Test_IF-có_validate'!P144</f>
        <v>0.91110000000000002</v>
      </c>
      <c r="Q144">
        <f>'Test_IF-có_validate'!Q144</f>
        <v>0.72219999999999995</v>
      </c>
      <c r="R144">
        <f>'Test_IF-có_validate'!R144</f>
        <v>0.83840000000000003</v>
      </c>
      <c r="S144">
        <f>'Test_IF-có_validate'!S144</f>
        <v>0.8367</v>
      </c>
      <c r="U144" s="37">
        <f t="shared" si="56"/>
        <v>2.86E-2</v>
      </c>
      <c r="V144" s="37">
        <f t="shared" si="56"/>
        <v>4.65E-2</v>
      </c>
      <c r="W144" s="37">
        <f t="shared" si="56"/>
        <v>0.1613</v>
      </c>
      <c r="X144" s="37">
        <f t="shared" si="56"/>
        <v>8.7900000000000006E-2</v>
      </c>
      <c r="Y144" s="37">
        <f t="shared" si="56"/>
        <v>8.8900000000000007E-2</v>
      </c>
      <c r="AA144" s="37">
        <f t="shared" si="64"/>
        <v>0.55759999999999998</v>
      </c>
      <c r="AB144" s="37">
        <f t="shared" si="65"/>
        <v>0.6583</v>
      </c>
      <c r="AC144" s="37">
        <f t="shared" si="66"/>
        <v>0.30830000000000002</v>
      </c>
      <c r="AD144" s="37">
        <f t="shared" si="67"/>
        <v>0.44379999999999997</v>
      </c>
      <c r="AE144" s="37">
        <f t="shared" si="68"/>
        <v>0.75690000000000002</v>
      </c>
      <c r="AG144" s="38">
        <f t="shared" si="69"/>
        <v>0.5403</v>
      </c>
      <c r="AH144" s="38">
        <f t="shared" si="70"/>
        <v>0.49399999999999999</v>
      </c>
      <c r="AI144" s="38">
        <f t="shared" si="71"/>
        <v>0.23669999999999999</v>
      </c>
      <c r="AJ144" s="38">
        <f t="shared" si="72"/>
        <v>0.30549999999999999</v>
      </c>
      <c r="AK144" s="38">
        <f t="shared" si="73"/>
        <v>0.58050000000000002</v>
      </c>
      <c r="AM144" s="38">
        <f t="shared" si="74"/>
        <v>0.45079999999999998</v>
      </c>
      <c r="AN144" s="38">
        <f t="shared" si="75"/>
        <v>0.45469999999999999</v>
      </c>
      <c r="AO144" s="38">
        <f t="shared" si="76"/>
        <v>0.1525</v>
      </c>
      <c r="AP144" s="38">
        <f t="shared" si="77"/>
        <v>0.45729999999999998</v>
      </c>
      <c r="AQ144" s="38">
        <f t="shared" si="78"/>
        <v>0.26790000000000003</v>
      </c>
      <c r="AR144" s="38"/>
      <c r="AS144" s="38">
        <f t="shared" si="79"/>
        <v>0.42480000000000001</v>
      </c>
      <c r="AT144" s="38">
        <f t="shared" si="80"/>
        <v>0.3901</v>
      </c>
      <c r="AU144" s="38">
        <f t="shared" si="81"/>
        <v>0.15679999999999999</v>
      </c>
      <c r="AV144" s="38">
        <f t="shared" si="82"/>
        <v>0.29580000000000001</v>
      </c>
      <c r="AW144" s="38">
        <f t="shared" si="83"/>
        <v>5.1499999999999997E-2</v>
      </c>
    </row>
    <row r="145" spans="1:49" ht="15.75" x14ac:dyDescent="0.25">
      <c r="B145">
        <v>0.56000000000000005</v>
      </c>
      <c r="C145">
        <v>0.6</v>
      </c>
      <c r="D145">
        <v>0.77</v>
      </c>
      <c r="E145">
        <v>0.13</v>
      </c>
      <c r="F145">
        <v>0.32</v>
      </c>
      <c r="G145" t="s">
        <v>21</v>
      </c>
      <c r="H145">
        <f t="shared" si="57"/>
        <v>0.30349999999999999</v>
      </c>
      <c r="I145">
        <f t="shared" si="58"/>
        <v>0.1166</v>
      </c>
      <c r="J145">
        <f t="shared" si="59"/>
        <v>0.22539999999999999</v>
      </c>
      <c r="K145">
        <f t="shared" si="60"/>
        <v>0.42780000000000001</v>
      </c>
      <c r="L145" s="47">
        <f t="shared" si="61"/>
        <v>0.1166</v>
      </c>
      <c r="M145" t="str">
        <f t="shared" si="62"/>
        <v>Low</v>
      </c>
      <c r="N145">
        <f t="shared" si="63"/>
        <v>1</v>
      </c>
      <c r="O145">
        <f>'Test_IF-có_validate'!O145</f>
        <v>0.62219999999999998</v>
      </c>
      <c r="P145">
        <f>'Test_IF-có_validate'!P145</f>
        <v>0.66669999999999996</v>
      </c>
      <c r="Q145">
        <f>'Test_IF-có_validate'!Q145</f>
        <v>0.84440000000000004</v>
      </c>
      <c r="R145">
        <f>'Test_IF-có_validate'!R145</f>
        <v>0.1313</v>
      </c>
      <c r="S145">
        <f>'Test_IF-có_validate'!S145</f>
        <v>0.31630000000000003</v>
      </c>
      <c r="U145" s="37">
        <f t="shared" si="56"/>
        <v>0.2329</v>
      </c>
      <c r="V145" s="37">
        <f t="shared" si="56"/>
        <v>0.2</v>
      </c>
      <c r="W145" s="37">
        <f t="shared" si="56"/>
        <v>8.4400000000000003E-2</v>
      </c>
      <c r="X145" s="37">
        <f t="shared" si="56"/>
        <v>0.76790000000000003</v>
      </c>
      <c r="Y145" s="37">
        <f t="shared" si="56"/>
        <v>0.51939999999999997</v>
      </c>
      <c r="AA145" s="37">
        <f t="shared" si="64"/>
        <v>0.2747</v>
      </c>
      <c r="AB145" s="37">
        <f t="shared" si="65"/>
        <v>0.44419999999999998</v>
      </c>
      <c r="AC145" s="37">
        <f t="shared" si="66"/>
        <v>0.41539999999999999</v>
      </c>
      <c r="AD145" s="37">
        <f t="shared" si="67"/>
        <v>0.2772</v>
      </c>
      <c r="AE145" s="37">
        <f t="shared" si="68"/>
        <v>0.2964</v>
      </c>
      <c r="AG145" s="38">
        <f t="shared" si="69"/>
        <v>0.25740000000000002</v>
      </c>
      <c r="AH145" s="38">
        <f t="shared" si="70"/>
        <v>0.27989999999999998</v>
      </c>
      <c r="AI145" s="38">
        <f t="shared" si="71"/>
        <v>0.34379999999999999</v>
      </c>
      <c r="AJ145" s="38">
        <f t="shared" si="72"/>
        <v>0.41439999999999999</v>
      </c>
      <c r="AK145" s="38">
        <f t="shared" si="73"/>
        <v>9.6600000000000005E-2</v>
      </c>
      <c r="AM145" s="38">
        <f t="shared" si="74"/>
        <v>0.16789999999999999</v>
      </c>
      <c r="AN145" s="38">
        <f t="shared" si="75"/>
        <v>0.24060000000000001</v>
      </c>
      <c r="AO145" s="38">
        <f t="shared" si="76"/>
        <v>0.2596</v>
      </c>
      <c r="AP145" s="38">
        <f t="shared" si="77"/>
        <v>0.26329999999999998</v>
      </c>
      <c r="AQ145" s="38">
        <f t="shared" si="78"/>
        <v>0.2225</v>
      </c>
      <c r="AR145" s="38"/>
      <c r="AS145" s="38">
        <f t="shared" si="79"/>
        <v>0.1419</v>
      </c>
      <c r="AT145" s="38">
        <f t="shared" si="80"/>
        <v>0.17599999999999999</v>
      </c>
      <c r="AU145" s="38">
        <f t="shared" si="81"/>
        <v>0.26390000000000002</v>
      </c>
      <c r="AV145" s="38">
        <f t="shared" si="82"/>
        <v>0.42370000000000002</v>
      </c>
      <c r="AW145" s="38">
        <f t="shared" si="83"/>
        <v>0.439</v>
      </c>
    </row>
    <row r="146" spans="1:49" ht="15.75" x14ac:dyDescent="0.25">
      <c r="B146">
        <v>0.66</v>
      </c>
      <c r="C146">
        <v>0.68</v>
      </c>
      <c r="D146">
        <v>0.81</v>
      </c>
      <c r="E146">
        <v>0.56999999999999995</v>
      </c>
      <c r="F146">
        <v>0.56999999999999995</v>
      </c>
      <c r="G146" t="s">
        <v>24</v>
      </c>
      <c r="H146">
        <f t="shared" si="57"/>
        <v>0.53500000000000003</v>
      </c>
      <c r="I146">
        <f t="shared" si="58"/>
        <v>0.34389999999999998</v>
      </c>
      <c r="J146">
        <f t="shared" si="59"/>
        <v>4.9299999999999997E-2</v>
      </c>
      <c r="K146">
        <f t="shared" si="60"/>
        <v>0.19170000000000001</v>
      </c>
      <c r="L146" s="47">
        <f t="shared" si="61"/>
        <v>4.9299999999999997E-2</v>
      </c>
      <c r="M146" t="str">
        <f t="shared" si="62"/>
        <v>Middle</v>
      </c>
      <c r="N146">
        <f t="shared" si="63"/>
        <v>1</v>
      </c>
      <c r="O146">
        <f>'Test_IF-có_validate'!O146</f>
        <v>0.73329999999999995</v>
      </c>
      <c r="P146">
        <f>'Test_IF-có_validate'!P146</f>
        <v>0.75560000000000005</v>
      </c>
      <c r="Q146">
        <f>'Test_IF-có_validate'!Q146</f>
        <v>0.88890000000000002</v>
      </c>
      <c r="R146">
        <f>'Test_IF-có_validate'!R146</f>
        <v>0.57579999999999998</v>
      </c>
      <c r="S146">
        <f>'Test_IF-có_validate'!S146</f>
        <v>0.57140000000000002</v>
      </c>
      <c r="U146" s="37">
        <f t="shared" si="56"/>
        <v>0.15390000000000001</v>
      </c>
      <c r="V146" s="37">
        <f t="shared" si="56"/>
        <v>0.13919999999999999</v>
      </c>
      <c r="W146" s="37">
        <f t="shared" si="56"/>
        <v>5.8799999999999998E-2</v>
      </c>
      <c r="X146" s="37">
        <f t="shared" si="56"/>
        <v>0.26919999999999999</v>
      </c>
      <c r="Y146" s="37">
        <f t="shared" si="56"/>
        <v>0.27279999999999999</v>
      </c>
      <c r="AA146" s="37">
        <f t="shared" si="64"/>
        <v>0.37509999999999999</v>
      </c>
      <c r="AB146" s="37">
        <f t="shared" si="65"/>
        <v>0.52380000000000004</v>
      </c>
      <c r="AC146" s="37">
        <f t="shared" si="66"/>
        <v>0.4536</v>
      </c>
      <c r="AD146" s="37">
        <f t="shared" si="67"/>
        <v>0.20830000000000001</v>
      </c>
      <c r="AE146" s="37">
        <f t="shared" si="68"/>
        <v>0.54579999999999995</v>
      </c>
      <c r="AG146" s="38">
        <f t="shared" si="69"/>
        <v>0.35780000000000001</v>
      </c>
      <c r="AH146" s="38">
        <f t="shared" si="70"/>
        <v>0.35949999999999999</v>
      </c>
      <c r="AI146" s="38">
        <f t="shared" si="71"/>
        <v>0.38200000000000001</v>
      </c>
      <c r="AJ146" s="38">
        <f t="shared" si="72"/>
        <v>7.0000000000000007E-2</v>
      </c>
      <c r="AK146" s="38">
        <f t="shared" si="73"/>
        <v>0.34599999999999997</v>
      </c>
      <c r="AM146" s="38">
        <f t="shared" si="74"/>
        <v>0.26829999999999998</v>
      </c>
      <c r="AN146" s="38">
        <f t="shared" si="75"/>
        <v>0.32019999999999998</v>
      </c>
      <c r="AO146" s="38">
        <f t="shared" si="76"/>
        <v>0.29780000000000001</v>
      </c>
      <c r="AP146" s="38">
        <f t="shared" si="77"/>
        <v>0.2218</v>
      </c>
      <c r="AQ146" s="38">
        <f t="shared" si="78"/>
        <v>2.98E-2</v>
      </c>
      <c r="AR146" s="38"/>
      <c r="AS146" s="38">
        <f t="shared" si="79"/>
        <v>0.24229999999999999</v>
      </c>
      <c r="AT146" s="38">
        <f t="shared" si="80"/>
        <v>0.2555</v>
      </c>
      <c r="AU146" s="38">
        <f t="shared" si="81"/>
        <v>0.30209999999999998</v>
      </c>
      <c r="AV146" s="38">
        <f t="shared" si="82"/>
        <v>6.0299999999999999E-2</v>
      </c>
      <c r="AW146" s="38">
        <f t="shared" si="83"/>
        <v>0.1867</v>
      </c>
    </row>
    <row r="147" spans="1:49" ht="15.75" x14ac:dyDescent="0.25">
      <c r="B147">
        <v>0.68</v>
      </c>
      <c r="C147">
        <v>0.64</v>
      </c>
      <c r="D147">
        <v>0.79</v>
      </c>
      <c r="E147">
        <v>0.97</v>
      </c>
      <c r="F147">
        <v>0.24</v>
      </c>
      <c r="G147" t="s">
        <v>24</v>
      </c>
      <c r="H147">
        <f t="shared" si="57"/>
        <v>0.2223</v>
      </c>
      <c r="I147">
        <f t="shared" si="58"/>
        <v>3.1099999999999999E-2</v>
      </c>
      <c r="J147">
        <f t="shared" si="59"/>
        <v>0.31740000000000002</v>
      </c>
      <c r="K147">
        <f t="shared" si="60"/>
        <v>0.51</v>
      </c>
      <c r="L147" s="47">
        <f t="shared" si="61"/>
        <v>3.1099999999999999E-2</v>
      </c>
      <c r="M147" t="str">
        <f t="shared" si="62"/>
        <v>Low</v>
      </c>
      <c r="N147">
        <f t="shared" si="63"/>
        <v>0</v>
      </c>
      <c r="O147">
        <f>'Test_IF-có_validate'!O147</f>
        <v>0.75560000000000005</v>
      </c>
      <c r="P147">
        <f>'Test_IF-có_validate'!P147</f>
        <v>0.71109999999999995</v>
      </c>
      <c r="Q147">
        <f>'Test_IF-có_validate'!Q147</f>
        <v>0.86670000000000003</v>
      </c>
      <c r="R147">
        <f>'Test_IF-có_validate'!R147</f>
        <v>0.9798</v>
      </c>
      <c r="S147">
        <f>'Test_IF-có_validate'!S147</f>
        <v>0.23469999999999999</v>
      </c>
      <c r="U147" s="37">
        <f t="shared" si="56"/>
        <v>0.13919999999999999</v>
      </c>
      <c r="V147" s="37">
        <f t="shared" si="56"/>
        <v>0.16880000000000001</v>
      </c>
      <c r="W147" s="37">
        <f t="shared" si="56"/>
        <v>7.1400000000000005E-2</v>
      </c>
      <c r="X147" s="37">
        <f t="shared" si="56"/>
        <v>1.0200000000000001E-2</v>
      </c>
      <c r="Y147" s="37">
        <f t="shared" si="56"/>
        <v>0.61980000000000002</v>
      </c>
      <c r="AA147" s="37">
        <f t="shared" si="64"/>
        <v>0.39479999999999998</v>
      </c>
      <c r="AB147" s="37">
        <f t="shared" si="65"/>
        <v>0.48420000000000002</v>
      </c>
      <c r="AC147" s="37">
        <f t="shared" si="66"/>
        <v>0.43459999999999999</v>
      </c>
      <c r="AD147" s="37">
        <f t="shared" si="67"/>
        <v>0.56399999999999995</v>
      </c>
      <c r="AE147" s="37">
        <f t="shared" si="68"/>
        <v>0.20230000000000001</v>
      </c>
      <c r="AG147" s="38">
        <f t="shared" si="69"/>
        <v>0.37759999999999999</v>
      </c>
      <c r="AH147" s="38">
        <f t="shared" si="70"/>
        <v>0.31990000000000002</v>
      </c>
      <c r="AI147" s="38">
        <f t="shared" si="71"/>
        <v>0.36299999999999999</v>
      </c>
      <c r="AJ147" s="38">
        <f t="shared" si="72"/>
        <v>0.42570000000000002</v>
      </c>
      <c r="AK147" s="38">
        <f t="shared" si="73"/>
        <v>2.5000000000000001E-3</v>
      </c>
      <c r="AM147" s="38">
        <f t="shared" si="74"/>
        <v>0.28810000000000002</v>
      </c>
      <c r="AN147" s="38">
        <f t="shared" si="75"/>
        <v>0.28060000000000002</v>
      </c>
      <c r="AO147" s="38">
        <f t="shared" si="76"/>
        <v>0.27879999999999999</v>
      </c>
      <c r="AP147" s="38">
        <f t="shared" si="77"/>
        <v>0.57750000000000001</v>
      </c>
      <c r="AQ147" s="38">
        <f t="shared" si="78"/>
        <v>0.31559999999999999</v>
      </c>
      <c r="AR147" s="38"/>
      <c r="AS147" s="38">
        <f t="shared" si="79"/>
        <v>0.26200000000000001</v>
      </c>
      <c r="AT147" s="38">
        <f t="shared" si="80"/>
        <v>0.216</v>
      </c>
      <c r="AU147" s="38">
        <f t="shared" si="81"/>
        <v>0.28310000000000002</v>
      </c>
      <c r="AV147" s="38">
        <f t="shared" si="82"/>
        <v>0.41599999999999998</v>
      </c>
      <c r="AW147" s="38">
        <f t="shared" si="83"/>
        <v>0.52680000000000005</v>
      </c>
    </row>
    <row r="148" spans="1:49" s="47" customFormat="1" ht="15.75" x14ac:dyDescent="0.25">
      <c r="A148" s="47" t="s">
        <v>49</v>
      </c>
      <c r="B148" s="47">
        <f>MIN(B3:B147)</f>
        <v>0</v>
      </c>
      <c r="C148" s="47">
        <f>MIN(C3:C147)</f>
        <v>0</v>
      </c>
      <c r="D148" s="47">
        <f>MIN(D3:D147)</f>
        <v>0.01</v>
      </c>
      <c r="E148" s="47">
        <f>MIN(E3:E147)</f>
        <v>0</v>
      </c>
      <c r="F148" s="47">
        <f>MIN(F3:F147)</f>
        <v>0.01</v>
      </c>
      <c r="O148">
        <f t="shared" ref="O148:S149" si="84">ROUND((B148-B$148)/(B$149-B$148),4)</f>
        <v>0</v>
      </c>
      <c r="P148">
        <f t="shared" si="84"/>
        <v>0</v>
      </c>
      <c r="Q148">
        <f t="shared" si="84"/>
        <v>0</v>
      </c>
      <c r="R148">
        <f t="shared" si="84"/>
        <v>0</v>
      </c>
      <c r="S148">
        <f t="shared" si="84"/>
        <v>0</v>
      </c>
      <c r="U148" s="37">
        <f t="shared" si="56"/>
        <v>1</v>
      </c>
      <c r="V148" s="37">
        <f t="shared" si="56"/>
        <v>1</v>
      </c>
      <c r="W148" s="37">
        <f t="shared" si="56"/>
        <v>1</v>
      </c>
      <c r="X148" s="37">
        <f t="shared" si="56"/>
        <v>1</v>
      </c>
      <c r="Y148" s="37">
        <f t="shared" si="56"/>
        <v>1</v>
      </c>
      <c r="AA148" s="37">
        <f t="shared" si="64"/>
        <v>0.45169999999999999</v>
      </c>
      <c r="AB148" s="37">
        <f t="shared" si="65"/>
        <v>0.31380000000000002</v>
      </c>
      <c r="AC148" s="37">
        <f t="shared" si="66"/>
        <v>0.50980000000000003</v>
      </c>
      <c r="AD148" s="37">
        <f t="shared" si="67"/>
        <v>0.47570000000000001</v>
      </c>
      <c r="AE148" s="37">
        <f t="shared" si="68"/>
        <v>0.12939999999999999</v>
      </c>
    </row>
    <row r="149" spans="1:49" s="47" customFormat="1" ht="15.75" x14ac:dyDescent="0.25">
      <c r="A149" s="47" t="s">
        <v>54</v>
      </c>
      <c r="B149" s="47">
        <f>MAX(B3:B147)</f>
        <v>0.9</v>
      </c>
      <c r="C149" s="47">
        <f>MAX(C3:C147)</f>
        <v>0.9</v>
      </c>
      <c r="D149" s="47">
        <f>MAX(D3:D147)</f>
        <v>0.91</v>
      </c>
      <c r="E149" s="47">
        <f>MAX(E3:E147)</f>
        <v>0.99</v>
      </c>
      <c r="F149" s="47">
        <f>MAX(F3:F147)</f>
        <v>0.99</v>
      </c>
      <c r="O149">
        <f t="shared" si="84"/>
        <v>1</v>
      </c>
      <c r="P149">
        <f t="shared" si="84"/>
        <v>1</v>
      </c>
      <c r="Q149">
        <f t="shared" si="84"/>
        <v>1</v>
      </c>
      <c r="R149">
        <f t="shared" si="84"/>
        <v>1</v>
      </c>
      <c r="S149">
        <f t="shared" si="84"/>
        <v>1</v>
      </c>
      <c r="U149" s="37">
        <f t="shared" si="56"/>
        <v>0</v>
      </c>
      <c r="V149" s="37">
        <f t="shared" si="56"/>
        <v>0</v>
      </c>
      <c r="W149" s="37">
        <f t="shared" si="56"/>
        <v>0</v>
      </c>
      <c r="X149" s="37">
        <f t="shared" si="56"/>
        <v>0</v>
      </c>
      <c r="Y149" s="37">
        <f t="shared" si="56"/>
        <v>0</v>
      </c>
      <c r="AA149" s="37">
        <f t="shared" si="64"/>
        <v>0.60419999999999996</v>
      </c>
      <c r="AB149" s="37">
        <f t="shared" si="65"/>
        <v>0.73309999999999997</v>
      </c>
      <c r="AC149" s="37">
        <f t="shared" si="66"/>
        <v>0.54730000000000001</v>
      </c>
      <c r="AD149" s="37">
        <f t="shared" si="67"/>
        <v>0.58089999999999997</v>
      </c>
      <c r="AE149" s="37">
        <f t="shared" si="68"/>
        <v>0.89390000000000003</v>
      </c>
    </row>
    <row r="150" spans="1:49" ht="15.75" x14ac:dyDescent="0.25">
      <c r="M150" t="s">
        <v>57</v>
      </c>
      <c r="N150">
        <f>SUM(N3:N147)/145</f>
        <v>0.8413793103448276</v>
      </c>
      <c r="U150" s="37"/>
      <c r="V150" s="37"/>
      <c r="W150" s="37"/>
      <c r="X150" s="37"/>
      <c r="Y150" s="37"/>
      <c r="AA150" s="37"/>
      <c r="AB150" s="37"/>
      <c r="AC150" s="37"/>
      <c r="AD150" s="37"/>
      <c r="AE150" s="37"/>
    </row>
    <row r="151" spans="1:49" ht="15.75" x14ac:dyDescent="0.25">
      <c r="U151" s="37"/>
      <c r="V151" s="37"/>
      <c r="W151" s="37"/>
      <c r="X151" s="37"/>
      <c r="Y151" s="37"/>
      <c r="AA151" s="37"/>
      <c r="AB151" s="37"/>
      <c r="AC151" s="37"/>
      <c r="AD151" s="37"/>
      <c r="AE151" s="37"/>
    </row>
    <row r="152" spans="1:49" ht="15.75" x14ac:dyDescent="0.25">
      <c r="U152" s="37"/>
      <c r="V152" s="37"/>
      <c r="W152" s="37"/>
      <c r="X152" s="37"/>
      <c r="Y152" s="37"/>
      <c r="AA152" s="37"/>
      <c r="AB152" s="37"/>
      <c r="AC152" s="37"/>
      <c r="AD152" s="37"/>
      <c r="AE152" s="37"/>
    </row>
    <row r="153" spans="1:49" ht="15.75" x14ac:dyDescent="0.25">
      <c r="U153" s="37"/>
      <c r="V153" s="37"/>
      <c r="W153" s="37"/>
      <c r="X153" s="37"/>
      <c r="Y153" s="37"/>
      <c r="AA153" s="37"/>
      <c r="AB153" s="37"/>
      <c r="AC153" s="37"/>
      <c r="AD153" s="37"/>
      <c r="AE153" s="37"/>
    </row>
    <row r="154" spans="1:49" ht="15.75" x14ac:dyDescent="0.25">
      <c r="A154" t="s">
        <v>43</v>
      </c>
      <c r="B154">
        <v>0.30599999999999999</v>
      </c>
      <c r="C154">
        <v>0.19800000000000001</v>
      </c>
      <c r="D154">
        <v>0.36599999999999999</v>
      </c>
      <c r="E154">
        <v>0.35899999999999999</v>
      </c>
      <c r="F154">
        <v>9.0999999999999998E-2</v>
      </c>
      <c r="O154">
        <f>'Test_IF-có_validate'!O154</f>
        <v>0.34</v>
      </c>
      <c r="P154">
        <f>'Test_IF-có_validate'!P154</f>
        <v>0.22</v>
      </c>
      <c r="Q154">
        <f>'Test_IF-có_validate'!Q154</f>
        <v>0.39560000000000001</v>
      </c>
      <c r="R154">
        <f>'Test_IF-có_validate'!R154</f>
        <v>0.36259999999999998</v>
      </c>
      <c r="S154">
        <f>'Test_IF-có_validate'!S154</f>
        <v>8.2699999999999996E-2</v>
      </c>
      <c r="U154" s="37">
        <f t="shared" ref="U154:Y157" si="85">ROUND((1-O154)/(1+O154),4)</f>
        <v>0.49249999999999999</v>
      </c>
      <c r="V154" s="37">
        <f t="shared" si="85"/>
        <v>0.63929999999999998</v>
      </c>
      <c r="W154" s="37">
        <f t="shared" si="85"/>
        <v>0.43309999999999998</v>
      </c>
      <c r="X154" s="37">
        <f t="shared" si="85"/>
        <v>0.46779999999999999</v>
      </c>
      <c r="Y154" s="37">
        <f t="shared" si="85"/>
        <v>0.84719999999999995</v>
      </c>
      <c r="AA154" s="37">
        <f t="shared" si="64"/>
        <v>0</v>
      </c>
      <c r="AB154" s="37">
        <f t="shared" si="65"/>
        <v>0</v>
      </c>
      <c r="AC154" s="37">
        <f t="shared" si="66"/>
        <v>0</v>
      </c>
      <c r="AD154" s="37">
        <f t="shared" si="67"/>
        <v>0</v>
      </c>
      <c r="AE154" s="37">
        <f t="shared" si="68"/>
        <v>0</v>
      </c>
    </row>
    <row r="155" spans="1:49" ht="15.75" x14ac:dyDescent="0.25">
      <c r="A155" t="s">
        <v>48</v>
      </c>
      <c r="B155">
        <v>0.32100000000000001</v>
      </c>
      <c r="C155">
        <v>0.33700000000000002</v>
      </c>
      <c r="D155">
        <v>0.43099999999999999</v>
      </c>
      <c r="E155">
        <v>0.497</v>
      </c>
      <c r="F155">
        <v>0.23799999999999999</v>
      </c>
      <c r="O155">
        <f>'Test_IF-có_validate'!O155</f>
        <v>0.35670000000000002</v>
      </c>
      <c r="P155">
        <f>'Test_IF-có_validate'!P155</f>
        <v>0.37440000000000001</v>
      </c>
      <c r="Q155">
        <f>'Test_IF-có_validate'!Q155</f>
        <v>0.46779999999999999</v>
      </c>
      <c r="R155">
        <f>'Test_IF-có_validate'!R155</f>
        <v>0.502</v>
      </c>
      <c r="S155">
        <f>'Test_IF-có_validate'!S155</f>
        <v>0.23269999999999999</v>
      </c>
      <c r="U155" s="37">
        <f t="shared" si="85"/>
        <v>0.47420000000000001</v>
      </c>
      <c r="V155" s="37">
        <f t="shared" si="85"/>
        <v>0.45519999999999999</v>
      </c>
      <c r="W155" s="37">
        <f t="shared" si="85"/>
        <v>0.36259999999999998</v>
      </c>
      <c r="X155" s="37">
        <f t="shared" si="85"/>
        <v>0.33160000000000001</v>
      </c>
      <c r="Y155" s="37">
        <f t="shared" si="85"/>
        <v>0.62250000000000005</v>
      </c>
      <c r="AA155" s="37">
        <f t="shared" si="64"/>
        <v>1.78E-2</v>
      </c>
      <c r="AB155" s="37">
        <f t="shared" si="65"/>
        <v>0.17419999999999999</v>
      </c>
      <c r="AC155" s="37">
        <f t="shared" si="66"/>
        <v>7.1599999999999997E-2</v>
      </c>
      <c r="AD155" s="37">
        <f t="shared" si="67"/>
        <v>0.13830000000000001</v>
      </c>
      <c r="AE155" s="37">
        <f t="shared" si="68"/>
        <v>0.19980000000000001</v>
      </c>
    </row>
    <row r="156" spans="1:49" ht="15.75" x14ac:dyDescent="0.25">
      <c r="A156" t="s">
        <v>44</v>
      </c>
      <c r="B156">
        <v>0.40100000000000002</v>
      </c>
      <c r="C156">
        <v>0.372</v>
      </c>
      <c r="D156">
        <v>0.51</v>
      </c>
      <c r="E156">
        <v>0.34599999999999997</v>
      </c>
      <c r="F156">
        <v>0.53900000000000003</v>
      </c>
      <c r="O156">
        <f>'Test_IF-có_validate'!O156</f>
        <v>0.4456</v>
      </c>
      <c r="P156">
        <f>'Test_IF-có_validate'!P156</f>
        <v>0.4133</v>
      </c>
      <c r="Q156">
        <f>'Test_IF-có_validate'!Q156</f>
        <v>0.55559999999999998</v>
      </c>
      <c r="R156">
        <f>'Test_IF-có_validate'!R156</f>
        <v>0.34949999999999998</v>
      </c>
      <c r="S156">
        <f>'Test_IF-có_validate'!S156</f>
        <v>0.53979999999999995</v>
      </c>
      <c r="U156" s="37">
        <f t="shared" si="85"/>
        <v>0.38350000000000001</v>
      </c>
      <c r="V156" s="37">
        <f t="shared" si="85"/>
        <v>0.41510000000000002</v>
      </c>
      <c r="W156" s="37">
        <f t="shared" si="85"/>
        <v>0.28570000000000001</v>
      </c>
      <c r="X156" s="37">
        <f t="shared" si="85"/>
        <v>0.48199999999999998</v>
      </c>
      <c r="Y156" s="37">
        <f t="shared" si="85"/>
        <v>0.2989</v>
      </c>
      <c r="AA156" s="37">
        <f t="shared" si="64"/>
        <v>0.1079</v>
      </c>
      <c r="AB156" s="37">
        <f t="shared" si="65"/>
        <v>0.21390000000000001</v>
      </c>
      <c r="AC156" s="37">
        <f t="shared" si="66"/>
        <v>0.15579999999999999</v>
      </c>
      <c r="AD156" s="37">
        <f t="shared" si="67"/>
        <v>1.38E-2</v>
      </c>
      <c r="AE156" s="37">
        <f t="shared" si="68"/>
        <v>0.51790000000000003</v>
      </c>
    </row>
    <row r="157" spans="1:49" ht="15.75" x14ac:dyDescent="0.25">
      <c r="A157" t="s">
        <v>45</v>
      </c>
      <c r="B157">
        <v>0.42499999999999999</v>
      </c>
      <c r="C157">
        <v>0.43099999999999999</v>
      </c>
      <c r="D157">
        <v>0.50600000000000001</v>
      </c>
      <c r="E157">
        <v>0.50700000000000001</v>
      </c>
      <c r="F157">
        <v>0.77200000000000002</v>
      </c>
      <c r="O157">
        <f>'Test_IF-có_validate'!O157</f>
        <v>0.47220000000000001</v>
      </c>
      <c r="P157">
        <f>'Test_IF-có_validate'!P157</f>
        <v>0.47889999999999999</v>
      </c>
      <c r="Q157">
        <f>'Test_IF-có_validate'!Q157</f>
        <v>0.55110000000000003</v>
      </c>
      <c r="R157">
        <f>'Test_IF-có_validate'!R157</f>
        <v>0.5121</v>
      </c>
      <c r="S157">
        <f>'Test_IF-có_validate'!S157</f>
        <v>0.77759999999999996</v>
      </c>
      <c r="U157" s="37">
        <f t="shared" si="85"/>
        <v>0.35849999999999999</v>
      </c>
      <c r="V157" s="37">
        <f t="shared" si="85"/>
        <v>0.35239999999999999</v>
      </c>
      <c r="W157" s="37">
        <f t="shared" si="85"/>
        <v>0.28939999999999999</v>
      </c>
      <c r="X157" s="37">
        <f t="shared" si="85"/>
        <v>0.32269999999999999</v>
      </c>
      <c r="Y157" s="37">
        <f t="shared" si="85"/>
        <v>0.12509999999999999</v>
      </c>
      <c r="AA157" s="37">
        <f t="shared" si="64"/>
        <v>0.13339999999999999</v>
      </c>
      <c r="AB157" s="37">
        <f t="shared" si="65"/>
        <v>0.27760000000000001</v>
      </c>
      <c r="AC157" s="37">
        <f t="shared" si="66"/>
        <v>0.15160000000000001</v>
      </c>
      <c r="AD157" s="37">
        <f t="shared" si="67"/>
        <v>0.14799999999999999</v>
      </c>
      <c r="AE157" s="37">
        <f t="shared" si="68"/>
        <v>0.71299999999999997</v>
      </c>
    </row>
    <row r="158" spans="1:49" ht="15.75" x14ac:dyDescent="0.25">
      <c r="AA158" s="37"/>
      <c r="AB158" s="37"/>
      <c r="AC158" s="37"/>
      <c r="AD158" s="37"/>
      <c r="AE158" s="37"/>
    </row>
    <row r="159" spans="1:49" ht="15.75" x14ac:dyDescent="0.25">
      <c r="AA159" s="37"/>
      <c r="AB159" s="37"/>
      <c r="AC159" s="37"/>
      <c r="AD159" s="37"/>
      <c r="AE159" s="37"/>
    </row>
    <row r="160" spans="1:49" ht="15.75" x14ac:dyDescent="0.25">
      <c r="AA160" s="37"/>
      <c r="AB160" s="37"/>
      <c r="AC160" s="37"/>
      <c r="AD160" s="37"/>
      <c r="AE160" s="37"/>
    </row>
    <row r="161" spans="27:31" ht="15.75" x14ac:dyDescent="0.25">
      <c r="AA161" s="37"/>
      <c r="AB161" s="37"/>
      <c r="AC161" s="37"/>
      <c r="AD161" s="37"/>
      <c r="AE161" s="37"/>
    </row>
    <row r="162" spans="27:31" ht="15.75" x14ac:dyDescent="0.25">
      <c r="AA162" s="37"/>
      <c r="AB162" s="37"/>
      <c r="AC162" s="37"/>
      <c r="AD162" s="37"/>
      <c r="AE162" s="37"/>
    </row>
    <row r="163" spans="27:31" ht="15.75" x14ac:dyDescent="0.25">
      <c r="AA163" s="37"/>
      <c r="AB163" s="37"/>
      <c r="AC163" s="37"/>
      <c r="AD163" s="37"/>
      <c r="AE163" s="37"/>
    </row>
    <row r="164" spans="27:31" ht="15.75" x14ac:dyDescent="0.25">
      <c r="AA164" s="37"/>
      <c r="AB164" s="37"/>
      <c r="AC164" s="37"/>
      <c r="AD164" s="37"/>
      <c r="AE164" s="37"/>
    </row>
    <row r="165" spans="27:31" ht="15.75" x14ac:dyDescent="0.25">
      <c r="AA165" s="37"/>
      <c r="AB165" s="37"/>
      <c r="AC165" s="37"/>
      <c r="AD165" s="37"/>
      <c r="AE165" s="37"/>
    </row>
    <row r="166" spans="27:31" ht="15.75" x14ac:dyDescent="0.25">
      <c r="AA166" s="37"/>
      <c r="AB166" s="37"/>
      <c r="AC166" s="37"/>
      <c r="AD166" s="37"/>
      <c r="AE166" s="37"/>
    </row>
    <row r="167" spans="27:31" ht="15.75" x14ac:dyDescent="0.25">
      <c r="AA167" s="37"/>
      <c r="AB167" s="37"/>
      <c r="AC167" s="37"/>
      <c r="AD167" s="37"/>
      <c r="AE167" s="37"/>
    </row>
    <row r="168" spans="27:31" ht="15.75" x14ac:dyDescent="0.25">
      <c r="AA168" s="37"/>
      <c r="AB168" s="37"/>
      <c r="AC168" s="37"/>
      <c r="AD168" s="37"/>
      <c r="AE168" s="37"/>
    </row>
    <row r="169" spans="27:31" ht="15.75" x14ac:dyDescent="0.25">
      <c r="AA169" s="37"/>
      <c r="AB169" s="37"/>
      <c r="AC169" s="37"/>
      <c r="AD169" s="37"/>
      <c r="AE169" s="37"/>
    </row>
    <row r="170" spans="27:31" ht="15.75" x14ac:dyDescent="0.25">
      <c r="AA170" s="37"/>
      <c r="AB170" s="37"/>
      <c r="AC170" s="37"/>
      <c r="AD170" s="37"/>
      <c r="AE170" s="37"/>
    </row>
    <row r="171" spans="27:31" ht="15.75" x14ac:dyDescent="0.25">
      <c r="AA171" s="37"/>
      <c r="AB171" s="37"/>
      <c r="AC171" s="37"/>
      <c r="AD171" s="37"/>
      <c r="AE171" s="37"/>
    </row>
    <row r="172" spans="27:31" ht="15.75" x14ac:dyDescent="0.25">
      <c r="AA172" s="37"/>
      <c r="AB172" s="37"/>
      <c r="AC172" s="37"/>
      <c r="AD172" s="37"/>
      <c r="AE172" s="37"/>
    </row>
    <row r="173" spans="27:31" ht="15.75" x14ac:dyDescent="0.25">
      <c r="AA173" s="37"/>
      <c r="AB173" s="37"/>
      <c r="AC173" s="37"/>
      <c r="AD173" s="37"/>
      <c r="AE173" s="37"/>
    </row>
    <row r="174" spans="27:31" ht="15.75" x14ac:dyDescent="0.25">
      <c r="AA174" s="37"/>
      <c r="AB174" s="37"/>
      <c r="AC174" s="37"/>
      <c r="AD174" s="37"/>
      <c r="AE174" s="37"/>
    </row>
    <row r="175" spans="27:31" ht="15.75" x14ac:dyDescent="0.25">
      <c r="AA175" s="37"/>
      <c r="AB175" s="37"/>
      <c r="AC175" s="37"/>
      <c r="AD175" s="37"/>
      <c r="AE175" s="37"/>
    </row>
    <row r="176" spans="27:31" ht="15.75" x14ac:dyDescent="0.25">
      <c r="AA176" s="37"/>
      <c r="AB176" s="37"/>
      <c r="AC176" s="37"/>
      <c r="AD176" s="37"/>
      <c r="AE176" s="37"/>
    </row>
    <row r="177" spans="27:31" ht="15.75" x14ac:dyDescent="0.25">
      <c r="AA177" s="37"/>
      <c r="AB177" s="37"/>
      <c r="AC177" s="37"/>
      <c r="AD177" s="37"/>
      <c r="AE177" s="37"/>
    </row>
    <row r="178" spans="27:31" ht="15.75" x14ac:dyDescent="0.25">
      <c r="AA178" s="37"/>
      <c r="AB178" s="37"/>
      <c r="AC178" s="37"/>
      <c r="AD178" s="37"/>
      <c r="AE178" s="37"/>
    </row>
    <row r="179" spans="27:31" ht="15.75" x14ac:dyDescent="0.25">
      <c r="AA179" s="37"/>
      <c r="AB179" s="37"/>
      <c r="AC179" s="37"/>
      <c r="AD179" s="37"/>
      <c r="AE179" s="37"/>
    </row>
    <row r="180" spans="27:31" ht="15.75" x14ac:dyDescent="0.25">
      <c r="AA180" s="37"/>
      <c r="AB180" s="37"/>
      <c r="AC180" s="37"/>
      <c r="AD180" s="37"/>
      <c r="AE180" s="37"/>
    </row>
    <row r="181" spans="27:31" ht="15.75" x14ac:dyDescent="0.25">
      <c r="AA181" s="37"/>
      <c r="AB181" s="37"/>
      <c r="AC181" s="37"/>
      <c r="AD181" s="37"/>
      <c r="AE181" s="37"/>
    </row>
    <row r="182" spans="27:31" ht="15.75" x14ac:dyDescent="0.25">
      <c r="AA182" s="37"/>
      <c r="AB182" s="37"/>
      <c r="AC182" s="37"/>
      <c r="AD182" s="37"/>
      <c r="AE182" s="37"/>
    </row>
    <row r="183" spans="27:31" ht="15.75" x14ac:dyDescent="0.25">
      <c r="AA183" s="37"/>
      <c r="AB183" s="37"/>
      <c r="AC183" s="37"/>
      <c r="AD183" s="37"/>
      <c r="AE183" s="37"/>
    </row>
    <row r="184" spans="27:31" ht="15.75" x14ac:dyDescent="0.25">
      <c r="AA184" s="37"/>
      <c r="AB184" s="37"/>
      <c r="AC184" s="37"/>
      <c r="AD184" s="37"/>
      <c r="AE184" s="37"/>
    </row>
    <row r="185" spans="27:31" ht="15.75" x14ac:dyDescent="0.25">
      <c r="AA185" s="37"/>
      <c r="AB185" s="37"/>
      <c r="AC185" s="37"/>
      <c r="AD185" s="37"/>
      <c r="AE185" s="37"/>
    </row>
    <row r="186" spans="27:31" ht="15.75" x14ac:dyDescent="0.25">
      <c r="AA186" s="37"/>
      <c r="AB186" s="37"/>
      <c r="AC186" s="37"/>
      <c r="AD186" s="37"/>
      <c r="AE186" s="37"/>
    </row>
    <row r="187" spans="27:31" ht="15.75" x14ac:dyDescent="0.25">
      <c r="AA187" s="37"/>
      <c r="AB187" s="37"/>
      <c r="AC187" s="37"/>
      <c r="AD187" s="37"/>
      <c r="AE187" s="37"/>
    </row>
    <row r="188" spans="27:31" ht="15.75" x14ac:dyDescent="0.25">
      <c r="AA188" s="37"/>
      <c r="AB188" s="37"/>
      <c r="AC188" s="37"/>
      <c r="AD188" s="37"/>
      <c r="AE188" s="37"/>
    </row>
    <row r="189" spans="27:31" ht="15.75" x14ac:dyDescent="0.25">
      <c r="AA189" s="37"/>
      <c r="AB189" s="37"/>
      <c r="AC189" s="37"/>
      <c r="AD189" s="37"/>
      <c r="AE189" s="37"/>
    </row>
    <row r="190" spans="27:31" ht="15.75" x14ac:dyDescent="0.25">
      <c r="AA190" s="37"/>
      <c r="AB190" s="37"/>
      <c r="AC190" s="37"/>
      <c r="AD190" s="37"/>
      <c r="AE190" s="37"/>
    </row>
    <row r="191" spans="27:31" ht="15.75" x14ac:dyDescent="0.25">
      <c r="AA191" s="37"/>
      <c r="AB191" s="37"/>
      <c r="AC191" s="37"/>
      <c r="AD191" s="37"/>
      <c r="AE191" s="37"/>
    </row>
    <row r="192" spans="27:31" ht="15.75" x14ac:dyDescent="0.25">
      <c r="AA192" s="37"/>
      <c r="AB192" s="37"/>
      <c r="AC192" s="37"/>
      <c r="AD192" s="37"/>
      <c r="AE192" s="37"/>
    </row>
    <row r="193" spans="27:31" ht="15.75" x14ac:dyDescent="0.25">
      <c r="AA193" s="37"/>
      <c r="AB193" s="37"/>
      <c r="AC193" s="37"/>
      <c r="AD193" s="37"/>
      <c r="AE193" s="37"/>
    </row>
    <row r="194" spans="27:31" ht="15.75" x14ac:dyDescent="0.25">
      <c r="AA194" s="37"/>
      <c r="AB194" s="37"/>
      <c r="AC194" s="37"/>
      <c r="AD194" s="37"/>
      <c r="AE194" s="37"/>
    </row>
    <row r="195" spans="27:31" ht="15.75" x14ac:dyDescent="0.25">
      <c r="AA195" s="37"/>
      <c r="AB195" s="37"/>
      <c r="AC195" s="37"/>
      <c r="AD195" s="37"/>
      <c r="AE195" s="37"/>
    </row>
    <row r="196" spans="27:31" ht="15.75" x14ac:dyDescent="0.25">
      <c r="AA196" s="37"/>
      <c r="AB196" s="37"/>
      <c r="AC196" s="37"/>
      <c r="AD196" s="37"/>
      <c r="AE196" s="37"/>
    </row>
    <row r="197" spans="27:31" ht="15.75" x14ac:dyDescent="0.25">
      <c r="AA197" s="37"/>
      <c r="AB197" s="37"/>
      <c r="AC197" s="37"/>
      <c r="AD197" s="37"/>
      <c r="AE197" s="37"/>
    </row>
    <row r="198" spans="27:31" ht="15.75" x14ac:dyDescent="0.25">
      <c r="AA198" s="37"/>
      <c r="AB198" s="37"/>
      <c r="AC198" s="37"/>
      <c r="AD198" s="37"/>
      <c r="AE198" s="37"/>
    </row>
    <row r="199" spans="27:31" ht="15.75" x14ac:dyDescent="0.25">
      <c r="AA199" s="37"/>
      <c r="AB199" s="37"/>
      <c r="AC199" s="37"/>
      <c r="AD199" s="37"/>
      <c r="AE199" s="37"/>
    </row>
    <row r="200" spans="27:31" ht="15.75" x14ac:dyDescent="0.25">
      <c r="AA200" s="37"/>
      <c r="AB200" s="37"/>
      <c r="AC200" s="37"/>
      <c r="AD200" s="37"/>
      <c r="AE200" s="37"/>
    </row>
    <row r="201" spans="27:31" ht="15.75" x14ac:dyDescent="0.25">
      <c r="AA201" s="37"/>
      <c r="AB201" s="37"/>
      <c r="AC201" s="37"/>
      <c r="AD201" s="37"/>
      <c r="AE201" s="37"/>
    </row>
    <row r="202" spans="27:31" ht="15.75" x14ac:dyDescent="0.25">
      <c r="AA202" s="37"/>
      <c r="AB202" s="37"/>
      <c r="AC202" s="37"/>
      <c r="AD202" s="37"/>
      <c r="AE202" s="37"/>
    </row>
    <row r="203" spans="27:31" ht="15.75" x14ac:dyDescent="0.25">
      <c r="AA203" s="37"/>
      <c r="AB203" s="37"/>
      <c r="AC203" s="37"/>
      <c r="AD203" s="37"/>
      <c r="AE203" s="37"/>
    </row>
    <row r="204" spans="27:31" ht="15.75" x14ac:dyDescent="0.25">
      <c r="AA204" s="37"/>
      <c r="AB204" s="37"/>
      <c r="AC204" s="37"/>
      <c r="AD204" s="37"/>
      <c r="AE204" s="37"/>
    </row>
    <row r="205" spans="27:31" ht="15.75" x14ac:dyDescent="0.25">
      <c r="AA205" s="37"/>
      <c r="AB205" s="37"/>
      <c r="AC205" s="37"/>
      <c r="AD205" s="37"/>
      <c r="AE205" s="37"/>
    </row>
    <row r="206" spans="27:31" ht="15.75" x14ac:dyDescent="0.25">
      <c r="AA206" s="37"/>
      <c r="AB206" s="37"/>
      <c r="AC206" s="37"/>
      <c r="AD206" s="37"/>
      <c r="AE206" s="37"/>
    </row>
    <row r="207" spans="27:31" ht="15.75" x14ac:dyDescent="0.25">
      <c r="AA207" s="37"/>
      <c r="AB207" s="37"/>
      <c r="AC207" s="37"/>
      <c r="AD207" s="37"/>
      <c r="AE207" s="37"/>
    </row>
    <row r="208" spans="27:31" ht="15.75" x14ac:dyDescent="0.25">
      <c r="AA208" s="37"/>
      <c r="AB208" s="37"/>
      <c r="AC208" s="37"/>
      <c r="AD208" s="37"/>
      <c r="AE208" s="37"/>
    </row>
    <row r="209" spans="27:31" ht="15.75" x14ac:dyDescent="0.25">
      <c r="AA209" s="37"/>
      <c r="AB209" s="37"/>
      <c r="AC209" s="37"/>
      <c r="AD209" s="37"/>
      <c r="AE209" s="37"/>
    </row>
    <row r="210" spans="27:31" ht="15.75" x14ac:dyDescent="0.25">
      <c r="AA210" s="37"/>
      <c r="AB210" s="37"/>
      <c r="AC210" s="37"/>
      <c r="AD210" s="37"/>
      <c r="AE210" s="37"/>
    </row>
    <row r="211" spans="27:31" ht="15.75" x14ac:dyDescent="0.25">
      <c r="AA211" s="37"/>
      <c r="AB211" s="37"/>
      <c r="AC211" s="37"/>
      <c r="AD211" s="37"/>
      <c r="AE211" s="37"/>
    </row>
    <row r="212" spans="27:31" ht="15.75" x14ac:dyDescent="0.25">
      <c r="AA212" s="37"/>
      <c r="AB212" s="37"/>
      <c r="AC212" s="37"/>
      <c r="AD212" s="37"/>
      <c r="AE212" s="37"/>
    </row>
    <row r="213" spans="27:31" ht="15.75" x14ac:dyDescent="0.25">
      <c r="AA213" s="37"/>
      <c r="AB213" s="37"/>
      <c r="AC213" s="37"/>
      <c r="AD213" s="37"/>
      <c r="AE213" s="37"/>
    </row>
    <row r="214" spans="27:31" ht="15.75" x14ac:dyDescent="0.25">
      <c r="AA214" s="37"/>
      <c r="AB214" s="37"/>
      <c r="AC214" s="37"/>
      <c r="AD214" s="37"/>
      <c r="AE214" s="37"/>
    </row>
    <row r="215" spans="27:31" ht="15.75" x14ac:dyDescent="0.25">
      <c r="AA215" s="37"/>
      <c r="AB215" s="37"/>
      <c r="AC215" s="37"/>
      <c r="AD215" s="37"/>
      <c r="AE215" s="37"/>
    </row>
    <row r="216" spans="27:31" ht="15.75" x14ac:dyDescent="0.25">
      <c r="AA216" s="37"/>
      <c r="AB216" s="37"/>
      <c r="AC216" s="37"/>
      <c r="AD216" s="37"/>
      <c r="AE216" s="37"/>
    </row>
    <row r="217" spans="27:31" ht="15.75" x14ac:dyDescent="0.25">
      <c r="AA217" s="37"/>
      <c r="AB217" s="37"/>
      <c r="AC217" s="37"/>
      <c r="AD217" s="37"/>
      <c r="AE217" s="37"/>
    </row>
    <row r="218" spans="27:31" ht="15.75" x14ac:dyDescent="0.25">
      <c r="AA218" s="37"/>
      <c r="AB218" s="37"/>
      <c r="AC218" s="37"/>
      <c r="AD218" s="37"/>
      <c r="AE218" s="37"/>
    </row>
    <row r="219" spans="27:31" ht="15.75" x14ac:dyDescent="0.25">
      <c r="AA219" s="37"/>
      <c r="AB219" s="37"/>
      <c r="AC219" s="37"/>
      <c r="AD219" s="37"/>
      <c r="AE219" s="37"/>
    </row>
    <row r="220" spans="27:31" ht="15.75" x14ac:dyDescent="0.25">
      <c r="AA220" s="37"/>
      <c r="AB220" s="37"/>
      <c r="AC220" s="37"/>
      <c r="AD220" s="37"/>
      <c r="AE220" s="37"/>
    </row>
    <row r="221" spans="27:31" ht="15.75" x14ac:dyDescent="0.25">
      <c r="AA221" s="37"/>
      <c r="AB221" s="37"/>
      <c r="AC221" s="37"/>
      <c r="AD221" s="37"/>
      <c r="AE221" s="37"/>
    </row>
    <row r="222" spans="27:31" ht="15.75" x14ac:dyDescent="0.25">
      <c r="AA222" s="37"/>
      <c r="AB222" s="37"/>
      <c r="AC222" s="37"/>
      <c r="AD222" s="37"/>
      <c r="AE222" s="37"/>
    </row>
    <row r="223" spans="27:31" ht="15.75" x14ac:dyDescent="0.25">
      <c r="AA223" s="37"/>
      <c r="AB223" s="37"/>
      <c r="AC223" s="37"/>
      <c r="AD223" s="37"/>
      <c r="AE223" s="37"/>
    </row>
    <row r="224" spans="27:31" ht="15.75" x14ac:dyDescent="0.25">
      <c r="AA224" s="37"/>
      <c r="AB224" s="37"/>
      <c r="AC224" s="37"/>
      <c r="AD224" s="37"/>
      <c r="AE224" s="37"/>
    </row>
    <row r="225" spans="27:31" ht="15.75" x14ac:dyDescent="0.25">
      <c r="AA225" s="37"/>
      <c r="AB225" s="37"/>
      <c r="AC225" s="37"/>
      <c r="AD225" s="37"/>
      <c r="AE225" s="37"/>
    </row>
    <row r="226" spans="27:31" ht="15.75" x14ac:dyDescent="0.25">
      <c r="AA226" s="37"/>
      <c r="AB226" s="37"/>
      <c r="AC226" s="37"/>
      <c r="AD226" s="37"/>
      <c r="AE226" s="37"/>
    </row>
    <row r="227" spans="27:31" ht="15.75" x14ac:dyDescent="0.25">
      <c r="AA227" s="37"/>
      <c r="AB227" s="37"/>
      <c r="AC227" s="37"/>
      <c r="AD227" s="37"/>
      <c r="AE227" s="37"/>
    </row>
    <row r="228" spans="27:31" ht="15.75" x14ac:dyDescent="0.25">
      <c r="AA228" s="37"/>
      <c r="AB228" s="37"/>
      <c r="AC228" s="37"/>
      <c r="AD228" s="37"/>
      <c r="AE228" s="37"/>
    </row>
    <row r="229" spans="27:31" ht="15.75" x14ac:dyDescent="0.25">
      <c r="AA229" s="37"/>
      <c r="AB229" s="37"/>
      <c r="AC229" s="37"/>
      <c r="AD229" s="37"/>
      <c r="AE229" s="37"/>
    </row>
    <row r="230" spans="27:31" ht="15.75" x14ac:dyDescent="0.25">
      <c r="AA230" s="37"/>
      <c r="AB230" s="37"/>
      <c r="AC230" s="37"/>
      <c r="AD230" s="37"/>
      <c r="AE230" s="37"/>
    </row>
    <row r="231" spans="27:31" ht="15.75" x14ac:dyDescent="0.25">
      <c r="AA231" s="37"/>
      <c r="AB231" s="37"/>
      <c r="AC231" s="37"/>
      <c r="AD231" s="37"/>
      <c r="AE231" s="37"/>
    </row>
    <row r="232" spans="27:31" ht="15.75" x14ac:dyDescent="0.25">
      <c r="AA232" s="37"/>
      <c r="AB232" s="37"/>
      <c r="AC232" s="37"/>
      <c r="AD232" s="37"/>
      <c r="AE232" s="37"/>
    </row>
    <row r="233" spans="27:31" ht="15.75" x14ac:dyDescent="0.25">
      <c r="AA233" s="37"/>
      <c r="AB233" s="37"/>
      <c r="AC233" s="37"/>
      <c r="AD233" s="37"/>
      <c r="AE233" s="37"/>
    </row>
    <row r="234" spans="27:31" ht="15.75" x14ac:dyDescent="0.25">
      <c r="AA234" s="37"/>
      <c r="AB234" s="37"/>
      <c r="AC234" s="37"/>
      <c r="AD234" s="37"/>
      <c r="AE234" s="37"/>
    </row>
    <row r="235" spans="27:31" ht="15.75" x14ac:dyDescent="0.25">
      <c r="AA235" s="37"/>
      <c r="AB235" s="37"/>
      <c r="AC235" s="37"/>
      <c r="AD235" s="37"/>
      <c r="AE235" s="37"/>
    </row>
    <row r="236" spans="27:31" ht="15.75" x14ac:dyDescent="0.25">
      <c r="AA236" s="37"/>
      <c r="AB236" s="37"/>
      <c r="AC236" s="37"/>
      <c r="AD236" s="37"/>
      <c r="AE236" s="37"/>
    </row>
    <row r="237" spans="27:31" ht="15.75" x14ac:dyDescent="0.25">
      <c r="AA237" s="37"/>
      <c r="AB237" s="37"/>
      <c r="AC237" s="37"/>
      <c r="AD237" s="37"/>
      <c r="AE237" s="37"/>
    </row>
    <row r="238" spans="27:31" ht="15.75" x14ac:dyDescent="0.25">
      <c r="AA238" s="37"/>
      <c r="AB238" s="37"/>
      <c r="AC238" s="37"/>
      <c r="AD238" s="37"/>
      <c r="AE238" s="37"/>
    </row>
    <row r="239" spans="27:31" ht="15.75" x14ac:dyDescent="0.25">
      <c r="AA239" s="37"/>
      <c r="AB239" s="37"/>
      <c r="AC239" s="37"/>
      <c r="AD239" s="37"/>
      <c r="AE239" s="37"/>
    </row>
    <row r="240" spans="27:31" ht="15.75" x14ac:dyDescent="0.25">
      <c r="AA240" s="37"/>
      <c r="AB240" s="37"/>
      <c r="AC240" s="37"/>
      <c r="AD240" s="37"/>
      <c r="AE240" s="37"/>
    </row>
    <row r="241" spans="27:31" ht="15.75" x14ac:dyDescent="0.25">
      <c r="AA241" s="37"/>
      <c r="AB241" s="37"/>
      <c r="AC241" s="37"/>
      <c r="AD241" s="37"/>
      <c r="AE241" s="37"/>
    </row>
    <row r="242" spans="27:31" ht="15.75" x14ac:dyDescent="0.25">
      <c r="AA242" s="37"/>
      <c r="AB242" s="37"/>
      <c r="AC242" s="37"/>
      <c r="AD242" s="37"/>
      <c r="AE242" s="37"/>
    </row>
    <row r="243" spans="27:31" ht="15.75" x14ac:dyDescent="0.25">
      <c r="AA243" s="37"/>
      <c r="AB243" s="37"/>
      <c r="AC243" s="37"/>
      <c r="AD243" s="37"/>
      <c r="AE243" s="37"/>
    </row>
    <row r="244" spans="27:31" ht="15.75" x14ac:dyDescent="0.25">
      <c r="AA244" s="37"/>
      <c r="AB244" s="37"/>
      <c r="AC244" s="37"/>
      <c r="AD244" s="37"/>
      <c r="AE244" s="37"/>
    </row>
    <row r="245" spans="27:31" ht="15.75" x14ac:dyDescent="0.25">
      <c r="AA245" s="37"/>
      <c r="AB245" s="37"/>
      <c r="AC245" s="37"/>
      <c r="AD245" s="37"/>
      <c r="AE245" s="37"/>
    </row>
    <row r="246" spans="27:31" ht="15.75" x14ac:dyDescent="0.25">
      <c r="AA246" s="37"/>
      <c r="AB246" s="37"/>
      <c r="AC246" s="37"/>
      <c r="AD246" s="37"/>
      <c r="AE246" s="37"/>
    </row>
    <row r="247" spans="27:31" ht="15.75" x14ac:dyDescent="0.25">
      <c r="AA247" s="37"/>
      <c r="AB247" s="37"/>
      <c r="AC247" s="37"/>
      <c r="AD247" s="37"/>
      <c r="AE247" s="37"/>
    </row>
    <row r="248" spans="27:31" ht="15.75" x14ac:dyDescent="0.25">
      <c r="AA248" s="37"/>
      <c r="AB248" s="37"/>
      <c r="AC248" s="37"/>
      <c r="AD248" s="37"/>
      <c r="AE248" s="37"/>
    </row>
    <row r="261" spans="1:50" x14ac:dyDescent="0.25">
      <c r="A261" t="s">
        <v>49</v>
      </c>
      <c r="AX261">
        <v>1.2416</v>
      </c>
    </row>
    <row r="262" spans="1:50" x14ac:dyDescent="0.25">
      <c r="A262" t="s">
        <v>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62"/>
  <sheetViews>
    <sheetView workbookViewId="0">
      <selection activeCell="AA3" sqref="AA3"/>
    </sheetView>
  </sheetViews>
  <sheetFormatPr defaultRowHeight="15" x14ac:dyDescent="0.25"/>
  <cols>
    <col min="2" max="2" width="7" bestFit="1" customWidth="1"/>
    <col min="4" max="4" width="7" bestFit="1" customWidth="1"/>
    <col min="12" max="12" width="9.140625" style="47"/>
    <col min="13" max="13" width="11.28515625" bestFit="1" customWidth="1"/>
  </cols>
  <sheetData>
    <row r="1" spans="2:50" x14ac:dyDescent="0.25">
      <c r="B1">
        <f>Training_Data!B2</f>
        <v>1E-4</v>
      </c>
      <c r="C1">
        <f>Training_Data!C2</f>
        <v>2E-3</v>
      </c>
      <c r="D1">
        <f>Training_Data!D2</f>
        <v>5.9400000000000001E-2</v>
      </c>
      <c r="E1">
        <f>Training_Data!E2</f>
        <v>1.55E-2</v>
      </c>
      <c r="F1">
        <f>Training_Data!F2</f>
        <v>0.92300000000000004</v>
      </c>
      <c r="N1">
        <f>N150</f>
        <v>0.86206896551724133</v>
      </c>
      <c r="O1" t="s">
        <v>31</v>
      </c>
      <c r="U1" t="s">
        <v>32</v>
      </c>
      <c r="AA1" t="s">
        <v>58</v>
      </c>
      <c r="AG1" t="s">
        <v>59</v>
      </c>
      <c r="AM1" t="s">
        <v>60</v>
      </c>
    </row>
    <row r="2" spans="2:50" x14ac:dyDescent="0.25"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23</v>
      </c>
      <c r="I2" t="s">
        <v>21</v>
      </c>
      <c r="J2" t="s">
        <v>44</v>
      </c>
      <c r="K2" t="s">
        <v>45</v>
      </c>
      <c r="L2" s="47" t="s">
        <v>49</v>
      </c>
      <c r="M2" t="s">
        <v>55</v>
      </c>
      <c r="N2" t="s">
        <v>56</v>
      </c>
      <c r="O2" t="s">
        <v>7</v>
      </c>
      <c r="P2" t="s">
        <v>8</v>
      </c>
      <c r="Q2" t="s">
        <v>9</v>
      </c>
      <c r="R2" t="s">
        <v>10</v>
      </c>
      <c r="S2" t="s">
        <v>11</v>
      </c>
      <c r="U2" t="s">
        <v>7</v>
      </c>
      <c r="V2" t="s">
        <v>8</v>
      </c>
      <c r="W2" t="s">
        <v>9</v>
      </c>
      <c r="X2" t="s">
        <v>10</v>
      </c>
      <c r="Y2" t="s">
        <v>11</v>
      </c>
      <c r="AA2" t="s">
        <v>7</v>
      </c>
      <c r="AB2" t="s">
        <v>8</v>
      </c>
      <c r="AC2" t="s">
        <v>9</v>
      </c>
      <c r="AD2" t="s">
        <v>10</v>
      </c>
      <c r="AE2" t="s">
        <v>11</v>
      </c>
      <c r="AG2" t="s">
        <v>7</v>
      </c>
      <c r="AH2" t="s">
        <v>8</v>
      </c>
      <c r="AI2" t="s">
        <v>9</v>
      </c>
      <c r="AJ2" t="s">
        <v>10</v>
      </c>
      <c r="AK2" t="s">
        <v>11</v>
      </c>
      <c r="AM2" t="s">
        <v>7</v>
      </c>
      <c r="AN2" t="s">
        <v>8</v>
      </c>
      <c r="AO2" t="s">
        <v>9</v>
      </c>
      <c r="AP2" t="s">
        <v>10</v>
      </c>
      <c r="AQ2" t="s">
        <v>11</v>
      </c>
      <c r="AS2" t="s">
        <v>7</v>
      </c>
      <c r="AT2" t="s">
        <v>8</v>
      </c>
      <c r="AU2" t="s">
        <v>9</v>
      </c>
      <c r="AV2" t="s">
        <v>10</v>
      </c>
      <c r="AW2" t="s">
        <v>11</v>
      </c>
      <c r="AX2" t="s">
        <v>6</v>
      </c>
    </row>
    <row r="3" spans="2:50" ht="15.75" x14ac:dyDescent="0.25">
      <c r="B3">
        <v>0</v>
      </c>
      <c r="C3">
        <v>0.1</v>
      </c>
      <c r="D3">
        <v>0.5</v>
      </c>
      <c r="E3">
        <v>0.26</v>
      </c>
      <c r="F3">
        <v>0.05</v>
      </c>
      <c r="G3" t="s">
        <v>23</v>
      </c>
      <c r="H3">
        <f>ROUND(SUMPRODUCT($B$1:$F$1,AA3:AE3),4)</f>
        <v>2.4E-2</v>
      </c>
      <c r="I3">
        <f>ROUND(SUMPRODUCT($B$1:$F$1,AG3:AK3),4)</f>
        <v>8.6800000000000002E-2</v>
      </c>
      <c r="J3">
        <f>ROUND(SUMPRODUCT($B$1:$F$1,AM3:AQ3),4)</f>
        <v>0.18310000000000001</v>
      </c>
      <c r="K3">
        <f>ROUND(SUMPRODUCT($B$1:$F$1,AS3:AW3),4)</f>
        <v>0.29930000000000001</v>
      </c>
      <c r="L3" s="47">
        <f>MIN(H3:K3)</f>
        <v>2.4E-2</v>
      </c>
      <c r="M3" t="str">
        <f>IF(L3=H3,"Very Low",IF(L3=I3,"Low",IF(L3=J3,"Middle","High")))</f>
        <v>Very Low</v>
      </c>
      <c r="N3">
        <f>IF(M3=G3,1,0)</f>
        <v>1</v>
      </c>
      <c r="O3">
        <f>'Test_IF-có_validate'!O3</f>
        <v>0</v>
      </c>
      <c r="P3">
        <f>'Test_IF-có_validate'!P3</f>
        <v>0.1111</v>
      </c>
      <c r="Q3">
        <f>'Test_IF-có_validate'!Q3</f>
        <v>0.5444</v>
      </c>
      <c r="R3">
        <f>'Test_IF-có_validate'!R3</f>
        <v>0.2626</v>
      </c>
      <c r="S3">
        <f>'Test_IF-có_validate'!S3</f>
        <v>4.0800000000000003E-2</v>
      </c>
      <c r="U3" s="37">
        <f>ROUND((1-O3)/(1+O3),4)</f>
        <v>1</v>
      </c>
      <c r="V3" s="37">
        <f>ROUND((1-P3)/(1+P3),4)</f>
        <v>0.8</v>
      </c>
      <c r="W3" s="37">
        <f>ROUND((1-Q3)/(1+Q3),4)</f>
        <v>0.29499999999999998</v>
      </c>
      <c r="X3" s="37">
        <f>ROUND((1-R3)/(1+R3),4)</f>
        <v>0.58399999999999996</v>
      </c>
      <c r="Y3" s="37">
        <f>ROUND((1-S3)/(1+S3),4)</f>
        <v>0.92159999999999997</v>
      </c>
      <c r="AA3" s="37">
        <f>ROUND(((ABS(O3-O$154)+ABS(U3-U$154))/4+ABS(MAX(O$154,U3)-MAX(U$154,O3))/2)/3,4)</f>
        <v>0.1552</v>
      </c>
      <c r="AB3" s="37">
        <f>ROUND(((ABS(P3-P$154)+ABS(V3-V$154))/4+ABS(MAX(P$154,V3)-MAX(V$154,P3))/2)/3,4)</f>
        <v>4.9299999999999997E-2</v>
      </c>
      <c r="AC3" s="37">
        <f>ROUND(((ABS(Q3-Q$154)+ABS(W3-W$154))/4+ABS(MAX(Q$154,W3)-MAX(W$154,Q3))/2)/3,4)</f>
        <v>4.87E-2</v>
      </c>
      <c r="AD3" s="37">
        <f>ROUND(((ABS(R3-R$154)+ABS(X3-X$154))/4+ABS(MAX(R$154,X3)-MAX(X$154,R3))/2)/3,4)</f>
        <v>3.7400000000000003E-2</v>
      </c>
      <c r="AE3" s="37">
        <f>ROUND(((ABS(S3-S$154)+ABS(Y3-Y$154))/4+ABS(MAX(S$154,Y3)-MAX(Y$154,S3))/2)/3,4)</f>
        <v>2.2100000000000002E-2</v>
      </c>
      <c r="AG3" s="38">
        <f>ROUND(((ABS(O3-O$155)+ABS(U3-U$155))/4+ABS(MAX(O$155,U3)-MAX(U$155,O3))/2)/3,4)</f>
        <v>0.16120000000000001</v>
      </c>
      <c r="AH3" s="38">
        <f>ROUND(((ABS(P3-P$155)+ABS(V3-V$155))/4+ABS(MAX(P$155,V3)-MAX(V$155,P3))/2)/3,4)</f>
        <v>0.1081</v>
      </c>
      <c r="AI3" s="38">
        <f>ROUND(((ABS(Q3-Q$155)+ABS(W3-W$155))/4+ABS(MAX(Q$155,W3)-MAX(W$155,Q3))/2)/3,4)</f>
        <v>2.4799999999999999E-2</v>
      </c>
      <c r="AJ3" s="38">
        <f>ROUND(((ABS(R3-R$155)+ABS(X3-X$155))/4+ABS(MAX(R$155,X3)-MAX(X$155,R3))/2)/3,4)</f>
        <v>8.3099999999999993E-2</v>
      </c>
      <c r="AK3" s="38">
        <f>ROUND(((ABS(S3-S$155)+ABS(Y3-Y$155))/4+ABS(MAX(S$155,Y3)-MAX(Y$155,S3))/2)/3,4)</f>
        <v>9.0800000000000006E-2</v>
      </c>
      <c r="AM3" s="38">
        <f>ROUND(((ABS(O3-O$156)+ABS(U3-U$156))/4+ABS(MAX(O$156,U3)-MAX(U$156,O3))/2)/3,4)</f>
        <v>0.1913</v>
      </c>
      <c r="AN3" s="38">
        <f>ROUND(((ABS(P3-P$156)+ABS(V3-V$156))/4+ABS(MAX(P$156,V3)-MAX(V$156,P3))/2)/3,4)</f>
        <v>0.12139999999999999</v>
      </c>
      <c r="AO3" s="38">
        <f>ROUND(((ABS(Q3-Q$156)+ABS(W3-W$156))/4+ABS(MAX(Q$156,W3)-MAX(W$156,Q3))/2)/3,4)</f>
        <v>3.5999999999999999E-3</v>
      </c>
      <c r="AP3" s="38">
        <f>ROUND(((ABS(R3-R$156)+ABS(X3-X$156))/4+ABS(MAX(R$156,X3)-MAX(X$156,R3))/2)/3,4)</f>
        <v>3.27E-2</v>
      </c>
      <c r="AQ3" s="38">
        <f>ROUND(((ABS(S3-S$156)+ABS(Y3-Y$156))/4+ABS(MAX(S$156,Y3)-MAX(Y$156,S3))/2)/3,4)</f>
        <v>0.1973</v>
      </c>
      <c r="AR3" s="38"/>
      <c r="AS3" s="38">
        <f>ROUND(((ABS(O3-O$157)+ABS(U3-U$157))/2+ABS(MAX(O$157,U3)-MAX(U$157,O3))/4)/3,4)</f>
        <v>0.23910000000000001</v>
      </c>
      <c r="AT3" s="38">
        <f>ROUND(((ABS(P3-P$157)+ABS(V3-V$157))/2+ABS(MAX(P$157,V3)-MAX(V$157,P3))/4)/3,4)</f>
        <v>0.17319999999999999</v>
      </c>
      <c r="AU3" s="38">
        <f>ROUND(((ABS(Q3-Q$157)+ABS(W3-W$157))/2+ABS(MAX(Q$157,W3)-MAX(W$157,Q3))/4)/3,4)</f>
        <v>2.5999999999999999E-3</v>
      </c>
      <c r="AV3" s="38">
        <f>ROUND(((ABS(R3-R$157)+ABS(X3-X$157))/2+ABS(MAX(R$157,X3)-MAX(X$157,R3))/4)/3,4)</f>
        <v>0.1069</v>
      </c>
      <c r="AW3" s="38">
        <f>ROUND(((ABS(S3-S$157)+ABS(Y3-Y$157))/2+ABS(MAX(S$157,Y3)-MAX(Y$157,S3))/4)/3,4)</f>
        <v>0.32190000000000002</v>
      </c>
      <c r="AX3" t="s">
        <v>19</v>
      </c>
    </row>
    <row r="4" spans="2:50" ht="15.75" x14ac:dyDescent="0.25">
      <c r="B4">
        <v>0.05</v>
      </c>
      <c r="C4">
        <v>0.05</v>
      </c>
      <c r="D4">
        <v>0.55000000000000004</v>
      </c>
      <c r="E4">
        <v>0.6</v>
      </c>
      <c r="F4">
        <v>0.14000000000000001</v>
      </c>
      <c r="G4" t="s">
        <v>21</v>
      </c>
      <c r="H4">
        <f t="shared" ref="H4:H67" si="0">ROUND(SUMPRODUCT($B$1:$F$1,AA4:AE4),4)</f>
        <v>2.8000000000000001E-2</v>
      </c>
      <c r="I4">
        <f t="shared" ref="I4:I67" si="1">ROUND(SUMPRODUCT($B$1:$F$1,AG4:AK4),4)</f>
        <v>4.3999999999999997E-2</v>
      </c>
      <c r="J4">
        <f t="shared" ref="J4:J67" si="2">ROUND(SUMPRODUCT($B$1:$F$1,AM4:AQ4),4)</f>
        <v>0.14149999999999999</v>
      </c>
      <c r="K4">
        <f t="shared" ref="K4:K67" si="3">ROUND(SUMPRODUCT($B$1:$F$1,AS4:AW4),4)</f>
        <v>0.2495</v>
      </c>
      <c r="L4" s="47">
        <f t="shared" ref="L4:L67" si="4">MIN(H4:K4)</f>
        <v>2.8000000000000001E-2</v>
      </c>
      <c r="M4" t="str">
        <f t="shared" ref="M4:M67" si="5">IF(L4=H4,"Very Low",IF(L4=I4,"Low",IF(L4=J4,"Middle","High")))</f>
        <v>Very Low</v>
      </c>
      <c r="N4">
        <f t="shared" ref="N4:N67" si="6">IF(M4=G4,1,0)</f>
        <v>0</v>
      </c>
      <c r="O4">
        <f>'Test_IF-có_validate'!O4</f>
        <v>5.5599999999999997E-2</v>
      </c>
      <c r="P4">
        <f>'Test_IF-có_validate'!P4</f>
        <v>5.5599999999999997E-2</v>
      </c>
      <c r="Q4">
        <f>'Test_IF-có_validate'!Q4</f>
        <v>0.6</v>
      </c>
      <c r="R4">
        <f>'Test_IF-có_validate'!R4</f>
        <v>0.60609999999999997</v>
      </c>
      <c r="S4">
        <f>'Test_IF-có_validate'!S4</f>
        <v>0.13270000000000001</v>
      </c>
      <c r="U4" s="37">
        <f t="shared" ref="U4:Y54" si="7">ROUND((1-O4)/(1+O4),4)</f>
        <v>0.89470000000000005</v>
      </c>
      <c r="V4" s="37">
        <f t="shared" si="7"/>
        <v>0.89470000000000005</v>
      </c>
      <c r="W4" s="37">
        <f t="shared" si="7"/>
        <v>0.25</v>
      </c>
      <c r="X4" s="37">
        <f t="shared" si="7"/>
        <v>0.24529999999999999</v>
      </c>
      <c r="Y4" s="37">
        <f t="shared" si="7"/>
        <v>0.76570000000000005</v>
      </c>
      <c r="AA4" s="37">
        <f t="shared" ref="AA4:AA67" si="8">ROUND(((ABS(O4-O$154)+ABS(U4-U$154))/4+ABS(MAX(O$154,U4)-MAX(U$154,O4))/2)/3,4)</f>
        <v>0.12429999999999999</v>
      </c>
      <c r="AB4" s="37">
        <f t="shared" ref="AB4:AB67" si="9">ROUND(((ABS(P4-P$154)+ABS(V4-V$154))/4+ABS(MAX(P$154,V4)-MAX(V$154,P4))/2)/3,4)</f>
        <v>7.7600000000000002E-2</v>
      </c>
      <c r="AC4" s="37">
        <f t="shared" ref="AC4:AC67" si="10">ROUND(((ABS(Q4-Q$154)+ABS(W4-W$154))/4+ABS(MAX(Q$154,W4)-MAX(W$154,Q4))/2)/3,4)</f>
        <v>6.6400000000000001E-2</v>
      </c>
      <c r="AD4" s="37">
        <f t="shared" ref="AD4:AD67" si="11">ROUND(((ABS(R4-R$154)+ABS(X4-X$154))/4+ABS(MAX(R$154,X4)-MAX(X$154,R4))/2)/3,4)</f>
        <v>7.9399999999999998E-2</v>
      </c>
      <c r="AE4" s="37">
        <f t="shared" ref="AE4:AE67" si="12">ROUND(((ABS(S4-S$154)+ABS(Y4-Y$154))/4+ABS(MAX(S$154,Y4)-MAX(Y$154,S4))/2)/3,4)</f>
        <v>2.4500000000000001E-2</v>
      </c>
      <c r="AG4" s="38">
        <f t="shared" ref="AG4:AG67" si="13">ROUND(((ABS(O4-O$155)+ABS(U4-U$155))/4+ABS(MAX(O$155,U4)-MAX(U$155,O4))/2)/3,4)</f>
        <v>0.13020000000000001</v>
      </c>
      <c r="AH4" s="38">
        <f t="shared" ref="AH4:AH67" si="14">ROUND(((ABS(P4-P$155)+ABS(V4-V$155))/4+ABS(MAX(P$155,V4)-MAX(V$155,P4))/2)/3,4)</f>
        <v>0.13639999999999999</v>
      </c>
      <c r="AI4" s="38">
        <f t="shared" ref="AI4:AI67" si="15">ROUND(((ABS(Q4-Q$155)+ABS(W4-W$155))/4+ABS(MAX(Q$155,W4)-MAX(W$155,Q4))/2)/3,4)</f>
        <v>4.24E-2</v>
      </c>
      <c r="AJ4" s="38">
        <f t="shared" ref="AJ4:AJ67" si="16">ROUND(((ABS(R4-R$155)+ABS(X4-X$155))/4+ABS(MAX(R$155,X4)-MAX(X$155,R4))/2)/3,4)</f>
        <v>3.32E-2</v>
      </c>
      <c r="AK4" s="38">
        <f t="shared" ref="AK4:AK67" si="17">ROUND(((ABS(S4-S$155)+ABS(Y4-Y$155))/4+ABS(MAX(S$155,Y4)-MAX(Y$155,S4))/2)/3,4)</f>
        <v>4.41E-2</v>
      </c>
      <c r="AM4" s="38">
        <f t="shared" ref="AM4:AM67" si="18">ROUND(((ABS(O4-O$156)+ABS(U4-U$156))/4+ABS(MAX(O$156,U4)-MAX(U$156,O4))/2)/3,4)</f>
        <v>0.1603</v>
      </c>
      <c r="AN4" s="38">
        <f t="shared" ref="AN4:AN67" si="19">ROUND(((ABS(P4-P$156)+ABS(V4-V$156))/4+ABS(MAX(P$156,V4)-MAX(V$156,P4))/2)/3,4)</f>
        <v>0.1497</v>
      </c>
      <c r="AO4" s="38">
        <f t="shared" ref="AO4:AO67" si="20">ROUND(((ABS(Q4-Q$156)+ABS(W4-W$156))/4+ABS(MAX(Q$156,W4)-MAX(W$156,Q4))/2)/3,4)</f>
        <v>1.41E-2</v>
      </c>
      <c r="AP4" s="38">
        <f t="shared" ref="AP4:AP67" si="21">ROUND(((ABS(R4-R$156)+ABS(X4-X$156))/4+ABS(MAX(R$156,X4)-MAX(X$156,R4))/2)/3,4)</f>
        <v>8.3900000000000002E-2</v>
      </c>
      <c r="AQ4" s="38">
        <f t="shared" ref="AQ4:AQ67" si="22">ROUND(((ABS(S4-S$156)+ABS(Y4-Y$156))/4+ABS(MAX(S$156,Y4)-MAX(Y$156,S4))/2)/3,4)</f>
        <v>0.15060000000000001</v>
      </c>
      <c r="AR4" s="38"/>
      <c r="AS4" s="38">
        <f t="shared" ref="AS4:AS67" si="23">ROUND(((ABS(O4-O$157)+ABS(U4-U$157))/2+ABS(MAX(O$157,U4)-MAX(U$157,O4))/4)/3,4)</f>
        <v>0.20349999999999999</v>
      </c>
      <c r="AT4" s="38">
        <f t="shared" ref="AT4:AT67" si="24">ROUND(((ABS(P4-P$157)+ABS(V4-V$157))/2+ABS(MAX(P$157,V4)-MAX(V$157,P4))/4)/3,4)</f>
        <v>0.20610000000000001</v>
      </c>
      <c r="AU4" s="38">
        <f t="shared" ref="AU4:AU67" si="25">ROUND(((ABS(Q4-Q$157)+ABS(W4-W$157))/2+ABS(MAX(Q$157,W4)-MAX(W$157,Q4))/4)/3,4)</f>
        <v>1.8800000000000001E-2</v>
      </c>
      <c r="AV4" s="38">
        <f t="shared" ref="AV4:AV67" si="26">ROUND(((ABS(R4-R$157)+ABS(X4-X$157))/2+ABS(MAX(R$157,X4)-MAX(X$157,R4))/4)/3,4)</f>
        <v>3.6400000000000002E-2</v>
      </c>
      <c r="AW4" s="38">
        <f t="shared" ref="AW4:AW67" si="27">ROUND(((ABS(S4-S$157)+ABS(Y4-Y$157))/2+ABS(MAX(S$157,Y4)-MAX(Y$157,S4))/4)/3,4)</f>
        <v>0.26800000000000002</v>
      </c>
      <c r="AX4" t="s">
        <v>18</v>
      </c>
    </row>
    <row r="5" spans="2:50" ht="15.75" x14ac:dyDescent="0.25">
      <c r="B5">
        <v>0.08</v>
      </c>
      <c r="C5">
        <v>0.18</v>
      </c>
      <c r="D5">
        <v>0.63</v>
      </c>
      <c r="E5">
        <v>0.6</v>
      </c>
      <c r="F5">
        <v>0.85</v>
      </c>
      <c r="G5" t="s">
        <v>20</v>
      </c>
      <c r="H5">
        <f t="shared" si="0"/>
        <v>0.24479999999999999</v>
      </c>
      <c r="I5">
        <f t="shared" si="1"/>
        <v>0.19089999999999999</v>
      </c>
      <c r="J5">
        <f t="shared" si="2"/>
        <v>9.4200000000000006E-2</v>
      </c>
      <c r="K5">
        <f t="shared" si="3"/>
        <v>2.9700000000000001E-2</v>
      </c>
      <c r="L5" s="47">
        <f t="shared" si="4"/>
        <v>2.9700000000000001E-2</v>
      </c>
      <c r="M5" t="str">
        <f t="shared" si="5"/>
        <v>High</v>
      </c>
      <c r="N5">
        <f t="shared" si="6"/>
        <v>1</v>
      </c>
      <c r="O5">
        <f>'Test_IF-có_validate'!O5</f>
        <v>8.8900000000000007E-2</v>
      </c>
      <c r="P5">
        <f>'Test_IF-có_validate'!P5</f>
        <v>0.2</v>
      </c>
      <c r="Q5">
        <f>'Test_IF-có_validate'!Q5</f>
        <v>0.68889999999999996</v>
      </c>
      <c r="R5">
        <f>'Test_IF-có_validate'!R5</f>
        <v>0.60609999999999997</v>
      </c>
      <c r="S5">
        <f>'Test_IF-có_validate'!S5</f>
        <v>0.85709999999999997</v>
      </c>
      <c r="U5" s="37">
        <f t="shared" si="7"/>
        <v>0.8367</v>
      </c>
      <c r="V5" s="37">
        <f t="shared" si="7"/>
        <v>0.66669999999999996</v>
      </c>
      <c r="W5" s="37">
        <f t="shared" si="7"/>
        <v>0.1842</v>
      </c>
      <c r="X5" s="37">
        <f t="shared" si="7"/>
        <v>0.24529999999999999</v>
      </c>
      <c r="Y5" s="37">
        <f t="shared" si="7"/>
        <v>7.6899999999999996E-2</v>
      </c>
      <c r="AA5" s="37">
        <f t="shared" si="8"/>
        <v>0.107</v>
      </c>
      <c r="AB5" s="37">
        <f t="shared" si="9"/>
        <v>8.5000000000000006E-3</v>
      </c>
      <c r="AC5" s="37">
        <f t="shared" si="10"/>
        <v>9.4100000000000003E-2</v>
      </c>
      <c r="AD5" s="37">
        <f t="shared" si="11"/>
        <v>7.9399999999999998E-2</v>
      </c>
      <c r="AE5" s="37">
        <f t="shared" si="12"/>
        <v>0.25779999999999997</v>
      </c>
      <c r="AG5" s="38">
        <f t="shared" si="13"/>
        <v>0.1129</v>
      </c>
      <c r="AH5" s="38">
        <f t="shared" si="14"/>
        <v>6.7400000000000002E-2</v>
      </c>
      <c r="AI5" s="38">
        <f t="shared" si="15"/>
        <v>7.0099999999999996E-2</v>
      </c>
      <c r="AJ5" s="38">
        <f t="shared" si="16"/>
        <v>3.32E-2</v>
      </c>
      <c r="AK5" s="38">
        <f t="shared" si="17"/>
        <v>0.2016</v>
      </c>
      <c r="AM5" s="38">
        <f t="shared" si="18"/>
        <v>0.14299999999999999</v>
      </c>
      <c r="AN5" s="38">
        <f t="shared" si="19"/>
        <v>8.0699999999999994E-2</v>
      </c>
      <c r="AO5" s="38">
        <f t="shared" si="20"/>
        <v>4.1799999999999997E-2</v>
      </c>
      <c r="AP5" s="38">
        <f t="shared" si="21"/>
        <v>8.3900000000000002E-2</v>
      </c>
      <c r="AQ5" s="38">
        <f t="shared" si="22"/>
        <v>9.7799999999999998E-2</v>
      </c>
      <c r="AR5" s="38"/>
      <c r="AS5" s="38">
        <f t="shared" si="23"/>
        <v>0.18340000000000001</v>
      </c>
      <c r="AT5" s="38">
        <f t="shared" si="24"/>
        <v>0.12509999999999999</v>
      </c>
      <c r="AU5" s="38">
        <f t="shared" si="25"/>
        <v>5.1999999999999998E-2</v>
      </c>
      <c r="AV5" s="38">
        <f t="shared" si="26"/>
        <v>3.6400000000000002E-2</v>
      </c>
      <c r="AW5" s="38">
        <f t="shared" si="27"/>
        <v>2.7900000000000001E-2</v>
      </c>
      <c r="AX5" t="s">
        <v>17</v>
      </c>
    </row>
    <row r="6" spans="2:50" ht="15.75" x14ac:dyDescent="0.25">
      <c r="B6">
        <v>0.2</v>
      </c>
      <c r="C6">
        <v>0.2</v>
      </c>
      <c r="D6">
        <v>0.68</v>
      </c>
      <c r="E6">
        <v>0.67</v>
      </c>
      <c r="F6">
        <v>0.85</v>
      </c>
      <c r="G6" t="s">
        <v>20</v>
      </c>
      <c r="H6">
        <f t="shared" si="0"/>
        <v>0.24610000000000001</v>
      </c>
      <c r="I6">
        <f t="shared" si="1"/>
        <v>0.19220000000000001</v>
      </c>
      <c r="J6">
        <f t="shared" si="2"/>
        <v>9.5600000000000004E-2</v>
      </c>
      <c r="K6">
        <f t="shared" si="3"/>
        <v>3.1199999999999999E-2</v>
      </c>
      <c r="L6" s="47">
        <f t="shared" si="4"/>
        <v>3.1199999999999999E-2</v>
      </c>
      <c r="M6" t="str">
        <f t="shared" si="5"/>
        <v>High</v>
      </c>
      <c r="N6">
        <f t="shared" si="6"/>
        <v>1</v>
      </c>
      <c r="O6">
        <f>'Test_IF-có_validate'!O6</f>
        <v>0.22220000000000001</v>
      </c>
      <c r="P6">
        <f>'Test_IF-có_validate'!P6</f>
        <v>0.22220000000000001</v>
      </c>
      <c r="Q6">
        <f>'Test_IF-có_validate'!Q6</f>
        <v>0.74439999999999995</v>
      </c>
      <c r="R6">
        <f>'Test_IF-có_validate'!R6</f>
        <v>0.67679999999999996</v>
      </c>
      <c r="S6">
        <f>'Test_IF-có_validate'!S6</f>
        <v>0.85709999999999997</v>
      </c>
      <c r="U6" s="37">
        <f t="shared" si="7"/>
        <v>0.63639999999999997</v>
      </c>
      <c r="V6" s="37">
        <f t="shared" si="7"/>
        <v>0.63639999999999997</v>
      </c>
      <c r="W6" s="37">
        <f t="shared" si="7"/>
        <v>0.14649999999999999</v>
      </c>
      <c r="X6" s="37">
        <f t="shared" si="7"/>
        <v>0.19270000000000001</v>
      </c>
      <c r="Y6" s="37">
        <f t="shared" si="7"/>
        <v>7.6899999999999996E-2</v>
      </c>
      <c r="AA6" s="37">
        <f t="shared" si="8"/>
        <v>4.58E-2</v>
      </c>
      <c r="AB6" s="37">
        <f t="shared" si="9"/>
        <v>8.9999999999999998E-4</v>
      </c>
      <c r="AC6" s="37">
        <f t="shared" si="10"/>
        <v>0.1111</v>
      </c>
      <c r="AD6" s="37">
        <f t="shared" si="11"/>
        <v>0.10150000000000001</v>
      </c>
      <c r="AE6" s="37">
        <f t="shared" si="12"/>
        <v>0.25779999999999997</v>
      </c>
      <c r="AG6" s="38">
        <f t="shared" si="13"/>
        <v>5.1799999999999999E-2</v>
      </c>
      <c r="AH6" s="38">
        <f t="shared" si="14"/>
        <v>5.8000000000000003E-2</v>
      </c>
      <c r="AI6" s="38">
        <f t="shared" si="15"/>
        <v>8.72E-2</v>
      </c>
      <c r="AJ6" s="38">
        <f t="shared" si="16"/>
        <v>5.5300000000000002E-2</v>
      </c>
      <c r="AK6" s="38">
        <f t="shared" si="17"/>
        <v>0.2016</v>
      </c>
      <c r="AM6" s="38">
        <f t="shared" si="18"/>
        <v>8.1799999999999998E-2</v>
      </c>
      <c r="AN6" s="38">
        <f t="shared" si="19"/>
        <v>7.1300000000000002E-2</v>
      </c>
      <c r="AO6" s="38">
        <f t="shared" si="20"/>
        <v>5.8799999999999998E-2</v>
      </c>
      <c r="AP6" s="38">
        <f t="shared" si="21"/>
        <v>0.10589999999999999</v>
      </c>
      <c r="AQ6" s="38">
        <f t="shared" si="22"/>
        <v>9.7799999999999998E-2</v>
      </c>
      <c r="AR6" s="38"/>
      <c r="AS6" s="38">
        <f t="shared" si="23"/>
        <v>0.1111</v>
      </c>
      <c r="AT6" s="38">
        <f t="shared" si="24"/>
        <v>0.1138</v>
      </c>
      <c r="AU6" s="38">
        <f t="shared" si="25"/>
        <v>7.2099999999999997E-2</v>
      </c>
      <c r="AV6" s="38">
        <f t="shared" si="26"/>
        <v>6.2799999999999995E-2</v>
      </c>
      <c r="AW6" s="38">
        <f t="shared" si="27"/>
        <v>2.7900000000000001E-2</v>
      </c>
      <c r="AX6" t="s">
        <v>14</v>
      </c>
    </row>
    <row r="7" spans="2:50" ht="15.75" x14ac:dyDescent="0.25">
      <c r="B7">
        <v>0.22</v>
      </c>
      <c r="C7">
        <v>0.22</v>
      </c>
      <c r="D7">
        <v>0.9</v>
      </c>
      <c r="E7">
        <v>0.3</v>
      </c>
      <c r="F7">
        <v>0.9</v>
      </c>
      <c r="G7" t="s">
        <v>20</v>
      </c>
      <c r="H7">
        <f t="shared" si="0"/>
        <v>0.26329999999999998</v>
      </c>
      <c r="I7">
        <f t="shared" si="1"/>
        <v>0.2107</v>
      </c>
      <c r="J7">
        <f t="shared" si="2"/>
        <v>0.1125</v>
      </c>
      <c r="K7">
        <f t="shared" si="3"/>
        <v>5.2900000000000003E-2</v>
      </c>
      <c r="L7" s="47">
        <f t="shared" si="4"/>
        <v>5.2900000000000003E-2</v>
      </c>
      <c r="M7" t="str">
        <f t="shared" si="5"/>
        <v>High</v>
      </c>
      <c r="N7">
        <f t="shared" si="6"/>
        <v>1</v>
      </c>
      <c r="O7">
        <f>'Test_IF-có_validate'!O7</f>
        <v>0.24440000000000001</v>
      </c>
      <c r="P7">
        <f>'Test_IF-có_validate'!P7</f>
        <v>0.24440000000000001</v>
      </c>
      <c r="Q7">
        <f>'Test_IF-có_validate'!Q7</f>
        <v>0.9889</v>
      </c>
      <c r="R7">
        <f>'Test_IF-có_validate'!R7</f>
        <v>0.30299999999999999</v>
      </c>
      <c r="S7">
        <f>'Test_IF-có_validate'!S7</f>
        <v>0.90820000000000001</v>
      </c>
      <c r="U7" s="37">
        <f t="shared" si="7"/>
        <v>0.60719999999999996</v>
      </c>
      <c r="V7" s="37">
        <f t="shared" si="7"/>
        <v>0.60719999999999996</v>
      </c>
      <c r="W7" s="37">
        <f t="shared" si="7"/>
        <v>5.5999999999999999E-3</v>
      </c>
      <c r="X7" s="37">
        <f t="shared" si="7"/>
        <v>0.53490000000000004</v>
      </c>
      <c r="Y7" s="37">
        <f t="shared" si="7"/>
        <v>4.8099999999999997E-2</v>
      </c>
      <c r="AA7" s="37">
        <f t="shared" si="8"/>
        <v>3.6600000000000001E-2</v>
      </c>
      <c r="AB7" s="37">
        <f t="shared" si="9"/>
        <v>1.01E-2</v>
      </c>
      <c r="AC7" s="37">
        <f t="shared" si="10"/>
        <v>0.184</v>
      </c>
      <c r="AD7" s="37">
        <f t="shared" si="11"/>
        <v>2.1700000000000001E-2</v>
      </c>
      <c r="AE7" s="37">
        <f t="shared" si="12"/>
        <v>0.27300000000000002</v>
      </c>
      <c r="AG7" s="38">
        <f t="shared" si="13"/>
        <v>4.2599999999999999E-2</v>
      </c>
      <c r="AH7" s="38">
        <f t="shared" si="14"/>
        <v>4.8800000000000003E-2</v>
      </c>
      <c r="AI7" s="38">
        <f t="shared" si="15"/>
        <v>0.16</v>
      </c>
      <c r="AJ7" s="38">
        <f t="shared" si="16"/>
        <v>6.7400000000000002E-2</v>
      </c>
      <c r="AK7" s="38">
        <f t="shared" si="17"/>
        <v>0.2167</v>
      </c>
      <c r="AM7" s="38">
        <f t="shared" si="18"/>
        <v>7.2700000000000001E-2</v>
      </c>
      <c r="AN7" s="38">
        <f t="shared" si="19"/>
        <v>6.2100000000000002E-2</v>
      </c>
      <c r="AO7" s="38">
        <f t="shared" si="20"/>
        <v>0.13170000000000001</v>
      </c>
      <c r="AP7" s="38">
        <f t="shared" si="21"/>
        <v>1.7100000000000001E-2</v>
      </c>
      <c r="AQ7" s="38">
        <f t="shared" si="22"/>
        <v>0.113</v>
      </c>
      <c r="AR7" s="38"/>
      <c r="AS7" s="38">
        <f t="shared" si="23"/>
        <v>0.10009999999999999</v>
      </c>
      <c r="AT7" s="38">
        <f t="shared" si="24"/>
        <v>0.1028</v>
      </c>
      <c r="AU7" s="38">
        <f t="shared" si="25"/>
        <v>0.15679999999999999</v>
      </c>
      <c r="AV7" s="38">
        <f t="shared" si="26"/>
        <v>8.7900000000000006E-2</v>
      </c>
      <c r="AW7" s="38">
        <f t="shared" si="27"/>
        <v>4.5499999999999999E-2</v>
      </c>
      <c r="AX7" t="s">
        <v>15</v>
      </c>
    </row>
    <row r="8" spans="2:50" ht="15.75" x14ac:dyDescent="0.25">
      <c r="B8">
        <v>0.14000000000000001</v>
      </c>
      <c r="C8">
        <v>0.14000000000000001</v>
      </c>
      <c r="D8">
        <v>0.7</v>
      </c>
      <c r="E8">
        <v>0.5</v>
      </c>
      <c r="F8">
        <v>0.3</v>
      </c>
      <c r="G8" t="s">
        <v>21</v>
      </c>
      <c r="H8">
        <f t="shared" si="0"/>
        <v>9.4299999999999995E-2</v>
      </c>
      <c r="I8">
        <f t="shared" si="1"/>
        <v>2.8899999999999999E-2</v>
      </c>
      <c r="J8">
        <f t="shared" si="2"/>
        <v>0.08</v>
      </c>
      <c r="K8">
        <f t="shared" si="3"/>
        <v>0.18060000000000001</v>
      </c>
      <c r="L8" s="47">
        <f t="shared" si="4"/>
        <v>2.8899999999999999E-2</v>
      </c>
      <c r="M8" t="str">
        <f t="shared" si="5"/>
        <v>Low</v>
      </c>
      <c r="N8">
        <f t="shared" si="6"/>
        <v>1</v>
      </c>
      <c r="O8">
        <f>'Test_IF-có_validate'!O8</f>
        <v>0.15559999999999999</v>
      </c>
      <c r="P8">
        <f>'Test_IF-có_validate'!P8</f>
        <v>0.15559999999999999</v>
      </c>
      <c r="Q8">
        <f>'Test_IF-có_validate'!Q8</f>
        <v>0.76670000000000005</v>
      </c>
      <c r="R8">
        <f>'Test_IF-có_validate'!R8</f>
        <v>0.50509999999999999</v>
      </c>
      <c r="S8">
        <f>'Test_IF-có_validate'!S8</f>
        <v>0.2959</v>
      </c>
      <c r="U8" s="37">
        <f t="shared" si="7"/>
        <v>0.73070000000000002</v>
      </c>
      <c r="V8" s="37">
        <f t="shared" si="7"/>
        <v>0.73070000000000002</v>
      </c>
      <c r="W8" s="37">
        <f t="shared" si="7"/>
        <v>0.1321</v>
      </c>
      <c r="X8" s="37">
        <f t="shared" si="7"/>
        <v>0.32879999999999998</v>
      </c>
      <c r="Y8" s="37">
        <f t="shared" si="7"/>
        <v>0.54330000000000001</v>
      </c>
      <c r="AA8" s="37">
        <f t="shared" si="8"/>
        <v>7.4899999999999994E-2</v>
      </c>
      <c r="AB8" s="37">
        <f t="shared" si="9"/>
        <v>2.8199999999999999E-2</v>
      </c>
      <c r="AC8" s="37">
        <f t="shared" si="10"/>
        <v>0.1179</v>
      </c>
      <c r="AD8" s="37">
        <f t="shared" si="11"/>
        <v>4.7199999999999999E-2</v>
      </c>
      <c r="AE8" s="37">
        <f t="shared" si="12"/>
        <v>9.3700000000000006E-2</v>
      </c>
      <c r="AG8" s="38">
        <f t="shared" si="13"/>
        <v>8.09E-2</v>
      </c>
      <c r="AH8" s="38">
        <f t="shared" si="14"/>
        <v>8.7099999999999997E-2</v>
      </c>
      <c r="AI8" s="38">
        <f t="shared" si="15"/>
        <v>9.3899999999999997E-2</v>
      </c>
      <c r="AJ8" s="38">
        <f t="shared" si="16"/>
        <v>1E-3</v>
      </c>
      <c r="AK8" s="38">
        <f t="shared" si="17"/>
        <v>2.5100000000000001E-2</v>
      </c>
      <c r="AM8" s="38">
        <f t="shared" si="18"/>
        <v>0.111</v>
      </c>
      <c r="AN8" s="38">
        <f t="shared" si="19"/>
        <v>0.1004</v>
      </c>
      <c r="AO8" s="38">
        <f t="shared" si="20"/>
        <v>6.5600000000000006E-2</v>
      </c>
      <c r="AP8" s="38">
        <f t="shared" si="21"/>
        <v>5.1700000000000003E-2</v>
      </c>
      <c r="AQ8" s="38">
        <f t="shared" si="22"/>
        <v>8.14E-2</v>
      </c>
      <c r="AR8" s="38"/>
      <c r="AS8" s="38">
        <f t="shared" si="23"/>
        <v>0.14580000000000001</v>
      </c>
      <c r="AT8" s="38">
        <f t="shared" si="24"/>
        <v>0.14849999999999999</v>
      </c>
      <c r="AU8" s="38">
        <f t="shared" si="25"/>
        <v>8.0100000000000005E-2</v>
      </c>
      <c r="AV8" s="38">
        <f t="shared" si="26"/>
        <v>2.8E-3</v>
      </c>
      <c r="AW8" s="38">
        <f t="shared" si="27"/>
        <v>0.19009999999999999</v>
      </c>
      <c r="AX8" t="s">
        <v>16</v>
      </c>
    </row>
    <row r="9" spans="2:50" ht="15.75" x14ac:dyDescent="0.25">
      <c r="B9">
        <v>0.16</v>
      </c>
      <c r="C9">
        <v>0.16</v>
      </c>
      <c r="D9">
        <v>0.8</v>
      </c>
      <c r="E9">
        <v>0.5</v>
      </c>
      <c r="F9">
        <v>0.5</v>
      </c>
      <c r="G9" t="s">
        <v>24</v>
      </c>
      <c r="H9">
        <f t="shared" si="0"/>
        <v>0.1605</v>
      </c>
      <c r="I9">
        <f t="shared" si="1"/>
        <v>9.5100000000000004E-2</v>
      </c>
      <c r="J9">
        <f t="shared" si="2"/>
        <v>1.8700000000000001E-2</v>
      </c>
      <c r="K9">
        <f t="shared" si="3"/>
        <v>0.10349999999999999</v>
      </c>
      <c r="L9" s="47">
        <f t="shared" si="4"/>
        <v>1.8700000000000001E-2</v>
      </c>
      <c r="M9" t="str">
        <f t="shared" si="5"/>
        <v>Middle</v>
      </c>
      <c r="N9">
        <f t="shared" si="6"/>
        <v>1</v>
      </c>
      <c r="O9">
        <f>'Test_IF-có_validate'!O9</f>
        <v>0.17780000000000001</v>
      </c>
      <c r="P9">
        <f>'Test_IF-có_validate'!P9</f>
        <v>0.17780000000000001</v>
      </c>
      <c r="Q9">
        <f>'Test_IF-có_validate'!Q9</f>
        <v>0.87780000000000002</v>
      </c>
      <c r="R9">
        <f>'Test_IF-có_validate'!R9</f>
        <v>0.50509999999999999</v>
      </c>
      <c r="S9">
        <f>'Test_IF-có_validate'!S9</f>
        <v>0.5</v>
      </c>
      <c r="U9" s="37">
        <f t="shared" si="7"/>
        <v>0.69810000000000005</v>
      </c>
      <c r="V9" s="37">
        <f t="shared" si="7"/>
        <v>0.69810000000000005</v>
      </c>
      <c r="W9" s="37">
        <f t="shared" si="7"/>
        <v>6.5100000000000005E-2</v>
      </c>
      <c r="X9" s="37">
        <f t="shared" si="7"/>
        <v>0.32879999999999998</v>
      </c>
      <c r="Y9" s="37">
        <f t="shared" si="7"/>
        <v>0.33329999999999999</v>
      </c>
      <c r="AA9" s="37">
        <f t="shared" si="8"/>
        <v>6.4899999999999999E-2</v>
      </c>
      <c r="AB9" s="37">
        <f t="shared" si="9"/>
        <v>1.8200000000000001E-2</v>
      </c>
      <c r="AC9" s="37">
        <f t="shared" si="10"/>
        <v>0.1512</v>
      </c>
      <c r="AD9" s="37">
        <f t="shared" si="11"/>
        <v>4.7199999999999999E-2</v>
      </c>
      <c r="AE9" s="37">
        <f t="shared" si="12"/>
        <v>0.1633</v>
      </c>
      <c r="AG9" s="38">
        <f t="shared" si="13"/>
        <v>7.0900000000000005E-2</v>
      </c>
      <c r="AH9" s="38">
        <f t="shared" si="14"/>
        <v>7.7100000000000002E-2</v>
      </c>
      <c r="AI9" s="38">
        <f t="shared" si="15"/>
        <v>0.1273</v>
      </c>
      <c r="AJ9" s="38">
        <f t="shared" si="16"/>
        <v>1E-3</v>
      </c>
      <c r="AK9" s="38">
        <f t="shared" si="17"/>
        <v>9.4600000000000004E-2</v>
      </c>
      <c r="AM9" s="38">
        <f t="shared" si="18"/>
        <v>0.10100000000000001</v>
      </c>
      <c r="AN9" s="38">
        <f t="shared" si="19"/>
        <v>9.0399999999999994E-2</v>
      </c>
      <c r="AO9" s="38">
        <f t="shared" si="20"/>
        <v>9.8900000000000002E-2</v>
      </c>
      <c r="AP9" s="38">
        <f t="shared" si="21"/>
        <v>5.1700000000000003E-2</v>
      </c>
      <c r="AQ9" s="38">
        <f t="shared" si="22"/>
        <v>1.2800000000000001E-2</v>
      </c>
      <c r="AR9" s="38"/>
      <c r="AS9" s="38">
        <f t="shared" si="23"/>
        <v>0.13400000000000001</v>
      </c>
      <c r="AT9" s="38">
        <f t="shared" si="24"/>
        <v>0.1366</v>
      </c>
      <c r="AU9" s="38">
        <f t="shared" si="25"/>
        <v>0.1191</v>
      </c>
      <c r="AV9" s="38">
        <f t="shared" si="26"/>
        <v>2.8E-3</v>
      </c>
      <c r="AW9" s="38">
        <f t="shared" si="27"/>
        <v>0.1041</v>
      </c>
    </row>
    <row r="10" spans="2:50" ht="15.75" x14ac:dyDescent="0.25">
      <c r="B10">
        <v>0.12</v>
      </c>
      <c r="C10">
        <v>0.12</v>
      </c>
      <c r="D10">
        <v>0.75</v>
      </c>
      <c r="E10">
        <v>0.68</v>
      </c>
      <c r="F10">
        <v>0.15</v>
      </c>
      <c r="G10" t="s">
        <v>21</v>
      </c>
      <c r="H10">
        <f t="shared" si="0"/>
        <v>3.6700000000000003E-2</v>
      </c>
      <c r="I10">
        <f t="shared" si="1"/>
        <v>4.3999999999999997E-2</v>
      </c>
      <c r="J10">
        <f t="shared" si="2"/>
        <v>0.1414</v>
      </c>
      <c r="K10">
        <f t="shared" si="3"/>
        <v>0.24990000000000001</v>
      </c>
      <c r="L10" s="47">
        <f t="shared" si="4"/>
        <v>3.6700000000000003E-2</v>
      </c>
      <c r="M10" t="str">
        <f t="shared" si="5"/>
        <v>Very Low</v>
      </c>
      <c r="N10">
        <f t="shared" si="6"/>
        <v>0</v>
      </c>
      <c r="O10">
        <f>'Test_IF-có_validate'!O10</f>
        <v>0.1333</v>
      </c>
      <c r="P10">
        <f>'Test_IF-có_validate'!P10</f>
        <v>0.1333</v>
      </c>
      <c r="Q10">
        <f>'Test_IF-có_validate'!Q10</f>
        <v>0.82220000000000004</v>
      </c>
      <c r="R10">
        <f>'Test_IF-có_validate'!R10</f>
        <v>0.68689999999999996</v>
      </c>
      <c r="S10">
        <f>'Test_IF-có_validate'!S10</f>
        <v>0.1429</v>
      </c>
      <c r="U10" s="37">
        <f t="shared" si="7"/>
        <v>0.76480000000000004</v>
      </c>
      <c r="V10" s="37">
        <f t="shared" si="7"/>
        <v>0.76480000000000004</v>
      </c>
      <c r="W10" s="37">
        <f t="shared" si="7"/>
        <v>9.7600000000000006E-2</v>
      </c>
      <c r="X10" s="37">
        <f t="shared" si="7"/>
        <v>0.18559999999999999</v>
      </c>
      <c r="Y10" s="37">
        <f t="shared" si="7"/>
        <v>0.74990000000000001</v>
      </c>
      <c r="AA10" s="37">
        <f t="shared" si="8"/>
        <v>8.5300000000000001E-2</v>
      </c>
      <c r="AB10" s="37">
        <f t="shared" si="9"/>
        <v>3.8600000000000002E-2</v>
      </c>
      <c r="AC10" s="37">
        <f t="shared" si="10"/>
        <v>0.1346</v>
      </c>
      <c r="AD10" s="37">
        <f t="shared" si="11"/>
        <v>0.1046</v>
      </c>
      <c r="AE10" s="37">
        <f t="shared" si="12"/>
        <v>2.93E-2</v>
      </c>
      <c r="AG10" s="38">
        <f t="shared" si="13"/>
        <v>9.1300000000000006E-2</v>
      </c>
      <c r="AH10" s="38">
        <f t="shared" si="14"/>
        <v>9.7500000000000003E-2</v>
      </c>
      <c r="AI10" s="38">
        <f t="shared" si="15"/>
        <v>0.11070000000000001</v>
      </c>
      <c r="AJ10" s="38">
        <f t="shared" si="16"/>
        <v>5.8400000000000001E-2</v>
      </c>
      <c r="AK10" s="38">
        <f t="shared" si="17"/>
        <v>3.9300000000000002E-2</v>
      </c>
      <c r="AM10" s="38">
        <f t="shared" si="18"/>
        <v>0.12139999999999999</v>
      </c>
      <c r="AN10" s="38">
        <f t="shared" si="19"/>
        <v>0.1108</v>
      </c>
      <c r="AO10" s="38">
        <f t="shared" si="20"/>
        <v>8.2299999999999998E-2</v>
      </c>
      <c r="AP10" s="38">
        <f t="shared" si="21"/>
        <v>0.1091</v>
      </c>
      <c r="AQ10" s="38">
        <f t="shared" si="22"/>
        <v>0.14580000000000001</v>
      </c>
      <c r="AR10" s="38"/>
      <c r="AS10" s="38">
        <f t="shared" si="23"/>
        <v>0.15809999999999999</v>
      </c>
      <c r="AT10" s="38">
        <f t="shared" si="24"/>
        <v>0.16070000000000001</v>
      </c>
      <c r="AU10" s="38">
        <f t="shared" si="25"/>
        <v>9.9699999999999997E-2</v>
      </c>
      <c r="AV10" s="38">
        <f t="shared" si="26"/>
        <v>6.6600000000000006E-2</v>
      </c>
      <c r="AW10" s="38">
        <f t="shared" si="27"/>
        <v>0.26279999999999998</v>
      </c>
    </row>
    <row r="11" spans="2:50" ht="15.75" x14ac:dyDescent="0.25">
      <c r="B11">
        <v>0.2</v>
      </c>
      <c r="C11">
        <v>0.2</v>
      </c>
      <c r="D11">
        <v>0.88</v>
      </c>
      <c r="E11">
        <v>0.77</v>
      </c>
      <c r="F11">
        <v>0.8</v>
      </c>
      <c r="G11" t="s">
        <v>20</v>
      </c>
      <c r="H11">
        <f t="shared" si="0"/>
        <v>0.2389</v>
      </c>
      <c r="I11">
        <f t="shared" si="1"/>
        <v>0.1825</v>
      </c>
      <c r="J11">
        <f t="shared" si="2"/>
        <v>8.5900000000000004E-2</v>
      </c>
      <c r="K11">
        <f t="shared" si="3"/>
        <v>0.02</v>
      </c>
      <c r="L11" s="47">
        <f t="shared" si="4"/>
        <v>0.02</v>
      </c>
      <c r="M11" t="str">
        <f t="shared" si="5"/>
        <v>High</v>
      </c>
      <c r="N11">
        <f t="shared" si="6"/>
        <v>1</v>
      </c>
      <c r="O11">
        <f>'Test_IF-có_validate'!O11</f>
        <v>0.22220000000000001</v>
      </c>
      <c r="P11">
        <f>'Test_IF-có_validate'!P11</f>
        <v>0.22220000000000001</v>
      </c>
      <c r="Q11">
        <f>'Test_IF-có_validate'!Q11</f>
        <v>0.9667</v>
      </c>
      <c r="R11">
        <f>'Test_IF-có_validate'!R11</f>
        <v>0.77780000000000005</v>
      </c>
      <c r="S11">
        <f>'Test_IF-có_validate'!S11</f>
        <v>0.80610000000000004</v>
      </c>
      <c r="U11" s="37">
        <f t="shared" si="7"/>
        <v>0.63639999999999997</v>
      </c>
      <c r="V11" s="37">
        <f t="shared" si="7"/>
        <v>0.63639999999999997</v>
      </c>
      <c r="W11" s="37">
        <f t="shared" si="7"/>
        <v>1.6899999999999998E-2</v>
      </c>
      <c r="X11" s="37">
        <f t="shared" si="7"/>
        <v>0.125</v>
      </c>
      <c r="Y11" s="37">
        <f t="shared" si="7"/>
        <v>0.1074</v>
      </c>
      <c r="AA11" s="37">
        <f t="shared" si="8"/>
        <v>4.58E-2</v>
      </c>
      <c r="AB11" s="37">
        <f t="shared" si="9"/>
        <v>8.9999999999999998E-4</v>
      </c>
      <c r="AC11" s="37">
        <f t="shared" si="10"/>
        <v>0.17749999999999999</v>
      </c>
      <c r="AD11" s="37">
        <f t="shared" si="11"/>
        <v>0.13239999999999999</v>
      </c>
      <c r="AE11" s="37">
        <f t="shared" si="12"/>
        <v>0.2452</v>
      </c>
      <c r="AG11" s="38">
        <f t="shared" si="13"/>
        <v>5.1799999999999999E-2</v>
      </c>
      <c r="AH11" s="38">
        <f t="shared" si="14"/>
        <v>5.8000000000000003E-2</v>
      </c>
      <c r="AI11" s="38">
        <f t="shared" si="15"/>
        <v>0.1535</v>
      </c>
      <c r="AJ11" s="38">
        <f t="shared" si="16"/>
        <v>8.6199999999999999E-2</v>
      </c>
      <c r="AK11" s="38">
        <f t="shared" si="17"/>
        <v>0.18629999999999999</v>
      </c>
      <c r="AM11" s="38">
        <f t="shared" si="18"/>
        <v>8.1799999999999998E-2</v>
      </c>
      <c r="AN11" s="38">
        <f t="shared" si="19"/>
        <v>7.1300000000000002E-2</v>
      </c>
      <c r="AO11" s="38">
        <f t="shared" si="20"/>
        <v>0.12520000000000001</v>
      </c>
      <c r="AP11" s="38">
        <f t="shared" si="21"/>
        <v>0.1368</v>
      </c>
      <c r="AQ11" s="38">
        <f t="shared" si="22"/>
        <v>8.2500000000000004E-2</v>
      </c>
      <c r="AR11" s="38"/>
      <c r="AS11" s="38">
        <f t="shared" si="23"/>
        <v>0.1111</v>
      </c>
      <c r="AT11" s="38">
        <f t="shared" si="24"/>
        <v>0.1138</v>
      </c>
      <c r="AU11" s="38">
        <f t="shared" si="25"/>
        <v>0.14929999999999999</v>
      </c>
      <c r="AV11" s="38">
        <f t="shared" si="26"/>
        <v>9.9400000000000002E-2</v>
      </c>
      <c r="AW11" s="38">
        <f t="shared" si="27"/>
        <v>1.01E-2</v>
      </c>
    </row>
    <row r="12" spans="2:50" ht="15.75" x14ac:dyDescent="0.25">
      <c r="B12">
        <v>0.16</v>
      </c>
      <c r="C12">
        <v>0.25</v>
      </c>
      <c r="D12">
        <v>0.01</v>
      </c>
      <c r="E12">
        <v>0.1</v>
      </c>
      <c r="F12">
        <v>7.0000000000000007E-2</v>
      </c>
      <c r="G12" t="s">
        <v>23</v>
      </c>
      <c r="H12">
        <f t="shared" si="0"/>
        <v>2.2499999999999999E-2</v>
      </c>
      <c r="I12">
        <f t="shared" si="1"/>
        <v>8.7900000000000006E-2</v>
      </c>
      <c r="J12">
        <f t="shared" si="2"/>
        <v>0.187</v>
      </c>
      <c r="K12">
        <f t="shared" si="3"/>
        <v>0.30470000000000003</v>
      </c>
      <c r="L12" s="47">
        <f t="shared" si="4"/>
        <v>2.2499999999999999E-2</v>
      </c>
      <c r="M12" t="str">
        <f t="shared" si="5"/>
        <v>Very Low</v>
      </c>
      <c r="N12">
        <f t="shared" si="6"/>
        <v>1</v>
      </c>
      <c r="O12">
        <f>'Test_IF-có_validate'!O12</f>
        <v>0.17780000000000001</v>
      </c>
      <c r="P12">
        <f>'Test_IF-có_validate'!P12</f>
        <v>0.27779999999999999</v>
      </c>
      <c r="Q12">
        <f>'Test_IF-có_validate'!Q12</f>
        <v>0</v>
      </c>
      <c r="R12">
        <f>'Test_IF-có_validate'!R12</f>
        <v>0.10100000000000001</v>
      </c>
      <c r="S12">
        <f>'Test_IF-có_validate'!S12</f>
        <v>6.1199999999999997E-2</v>
      </c>
      <c r="U12" s="37">
        <f t="shared" si="7"/>
        <v>0.69810000000000005</v>
      </c>
      <c r="V12" s="37">
        <f t="shared" si="7"/>
        <v>0.56520000000000004</v>
      </c>
      <c r="W12" s="37">
        <f t="shared" si="7"/>
        <v>1</v>
      </c>
      <c r="X12" s="37">
        <f t="shared" si="7"/>
        <v>0.8165</v>
      </c>
      <c r="Y12" s="37">
        <f t="shared" si="7"/>
        <v>0.88470000000000004</v>
      </c>
      <c r="AA12" s="37">
        <f t="shared" si="8"/>
        <v>6.4899999999999999E-2</v>
      </c>
      <c r="AB12" s="37">
        <f t="shared" si="9"/>
        <v>2.3300000000000001E-2</v>
      </c>
      <c r="AC12" s="37">
        <f t="shared" si="10"/>
        <v>0.17469999999999999</v>
      </c>
      <c r="AD12" s="37">
        <f t="shared" si="11"/>
        <v>0.109</v>
      </c>
      <c r="AE12" s="37">
        <f t="shared" si="12"/>
        <v>1.12E-2</v>
      </c>
      <c r="AG12" s="38">
        <f t="shared" si="13"/>
        <v>7.0900000000000005E-2</v>
      </c>
      <c r="AH12" s="38">
        <f t="shared" si="14"/>
        <v>3.56E-2</v>
      </c>
      <c r="AI12" s="38">
        <f t="shared" si="15"/>
        <v>0.1983</v>
      </c>
      <c r="AJ12" s="38">
        <f t="shared" si="16"/>
        <v>0.15459999999999999</v>
      </c>
      <c r="AK12" s="38">
        <f t="shared" si="17"/>
        <v>7.9799999999999996E-2</v>
      </c>
      <c r="AM12" s="38">
        <f t="shared" si="18"/>
        <v>0.10100000000000001</v>
      </c>
      <c r="AN12" s="38">
        <f t="shared" si="19"/>
        <v>4.8800000000000003E-2</v>
      </c>
      <c r="AO12" s="38">
        <f t="shared" si="20"/>
        <v>0.22489999999999999</v>
      </c>
      <c r="AP12" s="38">
        <f t="shared" si="21"/>
        <v>0.1043</v>
      </c>
      <c r="AQ12" s="38">
        <f t="shared" si="22"/>
        <v>0.18629999999999999</v>
      </c>
      <c r="AR12" s="38"/>
      <c r="AS12" s="38">
        <f t="shared" si="23"/>
        <v>0.13400000000000001</v>
      </c>
      <c r="AT12" s="38">
        <f t="shared" si="24"/>
        <v>8.6699999999999999E-2</v>
      </c>
      <c r="AU12" s="38">
        <f t="shared" si="25"/>
        <v>0.26950000000000002</v>
      </c>
      <c r="AV12" s="38">
        <f t="shared" si="26"/>
        <v>0.192</v>
      </c>
      <c r="AW12" s="38">
        <f t="shared" si="27"/>
        <v>0.30930000000000002</v>
      </c>
    </row>
    <row r="13" spans="2:50" ht="15.75" x14ac:dyDescent="0.25">
      <c r="B13">
        <v>0.11</v>
      </c>
      <c r="C13">
        <v>0.28999999999999998</v>
      </c>
      <c r="D13">
        <v>0.2</v>
      </c>
      <c r="E13">
        <v>0.05</v>
      </c>
      <c r="F13">
        <v>0.66</v>
      </c>
      <c r="G13" t="s">
        <v>24</v>
      </c>
      <c r="H13">
        <f t="shared" si="0"/>
        <v>0.19980000000000001</v>
      </c>
      <c r="I13">
        <f t="shared" si="1"/>
        <v>0.1401</v>
      </c>
      <c r="J13">
        <f t="shared" si="2"/>
        <v>4.5100000000000001E-2</v>
      </c>
      <c r="K13">
        <f t="shared" si="3"/>
        <v>5.0599999999999999E-2</v>
      </c>
      <c r="L13" s="47">
        <f t="shared" si="4"/>
        <v>4.5100000000000001E-2</v>
      </c>
      <c r="M13" t="str">
        <f t="shared" si="5"/>
        <v>Middle</v>
      </c>
      <c r="N13">
        <f t="shared" si="6"/>
        <v>1</v>
      </c>
      <c r="O13">
        <f>'Test_IF-có_validate'!O13</f>
        <v>0.1222</v>
      </c>
      <c r="P13">
        <f>'Test_IF-có_validate'!P13</f>
        <v>0.32219999999999999</v>
      </c>
      <c r="Q13">
        <f>'Test_IF-có_validate'!Q13</f>
        <v>0.21110000000000001</v>
      </c>
      <c r="R13">
        <f>'Test_IF-có_validate'!R13</f>
        <v>5.0500000000000003E-2</v>
      </c>
      <c r="S13">
        <f>'Test_IF-có_validate'!S13</f>
        <v>0.6633</v>
      </c>
      <c r="U13" s="37">
        <f t="shared" si="7"/>
        <v>0.78220000000000001</v>
      </c>
      <c r="V13" s="37">
        <f t="shared" si="7"/>
        <v>0.51259999999999994</v>
      </c>
      <c r="W13" s="37">
        <f t="shared" si="7"/>
        <v>0.65139999999999998</v>
      </c>
      <c r="X13" s="37">
        <f t="shared" si="7"/>
        <v>0.90390000000000004</v>
      </c>
      <c r="Y13" s="37">
        <f t="shared" si="7"/>
        <v>0.2024</v>
      </c>
      <c r="AA13" s="37">
        <f t="shared" si="8"/>
        <v>9.06E-2</v>
      </c>
      <c r="AB13" s="37">
        <f t="shared" si="9"/>
        <v>4.02E-2</v>
      </c>
      <c r="AC13" s="37">
        <f t="shared" si="10"/>
        <v>7.0000000000000007E-2</v>
      </c>
      <c r="AD13" s="37">
        <f t="shared" si="11"/>
        <v>0.13500000000000001</v>
      </c>
      <c r="AE13" s="37">
        <f t="shared" si="12"/>
        <v>0.20960000000000001</v>
      </c>
      <c r="AG13" s="38">
        <f t="shared" si="13"/>
        <v>9.6500000000000002E-2</v>
      </c>
      <c r="AH13" s="38">
        <f t="shared" si="14"/>
        <v>1.8700000000000001E-2</v>
      </c>
      <c r="AI13" s="38">
        <f t="shared" si="15"/>
        <v>9.3600000000000003E-2</v>
      </c>
      <c r="AJ13" s="38">
        <f t="shared" si="16"/>
        <v>0.1807</v>
      </c>
      <c r="AK13" s="38">
        <f t="shared" si="17"/>
        <v>0.14269999999999999</v>
      </c>
      <c r="AM13" s="38">
        <f t="shared" si="18"/>
        <v>0.12659999999999999</v>
      </c>
      <c r="AN13" s="38">
        <f t="shared" si="19"/>
        <v>3.2000000000000001E-2</v>
      </c>
      <c r="AO13" s="38">
        <f t="shared" si="20"/>
        <v>0.1201</v>
      </c>
      <c r="AP13" s="38">
        <f t="shared" si="21"/>
        <v>0.13039999999999999</v>
      </c>
      <c r="AQ13" s="38">
        <f t="shared" si="22"/>
        <v>3.8899999999999997E-2</v>
      </c>
      <c r="AR13" s="38"/>
      <c r="AS13" s="38">
        <f t="shared" si="23"/>
        <v>0.1643</v>
      </c>
      <c r="AT13" s="38">
        <f t="shared" si="24"/>
        <v>6.6199999999999995E-2</v>
      </c>
      <c r="AU13" s="38">
        <f t="shared" si="25"/>
        <v>0.1472</v>
      </c>
      <c r="AV13" s="38">
        <f t="shared" si="26"/>
        <v>0.22220000000000001</v>
      </c>
      <c r="AW13" s="38">
        <f t="shared" si="27"/>
        <v>4.1500000000000002E-2</v>
      </c>
    </row>
    <row r="14" spans="2:50" ht="15.75" x14ac:dyDescent="0.25">
      <c r="B14">
        <v>0.18</v>
      </c>
      <c r="C14">
        <v>0.26</v>
      </c>
      <c r="D14">
        <v>0.05</v>
      </c>
      <c r="E14">
        <v>0.4</v>
      </c>
      <c r="F14">
        <v>0.04</v>
      </c>
      <c r="G14" t="s">
        <v>23</v>
      </c>
      <c r="H14">
        <f t="shared" si="0"/>
        <v>3.4700000000000002E-2</v>
      </c>
      <c r="I14">
        <f t="shared" si="1"/>
        <v>9.98E-2</v>
      </c>
      <c r="J14">
        <f t="shared" si="2"/>
        <v>0.19950000000000001</v>
      </c>
      <c r="K14">
        <f t="shared" si="3"/>
        <v>0.31830000000000003</v>
      </c>
      <c r="L14" s="47">
        <f t="shared" si="4"/>
        <v>3.4700000000000002E-2</v>
      </c>
      <c r="M14" t="str">
        <f t="shared" si="5"/>
        <v>Very Low</v>
      </c>
      <c r="N14">
        <f t="shared" si="6"/>
        <v>1</v>
      </c>
      <c r="O14">
        <f>'Test_IF-có_validate'!O14</f>
        <v>0.2</v>
      </c>
      <c r="P14">
        <f>'Test_IF-có_validate'!P14</f>
        <v>0.28889999999999999</v>
      </c>
      <c r="Q14">
        <f>'Test_IF-có_validate'!Q14</f>
        <v>4.4400000000000002E-2</v>
      </c>
      <c r="R14">
        <f>'Test_IF-có_validate'!R14</f>
        <v>0.40400000000000003</v>
      </c>
      <c r="S14">
        <f>'Test_IF-có_validate'!S14</f>
        <v>3.0599999999999999E-2</v>
      </c>
      <c r="U14" s="37">
        <f t="shared" si="7"/>
        <v>0.66669999999999996</v>
      </c>
      <c r="V14" s="37">
        <f t="shared" si="7"/>
        <v>0.55169999999999997</v>
      </c>
      <c r="W14" s="37">
        <f t="shared" si="7"/>
        <v>0.91500000000000004</v>
      </c>
      <c r="X14" s="37">
        <f t="shared" si="7"/>
        <v>0.42449999999999999</v>
      </c>
      <c r="Y14" s="37">
        <f t="shared" si="7"/>
        <v>0.94059999999999999</v>
      </c>
      <c r="AA14" s="37">
        <f t="shared" si="8"/>
        <v>5.5199999999999999E-2</v>
      </c>
      <c r="AB14" s="37">
        <f t="shared" si="9"/>
        <v>2.76E-2</v>
      </c>
      <c r="AC14" s="37">
        <f t="shared" si="10"/>
        <v>0.1497</v>
      </c>
      <c r="AD14" s="37">
        <f t="shared" si="11"/>
        <v>1.43E-2</v>
      </c>
      <c r="AE14" s="37">
        <f t="shared" si="12"/>
        <v>2.7699999999999999E-2</v>
      </c>
      <c r="AG14" s="38">
        <f t="shared" si="13"/>
        <v>6.1199999999999997E-2</v>
      </c>
      <c r="AH14" s="38">
        <f t="shared" si="14"/>
        <v>3.1300000000000001E-2</v>
      </c>
      <c r="AI14" s="38">
        <f t="shared" si="15"/>
        <v>0.1734</v>
      </c>
      <c r="AJ14" s="38">
        <f t="shared" si="16"/>
        <v>3.2199999999999999E-2</v>
      </c>
      <c r="AK14" s="38">
        <f t="shared" si="17"/>
        <v>9.64E-2</v>
      </c>
      <c r="AM14" s="38">
        <f t="shared" si="18"/>
        <v>9.1300000000000006E-2</v>
      </c>
      <c r="AN14" s="38">
        <f t="shared" si="19"/>
        <v>4.4499999999999998E-2</v>
      </c>
      <c r="AO14" s="38">
        <f t="shared" si="20"/>
        <v>0.19989999999999999</v>
      </c>
      <c r="AP14" s="38">
        <f t="shared" si="21"/>
        <v>1.89E-2</v>
      </c>
      <c r="AQ14" s="38">
        <f t="shared" si="22"/>
        <v>0.2029</v>
      </c>
      <c r="AR14" s="38"/>
      <c r="AS14" s="38">
        <f t="shared" si="23"/>
        <v>0.12239999999999999</v>
      </c>
      <c r="AT14" s="38">
        <f t="shared" si="24"/>
        <v>8.1500000000000003E-2</v>
      </c>
      <c r="AU14" s="38">
        <f t="shared" si="25"/>
        <v>0.2409</v>
      </c>
      <c r="AV14" s="38">
        <f t="shared" si="26"/>
        <v>4.3999999999999997E-2</v>
      </c>
      <c r="AW14" s="38">
        <f t="shared" si="27"/>
        <v>0.32840000000000003</v>
      </c>
    </row>
    <row r="15" spans="2:50" ht="15.75" x14ac:dyDescent="0.25">
      <c r="B15">
        <v>0.21</v>
      </c>
      <c r="C15">
        <v>0.32</v>
      </c>
      <c r="D15">
        <v>0.25</v>
      </c>
      <c r="E15">
        <v>0.5</v>
      </c>
      <c r="F15">
        <v>0.8</v>
      </c>
      <c r="G15" t="s">
        <v>20</v>
      </c>
      <c r="H15">
        <f t="shared" si="0"/>
        <v>0.23</v>
      </c>
      <c r="I15">
        <f t="shared" si="1"/>
        <v>0.1762</v>
      </c>
      <c r="J15">
        <f t="shared" si="2"/>
        <v>8.2799999999999999E-2</v>
      </c>
      <c r="K15">
        <f t="shared" si="3"/>
        <v>1.66E-2</v>
      </c>
      <c r="L15" s="47">
        <f t="shared" si="4"/>
        <v>1.66E-2</v>
      </c>
      <c r="M15" t="str">
        <f t="shared" si="5"/>
        <v>High</v>
      </c>
      <c r="N15">
        <f t="shared" si="6"/>
        <v>1</v>
      </c>
      <c r="O15">
        <f>'Test_IF-có_validate'!O15</f>
        <v>0.23330000000000001</v>
      </c>
      <c r="P15">
        <f>'Test_IF-có_validate'!P15</f>
        <v>0.35560000000000003</v>
      </c>
      <c r="Q15">
        <f>'Test_IF-có_validate'!Q15</f>
        <v>0.26669999999999999</v>
      </c>
      <c r="R15">
        <f>'Test_IF-có_validate'!R15</f>
        <v>0.50509999999999999</v>
      </c>
      <c r="S15">
        <f>'Test_IF-có_validate'!S15</f>
        <v>0.80610000000000004</v>
      </c>
      <c r="U15" s="37">
        <f t="shared" si="7"/>
        <v>0.62170000000000003</v>
      </c>
      <c r="V15" s="37">
        <f t="shared" si="7"/>
        <v>0.47539999999999999</v>
      </c>
      <c r="W15" s="37">
        <f t="shared" si="7"/>
        <v>0.57889999999999997</v>
      </c>
      <c r="X15" s="37">
        <f t="shared" si="7"/>
        <v>0.32879999999999998</v>
      </c>
      <c r="Y15" s="37">
        <f t="shared" si="7"/>
        <v>0.1074</v>
      </c>
      <c r="AA15" s="37">
        <f t="shared" si="8"/>
        <v>4.1200000000000001E-2</v>
      </c>
      <c r="AB15" s="37">
        <f t="shared" si="9"/>
        <v>5.2299999999999999E-2</v>
      </c>
      <c r="AC15" s="37">
        <f t="shared" si="10"/>
        <v>4.7199999999999999E-2</v>
      </c>
      <c r="AD15" s="37">
        <f t="shared" si="11"/>
        <v>4.7199999999999999E-2</v>
      </c>
      <c r="AE15" s="37">
        <f t="shared" si="12"/>
        <v>0.2452</v>
      </c>
      <c r="AG15" s="38">
        <f t="shared" si="13"/>
        <v>4.7199999999999999E-2</v>
      </c>
      <c r="AH15" s="38">
        <f t="shared" si="14"/>
        <v>6.6E-3</v>
      </c>
      <c r="AI15" s="38">
        <f t="shared" si="15"/>
        <v>7.0800000000000002E-2</v>
      </c>
      <c r="AJ15" s="38">
        <f t="shared" si="16"/>
        <v>1E-3</v>
      </c>
      <c r="AK15" s="38">
        <f t="shared" si="17"/>
        <v>0.18629999999999999</v>
      </c>
      <c r="AM15" s="38">
        <f t="shared" si="18"/>
        <v>7.7200000000000005E-2</v>
      </c>
      <c r="AN15" s="38">
        <f t="shared" si="19"/>
        <v>1.9900000000000001E-2</v>
      </c>
      <c r="AO15" s="38">
        <f t="shared" si="20"/>
        <v>9.74E-2</v>
      </c>
      <c r="AP15" s="38">
        <f t="shared" si="21"/>
        <v>5.1700000000000003E-2</v>
      </c>
      <c r="AQ15" s="38">
        <f t="shared" si="22"/>
        <v>8.2500000000000004E-2</v>
      </c>
      <c r="AR15" s="38"/>
      <c r="AS15" s="38">
        <f t="shared" si="23"/>
        <v>0.1056</v>
      </c>
      <c r="AT15" s="38">
        <f t="shared" si="24"/>
        <v>5.1299999999999998E-2</v>
      </c>
      <c r="AU15" s="38">
        <f t="shared" si="25"/>
        <v>0.1198</v>
      </c>
      <c r="AV15" s="38">
        <f t="shared" si="26"/>
        <v>2.8E-3</v>
      </c>
      <c r="AW15" s="38">
        <f t="shared" si="27"/>
        <v>1.01E-2</v>
      </c>
    </row>
    <row r="16" spans="2:50" ht="15.75" x14ac:dyDescent="0.25">
      <c r="B16">
        <v>0.13</v>
      </c>
      <c r="C16">
        <v>0.28000000000000003</v>
      </c>
      <c r="D16">
        <v>0.18</v>
      </c>
      <c r="E16">
        <v>0.75</v>
      </c>
      <c r="F16">
        <v>0.32</v>
      </c>
      <c r="G16" t="s">
        <v>24</v>
      </c>
      <c r="H16">
        <f t="shared" si="0"/>
        <v>0.1004</v>
      </c>
      <c r="I16">
        <f t="shared" si="1"/>
        <v>3.7600000000000001E-2</v>
      </c>
      <c r="J16">
        <f t="shared" si="2"/>
        <v>7.8399999999999997E-2</v>
      </c>
      <c r="K16">
        <f t="shared" si="3"/>
        <v>0.17810000000000001</v>
      </c>
      <c r="L16" s="47">
        <f t="shared" si="4"/>
        <v>3.7600000000000001E-2</v>
      </c>
      <c r="M16" t="str">
        <f t="shared" si="5"/>
        <v>Low</v>
      </c>
      <c r="N16">
        <f t="shared" si="6"/>
        <v>0</v>
      </c>
      <c r="O16">
        <f>'Test_IF-có_validate'!O16</f>
        <v>0.1444</v>
      </c>
      <c r="P16">
        <f>'Test_IF-có_validate'!P16</f>
        <v>0.31109999999999999</v>
      </c>
      <c r="Q16">
        <f>'Test_IF-có_validate'!Q16</f>
        <v>0.18890000000000001</v>
      </c>
      <c r="R16">
        <f>'Test_IF-có_validate'!R16</f>
        <v>0.75760000000000005</v>
      </c>
      <c r="S16">
        <f>'Test_IF-có_validate'!S16</f>
        <v>0.31630000000000003</v>
      </c>
      <c r="U16" s="37">
        <f t="shared" si="7"/>
        <v>0.74760000000000004</v>
      </c>
      <c r="V16" s="37">
        <f t="shared" si="7"/>
        <v>0.52539999999999998</v>
      </c>
      <c r="W16" s="37">
        <f t="shared" si="7"/>
        <v>0.68220000000000003</v>
      </c>
      <c r="X16" s="37">
        <f t="shared" si="7"/>
        <v>0.13789999999999999</v>
      </c>
      <c r="Y16" s="37">
        <f t="shared" si="7"/>
        <v>0.51939999999999997</v>
      </c>
      <c r="AA16" s="37">
        <f t="shared" si="8"/>
        <v>8.0100000000000005E-2</v>
      </c>
      <c r="AB16" s="37">
        <f t="shared" si="9"/>
        <v>3.61E-2</v>
      </c>
      <c r="AC16" s="37">
        <f t="shared" si="10"/>
        <v>7.9500000000000001E-2</v>
      </c>
      <c r="AD16" s="37">
        <f t="shared" si="11"/>
        <v>0.12620000000000001</v>
      </c>
      <c r="AE16" s="37">
        <f t="shared" si="12"/>
        <v>0.1014</v>
      </c>
      <c r="AG16" s="38">
        <f t="shared" si="13"/>
        <v>8.5999999999999993E-2</v>
      </c>
      <c r="AH16" s="38">
        <f t="shared" si="14"/>
        <v>2.2800000000000001E-2</v>
      </c>
      <c r="AI16" s="38">
        <f t="shared" si="15"/>
        <v>0.1031</v>
      </c>
      <c r="AJ16" s="38">
        <f t="shared" si="16"/>
        <v>0.08</v>
      </c>
      <c r="AK16" s="38">
        <f t="shared" si="17"/>
        <v>3.27E-2</v>
      </c>
      <c r="AM16" s="38">
        <f t="shared" si="18"/>
        <v>0.11609999999999999</v>
      </c>
      <c r="AN16" s="38">
        <f t="shared" si="19"/>
        <v>3.61E-2</v>
      </c>
      <c r="AO16" s="38">
        <f t="shared" si="20"/>
        <v>0.12970000000000001</v>
      </c>
      <c r="AP16" s="38">
        <f t="shared" si="21"/>
        <v>0.13070000000000001</v>
      </c>
      <c r="AQ16" s="38">
        <f t="shared" si="22"/>
        <v>7.4300000000000005E-2</v>
      </c>
      <c r="AR16" s="38"/>
      <c r="AS16" s="38">
        <f t="shared" si="23"/>
        <v>0.15190000000000001</v>
      </c>
      <c r="AT16" s="38">
        <f t="shared" si="24"/>
        <v>7.1199999999999999E-2</v>
      </c>
      <c r="AU16" s="38">
        <f t="shared" si="25"/>
        <v>0.15859999999999999</v>
      </c>
      <c r="AV16" s="38">
        <f t="shared" si="26"/>
        <v>9.2200000000000004E-2</v>
      </c>
      <c r="AW16" s="38">
        <f t="shared" si="27"/>
        <v>0.18099999999999999</v>
      </c>
    </row>
    <row r="17" spans="2:49" ht="15.75" x14ac:dyDescent="0.25">
      <c r="B17">
        <v>0.23</v>
      </c>
      <c r="C17">
        <v>0.28999999999999998</v>
      </c>
      <c r="D17">
        <v>0.45</v>
      </c>
      <c r="E17">
        <v>0.18</v>
      </c>
      <c r="F17">
        <v>0.88</v>
      </c>
      <c r="G17" t="s">
        <v>20</v>
      </c>
      <c r="H17">
        <f t="shared" si="0"/>
        <v>0.24940000000000001</v>
      </c>
      <c r="I17">
        <f t="shared" si="1"/>
        <v>0.19670000000000001</v>
      </c>
      <c r="J17">
        <f t="shared" si="2"/>
        <v>0.1011</v>
      </c>
      <c r="K17">
        <f t="shared" si="3"/>
        <v>3.9399999999999998E-2</v>
      </c>
      <c r="L17" s="47">
        <f t="shared" si="4"/>
        <v>3.9399999999999998E-2</v>
      </c>
      <c r="M17" t="str">
        <f t="shared" si="5"/>
        <v>High</v>
      </c>
      <c r="N17">
        <f t="shared" si="6"/>
        <v>1</v>
      </c>
      <c r="O17">
        <f>'Test_IF-có_validate'!O17</f>
        <v>0.25559999999999999</v>
      </c>
      <c r="P17">
        <f>'Test_IF-có_validate'!P17</f>
        <v>0.32219999999999999</v>
      </c>
      <c r="Q17">
        <f>'Test_IF-có_validate'!Q17</f>
        <v>0.4889</v>
      </c>
      <c r="R17">
        <f>'Test_IF-có_validate'!R17</f>
        <v>0.18179999999999999</v>
      </c>
      <c r="S17">
        <f>'Test_IF-có_validate'!S17</f>
        <v>0.88780000000000003</v>
      </c>
      <c r="U17" s="37">
        <f t="shared" si="7"/>
        <v>0.59289999999999998</v>
      </c>
      <c r="V17" s="37">
        <f t="shared" si="7"/>
        <v>0.51259999999999994</v>
      </c>
      <c r="W17" s="37">
        <f t="shared" si="7"/>
        <v>0.34329999999999999</v>
      </c>
      <c r="X17" s="37">
        <f t="shared" si="7"/>
        <v>0.69230000000000003</v>
      </c>
      <c r="Y17" s="37">
        <f t="shared" si="7"/>
        <v>5.9400000000000001E-2</v>
      </c>
      <c r="AA17" s="37">
        <f t="shared" si="8"/>
        <v>3.2099999999999997E-2</v>
      </c>
      <c r="AB17" s="37">
        <f t="shared" si="9"/>
        <v>4.02E-2</v>
      </c>
      <c r="AC17" s="37">
        <f t="shared" si="10"/>
        <v>3.0800000000000001E-2</v>
      </c>
      <c r="AD17" s="37">
        <f t="shared" si="11"/>
        <v>7.1199999999999999E-2</v>
      </c>
      <c r="AE17" s="37">
        <f t="shared" si="12"/>
        <v>0.26690000000000003</v>
      </c>
      <c r="AG17" s="38">
        <f t="shared" si="13"/>
        <v>3.8100000000000002E-2</v>
      </c>
      <c r="AH17" s="38">
        <f t="shared" si="14"/>
        <v>1.8700000000000001E-2</v>
      </c>
      <c r="AI17" s="38">
        <f t="shared" si="15"/>
        <v>6.8999999999999999E-3</v>
      </c>
      <c r="AJ17" s="38">
        <f t="shared" si="16"/>
        <v>0.1169</v>
      </c>
      <c r="AK17" s="38">
        <f t="shared" si="17"/>
        <v>0.2107</v>
      </c>
      <c r="AM17" s="38">
        <f t="shared" si="18"/>
        <v>6.8199999999999997E-2</v>
      </c>
      <c r="AN17" s="38">
        <f t="shared" si="19"/>
        <v>3.2000000000000001E-2</v>
      </c>
      <c r="AO17" s="38">
        <f t="shared" si="20"/>
        <v>2.1499999999999998E-2</v>
      </c>
      <c r="AP17" s="38">
        <f t="shared" si="21"/>
        <v>6.6600000000000006E-2</v>
      </c>
      <c r="AQ17" s="38">
        <f t="shared" si="22"/>
        <v>0.107</v>
      </c>
      <c r="AR17" s="38"/>
      <c r="AS17" s="38">
        <f t="shared" si="23"/>
        <v>9.4700000000000006E-2</v>
      </c>
      <c r="AT17" s="38">
        <f t="shared" si="24"/>
        <v>6.6199999999999995E-2</v>
      </c>
      <c r="AU17" s="38">
        <f t="shared" si="25"/>
        <v>2.4500000000000001E-2</v>
      </c>
      <c r="AV17" s="38">
        <f t="shared" si="26"/>
        <v>0.14749999999999999</v>
      </c>
      <c r="AW17" s="38">
        <f t="shared" si="27"/>
        <v>3.85E-2</v>
      </c>
    </row>
    <row r="18" spans="2:49" ht="15.75" x14ac:dyDescent="0.25">
      <c r="B18">
        <v>0.1</v>
      </c>
      <c r="C18">
        <v>0.27</v>
      </c>
      <c r="D18">
        <v>0.35</v>
      </c>
      <c r="E18">
        <v>0.45</v>
      </c>
      <c r="F18">
        <v>0.05</v>
      </c>
      <c r="G18" t="s">
        <v>23</v>
      </c>
      <c r="H18">
        <f t="shared" si="0"/>
        <v>2.1299999999999999E-2</v>
      </c>
      <c r="I18">
        <f t="shared" si="1"/>
        <v>8.5900000000000004E-2</v>
      </c>
      <c r="J18">
        <f t="shared" si="2"/>
        <v>0.1862</v>
      </c>
      <c r="K18">
        <f t="shared" si="3"/>
        <v>0.30180000000000001</v>
      </c>
      <c r="L18" s="47">
        <f t="shared" si="4"/>
        <v>2.1299999999999999E-2</v>
      </c>
      <c r="M18" t="str">
        <f t="shared" si="5"/>
        <v>Very Low</v>
      </c>
      <c r="N18">
        <f t="shared" si="6"/>
        <v>1</v>
      </c>
      <c r="O18">
        <f>'Test_IF-có_validate'!O18</f>
        <v>0.1111</v>
      </c>
      <c r="P18">
        <f>'Test_IF-có_validate'!P18</f>
        <v>0.3</v>
      </c>
      <c r="Q18">
        <f>'Test_IF-có_validate'!Q18</f>
        <v>0.37780000000000002</v>
      </c>
      <c r="R18">
        <f>'Test_IF-có_validate'!R18</f>
        <v>0.45450000000000002</v>
      </c>
      <c r="S18">
        <f>'Test_IF-có_validate'!S18</f>
        <v>4.0800000000000003E-2</v>
      </c>
      <c r="U18" s="37">
        <f t="shared" si="7"/>
        <v>0.8</v>
      </c>
      <c r="V18" s="37">
        <f t="shared" si="7"/>
        <v>0.53849999999999998</v>
      </c>
      <c r="W18" s="37">
        <f t="shared" si="7"/>
        <v>0.4516</v>
      </c>
      <c r="X18" s="37">
        <f t="shared" si="7"/>
        <v>0.375</v>
      </c>
      <c r="Y18" s="37">
        <f t="shared" si="7"/>
        <v>0.92159999999999997</v>
      </c>
      <c r="AA18" s="37">
        <f t="shared" si="8"/>
        <v>9.6000000000000002E-2</v>
      </c>
      <c r="AB18" s="37">
        <f t="shared" si="9"/>
        <v>3.1899999999999998E-2</v>
      </c>
      <c r="AC18" s="37">
        <f t="shared" si="10"/>
        <v>6.1000000000000004E-3</v>
      </c>
      <c r="AD18" s="37">
        <f t="shared" si="11"/>
        <v>3.09E-2</v>
      </c>
      <c r="AE18" s="37">
        <f t="shared" si="12"/>
        <v>2.2100000000000002E-2</v>
      </c>
      <c r="AG18" s="38">
        <f t="shared" si="13"/>
        <v>0.1019</v>
      </c>
      <c r="AH18" s="38">
        <f t="shared" si="14"/>
        <v>2.7E-2</v>
      </c>
      <c r="AI18" s="38">
        <f t="shared" si="15"/>
        <v>2.9899999999999999E-2</v>
      </c>
      <c r="AJ18" s="38">
        <f t="shared" si="16"/>
        <v>1.55E-2</v>
      </c>
      <c r="AK18" s="38">
        <f t="shared" si="17"/>
        <v>9.0800000000000006E-2</v>
      </c>
      <c r="AM18" s="38">
        <f t="shared" si="18"/>
        <v>0.13200000000000001</v>
      </c>
      <c r="AN18" s="38">
        <f t="shared" si="19"/>
        <v>4.0300000000000002E-2</v>
      </c>
      <c r="AO18" s="38">
        <f t="shared" si="20"/>
        <v>5.8299999999999998E-2</v>
      </c>
      <c r="AP18" s="38">
        <f t="shared" si="21"/>
        <v>3.5499999999999997E-2</v>
      </c>
      <c r="AQ18" s="38">
        <f t="shared" si="22"/>
        <v>0.1973</v>
      </c>
      <c r="AR18" s="38"/>
      <c r="AS18" s="38">
        <f t="shared" si="23"/>
        <v>0.1706</v>
      </c>
      <c r="AT18" s="38">
        <f t="shared" si="24"/>
        <v>7.6300000000000007E-2</v>
      </c>
      <c r="AU18" s="38">
        <f t="shared" si="25"/>
        <v>7.0400000000000004E-2</v>
      </c>
      <c r="AV18" s="38">
        <f t="shared" si="26"/>
        <v>2.3099999999999999E-2</v>
      </c>
      <c r="AW18" s="38">
        <f t="shared" si="27"/>
        <v>0.32190000000000002</v>
      </c>
    </row>
    <row r="19" spans="2:49" ht="15.75" x14ac:dyDescent="0.25">
      <c r="B19">
        <v>0.22</v>
      </c>
      <c r="C19">
        <v>0.31</v>
      </c>
      <c r="D19">
        <v>0.42</v>
      </c>
      <c r="E19">
        <v>0.88</v>
      </c>
      <c r="F19">
        <v>0.8</v>
      </c>
      <c r="G19" t="s">
        <v>20</v>
      </c>
      <c r="H19">
        <f t="shared" si="0"/>
        <v>0.23019999999999999</v>
      </c>
      <c r="I19">
        <f t="shared" si="1"/>
        <v>0.1741</v>
      </c>
      <c r="J19">
        <f t="shared" si="2"/>
        <v>8.0799999999999997E-2</v>
      </c>
      <c r="K19">
        <f t="shared" si="3"/>
        <v>1.38E-2</v>
      </c>
      <c r="L19" s="47">
        <f t="shared" si="4"/>
        <v>1.38E-2</v>
      </c>
      <c r="M19" t="str">
        <f t="shared" si="5"/>
        <v>High</v>
      </c>
      <c r="N19">
        <f t="shared" si="6"/>
        <v>1</v>
      </c>
      <c r="O19">
        <f>'Test_IF-có_validate'!O19</f>
        <v>0.24440000000000001</v>
      </c>
      <c r="P19">
        <f>'Test_IF-có_validate'!P19</f>
        <v>0.34439999999999998</v>
      </c>
      <c r="Q19">
        <f>'Test_IF-có_validate'!Q19</f>
        <v>0.4556</v>
      </c>
      <c r="R19">
        <f>'Test_IF-có_validate'!R19</f>
        <v>0.88890000000000002</v>
      </c>
      <c r="S19">
        <f>'Test_IF-có_validate'!S19</f>
        <v>0.80610000000000004</v>
      </c>
      <c r="U19" s="37">
        <f t="shared" si="7"/>
        <v>0.60719999999999996</v>
      </c>
      <c r="V19" s="37">
        <f t="shared" si="7"/>
        <v>0.48770000000000002</v>
      </c>
      <c r="W19" s="37">
        <f t="shared" si="7"/>
        <v>0.374</v>
      </c>
      <c r="X19" s="37">
        <f t="shared" si="7"/>
        <v>5.8799999999999998E-2</v>
      </c>
      <c r="Y19" s="37">
        <f t="shared" si="7"/>
        <v>0.1074</v>
      </c>
      <c r="AA19" s="37">
        <f t="shared" si="8"/>
        <v>3.6600000000000001E-2</v>
      </c>
      <c r="AB19" s="37">
        <f t="shared" si="9"/>
        <v>4.8300000000000003E-2</v>
      </c>
      <c r="AC19" s="37">
        <f t="shared" si="10"/>
        <v>1.9900000000000001E-2</v>
      </c>
      <c r="AD19" s="37">
        <f t="shared" si="11"/>
        <v>0.16569999999999999</v>
      </c>
      <c r="AE19" s="37">
        <f t="shared" si="12"/>
        <v>0.2452</v>
      </c>
      <c r="AG19" s="38">
        <f t="shared" si="13"/>
        <v>4.2599999999999999E-2</v>
      </c>
      <c r="AH19" s="38">
        <f t="shared" si="14"/>
        <v>1.06E-2</v>
      </c>
      <c r="AI19" s="38">
        <f t="shared" si="15"/>
        <v>4.0000000000000001E-3</v>
      </c>
      <c r="AJ19" s="38">
        <f t="shared" si="16"/>
        <v>0.1195</v>
      </c>
      <c r="AK19" s="38">
        <f t="shared" si="17"/>
        <v>0.18629999999999999</v>
      </c>
      <c r="AM19" s="38">
        <f t="shared" si="18"/>
        <v>7.2700000000000001E-2</v>
      </c>
      <c r="AN19" s="38">
        <f t="shared" si="19"/>
        <v>2.3900000000000001E-2</v>
      </c>
      <c r="AO19" s="38">
        <f t="shared" si="20"/>
        <v>3.2399999999999998E-2</v>
      </c>
      <c r="AP19" s="38">
        <f t="shared" si="21"/>
        <v>0.1701</v>
      </c>
      <c r="AQ19" s="38">
        <f t="shared" si="22"/>
        <v>8.2500000000000004E-2</v>
      </c>
      <c r="AR19" s="38"/>
      <c r="AS19" s="38">
        <f t="shared" si="23"/>
        <v>0.10009999999999999</v>
      </c>
      <c r="AT19" s="38">
        <f t="shared" si="24"/>
        <v>5.62E-2</v>
      </c>
      <c r="AU19" s="38">
        <f t="shared" si="25"/>
        <v>3.7999999999999999E-2</v>
      </c>
      <c r="AV19" s="38">
        <f t="shared" si="26"/>
        <v>0.13819999999999999</v>
      </c>
      <c r="AW19" s="38">
        <f t="shared" si="27"/>
        <v>1.01E-2</v>
      </c>
    </row>
    <row r="20" spans="2:49" ht="15.75" x14ac:dyDescent="0.25">
      <c r="B20">
        <v>0</v>
      </c>
      <c r="C20">
        <v>0.25</v>
      </c>
      <c r="D20">
        <v>0.5</v>
      </c>
      <c r="E20">
        <v>0.09</v>
      </c>
      <c r="F20">
        <v>7.0000000000000007E-2</v>
      </c>
      <c r="G20" t="s">
        <v>23</v>
      </c>
      <c r="H20">
        <f t="shared" si="0"/>
        <v>1.5100000000000001E-2</v>
      </c>
      <c r="I20">
        <f t="shared" si="1"/>
        <v>7.7700000000000005E-2</v>
      </c>
      <c r="J20">
        <f t="shared" si="2"/>
        <v>0.17399999999999999</v>
      </c>
      <c r="K20">
        <f t="shared" si="3"/>
        <v>0.28889999999999999</v>
      </c>
      <c r="L20" s="47">
        <f t="shared" si="4"/>
        <v>1.5100000000000001E-2</v>
      </c>
      <c r="M20" t="str">
        <f t="shared" si="5"/>
        <v>Very Low</v>
      </c>
      <c r="N20">
        <f t="shared" si="6"/>
        <v>1</v>
      </c>
      <c r="O20">
        <f>'Test_IF-có_validate'!O20</f>
        <v>0</v>
      </c>
      <c r="P20">
        <f>'Test_IF-có_validate'!P20</f>
        <v>0.27779999999999999</v>
      </c>
      <c r="Q20">
        <f>'Test_IF-có_validate'!Q20</f>
        <v>0.5444</v>
      </c>
      <c r="R20">
        <f>'Test_IF-có_validate'!R20</f>
        <v>9.0899999999999995E-2</v>
      </c>
      <c r="S20">
        <f>'Test_IF-có_validate'!S20</f>
        <v>6.1199999999999997E-2</v>
      </c>
      <c r="U20" s="37">
        <f t="shared" si="7"/>
        <v>1</v>
      </c>
      <c r="V20" s="37">
        <f t="shared" si="7"/>
        <v>0.56520000000000004</v>
      </c>
      <c r="W20" s="37">
        <f t="shared" si="7"/>
        <v>0.29499999999999998</v>
      </c>
      <c r="X20" s="37">
        <f t="shared" si="7"/>
        <v>0.83330000000000004</v>
      </c>
      <c r="Y20" s="37">
        <f t="shared" si="7"/>
        <v>0.88470000000000004</v>
      </c>
      <c r="AA20" s="37">
        <f t="shared" si="8"/>
        <v>0.1552</v>
      </c>
      <c r="AB20" s="37">
        <f t="shared" si="9"/>
        <v>2.3300000000000001E-2</v>
      </c>
      <c r="AC20" s="37">
        <f t="shared" si="10"/>
        <v>4.87E-2</v>
      </c>
      <c r="AD20" s="37">
        <f t="shared" si="11"/>
        <v>0.114</v>
      </c>
      <c r="AE20" s="37">
        <f t="shared" si="12"/>
        <v>1.12E-2</v>
      </c>
      <c r="AG20" s="38">
        <f t="shared" si="13"/>
        <v>0.16120000000000001</v>
      </c>
      <c r="AH20" s="38">
        <f t="shared" si="14"/>
        <v>3.56E-2</v>
      </c>
      <c r="AI20" s="38">
        <f t="shared" si="15"/>
        <v>2.4799999999999999E-2</v>
      </c>
      <c r="AJ20" s="38">
        <f t="shared" si="16"/>
        <v>0.15970000000000001</v>
      </c>
      <c r="AK20" s="38">
        <f t="shared" si="17"/>
        <v>7.9799999999999996E-2</v>
      </c>
      <c r="AM20" s="38">
        <f t="shared" si="18"/>
        <v>0.1913</v>
      </c>
      <c r="AN20" s="38">
        <f t="shared" si="19"/>
        <v>4.8800000000000003E-2</v>
      </c>
      <c r="AO20" s="38">
        <f t="shared" si="20"/>
        <v>3.5999999999999999E-3</v>
      </c>
      <c r="AP20" s="38">
        <f t="shared" si="21"/>
        <v>0.1094</v>
      </c>
      <c r="AQ20" s="38">
        <f t="shared" si="22"/>
        <v>0.18629999999999999</v>
      </c>
      <c r="AR20" s="38"/>
      <c r="AS20" s="38">
        <f t="shared" si="23"/>
        <v>0.23910000000000001</v>
      </c>
      <c r="AT20" s="38">
        <f t="shared" si="24"/>
        <v>8.6699999999999999E-2</v>
      </c>
      <c r="AU20" s="38">
        <f t="shared" si="25"/>
        <v>2.5999999999999999E-3</v>
      </c>
      <c r="AV20" s="38">
        <f t="shared" si="26"/>
        <v>0.19789999999999999</v>
      </c>
      <c r="AW20" s="38">
        <f t="shared" si="27"/>
        <v>0.30930000000000002</v>
      </c>
    </row>
    <row r="21" spans="2:49" ht="15.75" x14ac:dyDescent="0.25">
      <c r="B21">
        <v>0.05</v>
      </c>
      <c r="C21">
        <v>0.28999999999999998</v>
      </c>
      <c r="D21">
        <v>0.57999999999999996</v>
      </c>
      <c r="E21">
        <v>0.14000000000000001</v>
      </c>
      <c r="F21">
        <v>0.32</v>
      </c>
      <c r="G21" t="s">
        <v>21</v>
      </c>
      <c r="H21">
        <f t="shared" si="0"/>
        <v>9.9599999999999994E-2</v>
      </c>
      <c r="I21">
        <f t="shared" si="1"/>
        <v>3.5499999999999997E-2</v>
      </c>
      <c r="J21">
        <f t="shared" si="2"/>
        <v>7.1400000000000005E-2</v>
      </c>
      <c r="K21">
        <f t="shared" si="3"/>
        <v>0.17169999999999999</v>
      </c>
      <c r="L21" s="47">
        <f t="shared" si="4"/>
        <v>3.5499999999999997E-2</v>
      </c>
      <c r="M21" t="str">
        <f t="shared" si="5"/>
        <v>Low</v>
      </c>
      <c r="N21">
        <f t="shared" si="6"/>
        <v>1</v>
      </c>
      <c r="O21">
        <f>'Test_IF-có_validate'!O21</f>
        <v>5.5599999999999997E-2</v>
      </c>
      <c r="P21">
        <f>'Test_IF-có_validate'!P21</f>
        <v>0.32219999999999999</v>
      </c>
      <c r="Q21">
        <f>'Test_IF-có_validate'!Q21</f>
        <v>0.63329999999999997</v>
      </c>
      <c r="R21">
        <f>'Test_IF-có_validate'!R21</f>
        <v>0.1414</v>
      </c>
      <c r="S21">
        <f>'Test_IF-có_validate'!S21</f>
        <v>0.31630000000000003</v>
      </c>
      <c r="U21" s="37">
        <f t="shared" si="7"/>
        <v>0.89470000000000005</v>
      </c>
      <c r="V21" s="37">
        <f t="shared" si="7"/>
        <v>0.51259999999999994</v>
      </c>
      <c r="W21" s="37">
        <f t="shared" si="7"/>
        <v>0.22450000000000001</v>
      </c>
      <c r="X21" s="37">
        <f t="shared" si="7"/>
        <v>0.75219999999999998</v>
      </c>
      <c r="Y21" s="37">
        <f t="shared" si="7"/>
        <v>0.51939999999999997</v>
      </c>
      <c r="AA21" s="37">
        <f t="shared" si="8"/>
        <v>0.12429999999999999</v>
      </c>
      <c r="AB21" s="37">
        <f t="shared" si="9"/>
        <v>4.02E-2</v>
      </c>
      <c r="AC21" s="37">
        <f t="shared" si="10"/>
        <v>7.6799999999999993E-2</v>
      </c>
      <c r="AD21" s="37">
        <f t="shared" si="11"/>
        <v>8.9499999999999996E-2</v>
      </c>
      <c r="AE21" s="37">
        <f t="shared" si="12"/>
        <v>0.1014</v>
      </c>
      <c r="AG21" s="38">
        <f t="shared" si="13"/>
        <v>0.13020000000000001</v>
      </c>
      <c r="AH21" s="38">
        <f t="shared" si="14"/>
        <v>1.8700000000000001E-2</v>
      </c>
      <c r="AI21" s="38">
        <f t="shared" si="15"/>
        <v>5.2900000000000003E-2</v>
      </c>
      <c r="AJ21" s="38">
        <f t="shared" si="16"/>
        <v>0.13519999999999999</v>
      </c>
      <c r="AK21" s="38">
        <f t="shared" si="17"/>
        <v>3.27E-2</v>
      </c>
      <c r="AM21" s="38">
        <f t="shared" si="18"/>
        <v>0.1603</v>
      </c>
      <c r="AN21" s="38">
        <f t="shared" si="19"/>
        <v>3.2000000000000001E-2</v>
      </c>
      <c r="AO21" s="38">
        <f t="shared" si="20"/>
        <v>2.4500000000000001E-2</v>
      </c>
      <c r="AP21" s="38">
        <f t="shared" si="21"/>
        <v>8.4900000000000003E-2</v>
      </c>
      <c r="AQ21" s="38">
        <f t="shared" si="22"/>
        <v>7.4300000000000005E-2</v>
      </c>
      <c r="AR21" s="38"/>
      <c r="AS21" s="38">
        <f t="shared" si="23"/>
        <v>0.20349999999999999</v>
      </c>
      <c r="AT21" s="38">
        <f t="shared" si="24"/>
        <v>6.6199999999999995E-2</v>
      </c>
      <c r="AU21" s="38">
        <f t="shared" si="25"/>
        <v>3.1399999999999997E-2</v>
      </c>
      <c r="AV21" s="38">
        <f t="shared" si="26"/>
        <v>0.16919999999999999</v>
      </c>
      <c r="AW21" s="38">
        <f t="shared" si="27"/>
        <v>0.18099999999999999</v>
      </c>
    </row>
    <row r="22" spans="2:49" ht="15.75" x14ac:dyDescent="0.25">
      <c r="B22">
        <v>0.1</v>
      </c>
      <c r="C22">
        <v>0.3</v>
      </c>
      <c r="D22">
        <v>0.57999999999999996</v>
      </c>
      <c r="E22">
        <v>0.28000000000000003</v>
      </c>
      <c r="F22">
        <v>0.55000000000000004</v>
      </c>
      <c r="G22" t="s">
        <v>24</v>
      </c>
      <c r="H22">
        <f t="shared" si="0"/>
        <v>0.1699</v>
      </c>
      <c r="I22">
        <f t="shared" si="1"/>
        <v>0.1057</v>
      </c>
      <c r="J22">
        <f t="shared" si="2"/>
        <v>5.1999999999999998E-3</v>
      </c>
      <c r="K22">
        <f t="shared" si="3"/>
        <v>8.1100000000000005E-2</v>
      </c>
      <c r="L22" s="47">
        <f t="shared" si="4"/>
        <v>5.1999999999999998E-3</v>
      </c>
      <c r="M22" t="str">
        <f t="shared" si="5"/>
        <v>Middle</v>
      </c>
      <c r="N22">
        <f t="shared" si="6"/>
        <v>1</v>
      </c>
      <c r="O22">
        <f>'Test_IF-có_validate'!O22</f>
        <v>0.1111</v>
      </c>
      <c r="P22">
        <f>'Test_IF-có_validate'!P22</f>
        <v>0.33329999999999999</v>
      </c>
      <c r="Q22">
        <f>'Test_IF-có_validate'!Q22</f>
        <v>0.63329999999999997</v>
      </c>
      <c r="R22">
        <f>'Test_IF-có_validate'!R22</f>
        <v>0.2828</v>
      </c>
      <c r="S22">
        <f>'Test_IF-có_validate'!S22</f>
        <v>0.55100000000000005</v>
      </c>
      <c r="U22" s="37">
        <f t="shared" si="7"/>
        <v>0.8</v>
      </c>
      <c r="V22" s="37">
        <f t="shared" si="7"/>
        <v>0.5</v>
      </c>
      <c r="W22" s="37">
        <f t="shared" si="7"/>
        <v>0.22450000000000001</v>
      </c>
      <c r="X22" s="37">
        <f t="shared" si="7"/>
        <v>0.55910000000000004</v>
      </c>
      <c r="Y22" s="37">
        <f t="shared" si="7"/>
        <v>0.28949999999999998</v>
      </c>
      <c r="AA22" s="37">
        <f t="shared" si="8"/>
        <v>9.6000000000000002E-2</v>
      </c>
      <c r="AB22" s="37">
        <f t="shared" si="9"/>
        <v>4.4299999999999999E-2</v>
      </c>
      <c r="AC22" s="37">
        <f t="shared" si="10"/>
        <v>7.6799999999999993E-2</v>
      </c>
      <c r="AD22" s="37">
        <f t="shared" si="11"/>
        <v>2.9499999999999998E-2</v>
      </c>
      <c r="AE22" s="37">
        <f t="shared" si="12"/>
        <v>0.17849999999999999</v>
      </c>
      <c r="AG22" s="38">
        <f t="shared" si="13"/>
        <v>0.1019</v>
      </c>
      <c r="AH22" s="38">
        <f t="shared" si="14"/>
        <v>1.46E-2</v>
      </c>
      <c r="AI22" s="38">
        <f t="shared" si="15"/>
        <v>5.2900000000000003E-2</v>
      </c>
      <c r="AJ22" s="38">
        <f t="shared" si="16"/>
        <v>7.51E-2</v>
      </c>
      <c r="AK22" s="38">
        <f t="shared" si="17"/>
        <v>0.10979999999999999</v>
      </c>
      <c r="AM22" s="38">
        <f t="shared" si="18"/>
        <v>0.13200000000000001</v>
      </c>
      <c r="AN22" s="38">
        <f t="shared" si="19"/>
        <v>2.7900000000000001E-2</v>
      </c>
      <c r="AO22" s="38">
        <f t="shared" si="20"/>
        <v>2.4500000000000001E-2</v>
      </c>
      <c r="AP22" s="38">
        <f t="shared" si="21"/>
        <v>2.4799999999999999E-2</v>
      </c>
      <c r="AQ22" s="38">
        <f t="shared" si="22"/>
        <v>3.5999999999999999E-3</v>
      </c>
      <c r="AR22" s="38"/>
      <c r="AS22" s="38">
        <f t="shared" si="23"/>
        <v>0.1706</v>
      </c>
      <c r="AT22" s="38">
        <f t="shared" si="24"/>
        <v>6.1199999999999997E-2</v>
      </c>
      <c r="AU22" s="38">
        <f t="shared" si="25"/>
        <v>3.1399999999999997E-2</v>
      </c>
      <c r="AV22" s="38">
        <f t="shared" si="26"/>
        <v>9.7299999999999998E-2</v>
      </c>
      <c r="AW22" s="38">
        <f t="shared" si="27"/>
        <v>8.4099999999999994E-2</v>
      </c>
    </row>
    <row r="23" spans="2:49" ht="15.75" x14ac:dyDescent="0.25">
      <c r="B23">
        <v>0.2</v>
      </c>
      <c r="C23">
        <v>0.32</v>
      </c>
      <c r="D23">
        <v>0.65</v>
      </c>
      <c r="E23">
        <v>0.31</v>
      </c>
      <c r="F23">
        <v>0.89</v>
      </c>
      <c r="G23" t="s">
        <v>20</v>
      </c>
      <c r="H23">
        <f t="shared" si="0"/>
        <v>0.25559999999999999</v>
      </c>
      <c r="I23">
        <f t="shared" si="1"/>
        <v>0.20280000000000001</v>
      </c>
      <c r="J23">
        <f t="shared" si="2"/>
        <v>0.1047</v>
      </c>
      <c r="K23">
        <f t="shared" si="3"/>
        <v>4.3700000000000003E-2</v>
      </c>
      <c r="L23" s="47">
        <f t="shared" si="4"/>
        <v>4.3700000000000003E-2</v>
      </c>
      <c r="M23" t="str">
        <f t="shared" si="5"/>
        <v>High</v>
      </c>
      <c r="N23">
        <f t="shared" si="6"/>
        <v>1</v>
      </c>
      <c r="O23">
        <f>'Test_IF-có_validate'!O23</f>
        <v>0.22220000000000001</v>
      </c>
      <c r="P23">
        <f>'Test_IF-có_validate'!P23</f>
        <v>0.35560000000000003</v>
      </c>
      <c r="Q23">
        <f>'Test_IF-có_validate'!Q23</f>
        <v>0.71109999999999995</v>
      </c>
      <c r="R23">
        <f>'Test_IF-có_validate'!R23</f>
        <v>0.31309999999999999</v>
      </c>
      <c r="S23">
        <f>'Test_IF-có_validate'!S23</f>
        <v>0.89800000000000002</v>
      </c>
      <c r="U23" s="37">
        <f t="shared" si="7"/>
        <v>0.63639999999999997</v>
      </c>
      <c r="V23" s="37">
        <f t="shared" si="7"/>
        <v>0.47539999999999999</v>
      </c>
      <c r="W23" s="37">
        <f t="shared" si="7"/>
        <v>0.16880000000000001</v>
      </c>
      <c r="X23" s="37">
        <f t="shared" si="7"/>
        <v>0.52310000000000001</v>
      </c>
      <c r="Y23" s="37">
        <f t="shared" si="7"/>
        <v>5.3699999999999998E-2</v>
      </c>
      <c r="AA23" s="37">
        <f t="shared" si="8"/>
        <v>4.58E-2</v>
      </c>
      <c r="AB23" s="37">
        <f t="shared" si="9"/>
        <v>5.2299999999999999E-2</v>
      </c>
      <c r="AC23" s="37">
        <f t="shared" si="10"/>
        <v>0.1009</v>
      </c>
      <c r="AD23" s="37">
        <f t="shared" si="11"/>
        <v>1.7999999999999999E-2</v>
      </c>
      <c r="AE23" s="37">
        <f t="shared" si="12"/>
        <v>0.27</v>
      </c>
      <c r="AG23" s="38">
        <f t="shared" si="13"/>
        <v>5.1799999999999999E-2</v>
      </c>
      <c r="AH23" s="38">
        <f t="shared" si="14"/>
        <v>6.6E-3</v>
      </c>
      <c r="AI23" s="38">
        <f t="shared" si="15"/>
        <v>7.6999999999999999E-2</v>
      </c>
      <c r="AJ23" s="38">
        <f t="shared" si="16"/>
        <v>6.3600000000000004E-2</v>
      </c>
      <c r="AK23" s="38">
        <f t="shared" si="17"/>
        <v>0.2137</v>
      </c>
      <c r="AM23" s="38">
        <f t="shared" si="18"/>
        <v>8.1799999999999998E-2</v>
      </c>
      <c r="AN23" s="38">
        <f t="shared" si="19"/>
        <v>1.9900000000000001E-2</v>
      </c>
      <c r="AO23" s="38">
        <f t="shared" si="20"/>
        <v>4.8599999999999997E-2</v>
      </c>
      <c r="AP23" s="38">
        <f t="shared" si="21"/>
        <v>1.3299999999999999E-2</v>
      </c>
      <c r="AQ23" s="38">
        <f t="shared" si="22"/>
        <v>0.11</v>
      </c>
      <c r="AR23" s="38"/>
      <c r="AS23" s="38">
        <f t="shared" si="23"/>
        <v>0.1111</v>
      </c>
      <c r="AT23" s="38">
        <f t="shared" si="24"/>
        <v>5.1299999999999998E-2</v>
      </c>
      <c r="AU23" s="38">
        <f t="shared" si="25"/>
        <v>6.0100000000000001E-2</v>
      </c>
      <c r="AV23" s="38">
        <f t="shared" si="26"/>
        <v>8.3299999999999999E-2</v>
      </c>
      <c r="AW23" s="38">
        <f t="shared" si="27"/>
        <v>4.2000000000000003E-2</v>
      </c>
    </row>
    <row r="24" spans="2:49" ht="15.75" x14ac:dyDescent="0.25">
      <c r="B24">
        <v>0.19</v>
      </c>
      <c r="C24">
        <v>0.28000000000000003</v>
      </c>
      <c r="D24">
        <v>0.56999999999999995</v>
      </c>
      <c r="E24">
        <v>0.57999999999999996</v>
      </c>
      <c r="F24">
        <v>0.17</v>
      </c>
      <c r="G24" t="s">
        <v>21</v>
      </c>
      <c r="H24">
        <f t="shared" si="0"/>
        <v>4.1300000000000003E-2</v>
      </c>
      <c r="I24">
        <f t="shared" si="1"/>
        <v>3.1099999999999999E-2</v>
      </c>
      <c r="J24">
        <f t="shared" si="2"/>
        <v>0.1285</v>
      </c>
      <c r="K24">
        <f t="shared" si="3"/>
        <v>0.2354</v>
      </c>
      <c r="L24" s="47">
        <f t="shared" si="4"/>
        <v>3.1099999999999999E-2</v>
      </c>
      <c r="M24" t="str">
        <f t="shared" si="5"/>
        <v>Low</v>
      </c>
      <c r="N24">
        <f t="shared" si="6"/>
        <v>1</v>
      </c>
      <c r="O24">
        <f>'Test_IF-có_validate'!O24</f>
        <v>0.21110000000000001</v>
      </c>
      <c r="P24">
        <f>'Test_IF-có_validate'!P24</f>
        <v>0.31109999999999999</v>
      </c>
      <c r="Q24">
        <f>'Test_IF-có_validate'!Q24</f>
        <v>0.62219999999999998</v>
      </c>
      <c r="R24">
        <f>'Test_IF-có_validate'!R24</f>
        <v>0.58589999999999998</v>
      </c>
      <c r="S24">
        <f>'Test_IF-có_validate'!S24</f>
        <v>0.1633</v>
      </c>
      <c r="U24" s="37">
        <f t="shared" si="7"/>
        <v>0.65139999999999998</v>
      </c>
      <c r="V24" s="37">
        <f t="shared" si="7"/>
        <v>0.52539999999999998</v>
      </c>
      <c r="W24" s="37">
        <f t="shared" si="7"/>
        <v>0.2329</v>
      </c>
      <c r="X24" s="37">
        <f t="shared" si="7"/>
        <v>0.2611</v>
      </c>
      <c r="Y24" s="37">
        <f t="shared" si="7"/>
        <v>0.71919999999999995</v>
      </c>
      <c r="AA24" s="37">
        <f t="shared" si="8"/>
        <v>5.0500000000000003E-2</v>
      </c>
      <c r="AB24" s="37">
        <f t="shared" si="9"/>
        <v>3.61E-2</v>
      </c>
      <c r="AC24" s="37">
        <f t="shared" si="10"/>
        <v>7.3300000000000004E-2</v>
      </c>
      <c r="AD24" s="37">
        <f t="shared" si="11"/>
        <v>7.3099999999999998E-2</v>
      </c>
      <c r="AE24" s="37">
        <f t="shared" si="12"/>
        <v>3.8699999999999998E-2</v>
      </c>
      <c r="AG24" s="38">
        <f t="shared" si="13"/>
        <v>5.6399999999999999E-2</v>
      </c>
      <c r="AH24" s="38">
        <f t="shared" si="14"/>
        <v>2.2800000000000001E-2</v>
      </c>
      <c r="AI24" s="38">
        <f t="shared" si="15"/>
        <v>4.9399999999999999E-2</v>
      </c>
      <c r="AJ24" s="38">
        <f t="shared" si="16"/>
        <v>2.69E-2</v>
      </c>
      <c r="AK24" s="38">
        <f t="shared" si="17"/>
        <v>0.03</v>
      </c>
      <c r="AM24" s="38">
        <f t="shared" si="18"/>
        <v>8.6499999999999994E-2</v>
      </c>
      <c r="AN24" s="38">
        <f t="shared" si="19"/>
        <v>3.61E-2</v>
      </c>
      <c r="AO24" s="38">
        <f t="shared" si="20"/>
        <v>2.1100000000000001E-2</v>
      </c>
      <c r="AP24" s="38">
        <f t="shared" si="21"/>
        <v>7.7499999999999999E-2</v>
      </c>
      <c r="AQ24" s="38">
        <f t="shared" si="22"/>
        <v>0.13650000000000001</v>
      </c>
      <c r="AR24" s="38"/>
      <c r="AS24" s="38">
        <f t="shared" si="23"/>
        <v>0.1167</v>
      </c>
      <c r="AT24" s="38">
        <f t="shared" si="24"/>
        <v>7.1199999999999999E-2</v>
      </c>
      <c r="AU24" s="38">
        <f t="shared" si="25"/>
        <v>2.7199999999999998E-2</v>
      </c>
      <c r="AV24" s="38">
        <f t="shared" si="26"/>
        <v>2.87E-2</v>
      </c>
      <c r="AW24" s="38">
        <f t="shared" si="27"/>
        <v>0.25259999999999999</v>
      </c>
    </row>
    <row r="25" spans="2:49" ht="15.75" x14ac:dyDescent="0.25">
      <c r="B25">
        <v>0.11</v>
      </c>
      <c r="C25">
        <v>0.26</v>
      </c>
      <c r="D25">
        <v>0.56000000000000005</v>
      </c>
      <c r="E25">
        <v>0.68</v>
      </c>
      <c r="F25">
        <v>0.27</v>
      </c>
      <c r="G25" t="s">
        <v>21</v>
      </c>
      <c r="H25">
        <f t="shared" si="0"/>
        <v>8.1299999999999997E-2</v>
      </c>
      <c r="I25">
        <f t="shared" si="1"/>
        <v>1.5900000000000001E-2</v>
      </c>
      <c r="J25">
        <f t="shared" si="2"/>
        <v>8.8999999999999996E-2</v>
      </c>
      <c r="K25">
        <f t="shared" si="3"/>
        <v>0.19089999999999999</v>
      </c>
      <c r="L25" s="47">
        <f t="shared" si="4"/>
        <v>1.5900000000000001E-2</v>
      </c>
      <c r="M25" t="str">
        <f t="shared" si="5"/>
        <v>Low</v>
      </c>
      <c r="N25">
        <f t="shared" si="6"/>
        <v>1</v>
      </c>
      <c r="O25">
        <f>'Test_IF-có_validate'!O25</f>
        <v>0.1222</v>
      </c>
      <c r="P25">
        <f>'Test_IF-có_validate'!P25</f>
        <v>0.28889999999999999</v>
      </c>
      <c r="Q25">
        <f>'Test_IF-có_validate'!Q25</f>
        <v>0.61109999999999998</v>
      </c>
      <c r="R25">
        <f>'Test_IF-có_validate'!R25</f>
        <v>0.68689999999999996</v>
      </c>
      <c r="S25">
        <f>'Test_IF-có_validate'!S25</f>
        <v>0.26529999999999998</v>
      </c>
      <c r="U25" s="37">
        <f t="shared" si="7"/>
        <v>0.78220000000000001</v>
      </c>
      <c r="V25" s="37">
        <f t="shared" si="7"/>
        <v>0.55169999999999997</v>
      </c>
      <c r="W25" s="37">
        <f t="shared" si="7"/>
        <v>0.2414</v>
      </c>
      <c r="X25" s="37">
        <f t="shared" si="7"/>
        <v>0.18559999999999999</v>
      </c>
      <c r="Y25" s="37">
        <f t="shared" si="7"/>
        <v>0.58069999999999999</v>
      </c>
      <c r="AA25" s="37">
        <f t="shared" si="8"/>
        <v>9.06E-2</v>
      </c>
      <c r="AB25" s="37">
        <f t="shared" si="9"/>
        <v>2.76E-2</v>
      </c>
      <c r="AC25" s="37">
        <f t="shared" si="10"/>
        <v>6.9900000000000004E-2</v>
      </c>
      <c r="AD25" s="37">
        <f t="shared" si="11"/>
        <v>0.1046</v>
      </c>
      <c r="AE25" s="37">
        <f t="shared" si="12"/>
        <v>8.1799999999999998E-2</v>
      </c>
      <c r="AG25" s="38">
        <f t="shared" si="13"/>
        <v>9.6500000000000002E-2</v>
      </c>
      <c r="AH25" s="38">
        <f t="shared" si="14"/>
        <v>3.1300000000000001E-2</v>
      </c>
      <c r="AI25" s="38">
        <f t="shared" si="15"/>
        <v>4.5900000000000003E-2</v>
      </c>
      <c r="AJ25" s="38">
        <f t="shared" si="16"/>
        <v>5.8400000000000001E-2</v>
      </c>
      <c r="AK25" s="38">
        <f t="shared" si="17"/>
        <v>1.32E-2</v>
      </c>
      <c r="AM25" s="38">
        <f t="shared" si="18"/>
        <v>0.12659999999999999</v>
      </c>
      <c r="AN25" s="38">
        <f t="shared" si="19"/>
        <v>4.4499999999999998E-2</v>
      </c>
      <c r="AO25" s="38">
        <f t="shared" si="20"/>
        <v>1.7600000000000001E-2</v>
      </c>
      <c r="AP25" s="38">
        <f t="shared" si="21"/>
        <v>0.1091</v>
      </c>
      <c r="AQ25" s="38">
        <f t="shared" si="22"/>
        <v>9.3299999999999994E-2</v>
      </c>
      <c r="AR25" s="38"/>
      <c r="AS25" s="38">
        <f t="shared" si="23"/>
        <v>0.1643</v>
      </c>
      <c r="AT25" s="38">
        <f t="shared" si="24"/>
        <v>8.1500000000000003E-2</v>
      </c>
      <c r="AU25" s="38">
        <f t="shared" si="25"/>
        <v>2.3E-2</v>
      </c>
      <c r="AV25" s="38">
        <f t="shared" si="26"/>
        <v>6.6600000000000006E-2</v>
      </c>
      <c r="AW25" s="38">
        <f t="shared" si="27"/>
        <v>0.20399999999999999</v>
      </c>
    </row>
    <row r="26" spans="2:49" ht="15.75" x14ac:dyDescent="0.25">
      <c r="B26">
        <v>0.12</v>
      </c>
      <c r="C26">
        <v>0.28000000000000003</v>
      </c>
      <c r="D26">
        <v>0.7</v>
      </c>
      <c r="E26">
        <v>0.16</v>
      </c>
      <c r="F26">
        <v>0.32</v>
      </c>
      <c r="G26" t="s">
        <v>21</v>
      </c>
      <c r="H26">
        <f t="shared" si="0"/>
        <v>0.1019</v>
      </c>
      <c r="I26">
        <f t="shared" si="1"/>
        <v>3.78E-2</v>
      </c>
      <c r="J26">
        <f t="shared" si="2"/>
        <v>7.3700000000000002E-2</v>
      </c>
      <c r="K26">
        <f t="shared" si="3"/>
        <v>0.1744</v>
      </c>
      <c r="L26" s="47">
        <f t="shared" si="4"/>
        <v>3.78E-2</v>
      </c>
      <c r="M26" t="str">
        <f t="shared" si="5"/>
        <v>Low</v>
      </c>
      <c r="N26">
        <f t="shared" si="6"/>
        <v>1</v>
      </c>
      <c r="O26">
        <f>'Test_IF-có_validate'!O26</f>
        <v>0.1333</v>
      </c>
      <c r="P26">
        <f>'Test_IF-có_validate'!P26</f>
        <v>0.31109999999999999</v>
      </c>
      <c r="Q26">
        <f>'Test_IF-có_validate'!Q26</f>
        <v>0.76670000000000005</v>
      </c>
      <c r="R26">
        <f>'Test_IF-có_validate'!R26</f>
        <v>0.16159999999999999</v>
      </c>
      <c r="S26">
        <f>'Test_IF-có_validate'!S26</f>
        <v>0.31630000000000003</v>
      </c>
      <c r="U26" s="37">
        <f t="shared" si="7"/>
        <v>0.76480000000000004</v>
      </c>
      <c r="V26" s="37">
        <f t="shared" si="7"/>
        <v>0.52539999999999998</v>
      </c>
      <c r="W26" s="37">
        <f t="shared" si="7"/>
        <v>0.1321</v>
      </c>
      <c r="X26" s="37">
        <f t="shared" si="7"/>
        <v>0.7218</v>
      </c>
      <c r="Y26" s="37">
        <f t="shared" si="7"/>
        <v>0.51939999999999997</v>
      </c>
      <c r="AA26" s="37">
        <f t="shared" si="8"/>
        <v>8.5300000000000001E-2</v>
      </c>
      <c r="AB26" s="37">
        <f t="shared" si="9"/>
        <v>3.61E-2</v>
      </c>
      <c r="AC26" s="37">
        <f t="shared" si="10"/>
        <v>0.1179</v>
      </c>
      <c r="AD26" s="37">
        <f t="shared" si="11"/>
        <v>8.0299999999999996E-2</v>
      </c>
      <c r="AE26" s="37">
        <f t="shared" si="12"/>
        <v>0.1014</v>
      </c>
      <c r="AG26" s="38">
        <f t="shared" si="13"/>
        <v>9.1300000000000006E-2</v>
      </c>
      <c r="AH26" s="38">
        <f t="shared" si="14"/>
        <v>2.2800000000000001E-2</v>
      </c>
      <c r="AI26" s="38">
        <f t="shared" si="15"/>
        <v>9.3899999999999997E-2</v>
      </c>
      <c r="AJ26" s="38">
        <f t="shared" si="16"/>
        <v>0.12590000000000001</v>
      </c>
      <c r="AK26" s="38">
        <f t="shared" si="17"/>
        <v>3.27E-2</v>
      </c>
      <c r="AM26" s="38">
        <f t="shared" si="18"/>
        <v>0.12139999999999999</v>
      </c>
      <c r="AN26" s="38">
        <f t="shared" si="19"/>
        <v>3.61E-2</v>
      </c>
      <c r="AO26" s="38">
        <f t="shared" si="20"/>
        <v>6.5600000000000006E-2</v>
      </c>
      <c r="AP26" s="38">
        <f t="shared" si="21"/>
        <v>7.5600000000000001E-2</v>
      </c>
      <c r="AQ26" s="38">
        <f t="shared" si="22"/>
        <v>7.4300000000000005E-2</v>
      </c>
      <c r="AR26" s="38"/>
      <c r="AS26" s="38">
        <f t="shared" si="23"/>
        <v>0.15809999999999999</v>
      </c>
      <c r="AT26" s="38">
        <f t="shared" si="24"/>
        <v>7.1199999999999999E-2</v>
      </c>
      <c r="AU26" s="38">
        <f t="shared" si="25"/>
        <v>8.0100000000000005E-2</v>
      </c>
      <c r="AV26" s="38">
        <f t="shared" si="26"/>
        <v>0.15820000000000001</v>
      </c>
      <c r="AW26" s="38">
        <f t="shared" si="27"/>
        <v>0.18099999999999999</v>
      </c>
    </row>
    <row r="27" spans="2:49" ht="15.75" x14ac:dyDescent="0.25">
      <c r="B27">
        <v>0.18</v>
      </c>
      <c r="C27">
        <v>0.28999999999999998</v>
      </c>
      <c r="D27">
        <v>0.78</v>
      </c>
      <c r="E27">
        <v>0.15</v>
      </c>
      <c r="F27">
        <v>0.61</v>
      </c>
      <c r="G27" t="s">
        <v>24</v>
      </c>
      <c r="H27">
        <f t="shared" si="0"/>
        <v>0.19070000000000001</v>
      </c>
      <c r="I27">
        <f t="shared" si="1"/>
        <v>0.1265</v>
      </c>
      <c r="J27">
        <f t="shared" si="2"/>
        <v>2.8000000000000001E-2</v>
      </c>
      <c r="K27">
        <f t="shared" si="3"/>
        <v>6.5199999999999994E-2</v>
      </c>
      <c r="L27" s="47">
        <f t="shared" si="4"/>
        <v>2.8000000000000001E-2</v>
      </c>
      <c r="M27" t="str">
        <f t="shared" si="5"/>
        <v>Middle</v>
      </c>
      <c r="N27">
        <f t="shared" si="6"/>
        <v>1</v>
      </c>
      <c r="O27">
        <f>'Test_IF-có_validate'!O27</f>
        <v>0.2</v>
      </c>
      <c r="P27">
        <f>'Test_IF-có_validate'!P27</f>
        <v>0.32219999999999999</v>
      </c>
      <c r="Q27">
        <f>'Test_IF-có_validate'!Q27</f>
        <v>0.85560000000000003</v>
      </c>
      <c r="R27">
        <f>'Test_IF-có_validate'!R27</f>
        <v>0.1515</v>
      </c>
      <c r="S27">
        <f>'Test_IF-có_validate'!S27</f>
        <v>0.61219999999999997</v>
      </c>
      <c r="U27" s="37">
        <f t="shared" si="7"/>
        <v>0.66669999999999996</v>
      </c>
      <c r="V27" s="37">
        <f t="shared" si="7"/>
        <v>0.51259999999999994</v>
      </c>
      <c r="W27" s="37">
        <f t="shared" si="7"/>
        <v>7.7799999999999994E-2</v>
      </c>
      <c r="X27" s="37">
        <f t="shared" si="7"/>
        <v>0.7369</v>
      </c>
      <c r="Y27" s="37">
        <f t="shared" si="7"/>
        <v>0.24049999999999999</v>
      </c>
      <c r="AA27" s="37">
        <f t="shared" si="8"/>
        <v>5.5199999999999999E-2</v>
      </c>
      <c r="AB27" s="37">
        <f t="shared" si="9"/>
        <v>4.02E-2</v>
      </c>
      <c r="AC27" s="37">
        <f t="shared" si="10"/>
        <v>0.14460000000000001</v>
      </c>
      <c r="AD27" s="37">
        <f t="shared" si="11"/>
        <v>8.4900000000000003E-2</v>
      </c>
      <c r="AE27" s="37">
        <f t="shared" si="12"/>
        <v>0.1958</v>
      </c>
      <c r="AG27" s="38">
        <f t="shared" si="13"/>
        <v>6.1199999999999997E-2</v>
      </c>
      <c r="AH27" s="38">
        <f t="shared" si="14"/>
        <v>1.8700000000000001E-2</v>
      </c>
      <c r="AI27" s="38">
        <f t="shared" si="15"/>
        <v>0.1207</v>
      </c>
      <c r="AJ27" s="38">
        <f t="shared" si="16"/>
        <v>0.1305</v>
      </c>
      <c r="AK27" s="38">
        <f t="shared" si="17"/>
        <v>0.12709999999999999</v>
      </c>
      <c r="AM27" s="38">
        <f t="shared" si="18"/>
        <v>9.1300000000000006E-2</v>
      </c>
      <c r="AN27" s="38">
        <f t="shared" si="19"/>
        <v>3.2000000000000001E-2</v>
      </c>
      <c r="AO27" s="38">
        <f t="shared" si="20"/>
        <v>9.2299999999999993E-2</v>
      </c>
      <c r="AP27" s="38">
        <f t="shared" si="21"/>
        <v>8.0199999999999994E-2</v>
      </c>
      <c r="AQ27" s="38">
        <f t="shared" si="22"/>
        <v>2.3E-2</v>
      </c>
      <c r="AR27" s="38"/>
      <c r="AS27" s="38">
        <f t="shared" si="23"/>
        <v>0.12239999999999999</v>
      </c>
      <c r="AT27" s="38">
        <f t="shared" si="24"/>
        <v>6.6199999999999995E-2</v>
      </c>
      <c r="AU27" s="38">
        <f t="shared" si="25"/>
        <v>0.1114</v>
      </c>
      <c r="AV27" s="38">
        <f t="shared" si="26"/>
        <v>0.16370000000000001</v>
      </c>
      <c r="AW27" s="38">
        <f t="shared" si="27"/>
        <v>6.0600000000000001E-2</v>
      </c>
    </row>
    <row r="28" spans="2:49" ht="15.75" x14ac:dyDescent="0.25">
      <c r="B28">
        <v>0.2</v>
      </c>
      <c r="C28">
        <v>0.25</v>
      </c>
      <c r="D28">
        <v>0.7</v>
      </c>
      <c r="E28">
        <v>0.25</v>
      </c>
      <c r="F28">
        <v>0.03</v>
      </c>
      <c r="G28" t="s">
        <v>23</v>
      </c>
      <c r="H28">
        <f t="shared" si="0"/>
        <v>3.85E-2</v>
      </c>
      <c r="I28">
        <f t="shared" si="1"/>
        <v>0.1012</v>
      </c>
      <c r="J28">
        <f t="shared" si="2"/>
        <v>0.1971</v>
      </c>
      <c r="K28">
        <f t="shared" si="3"/>
        <v>0.31580000000000003</v>
      </c>
      <c r="L28" s="47">
        <f t="shared" si="4"/>
        <v>3.85E-2</v>
      </c>
      <c r="M28" t="str">
        <f t="shared" si="5"/>
        <v>Very Low</v>
      </c>
      <c r="N28">
        <f t="shared" si="6"/>
        <v>1</v>
      </c>
      <c r="O28">
        <f>'Test_IF-có_validate'!O28</f>
        <v>0.22220000000000001</v>
      </c>
      <c r="P28">
        <f>'Test_IF-có_validate'!P28</f>
        <v>0.27779999999999999</v>
      </c>
      <c r="Q28">
        <f>'Test_IF-có_validate'!Q28</f>
        <v>0.76670000000000005</v>
      </c>
      <c r="R28">
        <f>'Test_IF-có_validate'!R28</f>
        <v>0.2525</v>
      </c>
      <c r="S28">
        <f>'Test_IF-có_validate'!S28</f>
        <v>2.0400000000000001E-2</v>
      </c>
      <c r="U28" s="37">
        <f t="shared" si="7"/>
        <v>0.63639999999999997</v>
      </c>
      <c r="V28" s="37">
        <f t="shared" si="7"/>
        <v>0.56520000000000004</v>
      </c>
      <c r="W28" s="37">
        <f t="shared" si="7"/>
        <v>0.1321</v>
      </c>
      <c r="X28" s="37">
        <f t="shared" si="7"/>
        <v>0.5968</v>
      </c>
      <c r="Y28" s="37">
        <f t="shared" si="7"/>
        <v>0.96</v>
      </c>
      <c r="AA28" s="37">
        <f t="shared" si="8"/>
        <v>4.58E-2</v>
      </c>
      <c r="AB28" s="37">
        <f t="shared" si="9"/>
        <v>2.3300000000000001E-2</v>
      </c>
      <c r="AC28" s="37">
        <f t="shared" si="10"/>
        <v>0.1179</v>
      </c>
      <c r="AD28" s="37">
        <f t="shared" si="11"/>
        <v>4.1399999999999999E-2</v>
      </c>
      <c r="AE28" s="37">
        <f t="shared" si="12"/>
        <v>3.3399999999999999E-2</v>
      </c>
      <c r="AG28" s="38">
        <f t="shared" si="13"/>
        <v>5.1799999999999999E-2</v>
      </c>
      <c r="AH28" s="38">
        <f t="shared" si="14"/>
        <v>3.56E-2</v>
      </c>
      <c r="AI28" s="38">
        <f t="shared" si="15"/>
        <v>9.3899999999999997E-2</v>
      </c>
      <c r="AJ28" s="38">
        <f t="shared" si="16"/>
        <v>8.7099999999999997E-2</v>
      </c>
      <c r="AK28" s="38">
        <f t="shared" si="17"/>
        <v>0.1021</v>
      </c>
      <c r="AM28" s="38">
        <f t="shared" si="18"/>
        <v>8.1799999999999998E-2</v>
      </c>
      <c r="AN28" s="38">
        <f t="shared" si="19"/>
        <v>4.8800000000000003E-2</v>
      </c>
      <c r="AO28" s="38">
        <f t="shared" si="20"/>
        <v>6.5600000000000006E-2</v>
      </c>
      <c r="AP28" s="38">
        <f t="shared" si="21"/>
        <v>3.6799999999999999E-2</v>
      </c>
      <c r="AQ28" s="38">
        <f t="shared" si="22"/>
        <v>0.20860000000000001</v>
      </c>
      <c r="AR28" s="38"/>
      <c r="AS28" s="38">
        <f t="shared" si="23"/>
        <v>0.1111</v>
      </c>
      <c r="AT28" s="38">
        <f t="shared" si="24"/>
        <v>8.6699999999999999E-2</v>
      </c>
      <c r="AU28" s="38">
        <f t="shared" si="25"/>
        <v>8.0100000000000005E-2</v>
      </c>
      <c r="AV28" s="38">
        <f t="shared" si="26"/>
        <v>0.1118</v>
      </c>
      <c r="AW28" s="38">
        <f t="shared" si="27"/>
        <v>0.33489999999999998</v>
      </c>
    </row>
    <row r="29" spans="2:49" ht="15.75" x14ac:dyDescent="0.25">
      <c r="B29">
        <v>0.16</v>
      </c>
      <c r="C29">
        <v>0.28000000000000003</v>
      </c>
      <c r="D29">
        <v>0.72</v>
      </c>
      <c r="E29">
        <v>0.27</v>
      </c>
      <c r="F29">
        <v>0.32</v>
      </c>
      <c r="G29" t="s">
        <v>21</v>
      </c>
      <c r="H29">
        <f t="shared" si="0"/>
        <v>0.1016</v>
      </c>
      <c r="I29">
        <f t="shared" si="1"/>
        <v>3.7400000000000003E-2</v>
      </c>
      <c r="J29">
        <f t="shared" si="2"/>
        <v>7.3400000000000007E-2</v>
      </c>
      <c r="K29">
        <f t="shared" si="3"/>
        <v>0.17399999999999999</v>
      </c>
      <c r="L29" s="47">
        <f t="shared" si="4"/>
        <v>3.7400000000000003E-2</v>
      </c>
      <c r="M29" t="str">
        <f t="shared" si="5"/>
        <v>Low</v>
      </c>
      <c r="N29">
        <f t="shared" si="6"/>
        <v>1</v>
      </c>
      <c r="O29">
        <f>'Test_IF-có_validate'!O29</f>
        <v>0.17780000000000001</v>
      </c>
      <c r="P29">
        <f>'Test_IF-có_validate'!P29</f>
        <v>0.31109999999999999</v>
      </c>
      <c r="Q29">
        <f>'Test_IF-có_validate'!Q29</f>
        <v>0.78890000000000005</v>
      </c>
      <c r="R29">
        <f>'Test_IF-có_validate'!R29</f>
        <v>0.2727</v>
      </c>
      <c r="S29">
        <f>'Test_IF-có_validate'!S29</f>
        <v>0.31630000000000003</v>
      </c>
      <c r="U29" s="37">
        <f t="shared" si="7"/>
        <v>0.69810000000000005</v>
      </c>
      <c r="V29" s="37">
        <f t="shared" si="7"/>
        <v>0.52539999999999998</v>
      </c>
      <c r="W29" s="37">
        <f t="shared" si="7"/>
        <v>0.11799999999999999</v>
      </c>
      <c r="X29" s="37">
        <f t="shared" si="7"/>
        <v>0.57150000000000001</v>
      </c>
      <c r="Y29" s="37">
        <f t="shared" si="7"/>
        <v>0.51939999999999997</v>
      </c>
      <c r="AA29" s="37">
        <f t="shared" si="8"/>
        <v>6.4899999999999999E-2</v>
      </c>
      <c r="AB29" s="37">
        <f t="shared" si="9"/>
        <v>3.61E-2</v>
      </c>
      <c r="AC29" s="37">
        <f t="shared" si="10"/>
        <v>0.1246</v>
      </c>
      <c r="AD29" s="37">
        <f t="shared" si="11"/>
        <v>3.3399999999999999E-2</v>
      </c>
      <c r="AE29" s="37">
        <f t="shared" si="12"/>
        <v>0.1014</v>
      </c>
      <c r="AG29" s="38">
        <f t="shared" si="13"/>
        <v>7.0900000000000005E-2</v>
      </c>
      <c r="AH29" s="38">
        <f t="shared" si="14"/>
        <v>2.2800000000000001E-2</v>
      </c>
      <c r="AI29" s="38">
        <f t="shared" si="15"/>
        <v>0.1007</v>
      </c>
      <c r="AJ29" s="38">
        <f t="shared" si="16"/>
        <v>7.9100000000000004E-2</v>
      </c>
      <c r="AK29" s="38">
        <f t="shared" si="17"/>
        <v>3.27E-2</v>
      </c>
      <c r="AM29" s="38">
        <f t="shared" si="18"/>
        <v>0.10100000000000001</v>
      </c>
      <c r="AN29" s="38">
        <f t="shared" si="19"/>
        <v>3.61E-2</v>
      </c>
      <c r="AO29" s="38">
        <f t="shared" si="20"/>
        <v>7.2300000000000003E-2</v>
      </c>
      <c r="AP29" s="38">
        <f t="shared" si="21"/>
        <v>2.8799999999999999E-2</v>
      </c>
      <c r="AQ29" s="38">
        <f t="shared" si="22"/>
        <v>7.4300000000000005E-2</v>
      </c>
      <c r="AR29" s="38"/>
      <c r="AS29" s="38">
        <f t="shared" si="23"/>
        <v>0.13400000000000001</v>
      </c>
      <c r="AT29" s="38">
        <f t="shared" si="24"/>
        <v>7.1199999999999999E-2</v>
      </c>
      <c r="AU29" s="38">
        <f t="shared" si="25"/>
        <v>8.7999999999999995E-2</v>
      </c>
      <c r="AV29" s="38">
        <f t="shared" si="26"/>
        <v>0.1021</v>
      </c>
      <c r="AW29" s="38">
        <f t="shared" si="27"/>
        <v>0.18099999999999999</v>
      </c>
    </row>
    <row r="30" spans="2:49" ht="15.75" x14ac:dyDescent="0.25">
      <c r="B30">
        <v>0.11</v>
      </c>
      <c r="C30">
        <v>0.3</v>
      </c>
      <c r="D30">
        <v>0.79</v>
      </c>
      <c r="E30">
        <v>0.8</v>
      </c>
      <c r="F30">
        <v>0.32</v>
      </c>
      <c r="G30" t="s">
        <v>24</v>
      </c>
      <c r="H30">
        <f t="shared" si="0"/>
        <v>0.1047</v>
      </c>
      <c r="I30">
        <f t="shared" si="1"/>
        <v>3.9100000000000003E-2</v>
      </c>
      <c r="J30">
        <f t="shared" si="2"/>
        <v>7.6600000000000001E-2</v>
      </c>
      <c r="K30">
        <f t="shared" si="3"/>
        <v>0.17580000000000001</v>
      </c>
      <c r="L30" s="47">
        <f t="shared" si="4"/>
        <v>3.9100000000000003E-2</v>
      </c>
      <c r="M30" t="str">
        <f t="shared" si="5"/>
        <v>Low</v>
      </c>
      <c r="N30">
        <f t="shared" si="6"/>
        <v>0</v>
      </c>
      <c r="O30">
        <f>'Test_IF-có_validate'!O30</f>
        <v>0.1222</v>
      </c>
      <c r="P30">
        <f>'Test_IF-có_validate'!P30</f>
        <v>0.33329999999999999</v>
      </c>
      <c r="Q30">
        <f>'Test_IF-có_validate'!Q30</f>
        <v>0.86670000000000003</v>
      </c>
      <c r="R30">
        <f>'Test_IF-có_validate'!R30</f>
        <v>0.80810000000000004</v>
      </c>
      <c r="S30">
        <f>'Test_IF-có_validate'!S30</f>
        <v>0.31630000000000003</v>
      </c>
      <c r="U30" s="37">
        <f t="shared" si="7"/>
        <v>0.78220000000000001</v>
      </c>
      <c r="V30" s="37">
        <f t="shared" si="7"/>
        <v>0.5</v>
      </c>
      <c r="W30" s="37">
        <f t="shared" si="7"/>
        <v>7.1400000000000005E-2</v>
      </c>
      <c r="X30" s="37">
        <f t="shared" si="7"/>
        <v>0.1061</v>
      </c>
      <c r="Y30" s="37">
        <f t="shared" si="7"/>
        <v>0.51939999999999997</v>
      </c>
      <c r="AA30" s="37">
        <f t="shared" si="8"/>
        <v>9.06E-2</v>
      </c>
      <c r="AB30" s="37">
        <f t="shared" si="9"/>
        <v>4.4299999999999999E-2</v>
      </c>
      <c r="AC30" s="37">
        <f t="shared" si="10"/>
        <v>0.1479</v>
      </c>
      <c r="AD30" s="37">
        <f t="shared" si="11"/>
        <v>0.14149999999999999</v>
      </c>
      <c r="AE30" s="37">
        <f t="shared" si="12"/>
        <v>0.1014</v>
      </c>
      <c r="AG30" s="38">
        <f t="shared" si="13"/>
        <v>9.6500000000000002E-2</v>
      </c>
      <c r="AH30" s="38">
        <f t="shared" si="14"/>
        <v>1.46E-2</v>
      </c>
      <c r="AI30" s="38">
        <f t="shared" si="15"/>
        <v>0.124</v>
      </c>
      <c r="AJ30" s="38">
        <f t="shared" si="16"/>
        <v>9.5299999999999996E-2</v>
      </c>
      <c r="AK30" s="38">
        <f t="shared" si="17"/>
        <v>3.27E-2</v>
      </c>
      <c r="AM30" s="38">
        <f t="shared" si="18"/>
        <v>0.12659999999999999</v>
      </c>
      <c r="AN30" s="38">
        <f t="shared" si="19"/>
        <v>2.7900000000000001E-2</v>
      </c>
      <c r="AO30" s="38">
        <f t="shared" si="20"/>
        <v>9.5600000000000004E-2</v>
      </c>
      <c r="AP30" s="38">
        <f t="shared" si="21"/>
        <v>0.14599999999999999</v>
      </c>
      <c r="AQ30" s="38">
        <f t="shared" si="22"/>
        <v>7.4300000000000005E-2</v>
      </c>
      <c r="AR30" s="38"/>
      <c r="AS30" s="38">
        <f t="shared" si="23"/>
        <v>0.1643</v>
      </c>
      <c r="AT30" s="38">
        <f t="shared" si="24"/>
        <v>6.1199999999999997E-2</v>
      </c>
      <c r="AU30" s="38">
        <f t="shared" si="25"/>
        <v>0.1152</v>
      </c>
      <c r="AV30" s="38">
        <f t="shared" si="26"/>
        <v>0.1101</v>
      </c>
      <c r="AW30" s="38">
        <f t="shared" si="27"/>
        <v>0.18099999999999999</v>
      </c>
    </row>
    <row r="31" spans="2:49" ht="15.75" x14ac:dyDescent="0.25">
      <c r="B31">
        <v>0.18</v>
      </c>
      <c r="C31">
        <v>0.31</v>
      </c>
      <c r="D31">
        <v>0.81</v>
      </c>
      <c r="E31">
        <v>0.7</v>
      </c>
      <c r="F31">
        <v>0.4</v>
      </c>
      <c r="G31" t="s">
        <v>24</v>
      </c>
      <c r="H31">
        <f t="shared" si="0"/>
        <v>0.13139999999999999</v>
      </c>
      <c r="I31">
        <f t="shared" si="1"/>
        <v>6.5799999999999997E-2</v>
      </c>
      <c r="J31">
        <f t="shared" si="2"/>
        <v>5.0700000000000002E-2</v>
      </c>
      <c r="K31">
        <f t="shared" si="3"/>
        <v>0.1431</v>
      </c>
      <c r="L31" s="47">
        <f t="shared" si="4"/>
        <v>5.0700000000000002E-2</v>
      </c>
      <c r="M31" t="str">
        <f t="shared" si="5"/>
        <v>Middle</v>
      </c>
      <c r="N31">
        <f t="shared" si="6"/>
        <v>1</v>
      </c>
      <c r="O31">
        <f>'Test_IF-có_validate'!O31</f>
        <v>0.2</v>
      </c>
      <c r="P31">
        <f>'Test_IF-có_validate'!P31</f>
        <v>0.34439999999999998</v>
      </c>
      <c r="Q31">
        <f>'Test_IF-có_validate'!Q31</f>
        <v>0.88890000000000002</v>
      </c>
      <c r="R31">
        <f>'Test_IF-có_validate'!R31</f>
        <v>0.70709999999999995</v>
      </c>
      <c r="S31">
        <f>'Test_IF-có_validate'!S31</f>
        <v>0.39800000000000002</v>
      </c>
      <c r="U31" s="37">
        <f t="shared" si="7"/>
        <v>0.66669999999999996</v>
      </c>
      <c r="V31" s="37">
        <f t="shared" si="7"/>
        <v>0.48770000000000002</v>
      </c>
      <c r="W31" s="37">
        <f t="shared" si="7"/>
        <v>5.8799999999999998E-2</v>
      </c>
      <c r="X31" s="37">
        <f t="shared" si="7"/>
        <v>0.1716</v>
      </c>
      <c r="Y31" s="37">
        <f t="shared" si="7"/>
        <v>0.43059999999999998</v>
      </c>
      <c r="AA31" s="37">
        <f t="shared" si="8"/>
        <v>5.5199999999999999E-2</v>
      </c>
      <c r="AB31" s="37">
        <f t="shared" si="9"/>
        <v>4.8300000000000003E-2</v>
      </c>
      <c r="AC31" s="37">
        <f t="shared" si="10"/>
        <v>0.1545</v>
      </c>
      <c r="AD31" s="37">
        <f t="shared" si="11"/>
        <v>0.1108</v>
      </c>
      <c r="AE31" s="37">
        <f t="shared" si="12"/>
        <v>0.13039999999999999</v>
      </c>
      <c r="AG31" s="38">
        <f t="shared" si="13"/>
        <v>6.1199999999999997E-2</v>
      </c>
      <c r="AH31" s="38">
        <f t="shared" si="14"/>
        <v>1.06E-2</v>
      </c>
      <c r="AI31" s="38">
        <f t="shared" si="15"/>
        <v>0.13059999999999999</v>
      </c>
      <c r="AJ31" s="38">
        <f t="shared" si="16"/>
        <v>6.4600000000000005E-2</v>
      </c>
      <c r="AK31" s="38">
        <f t="shared" si="17"/>
        <v>6.1800000000000001E-2</v>
      </c>
      <c r="AM31" s="38">
        <f t="shared" si="18"/>
        <v>9.1300000000000006E-2</v>
      </c>
      <c r="AN31" s="38">
        <f t="shared" si="19"/>
        <v>2.3900000000000001E-2</v>
      </c>
      <c r="AO31" s="38">
        <f t="shared" si="20"/>
        <v>0.1022</v>
      </c>
      <c r="AP31" s="38">
        <f t="shared" si="21"/>
        <v>0.1153</v>
      </c>
      <c r="AQ31" s="38">
        <f t="shared" si="22"/>
        <v>4.6399999999999997E-2</v>
      </c>
      <c r="AR31" s="38"/>
      <c r="AS31" s="38">
        <f t="shared" si="23"/>
        <v>0.12239999999999999</v>
      </c>
      <c r="AT31" s="38">
        <f t="shared" si="24"/>
        <v>5.62E-2</v>
      </c>
      <c r="AU31" s="38">
        <f t="shared" si="25"/>
        <v>0.1229</v>
      </c>
      <c r="AV31" s="38">
        <f t="shared" si="26"/>
        <v>7.3899999999999993E-2</v>
      </c>
      <c r="AW31" s="38">
        <f t="shared" si="27"/>
        <v>0.14580000000000001</v>
      </c>
    </row>
    <row r="32" spans="2:49" ht="15.75" x14ac:dyDescent="0.25">
      <c r="B32">
        <v>0.1</v>
      </c>
      <c r="C32">
        <v>0.33</v>
      </c>
      <c r="D32">
        <v>0.02</v>
      </c>
      <c r="E32">
        <v>0</v>
      </c>
      <c r="F32">
        <v>0.25</v>
      </c>
      <c r="G32" t="s">
        <v>23</v>
      </c>
      <c r="H32">
        <f t="shared" si="0"/>
        <v>8.0699999999999994E-2</v>
      </c>
      <c r="I32">
        <f t="shared" si="1"/>
        <v>1.9300000000000001E-2</v>
      </c>
      <c r="J32">
        <f t="shared" si="2"/>
        <v>0.10920000000000001</v>
      </c>
      <c r="K32">
        <f t="shared" si="3"/>
        <v>0.21659999999999999</v>
      </c>
      <c r="L32" s="47">
        <f t="shared" si="4"/>
        <v>1.9300000000000001E-2</v>
      </c>
      <c r="M32" t="str">
        <f t="shared" si="5"/>
        <v>Low</v>
      </c>
      <c r="N32">
        <f t="shared" si="6"/>
        <v>0</v>
      </c>
      <c r="O32">
        <f>'Test_IF-có_validate'!O32</f>
        <v>0.1111</v>
      </c>
      <c r="P32">
        <f>'Test_IF-có_validate'!P32</f>
        <v>0.36670000000000003</v>
      </c>
      <c r="Q32">
        <f>'Test_IF-có_validate'!Q32</f>
        <v>1.11E-2</v>
      </c>
      <c r="R32">
        <f>'Test_IF-có_validate'!R32</f>
        <v>0</v>
      </c>
      <c r="S32">
        <f>'Test_IF-có_validate'!S32</f>
        <v>0.24490000000000001</v>
      </c>
      <c r="U32" s="37">
        <f t="shared" si="7"/>
        <v>0.8</v>
      </c>
      <c r="V32" s="37">
        <f t="shared" si="7"/>
        <v>0.46339999999999998</v>
      </c>
      <c r="W32" s="37">
        <f t="shared" si="7"/>
        <v>0.97799999999999998</v>
      </c>
      <c r="X32" s="37">
        <f t="shared" si="7"/>
        <v>1</v>
      </c>
      <c r="Y32" s="37">
        <f t="shared" si="7"/>
        <v>0.60660000000000003</v>
      </c>
      <c r="AA32" s="37">
        <f t="shared" si="8"/>
        <v>9.6000000000000002E-2</v>
      </c>
      <c r="AB32" s="37">
        <f t="shared" si="9"/>
        <v>5.62E-2</v>
      </c>
      <c r="AC32" s="37">
        <f t="shared" si="10"/>
        <v>0.16830000000000001</v>
      </c>
      <c r="AD32" s="37">
        <f t="shared" si="11"/>
        <v>0.1633</v>
      </c>
      <c r="AE32" s="37">
        <f t="shared" si="12"/>
        <v>7.3700000000000002E-2</v>
      </c>
      <c r="AG32" s="38">
        <f t="shared" si="13"/>
        <v>0.1019</v>
      </c>
      <c r="AH32" s="38">
        <f t="shared" si="14"/>
        <v>2.7000000000000001E-3</v>
      </c>
      <c r="AI32" s="38">
        <f t="shared" si="15"/>
        <v>0.19189999999999999</v>
      </c>
      <c r="AJ32" s="38">
        <f t="shared" si="16"/>
        <v>0.2089</v>
      </c>
      <c r="AK32" s="38">
        <f t="shared" si="17"/>
        <v>5.0000000000000001E-3</v>
      </c>
      <c r="AM32" s="38">
        <f t="shared" si="18"/>
        <v>0.13200000000000001</v>
      </c>
      <c r="AN32" s="38">
        <f t="shared" si="19"/>
        <v>1.6E-2</v>
      </c>
      <c r="AO32" s="38">
        <f t="shared" si="20"/>
        <v>0.2185</v>
      </c>
      <c r="AP32" s="38">
        <f t="shared" si="21"/>
        <v>0.15859999999999999</v>
      </c>
      <c r="AQ32" s="38">
        <f t="shared" si="22"/>
        <v>0.10150000000000001</v>
      </c>
      <c r="AR32" s="38"/>
      <c r="AS32" s="38">
        <f t="shared" si="23"/>
        <v>0.1706</v>
      </c>
      <c r="AT32" s="38">
        <f t="shared" si="24"/>
        <v>4.6600000000000003E-2</v>
      </c>
      <c r="AU32" s="38">
        <f t="shared" si="25"/>
        <v>0.26219999999999999</v>
      </c>
      <c r="AV32" s="38">
        <f t="shared" si="26"/>
        <v>0.25469999999999998</v>
      </c>
      <c r="AW32" s="38">
        <f t="shared" si="27"/>
        <v>0.21340000000000001</v>
      </c>
    </row>
    <row r="33" spans="2:49" ht="15.75" x14ac:dyDescent="0.25">
      <c r="B33">
        <v>0.18</v>
      </c>
      <c r="C33">
        <v>0.37</v>
      </c>
      <c r="D33">
        <v>0.11</v>
      </c>
      <c r="E33">
        <v>0.28000000000000003</v>
      </c>
      <c r="F33">
        <v>0.3</v>
      </c>
      <c r="G33" t="s">
        <v>21</v>
      </c>
      <c r="H33">
        <f t="shared" si="0"/>
        <v>9.3899999999999997E-2</v>
      </c>
      <c r="I33">
        <f t="shared" si="1"/>
        <v>3.2599999999999997E-2</v>
      </c>
      <c r="J33">
        <f t="shared" si="2"/>
        <v>8.5400000000000004E-2</v>
      </c>
      <c r="K33">
        <f t="shared" si="3"/>
        <v>0.189</v>
      </c>
      <c r="L33" s="47">
        <f t="shared" si="4"/>
        <v>3.2599999999999997E-2</v>
      </c>
      <c r="M33" t="str">
        <f t="shared" si="5"/>
        <v>Low</v>
      </c>
      <c r="N33">
        <f t="shared" si="6"/>
        <v>1</v>
      </c>
      <c r="O33">
        <f>'Test_IF-có_validate'!O33</f>
        <v>0.2</v>
      </c>
      <c r="P33">
        <f>'Test_IF-có_validate'!P33</f>
        <v>0.41110000000000002</v>
      </c>
      <c r="Q33">
        <f>'Test_IF-có_validate'!Q33</f>
        <v>0.1111</v>
      </c>
      <c r="R33">
        <f>'Test_IF-có_validate'!R33</f>
        <v>0.2828</v>
      </c>
      <c r="S33">
        <f>'Test_IF-có_validate'!S33</f>
        <v>0.2959</v>
      </c>
      <c r="U33" s="37">
        <f t="shared" si="7"/>
        <v>0.66669999999999996</v>
      </c>
      <c r="V33" s="37">
        <f t="shared" si="7"/>
        <v>0.4173</v>
      </c>
      <c r="W33" s="37">
        <f t="shared" si="7"/>
        <v>0.8</v>
      </c>
      <c r="X33" s="37">
        <f t="shared" si="7"/>
        <v>0.55910000000000004</v>
      </c>
      <c r="Y33" s="37">
        <f t="shared" si="7"/>
        <v>0.54330000000000001</v>
      </c>
      <c r="AA33" s="37">
        <f t="shared" si="8"/>
        <v>5.5199999999999999E-2</v>
      </c>
      <c r="AB33" s="37">
        <f t="shared" si="9"/>
        <v>7.1400000000000005E-2</v>
      </c>
      <c r="AC33" s="37">
        <f t="shared" si="10"/>
        <v>0.1154</v>
      </c>
      <c r="AD33" s="37">
        <f t="shared" si="11"/>
        <v>2.9499999999999998E-2</v>
      </c>
      <c r="AE33" s="37">
        <f t="shared" si="12"/>
        <v>9.3700000000000006E-2</v>
      </c>
      <c r="AG33" s="38">
        <f t="shared" si="13"/>
        <v>6.1199999999999997E-2</v>
      </c>
      <c r="AH33" s="38">
        <f t="shared" si="14"/>
        <v>1.2500000000000001E-2</v>
      </c>
      <c r="AI33" s="38">
        <f t="shared" si="15"/>
        <v>0.1391</v>
      </c>
      <c r="AJ33" s="38">
        <f t="shared" si="16"/>
        <v>7.51E-2</v>
      </c>
      <c r="AK33" s="38">
        <f t="shared" si="17"/>
        <v>2.5100000000000001E-2</v>
      </c>
      <c r="AM33" s="38">
        <f t="shared" si="18"/>
        <v>9.1300000000000006E-2</v>
      </c>
      <c r="AN33" s="38">
        <f t="shared" si="19"/>
        <v>6.9999999999999999E-4</v>
      </c>
      <c r="AO33" s="38">
        <f t="shared" si="20"/>
        <v>0.1656</v>
      </c>
      <c r="AP33" s="38">
        <f t="shared" si="21"/>
        <v>2.4799999999999999E-2</v>
      </c>
      <c r="AQ33" s="38">
        <f t="shared" si="22"/>
        <v>8.14E-2</v>
      </c>
      <c r="AR33" s="38"/>
      <c r="AS33" s="38">
        <f t="shared" si="23"/>
        <v>0.12239999999999999</v>
      </c>
      <c r="AT33" s="38">
        <f t="shared" si="24"/>
        <v>2.7799999999999998E-2</v>
      </c>
      <c r="AU33" s="38">
        <f t="shared" si="25"/>
        <v>0.20100000000000001</v>
      </c>
      <c r="AV33" s="38">
        <f t="shared" si="26"/>
        <v>9.7299999999999998E-2</v>
      </c>
      <c r="AW33" s="38">
        <f t="shared" si="27"/>
        <v>0.19009999999999999</v>
      </c>
    </row>
    <row r="34" spans="2:49" ht="15.75" x14ac:dyDescent="0.25">
      <c r="B34">
        <v>0.13</v>
      </c>
      <c r="C34">
        <v>0.4</v>
      </c>
      <c r="D34">
        <v>0.17</v>
      </c>
      <c r="E34">
        <v>0.25</v>
      </c>
      <c r="F34">
        <v>0.38</v>
      </c>
      <c r="G34" t="s">
        <v>21</v>
      </c>
      <c r="H34">
        <f t="shared" si="0"/>
        <v>0.1197</v>
      </c>
      <c r="I34">
        <f t="shared" si="1"/>
        <v>5.8400000000000001E-2</v>
      </c>
      <c r="J34">
        <f t="shared" si="2"/>
        <v>5.7799999999999997E-2</v>
      </c>
      <c r="K34">
        <f t="shared" si="3"/>
        <v>0.15409999999999999</v>
      </c>
      <c r="L34" s="47">
        <f t="shared" si="4"/>
        <v>5.7799999999999997E-2</v>
      </c>
      <c r="M34" t="str">
        <f t="shared" si="5"/>
        <v>Middle</v>
      </c>
      <c r="N34">
        <f t="shared" si="6"/>
        <v>0</v>
      </c>
      <c r="O34">
        <f>'Test_IF-có_validate'!O34</f>
        <v>0.1444</v>
      </c>
      <c r="P34">
        <f>'Test_IF-có_validate'!P34</f>
        <v>0.44440000000000002</v>
      </c>
      <c r="Q34">
        <f>'Test_IF-có_validate'!Q34</f>
        <v>0.17780000000000001</v>
      </c>
      <c r="R34">
        <f>'Test_IF-có_validate'!R34</f>
        <v>0.2525</v>
      </c>
      <c r="S34">
        <f>'Test_IF-có_validate'!S34</f>
        <v>0.37759999999999999</v>
      </c>
      <c r="U34" s="37">
        <f t="shared" si="7"/>
        <v>0.74760000000000004</v>
      </c>
      <c r="V34" s="37">
        <f t="shared" si="7"/>
        <v>0.38469999999999999</v>
      </c>
      <c r="W34" s="37">
        <f t="shared" si="7"/>
        <v>0.69810000000000005</v>
      </c>
      <c r="X34" s="37">
        <f t="shared" si="7"/>
        <v>0.5968</v>
      </c>
      <c r="Y34" s="37">
        <f t="shared" si="7"/>
        <v>0.45179999999999998</v>
      </c>
      <c r="AA34" s="37">
        <f t="shared" si="8"/>
        <v>8.0100000000000005E-2</v>
      </c>
      <c r="AB34" s="37">
        <f t="shared" si="9"/>
        <v>8.2400000000000001E-2</v>
      </c>
      <c r="AC34" s="37">
        <f t="shared" si="10"/>
        <v>8.4400000000000003E-2</v>
      </c>
      <c r="AD34" s="37">
        <f t="shared" si="11"/>
        <v>4.1399999999999999E-2</v>
      </c>
      <c r="AE34" s="37">
        <f t="shared" si="12"/>
        <v>0.1234</v>
      </c>
      <c r="AG34" s="38">
        <f t="shared" si="13"/>
        <v>8.5999999999999993E-2</v>
      </c>
      <c r="AH34" s="38">
        <f t="shared" si="14"/>
        <v>2.35E-2</v>
      </c>
      <c r="AI34" s="38">
        <f t="shared" si="15"/>
        <v>0.108</v>
      </c>
      <c r="AJ34" s="38">
        <f t="shared" si="16"/>
        <v>8.7099999999999997E-2</v>
      </c>
      <c r="AK34" s="38">
        <f t="shared" si="17"/>
        <v>5.4800000000000001E-2</v>
      </c>
      <c r="AM34" s="38">
        <f t="shared" si="18"/>
        <v>0.11609999999999999</v>
      </c>
      <c r="AN34" s="38">
        <f t="shared" si="19"/>
        <v>1.03E-2</v>
      </c>
      <c r="AO34" s="38">
        <f t="shared" si="20"/>
        <v>0.1346</v>
      </c>
      <c r="AP34" s="38">
        <f t="shared" si="21"/>
        <v>3.6799999999999999E-2</v>
      </c>
      <c r="AQ34" s="38">
        <f t="shared" si="22"/>
        <v>5.33E-2</v>
      </c>
      <c r="AR34" s="38"/>
      <c r="AS34" s="38">
        <f t="shared" si="23"/>
        <v>0.15190000000000001</v>
      </c>
      <c r="AT34" s="38">
        <f t="shared" si="24"/>
        <v>1.4E-2</v>
      </c>
      <c r="AU34" s="38">
        <f t="shared" si="25"/>
        <v>0.16439999999999999</v>
      </c>
      <c r="AV34" s="38">
        <f t="shared" si="26"/>
        <v>0.1118</v>
      </c>
      <c r="AW34" s="38">
        <f t="shared" si="27"/>
        <v>0.1545</v>
      </c>
    </row>
    <row r="35" spans="2:49" ht="15.75" x14ac:dyDescent="0.25">
      <c r="B35">
        <v>0.11</v>
      </c>
      <c r="C35">
        <v>0.42</v>
      </c>
      <c r="D35">
        <v>0.38</v>
      </c>
      <c r="E35">
        <v>0.82</v>
      </c>
      <c r="F35">
        <v>0.31</v>
      </c>
      <c r="G35" t="s">
        <v>24</v>
      </c>
      <c r="H35">
        <f t="shared" si="0"/>
        <v>9.2899999999999996E-2</v>
      </c>
      <c r="I35">
        <f t="shared" si="1"/>
        <v>2.9399999999999999E-2</v>
      </c>
      <c r="J35">
        <f t="shared" si="2"/>
        <v>7.6999999999999999E-2</v>
      </c>
      <c r="K35">
        <f t="shared" si="3"/>
        <v>0.17649999999999999</v>
      </c>
      <c r="L35" s="47">
        <f t="shared" si="4"/>
        <v>2.9399999999999999E-2</v>
      </c>
      <c r="M35" t="str">
        <f t="shared" si="5"/>
        <v>Low</v>
      </c>
      <c r="N35">
        <f t="shared" si="6"/>
        <v>0</v>
      </c>
      <c r="O35">
        <f>'Test_IF-có_validate'!O35</f>
        <v>0.1222</v>
      </c>
      <c r="P35">
        <f>'Test_IF-có_validate'!P35</f>
        <v>0.4667</v>
      </c>
      <c r="Q35">
        <f>'Test_IF-có_validate'!Q35</f>
        <v>0.41110000000000002</v>
      </c>
      <c r="R35">
        <f>'Test_IF-có_validate'!R35</f>
        <v>0.82830000000000004</v>
      </c>
      <c r="S35">
        <f>'Test_IF-có_validate'!S35</f>
        <v>0.30609999999999998</v>
      </c>
      <c r="U35" s="37">
        <f t="shared" si="7"/>
        <v>0.78220000000000001</v>
      </c>
      <c r="V35" s="37">
        <f t="shared" si="7"/>
        <v>0.36359999999999998</v>
      </c>
      <c r="W35" s="37">
        <f t="shared" si="7"/>
        <v>0.4173</v>
      </c>
      <c r="X35" s="37">
        <f t="shared" si="7"/>
        <v>9.3899999999999997E-2</v>
      </c>
      <c r="Y35" s="37">
        <f t="shared" si="7"/>
        <v>0.53129999999999999</v>
      </c>
      <c r="AA35" s="37">
        <f t="shared" si="8"/>
        <v>9.06E-2</v>
      </c>
      <c r="AB35" s="37">
        <f t="shared" si="9"/>
        <v>8.9499999999999996E-2</v>
      </c>
      <c r="AC35" s="37">
        <f t="shared" si="10"/>
        <v>5.1999999999999998E-3</v>
      </c>
      <c r="AD35" s="37">
        <f t="shared" si="11"/>
        <v>0.14760000000000001</v>
      </c>
      <c r="AE35" s="37">
        <f t="shared" si="12"/>
        <v>9.7600000000000006E-2</v>
      </c>
      <c r="AG35" s="38">
        <f t="shared" si="13"/>
        <v>9.6500000000000002E-2</v>
      </c>
      <c r="AH35" s="38">
        <f t="shared" si="14"/>
        <v>3.0700000000000002E-2</v>
      </c>
      <c r="AI35" s="38">
        <f t="shared" si="15"/>
        <v>1.8700000000000001E-2</v>
      </c>
      <c r="AJ35" s="38">
        <f t="shared" si="16"/>
        <v>0.1014</v>
      </c>
      <c r="AK35" s="38">
        <f t="shared" si="17"/>
        <v>2.8899999999999999E-2</v>
      </c>
      <c r="AM35" s="38">
        <f t="shared" si="18"/>
        <v>0.12659999999999999</v>
      </c>
      <c r="AN35" s="38">
        <f t="shared" si="19"/>
        <v>1.7600000000000001E-2</v>
      </c>
      <c r="AO35" s="38">
        <f t="shared" si="20"/>
        <v>4.7100000000000003E-2</v>
      </c>
      <c r="AP35" s="38">
        <f t="shared" si="21"/>
        <v>0.152</v>
      </c>
      <c r="AQ35" s="38">
        <f t="shared" si="22"/>
        <v>7.7799999999999994E-2</v>
      </c>
      <c r="AR35" s="38"/>
      <c r="AS35" s="38">
        <f t="shared" si="23"/>
        <v>0.1643</v>
      </c>
      <c r="AT35" s="38">
        <f t="shared" si="24"/>
        <v>4.8999999999999998E-3</v>
      </c>
      <c r="AU35" s="38">
        <f t="shared" si="25"/>
        <v>5.6300000000000003E-2</v>
      </c>
      <c r="AV35" s="38">
        <f t="shared" si="26"/>
        <v>0.1172</v>
      </c>
      <c r="AW35" s="38">
        <f t="shared" si="27"/>
        <v>0.18559999999999999</v>
      </c>
    </row>
    <row r="36" spans="2:49" ht="15.75" x14ac:dyDescent="0.25">
      <c r="B36">
        <v>0.22</v>
      </c>
      <c r="C36">
        <v>0.48</v>
      </c>
      <c r="D36">
        <v>0.47</v>
      </c>
      <c r="E36">
        <v>0.78</v>
      </c>
      <c r="F36">
        <v>0.81</v>
      </c>
      <c r="G36" t="s">
        <v>20</v>
      </c>
      <c r="H36">
        <f t="shared" si="0"/>
        <v>0.23319999999999999</v>
      </c>
      <c r="I36">
        <f t="shared" si="1"/>
        <v>0.17710000000000001</v>
      </c>
      <c r="J36">
        <f t="shared" si="2"/>
        <v>8.2100000000000006E-2</v>
      </c>
      <c r="K36">
        <f t="shared" si="3"/>
        <v>1.52E-2</v>
      </c>
      <c r="L36" s="47">
        <f t="shared" si="4"/>
        <v>1.52E-2</v>
      </c>
      <c r="M36" t="str">
        <f t="shared" si="5"/>
        <v>High</v>
      </c>
      <c r="N36">
        <f t="shared" si="6"/>
        <v>1</v>
      </c>
      <c r="O36">
        <f>'Test_IF-có_validate'!O36</f>
        <v>0.24440000000000001</v>
      </c>
      <c r="P36">
        <f>'Test_IF-có_validate'!P36</f>
        <v>0.5333</v>
      </c>
      <c r="Q36">
        <f>'Test_IF-có_validate'!Q36</f>
        <v>0.5111</v>
      </c>
      <c r="R36">
        <f>'Test_IF-có_validate'!R36</f>
        <v>0.78790000000000004</v>
      </c>
      <c r="S36">
        <f>'Test_IF-có_validate'!S36</f>
        <v>0.81630000000000003</v>
      </c>
      <c r="U36" s="37">
        <f t="shared" si="7"/>
        <v>0.60719999999999996</v>
      </c>
      <c r="V36" s="37">
        <f t="shared" si="7"/>
        <v>0.3044</v>
      </c>
      <c r="W36" s="37">
        <f t="shared" si="7"/>
        <v>0.32350000000000001</v>
      </c>
      <c r="X36" s="37">
        <f t="shared" si="7"/>
        <v>0.1186</v>
      </c>
      <c r="Y36" s="37">
        <f t="shared" si="7"/>
        <v>0.1011</v>
      </c>
      <c r="AA36" s="37">
        <f t="shared" si="8"/>
        <v>3.6600000000000001E-2</v>
      </c>
      <c r="AB36" s="37">
        <f t="shared" si="9"/>
        <v>0.10979999999999999</v>
      </c>
      <c r="AC36" s="37">
        <f t="shared" si="10"/>
        <v>3.7999999999999999E-2</v>
      </c>
      <c r="AD36" s="37">
        <f t="shared" si="11"/>
        <v>0.13539999999999999</v>
      </c>
      <c r="AE36" s="37">
        <f t="shared" si="12"/>
        <v>0.2477</v>
      </c>
      <c r="AG36" s="38">
        <f t="shared" si="13"/>
        <v>4.2599999999999999E-2</v>
      </c>
      <c r="AH36" s="38">
        <f t="shared" si="14"/>
        <v>5.2299999999999999E-2</v>
      </c>
      <c r="AI36" s="38">
        <f t="shared" si="15"/>
        <v>1.41E-2</v>
      </c>
      <c r="AJ36" s="38">
        <f t="shared" si="16"/>
        <v>8.9200000000000002E-2</v>
      </c>
      <c r="AK36" s="38">
        <f t="shared" si="17"/>
        <v>0.18940000000000001</v>
      </c>
      <c r="AM36" s="38">
        <f t="shared" si="18"/>
        <v>7.2700000000000001E-2</v>
      </c>
      <c r="AN36" s="38">
        <f t="shared" si="19"/>
        <v>3.9199999999999999E-2</v>
      </c>
      <c r="AO36" s="38">
        <f t="shared" si="20"/>
        <v>1.43E-2</v>
      </c>
      <c r="AP36" s="38">
        <f t="shared" si="21"/>
        <v>0.1399</v>
      </c>
      <c r="AQ36" s="38">
        <f t="shared" si="22"/>
        <v>8.5599999999999996E-2</v>
      </c>
      <c r="AR36" s="38"/>
      <c r="AS36" s="38">
        <f t="shared" si="23"/>
        <v>0.10009999999999999</v>
      </c>
      <c r="AT36" s="38">
        <f t="shared" si="24"/>
        <v>2.1600000000000001E-2</v>
      </c>
      <c r="AU36" s="38">
        <f t="shared" si="25"/>
        <v>1.5699999999999999E-2</v>
      </c>
      <c r="AV36" s="38">
        <f t="shared" si="26"/>
        <v>0.10299999999999999</v>
      </c>
      <c r="AW36" s="38">
        <f t="shared" si="27"/>
        <v>1.37E-2</v>
      </c>
    </row>
    <row r="37" spans="2:49" ht="15.75" x14ac:dyDescent="0.25">
      <c r="B37">
        <v>0.14000000000000001</v>
      </c>
      <c r="C37">
        <v>0.38</v>
      </c>
      <c r="D37">
        <v>0.59</v>
      </c>
      <c r="E37">
        <v>0.11</v>
      </c>
      <c r="F37">
        <v>0.32</v>
      </c>
      <c r="G37" t="s">
        <v>21</v>
      </c>
      <c r="H37">
        <f t="shared" si="0"/>
        <v>0.10009999999999999</v>
      </c>
      <c r="I37">
        <f t="shared" si="1"/>
        <v>3.5900000000000001E-2</v>
      </c>
      <c r="J37">
        <f t="shared" si="2"/>
        <v>7.1800000000000003E-2</v>
      </c>
      <c r="K37">
        <f t="shared" si="3"/>
        <v>0.1721</v>
      </c>
      <c r="L37" s="47">
        <f t="shared" si="4"/>
        <v>3.5900000000000001E-2</v>
      </c>
      <c r="M37" t="str">
        <f t="shared" si="5"/>
        <v>Low</v>
      </c>
      <c r="N37">
        <f t="shared" si="6"/>
        <v>1</v>
      </c>
      <c r="O37">
        <f>'Test_IF-có_validate'!O37</f>
        <v>0.15559999999999999</v>
      </c>
      <c r="P37">
        <f>'Test_IF-có_validate'!P37</f>
        <v>0.42220000000000002</v>
      </c>
      <c r="Q37">
        <f>'Test_IF-có_validate'!Q37</f>
        <v>0.64439999999999997</v>
      </c>
      <c r="R37">
        <f>'Test_IF-có_validate'!R37</f>
        <v>0.1111</v>
      </c>
      <c r="S37">
        <f>'Test_IF-có_validate'!S37</f>
        <v>0.31630000000000003</v>
      </c>
      <c r="U37" s="37">
        <f t="shared" si="7"/>
        <v>0.73070000000000002</v>
      </c>
      <c r="V37" s="37">
        <f t="shared" si="7"/>
        <v>0.40629999999999999</v>
      </c>
      <c r="W37" s="37">
        <f t="shared" si="7"/>
        <v>0.2162</v>
      </c>
      <c r="X37" s="37">
        <f t="shared" si="7"/>
        <v>0.8</v>
      </c>
      <c r="Y37" s="37">
        <f t="shared" si="7"/>
        <v>0.51939999999999997</v>
      </c>
      <c r="AA37" s="37">
        <f t="shared" si="8"/>
        <v>7.4899999999999994E-2</v>
      </c>
      <c r="AB37" s="37">
        <f t="shared" si="9"/>
        <v>7.51E-2</v>
      </c>
      <c r="AC37" s="37">
        <f t="shared" si="10"/>
        <v>8.0299999999999996E-2</v>
      </c>
      <c r="AD37" s="37">
        <f t="shared" si="11"/>
        <v>0.104</v>
      </c>
      <c r="AE37" s="37">
        <f t="shared" si="12"/>
        <v>0.1014</v>
      </c>
      <c r="AG37" s="38">
        <f t="shared" si="13"/>
        <v>8.09E-2</v>
      </c>
      <c r="AH37" s="38">
        <f t="shared" si="14"/>
        <v>1.6199999999999999E-2</v>
      </c>
      <c r="AI37" s="38">
        <f t="shared" si="15"/>
        <v>5.6399999999999999E-2</v>
      </c>
      <c r="AJ37" s="38">
        <f t="shared" si="16"/>
        <v>0.1497</v>
      </c>
      <c r="AK37" s="38">
        <f t="shared" si="17"/>
        <v>3.27E-2</v>
      </c>
      <c r="AM37" s="38">
        <f t="shared" si="18"/>
        <v>0.111</v>
      </c>
      <c r="AN37" s="38">
        <f t="shared" si="19"/>
        <v>3.0000000000000001E-3</v>
      </c>
      <c r="AO37" s="38">
        <f t="shared" si="20"/>
        <v>2.8000000000000001E-2</v>
      </c>
      <c r="AP37" s="38">
        <f t="shared" si="21"/>
        <v>9.9400000000000002E-2</v>
      </c>
      <c r="AQ37" s="38">
        <f t="shared" si="22"/>
        <v>7.4300000000000005E-2</v>
      </c>
      <c r="AR37" s="38"/>
      <c r="AS37" s="38">
        <f t="shared" si="23"/>
        <v>0.14580000000000001</v>
      </c>
      <c r="AT37" s="38">
        <f t="shared" si="24"/>
        <v>2.3199999999999998E-2</v>
      </c>
      <c r="AU37" s="38">
        <f t="shared" si="25"/>
        <v>3.5499999999999997E-2</v>
      </c>
      <c r="AV37" s="38">
        <f t="shared" si="26"/>
        <v>0.1862</v>
      </c>
      <c r="AW37" s="38">
        <f t="shared" si="27"/>
        <v>0.18099999999999999</v>
      </c>
    </row>
    <row r="38" spans="2:49" ht="15.75" x14ac:dyDescent="0.25">
      <c r="B38">
        <v>0.15</v>
      </c>
      <c r="C38">
        <v>0.42</v>
      </c>
      <c r="D38">
        <v>0.6</v>
      </c>
      <c r="E38">
        <v>0.15</v>
      </c>
      <c r="F38">
        <v>0.62</v>
      </c>
      <c r="G38" t="s">
        <v>24</v>
      </c>
      <c r="H38">
        <f t="shared" si="0"/>
        <v>0.1898</v>
      </c>
      <c r="I38">
        <f t="shared" si="1"/>
        <v>0.1255</v>
      </c>
      <c r="J38">
        <f t="shared" si="2"/>
        <v>2.7300000000000001E-2</v>
      </c>
      <c r="K38">
        <f t="shared" si="3"/>
        <v>5.7299999999999997E-2</v>
      </c>
      <c r="L38" s="47">
        <f t="shared" si="4"/>
        <v>2.7300000000000001E-2</v>
      </c>
      <c r="M38" t="str">
        <f t="shared" si="5"/>
        <v>Middle</v>
      </c>
      <c r="N38">
        <f t="shared" si="6"/>
        <v>1</v>
      </c>
      <c r="O38">
        <f>'Test_IF-có_validate'!O38</f>
        <v>0.16669999999999999</v>
      </c>
      <c r="P38">
        <f>'Test_IF-có_validate'!P38</f>
        <v>0.4667</v>
      </c>
      <c r="Q38">
        <f>'Test_IF-có_validate'!Q38</f>
        <v>0.65559999999999996</v>
      </c>
      <c r="R38">
        <f>'Test_IF-có_validate'!R38</f>
        <v>0.1515</v>
      </c>
      <c r="S38">
        <f>'Test_IF-có_validate'!S38</f>
        <v>0.62239999999999995</v>
      </c>
      <c r="U38" s="37">
        <f t="shared" si="7"/>
        <v>0.71419999999999995</v>
      </c>
      <c r="V38" s="37">
        <f t="shared" si="7"/>
        <v>0.36359999999999998</v>
      </c>
      <c r="W38" s="37">
        <f t="shared" si="7"/>
        <v>0.20799999999999999</v>
      </c>
      <c r="X38" s="37">
        <f t="shared" si="7"/>
        <v>0.7369</v>
      </c>
      <c r="Y38" s="37">
        <f t="shared" si="7"/>
        <v>0.23269999999999999</v>
      </c>
      <c r="AA38" s="37">
        <f t="shared" si="8"/>
        <v>6.9900000000000004E-2</v>
      </c>
      <c r="AB38" s="37">
        <f t="shared" si="9"/>
        <v>8.9499999999999996E-2</v>
      </c>
      <c r="AC38" s="37">
        <f t="shared" si="10"/>
        <v>8.3799999999999999E-2</v>
      </c>
      <c r="AD38" s="37">
        <f t="shared" si="11"/>
        <v>8.4900000000000003E-2</v>
      </c>
      <c r="AE38" s="37">
        <f t="shared" si="12"/>
        <v>0.1986</v>
      </c>
      <c r="AG38" s="38">
        <f t="shared" si="13"/>
        <v>7.5800000000000006E-2</v>
      </c>
      <c r="AH38" s="38">
        <f t="shared" si="14"/>
        <v>3.0700000000000002E-2</v>
      </c>
      <c r="AI38" s="38">
        <f t="shared" si="15"/>
        <v>5.9799999999999999E-2</v>
      </c>
      <c r="AJ38" s="38">
        <f t="shared" si="16"/>
        <v>0.1305</v>
      </c>
      <c r="AK38" s="38">
        <f t="shared" si="17"/>
        <v>0.12989999999999999</v>
      </c>
      <c r="AM38" s="38">
        <f t="shared" si="18"/>
        <v>0.10589999999999999</v>
      </c>
      <c r="AN38" s="38">
        <f t="shared" si="19"/>
        <v>1.7600000000000001E-2</v>
      </c>
      <c r="AO38" s="38">
        <f t="shared" si="20"/>
        <v>3.15E-2</v>
      </c>
      <c r="AP38" s="38">
        <f t="shared" si="21"/>
        <v>8.0199999999999994E-2</v>
      </c>
      <c r="AQ38" s="38">
        <f t="shared" si="22"/>
        <v>2.6200000000000001E-2</v>
      </c>
      <c r="AR38" s="38"/>
      <c r="AS38" s="38">
        <f t="shared" si="23"/>
        <v>0.13980000000000001</v>
      </c>
      <c r="AT38" s="38">
        <f t="shared" si="24"/>
        <v>4.8999999999999998E-3</v>
      </c>
      <c r="AU38" s="38">
        <f t="shared" si="25"/>
        <v>3.9699999999999999E-2</v>
      </c>
      <c r="AV38" s="38">
        <f t="shared" si="26"/>
        <v>0.16370000000000001</v>
      </c>
      <c r="AW38" s="38">
        <f t="shared" si="27"/>
        <v>5.67E-2</v>
      </c>
    </row>
    <row r="39" spans="2:49" ht="15.75" x14ac:dyDescent="0.25">
      <c r="B39">
        <v>0.09</v>
      </c>
      <c r="C39">
        <v>0.38</v>
      </c>
      <c r="D39">
        <v>0.54</v>
      </c>
      <c r="E39">
        <v>0.69</v>
      </c>
      <c r="F39">
        <v>0.21</v>
      </c>
      <c r="G39" t="s">
        <v>21</v>
      </c>
      <c r="H39">
        <f t="shared" si="0"/>
        <v>5.79E-2</v>
      </c>
      <c r="I39">
        <f t="shared" si="1"/>
        <v>1.44E-2</v>
      </c>
      <c r="J39">
        <f t="shared" si="2"/>
        <v>0.1118</v>
      </c>
      <c r="K39">
        <f t="shared" si="3"/>
        <v>0.21679999999999999</v>
      </c>
      <c r="L39" s="47">
        <f t="shared" si="4"/>
        <v>1.44E-2</v>
      </c>
      <c r="M39" t="str">
        <f t="shared" si="5"/>
        <v>Low</v>
      </c>
      <c r="N39">
        <f t="shared" si="6"/>
        <v>1</v>
      </c>
      <c r="O39">
        <f>'Test_IF-có_validate'!O39</f>
        <v>0.1</v>
      </c>
      <c r="P39">
        <f>'Test_IF-có_validate'!P39</f>
        <v>0.42220000000000002</v>
      </c>
      <c r="Q39">
        <f>'Test_IF-có_validate'!Q39</f>
        <v>0.58889999999999998</v>
      </c>
      <c r="R39">
        <f>'Test_IF-có_validate'!R39</f>
        <v>0.69699999999999995</v>
      </c>
      <c r="S39">
        <f>'Test_IF-có_validate'!S39</f>
        <v>0.2041</v>
      </c>
      <c r="U39" s="37">
        <f t="shared" si="7"/>
        <v>0.81820000000000004</v>
      </c>
      <c r="V39" s="37">
        <f t="shared" si="7"/>
        <v>0.40629999999999999</v>
      </c>
      <c r="W39" s="37">
        <f t="shared" si="7"/>
        <v>0.25869999999999999</v>
      </c>
      <c r="X39" s="37">
        <f t="shared" si="7"/>
        <v>0.17860000000000001</v>
      </c>
      <c r="Y39" s="37">
        <f t="shared" si="7"/>
        <v>0.66100000000000003</v>
      </c>
      <c r="AA39" s="37">
        <f t="shared" si="8"/>
        <v>0.1014</v>
      </c>
      <c r="AB39" s="37">
        <f t="shared" si="9"/>
        <v>7.51E-2</v>
      </c>
      <c r="AC39" s="37">
        <f t="shared" si="10"/>
        <v>6.2899999999999998E-2</v>
      </c>
      <c r="AD39" s="37">
        <f t="shared" si="11"/>
        <v>0.1077</v>
      </c>
      <c r="AE39" s="37">
        <f t="shared" si="12"/>
        <v>5.67E-2</v>
      </c>
      <c r="AG39" s="38">
        <f t="shared" si="13"/>
        <v>0.1074</v>
      </c>
      <c r="AH39" s="38">
        <f t="shared" si="14"/>
        <v>1.6199999999999999E-2</v>
      </c>
      <c r="AI39" s="38">
        <f t="shared" si="15"/>
        <v>3.8899999999999997E-2</v>
      </c>
      <c r="AJ39" s="38">
        <f t="shared" si="16"/>
        <v>6.1499999999999999E-2</v>
      </c>
      <c r="AK39" s="38">
        <f t="shared" si="17"/>
        <v>1.2E-2</v>
      </c>
      <c r="AM39" s="38">
        <f t="shared" si="18"/>
        <v>0.13750000000000001</v>
      </c>
      <c r="AN39" s="38">
        <f t="shared" si="19"/>
        <v>3.0000000000000001E-3</v>
      </c>
      <c r="AO39" s="38">
        <f t="shared" si="20"/>
        <v>1.06E-2</v>
      </c>
      <c r="AP39" s="38">
        <f t="shared" si="21"/>
        <v>0.11219999999999999</v>
      </c>
      <c r="AQ39" s="38">
        <f t="shared" si="22"/>
        <v>0.11849999999999999</v>
      </c>
      <c r="AR39" s="38"/>
      <c r="AS39" s="38">
        <f t="shared" si="23"/>
        <v>0.17699999999999999</v>
      </c>
      <c r="AT39" s="38">
        <f t="shared" si="24"/>
        <v>2.3199999999999998E-2</v>
      </c>
      <c r="AU39" s="38">
        <f t="shared" si="25"/>
        <v>1.46E-2</v>
      </c>
      <c r="AV39" s="38">
        <f t="shared" si="26"/>
        <v>7.0199999999999999E-2</v>
      </c>
      <c r="AW39" s="38">
        <f t="shared" si="27"/>
        <v>0.23269999999999999</v>
      </c>
    </row>
    <row r="40" spans="2:49" ht="15.75" x14ac:dyDescent="0.25">
      <c r="B40">
        <v>0.2</v>
      </c>
      <c r="C40">
        <v>0.49</v>
      </c>
      <c r="D40">
        <v>0.68</v>
      </c>
      <c r="E40">
        <v>0.76</v>
      </c>
      <c r="F40">
        <v>0.78</v>
      </c>
      <c r="G40" t="s">
        <v>20</v>
      </c>
      <c r="H40">
        <f t="shared" si="0"/>
        <v>0.23069999999999999</v>
      </c>
      <c r="I40">
        <f t="shared" si="1"/>
        <v>0.17280000000000001</v>
      </c>
      <c r="J40">
        <f t="shared" si="2"/>
        <v>7.6200000000000004E-2</v>
      </c>
      <c r="K40">
        <f t="shared" si="3"/>
        <v>8.5000000000000006E-3</v>
      </c>
      <c r="L40" s="47">
        <f t="shared" si="4"/>
        <v>8.5000000000000006E-3</v>
      </c>
      <c r="M40" t="str">
        <f t="shared" si="5"/>
        <v>High</v>
      </c>
      <c r="N40">
        <f t="shared" si="6"/>
        <v>1</v>
      </c>
      <c r="O40">
        <f>'Test_IF-có_validate'!O40</f>
        <v>0.22220000000000001</v>
      </c>
      <c r="P40">
        <f>'Test_IF-có_validate'!P40</f>
        <v>0.5444</v>
      </c>
      <c r="Q40">
        <f>'Test_IF-có_validate'!Q40</f>
        <v>0.74439999999999995</v>
      </c>
      <c r="R40">
        <f>'Test_IF-có_validate'!R40</f>
        <v>0.76770000000000005</v>
      </c>
      <c r="S40">
        <f>'Test_IF-có_validate'!S40</f>
        <v>0.78569999999999995</v>
      </c>
      <c r="U40" s="37">
        <f t="shared" si="7"/>
        <v>0.63639999999999997</v>
      </c>
      <c r="V40" s="37">
        <f t="shared" si="7"/>
        <v>0.29499999999999998</v>
      </c>
      <c r="W40" s="37">
        <f t="shared" si="7"/>
        <v>0.14649999999999999</v>
      </c>
      <c r="X40" s="37">
        <f t="shared" si="7"/>
        <v>0.13139999999999999</v>
      </c>
      <c r="Y40" s="37">
        <f t="shared" si="7"/>
        <v>0.12</v>
      </c>
      <c r="AA40" s="37">
        <f t="shared" si="8"/>
        <v>4.58E-2</v>
      </c>
      <c r="AB40" s="37">
        <f t="shared" si="9"/>
        <v>0.11310000000000001</v>
      </c>
      <c r="AC40" s="37">
        <f t="shared" si="10"/>
        <v>0.1111</v>
      </c>
      <c r="AD40" s="37">
        <f t="shared" si="11"/>
        <v>0.1293</v>
      </c>
      <c r="AE40" s="37">
        <f t="shared" si="12"/>
        <v>0.2404</v>
      </c>
      <c r="AG40" s="38">
        <f t="shared" si="13"/>
        <v>5.1799999999999999E-2</v>
      </c>
      <c r="AH40" s="38">
        <f t="shared" si="14"/>
        <v>5.5899999999999998E-2</v>
      </c>
      <c r="AI40" s="38">
        <f t="shared" si="15"/>
        <v>8.72E-2</v>
      </c>
      <c r="AJ40" s="38">
        <f t="shared" si="16"/>
        <v>8.3099999999999993E-2</v>
      </c>
      <c r="AK40" s="38">
        <f t="shared" si="17"/>
        <v>0.18010000000000001</v>
      </c>
      <c r="AM40" s="38">
        <f t="shared" si="18"/>
        <v>8.1799999999999998E-2</v>
      </c>
      <c r="AN40" s="38">
        <f t="shared" si="19"/>
        <v>4.2799999999999998E-2</v>
      </c>
      <c r="AO40" s="38">
        <f t="shared" si="20"/>
        <v>5.8799999999999998E-2</v>
      </c>
      <c r="AP40" s="38">
        <f t="shared" si="21"/>
        <v>0.1338</v>
      </c>
      <c r="AQ40" s="38">
        <f t="shared" si="22"/>
        <v>7.6399999999999996E-2</v>
      </c>
      <c r="AR40" s="38"/>
      <c r="AS40" s="38">
        <f t="shared" si="23"/>
        <v>0.1111</v>
      </c>
      <c r="AT40" s="38">
        <f t="shared" si="24"/>
        <v>2.5899999999999999E-2</v>
      </c>
      <c r="AU40" s="38">
        <f t="shared" si="25"/>
        <v>7.2099999999999997E-2</v>
      </c>
      <c r="AV40" s="38">
        <f t="shared" si="26"/>
        <v>9.5799999999999996E-2</v>
      </c>
      <c r="AW40" s="38">
        <f t="shared" si="27"/>
        <v>2.8999999999999998E-3</v>
      </c>
    </row>
    <row r="41" spans="2:49" ht="15.75" x14ac:dyDescent="0.25">
      <c r="B41">
        <v>0.12</v>
      </c>
      <c r="C41">
        <v>0.62</v>
      </c>
      <c r="D41">
        <v>0.21</v>
      </c>
      <c r="E41">
        <v>0.3</v>
      </c>
      <c r="F41">
        <v>0.59</v>
      </c>
      <c r="G41" t="s">
        <v>24</v>
      </c>
      <c r="H41">
        <f t="shared" si="0"/>
        <v>0.18</v>
      </c>
      <c r="I41">
        <f t="shared" si="1"/>
        <v>0.1187</v>
      </c>
      <c r="J41">
        <f t="shared" si="2"/>
        <v>2.2499999999999999E-2</v>
      </c>
      <c r="K41">
        <f t="shared" si="3"/>
        <v>7.2999999999999995E-2</v>
      </c>
      <c r="L41" s="47">
        <f t="shared" si="4"/>
        <v>2.2499999999999999E-2</v>
      </c>
      <c r="M41" t="str">
        <f t="shared" si="5"/>
        <v>Middle</v>
      </c>
      <c r="N41">
        <f t="shared" si="6"/>
        <v>1</v>
      </c>
      <c r="O41">
        <f>'Test_IF-có_validate'!O41</f>
        <v>0.1333</v>
      </c>
      <c r="P41">
        <f>'Test_IF-có_validate'!P41</f>
        <v>0.68889999999999996</v>
      </c>
      <c r="Q41">
        <f>'Test_IF-có_validate'!Q41</f>
        <v>0.22220000000000001</v>
      </c>
      <c r="R41">
        <f>'Test_IF-có_validate'!R41</f>
        <v>0.30299999999999999</v>
      </c>
      <c r="S41">
        <f>'Test_IF-có_validate'!S41</f>
        <v>0.59179999999999999</v>
      </c>
      <c r="U41" s="37">
        <f t="shared" si="7"/>
        <v>0.76480000000000004</v>
      </c>
      <c r="V41" s="37">
        <f t="shared" si="7"/>
        <v>0.1842</v>
      </c>
      <c r="W41" s="37">
        <f t="shared" si="7"/>
        <v>0.63639999999999997</v>
      </c>
      <c r="X41" s="37">
        <f t="shared" si="7"/>
        <v>0.53490000000000004</v>
      </c>
      <c r="Y41" s="37">
        <f t="shared" si="7"/>
        <v>0.25640000000000002</v>
      </c>
      <c r="AA41" s="37">
        <f t="shared" si="8"/>
        <v>8.5300000000000001E-2</v>
      </c>
      <c r="AB41" s="37">
        <f t="shared" si="9"/>
        <v>0.1552</v>
      </c>
      <c r="AC41" s="37">
        <f t="shared" si="10"/>
        <v>6.5299999999999997E-2</v>
      </c>
      <c r="AD41" s="37">
        <f t="shared" si="11"/>
        <v>2.1700000000000001E-2</v>
      </c>
      <c r="AE41" s="37">
        <f t="shared" si="12"/>
        <v>0.19009999999999999</v>
      </c>
      <c r="AG41" s="38">
        <f t="shared" si="13"/>
        <v>9.1300000000000006E-2</v>
      </c>
      <c r="AH41" s="38">
        <f t="shared" si="14"/>
        <v>0.1012</v>
      </c>
      <c r="AI41" s="38">
        <f t="shared" si="15"/>
        <v>8.8900000000000007E-2</v>
      </c>
      <c r="AJ41" s="38">
        <f t="shared" si="16"/>
        <v>6.7400000000000002E-2</v>
      </c>
      <c r="AK41" s="38">
        <f t="shared" si="17"/>
        <v>0.1215</v>
      </c>
      <c r="AM41" s="38">
        <f t="shared" si="18"/>
        <v>0.12139999999999999</v>
      </c>
      <c r="AN41" s="38">
        <f t="shared" si="19"/>
        <v>8.8099999999999998E-2</v>
      </c>
      <c r="AO41" s="38">
        <f t="shared" si="20"/>
        <v>0.11550000000000001</v>
      </c>
      <c r="AP41" s="38">
        <f t="shared" si="21"/>
        <v>1.7100000000000001E-2</v>
      </c>
      <c r="AQ41" s="38">
        <f t="shared" si="22"/>
        <v>1.6500000000000001E-2</v>
      </c>
      <c r="AR41" s="38"/>
      <c r="AS41" s="38">
        <f t="shared" si="23"/>
        <v>0.15809999999999999</v>
      </c>
      <c r="AT41" s="38">
        <f t="shared" si="24"/>
        <v>8.0500000000000002E-2</v>
      </c>
      <c r="AU41" s="38">
        <f t="shared" si="25"/>
        <v>0.1416</v>
      </c>
      <c r="AV41" s="38">
        <f t="shared" si="26"/>
        <v>8.7900000000000006E-2</v>
      </c>
      <c r="AW41" s="38">
        <f t="shared" si="27"/>
        <v>6.83E-2</v>
      </c>
    </row>
    <row r="42" spans="2:49" ht="15.75" x14ac:dyDescent="0.25">
      <c r="B42">
        <v>0.14000000000000001</v>
      </c>
      <c r="C42">
        <v>0.65</v>
      </c>
      <c r="D42">
        <v>0.19</v>
      </c>
      <c r="E42">
        <v>0.26</v>
      </c>
      <c r="F42">
        <v>0.66</v>
      </c>
      <c r="G42" t="s">
        <v>24</v>
      </c>
      <c r="H42">
        <f t="shared" si="0"/>
        <v>0.1988</v>
      </c>
      <c r="I42">
        <f t="shared" si="1"/>
        <v>0.1391</v>
      </c>
      <c r="J42">
        <f t="shared" si="2"/>
        <v>4.3999999999999997E-2</v>
      </c>
      <c r="K42">
        <f t="shared" si="3"/>
        <v>4.9200000000000001E-2</v>
      </c>
      <c r="L42" s="47">
        <f t="shared" si="4"/>
        <v>4.3999999999999997E-2</v>
      </c>
      <c r="M42" t="str">
        <f t="shared" si="5"/>
        <v>Middle</v>
      </c>
      <c r="N42">
        <f t="shared" si="6"/>
        <v>1</v>
      </c>
      <c r="O42">
        <f>'Test_IF-có_validate'!O42</f>
        <v>0.15559999999999999</v>
      </c>
      <c r="P42">
        <f>'Test_IF-có_validate'!P42</f>
        <v>0.72219999999999995</v>
      </c>
      <c r="Q42">
        <f>'Test_IF-có_validate'!Q42</f>
        <v>0.2</v>
      </c>
      <c r="R42">
        <f>'Test_IF-có_validate'!R42</f>
        <v>0.2626</v>
      </c>
      <c r="S42">
        <f>'Test_IF-có_validate'!S42</f>
        <v>0.6633</v>
      </c>
      <c r="U42" s="37">
        <f t="shared" si="7"/>
        <v>0.73070000000000002</v>
      </c>
      <c r="V42" s="37">
        <f t="shared" si="7"/>
        <v>0.1613</v>
      </c>
      <c r="W42" s="37">
        <f t="shared" si="7"/>
        <v>0.66669999999999996</v>
      </c>
      <c r="X42" s="37">
        <f t="shared" si="7"/>
        <v>0.58399999999999996</v>
      </c>
      <c r="Y42" s="37">
        <f t="shared" si="7"/>
        <v>0.2024</v>
      </c>
      <c r="AA42" s="37">
        <f t="shared" si="8"/>
        <v>7.4899999999999994E-2</v>
      </c>
      <c r="AB42" s="37">
        <f t="shared" si="9"/>
        <v>0.16539999999999999</v>
      </c>
      <c r="AC42" s="37">
        <f t="shared" si="10"/>
        <v>7.4700000000000003E-2</v>
      </c>
      <c r="AD42" s="37">
        <f t="shared" si="11"/>
        <v>3.7400000000000003E-2</v>
      </c>
      <c r="AE42" s="37">
        <f t="shared" si="12"/>
        <v>0.20960000000000001</v>
      </c>
      <c r="AG42" s="38">
        <f t="shared" si="13"/>
        <v>8.09E-2</v>
      </c>
      <c r="AH42" s="38">
        <f t="shared" si="14"/>
        <v>0.1114</v>
      </c>
      <c r="AI42" s="38">
        <f t="shared" si="15"/>
        <v>9.8299999999999998E-2</v>
      </c>
      <c r="AJ42" s="38">
        <f t="shared" si="16"/>
        <v>8.3099999999999993E-2</v>
      </c>
      <c r="AK42" s="38">
        <f t="shared" si="17"/>
        <v>0.14269999999999999</v>
      </c>
      <c r="AM42" s="38">
        <f t="shared" si="18"/>
        <v>0.111</v>
      </c>
      <c r="AN42" s="38">
        <f t="shared" si="19"/>
        <v>9.8400000000000001E-2</v>
      </c>
      <c r="AO42" s="38">
        <f t="shared" si="20"/>
        <v>0.1249</v>
      </c>
      <c r="AP42" s="38">
        <f t="shared" si="21"/>
        <v>3.27E-2</v>
      </c>
      <c r="AQ42" s="38">
        <f t="shared" si="22"/>
        <v>3.8899999999999997E-2</v>
      </c>
      <c r="AR42" s="38"/>
      <c r="AS42" s="38">
        <f t="shared" si="23"/>
        <v>0.14580000000000001</v>
      </c>
      <c r="AT42" s="38">
        <f t="shared" si="24"/>
        <v>9.2700000000000005E-2</v>
      </c>
      <c r="AU42" s="38">
        <f t="shared" si="25"/>
        <v>0.15279999999999999</v>
      </c>
      <c r="AV42" s="38">
        <f t="shared" si="26"/>
        <v>0.1069</v>
      </c>
      <c r="AW42" s="38">
        <f t="shared" si="27"/>
        <v>4.1500000000000002E-2</v>
      </c>
    </row>
    <row r="43" spans="2:49" ht="15.75" x14ac:dyDescent="0.25">
      <c r="B43">
        <v>0.16</v>
      </c>
      <c r="C43">
        <v>0.51</v>
      </c>
      <c r="D43">
        <v>0.09</v>
      </c>
      <c r="E43">
        <v>0.38</v>
      </c>
      <c r="F43">
        <v>0.1</v>
      </c>
      <c r="G43" t="s">
        <v>23</v>
      </c>
      <c r="H43">
        <f t="shared" si="0"/>
        <v>1.21E-2</v>
      </c>
      <c r="I43">
        <f t="shared" si="1"/>
        <v>6.88E-2</v>
      </c>
      <c r="J43">
        <f t="shared" si="2"/>
        <v>0.16819999999999999</v>
      </c>
      <c r="K43">
        <f t="shared" si="3"/>
        <v>0.28220000000000001</v>
      </c>
      <c r="L43" s="47">
        <f t="shared" si="4"/>
        <v>1.21E-2</v>
      </c>
      <c r="M43" t="str">
        <f t="shared" si="5"/>
        <v>Very Low</v>
      </c>
      <c r="N43">
        <f t="shared" si="6"/>
        <v>1</v>
      </c>
      <c r="O43">
        <f>'Test_IF-có_validate'!O43</f>
        <v>0.17780000000000001</v>
      </c>
      <c r="P43">
        <f>'Test_IF-có_validate'!P43</f>
        <v>0.56669999999999998</v>
      </c>
      <c r="Q43">
        <f>'Test_IF-có_validate'!Q43</f>
        <v>8.8900000000000007E-2</v>
      </c>
      <c r="R43">
        <f>'Test_IF-có_validate'!R43</f>
        <v>0.38379999999999997</v>
      </c>
      <c r="S43">
        <f>'Test_IF-có_validate'!S43</f>
        <v>9.1800000000000007E-2</v>
      </c>
      <c r="U43" s="37">
        <f t="shared" si="7"/>
        <v>0.69810000000000005</v>
      </c>
      <c r="V43" s="37">
        <f t="shared" si="7"/>
        <v>0.27660000000000001</v>
      </c>
      <c r="W43" s="37">
        <f t="shared" si="7"/>
        <v>0.8367</v>
      </c>
      <c r="X43" s="37">
        <f t="shared" si="7"/>
        <v>0.44529999999999997</v>
      </c>
      <c r="Y43" s="37">
        <f t="shared" si="7"/>
        <v>0.83179999999999998</v>
      </c>
      <c r="AA43" s="37">
        <f t="shared" si="8"/>
        <v>6.4899999999999999E-2</v>
      </c>
      <c r="AB43" s="37">
        <f t="shared" si="9"/>
        <v>0.1196</v>
      </c>
      <c r="AC43" s="37">
        <f t="shared" si="10"/>
        <v>0.1265</v>
      </c>
      <c r="AD43" s="37">
        <f t="shared" si="11"/>
        <v>7.4000000000000003E-3</v>
      </c>
      <c r="AE43" s="37">
        <f t="shared" si="12"/>
        <v>4.5999999999999999E-3</v>
      </c>
      <c r="AG43" s="38">
        <f t="shared" si="13"/>
        <v>7.0900000000000005E-2</v>
      </c>
      <c r="AH43" s="38">
        <f t="shared" si="14"/>
        <v>6.3E-2</v>
      </c>
      <c r="AI43" s="38">
        <f t="shared" si="15"/>
        <v>0.15010000000000001</v>
      </c>
      <c r="AJ43" s="38">
        <f t="shared" si="16"/>
        <v>3.9E-2</v>
      </c>
      <c r="AK43" s="38">
        <f t="shared" si="17"/>
        <v>6.4100000000000004E-2</v>
      </c>
      <c r="AM43" s="38">
        <f t="shared" si="18"/>
        <v>0.10100000000000001</v>
      </c>
      <c r="AN43" s="38">
        <f t="shared" si="19"/>
        <v>4.99E-2</v>
      </c>
      <c r="AO43" s="38">
        <f t="shared" si="20"/>
        <v>0.17660000000000001</v>
      </c>
      <c r="AP43" s="38">
        <f t="shared" si="21"/>
        <v>1.2E-2</v>
      </c>
      <c r="AQ43" s="38">
        <f t="shared" si="22"/>
        <v>0.1706</v>
      </c>
      <c r="AR43" s="38"/>
      <c r="AS43" s="38">
        <f t="shared" si="23"/>
        <v>0.13400000000000001</v>
      </c>
      <c r="AT43" s="38">
        <f t="shared" si="24"/>
        <v>3.4599999999999999E-2</v>
      </c>
      <c r="AU43" s="38">
        <f t="shared" si="25"/>
        <v>0.21390000000000001</v>
      </c>
      <c r="AV43" s="38">
        <f t="shared" si="26"/>
        <v>5.2499999999999998E-2</v>
      </c>
      <c r="AW43" s="38">
        <f t="shared" si="27"/>
        <v>0.29099999999999998</v>
      </c>
    </row>
    <row r="44" spans="2:49" ht="15.75" x14ac:dyDescent="0.25">
      <c r="B44">
        <v>0.12</v>
      </c>
      <c r="C44">
        <v>0.56000000000000005</v>
      </c>
      <c r="D44">
        <v>0.13</v>
      </c>
      <c r="E44">
        <v>0.48</v>
      </c>
      <c r="F44">
        <v>0.32</v>
      </c>
      <c r="G44" t="s">
        <v>21</v>
      </c>
      <c r="H44">
        <f t="shared" si="0"/>
        <v>0.1007</v>
      </c>
      <c r="I44">
        <f t="shared" si="1"/>
        <v>3.8100000000000002E-2</v>
      </c>
      <c r="J44">
        <f t="shared" si="2"/>
        <v>7.8600000000000003E-2</v>
      </c>
      <c r="K44">
        <f t="shared" si="3"/>
        <v>0.17860000000000001</v>
      </c>
      <c r="L44" s="47">
        <f t="shared" si="4"/>
        <v>3.8100000000000002E-2</v>
      </c>
      <c r="M44" t="str">
        <f t="shared" si="5"/>
        <v>Low</v>
      </c>
      <c r="N44">
        <f t="shared" si="6"/>
        <v>1</v>
      </c>
      <c r="O44">
        <f>'Test_IF-có_validate'!O44</f>
        <v>0.1333</v>
      </c>
      <c r="P44">
        <f>'Test_IF-có_validate'!P44</f>
        <v>0.62219999999999998</v>
      </c>
      <c r="Q44">
        <f>'Test_IF-có_validate'!Q44</f>
        <v>0.1333</v>
      </c>
      <c r="R44">
        <f>'Test_IF-có_validate'!R44</f>
        <v>0.48480000000000001</v>
      </c>
      <c r="S44">
        <f>'Test_IF-có_validate'!S44</f>
        <v>0.31630000000000003</v>
      </c>
      <c r="U44" s="37">
        <f t="shared" si="7"/>
        <v>0.76480000000000004</v>
      </c>
      <c r="V44" s="37">
        <f t="shared" si="7"/>
        <v>0.2329</v>
      </c>
      <c r="W44" s="37">
        <f t="shared" si="7"/>
        <v>0.76480000000000004</v>
      </c>
      <c r="X44" s="37">
        <f t="shared" si="7"/>
        <v>0.34699999999999998</v>
      </c>
      <c r="Y44" s="37">
        <f t="shared" si="7"/>
        <v>0.51939999999999997</v>
      </c>
      <c r="AA44" s="37">
        <f t="shared" si="8"/>
        <v>8.5300000000000001E-2</v>
      </c>
      <c r="AB44" s="37">
        <f t="shared" si="9"/>
        <v>0.1351</v>
      </c>
      <c r="AC44" s="37">
        <f t="shared" si="10"/>
        <v>0.1048</v>
      </c>
      <c r="AD44" s="37">
        <f t="shared" si="11"/>
        <v>4.0599999999999997E-2</v>
      </c>
      <c r="AE44" s="37">
        <f t="shared" si="12"/>
        <v>0.1014</v>
      </c>
      <c r="AG44" s="38">
        <f t="shared" si="13"/>
        <v>9.1300000000000006E-2</v>
      </c>
      <c r="AH44" s="38">
        <f t="shared" si="14"/>
        <v>8.0500000000000002E-2</v>
      </c>
      <c r="AI44" s="38">
        <f t="shared" si="15"/>
        <v>0.12839999999999999</v>
      </c>
      <c r="AJ44" s="38">
        <f t="shared" si="16"/>
        <v>5.5999999999999999E-3</v>
      </c>
      <c r="AK44" s="38">
        <f t="shared" si="17"/>
        <v>3.27E-2</v>
      </c>
      <c r="AM44" s="38">
        <f t="shared" si="18"/>
        <v>0.12139999999999999</v>
      </c>
      <c r="AN44" s="38">
        <f t="shared" si="19"/>
        <v>6.7400000000000002E-2</v>
      </c>
      <c r="AO44" s="38">
        <f t="shared" si="20"/>
        <v>0.155</v>
      </c>
      <c r="AP44" s="38">
        <f t="shared" si="21"/>
        <v>4.5100000000000001E-2</v>
      </c>
      <c r="AQ44" s="38">
        <f t="shared" si="22"/>
        <v>7.4300000000000005E-2</v>
      </c>
      <c r="AR44" s="38"/>
      <c r="AS44" s="38">
        <f t="shared" si="23"/>
        <v>0.15809999999999999</v>
      </c>
      <c r="AT44" s="38">
        <f t="shared" si="24"/>
        <v>5.57E-2</v>
      </c>
      <c r="AU44" s="38">
        <f t="shared" si="25"/>
        <v>0.1885</v>
      </c>
      <c r="AV44" s="38">
        <f t="shared" si="26"/>
        <v>1.09E-2</v>
      </c>
      <c r="AW44" s="38">
        <f t="shared" si="27"/>
        <v>0.18099999999999999</v>
      </c>
    </row>
    <row r="45" spans="2:49" ht="15.75" x14ac:dyDescent="0.25">
      <c r="B45">
        <v>0.2</v>
      </c>
      <c r="C45">
        <v>0.85</v>
      </c>
      <c r="D45">
        <v>0.24</v>
      </c>
      <c r="E45">
        <v>0.79</v>
      </c>
      <c r="F45">
        <v>0.85</v>
      </c>
      <c r="G45" t="s">
        <v>20</v>
      </c>
      <c r="H45">
        <f t="shared" si="0"/>
        <v>0.24360000000000001</v>
      </c>
      <c r="I45">
        <f t="shared" si="1"/>
        <v>0.1923</v>
      </c>
      <c r="J45">
        <f t="shared" si="2"/>
        <v>9.8900000000000002E-2</v>
      </c>
      <c r="K45">
        <f t="shared" si="3"/>
        <v>3.5200000000000002E-2</v>
      </c>
      <c r="L45" s="47">
        <f t="shared" si="4"/>
        <v>3.5200000000000002E-2</v>
      </c>
      <c r="M45" t="str">
        <f t="shared" si="5"/>
        <v>High</v>
      </c>
      <c r="N45">
        <f t="shared" si="6"/>
        <v>1</v>
      </c>
      <c r="O45">
        <f>'Test_IF-có_validate'!O45</f>
        <v>0.22220000000000001</v>
      </c>
      <c r="P45">
        <f>'Test_IF-có_validate'!P45</f>
        <v>0.94440000000000002</v>
      </c>
      <c r="Q45">
        <f>'Test_IF-có_validate'!Q45</f>
        <v>0.25559999999999999</v>
      </c>
      <c r="R45">
        <f>'Test_IF-có_validate'!R45</f>
        <v>0.79800000000000004</v>
      </c>
      <c r="S45">
        <f>'Test_IF-có_validate'!S45</f>
        <v>0.85709999999999997</v>
      </c>
      <c r="U45" s="37">
        <f t="shared" si="7"/>
        <v>0.63639999999999997</v>
      </c>
      <c r="V45" s="37">
        <f t="shared" si="7"/>
        <v>2.86E-2</v>
      </c>
      <c r="W45" s="37">
        <f t="shared" si="7"/>
        <v>0.59289999999999998</v>
      </c>
      <c r="X45" s="37">
        <f t="shared" si="7"/>
        <v>0.1123</v>
      </c>
      <c r="Y45" s="37">
        <f t="shared" si="7"/>
        <v>7.6899999999999996E-2</v>
      </c>
      <c r="AA45" s="37">
        <f t="shared" si="8"/>
        <v>4.58E-2</v>
      </c>
      <c r="AB45" s="37">
        <f t="shared" si="9"/>
        <v>0.23200000000000001</v>
      </c>
      <c r="AC45" s="37">
        <f t="shared" si="10"/>
        <v>5.16E-2</v>
      </c>
      <c r="AD45" s="37">
        <f t="shared" si="11"/>
        <v>0.13850000000000001</v>
      </c>
      <c r="AE45" s="37">
        <f t="shared" si="12"/>
        <v>0.25779999999999997</v>
      </c>
      <c r="AG45" s="38">
        <f t="shared" si="13"/>
        <v>5.1799999999999999E-2</v>
      </c>
      <c r="AH45" s="38">
        <f t="shared" si="14"/>
        <v>0.17810000000000001</v>
      </c>
      <c r="AI45" s="38">
        <f t="shared" si="15"/>
        <v>7.5300000000000006E-2</v>
      </c>
      <c r="AJ45" s="38">
        <f t="shared" si="16"/>
        <v>9.2299999999999993E-2</v>
      </c>
      <c r="AK45" s="38">
        <f t="shared" si="17"/>
        <v>0.2016</v>
      </c>
      <c r="AM45" s="38">
        <f t="shared" si="18"/>
        <v>8.1799999999999998E-2</v>
      </c>
      <c r="AN45" s="38">
        <f t="shared" si="19"/>
        <v>0.16500000000000001</v>
      </c>
      <c r="AO45" s="38">
        <f t="shared" si="20"/>
        <v>0.1018</v>
      </c>
      <c r="AP45" s="38">
        <f t="shared" si="21"/>
        <v>0.1429</v>
      </c>
      <c r="AQ45" s="38">
        <f t="shared" si="22"/>
        <v>9.7799999999999998E-2</v>
      </c>
      <c r="AR45" s="38"/>
      <c r="AS45" s="38">
        <f t="shared" si="23"/>
        <v>0.1111</v>
      </c>
      <c r="AT45" s="38">
        <f t="shared" si="24"/>
        <v>0.17030000000000001</v>
      </c>
      <c r="AU45" s="38">
        <f t="shared" si="25"/>
        <v>0.12509999999999999</v>
      </c>
      <c r="AV45" s="38">
        <f t="shared" si="26"/>
        <v>0.1065</v>
      </c>
      <c r="AW45" s="38">
        <f t="shared" si="27"/>
        <v>2.7900000000000001E-2</v>
      </c>
    </row>
    <row r="46" spans="2:49" ht="15.75" x14ac:dyDescent="0.25">
      <c r="B46">
        <v>0.16</v>
      </c>
      <c r="C46">
        <v>0.52</v>
      </c>
      <c r="D46">
        <v>0.3</v>
      </c>
      <c r="E46">
        <v>0.09</v>
      </c>
      <c r="F46">
        <v>0.11</v>
      </c>
      <c r="G46" t="s">
        <v>23</v>
      </c>
      <c r="H46">
        <f t="shared" si="0"/>
        <v>1.2500000000000001E-2</v>
      </c>
      <c r="I46">
        <f t="shared" si="1"/>
        <v>0.06</v>
      </c>
      <c r="J46">
        <f t="shared" si="2"/>
        <v>0.15920000000000001</v>
      </c>
      <c r="K46">
        <f t="shared" si="3"/>
        <v>0.27189999999999998</v>
      </c>
      <c r="L46" s="47">
        <f t="shared" si="4"/>
        <v>1.2500000000000001E-2</v>
      </c>
      <c r="M46" t="str">
        <f t="shared" si="5"/>
        <v>Very Low</v>
      </c>
      <c r="N46">
        <f t="shared" si="6"/>
        <v>1</v>
      </c>
      <c r="O46">
        <f>'Test_IF-có_validate'!O46</f>
        <v>0.17780000000000001</v>
      </c>
      <c r="P46">
        <f>'Test_IF-có_validate'!P46</f>
        <v>0.57779999999999998</v>
      </c>
      <c r="Q46">
        <f>'Test_IF-có_validate'!Q46</f>
        <v>0.32219999999999999</v>
      </c>
      <c r="R46">
        <f>'Test_IF-có_validate'!R46</f>
        <v>9.0899999999999995E-2</v>
      </c>
      <c r="S46">
        <f>'Test_IF-có_validate'!S46</f>
        <v>0.10199999999999999</v>
      </c>
      <c r="U46" s="37">
        <f t="shared" si="7"/>
        <v>0.69810000000000005</v>
      </c>
      <c r="V46" s="37">
        <f t="shared" si="7"/>
        <v>0.2676</v>
      </c>
      <c r="W46" s="37">
        <f t="shared" si="7"/>
        <v>0.51259999999999994</v>
      </c>
      <c r="X46" s="37">
        <f t="shared" si="7"/>
        <v>0.83330000000000004</v>
      </c>
      <c r="Y46" s="37">
        <f t="shared" si="7"/>
        <v>0.81489999999999996</v>
      </c>
      <c r="AA46" s="37">
        <f t="shared" si="8"/>
        <v>6.4899999999999999E-2</v>
      </c>
      <c r="AB46" s="37">
        <f t="shared" si="9"/>
        <v>0.1227</v>
      </c>
      <c r="AC46" s="37">
        <f t="shared" si="10"/>
        <v>2.5999999999999999E-2</v>
      </c>
      <c r="AD46" s="37">
        <f t="shared" si="11"/>
        <v>0.114</v>
      </c>
      <c r="AE46" s="37">
        <f t="shared" si="12"/>
        <v>9.7000000000000003E-3</v>
      </c>
      <c r="AG46" s="38">
        <f t="shared" si="13"/>
        <v>7.0900000000000005E-2</v>
      </c>
      <c r="AH46" s="38">
        <f t="shared" si="14"/>
        <v>6.6500000000000004E-2</v>
      </c>
      <c r="AI46" s="38">
        <f t="shared" si="15"/>
        <v>4.9599999999999998E-2</v>
      </c>
      <c r="AJ46" s="38">
        <f t="shared" si="16"/>
        <v>0.15970000000000001</v>
      </c>
      <c r="AK46" s="38">
        <f t="shared" si="17"/>
        <v>5.8999999999999997E-2</v>
      </c>
      <c r="AM46" s="38">
        <f t="shared" si="18"/>
        <v>0.10100000000000001</v>
      </c>
      <c r="AN46" s="38">
        <f t="shared" si="19"/>
        <v>5.3400000000000003E-2</v>
      </c>
      <c r="AO46" s="38">
        <f t="shared" si="20"/>
        <v>7.7299999999999994E-2</v>
      </c>
      <c r="AP46" s="38">
        <f t="shared" si="21"/>
        <v>0.1094</v>
      </c>
      <c r="AQ46" s="38">
        <f t="shared" si="22"/>
        <v>0.16550000000000001</v>
      </c>
      <c r="AR46" s="38"/>
      <c r="AS46" s="38">
        <f t="shared" si="23"/>
        <v>0.13400000000000001</v>
      </c>
      <c r="AT46" s="38">
        <f t="shared" si="24"/>
        <v>3.8899999999999997E-2</v>
      </c>
      <c r="AU46" s="38">
        <f t="shared" si="25"/>
        <v>9.4399999999999998E-2</v>
      </c>
      <c r="AV46" s="38">
        <f t="shared" si="26"/>
        <v>0.19789999999999999</v>
      </c>
      <c r="AW46" s="38">
        <f t="shared" si="27"/>
        <v>0.28510000000000002</v>
      </c>
    </row>
    <row r="47" spans="2:49" ht="15.75" x14ac:dyDescent="0.25">
      <c r="B47">
        <v>0.21</v>
      </c>
      <c r="C47">
        <v>0.78</v>
      </c>
      <c r="D47">
        <v>0.42</v>
      </c>
      <c r="E47">
        <v>0.32</v>
      </c>
      <c r="F47">
        <v>0.84</v>
      </c>
      <c r="G47" t="s">
        <v>20</v>
      </c>
      <c r="H47">
        <f t="shared" si="0"/>
        <v>0.23699999999999999</v>
      </c>
      <c r="I47">
        <f t="shared" si="1"/>
        <v>0.1847</v>
      </c>
      <c r="J47">
        <f t="shared" si="2"/>
        <v>8.9899999999999994E-2</v>
      </c>
      <c r="K47">
        <f t="shared" si="3"/>
        <v>2.63E-2</v>
      </c>
      <c r="L47" s="47">
        <f t="shared" si="4"/>
        <v>2.63E-2</v>
      </c>
      <c r="M47" t="str">
        <f t="shared" si="5"/>
        <v>High</v>
      </c>
      <c r="N47">
        <f t="shared" si="6"/>
        <v>1</v>
      </c>
      <c r="O47">
        <f>'Test_IF-có_validate'!O47</f>
        <v>0.23330000000000001</v>
      </c>
      <c r="P47">
        <f>'Test_IF-có_validate'!P47</f>
        <v>0.86670000000000003</v>
      </c>
      <c r="Q47">
        <f>'Test_IF-có_validate'!Q47</f>
        <v>0.4556</v>
      </c>
      <c r="R47">
        <f>'Test_IF-có_validate'!R47</f>
        <v>0.32319999999999999</v>
      </c>
      <c r="S47">
        <f>'Test_IF-có_validate'!S47</f>
        <v>0.84689999999999999</v>
      </c>
      <c r="U47" s="37">
        <f t="shared" si="7"/>
        <v>0.62170000000000003</v>
      </c>
      <c r="V47" s="37">
        <f t="shared" si="7"/>
        <v>7.1400000000000005E-2</v>
      </c>
      <c r="W47" s="37">
        <f t="shared" si="7"/>
        <v>0.374</v>
      </c>
      <c r="X47" s="37">
        <f t="shared" si="7"/>
        <v>0.51149999999999995</v>
      </c>
      <c r="Y47" s="37">
        <f t="shared" si="7"/>
        <v>8.2900000000000001E-2</v>
      </c>
      <c r="AA47" s="37">
        <f t="shared" si="8"/>
        <v>4.1200000000000001E-2</v>
      </c>
      <c r="AB47" s="37">
        <f t="shared" si="9"/>
        <v>0.20899999999999999</v>
      </c>
      <c r="AC47" s="37">
        <f t="shared" si="10"/>
        <v>1.9900000000000001E-2</v>
      </c>
      <c r="AD47" s="37">
        <f t="shared" si="11"/>
        <v>1.4200000000000001E-2</v>
      </c>
      <c r="AE47" s="37">
        <f t="shared" si="12"/>
        <v>0.25480000000000003</v>
      </c>
      <c r="AG47" s="38">
        <f t="shared" si="13"/>
        <v>4.7199999999999999E-2</v>
      </c>
      <c r="AH47" s="38">
        <f t="shared" si="14"/>
        <v>0.15509999999999999</v>
      </c>
      <c r="AI47" s="38">
        <f t="shared" si="15"/>
        <v>4.0000000000000001E-3</v>
      </c>
      <c r="AJ47" s="38">
        <f t="shared" si="16"/>
        <v>5.9900000000000002E-2</v>
      </c>
      <c r="AK47" s="38">
        <f t="shared" si="17"/>
        <v>0.19850000000000001</v>
      </c>
      <c r="AM47" s="38">
        <f t="shared" si="18"/>
        <v>7.7200000000000005E-2</v>
      </c>
      <c r="AN47" s="38">
        <f t="shared" si="19"/>
        <v>0.14199999999999999</v>
      </c>
      <c r="AO47" s="38">
        <f t="shared" si="20"/>
        <v>3.2399999999999998E-2</v>
      </c>
      <c r="AP47" s="38">
        <f t="shared" si="21"/>
        <v>9.5999999999999992E-3</v>
      </c>
      <c r="AQ47" s="38">
        <f t="shared" si="22"/>
        <v>9.4799999999999995E-2</v>
      </c>
      <c r="AR47" s="38"/>
      <c r="AS47" s="38">
        <f t="shared" si="23"/>
        <v>0.1056</v>
      </c>
      <c r="AT47" s="38">
        <f t="shared" si="24"/>
        <v>0.14380000000000001</v>
      </c>
      <c r="AU47" s="38">
        <f t="shared" si="25"/>
        <v>3.7999999999999999E-2</v>
      </c>
      <c r="AV47" s="38">
        <f t="shared" si="26"/>
        <v>7.8700000000000006E-2</v>
      </c>
      <c r="AW47" s="38">
        <f t="shared" si="27"/>
        <v>2.4400000000000002E-2</v>
      </c>
    </row>
    <row r="48" spans="2:49" ht="15.75" x14ac:dyDescent="0.25">
      <c r="B48">
        <v>0.08</v>
      </c>
      <c r="C48">
        <v>0.56000000000000005</v>
      </c>
      <c r="D48">
        <v>0.33</v>
      </c>
      <c r="E48">
        <v>0.4</v>
      </c>
      <c r="F48">
        <v>0.1</v>
      </c>
      <c r="G48" t="s">
        <v>23</v>
      </c>
      <c r="H48">
        <f t="shared" si="0"/>
        <v>5.5999999999999999E-3</v>
      </c>
      <c r="I48">
        <f t="shared" si="1"/>
        <v>6.2100000000000002E-2</v>
      </c>
      <c r="J48">
        <f t="shared" si="2"/>
        <v>0.1618</v>
      </c>
      <c r="K48">
        <f t="shared" si="3"/>
        <v>0.2742</v>
      </c>
      <c r="L48" s="47">
        <f t="shared" si="4"/>
        <v>5.5999999999999999E-3</v>
      </c>
      <c r="M48" t="str">
        <f t="shared" si="5"/>
        <v>Very Low</v>
      </c>
      <c r="N48">
        <f t="shared" si="6"/>
        <v>1</v>
      </c>
      <c r="O48">
        <f>'Test_IF-có_validate'!O48</f>
        <v>8.8900000000000007E-2</v>
      </c>
      <c r="P48">
        <f>'Test_IF-có_validate'!P48</f>
        <v>0.62219999999999998</v>
      </c>
      <c r="Q48">
        <f>'Test_IF-có_validate'!Q48</f>
        <v>0.35560000000000003</v>
      </c>
      <c r="R48">
        <f>'Test_IF-có_validate'!R48</f>
        <v>0.40400000000000003</v>
      </c>
      <c r="S48">
        <f>'Test_IF-có_validate'!S48</f>
        <v>9.1800000000000007E-2</v>
      </c>
      <c r="U48" s="37">
        <f t="shared" si="7"/>
        <v>0.8367</v>
      </c>
      <c r="V48" s="37">
        <f t="shared" si="7"/>
        <v>0.2329</v>
      </c>
      <c r="W48" s="37">
        <f t="shared" si="7"/>
        <v>0.47539999999999999</v>
      </c>
      <c r="X48" s="37">
        <f t="shared" si="7"/>
        <v>0.42449999999999999</v>
      </c>
      <c r="Y48" s="37">
        <f t="shared" si="7"/>
        <v>0.83179999999999998</v>
      </c>
      <c r="AA48" s="37">
        <f t="shared" si="8"/>
        <v>0.107</v>
      </c>
      <c r="AB48" s="37">
        <f t="shared" si="9"/>
        <v>0.1351</v>
      </c>
      <c r="AC48" s="37">
        <f t="shared" si="10"/>
        <v>1.3899999999999999E-2</v>
      </c>
      <c r="AD48" s="37">
        <f t="shared" si="11"/>
        <v>1.43E-2</v>
      </c>
      <c r="AE48" s="37">
        <f t="shared" si="12"/>
        <v>4.5999999999999999E-3</v>
      </c>
      <c r="AG48" s="38">
        <f t="shared" si="13"/>
        <v>0.1129</v>
      </c>
      <c r="AH48" s="38">
        <f t="shared" si="14"/>
        <v>8.0500000000000002E-2</v>
      </c>
      <c r="AI48" s="38">
        <f t="shared" si="15"/>
        <v>3.7600000000000001E-2</v>
      </c>
      <c r="AJ48" s="38">
        <f t="shared" si="16"/>
        <v>3.2199999999999999E-2</v>
      </c>
      <c r="AK48" s="38">
        <f t="shared" si="17"/>
        <v>6.4100000000000004E-2</v>
      </c>
      <c r="AM48" s="38">
        <f t="shared" si="18"/>
        <v>0.14299999999999999</v>
      </c>
      <c r="AN48" s="38">
        <f t="shared" si="19"/>
        <v>6.7400000000000002E-2</v>
      </c>
      <c r="AO48" s="38">
        <f t="shared" si="20"/>
        <v>6.5799999999999997E-2</v>
      </c>
      <c r="AP48" s="38">
        <f t="shared" si="21"/>
        <v>1.89E-2</v>
      </c>
      <c r="AQ48" s="38">
        <f t="shared" si="22"/>
        <v>0.1706</v>
      </c>
      <c r="AR48" s="38"/>
      <c r="AS48" s="38">
        <f t="shared" si="23"/>
        <v>0.18340000000000001</v>
      </c>
      <c r="AT48" s="38">
        <f t="shared" si="24"/>
        <v>5.57E-2</v>
      </c>
      <c r="AU48" s="38">
        <f t="shared" si="25"/>
        <v>7.9899999999999999E-2</v>
      </c>
      <c r="AV48" s="38">
        <f t="shared" si="26"/>
        <v>4.3999999999999997E-2</v>
      </c>
      <c r="AW48" s="38">
        <f t="shared" si="27"/>
        <v>0.29099999999999998</v>
      </c>
    </row>
    <row r="49" spans="2:49" ht="15.75" x14ac:dyDescent="0.25">
      <c r="B49">
        <v>0.14000000000000001</v>
      </c>
      <c r="C49">
        <v>0.61</v>
      </c>
      <c r="D49">
        <v>0.39</v>
      </c>
      <c r="E49">
        <v>0.56000000000000005</v>
      </c>
      <c r="F49">
        <v>0.56000000000000005</v>
      </c>
      <c r="G49" t="s">
        <v>24</v>
      </c>
      <c r="H49">
        <f t="shared" si="0"/>
        <v>0.16930000000000001</v>
      </c>
      <c r="I49">
        <f t="shared" si="1"/>
        <v>0.10539999999999999</v>
      </c>
      <c r="J49">
        <f t="shared" si="2"/>
        <v>1.01E-2</v>
      </c>
      <c r="K49">
        <f t="shared" si="3"/>
        <v>7.7499999999999999E-2</v>
      </c>
      <c r="L49" s="47">
        <f t="shared" si="4"/>
        <v>1.01E-2</v>
      </c>
      <c r="M49" t="str">
        <f t="shared" si="5"/>
        <v>Middle</v>
      </c>
      <c r="N49">
        <f t="shared" si="6"/>
        <v>1</v>
      </c>
      <c r="O49">
        <f>'Test_IF-có_validate'!O49</f>
        <v>0.15559999999999999</v>
      </c>
      <c r="P49">
        <f>'Test_IF-có_validate'!P49</f>
        <v>0.67779999999999996</v>
      </c>
      <c r="Q49">
        <f>'Test_IF-có_validate'!Q49</f>
        <v>0.42220000000000002</v>
      </c>
      <c r="R49">
        <f>'Test_IF-có_validate'!R49</f>
        <v>0.56569999999999998</v>
      </c>
      <c r="S49">
        <f>'Test_IF-có_validate'!S49</f>
        <v>0.56120000000000003</v>
      </c>
      <c r="U49" s="37">
        <f t="shared" si="7"/>
        <v>0.73070000000000002</v>
      </c>
      <c r="V49" s="37">
        <f t="shared" si="7"/>
        <v>0.192</v>
      </c>
      <c r="W49" s="37">
        <f t="shared" si="7"/>
        <v>0.40629999999999999</v>
      </c>
      <c r="X49" s="37">
        <f t="shared" si="7"/>
        <v>0.27739999999999998</v>
      </c>
      <c r="Y49" s="37">
        <f t="shared" si="7"/>
        <v>0.28110000000000002</v>
      </c>
      <c r="AA49" s="37">
        <f t="shared" si="8"/>
        <v>7.4899999999999994E-2</v>
      </c>
      <c r="AB49" s="37">
        <f t="shared" si="9"/>
        <v>0.1517</v>
      </c>
      <c r="AC49" s="37">
        <f t="shared" si="10"/>
        <v>8.8999999999999999E-3</v>
      </c>
      <c r="AD49" s="37">
        <f t="shared" si="11"/>
        <v>6.6600000000000006E-2</v>
      </c>
      <c r="AE49" s="37">
        <f t="shared" si="12"/>
        <v>0.18140000000000001</v>
      </c>
      <c r="AG49" s="38">
        <f t="shared" si="13"/>
        <v>8.09E-2</v>
      </c>
      <c r="AH49" s="38">
        <f t="shared" si="14"/>
        <v>9.7799999999999998E-2</v>
      </c>
      <c r="AI49" s="38">
        <f t="shared" si="15"/>
        <v>1.4999999999999999E-2</v>
      </c>
      <c r="AJ49" s="38">
        <f t="shared" si="16"/>
        <v>2.0400000000000001E-2</v>
      </c>
      <c r="AK49" s="38">
        <f t="shared" si="17"/>
        <v>0.11269999999999999</v>
      </c>
      <c r="AM49" s="38">
        <f t="shared" si="18"/>
        <v>0.111</v>
      </c>
      <c r="AN49" s="38">
        <f t="shared" si="19"/>
        <v>8.4699999999999998E-2</v>
      </c>
      <c r="AO49" s="38">
        <f t="shared" si="20"/>
        <v>4.3400000000000001E-2</v>
      </c>
      <c r="AP49" s="38">
        <f t="shared" si="21"/>
        <v>7.1099999999999997E-2</v>
      </c>
      <c r="AQ49" s="38">
        <f t="shared" si="22"/>
        <v>6.7999999999999996E-3</v>
      </c>
      <c r="AR49" s="38"/>
      <c r="AS49" s="38">
        <f t="shared" si="23"/>
        <v>0.14580000000000001</v>
      </c>
      <c r="AT49" s="38">
        <f t="shared" si="24"/>
        <v>7.6499999999999999E-2</v>
      </c>
      <c r="AU49" s="38">
        <f t="shared" si="25"/>
        <v>5.1700000000000003E-2</v>
      </c>
      <c r="AV49" s="38">
        <f t="shared" si="26"/>
        <v>2.1000000000000001E-2</v>
      </c>
      <c r="AW49" s="38">
        <f t="shared" si="27"/>
        <v>8.0100000000000005E-2</v>
      </c>
    </row>
    <row r="50" spans="2:49" ht="15.75" x14ac:dyDescent="0.25">
      <c r="B50">
        <v>0.18</v>
      </c>
      <c r="C50">
        <v>0.7</v>
      </c>
      <c r="D50">
        <v>0.41</v>
      </c>
      <c r="E50">
        <v>0.67</v>
      </c>
      <c r="F50">
        <v>0.33</v>
      </c>
      <c r="G50" t="s">
        <v>24</v>
      </c>
      <c r="H50">
        <f t="shared" si="0"/>
        <v>0.1</v>
      </c>
      <c r="I50">
        <f t="shared" si="1"/>
        <v>3.5299999999999998E-2</v>
      </c>
      <c r="J50">
        <f t="shared" si="2"/>
        <v>6.93E-2</v>
      </c>
      <c r="K50">
        <f t="shared" si="3"/>
        <v>0.16669999999999999</v>
      </c>
      <c r="L50" s="47">
        <f t="shared" si="4"/>
        <v>3.5299999999999998E-2</v>
      </c>
      <c r="M50" t="str">
        <f t="shared" si="5"/>
        <v>Low</v>
      </c>
      <c r="N50">
        <f t="shared" si="6"/>
        <v>0</v>
      </c>
      <c r="O50">
        <f>'Test_IF-có_validate'!O50</f>
        <v>0.2</v>
      </c>
      <c r="P50">
        <f>'Test_IF-có_validate'!P50</f>
        <v>0.77780000000000005</v>
      </c>
      <c r="Q50">
        <f>'Test_IF-có_validate'!Q50</f>
        <v>0.44440000000000002</v>
      </c>
      <c r="R50">
        <f>'Test_IF-có_validate'!R50</f>
        <v>0.67679999999999996</v>
      </c>
      <c r="S50">
        <f>'Test_IF-có_validate'!S50</f>
        <v>0.32650000000000001</v>
      </c>
      <c r="U50" s="37">
        <f t="shared" si="7"/>
        <v>0.66669999999999996</v>
      </c>
      <c r="V50" s="37">
        <f t="shared" si="7"/>
        <v>0.125</v>
      </c>
      <c r="W50" s="37">
        <f t="shared" si="7"/>
        <v>0.38469999999999999</v>
      </c>
      <c r="X50" s="37">
        <f t="shared" si="7"/>
        <v>0.19270000000000001</v>
      </c>
      <c r="Y50" s="37">
        <f t="shared" si="7"/>
        <v>0.50770000000000004</v>
      </c>
      <c r="AA50" s="37">
        <f t="shared" si="8"/>
        <v>5.5199999999999999E-2</v>
      </c>
      <c r="AB50" s="37">
        <f t="shared" si="9"/>
        <v>0.18229999999999999</v>
      </c>
      <c r="AC50" s="37">
        <f t="shared" si="10"/>
        <v>1.6199999999999999E-2</v>
      </c>
      <c r="AD50" s="37">
        <f t="shared" si="11"/>
        <v>0.10150000000000001</v>
      </c>
      <c r="AE50" s="37">
        <f t="shared" si="12"/>
        <v>0.1052</v>
      </c>
      <c r="AG50" s="38">
        <f t="shared" si="13"/>
        <v>6.1199999999999997E-2</v>
      </c>
      <c r="AH50" s="38">
        <f t="shared" si="14"/>
        <v>0.12839999999999999</v>
      </c>
      <c r="AI50" s="38">
        <f t="shared" si="15"/>
        <v>7.7000000000000002E-3</v>
      </c>
      <c r="AJ50" s="38">
        <f t="shared" si="16"/>
        <v>5.5300000000000002E-2</v>
      </c>
      <c r="AK50" s="38">
        <f t="shared" si="17"/>
        <v>3.6499999999999998E-2</v>
      </c>
      <c r="AM50" s="38">
        <f t="shared" si="18"/>
        <v>9.1300000000000006E-2</v>
      </c>
      <c r="AN50" s="38">
        <f t="shared" si="19"/>
        <v>0.1153</v>
      </c>
      <c r="AO50" s="38">
        <f t="shared" si="20"/>
        <v>3.61E-2</v>
      </c>
      <c r="AP50" s="38">
        <f t="shared" si="21"/>
        <v>0.10589999999999999</v>
      </c>
      <c r="AQ50" s="38">
        <f t="shared" si="22"/>
        <v>7.0699999999999999E-2</v>
      </c>
      <c r="AR50" s="38"/>
      <c r="AS50" s="38">
        <f t="shared" si="23"/>
        <v>0.12239999999999999</v>
      </c>
      <c r="AT50" s="38">
        <f t="shared" si="24"/>
        <v>0.11260000000000001</v>
      </c>
      <c r="AU50" s="38">
        <f t="shared" si="25"/>
        <v>4.2599999999999999E-2</v>
      </c>
      <c r="AV50" s="38">
        <f t="shared" si="26"/>
        <v>6.2799999999999995E-2</v>
      </c>
      <c r="AW50" s="38">
        <f t="shared" si="27"/>
        <v>0.17649999999999999</v>
      </c>
    </row>
    <row r="51" spans="2:49" ht="15.75" x14ac:dyDescent="0.25">
      <c r="B51">
        <v>0.22</v>
      </c>
      <c r="C51">
        <v>0.8</v>
      </c>
      <c r="D51">
        <v>0.44</v>
      </c>
      <c r="E51">
        <v>0.78</v>
      </c>
      <c r="F51">
        <v>0.88</v>
      </c>
      <c r="G51" t="s">
        <v>20</v>
      </c>
      <c r="H51">
        <f t="shared" si="0"/>
        <v>0.2505</v>
      </c>
      <c r="I51">
        <f t="shared" si="1"/>
        <v>0.19639999999999999</v>
      </c>
      <c r="J51">
        <f t="shared" si="2"/>
        <v>0.1027</v>
      </c>
      <c r="K51">
        <f t="shared" si="3"/>
        <v>3.9199999999999999E-2</v>
      </c>
      <c r="L51" s="47">
        <f t="shared" si="4"/>
        <v>3.9199999999999999E-2</v>
      </c>
      <c r="M51" t="str">
        <f t="shared" si="5"/>
        <v>High</v>
      </c>
      <c r="N51">
        <f t="shared" si="6"/>
        <v>1</v>
      </c>
      <c r="O51">
        <f>'Test_IF-có_validate'!O51</f>
        <v>0.24440000000000001</v>
      </c>
      <c r="P51">
        <f>'Test_IF-có_validate'!P51</f>
        <v>0.88890000000000002</v>
      </c>
      <c r="Q51">
        <f>'Test_IF-có_validate'!Q51</f>
        <v>0.4778</v>
      </c>
      <c r="R51">
        <f>'Test_IF-có_validate'!R51</f>
        <v>0.78790000000000004</v>
      </c>
      <c r="S51">
        <f>'Test_IF-có_validate'!S51</f>
        <v>0.88780000000000003</v>
      </c>
      <c r="U51" s="37">
        <f t="shared" si="7"/>
        <v>0.60719999999999996</v>
      </c>
      <c r="V51" s="37">
        <f t="shared" si="7"/>
        <v>5.8799999999999998E-2</v>
      </c>
      <c r="W51" s="37">
        <f t="shared" si="7"/>
        <v>0.35339999999999999</v>
      </c>
      <c r="X51" s="37">
        <f t="shared" si="7"/>
        <v>0.1186</v>
      </c>
      <c r="Y51" s="37">
        <f t="shared" si="7"/>
        <v>5.9400000000000001E-2</v>
      </c>
      <c r="AA51" s="37">
        <f t="shared" si="8"/>
        <v>3.6600000000000001E-2</v>
      </c>
      <c r="AB51" s="37">
        <f t="shared" si="9"/>
        <v>0.21560000000000001</v>
      </c>
      <c r="AC51" s="37">
        <f t="shared" si="10"/>
        <v>2.7199999999999998E-2</v>
      </c>
      <c r="AD51" s="37">
        <f t="shared" si="11"/>
        <v>0.13539999999999999</v>
      </c>
      <c r="AE51" s="37">
        <f t="shared" si="12"/>
        <v>0.26690000000000003</v>
      </c>
      <c r="AG51" s="38">
        <f t="shared" si="13"/>
        <v>4.2599999999999999E-2</v>
      </c>
      <c r="AH51" s="38">
        <f t="shared" si="14"/>
        <v>0.16170000000000001</v>
      </c>
      <c r="AI51" s="38">
        <f t="shared" si="15"/>
        <v>3.3E-3</v>
      </c>
      <c r="AJ51" s="38">
        <f t="shared" si="16"/>
        <v>8.9200000000000002E-2</v>
      </c>
      <c r="AK51" s="38">
        <f t="shared" si="17"/>
        <v>0.2107</v>
      </c>
      <c r="AM51" s="38">
        <f t="shared" si="18"/>
        <v>7.2700000000000001E-2</v>
      </c>
      <c r="AN51" s="38">
        <f t="shared" si="19"/>
        <v>0.14860000000000001</v>
      </c>
      <c r="AO51" s="38">
        <f t="shared" si="20"/>
        <v>2.5100000000000001E-2</v>
      </c>
      <c r="AP51" s="38">
        <f t="shared" si="21"/>
        <v>0.1399</v>
      </c>
      <c r="AQ51" s="38">
        <f t="shared" si="22"/>
        <v>0.107</v>
      </c>
      <c r="AR51" s="38"/>
      <c r="AS51" s="38">
        <f t="shared" si="23"/>
        <v>0.10009999999999999</v>
      </c>
      <c r="AT51" s="38">
        <f t="shared" si="24"/>
        <v>0.15140000000000001</v>
      </c>
      <c r="AU51" s="38">
        <f t="shared" si="25"/>
        <v>2.9000000000000001E-2</v>
      </c>
      <c r="AV51" s="38">
        <f t="shared" si="26"/>
        <v>0.10299999999999999</v>
      </c>
      <c r="AW51" s="38">
        <f t="shared" si="27"/>
        <v>3.85E-2</v>
      </c>
    </row>
    <row r="52" spans="2:49" ht="15.75" x14ac:dyDescent="0.25">
      <c r="B52">
        <v>0.1</v>
      </c>
      <c r="C52">
        <v>0.6</v>
      </c>
      <c r="D52">
        <v>0.51</v>
      </c>
      <c r="E52">
        <v>0.1</v>
      </c>
      <c r="F52">
        <v>0.01</v>
      </c>
      <c r="G52" t="s">
        <v>23</v>
      </c>
      <c r="H52">
        <f t="shared" si="0"/>
        <v>4.6699999999999998E-2</v>
      </c>
      <c r="I52">
        <f t="shared" si="1"/>
        <v>0.10929999999999999</v>
      </c>
      <c r="J52">
        <f t="shared" si="2"/>
        <v>0.2051</v>
      </c>
      <c r="K52">
        <f t="shared" si="3"/>
        <v>0.32469999999999999</v>
      </c>
      <c r="L52" s="47">
        <f t="shared" si="4"/>
        <v>4.6699999999999998E-2</v>
      </c>
      <c r="M52" t="str">
        <f t="shared" si="5"/>
        <v>Very Low</v>
      </c>
      <c r="N52">
        <f t="shared" si="6"/>
        <v>1</v>
      </c>
      <c r="O52">
        <f>'Test_IF-có_validate'!O52</f>
        <v>0.1111</v>
      </c>
      <c r="P52">
        <f>'Test_IF-có_validate'!P52</f>
        <v>0.66669999999999996</v>
      </c>
      <c r="Q52">
        <f>'Test_IF-có_validate'!Q52</f>
        <v>0.55559999999999998</v>
      </c>
      <c r="R52">
        <f>'Test_IF-có_validate'!R52</f>
        <v>0.10100000000000001</v>
      </c>
      <c r="S52">
        <f>'Test_IF-có_validate'!S52</f>
        <v>0</v>
      </c>
      <c r="U52" s="37">
        <f t="shared" si="7"/>
        <v>0.8</v>
      </c>
      <c r="V52" s="37">
        <f t="shared" si="7"/>
        <v>0.2</v>
      </c>
      <c r="W52" s="37">
        <f t="shared" si="7"/>
        <v>0.28570000000000001</v>
      </c>
      <c r="X52" s="37">
        <f t="shared" si="7"/>
        <v>0.8165</v>
      </c>
      <c r="Y52" s="37">
        <f t="shared" si="7"/>
        <v>1</v>
      </c>
      <c r="AA52" s="37">
        <f t="shared" si="8"/>
        <v>9.6000000000000002E-2</v>
      </c>
      <c r="AB52" s="37">
        <f t="shared" si="9"/>
        <v>0.14829999999999999</v>
      </c>
      <c r="AC52" s="37">
        <f t="shared" si="10"/>
        <v>5.2299999999999999E-2</v>
      </c>
      <c r="AD52" s="37">
        <f t="shared" si="11"/>
        <v>0.109</v>
      </c>
      <c r="AE52" s="37">
        <f t="shared" si="12"/>
        <v>4.5100000000000001E-2</v>
      </c>
      <c r="AG52" s="38">
        <f t="shared" si="13"/>
        <v>0.1019</v>
      </c>
      <c r="AH52" s="38">
        <f t="shared" si="14"/>
        <v>9.4299999999999995E-2</v>
      </c>
      <c r="AI52" s="38">
        <f t="shared" si="15"/>
        <v>2.8400000000000002E-2</v>
      </c>
      <c r="AJ52" s="38">
        <f t="shared" si="16"/>
        <v>0.15459999999999999</v>
      </c>
      <c r="AK52" s="38">
        <f t="shared" si="17"/>
        <v>0.1138</v>
      </c>
      <c r="AM52" s="38">
        <f t="shared" si="18"/>
        <v>0.13200000000000001</v>
      </c>
      <c r="AN52" s="38">
        <f t="shared" si="19"/>
        <v>8.1299999999999997E-2</v>
      </c>
      <c r="AO52" s="38">
        <f t="shared" si="20"/>
        <v>0</v>
      </c>
      <c r="AP52" s="38">
        <f t="shared" si="21"/>
        <v>0.1043</v>
      </c>
      <c r="AQ52" s="38">
        <f t="shared" si="22"/>
        <v>0.2203</v>
      </c>
      <c r="AR52" s="38"/>
      <c r="AS52" s="38">
        <f t="shared" si="23"/>
        <v>0.1706</v>
      </c>
      <c r="AT52" s="38">
        <f t="shared" si="24"/>
        <v>7.2400000000000006E-2</v>
      </c>
      <c r="AU52" s="38">
        <f t="shared" si="25"/>
        <v>1.6999999999999999E-3</v>
      </c>
      <c r="AV52" s="38">
        <f t="shared" si="26"/>
        <v>0.192</v>
      </c>
      <c r="AW52" s="38">
        <f t="shared" si="27"/>
        <v>0.3483</v>
      </c>
    </row>
    <row r="53" spans="2:49" ht="15.75" x14ac:dyDescent="0.25">
      <c r="B53">
        <v>0.15</v>
      </c>
      <c r="C53">
        <v>0.67</v>
      </c>
      <c r="D53">
        <v>0.56000000000000005</v>
      </c>
      <c r="E53">
        <v>7.0000000000000007E-2</v>
      </c>
      <c r="F53">
        <v>0.66</v>
      </c>
      <c r="G53" t="s">
        <v>24</v>
      </c>
      <c r="H53">
        <f t="shared" si="0"/>
        <v>0.19989999999999999</v>
      </c>
      <c r="I53">
        <f t="shared" si="1"/>
        <v>0.13730000000000001</v>
      </c>
      <c r="J53">
        <f t="shared" si="2"/>
        <v>3.9E-2</v>
      </c>
      <c r="K53">
        <f t="shared" si="3"/>
        <v>4.3099999999999999E-2</v>
      </c>
      <c r="L53" s="47">
        <f t="shared" si="4"/>
        <v>3.9E-2</v>
      </c>
      <c r="M53" t="str">
        <f t="shared" si="5"/>
        <v>Middle</v>
      </c>
      <c r="N53">
        <f t="shared" si="6"/>
        <v>1</v>
      </c>
      <c r="O53">
        <f>'Test_IF-có_validate'!O53</f>
        <v>0.16669999999999999</v>
      </c>
      <c r="P53">
        <f>'Test_IF-có_validate'!P53</f>
        <v>0.74439999999999995</v>
      </c>
      <c r="Q53">
        <f>'Test_IF-có_validate'!Q53</f>
        <v>0.61109999999999998</v>
      </c>
      <c r="R53">
        <f>'Test_IF-có_validate'!R53</f>
        <v>7.0699999999999999E-2</v>
      </c>
      <c r="S53">
        <f>'Test_IF-có_validate'!S53</f>
        <v>0.6633</v>
      </c>
      <c r="U53" s="37">
        <f t="shared" si="7"/>
        <v>0.71419999999999995</v>
      </c>
      <c r="V53" s="37">
        <f t="shared" si="7"/>
        <v>0.14649999999999999</v>
      </c>
      <c r="W53" s="37">
        <f t="shared" si="7"/>
        <v>0.2414</v>
      </c>
      <c r="X53" s="37">
        <f t="shared" si="7"/>
        <v>0.8679</v>
      </c>
      <c r="Y53" s="37">
        <f t="shared" si="7"/>
        <v>0.2024</v>
      </c>
      <c r="AA53" s="37">
        <f t="shared" si="8"/>
        <v>6.9900000000000004E-2</v>
      </c>
      <c r="AB53" s="37">
        <f t="shared" si="9"/>
        <v>0.17219999999999999</v>
      </c>
      <c r="AC53" s="37">
        <f t="shared" si="10"/>
        <v>6.9900000000000004E-2</v>
      </c>
      <c r="AD53" s="37">
        <f t="shared" si="11"/>
        <v>0.1244</v>
      </c>
      <c r="AE53" s="37">
        <f t="shared" si="12"/>
        <v>0.20960000000000001</v>
      </c>
      <c r="AG53" s="38">
        <f t="shared" si="13"/>
        <v>7.5800000000000006E-2</v>
      </c>
      <c r="AH53" s="38">
        <f t="shared" si="14"/>
        <v>0.1182</v>
      </c>
      <c r="AI53" s="38">
        <f t="shared" si="15"/>
        <v>4.5900000000000003E-2</v>
      </c>
      <c r="AJ53" s="38">
        <f t="shared" si="16"/>
        <v>0.17</v>
      </c>
      <c r="AK53" s="38">
        <f t="shared" si="17"/>
        <v>0.14269999999999999</v>
      </c>
      <c r="AM53" s="38">
        <f t="shared" si="18"/>
        <v>0.10589999999999999</v>
      </c>
      <c r="AN53" s="38">
        <f t="shared" si="19"/>
        <v>0.1052</v>
      </c>
      <c r="AO53" s="38">
        <f t="shared" si="20"/>
        <v>1.7600000000000001E-2</v>
      </c>
      <c r="AP53" s="38">
        <f t="shared" si="21"/>
        <v>0.1197</v>
      </c>
      <c r="AQ53" s="38">
        <f t="shared" si="22"/>
        <v>3.8899999999999997E-2</v>
      </c>
      <c r="AR53" s="38"/>
      <c r="AS53" s="38">
        <f t="shared" si="23"/>
        <v>0.13980000000000001</v>
      </c>
      <c r="AT53" s="38">
        <f t="shared" si="24"/>
        <v>0.1007</v>
      </c>
      <c r="AU53" s="38">
        <f t="shared" si="25"/>
        <v>2.3E-2</v>
      </c>
      <c r="AV53" s="38">
        <f t="shared" si="26"/>
        <v>0.2099</v>
      </c>
      <c r="AW53" s="38">
        <f t="shared" si="27"/>
        <v>4.1500000000000002E-2</v>
      </c>
    </row>
    <row r="54" spans="2:49" ht="15.75" x14ac:dyDescent="0.25">
      <c r="B54">
        <v>0</v>
      </c>
      <c r="C54">
        <v>0.62</v>
      </c>
      <c r="D54">
        <v>0.52</v>
      </c>
      <c r="E54">
        <v>0.26</v>
      </c>
      <c r="F54">
        <v>7.0000000000000007E-2</v>
      </c>
      <c r="G54" t="s">
        <v>23</v>
      </c>
      <c r="H54">
        <f t="shared" si="0"/>
        <v>1.46E-2</v>
      </c>
      <c r="I54">
        <f t="shared" si="1"/>
        <v>7.7100000000000002E-2</v>
      </c>
      <c r="J54">
        <f t="shared" si="2"/>
        <v>0.1729</v>
      </c>
      <c r="K54">
        <f t="shared" si="3"/>
        <v>0.28770000000000001</v>
      </c>
      <c r="L54" s="47">
        <f t="shared" si="4"/>
        <v>1.46E-2</v>
      </c>
      <c r="M54" t="str">
        <f t="shared" si="5"/>
        <v>Very Low</v>
      </c>
      <c r="N54">
        <f t="shared" si="6"/>
        <v>1</v>
      </c>
      <c r="O54">
        <f>'Test_IF-có_validate'!O54</f>
        <v>0</v>
      </c>
      <c r="P54">
        <f>'Test_IF-có_validate'!P54</f>
        <v>0.68889999999999996</v>
      </c>
      <c r="Q54">
        <f>'Test_IF-có_validate'!Q54</f>
        <v>0.56669999999999998</v>
      </c>
      <c r="R54">
        <f>'Test_IF-có_validate'!R54</f>
        <v>0.2626</v>
      </c>
      <c r="S54">
        <f>'Test_IF-có_validate'!S54</f>
        <v>6.1199999999999997E-2</v>
      </c>
      <c r="U54" s="37">
        <f t="shared" si="7"/>
        <v>1</v>
      </c>
      <c r="V54" s="37">
        <f t="shared" si="7"/>
        <v>0.1842</v>
      </c>
      <c r="W54" s="37">
        <f t="shared" si="7"/>
        <v>0.27660000000000001</v>
      </c>
      <c r="X54" s="37">
        <f t="shared" si="7"/>
        <v>0.58399999999999996</v>
      </c>
      <c r="Y54" s="37">
        <f t="shared" si="7"/>
        <v>0.88470000000000004</v>
      </c>
      <c r="AA54" s="37">
        <f t="shared" si="8"/>
        <v>0.1552</v>
      </c>
      <c r="AB54" s="37">
        <f t="shared" si="9"/>
        <v>0.1552</v>
      </c>
      <c r="AC54" s="37">
        <f t="shared" si="10"/>
        <v>5.5800000000000002E-2</v>
      </c>
      <c r="AD54" s="37">
        <f t="shared" si="11"/>
        <v>3.7400000000000003E-2</v>
      </c>
      <c r="AE54" s="37">
        <f t="shared" si="12"/>
        <v>1.12E-2</v>
      </c>
      <c r="AG54" s="38">
        <f t="shared" si="13"/>
        <v>0.16120000000000001</v>
      </c>
      <c r="AH54" s="38">
        <f t="shared" si="14"/>
        <v>0.1012</v>
      </c>
      <c r="AI54" s="38">
        <f t="shared" si="15"/>
        <v>3.1899999999999998E-2</v>
      </c>
      <c r="AJ54" s="38">
        <f t="shared" si="16"/>
        <v>8.3099999999999993E-2</v>
      </c>
      <c r="AK54" s="38">
        <f t="shared" si="17"/>
        <v>7.9799999999999996E-2</v>
      </c>
      <c r="AM54" s="38">
        <f t="shared" si="18"/>
        <v>0.1913</v>
      </c>
      <c r="AN54" s="38">
        <f t="shared" si="19"/>
        <v>8.8099999999999998E-2</v>
      </c>
      <c r="AO54" s="38">
        <f t="shared" si="20"/>
        <v>3.5000000000000001E-3</v>
      </c>
      <c r="AP54" s="38">
        <f t="shared" si="21"/>
        <v>3.27E-2</v>
      </c>
      <c r="AQ54" s="38">
        <f t="shared" si="22"/>
        <v>0.18629999999999999</v>
      </c>
      <c r="AR54" s="38"/>
      <c r="AS54" s="38">
        <f t="shared" si="23"/>
        <v>0.23910000000000001</v>
      </c>
      <c r="AT54" s="38">
        <f t="shared" si="24"/>
        <v>8.0500000000000002E-2</v>
      </c>
      <c r="AU54" s="38">
        <f t="shared" si="25"/>
        <v>6.0000000000000001E-3</v>
      </c>
      <c r="AV54" s="38">
        <f t="shared" si="26"/>
        <v>0.1069</v>
      </c>
      <c r="AW54" s="38">
        <f t="shared" si="27"/>
        <v>0.30930000000000002</v>
      </c>
    </row>
    <row r="55" spans="2:49" ht="15.75" x14ac:dyDescent="0.25">
      <c r="B55">
        <v>0.11</v>
      </c>
      <c r="C55">
        <v>0.88</v>
      </c>
      <c r="D55">
        <v>0.67</v>
      </c>
      <c r="E55">
        <v>0.66</v>
      </c>
      <c r="F55">
        <v>0.89</v>
      </c>
      <c r="G55" t="s">
        <v>20</v>
      </c>
      <c r="H55">
        <f t="shared" si="0"/>
        <v>0.2576</v>
      </c>
      <c r="I55">
        <f t="shared" si="1"/>
        <v>0.2034</v>
      </c>
      <c r="J55">
        <f t="shared" si="2"/>
        <v>0.10680000000000001</v>
      </c>
      <c r="K55">
        <f t="shared" si="3"/>
        <v>4.41E-2</v>
      </c>
      <c r="L55" s="47">
        <f t="shared" si="4"/>
        <v>4.41E-2</v>
      </c>
      <c r="M55" t="str">
        <f t="shared" si="5"/>
        <v>High</v>
      </c>
      <c r="N55">
        <f t="shared" si="6"/>
        <v>1</v>
      </c>
      <c r="O55">
        <f>'Test_IF-có_validate'!O55</f>
        <v>0.1222</v>
      </c>
      <c r="P55">
        <f>'Test_IF-có_validate'!P55</f>
        <v>0.9778</v>
      </c>
      <c r="Q55">
        <f>'Test_IF-có_validate'!Q55</f>
        <v>0.73329999999999995</v>
      </c>
      <c r="R55">
        <f>'Test_IF-có_validate'!R55</f>
        <v>0.66669999999999996</v>
      </c>
      <c r="S55">
        <f>'Test_IF-có_validate'!S55</f>
        <v>0.89800000000000002</v>
      </c>
      <c r="U55" s="37">
        <f t="shared" ref="U55:Y105" si="28">ROUND((1-O55)/(1+O55),4)</f>
        <v>0.78220000000000001</v>
      </c>
      <c r="V55" s="37">
        <f t="shared" si="28"/>
        <v>1.12E-2</v>
      </c>
      <c r="W55" s="37">
        <f t="shared" si="28"/>
        <v>0.15390000000000001</v>
      </c>
      <c r="X55" s="37">
        <f t="shared" si="28"/>
        <v>0.2</v>
      </c>
      <c r="Y55" s="37">
        <f t="shared" si="28"/>
        <v>5.3699999999999998E-2</v>
      </c>
      <c r="AA55" s="37">
        <f t="shared" si="8"/>
        <v>9.06E-2</v>
      </c>
      <c r="AB55" s="37">
        <f t="shared" si="9"/>
        <v>0.24179999999999999</v>
      </c>
      <c r="AC55" s="37">
        <f t="shared" si="10"/>
        <v>0.1077</v>
      </c>
      <c r="AD55" s="37">
        <f t="shared" si="11"/>
        <v>9.8299999999999998E-2</v>
      </c>
      <c r="AE55" s="37">
        <f t="shared" si="12"/>
        <v>0.27</v>
      </c>
      <c r="AG55" s="38">
        <f t="shared" si="13"/>
        <v>9.6500000000000002E-2</v>
      </c>
      <c r="AH55" s="38">
        <f t="shared" si="14"/>
        <v>0.18790000000000001</v>
      </c>
      <c r="AI55" s="38">
        <f t="shared" si="15"/>
        <v>8.3799999999999999E-2</v>
      </c>
      <c r="AJ55" s="38">
        <f t="shared" si="16"/>
        <v>5.21E-2</v>
      </c>
      <c r="AK55" s="38">
        <f t="shared" si="17"/>
        <v>0.2137</v>
      </c>
      <c r="AM55" s="38">
        <f t="shared" si="18"/>
        <v>0.12659999999999999</v>
      </c>
      <c r="AN55" s="38">
        <f t="shared" si="19"/>
        <v>0.17480000000000001</v>
      </c>
      <c r="AO55" s="38">
        <f t="shared" si="20"/>
        <v>5.5399999999999998E-2</v>
      </c>
      <c r="AP55" s="38">
        <f t="shared" si="21"/>
        <v>0.1028</v>
      </c>
      <c r="AQ55" s="38">
        <f t="shared" si="22"/>
        <v>0.11</v>
      </c>
      <c r="AR55" s="38"/>
      <c r="AS55" s="38">
        <f t="shared" si="23"/>
        <v>0.1643</v>
      </c>
      <c r="AT55" s="38">
        <f t="shared" si="24"/>
        <v>0.18160000000000001</v>
      </c>
      <c r="AU55" s="38">
        <f t="shared" si="25"/>
        <v>6.8099999999999994E-2</v>
      </c>
      <c r="AV55" s="38">
        <f t="shared" si="26"/>
        <v>5.91E-2</v>
      </c>
      <c r="AW55" s="38">
        <f t="shared" si="27"/>
        <v>4.2000000000000003E-2</v>
      </c>
    </row>
    <row r="56" spans="2:49" ht="15.75" x14ac:dyDescent="0.25">
      <c r="B56">
        <v>0.08</v>
      </c>
      <c r="C56">
        <v>0.56000000000000005</v>
      </c>
      <c r="D56">
        <v>0.7</v>
      </c>
      <c r="E56">
        <v>0.14000000000000001</v>
      </c>
      <c r="F56">
        <v>0.1</v>
      </c>
      <c r="G56" t="s">
        <v>23</v>
      </c>
      <c r="H56">
        <f t="shared" si="0"/>
        <v>1.29E-2</v>
      </c>
      <c r="I56">
        <f t="shared" si="1"/>
        <v>6.7000000000000004E-2</v>
      </c>
      <c r="J56">
        <f t="shared" si="2"/>
        <v>0.1628</v>
      </c>
      <c r="K56">
        <f t="shared" si="3"/>
        <v>0.27610000000000001</v>
      </c>
      <c r="L56" s="47">
        <f t="shared" si="4"/>
        <v>1.29E-2</v>
      </c>
      <c r="M56" t="str">
        <f t="shared" si="5"/>
        <v>Very Low</v>
      </c>
      <c r="N56">
        <f t="shared" si="6"/>
        <v>1</v>
      </c>
      <c r="O56">
        <f>'Test_IF-có_validate'!O56</f>
        <v>8.8900000000000007E-2</v>
      </c>
      <c r="P56">
        <f>'Test_IF-có_validate'!P56</f>
        <v>0.62219999999999998</v>
      </c>
      <c r="Q56">
        <f>'Test_IF-có_validate'!Q56</f>
        <v>0.76670000000000005</v>
      </c>
      <c r="R56">
        <f>'Test_IF-có_validate'!R56</f>
        <v>0.1414</v>
      </c>
      <c r="S56">
        <f>'Test_IF-có_validate'!S56</f>
        <v>9.1800000000000007E-2</v>
      </c>
      <c r="U56" s="37">
        <f t="shared" si="28"/>
        <v>0.8367</v>
      </c>
      <c r="V56" s="37">
        <f t="shared" si="28"/>
        <v>0.2329</v>
      </c>
      <c r="W56" s="37">
        <f t="shared" si="28"/>
        <v>0.1321</v>
      </c>
      <c r="X56" s="37">
        <f t="shared" si="28"/>
        <v>0.75219999999999998</v>
      </c>
      <c r="Y56" s="37">
        <f t="shared" si="28"/>
        <v>0.83179999999999998</v>
      </c>
      <c r="AA56" s="37">
        <f t="shared" si="8"/>
        <v>0.107</v>
      </c>
      <c r="AB56" s="37">
        <f t="shared" si="9"/>
        <v>0.1351</v>
      </c>
      <c r="AC56" s="37">
        <f t="shared" si="10"/>
        <v>0.1179</v>
      </c>
      <c r="AD56" s="37">
        <f t="shared" si="11"/>
        <v>8.9499999999999996E-2</v>
      </c>
      <c r="AE56" s="37">
        <f t="shared" si="12"/>
        <v>4.5999999999999999E-3</v>
      </c>
      <c r="AG56" s="38">
        <f t="shared" si="13"/>
        <v>0.1129</v>
      </c>
      <c r="AH56" s="38">
        <f t="shared" si="14"/>
        <v>8.0500000000000002E-2</v>
      </c>
      <c r="AI56" s="38">
        <f t="shared" si="15"/>
        <v>9.3899999999999997E-2</v>
      </c>
      <c r="AJ56" s="38">
        <f t="shared" si="16"/>
        <v>0.13519999999999999</v>
      </c>
      <c r="AK56" s="38">
        <f t="shared" si="17"/>
        <v>6.4100000000000004E-2</v>
      </c>
      <c r="AM56" s="38">
        <f t="shared" si="18"/>
        <v>0.14299999999999999</v>
      </c>
      <c r="AN56" s="38">
        <f t="shared" si="19"/>
        <v>6.7400000000000002E-2</v>
      </c>
      <c r="AO56" s="38">
        <f t="shared" si="20"/>
        <v>6.5600000000000006E-2</v>
      </c>
      <c r="AP56" s="38">
        <f t="shared" si="21"/>
        <v>8.4900000000000003E-2</v>
      </c>
      <c r="AQ56" s="38">
        <f t="shared" si="22"/>
        <v>0.1706</v>
      </c>
      <c r="AR56" s="38"/>
      <c r="AS56" s="38">
        <f t="shared" si="23"/>
        <v>0.18340000000000001</v>
      </c>
      <c r="AT56" s="38">
        <f t="shared" si="24"/>
        <v>5.57E-2</v>
      </c>
      <c r="AU56" s="38">
        <f t="shared" si="25"/>
        <v>8.0100000000000005E-2</v>
      </c>
      <c r="AV56" s="38">
        <f t="shared" si="26"/>
        <v>0.16919999999999999</v>
      </c>
      <c r="AW56" s="38">
        <f t="shared" si="27"/>
        <v>0.29099999999999998</v>
      </c>
    </row>
    <row r="57" spans="2:49" ht="15.75" x14ac:dyDescent="0.25">
      <c r="B57">
        <v>0.21</v>
      </c>
      <c r="C57">
        <v>0.9</v>
      </c>
      <c r="D57">
        <v>0.9</v>
      </c>
      <c r="E57">
        <v>0.22</v>
      </c>
      <c r="F57">
        <v>0.92</v>
      </c>
      <c r="G57" t="s">
        <v>20</v>
      </c>
      <c r="H57">
        <f t="shared" si="0"/>
        <v>0.26979999999999998</v>
      </c>
      <c r="I57">
        <f t="shared" si="1"/>
        <v>0.21709999999999999</v>
      </c>
      <c r="J57">
        <f t="shared" si="2"/>
        <v>0.1188</v>
      </c>
      <c r="K57">
        <f t="shared" si="3"/>
        <v>0.06</v>
      </c>
      <c r="L57" s="47">
        <f t="shared" si="4"/>
        <v>0.06</v>
      </c>
      <c r="M57" t="str">
        <f t="shared" si="5"/>
        <v>High</v>
      </c>
      <c r="N57">
        <f t="shared" si="6"/>
        <v>1</v>
      </c>
      <c r="O57">
        <f>'Test_IF-có_validate'!O57</f>
        <v>0.23330000000000001</v>
      </c>
      <c r="P57">
        <f>'Test_IF-có_validate'!P57</f>
        <v>1</v>
      </c>
      <c r="Q57">
        <f>'Test_IF-có_validate'!Q57</f>
        <v>0.9889</v>
      </c>
      <c r="R57">
        <f>'Test_IF-có_validate'!R57</f>
        <v>0.22220000000000001</v>
      </c>
      <c r="S57">
        <f>'Test_IF-có_validate'!S57</f>
        <v>0.92859999999999998</v>
      </c>
      <c r="U57" s="37">
        <f t="shared" si="28"/>
        <v>0.62170000000000003</v>
      </c>
      <c r="V57" s="37">
        <f t="shared" si="28"/>
        <v>0</v>
      </c>
      <c r="W57" s="37">
        <f t="shared" si="28"/>
        <v>5.5999999999999999E-3</v>
      </c>
      <c r="X57" s="37">
        <f t="shared" si="28"/>
        <v>0.63639999999999997</v>
      </c>
      <c r="Y57" s="37">
        <f t="shared" si="28"/>
        <v>3.6999999999999998E-2</v>
      </c>
      <c r="AA57" s="37">
        <f t="shared" si="8"/>
        <v>4.1200000000000001E-2</v>
      </c>
      <c r="AB57" s="37">
        <f t="shared" si="9"/>
        <v>0.24829999999999999</v>
      </c>
      <c r="AC57" s="37">
        <f t="shared" si="10"/>
        <v>0.184</v>
      </c>
      <c r="AD57" s="37">
        <f t="shared" si="11"/>
        <v>5.3900000000000003E-2</v>
      </c>
      <c r="AE57" s="37">
        <f t="shared" si="12"/>
        <v>0.27900000000000003</v>
      </c>
      <c r="AG57" s="38">
        <f t="shared" si="13"/>
        <v>4.7199999999999999E-2</v>
      </c>
      <c r="AH57" s="38">
        <f t="shared" si="14"/>
        <v>0.1943</v>
      </c>
      <c r="AI57" s="38">
        <f t="shared" si="15"/>
        <v>0.16</v>
      </c>
      <c r="AJ57" s="38">
        <f t="shared" si="16"/>
        <v>9.9500000000000005E-2</v>
      </c>
      <c r="AK57" s="38">
        <f t="shared" si="17"/>
        <v>0.2228</v>
      </c>
      <c r="AM57" s="38">
        <f t="shared" si="18"/>
        <v>7.7200000000000005E-2</v>
      </c>
      <c r="AN57" s="38">
        <f t="shared" si="19"/>
        <v>0.18129999999999999</v>
      </c>
      <c r="AO57" s="38">
        <f t="shared" si="20"/>
        <v>0.13170000000000001</v>
      </c>
      <c r="AP57" s="38">
        <f t="shared" si="21"/>
        <v>4.9200000000000001E-2</v>
      </c>
      <c r="AQ57" s="38">
        <f t="shared" si="22"/>
        <v>0.11899999999999999</v>
      </c>
      <c r="AR57" s="38"/>
      <c r="AS57" s="38">
        <f t="shared" si="23"/>
        <v>0.1056</v>
      </c>
      <c r="AT57" s="38">
        <f t="shared" si="24"/>
        <v>0.189</v>
      </c>
      <c r="AU57" s="38">
        <f t="shared" si="25"/>
        <v>0.15679999999999999</v>
      </c>
      <c r="AV57" s="38">
        <f t="shared" si="26"/>
        <v>0.12670000000000001</v>
      </c>
      <c r="AW57" s="38">
        <f t="shared" si="27"/>
        <v>5.2400000000000002E-2</v>
      </c>
    </row>
    <row r="58" spans="2:49" ht="15.75" x14ac:dyDescent="0.25">
      <c r="B58">
        <v>0.08</v>
      </c>
      <c r="C58">
        <v>0.57999999999999996</v>
      </c>
      <c r="D58">
        <v>0.71</v>
      </c>
      <c r="E58">
        <v>0.27</v>
      </c>
      <c r="F58">
        <v>0.09</v>
      </c>
      <c r="G58" t="s">
        <v>23</v>
      </c>
      <c r="H58">
        <f t="shared" si="0"/>
        <v>8.6E-3</v>
      </c>
      <c r="I58">
        <f t="shared" si="1"/>
        <v>7.1099999999999997E-2</v>
      </c>
      <c r="J58">
        <f t="shared" si="2"/>
        <v>0.16689999999999999</v>
      </c>
      <c r="K58">
        <f t="shared" si="3"/>
        <v>0.28089999999999998</v>
      </c>
      <c r="L58" s="47">
        <f t="shared" si="4"/>
        <v>8.6E-3</v>
      </c>
      <c r="M58" t="str">
        <f t="shared" si="5"/>
        <v>Very Low</v>
      </c>
      <c r="N58">
        <f t="shared" si="6"/>
        <v>1</v>
      </c>
      <c r="O58">
        <f>'Test_IF-có_validate'!O58</f>
        <v>8.8900000000000007E-2</v>
      </c>
      <c r="P58">
        <f>'Test_IF-có_validate'!P58</f>
        <v>0.64439999999999997</v>
      </c>
      <c r="Q58">
        <f>'Test_IF-có_validate'!Q58</f>
        <v>0.77780000000000005</v>
      </c>
      <c r="R58">
        <f>'Test_IF-có_validate'!R58</f>
        <v>0.2727</v>
      </c>
      <c r="S58">
        <f>'Test_IF-có_validate'!S58</f>
        <v>8.1600000000000006E-2</v>
      </c>
      <c r="U58" s="37">
        <f t="shared" si="28"/>
        <v>0.8367</v>
      </c>
      <c r="V58" s="37">
        <f t="shared" si="28"/>
        <v>0.2162</v>
      </c>
      <c r="W58" s="37">
        <f t="shared" si="28"/>
        <v>0.125</v>
      </c>
      <c r="X58" s="37">
        <f t="shared" si="28"/>
        <v>0.57150000000000001</v>
      </c>
      <c r="Y58" s="37">
        <f t="shared" si="28"/>
        <v>0.84909999999999997</v>
      </c>
      <c r="AA58" s="37">
        <f t="shared" si="8"/>
        <v>0.107</v>
      </c>
      <c r="AB58" s="37">
        <f t="shared" si="9"/>
        <v>0.1414</v>
      </c>
      <c r="AC58" s="37">
        <f t="shared" si="10"/>
        <v>0.1212</v>
      </c>
      <c r="AD58" s="37">
        <f t="shared" si="11"/>
        <v>3.3399999999999999E-2</v>
      </c>
      <c r="AE58" s="37">
        <f t="shared" si="12"/>
        <v>5.9999999999999995E-4</v>
      </c>
      <c r="AG58" s="38">
        <f t="shared" si="13"/>
        <v>0.1129</v>
      </c>
      <c r="AH58" s="38">
        <f t="shared" si="14"/>
        <v>8.7400000000000005E-2</v>
      </c>
      <c r="AI58" s="38">
        <f t="shared" si="15"/>
        <v>9.7299999999999998E-2</v>
      </c>
      <c r="AJ58" s="38">
        <f t="shared" si="16"/>
        <v>7.9100000000000004E-2</v>
      </c>
      <c r="AK58" s="38">
        <f t="shared" si="17"/>
        <v>6.9199999999999998E-2</v>
      </c>
      <c r="AM58" s="38">
        <f t="shared" si="18"/>
        <v>0.14299999999999999</v>
      </c>
      <c r="AN58" s="38">
        <f t="shared" si="19"/>
        <v>7.4399999999999994E-2</v>
      </c>
      <c r="AO58" s="38">
        <f t="shared" si="20"/>
        <v>6.8900000000000003E-2</v>
      </c>
      <c r="AP58" s="38">
        <f t="shared" si="21"/>
        <v>2.8799999999999999E-2</v>
      </c>
      <c r="AQ58" s="38">
        <f t="shared" si="22"/>
        <v>0.1757</v>
      </c>
      <c r="AR58" s="38"/>
      <c r="AS58" s="38">
        <f t="shared" si="23"/>
        <v>0.18340000000000001</v>
      </c>
      <c r="AT58" s="38">
        <f t="shared" si="24"/>
        <v>6.4100000000000004E-2</v>
      </c>
      <c r="AU58" s="38">
        <f t="shared" si="25"/>
        <v>8.4099999999999994E-2</v>
      </c>
      <c r="AV58" s="38">
        <f t="shared" si="26"/>
        <v>0.1021</v>
      </c>
      <c r="AW58" s="38">
        <f t="shared" si="27"/>
        <v>0.29699999999999999</v>
      </c>
    </row>
    <row r="59" spans="2:49" ht="15.75" x14ac:dyDescent="0.25">
      <c r="B59">
        <v>0.13</v>
      </c>
      <c r="C59">
        <v>0.62</v>
      </c>
      <c r="D59">
        <v>0.77</v>
      </c>
      <c r="E59">
        <v>0.28000000000000003</v>
      </c>
      <c r="F59">
        <v>0.31</v>
      </c>
      <c r="G59" t="s">
        <v>21</v>
      </c>
      <c r="H59">
        <f t="shared" si="0"/>
        <v>9.9299999999999999E-2</v>
      </c>
      <c r="I59">
        <f t="shared" si="1"/>
        <v>3.5000000000000003E-2</v>
      </c>
      <c r="J59">
        <f t="shared" si="2"/>
        <v>7.7700000000000005E-2</v>
      </c>
      <c r="K59">
        <f t="shared" si="3"/>
        <v>0.1794</v>
      </c>
      <c r="L59" s="47">
        <f t="shared" si="4"/>
        <v>3.5000000000000003E-2</v>
      </c>
      <c r="M59" t="str">
        <f t="shared" si="5"/>
        <v>Low</v>
      </c>
      <c r="N59">
        <f t="shared" si="6"/>
        <v>1</v>
      </c>
      <c r="O59">
        <f>'Test_IF-có_validate'!O59</f>
        <v>0.1444</v>
      </c>
      <c r="P59">
        <f>'Test_IF-có_validate'!P59</f>
        <v>0.68889999999999996</v>
      </c>
      <c r="Q59">
        <f>'Test_IF-có_validate'!Q59</f>
        <v>0.84440000000000004</v>
      </c>
      <c r="R59">
        <f>'Test_IF-có_validate'!R59</f>
        <v>0.2828</v>
      </c>
      <c r="S59">
        <f>'Test_IF-có_validate'!S59</f>
        <v>0.30609999999999998</v>
      </c>
      <c r="U59" s="37">
        <f t="shared" si="28"/>
        <v>0.74760000000000004</v>
      </c>
      <c r="V59" s="37">
        <f t="shared" si="28"/>
        <v>0.1842</v>
      </c>
      <c r="W59" s="37">
        <f t="shared" si="28"/>
        <v>8.4400000000000003E-2</v>
      </c>
      <c r="X59" s="37">
        <f t="shared" si="28"/>
        <v>0.55910000000000004</v>
      </c>
      <c r="Y59" s="37">
        <f t="shared" si="28"/>
        <v>0.53129999999999999</v>
      </c>
      <c r="AA59" s="37">
        <f t="shared" si="8"/>
        <v>8.0100000000000005E-2</v>
      </c>
      <c r="AB59" s="37">
        <f t="shared" si="9"/>
        <v>0.1552</v>
      </c>
      <c r="AC59" s="37">
        <f t="shared" si="10"/>
        <v>0.14130000000000001</v>
      </c>
      <c r="AD59" s="37">
        <f t="shared" si="11"/>
        <v>2.9499999999999998E-2</v>
      </c>
      <c r="AE59" s="37">
        <f t="shared" si="12"/>
        <v>9.7600000000000006E-2</v>
      </c>
      <c r="AG59" s="38">
        <f t="shared" si="13"/>
        <v>8.5999999999999993E-2</v>
      </c>
      <c r="AH59" s="38">
        <f t="shared" si="14"/>
        <v>0.1012</v>
      </c>
      <c r="AI59" s="38">
        <f t="shared" si="15"/>
        <v>0.1173</v>
      </c>
      <c r="AJ59" s="38">
        <f t="shared" si="16"/>
        <v>7.51E-2</v>
      </c>
      <c r="AK59" s="38">
        <f t="shared" si="17"/>
        <v>2.8899999999999999E-2</v>
      </c>
      <c r="AM59" s="38">
        <f t="shared" si="18"/>
        <v>0.11609999999999999</v>
      </c>
      <c r="AN59" s="38">
        <f t="shared" si="19"/>
        <v>8.8099999999999998E-2</v>
      </c>
      <c r="AO59" s="38">
        <f t="shared" si="20"/>
        <v>8.8999999999999996E-2</v>
      </c>
      <c r="AP59" s="38">
        <f t="shared" si="21"/>
        <v>2.4799999999999999E-2</v>
      </c>
      <c r="AQ59" s="38">
        <f t="shared" si="22"/>
        <v>7.7799999999999994E-2</v>
      </c>
      <c r="AR59" s="38"/>
      <c r="AS59" s="38">
        <f t="shared" si="23"/>
        <v>0.15190000000000001</v>
      </c>
      <c r="AT59" s="38">
        <f t="shared" si="24"/>
        <v>8.0500000000000002E-2</v>
      </c>
      <c r="AU59" s="38">
        <f t="shared" si="25"/>
        <v>0.1075</v>
      </c>
      <c r="AV59" s="38">
        <f t="shared" si="26"/>
        <v>9.7299999999999998E-2</v>
      </c>
      <c r="AW59" s="38">
        <f t="shared" si="27"/>
        <v>0.18559999999999999</v>
      </c>
    </row>
    <row r="60" spans="2:49" ht="15.75" x14ac:dyDescent="0.25">
      <c r="B60">
        <v>0.21</v>
      </c>
      <c r="C60">
        <v>0.88</v>
      </c>
      <c r="D60">
        <v>0.87</v>
      </c>
      <c r="E60">
        <v>0.56000000000000005</v>
      </c>
      <c r="F60">
        <v>0.95</v>
      </c>
      <c r="G60" t="s">
        <v>20</v>
      </c>
      <c r="H60">
        <f t="shared" si="0"/>
        <v>0.2777</v>
      </c>
      <c r="I60">
        <f t="shared" si="1"/>
        <v>0.22359999999999999</v>
      </c>
      <c r="J60">
        <f t="shared" si="2"/>
        <v>0.1268</v>
      </c>
      <c r="K60">
        <f t="shared" si="3"/>
        <v>6.7299999999999999E-2</v>
      </c>
      <c r="L60" s="47">
        <f t="shared" si="4"/>
        <v>6.7299999999999999E-2</v>
      </c>
      <c r="M60" t="str">
        <f t="shared" si="5"/>
        <v>High</v>
      </c>
      <c r="N60">
        <f t="shared" si="6"/>
        <v>1</v>
      </c>
      <c r="O60">
        <f>'Test_IF-có_validate'!O60</f>
        <v>0.23330000000000001</v>
      </c>
      <c r="P60">
        <f>'Test_IF-có_validate'!P60</f>
        <v>0.9778</v>
      </c>
      <c r="Q60">
        <f>'Test_IF-có_validate'!Q60</f>
        <v>0.9556</v>
      </c>
      <c r="R60">
        <f>'Test_IF-có_validate'!R60</f>
        <v>0.56569999999999998</v>
      </c>
      <c r="S60">
        <f>'Test_IF-có_validate'!S60</f>
        <v>0.95920000000000005</v>
      </c>
      <c r="U60" s="37">
        <f t="shared" si="28"/>
        <v>0.62170000000000003</v>
      </c>
      <c r="V60" s="37">
        <f t="shared" si="28"/>
        <v>1.12E-2</v>
      </c>
      <c r="W60" s="37">
        <f t="shared" si="28"/>
        <v>2.2700000000000001E-2</v>
      </c>
      <c r="X60" s="37">
        <f t="shared" si="28"/>
        <v>0.27739999999999998</v>
      </c>
      <c r="Y60" s="37">
        <f t="shared" si="28"/>
        <v>2.0799999999999999E-2</v>
      </c>
      <c r="AA60" s="37">
        <f t="shared" si="8"/>
        <v>4.1200000000000001E-2</v>
      </c>
      <c r="AB60" s="37">
        <f t="shared" si="9"/>
        <v>0.24179999999999999</v>
      </c>
      <c r="AC60" s="37">
        <f t="shared" si="10"/>
        <v>0.17419999999999999</v>
      </c>
      <c r="AD60" s="37">
        <f t="shared" si="11"/>
        <v>6.6600000000000006E-2</v>
      </c>
      <c r="AE60" s="37">
        <f t="shared" si="12"/>
        <v>0.28799999999999998</v>
      </c>
      <c r="AG60" s="38">
        <f t="shared" si="13"/>
        <v>4.7199999999999999E-2</v>
      </c>
      <c r="AH60" s="38">
        <f t="shared" si="14"/>
        <v>0.18790000000000001</v>
      </c>
      <c r="AI60" s="38">
        <f t="shared" si="15"/>
        <v>0.15029999999999999</v>
      </c>
      <c r="AJ60" s="38">
        <f t="shared" si="16"/>
        <v>2.0400000000000001E-2</v>
      </c>
      <c r="AK60" s="38">
        <f t="shared" si="17"/>
        <v>0.23180000000000001</v>
      </c>
      <c r="AM60" s="38">
        <f t="shared" si="18"/>
        <v>7.7200000000000005E-2</v>
      </c>
      <c r="AN60" s="38">
        <f t="shared" si="19"/>
        <v>0.17480000000000001</v>
      </c>
      <c r="AO60" s="38">
        <f t="shared" si="20"/>
        <v>0.12189999999999999</v>
      </c>
      <c r="AP60" s="38">
        <f t="shared" si="21"/>
        <v>7.1099999999999997E-2</v>
      </c>
      <c r="AQ60" s="38">
        <f t="shared" si="22"/>
        <v>0.128</v>
      </c>
      <c r="AR60" s="38"/>
      <c r="AS60" s="38">
        <f t="shared" si="23"/>
        <v>0.1056</v>
      </c>
      <c r="AT60" s="38">
        <f t="shared" si="24"/>
        <v>0.18160000000000001</v>
      </c>
      <c r="AU60" s="38">
        <f t="shared" si="25"/>
        <v>0.14560000000000001</v>
      </c>
      <c r="AV60" s="38">
        <f t="shared" si="26"/>
        <v>2.1000000000000001E-2</v>
      </c>
      <c r="AW60" s="38">
        <f t="shared" si="27"/>
        <v>6.2799999999999995E-2</v>
      </c>
    </row>
    <row r="61" spans="2:49" ht="15.75" x14ac:dyDescent="0.25">
      <c r="B61">
        <v>0.22</v>
      </c>
      <c r="C61">
        <v>0.86</v>
      </c>
      <c r="D61">
        <v>0.83</v>
      </c>
      <c r="E61">
        <v>0.89</v>
      </c>
      <c r="F61">
        <v>0.65</v>
      </c>
      <c r="G61" t="s">
        <v>20</v>
      </c>
      <c r="H61">
        <f t="shared" si="0"/>
        <v>0.2036</v>
      </c>
      <c r="I61">
        <f t="shared" si="1"/>
        <v>0.13919999999999999</v>
      </c>
      <c r="J61">
        <f t="shared" si="2"/>
        <v>4.2500000000000003E-2</v>
      </c>
      <c r="K61">
        <f t="shared" si="3"/>
        <v>5.1999999999999998E-2</v>
      </c>
      <c r="L61" s="47">
        <f t="shared" si="4"/>
        <v>4.2500000000000003E-2</v>
      </c>
      <c r="M61" t="str">
        <f t="shared" si="5"/>
        <v>Middle</v>
      </c>
      <c r="N61">
        <f t="shared" si="6"/>
        <v>0</v>
      </c>
      <c r="O61">
        <f>'Test_IF-có_validate'!O61</f>
        <v>0.24440000000000001</v>
      </c>
      <c r="P61">
        <f>'Test_IF-có_validate'!P61</f>
        <v>0.9556</v>
      </c>
      <c r="Q61">
        <f>'Test_IF-có_validate'!Q61</f>
        <v>0.91110000000000002</v>
      </c>
      <c r="R61">
        <f>'Test_IF-có_validate'!R61</f>
        <v>0.89900000000000002</v>
      </c>
      <c r="S61">
        <f>'Test_IF-có_validate'!S61</f>
        <v>0.65310000000000001</v>
      </c>
      <c r="U61" s="37">
        <f t="shared" si="28"/>
        <v>0.60719999999999996</v>
      </c>
      <c r="V61" s="37">
        <f t="shared" si="28"/>
        <v>2.2700000000000001E-2</v>
      </c>
      <c r="W61" s="37">
        <f t="shared" si="28"/>
        <v>4.65E-2</v>
      </c>
      <c r="X61" s="37">
        <f t="shared" si="28"/>
        <v>5.3199999999999997E-2</v>
      </c>
      <c r="Y61" s="37">
        <f t="shared" si="28"/>
        <v>0.20979999999999999</v>
      </c>
      <c r="AA61" s="37">
        <f t="shared" si="8"/>
        <v>3.6600000000000001E-2</v>
      </c>
      <c r="AB61" s="37">
        <f t="shared" si="9"/>
        <v>0.23530000000000001</v>
      </c>
      <c r="AC61" s="37">
        <f t="shared" si="10"/>
        <v>0.16109999999999999</v>
      </c>
      <c r="AD61" s="37">
        <f t="shared" si="11"/>
        <v>0.16869999999999999</v>
      </c>
      <c r="AE61" s="37">
        <f t="shared" si="12"/>
        <v>0.2069</v>
      </c>
      <c r="AG61" s="38">
        <f t="shared" si="13"/>
        <v>4.2599999999999999E-2</v>
      </c>
      <c r="AH61" s="38">
        <f t="shared" si="14"/>
        <v>0.18129999999999999</v>
      </c>
      <c r="AI61" s="38">
        <f t="shared" si="15"/>
        <v>0.13719999999999999</v>
      </c>
      <c r="AJ61" s="38">
        <f t="shared" si="16"/>
        <v>0.1225</v>
      </c>
      <c r="AK61" s="38">
        <f t="shared" si="17"/>
        <v>0.13950000000000001</v>
      </c>
      <c r="AM61" s="38">
        <f t="shared" si="18"/>
        <v>7.2700000000000001E-2</v>
      </c>
      <c r="AN61" s="38">
        <f t="shared" si="19"/>
        <v>0.16830000000000001</v>
      </c>
      <c r="AO61" s="38">
        <f t="shared" si="20"/>
        <v>0.10879999999999999</v>
      </c>
      <c r="AP61" s="38">
        <f t="shared" si="21"/>
        <v>0.1731</v>
      </c>
      <c r="AQ61" s="38">
        <f t="shared" si="22"/>
        <v>3.5799999999999998E-2</v>
      </c>
      <c r="AR61" s="38"/>
      <c r="AS61" s="38">
        <f t="shared" si="23"/>
        <v>0.10009999999999999</v>
      </c>
      <c r="AT61" s="38">
        <f t="shared" si="24"/>
        <v>0.1741</v>
      </c>
      <c r="AU61" s="38">
        <f t="shared" si="25"/>
        <v>0.1305</v>
      </c>
      <c r="AV61" s="38">
        <f t="shared" si="26"/>
        <v>0.1416</v>
      </c>
      <c r="AW61" s="38">
        <f t="shared" si="27"/>
        <v>4.5199999999999997E-2</v>
      </c>
    </row>
    <row r="62" spans="2:49" ht="15.75" x14ac:dyDescent="0.25">
      <c r="B62">
        <v>0.2</v>
      </c>
      <c r="C62">
        <v>0.78</v>
      </c>
      <c r="D62">
        <v>0.91</v>
      </c>
      <c r="E62">
        <v>0.82</v>
      </c>
      <c r="F62">
        <v>0.85</v>
      </c>
      <c r="G62" t="s">
        <v>20</v>
      </c>
      <c r="H62">
        <f t="shared" si="0"/>
        <v>0.25180000000000002</v>
      </c>
      <c r="I62">
        <f t="shared" si="1"/>
        <v>0.19769999999999999</v>
      </c>
      <c r="J62">
        <f t="shared" si="2"/>
        <v>0.1009</v>
      </c>
      <c r="K62">
        <f t="shared" si="3"/>
        <v>3.7400000000000003E-2</v>
      </c>
      <c r="L62" s="47">
        <f t="shared" si="4"/>
        <v>3.7400000000000003E-2</v>
      </c>
      <c r="M62" t="str">
        <f t="shared" si="5"/>
        <v>High</v>
      </c>
      <c r="N62">
        <f t="shared" si="6"/>
        <v>1</v>
      </c>
      <c r="O62">
        <f>'Test_IF-có_validate'!O62</f>
        <v>0.22220000000000001</v>
      </c>
      <c r="P62">
        <f>'Test_IF-có_validate'!P62</f>
        <v>0.86670000000000003</v>
      </c>
      <c r="Q62">
        <f>'Test_IF-có_validate'!Q62</f>
        <v>1</v>
      </c>
      <c r="R62">
        <f>'Test_IF-có_validate'!R62</f>
        <v>0.82830000000000004</v>
      </c>
      <c r="S62">
        <f>'Test_IF-có_validate'!S62</f>
        <v>0.85709999999999997</v>
      </c>
      <c r="U62" s="37">
        <f t="shared" si="28"/>
        <v>0.63639999999999997</v>
      </c>
      <c r="V62" s="37">
        <f t="shared" si="28"/>
        <v>7.1400000000000005E-2</v>
      </c>
      <c r="W62" s="37">
        <f t="shared" si="28"/>
        <v>0</v>
      </c>
      <c r="X62" s="37">
        <f t="shared" si="28"/>
        <v>9.3899999999999997E-2</v>
      </c>
      <c r="Y62" s="37">
        <f t="shared" si="28"/>
        <v>7.6899999999999996E-2</v>
      </c>
      <c r="AA62" s="37">
        <f t="shared" si="8"/>
        <v>4.58E-2</v>
      </c>
      <c r="AB62" s="37">
        <f t="shared" si="9"/>
        <v>0.20899999999999999</v>
      </c>
      <c r="AC62" s="37">
        <f t="shared" si="10"/>
        <v>0.18720000000000001</v>
      </c>
      <c r="AD62" s="37">
        <f t="shared" si="11"/>
        <v>0.14760000000000001</v>
      </c>
      <c r="AE62" s="37">
        <f t="shared" si="12"/>
        <v>0.25779999999999997</v>
      </c>
      <c r="AG62" s="38">
        <f t="shared" si="13"/>
        <v>5.1799999999999999E-2</v>
      </c>
      <c r="AH62" s="38">
        <f t="shared" si="14"/>
        <v>0.15509999999999999</v>
      </c>
      <c r="AI62" s="38">
        <f t="shared" si="15"/>
        <v>0.1633</v>
      </c>
      <c r="AJ62" s="38">
        <f t="shared" si="16"/>
        <v>0.1014</v>
      </c>
      <c r="AK62" s="38">
        <f t="shared" si="17"/>
        <v>0.2016</v>
      </c>
      <c r="AM62" s="38">
        <f t="shared" si="18"/>
        <v>8.1799999999999998E-2</v>
      </c>
      <c r="AN62" s="38">
        <f t="shared" si="19"/>
        <v>0.14199999999999999</v>
      </c>
      <c r="AO62" s="38">
        <f t="shared" si="20"/>
        <v>0.13489999999999999</v>
      </c>
      <c r="AP62" s="38">
        <f t="shared" si="21"/>
        <v>0.152</v>
      </c>
      <c r="AQ62" s="38">
        <f t="shared" si="22"/>
        <v>9.7799999999999998E-2</v>
      </c>
      <c r="AR62" s="38"/>
      <c r="AS62" s="38">
        <f t="shared" si="23"/>
        <v>0.1111</v>
      </c>
      <c r="AT62" s="38">
        <f t="shared" si="24"/>
        <v>0.14380000000000001</v>
      </c>
      <c r="AU62" s="38">
        <f t="shared" si="25"/>
        <v>0.1605</v>
      </c>
      <c r="AV62" s="38">
        <f t="shared" si="26"/>
        <v>0.1172</v>
      </c>
      <c r="AW62" s="38">
        <f t="shared" si="27"/>
        <v>2.7900000000000001E-2</v>
      </c>
    </row>
    <row r="63" spans="2:49" ht="15.75" x14ac:dyDescent="0.25">
      <c r="B63">
        <v>0.25</v>
      </c>
      <c r="C63">
        <v>0</v>
      </c>
      <c r="D63">
        <v>0.1</v>
      </c>
      <c r="E63">
        <v>0.12</v>
      </c>
      <c r="F63">
        <v>0.37</v>
      </c>
      <c r="G63" t="s">
        <v>21</v>
      </c>
      <c r="H63">
        <f t="shared" si="0"/>
        <v>0.1195</v>
      </c>
      <c r="I63">
        <f t="shared" si="1"/>
        <v>5.8400000000000001E-2</v>
      </c>
      <c r="J63">
        <f t="shared" si="2"/>
        <v>6.4399999999999999E-2</v>
      </c>
      <c r="K63">
        <f t="shared" si="3"/>
        <v>0.16220000000000001</v>
      </c>
      <c r="L63" s="47">
        <f t="shared" si="4"/>
        <v>5.8400000000000001E-2</v>
      </c>
      <c r="M63" t="str">
        <f t="shared" si="5"/>
        <v>Low</v>
      </c>
      <c r="N63">
        <f t="shared" si="6"/>
        <v>1</v>
      </c>
      <c r="O63">
        <f>'Test_IF-có_validate'!O63</f>
        <v>0.27779999999999999</v>
      </c>
      <c r="P63">
        <f>'Test_IF-có_validate'!P63</f>
        <v>0</v>
      </c>
      <c r="Q63">
        <f>'Test_IF-có_validate'!Q63</f>
        <v>0.1</v>
      </c>
      <c r="R63">
        <f>'Test_IF-có_validate'!R63</f>
        <v>0.1212</v>
      </c>
      <c r="S63">
        <f>'Test_IF-có_validate'!S63</f>
        <v>0.36730000000000002</v>
      </c>
      <c r="U63" s="37">
        <f t="shared" si="28"/>
        <v>0.56520000000000004</v>
      </c>
      <c r="V63" s="37">
        <f t="shared" si="28"/>
        <v>1</v>
      </c>
      <c r="W63" s="37">
        <f t="shared" si="28"/>
        <v>0.81820000000000004</v>
      </c>
      <c r="X63" s="37">
        <f t="shared" si="28"/>
        <v>0.78380000000000005</v>
      </c>
      <c r="Y63" s="37">
        <f t="shared" si="28"/>
        <v>0.4627</v>
      </c>
      <c r="AA63" s="37">
        <f t="shared" si="8"/>
        <v>2.3400000000000001E-2</v>
      </c>
      <c r="AB63" s="37">
        <f t="shared" si="9"/>
        <v>0.1085</v>
      </c>
      <c r="AC63" s="37">
        <f t="shared" si="10"/>
        <v>0.12089999999999999</v>
      </c>
      <c r="AD63" s="37">
        <f t="shared" si="11"/>
        <v>9.9099999999999994E-2</v>
      </c>
      <c r="AE63" s="37">
        <f t="shared" si="12"/>
        <v>0.1198</v>
      </c>
      <c r="AG63" s="38">
        <f t="shared" si="13"/>
        <v>2.93E-2</v>
      </c>
      <c r="AH63" s="38">
        <f t="shared" si="14"/>
        <v>0.16739999999999999</v>
      </c>
      <c r="AI63" s="38">
        <f t="shared" si="15"/>
        <v>0.14460000000000001</v>
      </c>
      <c r="AJ63" s="38">
        <f t="shared" si="16"/>
        <v>0.14480000000000001</v>
      </c>
      <c r="AK63" s="38">
        <f t="shared" si="17"/>
        <v>5.1200000000000002E-2</v>
      </c>
      <c r="AM63" s="38">
        <f t="shared" si="18"/>
        <v>5.9400000000000001E-2</v>
      </c>
      <c r="AN63" s="38">
        <f t="shared" si="19"/>
        <v>0.1807</v>
      </c>
      <c r="AO63" s="38">
        <f t="shared" si="20"/>
        <v>0.1711</v>
      </c>
      <c r="AP63" s="38">
        <f t="shared" si="21"/>
        <v>9.4500000000000001E-2</v>
      </c>
      <c r="AQ63" s="38">
        <f t="shared" si="22"/>
        <v>5.6800000000000003E-2</v>
      </c>
      <c r="AR63" s="38"/>
      <c r="AS63" s="38">
        <f t="shared" si="23"/>
        <v>8.4099999999999994E-2</v>
      </c>
      <c r="AT63" s="38">
        <f t="shared" si="24"/>
        <v>0.2417</v>
      </c>
      <c r="AU63" s="38">
        <f t="shared" si="25"/>
        <v>0.2074</v>
      </c>
      <c r="AV63" s="38">
        <f t="shared" si="26"/>
        <v>0.1804</v>
      </c>
      <c r="AW63" s="38">
        <f t="shared" si="27"/>
        <v>0.1588</v>
      </c>
    </row>
    <row r="64" spans="2:49" ht="15.75" x14ac:dyDescent="0.25">
      <c r="B64">
        <v>0.28999999999999998</v>
      </c>
      <c r="C64">
        <v>0.1</v>
      </c>
      <c r="D64">
        <v>0.17</v>
      </c>
      <c r="E64">
        <v>0.74</v>
      </c>
      <c r="F64">
        <v>0.52</v>
      </c>
      <c r="G64" t="s">
        <v>24</v>
      </c>
      <c r="H64">
        <f t="shared" si="0"/>
        <v>0.16339999999999999</v>
      </c>
      <c r="I64">
        <f t="shared" si="1"/>
        <v>0.1009</v>
      </c>
      <c r="J64">
        <f t="shared" si="2"/>
        <v>1.5900000000000001E-2</v>
      </c>
      <c r="K64">
        <f t="shared" si="3"/>
        <v>0.10009999999999999</v>
      </c>
      <c r="L64" s="47">
        <f t="shared" si="4"/>
        <v>1.5900000000000001E-2</v>
      </c>
      <c r="M64" t="str">
        <f t="shared" si="5"/>
        <v>Middle</v>
      </c>
      <c r="N64">
        <f t="shared" si="6"/>
        <v>1</v>
      </c>
      <c r="O64">
        <f>'Test_IF-có_validate'!O64</f>
        <v>0.32219999999999999</v>
      </c>
      <c r="P64">
        <f>'Test_IF-có_validate'!P64</f>
        <v>0.1111</v>
      </c>
      <c r="Q64">
        <f>'Test_IF-có_validate'!Q64</f>
        <v>0.17780000000000001</v>
      </c>
      <c r="R64">
        <f>'Test_IF-có_validate'!R64</f>
        <v>0.74750000000000005</v>
      </c>
      <c r="S64">
        <f>'Test_IF-có_validate'!S64</f>
        <v>0.52039999999999997</v>
      </c>
      <c r="U64" s="37">
        <f t="shared" si="28"/>
        <v>0.51259999999999994</v>
      </c>
      <c r="V64" s="37">
        <f t="shared" si="28"/>
        <v>0.8</v>
      </c>
      <c r="W64" s="37">
        <f t="shared" si="28"/>
        <v>0.69810000000000005</v>
      </c>
      <c r="X64" s="37">
        <f t="shared" si="28"/>
        <v>0.14449999999999999</v>
      </c>
      <c r="Y64" s="37">
        <f t="shared" si="28"/>
        <v>0.31540000000000001</v>
      </c>
      <c r="AA64" s="37">
        <f t="shared" si="8"/>
        <v>6.4999999999999997E-3</v>
      </c>
      <c r="AB64" s="37">
        <f t="shared" si="9"/>
        <v>4.9299999999999997E-2</v>
      </c>
      <c r="AC64" s="37">
        <f t="shared" si="10"/>
        <v>8.4400000000000003E-2</v>
      </c>
      <c r="AD64" s="37">
        <f t="shared" si="11"/>
        <v>0.1232</v>
      </c>
      <c r="AE64" s="37">
        <f t="shared" si="12"/>
        <v>0.1694</v>
      </c>
      <c r="AG64" s="38">
        <f t="shared" si="13"/>
        <v>1.2500000000000001E-2</v>
      </c>
      <c r="AH64" s="38">
        <f t="shared" si="14"/>
        <v>0.1081</v>
      </c>
      <c r="AI64" s="38">
        <f t="shared" si="15"/>
        <v>0.108</v>
      </c>
      <c r="AJ64" s="38">
        <f t="shared" si="16"/>
        <v>7.6999999999999999E-2</v>
      </c>
      <c r="AK64" s="38">
        <f t="shared" si="17"/>
        <v>0.1008</v>
      </c>
      <c r="AM64" s="38">
        <f t="shared" si="18"/>
        <v>4.2599999999999999E-2</v>
      </c>
      <c r="AN64" s="38">
        <f t="shared" si="19"/>
        <v>0.12139999999999999</v>
      </c>
      <c r="AO64" s="38">
        <f t="shared" si="20"/>
        <v>0.1346</v>
      </c>
      <c r="AP64" s="38">
        <f t="shared" si="21"/>
        <v>0.12759999999999999</v>
      </c>
      <c r="AQ64" s="38">
        <f t="shared" si="22"/>
        <v>6.1999999999999998E-3</v>
      </c>
      <c r="AR64" s="38"/>
      <c r="AS64" s="38">
        <f t="shared" si="23"/>
        <v>6.3500000000000001E-2</v>
      </c>
      <c r="AT64" s="38">
        <f t="shared" si="24"/>
        <v>0.17319999999999999</v>
      </c>
      <c r="AU64" s="38">
        <f t="shared" si="25"/>
        <v>0.16439999999999999</v>
      </c>
      <c r="AV64" s="38">
        <f t="shared" si="26"/>
        <v>8.8599999999999998E-2</v>
      </c>
      <c r="AW64" s="38">
        <f t="shared" si="27"/>
        <v>9.6000000000000002E-2</v>
      </c>
    </row>
    <row r="65" spans="2:49" ht="15.75" x14ac:dyDescent="0.25">
      <c r="B65">
        <v>0.3</v>
      </c>
      <c r="C65">
        <v>0.18</v>
      </c>
      <c r="D65">
        <v>0.23</v>
      </c>
      <c r="E65">
        <v>0.9</v>
      </c>
      <c r="F65">
        <v>0.84</v>
      </c>
      <c r="G65" t="s">
        <v>20</v>
      </c>
      <c r="H65">
        <f t="shared" si="0"/>
        <v>0.2412</v>
      </c>
      <c r="I65">
        <f t="shared" si="1"/>
        <v>0.19</v>
      </c>
      <c r="J65">
        <f t="shared" si="2"/>
        <v>9.6699999999999994E-2</v>
      </c>
      <c r="K65">
        <f t="shared" si="3"/>
        <v>3.2800000000000003E-2</v>
      </c>
      <c r="L65" s="47">
        <f t="shared" si="4"/>
        <v>3.2800000000000003E-2</v>
      </c>
      <c r="M65" t="str">
        <f t="shared" si="5"/>
        <v>High</v>
      </c>
      <c r="N65">
        <f t="shared" si="6"/>
        <v>1</v>
      </c>
      <c r="O65">
        <f>'Test_IF-có_validate'!O65</f>
        <v>0.33329999999999999</v>
      </c>
      <c r="P65">
        <f>'Test_IF-có_validate'!P65</f>
        <v>0.2</v>
      </c>
      <c r="Q65">
        <f>'Test_IF-có_validate'!Q65</f>
        <v>0.24440000000000001</v>
      </c>
      <c r="R65">
        <f>'Test_IF-có_validate'!R65</f>
        <v>0.90910000000000002</v>
      </c>
      <c r="S65">
        <f>'Test_IF-có_validate'!S65</f>
        <v>0.84689999999999999</v>
      </c>
      <c r="U65" s="37">
        <f t="shared" si="28"/>
        <v>0.5</v>
      </c>
      <c r="V65" s="37">
        <f t="shared" si="28"/>
        <v>0.66669999999999996</v>
      </c>
      <c r="W65" s="37">
        <f t="shared" si="28"/>
        <v>0.60719999999999996</v>
      </c>
      <c r="X65" s="37">
        <f t="shared" si="28"/>
        <v>4.7600000000000003E-2</v>
      </c>
      <c r="Y65" s="37">
        <f t="shared" si="28"/>
        <v>8.2900000000000001E-2</v>
      </c>
      <c r="AA65" s="37">
        <f t="shared" si="8"/>
        <v>2.3999999999999998E-3</v>
      </c>
      <c r="AB65" s="37">
        <f t="shared" si="9"/>
        <v>8.5000000000000006E-3</v>
      </c>
      <c r="AC65" s="37">
        <f t="shared" si="10"/>
        <v>5.6099999999999997E-2</v>
      </c>
      <c r="AD65" s="37">
        <f t="shared" si="11"/>
        <v>0.1716</v>
      </c>
      <c r="AE65" s="37">
        <f t="shared" si="12"/>
        <v>0.25480000000000003</v>
      </c>
      <c r="AG65" s="38">
        <f t="shared" si="13"/>
        <v>8.3999999999999995E-3</v>
      </c>
      <c r="AH65" s="38">
        <f t="shared" si="14"/>
        <v>6.7400000000000002E-2</v>
      </c>
      <c r="AI65" s="38">
        <f t="shared" si="15"/>
        <v>7.9799999999999996E-2</v>
      </c>
      <c r="AJ65" s="38">
        <f t="shared" si="16"/>
        <v>0.12540000000000001</v>
      </c>
      <c r="AK65" s="38">
        <f t="shared" si="17"/>
        <v>0.19850000000000001</v>
      </c>
      <c r="AM65" s="38">
        <f t="shared" si="18"/>
        <v>3.85E-2</v>
      </c>
      <c r="AN65" s="38">
        <f t="shared" si="19"/>
        <v>8.0699999999999994E-2</v>
      </c>
      <c r="AO65" s="38">
        <f t="shared" si="20"/>
        <v>0.10630000000000001</v>
      </c>
      <c r="AP65" s="38">
        <f t="shared" si="21"/>
        <v>0.17610000000000001</v>
      </c>
      <c r="AQ65" s="38">
        <f t="shared" si="22"/>
        <v>9.4799999999999995E-2</v>
      </c>
      <c r="AR65" s="38"/>
      <c r="AS65" s="38">
        <f t="shared" si="23"/>
        <v>5.8500000000000003E-2</v>
      </c>
      <c r="AT65" s="38">
        <f t="shared" si="24"/>
        <v>0.12509999999999999</v>
      </c>
      <c r="AU65" s="38">
        <f t="shared" si="25"/>
        <v>0.13059999999999999</v>
      </c>
      <c r="AV65" s="38">
        <f t="shared" si="26"/>
        <v>0.14510000000000001</v>
      </c>
      <c r="AW65" s="38">
        <f t="shared" si="27"/>
        <v>2.4400000000000002E-2</v>
      </c>
    </row>
    <row r="66" spans="2:49" ht="15.75" x14ac:dyDescent="0.25">
      <c r="B66">
        <v>0.32</v>
      </c>
      <c r="C66">
        <v>0.02</v>
      </c>
      <c r="D66">
        <v>0.34</v>
      </c>
      <c r="E66">
        <v>0.13</v>
      </c>
      <c r="F66">
        <v>0.31</v>
      </c>
      <c r="G66" t="s">
        <v>21</v>
      </c>
      <c r="H66">
        <f t="shared" si="0"/>
        <v>9.2299999999999993E-2</v>
      </c>
      <c r="I66">
        <f t="shared" si="1"/>
        <v>3.1199999999999999E-2</v>
      </c>
      <c r="J66">
        <f t="shared" si="2"/>
        <v>7.7200000000000005E-2</v>
      </c>
      <c r="K66">
        <f t="shared" si="3"/>
        <v>0.1789</v>
      </c>
      <c r="L66" s="47">
        <f t="shared" si="4"/>
        <v>3.1199999999999999E-2</v>
      </c>
      <c r="M66" t="str">
        <f t="shared" si="5"/>
        <v>Low</v>
      </c>
      <c r="N66">
        <f t="shared" si="6"/>
        <v>1</v>
      </c>
      <c r="O66">
        <f>'Test_IF-có_validate'!O66</f>
        <v>0.35560000000000003</v>
      </c>
      <c r="P66">
        <f>'Test_IF-có_validate'!P66</f>
        <v>2.2200000000000001E-2</v>
      </c>
      <c r="Q66">
        <f>'Test_IF-có_validate'!Q66</f>
        <v>0.36670000000000003</v>
      </c>
      <c r="R66">
        <f>'Test_IF-có_validate'!R66</f>
        <v>0.1313</v>
      </c>
      <c r="S66">
        <f>'Test_IF-có_validate'!S66</f>
        <v>0.30609999999999998</v>
      </c>
      <c r="U66" s="37">
        <f t="shared" si="28"/>
        <v>0.47539999999999999</v>
      </c>
      <c r="V66" s="37">
        <f t="shared" si="28"/>
        <v>0.95660000000000001</v>
      </c>
      <c r="W66" s="37">
        <f t="shared" si="28"/>
        <v>0.46339999999999998</v>
      </c>
      <c r="X66" s="37">
        <f t="shared" si="28"/>
        <v>0.76790000000000003</v>
      </c>
      <c r="Y66" s="37">
        <f t="shared" si="28"/>
        <v>0.53129999999999999</v>
      </c>
      <c r="AA66" s="37">
        <f t="shared" si="8"/>
        <v>5.5999999999999999E-3</v>
      </c>
      <c r="AB66" s="37">
        <f t="shared" si="9"/>
        <v>9.5799999999999996E-2</v>
      </c>
      <c r="AC66" s="37">
        <f t="shared" si="10"/>
        <v>0.01</v>
      </c>
      <c r="AD66" s="37">
        <f t="shared" si="11"/>
        <v>9.4299999999999995E-2</v>
      </c>
      <c r="AE66" s="37">
        <f t="shared" si="12"/>
        <v>9.7600000000000006E-2</v>
      </c>
      <c r="AG66" s="38">
        <f t="shared" si="13"/>
        <v>4.0000000000000002E-4</v>
      </c>
      <c r="AH66" s="38">
        <f t="shared" si="14"/>
        <v>0.1547</v>
      </c>
      <c r="AI66" s="38">
        <f t="shared" si="15"/>
        <v>3.3700000000000001E-2</v>
      </c>
      <c r="AJ66" s="38">
        <f t="shared" si="16"/>
        <v>0.14000000000000001</v>
      </c>
      <c r="AK66" s="38">
        <f t="shared" si="17"/>
        <v>2.8899999999999999E-2</v>
      </c>
      <c r="AM66" s="38">
        <f t="shared" si="18"/>
        <v>3.0499999999999999E-2</v>
      </c>
      <c r="AN66" s="38">
        <f t="shared" si="19"/>
        <v>0.16800000000000001</v>
      </c>
      <c r="AO66" s="38">
        <f t="shared" si="20"/>
        <v>6.2E-2</v>
      </c>
      <c r="AP66" s="38">
        <f t="shared" si="21"/>
        <v>8.9700000000000002E-2</v>
      </c>
      <c r="AQ66" s="38">
        <f t="shared" si="22"/>
        <v>7.7799999999999994E-2</v>
      </c>
      <c r="AR66" s="38"/>
      <c r="AS66" s="38">
        <f t="shared" si="23"/>
        <v>4.87E-2</v>
      </c>
      <c r="AT66" s="38">
        <f t="shared" si="24"/>
        <v>0.22720000000000001</v>
      </c>
      <c r="AU66" s="38">
        <f t="shared" si="25"/>
        <v>7.51E-2</v>
      </c>
      <c r="AV66" s="38">
        <f t="shared" si="26"/>
        <v>0.17480000000000001</v>
      </c>
      <c r="AW66" s="38">
        <f t="shared" si="27"/>
        <v>0.18559999999999999</v>
      </c>
    </row>
    <row r="67" spans="2:49" ht="15.75" x14ac:dyDescent="0.25">
      <c r="B67">
        <v>0.28000000000000003</v>
      </c>
      <c r="C67">
        <v>0.12</v>
      </c>
      <c r="D67">
        <v>0.38</v>
      </c>
      <c r="E67">
        <v>0.17</v>
      </c>
      <c r="F67">
        <v>0.6</v>
      </c>
      <c r="G67" t="s">
        <v>24</v>
      </c>
      <c r="H67">
        <f t="shared" si="0"/>
        <v>0.1797</v>
      </c>
      <c r="I67">
        <f t="shared" si="1"/>
        <v>0.1179</v>
      </c>
      <c r="J67">
        <f t="shared" si="2"/>
        <v>2.24E-2</v>
      </c>
      <c r="K67">
        <f t="shared" si="3"/>
        <v>6.5600000000000006E-2</v>
      </c>
      <c r="L67" s="47">
        <f t="shared" si="4"/>
        <v>2.24E-2</v>
      </c>
      <c r="M67" t="str">
        <f t="shared" si="5"/>
        <v>Middle</v>
      </c>
      <c r="N67">
        <f t="shared" si="6"/>
        <v>1</v>
      </c>
      <c r="O67">
        <f>'Test_IF-có_validate'!O67</f>
        <v>0.31109999999999999</v>
      </c>
      <c r="P67">
        <f>'Test_IF-có_validate'!P67</f>
        <v>0.1333</v>
      </c>
      <c r="Q67">
        <f>'Test_IF-có_validate'!Q67</f>
        <v>0.41110000000000002</v>
      </c>
      <c r="R67">
        <f>'Test_IF-có_validate'!R67</f>
        <v>0.17169999999999999</v>
      </c>
      <c r="S67">
        <f>'Test_IF-có_validate'!S67</f>
        <v>0.60199999999999998</v>
      </c>
      <c r="U67" s="37">
        <f t="shared" si="28"/>
        <v>0.52539999999999998</v>
      </c>
      <c r="V67" s="37">
        <f t="shared" si="28"/>
        <v>0.76480000000000004</v>
      </c>
      <c r="W67" s="37">
        <f t="shared" si="28"/>
        <v>0.4173</v>
      </c>
      <c r="X67" s="37">
        <f t="shared" si="28"/>
        <v>0.70689999999999997</v>
      </c>
      <c r="Y67" s="37">
        <f t="shared" si="28"/>
        <v>0.24840000000000001</v>
      </c>
      <c r="AA67" s="37">
        <f t="shared" si="8"/>
        <v>1.06E-2</v>
      </c>
      <c r="AB67" s="37">
        <f t="shared" si="9"/>
        <v>3.8600000000000002E-2</v>
      </c>
      <c r="AC67" s="37">
        <f t="shared" si="10"/>
        <v>5.1999999999999998E-3</v>
      </c>
      <c r="AD67" s="37">
        <f t="shared" si="11"/>
        <v>7.5700000000000003E-2</v>
      </c>
      <c r="AE67" s="37">
        <f t="shared" si="12"/>
        <v>0.193</v>
      </c>
      <c r="AG67" s="38">
        <f t="shared" si="13"/>
        <v>1.66E-2</v>
      </c>
      <c r="AH67" s="38">
        <f t="shared" si="14"/>
        <v>9.7500000000000003E-2</v>
      </c>
      <c r="AI67" s="38">
        <f t="shared" si="15"/>
        <v>1.8700000000000001E-2</v>
      </c>
      <c r="AJ67" s="38">
        <f t="shared" si="16"/>
        <v>0.12139999999999999</v>
      </c>
      <c r="AK67" s="38">
        <f t="shared" si="17"/>
        <v>0.12429999999999999</v>
      </c>
      <c r="AM67" s="38">
        <f t="shared" si="18"/>
        <v>4.6699999999999998E-2</v>
      </c>
      <c r="AN67" s="38">
        <f t="shared" si="19"/>
        <v>0.1108</v>
      </c>
      <c r="AO67" s="38">
        <f t="shared" si="20"/>
        <v>4.7100000000000003E-2</v>
      </c>
      <c r="AP67" s="38">
        <f t="shared" si="21"/>
        <v>7.0999999999999994E-2</v>
      </c>
      <c r="AQ67" s="38">
        <f t="shared" si="22"/>
        <v>1.9800000000000002E-2</v>
      </c>
      <c r="AR67" s="38"/>
      <c r="AS67" s="38">
        <f t="shared" si="23"/>
        <v>6.8599999999999994E-2</v>
      </c>
      <c r="AT67" s="38">
        <f t="shared" si="24"/>
        <v>0.16070000000000001</v>
      </c>
      <c r="AU67" s="38">
        <f t="shared" si="25"/>
        <v>5.6300000000000003E-2</v>
      </c>
      <c r="AV67" s="38">
        <f t="shared" si="26"/>
        <v>0.15279999999999999</v>
      </c>
      <c r="AW67" s="38">
        <f t="shared" si="27"/>
        <v>6.4500000000000002E-2</v>
      </c>
    </row>
    <row r="68" spans="2:49" ht="15.75" x14ac:dyDescent="0.25">
      <c r="B68">
        <v>0.26</v>
      </c>
      <c r="C68">
        <v>0.09</v>
      </c>
      <c r="D68">
        <v>0.33</v>
      </c>
      <c r="E68">
        <v>0.28000000000000003</v>
      </c>
      <c r="F68">
        <v>0.32</v>
      </c>
      <c r="G68" t="s">
        <v>21</v>
      </c>
      <c r="H68">
        <f t="shared" ref="H68:H131" si="29">ROUND(SUMPRODUCT($B$1:$F$1,AA68:AE68),4)</f>
        <v>9.5000000000000001E-2</v>
      </c>
      <c r="I68">
        <f t="shared" ref="I68:I131" si="30">ROUND(SUMPRODUCT($B$1:$F$1,AG68:AK68),4)</f>
        <v>3.3799999999999997E-2</v>
      </c>
      <c r="J68">
        <f t="shared" ref="J68:J131" si="31">ROUND(SUMPRODUCT($B$1:$F$1,AM68:AQ68),4)</f>
        <v>7.3099999999999998E-2</v>
      </c>
      <c r="K68">
        <f t="shared" ref="K68:K131" si="32">ROUND(SUMPRODUCT($B$1:$F$1,AS68:AW68),4)</f>
        <v>0.17369999999999999</v>
      </c>
      <c r="L68" s="47">
        <f t="shared" ref="L68:L131" si="33">MIN(H68:K68)</f>
        <v>3.3799999999999997E-2</v>
      </c>
      <c r="M68" t="str">
        <f t="shared" ref="M68:M127" si="34">IF(L68=H68,"Very Low",IF(L68=I68,"Low",IF(L68=J68,"Middle","High")))</f>
        <v>Low</v>
      </c>
      <c r="N68">
        <f t="shared" ref="N68:N131" si="35">IF(M68=G68,1,0)</f>
        <v>1</v>
      </c>
      <c r="O68">
        <f>'Test_IF-có_validate'!O68</f>
        <v>0.28889999999999999</v>
      </c>
      <c r="P68">
        <f>'Test_IF-có_validate'!P68</f>
        <v>0.1</v>
      </c>
      <c r="Q68">
        <f>'Test_IF-có_validate'!Q68</f>
        <v>0.35560000000000003</v>
      </c>
      <c r="R68">
        <f>'Test_IF-có_validate'!R68</f>
        <v>0.2828</v>
      </c>
      <c r="S68">
        <f>'Test_IF-có_validate'!S68</f>
        <v>0.31630000000000003</v>
      </c>
      <c r="U68" s="37">
        <f t="shared" si="28"/>
        <v>0.55169999999999997</v>
      </c>
      <c r="V68" s="37">
        <f t="shared" si="28"/>
        <v>0.81820000000000004</v>
      </c>
      <c r="W68" s="37">
        <f t="shared" si="28"/>
        <v>0.47539999999999999</v>
      </c>
      <c r="X68" s="37">
        <f t="shared" si="28"/>
        <v>0.55910000000000004</v>
      </c>
      <c r="Y68" s="37">
        <f t="shared" si="28"/>
        <v>0.51939999999999997</v>
      </c>
      <c r="AA68" s="37">
        <f t="shared" ref="AA68:AA131" si="36">ROUND(((ABS(O68-O$154)+ABS(U68-U$154))/4+ABS(MAX(O$154,U68)-MAX(U$154,O68))/2)/3,4)</f>
        <v>1.9099999999999999E-2</v>
      </c>
      <c r="AB68" s="37">
        <f t="shared" ref="AB68:AB131" si="37">ROUND(((ABS(P68-P$154)+ABS(V68-V$154))/4+ABS(MAX(P$154,V68)-MAX(V$154,P68))/2)/3,4)</f>
        <v>5.4699999999999999E-2</v>
      </c>
      <c r="AC68" s="37">
        <f t="shared" ref="AC68:AC131" si="38">ROUND(((ABS(Q68-Q$154)+ABS(W68-W$154))/4+ABS(MAX(Q$154,W68)-MAX(W$154,Q68))/2)/3,4)</f>
        <v>1.3899999999999999E-2</v>
      </c>
      <c r="AD68" s="37">
        <f t="shared" ref="AD68:AD131" si="39">ROUND(((ABS(R68-R$154)+ABS(X68-X$154))/4+ABS(MAX(R$154,X68)-MAX(X$154,R68))/2)/3,4)</f>
        <v>2.9499999999999998E-2</v>
      </c>
      <c r="AE68" s="37">
        <f t="shared" ref="AE68:AE131" si="40">ROUND(((ABS(S68-S$154)+ABS(Y68-Y$154))/4+ABS(MAX(S$154,Y68)-MAX(Y$154,S68))/2)/3,4)</f>
        <v>0.1014</v>
      </c>
      <c r="AG68" s="38">
        <f t="shared" ref="AG68:AG131" si="41">ROUND(((ABS(O68-O$155)+ABS(U68-U$155))/4+ABS(MAX(O$155,U68)-MAX(U$155,O68))/2)/3,4)</f>
        <v>2.5000000000000001E-2</v>
      </c>
      <c r="AH68" s="38">
        <f t="shared" ref="AH68:AH131" si="42">ROUND(((ABS(P68-P$155)+ABS(V68-V$155))/4+ABS(MAX(P$155,V68)-MAX(V$155,P68))/2)/3,4)</f>
        <v>0.11360000000000001</v>
      </c>
      <c r="AI68" s="38">
        <f t="shared" ref="AI68:AI131" si="43">ROUND(((ABS(Q68-Q$155)+ABS(W68-W$155))/4+ABS(MAX(Q$155,W68)-MAX(W$155,Q68))/2)/3,4)</f>
        <v>3.7600000000000001E-2</v>
      </c>
      <c r="AJ68" s="38">
        <f t="shared" ref="AJ68:AJ131" si="44">ROUND(((ABS(R68-R$155)+ABS(X68-X$155))/4+ABS(MAX(R$155,X68)-MAX(X$155,R68))/2)/3,4)</f>
        <v>7.51E-2</v>
      </c>
      <c r="AK68" s="38">
        <f t="shared" ref="AK68:AK131" si="45">ROUND(((ABS(S68-S$155)+ABS(Y68-Y$155))/4+ABS(MAX(S$155,Y68)-MAX(Y$155,S68))/2)/3,4)</f>
        <v>3.27E-2</v>
      </c>
      <c r="AM68" s="38">
        <f t="shared" ref="AM68:AM131" si="46">ROUND(((ABS(O68-O$156)+ABS(U68-U$156))/4+ABS(MAX(O$156,U68)-MAX(U$156,O68))/2)/3,4)</f>
        <v>5.5100000000000003E-2</v>
      </c>
      <c r="AN68" s="38">
        <f t="shared" ref="AN68:AN131" si="47">ROUND(((ABS(P68-P$156)+ABS(V68-V$156))/4+ABS(MAX(P$156,V68)-MAX(V$156,P68))/2)/3,4)</f>
        <v>0.12690000000000001</v>
      </c>
      <c r="AO68" s="38">
        <f t="shared" ref="AO68:AO131" si="48">ROUND(((ABS(Q68-Q$156)+ABS(W68-W$156))/4+ABS(MAX(Q$156,W68)-MAX(W$156,Q68))/2)/3,4)</f>
        <v>6.5799999999999997E-2</v>
      </c>
      <c r="AP68" s="38">
        <f t="shared" ref="AP68:AP131" si="49">ROUND(((ABS(R68-R$156)+ABS(X68-X$156))/4+ABS(MAX(R$156,X68)-MAX(X$156,R68))/2)/3,4)</f>
        <v>2.4799999999999999E-2</v>
      </c>
      <c r="AQ68" s="38">
        <f t="shared" ref="AQ68:AQ131" si="50">ROUND(((ABS(S68-S$156)+ABS(Y68-Y$156))/4+ABS(MAX(S$156,Y68)-MAX(Y$156,S68))/2)/3,4)</f>
        <v>7.4300000000000005E-2</v>
      </c>
      <c r="AR68" s="38"/>
      <c r="AS68" s="38">
        <f t="shared" ref="AS68:AS131" si="51">ROUND(((ABS(O68-O$157)+ABS(U68-U$157))/2+ABS(MAX(O$157,U68)-MAX(U$157,O68))/4)/3,4)</f>
        <v>7.8899999999999998E-2</v>
      </c>
      <c r="AT68" s="38">
        <f t="shared" ref="AT68:AT131" si="52">ROUND(((ABS(P68-P$157)+ABS(V68-V$157))/2+ABS(MAX(P$157,V68)-MAX(V$157,P68))/4)/3,4)</f>
        <v>0.17960000000000001</v>
      </c>
      <c r="AU68" s="38">
        <f t="shared" ref="AU68:AU131" si="53">ROUND(((ABS(Q68-Q$157)+ABS(W68-W$157))/2+ABS(MAX(Q$157,W68)-MAX(W$157,Q68))/4)/3,4)</f>
        <v>7.9899999999999999E-2</v>
      </c>
      <c r="AV68" s="38">
        <f t="shared" ref="AV68:AV131" si="54">ROUND(((ABS(R68-R$157)+ABS(X68-X$157))/2+ABS(MAX(R$157,X68)-MAX(X$157,R68))/4)/3,4)</f>
        <v>9.7299999999999998E-2</v>
      </c>
      <c r="AW68" s="38">
        <f t="shared" ref="AW68:AW131" si="55">ROUND(((ABS(S68-S$157)+ABS(Y68-Y$157))/2+ABS(MAX(S$157,Y68)-MAX(Y$157,S68))/4)/3,4)</f>
        <v>0.18099999999999999</v>
      </c>
    </row>
    <row r="69" spans="2:49" ht="15.75" x14ac:dyDescent="0.25">
      <c r="B69">
        <v>0.28000000000000003</v>
      </c>
      <c r="C69">
        <v>0.16</v>
      </c>
      <c r="D69">
        <v>0.41</v>
      </c>
      <c r="E69">
        <v>0.51</v>
      </c>
      <c r="F69">
        <v>0.56000000000000005</v>
      </c>
      <c r="G69" t="s">
        <v>24</v>
      </c>
      <c r="H69">
        <f t="shared" si="29"/>
        <v>0.16919999999999999</v>
      </c>
      <c r="I69">
        <f t="shared" si="30"/>
        <v>0.1047</v>
      </c>
      <c r="J69">
        <f t="shared" si="31"/>
        <v>9.4999999999999998E-3</v>
      </c>
      <c r="K69">
        <f t="shared" si="32"/>
        <v>7.6799999999999993E-2</v>
      </c>
      <c r="L69" s="47">
        <f t="shared" si="33"/>
        <v>9.4999999999999998E-3</v>
      </c>
      <c r="M69" t="str">
        <f t="shared" si="34"/>
        <v>Middle</v>
      </c>
      <c r="N69">
        <f t="shared" si="35"/>
        <v>1</v>
      </c>
      <c r="O69">
        <f>'Test_IF-có_validate'!O69</f>
        <v>0.31109999999999999</v>
      </c>
      <c r="P69">
        <f>'Test_IF-có_validate'!P69</f>
        <v>0.17780000000000001</v>
      </c>
      <c r="Q69">
        <f>'Test_IF-có_validate'!Q69</f>
        <v>0.44440000000000002</v>
      </c>
      <c r="R69">
        <f>'Test_IF-có_validate'!R69</f>
        <v>0.51519999999999999</v>
      </c>
      <c r="S69">
        <f>'Test_IF-có_validate'!S69</f>
        <v>0.56120000000000003</v>
      </c>
      <c r="U69" s="37">
        <f t="shared" si="28"/>
        <v>0.52539999999999998</v>
      </c>
      <c r="V69" s="37">
        <f t="shared" si="28"/>
        <v>0.69810000000000005</v>
      </c>
      <c r="W69" s="37">
        <f t="shared" si="28"/>
        <v>0.38469999999999999</v>
      </c>
      <c r="X69" s="37">
        <f t="shared" si="28"/>
        <v>0.32</v>
      </c>
      <c r="Y69" s="37">
        <f t="shared" si="28"/>
        <v>0.28110000000000002</v>
      </c>
      <c r="AA69" s="37">
        <f t="shared" si="36"/>
        <v>1.06E-2</v>
      </c>
      <c r="AB69" s="37">
        <f t="shared" si="37"/>
        <v>1.8200000000000001E-2</v>
      </c>
      <c r="AC69" s="37">
        <f t="shared" si="38"/>
        <v>1.6199999999999999E-2</v>
      </c>
      <c r="AD69" s="37">
        <f t="shared" si="39"/>
        <v>5.0500000000000003E-2</v>
      </c>
      <c r="AE69" s="37">
        <f t="shared" si="40"/>
        <v>0.18140000000000001</v>
      </c>
      <c r="AG69" s="38">
        <f t="shared" si="41"/>
        <v>1.66E-2</v>
      </c>
      <c r="AH69" s="38">
        <f t="shared" si="42"/>
        <v>7.7100000000000002E-2</v>
      </c>
      <c r="AI69" s="38">
        <f t="shared" si="43"/>
        <v>7.7000000000000002E-3</v>
      </c>
      <c r="AJ69" s="38">
        <f t="shared" si="44"/>
        <v>4.3E-3</v>
      </c>
      <c r="AK69" s="38">
        <f t="shared" si="45"/>
        <v>0.11269999999999999</v>
      </c>
      <c r="AM69" s="38">
        <f t="shared" si="46"/>
        <v>4.6699999999999998E-2</v>
      </c>
      <c r="AN69" s="38">
        <f t="shared" si="47"/>
        <v>9.0399999999999994E-2</v>
      </c>
      <c r="AO69" s="38">
        <f t="shared" si="48"/>
        <v>3.61E-2</v>
      </c>
      <c r="AP69" s="38">
        <f t="shared" si="49"/>
        <v>5.4899999999999997E-2</v>
      </c>
      <c r="AQ69" s="38">
        <f t="shared" si="50"/>
        <v>6.7999999999999996E-3</v>
      </c>
      <c r="AR69" s="38"/>
      <c r="AS69" s="38">
        <f t="shared" si="51"/>
        <v>6.8599999999999994E-2</v>
      </c>
      <c r="AT69" s="38">
        <f t="shared" si="52"/>
        <v>0.1366</v>
      </c>
      <c r="AU69" s="38">
        <f t="shared" si="53"/>
        <v>4.2599999999999999E-2</v>
      </c>
      <c r="AV69" s="38">
        <f t="shared" si="54"/>
        <v>1.1999999999999999E-3</v>
      </c>
      <c r="AW69" s="38">
        <f t="shared" si="55"/>
        <v>8.0100000000000005E-2</v>
      </c>
    </row>
    <row r="70" spans="2:49" ht="15.75" x14ac:dyDescent="0.25">
      <c r="B70">
        <v>0.26</v>
      </c>
      <c r="C70">
        <v>0.12</v>
      </c>
      <c r="D70">
        <v>0.34</v>
      </c>
      <c r="E70">
        <v>0.68</v>
      </c>
      <c r="F70">
        <v>0.28999999999999998</v>
      </c>
      <c r="G70" t="s">
        <v>21</v>
      </c>
      <c r="H70">
        <f t="shared" si="29"/>
        <v>8.5199999999999998E-2</v>
      </c>
      <c r="I70">
        <f t="shared" si="30"/>
        <v>2.2599999999999999E-2</v>
      </c>
      <c r="J70">
        <f t="shared" si="31"/>
        <v>8.4400000000000003E-2</v>
      </c>
      <c r="K70">
        <f t="shared" si="32"/>
        <v>0.1855</v>
      </c>
      <c r="L70" s="47">
        <f t="shared" si="33"/>
        <v>2.2599999999999999E-2</v>
      </c>
      <c r="M70" t="str">
        <f t="shared" si="34"/>
        <v>Low</v>
      </c>
      <c r="N70">
        <f t="shared" si="35"/>
        <v>1</v>
      </c>
      <c r="O70">
        <f>'Test_IF-có_validate'!O70</f>
        <v>0.28889999999999999</v>
      </c>
      <c r="P70">
        <f>'Test_IF-có_validate'!P70</f>
        <v>0.1333</v>
      </c>
      <c r="Q70">
        <f>'Test_IF-có_validate'!Q70</f>
        <v>0.36670000000000003</v>
      </c>
      <c r="R70">
        <f>'Test_IF-có_validate'!R70</f>
        <v>0.68689999999999996</v>
      </c>
      <c r="S70">
        <f>'Test_IF-có_validate'!S70</f>
        <v>0.28570000000000001</v>
      </c>
      <c r="U70" s="37">
        <f t="shared" si="28"/>
        <v>0.55169999999999997</v>
      </c>
      <c r="V70" s="37">
        <f t="shared" si="28"/>
        <v>0.76480000000000004</v>
      </c>
      <c r="W70" s="37">
        <f t="shared" si="28"/>
        <v>0.46339999999999998</v>
      </c>
      <c r="X70" s="37">
        <f t="shared" si="28"/>
        <v>0.18559999999999999</v>
      </c>
      <c r="Y70" s="37">
        <f t="shared" si="28"/>
        <v>0.55559999999999998</v>
      </c>
      <c r="AA70" s="37">
        <f t="shared" si="36"/>
        <v>1.9099999999999999E-2</v>
      </c>
      <c r="AB70" s="37">
        <f t="shared" si="37"/>
        <v>3.8600000000000002E-2</v>
      </c>
      <c r="AC70" s="37">
        <f t="shared" si="38"/>
        <v>0.01</v>
      </c>
      <c r="AD70" s="37">
        <f t="shared" si="39"/>
        <v>0.1046</v>
      </c>
      <c r="AE70" s="37">
        <f t="shared" si="40"/>
        <v>8.9800000000000005E-2</v>
      </c>
      <c r="AG70" s="38">
        <f t="shared" si="41"/>
        <v>2.5000000000000001E-2</v>
      </c>
      <c r="AH70" s="38">
        <f t="shared" si="42"/>
        <v>9.7500000000000003E-2</v>
      </c>
      <c r="AI70" s="38">
        <f t="shared" si="43"/>
        <v>3.3700000000000001E-2</v>
      </c>
      <c r="AJ70" s="38">
        <f t="shared" si="44"/>
        <v>5.8400000000000001E-2</v>
      </c>
      <c r="AK70" s="38">
        <f t="shared" si="45"/>
        <v>2.1100000000000001E-2</v>
      </c>
      <c r="AM70" s="38">
        <f t="shared" si="46"/>
        <v>5.5100000000000003E-2</v>
      </c>
      <c r="AN70" s="38">
        <f t="shared" si="47"/>
        <v>0.1108</v>
      </c>
      <c r="AO70" s="38">
        <f t="shared" si="48"/>
        <v>6.2E-2</v>
      </c>
      <c r="AP70" s="38">
        <f t="shared" si="49"/>
        <v>0.1091</v>
      </c>
      <c r="AQ70" s="38">
        <f t="shared" si="50"/>
        <v>8.5400000000000004E-2</v>
      </c>
      <c r="AR70" s="38"/>
      <c r="AS70" s="38">
        <f t="shared" si="51"/>
        <v>7.8899999999999998E-2</v>
      </c>
      <c r="AT70" s="38">
        <f t="shared" si="52"/>
        <v>0.16070000000000001</v>
      </c>
      <c r="AU70" s="38">
        <f t="shared" si="53"/>
        <v>7.51E-2</v>
      </c>
      <c r="AV70" s="38">
        <f t="shared" si="54"/>
        <v>6.6600000000000006E-2</v>
      </c>
      <c r="AW70" s="38">
        <f t="shared" si="55"/>
        <v>0.19470000000000001</v>
      </c>
    </row>
    <row r="71" spans="2:49" ht="15.75" x14ac:dyDescent="0.25">
      <c r="B71">
        <v>0.31</v>
      </c>
      <c r="C71">
        <v>0.2</v>
      </c>
      <c r="D71">
        <v>0.46</v>
      </c>
      <c r="E71">
        <v>0.78</v>
      </c>
      <c r="F71">
        <v>0.83</v>
      </c>
      <c r="G71" t="s">
        <v>20</v>
      </c>
      <c r="H71">
        <f t="shared" si="29"/>
        <v>0.23710000000000001</v>
      </c>
      <c r="I71">
        <f t="shared" si="30"/>
        <v>0.18260000000000001</v>
      </c>
      <c r="J71">
        <f t="shared" si="31"/>
        <v>8.7999999999999995E-2</v>
      </c>
      <c r="K71">
        <f t="shared" si="32"/>
        <v>2.2200000000000001E-2</v>
      </c>
      <c r="L71" s="47">
        <f t="shared" si="33"/>
        <v>2.2200000000000001E-2</v>
      </c>
      <c r="M71" t="str">
        <f t="shared" si="34"/>
        <v>High</v>
      </c>
      <c r="N71">
        <f t="shared" si="35"/>
        <v>1</v>
      </c>
      <c r="O71">
        <f>'Test_IF-có_validate'!O71</f>
        <v>0.34439999999999998</v>
      </c>
      <c r="P71">
        <f>'Test_IF-có_validate'!P71</f>
        <v>0.22220000000000001</v>
      </c>
      <c r="Q71">
        <f>'Test_IF-có_validate'!Q71</f>
        <v>0.5</v>
      </c>
      <c r="R71">
        <f>'Test_IF-có_validate'!R71</f>
        <v>0.78790000000000004</v>
      </c>
      <c r="S71">
        <f>'Test_IF-có_validate'!S71</f>
        <v>0.8367</v>
      </c>
      <c r="U71" s="37">
        <f t="shared" si="28"/>
        <v>0.48770000000000002</v>
      </c>
      <c r="V71" s="37">
        <f t="shared" si="28"/>
        <v>0.63639999999999997</v>
      </c>
      <c r="W71" s="37">
        <f t="shared" si="28"/>
        <v>0.33329999999999999</v>
      </c>
      <c r="X71" s="37">
        <f t="shared" si="28"/>
        <v>0.1186</v>
      </c>
      <c r="Y71" s="37">
        <f t="shared" si="28"/>
        <v>8.8900000000000007E-2</v>
      </c>
      <c r="AA71" s="37">
        <f t="shared" si="36"/>
        <v>1.6000000000000001E-3</v>
      </c>
      <c r="AB71" s="37">
        <f t="shared" si="37"/>
        <v>8.9999999999999998E-4</v>
      </c>
      <c r="AC71" s="37">
        <f t="shared" si="38"/>
        <v>3.44E-2</v>
      </c>
      <c r="AD71" s="37">
        <f t="shared" si="39"/>
        <v>0.13539999999999999</v>
      </c>
      <c r="AE71" s="37">
        <f t="shared" si="40"/>
        <v>0.25240000000000001</v>
      </c>
      <c r="AG71" s="38">
        <f t="shared" si="41"/>
        <v>4.4000000000000003E-3</v>
      </c>
      <c r="AH71" s="38">
        <f t="shared" si="42"/>
        <v>5.8000000000000003E-2</v>
      </c>
      <c r="AI71" s="38">
        <f t="shared" si="43"/>
        <v>1.0500000000000001E-2</v>
      </c>
      <c r="AJ71" s="38">
        <f t="shared" si="44"/>
        <v>8.9200000000000002E-2</v>
      </c>
      <c r="AK71" s="38">
        <f t="shared" si="45"/>
        <v>0.19550000000000001</v>
      </c>
      <c r="AM71" s="38">
        <f t="shared" si="46"/>
        <v>3.4500000000000003E-2</v>
      </c>
      <c r="AN71" s="38">
        <f t="shared" si="47"/>
        <v>7.1300000000000002E-2</v>
      </c>
      <c r="AO71" s="38">
        <f t="shared" si="48"/>
        <v>1.7899999999999999E-2</v>
      </c>
      <c r="AP71" s="38">
        <f t="shared" si="49"/>
        <v>0.1399</v>
      </c>
      <c r="AQ71" s="38">
        <f t="shared" si="50"/>
        <v>9.1700000000000004E-2</v>
      </c>
      <c r="AR71" s="38"/>
      <c r="AS71" s="38">
        <f t="shared" si="51"/>
        <v>5.3600000000000002E-2</v>
      </c>
      <c r="AT71" s="38">
        <f t="shared" si="52"/>
        <v>0.1138</v>
      </c>
      <c r="AU71" s="38">
        <f t="shared" si="53"/>
        <v>2.01E-2</v>
      </c>
      <c r="AV71" s="38">
        <f t="shared" si="54"/>
        <v>0.10299999999999999</v>
      </c>
      <c r="AW71" s="38">
        <f t="shared" si="55"/>
        <v>2.0799999999999999E-2</v>
      </c>
    </row>
    <row r="72" spans="2:49" ht="15.75" x14ac:dyDescent="0.25">
      <c r="B72">
        <v>0.25</v>
      </c>
      <c r="C72">
        <v>0.05</v>
      </c>
      <c r="D72">
        <v>0.53</v>
      </c>
      <c r="E72">
        <v>0.1</v>
      </c>
      <c r="F72">
        <v>0.12</v>
      </c>
      <c r="G72" t="s">
        <v>23</v>
      </c>
      <c r="H72">
        <f t="shared" si="29"/>
        <v>1.89E-2</v>
      </c>
      <c r="I72">
        <f t="shared" si="30"/>
        <v>5.4600000000000003E-2</v>
      </c>
      <c r="J72">
        <f t="shared" si="31"/>
        <v>0.15049999999999999</v>
      </c>
      <c r="K72">
        <f t="shared" si="32"/>
        <v>0.26169999999999999</v>
      </c>
      <c r="L72" s="47">
        <f t="shared" si="33"/>
        <v>1.89E-2</v>
      </c>
      <c r="M72" t="str">
        <f t="shared" si="34"/>
        <v>Very Low</v>
      </c>
      <c r="N72">
        <f t="shared" si="35"/>
        <v>1</v>
      </c>
      <c r="O72">
        <f>'Test_IF-có_validate'!O72</f>
        <v>0.27779999999999999</v>
      </c>
      <c r="P72">
        <f>'Test_IF-có_validate'!P72</f>
        <v>5.5599999999999997E-2</v>
      </c>
      <c r="Q72">
        <f>'Test_IF-có_validate'!Q72</f>
        <v>0.57779999999999998</v>
      </c>
      <c r="R72">
        <f>'Test_IF-có_validate'!R72</f>
        <v>0.10100000000000001</v>
      </c>
      <c r="S72">
        <f>'Test_IF-có_validate'!S72</f>
        <v>0.11219999999999999</v>
      </c>
      <c r="U72" s="37">
        <f t="shared" si="28"/>
        <v>0.56520000000000004</v>
      </c>
      <c r="V72" s="37">
        <f t="shared" si="28"/>
        <v>0.89470000000000005</v>
      </c>
      <c r="W72" s="37">
        <f t="shared" si="28"/>
        <v>0.2676</v>
      </c>
      <c r="X72" s="37">
        <f t="shared" si="28"/>
        <v>0.8165</v>
      </c>
      <c r="Y72" s="37">
        <f t="shared" si="28"/>
        <v>0.79820000000000002</v>
      </c>
      <c r="AA72" s="37">
        <f t="shared" si="36"/>
        <v>2.3400000000000001E-2</v>
      </c>
      <c r="AB72" s="37">
        <f t="shared" si="37"/>
        <v>7.7600000000000002E-2</v>
      </c>
      <c r="AC72" s="37">
        <f t="shared" si="38"/>
        <v>5.9299999999999999E-2</v>
      </c>
      <c r="AD72" s="37">
        <f t="shared" si="39"/>
        <v>0.109</v>
      </c>
      <c r="AE72" s="37">
        <f t="shared" si="40"/>
        <v>1.47E-2</v>
      </c>
      <c r="AG72" s="38">
        <f t="shared" si="41"/>
        <v>2.93E-2</v>
      </c>
      <c r="AH72" s="38">
        <f t="shared" si="42"/>
        <v>0.13639999999999999</v>
      </c>
      <c r="AI72" s="38">
        <f t="shared" si="43"/>
        <v>3.5400000000000001E-2</v>
      </c>
      <c r="AJ72" s="38">
        <f t="shared" si="44"/>
        <v>0.15459999999999999</v>
      </c>
      <c r="AK72" s="38">
        <f t="shared" si="45"/>
        <v>5.3999999999999999E-2</v>
      </c>
      <c r="AM72" s="38">
        <f t="shared" si="46"/>
        <v>5.9400000000000001E-2</v>
      </c>
      <c r="AN72" s="38">
        <f t="shared" si="47"/>
        <v>0.1497</v>
      </c>
      <c r="AO72" s="38">
        <f t="shared" si="48"/>
        <v>7.1000000000000004E-3</v>
      </c>
      <c r="AP72" s="38">
        <f t="shared" si="49"/>
        <v>0.1043</v>
      </c>
      <c r="AQ72" s="38">
        <f t="shared" si="50"/>
        <v>0.1605</v>
      </c>
      <c r="AR72" s="38"/>
      <c r="AS72" s="38">
        <f t="shared" si="51"/>
        <v>8.4099999999999994E-2</v>
      </c>
      <c r="AT72" s="38">
        <f t="shared" si="52"/>
        <v>0.20610000000000001</v>
      </c>
      <c r="AU72" s="38">
        <f t="shared" si="53"/>
        <v>1.03E-2</v>
      </c>
      <c r="AV72" s="38">
        <f t="shared" si="54"/>
        <v>0.192</v>
      </c>
      <c r="AW72" s="38">
        <f t="shared" si="55"/>
        <v>0.2792</v>
      </c>
    </row>
    <row r="73" spans="2:49" ht="15.75" x14ac:dyDescent="0.25">
      <c r="B73">
        <v>0.32</v>
      </c>
      <c r="C73">
        <v>0.15</v>
      </c>
      <c r="D73">
        <v>0.66</v>
      </c>
      <c r="E73">
        <v>0.24</v>
      </c>
      <c r="F73">
        <v>0.82</v>
      </c>
      <c r="G73" t="s">
        <v>20</v>
      </c>
      <c r="H73">
        <f t="shared" si="29"/>
        <v>0.23769999999999999</v>
      </c>
      <c r="I73">
        <f t="shared" si="30"/>
        <v>0.18390000000000001</v>
      </c>
      <c r="J73">
        <f t="shared" si="31"/>
        <v>8.5800000000000001E-2</v>
      </c>
      <c r="K73">
        <f t="shared" si="32"/>
        <v>2.18E-2</v>
      </c>
      <c r="L73" s="47">
        <f t="shared" si="33"/>
        <v>2.18E-2</v>
      </c>
      <c r="M73" t="str">
        <f t="shared" si="34"/>
        <v>High</v>
      </c>
      <c r="N73">
        <f t="shared" si="35"/>
        <v>1</v>
      </c>
      <c r="O73">
        <f>'Test_IF-có_validate'!O73</f>
        <v>0.35560000000000003</v>
      </c>
      <c r="P73">
        <f>'Test_IF-có_validate'!P73</f>
        <v>0.16669999999999999</v>
      </c>
      <c r="Q73">
        <f>'Test_IF-có_validate'!Q73</f>
        <v>0.72219999999999995</v>
      </c>
      <c r="R73">
        <f>'Test_IF-có_validate'!R73</f>
        <v>0.2424</v>
      </c>
      <c r="S73">
        <f>'Test_IF-có_validate'!S73</f>
        <v>0.82650000000000001</v>
      </c>
      <c r="U73" s="37">
        <f t="shared" si="28"/>
        <v>0.47539999999999999</v>
      </c>
      <c r="V73" s="37">
        <f t="shared" si="28"/>
        <v>0.71419999999999995</v>
      </c>
      <c r="W73" s="37">
        <f t="shared" si="28"/>
        <v>0.1613</v>
      </c>
      <c r="X73" s="37">
        <f t="shared" si="28"/>
        <v>0.60980000000000001</v>
      </c>
      <c r="Y73" s="37">
        <f t="shared" si="28"/>
        <v>9.5000000000000001E-2</v>
      </c>
      <c r="AA73" s="37">
        <f t="shared" si="36"/>
        <v>5.5999999999999999E-3</v>
      </c>
      <c r="AB73" s="37">
        <f t="shared" si="37"/>
        <v>2.3199999999999998E-2</v>
      </c>
      <c r="AC73" s="37">
        <f t="shared" si="38"/>
        <v>0.1043</v>
      </c>
      <c r="AD73" s="37">
        <f t="shared" si="39"/>
        <v>4.5499999999999999E-2</v>
      </c>
      <c r="AE73" s="37">
        <f t="shared" si="40"/>
        <v>0.25</v>
      </c>
      <c r="AG73" s="38">
        <f t="shared" si="41"/>
        <v>4.0000000000000002E-4</v>
      </c>
      <c r="AH73" s="38">
        <f t="shared" si="42"/>
        <v>8.2100000000000006E-2</v>
      </c>
      <c r="AI73" s="38">
        <f t="shared" si="43"/>
        <v>8.0399999999999999E-2</v>
      </c>
      <c r="AJ73" s="38">
        <f t="shared" si="44"/>
        <v>9.1200000000000003E-2</v>
      </c>
      <c r="AK73" s="38">
        <f t="shared" si="45"/>
        <v>0.19239999999999999</v>
      </c>
      <c r="AM73" s="38">
        <f t="shared" si="46"/>
        <v>3.0499999999999999E-2</v>
      </c>
      <c r="AN73" s="38">
        <f t="shared" si="47"/>
        <v>9.5299999999999996E-2</v>
      </c>
      <c r="AO73" s="38">
        <f t="shared" si="48"/>
        <v>5.1999999999999998E-2</v>
      </c>
      <c r="AP73" s="38">
        <f t="shared" si="49"/>
        <v>4.0899999999999999E-2</v>
      </c>
      <c r="AQ73" s="38">
        <f t="shared" si="50"/>
        <v>8.8700000000000001E-2</v>
      </c>
      <c r="AR73" s="38"/>
      <c r="AS73" s="38">
        <f t="shared" si="51"/>
        <v>4.87E-2</v>
      </c>
      <c r="AT73" s="38">
        <f t="shared" si="52"/>
        <v>0.14249999999999999</v>
      </c>
      <c r="AU73" s="38">
        <f t="shared" si="53"/>
        <v>6.4100000000000004E-2</v>
      </c>
      <c r="AV73" s="38">
        <f t="shared" si="54"/>
        <v>0.1167</v>
      </c>
      <c r="AW73" s="38">
        <f t="shared" si="55"/>
        <v>1.72E-2</v>
      </c>
    </row>
    <row r="74" spans="2:49" ht="15.75" x14ac:dyDescent="0.25">
      <c r="B74">
        <v>0.28000000000000003</v>
      </c>
      <c r="C74">
        <v>0.08</v>
      </c>
      <c r="D74">
        <v>0.52</v>
      </c>
      <c r="E74">
        <v>0.25</v>
      </c>
      <c r="F74">
        <v>0.08</v>
      </c>
      <c r="G74" t="s">
        <v>23</v>
      </c>
      <c r="H74">
        <f t="shared" si="29"/>
        <v>9.4000000000000004E-3</v>
      </c>
      <c r="I74">
        <f t="shared" si="30"/>
        <v>7.22E-2</v>
      </c>
      <c r="J74">
        <f t="shared" si="31"/>
        <v>0.1681</v>
      </c>
      <c r="K74">
        <f t="shared" si="32"/>
        <v>0.28220000000000001</v>
      </c>
      <c r="L74" s="47">
        <f t="shared" si="33"/>
        <v>9.4000000000000004E-3</v>
      </c>
      <c r="M74" t="str">
        <f t="shared" si="34"/>
        <v>Very Low</v>
      </c>
      <c r="N74">
        <f t="shared" si="35"/>
        <v>1</v>
      </c>
      <c r="O74">
        <f>'Test_IF-có_validate'!O74</f>
        <v>0.31109999999999999</v>
      </c>
      <c r="P74">
        <f>'Test_IF-có_validate'!P74</f>
        <v>8.8900000000000007E-2</v>
      </c>
      <c r="Q74">
        <f>'Test_IF-có_validate'!Q74</f>
        <v>0.56669999999999998</v>
      </c>
      <c r="R74">
        <f>'Test_IF-có_validate'!R74</f>
        <v>0.2525</v>
      </c>
      <c r="S74">
        <f>'Test_IF-có_validate'!S74</f>
        <v>7.1400000000000005E-2</v>
      </c>
      <c r="U74" s="37">
        <f t="shared" si="28"/>
        <v>0.52539999999999998</v>
      </c>
      <c r="V74" s="37">
        <f t="shared" si="28"/>
        <v>0.8367</v>
      </c>
      <c r="W74" s="37">
        <f t="shared" si="28"/>
        <v>0.27660000000000001</v>
      </c>
      <c r="X74" s="37">
        <f t="shared" si="28"/>
        <v>0.5968</v>
      </c>
      <c r="Y74" s="37">
        <f t="shared" si="28"/>
        <v>0.86670000000000003</v>
      </c>
      <c r="AA74" s="37">
        <f t="shared" si="36"/>
        <v>1.06E-2</v>
      </c>
      <c r="AB74" s="37">
        <f t="shared" si="37"/>
        <v>6.0299999999999999E-2</v>
      </c>
      <c r="AC74" s="37">
        <f t="shared" si="38"/>
        <v>5.5800000000000002E-2</v>
      </c>
      <c r="AD74" s="37">
        <f t="shared" si="39"/>
        <v>4.1399999999999999E-2</v>
      </c>
      <c r="AE74" s="37">
        <f t="shared" si="40"/>
        <v>5.7999999999999996E-3</v>
      </c>
      <c r="AG74" s="38">
        <f t="shared" si="41"/>
        <v>1.66E-2</v>
      </c>
      <c r="AH74" s="38">
        <f t="shared" si="42"/>
        <v>0.1192</v>
      </c>
      <c r="AI74" s="38">
        <f t="shared" si="43"/>
        <v>3.1899999999999998E-2</v>
      </c>
      <c r="AJ74" s="38">
        <f t="shared" si="44"/>
        <v>8.7099999999999997E-2</v>
      </c>
      <c r="AK74" s="38">
        <f t="shared" si="45"/>
        <v>7.4499999999999997E-2</v>
      </c>
      <c r="AM74" s="38">
        <f t="shared" si="46"/>
        <v>4.6699999999999998E-2</v>
      </c>
      <c r="AN74" s="38">
        <f t="shared" si="47"/>
        <v>0.13239999999999999</v>
      </c>
      <c r="AO74" s="38">
        <f t="shared" si="48"/>
        <v>3.5000000000000001E-3</v>
      </c>
      <c r="AP74" s="38">
        <f t="shared" si="49"/>
        <v>3.6799999999999999E-2</v>
      </c>
      <c r="AQ74" s="38">
        <f t="shared" si="50"/>
        <v>0.18099999999999999</v>
      </c>
      <c r="AR74" s="38"/>
      <c r="AS74" s="38">
        <f t="shared" si="51"/>
        <v>6.8599999999999994E-2</v>
      </c>
      <c r="AT74" s="38">
        <f t="shared" si="52"/>
        <v>0.18609999999999999</v>
      </c>
      <c r="AU74" s="38">
        <f t="shared" si="53"/>
        <v>6.0000000000000001E-3</v>
      </c>
      <c r="AV74" s="38">
        <f t="shared" si="54"/>
        <v>0.1118</v>
      </c>
      <c r="AW74" s="38">
        <f t="shared" si="55"/>
        <v>0.30309999999999998</v>
      </c>
    </row>
    <row r="75" spans="2:49" ht="15.75" x14ac:dyDescent="0.25">
      <c r="B75">
        <v>0.33</v>
      </c>
      <c r="C75">
        <v>0.2</v>
      </c>
      <c r="D75">
        <v>0.64</v>
      </c>
      <c r="E75">
        <v>0.59</v>
      </c>
      <c r="F75">
        <v>0.94</v>
      </c>
      <c r="G75" t="s">
        <v>20</v>
      </c>
      <c r="H75">
        <f t="shared" si="29"/>
        <v>0.27</v>
      </c>
      <c r="I75">
        <f t="shared" si="30"/>
        <v>0.21609999999999999</v>
      </c>
      <c r="J75">
        <f t="shared" si="31"/>
        <v>0.1195</v>
      </c>
      <c r="K75">
        <f t="shared" si="32"/>
        <v>5.8799999999999998E-2</v>
      </c>
      <c r="L75" s="47">
        <f t="shared" si="33"/>
        <v>5.8799999999999998E-2</v>
      </c>
      <c r="M75" t="str">
        <f t="shared" si="34"/>
        <v>High</v>
      </c>
      <c r="N75">
        <f t="shared" si="35"/>
        <v>1</v>
      </c>
      <c r="O75">
        <f>'Test_IF-có_validate'!O75</f>
        <v>0.36670000000000003</v>
      </c>
      <c r="P75">
        <f>'Test_IF-có_validate'!P75</f>
        <v>0.22220000000000001</v>
      </c>
      <c r="Q75">
        <f>'Test_IF-có_validate'!Q75</f>
        <v>0.7</v>
      </c>
      <c r="R75">
        <f>'Test_IF-có_validate'!R75</f>
        <v>0.59599999999999997</v>
      </c>
      <c r="S75">
        <f>'Test_IF-có_validate'!S75</f>
        <v>0.94899999999999995</v>
      </c>
      <c r="U75" s="37">
        <f t="shared" si="28"/>
        <v>0.46339999999999998</v>
      </c>
      <c r="V75" s="37">
        <f t="shared" si="28"/>
        <v>0.63639999999999997</v>
      </c>
      <c r="W75" s="37">
        <f t="shared" si="28"/>
        <v>0.17649999999999999</v>
      </c>
      <c r="X75" s="37">
        <f t="shared" si="28"/>
        <v>0.25309999999999999</v>
      </c>
      <c r="Y75" s="37">
        <f t="shared" si="28"/>
        <v>2.6200000000000001E-2</v>
      </c>
      <c r="AA75" s="37">
        <f t="shared" si="36"/>
        <v>9.4999999999999998E-3</v>
      </c>
      <c r="AB75" s="37">
        <f t="shared" si="37"/>
        <v>8.9999999999999998E-4</v>
      </c>
      <c r="AC75" s="37">
        <f t="shared" si="38"/>
        <v>9.7500000000000003E-2</v>
      </c>
      <c r="AD75" s="37">
        <f t="shared" si="39"/>
        <v>7.6200000000000004E-2</v>
      </c>
      <c r="AE75" s="37">
        <f t="shared" si="40"/>
        <v>0.28499999999999998</v>
      </c>
      <c r="AG75" s="38">
        <f t="shared" si="41"/>
        <v>3.5000000000000001E-3</v>
      </c>
      <c r="AH75" s="38">
        <f t="shared" si="42"/>
        <v>5.8000000000000003E-2</v>
      </c>
      <c r="AI75" s="38">
        <f t="shared" si="43"/>
        <v>7.3599999999999999E-2</v>
      </c>
      <c r="AJ75" s="38">
        <f t="shared" si="44"/>
        <v>0.03</v>
      </c>
      <c r="AK75" s="38">
        <f t="shared" si="45"/>
        <v>0.2288</v>
      </c>
      <c r="AM75" s="38">
        <f t="shared" si="46"/>
        <v>2.6599999999999999E-2</v>
      </c>
      <c r="AN75" s="38">
        <f t="shared" si="47"/>
        <v>7.1300000000000002E-2</v>
      </c>
      <c r="AO75" s="38">
        <f t="shared" si="48"/>
        <v>4.5199999999999997E-2</v>
      </c>
      <c r="AP75" s="38">
        <f t="shared" si="49"/>
        <v>8.0699999999999994E-2</v>
      </c>
      <c r="AQ75" s="38">
        <f t="shared" si="50"/>
        <v>0.125</v>
      </c>
      <c r="AR75" s="38"/>
      <c r="AS75" s="38">
        <f t="shared" si="51"/>
        <v>4.3900000000000002E-2</v>
      </c>
      <c r="AT75" s="38">
        <f t="shared" si="52"/>
        <v>0.1138</v>
      </c>
      <c r="AU75" s="38">
        <f t="shared" si="53"/>
        <v>5.6000000000000001E-2</v>
      </c>
      <c r="AV75" s="38">
        <f t="shared" si="54"/>
        <v>3.2599999999999997E-2</v>
      </c>
      <c r="AW75" s="38">
        <f t="shared" si="55"/>
        <v>5.9299999999999999E-2</v>
      </c>
    </row>
    <row r="76" spans="2:49" ht="15.75" x14ac:dyDescent="0.25">
      <c r="B76">
        <v>0.31</v>
      </c>
      <c r="C76">
        <v>0.15</v>
      </c>
      <c r="D76">
        <v>0.57999999999999996</v>
      </c>
      <c r="E76">
        <v>0.76</v>
      </c>
      <c r="F76">
        <v>0.52</v>
      </c>
      <c r="G76" t="s">
        <v>24</v>
      </c>
      <c r="H76">
        <f t="shared" si="29"/>
        <v>0.16300000000000001</v>
      </c>
      <c r="I76">
        <f t="shared" si="30"/>
        <v>9.7600000000000006E-2</v>
      </c>
      <c r="J76">
        <f t="shared" si="31"/>
        <v>9.4000000000000004E-3</v>
      </c>
      <c r="K76">
        <f t="shared" si="32"/>
        <v>9.2200000000000004E-2</v>
      </c>
      <c r="L76" s="47">
        <f t="shared" si="33"/>
        <v>9.4000000000000004E-3</v>
      </c>
      <c r="M76" t="str">
        <f t="shared" si="34"/>
        <v>Middle</v>
      </c>
      <c r="N76">
        <f t="shared" si="35"/>
        <v>1</v>
      </c>
      <c r="O76">
        <f>'Test_IF-có_validate'!O76</f>
        <v>0.34439999999999998</v>
      </c>
      <c r="P76">
        <f>'Test_IF-có_validate'!P76</f>
        <v>0.16669999999999999</v>
      </c>
      <c r="Q76">
        <f>'Test_IF-có_validate'!Q76</f>
        <v>0.63329999999999997</v>
      </c>
      <c r="R76">
        <f>'Test_IF-có_validate'!R76</f>
        <v>0.76770000000000005</v>
      </c>
      <c r="S76">
        <f>'Test_IF-có_validate'!S76</f>
        <v>0.52039999999999997</v>
      </c>
      <c r="U76" s="37">
        <f t="shared" si="28"/>
        <v>0.48770000000000002</v>
      </c>
      <c r="V76" s="37">
        <f t="shared" si="28"/>
        <v>0.71419999999999995</v>
      </c>
      <c r="W76" s="37">
        <f t="shared" si="28"/>
        <v>0.22450000000000001</v>
      </c>
      <c r="X76" s="37">
        <f t="shared" si="28"/>
        <v>0.13139999999999999</v>
      </c>
      <c r="Y76" s="37">
        <f t="shared" si="28"/>
        <v>0.31540000000000001</v>
      </c>
      <c r="AA76" s="37">
        <f t="shared" si="36"/>
        <v>1.6000000000000001E-3</v>
      </c>
      <c r="AB76" s="37">
        <f t="shared" si="37"/>
        <v>2.3199999999999998E-2</v>
      </c>
      <c r="AC76" s="37">
        <f t="shared" si="38"/>
        <v>7.6799999999999993E-2</v>
      </c>
      <c r="AD76" s="37">
        <f t="shared" si="39"/>
        <v>0.1293</v>
      </c>
      <c r="AE76" s="37">
        <f t="shared" si="40"/>
        <v>0.1694</v>
      </c>
      <c r="AG76" s="38">
        <f t="shared" si="41"/>
        <v>4.4000000000000003E-3</v>
      </c>
      <c r="AH76" s="38">
        <f t="shared" si="42"/>
        <v>8.2100000000000006E-2</v>
      </c>
      <c r="AI76" s="38">
        <f t="shared" si="43"/>
        <v>5.2900000000000003E-2</v>
      </c>
      <c r="AJ76" s="38">
        <f t="shared" si="44"/>
        <v>8.3099999999999993E-2</v>
      </c>
      <c r="AK76" s="38">
        <f t="shared" si="45"/>
        <v>0.1008</v>
      </c>
      <c r="AM76" s="38">
        <f t="shared" si="46"/>
        <v>3.4500000000000003E-2</v>
      </c>
      <c r="AN76" s="38">
        <f t="shared" si="47"/>
        <v>9.5299999999999996E-2</v>
      </c>
      <c r="AO76" s="38">
        <f t="shared" si="48"/>
        <v>2.4500000000000001E-2</v>
      </c>
      <c r="AP76" s="38">
        <f t="shared" si="49"/>
        <v>0.1338</v>
      </c>
      <c r="AQ76" s="38">
        <f t="shared" si="50"/>
        <v>6.1999999999999998E-3</v>
      </c>
      <c r="AR76" s="38"/>
      <c r="AS76" s="38">
        <f t="shared" si="51"/>
        <v>5.3600000000000002E-2</v>
      </c>
      <c r="AT76" s="38">
        <f t="shared" si="52"/>
        <v>0.14249999999999999</v>
      </c>
      <c r="AU76" s="38">
        <f t="shared" si="53"/>
        <v>3.1399999999999997E-2</v>
      </c>
      <c r="AV76" s="38">
        <f t="shared" si="54"/>
        <v>9.5799999999999996E-2</v>
      </c>
      <c r="AW76" s="38">
        <f t="shared" si="55"/>
        <v>9.6000000000000002E-2</v>
      </c>
    </row>
    <row r="77" spans="2:49" ht="15.75" x14ac:dyDescent="0.25">
      <c r="B77">
        <v>0.28000000000000003</v>
      </c>
      <c r="C77">
        <v>0.06</v>
      </c>
      <c r="D77">
        <v>0.7</v>
      </c>
      <c r="E77">
        <v>0.27</v>
      </c>
      <c r="F77">
        <v>0.32</v>
      </c>
      <c r="G77" t="s">
        <v>21</v>
      </c>
      <c r="H77">
        <f t="shared" si="29"/>
        <v>0.1013</v>
      </c>
      <c r="I77">
        <f t="shared" si="30"/>
        <v>3.7199999999999997E-2</v>
      </c>
      <c r="J77">
        <f t="shared" si="31"/>
        <v>7.3200000000000001E-2</v>
      </c>
      <c r="K77">
        <f t="shared" si="32"/>
        <v>0.17380000000000001</v>
      </c>
      <c r="L77" s="47">
        <f t="shared" si="33"/>
        <v>3.7199999999999997E-2</v>
      </c>
      <c r="M77" t="str">
        <f t="shared" si="34"/>
        <v>Low</v>
      </c>
      <c r="N77">
        <f t="shared" si="35"/>
        <v>1</v>
      </c>
      <c r="O77">
        <f>'Test_IF-có_validate'!O77</f>
        <v>0.31109999999999999</v>
      </c>
      <c r="P77">
        <f>'Test_IF-có_validate'!P77</f>
        <v>6.6699999999999995E-2</v>
      </c>
      <c r="Q77">
        <f>'Test_IF-có_validate'!Q77</f>
        <v>0.76670000000000005</v>
      </c>
      <c r="R77">
        <f>'Test_IF-có_validate'!R77</f>
        <v>0.2727</v>
      </c>
      <c r="S77">
        <f>'Test_IF-có_validate'!S77</f>
        <v>0.31630000000000003</v>
      </c>
      <c r="U77" s="37">
        <f t="shared" si="28"/>
        <v>0.52539999999999998</v>
      </c>
      <c r="V77" s="37">
        <f t="shared" si="28"/>
        <v>0.87490000000000001</v>
      </c>
      <c r="W77" s="37">
        <f t="shared" si="28"/>
        <v>0.1321</v>
      </c>
      <c r="X77" s="37">
        <f t="shared" si="28"/>
        <v>0.57150000000000001</v>
      </c>
      <c r="Y77" s="37">
        <f t="shared" si="28"/>
        <v>0.51939999999999997</v>
      </c>
      <c r="AA77" s="37">
        <f t="shared" si="36"/>
        <v>1.06E-2</v>
      </c>
      <c r="AB77" s="37">
        <f t="shared" si="37"/>
        <v>7.17E-2</v>
      </c>
      <c r="AC77" s="37">
        <f t="shared" si="38"/>
        <v>0.1179</v>
      </c>
      <c r="AD77" s="37">
        <f t="shared" si="39"/>
        <v>3.3399999999999999E-2</v>
      </c>
      <c r="AE77" s="37">
        <f t="shared" si="40"/>
        <v>0.1014</v>
      </c>
      <c r="AG77" s="38">
        <f t="shared" si="41"/>
        <v>1.66E-2</v>
      </c>
      <c r="AH77" s="38">
        <f t="shared" si="42"/>
        <v>0.13059999999999999</v>
      </c>
      <c r="AI77" s="38">
        <f t="shared" si="43"/>
        <v>9.3899999999999997E-2</v>
      </c>
      <c r="AJ77" s="38">
        <f t="shared" si="44"/>
        <v>7.9100000000000004E-2</v>
      </c>
      <c r="AK77" s="38">
        <f t="shared" si="45"/>
        <v>3.27E-2</v>
      </c>
      <c r="AM77" s="38">
        <f t="shared" si="46"/>
        <v>4.6699999999999998E-2</v>
      </c>
      <c r="AN77" s="38">
        <f t="shared" si="47"/>
        <v>0.14380000000000001</v>
      </c>
      <c r="AO77" s="38">
        <f t="shared" si="48"/>
        <v>6.5600000000000006E-2</v>
      </c>
      <c r="AP77" s="38">
        <f t="shared" si="49"/>
        <v>2.8799999999999999E-2</v>
      </c>
      <c r="AQ77" s="38">
        <f t="shared" si="50"/>
        <v>7.4300000000000005E-2</v>
      </c>
      <c r="AR77" s="38"/>
      <c r="AS77" s="38">
        <f t="shared" si="51"/>
        <v>6.8599999999999994E-2</v>
      </c>
      <c r="AT77" s="38">
        <f t="shared" si="52"/>
        <v>0.1993</v>
      </c>
      <c r="AU77" s="38">
        <f t="shared" si="53"/>
        <v>8.0100000000000005E-2</v>
      </c>
      <c r="AV77" s="38">
        <f t="shared" si="54"/>
        <v>0.1021</v>
      </c>
      <c r="AW77" s="38">
        <f t="shared" si="55"/>
        <v>0.18099999999999999</v>
      </c>
    </row>
    <row r="78" spans="2:49" ht="15.75" x14ac:dyDescent="0.25">
      <c r="B78">
        <v>0.3</v>
      </c>
      <c r="C78">
        <v>0.16</v>
      </c>
      <c r="D78">
        <v>0.89</v>
      </c>
      <c r="E78">
        <v>0.32</v>
      </c>
      <c r="F78">
        <v>0.95</v>
      </c>
      <c r="G78" t="s">
        <v>20</v>
      </c>
      <c r="H78">
        <f t="shared" si="29"/>
        <v>0.27679999999999999</v>
      </c>
      <c r="I78">
        <f t="shared" si="30"/>
        <v>0.2243</v>
      </c>
      <c r="J78">
        <f t="shared" si="31"/>
        <v>0.12609999999999999</v>
      </c>
      <c r="K78">
        <f t="shared" si="32"/>
        <v>6.8599999999999994E-2</v>
      </c>
      <c r="L78" s="47">
        <f t="shared" si="33"/>
        <v>6.8599999999999994E-2</v>
      </c>
      <c r="M78" t="str">
        <f t="shared" si="34"/>
        <v>High</v>
      </c>
      <c r="N78">
        <f t="shared" si="35"/>
        <v>1</v>
      </c>
      <c r="O78">
        <f>'Test_IF-có_validate'!O78</f>
        <v>0.33329999999999999</v>
      </c>
      <c r="P78">
        <f>'Test_IF-có_validate'!P78</f>
        <v>0.17780000000000001</v>
      </c>
      <c r="Q78">
        <f>'Test_IF-có_validate'!Q78</f>
        <v>0.9778</v>
      </c>
      <c r="R78">
        <f>'Test_IF-có_validate'!R78</f>
        <v>0.32319999999999999</v>
      </c>
      <c r="S78">
        <f>'Test_IF-có_validate'!S78</f>
        <v>0.95920000000000005</v>
      </c>
      <c r="U78" s="37">
        <f t="shared" si="28"/>
        <v>0.5</v>
      </c>
      <c r="V78" s="37">
        <f t="shared" si="28"/>
        <v>0.69810000000000005</v>
      </c>
      <c r="W78" s="37">
        <f t="shared" si="28"/>
        <v>1.12E-2</v>
      </c>
      <c r="X78" s="37">
        <f t="shared" si="28"/>
        <v>0.51149999999999995</v>
      </c>
      <c r="Y78" s="37">
        <f t="shared" si="28"/>
        <v>2.0799999999999999E-2</v>
      </c>
      <c r="AA78" s="37">
        <f t="shared" si="36"/>
        <v>2.3999999999999998E-3</v>
      </c>
      <c r="AB78" s="37">
        <f t="shared" si="37"/>
        <v>1.8200000000000001E-2</v>
      </c>
      <c r="AC78" s="37">
        <f t="shared" si="38"/>
        <v>0.1807</v>
      </c>
      <c r="AD78" s="37">
        <f t="shared" si="39"/>
        <v>1.4200000000000001E-2</v>
      </c>
      <c r="AE78" s="37">
        <f t="shared" si="40"/>
        <v>0.28799999999999998</v>
      </c>
      <c r="AG78" s="38">
        <f t="shared" si="41"/>
        <v>8.3999999999999995E-3</v>
      </c>
      <c r="AH78" s="38">
        <f t="shared" si="42"/>
        <v>7.7100000000000002E-2</v>
      </c>
      <c r="AI78" s="38">
        <f t="shared" si="43"/>
        <v>0.15679999999999999</v>
      </c>
      <c r="AJ78" s="38">
        <f t="shared" si="44"/>
        <v>5.9900000000000002E-2</v>
      </c>
      <c r="AK78" s="38">
        <f t="shared" si="45"/>
        <v>0.23180000000000001</v>
      </c>
      <c r="AM78" s="38">
        <f t="shared" si="46"/>
        <v>3.85E-2</v>
      </c>
      <c r="AN78" s="38">
        <f t="shared" si="47"/>
        <v>9.0399999999999994E-2</v>
      </c>
      <c r="AO78" s="38">
        <f t="shared" si="48"/>
        <v>0.12839999999999999</v>
      </c>
      <c r="AP78" s="38">
        <f t="shared" si="49"/>
        <v>9.5999999999999992E-3</v>
      </c>
      <c r="AQ78" s="38">
        <f t="shared" si="50"/>
        <v>0.128</v>
      </c>
      <c r="AR78" s="38"/>
      <c r="AS78" s="38">
        <f t="shared" si="51"/>
        <v>5.8500000000000003E-2</v>
      </c>
      <c r="AT78" s="38">
        <f t="shared" si="52"/>
        <v>0.1366</v>
      </c>
      <c r="AU78" s="38">
        <f t="shared" si="53"/>
        <v>0.153</v>
      </c>
      <c r="AV78" s="38">
        <f t="shared" si="54"/>
        <v>7.8700000000000006E-2</v>
      </c>
      <c r="AW78" s="38">
        <f t="shared" si="55"/>
        <v>6.2799999999999995E-2</v>
      </c>
    </row>
    <row r="79" spans="2:49" ht="15.75" x14ac:dyDescent="0.25">
      <c r="B79">
        <v>0.27</v>
      </c>
      <c r="C79">
        <v>0.03</v>
      </c>
      <c r="D79">
        <v>0.76</v>
      </c>
      <c r="E79">
        <v>0.59</v>
      </c>
      <c r="F79">
        <v>0.23</v>
      </c>
      <c r="G79" t="s">
        <v>21</v>
      </c>
      <c r="H79">
        <f t="shared" si="29"/>
        <v>6.9800000000000001E-2</v>
      </c>
      <c r="I79">
        <f t="shared" si="30"/>
        <v>1.0699999999999999E-2</v>
      </c>
      <c r="J79">
        <f t="shared" si="31"/>
        <v>0.1081</v>
      </c>
      <c r="K79">
        <f t="shared" si="32"/>
        <v>0.21290000000000001</v>
      </c>
      <c r="L79" s="47">
        <f t="shared" si="33"/>
        <v>1.0699999999999999E-2</v>
      </c>
      <c r="M79" t="str">
        <f t="shared" si="34"/>
        <v>Low</v>
      </c>
      <c r="N79">
        <f t="shared" si="35"/>
        <v>1</v>
      </c>
      <c r="O79">
        <f>'Test_IF-có_validate'!O79</f>
        <v>0.3</v>
      </c>
      <c r="P79">
        <f>'Test_IF-có_validate'!P79</f>
        <v>3.3300000000000003E-2</v>
      </c>
      <c r="Q79">
        <f>'Test_IF-có_validate'!Q79</f>
        <v>0.83330000000000004</v>
      </c>
      <c r="R79">
        <f>'Test_IF-có_validate'!R79</f>
        <v>0.59599999999999997</v>
      </c>
      <c r="S79">
        <f>'Test_IF-có_validate'!S79</f>
        <v>0.22450000000000001</v>
      </c>
      <c r="U79" s="37">
        <f t="shared" si="28"/>
        <v>0.53849999999999998</v>
      </c>
      <c r="V79" s="37">
        <f t="shared" si="28"/>
        <v>0.9355</v>
      </c>
      <c r="W79" s="37">
        <f t="shared" si="28"/>
        <v>9.0899999999999995E-2</v>
      </c>
      <c r="X79" s="37">
        <f t="shared" si="28"/>
        <v>0.25309999999999999</v>
      </c>
      <c r="Y79" s="37">
        <f t="shared" si="28"/>
        <v>0.63329999999999997</v>
      </c>
      <c r="AA79" s="37">
        <f t="shared" si="36"/>
        <v>1.4800000000000001E-2</v>
      </c>
      <c r="AB79" s="37">
        <f t="shared" si="37"/>
        <v>8.9599999999999999E-2</v>
      </c>
      <c r="AC79" s="37">
        <f t="shared" si="38"/>
        <v>0.13789999999999999</v>
      </c>
      <c r="AD79" s="37">
        <f t="shared" si="39"/>
        <v>7.6200000000000004E-2</v>
      </c>
      <c r="AE79" s="37">
        <f t="shared" si="40"/>
        <v>6.5299999999999997E-2</v>
      </c>
      <c r="AG79" s="38">
        <f t="shared" si="41"/>
        <v>2.0799999999999999E-2</v>
      </c>
      <c r="AH79" s="38">
        <f t="shared" si="42"/>
        <v>0.14849999999999999</v>
      </c>
      <c r="AI79" s="38">
        <f t="shared" si="43"/>
        <v>0.114</v>
      </c>
      <c r="AJ79" s="38">
        <f t="shared" si="44"/>
        <v>0.03</v>
      </c>
      <c r="AK79" s="38">
        <f t="shared" si="45"/>
        <v>3.3999999999999998E-3</v>
      </c>
      <c r="AM79" s="38">
        <f t="shared" si="46"/>
        <v>5.0900000000000001E-2</v>
      </c>
      <c r="AN79" s="38">
        <f t="shared" si="47"/>
        <v>0.1618</v>
      </c>
      <c r="AO79" s="38">
        <f t="shared" si="48"/>
        <v>8.5699999999999998E-2</v>
      </c>
      <c r="AP79" s="38">
        <f t="shared" si="49"/>
        <v>8.0699999999999994E-2</v>
      </c>
      <c r="AQ79" s="38">
        <f t="shared" si="50"/>
        <v>0.1099</v>
      </c>
      <c r="AR79" s="38"/>
      <c r="AS79" s="38">
        <f t="shared" si="51"/>
        <v>7.3700000000000002E-2</v>
      </c>
      <c r="AT79" s="38">
        <f t="shared" si="52"/>
        <v>0.22</v>
      </c>
      <c r="AU79" s="38">
        <f t="shared" si="53"/>
        <v>0.1036</v>
      </c>
      <c r="AV79" s="38">
        <f t="shared" si="54"/>
        <v>3.2599999999999997E-2</v>
      </c>
      <c r="AW79" s="38">
        <f t="shared" si="55"/>
        <v>0.223</v>
      </c>
    </row>
    <row r="80" spans="2:49" ht="15.75" x14ac:dyDescent="0.25">
      <c r="B80">
        <v>0.32</v>
      </c>
      <c r="C80">
        <v>0.2</v>
      </c>
      <c r="D80">
        <v>0.84</v>
      </c>
      <c r="E80">
        <v>0.81</v>
      </c>
      <c r="F80">
        <v>0.8</v>
      </c>
      <c r="G80" t="s">
        <v>20</v>
      </c>
      <c r="H80">
        <f t="shared" si="29"/>
        <v>0.23830000000000001</v>
      </c>
      <c r="I80">
        <f t="shared" si="30"/>
        <v>0.18190000000000001</v>
      </c>
      <c r="J80">
        <f t="shared" si="31"/>
        <v>8.5300000000000001E-2</v>
      </c>
      <c r="K80">
        <f t="shared" si="32"/>
        <v>1.9300000000000001E-2</v>
      </c>
      <c r="L80" s="47">
        <f t="shared" si="33"/>
        <v>1.9300000000000001E-2</v>
      </c>
      <c r="M80" t="str">
        <f t="shared" si="34"/>
        <v>High</v>
      </c>
      <c r="N80">
        <f t="shared" si="35"/>
        <v>1</v>
      </c>
      <c r="O80">
        <f>'Test_IF-có_validate'!O80</f>
        <v>0.35560000000000003</v>
      </c>
      <c r="P80">
        <f>'Test_IF-có_validate'!P80</f>
        <v>0.22220000000000001</v>
      </c>
      <c r="Q80">
        <f>'Test_IF-có_validate'!Q80</f>
        <v>0.92220000000000002</v>
      </c>
      <c r="R80">
        <f>'Test_IF-có_validate'!R80</f>
        <v>0.81820000000000004</v>
      </c>
      <c r="S80">
        <f>'Test_IF-có_validate'!S80</f>
        <v>0.80610000000000004</v>
      </c>
      <c r="U80" s="37">
        <f t="shared" si="28"/>
        <v>0.47539999999999999</v>
      </c>
      <c r="V80" s="37">
        <f t="shared" si="28"/>
        <v>0.63639999999999997</v>
      </c>
      <c r="W80" s="37">
        <f t="shared" si="28"/>
        <v>4.0500000000000001E-2</v>
      </c>
      <c r="X80" s="37">
        <f t="shared" si="28"/>
        <v>0.1</v>
      </c>
      <c r="Y80" s="37">
        <f t="shared" si="28"/>
        <v>0.1074</v>
      </c>
      <c r="AA80" s="37">
        <f t="shared" si="36"/>
        <v>5.5999999999999999E-3</v>
      </c>
      <c r="AB80" s="37">
        <f t="shared" si="37"/>
        <v>8.9999999999999998E-4</v>
      </c>
      <c r="AC80" s="37">
        <f t="shared" si="38"/>
        <v>0.16439999999999999</v>
      </c>
      <c r="AD80" s="37">
        <f t="shared" si="39"/>
        <v>0.14460000000000001</v>
      </c>
      <c r="AE80" s="37">
        <f t="shared" si="40"/>
        <v>0.2452</v>
      </c>
      <c r="AG80" s="38">
        <f t="shared" si="41"/>
        <v>4.0000000000000002E-4</v>
      </c>
      <c r="AH80" s="38">
        <f t="shared" si="42"/>
        <v>5.8000000000000003E-2</v>
      </c>
      <c r="AI80" s="38">
        <f t="shared" si="43"/>
        <v>0.1404</v>
      </c>
      <c r="AJ80" s="38">
        <f t="shared" si="44"/>
        <v>9.8400000000000001E-2</v>
      </c>
      <c r="AK80" s="38">
        <f t="shared" si="45"/>
        <v>0.18629999999999999</v>
      </c>
      <c r="AM80" s="38">
        <f t="shared" si="46"/>
        <v>3.0499999999999999E-2</v>
      </c>
      <c r="AN80" s="38">
        <f t="shared" si="47"/>
        <v>7.1300000000000002E-2</v>
      </c>
      <c r="AO80" s="38">
        <f t="shared" si="48"/>
        <v>0.11210000000000001</v>
      </c>
      <c r="AP80" s="38">
        <f t="shared" si="49"/>
        <v>0.14899999999999999</v>
      </c>
      <c r="AQ80" s="38">
        <f t="shared" si="50"/>
        <v>8.2500000000000004E-2</v>
      </c>
      <c r="AR80" s="38"/>
      <c r="AS80" s="38">
        <f t="shared" si="51"/>
        <v>4.87E-2</v>
      </c>
      <c r="AT80" s="38">
        <f t="shared" si="52"/>
        <v>0.1138</v>
      </c>
      <c r="AU80" s="38">
        <f t="shared" si="53"/>
        <v>0.1343</v>
      </c>
      <c r="AV80" s="38">
        <f t="shared" si="54"/>
        <v>0.11360000000000001</v>
      </c>
      <c r="AW80" s="38">
        <f t="shared" si="55"/>
        <v>1.01E-2</v>
      </c>
    </row>
    <row r="81" spans="2:49" ht="15.75" x14ac:dyDescent="0.25">
      <c r="B81">
        <v>0.31</v>
      </c>
      <c r="C81">
        <v>0.32</v>
      </c>
      <c r="D81">
        <v>0.28999999999999998</v>
      </c>
      <c r="E81">
        <v>0.31</v>
      </c>
      <c r="F81">
        <v>0.96</v>
      </c>
      <c r="G81" t="s">
        <v>20</v>
      </c>
      <c r="H81">
        <f t="shared" si="29"/>
        <v>0.27079999999999999</v>
      </c>
      <c r="I81">
        <f t="shared" si="30"/>
        <v>0.22090000000000001</v>
      </c>
      <c r="J81">
        <f t="shared" si="31"/>
        <v>0.126</v>
      </c>
      <c r="K81">
        <f t="shared" si="32"/>
        <v>6.8400000000000002E-2</v>
      </c>
      <c r="L81" s="47">
        <f t="shared" si="33"/>
        <v>6.8400000000000002E-2</v>
      </c>
      <c r="M81" t="str">
        <f t="shared" si="34"/>
        <v>High</v>
      </c>
      <c r="N81">
        <f t="shared" si="35"/>
        <v>1</v>
      </c>
      <c r="O81">
        <f>'Test_IF-có_validate'!O81</f>
        <v>0.34439999999999998</v>
      </c>
      <c r="P81">
        <f>'Test_IF-có_validate'!P81</f>
        <v>0.35560000000000003</v>
      </c>
      <c r="Q81">
        <f>'Test_IF-có_validate'!Q81</f>
        <v>0.31109999999999999</v>
      </c>
      <c r="R81">
        <f>'Test_IF-có_validate'!R81</f>
        <v>0.31309999999999999</v>
      </c>
      <c r="S81">
        <f>'Test_IF-có_validate'!S81</f>
        <v>0.96940000000000004</v>
      </c>
      <c r="U81" s="37">
        <f t="shared" si="28"/>
        <v>0.48770000000000002</v>
      </c>
      <c r="V81" s="37">
        <f t="shared" si="28"/>
        <v>0.47539999999999999</v>
      </c>
      <c r="W81" s="37">
        <f t="shared" si="28"/>
        <v>0.52539999999999998</v>
      </c>
      <c r="X81" s="37">
        <f t="shared" si="28"/>
        <v>0.52310000000000001</v>
      </c>
      <c r="Y81" s="37">
        <f t="shared" si="28"/>
        <v>1.55E-2</v>
      </c>
      <c r="AA81" s="37">
        <f t="shared" si="36"/>
        <v>1.6000000000000001E-3</v>
      </c>
      <c r="AB81" s="37">
        <f t="shared" si="37"/>
        <v>5.2299999999999999E-2</v>
      </c>
      <c r="AC81" s="37">
        <f t="shared" si="38"/>
        <v>3.0099999999999998E-2</v>
      </c>
      <c r="AD81" s="37">
        <f t="shared" si="39"/>
        <v>1.7999999999999999E-2</v>
      </c>
      <c r="AE81" s="37">
        <f t="shared" si="40"/>
        <v>0.29099999999999998</v>
      </c>
      <c r="AG81" s="38">
        <f t="shared" si="41"/>
        <v>4.4000000000000003E-3</v>
      </c>
      <c r="AH81" s="38">
        <f t="shared" si="42"/>
        <v>6.6E-3</v>
      </c>
      <c r="AI81" s="38">
        <f t="shared" si="43"/>
        <v>5.3800000000000001E-2</v>
      </c>
      <c r="AJ81" s="38">
        <f t="shared" si="44"/>
        <v>6.3600000000000004E-2</v>
      </c>
      <c r="AK81" s="38">
        <f t="shared" si="45"/>
        <v>0.23480000000000001</v>
      </c>
      <c r="AM81" s="38">
        <f t="shared" si="46"/>
        <v>3.4500000000000003E-2</v>
      </c>
      <c r="AN81" s="38">
        <f t="shared" si="47"/>
        <v>1.9900000000000001E-2</v>
      </c>
      <c r="AO81" s="38">
        <f t="shared" si="48"/>
        <v>8.1100000000000005E-2</v>
      </c>
      <c r="AP81" s="38">
        <f t="shared" si="49"/>
        <v>1.3299999999999999E-2</v>
      </c>
      <c r="AQ81" s="38">
        <f t="shared" si="50"/>
        <v>0.13100000000000001</v>
      </c>
      <c r="AR81" s="38"/>
      <c r="AS81" s="38">
        <f t="shared" si="51"/>
        <v>5.3600000000000002E-2</v>
      </c>
      <c r="AT81" s="38">
        <f t="shared" si="52"/>
        <v>5.1299999999999998E-2</v>
      </c>
      <c r="AU81" s="38">
        <f t="shared" si="53"/>
        <v>9.9299999999999999E-2</v>
      </c>
      <c r="AV81" s="38">
        <f t="shared" si="54"/>
        <v>8.3299999999999999E-2</v>
      </c>
      <c r="AW81" s="38">
        <f t="shared" si="55"/>
        <v>6.6199999999999995E-2</v>
      </c>
    </row>
    <row r="82" spans="2:49" ht="15.75" x14ac:dyDescent="0.25">
      <c r="B82">
        <v>0.28000000000000003</v>
      </c>
      <c r="C82">
        <v>0.28999999999999998</v>
      </c>
      <c r="D82">
        <v>0.19</v>
      </c>
      <c r="E82">
        <v>0.37</v>
      </c>
      <c r="F82">
        <v>0.57999999999999996</v>
      </c>
      <c r="G82" t="s">
        <v>24</v>
      </c>
      <c r="H82">
        <f t="shared" si="29"/>
        <v>0.17749999999999999</v>
      </c>
      <c r="I82">
        <f t="shared" si="30"/>
        <v>0.11600000000000001</v>
      </c>
      <c r="J82">
        <f t="shared" si="31"/>
        <v>1.9900000000000001E-2</v>
      </c>
      <c r="K82">
        <f t="shared" si="32"/>
        <v>7.6700000000000004E-2</v>
      </c>
      <c r="L82" s="47">
        <f t="shared" si="33"/>
        <v>1.9900000000000001E-2</v>
      </c>
      <c r="M82" t="str">
        <f t="shared" si="34"/>
        <v>Middle</v>
      </c>
      <c r="N82">
        <f t="shared" si="35"/>
        <v>1</v>
      </c>
      <c r="O82">
        <f>'Test_IF-có_validate'!O82</f>
        <v>0.31109999999999999</v>
      </c>
      <c r="P82">
        <f>'Test_IF-có_validate'!P82</f>
        <v>0.32219999999999999</v>
      </c>
      <c r="Q82">
        <f>'Test_IF-có_validate'!Q82</f>
        <v>0.2</v>
      </c>
      <c r="R82">
        <f>'Test_IF-có_validate'!R82</f>
        <v>0.37369999999999998</v>
      </c>
      <c r="S82">
        <f>'Test_IF-có_validate'!S82</f>
        <v>0.58160000000000001</v>
      </c>
      <c r="U82" s="37">
        <f t="shared" si="28"/>
        <v>0.52539999999999998</v>
      </c>
      <c r="V82" s="37">
        <f t="shared" si="28"/>
        <v>0.51259999999999994</v>
      </c>
      <c r="W82" s="37">
        <f t="shared" si="28"/>
        <v>0.66669999999999996</v>
      </c>
      <c r="X82" s="37">
        <f t="shared" si="28"/>
        <v>0.45590000000000003</v>
      </c>
      <c r="Y82" s="37">
        <f t="shared" si="28"/>
        <v>0.26450000000000001</v>
      </c>
      <c r="AA82" s="37">
        <f t="shared" si="36"/>
        <v>1.06E-2</v>
      </c>
      <c r="AB82" s="37">
        <f t="shared" si="37"/>
        <v>4.02E-2</v>
      </c>
      <c r="AC82" s="37">
        <f t="shared" si="38"/>
        <v>7.4700000000000003E-2</v>
      </c>
      <c r="AD82" s="37">
        <f t="shared" si="39"/>
        <v>3.8999999999999998E-3</v>
      </c>
      <c r="AE82" s="37">
        <f t="shared" si="40"/>
        <v>0.18729999999999999</v>
      </c>
      <c r="AG82" s="38">
        <f t="shared" si="41"/>
        <v>1.66E-2</v>
      </c>
      <c r="AH82" s="38">
        <f t="shared" si="42"/>
        <v>1.8700000000000001E-2</v>
      </c>
      <c r="AI82" s="38">
        <f t="shared" si="43"/>
        <v>9.8299999999999998E-2</v>
      </c>
      <c r="AJ82" s="38">
        <f t="shared" si="44"/>
        <v>4.24E-2</v>
      </c>
      <c r="AK82" s="38">
        <f t="shared" si="45"/>
        <v>0.1186</v>
      </c>
      <c r="AM82" s="38">
        <f t="shared" si="46"/>
        <v>4.6699999999999998E-2</v>
      </c>
      <c r="AN82" s="38">
        <f t="shared" si="47"/>
        <v>3.2000000000000001E-2</v>
      </c>
      <c r="AO82" s="38">
        <f t="shared" si="48"/>
        <v>0.1249</v>
      </c>
      <c r="AP82" s="38">
        <f t="shared" si="49"/>
        <v>8.5000000000000006E-3</v>
      </c>
      <c r="AQ82" s="38">
        <f t="shared" si="50"/>
        <v>1.3299999999999999E-2</v>
      </c>
      <c r="AR82" s="38"/>
      <c r="AS82" s="38">
        <f t="shared" si="51"/>
        <v>6.8599999999999994E-2</v>
      </c>
      <c r="AT82" s="38">
        <f t="shared" si="52"/>
        <v>6.6199999999999995E-2</v>
      </c>
      <c r="AU82" s="38">
        <f t="shared" si="53"/>
        <v>0.15279999999999999</v>
      </c>
      <c r="AV82" s="38">
        <f t="shared" si="54"/>
        <v>5.6800000000000003E-2</v>
      </c>
      <c r="AW82" s="38">
        <f t="shared" si="55"/>
        <v>7.22E-2</v>
      </c>
    </row>
    <row r="83" spans="2:49" ht="15.75" x14ac:dyDescent="0.25">
      <c r="B83">
        <v>0.32</v>
      </c>
      <c r="C83">
        <v>0.31</v>
      </c>
      <c r="D83">
        <v>0.26</v>
      </c>
      <c r="E83">
        <v>0.83</v>
      </c>
      <c r="F83">
        <v>0.77</v>
      </c>
      <c r="G83" t="s">
        <v>20</v>
      </c>
      <c r="H83">
        <f t="shared" si="29"/>
        <v>0.22459999999999999</v>
      </c>
      <c r="I83">
        <f t="shared" si="30"/>
        <v>0.16900000000000001</v>
      </c>
      <c r="J83">
        <f t="shared" si="31"/>
        <v>7.5600000000000001E-2</v>
      </c>
      <c r="K83">
        <f t="shared" si="32"/>
        <v>9.4000000000000004E-3</v>
      </c>
      <c r="L83" s="47">
        <f t="shared" si="33"/>
        <v>9.4000000000000004E-3</v>
      </c>
      <c r="M83" t="str">
        <f t="shared" si="34"/>
        <v>High</v>
      </c>
      <c r="N83">
        <f t="shared" si="35"/>
        <v>1</v>
      </c>
      <c r="O83">
        <f>'Test_IF-có_validate'!O83</f>
        <v>0.35560000000000003</v>
      </c>
      <c r="P83">
        <f>'Test_IF-có_validate'!P83</f>
        <v>0.34439999999999998</v>
      </c>
      <c r="Q83">
        <f>'Test_IF-có_validate'!Q83</f>
        <v>0.27779999999999999</v>
      </c>
      <c r="R83">
        <f>'Test_IF-có_validate'!R83</f>
        <v>0.83840000000000003</v>
      </c>
      <c r="S83">
        <f>'Test_IF-có_validate'!S83</f>
        <v>0.77549999999999997</v>
      </c>
      <c r="U83" s="37">
        <f t="shared" si="28"/>
        <v>0.47539999999999999</v>
      </c>
      <c r="V83" s="37">
        <f t="shared" si="28"/>
        <v>0.48770000000000002</v>
      </c>
      <c r="W83" s="37">
        <f t="shared" si="28"/>
        <v>0.56520000000000004</v>
      </c>
      <c r="X83" s="37">
        <f t="shared" si="28"/>
        <v>8.7900000000000006E-2</v>
      </c>
      <c r="Y83" s="37">
        <f t="shared" si="28"/>
        <v>0.12640000000000001</v>
      </c>
      <c r="AA83" s="37">
        <f t="shared" si="36"/>
        <v>5.5999999999999999E-3</v>
      </c>
      <c r="AB83" s="37">
        <f t="shared" si="37"/>
        <v>4.8300000000000003E-2</v>
      </c>
      <c r="AC83" s="37">
        <f t="shared" si="38"/>
        <v>4.2799999999999998E-2</v>
      </c>
      <c r="AD83" s="37">
        <f t="shared" si="39"/>
        <v>0.15060000000000001</v>
      </c>
      <c r="AE83" s="37">
        <f t="shared" si="40"/>
        <v>0.2379</v>
      </c>
      <c r="AG83" s="38">
        <f t="shared" si="41"/>
        <v>4.0000000000000002E-4</v>
      </c>
      <c r="AH83" s="38">
        <f t="shared" si="42"/>
        <v>1.06E-2</v>
      </c>
      <c r="AI83" s="38">
        <f t="shared" si="43"/>
        <v>6.6500000000000004E-2</v>
      </c>
      <c r="AJ83" s="38">
        <f t="shared" si="44"/>
        <v>0.10440000000000001</v>
      </c>
      <c r="AK83" s="38">
        <f t="shared" si="45"/>
        <v>0.17699999999999999</v>
      </c>
      <c r="AM83" s="38">
        <f t="shared" si="46"/>
        <v>3.0499999999999999E-2</v>
      </c>
      <c r="AN83" s="38">
        <f t="shared" si="47"/>
        <v>2.3900000000000001E-2</v>
      </c>
      <c r="AO83" s="38">
        <f t="shared" si="48"/>
        <v>9.2999999999999999E-2</v>
      </c>
      <c r="AP83" s="38">
        <f t="shared" si="49"/>
        <v>0.15509999999999999</v>
      </c>
      <c r="AQ83" s="38">
        <f t="shared" si="50"/>
        <v>7.3300000000000004E-2</v>
      </c>
      <c r="AR83" s="38"/>
      <c r="AS83" s="38">
        <f t="shared" si="51"/>
        <v>4.87E-2</v>
      </c>
      <c r="AT83" s="38">
        <f t="shared" si="52"/>
        <v>5.62E-2</v>
      </c>
      <c r="AU83" s="38">
        <f t="shared" si="53"/>
        <v>0.1145</v>
      </c>
      <c r="AV83" s="38">
        <f t="shared" si="54"/>
        <v>0.1207</v>
      </c>
      <c r="AW83" s="38">
        <f t="shared" si="55"/>
        <v>6.9999999999999999E-4</v>
      </c>
    </row>
    <row r="84" spans="2:49" ht="15.75" x14ac:dyDescent="0.25">
      <c r="B84">
        <v>0.25</v>
      </c>
      <c r="C84">
        <v>0.28000000000000003</v>
      </c>
      <c r="D84">
        <v>0.3</v>
      </c>
      <c r="E84">
        <v>1E-3</v>
      </c>
      <c r="F84">
        <v>0.25</v>
      </c>
      <c r="G84" t="s">
        <v>23</v>
      </c>
      <c r="H84">
        <f t="shared" si="29"/>
        <v>7.22E-2</v>
      </c>
      <c r="I84">
        <f t="shared" si="30"/>
        <v>1.0800000000000001E-2</v>
      </c>
      <c r="J84">
        <f t="shared" si="31"/>
        <v>0.1008</v>
      </c>
      <c r="K84">
        <f t="shared" si="32"/>
        <v>0.20669999999999999</v>
      </c>
      <c r="L84" s="47">
        <f t="shared" si="33"/>
        <v>1.0800000000000001E-2</v>
      </c>
      <c r="M84" t="str">
        <f t="shared" si="34"/>
        <v>Low</v>
      </c>
      <c r="N84">
        <f t="shared" si="35"/>
        <v>0</v>
      </c>
      <c r="O84">
        <f>'Test_IF-có_validate'!O84</f>
        <v>0.27779999999999999</v>
      </c>
      <c r="P84">
        <f>'Test_IF-có_validate'!P84</f>
        <v>0.31109999999999999</v>
      </c>
      <c r="Q84">
        <f>'Test_IF-có_validate'!Q84</f>
        <v>0.32219999999999999</v>
      </c>
      <c r="R84">
        <f>'Test_IF-có_validate'!R84</f>
        <v>1E-3</v>
      </c>
      <c r="S84">
        <f>'Test_IF-có_validate'!S84</f>
        <v>0.24490000000000001</v>
      </c>
      <c r="U84" s="37">
        <f t="shared" si="28"/>
        <v>0.56520000000000004</v>
      </c>
      <c r="V84" s="37">
        <f t="shared" si="28"/>
        <v>0.52539999999999998</v>
      </c>
      <c r="W84" s="37">
        <f t="shared" si="28"/>
        <v>0.51259999999999994</v>
      </c>
      <c r="X84" s="37">
        <f t="shared" si="28"/>
        <v>0.998</v>
      </c>
      <c r="Y84" s="37">
        <f t="shared" si="28"/>
        <v>0.60660000000000003</v>
      </c>
      <c r="AA84" s="37">
        <f t="shared" si="36"/>
        <v>2.3400000000000001E-2</v>
      </c>
      <c r="AB84" s="37">
        <f t="shared" si="37"/>
        <v>3.61E-2</v>
      </c>
      <c r="AC84" s="37">
        <f t="shared" si="38"/>
        <v>2.5999999999999999E-2</v>
      </c>
      <c r="AD84" s="37">
        <f t="shared" si="39"/>
        <v>0.16270000000000001</v>
      </c>
      <c r="AE84" s="37">
        <f t="shared" si="40"/>
        <v>7.3700000000000002E-2</v>
      </c>
      <c r="AG84" s="38">
        <f t="shared" si="41"/>
        <v>2.93E-2</v>
      </c>
      <c r="AH84" s="38">
        <f t="shared" si="42"/>
        <v>2.2800000000000001E-2</v>
      </c>
      <c r="AI84" s="38">
        <f t="shared" si="43"/>
        <v>4.9599999999999998E-2</v>
      </c>
      <c r="AJ84" s="38">
        <f t="shared" si="44"/>
        <v>0.2084</v>
      </c>
      <c r="AK84" s="38">
        <f t="shared" si="45"/>
        <v>5.0000000000000001E-3</v>
      </c>
      <c r="AM84" s="38">
        <f t="shared" si="46"/>
        <v>5.9400000000000001E-2</v>
      </c>
      <c r="AN84" s="38">
        <f t="shared" si="47"/>
        <v>3.61E-2</v>
      </c>
      <c r="AO84" s="38">
        <f t="shared" si="48"/>
        <v>7.7299999999999994E-2</v>
      </c>
      <c r="AP84" s="38">
        <f t="shared" si="49"/>
        <v>0.158</v>
      </c>
      <c r="AQ84" s="38">
        <f t="shared" si="50"/>
        <v>0.10150000000000001</v>
      </c>
      <c r="AR84" s="38"/>
      <c r="AS84" s="38">
        <f t="shared" si="51"/>
        <v>8.4099999999999994E-2</v>
      </c>
      <c r="AT84" s="38">
        <f t="shared" si="52"/>
        <v>7.1199999999999999E-2</v>
      </c>
      <c r="AU84" s="38">
        <f t="shared" si="53"/>
        <v>9.4399999999999998E-2</v>
      </c>
      <c r="AV84" s="38">
        <f t="shared" si="54"/>
        <v>0.254</v>
      </c>
      <c r="AW84" s="38">
        <f t="shared" si="55"/>
        <v>0.21340000000000001</v>
      </c>
    </row>
    <row r="85" spans="2:49" ht="15.75" x14ac:dyDescent="0.25">
      <c r="B85">
        <v>0.26</v>
      </c>
      <c r="C85">
        <v>0.26</v>
      </c>
      <c r="D85">
        <v>0.31</v>
      </c>
      <c r="E85">
        <v>0.26</v>
      </c>
      <c r="F85">
        <v>0.13</v>
      </c>
      <c r="G85" t="s">
        <v>23</v>
      </c>
      <c r="H85">
        <f t="shared" si="29"/>
        <v>0.02</v>
      </c>
      <c r="I85">
        <f t="shared" si="30"/>
        <v>4.9299999999999997E-2</v>
      </c>
      <c r="J85">
        <f t="shared" si="31"/>
        <v>0.14849999999999999</v>
      </c>
      <c r="K85">
        <f t="shared" si="32"/>
        <v>0.25950000000000001</v>
      </c>
      <c r="L85" s="47">
        <f t="shared" si="33"/>
        <v>0.02</v>
      </c>
      <c r="M85" t="str">
        <f t="shared" si="34"/>
        <v>Very Low</v>
      </c>
      <c r="N85">
        <f t="shared" si="35"/>
        <v>1</v>
      </c>
      <c r="O85">
        <f>'Test_IF-có_validate'!O85</f>
        <v>0.28889999999999999</v>
      </c>
      <c r="P85">
        <f>'Test_IF-có_validate'!P85</f>
        <v>0.28889999999999999</v>
      </c>
      <c r="Q85">
        <f>'Test_IF-có_validate'!Q85</f>
        <v>0.33329999999999999</v>
      </c>
      <c r="R85">
        <f>'Test_IF-có_validate'!R85</f>
        <v>0.2626</v>
      </c>
      <c r="S85">
        <f>'Test_IF-có_validate'!S85</f>
        <v>0.12239999999999999</v>
      </c>
      <c r="U85" s="37">
        <f t="shared" si="28"/>
        <v>0.55169999999999997</v>
      </c>
      <c r="V85" s="37">
        <f t="shared" si="28"/>
        <v>0.55169999999999997</v>
      </c>
      <c r="W85" s="37">
        <f t="shared" si="28"/>
        <v>0.5</v>
      </c>
      <c r="X85" s="37">
        <f t="shared" si="28"/>
        <v>0.58399999999999996</v>
      </c>
      <c r="Y85" s="37">
        <f t="shared" si="28"/>
        <v>0.78190000000000004</v>
      </c>
      <c r="AA85" s="37">
        <f t="shared" si="36"/>
        <v>1.9099999999999999E-2</v>
      </c>
      <c r="AB85" s="37">
        <f t="shared" si="37"/>
        <v>2.76E-2</v>
      </c>
      <c r="AC85" s="37">
        <f t="shared" si="38"/>
        <v>2.1899999999999999E-2</v>
      </c>
      <c r="AD85" s="37">
        <f t="shared" si="39"/>
        <v>3.7400000000000003E-2</v>
      </c>
      <c r="AE85" s="37">
        <f t="shared" si="40"/>
        <v>1.9599999999999999E-2</v>
      </c>
      <c r="AG85" s="38">
        <f t="shared" si="41"/>
        <v>2.5000000000000001E-2</v>
      </c>
      <c r="AH85" s="38">
        <f t="shared" si="42"/>
        <v>3.1300000000000001E-2</v>
      </c>
      <c r="AI85" s="38">
        <f t="shared" si="43"/>
        <v>4.5600000000000002E-2</v>
      </c>
      <c r="AJ85" s="38">
        <f t="shared" si="44"/>
        <v>8.3099999999999993E-2</v>
      </c>
      <c r="AK85" s="38">
        <f t="shared" si="45"/>
        <v>4.9000000000000002E-2</v>
      </c>
      <c r="AM85" s="38">
        <f t="shared" si="46"/>
        <v>5.5100000000000003E-2</v>
      </c>
      <c r="AN85" s="38">
        <f t="shared" si="47"/>
        <v>4.4499999999999998E-2</v>
      </c>
      <c r="AO85" s="38">
        <f t="shared" si="48"/>
        <v>7.3400000000000007E-2</v>
      </c>
      <c r="AP85" s="38">
        <f t="shared" si="49"/>
        <v>3.27E-2</v>
      </c>
      <c r="AQ85" s="38">
        <f t="shared" si="50"/>
        <v>0.1555</v>
      </c>
      <c r="AR85" s="38"/>
      <c r="AS85" s="38">
        <f t="shared" si="51"/>
        <v>7.8899999999999998E-2</v>
      </c>
      <c r="AT85" s="38">
        <f t="shared" si="52"/>
        <v>8.1500000000000003E-2</v>
      </c>
      <c r="AU85" s="38">
        <f t="shared" si="53"/>
        <v>8.9599999999999999E-2</v>
      </c>
      <c r="AV85" s="38">
        <f t="shared" si="54"/>
        <v>0.1069</v>
      </c>
      <c r="AW85" s="38">
        <f t="shared" si="55"/>
        <v>0.27339999999999998</v>
      </c>
    </row>
    <row r="86" spans="2:49" ht="15.75" x14ac:dyDescent="0.25">
      <c r="B86">
        <v>0.27</v>
      </c>
      <c r="C86">
        <v>0.28999999999999998</v>
      </c>
      <c r="D86">
        <v>0.34</v>
      </c>
      <c r="E86">
        <v>0.28000000000000003</v>
      </c>
      <c r="F86">
        <v>0.32</v>
      </c>
      <c r="G86" t="s">
        <v>21</v>
      </c>
      <c r="H86">
        <f t="shared" si="29"/>
        <v>9.4700000000000006E-2</v>
      </c>
      <c r="I86">
        <f t="shared" si="30"/>
        <v>3.3399999999999999E-2</v>
      </c>
      <c r="J86">
        <f t="shared" si="31"/>
        <v>7.2700000000000001E-2</v>
      </c>
      <c r="K86">
        <f t="shared" si="32"/>
        <v>0.17319999999999999</v>
      </c>
      <c r="L86" s="47">
        <f t="shared" si="33"/>
        <v>3.3399999999999999E-2</v>
      </c>
      <c r="M86" t="str">
        <f t="shared" si="34"/>
        <v>Low</v>
      </c>
      <c r="N86">
        <f t="shared" si="35"/>
        <v>1</v>
      </c>
      <c r="O86">
        <f>'Test_IF-có_validate'!O86</f>
        <v>0.3</v>
      </c>
      <c r="P86">
        <f>'Test_IF-có_validate'!P86</f>
        <v>0.32219999999999999</v>
      </c>
      <c r="Q86">
        <f>'Test_IF-có_validate'!Q86</f>
        <v>0.36670000000000003</v>
      </c>
      <c r="R86">
        <f>'Test_IF-có_validate'!R86</f>
        <v>0.2828</v>
      </c>
      <c r="S86">
        <f>'Test_IF-có_validate'!S86</f>
        <v>0.31630000000000003</v>
      </c>
      <c r="U86" s="37">
        <f t="shared" si="28"/>
        <v>0.53849999999999998</v>
      </c>
      <c r="V86" s="37">
        <f t="shared" si="28"/>
        <v>0.51259999999999994</v>
      </c>
      <c r="W86" s="37">
        <f t="shared" si="28"/>
        <v>0.46339999999999998</v>
      </c>
      <c r="X86" s="37">
        <f t="shared" si="28"/>
        <v>0.55910000000000004</v>
      </c>
      <c r="Y86" s="37">
        <f t="shared" si="28"/>
        <v>0.51939999999999997</v>
      </c>
      <c r="AA86" s="37">
        <f t="shared" si="36"/>
        <v>1.4800000000000001E-2</v>
      </c>
      <c r="AB86" s="37">
        <f t="shared" si="37"/>
        <v>4.02E-2</v>
      </c>
      <c r="AC86" s="37">
        <f t="shared" si="38"/>
        <v>0.01</v>
      </c>
      <c r="AD86" s="37">
        <f t="shared" si="39"/>
        <v>2.9499999999999998E-2</v>
      </c>
      <c r="AE86" s="37">
        <f t="shared" si="40"/>
        <v>0.1014</v>
      </c>
      <c r="AG86" s="38">
        <f t="shared" si="41"/>
        <v>2.0799999999999999E-2</v>
      </c>
      <c r="AH86" s="38">
        <f t="shared" si="42"/>
        <v>1.8700000000000001E-2</v>
      </c>
      <c r="AI86" s="38">
        <f t="shared" si="43"/>
        <v>3.3700000000000001E-2</v>
      </c>
      <c r="AJ86" s="38">
        <f t="shared" si="44"/>
        <v>7.51E-2</v>
      </c>
      <c r="AK86" s="38">
        <f t="shared" si="45"/>
        <v>3.27E-2</v>
      </c>
      <c r="AM86" s="38">
        <f t="shared" si="46"/>
        <v>5.0900000000000001E-2</v>
      </c>
      <c r="AN86" s="38">
        <f t="shared" si="47"/>
        <v>3.2000000000000001E-2</v>
      </c>
      <c r="AO86" s="38">
        <f t="shared" si="48"/>
        <v>6.2E-2</v>
      </c>
      <c r="AP86" s="38">
        <f t="shared" si="49"/>
        <v>2.4799999999999999E-2</v>
      </c>
      <c r="AQ86" s="38">
        <f t="shared" si="50"/>
        <v>7.4300000000000005E-2</v>
      </c>
      <c r="AR86" s="38"/>
      <c r="AS86" s="38">
        <f t="shared" si="51"/>
        <v>7.3700000000000002E-2</v>
      </c>
      <c r="AT86" s="38">
        <f t="shared" si="52"/>
        <v>6.6199999999999995E-2</v>
      </c>
      <c r="AU86" s="38">
        <f t="shared" si="53"/>
        <v>7.51E-2</v>
      </c>
      <c r="AV86" s="38">
        <f t="shared" si="54"/>
        <v>9.7299999999999998E-2</v>
      </c>
      <c r="AW86" s="38">
        <f t="shared" si="55"/>
        <v>0.18099999999999999</v>
      </c>
    </row>
    <row r="87" spans="2:49" ht="15.75" x14ac:dyDescent="0.25">
      <c r="B87">
        <v>0.28000000000000003</v>
      </c>
      <c r="C87">
        <v>0.28000000000000003</v>
      </c>
      <c r="D87">
        <v>0.38</v>
      </c>
      <c r="E87">
        <v>0.28999999999999998</v>
      </c>
      <c r="F87">
        <v>0.62</v>
      </c>
      <c r="G87" t="s">
        <v>24</v>
      </c>
      <c r="H87">
        <f t="shared" si="29"/>
        <v>0.18410000000000001</v>
      </c>
      <c r="I87">
        <f t="shared" si="30"/>
        <v>0.1222</v>
      </c>
      <c r="J87">
        <f t="shared" si="31"/>
        <v>2.7400000000000001E-2</v>
      </c>
      <c r="K87">
        <f t="shared" si="32"/>
        <v>5.7299999999999997E-2</v>
      </c>
      <c r="L87" s="47">
        <f t="shared" si="33"/>
        <v>2.7400000000000001E-2</v>
      </c>
      <c r="M87" t="str">
        <f t="shared" si="34"/>
        <v>Middle</v>
      </c>
      <c r="N87">
        <f t="shared" si="35"/>
        <v>1</v>
      </c>
      <c r="O87">
        <f>'Test_IF-có_validate'!O87</f>
        <v>0.31109999999999999</v>
      </c>
      <c r="P87">
        <f>'Test_IF-có_validate'!P87</f>
        <v>0.31109999999999999</v>
      </c>
      <c r="Q87">
        <f>'Test_IF-có_validate'!Q87</f>
        <v>0.41110000000000002</v>
      </c>
      <c r="R87">
        <f>'Test_IF-có_validate'!R87</f>
        <v>0.29289999999999999</v>
      </c>
      <c r="S87">
        <f>'Test_IF-có_validate'!S87</f>
        <v>0.62239999999999995</v>
      </c>
      <c r="U87" s="37">
        <f t="shared" si="28"/>
        <v>0.52539999999999998</v>
      </c>
      <c r="V87" s="37">
        <f t="shared" si="28"/>
        <v>0.52539999999999998</v>
      </c>
      <c r="W87" s="37">
        <f t="shared" si="28"/>
        <v>0.4173</v>
      </c>
      <c r="X87" s="37">
        <f t="shared" si="28"/>
        <v>0.54690000000000005</v>
      </c>
      <c r="Y87" s="37">
        <f t="shared" si="28"/>
        <v>0.23269999999999999</v>
      </c>
      <c r="AA87" s="37">
        <f t="shared" si="36"/>
        <v>1.06E-2</v>
      </c>
      <c r="AB87" s="37">
        <f t="shared" si="37"/>
        <v>3.61E-2</v>
      </c>
      <c r="AC87" s="37">
        <f t="shared" si="38"/>
        <v>5.1999999999999998E-3</v>
      </c>
      <c r="AD87" s="37">
        <f t="shared" si="39"/>
        <v>2.5600000000000001E-2</v>
      </c>
      <c r="AE87" s="37">
        <f t="shared" si="40"/>
        <v>0.1986</v>
      </c>
      <c r="AG87" s="38">
        <f t="shared" si="41"/>
        <v>1.66E-2</v>
      </c>
      <c r="AH87" s="38">
        <f t="shared" si="42"/>
        <v>2.2800000000000001E-2</v>
      </c>
      <c r="AI87" s="38">
        <f t="shared" si="43"/>
        <v>1.8700000000000001E-2</v>
      </c>
      <c r="AJ87" s="38">
        <f t="shared" si="44"/>
        <v>7.1300000000000002E-2</v>
      </c>
      <c r="AK87" s="38">
        <f t="shared" si="45"/>
        <v>0.12989999999999999</v>
      </c>
      <c r="AM87" s="38">
        <f t="shared" si="46"/>
        <v>4.6699999999999998E-2</v>
      </c>
      <c r="AN87" s="38">
        <f t="shared" si="47"/>
        <v>3.61E-2</v>
      </c>
      <c r="AO87" s="38">
        <f t="shared" si="48"/>
        <v>4.7100000000000003E-2</v>
      </c>
      <c r="AP87" s="38">
        <f t="shared" si="49"/>
        <v>2.0899999999999998E-2</v>
      </c>
      <c r="AQ87" s="38">
        <f t="shared" si="50"/>
        <v>2.6200000000000001E-2</v>
      </c>
      <c r="AR87" s="38"/>
      <c r="AS87" s="38">
        <f t="shared" si="51"/>
        <v>6.8599999999999994E-2</v>
      </c>
      <c r="AT87" s="38">
        <f t="shared" si="52"/>
        <v>7.1199999999999999E-2</v>
      </c>
      <c r="AU87" s="38">
        <f t="shared" si="53"/>
        <v>5.6300000000000003E-2</v>
      </c>
      <c r="AV87" s="38">
        <f t="shared" si="54"/>
        <v>9.2600000000000002E-2</v>
      </c>
      <c r="AW87" s="38">
        <f t="shared" si="55"/>
        <v>5.67E-2</v>
      </c>
    </row>
    <row r="88" spans="2:49" ht="15.75" x14ac:dyDescent="0.25">
      <c r="B88">
        <v>0.26</v>
      </c>
      <c r="C88">
        <v>0.26</v>
      </c>
      <c r="D88">
        <v>0.35</v>
      </c>
      <c r="E88">
        <v>0.62</v>
      </c>
      <c r="F88">
        <v>0.24</v>
      </c>
      <c r="G88" t="s">
        <v>21</v>
      </c>
      <c r="H88">
        <f t="shared" si="29"/>
        <v>6.59E-2</v>
      </c>
      <c r="I88">
        <f t="shared" si="30"/>
        <v>3.2000000000000002E-3</v>
      </c>
      <c r="J88">
        <f t="shared" si="31"/>
        <v>0.10249999999999999</v>
      </c>
      <c r="K88">
        <f t="shared" si="32"/>
        <v>0.2064</v>
      </c>
      <c r="L88" s="47">
        <f t="shared" si="33"/>
        <v>3.2000000000000002E-3</v>
      </c>
      <c r="M88" t="str">
        <f t="shared" si="34"/>
        <v>Low</v>
      </c>
      <c r="N88">
        <f t="shared" si="35"/>
        <v>1</v>
      </c>
      <c r="O88">
        <f>'Test_IF-có_validate'!O88</f>
        <v>0.28889999999999999</v>
      </c>
      <c r="P88">
        <f>'Test_IF-có_validate'!P88</f>
        <v>0.28889999999999999</v>
      </c>
      <c r="Q88">
        <f>'Test_IF-có_validate'!Q88</f>
        <v>0.37780000000000002</v>
      </c>
      <c r="R88">
        <f>'Test_IF-có_validate'!R88</f>
        <v>0.62629999999999997</v>
      </c>
      <c r="S88">
        <f>'Test_IF-có_validate'!S88</f>
        <v>0.23469999999999999</v>
      </c>
      <c r="U88" s="37">
        <f t="shared" si="28"/>
        <v>0.55169999999999997</v>
      </c>
      <c r="V88" s="37">
        <f t="shared" si="28"/>
        <v>0.55169999999999997</v>
      </c>
      <c r="W88" s="37">
        <f t="shared" si="28"/>
        <v>0.4516</v>
      </c>
      <c r="X88" s="37">
        <f t="shared" si="28"/>
        <v>0.2298</v>
      </c>
      <c r="Y88" s="37">
        <f t="shared" si="28"/>
        <v>0.61980000000000002</v>
      </c>
      <c r="AA88" s="37">
        <f t="shared" si="36"/>
        <v>1.9099999999999999E-2</v>
      </c>
      <c r="AB88" s="37">
        <f t="shared" si="37"/>
        <v>2.76E-2</v>
      </c>
      <c r="AC88" s="37">
        <f t="shared" si="38"/>
        <v>6.1000000000000004E-3</v>
      </c>
      <c r="AD88" s="37">
        <f t="shared" si="39"/>
        <v>8.5800000000000001E-2</v>
      </c>
      <c r="AE88" s="37">
        <f t="shared" si="40"/>
        <v>6.9500000000000006E-2</v>
      </c>
      <c r="AG88" s="38">
        <f t="shared" si="41"/>
        <v>2.5000000000000001E-2</v>
      </c>
      <c r="AH88" s="38">
        <f t="shared" si="42"/>
        <v>3.1300000000000001E-2</v>
      </c>
      <c r="AI88" s="38">
        <f t="shared" si="43"/>
        <v>2.9899999999999999E-2</v>
      </c>
      <c r="AJ88" s="38">
        <f t="shared" si="44"/>
        <v>3.9600000000000003E-2</v>
      </c>
      <c r="AK88" s="38">
        <f t="shared" si="45"/>
        <v>8.0000000000000004E-4</v>
      </c>
      <c r="AM88" s="38">
        <f t="shared" si="46"/>
        <v>5.5100000000000003E-2</v>
      </c>
      <c r="AN88" s="38">
        <f t="shared" si="47"/>
        <v>4.4499999999999998E-2</v>
      </c>
      <c r="AO88" s="38">
        <f t="shared" si="48"/>
        <v>5.8299999999999998E-2</v>
      </c>
      <c r="AP88" s="38">
        <f t="shared" si="49"/>
        <v>9.0200000000000002E-2</v>
      </c>
      <c r="AQ88" s="38">
        <f t="shared" si="50"/>
        <v>0.1057</v>
      </c>
      <c r="AR88" s="38"/>
      <c r="AS88" s="38">
        <f t="shared" si="51"/>
        <v>7.8899999999999998E-2</v>
      </c>
      <c r="AT88" s="38">
        <f t="shared" si="52"/>
        <v>8.1500000000000003E-2</v>
      </c>
      <c r="AU88" s="38">
        <f t="shared" si="53"/>
        <v>7.0400000000000004E-2</v>
      </c>
      <c r="AV88" s="38">
        <f t="shared" si="54"/>
        <v>4.3999999999999997E-2</v>
      </c>
      <c r="AW88" s="38">
        <f t="shared" si="55"/>
        <v>0.21820000000000001</v>
      </c>
    </row>
    <row r="89" spans="2:49" ht="15.75" x14ac:dyDescent="0.25">
      <c r="B89">
        <v>0.3</v>
      </c>
      <c r="C89">
        <v>0.32</v>
      </c>
      <c r="D89">
        <v>0.43</v>
      </c>
      <c r="E89">
        <v>0.87</v>
      </c>
      <c r="F89">
        <v>0.83</v>
      </c>
      <c r="G89" t="s">
        <v>20</v>
      </c>
      <c r="H89">
        <f t="shared" si="29"/>
        <v>0.23699999999999999</v>
      </c>
      <c r="I89">
        <f t="shared" si="30"/>
        <v>0.18229999999999999</v>
      </c>
      <c r="J89">
        <f t="shared" si="31"/>
        <v>8.8999999999999996E-2</v>
      </c>
      <c r="K89">
        <f t="shared" si="32"/>
        <v>2.3400000000000001E-2</v>
      </c>
      <c r="L89" s="47">
        <f t="shared" si="33"/>
        <v>2.3400000000000001E-2</v>
      </c>
      <c r="M89" t="str">
        <f t="shared" si="34"/>
        <v>High</v>
      </c>
      <c r="N89">
        <f t="shared" si="35"/>
        <v>1</v>
      </c>
      <c r="O89">
        <f>'Test_IF-có_validate'!O89</f>
        <v>0.33329999999999999</v>
      </c>
      <c r="P89">
        <f>'Test_IF-có_validate'!P89</f>
        <v>0.35560000000000003</v>
      </c>
      <c r="Q89">
        <f>'Test_IF-có_validate'!Q89</f>
        <v>0.4667</v>
      </c>
      <c r="R89">
        <f>'Test_IF-có_validate'!R89</f>
        <v>0.87880000000000003</v>
      </c>
      <c r="S89">
        <f>'Test_IF-có_validate'!S89</f>
        <v>0.8367</v>
      </c>
      <c r="U89" s="37">
        <f t="shared" si="28"/>
        <v>0.5</v>
      </c>
      <c r="V89" s="37">
        <f t="shared" si="28"/>
        <v>0.47539999999999999</v>
      </c>
      <c r="W89" s="37">
        <f t="shared" si="28"/>
        <v>0.36359999999999998</v>
      </c>
      <c r="X89" s="37">
        <f t="shared" si="28"/>
        <v>6.4500000000000002E-2</v>
      </c>
      <c r="Y89" s="37">
        <f t="shared" si="28"/>
        <v>8.8900000000000007E-2</v>
      </c>
      <c r="AA89" s="37">
        <f t="shared" si="36"/>
        <v>2.3999999999999998E-3</v>
      </c>
      <c r="AB89" s="37">
        <f t="shared" si="37"/>
        <v>5.2299999999999999E-2</v>
      </c>
      <c r="AC89" s="37">
        <f t="shared" si="38"/>
        <v>2.3599999999999999E-2</v>
      </c>
      <c r="AD89" s="37">
        <f t="shared" si="39"/>
        <v>0.16270000000000001</v>
      </c>
      <c r="AE89" s="37">
        <f t="shared" si="40"/>
        <v>0.25240000000000001</v>
      </c>
      <c r="AG89" s="38">
        <f t="shared" si="41"/>
        <v>8.3999999999999995E-3</v>
      </c>
      <c r="AH89" s="38">
        <f t="shared" si="42"/>
        <v>6.6E-3</v>
      </c>
      <c r="AI89" s="38">
        <f t="shared" si="43"/>
        <v>4.0000000000000002E-4</v>
      </c>
      <c r="AJ89" s="38">
        <f t="shared" si="44"/>
        <v>0.11650000000000001</v>
      </c>
      <c r="AK89" s="38">
        <f t="shared" si="45"/>
        <v>0.19550000000000001</v>
      </c>
      <c r="AM89" s="38">
        <f t="shared" si="46"/>
        <v>3.85E-2</v>
      </c>
      <c r="AN89" s="38">
        <f t="shared" si="47"/>
        <v>1.9900000000000001E-2</v>
      </c>
      <c r="AO89" s="38">
        <f t="shared" si="48"/>
        <v>2.87E-2</v>
      </c>
      <c r="AP89" s="38">
        <f t="shared" si="49"/>
        <v>0.1671</v>
      </c>
      <c r="AQ89" s="38">
        <f t="shared" si="50"/>
        <v>9.1700000000000004E-2</v>
      </c>
      <c r="AR89" s="38"/>
      <c r="AS89" s="38">
        <f t="shared" si="51"/>
        <v>5.8500000000000003E-2</v>
      </c>
      <c r="AT89" s="38">
        <f t="shared" si="52"/>
        <v>5.1299999999999998E-2</v>
      </c>
      <c r="AU89" s="38">
        <f t="shared" si="53"/>
        <v>3.3500000000000002E-2</v>
      </c>
      <c r="AV89" s="38">
        <f t="shared" si="54"/>
        <v>0.13469999999999999</v>
      </c>
      <c r="AW89" s="38">
        <f t="shared" si="55"/>
        <v>2.0799999999999999E-2</v>
      </c>
    </row>
    <row r="90" spans="2:49" ht="15.75" x14ac:dyDescent="0.25">
      <c r="B90">
        <v>0.25</v>
      </c>
      <c r="C90">
        <v>0.26</v>
      </c>
      <c r="D90">
        <v>0.51</v>
      </c>
      <c r="E90">
        <v>0.04</v>
      </c>
      <c r="F90">
        <v>0.13</v>
      </c>
      <c r="G90" t="s">
        <v>23</v>
      </c>
      <c r="H90">
        <f t="shared" si="29"/>
        <v>2.3400000000000001E-2</v>
      </c>
      <c r="I90">
        <f t="shared" si="30"/>
        <v>4.99E-2</v>
      </c>
      <c r="J90">
        <f t="shared" si="31"/>
        <v>0.1457</v>
      </c>
      <c r="K90">
        <f t="shared" si="32"/>
        <v>0.25619999999999998</v>
      </c>
      <c r="L90" s="47">
        <f t="shared" si="33"/>
        <v>2.3400000000000001E-2</v>
      </c>
      <c r="M90" t="str">
        <f t="shared" si="34"/>
        <v>Very Low</v>
      </c>
      <c r="N90">
        <f t="shared" si="35"/>
        <v>1</v>
      </c>
      <c r="O90">
        <f>'Test_IF-có_validate'!O90</f>
        <v>0.27779999999999999</v>
      </c>
      <c r="P90">
        <f>'Test_IF-có_validate'!P90</f>
        <v>0.28889999999999999</v>
      </c>
      <c r="Q90">
        <f>'Test_IF-có_validate'!Q90</f>
        <v>0.55559999999999998</v>
      </c>
      <c r="R90">
        <f>'Test_IF-có_validate'!R90</f>
        <v>4.0399999999999998E-2</v>
      </c>
      <c r="S90">
        <f>'Test_IF-có_validate'!S90</f>
        <v>0.12239999999999999</v>
      </c>
      <c r="U90" s="37">
        <f t="shared" si="28"/>
        <v>0.56520000000000004</v>
      </c>
      <c r="V90" s="37">
        <f t="shared" si="28"/>
        <v>0.55169999999999997</v>
      </c>
      <c r="W90" s="37">
        <f t="shared" si="28"/>
        <v>0.28570000000000001</v>
      </c>
      <c r="X90" s="37">
        <f t="shared" si="28"/>
        <v>0.92230000000000001</v>
      </c>
      <c r="Y90" s="37">
        <f t="shared" si="28"/>
        <v>0.78190000000000004</v>
      </c>
      <c r="AA90" s="37">
        <f t="shared" si="36"/>
        <v>2.3400000000000001E-2</v>
      </c>
      <c r="AB90" s="37">
        <f t="shared" si="37"/>
        <v>2.76E-2</v>
      </c>
      <c r="AC90" s="37">
        <f t="shared" si="38"/>
        <v>5.2299999999999999E-2</v>
      </c>
      <c r="AD90" s="37">
        <f t="shared" si="39"/>
        <v>0.14050000000000001</v>
      </c>
      <c r="AE90" s="37">
        <f t="shared" si="40"/>
        <v>1.9599999999999999E-2</v>
      </c>
      <c r="AG90" s="38">
        <f t="shared" si="41"/>
        <v>2.93E-2</v>
      </c>
      <c r="AH90" s="38">
        <f t="shared" si="42"/>
        <v>3.1300000000000001E-2</v>
      </c>
      <c r="AI90" s="38">
        <f t="shared" si="43"/>
        <v>2.8400000000000002E-2</v>
      </c>
      <c r="AJ90" s="38">
        <f t="shared" si="44"/>
        <v>0.18609999999999999</v>
      </c>
      <c r="AK90" s="38">
        <f t="shared" si="45"/>
        <v>4.9000000000000002E-2</v>
      </c>
      <c r="AM90" s="38">
        <f t="shared" si="46"/>
        <v>5.9400000000000001E-2</v>
      </c>
      <c r="AN90" s="38">
        <f t="shared" si="47"/>
        <v>4.4499999999999998E-2</v>
      </c>
      <c r="AO90" s="38">
        <f t="shared" si="48"/>
        <v>0</v>
      </c>
      <c r="AP90" s="38">
        <f t="shared" si="49"/>
        <v>0.1358</v>
      </c>
      <c r="AQ90" s="38">
        <f t="shared" si="50"/>
        <v>0.1555</v>
      </c>
      <c r="AR90" s="38"/>
      <c r="AS90" s="38">
        <f t="shared" si="51"/>
        <v>8.4099999999999994E-2</v>
      </c>
      <c r="AT90" s="38">
        <f t="shared" si="52"/>
        <v>8.1500000000000003E-2</v>
      </c>
      <c r="AU90" s="38">
        <f t="shared" si="53"/>
        <v>1.6999999999999999E-3</v>
      </c>
      <c r="AV90" s="38">
        <f t="shared" si="54"/>
        <v>0.22850000000000001</v>
      </c>
      <c r="AW90" s="38">
        <f t="shared" si="55"/>
        <v>0.27339999999999998</v>
      </c>
    </row>
    <row r="91" spans="2:49" ht="15.75" x14ac:dyDescent="0.25">
      <c r="B91">
        <v>0.28000000000000003</v>
      </c>
      <c r="C91">
        <v>0.27</v>
      </c>
      <c r="D91">
        <v>0.56000000000000005</v>
      </c>
      <c r="E91">
        <v>0.14000000000000001</v>
      </c>
      <c r="F91">
        <v>0.31</v>
      </c>
      <c r="G91" t="s">
        <v>21</v>
      </c>
      <c r="H91">
        <f t="shared" si="29"/>
        <v>9.5699999999999993E-2</v>
      </c>
      <c r="I91">
        <f t="shared" si="30"/>
        <v>3.1600000000000003E-2</v>
      </c>
      <c r="J91">
        <f t="shared" si="31"/>
        <v>7.4300000000000005E-2</v>
      </c>
      <c r="K91">
        <f t="shared" si="32"/>
        <v>0.17549999999999999</v>
      </c>
      <c r="L91" s="47">
        <f t="shared" si="33"/>
        <v>3.1600000000000003E-2</v>
      </c>
      <c r="M91" t="str">
        <f t="shared" si="34"/>
        <v>Low</v>
      </c>
      <c r="N91">
        <f t="shared" si="35"/>
        <v>1</v>
      </c>
      <c r="O91">
        <f>'Test_IF-có_validate'!O91</f>
        <v>0.31109999999999999</v>
      </c>
      <c r="P91">
        <f>'Test_IF-có_validate'!P91</f>
        <v>0.3</v>
      </c>
      <c r="Q91">
        <f>'Test_IF-có_validate'!Q91</f>
        <v>0.61109999999999998</v>
      </c>
      <c r="R91">
        <f>'Test_IF-có_validate'!R91</f>
        <v>0.1414</v>
      </c>
      <c r="S91">
        <f>'Test_IF-có_validate'!S91</f>
        <v>0.30609999999999998</v>
      </c>
      <c r="U91" s="37">
        <f t="shared" si="28"/>
        <v>0.52539999999999998</v>
      </c>
      <c r="V91" s="37">
        <f t="shared" si="28"/>
        <v>0.53849999999999998</v>
      </c>
      <c r="W91" s="37">
        <f t="shared" si="28"/>
        <v>0.2414</v>
      </c>
      <c r="X91" s="37">
        <f t="shared" si="28"/>
        <v>0.75219999999999998</v>
      </c>
      <c r="Y91" s="37">
        <f t="shared" si="28"/>
        <v>0.53129999999999999</v>
      </c>
      <c r="AA91" s="37">
        <f t="shared" si="36"/>
        <v>1.06E-2</v>
      </c>
      <c r="AB91" s="37">
        <f t="shared" si="37"/>
        <v>3.1899999999999998E-2</v>
      </c>
      <c r="AC91" s="37">
        <f t="shared" si="38"/>
        <v>6.9900000000000004E-2</v>
      </c>
      <c r="AD91" s="37">
        <f t="shared" si="39"/>
        <v>8.9499999999999996E-2</v>
      </c>
      <c r="AE91" s="37">
        <f t="shared" si="40"/>
        <v>9.7600000000000006E-2</v>
      </c>
      <c r="AG91" s="38">
        <f t="shared" si="41"/>
        <v>1.66E-2</v>
      </c>
      <c r="AH91" s="38">
        <f t="shared" si="42"/>
        <v>2.7E-2</v>
      </c>
      <c r="AI91" s="38">
        <f t="shared" si="43"/>
        <v>4.5900000000000003E-2</v>
      </c>
      <c r="AJ91" s="38">
        <f t="shared" si="44"/>
        <v>0.13519999999999999</v>
      </c>
      <c r="AK91" s="38">
        <f t="shared" si="45"/>
        <v>2.8899999999999999E-2</v>
      </c>
      <c r="AM91" s="38">
        <f t="shared" si="46"/>
        <v>4.6699999999999998E-2</v>
      </c>
      <c r="AN91" s="38">
        <f t="shared" si="47"/>
        <v>4.0300000000000002E-2</v>
      </c>
      <c r="AO91" s="38">
        <f t="shared" si="48"/>
        <v>1.7600000000000001E-2</v>
      </c>
      <c r="AP91" s="38">
        <f t="shared" si="49"/>
        <v>8.4900000000000003E-2</v>
      </c>
      <c r="AQ91" s="38">
        <f t="shared" si="50"/>
        <v>7.7799999999999994E-2</v>
      </c>
      <c r="AR91" s="38"/>
      <c r="AS91" s="38">
        <f t="shared" si="51"/>
        <v>6.8599999999999994E-2</v>
      </c>
      <c r="AT91" s="38">
        <f t="shared" si="52"/>
        <v>7.6300000000000007E-2</v>
      </c>
      <c r="AU91" s="38">
        <f t="shared" si="53"/>
        <v>2.3E-2</v>
      </c>
      <c r="AV91" s="38">
        <f t="shared" si="54"/>
        <v>0.16919999999999999</v>
      </c>
      <c r="AW91" s="38">
        <f t="shared" si="55"/>
        <v>0.18559999999999999</v>
      </c>
    </row>
    <row r="92" spans="2:49" ht="15.75" x14ac:dyDescent="0.25">
      <c r="B92">
        <v>0.31</v>
      </c>
      <c r="C92">
        <v>0.32</v>
      </c>
      <c r="D92">
        <v>0.69</v>
      </c>
      <c r="E92">
        <v>0.3</v>
      </c>
      <c r="F92">
        <v>0.98</v>
      </c>
      <c r="G92" t="s">
        <v>20</v>
      </c>
      <c r="H92">
        <f t="shared" si="29"/>
        <v>0.28139999999999998</v>
      </c>
      <c r="I92">
        <f t="shared" si="30"/>
        <v>0.2286</v>
      </c>
      <c r="J92">
        <f t="shared" si="31"/>
        <v>0.1305</v>
      </c>
      <c r="K92">
        <f t="shared" si="32"/>
        <v>7.3499999999999996E-2</v>
      </c>
      <c r="L92" s="47">
        <f t="shared" si="33"/>
        <v>7.3499999999999996E-2</v>
      </c>
      <c r="M92" t="str">
        <f t="shared" si="34"/>
        <v>High</v>
      </c>
      <c r="N92">
        <f t="shared" si="35"/>
        <v>1</v>
      </c>
      <c r="O92">
        <f>'Test_IF-có_validate'!O92</f>
        <v>0.34439999999999998</v>
      </c>
      <c r="P92">
        <f>'Test_IF-có_validate'!P92</f>
        <v>0.35560000000000003</v>
      </c>
      <c r="Q92">
        <f>'Test_IF-có_validate'!Q92</f>
        <v>0.75560000000000005</v>
      </c>
      <c r="R92">
        <f>'Test_IF-có_validate'!R92</f>
        <v>0.30299999999999999</v>
      </c>
      <c r="S92">
        <f>'Test_IF-có_validate'!S92</f>
        <v>0.98980000000000001</v>
      </c>
      <c r="U92" s="37">
        <f t="shared" si="28"/>
        <v>0.48770000000000002</v>
      </c>
      <c r="V92" s="37">
        <f t="shared" si="28"/>
        <v>0.47539999999999999</v>
      </c>
      <c r="W92" s="37">
        <f t="shared" si="28"/>
        <v>0.13919999999999999</v>
      </c>
      <c r="X92" s="37">
        <f t="shared" si="28"/>
        <v>0.53490000000000004</v>
      </c>
      <c r="Y92" s="37">
        <f t="shared" si="28"/>
        <v>5.1000000000000004E-3</v>
      </c>
      <c r="AA92" s="37">
        <f t="shared" si="36"/>
        <v>1.6000000000000001E-3</v>
      </c>
      <c r="AB92" s="37">
        <f t="shared" si="37"/>
        <v>5.2299999999999999E-2</v>
      </c>
      <c r="AC92" s="37">
        <f t="shared" si="38"/>
        <v>0.1145</v>
      </c>
      <c r="AD92" s="37">
        <f t="shared" si="39"/>
        <v>2.1700000000000001E-2</v>
      </c>
      <c r="AE92" s="37">
        <f t="shared" si="40"/>
        <v>0.29699999999999999</v>
      </c>
      <c r="AG92" s="38">
        <f t="shared" si="41"/>
        <v>4.4000000000000003E-3</v>
      </c>
      <c r="AH92" s="38">
        <f t="shared" si="42"/>
        <v>6.6E-3</v>
      </c>
      <c r="AI92" s="38">
        <f t="shared" si="43"/>
        <v>9.06E-2</v>
      </c>
      <c r="AJ92" s="38">
        <f t="shared" si="44"/>
        <v>6.7400000000000002E-2</v>
      </c>
      <c r="AK92" s="38">
        <f t="shared" si="45"/>
        <v>0.2407</v>
      </c>
      <c r="AM92" s="38">
        <f t="shared" si="46"/>
        <v>3.4500000000000003E-2</v>
      </c>
      <c r="AN92" s="38">
        <f t="shared" si="47"/>
        <v>1.9900000000000001E-2</v>
      </c>
      <c r="AO92" s="38">
        <f t="shared" si="48"/>
        <v>6.2199999999999998E-2</v>
      </c>
      <c r="AP92" s="38">
        <f t="shared" si="49"/>
        <v>1.7100000000000001E-2</v>
      </c>
      <c r="AQ92" s="38">
        <f t="shared" si="50"/>
        <v>0.13700000000000001</v>
      </c>
      <c r="AR92" s="38"/>
      <c r="AS92" s="38">
        <f t="shared" si="51"/>
        <v>5.3600000000000002E-2</v>
      </c>
      <c r="AT92" s="38">
        <f t="shared" si="52"/>
        <v>5.1299999999999998E-2</v>
      </c>
      <c r="AU92" s="38">
        <f t="shared" si="53"/>
        <v>7.6200000000000004E-2</v>
      </c>
      <c r="AV92" s="38">
        <f t="shared" si="54"/>
        <v>8.7900000000000006E-2</v>
      </c>
      <c r="AW92" s="38">
        <f t="shared" si="55"/>
        <v>7.3099999999999998E-2</v>
      </c>
    </row>
    <row r="93" spans="2:49" ht="15.75" x14ac:dyDescent="0.25">
      <c r="B93">
        <v>0.28000000000000003</v>
      </c>
      <c r="C93">
        <v>0.28999999999999998</v>
      </c>
      <c r="D93">
        <v>0.56999999999999995</v>
      </c>
      <c r="E93">
        <v>0.6</v>
      </c>
      <c r="F93">
        <v>0.27</v>
      </c>
      <c r="G93" t="s">
        <v>21</v>
      </c>
      <c r="H93">
        <f t="shared" si="29"/>
        <v>8.1199999999999994E-2</v>
      </c>
      <c r="I93">
        <f t="shared" si="30"/>
        <v>1.5699999999999999E-2</v>
      </c>
      <c r="J93">
        <f t="shared" si="31"/>
        <v>8.8700000000000001E-2</v>
      </c>
      <c r="K93">
        <f t="shared" si="32"/>
        <v>0.19059999999999999</v>
      </c>
      <c r="L93" s="47">
        <f t="shared" si="33"/>
        <v>1.5699999999999999E-2</v>
      </c>
      <c r="M93" t="str">
        <f t="shared" si="34"/>
        <v>Low</v>
      </c>
      <c r="N93">
        <f t="shared" si="35"/>
        <v>1</v>
      </c>
      <c r="O93">
        <f>'Test_IF-có_validate'!O93</f>
        <v>0.31109999999999999</v>
      </c>
      <c r="P93">
        <f>'Test_IF-có_validate'!P93</f>
        <v>0.32219999999999999</v>
      </c>
      <c r="Q93">
        <f>'Test_IF-có_validate'!Q93</f>
        <v>0.62219999999999998</v>
      </c>
      <c r="R93">
        <f>'Test_IF-có_validate'!R93</f>
        <v>0.60609999999999997</v>
      </c>
      <c r="S93">
        <f>'Test_IF-có_validate'!S93</f>
        <v>0.26529999999999998</v>
      </c>
      <c r="U93" s="37">
        <f t="shared" si="28"/>
        <v>0.52539999999999998</v>
      </c>
      <c r="V93" s="37">
        <f t="shared" si="28"/>
        <v>0.51259999999999994</v>
      </c>
      <c r="W93" s="37">
        <f t="shared" si="28"/>
        <v>0.2329</v>
      </c>
      <c r="X93" s="37">
        <f t="shared" si="28"/>
        <v>0.24529999999999999</v>
      </c>
      <c r="Y93" s="37">
        <f t="shared" si="28"/>
        <v>0.58069999999999999</v>
      </c>
      <c r="AA93" s="37">
        <f t="shared" si="36"/>
        <v>1.06E-2</v>
      </c>
      <c r="AB93" s="37">
        <f t="shared" si="37"/>
        <v>4.02E-2</v>
      </c>
      <c r="AC93" s="37">
        <f t="shared" si="38"/>
        <v>7.3300000000000004E-2</v>
      </c>
      <c r="AD93" s="37">
        <f t="shared" si="39"/>
        <v>7.9399999999999998E-2</v>
      </c>
      <c r="AE93" s="37">
        <f t="shared" si="40"/>
        <v>8.1799999999999998E-2</v>
      </c>
      <c r="AG93" s="38">
        <f t="shared" si="41"/>
        <v>1.66E-2</v>
      </c>
      <c r="AH93" s="38">
        <f t="shared" si="42"/>
        <v>1.8700000000000001E-2</v>
      </c>
      <c r="AI93" s="38">
        <f t="shared" si="43"/>
        <v>4.9399999999999999E-2</v>
      </c>
      <c r="AJ93" s="38">
        <f t="shared" si="44"/>
        <v>3.32E-2</v>
      </c>
      <c r="AK93" s="38">
        <f t="shared" si="45"/>
        <v>1.32E-2</v>
      </c>
      <c r="AM93" s="38">
        <f t="shared" si="46"/>
        <v>4.6699999999999998E-2</v>
      </c>
      <c r="AN93" s="38">
        <f t="shared" si="47"/>
        <v>3.2000000000000001E-2</v>
      </c>
      <c r="AO93" s="38">
        <f t="shared" si="48"/>
        <v>2.1100000000000001E-2</v>
      </c>
      <c r="AP93" s="38">
        <f t="shared" si="49"/>
        <v>8.3900000000000002E-2</v>
      </c>
      <c r="AQ93" s="38">
        <f t="shared" si="50"/>
        <v>9.3299999999999994E-2</v>
      </c>
      <c r="AR93" s="38"/>
      <c r="AS93" s="38">
        <f t="shared" si="51"/>
        <v>6.8599999999999994E-2</v>
      </c>
      <c r="AT93" s="38">
        <f t="shared" si="52"/>
        <v>6.6199999999999995E-2</v>
      </c>
      <c r="AU93" s="38">
        <f t="shared" si="53"/>
        <v>2.7199999999999998E-2</v>
      </c>
      <c r="AV93" s="38">
        <f t="shared" si="54"/>
        <v>3.6400000000000002E-2</v>
      </c>
      <c r="AW93" s="38">
        <f t="shared" si="55"/>
        <v>0.20399999999999999</v>
      </c>
    </row>
    <row r="94" spans="2:49" ht="15.75" x14ac:dyDescent="0.25">
      <c r="B94">
        <v>0.27</v>
      </c>
      <c r="C94">
        <v>0.28000000000000003</v>
      </c>
      <c r="D94">
        <v>0.59</v>
      </c>
      <c r="E94">
        <v>0.69</v>
      </c>
      <c r="F94">
        <v>0.26</v>
      </c>
      <c r="G94" t="s">
        <v>24</v>
      </c>
      <c r="H94">
        <f t="shared" si="29"/>
        <v>7.8299999999999995E-2</v>
      </c>
      <c r="I94">
        <f t="shared" si="30"/>
        <v>1.2800000000000001E-2</v>
      </c>
      <c r="J94">
        <f t="shared" si="31"/>
        <v>9.3399999999999997E-2</v>
      </c>
      <c r="K94">
        <f t="shared" si="32"/>
        <v>0.19600000000000001</v>
      </c>
      <c r="L94" s="47">
        <f t="shared" si="33"/>
        <v>1.2800000000000001E-2</v>
      </c>
      <c r="M94" t="str">
        <f t="shared" si="34"/>
        <v>Low</v>
      </c>
      <c r="N94">
        <f t="shared" si="35"/>
        <v>0</v>
      </c>
      <c r="O94">
        <f>'Test_IF-có_validate'!O94</f>
        <v>0.3</v>
      </c>
      <c r="P94">
        <f>'Test_IF-có_validate'!P94</f>
        <v>0.31109999999999999</v>
      </c>
      <c r="Q94">
        <f>'Test_IF-có_validate'!Q94</f>
        <v>0.64439999999999997</v>
      </c>
      <c r="R94">
        <f>'Test_IF-có_validate'!R94</f>
        <v>0.69699999999999995</v>
      </c>
      <c r="S94">
        <f>'Test_IF-có_validate'!S94</f>
        <v>0.25509999999999999</v>
      </c>
      <c r="U94" s="37">
        <f t="shared" si="28"/>
        <v>0.53849999999999998</v>
      </c>
      <c r="V94" s="37">
        <f t="shared" si="28"/>
        <v>0.52539999999999998</v>
      </c>
      <c r="W94" s="37">
        <f t="shared" si="28"/>
        <v>0.2162</v>
      </c>
      <c r="X94" s="37">
        <f t="shared" si="28"/>
        <v>0.17860000000000001</v>
      </c>
      <c r="Y94" s="37">
        <f t="shared" si="28"/>
        <v>0.59350000000000003</v>
      </c>
      <c r="AA94" s="37">
        <f t="shared" si="36"/>
        <v>1.4800000000000001E-2</v>
      </c>
      <c r="AB94" s="37">
        <f t="shared" si="37"/>
        <v>3.61E-2</v>
      </c>
      <c r="AC94" s="37">
        <f t="shared" si="38"/>
        <v>8.0299999999999996E-2</v>
      </c>
      <c r="AD94" s="37">
        <f t="shared" si="39"/>
        <v>0.1077</v>
      </c>
      <c r="AE94" s="37">
        <f t="shared" si="40"/>
        <v>7.7799999999999994E-2</v>
      </c>
      <c r="AG94" s="38">
        <f t="shared" si="41"/>
        <v>2.0799999999999999E-2</v>
      </c>
      <c r="AH94" s="38">
        <f t="shared" si="42"/>
        <v>2.2800000000000001E-2</v>
      </c>
      <c r="AI94" s="38">
        <f t="shared" si="43"/>
        <v>5.6399999999999999E-2</v>
      </c>
      <c r="AJ94" s="38">
        <f t="shared" si="44"/>
        <v>6.1499999999999999E-2</v>
      </c>
      <c r="AK94" s="38">
        <f t="shared" si="45"/>
        <v>9.1000000000000004E-3</v>
      </c>
      <c r="AM94" s="38">
        <f t="shared" si="46"/>
        <v>5.0900000000000001E-2</v>
      </c>
      <c r="AN94" s="38">
        <f t="shared" si="47"/>
        <v>3.61E-2</v>
      </c>
      <c r="AO94" s="38">
        <f t="shared" si="48"/>
        <v>2.8000000000000001E-2</v>
      </c>
      <c r="AP94" s="38">
        <f t="shared" si="49"/>
        <v>0.11219999999999999</v>
      </c>
      <c r="AQ94" s="38">
        <f t="shared" si="50"/>
        <v>9.74E-2</v>
      </c>
      <c r="AR94" s="38"/>
      <c r="AS94" s="38">
        <f t="shared" si="51"/>
        <v>7.3700000000000002E-2</v>
      </c>
      <c r="AT94" s="38">
        <f t="shared" si="52"/>
        <v>7.1199999999999999E-2</v>
      </c>
      <c r="AU94" s="38">
        <f t="shared" si="53"/>
        <v>3.5499999999999997E-2</v>
      </c>
      <c r="AV94" s="38">
        <f t="shared" si="54"/>
        <v>7.0199999999999999E-2</v>
      </c>
      <c r="AW94" s="38">
        <f t="shared" si="55"/>
        <v>0.2087</v>
      </c>
    </row>
    <row r="95" spans="2:49" ht="15.75" x14ac:dyDescent="0.25">
      <c r="B95">
        <v>0.25</v>
      </c>
      <c r="C95">
        <v>0.28000000000000003</v>
      </c>
      <c r="D95">
        <v>0.77</v>
      </c>
      <c r="E95">
        <v>0.11</v>
      </c>
      <c r="F95">
        <v>0.31</v>
      </c>
      <c r="G95" t="s">
        <v>21</v>
      </c>
      <c r="H95">
        <f t="shared" si="29"/>
        <v>0.1002</v>
      </c>
      <c r="I95">
        <f t="shared" si="30"/>
        <v>3.5999999999999997E-2</v>
      </c>
      <c r="J95">
        <f t="shared" si="31"/>
        <v>7.8700000000000006E-2</v>
      </c>
      <c r="K95">
        <f t="shared" si="32"/>
        <v>0.1807</v>
      </c>
      <c r="L95" s="47">
        <f t="shared" si="33"/>
        <v>3.5999999999999997E-2</v>
      </c>
      <c r="M95" t="str">
        <f t="shared" si="34"/>
        <v>Low</v>
      </c>
      <c r="N95">
        <f t="shared" si="35"/>
        <v>1</v>
      </c>
      <c r="O95">
        <f>'Test_IF-có_validate'!O95</f>
        <v>0.27779999999999999</v>
      </c>
      <c r="P95">
        <f>'Test_IF-có_validate'!P95</f>
        <v>0.31109999999999999</v>
      </c>
      <c r="Q95">
        <f>'Test_IF-có_validate'!Q95</f>
        <v>0.84440000000000004</v>
      </c>
      <c r="R95">
        <f>'Test_IF-có_validate'!R95</f>
        <v>0.1111</v>
      </c>
      <c r="S95">
        <f>'Test_IF-có_validate'!S95</f>
        <v>0.30609999999999998</v>
      </c>
      <c r="U95" s="37">
        <f t="shared" si="28"/>
        <v>0.56520000000000004</v>
      </c>
      <c r="V95" s="37">
        <f t="shared" si="28"/>
        <v>0.52539999999999998</v>
      </c>
      <c r="W95" s="37">
        <f t="shared" si="28"/>
        <v>8.4400000000000003E-2</v>
      </c>
      <c r="X95" s="37">
        <f t="shared" si="28"/>
        <v>0.8</v>
      </c>
      <c r="Y95" s="37">
        <f t="shared" si="28"/>
        <v>0.53129999999999999</v>
      </c>
      <c r="AA95" s="37">
        <f t="shared" si="36"/>
        <v>2.3400000000000001E-2</v>
      </c>
      <c r="AB95" s="37">
        <f t="shared" si="37"/>
        <v>3.61E-2</v>
      </c>
      <c r="AC95" s="37">
        <f t="shared" si="38"/>
        <v>0.14130000000000001</v>
      </c>
      <c r="AD95" s="37">
        <f t="shared" si="39"/>
        <v>0.104</v>
      </c>
      <c r="AE95" s="37">
        <f t="shared" si="40"/>
        <v>9.7600000000000006E-2</v>
      </c>
      <c r="AG95" s="38">
        <f t="shared" si="41"/>
        <v>2.93E-2</v>
      </c>
      <c r="AH95" s="38">
        <f t="shared" si="42"/>
        <v>2.2800000000000001E-2</v>
      </c>
      <c r="AI95" s="38">
        <f t="shared" si="43"/>
        <v>0.1173</v>
      </c>
      <c r="AJ95" s="38">
        <f t="shared" si="44"/>
        <v>0.1497</v>
      </c>
      <c r="AK95" s="38">
        <f t="shared" si="45"/>
        <v>2.8899999999999999E-2</v>
      </c>
      <c r="AM95" s="38">
        <f t="shared" si="46"/>
        <v>5.9400000000000001E-2</v>
      </c>
      <c r="AN95" s="38">
        <f t="shared" si="47"/>
        <v>3.61E-2</v>
      </c>
      <c r="AO95" s="38">
        <f t="shared" si="48"/>
        <v>8.8999999999999996E-2</v>
      </c>
      <c r="AP95" s="38">
        <f t="shared" si="49"/>
        <v>9.9400000000000002E-2</v>
      </c>
      <c r="AQ95" s="38">
        <f t="shared" si="50"/>
        <v>7.7799999999999994E-2</v>
      </c>
      <c r="AR95" s="38"/>
      <c r="AS95" s="38">
        <f t="shared" si="51"/>
        <v>8.4099999999999994E-2</v>
      </c>
      <c r="AT95" s="38">
        <f t="shared" si="52"/>
        <v>7.1199999999999999E-2</v>
      </c>
      <c r="AU95" s="38">
        <f t="shared" si="53"/>
        <v>0.1075</v>
      </c>
      <c r="AV95" s="38">
        <f t="shared" si="54"/>
        <v>0.1862</v>
      </c>
      <c r="AW95" s="38">
        <f t="shared" si="55"/>
        <v>0.18559999999999999</v>
      </c>
    </row>
    <row r="96" spans="2:49" ht="15.75" x14ac:dyDescent="0.25">
      <c r="B96">
        <v>0.25</v>
      </c>
      <c r="C96">
        <v>0.54</v>
      </c>
      <c r="D96">
        <v>0.31</v>
      </c>
      <c r="E96">
        <v>0.25</v>
      </c>
      <c r="F96">
        <v>0.08</v>
      </c>
      <c r="G96" t="s">
        <v>23</v>
      </c>
      <c r="H96">
        <f t="shared" si="29"/>
        <v>7.6E-3</v>
      </c>
      <c r="I96">
        <f t="shared" si="30"/>
        <v>7.2999999999999995E-2</v>
      </c>
      <c r="J96">
        <f t="shared" si="31"/>
        <v>0.1721</v>
      </c>
      <c r="K96">
        <f t="shared" si="32"/>
        <v>0.28689999999999999</v>
      </c>
      <c r="L96" s="47">
        <f t="shared" si="33"/>
        <v>7.6E-3</v>
      </c>
      <c r="M96" t="str">
        <f t="shared" si="34"/>
        <v>Very Low</v>
      </c>
      <c r="N96">
        <f t="shared" si="35"/>
        <v>1</v>
      </c>
      <c r="O96">
        <f>'Test_IF-có_validate'!O96</f>
        <v>0.27779999999999999</v>
      </c>
      <c r="P96">
        <f>'Test_IF-có_validate'!P96</f>
        <v>0.6</v>
      </c>
      <c r="Q96">
        <f>'Test_IF-có_validate'!Q96</f>
        <v>0.33329999999999999</v>
      </c>
      <c r="R96">
        <f>'Test_IF-có_validate'!R96</f>
        <v>0.2525</v>
      </c>
      <c r="S96">
        <f>'Test_IF-có_validate'!S96</f>
        <v>7.1400000000000005E-2</v>
      </c>
      <c r="U96" s="37">
        <f t="shared" si="28"/>
        <v>0.56520000000000004</v>
      </c>
      <c r="V96" s="37">
        <f t="shared" si="28"/>
        <v>0.25</v>
      </c>
      <c r="W96" s="37">
        <f t="shared" si="28"/>
        <v>0.5</v>
      </c>
      <c r="X96" s="37">
        <f t="shared" si="28"/>
        <v>0.5968</v>
      </c>
      <c r="Y96" s="37">
        <f t="shared" si="28"/>
        <v>0.86670000000000003</v>
      </c>
      <c r="AA96" s="37">
        <f t="shared" si="36"/>
        <v>2.3400000000000001E-2</v>
      </c>
      <c r="AB96" s="37">
        <f t="shared" si="37"/>
        <v>0.129</v>
      </c>
      <c r="AC96" s="37">
        <f t="shared" si="38"/>
        <v>2.1899999999999999E-2</v>
      </c>
      <c r="AD96" s="37">
        <f t="shared" si="39"/>
        <v>4.1399999999999999E-2</v>
      </c>
      <c r="AE96" s="37">
        <f t="shared" si="40"/>
        <v>5.7999999999999996E-3</v>
      </c>
      <c r="AG96" s="38">
        <f t="shared" si="41"/>
        <v>2.93E-2</v>
      </c>
      <c r="AH96" s="38">
        <f t="shared" si="42"/>
        <v>7.3499999999999996E-2</v>
      </c>
      <c r="AI96" s="38">
        <f t="shared" si="43"/>
        <v>4.5600000000000002E-2</v>
      </c>
      <c r="AJ96" s="38">
        <f t="shared" si="44"/>
        <v>8.7099999999999997E-2</v>
      </c>
      <c r="AK96" s="38">
        <f t="shared" si="45"/>
        <v>7.4499999999999997E-2</v>
      </c>
      <c r="AM96" s="38">
        <f t="shared" si="46"/>
        <v>5.9400000000000001E-2</v>
      </c>
      <c r="AN96" s="38">
        <f t="shared" si="47"/>
        <v>6.0400000000000002E-2</v>
      </c>
      <c r="AO96" s="38">
        <f t="shared" si="48"/>
        <v>7.3400000000000007E-2</v>
      </c>
      <c r="AP96" s="38">
        <f t="shared" si="49"/>
        <v>3.6799999999999999E-2</v>
      </c>
      <c r="AQ96" s="38">
        <f t="shared" si="50"/>
        <v>0.18099999999999999</v>
      </c>
      <c r="AR96" s="38"/>
      <c r="AS96" s="38">
        <f t="shared" si="51"/>
        <v>8.4099999999999994E-2</v>
      </c>
      <c r="AT96" s="38">
        <f t="shared" si="52"/>
        <v>4.7300000000000002E-2</v>
      </c>
      <c r="AU96" s="38">
        <f t="shared" si="53"/>
        <v>8.9599999999999999E-2</v>
      </c>
      <c r="AV96" s="38">
        <f t="shared" si="54"/>
        <v>0.1118</v>
      </c>
      <c r="AW96" s="38">
        <f t="shared" si="55"/>
        <v>0.30309999999999998</v>
      </c>
    </row>
    <row r="97" spans="2:49" ht="15.75" x14ac:dyDescent="0.25">
      <c r="B97">
        <v>0.28999999999999998</v>
      </c>
      <c r="C97">
        <v>0.66</v>
      </c>
      <c r="D97">
        <v>0.35</v>
      </c>
      <c r="E97">
        <v>0.28000000000000003</v>
      </c>
      <c r="F97">
        <v>0.31</v>
      </c>
      <c r="G97" t="s">
        <v>21</v>
      </c>
      <c r="H97">
        <f t="shared" si="29"/>
        <v>9.1200000000000003E-2</v>
      </c>
      <c r="I97">
        <f t="shared" si="30"/>
        <v>2.98E-2</v>
      </c>
      <c r="J97">
        <f t="shared" si="31"/>
        <v>7.5899999999999995E-2</v>
      </c>
      <c r="K97">
        <f t="shared" si="32"/>
        <v>0.1772</v>
      </c>
      <c r="L97" s="47">
        <f t="shared" si="33"/>
        <v>2.98E-2</v>
      </c>
      <c r="M97" t="str">
        <f t="shared" si="34"/>
        <v>Low</v>
      </c>
      <c r="N97">
        <f t="shared" si="35"/>
        <v>1</v>
      </c>
      <c r="O97">
        <f>'Test_IF-có_validate'!O97</f>
        <v>0.32219999999999999</v>
      </c>
      <c r="P97">
        <f>'Test_IF-có_validate'!P97</f>
        <v>0.73329999999999995</v>
      </c>
      <c r="Q97">
        <f>'Test_IF-có_validate'!Q97</f>
        <v>0.37780000000000002</v>
      </c>
      <c r="R97">
        <f>'Test_IF-có_validate'!R97</f>
        <v>0.2828</v>
      </c>
      <c r="S97">
        <f>'Test_IF-có_validate'!S97</f>
        <v>0.30609999999999998</v>
      </c>
      <c r="U97" s="37">
        <f t="shared" si="28"/>
        <v>0.51259999999999994</v>
      </c>
      <c r="V97" s="37">
        <f t="shared" si="28"/>
        <v>0.15390000000000001</v>
      </c>
      <c r="W97" s="37">
        <f t="shared" si="28"/>
        <v>0.4516</v>
      </c>
      <c r="X97" s="37">
        <f t="shared" si="28"/>
        <v>0.55910000000000004</v>
      </c>
      <c r="Y97" s="37">
        <f t="shared" si="28"/>
        <v>0.53129999999999999</v>
      </c>
      <c r="AA97" s="37">
        <f t="shared" si="36"/>
        <v>6.4999999999999997E-3</v>
      </c>
      <c r="AB97" s="37">
        <f t="shared" si="37"/>
        <v>0.16880000000000001</v>
      </c>
      <c r="AC97" s="37">
        <f t="shared" si="38"/>
        <v>6.1000000000000004E-3</v>
      </c>
      <c r="AD97" s="37">
        <f t="shared" si="39"/>
        <v>2.9499999999999998E-2</v>
      </c>
      <c r="AE97" s="37">
        <f t="shared" si="40"/>
        <v>9.7600000000000006E-2</v>
      </c>
      <c r="AG97" s="38">
        <f t="shared" si="41"/>
        <v>1.2500000000000001E-2</v>
      </c>
      <c r="AH97" s="38">
        <f t="shared" si="42"/>
        <v>0.1148</v>
      </c>
      <c r="AI97" s="38">
        <f t="shared" si="43"/>
        <v>2.9899999999999999E-2</v>
      </c>
      <c r="AJ97" s="38">
        <f t="shared" si="44"/>
        <v>7.51E-2</v>
      </c>
      <c r="AK97" s="38">
        <f t="shared" si="45"/>
        <v>2.8899999999999999E-2</v>
      </c>
      <c r="AM97" s="38">
        <f t="shared" si="46"/>
        <v>4.2599999999999999E-2</v>
      </c>
      <c r="AN97" s="38">
        <f t="shared" si="47"/>
        <v>0.1018</v>
      </c>
      <c r="AO97" s="38">
        <f t="shared" si="48"/>
        <v>5.8299999999999998E-2</v>
      </c>
      <c r="AP97" s="38">
        <f t="shared" si="49"/>
        <v>2.4799999999999999E-2</v>
      </c>
      <c r="AQ97" s="38">
        <f t="shared" si="50"/>
        <v>7.7799999999999994E-2</v>
      </c>
      <c r="AR97" s="38"/>
      <c r="AS97" s="38">
        <f t="shared" si="51"/>
        <v>6.3500000000000001E-2</v>
      </c>
      <c r="AT97" s="38">
        <f t="shared" si="52"/>
        <v>9.6699999999999994E-2</v>
      </c>
      <c r="AU97" s="38">
        <f t="shared" si="53"/>
        <v>7.0400000000000004E-2</v>
      </c>
      <c r="AV97" s="38">
        <f t="shared" si="54"/>
        <v>9.7299999999999998E-2</v>
      </c>
      <c r="AW97" s="38">
        <f t="shared" si="55"/>
        <v>0.18559999999999999</v>
      </c>
    </row>
    <row r="98" spans="2:49" ht="15.75" x14ac:dyDescent="0.25">
      <c r="B98">
        <v>0.28999999999999998</v>
      </c>
      <c r="C98">
        <v>0.74</v>
      </c>
      <c r="D98">
        <v>0.39</v>
      </c>
      <c r="E98">
        <v>0.41</v>
      </c>
      <c r="F98">
        <v>0.54</v>
      </c>
      <c r="G98" t="s">
        <v>24</v>
      </c>
      <c r="H98">
        <f t="shared" si="29"/>
        <v>0.16320000000000001</v>
      </c>
      <c r="I98">
        <f t="shared" si="30"/>
        <v>0.1002</v>
      </c>
      <c r="J98">
        <f t="shared" si="31"/>
        <v>3.5000000000000001E-3</v>
      </c>
      <c r="K98">
        <f t="shared" si="32"/>
        <v>8.5199999999999998E-2</v>
      </c>
      <c r="L98" s="47">
        <f t="shared" si="33"/>
        <v>3.5000000000000001E-3</v>
      </c>
      <c r="M98" t="str">
        <f t="shared" si="34"/>
        <v>Middle</v>
      </c>
      <c r="N98">
        <f t="shared" si="35"/>
        <v>1</v>
      </c>
      <c r="O98">
        <f>'Test_IF-có_validate'!O98</f>
        <v>0.32219999999999999</v>
      </c>
      <c r="P98">
        <f>'Test_IF-có_validate'!P98</f>
        <v>0.82220000000000004</v>
      </c>
      <c r="Q98">
        <f>'Test_IF-có_validate'!Q98</f>
        <v>0.42220000000000002</v>
      </c>
      <c r="R98">
        <f>'Test_IF-có_validate'!R98</f>
        <v>0.41410000000000002</v>
      </c>
      <c r="S98">
        <f>'Test_IF-có_validate'!S98</f>
        <v>0.54079999999999995</v>
      </c>
      <c r="U98" s="37">
        <f t="shared" si="28"/>
        <v>0.51259999999999994</v>
      </c>
      <c r="V98" s="37">
        <f t="shared" si="28"/>
        <v>9.7600000000000006E-2</v>
      </c>
      <c r="W98" s="37">
        <f t="shared" si="28"/>
        <v>0.40629999999999999</v>
      </c>
      <c r="X98" s="37">
        <f t="shared" si="28"/>
        <v>0.4143</v>
      </c>
      <c r="Y98" s="37">
        <f t="shared" si="28"/>
        <v>0.29799999999999999</v>
      </c>
      <c r="AA98" s="37">
        <f t="shared" si="36"/>
        <v>6.4999999999999997E-3</v>
      </c>
      <c r="AB98" s="37">
        <f t="shared" si="37"/>
        <v>0.19570000000000001</v>
      </c>
      <c r="AC98" s="37">
        <f t="shared" si="38"/>
        <v>8.8999999999999999E-3</v>
      </c>
      <c r="AD98" s="37">
        <f t="shared" si="39"/>
        <v>1.77E-2</v>
      </c>
      <c r="AE98" s="37">
        <f t="shared" si="40"/>
        <v>0.17549999999999999</v>
      </c>
      <c r="AG98" s="38">
        <f t="shared" si="41"/>
        <v>1.2500000000000001E-2</v>
      </c>
      <c r="AH98" s="38">
        <f t="shared" si="42"/>
        <v>0.14180000000000001</v>
      </c>
      <c r="AI98" s="38">
        <f t="shared" si="43"/>
        <v>1.4999999999999999E-2</v>
      </c>
      <c r="AJ98" s="38">
        <f t="shared" si="44"/>
        <v>2.8899999999999999E-2</v>
      </c>
      <c r="AK98" s="38">
        <f t="shared" si="45"/>
        <v>0.10680000000000001</v>
      </c>
      <c r="AM98" s="38">
        <f t="shared" si="46"/>
        <v>4.2599999999999999E-2</v>
      </c>
      <c r="AN98" s="38">
        <f t="shared" si="47"/>
        <v>0.12870000000000001</v>
      </c>
      <c r="AO98" s="38">
        <f t="shared" si="48"/>
        <v>4.3400000000000001E-2</v>
      </c>
      <c r="AP98" s="38">
        <f t="shared" si="49"/>
        <v>2.23E-2</v>
      </c>
      <c r="AQ98" s="38">
        <f t="shared" si="50"/>
        <v>2.9999999999999997E-4</v>
      </c>
      <c r="AR98" s="38"/>
      <c r="AS98" s="38">
        <f t="shared" si="51"/>
        <v>6.3500000000000001E-2</v>
      </c>
      <c r="AT98" s="38">
        <f t="shared" si="52"/>
        <v>0.1283</v>
      </c>
      <c r="AU98" s="38">
        <f t="shared" si="53"/>
        <v>5.1700000000000003E-2</v>
      </c>
      <c r="AV98" s="38">
        <f t="shared" si="54"/>
        <v>3.9800000000000002E-2</v>
      </c>
      <c r="AW98" s="38">
        <f t="shared" si="55"/>
        <v>8.7999999999999995E-2</v>
      </c>
    </row>
    <row r="99" spans="2:49" ht="15.75" x14ac:dyDescent="0.25">
      <c r="B99">
        <v>0.31</v>
      </c>
      <c r="C99">
        <v>0.82</v>
      </c>
      <c r="D99">
        <v>0.47</v>
      </c>
      <c r="E99">
        <v>0.4</v>
      </c>
      <c r="F99">
        <v>0.99</v>
      </c>
      <c r="G99" t="s">
        <v>20</v>
      </c>
      <c r="H99">
        <f t="shared" si="29"/>
        <v>0.2797</v>
      </c>
      <c r="I99">
        <f t="shared" si="30"/>
        <v>0.2266</v>
      </c>
      <c r="J99">
        <f t="shared" si="31"/>
        <v>0.13070000000000001</v>
      </c>
      <c r="K99">
        <f t="shared" si="32"/>
        <v>7.2499999999999995E-2</v>
      </c>
      <c r="L99" s="47">
        <f t="shared" si="33"/>
        <v>7.2499999999999995E-2</v>
      </c>
      <c r="M99" t="str">
        <f t="shared" si="34"/>
        <v>High</v>
      </c>
      <c r="N99">
        <f t="shared" si="35"/>
        <v>1</v>
      </c>
      <c r="O99">
        <f>'Test_IF-có_validate'!O99</f>
        <v>0.34439999999999998</v>
      </c>
      <c r="P99">
        <f>'Test_IF-có_validate'!P99</f>
        <v>0.91110000000000002</v>
      </c>
      <c r="Q99">
        <f>'Test_IF-có_validate'!Q99</f>
        <v>0.5111</v>
      </c>
      <c r="R99">
        <f>'Test_IF-có_validate'!R99</f>
        <v>0.40400000000000003</v>
      </c>
      <c r="S99">
        <f>'Test_IF-có_validate'!S99</f>
        <v>1</v>
      </c>
      <c r="U99" s="37">
        <f t="shared" si="28"/>
        <v>0.48770000000000002</v>
      </c>
      <c r="V99" s="37">
        <f t="shared" si="28"/>
        <v>4.65E-2</v>
      </c>
      <c r="W99" s="37">
        <f t="shared" si="28"/>
        <v>0.32350000000000001</v>
      </c>
      <c r="X99" s="37">
        <f t="shared" si="28"/>
        <v>0.42449999999999999</v>
      </c>
      <c r="Y99" s="37">
        <f t="shared" si="28"/>
        <v>0</v>
      </c>
      <c r="AA99" s="37">
        <f t="shared" si="36"/>
        <v>1.6000000000000001E-3</v>
      </c>
      <c r="AB99" s="37">
        <f t="shared" si="37"/>
        <v>0.22220000000000001</v>
      </c>
      <c r="AC99" s="37">
        <f t="shared" si="38"/>
        <v>3.7999999999999999E-2</v>
      </c>
      <c r="AD99" s="37">
        <f t="shared" si="39"/>
        <v>1.43E-2</v>
      </c>
      <c r="AE99" s="37">
        <f t="shared" si="40"/>
        <v>0.2999</v>
      </c>
      <c r="AG99" s="38">
        <f t="shared" si="41"/>
        <v>4.4000000000000003E-3</v>
      </c>
      <c r="AH99" s="38">
        <f t="shared" si="42"/>
        <v>0.16819999999999999</v>
      </c>
      <c r="AI99" s="38">
        <f t="shared" si="43"/>
        <v>1.41E-2</v>
      </c>
      <c r="AJ99" s="38">
        <f t="shared" si="44"/>
        <v>3.2199999999999999E-2</v>
      </c>
      <c r="AK99" s="38">
        <f t="shared" si="45"/>
        <v>0.2437</v>
      </c>
      <c r="AM99" s="38">
        <f t="shared" si="46"/>
        <v>3.4500000000000003E-2</v>
      </c>
      <c r="AN99" s="38">
        <f t="shared" si="47"/>
        <v>0.1552</v>
      </c>
      <c r="AO99" s="38">
        <f t="shared" si="48"/>
        <v>1.43E-2</v>
      </c>
      <c r="AP99" s="38">
        <f t="shared" si="49"/>
        <v>1.89E-2</v>
      </c>
      <c r="AQ99" s="38">
        <f t="shared" si="50"/>
        <v>0.14000000000000001</v>
      </c>
      <c r="AR99" s="38"/>
      <c r="AS99" s="38">
        <f t="shared" si="51"/>
        <v>5.3600000000000002E-2</v>
      </c>
      <c r="AT99" s="38">
        <f t="shared" si="52"/>
        <v>0.159</v>
      </c>
      <c r="AU99" s="38">
        <f t="shared" si="53"/>
        <v>1.5699999999999999E-2</v>
      </c>
      <c r="AV99" s="38">
        <f t="shared" si="54"/>
        <v>4.3999999999999997E-2</v>
      </c>
      <c r="AW99" s="38">
        <f t="shared" si="55"/>
        <v>7.6499999999999999E-2</v>
      </c>
    </row>
    <row r="100" spans="2:49" ht="15.75" x14ac:dyDescent="0.25">
      <c r="B100">
        <v>0.28000000000000003</v>
      </c>
      <c r="C100">
        <v>0.55000000000000004</v>
      </c>
      <c r="D100">
        <v>0.38</v>
      </c>
      <c r="E100">
        <v>0.9</v>
      </c>
      <c r="F100">
        <v>0.22</v>
      </c>
      <c r="G100" t="s">
        <v>21</v>
      </c>
      <c r="H100">
        <f t="shared" si="29"/>
        <v>5.9499999999999997E-2</v>
      </c>
      <c r="I100">
        <f t="shared" si="30"/>
        <v>1.03E-2</v>
      </c>
      <c r="J100">
        <f t="shared" si="31"/>
        <v>0.1111</v>
      </c>
      <c r="K100">
        <f t="shared" si="32"/>
        <v>0.216</v>
      </c>
      <c r="L100" s="47">
        <f t="shared" si="33"/>
        <v>1.03E-2</v>
      </c>
      <c r="M100" t="str">
        <f t="shared" si="34"/>
        <v>Low</v>
      </c>
      <c r="N100">
        <f t="shared" si="35"/>
        <v>1</v>
      </c>
      <c r="O100">
        <f>'Test_IF-có_validate'!O100</f>
        <v>0.31109999999999999</v>
      </c>
      <c r="P100">
        <f>'Test_IF-có_validate'!P100</f>
        <v>0.61109999999999998</v>
      </c>
      <c r="Q100">
        <f>'Test_IF-có_validate'!Q100</f>
        <v>0.41110000000000002</v>
      </c>
      <c r="R100">
        <f>'Test_IF-có_validate'!R100</f>
        <v>0.90910000000000002</v>
      </c>
      <c r="S100">
        <f>'Test_IF-có_validate'!S100</f>
        <v>0.21429999999999999</v>
      </c>
      <c r="U100" s="37">
        <f t="shared" si="28"/>
        <v>0.52539999999999998</v>
      </c>
      <c r="V100" s="37">
        <f t="shared" si="28"/>
        <v>0.2414</v>
      </c>
      <c r="W100" s="37">
        <f t="shared" si="28"/>
        <v>0.4173</v>
      </c>
      <c r="X100" s="37">
        <f t="shared" si="28"/>
        <v>4.7600000000000003E-2</v>
      </c>
      <c r="Y100" s="37">
        <f t="shared" si="28"/>
        <v>0.64700000000000002</v>
      </c>
      <c r="AA100" s="37">
        <f t="shared" si="36"/>
        <v>1.06E-2</v>
      </c>
      <c r="AB100" s="37">
        <f t="shared" si="37"/>
        <v>0.1321</v>
      </c>
      <c r="AC100" s="37">
        <f t="shared" si="38"/>
        <v>5.1999999999999998E-3</v>
      </c>
      <c r="AD100" s="37">
        <f t="shared" si="39"/>
        <v>0.1716</v>
      </c>
      <c r="AE100" s="37">
        <f t="shared" si="40"/>
        <v>6.0999999999999999E-2</v>
      </c>
      <c r="AG100" s="38">
        <f t="shared" si="41"/>
        <v>1.66E-2</v>
      </c>
      <c r="AH100" s="38">
        <f t="shared" si="42"/>
        <v>7.6999999999999999E-2</v>
      </c>
      <c r="AI100" s="38">
        <f t="shared" si="43"/>
        <v>1.8700000000000001E-2</v>
      </c>
      <c r="AJ100" s="38">
        <f t="shared" si="44"/>
        <v>0.12540000000000001</v>
      </c>
      <c r="AK100" s="38">
        <f t="shared" si="45"/>
        <v>7.7000000000000002E-3</v>
      </c>
      <c r="AM100" s="38">
        <f t="shared" si="46"/>
        <v>4.6699999999999998E-2</v>
      </c>
      <c r="AN100" s="38">
        <f t="shared" si="47"/>
        <v>6.3899999999999998E-2</v>
      </c>
      <c r="AO100" s="38">
        <f t="shared" si="48"/>
        <v>4.7100000000000003E-2</v>
      </c>
      <c r="AP100" s="38">
        <f t="shared" si="49"/>
        <v>0.17610000000000001</v>
      </c>
      <c r="AQ100" s="38">
        <f t="shared" si="50"/>
        <v>0.1142</v>
      </c>
      <c r="AR100" s="38"/>
      <c r="AS100" s="38">
        <f t="shared" si="51"/>
        <v>6.8599999999999994E-2</v>
      </c>
      <c r="AT100" s="38">
        <f t="shared" si="52"/>
        <v>5.16E-2</v>
      </c>
      <c r="AU100" s="38">
        <f t="shared" si="53"/>
        <v>5.6300000000000003E-2</v>
      </c>
      <c r="AV100" s="38">
        <f t="shared" si="54"/>
        <v>0.14510000000000001</v>
      </c>
      <c r="AW100" s="38">
        <f t="shared" si="55"/>
        <v>0.2278</v>
      </c>
    </row>
    <row r="101" spans="2:49" ht="15.75" x14ac:dyDescent="0.25">
      <c r="B101">
        <v>0.33</v>
      </c>
      <c r="C101">
        <v>0.04</v>
      </c>
      <c r="D101">
        <v>0.02</v>
      </c>
      <c r="E101">
        <v>0.12</v>
      </c>
      <c r="F101">
        <v>0.11</v>
      </c>
      <c r="G101" t="s">
        <v>23</v>
      </c>
      <c r="H101">
        <f t="shared" si="29"/>
        <v>2.07E-2</v>
      </c>
      <c r="I101">
        <f t="shared" si="30"/>
        <v>6.8400000000000002E-2</v>
      </c>
      <c r="J101">
        <f t="shared" si="31"/>
        <v>0.16750000000000001</v>
      </c>
      <c r="K101">
        <f t="shared" si="32"/>
        <v>0.28189999999999998</v>
      </c>
      <c r="L101" s="47">
        <f t="shared" si="33"/>
        <v>2.07E-2</v>
      </c>
      <c r="M101" t="str">
        <f t="shared" si="34"/>
        <v>Very Low</v>
      </c>
      <c r="N101">
        <f t="shared" si="35"/>
        <v>1</v>
      </c>
      <c r="O101">
        <f>'Test_IF-có_validate'!O101</f>
        <v>0.36670000000000003</v>
      </c>
      <c r="P101">
        <f>'Test_IF-có_validate'!P101</f>
        <v>4.4400000000000002E-2</v>
      </c>
      <c r="Q101">
        <f>'Test_IF-có_validate'!Q101</f>
        <v>1.11E-2</v>
      </c>
      <c r="R101">
        <f>'Test_IF-có_validate'!R101</f>
        <v>0.1212</v>
      </c>
      <c r="S101">
        <f>'Test_IF-có_validate'!S101</f>
        <v>0.10199999999999999</v>
      </c>
      <c r="U101" s="37">
        <f t="shared" si="28"/>
        <v>0.46339999999999998</v>
      </c>
      <c r="V101" s="37">
        <f t="shared" si="28"/>
        <v>0.91500000000000004</v>
      </c>
      <c r="W101" s="37">
        <f t="shared" si="28"/>
        <v>0.97799999999999998</v>
      </c>
      <c r="X101" s="37">
        <f t="shared" si="28"/>
        <v>0.78380000000000005</v>
      </c>
      <c r="Y101" s="37">
        <f t="shared" si="28"/>
        <v>0.81489999999999996</v>
      </c>
      <c r="AA101" s="37">
        <f t="shared" si="36"/>
        <v>9.4999999999999998E-3</v>
      </c>
      <c r="AB101" s="37">
        <f t="shared" si="37"/>
        <v>8.3599999999999994E-2</v>
      </c>
      <c r="AC101" s="37">
        <f t="shared" si="38"/>
        <v>0.16830000000000001</v>
      </c>
      <c r="AD101" s="37">
        <f t="shared" si="39"/>
        <v>9.9099999999999994E-2</v>
      </c>
      <c r="AE101" s="37">
        <f t="shared" si="40"/>
        <v>9.7000000000000003E-3</v>
      </c>
      <c r="AG101" s="38">
        <f t="shared" si="41"/>
        <v>3.5000000000000001E-3</v>
      </c>
      <c r="AH101" s="38">
        <f t="shared" si="42"/>
        <v>0.14249999999999999</v>
      </c>
      <c r="AI101" s="38">
        <f t="shared" si="43"/>
        <v>0.19189999999999999</v>
      </c>
      <c r="AJ101" s="38">
        <f t="shared" si="44"/>
        <v>0.14480000000000001</v>
      </c>
      <c r="AK101" s="38">
        <f t="shared" si="45"/>
        <v>5.8999999999999997E-2</v>
      </c>
      <c r="AM101" s="38">
        <f t="shared" si="46"/>
        <v>2.6599999999999999E-2</v>
      </c>
      <c r="AN101" s="38">
        <f t="shared" si="47"/>
        <v>0.15570000000000001</v>
      </c>
      <c r="AO101" s="38">
        <f t="shared" si="48"/>
        <v>0.2185</v>
      </c>
      <c r="AP101" s="38">
        <f t="shared" si="49"/>
        <v>9.4500000000000001E-2</v>
      </c>
      <c r="AQ101" s="38">
        <f t="shared" si="50"/>
        <v>0.16550000000000001</v>
      </c>
      <c r="AR101" s="38"/>
      <c r="AS101" s="38">
        <f t="shared" si="51"/>
        <v>4.3900000000000002E-2</v>
      </c>
      <c r="AT101" s="38">
        <f t="shared" si="52"/>
        <v>0.21310000000000001</v>
      </c>
      <c r="AU101" s="38">
        <f t="shared" si="53"/>
        <v>0.26219999999999999</v>
      </c>
      <c r="AV101" s="38">
        <f t="shared" si="54"/>
        <v>0.1804</v>
      </c>
      <c r="AW101" s="38">
        <f t="shared" si="55"/>
        <v>0.28510000000000002</v>
      </c>
    </row>
    <row r="102" spans="2:49" ht="15.75" x14ac:dyDescent="0.25">
      <c r="B102">
        <v>0.37</v>
      </c>
      <c r="C102">
        <v>0.09</v>
      </c>
      <c r="D102">
        <v>0.1</v>
      </c>
      <c r="E102">
        <v>0.13</v>
      </c>
      <c r="F102">
        <v>0.32</v>
      </c>
      <c r="G102" t="s">
        <v>21</v>
      </c>
      <c r="H102">
        <f t="shared" si="29"/>
        <v>0.1023</v>
      </c>
      <c r="I102">
        <f t="shared" si="30"/>
        <v>4.1200000000000001E-2</v>
      </c>
      <c r="J102">
        <f t="shared" si="31"/>
        <v>8.0399999999999999E-2</v>
      </c>
      <c r="K102">
        <f t="shared" si="32"/>
        <v>0.1825</v>
      </c>
      <c r="L102" s="47">
        <f t="shared" si="33"/>
        <v>4.1200000000000001E-2</v>
      </c>
      <c r="M102" t="str">
        <f t="shared" si="34"/>
        <v>Low</v>
      </c>
      <c r="N102">
        <f t="shared" si="35"/>
        <v>1</v>
      </c>
      <c r="O102">
        <f>'Test_IF-có_validate'!O102</f>
        <v>0.41110000000000002</v>
      </c>
      <c r="P102">
        <f>'Test_IF-có_validate'!P102</f>
        <v>0.1</v>
      </c>
      <c r="Q102">
        <f>'Test_IF-có_validate'!Q102</f>
        <v>0.1</v>
      </c>
      <c r="R102">
        <f>'Test_IF-có_validate'!R102</f>
        <v>0.1313</v>
      </c>
      <c r="S102">
        <f>'Test_IF-có_validate'!S102</f>
        <v>0.31630000000000003</v>
      </c>
      <c r="U102" s="37">
        <f t="shared" si="28"/>
        <v>0.4173</v>
      </c>
      <c r="V102" s="37">
        <f t="shared" si="28"/>
        <v>0.81820000000000004</v>
      </c>
      <c r="W102" s="37">
        <f t="shared" si="28"/>
        <v>0.81820000000000004</v>
      </c>
      <c r="X102" s="37">
        <f t="shared" si="28"/>
        <v>0.76790000000000003</v>
      </c>
      <c r="Y102" s="37">
        <f t="shared" si="28"/>
        <v>0.51939999999999997</v>
      </c>
      <c r="AA102" s="37">
        <f t="shared" si="36"/>
        <v>2.47E-2</v>
      </c>
      <c r="AB102" s="37">
        <f t="shared" si="37"/>
        <v>5.4699999999999999E-2</v>
      </c>
      <c r="AC102" s="37">
        <f t="shared" si="38"/>
        <v>0.12089999999999999</v>
      </c>
      <c r="AD102" s="37">
        <f t="shared" si="39"/>
        <v>9.4299999999999995E-2</v>
      </c>
      <c r="AE102" s="37">
        <f t="shared" si="40"/>
        <v>0.1014</v>
      </c>
      <c r="AG102" s="38">
        <f t="shared" si="41"/>
        <v>1.8800000000000001E-2</v>
      </c>
      <c r="AH102" s="38">
        <f t="shared" si="42"/>
        <v>0.11360000000000001</v>
      </c>
      <c r="AI102" s="38">
        <f t="shared" si="43"/>
        <v>0.14460000000000001</v>
      </c>
      <c r="AJ102" s="38">
        <f t="shared" si="44"/>
        <v>0.14000000000000001</v>
      </c>
      <c r="AK102" s="38">
        <f t="shared" si="45"/>
        <v>3.27E-2</v>
      </c>
      <c r="AM102" s="38">
        <f t="shared" si="46"/>
        <v>1.14E-2</v>
      </c>
      <c r="AN102" s="38">
        <f t="shared" si="47"/>
        <v>0.12690000000000001</v>
      </c>
      <c r="AO102" s="38">
        <f t="shared" si="48"/>
        <v>0.1711</v>
      </c>
      <c r="AP102" s="38">
        <f t="shared" si="49"/>
        <v>8.9700000000000002E-2</v>
      </c>
      <c r="AQ102" s="38">
        <f t="shared" si="50"/>
        <v>7.4300000000000005E-2</v>
      </c>
      <c r="AR102" s="38"/>
      <c r="AS102" s="38">
        <f t="shared" si="51"/>
        <v>2.5100000000000001E-2</v>
      </c>
      <c r="AT102" s="38">
        <f t="shared" si="52"/>
        <v>0.17960000000000001</v>
      </c>
      <c r="AU102" s="38">
        <f t="shared" si="53"/>
        <v>0.2074</v>
      </c>
      <c r="AV102" s="38">
        <f t="shared" si="54"/>
        <v>0.17480000000000001</v>
      </c>
      <c r="AW102" s="38">
        <f t="shared" si="55"/>
        <v>0.18099999999999999</v>
      </c>
    </row>
    <row r="103" spans="2:49" ht="15.75" x14ac:dyDescent="0.25">
      <c r="B103">
        <v>0.4</v>
      </c>
      <c r="C103">
        <v>0.15</v>
      </c>
      <c r="D103">
        <v>0.16</v>
      </c>
      <c r="E103">
        <v>0.3</v>
      </c>
      <c r="F103">
        <v>0.57999999999999996</v>
      </c>
      <c r="G103" t="s">
        <v>24</v>
      </c>
      <c r="H103">
        <f t="shared" si="29"/>
        <v>0.17860000000000001</v>
      </c>
      <c r="I103">
        <f t="shared" si="30"/>
        <v>0.1174</v>
      </c>
      <c r="J103">
        <f t="shared" si="31"/>
        <v>2.1000000000000001E-2</v>
      </c>
      <c r="K103">
        <f t="shared" si="32"/>
        <v>7.8399999999999997E-2</v>
      </c>
      <c r="L103" s="47">
        <f t="shared" si="33"/>
        <v>2.1000000000000001E-2</v>
      </c>
      <c r="M103" t="str">
        <f t="shared" si="34"/>
        <v>Middle</v>
      </c>
      <c r="N103">
        <f t="shared" si="35"/>
        <v>1</v>
      </c>
      <c r="O103">
        <f>'Test_IF-có_validate'!O103</f>
        <v>0.44440000000000002</v>
      </c>
      <c r="P103">
        <f>'Test_IF-có_validate'!P103</f>
        <v>0.16669999999999999</v>
      </c>
      <c r="Q103">
        <f>'Test_IF-có_validate'!Q103</f>
        <v>0.16669999999999999</v>
      </c>
      <c r="R103">
        <f>'Test_IF-có_validate'!R103</f>
        <v>0.30299999999999999</v>
      </c>
      <c r="S103">
        <f>'Test_IF-có_validate'!S103</f>
        <v>0.58160000000000001</v>
      </c>
      <c r="U103" s="37">
        <f t="shared" si="28"/>
        <v>0.38469999999999999</v>
      </c>
      <c r="V103" s="37">
        <f t="shared" si="28"/>
        <v>0.71419999999999995</v>
      </c>
      <c r="W103" s="37">
        <f t="shared" si="28"/>
        <v>0.71419999999999995</v>
      </c>
      <c r="X103" s="37">
        <f t="shared" si="28"/>
        <v>0.53490000000000004</v>
      </c>
      <c r="Y103" s="37">
        <f t="shared" si="28"/>
        <v>0.26450000000000001</v>
      </c>
      <c r="AA103" s="37">
        <f t="shared" si="36"/>
        <v>3.5700000000000003E-2</v>
      </c>
      <c r="AB103" s="37">
        <f t="shared" si="37"/>
        <v>2.3199999999999998E-2</v>
      </c>
      <c r="AC103" s="37">
        <f t="shared" si="38"/>
        <v>8.9399999999999993E-2</v>
      </c>
      <c r="AD103" s="37">
        <f t="shared" si="39"/>
        <v>2.1700000000000001E-2</v>
      </c>
      <c r="AE103" s="37">
        <f t="shared" si="40"/>
        <v>0.18729999999999999</v>
      </c>
      <c r="AG103" s="38">
        <f t="shared" si="41"/>
        <v>2.9700000000000001E-2</v>
      </c>
      <c r="AH103" s="38">
        <f t="shared" si="42"/>
        <v>8.2100000000000006E-2</v>
      </c>
      <c r="AI103" s="38">
        <f t="shared" si="43"/>
        <v>0.113</v>
      </c>
      <c r="AJ103" s="38">
        <f t="shared" si="44"/>
        <v>6.7400000000000002E-2</v>
      </c>
      <c r="AK103" s="38">
        <f t="shared" si="45"/>
        <v>0.1186</v>
      </c>
      <c r="AM103" s="38">
        <f t="shared" si="46"/>
        <v>4.0000000000000002E-4</v>
      </c>
      <c r="AN103" s="38">
        <f t="shared" si="47"/>
        <v>9.5299999999999996E-2</v>
      </c>
      <c r="AO103" s="38">
        <f t="shared" si="48"/>
        <v>0.13950000000000001</v>
      </c>
      <c r="AP103" s="38">
        <f t="shared" si="49"/>
        <v>1.7100000000000001E-2</v>
      </c>
      <c r="AQ103" s="38">
        <f t="shared" si="50"/>
        <v>1.3299999999999999E-2</v>
      </c>
      <c r="AR103" s="38"/>
      <c r="AS103" s="38">
        <f t="shared" si="51"/>
        <v>1.1299999999999999E-2</v>
      </c>
      <c r="AT103" s="38">
        <f t="shared" si="52"/>
        <v>0.14249999999999999</v>
      </c>
      <c r="AU103" s="38">
        <f t="shared" si="53"/>
        <v>0.17030000000000001</v>
      </c>
      <c r="AV103" s="38">
        <f t="shared" si="54"/>
        <v>8.7900000000000006E-2</v>
      </c>
      <c r="AW103" s="38">
        <f t="shared" si="55"/>
        <v>7.22E-2</v>
      </c>
    </row>
    <row r="104" spans="2:49" ht="15.75" x14ac:dyDescent="0.25">
      <c r="B104">
        <v>0.37</v>
      </c>
      <c r="C104">
        <v>7.0000000000000007E-2</v>
      </c>
      <c r="D104">
        <v>0.1</v>
      </c>
      <c r="E104">
        <v>0.41</v>
      </c>
      <c r="F104">
        <v>0.3</v>
      </c>
      <c r="G104" t="s">
        <v>21</v>
      </c>
      <c r="H104">
        <f t="shared" si="29"/>
        <v>9.4100000000000003E-2</v>
      </c>
      <c r="I104">
        <f t="shared" si="30"/>
        <v>3.2500000000000001E-2</v>
      </c>
      <c r="J104">
        <f t="shared" si="31"/>
        <v>8.5900000000000004E-2</v>
      </c>
      <c r="K104">
        <f t="shared" si="32"/>
        <v>0.1888</v>
      </c>
      <c r="L104" s="47">
        <f t="shared" si="33"/>
        <v>3.2500000000000001E-2</v>
      </c>
      <c r="M104" t="str">
        <f t="shared" si="34"/>
        <v>Low</v>
      </c>
      <c r="N104">
        <f t="shared" si="35"/>
        <v>1</v>
      </c>
      <c r="O104">
        <f>'Test_IF-có_validate'!O104</f>
        <v>0.41110000000000002</v>
      </c>
      <c r="P104">
        <f>'Test_IF-có_validate'!P104</f>
        <v>7.7799999999999994E-2</v>
      </c>
      <c r="Q104">
        <f>'Test_IF-có_validate'!Q104</f>
        <v>0.1</v>
      </c>
      <c r="R104">
        <f>'Test_IF-có_validate'!R104</f>
        <v>0.41410000000000002</v>
      </c>
      <c r="S104">
        <f>'Test_IF-có_validate'!S104</f>
        <v>0.2959</v>
      </c>
      <c r="U104" s="37">
        <f t="shared" si="28"/>
        <v>0.4173</v>
      </c>
      <c r="V104" s="37">
        <f t="shared" si="28"/>
        <v>0.85560000000000003</v>
      </c>
      <c r="W104" s="37">
        <f t="shared" si="28"/>
        <v>0.81820000000000004</v>
      </c>
      <c r="X104" s="37">
        <f t="shared" si="28"/>
        <v>0.4143</v>
      </c>
      <c r="Y104" s="37">
        <f t="shared" si="28"/>
        <v>0.54330000000000001</v>
      </c>
      <c r="AA104" s="37">
        <f t="shared" si="36"/>
        <v>2.47E-2</v>
      </c>
      <c r="AB104" s="37">
        <f t="shared" si="37"/>
        <v>6.59E-2</v>
      </c>
      <c r="AC104" s="37">
        <f t="shared" si="38"/>
        <v>0.12089999999999999</v>
      </c>
      <c r="AD104" s="37">
        <f t="shared" si="39"/>
        <v>1.77E-2</v>
      </c>
      <c r="AE104" s="37">
        <f t="shared" si="40"/>
        <v>9.3700000000000006E-2</v>
      </c>
      <c r="AG104" s="38">
        <f t="shared" si="41"/>
        <v>1.8800000000000001E-2</v>
      </c>
      <c r="AH104" s="38">
        <f t="shared" si="42"/>
        <v>0.12479999999999999</v>
      </c>
      <c r="AI104" s="38">
        <f t="shared" si="43"/>
        <v>0.14460000000000001</v>
      </c>
      <c r="AJ104" s="38">
        <f t="shared" si="44"/>
        <v>2.8899999999999999E-2</v>
      </c>
      <c r="AK104" s="38">
        <f t="shared" si="45"/>
        <v>2.5100000000000001E-2</v>
      </c>
      <c r="AM104" s="38">
        <f t="shared" si="46"/>
        <v>1.14E-2</v>
      </c>
      <c r="AN104" s="38">
        <f t="shared" si="47"/>
        <v>0.1381</v>
      </c>
      <c r="AO104" s="38">
        <f t="shared" si="48"/>
        <v>0.1711</v>
      </c>
      <c r="AP104" s="38">
        <f t="shared" si="49"/>
        <v>2.23E-2</v>
      </c>
      <c r="AQ104" s="38">
        <f t="shared" si="50"/>
        <v>8.14E-2</v>
      </c>
      <c r="AR104" s="38"/>
      <c r="AS104" s="38">
        <f t="shared" si="51"/>
        <v>2.5100000000000001E-2</v>
      </c>
      <c r="AT104" s="38">
        <f t="shared" si="52"/>
        <v>0.19270000000000001</v>
      </c>
      <c r="AU104" s="38">
        <f t="shared" si="53"/>
        <v>0.2074</v>
      </c>
      <c r="AV104" s="38">
        <f t="shared" si="54"/>
        <v>3.9800000000000002E-2</v>
      </c>
      <c r="AW104" s="38">
        <f t="shared" si="55"/>
        <v>0.19009999999999999</v>
      </c>
    </row>
    <row r="105" spans="2:49" ht="15.75" x14ac:dyDescent="0.25">
      <c r="B105">
        <v>0.41</v>
      </c>
      <c r="C105">
        <v>0.11</v>
      </c>
      <c r="D105">
        <v>0.21</v>
      </c>
      <c r="E105">
        <v>0.44</v>
      </c>
      <c r="F105">
        <v>0.56999999999999995</v>
      </c>
      <c r="G105" t="s">
        <v>24</v>
      </c>
      <c r="H105">
        <f t="shared" si="29"/>
        <v>0.17449999999999999</v>
      </c>
      <c r="I105">
        <f t="shared" si="30"/>
        <v>0.11260000000000001</v>
      </c>
      <c r="J105">
        <f t="shared" si="31"/>
        <v>1.6899999999999998E-2</v>
      </c>
      <c r="K105">
        <f t="shared" si="32"/>
        <v>7.9500000000000001E-2</v>
      </c>
      <c r="L105" s="47">
        <f t="shared" si="33"/>
        <v>1.6899999999999998E-2</v>
      </c>
      <c r="M105" t="str">
        <f t="shared" si="34"/>
        <v>Middle</v>
      </c>
      <c r="N105">
        <f t="shared" si="35"/>
        <v>1</v>
      </c>
      <c r="O105">
        <f>'Test_IF-có_validate'!O105</f>
        <v>0.4556</v>
      </c>
      <c r="P105">
        <f>'Test_IF-có_validate'!P105</f>
        <v>0.1222</v>
      </c>
      <c r="Q105">
        <f>'Test_IF-có_validate'!Q105</f>
        <v>0.22220000000000001</v>
      </c>
      <c r="R105">
        <f>'Test_IF-có_validate'!R105</f>
        <v>0.44440000000000002</v>
      </c>
      <c r="S105">
        <f>'Test_IF-có_validate'!S105</f>
        <v>0.57140000000000002</v>
      </c>
      <c r="U105" s="37">
        <f t="shared" si="28"/>
        <v>0.374</v>
      </c>
      <c r="V105" s="37">
        <f t="shared" si="28"/>
        <v>0.78220000000000001</v>
      </c>
      <c r="W105" s="37">
        <f t="shared" si="28"/>
        <v>0.63639999999999997</v>
      </c>
      <c r="X105" s="37">
        <f t="shared" si="28"/>
        <v>0.38469999999999999</v>
      </c>
      <c r="Y105" s="37">
        <f t="shared" si="28"/>
        <v>0.27279999999999999</v>
      </c>
      <c r="AA105" s="37">
        <f t="shared" si="36"/>
        <v>3.9300000000000002E-2</v>
      </c>
      <c r="AB105" s="37">
        <f t="shared" si="37"/>
        <v>4.3900000000000002E-2</v>
      </c>
      <c r="AC105" s="37">
        <f t="shared" si="38"/>
        <v>6.5299999999999997E-2</v>
      </c>
      <c r="AD105" s="37">
        <f t="shared" si="39"/>
        <v>2.76E-2</v>
      </c>
      <c r="AE105" s="37">
        <f t="shared" si="40"/>
        <v>0.18429999999999999</v>
      </c>
      <c r="AG105" s="38">
        <f t="shared" si="41"/>
        <v>3.3300000000000003E-2</v>
      </c>
      <c r="AH105" s="38">
        <f t="shared" si="42"/>
        <v>0.1028</v>
      </c>
      <c r="AI105" s="38">
        <f t="shared" si="43"/>
        <v>8.8900000000000007E-2</v>
      </c>
      <c r="AJ105" s="38">
        <f t="shared" si="44"/>
        <v>1.8800000000000001E-2</v>
      </c>
      <c r="AK105" s="38">
        <f t="shared" si="45"/>
        <v>0.1157</v>
      </c>
      <c r="AM105" s="38">
        <f t="shared" si="46"/>
        <v>3.3E-3</v>
      </c>
      <c r="AN105" s="38">
        <f t="shared" si="47"/>
        <v>0.11600000000000001</v>
      </c>
      <c r="AO105" s="38">
        <f t="shared" si="48"/>
        <v>0.11550000000000001</v>
      </c>
      <c r="AP105" s="38">
        <f t="shared" si="49"/>
        <v>3.2199999999999999E-2</v>
      </c>
      <c r="AQ105" s="38">
        <f t="shared" si="50"/>
        <v>1.01E-2</v>
      </c>
      <c r="AR105" s="38"/>
      <c r="AS105" s="38">
        <f t="shared" si="51"/>
        <v>6.7000000000000002E-3</v>
      </c>
      <c r="AT105" s="38">
        <f t="shared" si="52"/>
        <v>0.16689999999999999</v>
      </c>
      <c r="AU105" s="38">
        <f t="shared" si="53"/>
        <v>0.1416</v>
      </c>
      <c r="AV105" s="38">
        <f t="shared" si="54"/>
        <v>2.7300000000000001E-2</v>
      </c>
      <c r="AW105" s="38">
        <f t="shared" si="55"/>
        <v>7.6200000000000004E-2</v>
      </c>
    </row>
    <row r="106" spans="2:49" ht="15.75" x14ac:dyDescent="0.25">
      <c r="B106">
        <v>0.42</v>
      </c>
      <c r="C106">
        <v>0.13</v>
      </c>
      <c r="D106">
        <v>0.15</v>
      </c>
      <c r="E106">
        <v>0.94</v>
      </c>
      <c r="F106">
        <v>0.3</v>
      </c>
      <c r="G106" t="s">
        <v>24</v>
      </c>
      <c r="H106">
        <f t="shared" si="29"/>
        <v>9.5000000000000001E-2</v>
      </c>
      <c r="I106">
        <f t="shared" si="30"/>
        <v>3.2500000000000001E-2</v>
      </c>
      <c r="J106">
        <f t="shared" si="31"/>
        <v>8.6800000000000002E-2</v>
      </c>
      <c r="K106">
        <f t="shared" si="32"/>
        <v>0.18870000000000001</v>
      </c>
      <c r="L106" s="47">
        <f t="shared" si="33"/>
        <v>3.2500000000000001E-2</v>
      </c>
      <c r="M106" t="str">
        <f t="shared" si="34"/>
        <v>Low</v>
      </c>
      <c r="N106">
        <f t="shared" si="35"/>
        <v>0</v>
      </c>
      <c r="O106">
        <f>'Test_IF-có_validate'!O106</f>
        <v>0.4667</v>
      </c>
      <c r="P106">
        <f>'Test_IF-có_validate'!P106</f>
        <v>0.1444</v>
      </c>
      <c r="Q106">
        <f>'Test_IF-có_validate'!Q106</f>
        <v>0.15559999999999999</v>
      </c>
      <c r="R106">
        <f>'Test_IF-có_validate'!R106</f>
        <v>0.94950000000000001</v>
      </c>
      <c r="S106">
        <f>'Test_IF-có_validate'!S106</f>
        <v>0.2959</v>
      </c>
      <c r="U106" s="37">
        <f t="shared" ref="U106:Y149" si="56">ROUND((1-O106)/(1+O106),4)</f>
        <v>0.36359999999999998</v>
      </c>
      <c r="V106" s="37">
        <f t="shared" si="56"/>
        <v>0.74760000000000004</v>
      </c>
      <c r="W106" s="37">
        <f t="shared" si="56"/>
        <v>0.73070000000000002</v>
      </c>
      <c r="X106" s="37">
        <f t="shared" si="56"/>
        <v>2.5899999999999999E-2</v>
      </c>
      <c r="Y106" s="37">
        <f t="shared" si="56"/>
        <v>0.54330000000000001</v>
      </c>
      <c r="AA106" s="37">
        <f t="shared" si="36"/>
        <v>4.2799999999999998E-2</v>
      </c>
      <c r="AB106" s="37">
        <f t="shared" si="37"/>
        <v>3.3399999999999999E-2</v>
      </c>
      <c r="AC106" s="37">
        <f t="shared" si="38"/>
        <v>9.4399999999999998E-2</v>
      </c>
      <c r="AD106" s="37">
        <f t="shared" si="39"/>
        <v>0.18360000000000001</v>
      </c>
      <c r="AE106" s="37">
        <f t="shared" si="40"/>
        <v>9.3700000000000006E-2</v>
      </c>
      <c r="AG106" s="38">
        <f t="shared" si="41"/>
        <v>3.6799999999999999E-2</v>
      </c>
      <c r="AH106" s="38">
        <f t="shared" si="42"/>
        <v>9.2299999999999993E-2</v>
      </c>
      <c r="AI106" s="38">
        <f t="shared" si="43"/>
        <v>0.11799999999999999</v>
      </c>
      <c r="AJ106" s="38">
        <f t="shared" si="44"/>
        <v>0.13739999999999999</v>
      </c>
      <c r="AK106" s="38">
        <f t="shared" si="45"/>
        <v>2.5100000000000001E-2</v>
      </c>
      <c r="AM106" s="38">
        <f t="shared" si="46"/>
        <v>6.8999999999999999E-3</v>
      </c>
      <c r="AN106" s="38">
        <f t="shared" si="47"/>
        <v>0.1055</v>
      </c>
      <c r="AO106" s="38">
        <f t="shared" si="48"/>
        <v>0.14460000000000001</v>
      </c>
      <c r="AP106" s="38">
        <f t="shared" si="49"/>
        <v>0.188</v>
      </c>
      <c r="AQ106" s="38">
        <f t="shared" si="50"/>
        <v>8.14E-2</v>
      </c>
      <c r="AR106" s="38"/>
      <c r="AS106" s="38">
        <f t="shared" si="51"/>
        <v>2.2000000000000001E-3</v>
      </c>
      <c r="AT106" s="38">
        <f t="shared" si="52"/>
        <v>0.15459999999999999</v>
      </c>
      <c r="AU106" s="38">
        <f t="shared" si="53"/>
        <v>0.1762</v>
      </c>
      <c r="AV106" s="38">
        <f t="shared" si="54"/>
        <v>0.1588</v>
      </c>
      <c r="AW106" s="38">
        <f t="shared" si="55"/>
        <v>0.19009999999999999</v>
      </c>
    </row>
    <row r="107" spans="2:49" ht="15.75" x14ac:dyDescent="0.25">
      <c r="B107">
        <v>0.41</v>
      </c>
      <c r="C107">
        <v>0.04</v>
      </c>
      <c r="D107">
        <v>0.33</v>
      </c>
      <c r="E107">
        <v>0.26</v>
      </c>
      <c r="F107">
        <v>0.12</v>
      </c>
      <c r="G107" t="s">
        <v>23</v>
      </c>
      <c r="H107">
        <f t="shared" si="29"/>
        <v>1.5100000000000001E-2</v>
      </c>
      <c r="I107">
        <f t="shared" si="30"/>
        <v>5.3699999999999998E-2</v>
      </c>
      <c r="J107">
        <f t="shared" si="31"/>
        <v>0.15290000000000001</v>
      </c>
      <c r="K107">
        <f t="shared" si="32"/>
        <v>0.26450000000000001</v>
      </c>
      <c r="L107" s="47">
        <f t="shared" si="33"/>
        <v>1.5100000000000001E-2</v>
      </c>
      <c r="M107" t="str">
        <f t="shared" si="34"/>
        <v>Very Low</v>
      </c>
      <c r="N107">
        <f t="shared" si="35"/>
        <v>1</v>
      </c>
      <c r="O107">
        <f>'Test_IF-có_validate'!O107</f>
        <v>0.4556</v>
      </c>
      <c r="P107">
        <f>'Test_IF-có_validate'!P107</f>
        <v>4.4400000000000002E-2</v>
      </c>
      <c r="Q107">
        <f>'Test_IF-có_validate'!Q107</f>
        <v>0.35560000000000003</v>
      </c>
      <c r="R107">
        <f>'Test_IF-có_validate'!R107</f>
        <v>0.2626</v>
      </c>
      <c r="S107">
        <f>'Test_IF-có_validate'!S107</f>
        <v>0.11219999999999999</v>
      </c>
      <c r="U107" s="37">
        <f t="shared" si="56"/>
        <v>0.374</v>
      </c>
      <c r="V107" s="37">
        <f t="shared" si="56"/>
        <v>0.91500000000000004</v>
      </c>
      <c r="W107" s="37">
        <f t="shared" si="56"/>
        <v>0.47539999999999999</v>
      </c>
      <c r="X107" s="37">
        <f t="shared" si="56"/>
        <v>0.58399999999999996</v>
      </c>
      <c r="Y107" s="37">
        <f t="shared" si="56"/>
        <v>0.79820000000000002</v>
      </c>
      <c r="AA107" s="37">
        <f t="shared" si="36"/>
        <v>3.9300000000000002E-2</v>
      </c>
      <c r="AB107" s="37">
        <f t="shared" si="37"/>
        <v>8.3599999999999994E-2</v>
      </c>
      <c r="AC107" s="37">
        <f t="shared" si="38"/>
        <v>1.3899999999999999E-2</v>
      </c>
      <c r="AD107" s="37">
        <f t="shared" si="39"/>
        <v>3.7400000000000003E-2</v>
      </c>
      <c r="AE107" s="37">
        <f t="shared" si="40"/>
        <v>1.47E-2</v>
      </c>
      <c r="AG107" s="38">
        <f t="shared" si="41"/>
        <v>3.3300000000000003E-2</v>
      </c>
      <c r="AH107" s="38">
        <f t="shared" si="42"/>
        <v>0.14249999999999999</v>
      </c>
      <c r="AI107" s="38">
        <f t="shared" si="43"/>
        <v>3.7600000000000001E-2</v>
      </c>
      <c r="AJ107" s="38">
        <f t="shared" si="44"/>
        <v>8.3099999999999993E-2</v>
      </c>
      <c r="AK107" s="38">
        <f t="shared" si="45"/>
        <v>5.3999999999999999E-2</v>
      </c>
      <c r="AM107" s="38">
        <f t="shared" si="46"/>
        <v>3.3E-3</v>
      </c>
      <c r="AN107" s="38">
        <f t="shared" si="47"/>
        <v>0.15570000000000001</v>
      </c>
      <c r="AO107" s="38">
        <f t="shared" si="48"/>
        <v>6.5799999999999997E-2</v>
      </c>
      <c r="AP107" s="38">
        <f t="shared" si="49"/>
        <v>3.27E-2</v>
      </c>
      <c r="AQ107" s="38">
        <f t="shared" si="50"/>
        <v>0.1605</v>
      </c>
      <c r="AR107" s="38"/>
      <c r="AS107" s="38">
        <f t="shared" si="51"/>
        <v>6.7000000000000002E-3</v>
      </c>
      <c r="AT107" s="38">
        <f t="shared" si="52"/>
        <v>0.21310000000000001</v>
      </c>
      <c r="AU107" s="38">
        <f t="shared" si="53"/>
        <v>7.9899999999999999E-2</v>
      </c>
      <c r="AV107" s="38">
        <f t="shared" si="54"/>
        <v>0.1069</v>
      </c>
      <c r="AW107" s="38">
        <f t="shared" si="55"/>
        <v>0.2792</v>
      </c>
    </row>
    <row r="108" spans="2:49" ht="15.75" x14ac:dyDescent="0.25">
      <c r="B108">
        <v>0.38</v>
      </c>
      <c r="C108">
        <v>0.09</v>
      </c>
      <c r="D108">
        <v>0.37</v>
      </c>
      <c r="E108">
        <v>0.28000000000000003</v>
      </c>
      <c r="F108">
        <v>0.32</v>
      </c>
      <c r="G108" t="s">
        <v>21</v>
      </c>
      <c r="H108">
        <f t="shared" si="29"/>
        <v>9.4299999999999995E-2</v>
      </c>
      <c r="I108">
        <f t="shared" si="30"/>
        <v>3.2899999999999999E-2</v>
      </c>
      <c r="J108">
        <f t="shared" si="31"/>
        <v>7.22E-2</v>
      </c>
      <c r="K108">
        <f t="shared" si="32"/>
        <v>0.1726</v>
      </c>
      <c r="L108" s="47">
        <f t="shared" si="33"/>
        <v>3.2899999999999999E-2</v>
      </c>
      <c r="M108" t="str">
        <f t="shared" si="34"/>
        <v>Low</v>
      </c>
      <c r="N108">
        <f t="shared" si="35"/>
        <v>1</v>
      </c>
      <c r="O108">
        <f>'Test_IF-có_validate'!O108</f>
        <v>0.42220000000000002</v>
      </c>
      <c r="P108">
        <f>'Test_IF-có_validate'!P108</f>
        <v>0.1</v>
      </c>
      <c r="Q108">
        <f>'Test_IF-có_validate'!Q108</f>
        <v>0.4</v>
      </c>
      <c r="R108">
        <f>'Test_IF-có_validate'!R108</f>
        <v>0.2828</v>
      </c>
      <c r="S108">
        <f>'Test_IF-có_validate'!S108</f>
        <v>0.31630000000000003</v>
      </c>
      <c r="U108" s="37">
        <f t="shared" si="56"/>
        <v>0.40629999999999999</v>
      </c>
      <c r="V108" s="37">
        <f t="shared" si="56"/>
        <v>0.81820000000000004</v>
      </c>
      <c r="W108" s="37">
        <f t="shared" si="56"/>
        <v>0.42859999999999998</v>
      </c>
      <c r="X108" s="37">
        <f t="shared" si="56"/>
        <v>0.55910000000000004</v>
      </c>
      <c r="Y108" s="37">
        <f t="shared" si="56"/>
        <v>0.51939999999999997</v>
      </c>
      <c r="AA108" s="37">
        <f t="shared" si="36"/>
        <v>2.8400000000000002E-2</v>
      </c>
      <c r="AB108" s="37">
        <f t="shared" si="37"/>
        <v>5.4699999999999999E-2</v>
      </c>
      <c r="AC108" s="37">
        <f t="shared" si="38"/>
        <v>1.5E-3</v>
      </c>
      <c r="AD108" s="37">
        <f t="shared" si="39"/>
        <v>2.9499999999999998E-2</v>
      </c>
      <c r="AE108" s="37">
        <f t="shared" si="40"/>
        <v>0.1014</v>
      </c>
      <c r="AG108" s="38">
        <f t="shared" si="41"/>
        <v>2.24E-2</v>
      </c>
      <c r="AH108" s="38">
        <f t="shared" si="42"/>
        <v>0.11360000000000001</v>
      </c>
      <c r="AI108" s="38">
        <f t="shared" si="43"/>
        <v>2.2499999999999999E-2</v>
      </c>
      <c r="AJ108" s="38">
        <f t="shared" si="44"/>
        <v>7.51E-2</v>
      </c>
      <c r="AK108" s="38">
        <f t="shared" si="45"/>
        <v>3.27E-2</v>
      </c>
      <c r="AM108" s="38">
        <f t="shared" si="46"/>
        <v>7.7000000000000002E-3</v>
      </c>
      <c r="AN108" s="38">
        <f t="shared" si="47"/>
        <v>0.12690000000000001</v>
      </c>
      <c r="AO108" s="38">
        <f t="shared" si="48"/>
        <v>5.0799999999999998E-2</v>
      </c>
      <c r="AP108" s="38">
        <f t="shared" si="49"/>
        <v>2.4799999999999999E-2</v>
      </c>
      <c r="AQ108" s="38">
        <f t="shared" si="50"/>
        <v>7.4300000000000005E-2</v>
      </c>
      <c r="AR108" s="38"/>
      <c r="AS108" s="38">
        <f t="shared" si="51"/>
        <v>2.0500000000000001E-2</v>
      </c>
      <c r="AT108" s="38">
        <f t="shared" si="52"/>
        <v>0.17960000000000001</v>
      </c>
      <c r="AU108" s="38">
        <f t="shared" si="53"/>
        <v>6.0999999999999999E-2</v>
      </c>
      <c r="AV108" s="38">
        <f t="shared" si="54"/>
        <v>9.7299999999999998E-2</v>
      </c>
      <c r="AW108" s="38">
        <f t="shared" si="55"/>
        <v>0.18099999999999999</v>
      </c>
    </row>
    <row r="109" spans="2:49" ht="15.75" x14ac:dyDescent="0.25">
      <c r="B109">
        <v>0.42</v>
      </c>
      <c r="C109">
        <v>0.28999999999999998</v>
      </c>
      <c r="D109">
        <v>0.14000000000000001</v>
      </c>
      <c r="E109">
        <v>0.03</v>
      </c>
      <c r="F109">
        <v>0.68</v>
      </c>
      <c r="G109" t="s">
        <v>24</v>
      </c>
      <c r="H109">
        <f t="shared" si="29"/>
        <v>0.20660000000000001</v>
      </c>
      <c r="I109">
        <f t="shared" si="30"/>
        <v>0.1479</v>
      </c>
      <c r="J109">
        <f t="shared" si="31"/>
        <v>5.2900000000000003E-2</v>
      </c>
      <c r="K109">
        <f t="shared" si="32"/>
        <v>4.5900000000000003E-2</v>
      </c>
      <c r="L109" s="47">
        <f t="shared" si="33"/>
        <v>4.5900000000000003E-2</v>
      </c>
      <c r="M109" t="str">
        <f t="shared" si="34"/>
        <v>High</v>
      </c>
      <c r="N109">
        <f t="shared" si="35"/>
        <v>0</v>
      </c>
      <c r="O109">
        <f>'Test_IF-có_validate'!O109</f>
        <v>0.4667</v>
      </c>
      <c r="P109">
        <f>'Test_IF-có_validate'!P109</f>
        <v>0.32219999999999999</v>
      </c>
      <c r="Q109">
        <f>'Test_IF-có_validate'!Q109</f>
        <v>0.1444</v>
      </c>
      <c r="R109">
        <f>'Test_IF-có_validate'!R109</f>
        <v>3.0300000000000001E-2</v>
      </c>
      <c r="S109">
        <f>'Test_IF-có_validate'!S109</f>
        <v>0.68369999999999997</v>
      </c>
      <c r="U109" s="37">
        <f t="shared" si="56"/>
        <v>0.36359999999999998</v>
      </c>
      <c r="V109" s="37">
        <f t="shared" si="56"/>
        <v>0.51259999999999994</v>
      </c>
      <c r="W109" s="37">
        <f t="shared" si="56"/>
        <v>0.74760000000000004</v>
      </c>
      <c r="X109" s="37">
        <f t="shared" si="56"/>
        <v>0.94120000000000004</v>
      </c>
      <c r="Y109" s="37">
        <f t="shared" si="56"/>
        <v>0.18790000000000001</v>
      </c>
      <c r="AA109" s="37">
        <f t="shared" si="36"/>
        <v>4.2799999999999998E-2</v>
      </c>
      <c r="AB109" s="37">
        <f t="shared" si="37"/>
        <v>4.02E-2</v>
      </c>
      <c r="AC109" s="37">
        <f t="shared" si="38"/>
        <v>9.9599999999999994E-2</v>
      </c>
      <c r="AD109" s="37">
        <f t="shared" si="39"/>
        <v>0.14599999999999999</v>
      </c>
      <c r="AE109" s="37">
        <f t="shared" si="40"/>
        <v>0.21490000000000001</v>
      </c>
      <c r="AG109" s="38">
        <f t="shared" si="41"/>
        <v>3.6799999999999999E-2</v>
      </c>
      <c r="AH109" s="38">
        <f t="shared" si="42"/>
        <v>1.8700000000000001E-2</v>
      </c>
      <c r="AI109" s="38">
        <f t="shared" si="43"/>
        <v>0.1232</v>
      </c>
      <c r="AJ109" s="38">
        <f t="shared" si="44"/>
        <v>0.19170000000000001</v>
      </c>
      <c r="AK109" s="38">
        <f t="shared" si="45"/>
        <v>0.14899999999999999</v>
      </c>
      <c r="AM109" s="38">
        <f t="shared" si="46"/>
        <v>6.8999999999999999E-3</v>
      </c>
      <c r="AN109" s="38">
        <f t="shared" si="47"/>
        <v>3.2000000000000001E-2</v>
      </c>
      <c r="AO109" s="38">
        <f t="shared" si="48"/>
        <v>0.1497</v>
      </c>
      <c r="AP109" s="38">
        <f t="shared" si="49"/>
        <v>0.1414</v>
      </c>
      <c r="AQ109" s="38">
        <f t="shared" si="50"/>
        <v>4.5199999999999997E-2</v>
      </c>
      <c r="AR109" s="38"/>
      <c r="AS109" s="38">
        <f t="shared" si="51"/>
        <v>2.2000000000000001E-3</v>
      </c>
      <c r="AT109" s="38">
        <f t="shared" si="52"/>
        <v>6.6199999999999995E-2</v>
      </c>
      <c r="AU109" s="38">
        <f t="shared" si="53"/>
        <v>0.18229999999999999</v>
      </c>
      <c r="AV109" s="38">
        <f t="shared" si="54"/>
        <v>0.2349</v>
      </c>
      <c r="AW109" s="38">
        <f t="shared" si="55"/>
        <v>3.39E-2</v>
      </c>
    </row>
    <row r="110" spans="2:49" ht="15.75" x14ac:dyDescent="0.25">
      <c r="B110">
        <v>0.4</v>
      </c>
      <c r="C110">
        <v>0.3</v>
      </c>
      <c r="D110">
        <v>0.18</v>
      </c>
      <c r="E110">
        <v>0.28999999999999998</v>
      </c>
      <c r="F110">
        <v>0.59</v>
      </c>
      <c r="G110" t="s">
        <v>24</v>
      </c>
      <c r="H110">
        <f t="shared" si="29"/>
        <v>0.1807</v>
      </c>
      <c r="I110">
        <f t="shared" si="30"/>
        <v>0.11940000000000001</v>
      </c>
      <c r="J110">
        <f t="shared" si="31"/>
        <v>2.3300000000000001E-2</v>
      </c>
      <c r="K110">
        <f t="shared" si="32"/>
        <v>7.3999999999999996E-2</v>
      </c>
      <c r="L110" s="47">
        <f t="shared" si="33"/>
        <v>2.3300000000000001E-2</v>
      </c>
      <c r="M110" t="str">
        <f t="shared" si="34"/>
        <v>Middle</v>
      </c>
      <c r="N110">
        <f t="shared" si="35"/>
        <v>1</v>
      </c>
      <c r="O110">
        <f>'Test_IF-có_validate'!O110</f>
        <v>0.44440000000000002</v>
      </c>
      <c r="P110">
        <f>'Test_IF-có_validate'!P110</f>
        <v>0.33329999999999999</v>
      </c>
      <c r="Q110">
        <f>'Test_IF-có_validate'!Q110</f>
        <v>0.18890000000000001</v>
      </c>
      <c r="R110">
        <f>'Test_IF-có_validate'!R110</f>
        <v>0.29289999999999999</v>
      </c>
      <c r="S110">
        <f>'Test_IF-có_validate'!S110</f>
        <v>0.59179999999999999</v>
      </c>
      <c r="U110" s="37">
        <f t="shared" si="56"/>
        <v>0.38469999999999999</v>
      </c>
      <c r="V110" s="37">
        <f t="shared" si="56"/>
        <v>0.5</v>
      </c>
      <c r="W110" s="37">
        <f t="shared" si="56"/>
        <v>0.68220000000000003</v>
      </c>
      <c r="X110" s="37">
        <f t="shared" si="56"/>
        <v>0.54690000000000005</v>
      </c>
      <c r="Y110" s="37">
        <f t="shared" si="56"/>
        <v>0.25640000000000002</v>
      </c>
      <c r="AA110" s="37">
        <f t="shared" si="36"/>
        <v>3.5700000000000003E-2</v>
      </c>
      <c r="AB110" s="37">
        <f t="shared" si="37"/>
        <v>4.4299999999999999E-2</v>
      </c>
      <c r="AC110" s="37">
        <f t="shared" si="38"/>
        <v>7.9500000000000001E-2</v>
      </c>
      <c r="AD110" s="37">
        <f t="shared" si="39"/>
        <v>2.5600000000000001E-2</v>
      </c>
      <c r="AE110" s="37">
        <f t="shared" si="40"/>
        <v>0.19009999999999999</v>
      </c>
      <c r="AG110" s="38">
        <f t="shared" si="41"/>
        <v>2.9700000000000001E-2</v>
      </c>
      <c r="AH110" s="38">
        <f t="shared" si="42"/>
        <v>1.46E-2</v>
      </c>
      <c r="AI110" s="38">
        <f t="shared" si="43"/>
        <v>0.1031</v>
      </c>
      <c r="AJ110" s="38">
        <f t="shared" si="44"/>
        <v>7.1300000000000002E-2</v>
      </c>
      <c r="AK110" s="38">
        <f t="shared" si="45"/>
        <v>0.1215</v>
      </c>
      <c r="AM110" s="38">
        <f t="shared" si="46"/>
        <v>4.0000000000000002E-4</v>
      </c>
      <c r="AN110" s="38">
        <f t="shared" si="47"/>
        <v>2.7900000000000001E-2</v>
      </c>
      <c r="AO110" s="38">
        <f t="shared" si="48"/>
        <v>0.12970000000000001</v>
      </c>
      <c r="AP110" s="38">
        <f t="shared" si="49"/>
        <v>2.0899999999999998E-2</v>
      </c>
      <c r="AQ110" s="38">
        <f t="shared" si="50"/>
        <v>1.6500000000000001E-2</v>
      </c>
      <c r="AR110" s="38"/>
      <c r="AS110" s="38">
        <f t="shared" si="51"/>
        <v>1.1299999999999999E-2</v>
      </c>
      <c r="AT110" s="38">
        <f t="shared" si="52"/>
        <v>6.1199999999999997E-2</v>
      </c>
      <c r="AU110" s="38">
        <f t="shared" si="53"/>
        <v>0.15859999999999999</v>
      </c>
      <c r="AV110" s="38">
        <f t="shared" si="54"/>
        <v>9.2600000000000002E-2</v>
      </c>
      <c r="AW110" s="38">
        <f t="shared" si="55"/>
        <v>6.83E-2</v>
      </c>
    </row>
    <row r="111" spans="2:49" ht="15.75" x14ac:dyDescent="0.25">
      <c r="B111">
        <v>0.38</v>
      </c>
      <c r="C111">
        <v>0.33</v>
      </c>
      <c r="D111">
        <v>0.1</v>
      </c>
      <c r="E111">
        <v>7.0000000000000007E-2</v>
      </c>
      <c r="F111">
        <v>0.4</v>
      </c>
      <c r="G111" t="s">
        <v>21</v>
      </c>
      <c r="H111">
        <f t="shared" si="29"/>
        <v>0.12959999999999999</v>
      </c>
      <c r="I111">
        <f t="shared" si="30"/>
        <v>6.83E-2</v>
      </c>
      <c r="J111">
        <f t="shared" si="31"/>
        <v>5.4899999999999997E-2</v>
      </c>
      <c r="K111">
        <f t="shared" si="32"/>
        <v>0.1502</v>
      </c>
      <c r="L111" s="47">
        <f t="shared" si="33"/>
        <v>5.4899999999999997E-2</v>
      </c>
      <c r="M111" t="str">
        <f t="shared" si="34"/>
        <v>Middle</v>
      </c>
      <c r="N111">
        <f t="shared" si="35"/>
        <v>0</v>
      </c>
      <c r="O111">
        <f>'Test_IF-có_validate'!O111</f>
        <v>0.42220000000000002</v>
      </c>
      <c r="P111">
        <f>'Test_IF-có_validate'!P111</f>
        <v>0.36670000000000003</v>
      </c>
      <c r="Q111">
        <f>'Test_IF-có_validate'!Q111</f>
        <v>0.1</v>
      </c>
      <c r="R111">
        <f>'Test_IF-có_validate'!R111</f>
        <v>7.0699999999999999E-2</v>
      </c>
      <c r="S111">
        <f>'Test_IF-có_validate'!S111</f>
        <v>0.39800000000000002</v>
      </c>
      <c r="U111" s="37">
        <f t="shared" si="56"/>
        <v>0.40629999999999999</v>
      </c>
      <c r="V111" s="37">
        <f t="shared" si="56"/>
        <v>0.46339999999999998</v>
      </c>
      <c r="W111" s="37">
        <f t="shared" si="56"/>
        <v>0.81820000000000004</v>
      </c>
      <c r="X111" s="37">
        <f t="shared" si="56"/>
        <v>0.8679</v>
      </c>
      <c r="Y111" s="37">
        <f t="shared" si="56"/>
        <v>0.43059999999999998</v>
      </c>
      <c r="AA111" s="37">
        <f t="shared" si="36"/>
        <v>2.8400000000000002E-2</v>
      </c>
      <c r="AB111" s="37">
        <f t="shared" si="37"/>
        <v>5.62E-2</v>
      </c>
      <c r="AC111" s="37">
        <f t="shared" si="38"/>
        <v>0.12089999999999999</v>
      </c>
      <c r="AD111" s="37">
        <f t="shared" si="39"/>
        <v>0.1244</v>
      </c>
      <c r="AE111" s="37">
        <f t="shared" si="40"/>
        <v>0.13039999999999999</v>
      </c>
      <c r="AG111" s="38">
        <f t="shared" si="41"/>
        <v>2.24E-2</v>
      </c>
      <c r="AH111" s="38">
        <f t="shared" si="42"/>
        <v>2.7000000000000001E-3</v>
      </c>
      <c r="AI111" s="38">
        <f t="shared" si="43"/>
        <v>0.14460000000000001</v>
      </c>
      <c r="AJ111" s="38">
        <f t="shared" si="44"/>
        <v>0.17</v>
      </c>
      <c r="AK111" s="38">
        <f t="shared" si="45"/>
        <v>6.1800000000000001E-2</v>
      </c>
      <c r="AM111" s="38">
        <f t="shared" si="46"/>
        <v>7.7000000000000002E-3</v>
      </c>
      <c r="AN111" s="38">
        <f t="shared" si="47"/>
        <v>1.6E-2</v>
      </c>
      <c r="AO111" s="38">
        <f t="shared" si="48"/>
        <v>0.1711</v>
      </c>
      <c r="AP111" s="38">
        <f t="shared" si="49"/>
        <v>0.1197</v>
      </c>
      <c r="AQ111" s="38">
        <f t="shared" si="50"/>
        <v>4.6399999999999997E-2</v>
      </c>
      <c r="AR111" s="38"/>
      <c r="AS111" s="38">
        <f t="shared" si="51"/>
        <v>2.0500000000000001E-2</v>
      </c>
      <c r="AT111" s="38">
        <f t="shared" si="52"/>
        <v>4.6600000000000003E-2</v>
      </c>
      <c r="AU111" s="38">
        <f t="shared" si="53"/>
        <v>0.2074</v>
      </c>
      <c r="AV111" s="38">
        <f t="shared" si="54"/>
        <v>0.2099</v>
      </c>
      <c r="AW111" s="38">
        <f t="shared" si="55"/>
        <v>0.14580000000000001</v>
      </c>
    </row>
    <row r="112" spans="2:49" ht="15.75" x14ac:dyDescent="0.25">
      <c r="B112">
        <v>0.47</v>
      </c>
      <c r="C112">
        <v>0.47</v>
      </c>
      <c r="D112">
        <v>0.25</v>
      </c>
      <c r="E112">
        <v>0.96</v>
      </c>
      <c r="F112">
        <v>0.61</v>
      </c>
      <c r="G112" t="s">
        <v>20</v>
      </c>
      <c r="H112">
        <f t="shared" si="29"/>
        <v>0.1867</v>
      </c>
      <c r="I112">
        <f t="shared" si="30"/>
        <v>0.12379999999999999</v>
      </c>
      <c r="J112">
        <f t="shared" si="31"/>
        <v>3.0099999999999998E-2</v>
      </c>
      <c r="K112">
        <f t="shared" si="32"/>
        <v>6.5699999999999995E-2</v>
      </c>
      <c r="L112" s="47">
        <f t="shared" si="33"/>
        <v>3.0099999999999998E-2</v>
      </c>
      <c r="M112" t="str">
        <f t="shared" si="34"/>
        <v>Middle</v>
      </c>
      <c r="N112">
        <f t="shared" si="35"/>
        <v>0</v>
      </c>
      <c r="O112">
        <f>'Test_IF-có_validate'!O112</f>
        <v>0.5222</v>
      </c>
      <c r="P112">
        <f>'Test_IF-có_validate'!P112</f>
        <v>0.5222</v>
      </c>
      <c r="Q112">
        <f>'Test_IF-có_validate'!Q112</f>
        <v>0.26669999999999999</v>
      </c>
      <c r="R112">
        <f>'Test_IF-có_validate'!R112</f>
        <v>0.96970000000000001</v>
      </c>
      <c r="S112">
        <f>'Test_IF-có_validate'!S112</f>
        <v>0.61219999999999997</v>
      </c>
      <c r="U112" s="37">
        <f t="shared" si="56"/>
        <v>0.31390000000000001</v>
      </c>
      <c r="V112" s="37">
        <f t="shared" si="56"/>
        <v>0.31390000000000001</v>
      </c>
      <c r="W112" s="37">
        <f t="shared" si="56"/>
        <v>0.57889999999999997</v>
      </c>
      <c r="X112" s="37">
        <f t="shared" si="56"/>
        <v>1.54E-2</v>
      </c>
      <c r="Y112" s="37">
        <f t="shared" si="56"/>
        <v>0.24049999999999999</v>
      </c>
      <c r="AA112" s="37">
        <f t="shared" si="36"/>
        <v>6.0400000000000002E-2</v>
      </c>
      <c r="AB112" s="37">
        <f t="shared" si="37"/>
        <v>0.1065</v>
      </c>
      <c r="AC112" s="37">
        <f t="shared" si="38"/>
        <v>4.7199999999999999E-2</v>
      </c>
      <c r="AD112" s="37">
        <f t="shared" si="39"/>
        <v>0.1895</v>
      </c>
      <c r="AE112" s="37">
        <f t="shared" si="40"/>
        <v>0.1958</v>
      </c>
      <c r="AG112" s="38">
        <f t="shared" si="41"/>
        <v>5.4699999999999999E-2</v>
      </c>
      <c r="AH112" s="38">
        <f t="shared" si="42"/>
        <v>4.87E-2</v>
      </c>
      <c r="AI112" s="38">
        <f t="shared" si="43"/>
        <v>7.0800000000000002E-2</v>
      </c>
      <c r="AJ112" s="38">
        <f t="shared" si="44"/>
        <v>0.14330000000000001</v>
      </c>
      <c r="AK112" s="38">
        <f t="shared" si="45"/>
        <v>0.12709999999999999</v>
      </c>
      <c r="AM112" s="38">
        <f t="shared" si="46"/>
        <v>2.5000000000000001E-2</v>
      </c>
      <c r="AN112" s="38">
        <f t="shared" si="47"/>
        <v>3.5700000000000003E-2</v>
      </c>
      <c r="AO112" s="38">
        <f t="shared" si="48"/>
        <v>9.74E-2</v>
      </c>
      <c r="AP112" s="38">
        <f t="shared" si="49"/>
        <v>0.19389999999999999</v>
      </c>
      <c r="AQ112" s="38">
        <f t="shared" si="50"/>
        <v>2.3E-2</v>
      </c>
      <c r="AR112" s="38"/>
      <c r="AS112" s="38">
        <f t="shared" si="51"/>
        <v>1.9900000000000001E-2</v>
      </c>
      <c r="AT112" s="38">
        <f t="shared" si="52"/>
        <v>1.72E-2</v>
      </c>
      <c r="AU112" s="38">
        <f t="shared" si="53"/>
        <v>0.1198</v>
      </c>
      <c r="AV112" s="38">
        <f t="shared" si="54"/>
        <v>0.1656</v>
      </c>
      <c r="AW112" s="38">
        <f t="shared" si="55"/>
        <v>6.0600000000000001E-2</v>
      </c>
    </row>
    <row r="113" spans="2:49" ht="15.75" x14ac:dyDescent="0.25">
      <c r="B113">
        <v>0.41</v>
      </c>
      <c r="C113">
        <v>0.37</v>
      </c>
      <c r="D113">
        <v>0.79</v>
      </c>
      <c r="E113">
        <v>0.12</v>
      </c>
      <c r="F113">
        <v>0.32</v>
      </c>
      <c r="G113" t="s">
        <v>21</v>
      </c>
      <c r="H113">
        <f t="shared" si="29"/>
        <v>0.1041</v>
      </c>
      <c r="I113">
        <f t="shared" si="30"/>
        <v>3.9800000000000002E-2</v>
      </c>
      <c r="J113">
        <f t="shared" si="31"/>
        <v>7.5700000000000003E-2</v>
      </c>
      <c r="K113">
        <f t="shared" si="32"/>
        <v>0.17680000000000001</v>
      </c>
      <c r="L113" s="47">
        <f t="shared" si="33"/>
        <v>3.9800000000000002E-2</v>
      </c>
      <c r="M113" t="str">
        <f t="shared" si="34"/>
        <v>Low</v>
      </c>
      <c r="N113">
        <f t="shared" si="35"/>
        <v>1</v>
      </c>
      <c r="O113">
        <f>'Test_IF-có_validate'!O113</f>
        <v>0.4556</v>
      </c>
      <c r="P113">
        <f>'Test_IF-có_validate'!P113</f>
        <v>0.41110000000000002</v>
      </c>
      <c r="Q113">
        <f>'Test_IF-có_validate'!Q113</f>
        <v>0.86670000000000003</v>
      </c>
      <c r="R113">
        <f>'Test_IF-có_validate'!R113</f>
        <v>0.1212</v>
      </c>
      <c r="S113">
        <f>'Test_IF-có_validate'!S113</f>
        <v>0.31630000000000003</v>
      </c>
      <c r="U113" s="37">
        <f t="shared" si="56"/>
        <v>0.374</v>
      </c>
      <c r="V113" s="37">
        <f t="shared" si="56"/>
        <v>0.4173</v>
      </c>
      <c r="W113" s="37">
        <f t="shared" si="56"/>
        <v>7.1400000000000005E-2</v>
      </c>
      <c r="X113" s="37">
        <f t="shared" si="56"/>
        <v>0.78380000000000005</v>
      </c>
      <c r="Y113" s="37">
        <f t="shared" si="56"/>
        <v>0.51939999999999997</v>
      </c>
      <c r="AA113" s="37">
        <f t="shared" si="36"/>
        <v>3.9300000000000002E-2</v>
      </c>
      <c r="AB113" s="37">
        <f t="shared" si="37"/>
        <v>7.1400000000000005E-2</v>
      </c>
      <c r="AC113" s="37">
        <f t="shared" si="38"/>
        <v>0.1479</v>
      </c>
      <c r="AD113" s="37">
        <f t="shared" si="39"/>
        <v>9.9099999999999994E-2</v>
      </c>
      <c r="AE113" s="37">
        <f t="shared" si="40"/>
        <v>0.1014</v>
      </c>
      <c r="AG113" s="38">
        <f t="shared" si="41"/>
        <v>3.3300000000000003E-2</v>
      </c>
      <c r="AH113" s="38">
        <f t="shared" si="42"/>
        <v>1.2500000000000001E-2</v>
      </c>
      <c r="AI113" s="38">
        <f t="shared" si="43"/>
        <v>0.124</v>
      </c>
      <c r="AJ113" s="38">
        <f t="shared" si="44"/>
        <v>0.14480000000000001</v>
      </c>
      <c r="AK113" s="38">
        <f t="shared" si="45"/>
        <v>3.27E-2</v>
      </c>
      <c r="AM113" s="38">
        <f t="shared" si="46"/>
        <v>3.3E-3</v>
      </c>
      <c r="AN113" s="38">
        <f t="shared" si="47"/>
        <v>6.9999999999999999E-4</v>
      </c>
      <c r="AO113" s="38">
        <f t="shared" si="48"/>
        <v>9.5600000000000004E-2</v>
      </c>
      <c r="AP113" s="38">
        <f t="shared" si="49"/>
        <v>9.4500000000000001E-2</v>
      </c>
      <c r="AQ113" s="38">
        <f t="shared" si="50"/>
        <v>7.4300000000000005E-2</v>
      </c>
      <c r="AR113" s="38"/>
      <c r="AS113" s="38">
        <f t="shared" si="51"/>
        <v>6.7000000000000002E-3</v>
      </c>
      <c r="AT113" s="38">
        <f t="shared" si="52"/>
        <v>2.7799999999999998E-2</v>
      </c>
      <c r="AU113" s="38">
        <f t="shared" si="53"/>
        <v>0.1152</v>
      </c>
      <c r="AV113" s="38">
        <f t="shared" si="54"/>
        <v>0.1804</v>
      </c>
      <c r="AW113" s="38">
        <f t="shared" si="55"/>
        <v>0.18099999999999999</v>
      </c>
    </row>
    <row r="114" spans="2:49" ht="15.75" x14ac:dyDescent="0.25">
      <c r="B114">
        <v>0.42</v>
      </c>
      <c r="C114">
        <v>0.39</v>
      </c>
      <c r="D114">
        <v>0.78</v>
      </c>
      <c r="E114">
        <v>0.32</v>
      </c>
      <c r="F114">
        <v>0.2</v>
      </c>
      <c r="G114" t="s">
        <v>21</v>
      </c>
      <c r="H114">
        <f t="shared" si="29"/>
        <v>5.7200000000000001E-2</v>
      </c>
      <c r="I114">
        <f t="shared" si="30"/>
        <v>2.3300000000000001E-2</v>
      </c>
      <c r="J114">
        <f t="shared" si="31"/>
        <v>0.1191</v>
      </c>
      <c r="K114">
        <f t="shared" si="32"/>
        <v>0.22720000000000001</v>
      </c>
      <c r="L114" s="47">
        <f t="shared" si="33"/>
        <v>2.3300000000000001E-2</v>
      </c>
      <c r="M114" t="str">
        <f t="shared" si="34"/>
        <v>Low</v>
      </c>
      <c r="N114">
        <f t="shared" si="35"/>
        <v>1</v>
      </c>
      <c r="O114">
        <f>'Test_IF-có_validate'!O114</f>
        <v>0.4667</v>
      </c>
      <c r="P114">
        <f>'Test_IF-có_validate'!P114</f>
        <v>0.43330000000000002</v>
      </c>
      <c r="Q114">
        <f>'Test_IF-có_validate'!Q114</f>
        <v>0.85560000000000003</v>
      </c>
      <c r="R114">
        <f>'Test_IF-có_validate'!R114</f>
        <v>0.32319999999999999</v>
      </c>
      <c r="S114">
        <f>'Test_IF-có_validate'!S114</f>
        <v>0.19389999999999999</v>
      </c>
      <c r="U114" s="37">
        <f t="shared" si="56"/>
        <v>0.36359999999999998</v>
      </c>
      <c r="V114" s="37">
        <f t="shared" si="56"/>
        <v>0.39539999999999997</v>
      </c>
      <c r="W114" s="37">
        <f t="shared" si="56"/>
        <v>7.7799999999999994E-2</v>
      </c>
      <c r="X114" s="37">
        <f t="shared" si="56"/>
        <v>0.51149999999999995</v>
      </c>
      <c r="Y114" s="37">
        <f t="shared" si="56"/>
        <v>0.67520000000000002</v>
      </c>
      <c r="AA114" s="37">
        <f t="shared" si="36"/>
        <v>4.2799999999999998E-2</v>
      </c>
      <c r="AB114" s="37">
        <f t="shared" si="37"/>
        <v>7.8799999999999995E-2</v>
      </c>
      <c r="AC114" s="37">
        <f t="shared" si="38"/>
        <v>0.14460000000000001</v>
      </c>
      <c r="AD114" s="37">
        <f t="shared" si="39"/>
        <v>1.4200000000000001E-2</v>
      </c>
      <c r="AE114" s="37">
        <f t="shared" si="40"/>
        <v>5.2299999999999999E-2</v>
      </c>
      <c r="AG114" s="38">
        <f t="shared" si="41"/>
        <v>3.6799999999999999E-2</v>
      </c>
      <c r="AH114" s="38">
        <f t="shared" si="42"/>
        <v>1.9900000000000001E-2</v>
      </c>
      <c r="AI114" s="38">
        <f t="shared" si="43"/>
        <v>0.1207</v>
      </c>
      <c r="AJ114" s="38">
        <f t="shared" si="44"/>
        <v>5.9900000000000002E-2</v>
      </c>
      <c r="AK114" s="38">
        <f t="shared" si="45"/>
        <v>1.6400000000000001E-2</v>
      </c>
      <c r="AM114" s="38">
        <f t="shared" si="46"/>
        <v>6.8999999999999999E-3</v>
      </c>
      <c r="AN114" s="38">
        <f t="shared" si="47"/>
        <v>6.6E-3</v>
      </c>
      <c r="AO114" s="38">
        <f t="shared" si="48"/>
        <v>9.2299999999999993E-2</v>
      </c>
      <c r="AP114" s="38">
        <f t="shared" si="49"/>
        <v>9.5999999999999992E-3</v>
      </c>
      <c r="AQ114" s="38">
        <f t="shared" si="50"/>
        <v>0.1229</v>
      </c>
      <c r="AR114" s="38"/>
      <c r="AS114" s="38">
        <f t="shared" si="51"/>
        <v>2.2000000000000001E-3</v>
      </c>
      <c r="AT114" s="38">
        <f t="shared" si="52"/>
        <v>1.8599999999999998E-2</v>
      </c>
      <c r="AU114" s="38">
        <f t="shared" si="53"/>
        <v>0.1114</v>
      </c>
      <c r="AV114" s="38">
        <f t="shared" si="54"/>
        <v>7.8700000000000006E-2</v>
      </c>
      <c r="AW114" s="38">
        <f t="shared" si="55"/>
        <v>0.23760000000000001</v>
      </c>
    </row>
    <row r="115" spans="2:49" ht="15.75" x14ac:dyDescent="0.25">
      <c r="B115">
        <v>0.36</v>
      </c>
      <c r="C115">
        <v>0.52</v>
      </c>
      <c r="D115">
        <v>7.0000000000000007E-2</v>
      </c>
      <c r="E115">
        <v>0.1</v>
      </c>
      <c r="F115">
        <v>0.15</v>
      </c>
      <c r="G115" t="s">
        <v>23</v>
      </c>
      <c r="H115">
        <f t="shared" si="29"/>
        <v>3.7199999999999997E-2</v>
      </c>
      <c r="I115">
        <f t="shared" si="30"/>
        <v>4.8399999999999999E-2</v>
      </c>
      <c r="J115">
        <f t="shared" si="31"/>
        <v>0.14749999999999999</v>
      </c>
      <c r="K115">
        <f t="shared" si="32"/>
        <v>0.2591</v>
      </c>
      <c r="L115" s="47">
        <f t="shared" si="33"/>
        <v>3.7199999999999997E-2</v>
      </c>
      <c r="M115" t="str">
        <f t="shared" si="34"/>
        <v>Very Low</v>
      </c>
      <c r="N115">
        <f t="shared" si="35"/>
        <v>1</v>
      </c>
      <c r="O115">
        <f>'Test_IF-có_validate'!O115</f>
        <v>0.4</v>
      </c>
      <c r="P115">
        <f>'Test_IF-có_validate'!P115</f>
        <v>0.57779999999999998</v>
      </c>
      <c r="Q115">
        <f>'Test_IF-có_validate'!Q115</f>
        <v>6.6699999999999995E-2</v>
      </c>
      <c r="R115">
        <f>'Test_IF-có_validate'!R115</f>
        <v>0.10100000000000001</v>
      </c>
      <c r="S115">
        <f>'Test_IF-có_validate'!S115</f>
        <v>0.1429</v>
      </c>
      <c r="U115" s="37">
        <f t="shared" si="56"/>
        <v>0.42859999999999998</v>
      </c>
      <c r="V115" s="37">
        <f t="shared" si="56"/>
        <v>0.2676</v>
      </c>
      <c r="W115" s="37">
        <f t="shared" si="56"/>
        <v>0.87490000000000001</v>
      </c>
      <c r="X115" s="37">
        <f t="shared" si="56"/>
        <v>0.8165</v>
      </c>
      <c r="Y115" s="37">
        <f t="shared" si="56"/>
        <v>0.74990000000000001</v>
      </c>
      <c r="AA115" s="37">
        <f t="shared" si="36"/>
        <v>2.1000000000000001E-2</v>
      </c>
      <c r="AB115" s="37">
        <f t="shared" si="37"/>
        <v>0.1227</v>
      </c>
      <c r="AC115" s="37">
        <f t="shared" si="38"/>
        <v>0.13789999999999999</v>
      </c>
      <c r="AD115" s="37">
        <f t="shared" si="39"/>
        <v>0.109</v>
      </c>
      <c r="AE115" s="37">
        <f t="shared" si="40"/>
        <v>2.93E-2</v>
      </c>
      <c r="AG115" s="38">
        <f t="shared" si="41"/>
        <v>1.4999999999999999E-2</v>
      </c>
      <c r="AH115" s="38">
        <f t="shared" si="42"/>
        <v>6.6500000000000004E-2</v>
      </c>
      <c r="AI115" s="38">
        <f t="shared" si="43"/>
        <v>0.1615</v>
      </c>
      <c r="AJ115" s="38">
        <f t="shared" si="44"/>
        <v>0.15459999999999999</v>
      </c>
      <c r="AK115" s="38">
        <f t="shared" si="45"/>
        <v>3.9300000000000002E-2</v>
      </c>
      <c r="AM115" s="38">
        <f t="shared" si="46"/>
        <v>1.52E-2</v>
      </c>
      <c r="AN115" s="38">
        <f t="shared" si="47"/>
        <v>5.3400000000000003E-2</v>
      </c>
      <c r="AO115" s="38">
        <f t="shared" si="48"/>
        <v>0.188</v>
      </c>
      <c r="AP115" s="38">
        <f t="shared" si="49"/>
        <v>0.1043</v>
      </c>
      <c r="AQ115" s="38">
        <f t="shared" si="50"/>
        <v>0.14580000000000001</v>
      </c>
      <c r="AR115" s="38"/>
      <c r="AS115" s="38">
        <f t="shared" si="51"/>
        <v>2.9700000000000001E-2</v>
      </c>
      <c r="AT115" s="38">
        <f t="shared" si="52"/>
        <v>3.8899999999999997E-2</v>
      </c>
      <c r="AU115" s="38">
        <f t="shared" si="53"/>
        <v>0.2271</v>
      </c>
      <c r="AV115" s="38">
        <f t="shared" si="54"/>
        <v>0.192</v>
      </c>
      <c r="AW115" s="38">
        <f t="shared" si="55"/>
        <v>0.26279999999999998</v>
      </c>
    </row>
    <row r="116" spans="2:49" ht="15.75" x14ac:dyDescent="0.25">
      <c r="B116">
        <v>0.4</v>
      </c>
      <c r="C116">
        <v>0.59</v>
      </c>
      <c r="D116">
        <v>0.77</v>
      </c>
      <c r="E116">
        <v>0.99</v>
      </c>
      <c r="F116">
        <v>0.24</v>
      </c>
      <c r="G116" t="s">
        <v>24</v>
      </c>
      <c r="H116">
        <f t="shared" si="29"/>
        <v>7.5899999999999995E-2</v>
      </c>
      <c r="I116">
        <f t="shared" si="30"/>
        <v>1.0200000000000001E-2</v>
      </c>
      <c r="J116">
        <f t="shared" si="31"/>
        <v>0.1061</v>
      </c>
      <c r="K116">
        <f t="shared" si="32"/>
        <v>0.21060000000000001</v>
      </c>
      <c r="L116" s="47">
        <f t="shared" si="33"/>
        <v>1.0200000000000001E-2</v>
      </c>
      <c r="M116" t="str">
        <f t="shared" si="34"/>
        <v>Low</v>
      </c>
      <c r="N116">
        <f t="shared" si="35"/>
        <v>0</v>
      </c>
      <c r="O116">
        <f>'Test_IF-có_validate'!O116</f>
        <v>0.44440000000000002</v>
      </c>
      <c r="P116">
        <f>'Test_IF-có_validate'!P116</f>
        <v>0.65559999999999996</v>
      </c>
      <c r="Q116">
        <f>'Test_IF-có_validate'!Q116</f>
        <v>0.84440000000000004</v>
      </c>
      <c r="R116">
        <f>'Test_IF-có_validate'!R116</f>
        <v>1</v>
      </c>
      <c r="S116">
        <f>'Test_IF-có_validate'!S116</f>
        <v>0.23469999999999999</v>
      </c>
      <c r="U116" s="37">
        <f t="shared" si="56"/>
        <v>0.38469999999999999</v>
      </c>
      <c r="V116" s="37">
        <f t="shared" si="56"/>
        <v>0.20799999999999999</v>
      </c>
      <c r="W116" s="37">
        <f t="shared" si="56"/>
        <v>8.4400000000000003E-2</v>
      </c>
      <c r="X116" s="37">
        <f t="shared" si="56"/>
        <v>0</v>
      </c>
      <c r="Y116" s="37">
        <f t="shared" si="56"/>
        <v>0.61980000000000002</v>
      </c>
      <c r="AA116" s="37">
        <f t="shared" si="36"/>
        <v>3.5700000000000003E-2</v>
      </c>
      <c r="AB116" s="37">
        <f t="shared" si="37"/>
        <v>0.14480000000000001</v>
      </c>
      <c r="AC116" s="37">
        <f t="shared" si="38"/>
        <v>0.14130000000000001</v>
      </c>
      <c r="AD116" s="37">
        <f t="shared" si="39"/>
        <v>0.1983</v>
      </c>
      <c r="AE116" s="37">
        <f t="shared" si="40"/>
        <v>6.9500000000000006E-2</v>
      </c>
      <c r="AG116" s="38">
        <f t="shared" si="41"/>
        <v>2.9700000000000001E-2</v>
      </c>
      <c r="AH116" s="38">
        <f t="shared" si="42"/>
        <v>9.0899999999999995E-2</v>
      </c>
      <c r="AI116" s="38">
        <f t="shared" si="43"/>
        <v>0.1173</v>
      </c>
      <c r="AJ116" s="38">
        <f t="shared" si="44"/>
        <v>0.15210000000000001</v>
      </c>
      <c r="AK116" s="38">
        <f t="shared" si="45"/>
        <v>8.0000000000000004E-4</v>
      </c>
      <c r="AM116" s="38">
        <f t="shared" si="46"/>
        <v>4.0000000000000002E-4</v>
      </c>
      <c r="AN116" s="38">
        <f t="shared" si="47"/>
        <v>7.7799999999999994E-2</v>
      </c>
      <c r="AO116" s="38">
        <f t="shared" si="48"/>
        <v>8.8999999999999996E-2</v>
      </c>
      <c r="AP116" s="38">
        <f t="shared" si="49"/>
        <v>0.20280000000000001</v>
      </c>
      <c r="AQ116" s="38">
        <f t="shared" si="50"/>
        <v>0.1057</v>
      </c>
      <c r="AR116" s="38"/>
      <c r="AS116" s="38">
        <f t="shared" si="51"/>
        <v>1.1299999999999999E-2</v>
      </c>
      <c r="AT116" s="38">
        <f t="shared" si="52"/>
        <v>6.8199999999999997E-2</v>
      </c>
      <c r="AU116" s="38">
        <f t="shared" si="53"/>
        <v>0.1075</v>
      </c>
      <c r="AV116" s="38">
        <f t="shared" si="54"/>
        <v>0.17580000000000001</v>
      </c>
      <c r="AW116" s="38">
        <f t="shared" si="55"/>
        <v>0.21820000000000001</v>
      </c>
    </row>
    <row r="117" spans="2:49" ht="15.75" x14ac:dyDescent="0.25">
      <c r="B117">
        <v>0.43</v>
      </c>
      <c r="C117">
        <v>0.65</v>
      </c>
      <c r="D117">
        <v>0.76</v>
      </c>
      <c r="E117">
        <v>0.94</v>
      </c>
      <c r="F117">
        <v>0.28999999999999998</v>
      </c>
      <c r="G117" t="s">
        <v>24</v>
      </c>
      <c r="H117">
        <f t="shared" si="29"/>
        <v>9.4299999999999995E-2</v>
      </c>
      <c r="I117">
        <f t="shared" si="30"/>
        <v>2.86E-2</v>
      </c>
      <c r="J117">
        <f t="shared" si="31"/>
        <v>8.6999999999999994E-2</v>
      </c>
      <c r="K117">
        <f t="shared" si="32"/>
        <v>0.1885</v>
      </c>
      <c r="L117" s="47">
        <f t="shared" si="33"/>
        <v>2.86E-2</v>
      </c>
      <c r="M117" t="str">
        <f t="shared" si="34"/>
        <v>Low</v>
      </c>
      <c r="N117">
        <f t="shared" si="35"/>
        <v>0</v>
      </c>
      <c r="O117">
        <f>'Test_IF-có_validate'!O117</f>
        <v>0.4778</v>
      </c>
      <c r="P117">
        <f>'Test_IF-có_validate'!P117</f>
        <v>0.72219999999999995</v>
      </c>
      <c r="Q117">
        <f>'Test_IF-có_validate'!Q117</f>
        <v>0.83330000000000004</v>
      </c>
      <c r="R117">
        <f>'Test_IF-có_validate'!R117</f>
        <v>0.94950000000000001</v>
      </c>
      <c r="S117">
        <f>'Test_IF-có_validate'!S117</f>
        <v>0.28570000000000001</v>
      </c>
      <c r="U117" s="37">
        <f t="shared" si="56"/>
        <v>0.35339999999999999</v>
      </c>
      <c r="V117" s="37">
        <f t="shared" si="56"/>
        <v>0.1613</v>
      </c>
      <c r="W117" s="37">
        <f t="shared" si="56"/>
        <v>9.0899999999999995E-2</v>
      </c>
      <c r="X117" s="37">
        <f t="shared" si="56"/>
        <v>2.5899999999999999E-2</v>
      </c>
      <c r="Y117" s="37">
        <f t="shared" si="56"/>
        <v>0.55559999999999998</v>
      </c>
      <c r="AA117" s="37">
        <f t="shared" si="36"/>
        <v>4.6300000000000001E-2</v>
      </c>
      <c r="AB117" s="37">
        <f t="shared" si="37"/>
        <v>0.16539999999999999</v>
      </c>
      <c r="AC117" s="37">
        <f t="shared" si="38"/>
        <v>0.13789999999999999</v>
      </c>
      <c r="AD117" s="37">
        <f t="shared" si="39"/>
        <v>0.18360000000000001</v>
      </c>
      <c r="AE117" s="37">
        <f t="shared" si="40"/>
        <v>8.9800000000000005E-2</v>
      </c>
      <c r="AG117" s="38">
        <f t="shared" si="41"/>
        <v>4.0300000000000002E-2</v>
      </c>
      <c r="AH117" s="38">
        <f t="shared" si="42"/>
        <v>0.1114</v>
      </c>
      <c r="AI117" s="38">
        <f t="shared" si="43"/>
        <v>0.114</v>
      </c>
      <c r="AJ117" s="38">
        <f t="shared" si="44"/>
        <v>0.13739999999999999</v>
      </c>
      <c r="AK117" s="38">
        <f t="shared" si="45"/>
        <v>2.1100000000000001E-2</v>
      </c>
      <c r="AM117" s="38">
        <f t="shared" si="46"/>
        <v>1.06E-2</v>
      </c>
      <c r="AN117" s="38">
        <f t="shared" si="47"/>
        <v>9.8400000000000001E-2</v>
      </c>
      <c r="AO117" s="38">
        <f t="shared" si="48"/>
        <v>8.5699999999999998E-2</v>
      </c>
      <c r="AP117" s="38">
        <f t="shared" si="49"/>
        <v>0.188</v>
      </c>
      <c r="AQ117" s="38">
        <f t="shared" si="50"/>
        <v>8.5400000000000004E-2</v>
      </c>
      <c r="AR117" s="38"/>
      <c r="AS117" s="38">
        <f t="shared" si="51"/>
        <v>2.3E-3</v>
      </c>
      <c r="AT117" s="38">
        <f t="shared" si="52"/>
        <v>9.2700000000000005E-2</v>
      </c>
      <c r="AU117" s="38">
        <f t="shared" si="53"/>
        <v>0.1036</v>
      </c>
      <c r="AV117" s="38">
        <f t="shared" si="54"/>
        <v>0.1588</v>
      </c>
      <c r="AW117" s="38">
        <f t="shared" si="55"/>
        <v>0.19470000000000001</v>
      </c>
    </row>
    <row r="118" spans="2:49" ht="15.75" x14ac:dyDescent="0.25">
      <c r="B118">
        <v>0.6</v>
      </c>
      <c r="C118">
        <v>0.08</v>
      </c>
      <c r="D118">
        <v>0.13</v>
      </c>
      <c r="E118">
        <v>0.14000000000000001</v>
      </c>
      <c r="F118">
        <v>0.32</v>
      </c>
      <c r="G118" t="s">
        <v>21</v>
      </c>
      <c r="H118">
        <f t="shared" si="29"/>
        <v>0.1013</v>
      </c>
      <c r="I118">
        <f t="shared" si="30"/>
        <v>4.02E-2</v>
      </c>
      <c r="J118">
        <f t="shared" si="31"/>
        <v>7.9399999999999998E-2</v>
      </c>
      <c r="K118">
        <f t="shared" si="32"/>
        <v>0.18129999999999999</v>
      </c>
      <c r="L118" s="47">
        <f t="shared" si="33"/>
        <v>4.02E-2</v>
      </c>
      <c r="M118" t="str">
        <f t="shared" si="34"/>
        <v>Low</v>
      </c>
      <c r="N118">
        <f t="shared" si="35"/>
        <v>1</v>
      </c>
      <c r="O118">
        <f>'Test_IF-có_validate'!O118</f>
        <v>0.66669999999999996</v>
      </c>
      <c r="P118">
        <f>'Test_IF-có_validate'!P118</f>
        <v>8.8900000000000007E-2</v>
      </c>
      <c r="Q118">
        <f>'Test_IF-có_validate'!Q118</f>
        <v>0.1333</v>
      </c>
      <c r="R118">
        <f>'Test_IF-có_validate'!R118</f>
        <v>0.1414</v>
      </c>
      <c r="S118">
        <f>'Test_IF-có_validate'!S118</f>
        <v>0.31630000000000003</v>
      </c>
      <c r="U118" s="37">
        <f t="shared" si="56"/>
        <v>0.2</v>
      </c>
      <c r="V118" s="37">
        <f t="shared" si="56"/>
        <v>0.8367</v>
      </c>
      <c r="W118" s="37">
        <f t="shared" si="56"/>
        <v>0.76480000000000004</v>
      </c>
      <c r="X118" s="37">
        <f t="shared" si="56"/>
        <v>0.75219999999999998</v>
      </c>
      <c r="Y118" s="37">
        <f t="shared" si="56"/>
        <v>0.51939999999999997</v>
      </c>
      <c r="AA118" s="37">
        <f t="shared" si="36"/>
        <v>0.1061</v>
      </c>
      <c r="AB118" s="37">
        <f t="shared" si="37"/>
        <v>6.0299999999999999E-2</v>
      </c>
      <c r="AC118" s="37">
        <f t="shared" si="38"/>
        <v>0.1048</v>
      </c>
      <c r="AD118" s="37">
        <f t="shared" si="39"/>
        <v>8.9499999999999996E-2</v>
      </c>
      <c r="AE118" s="37">
        <f t="shared" si="40"/>
        <v>0.1014</v>
      </c>
      <c r="AG118" s="38">
        <f t="shared" si="41"/>
        <v>0.1004</v>
      </c>
      <c r="AH118" s="38">
        <f t="shared" si="42"/>
        <v>0.1192</v>
      </c>
      <c r="AI118" s="38">
        <f t="shared" si="43"/>
        <v>0.12839999999999999</v>
      </c>
      <c r="AJ118" s="38">
        <f t="shared" si="44"/>
        <v>0.13519999999999999</v>
      </c>
      <c r="AK118" s="38">
        <f t="shared" si="45"/>
        <v>3.27E-2</v>
      </c>
      <c r="AM118" s="38">
        <f t="shared" si="46"/>
        <v>7.0599999999999996E-2</v>
      </c>
      <c r="AN118" s="38">
        <f t="shared" si="47"/>
        <v>0.13239999999999999</v>
      </c>
      <c r="AO118" s="38">
        <f t="shared" si="48"/>
        <v>0.155</v>
      </c>
      <c r="AP118" s="38">
        <f t="shared" si="49"/>
        <v>8.4900000000000003E-2</v>
      </c>
      <c r="AQ118" s="38">
        <f t="shared" si="50"/>
        <v>7.4300000000000005E-2</v>
      </c>
      <c r="AR118" s="38"/>
      <c r="AS118" s="38">
        <f t="shared" si="51"/>
        <v>7.4999999999999997E-2</v>
      </c>
      <c r="AT118" s="38">
        <f t="shared" si="52"/>
        <v>0.18609999999999999</v>
      </c>
      <c r="AU118" s="38">
        <f t="shared" si="53"/>
        <v>0.1885</v>
      </c>
      <c r="AV118" s="38">
        <f t="shared" si="54"/>
        <v>0.16919999999999999</v>
      </c>
      <c r="AW118" s="38">
        <f t="shared" si="55"/>
        <v>0.18099999999999999</v>
      </c>
    </row>
    <row r="119" spans="2:49" ht="15.75" x14ac:dyDescent="0.25">
      <c r="B119">
        <v>0.8</v>
      </c>
      <c r="C119">
        <v>0.24</v>
      </c>
      <c r="D119">
        <v>0.23</v>
      </c>
      <c r="E119">
        <v>0.28999999999999998</v>
      </c>
      <c r="F119">
        <v>0.98</v>
      </c>
      <c r="G119" t="s">
        <v>20</v>
      </c>
      <c r="H119">
        <f t="shared" si="29"/>
        <v>0.27789999999999998</v>
      </c>
      <c r="I119">
        <f t="shared" si="30"/>
        <v>0.2281</v>
      </c>
      <c r="J119">
        <f t="shared" si="31"/>
        <v>0.13320000000000001</v>
      </c>
      <c r="K119">
        <f t="shared" si="32"/>
        <v>7.6899999999999996E-2</v>
      </c>
      <c r="L119" s="47">
        <f t="shared" si="33"/>
        <v>7.6899999999999996E-2</v>
      </c>
      <c r="M119" t="str">
        <f t="shared" si="34"/>
        <v>High</v>
      </c>
      <c r="N119">
        <f t="shared" si="35"/>
        <v>1</v>
      </c>
      <c r="O119">
        <f>'Test_IF-có_validate'!O119</f>
        <v>0.88890000000000002</v>
      </c>
      <c r="P119">
        <f>'Test_IF-có_validate'!P119</f>
        <v>0.26669999999999999</v>
      </c>
      <c r="Q119">
        <f>'Test_IF-có_validate'!Q119</f>
        <v>0.24440000000000001</v>
      </c>
      <c r="R119">
        <f>'Test_IF-có_validate'!R119</f>
        <v>0.29289999999999999</v>
      </c>
      <c r="S119">
        <f>'Test_IF-có_validate'!S119</f>
        <v>0.98980000000000001</v>
      </c>
      <c r="U119" s="37">
        <f t="shared" si="56"/>
        <v>5.8799999999999998E-2</v>
      </c>
      <c r="V119" s="37">
        <f t="shared" si="56"/>
        <v>0.57889999999999997</v>
      </c>
      <c r="W119" s="37">
        <f t="shared" si="56"/>
        <v>0.60719999999999996</v>
      </c>
      <c r="X119" s="37">
        <f t="shared" si="56"/>
        <v>0.54690000000000005</v>
      </c>
      <c r="Y119" s="37">
        <f t="shared" si="56"/>
        <v>5.1000000000000004E-3</v>
      </c>
      <c r="AA119" s="37">
        <f t="shared" si="36"/>
        <v>0.1734</v>
      </c>
      <c r="AB119" s="37">
        <f t="shared" si="37"/>
        <v>1.9E-2</v>
      </c>
      <c r="AC119" s="37">
        <f t="shared" si="38"/>
        <v>5.6099999999999997E-2</v>
      </c>
      <c r="AD119" s="37">
        <f t="shared" si="39"/>
        <v>2.5600000000000001E-2</v>
      </c>
      <c r="AE119" s="37">
        <f t="shared" si="40"/>
        <v>0.29699999999999999</v>
      </c>
      <c r="AG119" s="38">
        <f t="shared" si="41"/>
        <v>0.16769999999999999</v>
      </c>
      <c r="AH119" s="38">
        <f t="shared" si="42"/>
        <v>3.9899999999999998E-2</v>
      </c>
      <c r="AI119" s="38">
        <f t="shared" si="43"/>
        <v>7.9799999999999996E-2</v>
      </c>
      <c r="AJ119" s="38">
        <f t="shared" si="44"/>
        <v>7.1300000000000002E-2</v>
      </c>
      <c r="AK119" s="38">
        <f t="shared" si="45"/>
        <v>0.2407</v>
      </c>
      <c r="AM119" s="38">
        <f t="shared" si="46"/>
        <v>0.13789999999999999</v>
      </c>
      <c r="AN119" s="38">
        <f t="shared" si="47"/>
        <v>5.3199999999999997E-2</v>
      </c>
      <c r="AO119" s="38">
        <f t="shared" si="48"/>
        <v>0.10630000000000001</v>
      </c>
      <c r="AP119" s="38">
        <f t="shared" si="49"/>
        <v>2.0899999999999998E-2</v>
      </c>
      <c r="AQ119" s="38">
        <f t="shared" si="50"/>
        <v>0.13700000000000001</v>
      </c>
      <c r="AR119" s="38"/>
      <c r="AS119" s="38">
        <f t="shared" si="51"/>
        <v>0.15409999999999999</v>
      </c>
      <c r="AT119" s="38">
        <f t="shared" si="52"/>
        <v>9.1999999999999998E-2</v>
      </c>
      <c r="AU119" s="38">
        <f t="shared" si="53"/>
        <v>0.13059999999999999</v>
      </c>
      <c r="AV119" s="38">
        <f t="shared" si="54"/>
        <v>9.2600000000000002E-2</v>
      </c>
      <c r="AW119" s="38">
        <f t="shared" si="55"/>
        <v>7.3099999999999998E-2</v>
      </c>
    </row>
    <row r="120" spans="2:49" ht="15.75" x14ac:dyDescent="0.25">
      <c r="B120">
        <v>0.65</v>
      </c>
      <c r="C120">
        <v>0.09</v>
      </c>
      <c r="D120">
        <v>0.16</v>
      </c>
      <c r="E120">
        <v>0.49</v>
      </c>
      <c r="F120">
        <v>0.31</v>
      </c>
      <c r="G120" t="s">
        <v>21</v>
      </c>
      <c r="H120">
        <f t="shared" si="29"/>
        <v>9.6199999999999994E-2</v>
      </c>
      <c r="I120">
        <f t="shared" si="30"/>
        <v>3.3700000000000001E-2</v>
      </c>
      <c r="J120">
        <f t="shared" si="31"/>
        <v>8.1100000000000005E-2</v>
      </c>
      <c r="K120">
        <f t="shared" si="32"/>
        <v>0.18190000000000001</v>
      </c>
      <c r="L120" s="47">
        <f t="shared" si="33"/>
        <v>3.3700000000000001E-2</v>
      </c>
      <c r="M120" t="str">
        <f t="shared" si="34"/>
        <v>Low</v>
      </c>
      <c r="N120">
        <f t="shared" si="35"/>
        <v>1</v>
      </c>
      <c r="O120">
        <f>'Test_IF-có_validate'!O120</f>
        <v>0.72219999999999995</v>
      </c>
      <c r="P120">
        <f>'Test_IF-có_validate'!P120</f>
        <v>0.1</v>
      </c>
      <c r="Q120">
        <f>'Test_IF-có_validate'!Q120</f>
        <v>0.16669999999999999</v>
      </c>
      <c r="R120">
        <f>'Test_IF-có_validate'!R120</f>
        <v>0.49490000000000001</v>
      </c>
      <c r="S120">
        <f>'Test_IF-có_validate'!S120</f>
        <v>0.30609999999999998</v>
      </c>
      <c r="U120" s="37">
        <f t="shared" si="56"/>
        <v>0.1613</v>
      </c>
      <c r="V120" s="37">
        <f t="shared" si="56"/>
        <v>0.81820000000000004</v>
      </c>
      <c r="W120" s="37">
        <f t="shared" si="56"/>
        <v>0.71419999999999995</v>
      </c>
      <c r="X120" s="37">
        <f t="shared" si="56"/>
        <v>0.33789999999999998</v>
      </c>
      <c r="Y120" s="37">
        <f t="shared" si="56"/>
        <v>0.53129999999999999</v>
      </c>
      <c r="AA120" s="37">
        <f t="shared" si="36"/>
        <v>0.1232</v>
      </c>
      <c r="AB120" s="37">
        <f t="shared" si="37"/>
        <v>5.4699999999999999E-2</v>
      </c>
      <c r="AC120" s="37">
        <f t="shared" si="38"/>
        <v>8.9399999999999993E-2</v>
      </c>
      <c r="AD120" s="37">
        <f t="shared" si="39"/>
        <v>4.3900000000000002E-2</v>
      </c>
      <c r="AE120" s="37">
        <f t="shared" si="40"/>
        <v>9.7600000000000006E-2</v>
      </c>
      <c r="AG120" s="38">
        <f t="shared" si="41"/>
        <v>0.11749999999999999</v>
      </c>
      <c r="AH120" s="38">
        <f t="shared" si="42"/>
        <v>0.11360000000000001</v>
      </c>
      <c r="AI120" s="38">
        <f t="shared" si="43"/>
        <v>0.113</v>
      </c>
      <c r="AJ120" s="38">
        <f t="shared" si="44"/>
        <v>2.3E-3</v>
      </c>
      <c r="AK120" s="38">
        <f t="shared" si="45"/>
        <v>2.8899999999999999E-2</v>
      </c>
      <c r="AM120" s="38">
        <f t="shared" si="46"/>
        <v>8.77E-2</v>
      </c>
      <c r="AN120" s="38">
        <f t="shared" si="47"/>
        <v>0.12690000000000001</v>
      </c>
      <c r="AO120" s="38">
        <f t="shared" si="48"/>
        <v>0.13950000000000001</v>
      </c>
      <c r="AP120" s="38">
        <f t="shared" si="49"/>
        <v>4.8399999999999999E-2</v>
      </c>
      <c r="AQ120" s="38">
        <f t="shared" si="50"/>
        <v>7.7799999999999994E-2</v>
      </c>
      <c r="AR120" s="38"/>
      <c r="AS120" s="38">
        <f t="shared" si="51"/>
        <v>9.5399999999999999E-2</v>
      </c>
      <c r="AT120" s="38">
        <f t="shared" si="52"/>
        <v>0.17960000000000001</v>
      </c>
      <c r="AU120" s="38">
        <f t="shared" si="53"/>
        <v>0.17030000000000001</v>
      </c>
      <c r="AV120" s="38">
        <f t="shared" si="54"/>
        <v>6.7999999999999996E-3</v>
      </c>
      <c r="AW120" s="38">
        <f t="shared" si="55"/>
        <v>0.18559999999999999</v>
      </c>
    </row>
    <row r="121" spans="2:49" ht="15.75" x14ac:dyDescent="0.25">
      <c r="B121">
        <v>0.68</v>
      </c>
      <c r="C121">
        <v>0.16</v>
      </c>
      <c r="D121">
        <v>0.2</v>
      </c>
      <c r="E121">
        <v>0.59</v>
      </c>
      <c r="F121">
        <v>0.6</v>
      </c>
      <c r="G121" t="s">
        <v>24</v>
      </c>
      <c r="H121">
        <f t="shared" si="29"/>
        <v>0.1835</v>
      </c>
      <c r="I121">
        <f t="shared" si="30"/>
        <v>0.12089999999999999</v>
      </c>
      <c r="J121">
        <f t="shared" si="31"/>
        <v>2.69E-2</v>
      </c>
      <c r="K121">
        <f t="shared" si="32"/>
        <v>6.9099999999999995E-2</v>
      </c>
      <c r="L121" s="47">
        <f t="shared" si="33"/>
        <v>2.69E-2</v>
      </c>
      <c r="M121" t="str">
        <f t="shared" si="34"/>
        <v>Middle</v>
      </c>
      <c r="N121">
        <f t="shared" si="35"/>
        <v>1</v>
      </c>
      <c r="O121">
        <f>'Test_IF-có_validate'!O121</f>
        <v>0.75560000000000005</v>
      </c>
      <c r="P121">
        <f>'Test_IF-có_validate'!P121</f>
        <v>0.17780000000000001</v>
      </c>
      <c r="Q121">
        <f>'Test_IF-có_validate'!Q121</f>
        <v>0.21110000000000001</v>
      </c>
      <c r="R121">
        <f>'Test_IF-có_validate'!R121</f>
        <v>0.59599999999999997</v>
      </c>
      <c r="S121">
        <f>'Test_IF-có_validate'!S121</f>
        <v>0.60199999999999998</v>
      </c>
      <c r="U121" s="37">
        <f t="shared" si="56"/>
        <v>0.13919999999999999</v>
      </c>
      <c r="V121" s="37">
        <f t="shared" si="56"/>
        <v>0.69810000000000005</v>
      </c>
      <c r="W121" s="37">
        <f t="shared" si="56"/>
        <v>0.65139999999999998</v>
      </c>
      <c r="X121" s="37">
        <f t="shared" si="56"/>
        <v>0.25309999999999999</v>
      </c>
      <c r="Y121" s="37">
        <f t="shared" si="56"/>
        <v>0.24840000000000001</v>
      </c>
      <c r="AA121" s="37">
        <f t="shared" si="36"/>
        <v>0.1333</v>
      </c>
      <c r="AB121" s="37">
        <f t="shared" si="37"/>
        <v>1.8200000000000001E-2</v>
      </c>
      <c r="AC121" s="37">
        <f t="shared" si="38"/>
        <v>7.0000000000000007E-2</v>
      </c>
      <c r="AD121" s="37">
        <f t="shared" si="39"/>
        <v>7.6200000000000004E-2</v>
      </c>
      <c r="AE121" s="37">
        <f t="shared" si="40"/>
        <v>0.193</v>
      </c>
      <c r="AG121" s="38">
        <f t="shared" si="41"/>
        <v>0.12759999999999999</v>
      </c>
      <c r="AH121" s="38">
        <f t="shared" si="42"/>
        <v>7.7100000000000002E-2</v>
      </c>
      <c r="AI121" s="38">
        <f t="shared" si="43"/>
        <v>9.3600000000000003E-2</v>
      </c>
      <c r="AJ121" s="38">
        <f t="shared" si="44"/>
        <v>0.03</v>
      </c>
      <c r="AK121" s="38">
        <f t="shared" si="45"/>
        <v>0.12429999999999999</v>
      </c>
      <c r="AM121" s="38">
        <f t="shared" si="46"/>
        <v>9.7900000000000001E-2</v>
      </c>
      <c r="AN121" s="38">
        <f t="shared" si="47"/>
        <v>9.0399999999999994E-2</v>
      </c>
      <c r="AO121" s="38">
        <f t="shared" si="48"/>
        <v>0.1201</v>
      </c>
      <c r="AP121" s="38">
        <f t="shared" si="49"/>
        <v>8.0699999999999994E-2</v>
      </c>
      <c r="AQ121" s="38">
        <f t="shared" si="50"/>
        <v>1.9800000000000002E-2</v>
      </c>
      <c r="AR121" s="38"/>
      <c r="AS121" s="38">
        <f t="shared" si="51"/>
        <v>0.1074</v>
      </c>
      <c r="AT121" s="38">
        <f t="shared" si="52"/>
        <v>0.1366</v>
      </c>
      <c r="AU121" s="38">
        <f t="shared" si="53"/>
        <v>0.1472</v>
      </c>
      <c r="AV121" s="38">
        <f t="shared" si="54"/>
        <v>3.2599999999999997E-2</v>
      </c>
      <c r="AW121" s="38">
        <f t="shared" si="55"/>
        <v>6.4500000000000002E-2</v>
      </c>
    </row>
    <row r="122" spans="2:49" ht="15.75" x14ac:dyDescent="0.25">
      <c r="B122">
        <v>0.75</v>
      </c>
      <c r="C122">
        <v>0.22</v>
      </c>
      <c r="D122">
        <v>0.24</v>
      </c>
      <c r="E122">
        <v>0.96</v>
      </c>
      <c r="F122">
        <v>0.62</v>
      </c>
      <c r="G122" t="s">
        <v>20</v>
      </c>
      <c r="H122">
        <f t="shared" si="29"/>
        <v>0.1893</v>
      </c>
      <c r="I122">
        <f t="shared" si="30"/>
        <v>0.12670000000000001</v>
      </c>
      <c r="J122">
        <f t="shared" si="31"/>
        <v>3.3399999999999999E-2</v>
      </c>
      <c r="K122">
        <f t="shared" si="32"/>
        <v>6.2600000000000003E-2</v>
      </c>
      <c r="L122" s="47">
        <f t="shared" si="33"/>
        <v>3.3399999999999999E-2</v>
      </c>
      <c r="M122" t="str">
        <f t="shared" si="34"/>
        <v>Middle</v>
      </c>
      <c r="N122">
        <f t="shared" si="35"/>
        <v>0</v>
      </c>
      <c r="O122">
        <f>'Test_IF-có_validate'!O122</f>
        <v>0.83330000000000004</v>
      </c>
      <c r="P122">
        <f>'Test_IF-có_validate'!P122</f>
        <v>0.24440000000000001</v>
      </c>
      <c r="Q122">
        <f>'Test_IF-có_validate'!Q122</f>
        <v>0.25559999999999999</v>
      </c>
      <c r="R122">
        <f>'Test_IF-có_validate'!R122</f>
        <v>0.96970000000000001</v>
      </c>
      <c r="S122">
        <f>'Test_IF-có_validate'!S122</f>
        <v>0.62239999999999995</v>
      </c>
      <c r="U122" s="37">
        <f t="shared" si="56"/>
        <v>9.0899999999999995E-2</v>
      </c>
      <c r="V122" s="37">
        <f t="shared" si="56"/>
        <v>0.60719999999999996</v>
      </c>
      <c r="W122" s="37">
        <f t="shared" si="56"/>
        <v>0.59289999999999998</v>
      </c>
      <c r="X122" s="37">
        <f t="shared" si="56"/>
        <v>1.54E-2</v>
      </c>
      <c r="Y122" s="37">
        <f t="shared" si="56"/>
        <v>0.23269999999999999</v>
      </c>
      <c r="AA122" s="37">
        <f t="shared" si="36"/>
        <v>0.15679999999999999</v>
      </c>
      <c r="AB122" s="37">
        <f t="shared" si="37"/>
        <v>1.01E-2</v>
      </c>
      <c r="AC122" s="37">
        <f t="shared" si="38"/>
        <v>5.16E-2</v>
      </c>
      <c r="AD122" s="37">
        <f t="shared" si="39"/>
        <v>0.1895</v>
      </c>
      <c r="AE122" s="37">
        <f t="shared" si="40"/>
        <v>0.1986</v>
      </c>
      <c r="AG122" s="38">
        <f t="shared" si="41"/>
        <v>0.15110000000000001</v>
      </c>
      <c r="AH122" s="38">
        <f t="shared" si="42"/>
        <v>4.8800000000000003E-2</v>
      </c>
      <c r="AI122" s="38">
        <f t="shared" si="43"/>
        <v>7.5300000000000006E-2</v>
      </c>
      <c r="AJ122" s="38">
        <f t="shared" si="44"/>
        <v>0.14330000000000001</v>
      </c>
      <c r="AK122" s="38">
        <f t="shared" si="45"/>
        <v>0.12989999999999999</v>
      </c>
      <c r="AM122" s="38">
        <f t="shared" si="46"/>
        <v>0.12130000000000001</v>
      </c>
      <c r="AN122" s="38">
        <f t="shared" si="47"/>
        <v>6.2100000000000002E-2</v>
      </c>
      <c r="AO122" s="38">
        <f t="shared" si="48"/>
        <v>0.1018</v>
      </c>
      <c r="AP122" s="38">
        <f t="shared" si="49"/>
        <v>0.19389999999999999</v>
      </c>
      <c r="AQ122" s="38">
        <f t="shared" si="50"/>
        <v>2.6200000000000001E-2</v>
      </c>
      <c r="AR122" s="38"/>
      <c r="AS122" s="38">
        <f t="shared" si="51"/>
        <v>0.13489999999999999</v>
      </c>
      <c r="AT122" s="38">
        <f t="shared" si="52"/>
        <v>0.1028</v>
      </c>
      <c r="AU122" s="38">
        <f t="shared" si="53"/>
        <v>0.12509999999999999</v>
      </c>
      <c r="AV122" s="38">
        <f t="shared" si="54"/>
        <v>0.1656</v>
      </c>
      <c r="AW122" s="38">
        <f t="shared" si="55"/>
        <v>5.67E-2</v>
      </c>
    </row>
    <row r="123" spans="2:49" ht="15.75" x14ac:dyDescent="0.25">
      <c r="B123">
        <v>0.87</v>
      </c>
      <c r="C123">
        <v>0.23</v>
      </c>
      <c r="D123">
        <v>0.25</v>
      </c>
      <c r="E123">
        <v>0.85</v>
      </c>
      <c r="F123">
        <v>0.8</v>
      </c>
      <c r="G123" t="s">
        <v>20</v>
      </c>
      <c r="H123">
        <f t="shared" si="29"/>
        <v>0.2316</v>
      </c>
      <c r="I123">
        <f t="shared" si="30"/>
        <v>0.17799999999999999</v>
      </c>
      <c r="J123">
        <f t="shared" si="31"/>
        <v>8.4599999999999995E-2</v>
      </c>
      <c r="K123">
        <f t="shared" si="32"/>
        <v>1.8599999999999998E-2</v>
      </c>
      <c r="L123" s="47">
        <f t="shared" si="33"/>
        <v>1.8599999999999998E-2</v>
      </c>
      <c r="M123" t="str">
        <f t="shared" si="34"/>
        <v>High</v>
      </c>
      <c r="N123">
        <f t="shared" si="35"/>
        <v>1</v>
      </c>
      <c r="O123">
        <f>'Test_IF-có_validate'!O123</f>
        <v>0.9667</v>
      </c>
      <c r="P123">
        <f>'Test_IF-có_validate'!P123</f>
        <v>0.25559999999999999</v>
      </c>
      <c r="Q123">
        <f>'Test_IF-có_validate'!Q123</f>
        <v>0.26669999999999999</v>
      </c>
      <c r="R123">
        <f>'Test_IF-có_validate'!R123</f>
        <v>0.85860000000000003</v>
      </c>
      <c r="S123">
        <f>'Test_IF-có_validate'!S123</f>
        <v>0.80610000000000004</v>
      </c>
      <c r="U123" s="37">
        <f t="shared" si="56"/>
        <v>1.6899999999999998E-2</v>
      </c>
      <c r="V123" s="37">
        <f t="shared" si="56"/>
        <v>0.59289999999999998</v>
      </c>
      <c r="W123" s="37">
        <f t="shared" si="56"/>
        <v>0.57889999999999997</v>
      </c>
      <c r="X123" s="37">
        <f t="shared" si="56"/>
        <v>7.6100000000000001E-2</v>
      </c>
      <c r="Y123" s="37">
        <f t="shared" si="56"/>
        <v>0.1074</v>
      </c>
      <c r="AA123" s="37">
        <f t="shared" si="36"/>
        <v>0.1963</v>
      </c>
      <c r="AB123" s="37">
        <f t="shared" si="37"/>
        <v>1.46E-2</v>
      </c>
      <c r="AC123" s="37">
        <f t="shared" si="38"/>
        <v>4.7199999999999999E-2</v>
      </c>
      <c r="AD123" s="37">
        <f t="shared" si="39"/>
        <v>0.15659999999999999</v>
      </c>
      <c r="AE123" s="37">
        <f t="shared" si="40"/>
        <v>0.2452</v>
      </c>
      <c r="AG123" s="38">
        <f t="shared" si="41"/>
        <v>0.19059999999999999</v>
      </c>
      <c r="AH123" s="38">
        <f t="shared" si="42"/>
        <v>4.4299999999999999E-2</v>
      </c>
      <c r="AI123" s="38">
        <f t="shared" si="43"/>
        <v>7.0800000000000002E-2</v>
      </c>
      <c r="AJ123" s="38">
        <f t="shared" si="44"/>
        <v>0.1104</v>
      </c>
      <c r="AK123" s="38">
        <f t="shared" si="45"/>
        <v>0.18629999999999999</v>
      </c>
      <c r="AM123" s="38">
        <f t="shared" si="46"/>
        <v>0.1608</v>
      </c>
      <c r="AN123" s="38">
        <f t="shared" si="47"/>
        <v>5.7599999999999998E-2</v>
      </c>
      <c r="AO123" s="38">
        <f t="shared" si="48"/>
        <v>9.74E-2</v>
      </c>
      <c r="AP123" s="38">
        <f t="shared" si="49"/>
        <v>0.16109999999999999</v>
      </c>
      <c r="AQ123" s="38">
        <f t="shared" si="50"/>
        <v>8.2500000000000004E-2</v>
      </c>
      <c r="AR123" s="38"/>
      <c r="AS123" s="38">
        <f t="shared" si="51"/>
        <v>0.18060000000000001</v>
      </c>
      <c r="AT123" s="38">
        <f t="shared" si="52"/>
        <v>9.7299999999999998E-2</v>
      </c>
      <c r="AU123" s="38">
        <f t="shared" si="53"/>
        <v>0.1198</v>
      </c>
      <c r="AV123" s="38">
        <f t="shared" si="54"/>
        <v>0.12770000000000001</v>
      </c>
      <c r="AW123" s="38">
        <f t="shared" si="55"/>
        <v>1.01E-2</v>
      </c>
    </row>
    <row r="124" spans="2:49" ht="15.75" x14ac:dyDescent="0.25">
      <c r="B124">
        <v>0.52</v>
      </c>
      <c r="C124">
        <v>0.08</v>
      </c>
      <c r="D124">
        <v>0.33</v>
      </c>
      <c r="E124">
        <v>7.0000000000000007E-2</v>
      </c>
      <c r="F124">
        <v>0.09</v>
      </c>
      <c r="G124" t="s">
        <v>23</v>
      </c>
      <c r="H124">
        <f t="shared" si="29"/>
        <v>3.3999999999999998E-3</v>
      </c>
      <c r="I124">
        <f t="shared" si="30"/>
        <v>6.9000000000000006E-2</v>
      </c>
      <c r="J124">
        <f t="shared" si="31"/>
        <v>0.16819999999999999</v>
      </c>
      <c r="K124">
        <f t="shared" si="32"/>
        <v>0.28249999999999997</v>
      </c>
      <c r="L124" s="47">
        <f t="shared" si="33"/>
        <v>3.3999999999999998E-3</v>
      </c>
      <c r="M124" t="str">
        <f t="shared" si="34"/>
        <v>Very Low</v>
      </c>
      <c r="N124">
        <f t="shared" si="35"/>
        <v>1</v>
      </c>
      <c r="O124">
        <f>'Test_IF-có_validate'!O124</f>
        <v>0.57779999999999998</v>
      </c>
      <c r="P124">
        <f>'Test_IF-có_validate'!P124</f>
        <v>8.8900000000000007E-2</v>
      </c>
      <c r="Q124">
        <f>'Test_IF-có_validate'!Q124</f>
        <v>0.35560000000000003</v>
      </c>
      <c r="R124">
        <f>'Test_IF-có_validate'!R124</f>
        <v>7.0699999999999999E-2</v>
      </c>
      <c r="S124">
        <f>'Test_IF-có_validate'!S124</f>
        <v>8.1600000000000006E-2</v>
      </c>
      <c r="U124" s="37">
        <f t="shared" si="56"/>
        <v>0.2676</v>
      </c>
      <c r="V124" s="37">
        <f t="shared" si="56"/>
        <v>0.8367</v>
      </c>
      <c r="W124" s="37">
        <f t="shared" si="56"/>
        <v>0.47539999999999999</v>
      </c>
      <c r="X124" s="37">
        <f t="shared" si="56"/>
        <v>0.8679</v>
      </c>
      <c r="Y124" s="37">
        <f t="shared" si="56"/>
        <v>0.84909999999999997</v>
      </c>
      <c r="AA124" s="37">
        <f t="shared" si="36"/>
        <v>7.8200000000000006E-2</v>
      </c>
      <c r="AB124" s="37">
        <f t="shared" si="37"/>
        <v>6.0299999999999999E-2</v>
      </c>
      <c r="AC124" s="37">
        <f t="shared" si="38"/>
        <v>1.3899999999999999E-2</v>
      </c>
      <c r="AD124" s="37">
        <f t="shared" si="39"/>
        <v>0.1244</v>
      </c>
      <c r="AE124" s="37">
        <f t="shared" si="40"/>
        <v>5.9999999999999995E-4</v>
      </c>
      <c r="AG124" s="38">
        <f t="shared" si="41"/>
        <v>7.2499999999999995E-2</v>
      </c>
      <c r="AH124" s="38">
        <f t="shared" si="42"/>
        <v>0.1192</v>
      </c>
      <c r="AI124" s="38">
        <f t="shared" si="43"/>
        <v>3.7600000000000001E-2</v>
      </c>
      <c r="AJ124" s="38">
        <f t="shared" si="44"/>
        <v>0.17</v>
      </c>
      <c r="AK124" s="38">
        <f t="shared" si="45"/>
        <v>6.9199999999999998E-2</v>
      </c>
      <c r="AM124" s="38">
        <f t="shared" si="46"/>
        <v>4.2700000000000002E-2</v>
      </c>
      <c r="AN124" s="38">
        <f t="shared" si="47"/>
        <v>0.13239999999999999</v>
      </c>
      <c r="AO124" s="38">
        <f t="shared" si="48"/>
        <v>6.5799999999999997E-2</v>
      </c>
      <c r="AP124" s="38">
        <f t="shared" si="49"/>
        <v>0.1197</v>
      </c>
      <c r="AQ124" s="38">
        <f t="shared" si="50"/>
        <v>0.1757</v>
      </c>
      <c r="AR124" s="38"/>
      <c r="AS124" s="38">
        <f t="shared" si="51"/>
        <v>4.1599999999999998E-2</v>
      </c>
      <c r="AT124" s="38">
        <f t="shared" si="52"/>
        <v>0.18609999999999999</v>
      </c>
      <c r="AU124" s="38">
        <f t="shared" si="53"/>
        <v>7.9899999999999999E-2</v>
      </c>
      <c r="AV124" s="38">
        <f t="shared" si="54"/>
        <v>0.2099</v>
      </c>
      <c r="AW124" s="38">
        <f t="shared" si="55"/>
        <v>0.29699999999999999</v>
      </c>
    </row>
    <row r="125" spans="2:49" ht="15.75" x14ac:dyDescent="0.25">
      <c r="B125">
        <v>0.62</v>
      </c>
      <c r="C125">
        <v>0.12</v>
      </c>
      <c r="D125">
        <v>0.36</v>
      </c>
      <c r="E125">
        <v>0.36</v>
      </c>
      <c r="F125">
        <v>0.32</v>
      </c>
      <c r="G125" t="s">
        <v>21</v>
      </c>
      <c r="H125">
        <f t="shared" si="29"/>
        <v>9.3799999999999994E-2</v>
      </c>
      <c r="I125">
        <f t="shared" si="30"/>
        <v>3.27E-2</v>
      </c>
      <c r="J125">
        <f t="shared" si="31"/>
        <v>7.2099999999999997E-2</v>
      </c>
      <c r="K125">
        <f t="shared" si="32"/>
        <v>0.17219999999999999</v>
      </c>
      <c r="L125" s="47">
        <f t="shared" si="33"/>
        <v>3.27E-2</v>
      </c>
      <c r="M125" t="str">
        <f t="shared" si="34"/>
        <v>Low</v>
      </c>
      <c r="N125">
        <f t="shared" si="35"/>
        <v>1</v>
      </c>
      <c r="O125">
        <f>'Test_IF-có_validate'!O125</f>
        <v>0.68889999999999996</v>
      </c>
      <c r="P125">
        <f>'Test_IF-có_validate'!P125</f>
        <v>0.1333</v>
      </c>
      <c r="Q125">
        <f>'Test_IF-có_validate'!Q125</f>
        <v>0.38890000000000002</v>
      </c>
      <c r="R125">
        <f>'Test_IF-có_validate'!R125</f>
        <v>0.36359999999999998</v>
      </c>
      <c r="S125">
        <f>'Test_IF-có_validate'!S125</f>
        <v>0.31630000000000003</v>
      </c>
      <c r="U125" s="37">
        <f t="shared" si="56"/>
        <v>0.1842</v>
      </c>
      <c r="V125" s="37">
        <f t="shared" si="56"/>
        <v>0.76480000000000004</v>
      </c>
      <c r="W125" s="37">
        <f t="shared" si="56"/>
        <v>0.44</v>
      </c>
      <c r="X125" s="37">
        <f t="shared" si="56"/>
        <v>0.4667</v>
      </c>
      <c r="Y125" s="37">
        <f t="shared" si="56"/>
        <v>0.51939999999999997</v>
      </c>
      <c r="AA125" s="37">
        <f t="shared" si="36"/>
        <v>0.1129</v>
      </c>
      <c r="AB125" s="37">
        <f t="shared" si="37"/>
        <v>3.8600000000000002E-2</v>
      </c>
      <c r="AC125" s="37">
        <f t="shared" si="38"/>
        <v>2.3E-3</v>
      </c>
      <c r="AD125" s="37">
        <f t="shared" si="39"/>
        <v>4.0000000000000002E-4</v>
      </c>
      <c r="AE125" s="37">
        <f t="shared" si="40"/>
        <v>0.1014</v>
      </c>
      <c r="AG125" s="38">
        <f t="shared" si="41"/>
        <v>0.1072</v>
      </c>
      <c r="AH125" s="38">
        <f t="shared" si="42"/>
        <v>9.7500000000000003E-2</v>
      </c>
      <c r="AI125" s="38">
        <f t="shared" si="43"/>
        <v>2.6200000000000001E-2</v>
      </c>
      <c r="AJ125" s="38">
        <f t="shared" si="44"/>
        <v>4.5900000000000003E-2</v>
      </c>
      <c r="AK125" s="38">
        <f t="shared" si="45"/>
        <v>3.27E-2</v>
      </c>
      <c r="AM125" s="38">
        <f t="shared" si="46"/>
        <v>7.7399999999999997E-2</v>
      </c>
      <c r="AN125" s="38">
        <f t="shared" si="47"/>
        <v>0.1108</v>
      </c>
      <c r="AO125" s="38">
        <f t="shared" si="48"/>
        <v>5.45E-2</v>
      </c>
      <c r="AP125" s="38">
        <f t="shared" si="49"/>
        <v>5.0000000000000001E-3</v>
      </c>
      <c r="AQ125" s="38">
        <f t="shared" si="50"/>
        <v>7.4300000000000005E-2</v>
      </c>
      <c r="AR125" s="38"/>
      <c r="AS125" s="38">
        <f t="shared" si="51"/>
        <v>8.3199999999999996E-2</v>
      </c>
      <c r="AT125" s="38">
        <f t="shared" si="52"/>
        <v>0.16070000000000001</v>
      </c>
      <c r="AU125" s="38">
        <f t="shared" si="53"/>
        <v>6.5699999999999995E-2</v>
      </c>
      <c r="AV125" s="38">
        <f t="shared" si="54"/>
        <v>6.1100000000000002E-2</v>
      </c>
      <c r="AW125" s="38">
        <f t="shared" si="55"/>
        <v>0.18099999999999999</v>
      </c>
    </row>
    <row r="126" spans="2:49" ht="15.75" x14ac:dyDescent="0.25">
      <c r="B126">
        <v>0.68</v>
      </c>
      <c r="C126">
        <v>0.15</v>
      </c>
      <c r="D126">
        <v>0.57999999999999996</v>
      </c>
      <c r="E126">
        <v>0.35</v>
      </c>
      <c r="F126">
        <v>0.6</v>
      </c>
      <c r="G126" t="s">
        <v>24</v>
      </c>
      <c r="H126">
        <f t="shared" si="29"/>
        <v>0.18279999999999999</v>
      </c>
      <c r="I126">
        <f t="shared" si="30"/>
        <v>0.1188</v>
      </c>
      <c r="J126">
        <f t="shared" si="31"/>
        <v>0.02</v>
      </c>
      <c r="K126">
        <f t="shared" si="32"/>
        <v>6.2700000000000006E-2</v>
      </c>
      <c r="L126" s="47">
        <f t="shared" si="33"/>
        <v>0.02</v>
      </c>
      <c r="M126" t="str">
        <f t="shared" si="34"/>
        <v>Middle</v>
      </c>
      <c r="N126">
        <f t="shared" si="35"/>
        <v>1</v>
      </c>
      <c r="O126">
        <f>'Test_IF-có_validate'!O126</f>
        <v>0.75560000000000005</v>
      </c>
      <c r="P126">
        <f>'Test_IF-có_validate'!P126</f>
        <v>0.16669999999999999</v>
      </c>
      <c r="Q126">
        <f>'Test_IF-có_validate'!Q126</f>
        <v>0.63329999999999997</v>
      </c>
      <c r="R126">
        <f>'Test_IF-có_validate'!R126</f>
        <v>0.35349999999999998</v>
      </c>
      <c r="S126">
        <f>'Test_IF-có_validate'!S126</f>
        <v>0.60199999999999998</v>
      </c>
      <c r="U126" s="37">
        <f t="shared" si="56"/>
        <v>0.13919999999999999</v>
      </c>
      <c r="V126" s="37">
        <f t="shared" si="56"/>
        <v>0.71419999999999995</v>
      </c>
      <c r="W126" s="37">
        <f t="shared" si="56"/>
        <v>0.22450000000000001</v>
      </c>
      <c r="X126" s="37">
        <f t="shared" si="56"/>
        <v>0.47770000000000001</v>
      </c>
      <c r="Y126" s="37">
        <f t="shared" si="56"/>
        <v>0.24840000000000001</v>
      </c>
      <c r="AA126" s="37">
        <f t="shared" si="36"/>
        <v>0.1333</v>
      </c>
      <c r="AB126" s="37">
        <f t="shared" si="37"/>
        <v>2.3199999999999998E-2</v>
      </c>
      <c r="AC126" s="37">
        <f t="shared" si="38"/>
        <v>7.6799999999999993E-2</v>
      </c>
      <c r="AD126" s="37">
        <f t="shared" si="39"/>
        <v>3.2000000000000002E-3</v>
      </c>
      <c r="AE126" s="37">
        <f t="shared" si="40"/>
        <v>0.193</v>
      </c>
      <c r="AG126" s="38">
        <f t="shared" si="41"/>
        <v>0.12759999999999999</v>
      </c>
      <c r="AH126" s="38">
        <f t="shared" si="42"/>
        <v>8.2100000000000006E-2</v>
      </c>
      <c r="AI126" s="38">
        <f t="shared" si="43"/>
        <v>5.2900000000000003E-2</v>
      </c>
      <c r="AJ126" s="38">
        <f t="shared" si="44"/>
        <v>4.9299999999999997E-2</v>
      </c>
      <c r="AK126" s="38">
        <f t="shared" si="45"/>
        <v>0.12429999999999999</v>
      </c>
      <c r="AM126" s="38">
        <f t="shared" si="46"/>
        <v>9.7900000000000001E-2</v>
      </c>
      <c r="AN126" s="38">
        <f t="shared" si="47"/>
        <v>9.5299999999999996E-2</v>
      </c>
      <c r="AO126" s="38">
        <f t="shared" si="48"/>
        <v>2.4500000000000001E-2</v>
      </c>
      <c r="AP126" s="38">
        <f t="shared" si="49"/>
        <v>1.4E-3</v>
      </c>
      <c r="AQ126" s="38">
        <f t="shared" si="50"/>
        <v>1.9800000000000002E-2</v>
      </c>
      <c r="AR126" s="38"/>
      <c r="AS126" s="38">
        <f t="shared" si="51"/>
        <v>0.1074</v>
      </c>
      <c r="AT126" s="38">
        <f t="shared" si="52"/>
        <v>0.14249999999999999</v>
      </c>
      <c r="AU126" s="38">
        <f t="shared" si="53"/>
        <v>3.1399999999999997E-2</v>
      </c>
      <c r="AV126" s="38">
        <f t="shared" si="54"/>
        <v>6.5500000000000003E-2</v>
      </c>
      <c r="AW126" s="38">
        <f t="shared" si="55"/>
        <v>6.4500000000000002E-2</v>
      </c>
    </row>
    <row r="127" spans="2:49" ht="15.75" x14ac:dyDescent="0.25">
      <c r="B127">
        <v>0.54</v>
      </c>
      <c r="C127">
        <v>0.25</v>
      </c>
      <c r="D127">
        <v>7.0000000000000007E-2</v>
      </c>
      <c r="E127">
        <v>0.09</v>
      </c>
      <c r="F127">
        <v>0.11</v>
      </c>
      <c r="G127" t="s">
        <v>23</v>
      </c>
      <c r="H127">
        <f t="shared" si="29"/>
        <v>1.9E-2</v>
      </c>
      <c r="I127">
        <f t="shared" si="30"/>
        <v>6.6600000000000006E-2</v>
      </c>
      <c r="J127">
        <f t="shared" si="31"/>
        <v>0.16569999999999999</v>
      </c>
      <c r="K127">
        <f t="shared" si="32"/>
        <v>0.27989999999999998</v>
      </c>
      <c r="L127" s="47">
        <f t="shared" si="33"/>
        <v>1.9E-2</v>
      </c>
      <c r="M127" t="str">
        <f t="shared" si="34"/>
        <v>Very Low</v>
      </c>
      <c r="N127">
        <f t="shared" si="35"/>
        <v>1</v>
      </c>
      <c r="O127">
        <f>'Test_IF-có_validate'!O127</f>
        <v>0.6</v>
      </c>
      <c r="P127">
        <f>'Test_IF-có_validate'!P127</f>
        <v>0.27779999999999999</v>
      </c>
      <c r="Q127">
        <f>'Test_IF-có_validate'!Q127</f>
        <v>6.6699999999999995E-2</v>
      </c>
      <c r="R127">
        <f>'Test_IF-có_validate'!R127</f>
        <v>9.0899999999999995E-2</v>
      </c>
      <c r="S127">
        <f>'Test_IF-có_validate'!S127</f>
        <v>0.10199999999999999</v>
      </c>
      <c r="U127" s="37">
        <f t="shared" si="56"/>
        <v>0.25</v>
      </c>
      <c r="V127" s="37">
        <f t="shared" si="56"/>
        <v>0.56520000000000004</v>
      </c>
      <c r="W127" s="37">
        <f t="shared" si="56"/>
        <v>0.87490000000000001</v>
      </c>
      <c r="X127" s="37">
        <f t="shared" si="56"/>
        <v>0.83330000000000004</v>
      </c>
      <c r="Y127" s="37">
        <f t="shared" si="56"/>
        <v>0.81489999999999996</v>
      </c>
      <c r="AA127" s="37">
        <f t="shared" si="36"/>
        <v>8.5199999999999998E-2</v>
      </c>
      <c r="AB127" s="37">
        <f t="shared" si="37"/>
        <v>2.3300000000000001E-2</v>
      </c>
      <c r="AC127" s="37">
        <f t="shared" si="38"/>
        <v>0.13789999999999999</v>
      </c>
      <c r="AD127" s="37">
        <f t="shared" si="39"/>
        <v>0.114</v>
      </c>
      <c r="AE127" s="37">
        <f t="shared" si="40"/>
        <v>9.7000000000000003E-3</v>
      </c>
      <c r="AG127" s="38">
        <f t="shared" si="41"/>
        <v>7.9500000000000001E-2</v>
      </c>
      <c r="AH127" s="38">
        <f t="shared" si="42"/>
        <v>3.56E-2</v>
      </c>
      <c r="AI127" s="38">
        <f t="shared" si="43"/>
        <v>0.1615</v>
      </c>
      <c r="AJ127" s="38">
        <f t="shared" si="44"/>
        <v>0.15970000000000001</v>
      </c>
      <c r="AK127" s="38">
        <f t="shared" si="45"/>
        <v>5.8999999999999997E-2</v>
      </c>
      <c r="AM127" s="38">
        <f t="shared" si="46"/>
        <v>4.9700000000000001E-2</v>
      </c>
      <c r="AN127" s="38">
        <f t="shared" si="47"/>
        <v>4.8800000000000003E-2</v>
      </c>
      <c r="AO127" s="38">
        <f t="shared" si="48"/>
        <v>0.188</v>
      </c>
      <c r="AP127" s="38">
        <f t="shared" si="49"/>
        <v>0.1094</v>
      </c>
      <c r="AQ127" s="38">
        <f t="shared" si="50"/>
        <v>0.16550000000000001</v>
      </c>
      <c r="AR127" s="38"/>
      <c r="AS127" s="38">
        <f t="shared" si="51"/>
        <v>0.05</v>
      </c>
      <c r="AT127" s="38">
        <f t="shared" si="52"/>
        <v>8.6699999999999999E-2</v>
      </c>
      <c r="AU127" s="38">
        <f t="shared" si="53"/>
        <v>0.2271</v>
      </c>
      <c r="AV127" s="38">
        <f t="shared" si="54"/>
        <v>0.19789999999999999</v>
      </c>
      <c r="AW127" s="38">
        <f t="shared" si="55"/>
        <v>0.28510000000000002</v>
      </c>
    </row>
    <row r="128" spans="2:49" ht="15.75" x14ac:dyDescent="0.25">
      <c r="B128">
        <v>0.9</v>
      </c>
      <c r="C128">
        <v>0.31</v>
      </c>
      <c r="D128">
        <v>0.24</v>
      </c>
      <c r="E128">
        <v>0.3</v>
      </c>
      <c r="F128">
        <v>0.97</v>
      </c>
      <c r="G128" t="s">
        <v>20</v>
      </c>
      <c r="H128">
        <f t="shared" si="29"/>
        <v>0.27489999999999998</v>
      </c>
      <c r="I128">
        <f t="shared" si="30"/>
        <v>0.22500000000000001</v>
      </c>
      <c r="J128">
        <f t="shared" si="31"/>
        <v>0.13009999999999999</v>
      </c>
      <c r="K128">
        <f t="shared" si="32"/>
        <v>7.3200000000000001E-2</v>
      </c>
      <c r="L128" s="47">
        <f t="shared" si="33"/>
        <v>7.3200000000000001E-2</v>
      </c>
      <c r="M128" t="str">
        <f>IF(L128=H128,"Very Low",IF(L128=I128,"Low",IF(L128=J128,"Middle","High")))</f>
        <v>High</v>
      </c>
      <c r="N128">
        <f t="shared" si="35"/>
        <v>1</v>
      </c>
      <c r="O128">
        <f>'Test_IF-có_validate'!O128</f>
        <v>1</v>
      </c>
      <c r="P128">
        <f>'Test_IF-có_validate'!P128</f>
        <v>0.34439999999999998</v>
      </c>
      <c r="Q128">
        <f>'Test_IF-có_validate'!Q128</f>
        <v>0.25559999999999999</v>
      </c>
      <c r="R128">
        <f>'Test_IF-có_validate'!R128</f>
        <v>0.30299999999999999</v>
      </c>
      <c r="S128">
        <f>'Test_IF-có_validate'!S128</f>
        <v>0.97960000000000003</v>
      </c>
      <c r="U128" s="37">
        <f t="shared" si="56"/>
        <v>0</v>
      </c>
      <c r="V128" s="37">
        <f t="shared" si="56"/>
        <v>0.48770000000000002</v>
      </c>
      <c r="W128" s="37">
        <f t="shared" si="56"/>
        <v>0.59289999999999998</v>
      </c>
      <c r="X128" s="37">
        <f t="shared" si="56"/>
        <v>0.53490000000000004</v>
      </c>
      <c r="Y128" s="37">
        <f t="shared" si="56"/>
        <v>1.03E-2</v>
      </c>
      <c r="AA128" s="37">
        <f t="shared" si="36"/>
        <v>0.20599999999999999</v>
      </c>
      <c r="AB128" s="37">
        <f t="shared" si="37"/>
        <v>4.8300000000000003E-2</v>
      </c>
      <c r="AC128" s="37">
        <f t="shared" si="38"/>
        <v>5.16E-2</v>
      </c>
      <c r="AD128" s="37">
        <f t="shared" si="39"/>
        <v>2.1700000000000001E-2</v>
      </c>
      <c r="AE128" s="37">
        <f t="shared" si="40"/>
        <v>0.29399999999999998</v>
      </c>
      <c r="AG128" s="38">
        <f t="shared" si="41"/>
        <v>0.20030000000000001</v>
      </c>
      <c r="AH128" s="38">
        <f t="shared" si="42"/>
        <v>1.06E-2</v>
      </c>
      <c r="AI128" s="38">
        <f t="shared" si="43"/>
        <v>7.5300000000000006E-2</v>
      </c>
      <c r="AJ128" s="38">
        <f t="shared" si="44"/>
        <v>6.7400000000000002E-2</v>
      </c>
      <c r="AK128" s="38">
        <f t="shared" si="45"/>
        <v>0.23769999999999999</v>
      </c>
      <c r="AM128" s="38">
        <f t="shared" si="46"/>
        <v>0.1706</v>
      </c>
      <c r="AN128" s="38">
        <f t="shared" si="47"/>
        <v>2.3900000000000001E-2</v>
      </c>
      <c r="AO128" s="38">
        <f t="shared" si="48"/>
        <v>0.1018</v>
      </c>
      <c r="AP128" s="38">
        <f t="shared" si="49"/>
        <v>1.7100000000000001E-2</v>
      </c>
      <c r="AQ128" s="38">
        <f t="shared" si="50"/>
        <v>0.13400000000000001</v>
      </c>
      <c r="AR128" s="38"/>
      <c r="AS128" s="38">
        <f t="shared" si="51"/>
        <v>0.19170000000000001</v>
      </c>
      <c r="AT128" s="38">
        <f t="shared" si="52"/>
        <v>5.62E-2</v>
      </c>
      <c r="AU128" s="38">
        <f t="shared" si="53"/>
        <v>0.12509999999999999</v>
      </c>
      <c r="AV128" s="38">
        <f t="shared" si="54"/>
        <v>8.7900000000000006E-2</v>
      </c>
      <c r="AW128" s="38">
        <f t="shared" si="55"/>
        <v>6.9599999999999995E-2</v>
      </c>
    </row>
    <row r="129" spans="2:49" ht="15.75" x14ac:dyDescent="0.25">
      <c r="B129">
        <v>0.56000000000000005</v>
      </c>
      <c r="C129">
        <v>0.27</v>
      </c>
      <c r="D129">
        <v>0.11</v>
      </c>
      <c r="E129">
        <v>0.59</v>
      </c>
      <c r="F129">
        <v>0.22</v>
      </c>
      <c r="G129" t="s">
        <v>21</v>
      </c>
      <c r="H129">
        <f t="shared" si="29"/>
        <v>6.4399999999999999E-2</v>
      </c>
      <c r="I129">
        <f t="shared" si="30"/>
        <v>1.5900000000000001E-2</v>
      </c>
      <c r="J129">
        <f t="shared" si="31"/>
        <v>0.1166</v>
      </c>
      <c r="K129">
        <f t="shared" si="32"/>
        <v>0.22289999999999999</v>
      </c>
      <c r="L129" s="47">
        <f t="shared" si="33"/>
        <v>1.5900000000000001E-2</v>
      </c>
      <c r="M129" t="str">
        <f>IF(L129=H129,"Very Low",IF(L129=I129,"Low",IF(L129=J129,"Middle","High")))</f>
        <v>Low</v>
      </c>
      <c r="N129">
        <f t="shared" si="35"/>
        <v>1</v>
      </c>
      <c r="O129">
        <f>'Test_IF-có_validate'!O129</f>
        <v>0.62219999999999998</v>
      </c>
      <c r="P129">
        <f>'Test_IF-có_validate'!P129</f>
        <v>0.3</v>
      </c>
      <c r="Q129">
        <f>'Test_IF-có_validate'!Q129</f>
        <v>0.1111</v>
      </c>
      <c r="R129">
        <f>'Test_IF-có_validate'!R129</f>
        <v>0.59599999999999997</v>
      </c>
      <c r="S129">
        <f>'Test_IF-có_validate'!S129</f>
        <v>0.21429999999999999</v>
      </c>
      <c r="U129" s="37">
        <f t="shared" si="56"/>
        <v>0.2329</v>
      </c>
      <c r="V129" s="37">
        <f t="shared" si="56"/>
        <v>0.53849999999999998</v>
      </c>
      <c r="W129" s="37">
        <f t="shared" si="56"/>
        <v>0.8</v>
      </c>
      <c r="X129" s="37">
        <f t="shared" si="56"/>
        <v>0.25309999999999999</v>
      </c>
      <c r="Y129" s="37">
        <f t="shared" si="56"/>
        <v>0.64700000000000002</v>
      </c>
      <c r="AA129" s="37">
        <f t="shared" si="36"/>
        <v>9.2200000000000004E-2</v>
      </c>
      <c r="AB129" s="37">
        <f t="shared" si="37"/>
        <v>3.1899999999999998E-2</v>
      </c>
      <c r="AC129" s="37">
        <f t="shared" si="38"/>
        <v>0.1154</v>
      </c>
      <c r="AD129" s="37">
        <f t="shared" si="39"/>
        <v>7.6200000000000004E-2</v>
      </c>
      <c r="AE129" s="37">
        <f t="shared" si="40"/>
        <v>6.0999999999999999E-2</v>
      </c>
      <c r="AG129" s="38">
        <f t="shared" si="41"/>
        <v>8.6499999999999994E-2</v>
      </c>
      <c r="AH129" s="38">
        <f t="shared" si="42"/>
        <v>2.7E-2</v>
      </c>
      <c r="AI129" s="38">
        <f t="shared" si="43"/>
        <v>0.1391</v>
      </c>
      <c r="AJ129" s="38">
        <f t="shared" si="44"/>
        <v>0.03</v>
      </c>
      <c r="AK129" s="38">
        <f t="shared" si="45"/>
        <v>7.7000000000000002E-3</v>
      </c>
      <c r="AM129" s="38">
        <f t="shared" si="46"/>
        <v>5.67E-2</v>
      </c>
      <c r="AN129" s="38">
        <f t="shared" si="47"/>
        <v>4.0300000000000002E-2</v>
      </c>
      <c r="AO129" s="38">
        <f t="shared" si="48"/>
        <v>0.1656</v>
      </c>
      <c r="AP129" s="38">
        <f t="shared" si="49"/>
        <v>8.0699999999999994E-2</v>
      </c>
      <c r="AQ129" s="38">
        <f t="shared" si="50"/>
        <v>0.1142</v>
      </c>
      <c r="AR129" s="38"/>
      <c r="AS129" s="38">
        <f t="shared" si="51"/>
        <v>5.8400000000000001E-2</v>
      </c>
      <c r="AT129" s="38">
        <f t="shared" si="52"/>
        <v>7.6300000000000007E-2</v>
      </c>
      <c r="AU129" s="38">
        <f t="shared" si="53"/>
        <v>0.20100000000000001</v>
      </c>
      <c r="AV129" s="38">
        <f t="shared" si="54"/>
        <v>3.2599999999999997E-2</v>
      </c>
      <c r="AW129" s="38">
        <f t="shared" si="55"/>
        <v>0.2278</v>
      </c>
    </row>
    <row r="130" spans="2:49" ht="15.75" x14ac:dyDescent="0.25">
      <c r="B130">
        <v>0.85</v>
      </c>
      <c r="C130">
        <v>0.32</v>
      </c>
      <c r="D130">
        <v>0.22</v>
      </c>
      <c r="E130">
        <v>0.87</v>
      </c>
      <c r="F130">
        <v>0.79</v>
      </c>
      <c r="G130" t="s">
        <v>20</v>
      </c>
      <c r="H130">
        <f t="shared" si="29"/>
        <v>0.23039999999999999</v>
      </c>
      <c r="I130">
        <f t="shared" si="30"/>
        <v>0.1759</v>
      </c>
      <c r="J130">
        <f t="shared" si="31"/>
        <v>8.2600000000000007E-2</v>
      </c>
      <c r="K130">
        <f t="shared" si="32"/>
        <v>1.6299999999999999E-2</v>
      </c>
      <c r="L130" s="47">
        <f t="shared" si="33"/>
        <v>1.6299999999999999E-2</v>
      </c>
      <c r="M130" t="str">
        <f>IF(L130=H130,"Very Low",IF(L130=I130,"Low",IF(L130=J130,"Middle","High")))</f>
        <v>High</v>
      </c>
      <c r="N130">
        <f t="shared" si="35"/>
        <v>1</v>
      </c>
      <c r="O130">
        <f>'Test_IF-có_validate'!O130</f>
        <v>0.94440000000000002</v>
      </c>
      <c r="P130">
        <f>'Test_IF-có_validate'!P130</f>
        <v>0.35560000000000003</v>
      </c>
      <c r="Q130">
        <f>'Test_IF-có_validate'!Q130</f>
        <v>0.23330000000000001</v>
      </c>
      <c r="R130">
        <f>'Test_IF-có_validate'!R130</f>
        <v>0.87880000000000003</v>
      </c>
      <c r="S130">
        <f>'Test_IF-có_validate'!S130</f>
        <v>0.79590000000000005</v>
      </c>
      <c r="U130" s="37">
        <f t="shared" si="56"/>
        <v>2.86E-2</v>
      </c>
      <c r="V130" s="37">
        <f t="shared" si="56"/>
        <v>0.47539999999999999</v>
      </c>
      <c r="W130" s="37">
        <f t="shared" si="56"/>
        <v>0.62170000000000003</v>
      </c>
      <c r="X130" s="37">
        <f t="shared" si="56"/>
        <v>6.4500000000000002E-2</v>
      </c>
      <c r="Y130" s="37">
        <f t="shared" si="56"/>
        <v>0.11360000000000001</v>
      </c>
      <c r="AA130" s="37">
        <f t="shared" si="36"/>
        <v>0.1898</v>
      </c>
      <c r="AB130" s="37">
        <f t="shared" si="37"/>
        <v>5.2299999999999999E-2</v>
      </c>
      <c r="AC130" s="37">
        <f t="shared" si="38"/>
        <v>6.0699999999999997E-2</v>
      </c>
      <c r="AD130" s="37">
        <f t="shared" si="39"/>
        <v>0.16270000000000001</v>
      </c>
      <c r="AE130" s="37">
        <f t="shared" si="40"/>
        <v>0.24279999999999999</v>
      </c>
      <c r="AG130" s="38">
        <f t="shared" si="41"/>
        <v>0.18410000000000001</v>
      </c>
      <c r="AH130" s="38">
        <f t="shared" si="42"/>
        <v>6.6E-3</v>
      </c>
      <c r="AI130" s="38">
        <f t="shared" si="43"/>
        <v>8.43E-2</v>
      </c>
      <c r="AJ130" s="38">
        <f t="shared" si="44"/>
        <v>0.11650000000000001</v>
      </c>
      <c r="AK130" s="38">
        <f t="shared" si="45"/>
        <v>0.1832</v>
      </c>
      <c r="AM130" s="38">
        <f t="shared" si="46"/>
        <v>0.15429999999999999</v>
      </c>
      <c r="AN130" s="38">
        <f t="shared" si="47"/>
        <v>1.9900000000000001E-2</v>
      </c>
      <c r="AO130" s="38">
        <f t="shared" si="48"/>
        <v>0.1109</v>
      </c>
      <c r="AP130" s="38">
        <f t="shared" si="49"/>
        <v>0.1671</v>
      </c>
      <c r="AQ130" s="38">
        <f t="shared" si="50"/>
        <v>7.9500000000000001E-2</v>
      </c>
      <c r="AR130" s="38"/>
      <c r="AS130" s="38">
        <f t="shared" si="51"/>
        <v>0.17299999999999999</v>
      </c>
      <c r="AT130" s="38">
        <f t="shared" si="52"/>
        <v>5.1299999999999998E-2</v>
      </c>
      <c r="AU130" s="38">
        <f t="shared" si="53"/>
        <v>0.13600000000000001</v>
      </c>
      <c r="AV130" s="38">
        <f t="shared" si="54"/>
        <v>0.13469999999999999</v>
      </c>
      <c r="AW130" s="38">
        <f t="shared" si="55"/>
        <v>6.4999999999999997E-3</v>
      </c>
    </row>
    <row r="131" spans="2:49" ht="15.75" x14ac:dyDescent="0.25">
      <c r="B131">
        <v>0.52</v>
      </c>
      <c r="C131">
        <v>0.28000000000000003</v>
      </c>
      <c r="D131">
        <v>0.32</v>
      </c>
      <c r="E131">
        <v>0.1</v>
      </c>
      <c r="F131">
        <v>0.1</v>
      </c>
      <c r="G131" t="s">
        <v>23</v>
      </c>
      <c r="H131">
        <f t="shared" si="29"/>
        <v>7.1000000000000004E-3</v>
      </c>
      <c r="I131">
        <f t="shared" si="30"/>
        <v>6.4100000000000004E-2</v>
      </c>
      <c r="J131">
        <f t="shared" si="31"/>
        <v>0.1633</v>
      </c>
      <c r="K131">
        <f t="shared" si="32"/>
        <v>0.2767</v>
      </c>
      <c r="L131" s="47">
        <f t="shared" si="33"/>
        <v>7.1000000000000004E-3</v>
      </c>
      <c r="M131" t="str">
        <f>IF(L131=H131,"Very Low",IF(L131=I131,"Low",IF(L131=J131,"Middle","High")))</f>
        <v>Very Low</v>
      </c>
      <c r="N131">
        <f t="shared" si="35"/>
        <v>1</v>
      </c>
      <c r="O131">
        <f>'Test_IF-có_validate'!O131</f>
        <v>0.57779999999999998</v>
      </c>
      <c r="P131">
        <f>'Test_IF-có_validate'!P131</f>
        <v>0.31109999999999999</v>
      </c>
      <c r="Q131">
        <f>'Test_IF-có_validate'!Q131</f>
        <v>0.34439999999999998</v>
      </c>
      <c r="R131">
        <f>'Test_IF-có_validate'!R131</f>
        <v>0.10100000000000001</v>
      </c>
      <c r="S131">
        <f>'Test_IF-có_validate'!S131</f>
        <v>9.1800000000000007E-2</v>
      </c>
      <c r="U131" s="37">
        <f t="shared" si="56"/>
        <v>0.2676</v>
      </c>
      <c r="V131" s="37">
        <f t="shared" si="56"/>
        <v>0.52539999999999998</v>
      </c>
      <c r="W131" s="37">
        <f t="shared" si="56"/>
        <v>0.48770000000000002</v>
      </c>
      <c r="X131" s="37">
        <f t="shared" si="56"/>
        <v>0.8165</v>
      </c>
      <c r="Y131" s="37">
        <f t="shared" si="56"/>
        <v>0.83179999999999998</v>
      </c>
      <c r="AA131" s="37">
        <f t="shared" si="36"/>
        <v>7.8200000000000006E-2</v>
      </c>
      <c r="AB131" s="37">
        <f t="shared" si="37"/>
        <v>3.61E-2</v>
      </c>
      <c r="AC131" s="37">
        <f t="shared" si="38"/>
        <v>1.7899999999999999E-2</v>
      </c>
      <c r="AD131" s="37">
        <f t="shared" si="39"/>
        <v>0.109</v>
      </c>
      <c r="AE131" s="37">
        <f t="shared" si="40"/>
        <v>4.5999999999999999E-3</v>
      </c>
      <c r="AG131" s="38">
        <f t="shared" si="41"/>
        <v>7.2499999999999995E-2</v>
      </c>
      <c r="AH131" s="38">
        <f t="shared" si="42"/>
        <v>2.2800000000000001E-2</v>
      </c>
      <c r="AI131" s="38">
        <f t="shared" si="43"/>
        <v>4.1599999999999998E-2</v>
      </c>
      <c r="AJ131" s="38">
        <f t="shared" si="44"/>
        <v>0.15459999999999999</v>
      </c>
      <c r="AK131" s="38">
        <f t="shared" si="45"/>
        <v>6.4100000000000004E-2</v>
      </c>
      <c r="AM131" s="38">
        <f t="shared" si="46"/>
        <v>4.2700000000000002E-2</v>
      </c>
      <c r="AN131" s="38">
        <f t="shared" si="47"/>
        <v>3.61E-2</v>
      </c>
      <c r="AO131" s="38">
        <f t="shared" si="48"/>
        <v>6.9599999999999995E-2</v>
      </c>
      <c r="AP131" s="38">
        <f t="shared" si="49"/>
        <v>0.1043</v>
      </c>
      <c r="AQ131" s="38">
        <f t="shared" si="50"/>
        <v>0.1706</v>
      </c>
      <c r="AR131" s="38"/>
      <c r="AS131" s="38">
        <f t="shared" si="51"/>
        <v>4.1599999999999998E-2</v>
      </c>
      <c r="AT131" s="38">
        <f t="shared" si="52"/>
        <v>7.1199999999999999E-2</v>
      </c>
      <c r="AU131" s="38">
        <f t="shared" si="53"/>
        <v>8.4699999999999998E-2</v>
      </c>
      <c r="AV131" s="38">
        <f t="shared" si="54"/>
        <v>0.192</v>
      </c>
      <c r="AW131" s="38">
        <f t="shared" si="55"/>
        <v>0.29099999999999998</v>
      </c>
    </row>
    <row r="132" spans="2:49" ht="15.75" x14ac:dyDescent="0.25">
      <c r="B132">
        <v>0.78</v>
      </c>
      <c r="C132">
        <v>0.47</v>
      </c>
      <c r="D132">
        <v>0.24</v>
      </c>
      <c r="E132">
        <v>0.3</v>
      </c>
      <c r="F132">
        <v>0.93</v>
      </c>
      <c r="G132" t="s">
        <v>20</v>
      </c>
      <c r="H132">
        <f t="shared" ref="H132:H147" si="57">ROUND(SUMPRODUCT($B$1:$F$1,AA132:AE132),4)</f>
        <v>0.26390000000000002</v>
      </c>
      <c r="I132">
        <f t="shared" ref="I132:I147" si="58">ROUND(SUMPRODUCT($B$1:$F$1,AG132:AK132),4)</f>
        <v>0.214</v>
      </c>
      <c r="J132">
        <f t="shared" ref="J132:J147" si="59">ROUND(SUMPRODUCT($B$1:$F$1,AM132:AQ132),4)</f>
        <v>0.11899999999999999</v>
      </c>
      <c r="K132">
        <f t="shared" ref="K132:K147" si="60">ROUND(SUMPRODUCT($B$1:$F$1,AS132:AW132),4)</f>
        <v>6.0400000000000002E-2</v>
      </c>
      <c r="L132" s="47">
        <f t="shared" ref="L132:L147" si="61">MIN(H132:K132)</f>
        <v>6.0400000000000002E-2</v>
      </c>
      <c r="M132" t="str">
        <f t="shared" ref="M132:M147" si="62">IF(L132=H132,"Very Low",IF(L132=I132,"Low",IF(L132=J132,"Middle","High")))</f>
        <v>High</v>
      </c>
      <c r="N132">
        <f t="shared" ref="N132:N147" si="63">IF(M132=G132,1,0)</f>
        <v>1</v>
      </c>
      <c r="O132">
        <f>'Test_IF-có_validate'!O132</f>
        <v>0.86670000000000003</v>
      </c>
      <c r="P132">
        <f>'Test_IF-có_validate'!P132</f>
        <v>0.5222</v>
      </c>
      <c r="Q132">
        <f>'Test_IF-có_validate'!Q132</f>
        <v>0.25559999999999999</v>
      </c>
      <c r="R132">
        <f>'Test_IF-có_validate'!R132</f>
        <v>0.30299999999999999</v>
      </c>
      <c r="S132">
        <f>'Test_IF-có_validate'!S132</f>
        <v>0.93879999999999997</v>
      </c>
      <c r="U132" s="37">
        <f t="shared" si="56"/>
        <v>7.1400000000000005E-2</v>
      </c>
      <c r="V132" s="37">
        <f t="shared" si="56"/>
        <v>0.31390000000000001</v>
      </c>
      <c r="W132" s="37">
        <f t="shared" si="56"/>
        <v>0.59289999999999998</v>
      </c>
      <c r="X132" s="37">
        <f t="shared" si="56"/>
        <v>0.53490000000000004</v>
      </c>
      <c r="Y132" s="37">
        <f t="shared" si="56"/>
        <v>3.1600000000000003E-2</v>
      </c>
      <c r="AA132" s="37">
        <f t="shared" ref="AA132:AA147" si="64">ROUND(((ABS(O132-O$154)+ABS(U132-U$154))/4+ABS(MAX(O$154,U132)-MAX(U$154,O132))/2)/3,4)</f>
        <v>0.1668</v>
      </c>
      <c r="AB132" s="37">
        <f t="shared" ref="AB132:AB147" si="65">ROUND(((ABS(P132-P$154)+ABS(V132-V$154))/4+ABS(MAX(P$154,V132)-MAX(V$154,P132))/2)/3,4)</f>
        <v>0.1065</v>
      </c>
      <c r="AC132" s="37">
        <f t="shared" ref="AC132:AC147" si="66">ROUND(((ABS(Q132-Q$154)+ABS(W132-W$154))/4+ABS(MAX(Q$154,W132)-MAX(W$154,Q132))/2)/3,4)</f>
        <v>5.16E-2</v>
      </c>
      <c r="AD132" s="37">
        <f t="shared" ref="AD132:AD147" si="67">ROUND(((ABS(R132-R$154)+ABS(X132-X$154))/4+ABS(MAX(R$154,X132)-MAX(X$154,R132))/2)/3,4)</f>
        <v>2.1700000000000001E-2</v>
      </c>
      <c r="AE132" s="37">
        <f t="shared" ref="AE132:AE147" si="68">ROUND(((ABS(S132-S$154)+ABS(Y132-Y$154))/4+ABS(MAX(S$154,Y132)-MAX(Y$154,S132))/2)/3,4)</f>
        <v>0.28199999999999997</v>
      </c>
      <c r="AG132" s="38">
        <f t="shared" ref="AG132:AG147" si="69">ROUND(((ABS(O132-O$155)+ABS(U132-U$155))/4+ABS(MAX(O$155,U132)-MAX(U$155,O132))/2)/3,4)</f>
        <v>0.16109999999999999</v>
      </c>
      <c r="AH132" s="38">
        <f t="shared" ref="AH132:AH147" si="70">ROUND(((ABS(P132-P$155)+ABS(V132-V$155))/4+ABS(MAX(P$155,V132)-MAX(V$155,P132))/2)/3,4)</f>
        <v>4.87E-2</v>
      </c>
      <c r="AI132" s="38">
        <f t="shared" ref="AI132:AI147" si="71">ROUND(((ABS(Q132-Q$155)+ABS(W132-W$155))/4+ABS(MAX(Q$155,W132)-MAX(W$155,Q132))/2)/3,4)</f>
        <v>7.5300000000000006E-2</v>
      </c>
      <c r="AJ132" s="38">
        <f t="shared" ref="AJ132:AJ147" si="72">ROUND(((ABS(R132-R$155)+ABS(X132-X$155))/4+ABS(MAX(R$155,X132)-MAX(X$155,R132))/2)/3,4)</f>
        <v>6.7400000000000002E-2</v>
      </c>
      <c r="AK132" s="38">
        <f t="shared" ref="AK132:AK147" si="73">ROUND(((ABS(S132-S$155)+ABS(Y132-Y$155))/4+ABS(MAX(S$155,Y132)-MAX(Y$155,S132))/2)/3,4)</f>
        <v>0.2258</v>
      </c>
      <c r="AM132" s="38">
        <f t="shared" ref="AM132:AM147" si="74">ROUND(((ABS(O132-O$156)+ABS(U132-U$156))/4+ABS(MAX(O$156,U132)-MAX(U$156,O132))/2)/3,4)</f>
        <v>0.1313</v>
      </c>
      <c r="AN132" s="38">
        <f t="shared" ref="AN132:AN147" si="75">ROUND(((ABS(P132-P$156)+ABS(V132-V$156))/4+ABS(MAX(P$156,V132)-MAX(V$156,P132))/2)/3,4)</f>
        <v>3.5700000000000003E-2</v>
      </c>
      <c r="AO132" s="38">
        <f t="shared" ref="AO132:AO147" si="76">ROUND(((ABS(Q132-Q$156)+ABS(W132-W$156))/4+ABS(MAX(Q$156,W132)-MAX(W$156,Q132))/2)/3,4)</f>
        <v>0.1018</v>
      </c>
      <c r="AP132" s="38">
        <f t="shared" ref="AP132:AP147" si="77">ROUND(((ABS(R132-R$156)+ABS(X132-X$156))/4+ABS(MAX(R$156,X132)-MAX(X$156,R132))/2)/3,4)</f>
        <v>1.7100000000000001E-2</v>
      </c>
      <c r="AQ132" s="38">
        <f t="shared" ref="AQ132:AQ147" si="78">ROUND(((ABS(S132-S$156)+ABS(Y132-Y$156))/4+ABS(MAX(S$156,Y132)-MAX(Y$156,S132))/2)/3,4)</f>
        <v>0.122</v>
      </c>
      <c r="AR132" s="38"/>
      <c r="AS132" s="38">
        <f t="shared" ref="AS132:AS147" si="79">ROUND(((ABS(O132-O$157)+ABS(U132-U$157))/2+ABS(MAX(O$157,U132)-MAX(U$157,O132))/4)/3,4)</f>
        <v>0.14649999999999999</v>
      </c>
      <c r="AT132" s="38">
        <f t="shared" ref="AT132:AT147" si="80">ROUND(((ABS(P132-P$157)+ABS(V132-V$157))/2+ABS(MAX(P$157,V132)-MAX(V$157,P132))/4)/3,4)</f>
        <v>1.72E-2</v>
      </c>
      <c r="AU132" s="38">
        <f t="shared" ref="AU132:AU147" si="81">ROUND(((ABS(Q132-Q$157)+ABS(W132-W$157))/2+ABS(MAX(Q$157,W132)-MAX(W$157,Q132))/4)/3,4)</f>
        <v>0.12509999999999999</v>
      </c>
      <c r="AV132" s="38">
        <f t="shared" ref="AV132:AV147" si="82">ROUND(((ABS(R132-R$157)+ABS(X132-X$157))/2+ABS(MAX(R$157,X132)-MAX(X$157,R132))/4)/3,4)</f>
        <v>8.7900000000000006E-2</v>
      </c>
      <c r="AW132" s="38">
        <f t="shared" ref="AW132:AW147" si="83">ROUND(((ABS(S132-S$157)+ABS(Y132-Y$157))/2+ABS(MAX(S$157,Y132)-MAX(Y$157,S132))/4)/3,4)</f>
        <v>5.5899999999999998E-2</v>
      </c>
    </row>
    <row r="133" spans="2:49" ht="15.75" x14ac:dyDescent="0.25">
      <c r="B133">
        <v>0.56000000000000005</v>
      </c>
      <c r="C133">
        <v>0.35</v>
      </c>
      <c r="D133">
        <v>0.1</v>
      </c>
      <c r="E133">
        <v>0.62</v>
      </c>
      <c r="F133">
        <v>0.23</v>
      </c>
      <c r="G133" t="s">
        <v>21</v>
      </c>
      <c r="H133">
        <f t="shared" si="57"/>
        <v>6.8900000000000003E-2</v>
      </c>
      <c r="I133">
        <f t="shared" si="58"/>
        <v>1.24E-2</v>
      </c>
      <c r="J133">
        <f t="shared" si="59"/>
        <v>0.113</v>
      </c>
      <c r="K133">
        <f t="shared" si="60"/>
        <v>0.21890000000000001</v>
      </c>
      <c r="L133" s="47">
        <f t="shared" si="61"/>
        <v>1.24E-2</v>
      </c>
      <c r="M133" t="str">
        <f t="shared" si="62"/>
        <v>Low</v>
      </c>
      <c r="N133">
        <f t="shared" si="63"/>
        <v>1</v>
      </c>
      <c r="O133">
        <f>'Test_IF-có_validate'!O133</f>
        <v>0.62219999999999998</v>
      </c>
      <c r="P133">
        <f>'Test_IF-có_validate'!P133</f>
        <v>0.38890000000000002</v>
      </c>
      <c r="Q133">
        <f>'Test_IF-có_validate'!Q133</f>
        <v>0.1</v>
      </c>
      <c r="R133">
        <f>'Test_IF-có_validate'!R133</f>
        <v>0.62629999999999997</v>
      </c>
      <c r="S133">
        <f>'Test_IF-có_validate'!S133</f>
        <v>0.22450000000000001</v>
      </c>
      <c r="U133" s="37">
        <f t="shared" si="56"/>
        <v>0.2329</v>
      </c>
      <c r="V133" s="37">
        <f t="shared" si="56"/>
        <v>0.44</v>
      </c>
      <c r="W133" s="37">
        <f t="shared" si="56"/>
        <v>0.81820000000000004</v>
      </c>
      <c r="X133" s="37">
        <f t="shared" si="56"/>
        <v>0.2298</v>
      </c>
      <c r="Y133" s="37">
        <f t="shared" si="56"/>
        <v>0.63329999999999997</v>
      </c>
      <c r="AA133" s="37">
        <f t="shared" si="64"/>
        <v>9.2200000000000004E-2</v>
      </c>
      <c r="AB133" s="37">
        <f t="shared" si="65"/>
        <v>6.3899999999999998E-2</v>
      </c>
      <c r="AC133" s="37">
        <f t="shared" si="66"/>
        <v>0.12089999999999999</v>
      </c>
      <c r="AD133" s="37">
        <f t="shared" si="67"/>
        <v>8.5800000000000001E-2</v>
      </c>
      <c r="AE133" s="37">
        <f t="shared" si="68"/>
        <v>6.5299999999999997E-2</v>
      </c>
      <c r="AG133" s="38">
        <f t="shared" si="69"/>
        <v>8.6499999999999994E-2</v>
      </c>
      <c r="AH133" s="38">
        <f t="shared" si="70"/>
        <v>5.0000000000000001E-3</v>
      </c>
      <c r="AI133" s="38">
        <f t="shared" si="71"/>
        <v>0.14460000000000001</v>
      </c>
      <c r="AJ133" s="38">
        <f t="shared" si="72"/>
        <v>3.9600000000000003E-2</v>
      </c>
      <c r="AK133" s="38">
        <f t="shared" si="73"/>
        <v>3.3999999999999998E-3</v>
      </c>
      <c r="AM133" s="38">
        <f t="shared" si="74"/>
        <v>5.67E-2</v>
      </c>
      <c r="AN133" s="38">
        <f t="shared" si="75"/>
        <v>8.3000000000000001E-3</v>
      </c>
      <c r="AO133" s="38">
        <f t="shared" si="76"/>
        <v>0.1711</v>
      </c>
      <c r="AP133" s="38">
        <f t="shared" si="77"/>
        <v>9.0200000000000002E-2</v>
      </c>
      <c r="AQ133" s="38">
        <f t="shared" si="78"/>
        <v>0.1099</v>
      </c>
      <c r="AR133" s="38"/>
      <c r="AS133" s="38">
        <f t="shared" si="79"/>
        <v>5.8400000000000001E-2</v>
      </c>
      <c r="AT133" s="38">
        <f t="shared" si="80"/>
        <v>3.7100000000000001E-2</v>
      </c>
      <c r="AU133" s="38">
        <f t="shared" si="81"/>
        <v>0.2074</v>
      </c>
      <c r="AV133" s="38">
        <f t="shared" si="82"/>
        <v>4.3999999999999997E-2</v>
      </c>
      <c r="AW133" s="38">
        <f t="shared" si="83"/>
        <v>0.223</v>
      </c>
    </row>
    <row r="134" spans="2:49" ht="15.75" x14ac:dyDescent="0.25">
      <c r="B134">
        <v>0.61</v>
      </c>
      <c r="C134">
        <v>0.38</v>
      </c>
      <c r="D134">
        <v>0.09</v>
      </c>
      <c r="E134">
        <v>0.38</v>
      </c>
      <c r="F134">
        <v>0.3</v>
      </c>
      <c r="G134" t="s">
        <v>21</v>
      </c>
      <c r="H134">
        <f t="shared" si="57"/>
        <v>9.4299999999999995E-2</v>
      </c>
      <c r="I134">
        <f t="shared" si="58"/>
        <v>3.27E-2</v>
      </c>
      <c r="J134">
        <f t="shared" si="59"/>
        <v>8.5800000000000001E-2</v>
      </c>
      <c r="K134">
        <f t="shared" si="60"/>
        <v>0.189</v>
      </c>
      <c r="L134" s="47">
        <f t="shared" si="61"/>
        <v>3.27E-2</v>
      </c>
      <c r="M134" t="str">
        <f t="shared" si="62"/>
        <v>Low</v>
      </c>
      <c r="N134">
        <f t="shared" si="63"/>
        <v>1</v>
      </c>
      <c r="O134">
        <f>'Test_IF-có_validate'!O134</f>
        <v>0.67779999999999996</v>
      </c>
      <c r="P134">
        <f>'Test_IF-có_validate'!P134</f>
        <v>0.42220000000000002</v>
      </c>
      <c r="Q134">
        <f>'Test_IF-có_validate'!Q134</f>
        <v>8.8900000000000007E-2</v>
      </c>
      <c r="R134">
        <f>'Test_IF-có_validate'!R134</f>
        <v>0.38379999999999997</v>
      </c>
      <c r="S134">
        <f>'Test_IF-có_validate'!S134</f>
        <v>0.2959</v>
      </c>
      <c r="U134" s="37">
        <f t="shared" si="56"/>
        <v>0.192</v>
      </c>
      <c r="V134" s="37">
        <f t="shared" si="56"/>
        <v>0.40629999999999999</v>
      </c>
      <c r="W134" s="37">
        <f t="shared" si="56"/>
        <v>0.8367</v>
      </c>
      <c r="X134" s="37">
        <f t="shared" si="56"/>
        <v>0.44529999999999997</v>
      </c>
      <c r="Y134" s="37">
        <f t="shared" si="56"/>
        <v>0.54330000000000001</v>
      </c>
      <c r="AA134" s="37">
        <f t="shared" si="64"/>
        <v>0.1095</v>
      </c>
      <c r="AB134" s="37">
        <f t="shared" si="65"/>
        <v>7.51E-2</v>
      </c>
      <c r="AC134" s="37">
        <f t="shared" si="66"/>
        <v>0.1265</v>
      </c>
      <c r="AD134" s="37">
        <f t="shared" si="67"/>
        <v>7.4000000000000003E-3</v>
      </c>
      <c r="AE134" s="37">
        <f t="shared" si="68"/>
        <v>9.3700000000000006E-2</v>
      </c>
      <c r="AG134" s="38">
        <f t="shared" si="69"/>
        <v>0.1038</v>
      </c>
      <c r="AH134" s="38">
        <f t="shared" si="70"/>
        <v>1.6199999999999999E-2</v>
      </c>
      <c r="AI134" s="38">
        <f t="shared" si="71"/>
        <v>0.15010000000000001</v>
      </c>
      <c r="AJ134" s="38">
        <f t="shared" si="72"/>
        <v>3.9E-2</v>
      </c>
      <c r="AK134" s="38">
        <f t="shared" si="73"/>
        <v>2.5100000000000001E-2</v>
      </c>
      <c r="AM134" s="38">
        <f t="shared" si="74"/>
        <v>7.3999999999999996E-2</v>
      </c>
      <c r="AN134" s="38">
        <f t="shared" si="75"/>
        <v>3.0000000000000001E-3</v>
      </c>
      <c r="AO134" s="38">
        <f t="shared" si="76"/>
        <v>0.17660000000000001</v>
      </c>
      <c r="AP134" s="38">
        <f t="shared" si="77"/>
        <v>1.2E-2</v>
      </c>
      <c r="AQ134" s="38">
        <f t="shared" si="78"/>
        <v>8.14E-2</v>
      </c>
      <c r="AR134" s="38"/>
      <c r="AS134" s="38">
        <f t="shared" si="79"/>
        <v>7.9200000000000007E-2</v>
      </c>
      <c r="AT134" s="38">
        <f t="shared" si="80"/>
        <v>2.3199999999999998E-2</v>
      </c>
      <c r="AU134" s="38">
        <f t="shared" si="81"/>
        <v>0.21390000000000001</v>
      </c>
      <c r="AV134" s="38">
        <f t="shared" si="82"/>
        <v>5.2499999999999998E-2</v>
      </c>
      <c r="AW134" s="38">
        <f t="shared" si="83"/>
        <v>0.19009999999999999</v>
      </c>
    </row>
    <row r="135" spans="2:49" ht="15.75" x14ac:dyDescent="0.25">
      <c r="B135">
        <v>0.78</v>
      </c>
      <c r="C135">
        <v>0.47</v>
      </c>
      <c r="D135">
        <v>0.28999999999999998</v>
      </c>
      <c r="E135">
        <v>0.98</v>
      </c>
      <c r="F135">
        <v>0.59</v>
      </c>
      <c r="G135" t="s">
        <v>20</v>
      </c>
      <c r="H135">
        <f t="shared" si="57"/>
        <v>0.18049999999999999</v>
      </c>
      <c r="I135">
        <f t="shared" si="58"/>
        <v>0.1178</v>
      </c>
      <c r="J135">
        <f t="shared" si="59"/>
        <v>2.3199999999999998E-2</v>
      </c>
      <c r="K135">
        <f t="shared" si="60"/>
        <v>7.17E-2</v>
      </c>
      <c r="L135" s="47">
        <f t="shared" si="61"/>
        <v>2.3199999999999998E-2</v>
      </c>
      <c r="M135" t="str">
        <f t="shared" si="62"/>
        <v>Middle</v>
      </c>
      <c r="N135">
        <f t="shared" si="63"/>
        <v>0</v>
      </c>
      <c r="O135">
        <f>'Test_IF-có_validate'!O135</f>
        <v>0.86670000000000003</v>
      </c>
      <c r="P135">
        <f>'Test_IF-có_validate'!P135</f>
        <v>0.5222</v>
      </c>
      <c r="Q135">
        <f>'Test_IF-có_validate'!Q135</f>
        <v>0.31109999999999999</v>
      </c>
      <c r="R135">
        <f>'Test_IF-có_validate'!R135</f>
        <v>0.9899</v>
      </c>
      <c r="S135">
        <f>'Test_IF-có_validate'!S135</f>
        <v>0.59179999999999999</v>
      </c>
      <c r="U135" s="37">
        <f t="shared" si="56"/>
        <v>7.1400000000000005E-2</v>
      </c>
      <c r="V135" s="37">
        <f t="shared" si="56"/>
        <v>0.31390000000000001</v>
      </c>
      <c r="W135" s="37">
        <f t="shared" si="56"/>
        <v>0.52539999999999998</v>
      </c>
      <c r="X135" s="37">
        <f t="shared" si="56"/>
        <v>5.1000000000000004E-3</v>
      </c>
      <c r="Y135" s="37">
        <f t="shared" si="56"/>
        <v>0.25640000000000002</v>
      </c>
      <c r="AA135" s="37">
        <f t="shared" si="64"/>
        <v>0.1668</v>
      </c>
      <c r="AB135" s="37">
        <f t="shared" si="65"/>
        <v>0.1065</v>
      </c>
      <c r="AC135" s="37">
        <f t="shared" si="66"/>
        <v>3.0099999999999998E-2</v>
      </c>
      <c r="AD135" s="37">
        <f t="shared" si="67"/>
        <v>0.19539999999999999</v>
      </c>
      <c r="AE135" s="37">
        <f t="shared" si="68"/>
        <v>0.19009999999999999</v>
      </c>
      <c r="AG135" s="38">
        <f t="shared" si="69"/>
        <v>0.16109999999999999</v>
      </c>
      <c r="AH135" s="38">
        <f t="shared" si="70"/>
        <v>4.87E-2</v>
      </c>
      <c r="AI135" s="38">
        <f t="shared" si="71"/>
        <v>5.3800000000000001E-2</v>
      </c>
      <c r="AJ135" s="38">
        <f t="shared" si="72"/>
        <v>0.1492</v>
      </c>
      <c r="AK135" s="38">
        <f t="shared" si="73"/>
        <v>0.1215</v>
      </c>
      <c r="AM135" s="38">
        <f t="shared" si="74"/>
        <v>0.1313</v>
      </c>
      <c r="AN135" s="38">
        <f t="shared" si="75"/>
        <v>3.5700000000000003E-2</v>
      </c>
      <c r="AO135" s="38">
        <f t="shared" si="76"/>
        <v>8.1100000000000005E-2</v>
      </c>
      <c r="AP135" s="38">
        <f t="shared" si="77"/>
        <v>0.19980000000000001</v>
      </c>
      <c r="AQ135" s="38">
        <f t="shared" si="78"/>
        <v>1.6500000000000001E-2</v>
      </c>
      <c r="AR135" s="38"/>
      <c r="AS135" s="38">
        <f t="shared" si="79"/>
        <v>0.14649999999999999</v>
      </c>
      <c r="AT135" s="38">
        <f t="shared" si="80"/>
        <v>1.72E-2</v>
      </c>
      <c r="AU135" s="38">
        <f t="shared" si="81"/>
        <v>9.9299999999999999E-2</v>
      </c>
      <c r="AV135" s="38">
        <f t="shared" si="82"/>
        <v>0.1724</v>
      </c>
      <c r="AW135" s="38">
        <f t="shared" si="83"/>
        <v>6.83E-2</v>
      </c>
    </row>
    <row r="136" spans="2:49" ht="15.75" x14ac:dyDescent="0.25">
      <c r="B136">
        <v>0.57999999999999996</v>
      </c>
      <c r="C136">
        <v>0.4</v>
      </c>
      <c r="D136">
        <v>0.32</v>
      </c>
      <c r="E136">
        <v>0.22</v>
      </c>
      <c r="F136">
        <v>0.24</v>
      </c>
      <c r="G136" t="s">
        <v>21</v>
      </c>
      <c r="H136">
        <f t="shared" si="57"/>
        <v>6.6199999999999995E-2</v>
      </c>
      <c r="I136">
        <f t="shared" si="58"/>
        <v>4.7999999999999996E-3</v>
      </c>
      <c r="J136">
        <f t="shared" si="59"/>
        <v>0.10249999999999999</v>
      </c>
      <c r="K136">
        <f t="shared" si="60"/>
        <v>0.2084</v>
      </c>
      <c r="L136" s="47">
        <f t="shared" si="61"/>
        <v>4.7999999999999996E-3</v>
      </c>
      <c r="M136" t="str">
        <f t="shared" si="62"/>
        <v>Low</v>
      </c>
      <c r="N136">
        <f t="shared" si="63"/>
        <v>1</v>
      </c>
      <c r="O136">
        <f>'Test_IF-có_validate'!O136</f>
        <v>0.64439999999999997</v>
      </c>
      <c r="P136">
        <f>'Test_IF-có_validate'!P136</f>
        <v>0.44440000000000002</v>
      </c>
      <c r="Q136">
        <f>'Test_IF-có_validate'!Q136</f>
        <v>0.34439999999999998</v>
      </c>
      <c r="R136">
        <f>'Test_IF-có_validate'!R136</f>
        <v>0.22220000000000001</v>
      </c>
      <c r="S136">
        <f>'Test_IF-có_validate'!S136</f>
        <v>0.23469999999999999</v>
      </c>
      <c r="U136" s="37">
        <f t="shared" si="56"/>
        <v>0.2162</v>
      </c>
      <c r="V136" s="37">
        <f t="shared" si="56"/>
        <v>0.38469999999999999</v>
      </c>
      <c r="W136" s="37">
        <f t="shared" si="56"/>
        <v>0.48770000000000002</v>
      </c>
      <c r="X136" s="37">
        <f t="shared" si="56"/>
        <v>0.63639999999999997</v>
      </c>
      <c r="Y136" s="37">
        <f t="shared" si="56"/>
        <v>0.61980000000000002</v>
      </c>
      <c r="AA136" s="37">
        <f t="shared" si="64"/>
        <v>9.9099999999999994E-2</v>
      </c>
      <c r="AB136" s="37">
        <f t="shared" si="65"/>
        <v>8.2400000000000001E-2</v>
      </c>
      <c r="AC136" s="37">
        <f t="shared" si="66"/>
        <v>1.7899999999999999E-2</v>
      </c>
      <c r="AD136" s="37">
        <f t="shared" si="67"/>
        <v>5.3900000000000003E-2</v>
      </c>
      <c r="AE136" s="37">
        <f t="shared" si="68"/>
        <v>6.9500000000000006E-2</v>
      </c>
      <c r="AG136" s="38">
        <f t="shared" si="69"/>
        <v>9.3399999999999997E-2</v>
      </c>
      <c r="AH136" s="38">
        <f t="shared" si="70"/>
        <v>2.35E-2</v>
      </c>
      <c r="AI136" s="38">
        <f t="shared" si="71"/>
        <v>4.1599999999999998E-2</v>
      </c>
      <c r="AJ136" s="38">
        <f t="shared" si="72"/>
        <v>9.9500000000000005E-2</v>
      </c>
      <c r="AK136" s="38">
        <f t="shared" si="73"/>
        <v>8.0000000000000004E-4</v>
      </c>
      <c r="AM136" s="38">
        <f t="shared" si="74"/>
        <v>6.3600000000000004E-2</v>
      </c>
      <c r="AN136" s="38">
        <f t="shared" si="75"/>
        <v>1.03E-2</v>
      </c>
      <c r="AO136" s="38">
        <f t="shared" si="76"/>
        <v>6.9599999999999995E-2</v>
      </c>
      <c r="AP136" s="38">
        <f t="shared" si="77"/>
        <v>4.9200000000000001E-2</v>
      </c>
      <c r="AQ136" s="38">
        <f t="shared" si="78"/>
        <v>0.1057</v>
      </c>
      <c r="AR136" s="38"/>
      <c r="AS136" s="38">
        <f t="shared" si="79"/>
        <v>6.6799999999999998E-2</v>
      </c>
      <c r="AT136" s="38">
        <f t="shared" si="80"/>
        <v>1.4E-2</v>
      </c>
      <c r="AU136" s="38">
        <f t="shared" si="81"/>
        <v>8.4699999999999998E-2</v>
      </c>
      <c r="AV136" s="38">
        <f t="shared" si="82"/>
        <v>0.12670000000000001</v>
      </c>
      <c r="AW136" s="38">
        <f t="shared" si="83"/>
        <v>0.21820000000000001</v>
      </c>
    </row>
    <row r="137" spans="2:49" ht="15.75" x14ac:dyDescent="0.25">
      <c r="B137">
        <v>0.68</v>
      </c>
      <c r="C137">
        <v>0.43</v>
      </c>
      <c r="D137">
        <v>0.6</v>
      </c>
      <c r="E137">
        <v>0.47</v>
      </c>
      <c r="F137">
        <v>0.55000000000000004</v>
      </c>
      <c r="G137" t="s">
        <v>24</v>
      </c>
      <c r="H137">
        <f t="shared" si="57"/>
        <v>0.17050000000000001</v>
      </c>
      <c r="I137">
        <f t="shared" si="58"/>
        <v>0.1051</v>
      </c>
      <c r="J137">
        <f t="shared" si="59"/>
        <v>5.8999999999999999E-3</v>
      </c>
      <c r="K137">
        <f t="shared" si="60"/>
        <v>8.0199999999999994E-2</v>
      </c>
      <c r="L137" s="47">
        <f t="shared" si="61"/>
        <v>5.8999999999999999E-3</v>
      </c>
      <c r="M137" t="str">
        <f t="shared" si="62"/>
        <v>Middle</v>
      </c>
      <c r="N137">
        <f t="shared" si="63"/>
        <v>1</v>
      </c>
      <c r="O137">
        <f>'Test_IF-có_validate'!O137</f>
        <v>0.75560000000000005</v>
      </c>
      <c r="P137">
        <f>'Test_IF-có_validate'!P137</f>
        <v>0.4778</v>
      </c>
      <c r="Q137">
        <f>'Test_IF-có_validate'!Q137</f>
        <v>0.65559999999999996</v>
      </c>
      <c r="R137">
        <f>'Test_IF-có_validate'!R137</f>
        <v>0.47470000000000001</v>
      </c>
      <c r="S137">
        <f>'Test_IF-có_validate'!S137</f>
        <v>0.55100000000000005</v>
      </c>
      <c r="U137" s="37">
        <f t="shared" si="56"/>
        <v>0.13919999999999999</v>
      </c>
      <c r="V137" s="37">
        <f t="shared" si="56"/>
        <v>0.35339999999999999</v>
      </c>
      <c r="W137" s="37">
        <f t="shared" si="56"/>
        <v>0.20799999999999999</v>
      </c>
      <c r="X137" s="37">
        <f t="shared" si="56"/>
        <v>0.35620000000000002</v>
      </c>
      <c r="Y137" s="37">
        <f t="shared" si="56"/>
        <v>0.28949999999999998</v>
      </c>
      <c r="AA137" s="37">
        <f t="shared" si="64"/>
        <v>0.1333</v>
      </c>
      <c r="AB137" s="37">
        <f t="shared" si="65"/>
        <v>9.2999999999999999E-2</v>
      </c>
      <c r="AC137" s="37">
        <f t="shared" si="66"/>
        <v>8.3799999999999999E-2</v>
      </c>
      <c r="AD137" s="37">
        <f t="shared" si="67"/>
        <v>3.73E-2</v>
      </c>
      <c r="AE137" s="37">
        <f t="shared" si="68"/>
        <v>0.17849999999999999</v>
      </c>
      <c r="AG137" s="38">
        <f t="shared" si="69"/>
        <v>0.12759999999999999</v>
      </c>
      <c r="AH137" s="38">
        <f t="shared" si="70"/>
        <v>3.4299999999999997E-2</v>
      </c>
      <c r="AI137" s="38">
        <f t="shared" si="71"/>
        <v>5.9799999999999999E-2</v>
      </c>
      <c r="AJ137" s="38">
        <f t="shared" si="72"/>
        <v>8.8999999999999999E-3</v>
      </c>
      <c r="AK137" s="38">
        <f t="shared" si="73"/>
        <v>0.10979999999999999</v>
      </c>
      <c r="AM137" s="38">
        <f t="shared" si="74"/>
        <v>9.7900000000000001E-2</v>
      </c>
      <c r="AN137" s="38">
        <f t="shared" si="75"/>
        <v>2.1299999999999999E-2</v>
      </c>
      <c r="AO137" s="38">
        <f t="shared" si="76"/>
        <v>3.15E-2</v>
      </c>
      <c r="AP137" s="38">
        <f t="shared" si="77"/>
        <v>4.19E-2</v>
      </c>
      <c r="AQ137" s="38">
        <f t="shared" si="78"/>
        <v>3.5999999999999999E-3</v>
      </c>
      <c r="AR137" s="38"/>
      <c r="AS137" s="38">
        <f t="shared" si="79"/>
        <v>0.1074</v>
      </c>
      <c r="AT137" s="38">
        <f t="shared" si="80"/>
        <v>4.0000000000000002E-4</v>
      </c>
      <c r="AU137" s="38">
        <f t="shared" si="81"/>
        <v>3.9699999999999999E-2</v>
      </c>
      <c r="AV137" s="38">
        <f t="shared" si="82"/>
        <v>1.49E-2</v>
      </c>
      <c r="AW137" s="38">
        <f t="shared" si="83"/>
        <v>8.4099999999999994E-2</v>
      </c>
    </row>
    <row r="138" spans="2:49" ht="15.75" x14ac:dyDescent="0.25">
      <c r="B138">
        <v>0.56999999999999995</v>
      </c>
      <c r="C138">
        <v>0.37</v>
      </c>
      <c r="D138">
        <v>0.75</v>
      </c>
      <c r="E138">
        <v>0.27</v>
      </c>
      <c r="F138">
        <v>0.32</v>
      </c>
      <c r="G138" t="s">
        <v>21</v>
      </c>
      <c r="H138">
        <f t="shared" si="57"/>
        <v>0.1023</v>
      </c>
      <c r="I138">
        <f t="shared" si="58"/>
        <v>3.7999999999999999E-2</v>
      </c>
      <c r="J138">
        <f t="shared" si="59"/>
        <v>7.3899999999999993E-2</v>
      </c>
      <c r="K138">
        <f t="shared" si="60"/>
        <v>0.17460000000000001</v>
      </c>
      <c r="L138" s="47">
        <f t="shared" si="61"/>
        <v>3.7999999999999999E-2</v>
      </c>
      <c r="M138" t="str">
        <f t="shared" si="62"/>
        <v>Low</v>
      </c>
      <c r="N138">
        <f t="shared" si="63"/>
        <v>1</v>
      </c>
      <c r="O138">
        <f>'Test_IF-có_validate'!O138</f>
        <v>0.63329999999999997</v>
      </c>
      <c r="P138">
        <f>'Test_IF-có_validate'!P138</f>
        <v>0.41110000000000002</v>
      </c>
      <c r="Q138">
        <f>'Test_IF-có_validate'!Q138</f>
        <v>0.82220000000000004</v>
      </c>
      <c r="R138">
        <f>'Test_IF-có_validate'!R138</f>
        <v>0.2727</v>
      </c>
      <c r="S138">
        <f>'Test_IF-có_validate'!S138</f>
        <v>0.31630000000000003</v>
      </c>
      <c r="U138" s="37">
        <f t="shared" si="56"/>
        <v>0.22450000000000001</v>
      </c>
      <c r="V138" s="37">
        <f t="shared" si="56"/>
        <v>0.4173</v>
      </c>
      <c r="W138" s="37">
        <f t="shared" si="56"/>
        <v>9.7600000000000006E-2</v>
      </c>
      <c r="X138" s="37">
        <f t="shared" si="56"/>
        <v>0.57150000000000001</v>
      </c>
      <c r="Y138" s="37">
        <f t="shared" si="56"/>
        <v>0.51939999999999997</v>
      </c>
      <c r="AA138" s="37">
        <f t="shared" si="64"/>
        <v>9.5699999999999993E-2</v>
      </c>
      <c r="AB138" s="37">
        <f t="shared" si="65"/>
        <v>7.1400000000000005E-2</v>
      </c>
      <c r="AC138" s="37">
        <f t="shared" si="66"/>
        <v>0.1346</v>
      </c>
      <c r="AD138" s="37">
        <f t="shared" si="67"/>
        <v>3.3399999999999999E-2</v>
      </c>
      <c r="AE138" s="37">
        <f t="shared" si="68"/>
        <v>0.1014</v>
      </c>
      <c r="AG138" s="38">
        <f t="shared" si="69"/>
        <v>0.09</v>
      </c>
      <c r="AH138" s="38">
        <f t="shared" si="70"/>
        <v>1.2500000000000001E-2</v>
      </c>
      <c r="AI138" s="38">
        <f t="shared" si="71"/>
        <v>0.11070000000000001</v>
      </c>
      <c r="AJ138" s="38">
        <f t="shared" si="72"/>
        <v>7.9100000000000004E-2</v>
      </c>
      <c r="AK138" s="38">
        <f t="shared" si="73"/>
        <v>3.27E-2</v>
      </c>
      <c r="AM138" s="38">
        <f t="shared" si="74"/>
        <v>6.0199999999999997E-2</v>
      </c>
      <c r="AN138" s="38">
        <f t="shared" si="75"/>
        <v>6.9999999999999999E-4</v>
      </c>
      <c r="AO138" s="38">
        <f t="shared" si="76"/>
        <v>8.2299999999999998E-2</v>
      </c>
      <c r="AP138" s="38">
        <f t="shared" si="77"/>
        <v>2.8799999999999999E-2</v>
      </c>
      <c r="AQ138" s="38">
        <f t="shared" si="78"/>
        <v>7.4300000000000005E-2</v>
      </c>
      <c r="AR138" s="38"/>
      <c r="AS138" s="38">
        <f t="shared" si="79"/>
        <v>6.2600000000000003E-2</v>
      </c>
      <c r="AT138" s="38">
        <f t="shared" si="80"/>
        <v>2.7799999999999998E-2</v>
      </c>
      <c r="AU138" s="38">
        <f t="shared" si="81"/>
        <v>9.9699999999999997E-2</v>
      </c>
      <c r="AV138" s="38">
        <f t="shared" si="82"/>
        <v>0.1021</v>
      </c>
      <c r="AW138" s="38">
        <f t="shared" si="83"/>
        <v>0.18099999999999999</v>
      </c>
    </row>
    <row r="139" spans="2:49" ht="15.75" x14ac:dyDescent="0.25">
      <c r="B139">
        <v>0.62</v>
      </c>
      <c r="C139">
        <v>0.56000000000000005</v>
      </c>
      <c r="D139">
        <v>0.11</v>
      </c>
      <c r="E139">
        <v>0.24</v>
      </c>
      <c r="F139">
        <v>0.22</v>
      </c>
      <c r="G139" t="s">
        <v>21</v>
      </c>
      <c r="H139">
        <f t="shared" si="57"/>
        <v>6.4100000000000004E-2</v>
      </c>
      <c r="I139">
        <f t="shared" si="58"/>
        <v>1.7000000000000001E-2</v>
      </c>
      <c r="J139">
        <f t="shared" si="59"/>
        <v>0.11600000000000001</v>
      </c>
      <c r="K139">
        <f t="shared" si="60"/>
        <v>0.22409999999999999</v>
      </c>
      <c r="L139" s="47">
        <f t="shared" si="61"/>
        <v>1.7000000000000001E-2</v>
      </c>
      <c r="M139" t="str">
        <f t="shared" si="62"/>
        <v>Low</v>
      </c>
      <c r="N139">
        <f t="shared" si="63"/>
        <v>1</v>
      </c>
      <c r="O139">
        <f>'Test_IF-có_validate'!O139</f>
        <v>0.68889999999999996</v>
      </c>
      <c r="P139">
        <f>'Test_IF-có_validate'!P139</f>
        <v>0.62219999999999998</v>
      </c>
      <c r="Q139">
        <f>'Test_IF-có_validate'!Q139</f>
        <v>0.1111</v>
      </c>
      <c r="R139">
        <f>'Test_IF-có_validate'!R139</f>
        <v>0.2424</v>
      </c>
      <c r="S139">
        <f>'Test_IF-có_validate'!S139</f>
        <v>0.21429999999999999</v>
      </c>
      <c r="U139" s="37">
        <f t="shared" si="56"/>
        <v>0.1842</v>
      </c>
      <c r="V139" s="37">
        <f t="shared" si="56"/>
        <v>0.2329</v>
      </c>
      <c r="W139" s="37">
        <f t="shared" si="56"/>
        <v>0.8</v>
      </c>
      <c r="X139" s="37">
        <f t="shared" si="56"/>
        <v>0.60980000000000001</v>
      </c>
      <c r="Y139" s="37">
        <f t="shared" si="56"/>
        <v>0.64700000000000002</v>
      </c>
      <c r="AA139" s="37">
        <f t="shared" si="64"/>
        <v>0.1129</v>
      </c>
      <c r="AB139" s="37">
        <f t="shared" si="65"/>
        <v>0.1351</v>
      </c>
      <c r="AC139" s="37">
        <f t="shared" si="66"/>
        <v>0.1154</v>
      </c>
      <c r="AD139" s="37">
        <f t="shared" si="67"/>
        <v>4.5499999999999999E-2</v>
      </c>
      <c r="AE139" s="37">
        <f t="shared" si="68"/>
        <v>6.0999999999999999E-2</v>
      </c>
      <c r="AG139" s="38">
        <f t="shared" si="69"/>
        <v>0.1072</v>
      </c>
      <c r="AH139" s="38">
        <f t="shared" si="70"/>
        <v>8.0500000000000002E-2</v>
      </c>
      <c r="AI139" s="38">
        <f t="shared" si="71"/>
        <v>0.1391</v>
      </c>
      <c r="AJ139" s="38">
        <f t="shared" si="72"/>
        <v>9.1200000000000003E-2</v>
      </c>
      <c r="AK139" s="38">
        <f t="shared" si="73"/>
        <v>7.7000000000000002E-3</v>
      </c>
      <c r="AM139" s="38">
        <f t="shared" si="74"/>
        <v>7.7399999999999997E-2</v>
      </c>
      <c r="AN139" s="38">
        <f t="shared" si="75"/>
        <v>6.7400000000000002E-2</v>
      </c>
      <c r="AO139" s="38">
        <f t="shared" si="76"/>
        <v>0.1656</v>
      </c>
      <c r="AP139" s="38">
        <f t="shared" si="77"/>
        <v>4.0899999999999999E-2</v>
      </c>
      <c r="AQ139" s="38">
        <f t="shared" si="78"/>
        <v>0.1142</v>
      </c>
      <c r="AR139" s="38"/>
      <c r="AS139" s="38">
        <f t="shared" si="79"/>
        <v>8.3199999999999996E-2</v>
      </c>
      <c r="AT139" s="38">
        <f t="shared" si="80"/>
        <v>5.57E-2</v>
      </c>
      <c r="AU139" s="38">
        <f t="shared" si="81"/>
        <v>0.20100000000000001</v>
      </c>
      <c r="AV139" s="38">
        <f t="shared" si="82"/>
        <v>0.1167</v>
      </c>
      <c r="AW139" s="38">
        <f t="shared" si="83"/>
        <v>0.2278</v>
      </c>
    </row>
    <row r="140" spans="2:49" ht="15.75" x14ac:dyDescent="0.25">
      <c r="B140">
        <v>0.64</v>
      </c>
      <c r="C140">
        <v>0.57999999999999996</v>
      </c>
      <c r="D140">
        <v>0.14000000000000001</v>
      </c>
      <c r="E140">
        <v>0.32</v>
      </c>
      <c r="F140">
        <v>0.21</v>
      </c>
      <c r="G140" t="s">
        <v>21</v>
      </c>
      <c r="H140">
        <f t="shared" si="57"/>
        <v>5.8799999999999998E-2</v>
      </c>
      <c r="I140">
        <f t="shared" si="58"/>
        <v>1.95E-2</v>
      </c>
      <c r="J140">
        <f t="shared" si="59"/>
        <v>0.1186</v>
      </c>
      <c r="K140">
        <f t="shared" si="60"/>
        <v>0.22700000000000001</v>
      </c>
      <c r="L140" s="47">
        <f t="shared" si="61"/>
        <v>1.95E-2</v>
      </c>
      <c r="M140" t="str">
        <f t="shared" si="62"/>
        <v>Low</v>
      </c>
      <c r="N140">
        <f t="shared" si="63"/>
        <v>1</v>
      </c>
      <c r="O140">
        <f>'Test_IF-có_validate'!O140</f>
        <v>0.71109999999999995</v>
      </c>
      <c r="P140">
        <f>'Test_IF-có_validate'!P140</f>
        <v>0.64439999999999997</v>
      </c>
      <c r="Q140">
        <f>'Test_IF-có_validate'!Q140</f>
        <v>0.1444</v>
      </c>
      <c r="R140">
        <f>'Test_IF-có_validate'!R140</f>
        <v>0.32319999999999999</v>
      </c>
      <c r="S140">
        <f>'Test_IF-có_validate'!S140</f>
        <v>0.2041</v>
      </c>
      <c r="U140" s="37">
        <f t="shared" si="56"/>
        <v>0.16880000000000001</v>
      </c>
      <c r="V140" s="37">
        <f t="shared" si="56"/>
        <v>0.2162</v>
      </c>
      <c r="W140" s="37">
        <f t="shared" si="56"/>
        <v>0.74760000000000004</v>
      </c>
      <c r="X140" s="37">
        <f t="shared" si="56"/>
        <v>0.51149999999999995</v>
      </c>
      <c r="Y140" s="37">
        <f t="shared" si="56"/>
        <v>0.66100000000000003</v>
      </c>
      <c r="AA140" s="37">
        <f t="shared" si="64"/>
        <v>0.1198</v>
      </c>
      <c r="AB140" s="37">
        <f t="shared" si="65"/>
        <v>0.1414</v>
      </c>
      <c r="AC140" s="37">
        <f t="shared" si="66"/>
        <v>9.9599999999999994E-2</v>
      </c>
      <c r="AD140" s="37">
        <f t="shared" si="67"/>
        <v>1.4200000000000001E-2</v>
      </c>
      <c r="AE140" s="37">
        <f t="shared" si="68"/>
        <v>5.67E-2</v>
      </c>
      <c r="AG140" s="38">
        <f t="shared" si="69"/>
        <v>0.11409999999999999</v>
      </c>
      <c r="AH140" s="38">
        <f t="shared" si="70"/>
        <v>8.7400000000000005E-2</v>
      </c>
      <c r="AI140" s="38">
        <f t="shared" si="71"/>
        <v>0.1232</v>
      </c>
      <c r="AJ140" s="38">
        <f t="shared" si="72"/>
        <v>5.9900000000000002E-2</v>
      </c>
      <c r="AK140" s="38">
        <f t="shared" si="73"/>
        <v>1.2E-2</v>
      </c>
      <c r="AM140" s="38">
        <f t="shared" si="74"/>
        <v>8.43E-2</v>
      </c>
      <c r="AN140" s="38">
        <f t="shared" si="75"/>
        <v>7.4399999999999994E-2</v>
      </c>
      <c r="AO140" s="38">
        <f t="shared" si="76"/>
        <v>0.1497</v>
      </c>
      <c r="AP140" s="38">
        <f t="shared" si="77"/>
        <v>9.5999999999999992E-3</v>
      </c>
      <c r="AQ140" s="38">
        <f t="shared" si="78"/>
        <v>0.11849999999999999</v>
      </c>
      <c r="AR140" s="38"/>
      <c r="AS140" s="38">
        <f t="shared" si="79"/>
        <v>9.1300000000000006E-2</v>
      </c>
      <c r="AT140" s="38">
        <f t="shared" si="80"/>
        <v>6.4100000000000004E-2</v>
      </c>
      <c r="AU140" s="38">
        <f t="shared" si="81"/>
        <v>0.18229999999999999</v>
      </c>
      <c r="AV140" s="38">
        <f t="shared" si="82"/>
        <v>7.8700000000000006E-2</v>
      </c>
      <c r="AW140" s="38">
        <f t="shared" si="83"/>
        <v>0.23269999999999999</v>
      </c>
    </row>
    <row r="141" spans="2:49" ht="15.75" x14ac:dyDescent="0.25">
      <c r="B141">
        <v>0.64</v>
      </c>
      <c r="C141">
        <v>0.59</v>
      </c>
      <c r="D141">
        <v>0.12</v>
      </c>
      <c r="E141">
        <v>0.57999999999999996</v>
      </c>
      <c r="F141">
        <v>0.24</v>
      </c>
      <c r="G141" t="s">
        <v>21</v>
      </c>
      <c r="H141">
        <f t="shared" si="57"/>
        <v>7.2099999999999997E-2</v>
      </c>
      <c r="I141">
        <f t="shared" si="58"/>
        <v>9.2999999999999992E-3</v>
      </c>
      <c r="J141">
        <f t="shared" si="59"/>
        <v>0.1084</v>
      </c>
      <c r="K141">
        <f t="shared" si="60"/>
        <v>0.21360000000000001</v>
      </c>
      <c r="L141" s="47">
        <f t="shared" si="61"/>
        <v>9.2999999999999992E-3</v>
      </c>
      <c r="M141" t="str">
        <f t="shared" si="62"/>
        <v>Low</v>
      </c>
      <c r="N141">
        <f t="shared" si="63"/>
        <v>1</v>
      </c>
      <c r="O141">
        <f>'Test_IF-có_validate'!O141</f>
        <v>0.71109999999999995</v>
      </c>
      <c r="P141">
        <f>'Test_IF-có_validate'!P141</f>
        <v>0.65559999999999996</v>
      </c>
      <c r="Q141">
        <f>'Test_IF-có_validate'!Q141</f>
        <v>0.1222</v>
      </c>
      <c r="R141">
        <f>'Test_IF-có_validate'!R141</f>
        <v>0.58589999999999998</v>
      </c>
      <c r="S141">
        <f>'Test_IF-có_validate'!S141</f>
        <v>0.23469999999999999</v>
      </c>
      <c r="U141" s="37">
        <f t="shared" si="56"/>
        <v>0.16880000000000001</v>
      </c>
      <c r="V141" s="37">
        <f t="shared" si="56"/>
        <v>0.20799999999999999</v>
      </c>
      <c r="W141" s="37">
        <f t="shared" si="56"/>
        <v>0.78220000000000001</v>
      </c>
      <c r="X141" s="37">
        <f t="shared" si="56"/>
        <v>0.2611</v>
      </c>
      <c r="Y141" s="37">
        <f t="shared" si="56"/>
        <v>0.61980000000000002</v>
      </c>
      <c r="AA141" s="37">
        <f t="shared" si="64"/>
        <v>0.1198</v>
      </c>
      <c r="AB141" s="37">
        <f t="shared" si="65"/>
        <v>0.14480000000000001</v>
      </c>
      <c r="AC141" s="37">
        <f t="shared" si="66"/>
        <v>0.1101</v>
      </c>
      <c r="AD141" s="37">
        <f t="shared" si="67"/>
        <v>7.3099999999999998E-2</v>
      </c>
      <c r="AE141" s="37">
        <f t="shared" si="68"/>
        <v>6.9500000000000006E-2</v>
      </c>
      <c r="AG141" s="38">
        <f t="shared" si="69"/>
        <v>0.11409999999999999</v>
      </c>
      <c r="AH141" s="38">
        <f t="shared" si="70"/>
        <v>9.0899999999999995E-2</v>
      </c>
      <c r="AI141" s="38">
        <f t="shared" si="71"/>
        <v>0.13370000000000001</v>
      </c>
      <c r="AJ141" s="38">
        <f t="shared" si="72"/>
        <v>2.69E-2</v>
      </c>
      <c r="AK141" s="38">
        <f t="shared" si="73"/>
        <v>8.0000000000000004E-4</v>
      </c>
      <c r="AM141" s="38">
        <f t="shared" si="74"/>
        <v>8.43E-2</v>
      </c>
      <c r="AN141" s="38">
        <f t="shared" si="75"/>
        <v>7.7799999999999994E-2</v>
      </c>
      <c r="AO141" s="38">
        <f t="shared" si="76"/>
        <v>0.16020000000000001</v>
      </c>
      <c r="AP141" s="38">
        <f t="shared" si="77"/>
        <v>7.7499999999999999E-2</v>
      </c>
      <c r="AQ141" s="38">
        <f t="shared" si="78"/>
        <v>0.1057</v>
      </c>
      <c r="AR141" s="38"/>
      <c r="AS141" s="38">
        <f t="shared" si="79"/>
        <v>9.1300000000000006E-2</v>
      </c>
      <c r="AT141" s="38">
        <f t="shared" si="80"/>
        <v>6.8199999999999997E-2</v>
      </c>
      <c r="AU141" s="38">
        <f t="shared" si="81"/>
        <v>0.19470000000000001</v>
      </c>
      <c r="AV141" s="38">
        <f t="shared" si="82"/>
        <v>2.87E-2</v>
      </c>
      <c r="AW141" s="38">
        <f t="shared" si="83"/>
        <v>0.21820000000000001</v>
      </c>
    </row>
    <row r="142" spans="2:49" ht="15.75" x14ac:dyDescent="0.25">
      <c r="B142">
        <v>0.68</v>
      </c>
      <c r="C142">
        <v>0.61</v>
      </c>
      <c r="D142">
        <v>0.34</v>
      </c>
      <c r="E142">
        <v>0.31</v>
      </c>
      <c r="F142">
        <v>0.23</v>
      </c>
      <c r="G142" t="s">
        <v>21</v>
      </c>
      <c r="H142">
        <f t="shared" si="57"/>
        <v>6.1499999999999999E-2</v>
      </c>
      <c r="I142">
        <f t="shared" si="58"/>
        <v>6.3E-3</v>
      </c>
      <c r="J142">
        <f t="shared" si="59"/>
        <v>0.1055</v>
      </c>
      <c r="K142">
        <f t="shared" si="60"/>
        <v>0.2117</v>
      </c>
      <c r="L142" s="47">
        <f t="shared" si="61"/>
        <v>6.3E-3</v>
      </c>
      <c r="M142" t="str">
        <f t="shared" si="62"/>
        <v>Low</v>
      </c>
      <c r="N142">
        <f t="shared" si="63"/>
        <v>1</v>
      </c>
      <c r="O142">
        <f>'Test_IF-có_validate'!O142</f>
        <v>0.75560000000000005</v>
      </c>
      <c r="P142">
        <f>'Test_IF-có_validate'!P142</f>
        <v>0.67779999999999996</v>
      </c>
      <c r="Q142">
        <f>'Test_IF-có_validate'!Q142</f>
        <v>0.36670000000000003</v>
      </c>
      <c r="R142">
        <f>'Test_IF-có_validate'!R142</f>
        <v>0.31309999999999999</v>
      </c>
      <c r="S142">
        <f>'Test_IF-có_validate'!S142</f>
        <v>0.22450000000000001</v>
      </c>
      <c r="U142" s="37">
        <f t="shared" si="56"/>
        <v>0.13919999999999999</v>
      </c>
      <c r="V142" s="37">
        <f t="shared" si="56"/>
        <v>0.192</v>
      </c>
      <c r="W142" s="37">
        <f t="shared" si="56"/>
        <v>0.46339999999999998</v>
      </c>
      <c r="X142" s="37">
        <f t="shared" si="56"/>
        <v>0.52310000000000001</v>
      </c>
      <c r="Y142" s="37">
        <f t="shared" si="56"/>
        <v>0.63329999999999997</v>
      </c>
      <c r="AA142" s="37">
        <f t="shared" si="64"/>
        <v>0.1333</v>
      </c>
      <c r="AB142" s="37">
        <f t="shared" si="65"/>
        <v>0.1517</v>
      </c>
      <c r="AC142" s="37">
        <f t="shared" si="66"/>
        <v>0.01</v>
      </c>
      <c r="AD142" s="37">
        <f t="shared" si="67"/>
        <v>1.7999999999999999E-2</v>
      </c>
      <c r="AE142" s="37">
        <f t="shared" si="68"/>
        <v>6.5299999999999997E-2</v>
      </c>
      <c r="AG142" s="38">
        <f t="shared" si="69"/>
        <v>0.12759999999999999</v>
      </c>
      <c r="AH142" s="38">
        <f t="shared" si="70"/>
        <v>9.7799999999999998E-2</v>
      </c>
      <c r="AI142" s="38">
        <f t="shared" si="71"/>
        <v>3.3700000000000001E-2</v>
      </c>
      <c r="AJ142" s="38">
        <f t="shared" si="72"/>
        <v>6.3600000000000004E-2</v>
      </c>
      <c r="AK142" s="38">
        <f t="shared" si="73"/>
        <v>3.3999999999999998E-3</v>
      </c>
      <c r="AM142" s="38">
        <f t="shared" si="74"/>
        <v>9.7900000000000001E-2</v>
      </c>
      <c r="AN142" s="38">
        <f t="shared" si="75"/>
        <v>8.4699999999999998E-2</v>
      </c>
      <c r="AO142" s="38">
        <f t="shared" si="76"/>
        <v>6.2E-2</v>
      </c>
      <c r="AP142" s="38">
        <f t="shared" si="77"/>
        <v>1.3299999999999999E-2</v>
      </c>
      <c r="AQ142" s="38">
        <f t="shared" si="78"/>
        <v>0.1099</v>
      </c>
      <c r="AR142" s="38"/>
      <c r="AS142" s="38">
        <f t="shared" si="79"/>
        <v>0.1074</v>
      </c>
      <c r="AT142" s="38">
        <f t="shared" si="80"/>
        <v>7.6499999999999999E-2</v>
      </c>
      <c r="AU142" s="38">
        <f t="shared" si="81"/>
        <v>7.51E-2</v>
      </c>
      <c r="AV142" s="38">
        <f t="shared" si="82"/>
        <v>8.3299999999999999E-2</v>
      </c>
      <c r="AW142" s="38">
        <f t="shared" si="83"/>
        <v>0.223</v>
      </c>
    </row>
    <row r="143" spans="2:49" ht="15.75" x14ac:dyDescent="0.25">
      <c r="B143">
        <v>0.9</v>
      </c>
      <c r="C143">
        <v>0.78</v>
      </c>
      <c r="D143">
        <v>0.62</v>
      </c>
      <c r="E143">
        <v>0.32</v>
      </c>
      <c r="F143">
        <v>0.89</v>
      </c>
      <c r="G143" t="s">
        <v>20</v>
      </c>
      <c r="H143">
        <f t="shared" si="57"/>
        <v>0.25530000000000003</v>
      </c>
      <c r="I143">
        <f t="shared" si="58"/>
        <v>0.20250000000000001</v>
      </c>
      <c r="J143">
        <f t="shared" si="59"/>
        <v>0.1043</v>
      </c>
      <c r="K143">
        <f t="shared" si="60"/>
        <v>4.3099999999999999E-2</v>
      </c>
      <c r="L143" s="47">
        <f t="shared" si="61"/>
        <v>4.3099999999999999E-2</v>
      </c>
      <c r="M143" t="str">
        <f t="shared" si="62"/>
        <v>High</v>
      </c>
      <c r="N143">
        <f t="shared" si="63"/>
        <v>1</v>
      </c>
      <c r="O143">
        <f>'Test_IF-có_validate'!O143</f>
        <v>1</v>
      </c>
      <c r="P143">
        <f>'Test_IF-có_validate'!P143</f>
        <v>0.86670000000000003</v>
      </c>
      <c r="Q143">
        <f>'Test_IF-có_validate'!Q143</f>
        <v>0.67779999999999996</v>
      </c>
      <c r="R143">
        <f>'Test_IF-có_validate'!R143</f>
        <v>0.32319999999999999</v>
      </c>
      <c r="S143">
        <f>'Test_IF-có_validate'!S143</f>
        <v>0.89800000000000002</v>
      </c>
      <c r="U143" s="37">
        <f t="shared" si="56"/>
        <v>0</v>
      </c>
      <c r="V143" s="37">
        <f t="shared" si="56"/>
        <v>7.1400000000000005E-2</v>
      </c>
      <c r="W143" s="37">
        <f t="shared" si="56"/>
        <v>0.192</v>
      </c>
      <c r="X143" s="37">
        <f t="shared" si="56"/>
        <v>0.51149999999999995</v>
      </c>
      <c r="Y143" s="37">
        <f t="shared" si="56"/>
        <v>5.3699999999999998E-2</v>
      </c>
      <c r="AA143" s="37">
        <f t="shared" si="64"/>
        <v>0.20599999999999999</v>
      </c>
      <c r="AB143" s="37">
        <f t="shared" si="65"/>
        <v>0.20899999999999999</v>
      </c>
      <c r="AC143" s="37">
        <f t="shared" si="66"/>
        <v>9.06E-2</v>
      </c>
      <c r="AD143" s="37">
        <f t="shared" si="67"/>
        <v>1.4200000000000001E-2</v>
      </c>
      <c r="AE143" s="37">
        <f t="shared" si="68"/>
        <v>0.27</v>
      </c>
      <c r="AG143" s="38">
        <f t="shared" si="69"/>
        <v>0.20030000000000001</v>
      </c>
      <c r="AH143" s="38">
        <f t="shared" si="70"/>
        <v>0.15509999999999999</v>
      </c>
      <c r="AI143" s="38">
        <f t="shared" si="71"/>
        <v>6.6699999999999995E-2</v>
      </c>
      <c r="AJ143" s="38">
        <f t="shared" si="72"/>
        <v>5.9900000000000002E-2</v>
      </c>
      <c r="AK143" s="38">
        <f t="shared" si="73"/>
        <v>0.2137</v>
      </c>
      <c r="AM143" s="38">
        <f t="shared" si="74"/>
        <v>0.1706</v>
      </c>
      <c r="AN143" s="38">
        <f t="shared" si="75"/>
        <v>0.14199999999999999</v>
      </c>
      <c r="AO143" s="38">
        <f t="shared" si="76"/>
        <v>3.8399999999999997E-2</v>
      </c>
      <c r="AP143" s="38">
        <f t="shared" si="77"/>
        <v>9.5999999999999992E-3</v>
      </c>
      <c r="AQ143" s="38">
        <f t="shared" si="78"/>
        <v>0.11</v>
      </c>
      <c r="AR143" s="38"/>
      <c r="AS143" s="38">
        <f t="shared" si="79"/>
        <v>0.19170000000000001</v>
      </c>
      <c r="AT143" s="38">
        <f t="shared" si="80"/>
        <v>0.14380000000000001</v>
      </c>
      <c r="AU143" s="38">
        <f t="shared" si="81"/>
        <v>4.7899999999999998E-2</v>
      </c>
      <c r="AV143" s="38">
        <f t="shared" si="82"/>
        <v>7.8700000000000006E-2</v>
      </c>
      <c r="AW143" s="38">
        <f t="shared" si="83"/>
        <v>4.2000000000000003E-2</v>
      </c>
    </row>
    <row r="144" spans="2:49" ht="15.75" x14ac:dyDescent="0.25">
      <c r="B144">
        <v>0.85</v>
      </c>
      <c r="C144">
        <v>0.82</v>
      </c>
      <c r="D144">
        <v>0.66</v>
      </c>
      <c r="E144">
        <v>0.83</v>
      </c>
      <c r="F144">
        <v>0.83</v>
      </c>
      <c r="G144" t="s">
        <v>20</v>
      </c>
      <c r="H144">
        <f t="shared" si="57"/>
        <v>0.24199999999999999</v>
      </c>
      <c r="I144">
        <f t="shared" si="58"/>
        <v>0.18720000000000001</v>
      </c>
      <c r="J144">
        <f t="shared" si="59"/>
        <v>9.0499999999999997E-2</v>
      </c>
      <c r="K144">
        <f t="shared" si="60"/>
        <v>2.52E-2</v>
      </c>
      <c r="L144" s="47">
        <f t="shared" si="61"/>
        <v>2.52E-2</v>
      </c>
      <c r="M144" t="str">
        <f t="shared" si="62"/>
        <v>High</v>
      </c>
      <c r="N144">
        <f t="shared" si="63"/>
        <v>1</v>
      </c>
      <c r="O144">
        <f>'Test_IF-có_validate'!O144</f>
        <v>0.94440000000000002</v>
      </c>
      <c r="P144">
        <f>'Test_IF-có_validate'!P144</f>
        <v>0.91110000000000002</v>
      </c>
      <c r="Q144">
        <f>'Test_IF-có_validate'!Q144</f>
        <v>0.72219999999999995</v>
      </c>
      <c r="R144">
        <f>'Test_IF-có_validate'!R144</f>
        <v>0.83840000000000003</v>
      </c>
      <c r="S144">
        <f>'Test_IF-có_validate'!S144</f>
        <v>0.8367</v>
      </c>
      <c r="U144" s="37">
        <f t="shared" si="56"/>
        <v>2.86E-2</v>
      </c>
      <c r="V144" s="37">
        <f t="shared" si="56"/>
        <v>4.65E-2</v>
      </c>
      <c r="W144" s="37">
        <f t="shared" si="56"/>
        <v>0.1613</v>
      </c>
      <c r="X144" s="37">
        <f t="shared" si="56"/>
        <v>8.7900000000000006E-2</v>
      </c>
      <c r="Y144" s="37">
        <f t="shared" si="56"/>
        <v>8.8900000000000007E-2</v>
      </c>
      <c r="AA144" s="37">
        <f t="shared" si="64"/>
        <v>0.1898</v>
      </c>
      <c r="AB144" s="37">
        <f t="shared" si="65"/>
        <v>0.22220000000000001</v>
      </c>
      <c r="AC144" s="37">
        <f t="shared" si="66"/>
        <v>0.1043</v>
      </c>
      <c r="AD144" s="37">
        <f t="shared" si="67"/>
        <v>0.15060000000000001</v>
      </c>
      <c r="AE144" s="37">
        <f t="shared" si="68"/>
        <v>0.25240000000000001</v>
      </c>
      <c r="AG144" s="38">
        <f t="shared" si="69"/>
        <v>0.18410000000000001</v>
      </c>
      <c r="AH144" s="38">
        <f t="shared" si="70"/>
        <v>0.16819999999999999</v>
      </c>
      <c r="AI144" s="38">
        <f t="shared" si="71"/>
        <v>8.0399999999999999E-2</v>
      </c>
      <c r="AJ144" s="38">
        <f t="shared" si="72"/>
        <v>0.10440000000000001</v>
      </c>
      <c r="AK144" s="38">
        <f t="shared" si="73"/>
        <v>0.19550000000000001</v>
      </c>
      <c r="AM144" s="38">
        <f t="shared" si="74"/>
        <v>0.15429999999999999</v>
      </c>
      <c r="AN144" s="38">
        <f t="shared" si="75"/>
        <v>0.1552</v>
      </c>
      <c r="AO144" s="38">
        <f t="shared" si="76"/>
        <v>5.1999999999999998E-2</v>
      </c>
      <c r="AP144" s="38">
        <f t="shared" si="77"/>
        <v>0.15509999999999999</v>
      </c>
      <c r="AQ144" s="38">
        <f t="shared" si="78"/>
        <v>9.1700000000000004E-2</v>
      </c>
      <c r="AR144" s="38"/>
      <c r="AS144" s="38">
        <f t="shared" si="79"/>
        <v>0.17299999999999999</v>
      </c>
      <c r="AT144" s="38">
        <f t="shared" si="80"/>
        <v>0.159</v>
      </c>
      <c r="AU144" s="38">
        <f t="shared" si="81"/>
        <v>6.4100000000000004E-2</v>
      </c>
      <c r="AV144" s="38">
        <f t="shared" si="82"/>
        <v>0.1207</v>
      </c>
      <c r="AW144" s="38">
        <f t="shared" si="83"/>
        <v>2.0799999999999999E-2</v>
      </c>
    </row>
    <row r="145" spans="1:49" ht="15.75" x14ac:dyDescent="0.25">
      <c r="B145">
        <v>0.56000000000000005</v>
      </c>
      <c r="C145">
        <v>0.6</v>
      </c>
      <c r="D145">
        <v>0.77</v>
      </c>
      <c r="E145">
        <v>0.13</v>
      </c>
      <c r="F145">
        <v>0.32</v>
      </c>
      <c r="G145" t="s">
        <v>21</v>
      </c>
      <c r="H145">
        <f t="shared" si="57"/>
        <v>0.1038</v>
      </c>
      <c r="I145">
        <f t="shared" si="58"/>
        <v>3.95E-2</v>
      </c>
      <c r="J145">
        <f t="shared" si="59"/>
        <v>7.5399999999999995E-2</v>
      </c>
      <c r="K145">
        <f t="shared" si="60"/>
        <v>0.17630000000000001</v>
      </c>
      <c r="L145" s="47">
        <f t="shared" si="61"/>
        <v>3.95E-2</v>
      </c>
      <c r="M145" t="str">
        <f t="shared" si="62"/>
        <v>Low</v>
      </c>
      <c r="N145">
        <f t="shared" si="63"/>
        <v>1</v>
      </c>
      <c r="O145">
        <f>'Test_IF-có_validate'!O145</f>
        <v>0.62219999999999998</v>
      </c>
      <c r="P145">
        <f>'Test_IF-có_validate'!P145</f>
        <v>0.66669999999999996</v>
      </c>
      <c r="Q145">
        <f>'Test_IF-có_validate'!Q145</f>
        <v>0.84440000000000004</v>
      </c>
      <c r="R145">
        <f>'Test_IF-có_validate'!R145</f>
        <v>0.1313</v>
      </c>
      <c r="S145">
        <f>'Test_IF-có_validate'!S145</f>
        <v>0.31630000000000003</v>
      </c>
      <c r="U145" s="37">
        <f t="shared" si="56"/>
        <v>0.2329</v>
      </c>
      <c r="V145" s="37">
        <f t="shared" si="56"/>
        <v>0.2</v>
      </c>
      <c r="W145" s="37">
        <f t="shared" si="56"/>
        <v>8.4400000000000003E-2</v>
      </c>
      <c r="X145" s="37">
        <f t="shared" si="56"/>
        <v>0.76790000000000003</v>
      </c>
      <c r="Y145" s="37">
        <f t="shared" si="56"/>
        <v>0.51939999999999997</v>
      </c>
      <c r="AA145" s="37">
        <f t="shared" si="64"/>
        <v>9.2200000000000004E-2</v>
      </c>
      <c r="AB145" s="37">
        <f t="shared" si="65"/>
        <v>0.14829999999999999</v>
      </c>
      <c r="AC145" s="37">
        <f t="shared" si="66"/>
        <v>0.14130000000000001</v>
      </c>
      <c r="AD145" s="37">
        <f t="shared" si="67"/>
        <v>9.4299999999999995E-2</v>
      </c>
      <c r="AE145" s="37">
        <f t="shared" si="68"/>
        <v>0.1014</v>
      </c>
      <c r="AG145" s="38">
        <f t="shared" si="69"/>
        <v>8.6499999999999994E-2</v>
      </c>
      <c r="AH145" s="38">
        <f t="shared" si="70"/>
        <v>9.4299999999999995E-2</v>
      </c>
      <c r="AI145" s="38">
        <f t="shared" si="71"/>
        <v>0.1173</v>
      </c>
      <c r="AJ145" s="38">
        <f t="shared" si="72"/>
        <v>0.14000000000000001</v>
      </c>
      <c r="AK145" s="38">
        <f t="shared" si="73"/>
        <v>3.27E-2</v>
      </c>
      <c r="AM145" s="38">
        <f t="shared" si="74"/>
        <v>5.67E-2</v>
      </c>
      <c r="AN145" s="38">
        <f t="shared" si="75"/>
        <v>8.1299999999999997E-2</v>
      </c>
      <c r="AO145" s="38">
        <f t="shared" si="76"/>
        <v>8.8999999999999996E-2</v>
      </c>
      <c r="AP145" s="38">
        <f t="shared" si="77"/>
        <v>8.9700000000000002E-2</v>
      </c>
      <c r="AQ145" s="38">
        <f t="shared" si="78"/>
        <v>7.4300000000000005E-2</v>
      </c>
      <c r="AR145" s="38"/>
      <c r="AS145" s="38">
        <f t="shared" si="79"/>
        <v>5.8400000000000001E-2</v>
      </c>
      <c r="AT145" s="38">
        <f t="shared" si="80"/>
        <v>7.2400000000000006E-2</v>
      </c>
      <c r="AU145" s="38">
        <f t="shared" si="81"/>
        <v>0.1075</v>
      </c>
      <c r="AV145" s="38">
        <f t="shared" si="82"/>
        <v>0.17480000000000001</v>
      </c>
      <c r="AW145" s="38">
        <f t="shared" si="83"/>
        <v>0.18099999999999999</v>
      </c>
    </row>
    <row r="146" spans="1:49" ht="15.75" x14ac:dyDescent="0.25">
      <c r="B146">
        <v>0.66</v>
      </c>
      <c r="C146">
        <v>0.68</v>
      </c>
      <c r="D146">
        <v>0.81</v>
      </c>
      <c r="E146">
        <v>0.56999999999999995</v>
      </c>
      <c r="F146">
        <v>0.56999999999999995</v>
      </c>
      <c r="G146" t="s">
        <v>24</v>
      </c>
      <c r="H146">
        <f t="shared" si="57"/>
        <v>0.1807</v>
      </c>
      <c r="I146">
        <f t="shared" si="58"/>
        <v>0.1152</v>
      </c>
      <c r="J146">
        <f t="shared" si="59"/>
        <v>1.6799999999999999E-2</v>
      </c>
      <c r="K146">
        <f t="shared" si="60"/>
        <v>7.8200000000000006E-2</v>
      </c>
      <c r="L146" s="47">
        <f t="shared" si="61"/>
        <v>1.6799999999999999E-2</v>
      </c>
      <c r="M146" t="str">
        <f t="shared" si="62"/>
        <v>Middle</v>
      </c>
      <c r="N146">
        <f t="shared" si="63"/>
        <v>1</v>
      </c>
      <c r="O146">
        <f>'Test_IF-có_validate'!O146</f>
        <v>0.73329999999999995</v>
      </c>
      <c r="P146">
        <f>'Test_IF-có_validate'!P146</f>
        <v>0.75560000000000005</v>
      </c>
      <c r="Q146">
        <f>'Test_IF-có_validate'!Q146</f>
        <v>0.88890000000000002</v>
      </c>
      <c r="R146">
        <f>'Test_IF-có_validate'!R146</f>
        <v>0.57579999999999998</v>
      </c>
      <c r="S146">
        <f>'Test_IF-có_validate'!S146</f>
        <v>0.57140000000000002</v>
      </c>
      <c r="U146" s="37">
        <f t="shared" si="56"/>
        <v>0.15390000000000001</v>
      </c>
      <c r="V146" s="37">
        <f t="shared" si="56"/>
        <v>0.13919999999999999</v>
      </c>
      <c r="W146" s="37">
        <f t="shared" si="56"/>
        <v>5.8799999999999998E-2</v>
      </c>
      <c r="X146" s="37">
        <f t="shared" si="56"/>
        <v>0.26919999999999999</v>
      </c>
      <c r="Y146" s="37">
        <f t="shared" si="56"/>
        <v>0.27279999999999999</v>
      </c>
      <c r="AA146" s="37">
        <f t="shared" si="64"/>
        <v>0.1265</v>
      </c>
      <c r="AB146" s="37">
        <f t="shared" si="65"/>
        <v>0.17560000000000001</v>
      </c>
      <c r="AC146" s="37">
        <f t="shared" si="66"/>
        <v>0.1545</v>
      </c>
      <c r="AD146" s="37">
        <f t="shared" si="67"/>
        <v>6.9900000000000004E-2</v>
      </c>
      <c r="AE146" s="37">
        <f t="shared" si="68"/>
        <v>0.18429999999999999</v>
      </c>
      <c r="AG146" s="38">
        <f t="shared" si="69"/>
        <v>0.1208</v>
      </c>
      <c r="AH146" s="38">
        <f t="shared" si="70"/>
        <v>0.1216</v>
      </c>
      <c r="AI146" s="38">
        <f t="shared" si="71"/>
        <v>0.13059999999999999</v>
      </c>
      <c r="AJ146" s="38">
        <f t="shared" si="72"/>
        <v>2.3699999999999999E-2</v>
      </c>
      <c r="AK146" s="38">
        <f t="shared" si="73"/>
        <v>0.1157</v>
      </c>
      <c r="AM146" s="38">
        <f t="shared" si="74"/>
        <v>9.11E-2</v>
      </c>
      <c r="AN146" s="38">
        <f t="shared" si="75"/>
        <v>0.1086</v>
      </c>
      <c r="AO146" s="38">
        <f t="shared" si="76"/>
        <v>0.1022</v>
      </c>
      <c r="AP146" s="38">
        <f t="shared" si="77"/>
        <v>7.4300000000000005E-2</v>
      </c>
      <c r="AQ146" s="38">
        <f t="shared" si="78"/>
        <v>1.01E-2</v>
      </c>
      <c r="AR146" s="38"/>
      <c r="AS146" s="38">
        <f t="shared" si="79"/>
        <v>9.9400000000000002E-2</v>
      </c>
      <c r="AT146" s="38">
        <f t="shared" si="80"/>
        <v>0.1047</v>
      </c>
      <c r="AU146" s="38">
        <f t="shared" si="81"/>
        <v>0.1229</v>
      </c>
      <c r="AV146" s="38">
        <f t="shared" si="82"/>
        <v>2.4799999999999999E-2</v>
      </c>
      <c r="AW146" s="38">
        <f t="shared" si="83"/>
        <v>7.6200000000000004E-2</v>
      </c>
    </row>
    <row r="147" spans="1:49" ht="15.75" x14ac:dyDescent="0.25">
      <c r="B147">
        <v>0.68</v>
      </c>
      <c r="C147">
        <v>0.64</v>
      </c>
      <c r="D147">
        <v>0.79</v>
      </c>
      <c r="E147">
        <v>0.97</v>
      </c>
      <c r="F147">
        <v>0.24</v>
      </c>
      <c r="G147" t="s">
        <v>24</v>
      </c>
      <c r="H147">
        <f t="shared" si="57"/>
        <v>7.6300000000000007E-2</v>
      </c>
      <c r="I147">
        <f t="shared" si="58"/>
        <v>1.06E-2</v>
      </c>
      <c r="J147">
        <f t="shared" si="59"/>
        <v>0.1065</v>
      </c>
      <c r="K147">
        <f t="shared" si="60"/>
        <v>0.21099999999999999</v>
      </c>
      <c r="L147" s="47">
        <f t="shared" si="61"/>
        <v>1.06E-2</v>
      </c>
      <c r="M147" t="str">
        <f t="shared" si="62"/>
        <v>Low</v>
      </c>
      <c r="N147">
        <f t="shared" si="63"/>
        <v>0</v>
      </c>
      <c r="O147">
        <f>'Test_IF-có_validate'!O147</f>
        <v>0.75560000000000005</v>
      </c>
      <c r="P147">
        <f>'Test_IF-có_validate'!P147</f>
        <v>0.71109999999999995</v>
      </c>
      <c r="Q147">
        <f>'Test_IF-có_validate'!Q147</f>
        <v>0.86670000000000003</v>
      </c>
      <c r="R147">
        <f>'Test_IF-có_validate'!R147</f>
        <v>0.9798</v>
      </c>
      <c r="S147">
        <f>'Test_IF-có_validate'!S147</f>
        <v>0.23469999999999999</v>
      </c>
      <c r="U147" s="37">
        <f t="shared" si="56"/>
        <v>0.13919999999999999</v>
      </c>
      <c r="V147" s="37">
        <f t="shared" si="56"/>
        <v>0.16880000000000001</v>
      </c>
      <c r="W147" s="37">
        <f t="shared" si="56"/>
        <v>7.1400000000000005E-2</v>
      </c>
      <c r="X147" s="37">
        <f t="shared" si="56"/>
        <v>1.0200000000000001E-2</v>
      </c>
      <c r="Y147" s="37">
        <f t="shared" si="56"/>
        <v>0.61980000000000002</v>
      </c>
      <c r="AA147" s="37">
        <f t="shared" si="64"/>
        <v>0.1333</v>
      </c>
      <c r="AB147" s="37">
        <f t="shared" si="65"/>
        <v>0.16200000000000001</v>
      </c>
      <c r="AC147" s="37">
        <f t="shared" si="66"/>
        <v>0.1479</v>
      </c>
      <c r="AD147" s="37">
        <f t="shared" si="67"/>
        <v>0.19239999999999999</v>
      </c>
      <c r="AE147" s="37">
        <f t="shared" si="68"/>
        <v>6.9500000000000006E-2</v>
      </c>
      <c r="AG147" s="38">
        <f t="shared" si="69"/>
        <v>0.12759999999999999</v>
      </c>
      <c r="AH147" s="38">
        <f t="shared" si="70"/>
        <v>0.108</v>
      </c>
      <c r="AI147" s="38">
        <f t="shared" si="71"/>
        <v>0.124</v>
      </c>
      <c r="AJ147" s="38">
        <f t="shared" si="72"/>
        <v>0.1462</v>
      </c>
      <c r="AK147" s="38">
        <f t="shared" si="73"/>
        <v>8.0000000000000004E-4</v>
      </c>
      <c r="AM147" s="38">
        <f t="shared" si="74"/>
        <v>9.7900000000000001E-2</v>
      </c>
      <c r="AN147" s="38">
        <f t="shared" si="75"/>
        <v>9.5000000000000001E-2</v>
      </c>
      <c r="AO147" s="38">
        <f t="shared" si="76"/>
        <v>9.5600000000000004E-2</v>
      </c>
      <c r="AP147" s="38">
        <f t="shared" si="77"/>
        <v>0.19689999999999999</v>
      </c>
      <c r="AQ147" s="38">
        <f t="shared" si="78"/>
        <v>0.1057</v>
      </c>
      <c r="AR147" s="38"/>
      <c r="AS147" s="38">
        <f t="shared" si="79"/>
        <v>0.1074</v>
      </c>
      <c r="AT147" s="38">
        <f t="shared" si="80"/>
        <v>8.8700000000000001E-2</v>
      </c>
      <c r="AU147" s="38">
        <f t="shared" si="81"/>
        <v>0.1152</v>
      </c>
      <c r="AV147" s="38">
        <f t="shared" si="82"/>
        <v>0.16900000000000001</v>
      </c>
      <c r="AW147" s="38">
        <f t="shared" si="83"/>
        <v>0.21820000000000001</v>
      </c>
    </row>
    <row r="148" spans="1:49" s="47" customFormat="1" ht="15.75" x14ac:dyDescent="0.25">
      <c r="A148" s="47" t="s">
        <v>49</v>
      </c>
      <c r="B148" s="47">
        <f>MIN(B3:B147)</f>
        <v>0</v>
      </c>
      <c r="C148" s="47">
        <f>MIN(C3:C147)</f>
        <v>0</v>
      </c>
      <c r="D148" s="47">
        <f>MIN(D3:D147)</f>
        <v>0.01</v>
      </c>
      <c r="E148" s="47">
        <f>MIN(E3:E147)</f>
        <v>0</v>
      </c>
      <c r="F148" s="47">
        <f>MIN(F3:F147)</f>
        <v>0.01</v>
      </c>
      <c r="O148">
        <f t="shared" ref="O148:S149" si="84">ROUND((B148-B$148)/(B$149-B$148),4)</f>
        <v>0</v>
      </c>
      <c r="P148">
        <f t="shared" si="84"/>
        <v>0</v>
      </c>
      <c r="Q148">
        <f t="shared" si="84"/>
        <v>0</v>
      </c>
      <c r="R148">
        <f t="shared" si="84"/>
        <v>0</v>
      </c>
      <c r="S148">
        <f t="shared" si="84"/>
        <v>0</v>
      </c>
      <c r="U148" s="37">
        <f t="shared" si="56"/>
        <v>1</v>
      </c>
      <c r="V148" s="37">
        <f t="shared" si="56"/>
        <v>1</v>
      </c>
      <c r="W148" s="37">
        <f t="shared" si="56"/>
        <v>1</v>
      </c>
      <c r="X148" s="37">
        <f t="shared" si="56"/>
        <v>1</v>
      </c>
      <c r="Y148" s="37">
        <f t="shared" si="56"/>
        <v>1</v>
      </c>
      <c r="AA148" s="37">
        <f t="shared" ref="AA148:AE149" si="85">ROUND((ABS(O148-O$154)+ABS(U148-U$154)+ABS(MAX(O$154,U148)-MAX(U$154,O148)))/3,4)</f>
        <v>0.45169999999999999</v>
      </c>
      <c r="AB148" s="37">
        <f t="shared" si="85"/>
        <v>0.31380000000000002</v>
      </c>
      <c r="AC148" s="37">
        <f t="shared" si="85"/>
        <v>0.50980000000000003</v>
      </c>
      <c r="AD148" s="37">
        <f t="shared" si="85"/>
        <v>0.47570000000000001</v>
      </c>
      <c r="AE148" s="37">
        <f t="shared" si="85"/>
        <v>0.12939999999999999</v>
      </c>
    </row>
    <row r="149" spans="1:49" s="47" customFormat="1" ht="15.75" x14ac:dyDescent="0.25">
      <c r="A149" s="47" t="s">
        <v>54</v>
      </c>
      <c r="B149" s="47">
        <f>MAX(B3:B147)</f>
        <v>0.9</v>
      </c>
      <c r="C149" s="47">
        <f>MAX(C3:C147)</f>
        <v>0.9</v>
      </c>
      <c r="D149" s="47">
        <f>MAX(D3:D147)</f>
        <v>0.91</v>
      </c>
      <c r="E149" s="47">
        <f>MAX(E3:E147)</f>
        <v>0.99</v>
      </c>
      <c r="F149" s="47">
        <f>MAX(F3:F147)</f>
        <v>0.99</v>
      </c>
      <c r="O149">
        <f t="shared" si="84"/>
        <v>1</v>
      </c>
      <c r="P149">
        <f t="shared" si="84"/>
        <v>1</v>
      </c>
      <c r="Q149">
        <f t="shared" si="84"/>
        <v>1</v>
      </c>
      <c r="R149">
        <f t="shared" si="84"/>
        <v>1</v>
      </c>
      <c r="S149">
        <f t="shared" si="84"/>
        <v>1</v>
      </c>
      <c r="U149" s="37">
        <f t="shared" si="56"/>
        <v>0</v>
      </c>
      <c r="V149" s="37">
        <f t="shared" si="56"/>
        <v>0</v>
      </c>
      <c r="W149" s="37">
        <f t="shared" si="56"/>
        <v>0</v>
      </c>
      <c r="X149" s="37">
        <f t="shared" si="56"/>
        <v>0</v>
      </c>
      <c r="Y149" s="37">
        <f t="shared" si="56"/>
        <v>0</v>
      </c>
      <c r="AA149" s="37">
        <f t="shared" si="85"/>
        <v>0.60419999999999996</v>
      </c>
      <c r="AB149" s="37">
        <f t="shared" si="85"/>
        <v>0.73309999999999997</v>
      </c>
      <c r="AC149" s="37">
        <f t="shared" si="85"/>
        <v>0.54730000000000001</v>
      </c>
      <c r="AD149" s="37">
        <f t="shared" si="85"/>
        <v>0.58089999999999997</v>
      </c>
      <c r="AE149" s="37">
        <f t="shared" si="85"/>
        <v>0.89390000000000003</v>
      </c>
    </row>
    <row r="150" spans="1:49" ht="15.75" x14ac:dyDescent="0.25">
      <c r="M150" t="s">
        <v>57</v>
      </c>
      <c r="N150">
        <f>SUM(N3:N147)/145</f>
        <v>0.86206896551724133</v>
      </c>
      <c r="U150" s="37"/>
      <c r="V150" s="37"/>
      <c r="W150" s="37"/>
      <c r="X150" s="37"/>
      <c r="Y150" s="37"/>
      <c r="AA150" s="37"/>
      <c r="AB150" s="37"/>
      <c r="AC150" s="37"/>
      <c r="AD150" s="37"/>
      <c r="AE150" s="37"/>
    </row>
    <row r="151" spans="1:49" ht="15.75" x14ac:dyDescent="0.25">
      <c r="U151" s="37"/>
      <c r="V151" s="37"/>
      <c r="W151" s="37"/>
      <c r="X151" s="37"/>
      <c r="Y151" s="37"/>
      <c r="AA151" s="37"/>
      <c r="AB151" s="37"/>
      <c r="AC151" s="37"/>
      <c r="AD151" s="37"/>
      <c r="AE151" s="37"/>
    </row>
    <row r="152" spans="1:49" ht="15.75" x14ac:dyDescent="0.25">
      <c r="U152" s="37"/>
      <c r="V152" s="37"/>
      <c r="W152" s="37"/>
      <c r="X152" s="37"/>
      <c r="Y152" s="37"/>
      <c r="AA152" s="37"/>
      <c r="AB152" s="37"/>
      <c r="AC152" s="37"/>
      <c r="AD152" s="37"/>
      <c r="AE152" s="37"/>
    </row>
    <row r="153" spans="1:49" ht="15.75" x14ac:dyDescent="0.25">
      <c r="U153" s="37"/>
      <c r="V153" s="37"/>
      <c r="W153" s="37"/>
      <c r="X153" s="37"/>
      <c r="Y153" s="37"/>
      <c r="AA153" s="37"/>
      <c r="AB153" s="37"/>
      <c r="AC153" s="37"/>
      <c r="AD153" s="37"/>
      <c r="AE153" s="37"/>
    </row>
    <row r="154" spans="1:49" ht="15.75" x14ac:dyDescent="0.25">
      <c r="A154" t="s">
        <v>43</v>
      </c>
      <c r="B154">
        <v>0.30599999999999999</v>
      </c>
      <c r="C154">
        <v>0.19800000000000001</v>
      </c>
      <c r="D154">
        <v>0.36599999999999999</v>
      </c>
      <c r="E154">
        <v>0.35899999999999999</v>
      </c>
      <c r="F154">
        <v>9.0999999999999998E-2</v>
      </c>
      <c r="O154">
        <f>'Test_IF-có_validate'!O154</f>
        <v>0.34</v>
      </c>
      <c r="P154">
        <f>'Test_IF-có_validate'!P154</f>
        <v>0.22</v>
      </c>
      <c r="Q154">
        <f>'Test_IF-có_validate'!Q154</f>
        <v>0.39560000000000001</v>
      </c>
      <c r="R154">
        <f>'Test_IF-có_validate'!R154</f>
        <v>0.36259999999999998</v>
      </c>
      <c r="S154">
        <f>'Test_IF-có_validate'!S154</f>
        <v>8.2699999999999996E-2</v>
      </c>
      <c r="U154" s="37">
        <f t="shared" ref="U154:Y157" si="86">ROUND((1-O154)/(1+O154),4)</f>
        <v>0.49249999999999999</v>
      </c>
      <c r="V154" s="37">
        <f t="shared" si="86"/>
        <v>0.63929999999999998</v>
      </c>
      <c r="W154" s="37">
        <f t="shared" si="86"/>
        <v>0.43309999999999998</v>
      </c>
      <c r="X154" s="37">
        <f t="shared" si="86"/>
        <v>0.46779999999999999</v>
      </c>
      <c r="Y154" s="37">
        <f t="shared" si="86"/>
        <v>0.84719999999999995</v>
      </c>
      <c r="AA154" s="37">
        <f t="shared" ref="AA154:AE157" si="87">ROUND((ABS(O154-O$154)+ABS(U154-U$154)+ABS(MAX(O$154,U154)-MAX(U$154,O154)))/3,4)</f>
        <v>0</v>
      </c>
      <c r="AB154" s="37">
        <f t="shared" si="87"/>
        <v>0</v>
      </c>
      <c r="AC154" s="37">
        <f t="shared" si="87"/>
        <v>0</v>
      </c>
      <c r="AD154" s="37">
        <f t="shared" si="87"/>
        <v>0</v>
      </c>
      <c r="AE154" s="37">
        <f t="shared" si="87"/>
        <v>0</v>
      </c>
    </row>
    <row r="155" spans="1:49" ht="15.75" x14ac:dyDescent="0.25">
      <c r="A155" t="s">
        <v>48</v>
      </c>
      <c r="B155">
        <v>0.32100000000000001</v>
      </c>
      <c r="C155">
        <v>0.33700000000000002</v>
      </c>
      <c r="D155">
        <v>0.43099999999999999</v>
      </c>
      <c r="E155">
        <v>0.497</v>
      </c>
      <c r="F155">
        <v>0.23799999999999999</v>
      </c>
      <c r="O155">
        <f>'Test_IF-có_validate'!O155</f>
        <v>0.35670000000000002</v>
      </c>
      <c r="P155">
        <f>'Test_IF-có_validate'!P155</f>
        <v>0.37440000000000001</v>
      </c>
      <c r="Q155">
        <f>'Test_IF-có_validate'!Q155</f>
        <v>0.46779999999999999</v>
      </c>
      <c r="R155">
        <f>'Test_IF-có_validate'!R155</f>
        <v>0.502</v>
      </c>
      <c r="S155">
        <f>'Test_IF-có_validate'!S155</f>
        <v>0.23269999999999999</v>
      </c>
      <c r="U155" s="37">
        <f t="shared" si="86"/>
        <v>0.47420000000000001</v>
      </c>
      <c r="V155" s="37">
        <f t="shared" si="86"/>
        <v>0.45519999999999999</v>
      </c>
      <c r="W155" s="37">
        <f t="shared" si="86"/>
        <v>0.36259999999999998</v>
      </c>
      <c r="X155" s="37">
        <f t="shared" si="86"/>
        <v>0.33160000000000001</v>
      </c>
      <c r="Y155" s="37">
        <f t="shared" si="86"/>
        <v>0.62250000000000005</v>
      </c>
      <c r="AA155" s="37">
        <f t="shared" si="87"/>
        <v>1.78E-2</v>
      </c>
      <c r="AB155" s="37">
        <f t="shared" si="87"/>
        <v>0.17419999999999999</v>
      </c>
      <c r="AC155" s="37">
        <f t="shared" si="87"/>
        <v>7.1599999999999997E-2</v>
      </c>
      <c r="AD155" s="37">
        <f t="shared" si="87"/>
        <v>0.13830000000000001</v>
      </c>
      <c r="AE155" s="37">
        <f t="shared" si="87"/>
        <v>0.19980000000000001</v>
      </c>
    </row>
    <row r="156" spans="1:49" ht="15.75" x14ac:dyDescent="0.25">
      <c r="A156" t="s">
        <v>44</v>
      </c>
      <c r="B156">
        <v>0.40100000000000002</v>
      </c>
      <c r="C156">
        <v>0.372</v>
      </c>
      <c r="D156">
        <v>0.51</v>
      </c>
      <c r="E156">
        <v>0.34599999999999997</v>
      </c>
      <c r="F156">
        <v>0.53900000000000003</v>
      </c>
      <c r="O156">
        <f>'Test_IF-có_validate'!O156</f>
        <v>0.4456</v>
      </c>
      <c r="P156">
        <f>'Test_IF-có_validate'!P156</f>
        <v>0.4133</v>
      </c>
      <c r="Q156">
        <f>'Test_IF-có_validate'!Q156</f>
        <v>0.55559999999999998</v>
      </c>
      <c r="R156">
        <f>'Test_IF-có_validate'!R156</f>
        <v>0.34949999999999998</v>
      </c>
      <c r="S156">
        <f>'Test_IF-có_validate'!S156</f>
        <v>0.53979999999999995</v>
      </c>
      <c r="U156" s="37">
        <f t="shared" si="86"/>
        <v>0.38350000000000001</v>
      </c>
      <c r="V156" s="37">
        <f t="shared" si="86"/>
        <v>0.41510000000000002</v>
      </c>
      <c r="W156" s="37">
        <f t="shared" si="86"/>
        <v>0.28570000000000001</v>
      </c>
      <c r="X156" s="37">
        <f t="shared" si="86"/>
        <v>0.48199999999999998</v>
      </c>
      <c r="Y156" s="37">
        <f t="shared" si="86"/>
        <v>0.2989</v>
      </c>
      <c r="AA156" s="37">
        <f t="shared" si="87"/>
        <v>0.1079</v>
      </c>
      <c r="AB156" s="37">
        <f t="shared" si="87"/>
        <v>0.21390000000000001</v>
      </c>
      <c r="AC156" s="37">
        <f t="shared" si="87"/>
        <v>0.15579999999999999</v>
      </c>
      <c r="AD156" s="37">
        <f t="shared" si="87"/>
        <v>1.38E-2</v>
      </c>
      <c r="AE156" s="37">
        <f t="shared" si="87"/>
        <v>0.51790000000000003</v>
      </c>
    </row>
    <row r="157" spans="1:49" ht="15.75" x14ac:dyDescent="0.25">
      <c r="A157" t="s">
        <v>45</v>
      </c>
      <c r="B157">
        <v>0.42499999999999999</v>
      </c>
      <c r="C157">
        <v>0.43099999999999999</v>
      </c>
      <c r="D157">
        <v>0.50600000000000001</v>
      </c>
      <c r="E157">
        <v>0.50700000000000001</v>
      </c>
      <c r="F157">
        <v>0.77200000000000002</v>
      </c>
      <c r="O157">
        <f>'Test_IF-có_validate'!O157</f>
        <v>0.47220000000000001</v>
      </c>
      <c r="P157">
        <f>'Test_IF-có_validate'!P157</f>
        <v>0.47889999999999999</v>
      </c>
      <c r="Q157">
        <f>'Test_IF-có_validate'!Q157</f>
        <v>0.55110000000000003</v>
      </c>
      <c r="R157">
        <f>'Test_IF-có_validate'!R157</f>
        <v>0.5121</v>
      </c>
      <c r="S157">
        <f>'Test_IF-có_validate'!S157</f>
        <v>0.77759999999999996</v>
      </c>
      <c r="U157" s="37">
        <f t="shared" si="86"/>
        <v>0.35849999999999999</v>
      </c>
      <c r="V157" s="37">
        <f t="shared" si="86"/>
        <v>0.35239999999999999</v>
      </c>
      <c r="W157" s="37">
        <f t="shared" si="86"/>
        <v>0.28939999999999999</v>
      </c>
      <c r="X157" s="37">
        <f t="shared" si="86"/>
        <v>0.32269999999999999</v>
      </c>
      <c r="Y157" s="37">
        <f t="shared" si="86"/>
        <v>0.12509999999999999</v>
      </c>
      <c r="AA157" s="37">
        <f t="shared" si="87"/>
        <v>0.13339999999999999</v>
      </c>
      <c r="AB157" s="37">
        <f t="shared" si="87"/>
        <v>0.27760000000000001</v>
      </c>
      <c r="AC157" s="37">
        <f t="shared" si="87"/>
        <v>0.15160000000000001</v>
      </c>
      <c r="AD157" s="37">
        <f t="shared" si="87"/>
        <v>0.14799999999999999</v>
      </c>
      <c r="AE157" s="37">
        <f t="shared" si="87"/>
        <v>0.71299999999999997</v>
      </c>
    </row>
    <row r="158" spans="1:49" ht="15.75" x14ac:dyDescent="0.25">
      <c r="AA158" s="37"/>
      <c r="AB158" s="37"/>
      <c r="AC158" s="37"/>
      <c r="AD158" s="37"/>
      <c r="AE158" s="37"/>
    </row>
    <row r="159" spans="1:49" ht="15.75" x14ac:dyDescent="0.25">
      <c r="AA159" s="37"/>
      <c r="AB159" s="37"/>
      <c r="AC159" s="37"/>
      <c r="AD159" s="37"/>
      <c r="AE159" s="37"/>
    </row>
    <row r="160" spans="1:49" ht="15.75" x14ac:dyDescent="0.25">
      <c r="AA160" s="37"/>
      <c r="AB160" s="37"/>
      <c r="AC160" s="37"/>
      <c r="AD160" s="37"/>
      <c r="AE160" s="37"/>
    </row>
    <row r="161" spans="27:31" ht="15.75" x14ac:dyDescent="0.25">
      <c r="AA161" s="37"/>
      <c r="AB161" s="37"/>
      <c r="AC161" s="37"/>
      <c r="AD161" s="37"/>
      <c r="AE161" s="37"/>
    </row>
    <row r="162" spans="27:31" ht="15.75" x14ac:dyDescent="0.25">
      <c r="AA162" s="37"/>
      <c r="AB162" s="37"/>
      <c r="AC162" s="37"/>
      <c r="AD162" s="37"/>
      <c r="AE162" s="37"/>
    </row>
    <row r="163" spans="27:31" ht="15.75" x14ac:dyDescent="0.25">
      <c r="AA163" s="37"/>
      <c r="AB163" s="37"/>
      <c r="AC163" s="37"/>
      <c r="AD163" s="37"/>
      <c r="AE163" s="37"/>
    </row>
    <row r="164" spans="27:31" ht="15.75" x14ac:dyDescent="0.25">
      <c r="AA164" s="37"/>
      <c r="AB164" s="37"/>
      <c r="AC164" s="37"/>
      <c r="AD164" s="37"/>
      <c r="AE164" s="37"/>
    </row>
    <row r="165" spans="27:31" ht="15.75" x14ac:dyDescent="0.25">
      <c r="AA165" s="37"/>
      <c r="AB165" s="37"/>
      <c r="AC165" s="37"/>
      <c r="AD165" s="37"/>
      <c r="AE165" s="37"/>
    </row>
    <row r="166" spans="27:31" ht="15.75" x14ac:dyDescent="0.25">
      <c r="AA166" s="37"/>
      <c r="AB166" s="37"/>
      <c r="AC166" s="37"/>
      <c r="AD166" s="37"/>
      <c r="AE166" s="37"/>
    </row>
    <row r="167" spans="27:31" ht="15.75" x14ac:dyDescent="0.25">
      <c r="AA167" s="37"/>
      <c r="AB167" s="37"/>
      <c r="AC167" s="37"/>
      <c r="AD167" s="37"/>
      <c r="AE167" s="37"/>
    </row>
    <row r="168" spans="27:31" ht="15.75" x14ac:dyDescent="0.25">
      <c r="AA168" s="37"/>
      <c r="AB168" s="37"/>
      <c r="AC168" s="37"/>
      <c r="AD168" s="37"/>
      <c r="AE168" s="37"/>
    </row>
    <row r="169" spans="27:31" ht="15.75" x14ac:dyDescent="0.25">
      <c r="AA169" s="37"/>
      <c r="AB169" s="37"/>
      <c r="AC169" s="37"/>
      <c r="AD169" s="37"/>
      <c r="AE169" s="37"/>
    </row>
    <row r="170" spans="27:31" ht="15.75" x14ac:dyDescent="0.25">
      <c r="AA170" s="37"/>
      <c r="AB170" s="37"/>
      <c r="AC170" s="37"/>
      <c r="AD170" s="37"/>
      <c r="AE170" s="37"/>
    </row>
    <row r="171" spans="27:31" ht="15.75" x14ac:dyDescent="0.25">
      <c r="AA171" s="37"/>
      <c r="AB171" s="37"/>
      <c r="AC171" s="37"/>
      <c r="AD171" s="37"/>
      <c r="AE171" s="37"/>
    </row>
    <row r="172" spans="27:31" ht="15.75" x14ac:dyDescent="0.25">
      <c r="AA172" s="37"/>
      <c r="AB172" s="37"/>
      <c r="AC172" s="37"/>
      <c r="AD172" s="37"/>
      <c r="AE172" s="37"/>
    </row>
    <row r="173" spans="27:31" ht="15.75" x14ac:dyDescent="0.25">
      <c r="AA173" s="37"/>
      <c r="AB173" s="37"/>
      <c r="AC173" s="37"/>
      <c r="AD173" s="37"/>
      <c r="AE173" s="37"/>
    </row>
    <row r="174" spans="27:31" ht="15.75" x14ac:dyDescent="0.25">
      <c r="AA174" s="37"/>
      <c r="AB174" s="37"/>
      <c r="AC174" s="37"/>
      <c r="AD174" s="37"/>
      <c r="AE174" s="37"/>
    </row>
    <row r="175" spans="27:31" ht="15.75" x14ac:dyDescent="0.25">
      <c r="AA175" s="37"/>
      <c r="AB175" s="37"/>
      <c r="AC175" s="37"/>
      <c r="AD175" s="37"/>
      <c r="AE175" s="37"/>
    </row>
    <row r="176" spans="27:31" ht="15.75" x14ac:dyDescent="0.25">
      <c r="AA176" s="37"/>
      <c r="AB176" s="37"/>
      <c r="AC176" s="37"/>
      <c r="AD176" s="37"/>
      <c r="AE176" s="37"/>
    </row>
    <row r="177" spans="27:31" ht="15.75" x14ac:dyDescent="0.25">
      <c r="AA177" s="37"/>
      <c r="AB177" s="37"/>
      <c r="AC177" s="37"/>
      <c r="AD177" s="37"/>
      <c r="AE177" s="37"/>
    </row>
    <row r="178" spans="27:31" ht="15.75" x14ac:dyDescent="0.25">
      <c r="AA178" s="37"/>
      <c r="AB178" s="37"/>
      <c r="AC178" s="37"/>
      <c r="AD178" s="37"/>
      <c r="AE178" s="37"/>
    </row>
    <row r="179" spans="27:31" ht="15.75" x14ac:dyDescent="0.25">
      <c r="AA179" s="37"/>
      <c r="AB179" s="37"/>
      <c r="AC179" s="37"/>
      <c r="AD179" s="37"/>
      <c r="AE179" s="37"/>
    </row>
    <row r="180" spans="27:31" ht="15.75" x14ac:dyDescent="0.25">
      <c r="AA180" s="37"/>
      <c r="AB180" s="37"/>
      <c r="AC180" s="37"/>
      <c r="AD180" s="37"/>
      <c r="AE180" s="37"/>
    </row>
    <row r="181" spans="27:31" ht="15.75" x14ac:dyDescent="0.25">
      <c r="AA181" s="37"/>
      <c r="AB181" s="37"/>
      <c r="AC181" s="37"/>
      <c r="AD181" s="37"/>
      <c r="AE181" s="37"/>
    </row>
    <row r="182" spans="27:31" ht="15.75" x14ac:dyDescent="0.25">
      <c r="AA182" s="37"/>
      <c r="AB182" s="37"/>
      <c r="AC182" s="37"/>
      <c r="AD182" s="37"/>
      <c r="AE182" s="37"/>
    </row>
    <row r="183" spans="27:31" ht="15.75" x14ac:dyDescent="0.25">
      <c r="AA183" s="37"/>
      <c r="AB183" s="37"/>
      <c r="AC183" s="37"/>
      <c r="AD183" s="37"/>
      <c r="AE183" s="37"/>
    </row>
    <row r="184" spans="27:31" ht="15.75" x14ac:dyDescent="0.25">
      <c r="AA184" s="37"/>
      <c r="AB184" s="37"/>
      <c r="AC184" s="37"/>
      <c r="AD184" s="37"/>
      <c r="AE184" s="37"/>
    </row>
    <row r="185" spans="27:31" ht="15.75" x14ac:dyDescent="0.25">
      <c r="AA185" s="37"/>
      <c r="AB185" s="37"/>
      <c r="AC185" s="37"/>
      <c r="AD185" s="37"/>
      <c r="AE185" s="37"/>
    </row>
    <row r="186" spans="27:31" ht="15.75" x14ac:dyDescent="0.25">
      <c r="AA186" s="37"/>
      <c r="AB186" s="37"/>
      <c r="AC186" s="37"/>
      <c r="AD186" s="37"/>
      <c r="AE186" s="37"/>
    </row>
    <row r="187" spans="27:31" ht="15.75" x14ac:dyDescent="0.25">
      <c r="AA187" s="37"/>
      <c r="AB187" s="37"/>
      <c r="AC187" s="37"/>
      <c r="AD187" s="37"/>
      <c r="AE187" s="37"/>
    </row>
    <row r="188" spans="27:31" ht="15.75" x14ac:dyDescent="0.25">
      <c r="AA188" s="37"/>
      <c r="AB188" s="37"/>
      <c r="AC188" s="37"/>
      <c r="AD188" s="37"/>
      <c r="AE188" s="37"/>
    </row>
    <row r="189" spans="27:31" ht="15.75" x14ac:dyDescent="0.25">
      <c r="AA189" s="37"/>
      <c r="AB189" s="37"/>
      <c r="AC189" s="37"/>
      <c r="AD189" s="37"/>
      <c r="AE189" s="37"/>
    </row>
    <row r="190" spans="27:31" ht="15.75" x14ac:dyDescent="0.25">
      <c r="AA190" s="37"/>
      <c r="AB190" s="37"/>
      <c r="AC190" s="37"/>
      <c r="AD190" s="37"/>
      <c r="AE190" s="37"/>
    </row>
    <row r="191" spans="27:31" ht="15.75" x14ac:dyDescent="0.25">
      <c r="AA191" s="37"/>
      <c r="AB191" s="37"/>
      <c r="AC191" s="37"/>
      <c r="AD191" s="37"/>
      <c r="AE191" s="37"/>
    </row>
    <row r="192" spans="27:31" ht="15.75" x14ac:dyDescent="0.25">
      <c r="AA192" s="37"/>
      <c r="AB192" s="37"/>
      <c r="AC192" s="37"/>
      <c r="AD192" s="37"/>
      <c r="AE192" s="37"/>
    </row>
    <row r="193" spans="27:31" ht="15.75" x14ac:dyDescent="0.25">
      <c r="AA193" s="37"/>
      <c r="AB193" s="37"/>
      <c r="AC193" s="37"/>
      <c r="AD193" s="37"/>
      <c r="AE193" s="37"/>
    </row>
    <row r="194" spans="27:31" ht="15.75" x14ac:dyDescent="0.25">
      <c r="AA194" s="37"/>
      <c r="AB194" s="37"/>
      <c r="AC194" s="37"/>
      <c r="AD194" s="37"/>
      <c r="AE194" s="37"/>
    </row>
    <row r="195" spans="27:31" ht="15.75" x14ac:dyDescent="0.25">
      <c r="AA195" s="37"/>
      <c r="AB195" s="37"/>
      <c r="AC195" s="37"/>
      <c r="AD195" s="37"/>
      <c r="AE195" s="37"/>
    </row>
    <row r="196" spans="27:31" ht="15.75" x14ac:dyDescent="0.25">
      <c r="AA196" s="37"/>
      <c r="AB196" s="37"/>
      <c r="AC196" s="37"/>
      <c r="AD196" s="37"/>
      <c r="AE196" s="37"/>
    </row>
    <row r="197" spans="27:31" ht="15.75" x14ac:dyDescent="0.25">
      <c r="AA197" s="37"/>
      <c r="AB197" s="37"/>
      <c r="AC197" s="37"/>
      <c r="AD197" s="37"/>
      <c r="AE197" s="37"/>
    </row>
    <row r="198" spans="27:31" ht="15.75" x14ac:dyDescent="0.25">
      <c r="AA198" s="37"/>
      <c r="AB198" s="37"/>
      <c r="AC198" s="37"/>
      <c r="AD198" s="37"/>
      <c r="AE198" s="37"/>
    </row>
    <row r="199" spans="27:31" ht="15.75" x14ac:dyDescent="0.25">
      <c r="AA199" s="37"/>
      <c r="AB199" s="37"/>
      <c r="AC199" s="37"/>
      <c r="AD199" s="37"/>
      <c r="AE199" s="37"/>
    </row>
    <row r="200" spans="27:31" ht="15.75" x14ac:dyDescent="0.25">
      <c r="AA200" s="37"/>
      <c r="AB200" s="37"/>
      <c r="AC200" s="37"/>
      <c r="AD200" s="37"/>
      <c r="AE200" s="37"/>
    </row>
    <row r="201" spans="27:31" ht="15.75" x14ac:dyDescent="0.25">
      <c r="AA201" s="37"/>
      <c r="AB201" s="37"/>
      <c r="AC201" s="37"/>
      <c r="AD201" s="37"/>
      <c r="AE201" s="37"/>
    </row>
    <row r="202" spans="27:31" ht="15.75" x14ac:dyDescent="0.25">
      <c r="AA202" s="37"/>
      <c r="AB202" s="37"/>
      <c r="AC202" s="37"/>
      <c r="AD202" s="37"/>
      <c r="AE202" s="37"/>
    </row>
    <row r="203" spans="27:31" ht="15.75" x14ac:dyDescent="0.25">
      <c r="AA203" s="37"/>
      <c r="AB203" s="37"/>
      <c r="AC203" s="37"/>
      <c r="AD203" s="37"/>
      <c r="AE203" s="37"/>
    </row>
    <row r="204" spans="27:31" ht="15.75" x14ac:dyDescent="0.25">
      <c r="AA204" s="37"/>
      <c r="AB204" s="37"/>
      <c r="AC204" s="37"/>
      <c r="AD204" s="37"/>
      <c r="AE204" s="37"/>
    </row>
    <row r="205" spans="27:31" ht="15.75" x14ac:dyDescent="0.25">
      <c r="AA205" s="37"/>
      <c r="AB205" s="37"/>
      <c r="AC205" s="37"/>
      <c r="AD205" s="37"/>
      <c r="AE205" s="37"/>
    </row>
    <row r="206" spans="27:31" ht="15.75" x14ac:dyDescent="0.25">
      <c r="AA206" s="37"/>
      <c r="AB206" s="37"/>
      <c r="AC206" s="37"/>
      <c r="AD206" s="37"/>
      <c r="AE206" s="37"/>
    </row>
    <row r="207" spans="27:31" ht="15.75" x14ac:dyDescent="0.25">
      <c r="AA207" s="37"/>
      <c r="AB207" s="37"/>
      <c r="AC207" s="37"/>
      <c r="AD207" s="37"/>
      <c r="AE207" s="37"/>
    </row>
    <row r="208" spans="27:31" ht="15.75" x14ac:dyDescent="0.25">
      <c r="AA208" s="37"/>
      <c r="AB208" s="37"/>
      <c r="AC208" s="37"/>
      <c r="AD208" s="37"/>
      <c r="AE208" s="37"/>
    </row>
    <row r="209" spans="27:31" ht="15.75" x14ac:dyDescent="0.25">
      <c r="AA209" s="37"/>
      <c r="AB209" s="37"/>
      <c r="AC209" s="37"/>
      <c r="AD209" s="37"/>
      <c r="AE209" s="37"/>
    </row>
    <row r="210" spans="27:31" ht="15.75" x14ac:dyDescent="0.25">
      <c r="AA210" s="37"/>
      <c r="AB210" s="37"/>
      <c r="AC210" s="37"/>
      <c r="AD210" s="37"/>
      <c r="AE210" s="37"/>
    </row>
    <row r="211" spans="27:31" ht="15.75" x14ac:dyDescent="0.25">
      <c r="AA211" s="37"/>
      <c r="AB211" s="37"/>
      <c r="AC211" s="37"/>
      <c r="AD211" s="37"/>
      <c r="AE211" s="37"/>
    </row>
    <row r="212" spans="27:31" ht="15.75" x14ac:dyDescent="0.25">
      <c r="AA212" s="37"/>
      <c r="AB212" s="37"/>
      <c r="AC212" s="37"/>
      <c r="AD212" s="37"/>
      <c r="AE212" s="37"/>
    </row>
    <row r="213" spans="27:31" ht="15.75" x14ac:dyDescent="0.25">
      <c r="AA213" s="37"/>
      <c r="AB213" s="37"/>
      <c r="AC213" s="37"/>
      <c r="AD213" s="37"/>
      <c r="AE213" s="37"/>
    </row>
    <row r="214" spans="27:31" ht="15.75" x14ac:dyDescent="0.25">
      <c r="AA214" s="37"/>
      <c r="AB214" s="37"/>
      <c r="AC214" s="37"/>
      <c r="AD214" s="37"/>
      <c r="AE214" s="37"/>
    </row>
    <row r="215" spans="27:31" ht="15.75" x14ac:dyDescent="0.25">
      <c r="AA215" s="37"/>
      <c r="AB215" s="37"/>
      <c r="AC215" s="37"/>
      <c r="AD215" s="37"/>
      <c r="AE215" s="37"/>
    </row>
    <row r="216" spans="27:31" ht="15.75" x14ac:dyDescent="0.25">
      <c r="AA216" s="37"/>
      <c r="AB216" s="37"/>
      <c r="AC216" s="37"/>
      <c r="AD216" s="37"/>
      <c r="AE216" s="37"/>
    </row>
    <row r="217" spans="27:31" ht="15.75" x14ac:dyDescent="0.25">
      <c r="AA217" s="37"/>
      <c r="AB217" s="37"/>
      <c r="AC217" s="37"/>
      <c r="AD217" s="37"/>
      <c r="AE217" s="37"/>
    </row>
    <row r="218" spans="27:31" ht="15.75" x14ac:dyDescent="0.25">
      <c r="AA218" s="37"/>
      <c r="AB218" s="37"/>
      <c r="AC218" s="37"/>
      <c r="AD218" s="37"/>
      <c r="AE218" s="37"/>
    </row>
    <row r="219" spans="27:31" ht="15.75" x14ac:dyDescent="0.25">
      <c r="AA219" s="37"/>
      <c r="AB219" s="37"/>
      <c r="AC219" s="37"/>
      <c r="AD219" s="37"/>
      <c r="AE219" s="37"/>
    </row>
    <row r="220" spans="27:31" ht="15.75" x14ac:dyDescent="0.25">
      <c r="AA220" s="37"/>
      <c r="AB220" s="37"/>
      <c r="AC220" s="37"/>
      <c r="AD220" s="37"/>
      <c r="AE220" s="37"/>
    </row>
    <row r="221" spans="27:31" ht="15.75" x14ac:dyDescent="0.25">
      <c r="AA221" s="37"/>
      <c r="AB221" s="37"/>
      <c r="AC221" s="37"/>
      <c r="AD221" s="37"/>
      <c r="AE221" s="37"/>
    </row>
    <row r="222" spans="27:31" ht="15.75" x14ac:dyDescent="0.25">
      <c r="AA222" s="37"/>
      <c r="AB222" s="37"/>
      <c r="AC222" s="37"/>
      <c r="AD222" s="37"/>
      <c r="AE222" s="37"/>
    </row>
    <row r="223" spans="27:31" ht="15.75" x14ac:dyDescent="0.25">
      <c r="AA223" s="37"/>
      <c r="AB223" s="37"/>
      <c r="AC223" s="37"/>
      <c r="AD223" s="37"/>
      <c r="AE223" s="37"/>
    </row>
    <row r="224" spans="27:31" ht="15.75" x14ac:dyDescent="0.25">
      <c r="AA224" s="37"/>
      <c r="AB224" s="37"/>
      <c r="AC224" s="37"/>
      <c r="AD224" s="37"/>
      <c r="AE224" s="37"/>
    </row>
    <row r="225" spans="27:31" ht="15.75" x14ac:dyDescent="0.25">
      <c r="AA225" s="37"/>
      <c r="AB225" s="37"/>
      <c r="AC225" s="37"/>
      <c r="AD225" s="37"/>
      <c r="AE225" s="37"/>
    </row>
    <row r="226" spans="27:31" ht="15.75" x14ac:dyDescent="0.25">
      <c r="AA226" s="37"/>
      <c r="AB226" s="37"/>
      <c r="AC226" s="37"/>
      <c r="AD226" s="37"/>
      <c r="AE226" s="37"/>
    </row>
    <row r="227" spans="27:31" ht="15.75" x14ac:dyDescent="0.25">
      <c r="AA227" s="37"/>
      <c r="AB227" s="37"/>
      <c r="AC227" s="37"/>
      <c r="AD227" s="37"/>
      <c r="AE227" s="37"/>
    </row>
    <row r="228" spans="27:31" ht="15.75" x14ac:dyDescent="0.25">
      <c r="AA228" s="37"/>
      <c r="AB228" s="37"/>
      <c r="AC228" s="37"/>
      <c r="AD228" s="37"/>
      <c r="AE228" s="37"/>
    </row>
    <row r="229" spans="27:31" ht="15.75" x14ac:dyDescent="0.25">
      <c r="AA229" s="37"/>
      <c r="AB229" s="37"/>
      <c r="AC229" s="37"/>
      <c r="AD229" s="37"/>
      <c r="AE229" s="37"/>
    </row>
    <row r="230" spans="27:31" ht="15.75" x14ac:dyDescent="0.25">
      <c r="AA230" s="37"/>
      <c r="AB230" s="37"/>
      <c r="AC230" s="37"/>
      <c r="AD230" s="37"/>
      <c r="AE230" s="37"/>
    </row>
    <row r="231" spans="27:31" ht="15.75" x14ac:dyDescent="0.25">
      <c r="AA231" s="37"/>
      <c r="AB231" s="37"/>
      <c r="AC231" s="37"/>
      <c r="AD231" s="37"/>
      <c r="AE231" s="37"/>
    </row>
    <row r="232" spans="27:31" ht="15.75" x14ac:dyDescent="0.25">
      <c r="AA232" s="37"/>
      <c r="AB232" s="37"/>
      <c r="AC232" s="37"/>
      <c r="AD232" s="37"/>
      <c r="AE232" s="37"/>
    </row>
    <row r="233" spans="27:31" ht="15.75" x14ac:dyDescent="0.25">
      <c r="AA233" s="37"/>
      <c r="AB233" s="37"/>
      <c r="AC233" s="37"/>
      <c r="AD233" s="37"/>
      <c r="AE233" s="37"/>
    </row>
    <row r="234" spans="27:31" ht="15.75" x14ac:dyDescent="0.25">
      <c r="AA234" s="37"/>
      <c r="AB234" s="37"/>
      <c r="AC234" s="37"/>
      <c r="AD234" s="37"/>
      <c r="AE234" s="37"/>
    </row>
    <row r="235" spans="27:31" ht="15.75" x14ac:dyDescent="0.25">
      <c r="AA235" s="37"/>
      <c r="AB235" s="37"/>
      <c r="AC235" s="37"/>
      <c r="AD235" s="37"/>
      <c r="AE235" s="37"/>
    </row>
    <row r="236" spans="27:31" ht="15.75" x14ac:dyDescent="0.25">
      <c r="AA236" s="37"/>
      <c r="AB236" s="37"/>
      <c r="AC236" s="37"/>
      <c r="AD236" s="37"/>
      <c r="AE236" s="37"/>
    </row>
    <row r="237" spans="27:31" ht="15.75" x14ac:dyDescent="0.25">
      <c r="AA237" s="37"/>
      <c r="AB237" s="37"/>
      <c r="AC237" s="37"/>
      <c r="AD237" s="37"/>
      <c r="AE237" s="37"/>
    </row>
    <row r="238" spans="27:31" ht="15.75" x14ac:dyDescent="0.25">
      <c r="AA238" s="37"/>
      <c r="AB238" s="37"/>
      <c r="AC238" s="37"/>
      <c r="AD238" s="37"/>
      <c r="AE238" s="37"/>
    </row>
    <row r="239" spans="27:31" ht="15.75" x14ac:dyDescent="0.25">
      <c r="AA239" s="37"/>
      <c r="AB239" s="37"/>
      <c r="AC239" s="37"/>
      <c r="AD239" s="37"/>
      <c r="AE239" s="37"/>
    </row>
    <row r="240" spans="27:31" ht="15.75" x14ac:dyDescent="0.25">
      <c r="AA240" s="37"/>
      <c r="AB240" s="37"/>
      <c r="AC240" s="37"/>
      <c r="AD240" s="37"/>
      <c r="AE240" s="37"/>
    </row>
    <row r="241" spans="27:31" ht="15.75" x14ac:dyDescent="0.25">
      <c r="AA241" s="37"/>
      <c r="AB241" s="37"/>
      <c r="AC241" s="37"/>
      <c r="AD241" s="37"/>
      <c r="AE241" s="37"/>
    </row>
    <row r="242" spans="27:31" ht="15.75" x14ac:dyDescent="0.25">
      <c r="AA242" s="37"/>
      <c r="AB242" s="37"/>
      <c r="AC242" s="37"/>
      <c r="AD242" s="37"/>
      <c r="AE242" s="37"/>
    </row>
    <row r="243" spans="27:31" ht="15.75" x14ac:dyDescent="0.25">
      <c r="AA243" s="37"/>
      <c r="AB243" s="37"/>
      <c r="AC243" s="37"/>
      <c r="AD243" s="37"/>
      <c r="AE243" s="37"/>
    </row>
    <row r="244" spans="27:31" ht="15.75" x14ac:dyDescent="0.25">
      <c r="AA244" s="37"/>
      <c r="AB244" s="37"/>
      <c r="AC244" s="37"/>
      <c r="AD244" s="37"/>
      <c r="AE244" s="37"/>
    </row>
    <row r="245" spans="27:31" ht="15.75" x14ac:dyDescent="0.25">
      <c r="AA245" s="37"/>
      <c r="AB245" s="37"/>
      <c r="AC245" s="37"/>
      <c r="AD245" s="37"/>
      <c r="AE245" s="37"/>
    </row>
    <row r="246" spans="27:31" ht="15.75" x14ac:dyDescent="0.25">
      <c r="AA246" s="37"/>
      <c r="AB246" s="37"/>
      <c r="AC246" s="37"/>
      <c r="AD246" s="37"/>
      <c r="AE246" s="37"/>
    </row>
    <row r="247" spans="27:31" ht="15.75" x14ac:dyDescent="0.25">
      <c r="AA247" s="37"/>
      <c r="AB247" s="37"/>
      <c r="AC247" s="37"/>
      <c r="AD247" s="37"/>
      <c r="AE247" s="37"/>
    </row>
    <row r="248" spans="27:31" ht="15.75" x14ac:dyDescent="0.25">
      <c r="AA248" s="37"/>
      <c r="AB248" s="37"/>
      <c r="AC248" s="37"/>
      <c r="AD248" s="37"/>
      <c r="AE248" s="37"/>
    </row>
    <row r="261" spans="1:50" x14ac:dyDescent="0.25">
      <c r="A261" t="s">
        <v>49</v>
      </c>
      <c r="AX261">
        <v>1.2416</v>
      </c>
    </row>
    <row r="262" spans="1:50" x14ac:dyDescent="0.25">
      <c r="A262" t="s">
        <v>50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62"/>
  <sheetViews>
    <sheetView topLeftCell="A141" workbookViewId="0">
      <selection activeCell="O154" sqref="O154"/>
    </sheetView>
  </sheetViews>
  <sheetFormatPr defaultRowHeight="15" x14ac:dyDescent="0.25"/>
  <cols>
    <col min="2" max="2" width="7" bestFit="1" customWidth="1"/>
    <col min="4" max="4" width="7" bestFit="1" customWidth="1"/>
    <col min="12" max="12" width="9.140625" style="47"/>
    <col min="13" max="13" width="11.28515625" bestFit="1" customWidth="1"/>
  </cols>
  <sheetData>
    <row r="1" spans="2:50" x14ac:dyDescent="0.25">
      <c r="B1">
        <f>H_WX_max_Ngân!B1</f>
        <v>1E-4</v>
      </c>
      <c r="C1">
        <f>H_WX_max_Ngân!C1</f>
        <v>2E-3</v>
      </c>
      <c r="D1">
        <f>H_WX_max_Ngân!D1</f>
        <v>5.9400000000000001E-2</v>
      </c>
      <c r="E1">
        <f>H_WX_max_Ngân!E1</f>
        <v>1.55E-2</v>
      </c>
      <c r="F1">
        <f>H_WX_max_Ngân!F1</f>
        <v>0.92300000000000004</v>
      </c>
      <c r="N1">
        <f>N150</f>
        <v>0.8413793103448276</v>
      </c>
      <c r="O1" t="s">
        <v>31</v>
      </c>
      <c r="U1" t="s">
        <v>32</v>
      </c>
      <c r="AA1" t="s">
        <v>58</v>
      </c>
      <c r="AB1" t="s">
        <v>34</v>
      </c>
      <c r="AG1" t="s">
        <v>59</v>
      </c>
      <c r="AM1" t="s">
        <v>60</v>
      </c>
    </row>
    <row r="2" spans="2:50" x14ac:dyDescent="0.25"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23</v>
      </c>
      <c r="I2" t="s">
        <v>21</v>
      </c>
      <c r="J2" t="s">
        <v>44</v>
      </c>
      <c r="K2" t="s">
        <v>45</v>
      </c>
      <c r="L2" s="47" t="s">
        <v>49</v>
      </c>
      <c r="M2" t="s">
        <v>55</v>
      </c>
      <c r="N2" t="s">
        <v>56</v>
      </c>
      <c r="O2" t="s">
        <v>7</v>
      </c>
      <c r="P2" t="s">
        <v>8</v>
      </c>
      <c r="Q2" t="s">
        <v>9</v>
      </c>
      <c r="R2" t="s">
        <v>10</v>
      </c>
      <c r="S2" t="s">
        <v>11</v>
      </c>
      <c r="U2" t="s">
        <v>7</v>
      </c>
      <c r="V2" t="s">
        <v>8</v>
      </c>
      <c r="W2" t="s">
        <v>9</v>
      </c>
      <c r="X2" t="s">
        <v>10</v>
      </c>
      <c r="Y2" t="s">
        <v>11</v>
      </c>
      <c r="AA2" t="s">
        <v>7</v>
      </c>
      <c r="AB2" t="s">
        <v>8</v>
      </c>
      <c r="AC2" t="s">
        <v>9</v>
      </c>
      <c r="AD2" t="s">
        <v>10</v>
      </c>
      <c r="AE2" t="s">
        <v>11</v>
      </c>
      <c r="AG2" t="s">
        <v>7</v>
      </c>
      <c r="AH2" t="s">
        <v>8</v>
      </c>
      <c r="AI2" t="s">
        <v>9</v>
      </c>
      <c r="AJ2" t="s">
        <v>10</v>
      </c>
      <c r="AK2" t="s">
        <v>11</v>
      </c>
      <c r="AM2" t="s">
        <v>7</v>
      </c>
      <c r="AN2" t="s">
        <v>8</v>
      </c>
      <c r="AO2" t="s">
        <v>9</v>
      </c>
      <c r="AP2" t="s">
        <v>10</v>
      </c>
      <c r="AQ2" t="s">
        <v>11</v>
      </c>
      <c r="AS2" t="s">
        <v>7</v>
      </c>
      <c r="AT2" t="s">
        <v>8</v>
      </c>
      <c r="AU2" t="s">
        <v>9</v>
      </c>
      <c r="AV2" t="s">
        <v>10</v>
      </c>
      <c r="AW2" t="s">
        <v>11</v>
      </c>
      <c r="AX2" t="s">
        <v>6</v>
      </c>
    </row>
    <row r="3" spans="2:50" ht="15.75" x14ac:dyDescent="0.25">
      <c r="B3">
        <v>0</v>
      </c>
      <c r="C3">
        <v>0.1</v>
      </c>
      <c r="D3">
        <v>0.5</v>
      </c>
      <c r="E3">
        <v>0.26</v>
      </c>
      <c r="F3">
        <v>0.05</v>
      </c>
      <c r="G3" t="s">
        <v>23</v>
      </c>
      <c r="H3">
        <f t="shared" ref="H3:H66" si="0">ROUND(SUMPRODUCT($B$1:$F$1,AA3:AE3),4)</f>
        <v>5.3100000000000001E-2</v>
      </c>
      <c r="I3">
        <f t="shared" ref="I3:I66" si="1">ROUND(SUMPRODUCT($B$1:$F$1,AG3:AK3),4)</f>
        <v>0.19020000000000001</v>
      </c>
      <c r="J3">
        <f t="shared" ref="J3:J66" si="2">ROUND(SUMPRODUCT($B$1:$F$1,AM3:AQ3),4)</f>
        <v>0.38519999999999999</v>
      </c>
      <c r="K3">
        <f t="shared" ref="K3:K66" si="3">ROUND(SUMPRODUCT($B$1:$F$1,AS3:AW3),4)</f>
        <v>0.49370000000000003</v>
      </c>
      <c r="L3" s="47">
        <f>MIN(H3:K3)</f>
        <v>5.3100000000000001E-2</v>
      </c>
      <c r="M3" t="str">
        <f>IF(L3=H3,"Very Low",IF(L3=I3,"Low",IF(L3=J3,"Middle","High")))</f>
        <v>Very Low</v>
      </c>
      <c r="N3">
        <f>IF(M3=G3,1,0)</f>
        <v>1</v>
      </c>
      <c r="O3">
        <f>'Test_IF-có_validate'!O3</f>
        <v>0</v>
      </c>
      <c r="P3">
        <f>'Test_IF-có_validate'!P3</f>
        <v>0.1111</v>
      </c>
      <c r="Q3">
        <f>'Test_IF-có_validate'!Q3</f>
        <v>0.5444</v>
      </c>
      <c r="R3">
        <f>'Test_IF-có_validate'!R3</f>
        <v>0.2626</v>
      </c>
      <c r="S3">
        <f>'Test_IF-có_validate'!S3</f>
        <v>4.0800000000000003E-2</v>
      </c>
      <c r="U3" s="37">
        <f>ROUND((1-O3)/(1+O3),4)</f>
        <v>1</v>
      </c>
      <c r="V3" s="37">
        <f>ROUND((1-P3)/(1+P3),4)</f>
        <v>0.8</v>
      </c>
      <c r="W3" s="37">
        <f>ROUND((1-Q3)/(1+Q3),4)</f>
        <v>0.29499999999999998</v>
      </c>
      <c r="X3" s="37">
        <f>ROUND((1-R3)/(1+R3),4)</f>
        <v>0.58399999999999996</v>
      </c>
      <c r="Y3" s="37">
        <f>ROUND((1-S3)/(1+S3),4)</f>
        <v>0.92159999999999997</v>
      </c>
      <c r="AA3" s="37">
        <f>ROUND((ABS(O3-O$154)+ABS(U3-U$154)+ABS((1-U3-O3)-(1-U$154-O$154)))/3,4)</f>
        <v>0.33829999999999999</v>
      </c>
      <c r="AB3" s="37">
        <f>ROUND((ABS(P3-P$154)+ABS(V3-V$154)+ABS((1-V3-P3)-(1-V$154-P$154)))/3,4)</f>
        <v>0.1071</v>
      </c>
      <c r="AC3" s="37">
        <f>ROUND((ABS(Q3-Q$154)+ABS(W3-W$154)+ABS((1-W3-Q3)-(1-W$154-Q$154)))/3,4)</f>
        <v>9.9199999999999997E-2</v>
      </c>
      <c r="AD3" s="37">
        <f>ROUND((ABS(R3-R$154)+ABS(X3-X$154)+ABS((1-X3-R3)-(1-X$154-R$154)))/3,4)</f>
        <v>7.7499999999999999E-2</v>
      </c>
      <c r="AE3" s="37">
        <f>ROUND((ABS(S3-S$154)+ABS(Y3-Y$154)+ABS((1-Y3-S3)-(1-Y$154-S$154)))/3,4)</f>
        <v>4.9599999999999998E-2</v>
      </c>
      <c r="AG3" s="38">
        <f>ROUND((ABS(O3-O$155)+ABS(U3-U$155)+ABS((1-U3-O3)-(1-U$155-O$155)))/3,4)</f>
        <v>0.35049999999999998</v>
      </c>
      <c r="AH3" s="38">
        <f>ROUND((ABS(P3-P$155)+ABS(V3-V$155)+ABS((1-V3-P3)-(1-V$155-P$155)))/3,4)</f>
        <v>0.22989999999999999</v>
      </c>
      <c r="AI3" s="38">
        <f>ROUND((ABS(Q3-Q$155)+ABS(W3-W$155)+ABS((1-W3-Q3)-(1-W$155-Q$155)))/3,4)</f>
        <v>5.11E-2</v>
      </c>
      <c r="AJ3" s="38">
        <f>ROUND((ABS(R3-R$155)+ABS(X3-X$155)+ABS((1-X3-R3)-(1-X$155-R$155)))/3,4)</f>
        <v>0.16830000000000001</v>
      </c>
      <c r="AK3" s="38">
        <f>ROUND((ABS(S3-S$155)+ABS(Y3-Y$155)+ABS((1-Y3-S3)-(1-Y$155-S$155)))/3,4)</f>
        <v>0.19939999999999999</v>
      </c>
      <c r="AM3" s="38">
        <f>ROUND((ABS(O3-O$156)+ABS(U3-U$156)+ABS((1-U3-O3)-(1-U$156-O$156)))/3,4)</f>
        <v>0.41099999999999998</v>
      </c>
      <c r="AN3" s="38">
        <f>ROUND((ABS(P3-P$156)+ABS(V3-V$156)+ABS((1-V3-P3)-(1-V$156-P$156)))/3,4)</f>
        <v>0.25659999999999999</v>
      </c>
      <c r="AO3" s="38">
        <f>ROUND((ABS(Q3-Q$156)+ABS(W3-W$156)+ABS((1-W3-Q3)-(1-W$156-Q$156)))/3,4)</f>
        <v>7.4999999999999997E-3</v>
      </c>
      <c r="AP3" s="38">
        <f>ROUND((ABS(R3-R$156)+ABS(X3-X$156)+ABS((1-X3-R3)-(1-X$156-R$156)))/3,4)</f>
        <v>6.8000000000000005E-2</v>
      </c>
      <c r="AQ3" s="38">
        <f>ROUND((ABS(S3-S$156)+ABS(Y3-Y$156)+ABS((1-Y3-S3)-(1-Y$156-S$156)))/3,4)</f>
        <v>0.41510000000000002</v>
      </c>
      <c r="AR3" s="38"/>
      <c r="AS3" s="38">
        <f>ROUND((ABS(O3-O$157)+ABS(U3-U$157)+ABS((1-U3-O3)-(1-U$157-O$157)))/3,4)</f>
        <v>0.42770000000000002</v>
      </c>
      <c r="AT3" s="38">
        <f>ROUND((ABS(P3-P$157)+ABS(V3-V$157)+ABS((1-V3-P3)-(1-V$157-P$157)))/3,4)</f>
        <v>0.2984</v>
      </c>
      <c r="AU3" s="38">
        <f>ROUND((ABS(Q3-Q$157)+ABS(W3-W$157)+ABS((1-W3-Q3)-(1-W$157-Q$157)))/3,4)</f>
        <v>4.4999999999999997E-3</v>
      </c>
      <c r="AV3" s="38">
        <f>ROUND((ABS(R3-R$157)+ABS(X3-X$157)+ABS((1-X3-R3)-(1-X$157-R$157)))/3,4)</f>
        <v>0.17419999999999999</v>
      </c>
      <c r="AW3" s="38">
        <f>ROUND((ABS(S3-S$157)+ABS(Y3-Y$157)+ABS((1-Y3-S3)-(1-Y$157-S$157)))/3,4)</f>
        <v>0.53100000000000003</v>
      </c>
      <c r="AX3" t="s">
        <v>19</v>
      </c>
    </row>
    <row r="4" spans="2:50" ht="15.75" x14ac:dyDescent="0.25">
      <c r="B4">
        <v>0.05</v>
      </c>
      <c r="C4">
        <v>0.05</v>
      </c>
      <c r="D4">
        <v>0.55000000000000004</v>
      </c>
      <c r="E4">
        <v>0.6</v>
      </c>
      <c r="F4">
        <v>0.14000000000000001</v>
      </c>
      <c r="G4" t="s">
        <v>21</v>
      </c>
      <c r="H4">
        <f t="shared" si="0"/>
        <v>6.1100000000000002E-2</v>
      </c>
      <c r="I4">
        <f t="shared" si="1"/>
        <v>9.5100000000000004E-2</v>
      </c>
      <c r="J4">
        <f t="shared" si="2"/>
        <v>0.2923</v>
      </c>
      <c r="K4">
        <f t="shared" si="3"/>
        <v>0.40050000000000002</v>
      </c>
      <c r="L4" s="47">
        <f t="shared" ref="L4:L67" si="4">MIN(H4:K4)</f>
        <v>6.1100000000000002E-2</v>
      </c>
      <c r="M4" t="str">
        <f t="shared" ref="M4:M67" si="5">IF(L4=H4,"Very Low",IF(L4=I4,"Low",IF(L4=J4,"Middle","High")))</f>
        <v>Very Low</v>
      </c>
      <c r="N4">
        <f t="shared" ref="N4:N67" si="6">IF(M4=G4,1,0)</f>
        <v>0</v>
      </c>
      <c r="O4">
        <f>'Test_IF-có_validate'!O4</f>
        <v>5.5599999999999997E-2</v>
      </c>
      <c r="P4">
        <f>'Test_IF-có_validate'!P4</f>
        <v>5.5599999999999997E-2</v>
      </c>
      <c r="Q4">
        <f>'Test_IF-có_validate'!Q4</f>
        <v>0.6</v>
      </c>
      <c r="R4">
        <f>'Test_IF-có_validate'!R4</f>
        <v>0.60609999999999997</v>
      </c>
      <c r="S4">
        <f>'Test_IF-có_validate'!S4</f>
        <v>0.13270000000000001</v>
      </c>
      <c r="U4" s="37">
        <f t="shared" ref="U4:Y54" si="7">ROUND((1-O4)/(1+O4),4)</f>
        <v>0.89470000000000005</v>
      </c>
      <c r="V4" s="37">
        <f t="shared" si="7"/>
        <v>0.89470000000000005</v>
      </c>
      <c r="W4" s="37">
        <f t="shared" si="7"/>
        <v>0.25</v>
      </c>
      <c r="X4" s="37">
        <f t="shared" si="7"/>
        <v>0.24529999999999999</v>
      </c>
      <c r="Y4" s="37">
        <f t="shared" si="7"/>
        <v>0.76570000000000005</v>
      </c>
      <c r="AA4" s="37">
        <f t="shared" ref="AA4:AA67" si="8">ROUND((ABS(O4-O$154)+ABS(U4-U$154)+ABS((1-U4-O4)-(1-U$154-O$154)))/3,4)</f>
        <v>0.2681</v>
      </c>
      <c r="AB4" s="37">
        <f t="shared" ref="AB4:AB67" si="9">ROUND((ABS(P4-P$154)+ABS(V4-V$154)+ABS((1-V4-P4)-(1-V$154-P$154)))/3,4)</f>
        <v>0.17030000000000001</v>
      </c>
      <c r="AC4" s="37">
        <f t="shared" ref="AC4:AC67" si="10">ROUND((ABS(Q4-Q$154)+ABS(W4-W$154)+ABS((1-W4-Q4)-(1-W$154-Q$154)))/3,4)</f>
        <v>0.1363</v>
      </c>
      <c r="AD4" s="37">
        <f t="shared" ref="AD4:AD67" si="11">ROUND((ABS(R4-R$154)+ABS(X4-X$154)+ABS((1-X4-R4)-(1-X$154-R$154)))/3,4)</f>
        <v>0.1623</v>
      </c>
      <c r="AE4" s="37">
        <f t="shared" ref="AE4:AE67" si="12">ROUND((ABS(S4-S$154)+ABS(Y4-Y$154)+ABS((1-Y4-S4)-(1-Y$154-S$154)))/3,4)</f>
        <v>5.4300000000000001E-2</v>
      </c>
      <c r="AG4" s="38">
        <f t="shared" ref="AG4:AG67" si="13">ROUND((ABS(O4-O$155)+ABS(U4-U$155)+ABS((1-U4-O4)-(1-U$155-O$155)))/3,4)</f>
        <v>0.28029999999999999</v>
      </c>
      <c r="AH4" s="38">
        <f t="shared" ref="AH4:AH67" si="14">ROUND((ABS(P4-P$155)+ABS(V4-V$155)+ABS((1-V4-P4)-(1-V$155-P$155)))/3,4)</f>
        <v>0.29299999999999998</v>
      </c>
      <c r="AI4" s="38">
        <f t="shared" ref="AI4:AI67" si="15">ROUND((ABS(Q4-Q$155)+ABS(W4-W$155)+ABS((1-W4-Q4)-(1-W$155-Q$155)))/3,4)</f>
        <v>8.8099999999999998E-2</v>
      </c>
      <c r="AJ4" s="38">
        <f t="shared" ref="AJ4:AJ67" si="16">ROUND((ABS(R4-R$155)+ABS(X4-X$155)+ABS((1-X4-R4)-(1-X$155-R$155)))/3,4)</f>
        <v>6.9400000000000003E-2</v>
      </c>
      <c r="AK4" s="38">
        <f t="shared" ref="AK4:AK67" si="17">ROUND((ABS(S4-S$155)+ABS(Y4-Y$155)+ABS((1-Y4-S4)-(1-Y$155-S$155)))/3,4)</f>
        <v>9.5500000000000002E-2</v>
      </c>
      <c r="AM4" s="38">
        <f t="shared" ref="AM4:AM67" si="18">ROUND((ABS(O4-O$156)+ABS(U4-U$156)+ABS((1-U4-O4)-(1-U$156-O$156)))/3,4)</f>
        <v>0.34079999999999999</v>
      </c>
      <c r="AN4" s="38">
        <f t="shared" ref="AN4:AN67" si="19">ROUND((ABS(P4-P$156)+ABS(V4-V$156)+ABS((1-V4-P4)-(1-V$156-P$156)))/3,4)</f>
        <v>0.31969999999999998</v>
      </c>
      <c r="AO4" s="38">
        <f t="shared" ref="AO4:AO67" si="20">ROUND((ABS(Q4-Q$156)+ABS(W4-W$156)+ABS((1-W4-Q4)-(1-W$156-Q$156)))/3,4)</f>
        <v>2.9600000000000001E-2</v>
      </c>
      <c r="AP4" s="38">
        <f t="shared" ref="AP4:AP67" si="21">ROUND((ABS(R4-R$156)+ABS(X4-X$156)+ABS((1-X4-R4)-(1-X$156-R$156)))/3,4)</f>
        <v>0.1711</v>
      </c>
      <c r="AQ4" s="38">
        <f t="shared" ref="AQ4:AQ67" si="22">ROUND((ABS(S4-S$156)+ABS(Y4-Y$156)+ABS((1-Y4-S4)-(1-Y$156-S$156)))/3,4)</f>
        <v>0.31119999999999998</v>
      </c>
      <c r="AR4" s="38"/>
      <c r="AS4" s="38">
        <f t="shared" ref="AS4:AS67" si="23">ROUND((ABS(O4-O$157)+ABS(U4-U$157)+ABS((1-U4-O4)-(1-U$157-O$157)))/3,4)</f>
        <v>0.35749999999999998</v>
      </c>
      <c r="AT4" s="38">
        <f t="shared" ref="AT4:AT67" si="24">ROUND((ABS(P4-P$157)+ABS(V4-V$157)+ABS((1-V4-P4)-(1-V$157-P$157)))/3,4)</f>
        <v>0.36149999999999999</v>
      </c>
      <c r="AU4" s="38">
        <f t="shared" ref="AU4:AU67" si="25">ROUND((ABS(Q4-Q$157)+ABS(W4-W$157)+ABS((1-W4-Q4)-(1-W$157-Q$157)))/3,4)</f>
        <v>3.2599999999999997E-2</v>
      </c>
      <c r="AV4" s="38">
        <f t="shared" ref="AV4:AV67" si="26">ROUND((ABS(R4-R$157)+ABS(X4-X$157)+ABS((1-X4-R4)-(1-X$157-R$157)))/3,4)</f>
        <v>6.2700000000000006E-2</v>
      </c>
      <c r="AW4" s="38">
        <f t="shared" ref="AW4:AW67" si="27">ROUND((ABS(S4-S$157)+ABS(Y4-Y$157)+ABS((1-Y4-S4)-(1-Y$157-S$157)))/3,4)</f>
        <v>0.4299</v>
      </c>
      <c r="AX4" t="s">
        <v>18</v>
      </c>
    </row>
    <row r="5" spans="2:50" ht="15.75" x14ac:dyDescent="0.25">
      <c r="B5">
        <v>0.08</v>
      </c>
      <c r="C5">
        <v>0.18</v>
      </c>
      <c r="D5">
        <v>0.63</v>
      </c>
      <c r="E5">
        <v>0.6</v>
      </c>
      <c r="F5">
        <v>0.85</v>
      </c>
      <c r="G5" t="s">
        <v>20</v>
      </c>
      <c r="H5">
        <f t="shared" si="0"/>
        <v>0.49070000000000003</v>
      </c>
      <c r="I5">
        <f t="shared" si="1"/>
        <v>0.39439999999999997</v>
      </c>
      <c r="J5">
        <f t="shared" si="2"/>
        <v>0.20349999999999999</v>
      </c>
      <c r="K5">
        <f t="shared" si="3"/>
        <v>5.5800000000000002E-2</v>
      </c>
      <c r="L5" s="47">
        <f t="shared" si="4"/>
        <v>5.5800000000000002E-2</v>
      </c>
      <c r="M5" t="str">
        <f t="shared" si="5"/>
        <v>High</v>
      </c>
      <c r="N5">
        <f t="shared" si="6"/>
        <v>1</v>
      </c>
      <c r="O5">
        <f>'Test_IF-có_validate'!O5</f>
        <v>8.8900000000000007E-2</v>
      </c>
      <c r="P5">
        <f>'Test_IF-có_validate'!P5</f>
        <v>0.2</v>
      </c>
      <c r="Q5">
        <f>'Test_IF-có_validate'!Q5</f>
        <v>0.68889999999999996</v>
      </c>
      <c r="R5">
        <f>'Test_IF-có_validate'!R5</f>
        <v>0.60609999999999997</v>
      </c>
      <c r="S5">
        <f>'Test_IF-có_validate'!S5</f>
        <v>0.85709999999999997</v>
      </c>
      <c r="U5" s="37">
        <f t="shared" si="7"/>
        <v>0.8367</v>
      </c>
      <c r="V5" s="37">
        <f t="shared" si="7"/>
        <v>0.66669999999999996</v>
      </c>
      <c r="W5" s="37">
        <f t="shared" si="7"/>
        <v>0.1842</v>
      </c>
      <c r="X5" s="37">
        <f t="shared" si="7"/>
        <v>0.24529999999999999</v>
      </c>
      <c r="Y5" s="37">
        <f t="shared" si="7"/>
        <v>7.6899999999999996E-2</v>
      </c>
      <c r="AA5" s="37">
        <f t="shared" si="8"/>
        <v>0.22950000000000001</v>
      </c>
      <c r="AB5" s="37">
        <f t="shared" si="9"/>
        <v>1.83E-2</v>
      </c>
      <c r="AC5" s="37">
        <f t="shared" si="10"/>
        <v>0.19550000000000001</v>
      </c>
      <c r="AD5" s="37">
        <f t="shared" si="11"/>
        <v>0.1623</v>
      </c>
      <c r="AE5" s="37">
        <f t="shared" si="12"/>
        <v>0.51629999999999998</v>
      </c>
      <c r="AG5" s="38">
        <f t="shared" si="13"/>
        <v>0.2417</v>
      </c>
      <c r="AH5" s="38">
        <f t="shared" si="14"/>
        <v>0.14099999999999999</v>
      </c>
      <c r="AI5" s="38">
        <f t="shared" si="15"/>
        <v>0.1474</v>
      </c>
      <c r="AJ5" s="38">
        <f t="shared" si="16"/>
        <v>6.9400000000000003E-2</v>
      </c>
      <c r="AK5" s="38">
        <f t="shared" si="17"/>
        <v>0.4163</v>
      </c>
      <c r="AM5" s="38">
        <f t="shared" si="18"/>
        <v>0.30209999999999998</v>
      </c>
      <c r="AN5" s="38">
        <f t="shared" si="19"/>
        <v>0.16769999999999999</v>
      </c>
      <c r="AO5" s="38">
        <f t="shared" si="20"/>
        <v>8.8900000000000007E-2</v>
      </c>
      <c r="AP5" s="38">
        <f t="shared" si="21"/>
        <v>0.1711</v>
      </c>
      <c r="AQ5" s="38">
        <f t="shared" si="22"/>
        <v>0.21149999999999999</v>
      </c>
      <c r="AR5" s="38"/>
      <c r="AS5" s="38">
        <f t="shared" si="23"/>
        <v>0.31879999999999997</v>
      </c>
      <c r="AT5" s="38">
        <f t="shared" si="24"/>
        <v>0.20949999999999999</v>
      </c>
      <c r="AU5" s="38">
        <f t="shared" si="25"/>
        <v>9.1899999999999996E-2</v>
      </c>
      <c r="AV5" s="38">
        <f t="shared" si="26"/>
        <v>6.2700000000000006E-2</v>
      </c>
      <c r="AW5" s="38">
        <f t="shared" si="27"/>
        <v>5.2999999999999999E-2</v>
      </c>
      <c r="AX5" t="s">
        <v>17</v>
      </c>
    </row>
    <row r="6" spans="2:50" ht="15.75" x14ac:dyDescent="0.25">
      <c r="B6">
        <v>0.2</v>
      </c>
      <c r="C6">
        <v>0.2</v>
      </c>
      <c r="D6">
        <v>0.68</v>
      </c>
      <c r="E6">
        <v>0.67</v>
      </c>
      <c r="F6">
        <v>0.85</v>
      </c>
      <c r="G6" t="s">
        <v>20</v>
      </c>
      <c r="H6">
        <f t="shared" si="0"/>
        <v>0.49359999999999998</v>
      </c>
      <c r="I6">
        <f t="shared" si="1"/>
        <v>0.39729999999999999</v>
      </c>
      <c r="J6">
        <f t="shared" si="2"/>
        <v>0.2064</v>
      </c>
      <c r="K6">
        <f t="shared" si="3"/>
        <v>5.8700000000000002E-2</v>
      </c>
      <c r="L6" s="47">
        <f t="shared" si="4"/>
        <v>5.8700000000000002E-2</v>
      </c>
      <c r="M6" t="str">
        <f t="shared" si="5"/>
        <v>High</v>
      </c>
      <c r="N6">
        <f t="shared" si="6"/>
        <v>1</v>
      </c>
      <c r="O6">
        <f>'Test_IF-có_validate'!O6</f>
        <v>0.22220000000000001</v>
      </c>
      <c r="P6">
        <f>'Test_IF-có_validate'!P6</f>
        <v>0.22220000000000001</v>
      </c>
      <c r="Q6">
        <f>'Test_IF-có_validate'!Q6</f>
        <v>0.74439999999999995</v>
      </c>
      <c r="R6">
        <f>'Test_IF-có_validate'!R6</f>
        <v>0.67679999999999996</v>
      </c>
      <c r="S6">
        <f>'Test_IF-có_validate'!S6</f>
        <v>0.85709999999999997</v>
      </c>
      <c r="U6" s="37">
        <f t="shared" si="7"/>
        <v>0.63639999999999997</v>
      </c>
      <c r="V6" s="37">
        <f t="shared" si="7"/>
        <v>0.63639999999999997</v>
      </c>
      <c r="W6" s="37">
        <f t="shared" si="7"/>
        <v>0.14649999999999999</v>
      </c>
      <c r="X6" s="37">
        <f t="shared" si="7"/>
        <v>0.19270000000000001</v>
      </c>
      <c r="Y6" s="37">
        <f t="shared" si="7"/>
        <v>7.6899999999999996E-2</v>
      </c>
      <c r="AA6" s="37">
        <f t="shared" si="8"/>
        <v>9.5899999999999999E-2</v>
      </c>
      <c r="AB6" s="37">
        <f t="shared" si="9"/>
        <v>1.9E-3</v>
      </c>
      <c r="AC6" s="37">
        <f t="shared" si="10"/>
        <v>0.23250000000000001</v>
      </c>
      <c r="AD6" s="37">
        <f t="shared" si="11"/>
        <v>0.20949999999999999</v>
      </c>
      <c r="AE6" s="37">
        <f t="shared" si="12"/>
        <v>0.51629999999999998</v>
      </c>
      <c r="AG6" s="38">
        <f t="shared" si="13"/>
        <v>0.1081</v>
      </c>
      <c r="AH6" s="38">
        <f t="shared" si="14"/>
        <v>0.1208</v>
      </c>
      <c r="AI6" s="38">
        <f t="shared" si="15"/>
        <v>0.18440000000000001</v>
      </c>
      <c r="AJ6" s="38">
        <f t="shared" si="16"/>
        <v>0.11650000000000001</v>
      </c>
      <c r="AK6" s="38">
        <f t="shared" si="17"/>
        <v>0.4163</v>
      </c>
      <c r="AM6" s="38">
        <f t="shared" si="18"/>
        <v>0.1686</v>
      </c>
      <c r="AN6" s="38">
        <f t="shared" si="19"/>
        <v>0.14749999999999999</v>
      </c>
      <c r="AO6" s="38">
        <f t="shared" si="20"/>
        <v>0.12590000000000001</v>
      </c>
      <c r="AP6" s="38">
        <f t="shared" si="21"/>
        <v>0.21820000000000001</v>
      </c>
      <c r="AQ6" s="38">
        <f t="shared" si="22"/>
        <v>0.21149999999999999</v>
      </c>
      <c r="AR6" s="38"/>
      <c r="AS6" s="38">
        <f t="shared" si="23"/>
        <v>0.18529999999999999</v>
      </c>
      <c r="AT6" s="38">
        <f t="shared" si="24"/>
        <v>0.1893</v>
      </c>
      <c r="AU6" s="38">
        <f t="shared" si="25"/>
        <v>0.12889999999999999</v>
      </c>
      <c r="AV6" s="38">
        <f t="shared" si="26"/>
        <v>0.10979999999999999</v>
      </c>
      <c r="AW6" s="38">
        <f t="shared" si="27"/>
        <v>5.2999999999999999E-2</v>
      </c>
      <c r="AX6" t="s">
        <v>14</v>
      </c>
    </row>
    <row r="7" spans="2:50" ht="15.75" x14ac:dyDescent="0.25">
      <c r="B7">
        <v>0.22</v>
      </c>
      <c r="C7">
        <v>0.22</v>
      </c>
      <c r="D7">
        <v>0.9</v>
      </c>
      <c r="E7">
        <v>0.3</v>
      </c>
      <c r="F7">
        <v>0.9</v>
      </c>
      <c r="G7" t="s">
        <v>20</v>
      </c>
      <c r="H7">
        <f t="shared" si="0"/>
        <v>0.53220000000000001</v>
      </c>
      <c r="I7">
        <f t="shared" si="1"/>
        <v>0.43859999999999999</v>
      </c>
      <c r="J7">
        <f t="shared" si="2"/>
        <v>0.2447</v>
      </c>
      <c r="K7">
        <f t="shared" si="3"/>
        <v>0.1003</v>
      </c>
      <c r="L7" s="47">
        <f t="shared" si="4"/>
        <v>0.1003</v>
      </c>
      <c r="M7" t="str">
        <f t="shared" si="5"/>
        <v>High</v>
      </c>
      <c r="N7">
        <f t="shared" si="6"/>
        <v>1</v>
      </c>
      <c r="O7">
        <f>'Test_IF-có_validate'!O7</f>
        <v>0.24440000000000001</v>
      </c>
      <c r="P7">
        <f>'Test_IF-có_validate'!P7</f>
        <v>0.24440000000000001</v>
      </c>
      <c r="Q7">
        <f>'Test_IF-có_validate'!Q7</f>
        <v>0.9889</v>
      </c>
      <c r="R7">
        <f>'Test_IF-có_validate'!R7</f>
        <v>0.30299999999999999</v>
      </c>
      <c r="S7">
        <f>'Test_IF-có_validate'!S7</f>
        <v>0.90820000000000001</v>
      </c>
      <c r="U7" s="37">
        <f t="shared" si="7"/>
        <v>0.60719999999999996</v>
      </c>
      <c r="V7" s="37">
        <f t="shared" si="7"/>
        <v>0.60719999999999996</v>
      </c>
      <c r="W7" s="37">
        <f t="shared" si="7"/>
        <v>5.5999999999999999E-3</v>
      </c>
      <c r="X7" s="37">
        <f t="shared" si="7"/>
        <v>0.53490000000000004</v>
      </c>
      <c r="Y7" s="37">
        <f t="shared" si="7"/>
        <v>4.8099999999999997E-2</v>
      </c>
      <c r="AA7" s="37">
        <f t="shared" si="8"/>
        <v>7.6499999999999999E-2</v>
      </c>
      <c r="AB7" s="37">
        <f t="shared" si="9"/>
        <v>2.1399999999999999E-2</v>
      </c>
      <c r="AC7" s="37">
        <f t="shared" si="10"/>
        <v>0.39550000000000002</v>
      </c>
      <c r="AD7" s="37">
        <f t="shared" si="11"/>
        <v>4.4699999999999997E-2</v>
      </c>
      <c r="AE7" s="37">
        <f t="shared" si="12"/>
        <v>0.55030000000000001</v>
      </c>
      <c r="AG7" s="38">
        <f t="shared" si="13"/>
        <v>8.8700000000000001E-2</v>
      </c>
      <c r="AH7" s="38">
        <f t="shared" si="14"/>
        <v>0.1013</v>
      </c>
      <c r="AI7" s="38">
        <f t="shared" si="15"/>
        <v>0.34739999999999999</v>
      </c>
      <c r="AJ7" s="38">
        <f t="shared" si="16"/>
        <v>0.13550000000000001</v>
      </c>
      <c r="AK7" s="38">
        <f t="shared" si="17"/>
        <v>0.45029999999999998</v>
      </c>
      <c r="AM7" s="38">
        <f t="shared" si="18"/>
        <v>0.14910000000000001</v>
      </c>
      <c r="AN7" s="38">
        <f t="shared" si="19"/>
        <v>0.12809999999999999</v>
      </c>
      <c r="AO7" s="38">
        <f t="shared" si="20"/>
        <v>0.28889999999999999</v>
      </c>
      <c r="AP7" s="38">
        <f t="shared" si="21"/>
        <v>3.5299999999999998E-2</v>
      </c>
      <c r="AQ7" s="38">
        <f t="shared" si="22"/>
        <v>0.24560000000000001</v>
      </c>
      <c r="AR7" s="38"/>
      <c r="AS7" s="38">
        <f t="shared" si="23"/>
        <v>0.1658</v>
      </c>
      <c r="AT7" s="38">
        <f t="shared" si="24"/>
        <v>0.1699</v>
      </c>
      <c r="AU7" s="38">
        <f t="shared" si="25"/>
        <v>0.29189999999999999</v>
      </c>
      <c r="AV7" s="38">
        <f t="shared" si="26"/>
        <v>0.14149999999999999</v>
      </c>
      <c r="AW7" s="38">
        <f t="shared" si="27"/>
        <v>8.7099999999999997E-2</v>
      </c>
      <c r="AX7" t="s">
        <v>15</v>
      </c>
    </row>
    <row r="8" spans="2:50" ht="15.75" x14ac:dyDescent="0.25">
      <c r="B8">
        <v>0.14000000000000001</v>
      </c>
      <c r="C8">
        <v>0.14000000000000001</v>
      </c>
      <c r="D8">
        <v>0.7</v>
      </c>
      <c r="E8">
        <v>0.5</v>
      </c>
      <c r="F8">
        <v>0.3</v>
      </c>
      <c r="G8" t="s">
        <v>21</v>
      </c>
      <c r="H8">
        <f t="shared" si="0"/>
        <v>0.20330000000000001</v>
      </c>
      <c r="I8">
        <f t="shared" si="1"/>
        <v>6.0999999999999999E-2</v>
      </c>
      <c r="J8">
        <f t="shared" si="2"/>
        <v>0.1608</v>
      </c>
      <c r="K8">
        <f t="shared" si="3"/>
        <v>0.30549999999999999</v>
      </c>
      <c r="L8" s="47">
        <f t="shared" si="4"/>
        <v>6.0999999999999999E-2</v>
      </c>
      <c r="M8" t="str">
        <f t="shared" si="5"/>
        <v>Low</v>
      </c>
      <c r="N8">
        <f t="shared" si="6"/>
        <v>1</v>
      </c>
      <c r="O8">
        <f>'Test_IF-có_validate'!O8</f>
        <v>0.15559999999999999</v>
      </c>
      <c r="P8">
        <f>'Test_IF-có_validate'!P8</f>
        <v>0.15559999999999999</v>
      </c>
      <c r="Q8">
        <f>'Test_IF-có_validate'!Q8</f>
        <v>0.76670000000000005</v>
      </c>
      <c r="R8">
        <f>'Test_IF-có_validate'!R8</f>
        <v>0.50509999999999999</v>
      </c>
      <c r="S8">
        <f>'Test_IF-có_validate'!S8</f>
        <v>0.2959</v>
      </c>
      <c r="U8" s="37">
        <f t="shared" si="7"/>
        <v>0.73070000000000002</v>
      </c>
      <c r="V8" s="37">
        <f t="shared" si="7"/>
        <v>0.73070000000000002</v>
      </c>
      <c r="W8" s="37">
        <f t="shared" si="7"/>
        <v>0.1321</v>
      </c>
      <c r="X8" s="37">
        <f t="shared" si="7"/>
        <v>0.32879999999999998</v>
      </c>
      <c r="Y8" s="37">
        <f t="shared" si="7"/>
        <v>0.54330000000000001</v>
      </c>
      <c r="AA8" s="37">
        <f t="shared" si="8"/>
        <v>0.1588</v>
      </c>
      <c r="AB8" s="37">
        <f t="shared" si="9"/>
        <v>6.0900000000000003E-2</v>
      </c>
      <c r="AC8" s="37">
        <f t="shared" si="10"/>
        <v>0.24740000000000001</v>
      </c>
      <c r="AD8" s="37">
        <f t="shared" si="11"/>
        <v>9.5000000000000001E-2</v>
      </c>
      <c r="AE8" s="37">
        <f t="shared" si="12"/>
        <v>0.2026</v>
      </c>
      <c r="AG8" s="38">
        <f t="shared" si="13"/>
        <v>0.17100000000000001</v>
      </c>
      <c r="AH8" s="38">
        <f t="shared" si="14"/>
        <v>0.1837</v>
      </c>
      <c r="AI8" s="38">
        <f t="shared" si="15"/>
        <v>0.1993</v>
      </c>
      <c r="AJ8" s="38">
        <f t="shared" si="16"/>
        <v>2.0999999999999999E-3</v>
      </c>
      <c r="AK8" s="38">
        <f t="shared" si="17"/>
        <v>5.28E-2</v>
      </c>
      <c r="AM8" s="38">
        <f t="shared" si="18"/>
        <v>0.23150000000000001</v>
      </c>
      <c r="AN8" s="38">
        <f t="shared" si="19"/>
        <v>0.2104</v>
      </c>
      <c r="AO8" s="38">
        <f t="shared" si="20"/>
        <v>0.14069999999999999</v>
      </c>
      <c r="AP8" s="38">
        <f t="shared" si="21"/>
        <v>0.1037</v>
      </c>
      <c r="AQ8" s="38">
        <f t="shared" si="22"/>
        <v>0.16289999999999999</v>
      </c>
      <c r="AR8" s="38"/>
      <c r="AS8" s="38">
        <f t="shared" si="23"/>
        <v>0.24809999999999999</v>
      </c>
      <c r="AT8" s="38">
        <f t="shared" si="24"/>
        <v>0.25219999999999998</v>
      </c>
      <c r="AU8" s="38">
        <f t="shared" si="25"/>
        <v>0.14369999999999999</v>
      </c>
      <c r="AV8" s="38">
        <f t="shared" si="26"/>
        <v>4.7000000000000002E-3</v>
      </c>
      <c r="AW8" s="38">
        <f t="shared" si="27"/>
        <v>0.3211</v>
      </c>
      <c r="AX8" t="s">
        <v>16</v>
      </c>
    </row>
    <row r="9" spans="2:50" ht="15.75" x14ac:dyDescent="0.25">
      <c r="B9">
        <v>0.16</v>
      </c>
      <c r="C9">
        <v>0.16</v>
      </c>
      <c r="D9">
        <v>0.8</v>
      </c>
      <c r="E9">
        <v>0.5</v>
      </c>
      <c r="F9">
        <v>0.5</v>
      </c>
      <c r="G9" t="s">
        <v>24</v>
      </c>
      <c r="H9">
        <f t="shared" si="0"/>
        <v>0.33689999999999998</v>
      </c>
      <c r="I9">
        <f t="shared" si="1"/>
        <v>0.1946</v>
      </c>
      <c r="J9">
        <f t="shared" si="2"/>
        <v>3.9199999999999999E-2</v>
      </c>
      <c r="K9">
        <f t="shared" si="3"/>
        <v>0.18429999999999999</v>
      </c>
      <c r="L9" s="47">
        <f t="shared" si="4"/>
        <v>3.9199999999999999E-2</v>
      </c>
      <c r="M9" t="str">
        <f t="shared" si="5"/>
        <v>Middle</v>
      </c>
      <c r="N9">
        <f t="shared" si="6"/>
        <v>1</v>
      </c>
      <c r="O9">
        <f>'Test_IF-có_validate'!O9</f>
        <v>0.17780000000000001</v>
      </c>
      <c r="P9">
        <f>'Test_IF-có_validate'!P9</f>
        <v>0.17780000000000001</v>
      </c>
      <c r="Q9">
        <f>'Test_IF-có_validate'!Q9</f>
        <v>0.87780000000000002</v>
      </c>
      <c r="R9">
        <f>'Test_IF-có_validate'!R9</f>
        <v>0.50509999999999999</v>
      </c>
      <c r="S9">
        <f>'Test_IF-có_validate'!S9</f>
        <v>0.5</v>
      </c>
      <c r="U9" s="37">
        <f t="shared" si="7"/>
        <v>0.69810000000000005</v>
      </c>
      <c r="V9" s="37">
        <f t="shared" si="7"/>
        <v>0.69810000000000005</v>
      </c>
      <c r="W9" s="37">
        <f t="shared" si="7"/>
        <v>6.5100000000000005E-2</v>
      </c>
      <c r="X9" s="37">
        <f t="shared" si="7"/>
        <v>0.32879999999999998</v>
      </c>
      <c r="Y9" s="37">
        <f t="shared" si="7"/>
        <v>0.33329999999999999</v>
      </c>
      <c r="AA9" s="37">
        <f t="shared" si="8"/>
        <v>0.1371</v>
      </c>
      <c r="AB9" s="37">
        <f t="shared" si="9"/>
        <v>3.9199999999999999E-2</v>
      </c>
      <c r="AC9" s="37">
        <f t="shared" si="10"/>
        <v>0.32150000000000001</v>
      </c>
      <c r="AD9" s="37">
        <f t="shared" si="11"/>
        <v>9.5000000000000001E-2</v>
      </c>
      <c r="AE9" s="37">
        <f t="shared" si="12"/>
        <v>0.34260000000000002</v>
      </c>
      <c r="AG9" s="38">
        <f t="shared" si="13"/>
        <v>0.14929999999999999</v>
      </c>
      <c r="AH9" s="38">
        <f t="shared" si="14"/>
        <v>0.16189999999999999</v>
      </c>
      <c r="AI9" s="38">
        <f t="shared" si="15"/>
        <v>0.27329999999999999</v>
      </c>
      <c r="AJ9" s="38">
        <f t="shared" si="16"/>
        <v>2.0999999999999999E-3</v>
      </c>
      <c r="AK9" s="38">
        <f t="shared" si="17"/>
        <v>0.1928</v>
      </c>
      <c r="AM9" s="38">
        <f t="shared" si="18"/>
        <v>0.2097</v>
      </c>
      <c r="AN9" s="38">
        <f t="shared" si="19"/>
        <v>0.18870000000000001</v>
      </c>
      <c r="AO9" s="38">
        <f t="shared" si="20"/>
        <v>0.21479999999999999</v>
      </c>
      <c r="AP9" s="38">
        <f t="shared" si="21"/>
        <v>0.1037</v>
      </c>
      <c r="AQ9" s="38">
        <f t="shared" si="22"/>
        <v>2.6499999999999999E-2</v>
      </c>
      <c r="AR9" s="38"/>
      <c r="AS9" s="38">
        <f t="shared" si="23"/>
        <v>0.22639999999999999</v>
      </c>
      <c r="AT9" s="38">
        <f t="shared" si="24"/>
        <v>0.23050000000000001</v>
      </c>
      <c r="AU9" s="38">
        <f t="shared" si="25"/>
        <v>0.21779999999999999</v>
      </c>
      <c r="AV9" s="38">
        <f t="shared" si="26"/>
        <v>4.7000000000000002E-3</v>
      </c>
      <c r="AW9" s="38">
        <f t="shared" si="27"/>
        <v>0.18509999999999999</v>
      </c>
    </row>
    <row r="10" spans="2:50" ht="15.75" x14ac:dyDescent="0.25">
      <c r="B10">
        <v>0.12</v>
      </c>
      <c r="C10">
        <v>0.12</v>
      </c>
      <c r="D10">
        <v>0.75</v>
      </c>
      <c r="E10">
        <v>0.68</v>
      </c>
      <c r="F10">
        <v>0.15</v>
      </c>
      <c r="G10" t="s">
        <v>21</v>
      </c>
      <c r="H10">
        <f t="shared" si="0"/>
        <v>8.0299999999999996E-2</v>
      </c>
      <c r="I10">
        <f t="shared" si="1"/>
        <v>9.4700000000000006E-2</v>
      </c>
      <c r="J10">
        <f t="shared" si="2"/>
        <v>0.29210000000000003</v>
      </c>
      <c r="K10">
        <f t="shared" si="3"/>
        <v>0.40360000000000001</v>
      </c>
      <c r="L10" s="47">
        <f t="shared" si="4"/>
        <v>8.0299999999999996E-2</v>
      </c>
      <c r="M10" t="str">
        <f t="shared" si="5"/>
        <v>Very Low</v>
      </c>
      <c r="N10">
        <f t="shared" si="6"/>
        <v>0</v>
      </c>
      <c r="O10">
        <f>'Test_IF-có_validate'!O10</f>
        <v>0.1333</v>
      </c>
      <c r="P10">
        <f>'Test_IF-có_validate'!P10</f>
        <v>0.1333</v>
      </c>
      <c r="Q10">
        <f>'Test_IF-có_validate'!Q10</f>
        <v>0.82220000000000004</v>
      </c>
      <c r="R10">
        <f>'Test_IF-có_validate'!R10</f>
        <v>0.68689999999999996</v>
      </c>
      <c r="S10">
        <f>'Test_IF-có_validate'!S10</f>
        <v>0.1429</v>
      </c>
      <c r="U10" s="37">
        <f t="shared" si="7"/>
        <v>0.76480000000000004</v>
      </c>
      <c r="V10" s="37">
        <f t="shared" si="7"/>
        <v>0.76480000000000004</v>
      </c>
      <c r="W10" s="37">
        <f t="shared" si="7"/>
        <v>9.7600000000000006E-2</v>
      </c>
      <c r="X10" s="37">
        <f t="shared" si="7"/>
        <v>0.18559999999999999</v>
      </c>
      <c r="Y10" s="37">
        <f t="shared" si="7"/>
        <v>0.74990000000000001</v>
      </c>
      <c r="AA10" s="37">
        <f t="shared" si="8"/>
        <v>0.18149999999999999</v>
      </c>
      <c r="AB10" s="37">
        <f t="shared" si="9"/>
        <v>8.3699999999999997E-2</v>
      </c>
      <c r="AC10" s="37">
        <f t="shared" si="10"/>
        <v>0.28439999999999999</v>
      </c>
      <c r="AD10" s="37">
        <f t="shared" si="11"/>
        <v>0.2162</v>
      </c>
      <c r="AE10" s="37">
        <f t="shared" si="12"/>
        <v>6.4899999999999999E-2</v>
      </c>
      <c r="AG10" s="38">
        <f t="shared" si="13"/>
        <v>0.19370000000000001</v>
      </c>
      <c r="AH10" s="38">
        <f t="shared" si="14"/>
        <v>0.2064</v>
      </c>
      <c r="AI10" s="38">
        <f t="shared" si="15"/>
        <v>0.23630000000000001</v>
      </c>
      <c r="AJ10" s="38">
        <f t="shared" si="16"/>
        <v>0.12330000000000001</v>
      </c>
      <c r="AK10" s="38">
        <f t="shared" si="17"/>
        <v>8.4900000000000003E-2</v>
      </c>
      <c r="AM10" s="38">
        <f t="shared" si="18"/>
        <v>0.25419999999999998</v>
      </c>
      <c r="AN10" s="38">
        <f t="shared" si="19"/>
        <v>0.2331</v>
      </c>
      <c r="AO10" s="38">
        <f t="shared" si="20"/>
        <v>0.1777</v>
      </c>
      <c r="AP10" s="38">
        <f t="shared" si="21"/>
        <v>0.22489999999999999</v>
      </c>
      <c r="AQ10" s="38">
        <f t="shared" si="22"/>
        <v>0.30070000000000002</v>
      </c>
      <c r="AR10" s="38"/>
      <c r="AS10" s="38">
        <f t="shared" si="23"/>
        <v>0.27089999999999997</v>
      </c>
      <c r="AT10" s="38">
        <f t="shared" si="24"/>
        <v>0.27489999999999998</v>
      </c>
      <c r="AU10" s="38">
        <f t="shared" si="25"/>
        <v>0.1807</v>
      </c>
      <c r="AV10" s="38">
        <f t="shared" si="26"/>
        <v>0.11650000000000001</v>
      </c>
      <c r="AW10" s="38">
        <f t="shared" si="27"/>
        <v>0.42309999999999998</v>
      </c>
    </row>
    <row r="11" spans="2:50" ht="15.75" x14ac:dyDescent="0.25">
      <c r="B11">
        <v>0.2</v>
      </c>
      <c r="C11">
        <v>0.2</v>
      </c>
      <c r="D11">
        <v>0.88</v>
      </c>
      <c r="E11">
        <v>0.77</v>
      </c>
      <c r="F11">
        <v>0.8</v>
      </c>
      <c r="G11" t="s">
        <v>20</v>
      </c>
      <c r="H11">
        <f t="shared" si="0"/>
        <v>0.48209999999999997</v>
      </c>
      <c r="I11">
        <f t="shared" si="1"/>
        <v>0.37569999999999998</v>
      </c>
      <c r="J11">
        <f t="shared" si="2"/>
        <v>0.18490000000000001</v>
      </c>
      <c r="K11">
        <f t="shared" si="3"/>
        <v>3.7100000000000001E-2</v>
      </c>
      <c r="L11" s="47">
        <f t="shared" si="4"/>
        <v>3.7100000000000001E-2</v>
      </c>
      <c r="M11" t="str">
        <f t="shared" si="5"/>
        <v>High</v>
      </c>
      <c r="N11">
        <f t="shared" si="6"/>
        <v>1</v>
      </c>
      <c r="O11">
        <f>'Test_IF-có_validate'!O11</f>
        <v>0.22220000000000001</v>
      </c>
      <c r="P11">
        <f>'Test_IF-có_validate'!P11</f>
        <v>0.22220000000000001</v>
      </c>
      <c r="Q11">
        <f>'Test_IF-có_validate'!Q11</f>
        <v>0.9667</v>
      </c>
      <c r="R11">
        <f>'Test_IF-có_validate'!R11</f>
        <v>0.77780000000000005</v>
      </c>
      <c r="S11">
        <f>'Test_IF-có_validate'!S11</f>
        <v>0.80610000000000004</v>
      </c>
      <c r="U11" s="37">
        <f t="shared" si="7"/>
        <v>0.63639999999999997</v>
      </c>
      <c r="V11" s="37">
        <f t="shared" si="7"/>
        <v>0.63639999999999997</v>
      </c>
      <c r="W11" s="37">
        <f t="shared" si="7"/>
        <v>1.6899999999999998E-2</v>
      </c>
      <c r="X11" s="37">
        <f t="shared" si="7"/>
        <v>0.125</v>
      </c>
      <c r="Y11" s="37">
        <f t="shared" si="7"/>
        <v>0.1074</v>
      </c>
      <c r="AA11" s="37">
        <f t="shared" si="8"/>
        <v>9.5899999999999999E-2</v>
      </c>
      <c r="AB11" s="37">
        <f t="shared" si="9"/>
        <v>1.9E-3</v>
      </c>
      <c r="AC11" s="37">
        <f t="shared" si="10"/>
        <v>0.38069999999999998</v>
      </c>
      <c r="AD11" s="37">
        <f t="shared" si="11"/>
        <v>0.27679999999999999</v>
      </c>
      <c r="AE11" s="37">
        <f t="shared" si="12"/>
        <v>0.49320000000000003</v>
      </c>
      <c r="AG11" s="38">
        <f t="shared" si="13"/>
        <v>0.1081</v>
      </c>
      <c r="AH11" s="38">
        <f t="shared" si="14"/>
        <v>0.1208</v>
      </c>
      <c r="AI11" s="38">
        <f t="shared" si="15"/>
        <v>0.33260000000000001</v>
      </c>
      <c r="AJ11" s="38">
        <f t="shared" si="16"/>
        <v>0.18390000000000001</v>
      </c>
      <c r="AK11" s="38">
        <f t="shared" si="17"/>
        <v>0.38229999999999997</v>
      </c>
      <c r="AM11" s="38">
        <f t="shared" si="18"/>
        <v>0.1686</v>
      </c>
      <c r="AN11" s="38">
        <f t="shared" si="19"/>
        <v>0.14749999999999999</v>
      </c>
      <c r="AO11" s="38">
        <f t="shared" si="20"/>
        <v>0.27410000000000001</v>
      </c>
      <c r="AP11" s="38">
        <f t="shared" si="21"/>
        <v>0.28549999999999998</v>
      </c>
      <c r="AQ11" s="38">
        <f t="shared" si="22"/>
        <v>0.17749999999999999</v>
      </c>
      <c r="AR11" s="38"/>
      <c r="AS11" s="38">
        <f t="shared" si="23"/>
        <v>0.18529999999999999</v>
      </c>
      <c r="AT11" s="38">
        <f t="shared" si="24"/>
        <v>0.1893</v>
      </c>
      <c r="AU11" s="38">
        <f t="shared" si="25"/>
        <v>0.27710000000000001</v>
      </c>
      <c r="AV11" s="38">
        <f t="shared" si="26"/>
        <v>0.17710000000000001</v>
      </c>
      <c r="AW11" s="38">
        <f t="shared" si="27"/>
        <v>1.9E-2</v>
      </c>
    </row>
    <row r="12" spans="2:50" ht="15.75" x14ac:dyDescent="0.25">
      <c r="B12">
        <v>0.16</v>
      </c>
      <c r="C12">
        <v>0.25</v>
      </c>
      <c r="D12">
        <v>0.01</v>
      </c>
      <c r="E12">
        <v>0.1</v>
      </c>
      <c r="F12">
        <v>7.0000000000000007E-2</v>
      </c>
      <c r="G12" t="s">
        <v>23</v>
      </c>
      <c r="H12">
        <f t="shared" si="0"/>
        <v>4.9200000000000001E-2</v>
      </c>
      <c r="I12">
        <f t="shared" si="1"/>
        <v>0.1918</v>
      </c>
      <c r="J12">
        <f t="shared" si="2"/>
        <v>0.39240000000000003</v>
      </c>
      <c r="K12">
        <f t="shared" si="3"/>
        <v>0.501</v>
      </c>
      <c r="L12" s="47">
        <f t="shared" si="4"/>
        <v>4.9200000000000001E-2</v>
      </c>
      <c r="M12" t="str">
        <f t="shared" si="5"/>
        <v>Very Low</v>
      </c>
      <c r="N12">
        <f t="shared" si="6"/>
        <v>1</v>
      </c>
      <c r="O12">
        <f>'Test_IF-có_validate'!O12</f>
        <v>0.17780000000000001</v>
      </c>
      <c r="P12">
        <f>'Test_IF-có_validate'!P12</f>
        <v>0.27779999999999999</v>
      </c>
      <c r="Q12">
        <f>'Test_IF-có_validate'!Q12</f>
        <v>0</v>
      </c>
      <c r="R12">
        <f>'Test_IF-có_validate'!R12</f>
        <v>0.10100000000000001</v>
      </c>
      <c r="S12">
        <f>'Test_IF-có_validate'!S12</f>
        <v>6.1199999999999997E-2</v>
      </c>
      <c r="U12" s="37">
        <f t="shared" si="7"/>
        <v>0.69810000000000005</v>
      </c>
      <c r="V12" s="37">
        <f t="shared" si="7"/>
        <v>0.56520000000000004</v>
      </c>
      <c r="W12" s="37">
        <f t="shared" si="7"/>
        <v>1</v>
      </c>
      <c r="X12" s="37">
        <f t="shared" si="7"/>
        <v>0.8165</v>
      </c>
      <c r="Y12" s="37">
        <f t="shared" si="7"/>
        <v>0.88470000000000004</v>
      </c>
      <c r="AA12" s="37">
        <f t="shared" si="8"/>
        <v>0.1371</v>
      </c>
      <c r="AB12" s="37">
        <f t="shared" si="9"/>
        <v>4.9399999999999999E-2</v>
      </c>
      <c r="AC12" s="37">
        <f t="shared" si="10"/>
        <v>0.37790000000000001</v>
      </c>
      <c r="AD12" s="37">
        <f t="shared" si="11"/>
        <v>0.23250000000000001</v>
      </c>
      <c r="AE12" s="37">
        <f t="shared" si="12"/>
        <v>2.5000000000000001E-2</v>
      </c>
      <c r="AG12" s="38">
        <f t="shared" si="13"/>
        <v>0.14929999999999999</v>
      </c>
      <c r="AH12" s="38">
        <f t="shared" si="14"/>
        <v>7.3300000000000004E-2</v>
      </c>
      <c r="AI12" s="38">
        <f t="shared" si="15"/>
        <v>0.4249</v>
      </c>
      <c r="AJ12" s="38">
        <f t="shared" si="16"/>
        <v>0.32329999999999998</v>
      </c>
      <c r="AK12" s="38">
        <f t="shared" si="17"/>
        <v>0.17480000000000001</v>
      </c>
      <c r="AM12" s="38">
        <f t="shared" si="18"/>
        <v>0.2097</v>
      </c>
      <c r="AN12" s="38">
        <f t="shared" si="19"/>
        <v>0.10009999999999999</v>
      </c>
      <c r="AO12" s="38">
        <f t="shared" si="20"/>
        <v>0.47620000000000001</v>
      </c>
      <c r="AP12" s="38">
        <f t="shared" si="21"/>
        <v>0.223</v>
      </c>
      <c r="AQ12" s="38">
        <f t="shared" si="22"/>
        <v>0.39050000000000001</v>
      </c>
      <c r="AR12" s="38"/>
      <c r="AS12" s="38">
        <f t="shared" si="23"/>
        <v>0.22639999999999999</v>
      </c>
      <c r="AT12" s="38">
        <f t="shared" si="24"/>
        <v>0.1419</v>
      </c>
      <c r="AU12" s="38">
        <f t="shared" si="25"/>
        <v>0.47370000000000001</v>
      </c>
      <c r="AV12" s="38">
        <f t="shared" si="26"/>
        <v>0.32919999999999999</v>
      </c>
      <c r="AW12" s="38">
        <f t="shared" si="27"/>
        <v>0.50639999999999996</v>
      </c>
    </row>
    <row r="13" spans="2:50" ht="15.75" x14ac:dyDescent="0.25">
      <c r="B13">
        <v>0.11</v>
      </c>
      <c r="C13">
        <v>0.28999999999999998</v>
      </c>
      <c r="D13">
        <v>0.2</v>
      </c>
      <c r="E13">
        <v>0.05</v>
      </c>
      <c r="F13">
        <v>0.66</v>
      </c>
      <c r="G13" t="s">
        <v>24</v>
      </c>
      <c r="H13">
        <f t="shared" si="0"/>
        <v>0.41010000000000002</v>
      </c>
      <c r="I13">
        <f t="shared" si="1"/>
        <v>0.28239999999999998</v>
      </c>
      <c r="J13">
        <f t="shared" si="2"/>
        <v>9.5000000000000001E-2</v>
      </c>
      <c r="K13">
        <f t="shared" si="3"/>
        <v>9.0899999999999995E-2</v>
      </c>
      <c r="L13" s="47">
        <f t="shared" si="4"/>
        <v>9.0899999999999995E-2</v>
      </c>
      <c r="M13" t="str">
        <f t="shared" si="5"/>
        <v>High</v>
      </c>
      <c r="N13">
        <f t="shared" si="6"/>
        <v>0</v>
      </c>
      <c r="O13">
        <f>'Test_IF-có_validate'!O13</f>
        <v>0.1222</v>
      </c>
      <c r="P13">
        <f>'Test_IF-có_validate'!P13</f>
        <v>0.32219999999999999</v>
      </c>
      <c r="Q13">
        <f>'Test_IF-có_validate'!Q13</f>
        <v>0.21110000000000001</v>
      </c>
      <c r="R13">
        <f>'Test_IF-có_validate'!R13</f>
        <v>5.0500000000000003E-2</v>
      </c>
      <c r="S13">
        <f>'Test_IF-có_validate'!S13</f>
        <v>0.6633</v>
      </c>
      <c r="U13" s="37">
        <f t="shared" si="7"/>
        <v>0.78220000000000001</v>
      </c>
      <c r="V13" s="37">
        <f t="shared" si="7"/>
        <v>0.51259999999999994</v>
      </c>
      <c r="W13" s="37">
        <f t="shared" si="7"/>
        <v>0.65139999999999998</v>
      </c>
      <c r="X13" s="37">
        <f t="shared" si="7"/>
        <v>0.90390000000000004</v>
      </c>
      <c r="Y13" s="37">
        <f t="shared" si="7"/>
        <v>0.2024</v>
      </c>
      <c r="AA13" s="37">
        <f t="shared" si="8"/>
        <v>0.19309999999999999</v>
      </c>
      <c r="AB13" s="37">
        <f t="shared" si="9"/>
        <v>8.4500000000000006E-2</v>
      </c>
      <c r="AC13" s="37">
        <f t="shared" si="10"/>
        <v>0.14549999999999999</v>
      </c>
      <c r="AD13" s="37">
        <f t="shared" si="11"/>
        <v>0.29070000000000001</v>
      </c>
      <c r="AE13" s="37">
        <f t="shared" si="12"/>
        <v>0.4299</v>
      </c>
      <c r="AG13" s="38">
        <f t="shared" si="13"/>
        <v>0.20530000000000001</v>
      </c>
      <c r="AH13" s="38">
        <f t="shared" si="14"/>
        <v>3.8300000000000001E-2</v>
      </c>
      <c r="AI13" s="38">
        <f t="shared" si="15"/>
        <v>0.1925</v>
      </c>
      <c r="AJ13" s="38">
        <f t="shared" si="16"/>
        <v>0.38150000000000001</v>
      </c>
      <c r="AK13" s="38">
        <f t="shared" si="17"/>
        <v>0.28710000000000002</v>
      </c>
      <c r="AM13" s="38">
        <f t="shared" si="18"/>
        <v>0.26579999999999998</v>
      </c>
      <c r="AN13" s="38">
        <f t="shared" si="19"/>
        <v>6.5000000000000002E-2</v>
      </c>
      <c r="AO13" s="38">
        <f t="shared" si="20"/>
        <v>0.24379999999999999</v>
      </c>
      <c r="AP13" s="38">
        <f t="shared" si="21"/>
        <v>0.28129999999999999</v>
      </c>
      <c r="AQ13" s="38">
        <f t="shared" si="22"/>
        <v>8.2299999999999998E-2</v>
      </c>
      <c r="AR13" s="38"/>
      <c r="AS13" s="38">
        <f t="shared" si="23"/>
        <v>0.28249999999999997</v>
      </c>
      <c r="AT13" s="38">
        <f t="shared" si="24"/>
        <v>0.10680000000000001</v>
      </c>
      <c r="AU13" s="38">
        <f t="shared" si="25"/>
        <v>0.24129999999999999</v>
      </c>
      <c r="AV13" s="38">
        <f t="shared" si="26"/>
        <v>0.38750000000000001</v>
      </c>
      <c r="AW13" s="38">
        <f t="shared" si="27"/>
        <v>7.6200000000000004E-2</v>
      </c>
    </row>
    <row r="14" spans="2:50" ht="15.75" x14ac:dyDescent="0.25">
      <c r="B14">
        <v>0.18</v>
      </c>
      <c r="C14">
        <v>0.26</v>
      </c>
      <c r="D14">
        <v>0.05</v>
      </c>
      <c r="E14">
        <v>0.4</v>
      </c>
      <c r="F14">
        <v>0.04</v>
      </c>
      <c r="G14" t="s">
        <v>23</v>
      </c>
      <c r="H14">
        <f t="shared" si="0"/>
        <v>7.7200000000000005E-2</v>
      </c>
      <c r="I14">
        <f t="shared" si="1"/>
        <v>0.21879999999999999</v>
      </c>
      <c r="J14">
        <f t="shared" si="2"/>
        <v>0.42059999999999997</v>
      </c>
      <c r="K14">
        <f t="shared" si="3"/>
        <v>0.52800000000000002</v>
      </c>
      <c r="L14" s="47">
        <f t="shared" si="4"/>
        <v>7.7200000000000005E-2</v>
      </c>
      <c r="M14" t="str">
        <f t="shared" si="5"/>
        <v>Very Low</v>
      </c>
      <c r="N14">
        <f t="shared" si="6"/>
        <v>1</v>
      </c>
      <c r="O14">
        <f>'Test_IF-có_validate'!O14</f>
        <v>0.2</v>
      </c>
      <c r="P14">
        <f>'Test_IF-có_validate'!P14</f>
        <v>0.28889999999999999</v>
      </c>
      <c r="Q14">
        <f>'Test_IF-có_validate'!Q14</f>
        <v>4.4400000000000002E-2</v>
      </c>
      <c r="R14">
        <f>'Test_IF-có_validate'!R14</f>
        <v>0.40400000000000003</v>
      </c>
      <c r="S14">
        <f>'Test_IF-có_validate'!S14</f>
        <v>3.0599999999999999E-2</v>
      </c>
      <c r="U14" s="37">
        <f t="shared" si="7"/>
        <v>0.66669999999999996</v>
      </c>
      <c r="V14" s="37">
        <f t="shared" si="7"/>
        <v>0.55169999999999997</v>
      </c>
      <c r="W14" s="37">
        <f t="shared" si="7"/>
        <v>0.91500000000000004</v>
      </c>
      <c r="X14" s="37">
        <f t="shared" si="7"/>
        <v>0.42449999999999999</v>
      </c>
      <c r="Y14" s="37">
        <f t="shared" si="7"/>
        <v>0.94059999999999999</v>
      </c>
      <c r="AA14" s="37">
        <f t="shared" si="8"/>
        <v>0.11609999999999999</v>
      </c>
      <c r="AB14" s="37">
        <f t="shared" si="9"/>
        <v>5.8400000000000001E-2</v>
      </c>
      <c r="AC14" s="37">
        <f t="shared" si="10"/>
        <v>0.32129999999999997</v>
      </c>
      <c r="AD14" s="37">
        <f t="shared" si="11"/>
        <v>2.8899999999999999E-2</v>
      </c>
      <c r="AE14" s="37">
        <f t="shared" si="12"/>
        <v>6.2300000000000001E-2</v>
      </c>
      <c r="AG14" s="38">
        <f t="shared" si="13"/>
        <v>0.1283</v>
      </c>
      <c r="AH14" s="38">
        <f t="shared" si="14"/>
        <v>6.4299999999999996E-2</v>
      </c>
      <c r="AI14" s="38">
        <f t="shared" si="15"/>
        <v>0.36830000000000002</v>
      </c>
      <c r="AJ14" s="38">
        <f t="shared" si="16"/>
        <v>6.5299999999999997E-2</v>
      </c>
      <c r="AK14" s="38">
        <f t="shared" si="17"/>
        <v>0.21210000000000001</v>
      </c>
      <c r="AM14" s="38">
        <f t="shared" si="18"/>
        <v>0.1888</v>
      </c>
      <c r="AN14" s="38">
        <f t="shared" si="19"/>
        <v>9.11E-2</v>
      </c>
      <c r="AO14" s="38">
        <f t="shared" si="20"/>
        <v>0.41949999999999998</v>
      </c>
      <c r="AP14" s="38">
        <f t="shared" si="21"/>
        <v>3.8300000000000001E-2</v>
      </c>
      <c r="AQ14" s="38">
        <f t="shared" si="22"/>
        <v>0.42780000000000001</v>
      </c>
      <c r="AR14" s="38"/>
      <c r="AS14" s="38">
        <f t="shared" si="23"/>
        <v>0.20549999999999999</v>
      </c>
      <c r="AT14" s="38">
        <f t="shared" si="24"/>
        <v>0.13289999999999999</v>
      </c>
      <c r="AU14" s="38">
        <f t="shared" si="25"/>
        <v>0.41710000000000003</v>
      </c>
      <c r="AV14" s="38">
        <f t="shared" si="26"/>
        <v>7.2099999999999997E-2</v>
      </c>
      <c r="AW14" s="38">
        <f t="shared" si="27"/>
        <v>0.54369999999999996</v>
      </c>
    </row>
    <row r="15" spans="2:50" ht="15.75" x14ac:dyDescent="0.25">
      <c r="B15">
        <v>0.21</v>
      </c>
      <c r="C15">
        <v>0.32</v>
      </c>
      <c r="D15">
        <v>0.25</v>
      </c>
      <c r="E15">
        <v>0.5</v>
      </c>
      <c r="F15">
        <v>0.8</v>
      </c>
      <c r="G15" t="s">
        <v>20</v>
      </c>
      <c r="H15">
        <f t="shared" si="0"/>
        <v>0.4627</v>
      </c>
      <c r="I15">
        <f t="shared" si="1"/>
        <v>0.36149999999999999</v>
      </c>
      <c r="J15">
        <f t="shared" si="2"/>
        <v>0.17710000000000001</v>
      </c>
      <c r="K15">
        <f t="shared" si="3"/>
        <v>2.93E-2</v>
      </c>
      <c r="L15" s="47">
        <f t="shared" si="4"/>
        <v>2.93E-2</v>
      </c>
      <c r="M15" t="str">
        <f t="shared" si="5"/>
        <v>High</v>
      </c>
      <c r="N15">
        <f t="shared" si="6"/>
        <v>1</v>
      </c>
      <c r="O15">
        <f>'Test_IF-có_validate'!O15</f>
        <v>0.23330000000000001</v>
      </c>
      <c r="P15">
        <f>'Test_IF-có_validate'!P15</f>
        <v>0.35560000000000003</v>
      </c>
      <c r="Q15">
        <f>'Test_IF-có_validate'!Q15</f>
        <v>0.26669999999999999</v>
      </c>
      <c r="R15">
        <f>'Test_IF-có_validate'!R15</f>
        <v>0.50509999999999999</v>
      </c>
      <c r="S15">
        <f>'Test_IF-có_validate'!S15</f>
        <v>0.80610000000000004</v>
      </c>
      <c r="U15" s="37">
        <f t="shared" si="7"/>
        <v>0.62170000000000003</v>
      </c>
      <c r="V15" s="37">
        <f t="shared" si="7"/>
        <v>0.47539999999999999</v>
      </c>
      <c r="W15" s="37">
        <f t="shared" si="7"/>
        <v>0.57889999999999997</v>
      </c>
      <c r="X15" s="37">
        <f t="shared" si="7"/>
        <v>0.32879999999999998</v>
      </c>
      <c r="Y15" s="37">
        <f t="shared" si="7"/>
        <v>0.1074</v>
      </c>
      <c r="AA15" s="37">
        <f t="shared" si="8"/>
        <v>8.6099999999999996E-2</v>
      </c>
      <c r="AB15" s="37">
        <f t="shared" si="9"/>
        <v>0.10929999999999999</v>
      </c>
      <c r="AC15" s="37">
        <f t="shared" si="10"/>
        <v>9.7199999999999995E-2</v>
      </c>
      <c r="AD15" s="37">
        <f t="shared" si="11"/>
        <v>9.5000000000000001E-2</v>
      </c>
      <c r="AE15" s="37">
        <f t="shared" si="12"/>
        <v>0.49320000000000003</v>
      </c>
      <c r="AG15" s="38">
        <f t="shared" si="13"/>
        <v>9.8299999999999998E-2</v>
      </c>
      <c r="AH15" s="38">
        <f t="shared" si="14"/>
        <v>1.35E-2</v>
      </c>
      <c r="AI15" s="38">
        <f t="shared" si="15"/>
        <v>0.14419999999999999</v>
      </c>
      <c r="AJ15" s="38">
        <f t="shared" si="16"/>
        <v>2.0999999999999999E-3</v>
      </c>
      <c r="AK15" s="38">
        <f t="shared" si="17"/>
        <v>0.38229999999999997</v>
      </c>
      <c r="AM15" s="38">
        <f t="shared" si="18"/>
        <v>0.1588</v>
      </c>
      <c r="AN15" s="38">
        <f t="shared" si="19"/>
        <v>4.02E-2</v>
      </c>
      <c r="AO15" s="38">
        <f t="shared" si="20"/>
        <v>0.19550000000000001</v>
      </c>
      <c r="AP15" s="38">
        <f t="shared" si="21"/>
        <v>0.1037</v>
      </c>
      <c r="AQ15" s="38">
        <f t="shared" si="22"/>
        <v>0.17749999999999999</v>
      </c>
      <c r="AR15" s="38"/>
      <c r="AS15" s="38">
        <f t="shared" si="23"/>
        <v>0.17549999999999999</v>
      </c>
      <c r="AT15" s="38">
        <f t="shared" si="24"/>
        <v>8.2199999999999995E-2</v>
      </c>
      <c r="AU15" s="38">
        <f t="shared" si="25"/>
        <v>0.193</v>
      </c>
      <c r="AV15" s="38">
        <f t="shared" si="26"/>
        <v>4.7000000000000002E-3</v>
      </c>
      <c r="AW15" s="38">
        <f t="shared" si="27"/>
        <v>1.9E-2</v>
      </c>
    </row>
    <row r="16" spans="2:50" ht="15.75" x14ac:dyDescent="0.25">
      <c r="B16">
        <v>0.13</v>
      </c>
      <c r="C16">
        <v>0.28000000000000003</v>
      </c>
      <c r="D16">
        <v>0.18</v>
      </c>
      <c r="E16">
        <v>0.75</v>
      </c>
      <c r="F16">
        <v>0.32</v>
      </c>
      <c r="G16" t="s">
        <v>24</v>
      </c>
      <c r="H16">
        <f t="shared" si="0"/>
        <v>0.21579999999999999</v>
      </c>
      <c r="I16">
        <f t="shared" si="1"/>
        <v>7.8799999999999995E-2</v>
      </c>
      <c r="J16">
        <f t="shared" si="2"/>
        <v>0.15759999999999999</v>
      </c>
      <c r="K16">
        <f t="shared" si="3"/>
        <v>0.30220000000000002</v>
      </c>
      <c r="L16" s="47">
        <f t="shared" si="4"/>
        <v>7.8799999999999995E-2</v>
      </c>
      <c r="M16" t="str">
        <f t="shared" si="5"/>
        <v>Low</v>
      </c>
      <c r="N16">
        <f t="shared" si="6"/>
        <v>0</v>
      </c>
      <c r="O16">
        <f>'Test_IF-có_validate'!O16</f>
        <v>0.1444</v>
      </c>
      <c r="P16">
        <f>'Test_IF-có_validate'!P16</f>
        <v>0.31109999999999999</v>
      </c>
      <c r="Q16">
        <f>'Test_IF-có_validate'!Q16</f>
        <v>0.18890000000000001</v>
      </c>
      <c r="R16">
        <f>'Test_IF-có_validate'!R16</f>
        <v>0.75760000000000005</v>
      </c>
      <c r="S16">
        <f>'Test_IF-có_validate'!S16</f>
        <v>0.31630000000000003</v>
      </c>
      <c r="U16" s="37">
        <f t="shared" si="7"/>
        <v>0.74760000000000004</v>
      </c>
      <c r="V16" s="37">
        <f t="shared" si="7"/>
        <v>0.52539999999999998</v>
      </c>
      <c r="W16" s="37">
        <f t="shared" si="7"/>
        <v>0.68220000000000003</v>
      </c>
      <c r="X16" s="37">
        <f t="shared" si="7"/>
        <v>0.13789999999999999</v>
      </c>
      <c r="Y16" s="37">
        <f t="shared" si="7"/>
        <v>0.51939999999999997</v>
      </c>
      <c r="AA16" s="37">
        <f t="shared" si="8"/>
        <v>0.1701</v>
      </c>
      <c r="AB16" s="37">
        <f t="shared" si="9"/>
        <v>7.5899999999999995E-2</v>
      </c>
      <c r="AC16" s="37">
        <f t="shared" si="10"/>
        <v>0.1661</v>
      </c>
      <c r="AD16" s="37">
        <f t="shared" si="11"/>
        <v>0.26329999999999998</v>
      </c>
      <c r="AE16" s="37">
        <f t="shared" si="12"/>
        <v>0.2185</v>
      </c>
      <c r="AG16" s="38">
        <f t="shared" si="13"/>
        <v>0.18229999999999999</v>
      </c>
      <c r="AH16" s="38">
        <f t="shared" si="14"/>
        <v>4.6800000000000001E-2</v>
      </c>
      <c r="AI16" s="38">
        <f t="shared" si="15"/>
        <v>0.21310000000000001</v>
      </c>
      <c r="AJ16" s="38">
        <f t="shared" si="16"/>
        <v>0.1704</v>
      </c>
      <c r="AK16" s="38">
        <f t="shared" si="17"/>
        <v>6.8699999999999997E-2</v>
      </c>
      <c r="AM16" s="38">
        <f t="shared" si="18"/>
        <v>0.2427</v>
      </c>
      <c r="AN16" s="38">
        <f t="shared" si="19"/>
        <v>7.3499999999999996E-2</v>
      </c>
      <c r="AO16" s="38">
        <f t="shared" si="20"/>
        <v>0.26429999999999998</v>
      </c>
      <c r="AP16" s="38">
        <f t="shared" si="21"/>
        <v>0.27210000000000001</v>
      </c>
      <c r="AQ16" s="38">
        <f t="shared" si="22"/>
        <v>0.14899999999999999</v>
      </c>
      <c r="AR16" s="38"/>
      <c r="AS16" s="38">
        <f t="shared" si="23"/>
        <v>0.25940000000000002</v>
      </c>
      <c r="AT16" s="38">
        <f t="shared" si="24"/>
        <v>0.1153</v>
      </c>
      <c r="AU16" s="38">
        <f t="shared" si="25"/>
        <v>0.26190000000000002</v>
      </c>
      <c r="AV16" s="38">
        <f t="shared" si="26"/>
        <v>0.16370000000000001</v>
      </c>
      <c r="AW16" s="38">
        <f t="shared" si="27"/>
        <v>0.3075</v>
      </c>
    </row>
    <row r="17" spans="2:49" ht="15.75" x14ac:dyDescent="0.25">
      <c r="B17">
        <v>0.23</v>
      </c>
      <c r="C17">
        <v>0.28999999999999998</v>
      </c>
      <c r="D17">
        <v>0.45</v>
      </c>
      <c r="E17">
        <v>0.18</v>
      </c>
      <c r="F17">
        <v>0.88</v>
      </c>
      <c r="G17" t="s">
        <v>20</v>
      </c>
      <c r="H17">
        <f t="shared" si="0"/>
        <v>0.50160000000000005</v>
      </c>
      <c r="I17">
        <f t="shared" si="1"/>
        <v>0.40770000000000001</v>
      </c>
      <c r="J17">
        <f t="shared" si="2"/>
        <v>0.21909999999999999</v>
      </c>
      <c r="K17">
        <f t="shared" si="3"/>
        <v>7.4399999999999994E-2</v>
      </c>
      <c r="L17" s="47">
        <f t="shared" si="4"/>
        <v>7.4399999999999994E-2</v>
      </c>
      <c r="M17" t="str">
        <f t="shared" si="5"/>
        <v>High</v>
      </c>
      <c r="N17">
        <f t="shared" si="6"/>
        <v>1</v>
      </c>
      <c r="O17">
        <f>'Test_IF-có_validate'!O17</f>
        <v>0.25559999999999999</v>
      </c>
      <c r="P17">
        <f>'Test_IF-có_validate'!P17</f>
        <v>0.32219999999999999</v>
      </c>
      <c r="Q17">
        <f>'Test_IF-có_validate'!Q17</f>
        <v>0.4889</v>
      </c>
      <c r="R17">
        <f>'Test_IF-có_validate'!R17</f>
        <v>0.18179999999999999</v>
      </c>
      <c r="S17">
        <f>'Test_IF-có_validate'!S17</f>
        <v>0.88780000000000003</v>
      </c>
      <c r="U17" s="37">
        <f t="shared" si="7"/>
        <v>0.59289999999999998</v>
      </c>
      <c r="V17" s="37">
        <f t="shared" si="7"/>
        <v>0.51259999999999994</v>
      </c>
      <c r="W17" s="37">
        <f t="shared" si="7"/>
        <v>0.34329999999999999</v>
      </c>
      <c r="X17" s="37">
        <f t="shared" si="7"/>
        <v>0.69230000000000003</v>
      </c>
      <c r="Y17" s="37">
        <f t="shared" si="7"/>
        <v>5.9400000000000001E-2</v>
      </c>
      <c r="AA17" s="37">
        <f t="shared" si="8"/>
        <v>6.6900000000000001E-2</v>
      </c>
      <c r="AB17" s="37">
        <f t="shared" si="9"/>
        <v>8.4500000000000006E-2</v>
      </c>
      <c r="AC17" s="37">
        <f t="shared" si="10"/>
        <v>6.2199999999999998E-2</v>
      </c>
      <c r="AD17" s="37">
        <f t="shared" si="11"/>
        <v>0.1497</v>
      </c>
      <c r="AE17" s="37">
        <f t="shared" si="12"/>
        <v>0.53669999999999995</v>
      </c>
      <c r="AG17" s="38">
        <f t="shared" si="13"/>
        <v>7.9100000000000004E-2</v>
      </c>
      <c r="AH17" s="38">
        <f t="shared" si="14"/>
        <v>3.8300000000000001E-2</v>
      </c>
      <c r="AI17" s="38">
        <f t="shared" si="15"/>
        <v>1.41E-2</v>
      </c>
      <c r="AJ17" s="38">
        <f t="shared" si="16"/>
        <v>0.24049999999999999</v>
      </c>
      <c r="AK17" s="38">
        <f t="shared" si="17"/>
        <v>0.43669999999999998</v>
      </c>
      <c r="AM17" s="38">
        <f t="shared" si="18"/>
        <v>0.1396</v>
      </c>
      <c r="AN17" s="38">
        <f t="shared" si="19"/>
        <v>6.5000000000000002E-2</v>
      </c>
      <c r="AO17" s="38">
        <f t="shared" si="20"/>
        <v>4.4499999999999998E-2</v>
      </c>
      <c r="AP17" s="38">
        <f t="shared" si="21"/>
        <v>0.14019999999999999</v>
      </c>
      <c r="AQ17" s="38">
        <f t="shared" si="22"/>
        <v>0.23200000000000001</v>
      </c>
      <c r="AR17" s="38"/>
      <c r="AS17" s="38">
        <f t="shared" si="23"/>
        <v>0.15629999999999999</v>
      </c>
      <c r="AT17" s="38">
        <f t="shared" si="24"/>
        <v>0.10680000000000001</v>
      </c>
      <c r="AU17" s="38">
        <f t="shared" si="25"/>
        <v>4.1500000000000002E-2</v>
      </c>
      <c r="AV17" s="38">
        <f t="shared" si="26"/>
        <v>0.24640000000000001</v>
      </c>
      <c r="AW17" s="38">
        <f t="shared" si="27"/>
        <v>7.3499999999999996E-2</v>
      </c>
    </row>
    <row r="18" spans="2:49" ht="15.75" x14ac:dyDescent="0.25">
      <c r="B18">
        <v>0.1</v>
      </c>
      <c r="C18">
        <v>0.27</v>
      </c>
      <c r="D18">
        <v>0.35</v>
      </c>
      <c r="E18">
        <v>0.45</v>
      </c>
      <c r="F18">
        <v>0.05</v>
      </c>
      <c r="G18" t="s">
        <v>23</v>
      </c>
      <c r="H18">
        <f t="shared" si="0"/>
        <v>4.7600000000000003E-2</v>
      </c>
      <c r="I18">
        <f t="shared" si="1"/>
        <v>0.18820000000000001</v>
      </c>
      <c r="J18">
        <f t="shared" si="2"/>
        <v>0.39150000000000001</v>
      </c>
      <c r="K18">
        <f t="shared" si="3"/>
        <v>0.49780000000000002</v>
      </c>
      <c r="L18" s="47">
        <f t="shared" si="4"/>
        <v>4.7600000000000003E-2</v>
      </c>
      <c r="M18" t="str">
        <f t="shared" si="5"/>
        <v>Very Low</v>
      </c>
      <c r="N18">
        <f t="shared" si="6"/>
        <v>1</v>
      </c>
      <c r="O18">
        <f>'Test_IF-có_validate'!O18</f>
        <v>0.1111</v>
      </c>
      <c r="P18">
        <f>'Test_IF-có_validate'!P18</f>
        <v>0.3</v>
      </c>
      <c r="Q18">
        <f>'Test_IF-có_validate'!Q18</f>
        <v>0.37780000000000002</v>
      </c>
      <c r="R18">
        <f>'Test_IF-có_validate'!R18</f>
        <v>0.45450000000000002</v>
      </c>
      <c r="S18">
        <f>'Test_IF-có_validate'!S18</f>
        <v>4.0800000000000003E-2</v>
      </c>
      <c r="U18" s="37">
        <f t="shared" si="7"/>
        <v>0.8</v>
      </c>
      <c r="V18" s="37">
        <f t="shared" si="7"/>
        <v>0.53849999999999998</v>
      </c>
      <c r="W18" s="37">
        <f t="shared" si="7"/>
        <v>0.4516</v>
      </c>
      <c r="X18" s="37">
        <f t="shared" si="7"/>
        <v>0.375</v>
      </c>
      <c r="Y18" s="37">
        <f t="shared" si="7"/>
        <v>0.92159999999999997</v>
      </c>
      <c r="AA18" s="37">
        <f t="shared" si="8"/>
        <v>0.20499999999999999</v>
      </c>
      <c r="AB18" s="37">
        <f t="shared" si="9"/>
        <v>6.7199999999999996E-2</v>
      </c>
      <c r="AC18" s="37">
        <f t="shared" si="10"/>
        <v>1.23E-2</v>
      </c>
      <c r="AD18" s="37">
        <f t="shared" si="11"/>
        <v>6.1899999999999997E-2</v>
      </c>
      <c r="AE18" s="37">
        <f t="shared" si="12"/>
        <v>4.9599999999999998E-2</v>
      </c>
      <c r="AG18" s="38">
        <f t="shared" si="13"/>
        <v>0.2172</v>
      </c>
      <c r="AH18" s="38">
        <f t="shared" si="14"/>
        <v>5.5500000000000001E-2</v>
      </c>
      <c r="AI18" s="38">
        <f t="shared" si="15"/>
        <v>0.06</v>
      </c>
      <c r="AJ18" s="38">
        <f t="shared" si="16"/>
        <v>3.1699999999999999E-2</v>
      </c>
      <c r="AK18" s="38">
        <f t="shared" si="17"/>
        <v>0.19939999999999999</v>
      </c>
      <c r="AM18" s="38">
        <f t="shared" si="18"/>
        <v>0.2777</v>
      </c>
      <c r="AN18" s="38">
        <f t="shared" si="19"/>
        <v>8.2299999999999998E-2</v>
      </c>
      <c r="AO18" s="38">
        <f t="shared" si="20"/>
        <v>0.11849999999999999</v>
      </c>
      <c r="AP18" s="38">
        <f t="shared" si="21"/>
        <v>7.1300000000000002E-2</v>
      </c>
      <c r="AQ18" s="38">
        <f t="shared" si="22"/>
        <v>0.41510000000000002</v>
      </c>
      <c r="AR18" s="38"/>
      <c r="AS18" s="38">
        <f t="shared" si="23"/>
        <v>0.29430000000000001</v>
      </c>
      <c r="AT18" s="38">
        <f t="shared" si="24"/>
        <v>0.1241</v>
      </c>
      <c r="AU18" s="38">
        <f t="shared" si="25"/>
        <v>0.11550000000000001</v>
      </c>
      <c r="AV18" s="38">
        <f t="shared" si="26"/>
        <v>3.8399999999999997E-2</v>
      </c>
      <c r="AW18" s="38">
        <f t="shared" si="27"/>
        <v>0.53100000000000003</v>
      </c>
    </row>
    <row r="19" spans="2:49" ht="15.75" x14ac:dyDescent="0.25">
      <c r="B19">
        <v>0.22</v>
      </c>
      <c r="C19">
        <v>0.31</v>
      </c>
      <c r="D19">
        <v>0.42</v>
      </c>
      <c r="E19">
        <v>0.88</v>
      </c>
      <c r="F19">
        <v>0.8</v>
      </c>
      <c r="G19" t="s">
        <v>20</v>
      </c>
      <c r="H19">
        <f t="shared" si="0"/>
        <v>0.4632</v>
      </c>
      <c r="I19">
        <f t="shared" si="1"/>
        <v>0.3574</v>
      </c>
      <c r="J19">
        <f t="shared" si="2"/>
        <v>0.17349999999999999</v>
      </c>
      <c r="K19">
        <f t="shared" si="3"/>
        <v>2.5399999999999999E-2</v>
      </c>
      <c r="L19" s="47">
        <f t="shared" si="4"/>
        <v>2.5399999999999999E-2</v>
      </c>
      <c r="M19" t="str">
        <f t="shared" si="5"/>
        <v>High</v>
      </c>
      <c r="N19">
        <f t="shared" si="6"/>
        <v>1</v>
      </c>
      <c r="O19">
        <f>'Test_IF-có_validate'!O19</f>
        <v>0.24440000000000001</v>
      </c>
      <c r="P19">
        <f>'Test_IF-có_validate'!P19</f>
        <v>0.34439999999999998</v>
      </c>
      <c r="Q19">
        <f>'Test_IF-có_validate'!Q19</f>
        <v>0.4556</v>
      </c>
      <c r="R19">
        <f>'Test_IF-có_validate'!R19</f>
        <v>0.88890000000000002</v>
      </c>
      <c r="S19">
        <f>'Test_IF-có_validate'!S19</f>
        <v>0.80610000000000004</v>
      </c>
      <c r="U19" s="37">
        <f t="shared" si="7"/>
        <v>0.60719999999999996</v>
      </c>
      <c r="V19" s="37">
        <f t="shared" si="7"/>
        <v>0.48770000000000002</v>
      </c>
      <c r="W19" s="37">
        <f t="shared" si="7"/>
        <v>0.374</v>
      </c>
      <c r="X19" s="37">
        <f t="shared" si="7"/>
        <v>5.8799999999999998E-2</v>
      </c>
      <c r="Y19" s="37">
        <f t="shared" si="7"/>
        <v>0.1074</v>
      </c>
      <c r="AA19" s="37">
        <f t="shared" si="8"/>
        <v>7.6499999999999999E-2</v>
      </c>
      <c r="AB19" s="37">
        <f t="shared" si="9"/>
        <v>0.1011</v>
      </c>
      <c r="AC19" s="37">
        <f t="shared" si="10"/>
        <v>0.04</v>
      </c>
      <c r="AD19" s="37">
        <f t="shared" si="11"/>
        <v>0.35089999999999999</v>
      </c>
      <c r="AE19" s="37">
        <f t="shared" si="12"/>
        <v>0.49320000000000003</v>
      </c>
      <c r="AG19" s="38">
        <f t="shared" si="13"/>
        <v>8.8700000000000001E-2</v>
      </c>
      <c r="AH19" s="38">
        <f t="shared" si="14"/>
        <v>2.1700000000000001E-2</v>
      </c>
      <c r="AI19" s="38">
        <f t="shared" si="15"/>
        <v>8.0999999999999996E-3</v>
      </c>
      <c r="AJ19" s="38">
        <f t="shared" si="16"/>
        <v>0.25790000000000002</v>
      </c>
      <c r="AK19" s="38">
        <f t="shared" si="17"/>
        <v>0.38229999999999997</v>
      </c>
      <c r="AM19" s="38">
        <f t="shared" si="18"/>
        <v>0.14910000000000001</v>
      </c>
      <c r="AN19" s="38">
        <f t="shared" si="19"/>
        <v>4.8399999999999999E-2</v>
      </c>
      <c r="AO19" s="38">
        <f t="shared" si="20"/>
        <v>6.6699999999999995E-2</v>
      </c>
      <c r="AP19" s="38">
        <f t="shared" si="21"/>
        <v>0.35959999999999998</v>
      </c>
      <c r="AQ19" s="38">
        <f t="shared" si="22"/>
        <v>0.17749999999999999</v>
      </c>
      <c r="AR19" s="38"/>
      <c r="AS19" s="38">
        <f t="shared" si="23"/>
        <v>0.1658</v>
      </c>
      <c r="AT19" s="38">
        <f t="shared" si="24"/>
        <v>9.0200000000000002E-2</v>
      </c>
      <c r="AU19" s="38">
        <f t="shared" si="25"/>
        <v>6.3700000000000007E-2</v>
      </c>
      <c r="AV19" s="38">
        <f t="shared" si="26"/>
        <v>0.25119999999999998</v>
      </c>
      <c r="AW19" s="38">
        <f t="shared" si="27"/>
        <v>1.9E-2</v>
      </c>
    </row>
    <row r="20" spans="2:49" ht="15.75" x14ac:dyDescent="0.25">
      <c r="B20">
        <v>0</v>
      </c>
      <c r="C20">
        <v>0.25</v>
      </c>
      <c r="D20">
        <v>0.5</v>
      </c>
      <c r="E20">
        <v>0.09</v>
      </c>
      <c r="F20">
        <v>7.0000000000000007E-2</v>
      </c>
      <c r="G20" t="s">
        <v>23</v>
      </c>
      <c r="H20">
        <f t="shared" si="0"/>
        <v>3.2899999999999999E-2</v>
      </c>
      <c r="I20">
        <f t="shared" si="1"/>
        <v>0.16969999999999999</v>
      </c>
      <c r="J20">
        <f t="shared" si="2"/>
        <v>0.36470000000000002</v>
      </c>
      <c r="K20">
        <f t="shared" si="3"/>
        <v>0.4733</v>
      </c>
      <c r="L20" s="47">
        <f t="shared" si="4"/>
        <v>3.2899999999999999E-2</v>
      </c>
      <c r="M20" t="str">
        <f t="shared" si="5"/>
        <v>Very Low</v>
      </c>
      <c r="N20">
        <f t="shared" si="6"/>
        <v>1</v>
      </c>
      <c r="O20">
        <f>'Test_IF-có_validate'!O20</f>
        <v>0</v>
      </c>
      <c r="P20">
        <f>'Test_IF-có_validate'!P20</f>
        <v>0.27779999999999999</v>
      </c>
      <c r="Q20">
        <f>'Test_IF-có_validate'!Q20</f>
        <v>0.5444</v>
      </c>
      <c r="R20">
        <f>'Test_IF-có_validate'!R20</f>
        <v>9.0899999999999995E-2</v>
      </c>
      <c r="S20">
        <f>'Test_IF-có_validate'!S20</f>
        <v>6.1199999999999997E-2</v>
      </c>
      <c r="U20" s="37">
        <f t="shared" si="7"/>
        <v>1</v>
      </c>
      <c r="V20" s="37">
        <f t="shared" si="7"/>
        <v>0.56520000000000004</v>
      </c>
      <c r="W20" s="37">
        <f t="shared" si="7"/>
        <v>0.29499999999999998</v>
      </c>
      <c r="X20" s="37">
        <f t="shared" si="7"/>
        <v>0.83330000000000004</v>
      </c>
      <c r="Y20" s="37">
        <f t="shared" si="7"/>
        <v>0.88470000000000004</v>
      </c>
      <c r="AA20" s="37">
        <f t="shared" si="8"/>
        <v>0.33829999999999999</v>
      </c>
      <c r="AB20" s="37">
        <f t="shared" si="9"/>
        <v>4.9399999999999999E-2</v>
      </c>
      <c r="AC20" s="37">
        <f t="shared" si="10"/>
        <v>9.9199999999999997E-2</v>
      </c>
      <c r="AD20" s="37">
        <f t="shared" si="11"/>
        <v>0.2437</v>
      </c>
      <c r="AE20" s="37">
        <f t="shared" si="12"/>
        <v>2.5000000000000001E-2</v>
      </c>
      <c r="AG20" s="38">
        <f t="shared" si="13"/>
        <v>0.35049999999999998</v>
      </c>
      <c r="AH20" s="38">
        <f t="shared" si="14"/>
        <v>7.3300000000000004E-2</v>
      </c>
      <c r="AI20" s="38">
        <f t="shared" si="15"/>
        <v>5.11E-2</v>
      </c>
      <c r="AJ20" s="38">
        <f t="shared" si="16"/>
        <v>0.33450000000000002</v>
      </c>
      <c r="AK20" s="38">
        <f t="shared" si="17"/>
        <v>0.17480000000000001</v>
      </c>
      <c r="AM20" s="38">
        <f t="shared" si="18"/>
        <v>0.41099999999999998</v>
      </c>
      <c r="AN20" s="38">
        <f t="shared" si="19"/>
        <v>0.10009999999999999</v>
      </c>
      <c r="AO20" s="38">
        <f t="shared" si="20"/>
        <v>7.4999999999999997E-3</v>
      </c>
      <c r="AP20" s="38">
        <f t="shared" si="21"/>
        <v>0.23419999999999999</v>
      </c>
      <c r="AQ20" s="38">
        <f t="shared" si="22"/>
        <v>0.39050000000000001</v>
      </c>
      <c r="AR20" s="38"/>
      <c r="AS20" s="38">
        <f t="shared" si="23"/>
        <v>0.42770000000000002</v>
      </c>
      <c r="AT20" s="38">
        <f t="shared" si="24"/>
        <v>0.1419</v>
      </c>
      <c r="AU20" s="38">
        <f t="shared" si="25"/>
        <v>4.4999999999999997E-3</v>
      </c>
      <c r="AV20" s="38">
        <f t="shared" si="26"/>
        <v>0.34039999999999998</v>
      </c>
      <c r="AW20" s="38">
        <f t="shared" si="27"/>
        <v>0.50639999999999996</v>
      </c>
    </row>
    <row r="21" spans="2:49" ht="15.75" x14ac:dyDescent="0.25">
      <c r="B21">
        <v>0.05</v>
      </c>
      <c r="C21">
        <v>0.28999999999999998</v>
      </c>
      <c r="D21">
        <v>0.57999999999999996</v>
      </c>
      <c r="E21">
        <v>0.14000000000000001</v>
      </c>
      <c r="F21">
        <v>0.32</v>
      </c>
      <c r="G21" t="s">
        <v>21</v>
      </c>
      <c r="H21">
        <f t="shared" si="0"/>
        <v>0.2142</v>
      </c>
      <c r="I21">
        <f t="shared" si="1"/>
        <v>7.4399999999999994E-2</v>
      </c>
      <c r="J21">
        <f t="shared" si="2"/>
        <v>0.14360000000000001</v>
      </c>
      <c r="K21">
        <f t="shared" si="3"/>
        <v>0.2918</v>
      </c>
      <c r="L21" s="47">
        <f t="shared" si="4"/>
        <v>7.4399999999999994E-2</v>
      </c>
      <c r="M21" t="str">
        <f t="shared" si="5"/>
        <v>Low</v>
      </c>
      <c r="N21">
        <f t="shared" si="6"/>
        <v>1</v>
      </c>
      <c r="O21">
        <f>'Test_IF-có_validate'!O21</f>
        <v>5.5599999999999997E-2</v>
      </c>
      <c r="P21">
        <f>'Test_IF-có_validate'!P21</f>
        <v>0.32219999999999999</v>
      </c>
      <c r="Q21">
        <f>'Test_IF-có_validate'!Q21</f>
        <v>0.63329999999999997</v>
      </c>
      <c r="R21">
        <f>'Test_IF-có_validate'!R21</f>
        <v>0.1414</v>
      </c>
      <c r="S21">
        <f>'Test_IF-có_validate'!S21</f>
        <v>0.31630000000000003</v>
      </c>
      <c r="U21" s="37">
        <f t="shared" si="7"/>
        <v>0.89470000000000005</v>
      </c>
      <c r="V21" s="37">
        <f t="shared" si="7"/>
        <v>0.51259999999999994</v>
      </c>
      <c r="W21" s="37">
        <f t="shared" si="7"/>
        <v>0.22450000000000001</v>
      </c>
      <c r="X21" s="37">
        <f t="shared" si="7"/>
        <v>0.75219999999999998</v>
      </c>
      <c r="Y21" s="37">
        <f t="shared" si="7"/>
        <v>0.51939999999999997</v>
      </c>
      <c r="AA21" s="37">
        <f t="shared" si="8"/>
        <v>0.2681</v>
      </c>
      <c r="AB21" s="37">
        <f t="shared" si="9"/>
        <v>8.4500000000000006E-2</v>
      </c>
      <c r="AC21" s="37">
        <f t="shared" si="10"/>
        <v>0.1585</v>
      </c>
      <c r="AD21" s="37">
        <f t="shared" si="11"/>
        <v>0.18959999999999999</v>
      </c>
      <c r="AE21" s="37">
        <f t="shared" si="12"/>
        <v>0.2185</v>
      </c>
      <c r="AG21" s="38">
        <f t="shared" si="13"/>
        <v>0.28029999999999999</v>
      </c>
      <c r="AH21" s="38">
        <f t="shared" si="14"/>
        <v>3.8300000000000001E-2</v>
      </c>
      <c r="AI21" s="38">
        <f t="shared" si="15"/>
        <v>0.1103</v>
      </c>
      <c r="AJ21" s="38">
        <f t="shared" si="16"/>
        <v>0.28039999999999998</v>
      </c>
      <c r="AK21" s="38">
        <f t="shared" si="17"/>
        <v>6.8699999999999997E-2</v>
      </c>
      <c r="AM21" s="38">
        <f t="shared" si="18"/>
        <v>0.34079999999999999</v>
      </c>
      <c r="AN21" s="38">
        <f t="shared" si="19"/>
        <v>6.5000000000000002E-2</v>
      </c>
      <c r="AO21" s="38">
        <f t="shared" si="20"/>
        <v>5.1799999999999999E-2</v>
      </c>
      <c r="AP21" s="38">
        <f t="shared" si="21"/>
        <v>0.18010000000000001</v>
      </c>
      <c r="AQ21" s="38">
        <f t="shared" si="22"/>
        <v>0.14899999999999999</v>
      </c>
      <c r="AR21" s="38"/>
      <c r="AS21" s="38">
        <f t="shared" si="23"/>
        <v>0.35749999999999998</v>
      </c>
      <c r="AT21" s="38">
        <f t="shared" si="24"/>
        <v>0.10680000000000001</v>
      </c>
      <c r="AU21" s="38">
        <f t="shared" si="25"/>
        <v>5.4800000000000001E-2</v>
      </c>
      <c r="AV21" s="38">
        <f t="shared" si="26"/>
        <v>0.2863</v>
      </c>
      <c r="AW21" s="38">
        <f t="shared" si="27"/>
        <v>0.3075</v>
      </c>
    </row>
    <row r="22" spans="2:49" ht="15.75" x14ac:dyDescent="0.25">
      <c r="B22">
        <v>0.1</v>
      </c>
      <c r="C22">
        <v>0.3</v>
      </c>
      <c r="D22">
        <v>0.57999999999999996</v>
      </c>
      <c r="E22">
        <v>0.28000000000000003</v>
      </c>
      <c r="F22">
        <v>0.55000000000000004</v>
      </c>
      <c r="G22" t="s">
        <v>24</v>
      </c>
      <c r="H22">
        <f t="shared" si="0"/>
        <v>0.35370000000000001</v>
      </c>
      <c r="I22">
        <f t="shared" si="1"/>
        <v>0.21390000000000001</v>
      </c>
      <c r="J22">
        <f t="shared" si="2"/>
        <v>1.09E-2</v>
      </c>
      <c r="K22">
        <f t="shared" si="3"/>
        <v>0.1454</v>
      </c>
      <c r="L22" s="47">
        <f t="shared" si="4"/>
        <v>1.09E-2</v>
      </c>
      <c r="M22" t="str">
        <f t="shared" si="5"/>
        <v>Middle</v>
      </c>
      <c r="N22">
        <f t="shared" si="6"/>
        <v>1</v>
      </c>
      <c r="O22">
        <f>'Test_IF-có_validate'!O22</f>
        <v>0.1111</v>
      </c>
      <c r="P22">
        <f>'Test_IF-có_validate'!P22</f>
        <v>0.33329999999999999</v>
      </c>
      <c r="Q22">
        <f>'Test_IF-có_validate'!Q22</f>
        <v>0.63329999999999997</v>
      </c>
      <c r="R22">
        <f>'Test_IF-có_validate'!R22</f>
        <v>0.2828</v>
      </c>
      <c r="S22">
        <f>'Test_IF-có_validate'!S22</f>
        <v>0.55100000000000005</v>
      </c>
      <c r="U22" s="37">
        <f t="shared" si="7"/>
        <v>0.8</v>
      </c>
      <c r="V22" s="37">
        <f t="shared" si="7"/>
        <v>0.5</v>
      </c>
      <c r="W22" s="37">
        <f t="shared" si="7"/>
        <v>0.22450000000000001</v>
      </c>
      <c r="X22" s="37">
        <f t="shared" si="7"/>
        <v>0.55910000000000004</v>
      </c>
      <c r="Y22" s="37">
        <f t="shared" si="7"/>
        <v>0.28949999999999998</v>
      </c>
      <c r="AA22" s="37">
        <f t="shared" si="8"/>
        <v>0.20499999999999999</v>
      </c>
      <c r="AB22" s="37">
        <f t="shared" si="9"/>
        <v>9.2899999999999996E-2</v>
      </c>
      <c r="AC22" s="37">
        <f t="shared" si="10"/>
        <v>0.1585</v>
      </c>
      <c r="AD22" s="37">
        <f t="shared" si="11"/>
        <v>6.0900000000000003E-2</v>
      </c>
      <c r="AE22" s="37">
        <f t="shared" si="12"/>
        <v>0.37180000000000002</v>
      </c>
      <c r="AG22" s="38">
        <f t="shared" si="13"/>
        <v>0.2172</v>
      </c>
      <c r="AH22" s="38">
        <f t="shared" si="14"/>
        <v>2.9899999999999999E-2</v>
      </c>
      <c r="AI22" s="38">
        <f t="shared" si="15"/>
        <v>0.1103</v>
      </c>
      <c r="AJ22" s="38">
        <f t="shared" si="16"/>
        <v>0.1517</v>
      </c>
      <c r="AK22" s="38">
        <f t="shared" si="17"/>
        <v>0.222</v>
      </c>
      <c r="AM22" s="38">
        <f t="shared" si="18"/>
        <v>0.2777</v>
      </c>
      <c r="AN22" s="38">
        <f t="shared" si="19"/>
        <v>5.6599999999999998E-2</v>
      </c>
      <c r="AO22" s="38">
        <f t="shared" si="20"/>
        <v>5.1799999999999999E-2</v>
      </c>
      <c r="AP22" s="38">
        <f t="shared" si="21"/>
        <v>5.1400000000000001E-2</v>
      </c>
      <c r="AQ22" s="38">
        <f t="shared" si="22"/>
        <v>7.4999999999999997E-3</v>
      </c>
      <c r="AR22" s="38"/>
      <c r="AS22" s="38">
        <f t="shared" si="23"/>
        <v>0.29430000000000001</v>
      </c>
      <c r="AT22" s="38">
        <f t="shared" si="24"/>
        <v>9.8400000000000001E-2</v>
      </c>
      <c r="AU22" s="38">
        <f t="shared" si="25"/>
        <v>5.4800000000000001E-2</v>
      </c>
      <c r="AV22" s="38">
        <f t="shared" si="26"/>
        <v>0.15759999999999999</v>
      </c>
      <c r="AW22" s="38">
        <f t="shared" si="27"/>
        <v>0.15110000000000001</v>
      </c>
    </row>
    <row r="23" spans="2:49" ht="15.75" x14ac:dyDescent="0.25">
      <c r="B23">
        <v>0.2</v>
      </c>
      <c r="C23">
        <v>0.32</v>
      </c>
      <c r="D23">
        <v>0.65</v>
      </c>
      <c r="E23">
        <v>0.31</v>
      </c>
      <c r="F23">
        <v>0.89</v>
      </c>
      <c r="G23" t="s">
        <v>20</v>
      </c>
      <c r="H23">
        <f t="shared" si="0"/>
        <v>0.51490000000000002</v>
      </c>
      <c r="I23">
        <f t="shared" si="1"/>
        <v>0.42099999999999999</v>
      </c>
      <c r="J23">
        <f t="shared" si="2"/>
        <v>0.2271</v>
      </c>
      <c r="K23">
        <f t="shared" si="3"/>
        <v>8.2699999999999996E-2</v>
      </c>
      <c r="L23" s="47">
        <f t="shared" si="4"/>
        <v>8.2699999999999996E-2</v>
      </c>
      <c r="M23" t="str">
        <f t="shared" si="5"/>
        <v>High</v>
      </c>
      <c r="N23">
        <f t="shared" si="6"/>
        <v>1</v>
      </c>
      <c r="O23">
        <f>'Test_IF-có_validate'!O23</f>
        <v>0.22220000000000001</v>
      </c>
      <c r="P23">
        <f>'Test_IF-có_validate'!P23</f>
        <v>0.35560000000000003</v>
      </c>
      <c r="Q23">
        <f>'Test_IF-có_validate'!Q23</f>
        <v>0.71109999999999995</v>
      </c>
      <c r="R23">
        <f>'Test_IF-có_validate'!R23</f>
        <v>0.31309999999999999</v>
      </c>
      <c r="S23">
        <f>'Test_IF-có_validate'!S23</f>
        <v>0.89800000000000002</v>
      </c>
      <c r="U23" s="37">
        <f t="shared" si="7"/>
        <v>0.63639999999999997</v>
      </c>
      <c r="V23" s="37">
        <f t="shared" si="7"/>
        <v>0.47539999999999999</v>
      </c>
      <c r="W23" s="37">
        <f t="shared" si="7"/>
        <v>0.16880000000000001</v>
      </c>
      <c r="X23" s="37">
        <f t="shared" si="7"/>
        <v>0.52310000000000001</v>
      </c>
      <c r="Y23" s="37">
        <f t="shared" si="7"/>
        <v>5.3699999999999998E-2</v>
      </c>
      <c r="AA23" s="37">
        <f t="shared" si="8"/>
        <v>9.5899999999999999E-2</v>
      </c>
      <c r="AB23" s="37">
        <f t="shared" si="9"/>
        <v>0.10929999999999999</v>
      </c>
      <c r="AC23" s="37">
        <f t="shared" si="10"/>
        <v>0.21029999999999999</v>
      </c>
      <c r="AD23" s="37">
        <f t="shared" si="11"/>
        <v>3.6900000000000002E-2</v>
      </c>
      <c r="AE23" s="37">
        <f t="shared" si="12"/>
        <v>0.54349999999999998</v>
      </c>
      <c r="AG23" s="38">
        <f t="shared" si="13"/>
        <v>0.1081</v>
      </c>
      <c r="AH23" s="38">
        <f t="shared" si="14"/>
        <v>1.35E-2</v>
      </c>
      <c r="AI23" s="38">
        <f t="shared" si="15"/>
        <v>0.16220000000000001</v>
      </c>
      <c r="AJ23" s="38">
        <f t="shared" si="16"/>
        <v>0.12770000000000001</v>
      </c>
      <c r="AK23" s="38">
        <f t="shared" si="17"/>
        <v>0.44350000000000001</v>
      </c>
      <c r="AM23" s="38">
        <f t="shared" si="18"/>
        <v>0.1686</v>
      </c>
      <c r="AN23" s="38">
        <f t="shared" si="19"/>
        <v>4.02E-2</v>
      </c>
      <c r="AO23" s="38">
        <f t="shared" si="20"/>
        <v>0.1037</v>
      </c>
      <c r="AP23" s="38">
        <f t="shared" si="21"/>
        <v>2.7400000000000001E-2</v>
      </c>
      <c r="AQ23" s="38">
        <f t="shared" si="22"/>
        <v>0.23880000000000001</v>
      </c>
      <c r="AR23" s="38"/>
      <c r="AS23" s="38">
        <f t="shared" si="23"/>
        <v>0.18529999999999999</v>
      </c>
      <c r="AT23" s="38">
        <f t="shared" si="24"/>
        <v>8.2199999999999995E-2</v>
      </c>
      <c r="AU23" s="38">
        <f t="shared" si="25"/>
        <v>0.1067</v>
      </c>
      <c r="AV23" s="38">
        <f t="shared" si="26"/>
        <v>0.1336</v>
      </c>
      <c r="AW23" s="38">
        <f t="shared" si="27"/>
        <v>8.0299999999999996E-2</v>
      </c>
    </row>
    <row r="24" spans="2:49" ht="15.75" x14ac:dyDescent="0.25">
      <c r="B24">
        <v>0.19</v>
      </c>
      <c r="C24">
        <v>0.28000000000000003</v>
      </c>
      <c r="D24">
        <v>0.56999999999999995</v>
      </c>
      <c r="E24">
        <v>0.57999999999999996</v>
      </c>
      <c r="F24">
        <v>0.17</v>
      </c>
      <c r="G24" t="s">
        <v>21</v>
      </c>
      <c r="H24">
        <f t="shared" si="0"/>
        <v>9.0200000000000002E-2</v>
      </c>
      <c r="I24">
        <f t="shared" si="1"/>
        <v>6.6600000000000006E-2</v>
      </c>
      <c r="J24">
        <f t="shared" si="2"/>
        <v>0.26390000000000002</v>
      </c>
      <c r="K24">
        <f t="shared" si="3"/>
        <v>0.38179999999999997</v>
      </c>
      <c r="L24" s="47">
        <f t="shared" si="4"/>
        <v>6.6600000000000006E-2</v>
      </c>
      <c r="M24" t="str">
        <f t="shared" si="5"/>
        <v>Low</v>
      </c>
      <c r="N24">
        <f t="shared" si="6"/>
        <v>1</v>
      </c>
      <c r="O24">
        <f>'Test_IF-có_validate'!O24</f>
        <v>0.21110000000000001</v>
      </c>
      <c r="P24">
        <f>'Test_IF-có_validate'!P24</f>
        <v>0.31109999999999999</v>
      </c>
      <c r="Q24">
        <f>'Test_IF-có_validate'!Q24</f>
        <v>0.62219999999999998</v>
      </c>
      <c r="R24">
        <f>'Test_IF-có_validate'!R24</f>
        <v>0.58589999999999998</v>
      </c>
      <c r="S24">
        <f>'Test_IF-có_validate'!S24</f>
        <v>0.1633</v>
      </c>
      <c r="U24" s="37">
        <f t="shared" si="7"/>
        <v>0.65139999999999998</v>
      </c>
      <c r="V24" s="37">
        <f t="shared" si="7"/>
        <v>0.52539999999999998</v>
      </c>
      <c r="W24" s="37">
        <f t="shared" si="7"/>
        <v>0.2329</v>
      </c>
      <c r="X24" s="37">
        <f t="shared" si="7"/>
        <v>0.2611</v>
      </c>
      <c r="Y24" s="37">
        <f t="shared" si="7"/>
        <v>0.71919999999999995</v>
      </c>
      <c r="AA24" s="37">
        <f t="shared" si="8"/>
        <v>0.10589999999999999</v>
      </c>
      <c r="AB24" s="37">
        <f t="shared" si="9"/>
        <v>7.5899999999999995E-2</v>
      </c>
      <c r="AC24" s="37">
        <f t="shared" si="10"/>
        <v>0.15110000000000001</v>
      </c>
      <c r="AD24" s="37">
        <f t="shared" si="11"/>
        <v>0.1489</v>
      </c>
      <c r="AE24" s="37">
        <f t="shared" si="12"/>
        <v>8.5300000000000001E-2</v>
      </c>
      <c r="AG24" s="38">
        <f t="shared" si="13"/>
        <v>0.1181</v>
      </c>
      <c r="AH24" s="38">
        <f t="shared" si="14"/>
        <v>4.6800000000000001E-2</v>
      </c>
      <c r="AI24" s="38">
        <f t="shared" si="15"/>
        <v>0.10290000000000001</v>
      </c>
      <c r="AJ24" s="38">
        <f t="shared" si="16"/>
        <v>5.5899999999999998E-2</v>
      </c>
      <c r="AK24" s="38">
        <f t="shared" si="17"/>
        <v>6.4500000000000002E-2</v>
      </c>
      <c r="AM24" s="38">
        <f t="shared" si="18"/>
        <v>0.17860000000000001</v>
      </c>
      <c r="AN24" s="38">
        <f t="shared" si="19"/>
        <v>7.3499999999999996E-2</v>
      </c>
      <c r="AO24" s="38">
        <f t="shared" si="20"/>
        <v>4.4400000000000002E-2</v>
      </c>
      <c r="AP24" s="38">
        <f t="shared" si="21"/>
        <v>0.15759999999999999</v>
      </c>
      <c r="AQ24" s="38">
        <f t="shared" si="22"/>
        <v>0.2802</v>
      </c>
      <c r="AR24" s="38"/>
      <c r="AS24" s="38">
        <f t="shared" si="23"/>
        <v>0.1953</v>
      </c>
      <c r="AT24" s="38">
        <f t="shared" si="24"/>
        <v>0.1153</v>
      </c>
      <c r="AU24" s="38">
        <f t="shared" si="25"/>
        <v>4.7399999999999998E-2</v>
      </c>
      <c r="AV24" s="38">
        <f t="shared" si="26"/>
        <v>4.9200000000000001E-2</v>
      </c>
      <c r="AW24" s="38">
        <f t="shared" si="27"/>
        <v>0.40949999999999998</v>
      </c>
    </row>
    <row r="25" spans="2:49" ht="15.75" x14ac:dyDescent="0.25">
      <c r="B25">
        <v>0.11</v>
      </c>
      <c r="C25">
        <v>0.26</v>
      </c>
      <c r="D25">
        <v>0.56000000000000005</v>
      </c>
      <c r="E25">
        <v>0.68</v>
      </c>
      <c r="F25">
        <v>0.27</v>
      </c>
      <c r="G25" t="s">
        <v>21</v>
      </c>
      <c r="H25">
        <f t="shared" si="0"/>
        <v>0.17599999999999999</v>
      </c>
      <c r="I25">
        <f t="shared" si="1"/>
        <v>3.3500000000000002E-2</v>
      </c>
      <c r="J25">
        <f t="shared" si="2"/>
        <v>0.17929999999999999</v>
      </c>
      <c r="K25">
        <f t="shared" si="3"/>
        <v>0.31969999999999998</v>
      </c>
      <c r="L25" s="47">
        <f t="shared" si="4"/>
        <v>3.3500000000000002E-2</v>
      </c>
      <c r="M25" t="str">
        <f t="shared" si="5"/>
        <v>Low</v>
      </c>
      <c r="N25">
        <f t="shared" si="6"/>
        <v>1</v>
      </c>
      <c r="O25">
        <f>'Test_IF-có_validate'!O25</f>
        <v>0.1222</v>
      </c>
      <c r="P25">
        <f>'Test_IF-có_validate'!P25</f>
        <v>0.28889999999999999</v>
      </c>
      <c r="Q25">
        <f>'Test_IF-có_validate'!Q25</f>
        <v>0.61109999999999998</v>
      </c>
      <c r="R25">
        <f>'Test_IF-có_validate'!R25</f>
        <v>0.68689999999999996</v>
      </c>
      <c r="S25">
        <f>'Test_IF-có_validate'!S25</f>
        <v>0.26529999999999998</v>
      </c>
      <c r="U25" s="37">
        <f t="shared" si="7"/>
        <v>0.78220000000000001</v>
      </c>
      <c r="V25" s="37">
        <f t="shared" si="7"/>
        <v>0.55169999999999997</v>
      </c>
      <c r="W25" s="37">
        <f t="shared" si="7"/>
        <v>0.2414</v>
      </c>
      <c r="X25" s="37">
        <f t="shared" si="7"/>
        <v>0.18559999999999999</v>
      </c>
      <c r="Y25" s="37">
        <f t="shared" si="7"/>
        <v>0.58069999999999999</v>
      </c>
      <c r="AA25" s="37">
        <f t="shared" si="8"/>
        <v>0.19309999999999999</v>
      </c>
      <c r="AB25" s="37">
        <f t="shared" si="9"/>
        <v>5.8400000000000001E-2</v>
      </c>
      <c r="AC25" s="37">
        <f t="shared" si="10"/>
        <v>0.14369999999999999</v>
      </c>
      <c r="AD25" s="37">
        <f t="shared" si="11"/>
        <v>0.2162</v>
      </c>
      <c r="AE25" s="37">
        <f t="shared" si="12"/>
        <v>0.1777</v>
      </c>
      <c r="AG25" s="38">
        <f t="shared" si="13"/>
        <v>0.20530000000000001</v>
      </c>
      <c r="AH25" s="38">
        <f t="shared" si="14"/>
        <v>6.4299999999999996E-2</v>
      </c>
      <c r="AI25" s="38">
        <f t="shared" si="15"/>
        <v>9.5500000000000002E-2</v>
      </c>
      <c r="AJ25" s="38">
        <f t="shared" si="16"/>
        <v>0.12330000000000001</v>
      </c>
      <c r="AK25" s="38">
        <f t="shared" si="17"/>
        <v>2.7900000000000001E-2</v>
      </c>
      <c r="AM25" s="38">
        <f t="shared" si="18"/>
        <v>0.26579999999999998</v>
      </c>
      <c r="AN25" s="38">
        <f t="shared" si="19"/>
        <v>9.11E-2</v>
      </c>
      <c r="AO25" s="38">
        <f t="shared" si="20"/>
        <v>3.6999999999999998E-2</v>
      </c>
      <c r="AP25" s="38">
        <f t="shared" si="21"/>
        <v>0.22489999999999999</v>
      </c>
      <c r="AQ25" s="38">
        <f t="shared" si="22"/>
        <v>0.18790000000000001</v>
      </c>
      <c r="AR25" s="38"/>
      <c r="AS25" s="38">
        <f t="shared" si="23"/>
        <v>0.28249999999999997</v>
      </c>
      <c r="AT25" s="38">
        <f t="shared" si="24"/>
        <v>0.13289999999999999</v>
      </c>
      <c r="AU25" s="38">
        <f t="shared" si="25"/>
        <v>0.04</v>
      </c>
      <c r="AV25" s="38">
        <f t="shared" si="26"/>
        <v>0.11650000000000001</v>
      </c>
      <c r="AW25" s="38">
        <f t="shared" si="27"/>
        <v>0.34150000000000003</v>
      </c>
    </row>
    <row r="26" spans="2:49" ht="15.75" x14ac:dyDescent="0.25">
      <c r="B26">
        <v>0.12</v>
      </c>
      <c r="C26">
        <v>0.28000000000000003</v>
      </c>
      <c r="D26">
        <v>0.7</v>
      </c>
      <c r="E26">
        <v>0.16</v>
      </c>
      <c r="F26">
        <v>0.32</v>
      </c>
      <c r="G26" t="s">
        <v>21</v>
      </c>
      <c r="H26">
        <f t="shared" si="0"/>
        <v>0.21920000000000001</v>
      </c>
      <c r="I26">
        <f t="shared" si="1"/>
        <v>7.9399999999999998E-2</v>
      </c>
      <c r="J26">
        <f t="shared" si="2"/>
        <v>0.14849999999999999</v>
      </c>
      <c r="K26">
        <f t="shared" si="3"/>
        <v>0.29670000000000002</v>
      </c>
      <c r="L26" s="47">
        <f t="shared" si="4"/>
        <v>7.9399999999999998E-2</v>
      </c>
      <c r="M26" t="str">
        <f t="shared" si="5"/>
        <v>Low</v>
      </c>
      <c r="N26">
        <f t="shared" si="6"/>
        <v>1</v>
      </c>
      <c r="O26">
        <f>'Test_IF-có_validate'!O26</f>
        <v>0.1333</v>
      </c>
      <c r="P26">
        <f>'Test_IF-có_validate'!P26</f>
        <v>0.31109999999999999</v>
      </c>
      <c r="Q26">
        <f>'Test_IF-có_validate'!Q26</f>
        <v>0.76670000000000005</v>
      </c>
      <c r="R26">
        <f>'Test_IF-có_validate'!R26</f>
        <v>0.16159999999999999</v>
      </c>
      <c r="S26">
        <f>'Test_IF-có_validate'!S26</f>
        <v>0.31630000000000003</v>
      </c>
      <c r="U26" s="37">
        <f t="shared" si="7"/>
        <v>0.76480000000000004</v>
      </c>
      <c r="V26" s="37">
        <f t="shared" si="7"/>
        <v>0.52539999999999998</v>
      </c>
      <c r="W26" s="37">
        <f t="shared" si="7"/>
        <v>0.1321</v>
      </c>
      <c r="X26" s="37">
        <f t="shared" si="7"/>
        <v>0.7218</v>
      </c>
      <c r="Y26" s="37">
        <f t="shared" si="7"/>
        <v>0.51939999999999997</v>
      </c>
      <c r="AA26" s="37">
        <f t="shared" si="8"/>
        <v>0.18149999999999999</v>
      </c>
      <c r="AB26" s="37">
        <f t="shared" si="9"/>
        <v>7.5899999999999995E-2</v>
      </c>
      <c r="AC26" s="37">
        <f t="shared" si="10"/>
        <v>0.24740000000000001</v>
      </c>
      <c r="AD26" s="37">
        <f t="shared" si="11"/>
        <v>0.16930000000000001</v>
      </c>
      <c r="AE26" s="37">
        <f t="shared" si="12"/>
        <v>0.2185</v>
      </c>
      <c r="AG26" s="38">
        <f t="shared" si="13"/>
        <v>0.19370000000000001</v>
      </c>
      <c r="AH26" s="38">
        <f t="shared" si="14"/>
        <v>4.6800000000000001E-2</v>
      </c>
      <c r="AI26" s="38">
        <f t="shared" si="15"/>
        <v>0.1993</v>
      </c>
      <c r="AJ26" s="38">
        <f t="shared" si="16"/>
        <v>0.2601</v>
      </c>
      <c r="AK26" s="38">
        <f t="shared" si="17"/>
        <v>6.8699999999999997E-2</v>
      </c>
      <c r="AM26" s="38">
        <f t="shared" si="18"/>
        <v>0.25419999999999998</v>
      </c>
      <c r="AN26" s="38">
        <f t="shared" si="19"/>
        <v>7.3499999999999996E-2</v>
      </c>
      <c r="AO26" s="38">
        <f t="shared" si="20"/>
        <v>0.14069999999999999</v>
      </c>
      <c r="AP26" s="38">
        <f t="shared" si="21"/>
        <v>0.15989999999999999</v>
      </c>
      <c r="AQ26" s="38">
        <f t="shared" si="22"/>
        <v>0.14899999999999999</v>
      </c>
      <c r="AR26" s="38"/>
      <c r="AS26" s="38">
        <f t="shared" si="23"/>
        <v>0.27089999999999997</v>
      </c>
      <c r="AT26" s="38">
        <f t="shared" si="24"/>
        <v>0.1153</v>
      </c>
      <c r="AU26" s="38">
        <f t="shared" si="25"/>
        <v>0.14369999999999999</v>
      </c>
      <c r="AV26" s="38">
        <f t="shared" si="26"/>
        <v>0.2661</v>
      </c>
      <c r="AW26" s="38">
        <f t="shared" si="27"/>
        <v>0.3075</v>
      </c>
    </row>
    <row r="27" spans="2:49" ht="15.75" x14ac:dyDescent="0.25">
      <c r="B27">
        <v>0.18</v>
      </c>
      <c r="C27">
        <v>0.28999999999999998</v>
      </c>
      <c r="D27">
        <v>0.78</v>
      </c>
      <c r="E27">
        <v>0.15</v>
      </c>
      <c r="F27">
        <v>0.61</v>
      </c>
      <c r="G27" t="s">
        <v>24</v>
      </c>
      <c r="H27">
        <f t="shared" si="0"/>
        <v>0.39450000000000002</v>
      </c>
      <c r="I27">
        <f t="shared" si="1"/>
        <v>0.25469999999999998</v>
      </c>
      <c r="J27">
        <f t="shared" si="2"/>
        <v>5.9200000000000003E-2</v>
      </c>
      <c r="K27">
        <f t="shared" si="3"/>
        <v>0.11840000000000001</v>
      </c>
      <c r="L27" s="47">
        <f t="shared" si="4"/>
        <v>5.9200000000000003E-2</v>
      </c>
      <c r="M27" t="str">
        <f t="shared" si="5"/>
        <v>Middle</v>
      </c>
      <c r="N27">
        <f t="shared" si="6"/>
        <v>1</v>
      </c>
      <c r="O27">
        <f>'Test_IF-có_validate'!O27</f>
        <v>0.2</v>
      </c>
      <c r="P27">
        <f>'Test_IF-có_validate'!P27</f>
        <v>0.32219999999999999</v>
      </c>
      <c r="Q27">
        <f>'Test_IF-có_validate'!Q27</f>
        <v>0.85560000000000003</v>
      </c>
      <c r="R27">
        <f>'Test_IF-có_validate'!R27</f>
        <v>0.1515</v>
      </c>
      <c r="S27">
        <f>'Test_IF-có_validate'!S27</f>
        <v>0.61219999999999997</v>
      </c>
      <c r="U27" s="37">
        <f t="shared" si="7"/>
        <v>0.66669999999999996</v>
      </c>
      <c r="V27" s="37">
        <f t="shared" si="7"/>
        <v>0.51259999999999994</v>
      </c>
      <c r="W27" s="37">
        <f t="shared" si="7"/>
        <v>7.7799999999999994E-2</v>
      </c>
      <c r="X27" s="37">
        <f t="shared" si="7"/>
        <v>0.7369</v>
      </c>
      <c r="Y27" s="37">
        <f t="shared" si="7"/>
        <v>0.24049999999999999</v>
      </c>
      <c r="AA27" s="37">
        <f t="shared" si="8"/>
        <v>0.11609999999999999</v>
      </c>
      <c r="AB27" s="37">
        <f t="shared" si="9"/>
        <v>8.4500000000000006E-2</v>
      </c>
      <c r="AC27" s="37">
        <f t="shared" si="10"/>
        <v>0.30669999999999997</v>
      </c>
      <c r="AD27" s="37">
        <f t="shared" si="11"/>
        <v>0.1794</v>
      </c>
      <c r="AE27" s="37">
        <f t="shared" si="12"/>
        <v>0.40450000000000003</v>
      </c>
      <c r="AG27" s="38">
        <f t="shared" si="13"/>
        <v>0.1283</v>
      </c>
      <c r="AH27" s="38">
        <f t="shared" si="14"/>
        <v>3.8300000000000001E-2</v>
      </c>
      <c r="AI27" s="38">
        <f t="shared" si="15"/>
        <v>0.25850000000000001</v>
      </c>
      <c r="AJ27" s="38">
        <f t="shared" si="16"/>
        <v>0.2702</v>
      </c>
      <c r="AK27" s="38">
        <f t="shared" si="17"/>
        <v>0.25469999999999998</v>
      </c>
      <c r="AM27" s="38">
        <f t="shared" si="18"/>
        <v>0.1888</v>
      </c>
      <c r="AN27" s="38">
        <f t="shared" si="19"/>
        <v>6.5000000000000002E-2</v>
      </c>
      <c r="AO27" s="38">
        <f t="shared" si="20"/>
        <v>0.2</v>
      </c>
      <c r="AP27" s="38">
        <f t="shared" si="21"/>
        <v>0.1699</v>
      </c>
      <c r="AQ27" s="38">
        <f t="shared" si="22"/>
        <v>4.8300000000000003E-2</v>
      </c>
      <c r="AR27" s="38"/>
      <c r="AS27" s="38">
        <f t="shared" si="23"/>
        <v>0.20549999999999999</v>
      </c>
      <c r="AT27" s="38">
        <f t="shared" si="24"/>
        <v>0.10680000000000001</v>
      </c>
      <c r="AU27" s="38">
        <f t="shared" si="25"/>
        <v>0.20300000000000001</v>
      </c>
      <c r="AV27" s="38">
        <f t="shared" si="26"/>
        <v>0.27610000000000001</v>
      </c>
      <c r="AW27" s="38">
        <f t="shared" si="27"/>
        <v>0.1103</v>
      </c>
    </row>
    <row r="28" spans="2:49" ht="15.75" x14ac:dyDescent="0.25">
      <c r="B28">
        <v>0.2</v>
      </c>
      <c r="C28">
        <v>0.25</v>
      </c>
      <c r="D28">
        <v>0.7</v>
      </c>
      <c r="E28">
        <v>0.25</v>
      </c>
      <c r="F28">
        <v>0.03</v>
      </c>
      <c r="G28" t="s">
        <v>23</v>
      </c>
      <c r="H28">
        <f t="shared" si="0"/>
        <v>8.5500000000000007E-2</v>
      </c>
      <c r="I28">
        <f t="shared" si="1"/>
        <v>0.22239999999999999</v>
      </c>
      <c r="J28">
        <f t="shared" si="2"/>
        <v>0.41649999999999998</v>
      </c>
      <c r="K28">
        <f t="shared" si="3"/>
        <v>0.52539999999999998</v>
      </c>
      <c r="L28" s="47">
        <f t="shared" si="4"/>
        <v>8.5500000000000007E-2</v>
      </c>
      <c r="M28" t="str">
        <f t="shared" si="5"/>
        <v>Very Low</v>
      </c>
      <c r="N28">
        <f t="shared" si="6"/>
        <v>1</v>
      </c>
      <c r="O28">
        <f>'Test_IF-có_validate'!O28</f>
        <v>0.22220000000000001</v>
      </c>
      <c r="P28">
        <f>'Test_IF-có_validate'!P28</f>
        <v>0.27779999999999999</v>
      </c>
      <c r="Q28">
        <f>'Test_IF-có_validate'!Q28</f>
        <v>0.76670000000000005</v>
      </c>
      <c r="R28">
        <f>'Test_IF-có_validate'!R28</f>
        <v>0.2525</v>
      </c>
      <c r="S28">
        <f>'Test_IF-có_validate'!S28</f>
        <v>2.0400000000000001E-2</v>
      </c>
      <c r="U28" s="37">
        <f t="shared" si="7"/>
        <v>0.63639999999999997</v>
      </c>
      <c r="V28" s="37">
        <f t="shared" si="7"/>
        <v>0.56520000000000004</v>
      </c>
      <c r="W28" s="37">
        <f t="shared" si="7"/>
        <v>0.1321</v>
      </c>
      <c r="X28" s="37">
        <f t="shared" si="7"/>
        <v>0.5968</v>
      </c>
      <c r="Y28" s="37">
        <f t="shared" si="7"/>
        <v>0.96</v>
      </c>
      <c r="AA28" s="37">
        <f t="shared" si="8"/>
        <v>9.5899999999999999E-2</v>
      </c>
      <c r="AB28" s="37">
        <f t="shared" si="9"/>
        <v>4.9399999999999999E-2</v>
      </c>
      <c r="AC28" s="37">
        <f t="shared" si="10"/>
        <v>0.24740000000000001</v>
      </c>
      <c r="AD28" s="37">
        <f t="shared" si="11"/>
        <v>8.5999999999999993E-2</v>
      </c>
      <c r="AE28" s="37">
        <f t="shared" si="12"/>
        <v>7.5200000000000003E-2</v>
      </c>
      <c r="AG28" s="38">
        <f t="shared" si="13"/>
        <v>0.1081</v>
      </c>
      <c r="AH28" s="38">
        <f t="shared" si="14"/>
        <v>7.3300000000000004E-2</v>
      </c>
      <c r="AI28" s="38">
        <f t="shared" si="15"/>
        <v>0.1993</v>
      </c>
      <c r="AJ28" s="38">
        <f t="shared" si="16"/>
        <v>0.17680000000000001</v>
      </c>
      <c r="AK28" s="38">
        <f t="shared" si="17"/>
        <v>0.22500000000000001</v>
      </c>
      <c r="AM28" s="38">
        <f t="shared" si="18"/>
        <v>0.1686</v>
      </c>
      <c r="AN28" s="38">
        <f t="shared" si="19"/>
        <v>0.10009999999999999</v>
      </c>
      <c r="AO28" s="38">
        <f t="shared" si="20"/>
        <v>0.14069999999999999</v>
      </c>
      <c r="AP28" s="38">
        <f t="shared" si="21"/>
        <v>7.6499999999999999E-2</v>
      </c>
      <c r="AQ28" s="38">
        <f t="shared" si="22"/>
        <v>0.44069999999999998</v>
      </c>
      <c r="AR28" s="38"/>
      <c r="AS28" s="38">
        <f t="shared" si="23"/>
        <v>0.18529999999999999</v>
      </c>
      <c r="AT28" s="38">
        <f t="shared" si="24"/>
        <v>0.1419</v>
      </c>
      <c r="AU28" s="38">
        <f t="shared" si="25"/>
        <v>0.14369999999999999</v>
      </c>
      <c r="AV28" s="38">
        <f t="shared" si="26"/>
        <v>0.1827</v>
      </c>
      <c r="AW28" s="38">
        <f t="shared" si="27"/>
        <v>0.55659999999999998</v>
      </c>
    </row>
    <row r="29" spans="2:49" ht="15.75" x14ac:dyDescent="0.25">
      <c r="B29">
        <v>0.16</v>
      </c>
      <c r="C29">
        <v>0.28000000000000003</v>
      </c>
      <c r="D29">
        <v>0.72</v>
      </c>
      <c r="E29">
        <v>0.27</v>
      </c>
      <c r="F29">
        <v>0.32</v>
      </c>
      <c r="G29" t="s">
        <v>21</v>
      </c>
      <c r="H29">
        <f t="shared" si="0"/>
        <v>0.2185</v>
      </c>
      <c r="I29">
        <f t="shared" si="1"/>
        <v>7.8700000000000006E-2</v>
      </c>
      <c r="J29">
        <f t="shared" si="2"/>
        <v>0.1479</v>
      </c>
      <c r="K29">
        <f t="shared" si="3"/>
        <v>0.29609999999999997</v>
      </c>
      <c r="L29" s="47">
        <f t="shared" si="4"/>
        <v>7.8700000000000006E-2</v>
      </c>
      <c r="M29" t="str">
        <f t="shared" si="5"/>
        <v>Low</v>
      </c>
      <c r="N29">
        <f t="shared" si="6"/>
        <v>1</v>
      </c>
      <c r="O29">
        <f>'Test_IF-có_validate'!O29</f>
        <v>0.17780000000000001</v>
      </c>
      <c r="P29">
        <f>'Test_IF-có_validate'!P29</f>
        <v>0.31109999999999999</v>
      </c>
      <c r="Q29">
        <f>'Test_IF-có_validate'!Q29</f>
        <v>0.78890000000000005</v>
      </c>
      <c r="R29">
        <f>'Test_IF-có_validate'!R29</f>
        <v>0.2727</v>
      </c>
      <c r="S29">
        <f>'Test_IF-có_validate'!S29</f>
        <v>0.31630000000000003</v>
      </c>
      <c r="U29" s="37">
        <f t="shared" si="7"/>
        <v>0.69810000000000005</v>
      </c>
      <c r="V29" s="37">
        <f t="shared" si="7"/>
        <v>0.52539999999999998</v>
      </c>
      <c r="W29" s="37">
        <f t="shared" si="7"/>
        <v>0.11799999999999999</v>
      </c>
      <c r="X29" s="37">
        <f t="shared" si="7"/>
        <v>0.57150000000000001</v>
      </c>
      <c r="Y29" s="37">
        <f t="shared" si="7"/>
        <v>0.51939999999999997</v>
      </c>
      <c r="AA29" s="37">
        <f t="shared" si="8"/>
        <v>0.1371</v>
      </c>
      <c r="AB29" s="37">
        <f t="shared" si="9"/>
        <v>7.5899999999999995E-2</v>
      </c>
      <c r="AC29" s="37">
        <f t="shared" si="10"/>
        <v>0.26219999999999999</v>
      </c>
      <c r="AD29" s="37">
        <f t="shared" si="11"/>
        <v>6.9099999999999995E-2</v>
      </c>
      <c r="AE29" s="37">
        <f t="shared" si="12"/>
        <v>0.2185</v>
      </c>
      <c r="AG29" s="38">
        <f t="shared" si="13"/>
        <v>0.14929999999999999</v>
      </c>
      <c r="AH29" s="38">
        <f t="shared" si="14"/>
        <v>4.6800000000000001E-2</v>
      </c>
      <c r="AI29" s="38">
        <f t="shared" si="15"/>
        <v>0.21410000000000001</v>
      </c>
      <c r="AJ29" s="38">
        <f t="shared" si="16"/>
        <v>0.15989999999999999</v>
      </c>
      <c r="AK29" s="38">
        <f t="shared" si="17"/>
        <v>6.8699999999999997E-2</v>
      </c>
      <c r="AM29" s="38">
        <f t="shared" si="18"/>
        <v>0.2097</v>
      </c>
      <c r="AN29" s="38">
        <f t="shared" si="19"/>
        <v>7.3499999999999996E-2</v>
      </c>
      <c r="AO29" s="38">
        <f t="shared" si="20"/>
        <v>0.1555</v>
      </c>
      <c r="AP29" s="38">
        <f t="shared" si="21"/>
        <v>5.9700000000000003E-2</v>
      </c>
      <c r="AQ29" s="38">
        <f t="shared" si="22"/>
        <v>0.14899999999999999</v>
      </c>
      <c r="AR29" s="38"/>
      <c r="AS29" s="38">
        <f t="shared" si="23"/>
        <v>0.22639999999999999</v>
      </c>
      <c r="AT29" s="38">
        <f t="shared" si="24"/>
        <v>0.1153</v>
      </c>
      <c r="AU29" s="38">
        <f t="shared" si="25"/>
        <v>0.1585</v>
      </c>
      <c r="AV29" s="38">
        <f t="shared" si="26"/>
        <v>0.16589999999999999</v>
      </c>
      <c r="AW29" s="38">
        <f t="shared" si="27"/>
        <v>0.3075</v>
      </c>
    </row>
    <row r="30" spans="2:49" ht="15.75" x14ac:dyDescent="0.25">
      <c r="B30">
        <v>0.11</v>
      </c>
      <c r="C30">
        <v>0.3</v>
      </c>
      <c r="D30">
        <v>0.79</v>
      </c>
      <c r="E30">
        <v>0.8</v>
      </c>
      <c r="F30">
        <v>0.32</v>
      </c>
      <c r="G30" t="s">
        <v>24</v>
      </c>
      <c r="H30">
        <f t="shared" si="0"/>
        <v>0.22509999999999999</v>
      </c>
      <c r="I30">
        <f t="shared" si="1"/>
        <v>8.2400000000000001E-2</v>
      </c>
      <c r="J30">
        <f t="shared" si="2"/>
        <v>0.1547</v>
      </c>
      <c r="K30">
        <f t="shared" si="3"/>
        <v>0.29959999999999998</v>
      </c>
      <c r="L30" s="47">
        <f t="shared" si="4"/>
        <v>8.2400000000000001E-2</v>
      </c>
      <c r="M30" t="str">
        <f t="shared" si="5"/>
        <v>Low</v>
      </c>
      <c r="N30">
        <f t="shared" si="6"/>
        <v>0</v>
      </c>
      <c r="O30">
        <f>'Test_IF-có_validate'!O30</f>
        <v>0.1222</v>
      </c>
      <c r="P30">
        <f>'Test_IF-có_validate'!P30</f>
        <v>0.33329999999999999</v>
      </c>
      <c r="Q30">
        <f>'Test_IF-có_validate'!Q30</f>
        <v>0.86670000000000003</v>
      </c>
      <c r="R30">
        <f>'Test_IF-có_validate'!R30</f>
        <v>0.80810000000000004</v>
      </c>
      <c r="S30">
        <f>'Test_IF-có_validate'!S30</f>
        <v>0.31630000000000003</v>
      </c>
      <c r="U30" s="37">
        <f t="shared" si="7"/>
        <v>0.78220000000000001</v>
      </c>
      <c r="V30" s="37">
        <f t="shared" si="7"/>
        <v>0.5</v>
      </c>
      <c r="W30" s="37">
        <f t="shared" si="7"/>
        <v>7.1400000000000005E-2</v>
      </c>
      <c r="X30" s="37">
        <f t="shared" si="7"/>
        <v>0.1061</v>
      </c>
      <c r="Y30" s="37">
        <f t="shared" si="7"/>
        <v>0.51939999999999997</v>
      </c>
      <c r="AA30" s="37">
        <f t="shared" si="8"/>
        <v>0.19309999999999999</v>
      </c>
      <c r="AB30" s="37">
        <f t="shared" si="9"/>
        <v>9.2899999999999996E-2</v>
      </c>
      <c r="AC30" s="37">
        <f t="shared" si="10"/>
        <v>0.31409999999999999</v>
      </c>
      <c r="AD30" s="37">
        <f t="shared" si="11"/>
        <v>0.29699999999999999</v>
      </c>
      <c r="AE30" s="37">
        <f t="shared" si="12"/>
        <v>0.2185</v>
      </c>
      <c r="AG30" s="38">
        <f t="shared" si="13"/>
        <v>0.20530000000000001</v>
      </c>
      <c r="AH30" s="38">
        <f t="shared" si="14"/>
        <v>2.9899999999999999E-2</v>
      </c>
      <c r="AI30" s="38">
        <f t="shared" si="15"/>
        <v>0.26590000000000003</v>
      </c>
      <c r="AJ30" s="38">
        <f t="shared" si="16"/>
        <v>0.2041</v>
      </c>
      <c r="AK30" s="38">
        <f t="shared" si="17"/>
        <v>6.8699999999999997E-2</v>
      </c>
      <c r="AM30" s="38">
        <f t="shared" si="18"/>
        <v>0.26579999999999998</v>
      </c>
      <c r="AN30" s="38">
        <f t="shared" si="19"/>
        <v>5.6599999999999998E-2</v>
      </c>
      <c r="AO30" s="38">
        <f t="shared" si="20"/>
        <v>0.2074</v>
      </c>
      <c r="AP30" s="38">
        <f t="shared" si="21"/>
        <v>0.30570000000000003</v>
      </c>
      <c r="AQ30" s="38">
        <f t="shared" si="22"/>
        <v>0.14899999999999999</v>
      </c>
      <c r="AR30" s="38"/>
      <c r="AS30" s="38">
        <f t="shared" si="23"/>
        <v>0.28249999999999997</v>
      </c>
      <c r="AT30" s="38">
        <f t="shared" si="24"/>
        <v>9.8400000000000001E-2</v>
      </c>
      <c r="AU30" s="38">
        <f t="shared" si="25"/>
        <v>0.2104</v>
      </c>
      <c r="AV30" s="38">
        <f t="shared" si="26"/>
        <v>0.1973</v>
      </c>
      <c r="AW30" s="38">
        <f t="shared" si="27"/>
        <v>0.3075</v>
      </c>
    </row>
    <row r="31" spans="2:49" ht="15.75" x14ac:dyDescent="0.25">
      <c r="B31">
        <v>0.18</v>
      </c>
      <c r="C31">
        <v>0.31</v>
      </c>
      <c r="D31">
        <v>0.81</v>
      </c>
      <c r="E31">
        <v>0.7</v>
      </c>
      <c r="F31">
        <v>0.4</v>
      </c>
      <c r="G31" t="s">
        <v>24</v>
      </c>
      <c r="H31">
        <f t="shared" si="0"/>
        <v>0.27960000000000002</v>
      </c>
      <c r="I31">
        <f t="shared" si="1"/>
        <v>0.13689999999999999</v>
      </c>
      <c r="J31">
        <f t="shared" si="2"/>
        <v>0.1042</v>
      </c>
      <c r="K31">
        <f t="shared" si="3"/>
        <v>0.2492</v>
      </c>
      <c r="L31" s="47">
        <f t="shared" si="4"/>
        <v>0.1042</v>
      </c>
      <c r="M31" t="str">
        <f t="shared" si="5"/>
        <v>Middle</v>
      </c>
      <c r="N31">
        <f t="shared" si="6"/>
        <v>1</v>
      </c>
      <c r="O31">
        <f>'Test_IF-có_validate'!O31</f>
        <v>0.2</v>
      </c>
      <c r="P31">
        <f>'Test_IF-có_validate'!P31</f>
        <v>0.34439999999999998</v>
      </c>
      <c r="Q31">
        <f>'Test_IF-có_validate'!Q31</f>
        <v>0.88890000000000002</v>
      </c>
      <c r="R31">
        <f>'Test_IF-có_validate'!R31</f>
        <v>0.70709999999999995</v>
      </c>
      <c r="S31">
        <f>'Test_IF-có_validate'!S31</f>
        <v>0.39800000000000002</v>
      </c>
      <c r="U31" s="37">
        <f t="shared" si="7"/>
        <v>0.66669999999999996</v>
      </c>
      <c r="V31" s="37">
        <f t="shared" si="7"/>
        <v>0.48770000000000002</v>
      </c>
      <c r="W31" s="37">
        <f t="shared" si="7"/>
        <v>5.8799999999999998E-2</v>
      </c>
      <c r="X31" s="37">
        <f t="shared" si="7"/>
        <v>0.1716</v>
      </c>
      <c r="Y31" s="37">
        <f t="shared" si="7"/>
        <v>0.43059999999999998</v>
      </c>
      <c r="AA31" s="37">
        <f t="shared" si="8"/>
        <v>0.11609999999999999</v>
      </c>
      <c r="AB31" s="37">
        <f t="shared" si="9"/>
        <v>0.1011</v>
      </c>
      <c r="AC31" s="37">
        <f t="shared" si="10"/>
        <v>0.32890000000000003</v>
      </c>
      <c r="AD31" s="37">
        <f t="shared" si="11"/>
        <v>0.22969999999999999</v>
      </c>
      <c r="AE31" s="37">
        <f t="shared" si="12"/>
        <v>0.2777</v>
      </c>
      <c r="AG31" s="38">
        <f t="shared" si="13"/>
        <v>0.1283</v>
      </c>
      <c r="AH31" s="38">
        <f t="shared" si="14"/>
        <v>2.1700000000000001E-2</v>
      </c>
      <c r="AI31" s="38">
        <f t="shared" si="15"/>
        <v>0.28070000000000001</v>
      </c>
      <c r="AJ31" s="38">
        <f t="shared" si="16"/>
        <v>0.13669999999999999</v>
      </c>
      <c r="AK31" s="38">
        <f t="shared" si="17"/>
        <v>0.12790000000000001</v>
      </c>
      <c r="AM31" s="38">
        <f t="shared" si="18"/>
        <v>0.1888</v>
      </c>
      <c r="AN31" s="38">
        <f t="shared" si="19"/>
        <v>4.8399999999999999E-2</v>
      </c>
      <c r="AO31" s="38">
        <f t="shared" si="20"/>
        <v>0.22220000000000001</v>
      </c>
      <c r="AP31" s="38">
        <f t="shared" si="21"/>
        <v>0.2384</v>
      </c>
      <c r="AQ31" s="38">
        <f t="shared" si="22"/>
        <v>9.4500000000000001E-2</v>
      </c>
      <c r="AR31" s="38"/>
      <c r="AS31" s="38">
        <f t="shared" si="23"/>
        <v>0.20549999999999999</v>
      </c>
      <c r="AT31" s="38">
        <f t="shared" si="24"/>
        <v>9.0200000000000002E-2</v>
      </c>
      <c r="AU31" s="38">
        <f t="shared" si="25"/>
        <v>0.22520000000000001</v>
      </c>
      <c r="AV31" s="38">
        <f t="shared" si="26"/>
        <v>0.13</v>
      </c>
      <c r="AW31" s="38">
        <f t="shared" si="27"/>
        <v>0.25309999999999999</v>
      </c>
    </row>
    <row r="32" spans="2:49" ht="15.75" x14ac:dyDescent="0.25">
      <c r="B32">
        <v>0.1</v>
      </c>
      <c r="C32">
        <v>0.33</v>
      </c>
      <c r="D32">
        <v>0.02</v>
      </c>
      <c r="E32">
        <v>0</v>
      </c>
      <c r="F32">
        <v>0.25</v>
      </c>
      <c r="G32" t="s">
        <v>23</v>
      </c>
      <c r="H32">
        <f t="shared" si="0"/>
        <v>0.1754</v>
      </c>
      <c r="I32">
        <f t="shared" si="1"/>
        <v>4.1099999999999998E-2</v>
      </c>
      <c r="J32">
        <f t="shared" si="2"/>
        <v>0.22220000000000001</v>
      </c>
      <c r="K32">
        <f t="shared" si="3"/>
        <v>0.36220000000000002</v>
      </c>
      <c r="L32" s="47">
        <f t="shared" si="4"/>
        <v>4.1099999999999998E-2</v>
      </c>
      <c r="M32" t="str">
        <f t="shared" si="5"/>
        <v>Low</v>
      </c>
      <c r="N32">
        <f t="shared" si="6"/>
        <v>0</v>
      </c>
      <c r="O32">
        <f>'Test_IF-có_validate'!O32</f>
        <v>0.1111</v>
      </c>
      <c r="P32">
        <f>'Test_IF-có_validate'!P32</f>
        <v>0.36670000000000003</v>
      </c>
      <c r="Q32">
        <f>'Test_IF-có_validate'!Q32</f>
        <v>1.11E-2</v>
      </c>
      <c r="R32">
        <f>'Test_IF-có_validate'!R32</f>
        <v>0</v>
      </c>
      <c r="S32">
        <f>'Test_IF-có_validate'!S32</f>
        <v>0.24490000000000001</v>
      </c>
      <c r="U32" s="37">
        <f t="shared" si="7"/>
        <v>0.8</v>
      </c>
      <c r="V32" s="37">
        <f t="shared" si="7"/>
        <v>0.46339999999999998</v>
      </c>
      <c r="W32" s="37">
        <f t="shared" si="7"/>
        <v>0.97799999999999998</v>
      </c>
      <c r="X32" s="37">
        <f t="shared" si="7"/>
        <v>1</v>
      </c>
      <c r="Y32" s="37">
        <f t="shared" si="7"/>
        <v>0.60660000000000003</v>
      </c>
      <c r="AA32" s="37">
        <f t="shared" si="8"/>
        <v>0.20499999999999999</v>
      </c>
      <c r="AB32" s="37">
        <f t="shared" si="9"/>
        <v>0.1173</v>
      </c>
      <c r="AC32" s="37">
        <f t="shared" si="10"/>
        <v>0.36330000000000001</v>
      </c>
      <c r="AD32" s="37">
        <f t="shared" si="11"/>
        <v>0.3548</v>
      </c>
      <c r="AE32" s="37">
        <f t="shared" si="12"/>
        <v>0.16039999999999999</v>
      </c>
      <c r="AG32" s="38">
        <f t="shared" si="13"/>
        <v>0.2172</v>
      </c>
      <c r="AH32" s="38">
        <f t="shared" si="14"/>
        <v>5.4999999999999997E-3</v>
      </c>
      <c r="AI32" s="38">
        <f t="shared" si="15"/>
        <v>0.4103</v>
      </c>
      <c r="AJ32" s="38">
        <f t="shared" si="16"/>
        <v>0.4456</v>
      </c>
      <c r="AK32" s="38">
        <f t="shared" si="17"/>
        <v>1.06E-2</v>
      </c>
      <c r="AM32" s="38">
        <f t="shared" si="18"/>
        <v>0.2777</v>
      </c>
      <c r="AN32" s="38">
        <f t="shared" si="19"/>
        <v>3.2199999999999999E-2</v>
      </c>
      <c r="AO32" s="38">
        <f t="shared" si="20"/>
        <v>0.46150000000000002</v>
      </c>
      <c r="AP32" s="38">
        <f t="shared" si="21"/>
        <v>0.3453</v>
      </c>
      <c r="AQ32" s="38">
        <f t="shared" si="22"/>
        <v>0.2051</v>
      </c>
      <c r="AR32" s="38"/>
      <c r="AS32" s="38">
        <f t="shared" si="23"/>
        <v>0.29430000000000001</v>
      </c>
      <c r="AT32" s="38">
        <f t="shared" si="24"/>
        <v>7.4800000000000005E-2</v>
      </c>
      <c r="AU32" s="38">
        <f t="shared" si="25"/>
        <v>0.45910000000000001</v>
      </c>
      <c r="AV32" s="38">
        <f t="shared" si="26"/>
        <v>0.45150000000000001</v>
      </c>
      <c r="AW32" s="38">
        <f t="shared" si="27"/>
        <v>0.35510000000000003</v>
      </c>
    </row>
    <row r="33" spans="2:49" ht="15.75" x14ac:dyDescent="0.25">
      <c r="B33">
        <v>0.18</v>
      </c>
      <c r="C33">
        <v>0.37</v>
      </c>
      <c r="D33">
        <v>0.11</v>
      </c>
      <c r="E33">
        <v>0.28000000000000003</v>
      </c>
      <c r="F33">
        <v>0.3</v>
      </c>
      <c r="G33" t="s">
        <v>21</v>
      </c>
      <c r="H33">
        <f t="shared" si="0"/>
        <v>0.20280000000000001</v>
      </c>
      <c r="I33">
        <f t="shared" si="1"/>
        <v>6.8500000000000005E-2</v>
      </c>
      <c r="J33">
        <f t="shared" si="2"/>
        <v>0.17150000000000001</v>
      </c>
      <c r="K33">
        <f t="shared" si="3"/>
        <v>0.31909999999999999</v>
      </c>
      <c r="L33" s="47">
        <f t="shared" si="4"/>
        <v>6.8500000000000005E-2</v>
      </c>
      <c r="M33" t="str">
        <f t="shared" si="5"/>
        <v>Low</v>
      </c>
      <c r="N33">
        <f t="shared" si="6"/>
        <v>1</v>
      </c>
      <c r="O33">
        <f>'Test_IF-có_validate'!O33</f>
        <v>0.2</v>
      </c>
      <c r="P33">
        <f>'Test_IF-có_validate'!P33</f>
        <v>0.41110000000000002</v>
      </c>
      <c r="Q33">
        <f>'Test_IF-có_validate'!Q33</f>
        <v>0.1111</v>
      </c>
      <c r="R33">
        <f>'Test_IF-có_validate'!R33</f>
        <v>0.2828</v>
      </c>
      <c r="S33">
        <f>'Test_IF-có_validate'!S33</f>
        <v>0.2959</v>
      </c>
      <c r="U33" s="37">
        <f t="shared" si="7"/>
        <v>0.66669999999999996</v>
      </c>
      <c r="V33" s="37">
        <f t="shared" si="7"/>
        <v>0.4173</v>
      </c>
      <c r="W33" s="37">
        <f t="shared" si="7"/>
        <v>0.8</v>
      </c>
      <c r="X33" s="37">
        <f t="shared" si="7"/>
        <v>0.55910000000000004</v>
      </c>
      <c r="Y33" s="37">
        <f t="shared" si="7"/>
        <v>0.54330000000000001</v>
      </c>
      <c r="AA33" s="37">
        <f t="shared" si="8"/>
        <v>0.11609999999999999</v>
      </c>
      <c r="AB33" s="37">
        <f t="shared" si="9"/>
        <v>0.14799999999999999</v>
      </c>
      <c r="AC33" s="37">
        <f t="shared" si="10"/>
        <v>0.24460000000000001</v>
      </c>
      <c r="AD33" s="37">
        <f t="shared" si="11"/>
        <v>6.0900000000000003E-2</v>
      </c>
      <c r="AE33" s="37">
        <f t="shared" si="12"/>
        <v>0.2026</v>
      </c>
      <c r="AG33" s="38">
        <f t="shared" si="13"/>
        <v>0.1283</v>
      </c>
      <c r="AH33" s="38">
        <f t="shared" si="14"/>
        <v>2.53E-2</v>
      </c>
      <c r="AI33" s="38">
        <f t="shared" si="15"/>
        <v>0.29160000000000003</v>
      </c>
      <c r="AJ33" s="38">
        <f t="shared" si="16"/>
        <v>0.1517</v>
      </c>
      <c r="AK33" s="38">
        <f t="shared" si="17"/>
        <v>5.28E-2</v>
      </c>
      <c r="AM33" s="38">
        <f t="shared" si="18"/>
        <v>0.1888</v>
      </c>
      <c r="AN33" s="38">
        <f t="shared" si="19"/>
        <v>1.5E-3</v>
      </c>
      <c r="AO33" s="38">
        <f t="shared" si="20"/>
        <v>0.34289999999999998</v>
      </c>
      <c r="AP33" s="38">
        <f t="shared" si="21"/>
        <v>5.1400000000000001E-2</v>
      </c>
      <c r="AQ33" s="38">
        <f t="shared" si="22"/>
        <v>0.16289999999999999</v>
      </c>
      <c r="AR33" s="38"/>
      <c r="AS33" s="38">
        <f t="shared" si="23"/>
        <v>0.20549999999999999</v>
      </c>
      <c r="AT33" s="38">
        <f t="shared" si="24"/>
        <v>4.5199999999999997E-2</v>
      </c>
      <c r="AU33" s="38">
        <f t="shared" si="25"/>
        <v>0.34039999999999998</v>
      </c>
      <c r="AV33" s="38">
        <f t="shared" si="26"/>
        <v>0.15759999999999999</v>
      </c>
      <c r="AW33" s="38">
        <f t="shared" si="27"/>
        <v>0.3211</v>
      </c>
    </row>
    <row r="34" spans="2:49" ht="15.75" x14ac:dyDescent="0.25">
      <c r="B34">
        <v>0.13</v>
      </c>
      <c r="C34">
        <v>0.4</v>
      </c>
      <c r="D34">
        <v>0.17</v>
      </c>
      <c r="E34">
        <v>0.25</v>
      </c>
      <c r="F34">
        <v>0.38</v>
      </c>
      <c r="G34" t="s">
        <v>21</v>
      </c>
      <c r="H34">
        <f t="shared" si="0"/>
        <v>0.2555</v>
      </c>
      <c r="I34">
        <f t="shared" si="1"/>
        <v>0.1212</v>
      </c>
      <c r="J34">
        <f t="shared" si="2"/>
        <v>0.1174</v>
      </c>
      <c r="K34">
        <f t="shared" si="3"/>
        <v>0.26529999999999998</v>
      </c>
      <c r="L34" s="47">
        <f t="shared" si="4"/>
        <v>0.1174</v>
      </c>
      <c r="M34" t="str">
        <f t="shared" si="5"/>
        <v>Middle</v>
      </c>
      <c r="N34">
        <f t="shared" si="6"/>
        <v>0</v>
      </c>
      <c r="O34">
        <f>'Test_IF-có_validate'!O34</f>
        <v>0.1444</v>
      </c>
      <c r="P34">
        <f>'Test_IF-có_validate'!P34</f>
        <v>0.44440000000000002</v>
      </c>
      <c r="Q34">
        <f>'Test_IF-có_validate'!Q34</f>
        <v>0.17780000000000001</v>
      </c>
      <c r="R34">
        <f>'Test_IF-có_validate'!R34</f>
        <v>0.2525</v>
      </c>
      <c r="S34">
        <f>'Test_IF-có_validate'!S34</f>
        <v>0.37759999999999999</v>
      </c>
      <c r="U34" s="37">
        <f t="shared" si="7"/>
        <v>0.74760000000000004</v>
      </c>
      <c r="V34" s="37">
        <f t="shared" si="7"/>
        <v>0.38469999999999999</v>
      </c>
      <c r="W34" s="37">
        <f t="shared" si="7"/>
        <v>0.69810000000000005</v>
      </c>
      <c r="X34" s="37">
        <f t="shared" si="7"/>
        <v>0.5968</v>
      </c>
      <c r="Y34" s="37">
        <f t="shared" si="7"/>
        <v>0.45179999999999998</v>
      </c>
      <c r="AA34" s="37">
        <f t="shared" si="8"/>
        <v>0.1701</v>
      </c>
      <c r="AB34" s="37">
        <f t="shared" si="9"/>
        <v>0.16969999999999999</v>
      </c>
      <c r="AC34" s="37">
        <f t="shared" si="10"/>
        <v>0.1767</v>
      </c>
      <c r="AD34" s="37">
        <f t="shared" si="11"/>
        <v>8.5999999999999993E-2</v>
      </c>
      <c r="AE34" s="37">
        <f t="shared" si="12"/>
        <v>0.2636</v>
      </c>
      <c r="AG34" s="38">
        <f t="shared" si="13"/>
        <v>0.18229999999999999</v>
      </c>
      <c r="AH34" s="38">
        <f t="shared" si="14"/>
        <v>4.7E-2</v>
      </c>
      <c r="AI34" s="38">
        <f t="shared" si="15"/>
        <v>0.22370000000000001</v>
      </c>
      <c r="AJ34" s="38">
        <f t="shared" si="16"/>
        <v>0.17680000000000001</v>
      </c>
      <c r="AK34" s="38">
        <f t="shared" si="17"/>
        <v>0.1138</v>
      </c>
      <c r="AM34" s="38">
        <f t="shared" si="18"/>
        <v>0.2427</v>
      </c>
      <c r="AN34" s="38">
        <f t="shared" si="19"/>
        <v>2.07E-2</v>
      </c>
      <c r="AO34" s="38">
        <f t="shared" si="20"/>
        <v>0.27489999999999998</v>
      </c>
      <c r="AP34" s="38">
        <f t="shared" si="21"/>
        <v>7.6499999999999999E-2</v>
      </c>
      <c r="AQ34" s="38">
        <f t="shared" si="22"/>
        <v>0.1081</v>
      </c>
      <c r="AR34" s="38"/>
      <c r="AS34" s="38">
        <f t="shared" si="23"/>
        <v>0.25940000000000002</v>
      </c>
      <c r="AT34" s="38">
        <f t="shared" si="24"/>
        <v>2.3E-2</v>
      </c>
      <c r="AU34" s="38">
        <f t="shared" si="25"/>
        <v>0.27250000000000002</v>
      </c>
      <c r="AV34" s="38">
        <f t="shared" si="26"/>
        <v>0.1827</v>
      </c>
      <c r="AW34" s="38">
        <f t="shared" si="27"/>
        <v>0.26669999999999999</v>
      </c>
    </row>
    <row r="35" spans="2:49" ht="15.75" x14ac:dyDescent="0.25">
      <c r="B35">
        <v>0.11</v>
      </c>
      <c r="C35">
        <v>0.42</v>
      </c>
      <c r="D35">
        <v>0.38</v>
      </c>
      <c r="E35">
        <v>0.82</v>
      </c>
      <c r="F35">
        <v>0.31</v>
      </c>
      <c r="G35" t="s">
        <v>24</v>
      </c>
      <c r="H35">
        <f t="shared" si="0"/>
        <v>0.20019999999999999</v>
      </c>
      <c r="I35">
        <f t="shared" si="1"/>
        <v>6.1899999999999997E-2</v>
      </c>
      <c r="J35">
        <f t="shared" si="2"/>
        <v>0.15459999999999999</v>
      </c>
      <c r="K35">
        <f t="shared" si="3"/>
        <v>0.29899999999999999</v>
      </c>
      <c r="L35" s="47">
        <f t="shared" si="4"/>
        <v>6.1899999999999997E-2</v>
      </c>
      <c r="M35" t="str">
        <f t="shared" si="5"/>
        <v>Low</v>
      </c>
      <c r="N35">
        <f t="shared" si="6"/>
        <v>0</v>
      </c>
      <c r="O35">
        <f>'Test_IF-có_validate'!O35</f>
        <v>0.1222</v>
      </c>
      <c r="P35">
        <f>'Test_IF-có_validate'!P35</f>
        <v>0.4667</v>
      </c>
      <c r="Q35">
        <f>'Test_IF-có_validate'!Q35</f>
        <v>0.41110000000000002</v>
      </c>
      <c r="R35">
        <f>'Test_IF-có_validate'!R35</f>
        <v>0.82830000000000004</v>
      </c>
      <c r="S35">
        <f>'Test_IF-có_validate'!S35</f>
        <v>0.30609999999999998</v>
      </c>
      <c r="U35" s="37">
        <f t="shared" si="7"/>
        <v>0.78220000000000001</v>
      </c>
      <c r="V35" s="37">
        <f t="shared" si="7"/>
        <v>0.36359999999999998</v>
      </c>
      <c r="W35" s="37">
        <f t="shared" si="7"/>
        <v>0.4173</v>
      </c>
      <c r="X35" s="37">
        <f t="shared" si="7"/>
        <v>9.3899999999999997E-2</v>
      </c>
      <c r="Y35" s="37">
        <f t="shared" si="7"/>
        <v>0.53129999999999999</v>
      </c>
      <c r="AA35" s="37">
        <f t="shared" si="8"/>
        <v>0.19309999999999999</v>
      </c>
      <c r="AB35" s="37">
        <f t="shared" si="9"/>
        <v>0.18379999999999999</v>
      </c>
      <c r="AC35" s="37">
        <f t="shared" si="10"/>
        <v>1.0500000000000001E-2</v>
      </c>
      <c r="AD35" s="37">
        <f t="shared" si="11"/>
        <v>0.3105</v>
      </c>
      <c r="AE35" s="37">
        <f t="shared" si="12"/>
        <v>0.21060000000000001</v>
      </c>
      <c r="AG35" s="38">
        <f t="shared" si="13"/>
        <v>0.20530000000000001</v>
      </c>
      <c r="AH35" s="38">
        <f t="shared" si="14"/>
        <v>6.1499999999999999E-2</v>
      </c>
      <c r="AI35" s="38">
        <f t="shared" si="15"/>
        <v>3.78E-2</v>
      </c>
      <c r="AJ35" s="38">
        <f t="shared" si="16"/>
        <v>0.2175</v>
      </c>
      <c r="AK35" s="38">
        <f t="shared" si="17"/>
        <v>6.08E-2</v>
      </c>
      <c r="AM35" s="38">
        <f t="shared" si="18"/>
        <v>0.26579999999999998</v>
      </c>
      <c r="AN35" s="38">
        <f t="shared" si="19"/>
        <v>3.56E-2</v>
      </c>
      <c r="AO35" s="38">
        <f t="shared" si="20"/>
        <v>9.6299999999999997E-2</v>
      </c>
      <c r="AP35" s="38">
        <f t="shared" si="21"/>
        <v>0.31919999999999998</v>
      </c>
      <c r="AQ35" s="38">
        <f t="shared" si="22"/>
        <v>0.15579999999999999</v>
      </c>
      <c r="AR35" s="38"/>
      <c r="AS35" s="38">
        <f t="shared" si="23"/>
        <v>0.28249999999999997</v>
      </c>
      <c r="AT35" s="38">
        <f t="shared" si="24"/>
        <v>8.0999999999999996E-3</v>
      </c>
      <c r="AU35" s="38">
        <f t="shared" si="25"/>
        <v>9.3299999999999994E-2</v>
      </c>
      <c r="AV35" s="38">
        <f t="shared" si="26"/>
        <v>0.21079999999999999</v>
      </c>
      <c r="AW35" s="38">
        <f t="shared" si="27"/>
        <v>0.31430000000000002</v>
      </c>
    </row>
    <row r="36" spans="2:49" ht="15.75" x14ac:dyDescent="0.25">
      <c r="B36">
        <v>0.22</v>
      </c>
      <c r="C36">
        <v>0.48</v>
      </c>
      <c r="D36">
        <v>0.47</v>
      </c>
      <c r="E36">
        <v>0.78</v>
      </c>
      <c r="F36">
        <v>0.81</v>
      </c>
      <c r="G36" t="s">
        <v>20</v>
      </c>
      <c r="H36">
        <f t="shared" si="0"/>
        <v>0.46850000000000003</v>
      </c>
      <c r="I36">
        <f t="shared" si="1"/>
        <v>0.36399999999999999</v>
      </c>
      <c r="J36">
        <f t="shared" si="2"/>
        <v>0.17660000000000001</v>
      </c>
      <c r="K36">
        <f t="shared" si="3"/>
        <v>2.8299999999999999E-2</v>
      </c>
      <c r="L36" s="47">
        <f t="shared" si="4"/>
        <v>2.8299999999999999E-2</v>
      </c>
      <c r="M36" t="str">
        <f t="shared" si="5"/>
        <v>High</v>
      </c>
      <c r="N36">
        <f t="shared" si="6"/>
        <v>1</v>
      </c>
      <c r="O36">
        <f>'Test_IF-có_validate'!O36</f>
        <v>0.24440000000000001</v>
      </c>
      <c r="P36">
        <f>'Test_IF-có_validate'!P36</f>
        <v>0.5333</v>
      </c>
      <c r="Q36">
        <f>'Test_IF-có_validate'!Q36</f>
        <v>0.5111</v>
      </c>
      <c r="R36">
        <f>'Test_IF-có_validate'!R36</f>
        <v>0.78790000000000004</v>
      </c>
      <c r="S36">
        <f>'Test_IF-có_validate'!S36</f>
        <v>0.81630000000000003</v>
      </c>
      <c r="U36" s="37">
        <f t="shared" si="7"/>
        <v>0.60719999999999996</v>
      </c>
      <c r="V36" s="37">
        <f t="shared" si="7"/>
        <v>0.3044</v>
      </c>
      <c r="W36" s="37">
        <f t="shared" si="7"/>
        <v>0.32350000000000001</v>
      </c>
      <c r="X36" s="37">
        <f t="shared" si="7"/>
        <v>0.1186</v>
      </c>
      <c r="Y36" s="37">
        <f t="shared" si="7"/>
        <v>0.1011</v>
      </c>
      <c r="AA36" s="37">
        <f t="shared" si="8"/>
        <v>7.6499999999999999E-2</v>
      </c>
      <c r="AB36" s="37">
        <f t="shared" si="9"/>
        <v>0.2233</v>
      </c>
      <c r="AC36" s="37">
        <f t="shared" si="10"/>
        <v>7.6999999999999999E-2</v>
      </c>
      <c r="AD36" s="37">
        <f t="shared" si="11"/>
        <v>0.28349999999999997</v>
      </c>
      <c r="AE36" s="37">
        <f t="shared" si="12"/>
        <v>0.49740000000000001</v>
      </c>
      <c r="AG36" s="38">
        <f t="shared" si="13"/>
        <v>8.8700000000000001E-2</v>
      </c>
      <c r="AH36" s="38">
        <f t="shared" si="14"/>
        <v>0.10589999999999999</v>
      </c>
      <c r="AI36" s="38">
        <f t="shared" si="15"/>
        <v>2.8899999999999999E-2</v>
      </c>
      <c r="AJ36" s="38">
        <f t="shared" si="16"/>
        <v>0.19059999999999999</v>
      </c>
      <c r="AK36" s="38">
        <f t="shared" si="17"/>
        <v>0.3891</v>
      </c>
      <c r="AM36" s="38">
        <f t="shared" si="18"/>
        <v>0.14910000000000001</v>
      </c>
      <c r="AN36" s="38">
        <f t="shared" si="19"/>
        <v>0.08</v>
      </c>
      <c r="AO36" s="38">
        <f t="shared" si="20"/>
        <v>2.9700000000000001E-2</v>
      </c>
      <c r="AP36" s="38">
        <f t="shared" si="21"/>
        <v>0.2923</v>
      </c>
      <c r="AQ36" s="38">
        <f t="shared" si="22"/>
        <v>0.18429999999999999</v>
      </c>
      <c r="AR36" s="38"/>
      <c r="AS36" s="38">
        <f t="shared" si="23"/>
        <v>0.1658</v>
      </c>
      <c r="AT36" s="38">
        <f t="shared" si="24"/>
        <v>3.6299999999999999E-2</v>
      </c>
      <c r="AU36" s="38">
        <f t="shared" si="25"/>
        <v>2.6700000000000002E-2</v>
      </c>
      <c r="AV36" s="38">
        <f t="shared" si="26"/>
        <v>0.18390000000000001</v>
      </c>
      <c r="AW36" s="38">
        <f t="shared" si="27"/>
        <v>2.58E-2</v>
      </c>
    </row>
    <row r="37" spans="2:49" ht="15.75" x14ac:dyDescent="0.25">
      <c r="B37">
        <v>0.14000000000000001</v>
      </c>
      <c r="C37">
        <v>0.38</v>
      </c>
      <c r="D37">
        <v>0.59</v>
      </c>
      <c r="E37">
        <v>0.11</v>
      </c>
      <c r="F37">
        <v>0.32</v>
      </c>
      <c r="G37" t="s">
        <v>21</v>
      </c>
      <c r="H37">
        <f t="shared" si="0"/>
        <v>0.21529999999999999</v>
      </c>
      <c r="I37">
        <f t="shared" si="1"/>
        <v>7.5300000000000006E-2</v>
      </c>
      <c r="J37">
        <f t="shared" si="2"/>
        <v>0.1444</v>
      </c>
      <c r="K37">
        <f t="shared" si="3"/>
        <v>0.29249999999999998</v>
      </c>
      <c r="L37" s="47">
        <f t="shared" si="4"/>
        <v>7.5300000000000006E-2</v>
      </c>
      <c r="M37" t="str">
        <f t="shared" si="5"/>
        <v>Low</v>
      </c>
      <c r="N37">
        <f t="shared" si="6"/>
        <v>1</v>
      </c>
      <c r="O37">
        <f>'Test_IF-có_validate'!O37</f>
        <v>0.15559999999999999</v>
      </c>
      <c r="P37">
        <f>'Test_IF-có_validate'!P37</f>
        <v>0.42220000000000002</v>
      </c>
      <c r="Q37">
        <f>'Test_IF-có_validate'!Q37</f>
        <v>0.64439999999999997</v>
      </c>
      <c r="R37">
        <f>'Test_IF-có_validate'!R37</f>
        <v>0.1111</v>
      </c>
      <c r="S37">
        <f>'Test_IF-có_validate'!S37</f>
        <v>0.31630000000000003</v>
      </c>
      <c r="U37" s="37">
        <f t="shared" si="7"/>
        <v>0.73070000000000002</v>
      </c>
      <c r="V37" s="37">
        <f t="shared" si="7"/>
        <v>0.40629999999999999</v>
      </c>
      <c r="W37" s="37">
        <f t="shared" si="7"/>
        <v>0.2162</v>
      </c>
      <c r="X37" s="37">
        <f t="shared" si="7"/>
        <v>0.8</v>
      </c>
      <c r="Y37" s="37">
        <f t="shared" si="7"/>
        <v>0.51939999999999997</v>
      </c>
      <c r="AA37" s="37">
        <f t="shared" si="8"/>
        <v>0.1588</v>
      </c>
      <c r="AB37" s="37">
        <f t="shared" si="9"/>
        <v>0.15529999999999999</v>
      </c>
      <c r="AC37" s="37">
        <f t="shared" si="10"/>
        <v>0.16589999999999999</v>
      </c>
      <c r="AD37" s="37">
        <f t="shared" si="11"/>
        <v>0.2215</v>
      </c>
      <c r="AE37" s="37">
        <f t="shared" si="12"/>
        <v>0.2185</v>
      </c>
      <c r="AG37" s="38">
        <f t="shared" si="13"/>
        <v>0.17100000000000001</v>
      </c>
      <c r="AH37" s="38">
        <f t="shared" si="14"/>
        <v>3.2599999999999997E-2</v>
      </c>
      <c r="AI37" s="38">
        <f t="shared" si="15"/>
        <v>0.1177</v>
      </c>
      <c r="AJ37" s="38">
        <f t="shared" si="16"/>
        <v>0.31230000000000002</v>
      </c>
      <c r="AK37" s="38">
        <f t="shared" si="17"/>
        <v>6.8699999999999997E-2</v>
      </c>
      <c r="AM37" s="38">
        <f t="shared" si="18"/>
        <v>0.23150000000000001</v>
      </c>
      <c r="AN37" s="38">
        <f t="shared" si="19"/>
        <v>5.8999999999999999E-3</v>
      </c>
      <c r="AO37" s="38">
        <f t="shared" si="20"/>
        <v>5.9200000000000003E-2</v>
      </c>
      <c r="AP37" s="38">
        <f t="shared" si="21"/>
        <v>0.21199999999999999</v>
      </c>
      <c r="AQ37" s="38">
        <f t="shared" si="22"/>
        <v>0.14899999999999999</v>
      </c>
      <c r="AR37" s="38"/>
      <c r="AS37" s="38">
        <f t="shared" si="23"/>
        <v>0.24809999999999999</v>
      </c>
      <c r="AT37" s="38">
        <f t="shared" si="24"/>
        <v>3.78E-2</v>
      </c>
      <c r="AU37" s="38">
        <f t="shared" si="25"/>
        <v>6.2199999999999998E-2</v>
      </c>
      <c r="AV37" s="38">
        <f t="shared" si="26"/>
        <v>0.31819999999999998</v>
      </c>
      <c r="AW37" s="38">
        <f t="shared" si="27"/>
        <v>0.3075</v>
      </c>
    </row>
    <row r="38" spans="2:49" ht="15.75" x14ac:dyDescent="0.25">
      <c r="B38">
        <v>0.15</v>
      </c>
      <c r="C38">
        <v>0.42</v>
      </c>
      <c r="D38">
        <v>0.6</v>
      </c>
      <c r="E38">
        <v>0.15</v>
      </c>
      <c r="F38">
        <v>0.62</v>
      </c>
      <c r="G38" t="s">
        <v>24</v>
      </c>
      <c r="H38">
        <f t="shared" si="0"/>
        <v>0.3916</v>
      </c>
      <c r="I38">
        <f t="shared" si="1"/>
        <v>0.25169999999999998</v>
      </c>
      <c r="J38">
        <f t="shared" si="2"/>
        <v>5.7500000000000002E-2</v>
      </c>
      <c r="K38">
        <f t="shared" si="3"/>
        <v>0.104</v>
      </c>
      <c r="L38" s="47">
        <f t="shared" si="4"/>
        <v>5.7500000000000002E-2</v>
      </c>
      <c r="M38" t="str">
        <f t="shared" si="5"/>
        <v>Middle</v>
      </c>
      <c r="N38">
        <f t="shared" si="6"/>
        <v>1</v>
      </c>
      <c r="O38">
        <f>'Test_IF-có_validate'!O38</f>
        <v>0.16669999999999999</v>
      </c>
      <c r="P38">
        <f>'Test_IF-có_validate'!P38</f>
        <v>0.4667</v>
      </c>
      <c r="Q38">
        <f>'Test_IF-có_validate'!Q38</f>
        <v>0.65559999999999996</v>
      </c>
      <c r="R38">
        <f>'Test_IF-có_validate'!R38</f>
        <v>0.1515</v>
      </c>
      <c r="S38">
        <f>'Test_IF-có_validate'!S38</f>
        <v>0.62239999999999995</v>
      </c>
      <c r="U38" s="37">
        <f t="shared" si="7"/>
        <v>0.71419999999999995</v>
      </c>
      <c r="V38" s="37">
        <f t="shared" si="7"/>
        <v>0.36359999999999998</v>
      </c>
      <c r="W38" s="37">
        <f t="shared" si="7"/>
        <v>0.20799999999999999</v>
      </c>
      <c r="X38" s="37">
        <f t="shared" si="7"/>
        <v>0.7369</v>
      </c>
      <c r="Y38" s="37">
        <f t="shared" si="7"/>
        <v>0.23269999999999999</v>
      </c>
      <c r="AA38" s="37">
        <f t="shared" si="8"/>
        <v>0.14779999999999999</v>
      </c>
      <c r="AB38" s="37">
        <f t="shared" si="9"/>
        <v>0.18379999999999999</v>
      </c>
      <c r="AC38" s="37">
        <f t="shared" si="10"/>
        <v>0.17330000000000001</v>
      </c>
      <c r="AD38" s="37">
        <f t="shared" si="11"/>
        <v>0.1794</v>
      </c>
      <c r="AE38" s="37">
        <f t="shared" si="12"/>
        <v>0.40970000000000001</v>
      </c>
      <c r="AG38" s="38">
        <f t="shared" si="13"/>
        <v>0.16</v>
      </c>
      <c r="AH38" s="38">
        <f t="shared" si="14"/>
        <v>6.1499999999999999E-2</v>
      </c>
      <c r="AI38" s="38">
        <f t="shared" si="15"/>
        <v>0.12520000000000001</v>
      </c>
      <c r="AJ38" s="38">
        <f t="shared" si="16"/>
        <v>0.2702</v>
      </c>
      <c r="AK38" s="38">
        <f t="shared" si="17"/>
        <v>0.25990000000000002</v>
      </c>
      <c r="AM38" s="38">
        <f t="shared" si="18"/>
        <v>0.2205</v>
      </c>
      <c r="AN38" s="38">
        <f t="shared" si="19"/>
        <v>3.56E-2</v>
      </c>
      <c r="AO38" s="38">
        <f t="shared" si="20"/>
        <v>6.6699999999999995E-2</v>
      </c>
      <c r="AP38" s="38">
        <f t="shared" si="21"/>
        <v>0.1699</v>
      </c>
      <c r="AQ38" s="38">
        <f t="shared" si="22"/>
        <v>5.5100000000000003E-2</v>
      </c>
      <c r="AR38" s="38"/>
      <c r="AS38" s="38">
        <f t="shared" si="23"/>
        <v>0.23710000000000001</v>
      </c>
      <c r="AT38" s="38">
        <f t="shared" si="24"/>
        <v>8.0999999999999996E-3</v>
      </c>
      <c r="AU38" s="38">
        <f t="shared" si="25"/>
        <v>6.9699999999999998E-2</v>
      </c>
      <c r="AV38" s="38">
        <f t="shared" si="26"/>
        <v>0.27610000000000001</v>
      </c>
      <c r="AW38" s="38">
        <f t="shared" si="27"/>
        <v>0.10349999999999999</v>
      </c>
    </row>
    <row r="39" spans="2:49" ht="15.75" x14ac:dyDescent="0.25">
      <c r="B39">
        <v>0.09</v>
      </c>
      <c r="C39">
        <v>0.38</v>
      </c>
      <c r="D39">
        <v>0.54</v>
      </c>
      <c r="E39">
        <v>0.69</v>
      </c>
      <c r="F39">
        <v>0.21</v>
      </c>
      <c r="G39" t="s">
        <v>21</v>
      </c>
      <c r="H39">
        <f t="shared" si="0"/>
        <v>0.126</v>
      </c>
      <c r="I39">
        <f t="shared" si="1"/>
        <v>3.0599999999999999E-2</v>
      </c>
      <c r="J39">
        <f t="shared" si="2"/>
        <v>0.2278</v>
      </c>
      <c r="K39">
        <f t="shared" si="3"/>
        <v>0.35639999999999999</v>
      </c>
      <c r="L39" s="47">
        <f t="shared" si="4"/>
        <v>3.0599999999999999E-2</v>
      </c>
      <c r="M39" t="str">
        <f t="shared" si="5"/>
        <v>Low</v>
      </c>
      <c r="N39">
        <f t="shared" si="6"/>
        <v>1</v>
      </c>
      <c r="O39">
        <f>'Test_IF-có_validate'!O39</f>
        <v>0.1</v>
      </c>
      <c r="P39">
        <f>'Test_IF-có_validate'!P39</f>
        <v>0.42220000000000002</v>
      </c>
      <c r="Q39">
        <f>'Test_IF-có_validate'!Q39</f>
        <v>0.58889999999999998</v>
      </c>
      <c r="R39">
        <f>'Test_IF-có_validate'!R39</f>
        <v>0.69699999999999995</v>
      </c>
      <c r="S39">
        <f>'Test_IF-có_validate'!S39</f>
        <v>0.2041</v>
      </c>
      <c r="U39" s="37">
        <f t="shared" si="7"/>
        <v>0.81820000000000004</v>
      </c>
      <c r="V39" s="37">
        <f t="shared" si="7"/>
        <v>0.40629999999999999</v>
      </c>
      <c r="W39" s="37">
        <f t="shared" si="7"/>
        <v>0.25869999999999999</v>
      </c>
      <c r="X39" s="37">
        <f t="shared" si="7"/>
        <v>0.17860000000000001</v>
      </c>
      <c r="Y39" s="37">
        <f t="shared" si="7"/>
        <v>0.66100000000000003</v>
      </c>
      <c r="AA39" s="37">
        <f t="shared" si="8"/>
        <v>0.21709999999999999</v>
      </c>
      <c r="AB39" s="37">
        <f t="shared" si="9"/>
        <v>0.15529999999999999</v>
      </c>
      <c r="AC39" s="37">
        <f t="shared" si="10"/>
        <v>0.12889999999999999</v>
      </c>
      <c r="AD39" s="37">
        <f t="shared" si="11"/>
        <v>0.22289999999999999</v>
      </c>
      <c r="AE39" s="37">
        <f t="shared" si="12"/>
        <v>0.1241</v>
      </c>
      <c r="AG39" s="38">
        <f t="shared" si="13"/>
        <v>0.2293</v>
      </c>
      <c r="AH39" s="38">
        <f t="shared" si="14"/>
        <v>3.2599999999999997E-2</v>
      </c>
      <c r="AI39" s="38">
        <f t="shared" si="15"/>
        <v>8.0699999999999994E-2</v>
      </c>
      <c r="AJ39" s="38">
        <f t="shared" si="16"/>
        <v>0.13</v>
      </c>
      <c r="AK39" s="38">
        <f t="shared" si="17"/>
        <v>2.5700000000000001E-2</v>
      </c>
      <c r="AM39" s="38">
        <f t="shared" si="18"/>
        <v>0.2898</v>
      </c>
      <c r="AN39" s="38">
        <f t="shared" si="19"/>
        <v>5.8999999999999999E-3</v>
      </c>
      <c r="AO39" s="38">
        <f t="shared" si="20"/>
        <v>2.2200000000000001E-2</v>
      </c>
      <c r="AP39" s="38">
        <f t="shared" si="21"/>
        <v>0.23169999999999999</v>
      </c>
      <c r="AQ39" s="38">
        <f t="shared" si="22"/>
        <v>0.2414</v>
      </c>
      <c r="AR39" s="38"/>
      <c r="AS39" s="38">
        <f t="shared" si="23"/>
        <v>0.30649999999999999</v>
      </c>
      <c r="AT39" s="38">
        <f t="shared" si="24"/>
        <v>3.78E-2</v>
      </c>
      <c r="AU39" s="38">
        <f t="shared" si="25"/>
        <v>2.52E-2</v>
      </c>
      <c r="AV39" s="38">
        <f t="shared" si="26"/>
        <v>0.12330000000000001</v>
      </c>
      <c r="AW39" s="38">
        <f t="shared" si="27"/>
        <v>0.38229999999999997</v>
      </c>
    </row>
    <row r="40" spans="2:49" ht="15.75" x14ac:dyDescent="0.25">
      <c r="B40">
        <v>0.2</v>
      </c>
      <c r="C40">
        <v>0.49</v>
      </c>
      <c r="D40">
        <v>0.68</v>
      </c>
      <c r="E40">
        <v>0.76</v>
      </c>
      <c r="F40">
        <v>0.78</v>
      </c>
      <c r="G40" t="s">
        <v>20</v>
      </c>
      <c r="H40">
        <f t="shared" si="0"/>
        <v>0.46589999999999998</v>
      </c>
      <c r="I40">
        <f t="shared" si="1"/>
        <v>0.35420000000000001</v>
      </c>
      <c r="J40">
        <f t="shared" si="2"/>
        <v>0.1633</v>
      </c>
      <c r="K40">
        <f t="shared" si="3"/>
        <v>1.54E-2</v>
      </c>
      <c r="L40" s="47">
        <f t="shared" si="4"/>
        <v>1.54E-2</v>
      </c>
      <c r="M40" t="str">
        <f t="shared" si="5"/>
        <v>High</v>
      </c>
      <c r="N40">
        <f t="shared" si="6"/>
        <v>1</v>
      </c>
      <c r="O40">
        <f>'Test_IF-có_validate'!O40</f>
        <v>0.22220000000000001</v>
      </c>
      <c r="P40">
        <f>'Test_IF-có_validate'!P40</f>
        <v>0.5444</v>
      </c>
      <c r="Q40">
        <f>'Test_IF-có_validate'!Q40</f>
        <v>0.74439999999999995</v>
      </c>
      <c r="R40">
        <f>'Test_IF-có_validate'!R40</f>
        <v>0.76770000000000005</v>
      </c>
      <c r="S40">
        <f>'Test_IF-có_validate'!S40</f>
        <v>0.78569999999999995</v>
      </c>
      <c r="U40" s="37">
        <f t="shared" si="7"/>
        <v>0.63639999999999997</v>
      </c>
      <c r="V40" s="37">
        <f t="shared" si="7"/>
        <v>0.29499999999999998</v>
      </c>
      <c r="W40" s="37">
        <f t="shared" si="7"/>
        <v>0.14649999999999999</v>
      </c>
      <c r="X40" s="37">
        <f t="shared" si="7"/>
        <v>0.13139999999999999</v>
      </c>
      <c r="Y40" s="37">
        <f t="shared" si="7"/>
        <v>0.12</v>
      </c>
      <c r="AA40" s="37">
        <f t="shared" si="8"/>
        <v>9.5899999999999999E-2</v>
      </c>
      <c r="AB40" s="37">
        <f t="shared" si="9"/>
        <v>0.22950000000000001</v>
      </c>
      <c r="AC40" s="37">
        <f t="shared" si="10"/>
        <v>0.23250000000000001</v>
      </c>
      <c r="AD40" s="37">
        <f t="shared" si="11"/>
        <v>0.27010000000000001</v>
      </c>
      <c r="AE40" s="37">
        <f t="shared" si="12"/>
        <v>0.48480000000000001</v>
      </c>
      <c r="AG40" s="38">
        <f t="shared" si="13"/>
        <v>0.1081</v>
      </c>
      <c r="AH40" s="38">
        <f t="shared" si="14"/>
        <v>0.1133</v>
      </c>
      <c r="AI40" s="38">
        <f t="shared" si="15"/>
        <v>0.18440000000000001</v>
      </c>
      <c r="AJ40" s="38">
        <f t="shared" si="16"/>
        <v>0.17710000000000001</v>
      </c>
      <c r="AK40" s="38">
        <f t="shared" si="17"/>
        <v>0.36870000000000003</v>
      </c>
      <c r="AM40" s="38">
        <f t="shared" si="18"/>
        <v>0.1686</v>
      </c>
      <c r="AN40" s="38">
        <f t="shared" si="19"/>
        <v>8.7400000000000005E-2</v>
      </c>
      <c r="AO40" s="38">
        <f t="shared" si="20"/>
        <v>0.12590000000000001</v>
      </c>
      <c r="AP40" s="38">
        <f t="shared" si="21"/>
        <v>0.27879999999999999</v>
      </c>
      <c r="AQ40" s="38">
        <f t="shared" si="22"/>
        <v>0.16389999999999999</v>
      </c>
      <c r="AR40" s="38"/>
      <c r="AS40" s="38">
        <f t="shared" si="23"/>
        <v>0.18529999999999999</v>
      </c>
      <c r="AT40" s="38">
        <f t="shared" si="24"/>
        <v>4.3700000000000003E-2</v>
      </c>
      <c r="AU40" s="38">
        <f t="shared" si="25"/>
        <v>0.12889999999999999</v>
      </c>
      <c r="AV40" s="38">
        <f t="shared" si="26"/>
        <v>0.1704</v>
      </c>
      <c r="AW40" s="38">
        <f t="shared" si="27"/>
        <v>5.4000000000000003E-3</v>
      </c>
    </row>
    <row r="41" spans="2:49" ht="15.75" x14ac:dyDescent="0.25">
      <c r="B41">
        <v>0.12</v>
      </c>
      <c r="C41">
        <v>0.62</v>
      </c>
      <c r="D41">
        <v>0.21</v>
      </c>
      <c r="E41">
        <v>0.3</v>
      </c>
      <c r="F41">
        <v>0.59</v>
      </c>
      <c r="G41" t="s">
        <v>24</v>
      </c>
      <c r="H41">
        <f t="shared" si="0"/>
        <v>0.373</v>
      </c>
      <c r="I41">
        <f t="shared" si="1"/>
        <v>0.2387</v>
      </c>
      <c r="J41">
        <f t="shared" si="2"/>
        <v>4.6899999999999997E-2</v>
      </c>
      <c r="K41">
        <f t="shared" si="3"/>
        <v>0.13059999999999999</v>
      </c>
      <c r="L41" s="47">
        <f t="shared" si="4"/>
        <v>4.6899999999999997E-2</v>
      </c>
      <c r="M41" t="str">
        <f t="shared" si="5"/>
        <v>Middle</v>
      </c>
      <c r="N41">
        <f t="shared" si="6"/>
        <v>1</v>
      </c>
      <c r="O41">
        <f>'Test_IF-có_validate'!O41</f>
        <v>0.1333</v>
      </c>
      <c r="P41">
        <f>'Test_IF-có_validate'!P41</f>
        <v>0.68889999999999996</v>
      </c>
      <c r="Q41">
        <f>'Test_IF-có_validate'!Q41</f>
        <v>0.22220000000000001</v>
      </c>
      <c r="R41">
        <f>'Test_IF-có_validate'!R41</f>
        <v>0.30299999999999999</v>
      </c>
      <c r="S41">
        <f>'Test_IF-có_validate'!S41</f>
        <v>0.59179999999999999</v>
      </c>
      <c r="U41" s="37">
        <f t="shared" si="7"/>
        <v>0.76480000000000004</v>
      </c>
      <c r="V41" s="37">
        <f t="shared" si="7"/>
        <v>0.1842</v>
      </c>
      <c r="W41" s="37">
        <f t="shared" si="7"/>
        <v>0.63639999999999997</v>
      </c>
      <c r="X41" s="37">
        <f t="shared" si="7"/>
        <v>0.53490000000000004</v>
      </c>
      <c r="Y41" s="37">
        <f t="shared" si="7"/>
        <v>0.25640000000000002</v>
      </c>
      <c r="AA41" s="37">
        <f t="shared" si="8"/>
        <v>0.18149999999999999</v>
      </c>
      <c r="AB41" s="37">
        <f t="shared" si="9"/>
        <v>0.31259999999999999</v>
      </c>
      <c r="AC41" s="37">
        <f t="shared" si="10"/>
        <v>0.13550000000000001</v>
      </c>
      <c r="AD41" s="37">
        <f t="shared" si="11"/>
        <v>4.4699999999999997E-2</v>
      </c>
      <c r="AE41" s="37">
        <f t="shared" si="12"/>
        <v>0.39389999999999997</v>
      </c>
      <c r="AG41" s="38">
        <f t="shared" si="13"/>
        <v>0.19370000000000001</v>
      </c>
      <c r="AH41" s="38">
        <f t="shared" si="14"/>
        <v>0.2097</v>
      </c>
      <c r="AI41" s="38">
        <f t="shared" si="15"/>
        <v>0.1825</v>
      </c>
      <c r="AJ41" s="38">
        <f t="shared" si="16"/>
        <v>0.13550000000000001</v>
      </c>
      <c r="AK41" s="38">
        <f t="shared" si="17"/>
        <v>0.24410000000000001</v>
      </c>
      <c r="AM41" s="38">
        <f t="shared" si="18"/>
        <v>0.25419999999999998</v>
      </c>
      <c r="AN41" s="38">
        <f t="shared" si="19"/>
        <v>0.1837</v>
      </c>
      <c r="AO41" s="38">
        <f t="shared" si="20"/>
        <v>0.23380000000000001</v>
      </c>
      <c r="AP41" s="38">
        <f t="shared" si="21"/>
        <v>3.5299999999999998E-2</v>
      </c>
      <c r="AQ41" s="38">
        <f t="shared" si="22"/>
        <v>3.4700000000000002E-2</v>
      </c>
      <c r="AR41" s="38"/>
      <c r="AS41" s="38">
        <f t="shared" si="23"/>
        <v>0.27089999999999997</v>
      </c>
      <c r="AT41" s="38">
        <f t="shared" si="24"/>
        <v>0.14000000000000001</v>
      </c>
      <c r="AU41" s="38">
        <f t="shared" si="25"/>
        <v>0.23130000000000001</v>
      </c>
      <c r="AV41" s="38">
        <f t="shared" si="26"/>
        <v>0.14149999999999999</v>
      </c>
      <c r="AW41" s="38">
        <f t="shared" si="27"/>
        <v>0.1239</v>
      </c>
    </row>
    <row r="42" spans="2:49" ht="15.75" x14ac:dyDescent="0.25">
      <c r="B42">
        <v>0.14000000000000001</v>
      </c>
      <c r="C42">
        <v>0.65</v>
      </c>
      <c r="D42">
        <v>0.19</v>
      </c>
      <c r="E42">
        <v>0.26</v>
      </c>
      <c r="F42">
        <v>0.66</v>
      </c>
      <c r="G42" t="s">
        <v>24</v>
      </c>
      <c r="H42">
        <f t="shared" si="0"/>
        <v>0.40789999999999998</v>
      </c>
      <c r="I42">
        <f t="shared" si="1"/>
        <v>0.28010000000000002</v>
      </c>
      <c r="J42">
        <f t="shared" si="2"/>
        <v>9.2499999999999999E-2</v>
      </c>
      <c r="K42">
        <f t="shared" si="3"/>
        <v>8.8300000000000003E-2</v>
      </c>
      <c r="L42" s="47">
        <f t="shared" si="4"/>
        <v>8.8300000000000003E-2</v>
      </c>
      <c r="M42" t="str">
        <f t="shared" si="5"/>
        <v>High</v>
      </c>
      <c r="N42">
        <f t="shared" si="6"/>
        <v>0</v>
      </c>
      <c r="O42">
        <f>'Test_IF-có_validate'!O42</f>
        <v>0.15559999999999999</v>
      </c>
      <c r="P42">
        <f>'Test_IF-có_validate'!P42</f>
        <v>0.72219999999999995</v>
      </c>
      <c r="Q42">
        <f>'Test_IF-có_validate'!Q42</f>
        <v>0.2</v>
      </c>
      <c r="R42">
        <f>'Test_IF-có_validate'!R42</f>
        <v>0.2626</v>
      </c>
      <c r="S42">
        <f>'Test_IF-có_validate'!S42</f>
        <v>0.6633</v>
      </c>
      <c r="U42" s="37">
        <f t="shared" si="7"/>
        <v>0.73070000000000002</v>
      </c>
      <c r="V42" s="37">
        <f t="shared" si="7"/>
        <v>0.1613</v>
      </c>
      <c r="W42" s="37">
        <f t="shared" si="7"/>
        <v>0.66669999999999996</v>
      </c>
      <c r="X42" s="37">
        <f t="shared" si="7"/>
        <v>0.58399999999999996</v>
      </c>
      <c r="Y42" s="37">
        <f t="shared" si="7"/>
        <v>0.2024</v>
      </c>
      <c r="AA42" s="37">
        <f t="shared" si="8"/>
        <v>0.1588</v>
      </c>
      <c r="AB42" s="37">
        <f t="shared" si="9"/>
        <v>0.33479999999999999</v>
      </c>
      <c r="AC42" s="37">
        <f t="shared" si="10"/>
        <v>0.15570000000000001</v>
      </c>
      <c r="AD42" s="37">
        <f t="shared" si="11"/>
        <v>7.7499999999999999E-2</v>
      </c>
      <c r="AE42" s="37">
        <f t="shared" si="12"/>
        <v>0.4299</v>
      </c>
      <c r="AG42" s="38">
        <f t="shared" si="13"/>
        <v>0.17100000000000001</v>
      </c>
      <c r="AH42" s="38">
        <f t="shared" si="14"/>
        <v>0.2319</v>
      </c>
      <c r="AI42" s="38">
        <f t="shared" si="15"/>
        <v>0.20269999999999999</v>
      </c>
      <c r="AJ42" s="38">
        <f t="shared" si="16"/>
        <v>0.16830000000000001</v>
      </c>
      <c r="AK42" s="38">
        <f t="shared" si="17"/>
        <v>0.28710000000000002</v>
      </c>
      <c r="AM42" s="38">
        <f t="shared" si="18"/>
        <v>0.23150000000000001</v>
      </c>
      <c r="AN42" s="38">
        <f t="shared" si="19"/>
        <v>0.2059</v>
      </c>
      <c r="AO42" s="38">
        <f t="shared" si="20"/>
        <v>0.254</v>
      </c>
      <c r="AP42" s="38">
        <f t="shared" si="21"/>
        <v>6.8000000000000005E-2</v>
      </c>
      <c r="AQ42" s="38">
        <f t="shared" si="22"/>
        <v>8.2299999999999998E-2</v>
      </c>
      <c r="AR42" s="38"/>
      <c r="AS42" s="38">
        <f t="shared" si="23"/>
        <v>0.24809999999999999</v>
      </c>
      <c r="AT42" s="38">
        <f t="shared" si="24"/>
        <v>0.16220000000000001</v>
      </c>
      <c r="AU42" s="38">
        <f t="shared" si="25"/>
        <v>0.2515</v>
      </c>
      <c r="AV42" s="38">
        <f t="shared" si="26"/>
        <v>0.17419999999999999</v>
      </c>
      <c r="AW42" s="38">
        <f t="shared" si="27"/>
        <v>7.6200000000000004E-2</v>
      </c>
    </row>
    <row r="43" spans="2:49" ht="15.75" x14ac:dyDescent="0.25">
      <c r="B43">
        <v>0.16</v>
      </c>
      <c r="C43">
        <v>0.51</v>
      </c>
      <c r="D43">
        <v>0.09</v>
      </c>
      <c r="E43">
        <v>0.38</v>
      </c>
      <c r="F43">
        <v>0.1</v>
      </c>
      <c r="G43" t="s">
        <v>23</v>
      </c>
      <c r="H43">
        <f t="shared" si="0"/>
        <v>2.6200000000000001E-2</v>
      </c>
      <c r="I43">
        <f t="shared" si="1"/>
        <v>0.14899999999999999</v>
      </c>
      <c r="J43">
        <f t="shared" si="2"/>
        <v>0.35039999999999999</v>
      </c>
      <c r="K43">
        <f t="shared" si="3"/>
        <v>0.45800000000000002</v>
      </c>
      <c r="L43" s="47">
        <f t="shared" si="4"/>
        <v>2.6200000000000001E-2</v>
      </c>
      <c r="M43" t="str">
        <f t="shared" si="5"/>
        <v>Very Low</v>
      </c>
      <c r="N43">
        <f t="shared" si="6"/>
        <v>1</v>
      </c>
      <c r="O43">
        <f>'Test_IF-có_validate'!O43</f>
        <v>0.17780000000000001</v>
      </c>
      <c r="P43">
        <f>'Test_IF-có_validate'!P43</f>
        <v>0.56669999999999998</v>
      </c>
      <c r="Q43">
        <f>'Test_IF-có_validate'!Q43</f>
        <v>8.8900000000000007E-2</v>
      </c>
      <c r="R43">
        <f>'Test_IF-có_validate'!R43</f>
        <v>0.38379999999999997</v>
      </c>
      <c r="S43">
        <f>'Test_IF-có_validate'!S43</f>
        <v>9.1800000000000007E-2</v>
      </c>
      <c r="U43" s="37">
        <f t="shared" si="7"/>
        <v>0.69810000000000005</v>
      </c>
      <c r="V43" s="37">
        <f t="shared" si="7"/>
        <v>0.27660000000000001</v>
      </c>
      <c r="W43" s="37">
        <f t="shared" si="7"/>
        <v>0.8367</v>
      </c>
      <c r="X43" s="37">
        <f t="shared" si="7"/>
        <v>0.44529999999999997</v>
      </c>
      <c r="Y43" s="37">
        <f t="shared" si="7"/>
        <v>0.83179999999999998</v>
      </c>
      <c r="AA43" s="37">
        <f t="shared" si="8"/>
        <v>0.1371</v>
      </c>
      <c r="AB43" s="37">
        <f t="shared" si="9"/>
        <v>0.24179999999999999</v>
      </c>
      <c r="AC43" s="37">
        <f t="shared" si="10"/>
        <v>0.26910000000000001</v>
      </c>
      <c r="AD43" s="37">
        <f t="shared" si="11"/>
        <v>1.4999999999999999E-2</v>
      </c>
      <c r="AE43" s="37">
        <f t="shared" si="12"/>
        <v>1.03E-2</v>
      </c>
      <c r="AG43" s="38">
        <f t="shared" si="13"/>
        <v>0.14929999999999999</v>
      </c>
      <c r="AH43" s="38">
        <f t="shared" si="14"/>
        <v>0.12820000000000001</v>
      </c>
      <c r="AI43" s="38">
        <f t="shared" si="15"/>
        <v>0.31609999999999999</v>
      </c>
      <c r="AJ43" s="38">
        <f t="shared" si="16"/>
        <v>7.8799999999999995E-2</v>
      </c>
      <c r="AK43" s="38">
        <f t="shared" si="17"/>
        <v>0.13950000000000001</v>
      </c>
      <c r="AM43" s="38">
        <f t="shared" si="18"/>
        <v>0.2097</v>
      </c>
      <c r="AN43" s="38">
        <f t="shared" si="19"/>
        <v>0.1023</v>
      </c>
      <c r="AO43" s="38">
        <f t="shared" si="20"/>
        <v>0.36730000000000002</v>
      </c>
      <c r="AP43" s="38">
        <f t="shared" si="21"/>
        <v>2.4500000000000001E-2</v>
      </c>
      <c r="AQ43" s="38">
        <f t="shared" si="22"/>
        <v>0.3553</v>
      </c>
      <c r="AR43" s="38"/>
      <c r="AS43" s="38">
        <f t="shared" si="23"/>
        <v>0.22639999999999999</v>
      </c>
      <c r="AT43" s="38">
        <f t="shared" si="24"/>
        <v>5.8500000000000003E-2</v>
      </c>
      <c r="AU43" s="38">
        <f t="shared" si="25"/>
        <v>0.3649</v>
      </c>
      <c r="AV43" s="38">
        <f t="shared" si="26"/>
        <v>8.5500000000000007E-2</v>
      </c>
      <c r="AW43" s="38">
        <f t="shared" si="27"/>
        <v>0.47110000000000002</v>
      </c>
    </row>
    <row r="44" spans="2:49" ht="15.75" x14ac:dyDescent="0.25">
      <c r="B44">
        <v>0.12</v>
      </c>
      <c r="C44">
        <v>0.56000000000000005</v>
      </c>
      <c r="D44">
        <v>0.13</v>
      </c>
      <c r="E44">
        <v>0.48</v>
      </c>
      <c r="F44">
        <v>0.32</v>
      </c>
      <c r="G44" t="s">
        <v>21</v>
      </c>
      <c r="H44">
        <f t="shared" si="0"/>
        <v>0.21659999999999999</v>
      </c>
      <c r="I44">
        <f t="shared" si="1"/>
        <v>7.9899999999999999E-2</v>
      </c>
      <c r="J44">
        <f t="shared" si="2"/>
        <v>0.15820000000000001</v>
      </c>
      <c r="K44">
        <f t="shared" si="3"/>
        <v>0.30309999999999998</v>
      </c>
      <c r="L44" s="47">
        <f t="shared" si="4"/>
        <v>7.9899999999999999E-2</v>
      </c>
      <c r="M44" t="str">
        <f t="shared" si="5"/>
        <v>Low</v>
      </c>
      <c r="N44">
        <f t="shared" si="6"/>
        <v>1</v>
      </c>
      <c r="O44">
        <f>'Test_IF-có_validate'!O44</f>
        <v>0.1333</v>
      </c>
      <c r="P44">
        <f>'Test_IF-có_validate'!P44</f>
        <v>0.62219999999999998</v>
      </c>
      <c r="Q44">
        <f>'Test_IF-có_validate'!Q44</f>
        <v>0.1333</v>
      </c>
      <c r="R44">
        <f>'Test_IF-có_validate'!R44</f>
        <v>0.48480000000000001</v>
      </c>
      <c r="S44">
        <f>'Test_IF-có_validate'!S44</f>
        <v>0.31630000000000003</v>
      </c>
      <c r="U44" s="37">
        <f t="shared" si="7"/>
        <v>0.76480000000000004</v>
      </c>
      <c r="V44" s="37">
        <f t="shared" si="7"/>
        <v>0.2329</v>
      </c>
      <c r="W44" s="37">
        <f t="shared" si="7"/>
        <v>0.76480000000000004</v>
      </c>
      <c r="X44" s="37">
        <f t="shared" si="7"/>
        <v>0.34699999999999998</v>
      </c>
      <c r="Y44" s="37">
        <f t="shared" si="7"/>
        <v>0.51939999999999997</v>
      </c>
      <c r="AA44" s="37">
        <f t="shared" si="8"/>
        <v>0.18149999999999999</v>
      </c>
      <c r="AB44" s="37">
        <f t="shared" si="9"/>
        <v>0.27089999999999997</v>
      </c>
      <c r="AC44" s="37">
        <f t="shared" si="10"/>
        <v>0.22109999999999999</v>
      </c>
      <c r="AD44" s="37">
        <f t="shared" si="11"/>
        <v>8.1500000000000003E-2</v>
      </c>
      <c r="AE44" s="37">
        <f t="shared" si="12"/>
        <v>0.2185</v>
      </c>
      <c r="AG44" s="38">
        <f t="shared" si="13"/>
        <v>0.19370000000000001</v>
      </c>
      <c r="AH44" s="38">
        <f t="shared" si="14"/>
        <v>0.16520000000000001</v>
      </c>
      <c r="AI44" s="38">
        <f t="shared" si="15"/>
        <v>0.2681</v>
      </c>
      <c r="AJ44" s="38">
        <f t="shared" si="16"/>
        <v>1.15E-2</v>
      </c>
      <c r="AK44" s="38">
        <f t="shared" si="17"/>
        <v>6.8699999999999997E-2</v>
      </c>
      <c r="AM44" s="38">
        <f t="shared" si="18"/>
        <v>0.25419999999999998</v>
      </c>
      <c r="AN44" s="38">
        <f t="shared" si="19"/>
        <v>0.13930000000000001</v>
      </c>
      <c r="AO44" s="38">
        <f t="shared" si="20"/>
        <v>0.31940000000000002</v>
      </c>
      <c r="AP44" s="38">
        <f t="shared" si="21"/>
        <v>9.0200000000000002E-2</v>
      </c>
      <c r="AQ44" s="38">
        <f t="shared" si="22"/>
        <v>0.14899999999999999</v>
      </c>
      <c r="AR44" s="38"/>
      <c r="AS44" s="38">
        <f t="shared" si="23"/>
        <v>0.27089999999999997</v>
      </c>
      <c r="AT44" s="38">
        <f t="shared" si="24"/>
        <v>9.5500000000000002E-2</v>
      </c>
      <c r="AU44" s="38">
        <f t="shared" si="25"/>
        <v>0.31690000000000002</v>
      </c>
      <c r="AV44" s="38">
        <f t="shared" si="26"/>
        <v>1.8200000000000001E-2</v>
      </c>
      <c r="AW44" s="38">
        <f t="shared" si="27"/>
        <v>0.3075</v>
      </c>
    </row>
    <row r="45" spans="2:49" ht="15.75" x14ac:dyDescent="0.25">
      <c r="B45">
        <v>0.2</v>
      </c>
      <c r="C45">
        <v>0.85</v>
      </c>
      <c r="D45">
        <v>0.24</v>
      </c>
      <c r="E45">
        <v>0.79</v>
      </c>
      <c r="F45">
        <v>0.85</v>
      </c>
      <c r="G45" t="s">
        <v>20</v>
      </c>
      <c r="H45">
        <f t="shared" si="0"/>
        <v>0.48830000000000001</v>
      </c>
      <c r="I45">
        <f t="shared" si="1"/>
        <v>0.3972</v>
      </c>
      <c r="J45">
        <f t="shared" si="2"/>
        <v>0.2127</v>
      </c>
      <c r="K45">
        <f t="shared" si="3"/>
        <v>6.4500000000000002E-2</v>
      </c>
      <c r="L45" s="47">
        <f t="shared" si="4"/>
        <v>6.4500000000000002E-2</v>
      </c>
      <c r="M45" t="str">
        <f t="shared" si="5"/>
        <v>High</v>
      </c>
      <c r="N45">
        <f t="shared" si="6"/>
        <v>1</v>
      </c>
      <c r="O45">
        <f>'Test_IF-có_validate'!O45</f>
        <v>0.22220000000000001</v>
      </c>
      <c r="P45">
        <f>'Test_IF-có_validate'!P45</f>
        <v>0.94440000000000002</v>
      </c>
      <c r="Q45">
        <f>'Test_IF-có_validate'!Q45</f>
        <v>0.25559999999999999</v>
      </c>
      <c r="R45">
        <f>'Test_IF-có_validate'!R45</f>
        <v>0.79800000000000004</v>
      </c>
      <c r="S45">
        <f>'Test_IF-có_validate'!S45</f>
        <v>0.85709999999999997</v>
      </c>
      <c r="U45" s="37">
        <f t="shared" si="7"/>
        <v>0.63639999999999997</v>
      </c>
      <c r="V45" s="37">
        <f t="shared" si="7"/>
        <v>2.86E-2</v>
      </c>
      <c r="W45" s="37">
        <f t="shared" si="7"/>
        <v>0.59289999999999998</v>
      </c>
      <c r="X45" s="37">
        <f t="shared" si="7"/>
        <v>0.1123</v>
      </c>
      <c r="Y45" s="37">
        <f t="shared" si="7"/>
        <v>7.6899999999999996E-2</v>
      </c>
      <c r="AA45" s="37">
        <f t="shared" si="8"/>
        <v>9.5899999999999999E-2</v>
      </c>
      <c r="AB45" s="37">
        <f t="shared" si="9"/>
        <v>0.4829</v>
      </c>
      <c r="AC45" s="37">
        <f t="shared" si="10"/>
        <v>0.1065</v>
      </c>
      <c r="AD45" s="37">
        <f t="shared" si="11"/>
        <v>0.2903</v>
      </c>
      <c r="AE45" s="37">
        <f t="shared" si="12"/>
        <v>0.51629999999999998</v>
      </c>
      <c r="AG45" s="38">
        <f t="shared" si="13"/>
        <v>0.1081</v>
      </c>
      <c r="AH45" s="38">
        <f t="shared" si="14"/>
        <v>0.38</v>
      </c>
      <c r="AI45" s="38">
        <f t="shared" si="15"/>
        <v>0.1535</v>
      </c>
      <c r="AJ45" s="38">
        <f t="shared" si="16"/>
        <v>0.1973</v>
      </c>
      <c r="AK45" s="38">
        <f t="shared" si="17"/>
        <v>0.4163</v>
      </c>
      <c r="AM45" s="38">
        <f t="shared" si="18"/>
        <v>0.1686</v>
      </c>
      <c r="AN45" s="38">
        <f t="shared" si="19"/>
        <v>0.35410000000000003</v>
      </c>
      <c r="AO45" s="38">
        <f t="shared" si="20"/>
        <v>0.20480000000000001</v>
      </c>
      <c r="AP45" s="38">
        <f t="shared" si="21"/>
        <v>0.29899999999999999</v>
      </c>
      <c r="AQ45" s="38">
        <f t="shared" si="22"/>
        <v>0.21149999999999999</v>
      </c>
      <c r="AR45" s="38"/>
      <c r="AS45" s="38">
        <f t="shared" si="23"/>
        <v>0.18529999999999999</v>
      </c>
      <c r="AT45" s="38">
        <f t="shared" si="24"/>
        <v>0.31030000000000002</v>
      </c>
      <c r="AU45" s="38">
        <f t="shared" si="25"/>
        <v>0.20230000000000001</v>
      </c>
      <c r="AV45" s="38">
        <f t="shared" si="26"/>
        <v>0.19059999999999999</v>
      </c>
      <c r="AW45" s="38">
        <f t="shared" si="27"/>
        <v>5.2999999999999999E-2</v>
      </c>
    </row>
    <row r="46" spans="2:49" ht="15.75" x14ac:dyDescent="0.25">
      <c r="B46">
        <v>0.16</v>
      </c>
      <c r="C46">
        <v>0.52</v>
      </c>
      <c r="D46">
        <v>0.3</v>
      </c>
      <c r="E46">
        <v>0.09</v>
      </c>
      <c r="F46">
        <v>0.11</v>
      </c>
      <c r="G46" t="s">
        <v>23</v>
      </c>
      <c r="H46">
        <f t="shared" si="0"/>
        <v>2.7300000000000001E-2</v>
      </c>
      <c r="I46">
        <f t="shared" si="1"/>
        <v>0.1298</v>
      </c>
      <c r="J46">
        <f t="shared" si="2"/>
        <v>0.3306</v>
      </c>
      <c r="K46">
        <f t="shared" si="3"/>
        <v>0.439</v>
      </c>
      <c r="L46" s="47">
        <f t="shared" si="4"/>
        <v>2.7300000000000001E-2</v>
      </c>
      <c r="M46" t="str">
        <f t="shared" si="5"/>
        <v>Very Low</v>
      </c>
      <c r="N46">
        <f t="shared" si="6"/>
        <v>1</v>
      </c>
      <c r="O46">
        <f>'Test_IF-có_validate'!O46</f>
        <v>0.17780000000000001</v>
      </c>
      <c r="P46">
        <f>'Test_IF-có_validate'!P46</f>
        <v>0.57779999999999998</v>
      </c>
      <c r="Q46">
        <f>'Test_IF-có_validate'!Q46</f>
        <v>0.32219999999999999</v>
      </c>
      <c r="R46">
        <f>'Test_IF-có_validate'!R46</f>
        <v>9.0899999999999995E-2</v>
      </c>
      <c r="S46">
        <f>'Test_IF-có_validate'!S46</f>
        <v>0.10199999999999999</v>
      </c>
      <c r="U46" s="37">
        <f t="shared" si="7"/>
        <v>0.69810000000000005</v>
      </c>
      <c r="V46" s="37">
        <f t="shared" si="7"/>
        <v>0.2676</v>
      </c>
      <c r="W46" s="37">
        <f t="shared" si="7"/>
        <v>0.51259999999999994</v>
      </c>
      <c r="X46" s="37">
        <f t="shared" si="7"/>
        <v>0.83330000000000004</v>
      </c>
      <c r="Y46" s="37">
        <f t="shared" si="7"/>
        <v>0.81489999999999996</v>
      </c>
      <c r="AA46" s="37">
        <f t="shared" si="8"/>
        <v>0.1371</v>
      </c>
      <c r="AB46" s="37">
        <f t="shared" si="9"/>
        <v>0.24779999999999999</v>
      </c>
      <c r="AC46" s="37">
        <f t="shared" si="10"/>
        <v>5.2999999999999999E-2</v>
      </c>
      <c r="AD46" s="37">
        <f t="shared" si="11"/>
        <v>0.2437</v>
      </c>
      <c r="AE46" s="37">
        <f t="shared" si="12"/>
        <v>2.1499999999999998E-2</v>
      </c>
      <c r="AG46" s="38">
        <f t="shared" si="13"/>
        <v>0.14929999999999999</v>
      </c>
      <c r="AH46" s="38">
        <f t="shared" si="14"/>
        <v>0.1356</v>
      </c>
      <c r="AI46" s="38">
        <f t="shared" si="15"/>
        <v>0.1</v>
      </c>
      <c r="AJ46" s="38">
        <f t="shared" si="16"/>
        <v>0.33450000000000002</v>
      </c>
      <c r="AK46" s="38">
        <f t="shared" si="17"/>
        <v>0.1283</v>
      </c>
      <c r="AM46" s="38">
        <f t="shared" si="18"/>
        <v>0.2097</v>
      </c>
      <c r="AN46" s="38">
        <f t="shared" si="19"/>
        <v>0.10970000000000001</v>
      </c>
      <c r="AO46" s="38">
        <f t="shared" si="20"/>
        <v>0.15559999999999999</v>
      </c>
      <c r="AP46" s="38">
        <f t="shared" si="21"/>
        <v>0.23419999999999999</v>
      </c>
      <c r="AQ46" s="38">
        <f t="shared" si="22"/>
        <v>0.34399999999999997</v>
      </c>
      <c r="AR46" s="38"/>
      <c r="AS46" s="38">
        <f t="shared" si="23"/>
        <v>0.22639999999999999</v>
      </c>
      <c r="AT46" s="38">
        <f t="shared" si="24"/>
        <v>6.59E-2</v>
      </c>
      <c r="AU46" s="38">
        <f t="shared" si="25"/>
        <v>0.15260000000000001</v>
      </c>
      <c r="AV46" s="38">
        <f t="shared" si="26"/>
        <v>0.34039999999999998</v>
      </c>
      <c r="AW46" s="38">
        <f t="shared" si="27"/>
        <v>0.45989999999999998</v>
      </c>
    </row>
    <row r="47" spans="2:49" ht="15.75" x14ac:dyDescent="0.25">
      <c r="B47">
        <v>0.21</v>
      </c>
      <c r="C47">
        <v>0.78</v>
      </c>
      <c r="D47">
        <v>0.42</v>
      </c>
      <c r="E47">
        <v>0.32</v>
      </c>
      <c r="F47">
        <v>0.84</v>
      </c>
      <c r="G47" t="s">
        <v>20</v>
      </c>
      <c r="H47">
        <f t="shared" si="0"/>
        <v>0.47399999999999998</v>
      </c>
      <c r="I47">
        <f t="shared" si="1"/>
        <v>0.38100000000000001</v>
      </c>
      <c r="J47">
        <f t="shared" si="2"/>
        <v>0.1938</v>
      </c>
      <c r="K47">
        <f t="shared" si="3"/>
        <v>4.8899999999999999E-2</v>
      </c>
      <c r="L47" s="47">
        <f t="shared" si="4"/>
        <v>4.8899999999999999E-2</v>
      </c>
      <c r="M47" t="str">
        <f t="shared" si="5"/>
        <v>High</v>
      </c>
      <c r="N47">
        <f t="shared" si="6"/>
        <v>1</v>
      </c>
      <c r="O47">
        <f>'Test_IF-có_validate'!O47</f>
        <v>0.23330000000000001</v>
      </c>
      <c r="P47">
        <f>'Test_IF-có_validate'!P47</f>
        <v>0.86670000000000003</v>
      </c>
      <c r="Q47">
        <f>'Test_IF-có_validate'!Q47</f>
        <v>0.4556</v>
      </c>
      <c r="R47">
        <f>'Test_IF-có_validate'!R47</f>
        <v>0.32319999999999999</v>
      </c>
      <c r="S47">
        <f>'Test_IF-có_validate'!S47</f>
        <v>0.84689999999999999</v>
      </c>
      <c r="U47" s="37">
        <f t="shared" si="7"/>
        <v>0.62170000000000003</v>
      </c>
      <c r="V47" s="37">
        <f t="shared" si="7"/>
        <v>7.1400000000000005E-2</v>
      </c>
      <c r="W47" s="37">
        <f t="shared" si="7"/>
        <v>0.374</v>
      </c>
      <c r="X47" s="37">
        <f t="shared" si="7"/>
        <v>0.51149999999999995</v>
      </c>
      <c r="Y47" s="37">
        <f t="shared" si="7"/>
        <v>8.2900000000000001E-2</v>
      </c>
      <c r="AA47" s="37">
        <f t="shared" si="8"/>
        <v>8.6099999999999996E-2</v>
      </c>
      <c r="AB47" s="37">
        <f t="shared" si="9"/>
        <v>0.43109999999999998</v>
      </c>
      <c r="AC47" s="37">
        <f t="shared" si="10"/>
        <v>0.04</v>
      </c>
      <c r="AD47" s="37">
        <f t="shared" si="11"/>
        <v>2.9100000000000001E-2</v>
      </c>
      <c r="AE47" s="37">
        <f t="shared" si="12"/>
        <v>0.50949999999999995</v>
      </c>
      <c r="AG47" s="38">
        <f t="shared" si="13"/>
        <v>9.8299999999999998E-2</v>
      </c>
      <c r="AH47" s="38">
        <f t="shared" si="14"/>
        <v>0.32819999999999999</v>
      </c>
      <c r="AI47" s="38">
        <f t="shared" si="15"/>
        <v>8.0999999999999996E-3</v>
      </c>
      <c r="AJ47" s="38">
        <f t="shared" si="16"/>
        <v>0.11990000000000001</v>
      </c>
      <c r="AK47" s="38">
        <f t="shared" si="17"/>
        <v>0.40949999999999998</v>
      </c>
      <c r="AM47" s="38">
        <f t="shared" si="18"/>
        <v>0.1588</v>
      </c>
      <c r="AN47" s="38">
        <f t="shared" si="19"/>
        <v>0.30230000000000001</v>
      </c>
      <c r="AO47" s="38">
        <f t="shared" si="20"/>
        <v>6.6699999999999995E-2</v>
      </c>
      <c r="AP47" s="38">
        <f t="shared" si="21"/>
        <v>1.9699999999999999E-2</v>
      </c>
      <c r="AQ47" s="38">
        <f t="shared" si="22"/>
        <v>0.20469999999999999</v>
      </c>
      <c r="AR47" s="38"/>
      <c r="AS47" s="38">
        <f t="shared" si="23"/>
        <v>0.17549999999999999</v>
      </c>
      <c r="AT47" s="38">
        <f t="shared" si="24"/>
        <v>0.25850000000000001</v>
      </c>
      <c r="AU47" s="38">
        <f t="shared" si="25"/>
        <v>6.3700000000000007E-2</v>
      </c>
      <c r="AV47" s="38">
        <f t="shared" si="26"/>
        <v>0.12590000000000001</v>
      </c>
      <c r="AW47" s="38">
        <f t="shared" si="27"/>
        <v>4.6199999999999998E-2</v>
      </c>
    </row>
    <row r="48" spans="2:49" ht="15.75" x14ac:dyDescent="0.25">
      <c r="B48">
        <v>0.08</v>
      </c>
      <c r="C48">
        <v>0.56000000000000005</v>
      </c>
      <c r="D48">
        <v>0.33</v>
      </c>
      <c r="E48">
        <v>0.4</v>
      </c>
      <c r="F48">
        <v>0.1</v>
      </c>
      <c r="G48" t="s">
        <v>23</v>
      </c>
      <c r="H48">
        <f t="shared" si="0"/>
        <v>1.2200000000000001E-2</v>
      </c>
      <c r="I48">
        <f t="shared" si="1"/>
        <v>0.1346</v>
      </c>
      <c r="J48">
        <f t="shared" si="2"/>
        <v>0.33679999999999999</v>
      </c>
      <c r="K48">
        <f t="shared" si="3"/>
        <v>0.44390000000000002</v>
      </c>
      <c r="L48" s="47">
        <f t="shared" si="4"/>
        <v>1.2200000000000001E-2</v>
      </c>
      <c r="M48" t="str">
        <f t="shared" si="5"/>
        <v>Very Low</v>
      </c>
      <c r="N48">
        <f t="shared" si="6"/>
        <v>1</v>
      </c>
      <c r="O48">
        <f>'Test_IF-có_validate'!O48</f>
        <v>8.8900000000000007E-2</v>
      </c>
      <c r="P48">
        <f>'Test_IF-có_validate'!P48</f>
        <v>0.62219999999999998</v>
      </c>
      <c r="Q48">
        <f>'Test_IF-có_validate'!Q48</f>
        <v>0.35560000000000003</v>
      </c>
      <c r="R48">
        <f>'Test_IF-có_validate'!R48</f>
        <v>0.40400000000000003</v>
      </c>
      <c r="S48">
        <f>'Test_IF-có_validate'!S48</f>
        <v>9.1800000000000007E-2</v>
      </c>
      <c r="U48" s="37">
        <f t="shared" si="7"/>
        <v>0.8367</v>
      </c>
      <c r="V48" s="37">
        <f t="shared" si="7"/>
        <v>0.2329</v>
      </c>
      <c r="W48" s="37">
        <f t="shared" si="7"/>
        <v>0.47539999999999999</v>
      </c>
      <c r="X48" s="37">
        <f t="shared" si="7"/>
        <v>0.42449999999999999</v>
      </c>
      <c r="Y48" s="37">
        <f t="shared" si="7"/>
        <v>0.83179999999999998</v>
      </c>
      <c r="AA48" s="37">
        <f t="shared" si="8"/>
        <v>0.22950000000000001</v>
      </c>
      <c r="AB48" s="37">
        <f t="shared" si="9"/>
        <v>0.27089999999999997</v>
      </c>
      <c r="AC48" s="37">
        <f t="shared" si="10"/>
        <v>2.8199999999999999E-2</v>
      </c>
      <c r="AD48" s="37">
        <f t="shared" si="11"/>
        <v>2.8899999999999999E-2</v>
      </c>
      <c r="AE48" s="37">
        <f t="shared" si="12"/>
        <v>1.03E-2</v>
      </c>
      <c r="AG48" s="38">
        <f t="shared" si="13"/>
        <v>0.2417</v>
      </c>
      <c r="AH48" s="38">
        <f t="shared" si="14"/>
        <v>0.16520000000000001</v>
      </c>
      <c r="AI48" s="38">
        <f t="shared" si="15"/>
        <v>7.5200000000000003E-2</v>
      </c>
      <c r="AJ48" s="38">
        <f t="shared" si="16"/>
        <v>6.5299999999999997E-2</v>
      </c>
      <c r="AK48" s="38">
        <f t="shared" si="17"/>
        <v>0.13950000000000001</v>
      </c>
      <c r="AM48" s="38">
        <f t="shared" si="18"/>
        <v>0.30209999999999998</v>
      </c>
      <c r="AN48" s="38">
        <f t="shared" si="19"/>
        <v>0.13930000000000001</v>
      </c>
      <c r="AO48" s="38">
        <f t="shared" si="20"/>
        <v>0.1333</v>
      </c>
      <c r="AP48" s="38">
        <f t="shared" si="21"/>
        <v>3.8300000000000001E-2</v>
      </c>
      <c r="AQ48" s="38">
        <f t="shared" si="22"/>
        <v>0.3553</v>
      </c>
      <c r="AR48" s="38"/>
      <c r="AS48" s="38">
        <f t="shared" si="23"/>
        <v>0.31879999999999997</v>
      </c>
      <c r="AT48" s="38">
        <f t="shared" si="24"/>
        <v>9.5500000000000002E-2</v>
      </c>
      <c r="AU48" s="38">
        <f t="shared" si="25"/>
        <v>0.1303</v>
      </c>
      <c r="AV48" s="38">
        <f t="shared" si="26"/>
        <v>7.2099999999999997E-2</v>
      </c>
      <c r="AW48" s="38">
        <f t="shared" si="27"/>
        <v>0.47110000000000002</v>
      </c>
    </row>
    <row r="49" spans="2:49" ht="15.75" x14ac:dyDescent="0.25">
      <c r="B49">
        <v>0.14000000000000001</v>
      </c>
      <c r="C49">
        <v>0.61</v>
      </c>
      <c r="D49">
        <v>0.39</v>
      </c>
      <c r="E49">
        <v>0.56000000000000005</v>
      </c>
      <c r="F49">
        <v>0.56000000000000005</v>
      </c>
      <c r="G49" t="s">
        <v>24</v>
      </c>
      <c r="H49">
        <f t="shared" si="0"/>
        <v>0.35210000000000002</v>
      </c>
      <c r="I49">
        <f t="shared" si="1"/>
        <v>0.21299999999999999</v>
      </c>
      <c r="J49">
        <f t="shared" si="2"/>
        <v>2.1100000000000001E-2</v>
      </c>
      <c r="K49">
        <f t="shared" si="3"/>
        <v>0.1391</v>
      </c>
      <c r="L49" s="47">
        <f t="shared" si="4"/>
        <v>2.1100000000000001E-2</v>
      </c>
      <c r="M49" t="str">
        <f t="shared" si="5"/>
        <v>Middle</v>
      </c>
      <c r="N49">
        <f t="shared" si="6"/>
        <v>1</v>
      </c>
      <c r="O49">
        <f>'Test_IF-có_validate'!O49</f>
        <v>0.15559999999999999</v>
      </c>
      <c r="P49">
        <f>'Test_IF-có_validate'!P49</f>
        <v>0.67779999999999996</v>
      </c>
      <c r="Q49">
        <f>'Test_IF-có_validate'!Q49</f>
        <v>0.42220000000000002</v>
      </c>
      <c r="R49">
        <f>'Test_IF-có_validate'!R49</f>
        <v>0.56569999999999998</v>
      </c>
      <c r="S49">
        <f>'Test_IF-có_validate'!S49</f>
        <v>0.56120000000000003</v>
      </c>
      <c r="U49" s="37">
        <f t="shared" si="7"/>
        <v>0.73070000000000002</v>
      </c>
      <c r="V49" s="37">
        <f t="shared" si="7"/>
        <v>0.192</v>
      </c>
      <c r="W49" s="37">
        <f t="shared" si="7"/>
        <v>0.40629999999999999</v>
      </c>
      <c r="X49" s="37">
        <f t="shared" si="7"/>
        <v>0.27739999999999998</v>
      </c>
      <c r="Y49" s="37">
        <f t="shared" si="7"/>
        <v>0.28110000000000002</v>
      </c>
      <c r="AA49" s="37">
        <f t="shared" si="8"/>
        <v>0.1588</v>
      </c>
      <c r="AB49" s="37">
        <f t="shared" si="9"/>
        <v>0.30520000000000003</v>
      </c>
      <c r="AC49" s="37">
        <f t="shared" si="10"/>
        <v>1.7899999999999999E-2</v>
      </c>
      <c r="AD49" s="37">
        <f t="shared" si="11"/>
        <v>0.13539999999999999</v>
      </c>
      <c r="AE49" s="37">
        <f t="shared" si="12"/>
        <v>0.37740000000000001</v>
      </c>
      <c r="AG49" s="38">
        <f t="shared" si="13"/>
        <v>0.17100000000000001</v>
      </c>
      <c r="AH49" s="38">
        <f t="shared" si="14"/>
        <v>0.20230000000000001</v>
      </c>
      <c r="AI49" s="38">
        <f t="shared" si="15"/>
        <v>3.04E-2</v>
      </c>
      <c r="AJ49" s="38">
        <f t="shared" si="16"/>
        <v>4.2500000000000003E-2</v>
      </c>
      <c r="AK49" s="38">
        <f t="shared" si="17"/>
        <v>0.2276</v>
      </c>
      <c r="AM49" s="38">
        <f t="shared" si="18"/>
        <v>0.23150000000000001</v>
      </c>
      <c r="AN49" s="38">
        <f t="shared" si="19"/>
        <v>0.17630000000000001</v>
      </c>
      <c r="AO49" s="38">
        <f t="shared" si="20"/>
        <v>8.8900000000000007E-2</v>
      </c>
      <c r="AP49" s="38">
        <f t="shared" si="21"/>
        <v>0.14410000000000001</v>
      </c>
      <c r="AQ49" s="38">
        <f t="shared" si="22"/>
        <v>1.43E-2</v>
      </c>
      <c r="AR49" s="38"/>
      <c r="AS49" s="38">
        <f t="shared" si="23"/>
        <v>0.24809999999999999</v>
      </c>
      <c r="AT49" s="38">
        <f t="shared" si="24"/>
        <v>0.1326</v>
      </c>
      <c r="AU49" s="38">
        <f t="shared" si="25"/>
        <v>8.5900000000000004E-2</v>
      </c>
      <c r="AV49" s="38">
        <f t="shared" si="26"/>
        <v>3.5700000000000003E-2</v>
      </c>
      <c r="AW49" s="38">
        <f t="shared" si="27"/>
        <v>0.14430000000000001</v>
      </c>
    </row>
    <row r="50" spans="2:49" ht="15.75" x14ac:dyDescent="0.25">
      <c r="B50">
        <v>0.18</v>
      </c>
      <c r="C50">
        <v>0.7</v>
      </c>
      <c r="D50">
        <v>0.41</v>
      </c>
      <c r="E50">
        <v>0.67</v>
      </c>
      <c r="F50">
        <v>0.33</v>
      </c>
      <c r="G50" t="s">
        <v>24</v>
      </c>
      <c r="H50">
        <f t="shared" si="0"/>
        <v>0.21479999999999999</v>
      </c>
      <c r="I50">
        <f t="shared" si="1"/>
        <v>7.3899999999999993E-2</v>
      </c>
      <c r="J50">
        <f t="shared" si="2"/>
        <v>0.13950000000000001</v>
      </c>
      <c r="K50">
        <f t="shared" si="3"/>
        <v>0.28389999999999999</v>
      </c>
      <c r="L50" s="47">
        <f t="shared" si="4"/>
        <v>7.3899999999999993E-2</v>
      </c>
      <c r="M50" t="str">
        <f t="shared" si="5"/>
        <v>Low</v>
      </c>
      <c r="N50">
        <f t="shared" si="6"/>
        <v>0</v>
      </c>
      <c r="O50">
        <f>'Test_IF-có_validate'!O50</f>
        <v>0.2</v>
      </c>
      <c r="P50">
        <f>'Test_IF-có_validate'!P50</f>
        <v>0.77780000000000005</v>
      </c>
      <c r="Q50">
        <f>'Test_IF-có_validate'!Q50</f>
        <v>0.44440000000000002</v>
      </c>
      <c r="R50">
        <f>'Test_IF-có_validate'!R50</f>
        <v>0.67679999999999996</v>
      </c>
      <c r="S50">
        <f>'Test_IF-có_validate'!S50</f>
        <v>0.32650000000000001</v>
      </c>
      <c r="U50" s="37">
        <f t="shared" si="7"/>
        <v>0.66669999999999996</v>
      </c>
      <c r="V50" s="37">
        <f t="shared" si="7"/>
        <v>0.125</v>
      </c>
      <c r="W50" s="37">
        <f t="shared" si="7"/>
        <v>0.38469999999999999</v>
      </c>
      <c r="X50" s="37">
        <f t="shared" si="7"/>
        <v>0.19270000000000001</v>
      </c>
      <c r="Y50" s="37">
        <f t="shared" si="7"/>
        <v>0.50770000000000004</v>
      </c>
      <c r="AA50" s="37">
        <f t="shared" si="8"/>
        <v>0.11609999999999999</v>
      </c>
      <c r="AB50" s="37">
        <f t="shared" si="9"/>
        <v>0.37190000000000001</v>
      </c>
      <c r="AC50" s="37">
        <f t="shared" si="10"/>
        <v>3.2500000000000001E-2</v>
      </c>
      <c r="AD50" s="37">
        <f t="shared" si="11"/>
        <v>0.20949999999999999</v>
      </c>
      <c r="AE50" s="37">
        <f t="shared" si="12"/>
        <v>0.2263</v>
      </c>
      <c r="AG50" s="38">
        <f t="shared" si="13"/>
        <v>0.1283</v>
      </c>
      <c r="AH50" s="38">
        <f t="shared" si="14"/>
        <v>0.26889999999999997</v>
      </c>
      <c r="AI50" s="38">
        <f t="shared" si="15"/>
        <v>1.5599999999999999E-2</v>
      </c>
      <c r="AJ50" s="38">
        <f t="shared" si="16"/>
        <v>0.11650000000000001</v>
      </c>
      <c r="AK50" s="38">
        <f t="shared" si="17"/>
        <v>7.6499999999999999E-2</v>
      </c>
      <c r="AM50" s="38">
        <f t="shared" si="18"/>
        <v>0.1888</v>
      </c>
      <c r="AN50" s="38">
        <f t="shared" si="19"/>
        <v>0.24299999999999999</v>
      </c>
      <c r="AO50" s="38">
        <f t="shared" si="20"/>
        <v>7.4099999999999999E-2</v>
      </c>
      <c r="AP50" s="38">
        <f t="shared" si="21"/>
        <v>0.21820000000000001</v>
      </c>
      <c r="AQ50" s="38">
        <f t="shared" si="22"/>
        <v>0.14219999999999999</v>
      </c>
      <c r="AR50" s="38"/>
      <c r="AS50" s="38">
        <f t="shared" si="23"/>
        <v>0.20549999999999999</v>
      </c>
      <c r="AT50" s="38">
        <f t="shared" si="24"/>
        <v>0.1993</v>
      </c>
      <c r="AU50" s="38">
        <f t="shared" si="25"/>
        <v>7.1099999999999997E-2</v>
      </c>
      <c r="AV50" s="38">
        <f t="shared" si="26"/>
        <v>0.10979999999999999</v>
      </c>
      <c r="AW50" s="38">
        <f t="shared" si="27"/>
        <v>0.30070000000000002</v>
      </c>
    </row>
    <row r="51" spans="2:49" ht="15.75" x14ac:dyDescent="0.25">
      <c r="B51">
        <v>0.22</v>
      </c>
      <c r="C51">
        <v>0.8</v>
      </c>
      <c r="D51">
        <v>0.44</v>
      </c>
      <c r="E51">
        <v>0.78</v>
      </c>
      <c r="F51">
        <v>0.88</v>
      </c>
      <c r="G51" t="s">
        <v>20</v>
      </c>
      <c r="H51">
        <f t="shared" si="0"/>
        <v>0.50390000000000001</v>
      </c>
      <c r="I51">
        <f t="shared" si="1"/>
        <v>0.40710000000000002</v>
      </c>
      <c r="J51">
        <f t="shared" si="2"/>
        <v>0.22239999999999999</v>
      </c>
      <c r="K51">
        <f t="shared" si="3"/>
        <v>7.4200000000000002E-2</v>
      </c>
      <c r="L51" s="47">
        <f t="shared" si="4"/>
        <v>7.4200000000000002E-2</v>
      </c>
      <c r="M51" t="str">
        <f t="shared" si="5"/>
        <v>High</v>
      </c>
      <c r="N51">
        <f t="shared" si="6"/>
        <v>1</v>
      </c>
      <c r="O51">
        <f>'Test_IF-có_validate'!O51</f>
        <v>0.24440000000000001</v>
      </c>
      <c r="P51">
        <f>'Test_IF-có_validate'!P51</f>
        <v>0.88890000000000002</v>
      </c>
      <c r="Q51">
        <f>'Test_IF-có_validate'!Q51</f>
        <v>0.4778</v>
      </c>
      <c r="R51">
        <f>'Test_IF-có_validate'!R51</f>
        <v>0.78790000000000004</v>
      </c>
      <c r="S51">
        <f>'Test_IF-có_validate'!S51</f>
        <v>0.88780000000000003</v>
      </c>
      <c r="U51" s="37">
        <f t="shared" si="7"/>
        <v>0.60719999999999996</v>
      </c>
      <c r="V51" s="37">
        <f t="shared" si="7"/>
        <v>5.8799999999999998E-2</v>
      </c>
      <c r="W51" s="37">
        <f t="shared" si="7"/>
        <v>0.35339999999999999</v>
      </c>
      <c r="X51" s="37">
        <f t="shared" si="7"/>
        <v>0.1186</v>
      </c>
      <c r="Y51" s="37">
        <f t="shared" si="7"/>
        <v>5.9400000000000001E-2</v>
      </c>
      <c r="AA51" s="37">
        <f t="shared" si="8"/>
        <v>7.6499999999999999E-2</v>
      </c>
      <c r="AB51" s="37">
        <f t="shared" si="9"/>
        <v>0.44590000000000002</v>
      </c>
      <c r="AC51" s="37">
        <f t="shared" si="10"/>
        <v>5.4800000000000001E-2</v>
      </c>
      <c r="AD51" s="37">
        <f t="shared" si="11"/>
        <v>0.28349999999999997</v>
      </c>
      <c r="AE51" s="37">
        <f t="shared" si="12"/>
        <v>0.53669999999999995</v>
      </c>
      <c r="AG51" s="38">
        <f t="shared" si="13"/>
        <v>8.8700000000000001E-2</v>
      </c>
      <c r="AH51" s="38">
        <f t="shared" si="14"/>
        <v>0.34300000000000003</v>
      </c>
      <c r="AI51" s="38">
        <f t="shared" si="15"/>
        <v>6.7000000000000002E-3</v>
      </c>
      <c r="AJ51" s="38">
        <f t="shared" si="16"/>
        <v>0.19059999999999999</v>
      </c>
      <c r="AK51" s="38">
        <f t="shared" si="17"/>
        <v>0.43669999999999998</v>
      </c>
      <c r="AM51" s="38">
        <f t="shared" si="18"/>
        <v>0.14910000000000001</v>
      </c>
      <c r="AN51" s="38">
        <f t="shared" si="19"/>
        <v>0.31709999999999999</v>
      </c>
      <c r="AO51" s="38">
        <f t="shared" si="20"/>
        <v>5.1900000000000002E-2</v>
      </c>
      <c r="AP51" s="38">
        <f t="shared" si="21"/>
        <v>0.2923</v>
      </c>
      <c r="AQ51" s="38">
        <f t="shared" si="22"/>
        <v>0.23200000000000001</v>
      </c>
      <c r="AR51" s="38"/>
      <c r="AS51" s="38">
        <f t="shared" si="23"/>
        <v>0.1658</v>
      </c>
      <c r="AT51" s="38">
        <f t="shared" si="24"/>
        <v>0.27329999999999999</v>
      </c>
      <c r="AU51" s="38">
        <f t="shared" si="25"/>
        <v>4.8899999999999999E-2</v>
      </c>
      <c r="AV51" s="38">
        <f t="shared" si="26"/>
        <v>0.18390000000000001</v>
      </c>
      <c r="AW51" s="38">
        <f t="shared" si="27"/>
        <v>7.3499999999999996E-2</v>
      </c>
    </row>
    <row r="52" spans="2:49" ht="15.75" x14ac:dyDescent="0.25">
      <c r="B52">
        <v>0.1</v>
      </c>
      <c r="C52">
        <v>0.6</v>
      </c>
      <c r="D52">
        <v>0.51</v>
      </c>
      <c r="E52">
        <v>0.1</v>
      </c>
      <c r="F52">
        <v>0.01</v>
      </c>
      <c r="G52" t="s">
        <v>23</v>
      </c>
      <c r="H52">
        <f t="shared" si="0"/>
        <v>0.1046</v>
      </c>
      <c r="I52">
        <f t="shared" si="1"/>
        <v>0.2412</v>
      </c>
      <c r="J52">
        <f t="shared" si="2"/>
        <v>0.43519999999999998</v>
      </c>
      <c r="K52">
        <f t="shared" si="3"/>
        <v>0.54390000000000005</v>
      </c>
      <c r="L52" s="47">
        <f t="shared" si="4"/>
        <v>0.1046</v>
      </c>
      <c r="M52" t="str">
        <f t="shared" si="5"/>
        <v>Very Low</v>
      </c>
      <c r="N52">
        <f t="shared" si="6"/>
        <v>1</v>
      </c>
      <c r="O52">
        <f>'Test_IF-có_validate'!O52</f>
        <v>0.1111</v>
      </c>
      <c r="P52">
        <f>'Test_IF-có_validate'!P52</f>
        <v>0.66669999999999996</v>
      </c>
      <c r="Q52">
        <f>'Test_IF-có_validate'!Q52</f>
        <v>0.55559999999999998</v>
      </c>
      <c r="R52">
        <f>'Test_IF-có_validate'!R52</f>
        <v>0.10100000000000001</v>
      </c>
      <c r="S52">
        <f>'Test_IF-có_validate'!S52</f>
        <v>0</v>
      </c>
      <c r="U52" s="37">
        <f t="shared" si="7"/>
        <v>0.8</v>
      </c>
      <c r="V52" s="37">
        <f t="shared" si="7"/>
        <v>0.2</v>
      </c>
      <c r="W52" s="37">
        <f t="shared" si="7"/>
        <v>0.28570000000000001</v>
      </c>
      <c r="X52" s="37">
        <f t="shared" si="7"/>
        <v>0.8165</v>
      </c>
      <c r="Y52" s="37">
        <f t="shared" si="7"/>
        <v>1</v>
      </c>
      <c r="AA52" s="37">
        <f t="shared" si="8"/>
        <v>0.20499999999999999</v>
      </c>
      <c r="AB52" s="37">
        <f t="shared" si="9"/>
        <v>0.29780000000000001</v>
      </c>
      <c r="AC52" s="37">
        <f t="shared" si="10"/>
        <v>0.1067</v>
      </c>
      <c r="AD52" s="37">
        <f t="shared" si="11"/>
        <v>0.23250000000000001</v>
      </c>
      <c r="AE52" s="37">
        <f t="shared" si="12"/>
        <v>0.1019</v>
      </c>
      <c r="AG52" s="38">
        <f t="shared" si="13"/>
        <v>0.2172</v>
      </c>
      <c r="AH52" s="38">
        <f t="shared" si="14"/>
        <v>0.19489999999999999</v>
      </c>
      <c r="AI52" s="38">
        <f t="shared" si="15"/>
        <v>5.8500000000000003E-2</v>
      </c>
      <c r="AJ52" s="38">
        <f t="shared" si="16"/>
        <v>0.32329999999999998</v>
      </c>
      <c r="AK52" s="38">
        <f t="shared" si="17"/>
        <v>0.25169999999999998</v>
      </c>
      <c r="AM52" s="38">
        <f t="shared" si="18"/>
        <v>0.2777</v>
      </c>
      <c r="AN52" s="38">
        <f t="shared" si="19"/>
        <v>0.16889999999999999</v>
      </c>
      <c r="AO52" s="38">
        <f t="shared" si="20"/>
        <v>0</v>
      </c>
      <c r="AP52" s="38">
        <f t="shared" si="21"/>
        <v>0.223</v>
      </c>
      <c r="AQ52" s="38">
        <f t="shared" si="22"/>
        <v>0.46739999999999998</v>
      </c>
      <c r="AR52" s="38"/>
      <c r="AS52" s="38">
        <f t="shared" si="23"/>
        <v>0.29430000000000001</v>
      </c>
      <c r="AT52" s="38">
        <f t="shared" si="24"/>
        <v>0.12520000000000001</v>
      </c>
      <c r="AU52" s="38">
        <f t="shared" si="25"/>
        <v>3.0000000000000001E-3</v>
      </c>
      <c r="AV52" s="38">
        <f t="shared" si="26"/>
        <v>0.32919999999999999</v>
      </c>
      <c r="AW52" s="38">
        <f t="shared" si="27"/>
        <v>0.58330000000000004</v>
      </c>
    </row>
    <row r="53" spans="2:49" ht="15.75" x14ac:dyDescent="0.25">
      <c r="B53">
        <v>0.15</v>
      </c>
      <c r="C53">
        <v>0.67</v>
      </c>
      <c r="D53">
        <v>0.56000000000000005</v>
      </c>
      <c r="E53">
        <v>7.0000000000000007E-2</v>
      </c>
      <c r="F53">
        <v>0.66</v>
      </c>
      <c r="G53" t="s">
        <v>24</v>
      </c>
      <c r="H53">
        <f t="shared" si="0"/>
        <v>0.41020000000000001</v>
      </c>
      <c r="I53">
        <f t="shared" si="1"/>
        <v>0.2767</v>
      </c>
      <c r="J53">
        <f t="shared" si="2"/>
        <v>8.2600000000000007E-2</v>
      </c>
      <c r="K53">
        <f t="shared" si="3"/>
        <v>7.8700000000000006E-2</v>
      </c>
      <c r="L53" s="47">
        <f t="shared" si="4"/>
        <v>7.8700000000000006E-2</v>
      </c>
      <c r="M53" t="str">
        <f t="shared" si="5"/>
        <v>High</v>
      </c>
      <c r="N53">
        <f t="shared" si="6"/>
        <v>0</v>
      </c>
      <c r="O53">
        <f>'Test_IF-có_validate'!O53</f>
        <v>0.16669999999999999</v>
      </c>
      <c r="P53">
        <f>'Test_IF-có_validate'!P53</f>
        <v>0.74439999999999995</v>
      </c>
      <c r="Q53">
        <f>'Test_IF-có_validate'!Q53</f>
        <v>0.61109999999999998</v>
      </c>
      <c r="R53">
        <f>'Test_IF-có_validate'!R53</f>
        <v>7.0699999999999999E-2</v>
      </c>
      <c r="S53">
        <f>'Test_IF-có_validate'!S53</f>
        <v>0.6633</v>
      </c>
      <c r="U53" s="37">
        <f t="shared" si="7"/>
        <v>0.71419999999999995</v>
      </c>
      <c r="V53" s="37">
        <f t="shared" si="7"/>
        <v>0.14649999999999999</v>
      </c>
      <c r="W53" s="37">
        <f t="shared" si="7"/>
        <v>0.2414</v>
      </c>
      <c r="X53" s="37">
        <f t="shared" si="7"/>
        <v>0.8679</v>
      </c>
      <c r="Y53" s="37">
        <f t="shared" si="7"/>
        <v>0.2024</v>
      </c>
      <c r="AA53" s="37">
        <f t="shared" si="8"/>
        <v>0.14779999999999999</v>
      </c>
      <c r="AB53" s="37">
        <f t="shared" si="9"/>
        <v>0.34960000000000002</v>
      </c>
      <c r="AC53" s="37">
        <f t="shared" si="10"/>
        <v>0.14369999999999999</v>
      </c>
      <c r="AD53" s="37">
        <f t="shared" si="11"/>
        <v>0.26669999999999999</v>
      </c>
      <c r="AE53" s="37">
        <f t="shared" si="12"/>
        <v>0.4299</v>
      </c>
      <c r="AG53" s="38">
        <f t="shared" si="13"/>
        <v>0.16</v>
      </c>
      <c r="AH53" s="38">
        <f t="shared" si="14"/>
        <v>0.2467</v>
      </c>
      <c r="AI53" s="38">
        <f t="shared" si="15"/>
        <v>9.5500000000000002E-2</v>
      </c>
      <c r="AJ53" s="38">
        <f t="shared" si="16"/>
        <v>0.35749999999999998</v>
      </c>
      <c r="AK53" s="38">
        <f t="shared" si="17"/>
        <v>0.28710000000000002</v>
      </c>
      <c r="AM53" s="38">
        <f t="shared" si="18"/>
        <v>0.2205</v>
      </c>
      <c r="AN53" s="38">
        <f t="shared" si="19"/>
        <v>0.22070000000000001</v>
      </c>
      <c r="AO53" s="38">
        <f t="shared" si="20"/>
        <v>3.6999999999999998E-2</v>
      </c>
      <c r="AP53" s="38">
        <f t="shared" si="21"/>
        <v>0.25729999999999997</v>
      </c>
      <c r="AQ53" s="38">
        <f t="shared" si="22"/>
        <v>8.2299999999999998E-2</v>
      </c>
      <c r="AR53" s="38"/>
      <c r="AS53" s="38">
        <f t="shared" si="23"/>
        <v>0.23710000000000001</v>
      </c>
      <c r="AT53" s="38">
        <f t="shared" si="24"/>
        <v>0.17699999999999999</v>
      </c>
      <c r="AU53" s="38">
        <f t="shared" si="25"/>
        <v>0.04</v>
      </c>
      <c r="AV53" s="38">
        <f t="shared" si="26"/>
        <v>0.36349999999999999</v>
      </c>
      <c r="AW53" s="38">
        <f t="shared" si="27"/>
        <v>7.6200000000000004E-2</v>
      </c>
    </row>
    <row r="54" spans="2:49" ht="15.75" x14ac:dyDescent="0.25">
      <c r="B54">
        <v>0</v>
      </c>
      <c r="C54">
        <v>0.62</v>
      </c>
      <c r="D54">
        <v>0.52</v>
      </c>
      <c r="E54">
        <v>0.26</v>
      </c>
      <c r="F54">
        <v>7.0000000000000007E-2</v>
      </c>
      <c r="G54" t="s">
        <v>23</v>
      </c>
      <c r="H54">
        <f t="shared" si="0"/>
        <v>3.1699999999999999E-2</v>
      </c>
      <c r="I54">
        <f t="shared" si="1"/>
        <v>0.16830000000000001</v>
      </c>
      <c r="J54">
        <f t="shared" si="2"/>
        <v>0.36230000000000001</v>
      </c>
      <c r="K54">
        <f t="shared" si="3"/>
        <v>0.47099999999999997</v>
      </c>
      <c r="L54" s="47">
        <f t="shared" si="4"/>
        <v>3.1699999999999999E-2</v>
      </c>
      <c r="M54" t="str">
        <f t="shared" si="5"/>
        <v>Very Low</v>
      </c>
      <c r="N54">
        <f t="shared" si="6"/>
        <v>1</v>
      </c>
      <c r="O54">
        <f>'Test_IF-có_validate'!O54</f>
        <v>0</v>
      </c>
      <c r="P54">
        <f>'Test_IF-có_validate'!P54</f>
        <v>0.68889999999999996</v>
      </c>
      <c r="Q54">
        <f>'Test_IF-có_validate'!Q54</f>
        <v>0.56669999999999998</v>
      </c>
      <c r="R54">
        <f>'Test_IF-có_validate'!R54</f>
        <v>0.2626</v>
      </c>
      <c r="S54">
        <f>'Test_IF-có_validate'!S54</f>
        <v>6.1199999999999997E-2</v>
      </c>
      <c r="U54" s="37">
        <f t="shared" si="7"/>
        <v>1</v>
      </c>
      <c r="V54" s="37">
        <f t="shared" si="7"/>
        <v>0.1842</v>
      </c>
      <c r="W54" s="37">
        <f t="shared" si="7"/>
        <v>0.27660000000000001</v>
      </c>
      <c r="X54" s="37">
        <f t="shared" si="7"/>
        <v>0.58399999999999996</v>
      </c>
      <c r="Y54" s="37">
        <f t="shared" si="7"/>
        <v>0.88470000000000004</v>
      </c>
      <c r="AA54" s="37">
        <f t="shared" si="8"/>
        <v>0.33829999999999999</v>
      </c>
      <c r="AB54" s="37">
        <f t="shared" si="9"/>
        <v>0.31259999999999999</v>
      </c>
      <c r="AC54" s="37">
        <f t="shared" si="10"/>
        <v>0.11409999999999999</v>
      </c>
      <c r="AD54" s="37">
        <f t="shared" si="11"/>
        <v>7.7499999999999999E-2</v>
      </c>
      <c r="AE54" s="37">
        <f t="shared" si="12"/>
        <v>2.5000000000000001E-2</v>
      </c>
      <c r="AG54" s="38">
        <f t="shared" si="13"/>
        <v>0.35049999999999998</v>
      </c>
      <c r="AH54" s="38">
        <f t="shared" si="14"/>
        <v>0.2097</v>
      </c>
      <c r="AI54" s="38">
        <f t="shared" si="15"/>
        <v>6.59E-2</v>
      </c>
      <c r="AJ54" s="38">
        <f t="shared" si="16"/>
        <v>0.16830000000000001</v>
      </c>
      <c r="AK54" s="38">
        <f t="shared" si="17"/>
        <v>0.17480000000000001</v>
      </c>
      <c r="AM54" s="38">
        <f t="shared" si="18"/>
        <v>0.41099999999999998</v>
      </c>
      <c r="AN54" s="38">
        <f t="shared" si="19"/>
        <v>0.1837</v>
      </c>
      <c r="AO54" s="38">
        <f t="shared" si="20"/>
        <v>7.4000000000000003E-3</v>
      </c>
      <c r="AP54" s="38">
        <f t="shared" si="21"/>
        <v>6.8000000000000005E-2</v>
      </c>
      <c r="AQ54" s="38">
        <f t="shared" si="22"/>
        <v>0.39050000000000001</v>
      </c>
      <c r="AR54" s="38"/>
      <c r="AS54" s="38">
        <f t="shared" si="23"/>
        <v>0.42770000000000002</v>
      </c>
      <c r="AT54" s="38">
        <f t="shared" si="24"/>
        <v>0.14000000000000001</v>
      </c>
      <c r="AU54" s="38">
        <f t="shared" si="25"/>
        <v>1.04E-2</v>
      </c>
      <c r="AV54" s="38">
        <f t="shared" si="26"/>
        <v>0.17419999999999999</v>
      </c>
      <c r="AW54" s="38">
        <f t="shared" si="27"/>
        <v>0.50639999999999996</v>
      </c>
    </row>
    <row r="55" spans="2:49" ht="15.75" x14ac:dyDescent="0.25">
      <c r="B55">
        <v>0.11</v>
      </c>
      <c r="C55">
        <v>0.88</v>
      </c>
      <c r="D55">
        <v>0.67</v>
      </c>
      <c r="E55">
        <v>0.66</v>
      </c>
      <c r="F55">
        <v>0.89</v>
      </c>
      <c r="G55" t="s">
        <v>20</v>
      </c>
      <c r="H55">
        <f t="shared" si="0"/>
        <v>0.51919999999999999</v>
      </c>
      <c r="I55">
        <f t="shared" si="1"/>
        <v>0.4224</v>
      </c>
      <c r="J55">
        <f t="shared" si="2"/>
        <v>0.23150000000000001</v>
      </c>
      <c r="K55">
        <f t="shared" si="3"/>
        <v>8.3599999999999994E-2</v>
      </c>
      <c r="L55" s="47">
        <f t="shared" si="4"/>
        <v>8.3599999999999994E-2</v>
      </c>
      <c r="M55" t="str">
        <f t="shared" si="5"/>
        <v>High</v>
      </c>
      <c r="N55">
        <f t="shared" si="6"/>
        <v>1</v>
      </c>
      <c r="O55">
        <f>'Test_IF-có_validate'!O55</f>
        <v>0.1222</v>
      </c>
      <c r="P55">
        <f>'Test_IF-có_validate'!P55</f>
        <v>0.9778</v>
      </c>
      <c r="Q55">
        <f>'Test_IF-có_validate'!Q55</f>
        <v>0.73329999999999995</v>
      </c>
      <c r="R55">
        <f>'Test_IF-có_validate'!R55</f>
        <v>0.66669999999999996</v>
      </c>
      <c r="S55">
        <f>'Test_IF-có_validate'!S55</f>
        <v>0.89800000000000002</v>
      </c>
      <c r="U55" s="37">
        <f t="shared" ref="U55:Y105" si="28">ROUND((1-O55)/(1+O55),4)</f>
        <v>0.78220000000000001</v>
      </c>
      <c r="V55" s="37">
        <f t="shared" si="28"/>
        <v>1.12E-2</v>
      </c>
      <c r="W55" s="37">
        <f t="shared" si="28"/>
        <v>0.15390000000000001</v>
      </c>
      <c r="X55" s="37">
        <f t="shared" si="28"/>
        <v>0.2</v>
      </c>
      <c r="Y55" s="37">
        <f t="shared" si="28"/>
        <v>5.3699999999999998E-2</v>
      </c>
      <c r="AA55" s="37">
        <f t="shared" si="8"/>
        <v>0.19309999999999999</v>
      </c>
      <c r="AB55" s="37">
        <f t="shared" si="9"/>
        <v>0.50519999999999998</v>
      </c>
      <c r="AC55" s="37">
        <f t="shared" si="10"/>
        <v>0.22509999999999999</v>
      </c>
      <c r="AD55" s="37">
        <f t="shared" si="11"/>
        <v>0.20269999999999999</v>
      </c>
      <c r="AE55" s="37">
        <f t="shared" si="12"/>
        <v>0.54349999999999998</v>
      </c>
      <c r="AG55" s="38">
        <f t="shared" si="13"/>
        <v>0.20530000000000001</v>
      </c>
      <c r="AH55" s="38">
        <f t="shared" si="14"/>
        <v>0.40229999999999999</v>
      </c>
      <c r="AI55" s="38">
        <f t="shared" si="15"/>
        <v>0.17699999999999999</v>
      </c>
      <c r="AJ55" s="38">
        <f t="shared" si="16"/>
        <v>0.10979999999999999</v>
      </c>
      <c r="AK55" s="38">
        <f t="shared" si="17"/>
        <v>0.44350000000000001</v>
      </c>
      <c r="AM55" s="38">
        <f t="shared" si="18"/>
        <v>0.26579999999999998</v>
      </c>
      <c r="AN55" s="38">
        <f t="shared" si="19"/>
        <v>0.37630000000000002</v>
      </c>
      <c r="AO55" s="38">
        <f t="shared" si="20"/>
        <v>0.11849999999999999</v>
      </c>
      <c r="AP55" s="38">
        <f t="shared" si="21"/>
        <v>0.21149999999999999</v>
      </c>
      <c r="AQ55" s="38">
        <f t="shared" si="22"/>
        <v>0.23880000000000001</v>
      </c>
      <c r="AR55" s="38"/>
      <c r="AS55" s="38">
        <f t="shared" si="23"/>
        <v>0.28249999999999997</v>
      </c>
      <c r="AT55" s="38">
        <f t="shared" si="24"/>
        <v>0.33260000000000001</v>
      </c>
      <c r="AU55" s="38">
        <f t="shared" si="25"/>
        <v>0.1215</v>
      </c>
      <c r="AV55" s="38">
        <f t="shared" si="26"/>
        <v>0.1031</v>
      </c>
      <c r="AW55" s="38">
        <f t="shared" si="27"/>
        <v>8.0299999999999996E-2</v>
      </c>
    </row>
    <row r="56" spans="2:49" ht="15.75" x14ac:dyDescent="0.25">
      <c r="B56">
        <v>0.08</v>
      </c>
      <c r="C56">
        <v>0.56000000000000005</v>
      </c>
      <c r="D56">
        <v>0.7</v>
      </c>
      <c r="E56">
        <v>0.14000000000000001</v>
      </c>
      <c r="F56">
        <v>0.1</v>
      </c>
      <c r="G56" t="s">
        <v>23</v>
      </c>
      <c r="H56">
        <f t="shared" si="0"/>
        <v>2.7699999999999999E-2</v>
      </c>
      <c r="I56">
        <f t="shared" si="1"/>
        <v>0.14530000000000001</v>
      </c>
      <c r="J56">
        <f t="shared" si="2"/>
        <v>0.33939999999999998</v>
      </c>
      <c r="K56">
        <f t="shared" si="3"/>
        <v>0.44800000000000001</v>
      </c>
      <c r="L56" s="47">
        <f t="shared" si="4"/>
        <v>2.7699999999999999E-2</v>
      </c>
      <c r="M56" t="str">
        <f t="shared" si="5"/>
        <v>Very Low</v>
      </c>
      <c r="N56">
        <f t="shared" si="6"/>
        <v>1</v>
      </c>
      <c r="O56">
        <f>'Test_IF-có_validate'!O56</f>
        <v>8.8900000000000007E-2</v>
      </c>
      <c r="P56">
        <f>'Test_IF-có_validate'!P56</f>
        <v>0.62219999999999998</v>
      </c>
      <c r="Q56">
        <f>'Test_IF-có_validate'!Q56</f>
        <v>0.76670000000000005</v>
      </c>
      <c r="R56">
        <f>'Test_IF-có_validate'!R56</f>
        <v>0.1414</v>
      </c>
      <c r="S56">
        <f>'Test_IF-có_validate'!S56</f>
        <v>9.1800000000000007E-2</v>
      </c>
      <c r="U56" s="37">
        <f t="shared" si="28"/>
        <v>0.8367</v>
      </c>
      <c r="V56" s="37">
        <f t="shared" si="28"/>
        <v>0.2329</v>
      </c>
      <c r="W56" s="37">
        <f t="shared" si="28"/>
        <v>0.1321</v>
      </c>
      <c r="X56" s="37">
        <f t="shared" si="28"/>
        <v>0.75219999999999998</v>
      </c>
      <c r="Y56" s="37">
        <f t="shared" si="28"/>
        <v>0.83179999999999998</v>
      </c>
      <c r="AA56" s="37">
        <f t="shared" si="8"/>
        <v>0.22950000000000001</v>
      </c>
      <c r="AB56" s="37">
        <f t="shared" si="9"/>
        <v>0.27089999999999997</v>
      </c>
      <c r="AC56" s="37">
        <f t="shared" si="10"/>
        <v>0.24740000000000001</v>
      </c>
      <c r="AD56" s="37">
        <f t="shared" si="11"/>
        <v>0.18959999999999999</v>
      </c>
      <c r="AE56" s="37">
        <f t="shared" si="12"/>
        <v>1.03E-2</v>
      </c>
      <c r="AG56" s="38">
        <f t="shared" si="13"/>
        <v>0.2417</v>
      </c>
      <c r="AH56" s="38">
        <f t="shared" si="14"/>
        <v>0.16520000000000001</v>
      </c>
      <c r="AI56" s="38">
        <f t="shared" si="15"/>
        <v>0.1993</v>
      </c>
      <c r="AJ56" s="38">
        <f t="shared" si="16"/>
        <v>0.28039999999999998</v>
      </c>
      <c r="AK56" s="38">
        <f t="shared" si="17"/>
        <v>0.13950000000000001</v>
      </c>
      <c r="AM56" s="38">
        <f t="shared" si="18"/>
        <v>0.30209999999999998</v>
      </c>
      <c r="AN56" s="38">
        <f t="shared" si="19"/>
        <v>0.13930000000000001</v>
      </c>
      <c r="AO56" s="38">
        <f t="shared" si="20"/>
        <v>0.14069999999999999</v>
      </c>
      <c r="AP56" s="38">
        <f t="shared" si="21"/>
        <v>0.18010000000000001</v>
      </c>
      <c r="AQ56" s="38">
        <f t="shared" si="22"/>
        <v>0.3553</v>
      </c>
      <c r="AR56" s="38"/>
      <c r="AS56" s="38">
        <f t="shared" si="23"/>
        <v>0.31879999999999997</v>
      </c>
      <c r="AT56" s="38">
        <f t="shared" si="24"/>
        <v>9.5500000000000002E-2</v>
      </c>
      <c r="AU56" s="38">
        <f t="shared" si="25"/>
        <v>0.14369999999999999</v>
      </c>
      <c r="AV56" s="38">
        <f t="shared" si="26"/>
        <v>0.2863</v>
      </c>
      <c r="AW56" s="38">
        <f t="shared" si="27"/>
        <v>0.47110000000000002</v>
      </c>
    </row>
    <row r="57" spans="2:49" ht="15.75" x14ac:dyDescent="0.25">
      <c r="B57">
        <v>0.21</v>
      </c>
      <c r="C57">
        <v>0.9</v>
      </c>
      <c r="D57">
        <v>0.9</v>
      </c>
      <c r="E57">
        <v>0.22</v>
      </c>
      <c r="F57">
        <v>0.92</v>
      </c>
      <c r="G57" t="s">
        <v>20</v>
      </c>
      <c r="H57">
        <f t="shared" si="0"/>
        <v>0.54679999999999995</v>
      </c>
      <c r="I57">
        <f t="shared" si="1"/>
        <v>0.45279999999999998</v>
      </c>
      <c r="J57">
        <f t="shared" si="2"/>
        <v>0.25879999999999997</v>
      </c>
      <c r="K57">
        <f t="shared" si="3"/>
        <v>0.1142</v>
      </c>
      <c r="L57" s="47">
        <f t="shared" si="4"/>
        <v>0.1142</v>
      </c>
      <c r="M57" t="str">
        <f t="shared" si="5"/>
        <v>High</v>
      </c>
      <c r="N57">
        <f t="shared" si="6"/>
        <v>1</v>
      </c>
      <c r="O57">
        <f>'Test_IF-có_validate'!O57</f>
        <v>0.23330000000000001</v>
      </c>
      <c r="P57">
        <f>'Test_IF-có_validate'!P57</f>
        <v>1</v>
      </c>
      <c r="Q57">
        <f>'Test_IF-có_validate'!Q57</f>
        <v>0.9889</v>
      </c>
      <c r="R57">
        <f>'Test_IF-có_validate'!R57</f>
        <v>0.22220000000000001</v>
      </c>
      <c r="S57">
        <f>'Test_IF-có_validate'!S57</f>
        <v>0.92859999999999998</v>
      </c>
      <c r="U57" s="37">
        <f t="shared" si="28"/>
        <v>0.62170000000000003</v>
      </c>
      <c r="V57" s="37">
        <f t="shared" si="28"/>
        <v>0</v>
      </c>
      <c r="W57" s="37">
        <f t="shared" si="28"/>
        <v>5.5999999999999999E-3</v>
      </c>
      <c r="X57" s="37">
        <f t="shared" si="28"/>
        <v>0.63639999999999997</v>
      </c>
      <c r="Y57" s="37">
        <f t="shared" si="28"/>
        <v>3.6999999999999998E-2</v>
      </c>
      <c r="AA57" s="37">
        <f t="shared" si="8"/>
        <v>8.6099999999999996E-2</v>
      </c>
      <c r="AB57" s="37">
        <f t="shared" si="9"/>
        <v>0.52</v>
      </c>
      <c r="AC57" s="37">
        <f t="shared" si="10"/>
        <v>0.39550000000000002</v>
      </c>
      <c r="AD57" s="37">
        <f t="shared" si="11"/>
        <v>0.1124</v>
      </c>
      <c r="AE57" s="37">
        <f t="shared" si="12"/>
        <v>0.56389999999999996</v>
      </c>
      <c r="AG57" s="38">
        <f t="shared" si="13"/>
        <v>9.8299999999999998E-2</v>
      </c>
      <c r="AH57" s="38">
        <f t="shared" si="14"/>
        <v>0.41710000000000003</v>
      </c>
      <c r="AI57" s="38">
        <f t="shared" si="15"/>
        <v>0.34739999999999999</v>
      </c>
      <c r="AJ57" s="38">
        <f t="shared" si="16"/>
        <v>0.20319999999999999</v>
      </c>
      <c r="AK57" s="38">
        <f t="shared" si="17"/>
        <v>0.46389999999999998</v>
      </c>
      <c r="AM57" s="38">
        <f t="shared" si="18"/>
        <v>0.1588</v>
      </c>
      <c r="AN57" s="38">
        <f t="shared" si="19"/>
        <v>0.3911</v>
      </c>
      <c r="AO57" s="38">
        <f t="shared" si="20"/>
        <v>0.28889999999999999</v>
      </c>
      <c r="AP57" s="38">
        <f t="shared" si="21"/>
        <v>0.10290000000000001</v>
      </c>
      <c r="AQ57" s="38">
        <f t="shared" si="22"/>
        <v>0.25919999999999999</v>
      </c>
      <c r="AR57" s="38"/>
      <c r="AS57" s="38">
        <f t="shared" si="23"/>
        <v>0.17549999999999999</v>
      </c>
      <c r="AT57" s="38">
        <f t="shared" si="24"/>
        <v>0.34739999999999999</v>
      </c>
      <c r="AU57" s="38">
        <f t="shared" si="25"/>
        <v>0.29189999999999999</v>
      </c>
      <c r="AV57" s="38">
        <f t="shared" si="26"/>
        <v>0.20910000000000001</v>
      </c>
      <c r="AW57" s="38">
        <f t="shared" si="27"/>
        <v>0.1007</v>
      </c>
    </row>
    <row r="58" spans="2:49" ht="15.75" x14ac:dyDescent="0.25">
      <c r="B58">
        <v>0.08</v>
      </c>
      <c r="C58">
        <v>0.57999999999999996</v>
      </c>
      <c r="D58">
        <v>0.71</v>
      </c>
      <c r="E58">
        <v>0.27</v>
      </c>
      <c r="F58">
        <v>0.09</v>
      </c>
      <c r="G58" t="s">
        <v>23</v>
      </c>
      <c r="H58">
        <f t="shared" si="0"/>
        <v>1.7999999999999999E-2</v>
      </c>
      <c r="I58">
        <f t="shared" si="1"/>
        <v>0.15459999999999999</v>
      </c>
      <c r="J58">
        <f t="shared" si="2"/>
        <v>0.34860000000000002</v>
      </c>
      <c r="K58">
        <f t="shared" si="3"/>
        <v>0.45729999999999998</v>
      </c>
      <c r="L58" s="47">
        <f t="shared" si="4"/>
        <v>1.7999999999999999E-2</v>
      </c>
      <c r="M58" t="str">
        <f t="shared" si="5"/>
        <v>Very Low</v>
      </c>
      <c r="N58">
        <f t="shared" si="6"/>
        <v>1</v>
      </c>
      <c r="O58">
        <f>'Test_IF-có_validate'!O58</f>
        <v>8.8900000000000007E-2</v>
      </c>
      <c r="P58">
        <f>'Test_IF-có_validate'!P58</f>
        <v>0.64439999999999997</v>
      </c>
      <c r="Q58">
        <f>'Test_IF-có_validate'!Q58</f>
        <v>0.77780000000000005</v>
      </c>
      <c r="R58">
        <f>'Test_IF-có_validate'!R58</f>
        <v>0.2727</v>
      </c>
      <c r="S58">
        <f>'Test_IF-có_validate'!S58</f>
        <v>8.1600000000000006E-2</v>
      </c>
      <c r="U58" s="37">
        <f t="shared" si="28"/>
        <v>0.8367</v>
      </c>
      <c r="V58" s="37">
        <f t="shared" si="28"/>
        <v>0.2162</v>
      </c>
      <c r="W58" s="37">
        <f t="shared" si="28"/>
        <v>0.125</v>
      </c>
      <c r="X58" s="37">
        <f t="shared" si="28"/>
        <v>0.57150000000000001</v>
      </c>
      <c r="Y58" s="37">
        <f t="shared" si="28"/>
        <v>0.84909999999999997</v>
      </c>
      <c r="AA58" s="37">
        <f t="shared" si="8"/>
        <v>0.22950000000000001</v>
      </c>
      <c r="AB58" s="37">
        <f t="shared" si="9"/>
        <v>0.28289999999999998</v>
      </c>
      <c r="AC58" s="37">
        <f t="shared" si="10"/>
        <v>0.25480000000000003</v>
      </c>
      <c r="AD58" s="37">
        <f t="shared" si="11"/>
        <v>6.9099999999999995E-2</v>
      </c>
      <c r="AE58" s="37">
        <f t="shared" si="12"/>
        <v>1.2999999999999999E-3</v>
      </c>
      <c r="AG58" s="38">
        <f t="shared" si="13"/>
        <v>0.2417</v>
      </c>
      <c r="AH58" s="38">
        <f t="shared" si="14"/>
        <v>0.18</v>
      </c>
      <c r="AI58" s="38">
        <f t="shared" si="15"/>
        <v>0.20669999999999999</v>
      </c>
      <c r="AJ58" s="38">
        <f t="shared" si="16"/>
        <v>0.15989999999999999</v>
      </c>
      <c r="AK58" s="38">
        <f t="shared" si="17"/>
        <v>0.15110000000000001</v>
      </c>
      <c r="AM58" s="38">
        <f t="shared" si="18"/>
        <v>0.30209999999999998</v>
      </c>
      <c r="AN58" s="38">
        <f t="shared" si="19"/>
        <v>0.15409999999999999</v>
      </c>
      <c r="AO58" s="38">
        <f t="shared" si="20"/>
        <v>0.14810000000000001</v>
      </c>
      <c r="AP58" s="38">
        <f t="shared" si="21"/>
        <v>5.9700000000000003E-2</v>
      </c>
      <c r="AQ58" s="38">
        <f t="shared" si="22"/>
        <v>0.36680000000000001</v>
      </c>
      <c r="AR58" s="38"/>
      <c r="AS58" s="38">
        <f t="shared" si="23"/>
        <v>0.31879999999999997</v>
      </c>
      <c r="AT58" s="38">
        <f t="shared" si="24"/>
        <v>0.1103</v>
      </c>
      <c r="AU58" s="38">
        <f t="shared" si="25"/>
        <v>0.15110000000000001</v>
      </c>
      <c r="AV58" s="38">
        <f t="shared" si="26"/>
        <v>0.16589999999999999</v>
      </c>
      <c r="AW58" s="38">
        <f t="shared" si="27"/>
        <v>0.48270000000000002</v>
      </c>
    </row>
    <row r="59" spans="2:49" ht="15.75" x14ac:dyDescent="0.25">
      <c r="B59">
        <v>0.13</v>
      </c>
      <c r="C59">
        <v>0.62</v>
      </c>
      <c r="D59">
        <v>0.77</v>
      </c>
      <c r="E59">
        <v>0.28000000000000003</v>
      </c>
      <c r="F59">
        <v>0.31</v>
      </c>
      <c r="G59" t="s">
        <v>21</v>
      </c>
      <c r="H59">
        <f t="shared" si="0"/>
        <v>0.2137</v>
      </c>
      <c r="I59">
        <f t="shared" si="1"/>
        <v>7.3800000000000004E-2</v>
      </c>
      <c r="J59">
        <f t="shared" si="2"/>
        <v>0.15640000000000001</v>
      </c>
      <c r="K59">
        <f t="shared" si="3"/>
        <v>0.30449999999999999</v>
      </c>
      <c r="L59" s="47">
        <f t="shared" si="4"/>
        <v>7.3800000000000004E-2</v>
      </c>
      <c r="M59" t="str">
        <f t="shared" si="5"/>
        <v>Low</v>
      </c>
      <c r="N59">
        <f t="shared" si="6"/>
        <v>1</v>
      </c>
      <c r="O59">
        <f>'Test_IF-có_validate'!O59</f>
        <v>0.1444</v>
      </c>
      <c r="P59">
        <f>'Test_IF-có_validate'!P59</f>
        <v>0.68889999999999996</v>
      </c>
      <c r="Q59">
        <f>'Test_IF-có_validate'!Q59</f>
        <v>0.84440000000000004</v>
      </c>
      <c r="R59">
        <f>'Test_IF-có_validate'!R59</f>
        <v>0.2828</v>
      </c>
      <c r="S59">
        <f>'Test_IF-có_validate'!S59</f>
        <v>0.30609999999999998</v>
      </c>
      <c r="U59" s="37">
        <f t="shared" si="28"/>
        <v>0.74760000000000004</v>
      </c>
      <c r="V59" s="37">
        <f t="shared" si="28"/>
        <v>0.1842</v>
      </c>
      <c r="W59" s="37">
        <f t="shared" si="28"/>
        <v>8.4400000000000003E-2</v>
      </c>
      <c r="X59" s="37">
        <f t="shared" si="28"/>
        <v>0.55910000000000004</v>
      </c>
      <c r="Y59" s="37">
        <f t="shared" si="28"/>
        <v>0.53129999999999999</v>
      </c>
      <c r="AA59" s="37">
        <f t="shared" si="8"/>
        <v>0.1701</v>
      </c>
      <c r="AB59" s="37">
        <f t="shared" si="9"/>
        <v>0.31259999999999999</v>
      </c>
      <c r="AC59" s="37">
        <f t="shared" si="10"/>
        <v>0.29920000000000002</v>
      </c>
      <c r="AD59" s="37">
        <f t="shared" si="11"/>
        <v>6.0900000000000003E-2</v>
      </c>
      <c r="AE59" s="37">
        <f t="shared" si="12"/>
        <v>0.21060000000000001</v>
      </c>
      <c r="AG59" s="38">
        <f t="shared" si="13"/>
        <v>0.18229999999999999</v>
      </c>
      <c r="AH59" s="38">
        <f t="shared" si="14"/>
        <v>0.2097</v>
      </c>
      <c r="AI59" s="38">
        <f t="shared" si="15"/>
        <v>0.25109999999999999</v>
      </c>
      <c r="AJ59" s="38">
        <f t="shared" si="16"/>
        <v>0.1517</v>
      </c>
      <c r="AK59" s="38">
        <f t="shared" si="17"/>
        <v>6.08E-2</v>
      </c>
      <c r="AM59" s="38">
        <f t="shared" si="18"/>
        <v>0.2427</v>
      </c>
      <c r="AN59" s="38">
        <f t="shared" si="19"/>
        <v>0.1837</v>
      </c>
      <c r="AO59" s="38">
        <f t="shared" si="20"/>
        <v>0.1925</v>
      </c>
      <c r="AP59" s="38">
        <f t="shared" si="21"/>
        <v>5.1400000000000001E-2</v>
      </c>
      <c r="AQ59" s="38">
        <f t="shared" si="22"/>
        <v>0.15579999999999999</v>
      </c>
      <c r="AR59" s="38"/>
      <c r="AS59" s="38">
        <f t="shared" si="23"/>
        <v>0.25940000000000002</v>
      </c>
      <c r="AT59" s="38">
        <f t="shared" si="24"/>
        <v>0.14000000000000001</v>
      </c>
      <c r="AU59" s="38">
        <f t="shared" si="25"/>
        <v>0.19550000000000001</v>
      </c>
      <c r="AV59" s="38">
        <f t="shared" si="26"/>
        <v>0.15759999999999999</v>
      </c>
      <c r="AW59" s="38">
        <f t="shared" si="27"/>
        <v>0.31430000000000002</v>
      </c>
    </row>
    <row r="60" spans="2:49" ht="15.75" x14ac:dyDescent="0.25">
      <c r="B60">
        <v>0.21</v>
      </c>
      <c r="C60">
        <v>0.88</v>
      </c>
      <c r="D60">
        <v>0.87</v>
      </c>
      <c r="E60">
        <v>0.56000000000000005</v>
      </c>
      <c r="F60">
        <v>0.95</v>
      </c>
      <c r="G60" t="s">
        <v>20</v>
      </c>
      <c r="H60">
        <f t="shared" si="0"/>
        <v>0.56459999999999999</v>
      </c>
      <c r="I60">
        <f t="shared" si="1"/>
        <v>0.46779999999999999</v>
      </c>
      <c r="J60">
        <f t="shared" si="2"/>
        <v>0.27689999999999998</v>
      </c>
      <c r="K60">
        <f t="shared" si="3"/>
        <v>0.129</v>
      </c>
      <c r="L60" s="47">
        <f t="shared" si="4"/>
        <v>0.129</v>
      </c>
      <c r="M60" t="str">
        <f t="shared" si="5"/>
        <v>High</v>
      </c>
      <c r="N60">
        <f t="shared" si="6"/>
        <v>1</v>
      </c>
      <c r="O60">
        <f>'Test_IF-có_validate'!O60</f>
        <v>0.23330000000000001</v>
      </c>
      <c r="P60">
        <f>'Test_IF-có_validate'!P60</f>
        <v>0.9778</v>
      </c>
      <c r="Q60">
        <f>'Test_IF-có_validate'!Q60</f>
        <v>0.9556</v>
      </c>
      <c r="R60">
        <f>'Test_IF-có_validate'!R60</f>
        <v>0.56569999999999998</v>
      </c>
      <c r="S60">
        <f>'Test_IF-có_validate'!S60</f>
        <v>0.95920000000000005</v>
      </c>
      <c r="U60" s="37">
        <f t="shared" si="28"/>
        <v>0.62170000000000003</v>
      </c>
      <c r="V60" s="37">
        <f t="shared" si="28"/>
        <v>1.12E-2</v>
      </c>
      <c r="W60" s="37">
        <f t="shared" si="28"/>
        <v>2.2700000000000001E-2</v>
      </c>
      <c r="X60" s="37">
        <f t="shared" si="28"/>
        <v>0.27739999999999998</v>
      </c>
      <c r="Y60" s="37">
        <f t="shared" si="28"/>
        <v>2.0799999999999999E-2</v>
      </c>
      <c r="AA60" s="37">
        <f t="shared" si="8"/>
        <v>8.6099999999999996E-2</v>
      </c>
      <c r="AB60" s="37">
        <f t="shared" si="9"/>
        <v>0.50519999999999998</v>
      </c>
      <c r="AC60" s="37">
        <f t="shared" si="10"/>
        <v>0.37330000000000002</v>
      </c>
      <c r="AD60" s="37">
        <f t="shared" si="11"/>
        <v>0.13539999999999999</v>
      </c>
      <c r="AE60" s="37">
        <f t="shared" si="12"/>
        <v>0.58430000000000004</v>
      </c>
      <c r="AG60" s="38">
        <f t="shared" si="13"/>
        <v>9.8299999999999998E-2</v>
      </c>
      <c r="AH60" s="38">
        <f t="shared" si="14"/>
        <v>0.40229999999999999</v>
      </c>
      <c r="AI60" s="38">
        <f t="shared" si="15"/>
        <v>0.32519999999999999</v>
      </c>
      <c r="AJ60" s="38">
        <f t="shared" si="16"/>
        <v>4.2500000000000003E-2</v>
      </c>
      <c r="AK60" s="38">
        <f t="shared" si="17"/>
        <v>0.48430000000000001</v>
      </c>
      <c r="AM60" s="38">
        <f t="shared" si="18"/>
        <v>0.1588</v>
      </c>
      <c r="AN60" s="38">
        <f t="shared" si="19"/>
        <v>0.37630000000000002</v>
      </c>
      <c r="AO60" s="38">
        <f t="shared" si="20"/>
        <v>0.26669999999999999</v>
      </c>
      <c r="AP60" s="38">
        <f t="shared" si="21"/>
        <v>0.14410000000000001</v>
      </c>
      <c r="AQ60" s="38">
        <f t="shared" si="22"/>
        <v>0.27960000000000002</v>
      </c>
      <c r="AR60" s="38"/>
      <c r="AS60" s="38">
        <f t="shared" si="23"/>
        <v>0.17549999999999999</v>
      </c>
      <c r="AT60" s="38">
        <f t="shared" si="24"/>
        <v>0.33260000000000001</v>
      </c>
      <c r="AU60" s="38">
        <f t="shared" si="25"/>
        <v>0.2697</v>
      </c>
      <c r="AV60" s="38">
        <f t="shared" si="26"/>
        <v>3.5700000000000003E-2</v>
      </c>
      <c r="AW60" s="38">
        <f t="shared" si="27"/>
        <v>0.1211</v>
      </c>
    </row>
    <row r="61" spans="2:49" ht="15.75" x14ac:dyDescent="0.25">
      <c r="B61">
        <v>0.22</v>
      </c>
      <c r="C61">
        <v>0.86</v>
      </c>
      <c r="D61">
        <v>0.83</v>
      </c>
      <c r="E61">
        <v>0.89</v>
      </c>
      <c r="F61">
        <v>0.65</v>
      </c>
      <c r="G61" t="s">
        <v>20</v>
      </c>
      <c r="H61">
        <f t="shared" si="0"/>
        <v>0.41909999999999997</v>
      </c>
      <c r="I61">
        <f t="shared" si="1"/>
        <v>0.28120000000000001</v>
      </c>
      <c r="J61">
        <f t="shared" si="2"/>
        <v>9.0200000000000002E-2</v>
      </c>
      <c r="K61">
        <f t="shared" si="3"/>
        <v>9.5500000000000002E-2</v>
      </c>
      <c r="L61" s="47">
        <f t="shared" si="4"/>
        <v>9.0200000000000002E-2</v>
      </c>
      <c r="M61" t="str">
        <f t="shared" si="5"/>
        <v>Middle</v>
      </c>
      <c r="N61">
        <f t="shared" si="6"/>
        <v>0</v>
      </c>
      <c r="O61">
        <f>'Test_IF-có_validate'!O61</f>
        <v>0.24440000000000001</v>
      </c>
      <c r="P61">
        <f>'Test_IF-có_validate'!P61</f>
        <v>0.9556</v>
      </c>
      <c r="Q61">
        <f>'Test_IF-có_validate'!Q61</f>
        <v>0.91110000000000002</v>
      </c>
      <c r="R61">
        <f>'Test_IF-có_validate'!R61</f>
        <v>0.89900000000000002</v>
      </c>
      <c r="S61">
        <f>'Test_IF-có_validate'!S61</f>
        <v>0.65310000000000001</v>
      </c>
      <c r="U61" s="37">
        <f t="shared" si="28"/>
        <v>0.60719999999999996</v>
      </c>
      <c r="V61" s="37">
        <f t="shared" si="28"/>
        <v>2.2700000000000001E-2</v>
      </c>
      <c r="W61" s="37">
        <f t="shared" si="28"/>
        <v>4.65E-2</v>
      </c>
      <c r="X61" s="37">
        <f t="shared" si="28"/>
        <v>5.3199999999999997E-2</v>
      </c>
      <c r="Y61" s="37">
        <f t="shared" si="28"/>
        <v>0.20979999999999999</v>
      </c>
      <c r="AA61" s="37">
        <f t="shared" si="8"/>
        <v>7.6499999999999999E-2</v>
      </c>
      <c r="AB61" s="37">
        <f t="shared" si="9"/>
        <v>0.4904</v>
      </c>
      <c r="AC61" s="37">
        <f t="shared" si="10"/>
        <v>0.34370000000000001</v>
      </c>
      <c r="AD61" s="37">
        <f t="shared" si="11"/>
        <v>0.35759999999999997</v>
      </c>
      <c r="AE61" s="37">
        <f t="shared" si="12"/>
        <v>0.4249</v>
      </c>
      <c r="AG61" s="38">
        <f t="shared" si="13"/>
        <v>8.8700000000000001E-2</v>
      </c>
      <c r="AH61" s="38">
        <f t="shared" si="14"/>
        <v>0.38750000000000001</v>
      </c>
      <c r="AI61" s="38">
        <f t="shared" si="15"/>
        <v>0.29549999999999998</v>
      </c>
      <c r="AJ61" s="38">
        <f t="shared" si="16"/>
        <v>0.26469999999999999</v>
      </c>
      <c r="AK61" s="38">
        <f t="shared" si="17"/>
        <v>0.28029999999999999</v>
      </c>
      <c r="AM61" s="38">
        <f t="shared" si="18"/>
        <v>0.14910000000000001</v>
      </c>
      <c r="AN61" s="38">
        <f t="shared" si="19"/>
        <v>0.36149999999999999</v>
      </c>
      <c r="AO61" s="38">
        <f t="shared" si="20"/>
        <v>0.23699999999999999</v>
      </c>
      <c r="AP61" s="38">
        <f t="shared" si="21"/>
        <v>0.36630000000000001</v>
      </c>
      <c r="AQ61" s="38">
        <f t="shared" si="22"/>
        <v>7.5499999999999998E-2</v>
      </c>
      <c r="AR61" s="38"/>
      <c r="AS61" s="38">
        <f t="shared" si="23"/>
        <v>0.1658</v>
      </c>
      <c r="AT61" s="38">
        <f t="shared" si="24"/>
        <v>0.31780000000000003</v>
      </c>
      <c r="AU61" s="38">
        <f t="shared" si="25"/>
        <v>0.24</v>
      </c>
      <c r="AV61" s="38">
        <f t="shared" si="26"/>
        <v>0.25790000000000002</v>
      </c>
      <c r="AW61" s="38">
        <f t="shared" si="27"/>
        <v>8.3000000000000004E-2</v>
      </c>
    </row>
    <row r="62" spans="2:49" ht="15.75" x14ac:dyDescent="0.25">
      <c r="B62">
        <v>0.2</v>
      </c>
      <c r="C62">
        <v>0.78</v>
      </c>
      <c r="D62">
        <v>0.91</v>
      </c>
      <c r="E62">
        <v>0.82</v>
      </c>
      <c r="F62">
        <v>0.85</v>
      </c>
      <c r="G62" t="s">
        <v>20</v>
      </c>
      <c r="H62">
        <f t="shared" si="0"/>
        <v>0.50619999999999998</v>
      </c>
      <c r="I62">
        <f t="shared" si="1"/>
        <v>0.40939999999999999</v>
      </c>
      <c r="J62">
        <f t="shared" si="2"/>
        <v>0.21840000000000001</v>
      </c>
      <c r="K62">
        <f t="shared" si="3"/>
        <v>7.0499999999999993E-2</v>
      </c>
      <c r="L62" s="47">
        <f t="shared" si="4"/>
        <v>7.0499999999999993E-2</v>
      </c>
      <c r="M62" t="str">
        <f t="shared" si="5"/>
        <v>High</v>
      </c>
      <c r="N62">
        <f t="shared" si="6"/>
        <v>1</v>
      </c>
      <c r="O62">
        <f>'Test_IF-có_validate'!O62</f>
        <v>0.22220000000000001</v>
      </c>
      <c r="P62">
        <f>'Test_IF-có_validate'!P62</f>
        <v>0.86670000000000003</v>
      </c>
      <c r="Q62">
        <f>'Test_IF-có_validate'!Q62</f>
        <v>1</v>
      </c>
      <c r="R62">
        <f>'Test_IF-có_validate'!R62</f>
        <v>0.82830000000000004</v>
      </c>
      <c r="S62">
        <f>'Test_IF-có_validate'!S62</f>
        <v>0.85709999999999997</v>
      </c>
      <c r="U62" s="37">
        <f t="shared" si="28"/>
        <v>0.63639999999999997</v>
      </c>
      <c r="V62" s="37">
        <f t="shared" si="28"/>
        <v>7.1400000000000005E-2</v>
      </c>
      <c r="W62" s="37">
        <f t="shared" si="28"/>
        <v>0</v>
      </c>
      <c r="X62" s="37">
        <f t="shared" si="28"/>
        <v>9.3899999999999997E-2</v>
      </c>
      <c r="Y62" s="37">
        <f t="shared" si="28"/>
        <v>7.6899999999999996E-2</v>
      </c>
      <c r="AA62" s="37">
        <f t="shared" si="8"/>
        <v>9.5899999999999999E-2</v>
      </c>
      <c r="AB62" s="37">
        <f t="shared" si="9"/>
        <v>0.43109999999999998</v>
      </c>
      <c r="AC62" s="37">
        <f t="shared" si="10"/>
        <v>0.40289999999999998</v>
      </c>
      <c r="AD62" s="37">
        <f t="shared" si="11"/>
        <v>0.3105</v>
      </c>
      <c r="AE62" s="37">
        <f t="shared" si="12"/>
        <v>0.51629999999999998</v>
      </c>
      <c r="AG62" s="38">
        <f t="shared" si="13"/>
        <v>0.1081</v>
      </c>
      <c r="AH62" s="38">
        <f t="shared" si="14"/>
        <v>0.32819999999999999</v>
      </c>
      <c r="AI62" s="38">
        <f t="shared" si="15"/>
        <v>0.3548</v>
      </c>
      <c r="AJ62" s="38">
        <f t="shared" si="16"/>
        <v>0.2175</v>
      </c>
      <c r="AK62" s="38">
        <f t="shared" si="17"/>
        <v>0.4163</v>
      </c>
      <c r="AM62" s="38">
        <f t="shared" si="18"/>
        <v>0.1686</v>
      </c>
      <c r="AN62" s="38">
        <f t="shared" si="19"/>
        <v>0.30230000000000001</v>
      </c>
      <c r="AO62" s="38">
        <f t="shared" si="20"/>
        <v>0.29630000000000001</v>
      </c>
      <c r="AP62" s="38">
        <f t="shared" si="21"/>
        <v>0.31919999999999998</v>
      </c>
      <c r="AQ62" s="38">
        <f t="shared" si="22"/>
        <v>0.21149999999999999</v>
      </c>
      <c r="AR62" s="38"/>
      <c r="AS62" s="38">
        <f t="shared" si="23"/>
        <v>0.18529999999999999</v>
      </c>
      <c r="AT62" s="38">
        <f t="shared" si="24"/>
        <v>0.25850000000000001</v>
      </c>
      <c r="AU62" s="38">
        <f t="shared" si="25"/>
        <v>0.29930000000000001</v>
      </c>
      <c r="AV62" s="38">
        <f t="shared" si="26"/>
        <v>0.21079999999999999</v>
      </c>
      <c r="AW62" s="38">
        <f t="shared" si="27"/>
        <v>5.2999999999999999E-2</v>
      </c>
    </row>
    <row r="63" spans="2:49" ht="15.75" x14ac:dyDescent="0.25">
      <c r="B63">
        <v>0.25</v>
      </c>
      <c r="C63">
        <v>0</v>
      </c>
      <c r="D63">
        <v>0.1</v>
      </c>
      <c r="E63">
        <v>0.12</v>
      </c>
      <c r="F63">
        <v>0.37</v>
      </c>
      <c r="G63" t="s">
        <v>21</v>
      </c>
      <c r="H63">
        <f t="shared" si="0"/>
        <v>0.25559999999999999</v>
      </c>
      <c r="I63">
        <f t="shared" si="1"/>
        <v>0.1217</v>
      </c>
      <c r="J63">
        <f t="shared" si="2"/>
        <v>0.13109999999999999</v>
      </c>
      <c r="K63">
        <f t="shared" si="3"/>
        <v>0.27900000000000003</v>
      </c>
      <c r="L63" s="47">
        <f t="shared" si="4"/>
        <v>0.1217</v>
      </c>
      <c r="M63" t="str">
        <f t="shared" si="5"/>
        <v>Low</v>
      </c>
      <c r="N63">
        <f t="shared" si="6"/>
        <v>1</v>
      </c>
      <c r="O63">
        <f>'Test_IF-có_validate'!O63</f>
        <v>0.27779999999999999</v>
      </c>
      <c r="P63">
        <f>'Test_IF-có_validate'!P63</f>
        <v>0</v>
      </c>
      <c r="Q63">
        <f>'Test_IF-có_validate'!Q63</f>
        <v>0.1</v>
      </c>
      <c r="R63">
        <f>'Test_IF-có_validate'!R63</f>
        <v>0.1212</v>
      </c>
      <c r="S63">
        <f>'Test_IF-có_validate'!S63</f>
        <v>0.36730000000000002</v>
      </c>
      <c r="U63" s="37">
        <f t="shared" si="28"/>
        <v>0.56520000000000004</v>
      </c>
      <c r="V63" s="37">
        <f t="shared" si="28"/>
        <v>1</v>
      </c>
      <c r="W63" s="37">
        <f t="shared" si="28"/>
        <v>0.81820000000000004</v>
      </c>
      <c r="X63" s="37">
        <f t="shared" si="28"/>
        <v>0.78380000000000005</v>
      </c>
      <c r="Y63" s="37">
        <f t="shared" si="28"/>
        <v>0.4627</v>
      </c>
      <c r="AA63" s="37">
        <f t="shared" si="8"/>
        <v>4.8500000000000001E-2</v>
      </c>
      <c r="AB63" s="37">
        <f t="shared" si="9"/>
        <v>0.24049999999999999</v>
      </c>
      <c r="AC63" s="37">
        <f t="shared" si="10"/>
        <v>0.25669999999999998</v>
      </c>
      <c r="AD63" s="37">
        <f t="shared" si="11"/>
        <v>0.2107</v>
      </c>
      <c r="AE63" s="37">
        <f t="shared" si="12"/>
        <v>0.25629999999999997</v>
      </c>
      <c r="AG63" s="38">
        <f t="shared" si="13"/>
        <v>6.0699999999999997E-2</v>
      </c>
      <c r="AH63" s="38">
        <f t="shared" si="14"/>
        <v>0.36320000000000002</v>
      </c>
      <c r="AI63" s="38">
        <f t="shared" si="15"/>
        <v>0.30370000000000003</v>
      </c>
      <c r="AJ63" s="38">
        <f t="shared" si="16"/>
        <v>0.30149999999999999</v>
      </c>
      <c r="AK63" s="38">
        <f t="shared" si="17"/>
        <v>0.1065</v>
      </c>
      <c r="AM63" s="38">
        <f t="shared" si="18"/>
        <v>0.1211</v>
      </c>
      <c r="AN63" s="38">
        <f t="shared" si="19"/>
        <v>0.38990000000000002</v>
      </c>
      <c r="AO63" s="38">
        <f t="shared" si="20"/>
        <v>0.35499999999999998</v>
      </c>
      <c r="AP63" s="38">
        <f t="shared" si="21"/>
        <v>0.20119999999999999</v>
      </c>
      <c r="AQ63" s="38">
        <f t="shared" si="22"/>
        <v>0.115</v>
      </c>
      <c r="AR63" s="38"/>
      <c r="AS63" s="38">
        <f t="shared" si="23"/>
        <v>0.13780000000000001</v>
      </c>
      <c r="AT63" s="38">
        <f t="shared" si="24"/>
        <v>0.43169999999999997</v>
      </c>
      <c r="AU63" s="38">
        <f t="shared" si="25"/>
        <v>0.35249999999999998</v>
      </c>
      <c r="AV63" s="38">
        <f t="shared" si="26"/>
        <v>0.30740000000000001</v>
      </c>
      <c r="AW63" s="38">
        <f t="shared" si="27"/>
        <v>0.27350000000000002</v>
      </c>
    </row>
    <row r="64" spans="2:49" ht="15.75" x14ac:dyDescent="0.25">
      <c r="B64">
        <v>0.28999999999999998</v>
      </c>
      <c r="C64">
        <v>0.1</v>
      </c>
      <c r="D64">
        <v>0.17</v>
      </c>
      <c r="E64">
        <v>0.74</v>
      </c>
      <c r="F64">
        <v>0.52</v>
      </c>
      <c r="G64" t="s">
        <v>24</v>
      </c>
      <c r="H64">
        <f t="shared" si="0"/>
        <v>0.34189999999999998</v>
      </c>
      <c r="I64">
        <f t="shared" si="1"/>
        <v>0.20519999999999999</v>
      </c>
      <c r="J64">
        <f t="shared" si="2"/>
        <v>3.2899999999999999E-2</v>
      </c>
      <c r="K64">
        <f t="shared" si="3"/>
        <v>0.17749999999999999</v>
      </c>
      <c r="L64" s="47">
        <f t="shared" si="4"/>
        <v>3.2899999999999999E-2</v>
      </c>
      <c r="M64" t="str">
        <f t="shared" si="5"/>
        <v>Middle</v>
      </c>
      <c r="N64">
        <f t="shared" si="6"/>
        <v>1</v>
      </c>
      <c r="O64">
        <f>'Test_IF-có_validate'!O64</f>
        <v>0.32219999999999999</v>
      </c>
      <c r="P64">
        <f>'Test_IF-có_validate'!P64</f>
        <v>0.1111</v>
      </c>
      <c r="Q64">
        <f>'Test_IF-có_validate'!Q64</f>
        <v>0.17780000000000001</v>
      </c>
      <c r="R64">
        <f>'Test_IF-có_validate'!R64</f>
        <v>0.74750000000000005</v>
      </c>
      <c r="S64">
        <f>'Test_IF-có_validate'!S64</f>
        <v>0.52039999999999997</v>
      </c>
      <c r="U64" s="37">
        <f t="shared" si="28"/>
        <v>0.51259999999999994</v>
      </c>
      <c r="V64" s="37">
        <f t="shared" si="28"/>
        <v>0.8</v>
      </c>
      <c r="W64" s="37">
        <f t="shared" si="28"/>
        <v>0.69810000000000005</v>
      </c>
      <c r="X64" s="37">
        <f t="shared" si="28"/>
        <v>0.14449999999999999</v>
      </c>
      <c r="Y64" s="37">
        <f t="shared" si="28"/>
        <v>0.31540000000000001</v>
      </c>
      <c r="AA64" s="37">
        <f t="shared" si="8"/>
        <v>1.34E-2</v>
      </c>
      <c r="AB64" s="37">
        <f t="shared" si="9"/>
        <v>0.1071</v>
      </c>
      <c r="AC64" s="37">
        <f t="shared" si="10"/>
        <v>0.1767</v>
      </c>
      <c r="AD64" s="37">
        <f t="shared" si="11"/>
        <v>0.25659999999999999</v>
      </c>
      <c r="AE64" s="37">
        <f t="shared" si="12"/>
        <v>0.35449999999999998</v>
      </c>
      <c r="AG64" s="38">
        <f t="shared" si="13"/>
        <v>2.5600000000000001E-2</v>
      </c>
      <c r="AH64" s="38">
        <f t="shared" si="14"/>
        <v>0.22989999999999999</v>
      </c>
      <c r="AI64" s="38">
        <f t="shared" si="15"/>
        <v>0.22370000000000001</v>
      </c>
      <c r="AJ64" s="38">
        <f t="shared" si="16"/>
        <v>0.16370000000000001</v>
      </c>
      <c r="AK64" s="38">
        <f t="shared" si="17"/>
        <v>0.20469999999999999</v>
      </c>
      <c r="AM64" s="38">
        <f t="shared" si="18"/>
        <v>8.6099999999999996E-2</v>
      </c>
      <c r="AN64" s="38">
        <f t="shared" si="19"/>
        <v>0.25659999999999999</v>
      </c>
      <c r="AO64" s="38">
        <f t="shared" si="20"/>
        <v>0.27489999999999998</v>
      </c>
      <c r="AP64" s="38">
        <f t="shared" si="21"/>
        <v>0.26529999999999998</v>
      </c>
      <c r="AQ64" s="38">
        <f t="shared" si="22"/>
        <v>1.29E-2</v>
      </c>
      <c r="AR64" s="38"/>
      <c r="AS64" s="38">
        <f t="shared" si="23"/>
        <v>0.1027</v>
      </c>
      <c r="AT64" s="38">
        <f t="shared" si="24"/>
        <v>0.2984</v>
      </c>
      <c r="AU64" s="38">
        <f t="shared" si="25"/>
        <v>0.27250000000000002</v>
      </c>
      <c r="AV64" s="38">
        <f t="shared" si="26"/>
        <v>0.15690000000000001</v>
      </c>
      <c r="AW64" s="38">
        <f t="shared" si="27"/>
        <v>0.17150000000000001</v>
      </c>
    </row>
    <row r="65" spans="2:49" ht="15.75" x14ac:dyDescent="0.25">
      <c r="B65">
        <v>0.3</v>
      </c>
      <c r="C65">
        <v>0.18</v>
      </c>
      <c r="D65">
        <v>0.23</v>
      </c>
      <c r="E65">
        <v>0.9</v>
      </c>
      <c r="F65">
        <v>0.84</v>
      </c>
      <c r="G65" t="s">
        <v>20</v>
      </c>
      <c r="H65">
        <f t="shared" si="0"/>
        <v>0.48280000000000001</v>
      </c>
      <c r="I65">
        <f t="shared" si="1"/>
        <v>0.3921</v>
      </c>
      <c r="J65">
        <f t="shared" si="2"/>
        <v>0.20780000000000001</v>
      </c>
      <c r="K65">
        <f t="shared" si="3"/>
        <v>5.9799999999999999E-2</v>
      </c>
      <c r="L65" s="47">
        <f t="shared" si="4"/>
        <v>5.9799999999999999E-2</v>
      </c>
      <c r="M65" t="str">
        <f t="shared" si="5"/>
        <v>High</v>
      </c>
      <c r="N65">
        <f t="shared" si="6"/>
        <v>1</v>
      </c>
      <c r="O65">
        <f>'Test_IF-có_validate'!O65</f>
        <v>0.33329999999999999</v>
      </c>
      <c r="P65">
        <f>'Test_IF-có_validate'!P65</f>
        <v>0.2</v>
      </c>
      <c r="Q65">
        <f>'Test_IF-có_validate'!Q65</f>
        <v>0.24440000000000001</v>
      </c>
      <c r="R65">
        <f>'Test_IF-có_validate'!R65</f>
        <v>0.90910000000000002</v>
      </c>
      <c r="S65">
        <f>'Test_IF-có_validate'!S65</f>
        <v>0.84689999999999999</v>
      </c>
      <c r="U65" s="37">
        <f t="shared" si="28"/>
        <v>0.5</v>
      </c>
      <c r="V65" s="37">
        <f t="shared" si="28"/>
        <v>0.66669999999999996</v>
      </c>
      <c r="W65" s="37">
        <f t="shared" si="28"/>
        <v>0.60719999999999996</v>
      </c>
      <c r="X65" s="37">
        <f t="shared" si="28"/>
        <v>4.7600000000000003E-2</v>
      </c>
      <c r="Y65" s="37">
        <f t="shared" si="28"/>
        <v>8.2900000000000001E-2</v>
      </c>
      <c r="AA65" s="37">
        <f t="shared" si="8"/>
        <v>5.0000000000000001E-3</v>
      </c>
      <c r="AB65" s="37">
        <f t="shared" si="9"/>
        <v>1.83E-2</v>
      </c>
      <c r="AC65" s="37">
        <f t="shared" si="10"/>
        <v>0.11609999999999999</v>
      </c>
      <c r="AD65" s="37">
        <f t="shared" si="11"/>
        <v>0.36430000000000001</v>
      </c>
      <c r="AE65" s="37">
        <f t="shared" si="12"/>
        <v>0.50949999999999995</v>
      </c>
      <c r="AG65" s="38">
        <f t="shared" si="13"/>
        <v>1.72E-2</v>
      </c>
      <c r="AH65" s="38">
        <f t="shared" si="14"/>
        <v>0.14099999999999999</v>
      </c>
      <c r="AI65" s="38">
        <f t="shared" si="15"/>
        <v>0.16309999999999999</v>
      </c>
      <c r="AJ65" s="38">
        <f t="shared" si="16"/>
        <v>0.27139999999999997</v>
      </c>
      <c r="AK65" s="38">
        <f t="shared" si="17"/>
        <v>0.40949999999999998</v>
      </c>
      <c r="AM65" s="38">
        <f t="shared" si="18"/>
        <v>7.7700000000000005E-2</v>
      </c>
      <c r="AN65" s="38">
        <f t="shared" si="19"/>
        <v>0.16769999999999999</v>
      </c>
      <c r="AO65" s="38">
        <f t="shared" si="20"/>
        <v>0.21429999999999999</v>
      </c>
      <c r="AP65" s="38">
        <f t="shared" si="21"/>
        <v>0.37309999999999999</v>
      </c>
      <c r="AQ65" s="38">
        <f t="shared" si="22"/>
        <v>0.20469999999999999</v>
      </c>
      <c r="AR65" s="38"/>
      <c r="AS65" s="38">
        <f t="shared" si="23"/>
        <v>9.4299999999999995E-2</v>
      </c>
      <c r="AT65" s="38">
        <f t="shared" si="24"/>
        <v>0.20949999999999999</v>
      </c>
      <c r="AU65" s="38">
        <f t="shared" si="25"/>
        <v>0.21190000000000001</v>
      </c>
      <c r="AV65" s="38">
        <f t="shared" si="26"/>
        <v>0.26469999999999999</v>
      </c>
      <c r="AW65" s="38">
        <f t="shared" si="27"/>
        <v>4.6199999999999998E-2</v>
      </c>
    </row>
    <row r="66" spans="2:49" ht="15.75" x14ac:dyDescent="0.25">
      <c r="B66">
        <v>0.32</v>
      </c>
      <c r="C66">
        <v>0.02</v>
      </c>
      <c r="D66">
        <v>0.34</v>
      </c>
      <c r="E66">
        <v>0.13</v>
      </c>
      <c r="F66">
        <v>0.31</v>
      </c>
      <c r="G66" t="s">
        <v>21</v>
      </c>
      <c r="H66">
        <f t="shared" si="0"/>
        <v>0.1991</v>
      </c>
      <c r="I66">
        <f t="shared" si="1"/>
        <v>6.5299999999999997E-2</v>
      </c>
      <c r="J66">
        <f t="shared" si="2"/>
        <v>0.155</v>
      </c>
      <c r="K66">
        <f t="shared" si="3"/>
        <v>0.30280000000000001</v>
      </c>
      <c r="L66" s="47">
        <f t="shared" si="4"/>
        <v>6.5299999999999997E-2</v>
      </c>
      <c r="M66" t="str">
        <f t="shared" si="5"/>
        <v>Low</v>
      </c>
      <c r="N66">
        <f t="shared" si="6"/>
        <v>1</v>
      </c>
      <c r="O66">
        <f>'Test_IF-có_validate'!O66</f>
        <v>0.35560000000000003</v>
      </c>
      <c r="P66">
        <f>'Test_IF-có_validate'!P66</f>
        <v>2.2200000000000001E-2</v>
      </c>
      <c r="Q66">
        <f>'Test_IF-có_validate'!Q66</f>
        <v>0.36670000000000003</v>
      </c>
      <c r="R66">
        <f>'Test_IF-có_validate'!R66</f>
        <v>0.1313</v>
      </c>
      <c r="S66">
        <f>'Test_IF-có_validate'!S66</f>
        <v>0.30609999999999998</v>
      </c>
      <c r="U66" s="37">
        <f t="shared" si="28"/>
        <v>0.47539999999999999</v>
      </c>
      <c r="V66" s="37">
        <f t="shared" si="28"/>
        <v>0.95660000000000001</v>
      </c>
      <c r="W66" s="37">
        <f t="shared" si="28"/>
        <v>0.46339999999999998</v>
      </c>
      <c r="X66" s="37">
        <f t="shared" si="28"/>
        <v>0.76790000000000003</v>
      </c>
      <c r="Y66" s="37">
        <f t="shared" si="28"/>
        <v>0.53129999999999999</v>
      </c>
      <c r="AA66" s="37">
        <f t="shared" si="8"/>
        <v>1.14E-2</v>
      </c>
      <c r="AB66" s="37">
        <f t="shared" si="9"/>
        <v>0.21149999999999999</v>
      </c>
      <c r="AC66" s="37">
        <f t="shared" si="10"/>
        <v>2.0199999999999999E-2</v>
      </c>
      <c r="AD66" s="37">
        <f t="shared" si="11"/>
        <v>0.2001</v>
      </c>
      <c r="AE66" s="37">
        <f t="shared" si="12"/>
        <v>0.21060000000000001</v>
      </c>
      <c r="AG66" s="38">
        <f t="shared" si="13"/>
        <v>8.0000000000000004E-4</v>
      </c>
      <c r="AH66" s="38">
        <f t="shared" si="14"/>
        <v>0.33429999999999999</v>
      </c>
      <c r="AI66" s="38">
        <f t="shared" si="15"/>
        <v>6.7400000000000002E-2</v>
      </c>
      <c r="AJ66" s="38">
        <f t="shared" si="16"/>
        <v>0.29089999999999999</v>
      </c>
      <c r="AK66" s="38">
        <f t="shared" si="17"/>
        <v>6.08E-2</v>
      </c>
      <c r="AM66" s="38">
        <f t="shared" si="18"/>
        <v>6.13E-2</v>
      </c>
      <c r="AN66" s="38">
        <f t="shared" si="19"/>
        <v>0.36099999999999999</v>
      </c>
      <c r="AO66" s="38">
        <f t="shared" si="20"/>
        <v>0.12590000000000001</v>
      </c>
      <c r="AP66" s="38">
        <f t="shared" si="21"/>
        <v>0.19059999999999999</v>
      </c>
      <c r="AQ66" s="38">
        <f t="shared" si="22"/>
        <v>0.15579999999999999</v>
      </c>
      <c r="AR66" s="38"/>
      <c r="AS66" s="38">
        <f t="shared" si="23"/>
        <v>7.7899999999999997E-2</v>
      </c>
      <c r="AT66" s="38">
        <f t="shared" si="24"/>
        <v>0.40279999999999999</v>
      </c>
      <c r="AU66" s="38">
        <f t="shared" si="25"/>
        <v>0.1229</v>
      </c>
      <c r="AV66" s="38">
        <f t="shared" si="26"/>
        <v>0.29680000000000001</v>
      </c>
      <c r="AW66" s="38">
        <f t="shared" si="27"/>
        <v>0.31430000000000002</v>
      </c>
    </row>
    <row r="67" spans="2:49" ht="15.75" x14ac:dyDescent="0.25">
      <c r="B67">
        <v>0.28000000000000003</v>
      </c>
      <c r="C67">
        <v>0.12</v>
      </c>
      <c r="D67">
        <v>0.38</v>
      </c>
      <c r="E67">
        <v>0.17</v>
      </c>
      <c r="F67">
        <v>0.6</v>
      </c>
      <c r="G67" t="s">
        <v>24</v>
      </c>
      <c r="H67">
        <f t="shared" ref="H67:H130" si="29">ROUND(SUMPRODUCT($B$1:$F$1,AA67:AE67),4)</f>
        <v>0.37169999999999997</v>
      </c>
      <c r="I67">
        <f t="shared" ref="I67:I130" si="30">ROUND(SUMPRODUCT($B$1:$F$1,AG67:AK67),4)</f>
        <v>0.23669999999999999</v>
      </c>
      <c r="J67">
        <f t="shared" ref="J67:J130" si="31">ROUND(SUMPRODUCT($B$1:$F$1,AM67:AQ67),4)</f>
        <v>4.6800000000000001E-2</v>
      </c>
      <c r="K67">
        <f t="shared" ref="K67:K130" si="32">ROUND(SUMPRODUCT($B$1:$F$1,AS67:AW67),4)</f>
        <v>0.1182</v>
      </c>
      <c r="L67" s="47">
        <f t="shared" si="4"/>
        <v>4.6800000000000001E-2</v>
      </c>
      <c r="M67" t="str">
        <f t="shared" si="5"/>
        <v>Middle</v>
      </c>
      <c r="N67">
        <f t="shared" si="6"/>
        <v>1</v>
      </c>
      <c r="O67">
        <f>'Test_IF-có_validate'!O67</f>
        <v>0.31109999999999999</v>
      </c>
      <c r="P67">
        <f>'Test_IF-có_validate'!P67</f>
        <v>0.1333</v>
      </c>
      <c r="Q67">
        <f>'Test_IF-có_validate'!Q67</f>
        <v>0.41110000000000002</v>
      </c>
      <c r="R67">
        <f>'Test_IF-có_validate'!R67</f>
        <v>0.17169999999999999</v>
      </c>
      <c r="S67">
        <f>'Test_IF-có_validate'!S67</f>
        <v>0.60199999999999998</v>
      </c>
      <c r="U67" s="37">
        <f t="shared" si="28"/>
        <v>0.52539999999999998</v>
      </c>
      <c r="V67" s="37">
        <f t="shared" si="28"/>
        <v>0.76480000000000004</v>
      </c>
      <c r="W67" s="37">
        <f t="shared" si="28"/>
        <v>0.4173</v>
      </c>
      <c r="X67" s="37">
        <f t="shared" si="28"/>
        <v>0.70689999999999997</v>
      </c>
      <c r="Y67" s="37">
        <f t="shared" si="28"/>
        <v>0.24840000000000001</v>
      </c>
      <c r="AA67" s="37">
        <f t="shared" si="8"/>
        <v>2.1899999999999999E-2</v>
      </c>
      <c r="AB67" s="37">
        <f t="shared" si="9"/>
        <v>8.3699999999999997E-2</v>
      </c>
      <c r="AC67" s="37">
        <f t="shared" si="10"/>
        <v>1.0500000000000001E-2</v>
      </c>
      <c r="AD67" s="37">
        <f t="shared" si="11"/>
        <v>0.15939999999999999</v>
      </c>
      <c r="AE67" s="37">
        <f t="shared" si="12"/>
        <v>0.3992</v>
      </c>
      <c r="AG67" s="38">
        <f t="shared" si="13"/>
        <v>3.4099999999999998E-2</v>
      </c>
      <c r="AH67" s="38">
        <f t="shared" si="14"/>
        <v>0.2064</v>
      </c>
      <c r="AI67" s="38">
        <f t="shared" si="15"/>
        <v>3.78E-2</v>
      </c>
      <c r="AJ67" s="38">
        <f t="shared" si="16"/>
        <v>0.25019999999999998</v>
      </c>
      <c r="AK67" s="38">
        <f t="shared" si="17"/>
        <v>0.24940000000000001</v>
      </c>
      <c r="AM67" s="38">
        <f t="shared" si="18"/>
        <v>9.4600000000000004E-2</v>
      </c>
      <c r="AN67" s="38">
        <f t="shared" si="19"/>
        <v>0.2331</v>
      </c>
      <c r="AO67" s="38">
        <f t="shared" si="20"/>
        <v>9.6299999999999997E-2</v>
      </c>
      <c r="AP67" s="38">
        <f t="shared" si="21"/>
        <v>0.14990000000000001</v>
      </c>
      <c r="AQ67" s="38">
        <f t="shared" si="22"/>
        <v>4.1500000000000002E-2</v>
      </c>
      <c r="AR67" s="38"/>
      <c r="AS67" s="38">
        <f t="shared" si="23"/>
        <v>0.1113</v>
      </c>
      <c r="AT67" s="38">
        <f t="shared" si="24"/>
        <v>0.27489999999999998</v>
      </c>
      <c r="AU67" s="38">
        <f t="shared" si="25"/>
        <v>9.3299999999999994E-2</v>
      </c>
      <c r="AV67" s="38">
        <f t="shared" si="26"/>
        <v>0.25609999999999999</v>
      </c>
      <c r="AW67" s="38">
        <f t="shared" si="27"/>
        <v>0.1171</v>
      </c>
    </row>
    <row r="68" spans="2:49" ht="15.75" x14ac:dyDescent="0.25">
      <c r="B68">
        <v>0.26</v>
      </c>
      <c r="C68">
        <v>0.09</v>
      </c>
      <c r="D68">
        <v>0.33</v>
      </c>
      <c r="E68">
        <v>0.28000000000000003</v>
      </c>
      <c r="F68">
        <v>0.32</v>
      </c>
      <c r="G68" t="s">
        <v>21</v>
      </c>
      <c r="H68">
        <f t="shared" si="29"/>
        <v>0.20449999999999999</v>
      </c>
      <c r="I68">
        <f t="shared" si="30"/>
        <v>7.0699999999999999E-2</v>
      </c>
      <c r="J68">
        <f t="shared" si="31"/>
        <v>0.14680000000000001</v>
      </c>
      <c r="K68">
        <f t="shared" si="32"/>
        <v>0.29459999999999997</v>
      </c>
      <c r="L68" s="47">
        <f t="shared" ref="L68:L131" si="33">MIN(H68:K68)</f>
        <v>7.0699999999999999E-2</v>
      </c>
      <c r="M68" t="str">
        <f t="shared" ref="M68:M127" si="34">IF(L68=H68,"Very Low",IF(L68=I68,"Low",IF(L68=J68,"Middle","High")))</f>
        <v>Low</v>
      </c>
      <c r="N68">
        <f t="shared" ref="N68:N131" si="35">IF(M68=G68,1,0)</f>
        <v>1</v>
      </c>
      <c r="O68">
        <f>'Test_IF-có_validate'!O68</f>
        <v>0.28889999999999999</v>
      </c>
      <c r="P68">
        <f>'Test_IF-có_validate'!P68</f>
        <v>0.1</v>
      </c>
      <c r="Q68">
        <f>'Test_IF-có_validate'!Q68</f>
        <v>0.35560000000000003</v>
      </c>
      <c r="R68">
        <f>'Test_IF-có_validate'!R68</f>
        <v>0.2828</v>
      </c>
      <c r="S68">
        <f>'Test_IF-có_validate'!S68</f>
        <v>0.31630000000000003</v>
      </c>
      <c r="U68" s="37">
        <f t="shared" si="28"/>
        <v>0.55169999999999997</v>
      </c>
      <c r="V68" s="37">
        <f t="shared" si="28"/>
        <v>0.81820000000000004</v>
      </c>
      <c r="W68" s="37">
        <f t="shared" si="28"/>
        <v>0.47539999999999999</v>
      </c>
      <c r="X68" s="37">
        <f t="shared" si="28"/>
        <v>0.55910000000000004</v>
      </c>
      <c r="Y68" s="37">
        <f t="shared" si="28"/>
        <v>0.51939999999999997</v>
      </c>
      <c r="AA68" s="37">
        <f t="shared" ref="AA68:AA131" si="36">ROUND((ABS(O68-O$154)+ABS(U68-U$154)+ABS((1-U68-O68)-(1-U$154-O$154)))/3,4)</f>
        <v>3.95E-2</v>
      </c>
      <c r="AB68" s="37">
        <f t="shared" ref="AB68:AB131" si="37">ROUND((ABS(P68-P$154)+ABS(V68-V$154)+ABS((1-V68-P68)-(1-V$154-P$154)))/3,4)</f>
        <v>0.1193</v>
      </c>
      <c r="AC68" s="37">
        <f t="shared" ref="AC68:AC131" si="38">ROUND((ABS(Q68-Q$154)+ABS(W68-W$154)+ABS((1-W68-Q68)-(1-W$154-Q$154)))/3,4)</f>
        <v>2.8199999999999999E-2</v>
      </c>
      <c r="AD68" s="37">
        <f t="shared" ref="AD68:AD131" si="39">ROUND((ABS(R68-R$154)+ABS(X68-X$154)+ABS((1-X68-R68)-(1-X$154-R$154)))/3,4)</f>
        <v>6.0900000000000003E-2</v>
      </c>
      <c r="AE68" s="37">
        <f t="shared" ref="AE68:AE131" si="40">ROUND((ABS(S68-S$154)+ABS(Y68-Y$154)+ABS((1-Y68-S68)-(1-Y$154-S$154)))/3,4)</f>
        <v>0.2185</v>
      </c>
      <c r="AG68" s="38">
        <f t="shared" ref="AG68:AG131" si="41">ROUND((ABS(O68-O$155)+ABS(U68-U$155)+ABS((1-U68-O68)-(1-U$155-O$155)))/3,4)</f>
        <v>5.1700000000000003E-2</v>
      </c>
      <c r="AH68" s="38">
        <f t="shared" ref="AH68:AH131" si="42">ROUND((ABS(P68-P$155)+ABS(V68-V$155)+ABS((1-V68-P68)-(1-V$155-P$155)))/3,4)</f>
        <v>0.24199999999999999</v>
      </c>
      <c r="AI68" s="38">
        <f t="shared" ref="AI68:AI131" si="43">ROUND((ABS(Q68-Q$155)+ABS(W68-W$155)+ABS((1-W68-Q68)-(1-W$155-Q$155)))/3,4)</f>
        <v>7.5200000000000003E-2</v>
      </c>
      <c r="AJ68" s="38">
        <f t="shared" ref="AJ68:AJ131" si="44">ROUND((ABS(R68-R$155)+ABS(X68-X$155)+ABS((1-X68-R68)-(1-X$155-R$155)))/3,4)</f>
        <v>0.1517</v>
      </c>
      <c r="AK68" s="38">
        <f t="shared" ref="AK68:AK131" si="45">ROUND((ABS(S68-S$155)+ABS(Y68-Y$155)+ABS((1-Y68-S68)-(1-Y$155-S$155)))/3,4)</f>
        <v>6.8699999999999997E-2</v>
      </c>
      <c r="AM68" s="38">
        <f t="shared" ref="AM68:AM131" si="46">ROUND((ABS(O68-O$156)+ABS(U68-U$156)+ABS((1-U68-O68)-(1-U$156-O$156)))/3,4)</f>
        <v>0.11210000000000001</v>
      </c>
      <c r="AN68" s="38">
        <f t="shared" ref="AN68:AN131" si="47">ROUND((ABS(P68-P$156)+ABS(V68-V$156)+ABS((1-V68-P68)-(1-V$156-P$156)))/3,4)</f>
        <v>0.26869999999999999</v>
      </c>
      <c r="AO68" s="38">
        <f t="shared" ref="AO68:AO131" si="48">ROUND((ABS(Q68-Q$156)+ABS(W68-W$156)+ABS((1-W68-Q68)-(1-W$156-Q$156)))/3,4)</f>
        <v>0.1333</v>
      </c>
      <c r="AP68" s="38">
        <f t="shared" ref="AP68:AP131" si="49">ROUND((ABS(R68-R$156)+ABS(X68-X$156)+ABS((1-X68-R68)-(1-X$156-R$156)))/3,4)</f>
        <v>5.1400000000000001E-2</v>
      </c>
      <c r="AQ68" s="38">
        <f t="shared" ref="AQ68:AQ131" si="50">ROUND((ABS(S68-S$156)+ABS(Y68-Y$156)+ABS((1-Y68-S68)-(1-Y$156-S$156)))/3,4)</f>
        <v>0.14899999999999999</v>
      </c>
      <c r="AR68" s="38"/>
      <c r="AS68" s="38">
        <f t="shared" ref="AS68:AS131" si="51">ROUND((ABS(O68-O$157)+ABS(U68-U$157)+ABS((1-U68-O68)-(1-U$157-O$157)))/3,4)</f>
        <v>0.1288</v>
      </c>
      <c r="AT68" s="38">
        <f t="shared" ref="AT68:AT131" si="52">ROUND((ABS(P68-P$157)+ABS(V68-V$157)+ABS((1-V68-P68)-(1-V$157-P$157)))/3,4)</f>
        <v>0.3105</v>
      </c>
      <c r="AU68" s="38">
        <f t="shared" ref="AU68:AU131" si="53">ROUND((ABS(Q68-Q$157)+ABS(W68-W$157)+ABS((1-W68-Q68)-(1-W$157-Q$157)))/3,4)</f>
        <v>0.1303</v>
      </c>
      <c r="AV68" s="38">
        <f t="shared" ref="AV68:AV131" si="54">ROUND((ABS(R68-R$157)+ABS(X68-X$157)+ABS((1-X68-R68)-(1-X$157-R$157)))/3,4)</f>
        <v>0.15759999999999999</v>
      </c>
      <c r="AW68" s="38">
        <f t="shared" ref="AW68:AW131" si="55">ROUND((ABS(S68-S$157)+ABS(Y68-Y$157)+ABS((1-Y68-S68)-(1-Y$157-S$157)))/3,4)</f>
        <v>0.3075</v>
      </c>
    </row>
    <row r="69" spans="2:49" ht="15.75" x14ac:dyDescent="0.25">
      <c r="B69">
        <v>0.28000000000000003</v>
      </c>
      <c r="C69">
        <v>0.16</v>
      </c>
      <c r="D69">
        <v>0.41</v>
      </c>
      <c r="E69">
        <v>0.51</v>
      </c>
      <c r="F69">
        <v>0.56000000000000005</v>
      </c>
      <c r="G69" t="s">
        <v>24</v>
      </c>
      <c r="H69">
        <f t="shared" si="29"/>
        <v>0.35189999999999999</v>
      </c>
      <c r="I69">
        <f t="shared" si="30"/>
        <v>0.21149999999999999</v>
      </c>
      <c r="J69">
        <f t="shared" si="31"/>
        <v>1.9699999999999999E-2</v>
      </c>
      <c r="K69">
        <f t="shared" si="32"/>
        <v>0.13789999999999999</v>
      </c>
      <c r="L69" s="47">
        <f t="shared" si="33"/>
        <v>1.9699999999999999E-2</v>
      </c>
      <c r="M69" t="str">
        <f t="shared" si="34"/>
        <v>Middle</v>
      </c>
      <c r="N69">
        <f t="shared" si="35"/>
        <v>1</v>
      </c>
      <c r="O69">
        <f>'Test_IF-có_validate'!O69</f>
        <v>0.31109999999999999</v>
      </c>
      <c r="P69">
        <f>'Test_IF-có_validate'!P69</f>
        <v>0.17780000000000001</v>
      </c>
      <c r="Q69">
        <f>'Test_IF-có_validate'!Q69</f>
        <v>0.44440000000000002</v>
      </c>
      <c r="R69">
        <f>'Test_IF-có_validate'!R69</f>
        <v>0.51519999999999999</v>
      </c>
      <c r="S69">
        <f>'Test_IF-có_validate'!S69</f>
        <v>0.56120000000000003</v>
      </c>
      <c r="U69" s="37">
        <f t="shared" si="28"/>
        <v>0.52539999999999998</v>
      </c>
      <c r="V69" s="37">
        <f t="shared" si="28"/>
        <v>0.69810000000000005</v>
      </c>
      <c r="W69" s="37">
        <f t="shared" si="28"/>
        <v>0.38469999999999999</v>
      </c>
      <c r="X69" s="37">
        <f t="shared" si="28"/>
        <v>0.32</v>
      </c>
      <c r="Y69" s="37">
        <f t="shared" si="28"/>
        <v>0.28110000000000002</v>
      </c>
      <c r="AA69" s="37">
        <f t="shared" si="36"/>
        <v>2.1899999999999999E-2</v>
      </c>
      <c r="AB69" s="37">
        <f t="shared" si="37"/>
        <v>3.9199999999999999E-2</v>
      </c>
      <c r="AC69" s="37">
        <f t="shared" si="38"/>
        <v>3.2500000000000001E-2</v>
      </c>
      <c r="AD69" s="37">
        <f t="shared" si="39"/>
        <v>0.1017</v>
      </c>
      <c r="AE69" s="37">
        <f t="shared" si="40"/>
        <v>0.37740000000000001</v>
      </c>
      <c r="AG69" s="38">
        <f t="shared" si="41"/>
        <v>3.4099999999999998E-2</v>
      </c>
      <c r="AH69" s="38">
        <f t="shared" si="42"/>
        <v>0.16189999999999999</v>
      </c>
      <c r="AI69" s="38">
        <f t="shared" si="43"/>
        <v>1.5599999999999999E-2</v>
      </c>
      <c r="AJ69" s="38">
        <f t="shared" si="44"/>
        <v>8.8000000000000005E-3</v>
      </c>
      <c r="AK69" s="38">
        <f t="shared" si="45"/>
        <v>0.2276</v>
      </c>
      <c r="AM69" s="38">
        <f t="shared" si="46"/>
        <v>9.4600000000000004E-2</v>
      </c>
      <c r="AN69" s="38">
        <f t="shared" si="47"/>
        <v>0.18870000000000001</v>
      </c>
      <c r="AO69" s="38">
        <f t="shared" si="48"/>
        <v>7.4099999999999999E-2</v>
      </c>
      <c r="AP69" s="38">
        <f t="shared" si="49"/>
        <v>0.1105</v>
      </c>
      <c r="AQ69" s="38">
        <f t="shared" si="50"/>
        <v>1.43E-2</v>
      </c>
      <c r="AR69" s="38"/>
      <c r="AS69" s="38">
        <f t="shared" si="51"/>
        <v>0.1113</v>
      </c>
      <c r="AT69" s="38">
        <f t="shared" si="52"/>
        <v>0.23050000000000001</v>
      </c>
      <c r="AU69" s="38">
        <f t="shared" si="53"/>
        <v>7.1099999999999997E-2</v>
      </c>
      <c r="AV69" s="38">
        <f t="shared" si="54"/>
        <v>2.0999999999999999E-3</v>
      </c>
      <c r="AW69" s="38">
        <f t="shared" si="55"/>
        <v>0.14430000000000001</v>
      </c>
    </row>
    <row r="70" spans="2:49" ht="15.75" x14ac:dyDescent="0.25">
      <c r="B70">
        <v>0.26</v>
      </c>
      <c r="C70">
        <v>0.12</v>
      </c>
      <c r="D70">
        <v>0.34</v>
      </c>
      <c r="E70">
        <v>0.68</v>
      </c>
      <c r="F70">
        <v>0.28999999999999998</v>
      </c>
      <c r="G70" t="s">
        <v>21</v>
      </c>
      <c r="H70">
        <f t="shared" si="29"/>
        <v>0.1842</v>
      </c>
      <c r="I70">
        <f t="shared" si="30"/>
        <v>4.7500000000000001E-2</v>
      </c>
      <c r="J70">
        <f t="shared" si="31"/>
        <v>0.1694</v>
      </c>
      <c r="K70">
        <f t="shared" si="32"/>
        <v>0.31230000000000002</v>
      </c>
      <c r="L70" s="47">
        <f t="shared" si="33"/>
        <v>4.7500000000000001E-2</v>
      </c>
      <c r="M70" t="str">
        <f t="shared" si="34"/>
        <v>Low</v>
      </c>
      <c r="N70">
        <f t="shared" si="35"/>
        <v>1</v>
      </c>
      <c r="O70">
        <f>'Test_IF-có_validate'!O70</f>
        <v>0.28889999999999999</v>
      </c>
      <c r="P70">
        <f>'Test_IF-có_validate'!P70</f>
        <v>0.1333</v>
      </c>
      <c r="Q70">
        <f>'Test_IF-có_validate'!Q70</f>
        <v>0.36670000000000003</v>
      </c>
      <c r="R70">
        <f>'Test_IF-có_validate'!R70</f>
        <v>0.68689999999999996</v>
      </c>
      <c r="S70">
        <f>'Test_IF-có_validate'!S70</f>
        <v>0.28570000000000001</v>
      </c>
      <c r="U70" s="37">
        <f t="shared" si="28"/>
        <v>0.55169999999999997</v>
      </c>
      <c r="V70" s="37">
        <f t="shared" si="28"/>
        <v>0.76480000000000004</v>
      </c>
      <c r="W70" s="37">
        <f t="shared" si="28"/>
        <v>0.46339999999999998</v>
      </c>
      <c r="X70" s="37">
        <f t="shared" si="28"/>
        <v>0.18559999999999999</v>
      </c>
      <c r="Y70" s="37">
        <f t="shared" si="28"/>
        <v>0.55559999999999998</v>
      </c>
      <c r="AA70" s="37">
        <f t="shared" si="36"/>
        <v>3.95E-2</v>
      </c>
      <c r="AB70" s="37">
        <f t="shared" si="37"/>
        <v>8.3699999999999997E-2</v>
      </c>
      <c r="AC70" s="37">
        <f t="shared" si="38"/>
        <v>2.0199999999999999E-2</v>
      </c>
      <c r="AD70" s="37">
        <f t="shared" si="39"/>
        <v>0.2162</v>
      </c>
      <c r="AE70" s="37">
        <f t="shared" si="40"/>
        <v>0.19439999999999999</v>
      </c>
      <c r="AG70" s="38">
        <f t="shared" si="41"/>
        <v>5.1700000000000003E-2</v>
      </c>
      <c r="AH70" s="38">
        <f t="shared" si="42"/>
        <v>0.2064</v>
      </c>
      <c r="AI70" s="38">
        <f t="shared" si="43"/>
        <v>6.7400000000000002E-2</v>
      </c>
      <c r="AJ70" s="38">
        <f t="shared" si="44"/>
        <v>0.12330000000000001</v>
      </c>
      <c r="AK70" s="38">
        <f t="shared" si="45"/>
        <v>4.4600000000000001E-2</v>
      </c>
      <c r="AM70" s="38">
        <f t="shared" si="46"/>
        <v>0.11210000000000001</v>
      </c>
      <c r="AN70" s="38">
        <f t="shared" si="47"/>
        <v>0.2331</v>
      </c>
      <c r="AO70" s="38">
        <f t="shared" si="48"/>
        <v>0.12590000000000001</v>
      </c>
      <c r="AP70" s="38">
        <f t="shared" si="49"/>
        <v>0.22489999999999999</v>
      </c>
      <c r="AQ70" s="38">
        <f t="shared" si="50"/>
        <v>0.1711</v>
      </c>
      <c r="AR70" s="38"/>
      <c r="AS70" s="38">
        <f t="shared" si="51"/>
        <v>0.1288</v>
      </c>
      <c r="AT70" s="38">
        <f t="shared" si="52"/>
        <v>0.27489999999999998</v>
      </c>
      <c r="AU70" s="38">
        <f t="shared" si="53"/>
        <v>0.1229</v>
      </c>
      <c r="AV70" s="38">
        <f t="shared" si="54"/>
        <v>0.11650000000000001</v>
      </c>
      <c r="AW70" s="38">
        <f t="shared" si="55"/>
        <v>0.32790000000000002</v>
      </c>
    </row>
    <row r="71" spans="2:49" ht="15.75" x14ac:dyDescent="0.25">
      <c r="B71">
        <v>0.31</v>
      </c>
      <c r="C71">
        <v>0.2</v>
      </c>
      <c r="D71">
        <v>0.46</v>
      </c>
      <c r="E71">
        <v>0.78</v>
      </c>
      <c r="F71">
        <v>0.83</v>
      </c>
      <c r="G71" t="s">
        <v>20</v>
      </c>
      <c r="H71">
        <f t="shared" si="29"/>
        <v>0.47510000000000002</v>
      </c>
      <c r="I71">
        <f t="shared" si="30"/>
        <v>0.37619999999999998</v>
      </c>
      <c r="J71">
        <f t="shared" si="31"/>
        <v>0.18970000000000001</v>
      </c>
      <c r="K71">
        <f t="shared" si="32"/>
        <v>4.1599999999999998E-2</v>
      </c>
      <c r="L71" s="47">
        <f t="shared" si="33"/>
        <v>4.1599999999999998E-2</v>
      </c>
      <c r="M71" t="str">
        <f t="shared" si="34"/>
        <v>High</v>
      </c>
      <c r="N71">
        <f t="shared" si="35"/>
        <v>1</v>
      </c>
      <c r="O71">
        <f>'Test_IF-có_validate'!O71</f>
        <v>0.34439999999999998</v>
      </c>
      <c r="P71">
        <f>'Test_IF-có_validate'!P71</f>
        <v>0.22220000000000001</v>
      </c>
      <c r="Q71">
        <f>'Test_IF-có_validate'!Q71</f>
        <v>0.5</v>
      </c>
      <c r="R71">
        <f>'Test_IF-có_validate'!R71</f>
        <v>0.78790000000000004</v>
      </c>
      <c r="S71">
        <f>'Test_IF-có_validate'!S71</f>
        <v>0.8367</v>
      </c>
      <c r="U71" s="37">
        <f t="shared" si="28"/>
        <v>0.48770000000000002</v>
      </c>
      <c r="V71" s="37">
        <f t="shared" si="28"/>
        <v>0.63639999999999997</v>
      </c>
      <c r="W71" s="37">
        <f t="shared" si="28"/>
        <v>0.33329999999999999</v>
      </c>
      <c r="X71" s="37">
        <f t="shared" si="28"/>
        <v>0.1186</v>
      </c>
      <c r="Y71" s="37">
        <f t="shared" si="28"/>
        <v>8.8900000000000007E-2</v>
      </c>
      <c r="AA71" s="37">
        <f t="shared" si="36"/>
        <v>3.2000000000000002E-3</v>
      </c>
      <c r="AB71" s="37">
        <f t="shared" si="37"/>
        <v>1.9E-3</v>
      </c>
      <c r="AC71" s="37">
        <f t="shared" si="38"/>
        <v>6.9599999999999995E-2</v>
      </c>
      <c r="AD71" s="37">
        <f t="shared" si="39"/>
        <v>0.28349999999999997</v>
      </c>
      <c r="AE71" s="37">
        <f t="shared" si="40"/>
        <v>0.50549999999999995</v>
      </c>
      <c r="AG71" s="38">
        <f t="shared" si="41"/>
        <v>8.9999999999999993E-3</v>
      </c>
      <c r="AH71" s="38">
        <f t="shared" si="42"/>
        <v>0.1208</v>
      </c>
      <c r="AI71" s="38">
        <f t="shared" si="43"/>
        <v>2.1499999999999998E-2</v>
      </c>
      <c r="AJ71" s="38">
        <f t="shared" si="44"/>
        <v>0.19059999999999999</v>
      </c>
      <c r="AK71" s="38">
        <f t="shared" si="45"/>
        <v>0.4027</v>
      </c>
      <c r="AM71" s="38">
        <f t="shared" si="46"/>
        <v>6.9500000000000006E-2</v>
      </c>
      <c r="AN71" s="38">
        <f t="shared" si="47"/>
        <v>0.14749999999999999</v>
      </c>
      <c r="AO71" s="38">
        <f t="shared" si="48"/>
        <v>3.7100000000000001E-2</v>
      </c>
      <c r="AP71" s="38">
        <f t="shared" si="49"/>
        <v>0.2923</v>
      </c>
      <c r="AQ71" s="38">
        <f t="shared" si="50"/>
        <v>0.19789999999999999</v>
      </c>
      <c r="AR71" s="38"/>
      <c r="AS71" s="38">
        <f t="shared" si="51"/>
        <v>8.6099999999999996E-2</v>
      </c>
      <c r="AT71" s="38">
        <f t="shared" si="52"/>
        <v>0.1893</v>
      </c>
      <c r="AU71" s="38">
        <f t="shared" si="53"/>
        <v>3.4099999999999998E-2</v>
      </c>
      <c r="AV71" s="38">
        <f t="shared" si="54"/>
        <v>0.18390000000000001</v>
      </c>
      <c r="AW71" s="38">
        <f t="shared" si="55"/>
        <v>3.9399999999999998E-2</v>
      </c>
    </row>
    <row r="72" spans="2:49" ht="15.75" x14ac:dyDescent="0.25">
      <c r="B72">
        <v>0.25</v>
      </c>
      <c r="C72">
        <v>0.05</v>
      </c>
      <c r="D72">
        <v>0.53</v>
      </c>
      <c r="E72">
        <v>0.1</v>
      </c>
      <c r="F72">
        <v>0.12</v>
      </c>
      <c r="G72" t="s">
        <v>23</v>
      </c>
      <c r="H72">
        <f t="shared" si="29"/>
        <v>4.1300000000000003E-2</v>
      </c>
      <c r="I72">
        <f t="shared" si="30"/>
        <v>0.11799999999999999</v>
      </c>
      <c r="J72">
        <f t="shared" si="31"/>
        <v>0.31230000000000002</v>
      </c>
      <c r="K72">
        <f t="shared" si="32"/>
        <v>0.42099999999999999</v>
      </c>
      <c r="L72" s="47">
        <f t="shared" si="33"/>
        <v>4.1300000000000003E-2</v>
      </c>
      <c r="M72" t="str">
        <f t="shared" si="34"/>
        <v>Very Low</v>
      </c>
      <c r="N72">
        <f t="shared" si="35"/>
        <v>1</v>
      </c>
      <c r="O72">
        <f>'Test_IF-có_validate'!O72</f>
        <v>0.27779999999999999</v>
      </c>
      <c r="P72">
        <f>'Test_IF-có_validate'!P72</f>
        <v>5.5599999999999997E-2</v>
      </c>
      <c r="Q72">
        <f>'Test_IF-có_validate'!Q72</f>
        <v>0.57779999999999998</v>
      </c>
      <c r="R72">
        <f>'Test_IF-có_validate'!R72</f>
        <v>0.10100000000000001</v>
      </c>
      <c r="S72">
        <f>'Test_IF-có_validate'!S72</f>
        <v>0.11219999999999999</v>
      </c>
      <c r="U72" s="37">
        <f t="shared" si="28"/>
        <v>0.56520000000000004</v>
      </c>
      <c r="V72" s="37">
        <f t="shared" si="28"/>
        <v>0.89470000000000005</v>
      </c>
      <c r="W72" s="37">
        <f t="shared" si="28"/>
        <v>0.2676</v>
      </c>
      <c r="X72" s="37">
        <f t="shared" si="28"/>
        <v>0.8165</v>
      </c>
      <c r="Y72" s="37">
        <f t="shared" si="28"/>
        <v>0.79820000000000002</v>
      </c>
      <c r="AA72" s="37">
        <f t="shared" si="36"/>
        <v>4.8500000000000001E-2</v>
      </c>
      <c r="AB72" s="37">
        <f t="shared" si="37"/>
        <v>0.17030000000000001</v>
      </c>
      <c r="AC72" s="37">
        <f t="shared" si="38"/>
        <v>0.1215</v>
      </c>
      <c r="AD72" s="37">
        <f t="shared" si="39"/>
        <v>0.23250000000000001</v>
      </c>
      <c r="AE72" s="37">
        <f t="shared" si="40"/>
        <v>3.27E-2</v>
      </c>
      <c r="AG72" s="38">
        <f t="shared" si="41"/>
        <v>6.0699999999999997E-2</v>
      </c>
      <c r="AH72" s="38">
        <f t="shared" si="42"/>
        <v>0.29299999999999998</v>
      </c>
      <c r="AI72" s="38">
        <f t="shared" si="43"/>
        <v>7.3300000000000004E-2</v>
      </c>
      <c r="AJ72" s="38">
        <f t="shared" si="44"/>
        <v>0.32329999999999998</v>
      </c>
      <c r="AK72" s="38">
        <f t="shared" si="45"/>
        <v>0.1171</v>
      </c>
      <c r="AM72" s="38">
        <f t="shared" si="46"/>
        <v>0.1211</v>
      </c>
      <c r="AN72" s="38">
        <f t="shared" si="47"/>
        <v>0.31969999999999998</v>
      </c>
      <c r="AO72" s="38">
        <f t="shared" si="48"/>
        <v>1.4800000000000001E-2</v>
      </c>
      <c r="AP72" s="38">
        <f t="shared" si="49"/>
        <v>0.223</v>
      </c>
      <c r="AQ72" s="38">
        <f t="shared" si="50"/>
        <v>0.33289999999999997</v>
      </c>
      <c r="AR72" s="38"/>
      <c r="AS72" s="38">
        <f t="shared" si="51"/>
        <v>0.13780000000000001</v>
      </c>
      <c r="AT72" s="38">
        <f t="shared" si="52"/>
        <v>0.36149999999999999</v>
      </c>
      <c r="AU72" s="38">
        <f t="shared" si="53"/>
        <v>1.78E-2</v>
      </c>
      <c r="AV72" s="38">
        <f t="shared" si="54"/>
        <v>0.32919999999999999</v>
      </c>
      <c r="AW72" s="38">
        <f t="shared" si="55"/>
        <v>0.44869999999999999</v>
      </c>
    </row>
    <row r="73" spans="2:49" ht="15.75" x14ac:dyDescent="0.25">
      <c r="B73">
        <v>0.32</v>
      </c>
      <c r="C73">
        <v>0.15</v>
      </c>
      <c r="D73">
        <v>0.66</v>
      </c>
      <c r="E73">
        <v>0.24</v>
      </c>
      <c r="F73">
        <v>0.82</v>
      </c>
      <c r="G73" t="s">
        <v>20</v>
      </c>
      <c r="H73">
        <f t="shared" si="29"/>
        <v>0.47739999999999999</v>
      </c>
      <c r="I73">
        <f t="shared" si="30"/>
        <v>0.37869999999999998</v>
      </c>
      <c r="J73">
        <f t="shared" si="31"/>
        <v>0.1847</v>
      </c>
      <c r="K73">
        <f t="shared" si="32"/>
        <v>4.0300000000000002E-2</v>
      </c>
      <c r="L73" s="47">
        <f t="shared" si="33"/>
        <v>4.0300000000000002E-2</v>
      </c>
      <c r="M73" t="str">
        <f t="shared" si="34"/>
        <v>High</v>
      </c>
      <c r="N73">
        <f t="shared" si="35"/>
        <v>1</v>
      </c>
      <c r="O73">
        <f>'Test_IF-có_validate'!O73</f>
        <v>0.35560000000000003</v>
      </c>
      <c r="P73">
        <f>'Test_IF-có_validate'!P73</f>
        <v>0.16669999999999999</v>
      </c>
      <c r="Q73">
        <f>'Test_IF-có_validate'!Q73</f>
        <v>0.72219999999999995</v>
      </c>
      <c r="R73">
        <f>'Test_IF-có_validate'!R73</f>
        <v>0.2424</v>
      </c>
      <c r="S73">
        <f>'Test_IF-có_validate'!S73</f>
        <v>0.82650000000000001</v>
      </c>
      <c r="U73" s="37">
        <f t="shared" si="28"/>
        <v>0.47539999999999999</v>
      </c>
      <c r="V73" s="37">
        <f t="shared" si="28"/>
        <v>0.71419999999999995</v>
      </c>
      <c r="W73" s="37">
        <f t="shared" si="28"/>
        <v>0.1613</v>
      </c>
      <c r="X73" s="37">
        <f t="shared" si="28"/>
        <v>0.60980000000000001</v>
      </c>
      <c r="Y73" s="37">
        <f t="shared" si="28"/>
        <v>9.5000000000000001E-2</v>
      </c>
      <c r="AA73" s="37">
        <f t="shared" si="36"/>
        <v>1.14E-2</v>
      </c>
      <c r="AB73" s="37">
        <f t="shared" si="37"/>
        <v>4.99E-2</v>
      </c>
      <c r="AC73" s="37">
        <f t="shared" si="38"/>
        <v>0.2177</v>
      </c>
      <c r="AD73" s="37">
        <f t="shared" si="39"/>
        <v>9.4700000000000006E-2</v>
      </c>
      <c r="AE73" s="37">
        <f t="shared" si="40"/>
        <v>0.50149999999999995</v>
      </c>
      <c r="AG73" s="38">
        <f t="shared" si="41"/>
        <v>8.0000000000000004E-4</v>
      </c>
      <c r="AH73" s="38">
        <f t="shared" si="42"/>
        <v>0.17269999999999999</v>
      </c>
      <c r="AI73" s="38">
        <f t="shared" si="43"/>
        <v>0.1696</v>
      </c>
      <c r="AJ73" s="38">
        <f t="shared" si="44"/>
        <v>0.1855</v>
      </c>
      <c r="AK73" s="38">
        <f t="shared" si="45"/>
        <v>0.39589999999999997</v>
      </c>
      <c r="AM73" s="38">
        <f t="shared" si="46"/>
        <v>6.13E-2</v>
      </c>
      <c r="AN73" s="38">
        <f t="shared" si="47"/>
        <v>0.19939999999999999</v>
      </c>
      <c r="AO73" s="38">
        <f t="shared" si="48"/>
        <v>0.1111</v>
      </c>
      <c r="AP73" s="38">
        <f t="shared" si="49"/>
        <v>8.5199999999999998E-2</v>
      </c>
      <c r="AQ73" s="38">
        <f t="shared" si="50"/>
        <v>0.19109999999999999</v>
      </c>
      <c r="AR73" s="38"/>
      <c r="AS73" s="38">
        <f t="shared" si="51"/>
        <v>7.7899999999999997E-2</v>
      </c>
      <c r="AT73" s="38">
        <f t="shared" si="52"/>
        <v>0.2412</v>
      </c>
      <c r="AU73" s="38">
        <f t="shared" si="53"/>
        <v>0.11409999999999999</v>
      </c>
      <c r="AV73" s="38">
        <f t="shared" si="54"/>
        <v>0.19139999999999999</v>
      </c>
      <c r="AW73" s="38">
        <f t="shared" si="55"/>
        <v>3.2599999999999997E-2</v>
      </c>
    </row>
    <row r="74" spans="2:49" ht="15.75" x14ac:dyDescent="0.25">
      <c r="B74">
        <v>0.28000000000000003</v>
      </c>
      <c r="C74">
        <v>0.08</v>
      </c>
      <c r="D74">
        <v>0.52</v>
      </c>
      <c r="E74">
        <v>0.25</v>
      </c>
      <c r="F74">
        <v>0.08</v>
      </c>
      <c r="G74" t="s">
        <v>23</v>
      </c>
      <c r="H74">
        <f t="shared" si="29"/>
        <v>2.0400000000000001E-2</v>
      </c>
      <c r="I74">
        <f t="shared" si="30"/>
        <v>0.15740000000000001</v>
      </c>
      <c r="J74">
        <f t="shared" si="31"/>
        <v>0.35160000000000002</v>
      </c>
      <c r="K74">
        <f t="shared" si="32"/>
        <v>0.46039999999999998</v>
      </c>
      <c r="L74" s="47">
        <f t="shared" si="33"/>
        <v>2.0400000000000001E-2</v>
      </c>
      <c r="M74" t="str">
        <f t="shared" si="34"/>
        <v>Very Low</v>
      </c>
      <c r="N74">
        <f t="shared" si="35"/>
        <v>1</v>
      </c>
      <c r="O74">
        <f>'Test_IF-có_validate'!O74</f>
        <v>0.31109999999999999</v>
      </c>
      <c r="P74">
        <f>'Test_IF-có_validate'!P74</f>
        <v>8.8900000000000007E-2</v>
      </c>
      <c r="Q74">
        <f>'Test_IF-có_validate'!Q74</f>
        <v>0.56669999999999998</v>
      </c>
      <c r="R74">
        <f>'Test_IF-có_validate'!R74</f>
        <v>0.2525</v>
      </c>
      <c r="S74">
        <f>'Test_IF-có_validate'!S74</f>
        <v>7.1400000000000005E-2</v>
      </c>
      <c r="U74" s="37">
        <f t="shared" si="28"/>
        <v>0.52539999999999998</v>
      </c>
      <c r="V74" s="37">
        <f t="shared" si="28"/>
        <v>0.8367</v>
      </c>
      <c r="W74" s="37">
        <f t="shared" si="28"/>
        <v>0.27660000000000001</v>
      </c>
      <c r="X74" s="37">
        <f t="shared" si="28"/>
        <v>0.5968</v>
      </c>
      <c r="Y74" s="37">
        <f t="shared" si="28"/>
        <v>0.86670000000000003</v>
      </c>
      <c r="AA74" s="37">
        <f t="shared" si="36"/>
        <v>2.1899999999999999E-2</v>
      </c>
      <c r="AB74" s="37">
        <f t="shared" si="37"/>
        <v>0.13159999999999999</v>
      </c>
      <c r="AC74" s="37">
        <f t="shared" si="38"/>
        <v>0.11409999999999999</v>
      </c>
      <c r="AD74" s="37">
        <f t="shared" si="39"/>
        <v>8.5999999999999993E-2</v>
      </c>
      <c r="AE74" s="37">
        <f t="shared" si="40"/>
        <v>1.2999999999999999E-2</v>
      </c>
      <c r="AG74" s="38">
        <f t="shared" si="41"/>
        <v>3.4099999999999998E-2</v>
      </c>
      <c r="AH74" s="38">
        <f t="shared" si="42"/>
        <v>0.25430000000000003</v>
      </c>
      <c r="AI74" s="38">
        <f t="shared" si="43"/>
        <v>6.59E-2</v>
      </c>
      <c r="AJ74" s="38">
        <f t="shared" si="44"/>
        <v>0.17680000000000001</v>
      </c>
      <c r="AK74" s="38">
        <f t="shared" si="45"/>
        <v>0.1628</v>
      </c>
      <c r="AM74" s="38">
        <f t="shared" si="46"/>
        <v>9.4600000000000004E-2</v>
      </c>
      <c r="AN74" s="38">
        <f t="shared" si="47"/>
        <v>0.28110000000000002</v>
      </c>
      <c r="AO74" s="38">
        <f t="shared" si="48"/>
        <v>7.4000000000000003E-3</v>
      </c>
      <c r="AP74" s="38">
        <f t="shared" si="49"/>
        <v>7.6499999999999999E-2</v>
      </c>
      <c r="AQ74" s="38">
        <f t="shared" si="50"/>
        <v>0.3785</v>
      </c>
      <c r="AR74" s="38"/>
      <c r="AS74" s="38">
        <f t="shared" si="51"/>
        <v>0.1113</v>
      </c>
      <c r="AT74" s="38">
        <f t="shared" si="52"/>
        <v>0.32290000000000002</v>
      </c>
      <c r="AU74" s="38">
        <f t="shared" si="53"/>
        <v>1.04E-2</v>
      </c>
      <c r="AV74" s="38">
        <f t="shared" si="54"/>
        <v>0.1827</v>
      </c>
      <c r="AW74" s="38">
        <f t="shared" si="55"/>
        <v>0.49440000000000001</v>
      </c>
    </row>
    <row r="75" spans="2:49" ht="15.75" x14ac:dyDescent="0.25">
      <c r="B75">
        <v>0.33</v>
      </c>
      <c r="C75">
        <v>0.2</v>
      </c>
      <c r="D75">
        <v>0.64</v>
      </c>
      <c r="E75">
        <v>0.59</v>
      </c>
      <c r="F75">
        <v>0.94</v>
      </c>
      <c r="G75" t="s">
        <v>20</v>
      </c>
      <c r="H75">
        <f t="shared" si="29"/>
        <v>0.54749999999999999</v>
      </c>
      <c r="I75">
        <f t="shared" si="30"/>
        <v>0.4511</v>
      </c>
      <c r="J75">
        <f t="shared" si="31"/>
        <v>0.26040000000000002</v>
      </c>
      <c r="K75">
        <f t="shared" si="32"/>
        <v>0.11260000000000001</v>
      </c>
      <c r="L75" s="47">
        <f t="shared" si="33"/>
        <v>0.11260000000000001</v>
      </c>
      <c r="M75" t="str">
        <f t="shared" si="34"/>
        <v>High</v>
      </c>
      <c r="N75">
        <f t="shared" si="35"/>
        <v>1</v>
      </c>
      <c r="O75">
        <f>'Test_IF-có_validate'!O75</f>
        <v>0.36670000000000003</v>
      </c>
      <c r="P75">
        <f>'Test_IF-có_validate'!P75</f>
        <v>0.22220000000000001</v>
      </c>
      <c r="Q75">
        <f>'Test_IF-có_validate'!Q75</f>
        <v>0.7</v>
      </c>
      <c r="R75">
        <f>'Test_IF-có_validate'!R75</f>
        <v>0.59599999999999997</v>
      </c>
      <c r="S75">
        <f>'Test_IF-có_validate'!S75</f>
        <v>0.94899999999999995</v>
      </c>
      <c r="U75" s="37">
        <f t="shared" si="28"/>
        <v>0.46339999999999998</v>
      </c>
      <c r="V75" s="37">
        <f t="shared" si="28"/>
        <v>0.63639999999999997</v>
      </c>
      <c r="W75" s="37">
        <f t="shared" si="28"/>
        <v>0.17649999999999999</v>
      </c>
      <c r="X75" s="37">
        <f t="shared" si="28"/>
        <v>0.25309999999999999</v>
      </c>
      <c r="Y75" s="37">
        <f t="shared" si="28"/>
        <v>2.6200000000000001E-2</v>
      </c>
      <c r="AA75" s="37">
        <f t="shared" si="36"/>
        <v>1.9400000000000001E-2</v>
      </c>
      <c r="AB75" s="37">
        <f t="shared" si="37"/>
        <v>1.9E-3</v>
      </c>
      <c r="AC75" s="37">
        <f t="shared" si="38"/>
        <v>0.2029</v>
      </c>
      <c r="AD75" s="37">
        <f t="shared" si="39"/>
        <v>0.15559999999999999</v>
      </c>
      <c r="AE75" s="37">
        <f t="shared" si="40"/>
        <v>0.57750000000000001</v>
      </c>
      <c r="AG75" s="38">
        <f t="shared" si="41"/>
        <v>7.1999999999999998E-3</v>
      </c>
      <c r="AH75" s="38">
        <f t="shared" si="42"/>
        <v>0.1208</v>
      </c>
      <c r="AI75" s="38">
        <f t="shared" si="43"/>
        <v>0.15479999999999999</v>
      </c>
      <c r="AJ75" s="38">
        <f t="shared" si="44"/>
        <v>6.2700000000000006E-2</v>
      </c>
      <c r="AK75" s="38">
        <f t="shared" si="45"/>
        <v>0.47749999999999998</v>
      </c>
      <c r="AM75" s="38">
        <f t="shared" si="46"/>
        <v>5.33E-2</v>
      </c>
      <c r="AN75" s="38">
        <f t="shared" si="47"/>
        <v>0.14749999999999999</v>
      </c>
      <c r="AO75" s="38">
        <f t="shared" si="48"/>
        <v>9.6299999999999997E-2</v>
      </c>
      <c r="AP75" s="38">
        <f t="shared" si="49"/>
        <v>0.1643</v>
      </c>
      <c r="AQ75" s="38">
        <f t="shared" si="50"/>
        <v>0.27279999999999999</v>
      </c>
      <c r="AR75" s="38"/>
      <c r="AS75" s="38">
        <f t="shared" si="51"/>
        <v>7.0300000000000001E-2</v>
      </c>
      <c r="AT75" s="38">
        <f t="shared" si="52"/>
        <v>0.1893</v>
      </c>
      <c r="AU75" s="38">
        <f t="shared" si="53"/>
        <v>9.9299999999999999E-2</v>
      </c>
      <c r="AV75" s="38">
        <f t="shared" si="54"/>
        <v>5.5899999999999998E-2</v>
      </c>
      <c r="AW75" s="38">
        <f t="shared" si="55"/>
        <v>0.1143</v>
      </c>
    </row>
    <row r="76" spans="2:49" ht="15.75" x14ac:dyDescent="0.25">
      <c r="B76">
        <v>0.31</v>
      </c>
      <c r="C76">
        <v>0.15</v>
      </c>
      <c r="D76">
        <v>0.57999999999999996</v>
      </c>
      <c r="E76">
        <v>0.76</v>
      </c>
      <c r="F76">
        <v>0.52</v>
      </c>
      <c r="G76" t="s">
        <v>24</v>
      </c>
      <c r="H76">
        <f t="shared" si="29"/>
        <v>0.34089999999999998</v>
      </c>
      <c r="I76">
        <f t="shared" si="30"/>
        <v>0.1986</v>
      </c>
      <c r="J76">
        <f t="shared" si="31"/>
        <v>1.9699999999999999E-2</v>
      </c>
      <c r="K76">
        <f t="shared" si="32"/>
        <v>0.16470000000000001</v>
      </c>
      <c r="L76" s="47">
        <f t="shared" si="33"/>
        <v>1.9699999999999999E-2</v>
      </c>
      <c r="M76" t="str">
        <f t="shared" si="34"/>
        <v>Middle</v>
      </c>
      <c r="N76">
        <f t="shared" si="35"/>
        <v>1</v>
      </c>
      <c r="O76">
        <f>'Test_IF-có_validate'!O76</f>
        <v>0.34439999999999998</v>
      </c>
      <c r="P76">
        <f>'Test_IF-có_validate'!P76</f>
        <v>0.16669999999999999</v>
      </c>
      <c r="Q76">
        <f>'Test_IF-có_validate'!Q76</f>
        <v>0.63329999999999997</v>
      </c>
      <c r="R76">
        <f>'Test_IF-có_validate'!R76</f>
        <v>0.76770000000000005</v>
      </c>
      <c r="S76">
        <f>'Test_IF-có_validate'!S76</f>
        <v>0.52039999999999997</v>
      </c>
      <c r="U76" s="37">
        <f t="shared" si="28"/>
        <v>0.48770000000000002</v>
      </c>
      <c r="V76" s="37">
        <f t="shared" si="28"/>
        <v>0.71419999999999995</v>
      </c>
      <c r="W76" s="37">
        <f t="shared" si="28"/>
        <v>0.22450000000000001</v>
      </c>
      <c r="X76" s="37">
        <f t="shared" si="28"/>
        <v>0.13139999999999999</v>
      </c>
      <c r="Y76" s="37">
        <f t="shared" si="28"/>
        <v>0.31540000000000001</v>
      </c>
      <c r="AA76" s="37">
        <f t="shared" si="36"/>
        <v>3.2000000000000002E-3</v>
      </c>
      <c r="AB76" s="37">
        <f t="shared" si="37"/>
        <v>4.99E-2</v>
      </c>
      <c r="AC76" s="37">
        <f t="shared" si="38"/>
        <v>0.1585</v>
      </c>
      <c r="AD76" s="37">
        <f t="shared" si="39"/>
        <v>0.27010000000000001</v>
      </c>
      <c r="AE76" s="37">
        <f t="shared" si="40"/>
        <v>0.35449999999999998</v>
      </c>
      <c r="AG76" s="38">
        <f t="shared" si="41"/>
        <v>8.9999999999999993E-3</v>
      </c>
      <c r="AH76" s="38">
        <f t="shared" si="42"/>
        <v>0.17269999999999999</v>
      </c>
      <c r="AI76" s="38">
        <f t="shared" si="43"/>
        <v>0.1103</v>
      </c>
      <c r="AJ76" s="38">
        <f t="shared" si="44"/>
        <v>0.17710000000000001</v>
      </c>
      <c r="AK76" s="38">
        <f t="shared" si="45"/>
        <v>0.20469999999999999</v>
      </c>
      <c r="AM76" s="38">
        <f t="shared" si="46"/>
        <v>6.9500000000000006E-2</v>
      </c>
      <c r="AN76" s="38">
        <f t="shared" si="47"/>
        <v>0.19939999999999999</v>
      </c>
      <c r="AO76" s="38">
        <f t="shared" si="48"/>
        <v>5.1799999999999999E-2</v>
      </c>
      <c r="AP76" s="38">
        <f t="shared" si="49"/>
        <v>0.27879999999999999</v>
      </c>
      <c r="AQ76" s="38">
        <f t="shared" si="50"/>
        <v>1.29E-2</v>
      </c>
      <c r="AR76" s="38"/>
      <c r="AS76" s="38">
        <f t="shared" si="51"/>
        <v>8.6099999999999996E-2</v>
      </c>
      <c r="AT76" s="38">
        <f t="shared" si="52"/>
        <v>0.2412</v>
      </c>
      <c r="AU76" s="38">
        <f t="shared" si="53"/>
        <v>5.4800000000000001E-2</v>
      </c>
      <c r="AV76" s="38">
        <f t="shared" si="54"/>
        <v>0.1704</v>
      </c>
      <c r="AW76" s="38">
        <f t="shared" si="55"/>
        <v>0.17150000000000001</v>
      </c>
    </row>
    <row r="77" spans="2:49" ht="15.75" x14ac:dyDescent="0.25">
      <c r="B77">
        <v>0.28000000000000003</v>
      </c>
      <c r="C77">
        <v>0.06</v>
      </c>
      <c r="D77">
        <v>0.7</v>
      </c>
      <c r="E77">
        <v>0.27</v>
      </c>
      <c r="F77">
        <v>0.32</v>
      </c>
      <c r="G77" t="s">
        <v>21</v>
      </c>
      <c r="H77">
        <f t="shared" si="29"/>
        <v>0.21779999999999999</v>
      </c>
      <c r="I77">
        <f t="shared" si="30"/>
        <v>7.8299999999999995E-2</v>
      </c>
      <c r="J77">
        <f t="shared" si="31"/>
        <v>0.1474</v>
      </c>
      <c r="K77">
        <f t="shared" si="32"/>
        <v>0.29559999999999997</v>
      </c>
      <c r="L77" s="47">
        <f t="shared" si="33"/>
        <v>7.8299999999999995E-2</v>
      </c>
      <c r="M77" t="str">
        <f t="shared" si="34"/>
        <v>Low</v>
      </c>
      <c r="N77">
        <f t="shared" si="35"/>
        <v>1</v>
      </c>
      <c r="O77">
        <f>'Test_IF-có_validate'!O77</f>
        <v>0.31109999999999999</v>
      </c>
      <c r="P77">
        <f>'Test_IF-có_validate'!P77</f>
        <v>6.6699999999999995E-2</v>
      </c>
      <c r="Q77">
        <f>'Test_IF-có_validate'!Q77</f>
        <v>0.76670000000000005</v>
      </c>
      <c r="R77">
        <f>'Test_IF-có_validate'!R77</f>
        <v>0.2727</v>
      </c>
      <c r="S77">
        <f>'Test_IF-có_validate'!S77</f>
        <v>0.31630000000000003</v>
      </c>
      <c r="U77" s="37">
        <f t="shared" si="28"/>
        <v>0.52539999999999998</v>
      </c>
      <c r="V77" s="37">
        <f t="shared" si="28"/>
        <v>0.87490000000000001</v>
      </c>
      <c r="W77" s="37">
        <f t="shared" si="28"/>
        <v>0.1321</v>
      </c>
      <c r="X77" s="37">
        <f t="shared" si="28"/>
        <v>0.57150000000000001</v>
      </c>
      <c r="Y77" s="37">
        <f t="shared" si="28"/>
        <v>0.51939999999999997</v>
      </c>
      <c r="AA77" s="37">
        <f t="shared" si="36"/>
        <v>2.1899999999999999E-2</v>
      </c>
      <c r="AB77" s="37">
        <f t="shared" si="37"/>
        <v>0.15709999999999999</v>
      </c>
      <c r="AC77" s="37">
        <f t="shared" si="38"/>
        <v>0.24740000000000001</v>
      </c>
      <c r="AD77" s="37">
        <f t="shared" si="39"/>
        <v>6.9099999999999995E-2</v>
      </c>
      <c r="AE77" s="37">
        <f t="shared" si="40"/>
        <v>0.2185</v>
      </c>
      <c r="AG77" s="38">
        <f t="shared" si="41"/>
        <v>3.4099999999999998E-2</v>
      </c>
      <c r="AH77" s="38">
        <f t="shared" si="42"/>
        <v>0.27979999999999999</v>
      </c>
      <c r="AI77" s="38">
        <f t="shared" si="43"/>
        <v>0.1993</v>
      </c>
      <c r="AJ77" s="38">
        <f t="shared" si="44"/>
        <v>0.15989999999999999</v>
      </c>
      <c r="AK77" s="38">
        <f t="shared" si="45"/>
        <v>6.8699999999999997E-2</v>
      </c>
      <c r="AM77" s="38">
        <f t="shared" si="46"/>
        <v>9.4600000000000004E-2</v>
      </c>
      <c r="AN77" s="38">
        <f t="shared" si="47"/>
        <v>0.30649999999999999</v>
      </c>
      <c r="AO77" s="38">
        <f t="shared" si="48"/>
        <v>0.14069999999999999</v>
      </c>
      <c r="AP77" s="38">
        <f t="shared" si="49"/>
        <v>5.9700000000000003E-2</v>
      </c>
      <c r="AQ77" s="38">
        <f t="shared" si="50"/>
        <v>0.14899999999999999</v>
      </c>
      <c r="AR77" s="38"/>
      <c r="AS77" s="38">
        <f t="shared" si="51"/>
        <v>0.1113</v>
      </c>
      <c r="AT77" s="38">
        <f t="shared" si="52"/>
        <v>0.3483</v>
      </c>
      <c r="AU77" s="38">
        <f t="shared" si="53"/>
        <v>0.14369999999999999</v>
      </c>
      <c r="AV77" s="38">
        <f t="shared" si="54"/>
        <v>0.16589999999999999</v>
      </c>
      <c r="AW77" s="38">
        <f t="shared" si="55"/>
        <v>0.3075</v>
      </c>
    </row>
    <row r="78" spans="2:49" ht="15.75" x14ac:dyDescent="0.25">
      <c r="B78">
        <v>0.3</v>
      </c>
      <c r="C78">
        <v>0.16</v>
      </c>
      <c r="D78">
        <v>0.89</v>
      </c>
      <c r="E78">
        <v>0.32</v>
      </c>
      <c r="F78">
        <v>0.95</v>
      </c>
      <c r="G78" t="s">
        <v>20</v>
      </c>
      <c r="H78">
        <f t="shared" si="29"/>
        <v>0.56289999999999996</v>
      </c>
      <c r="I78">
        <f t="shared" si="30"/>
        <v>0.46939999999999998</v>
      </c>
      <c r="J78">
        <f t="shared" si="31"/>
        <v>0.27550000000000002</v>
      </c>
      <c r="K78">
        <f t="shared" si="32"/>
        <v>0.13109999999999999</v>
      </c>
      <c r="L78" s="47">
        <f t="shared" si="33"/>
        <v>0.13109999999999999</v>
      </c>
      <c r="M78" t="str">
        <f t="shared" si="34"/>
        <v>High</v>
      </c>
      <c r="N78">
        <f t="shared" si="35"/>
        <v>1</v>
      </c>
      <c r="O78">
        <f>'Test_IF-có_validate'!O78</f>
        <v>0.33329999999999999</v>
      </c>
      <c r="P78">
        <f>'Test_IF-có_validate'!P78</f>
        <v>0.17780000000000001</v>
      </c>
      <c r="Q78">
        <f>'Test_IF-có_validate'!Q78</f>
        <v>0.9778</v>
      </c>
      <c r="R78">
        <f>'Test_IF-có_validate'!R78</f>
        <v>0.32319999999999999</v>
      </c>
      <c r="S78">
        <f>'Test_IF-có_validate'!S78</f>
        <v>0.95920000000000005</v>
      </c>
      <c r="U78" s="37">
        <f t="shared" si="28"/>
        <v>0.5</v>
      </c>
      <c r="V78" s="37">
        <f t="shared" si="28"/>
        <v>0.69810000000000005</v>
      </c>
      <c r="W78" s="37">
        <f t="shared" si="28"/>
        <v>1.12E-2</v>
      </c>
      <c r="X78" s="37">
        <f t="shared" si="28"/>
        <v>0.51149999999999995</v>
      </c>
      <c r="Y78" s="37">
        <f t="shared" si="28"/>
        <v>2.0799999999999999E-2</v>
      </c>
      <c r="AA78" s="37">
        <f t="shared" si="36"/>
        <v>5.0000000000000001E-3</v>
      </c>
      <c r="AB78" s="37">
        <f t="shared" si="37"/>
        <v>3.9199999999999999E-2</v>
      </c>
      <c r="AC78" s="37">
        <f t="shared" si="38"/>
        <v>0.3881</v>
      </c>
      <c r="AD78" s="37">
        <f t="shared" si="39"/>
        <v>2.9100000000000001E-2</v>
      </c>
      <c r="AE78" s="37">
        <f t="shared" si="40"/>
        <v>0.58430000000000004</v>
      </c>
      <c r="AG78" s="38">
        <f t="shared" si="41"/>
        <v>1.72E-2</v>
      </c>
      <c r="AH78" s="38">
        <f t="shared" si="42"/>
        <v>0.16189999999999999</v>
      </c>
      <c r="AI78" s="38">
        <f t="shared" si="43"/>
        <v>0.34</v>
      </c>
      <c r="AJ78" s="38">
        <f t="shared" si="44"/>
        <v>0.11990000000000001</v>
      </c>
      <c r="AK78" s="38">
        <f t="shared" si="45"/>
        <v>0.48430000000000001</v>
      </c>
      <c r="AM78" s="38">
        <f t="shared" si="46"/>
        <v>7.7700000000000005E-2</v>
      </c>
      <c r="AN78" s="38">
        <f t="shared" si="47"/>
        <v>0.18870000000000001</v>
      </c>
      <c r="AO78" s="38">
        <f t="shared" si="48"/>
        <v>0.28149999999999997</v>
      </c>
      <c r="AP78" s="38">
        <f t="shared" si="49"/>
        <v>1.9699999999999999E-2</v>
      </c>
      <c r="AQ78" s="38">
        <f t="shared" si="50"/>
        <v>0.27960000000000002</v>
      </c>
      <c r="AR78" s="38"/>
      <c r="AS78" s="38">
        <f t="shared" si="51"/>
        <v>9.4299999999999995E-2</v>
      </c>
      <c r="AT78" s="38">
        <f t="shared" si="52"/>
        <v>0.23050000000000001</v>
      </c>
      <c r="AU78" s="38">
        <f t="shared" si="53"/>
        <v>0.28449999999999998</v>
      </c>
      <c r="AV78" s="38">
        <f t="shared" si="54"/>
        <v>0.12590000000000001</v>
      </c>
      <c r="AW78" s="38">
        <f t="shared" si="55"/>
        <v>0.1211</v>
      </c>
    </row>
    <row r="79" spans="2:49" ht="15.75" x14ac:dyDescent="0.25">
      <c r="B79">
        <v>0.27</v>
      </c>
      <c r="C79">
        <v>0.03</v>
      </c>
      <c r="D79">
        <v>0.76</v>
      </c>
      <c r="E79">
        <v>0.59</v>
      </c>
      <c r="F79">
        <v>0.23</v>
      </c>
      <c r="G79" t="s">
        <v>21</v>
      </c>
      <c r="H79">
        <f t="shared" si="29"/>
        <v>0.15179999999999999</v>
      </c>
      <c r="I79">
        <f t="shared" si="30"/>
        <v>2.2700000000000001E-2</v>
      </c>
      <c r="J79">
        <f t="shared" si="31"/>
        <v>0.22</v>
      </c>
      <c r="K79">
        <f t="shared" si="32"/>
        <v>0.35310000000000002</v>
      </c>
      <c r="L79" s="47">
        <f t="shared" si="33"/>
        <v>2.2700000000000001E-2</v>
      </c>
      <c r="M79" t="str">
        <f t="shared" si="34"/>
        <v>Low</v>
      </c>
      <c r="N79">
        <f t="shared" si="35"/>
        <v>1</v>
      </c>
      <c r="O79">
        <f>'Test_IF-có_validate'!O79</f>
        <v>0.3</v>
      </c>
      <c r="P79">
        <f>'Test_IF-có_validate'!P79</f>
        <v>3.3300000000000003E-2</v>
      </c>
      <c r="Q79">
        <f>'Test_IF-có_validate'!Q79</f>
        <v>0.83330000000000004</v>
      </c>
      <c r="R79">
        <f>'Test_IF-có_validate'!R79</f>
        <v>0.59599999999999997</v>
      </c>
      <c r="S79">
        <f>'Test_IF-có_validate'!S79</f>
        <v>0.22450000000000001</v>
      </c>
      <c r="U79" s="37">
        <f t="shared" si="28"/>
        <v>0.53849999999999998</v>
      </c>
      <c r="V79" s="37">
        <f t="shared" si="28"/>
        <v>0.9355</v>
      </c>
      <c r="W79" s="37">
        <f t="shared" si="28"/>
        <v>9.0899999999999995E-2</v>
      </c>
      <c r="X79" s="37">
        <f t="shared" si="28"/>
        <v>0.25309999999999999</v>
      </c>
      <c r="Y79" s="37">
        <f t="shared" si="28"/>
        <v>0.63329999999999997</v>
      </c>
      <c r="AA79" s="37">
        <f t="shared" si="36"/>
        <v>3.0700000000000002E-2</v>
      </c>
      <c r="AB79" s="37">
        <f t="shared" si="37"/>
        <v>0.19750000000000001</v>
      </c>
      <c r="AC79" s="37">
        <f t="shared" si="38"/>
        <v>0.2918</v>
      </c>
      <c r="AD79" s="37">
        <f t="shared" si="39"/>
        <v>0.15559999999999999</v>
      </c>
      <c r="AE79" s="37">
        <f t="shared" si="40"/>
        <v>0.1426</v>
      </c>
      <c r="AG79" s="38">
        <f t="shared" si="41"/>
        <v>4.2900000000000001E-2</v>
      </c>
      <c r="AH79" s="38">
        <f t="shared" si="42"/>
        <v>0.32019999999999998</v>
      </c>
      <c r="AI79" s="38">
        <f t="shared" si="43"/>
        <v>0.2437</v>
      </c>
      <c r="AJ79" s="38">
        <f t="shared" si="44"/>
        <v>6.2700000000000006E-2</v>
      </c>
      <c r="AK79" s="38">
        <f t="shared" si="45"/>
        <v>7.1999999999999998E-3</v>
      </c>
      <c r="AM79" s="38">
        <f t="shared" si="46"/>
        <v>0.1033</v>
      </c>
      <c r="AN79" s="38">
        <f t="shared" si="47"/>
        <v>0.34689999999999999</v>
      </c>
      <c r="AO79" s="38">
        <f t="shared" si="48"/>
        <v>0.18509999999999999</v>
      </c>
      <c r="AP79" s="38">
        <f t="shared" si="49"/>
        <v>0.1643</v>
      </c>
      <c r="AQ79" s="38">
        <f t="shared" si="50"/>
        <v>0.22289999999999999</v>
      </c>
      <c r="AR79" s="38"/>
      <c r="AS79" s="38">
        <f t="shared" si="51"/>
        <v>0.12</v>
      </c>
      <c r="AT79" s="38">
        <f t="shared" si="52"/>
        <v>0.38869999999999999</v>
      </c>
      <c r="AU79" s="38">
        <f t="shared" si="53"/>
        <v>0.18809999999999999</v>
      </c>
      <c r="AV79" s="38">
        <f t="shared" si="54"/>
        <v>5.5899999999999998E-2</v>
      </c>
      <c r="AW79" s="38">
        <f t="shared" si="55"/>
        <v>0.36870000000000003</v>
      </c>
    </row>
    <row r="80" spans="2:49" ht="15.75" x14ac:dyDescent="0.25">
      <c r="B80">
        <v>0.32</v>
      </c>
      <c r="C80">
        <v>0.2</v>
      </c>
      <c r="D80">
        <v>0.84</v>
      </c>
      <c r="E80">
        <v>0.81</v>
      </c>
      <c r="F80">
        <v>0.8</v>
      </c>
      <c r="G80" t="s">
        <v>20</v>
      </c>
      <c r="H80">
        <f t="shared" si="29"/>
        <v>0.48080000000000001</v>
      </c>
      <c r="I80">
        <f t="shared" si="30"/>
        <v>0.37440000000000001</v>
      </c>
      <c r="J80">
        <f t="shared" si="31"/>
        <v>0.1835</v>
      </c>
      <c r="K80">
        <f t="shared" si="32"/>
        <v>3.5799999999999998E-2</v>
      </c>
      <c r="L80" s="47">
        <f t="shared" si="33"/>
        <v>3.5799999999999998E-2</v>
      </c>
      <c r="M80" t="str">
        <f t="shared" si="34"/>
        <v>High</v>
      </c>
      <c r="N80">
        <f t="shared" si="35"/>
        <v>1</v>
      </c>
      <c r="O80">
        <f>'Test_IF-có_validate'!O80</f>
        <v>0.35560000000000003</v>
      </c>
      <c r="P80">
        <f>'Test_IF-có_validate'!P80</f>
        <v>0.22220000000000001</v>
      </c>
      <c r="Q80">
        <f>'Test_IF-có_validate'!Q80</f>
        <v>0.92220000000000002</v>
      </c>
      <c r="R80">
        <f>'Test_IF-có_validate'!R80</f>
        <v>0.81820000000000004</v>
      </c>
      <c r="S80">
        <f>'Test_IF-có_validate'!S80</f>
        <v>0.80610000000000004</v>
      </c>
      <c r="U80" s="37">
        <f t="shared" si="28"/>
        <v>0.47539999999999999</v>
      </c>
      <c r="V80" s="37">
        <f t="shared" si="28"/>
        <v>0.63639999999999997</v>
      </c>
      <c r="W80" s="37">
        <f t="shared" si="28"/>
        <v>4.0500000000000001E-2</v>
      </c>
      <c r="X80" s="37">
        <f t="shared" si="28"/>
        <v>0.1</v>
      </c>
      <c r="Y80" s="37">
        <f t="shared" si="28"/>
        <v>0.1074</v>
      </c>
      <c r="AA80" s="37">
        <f t="shared" si="36"/>
        <v>1.14E-2</v>
      </c>
      <c r="AB80" s="37">
        <f t="shared" si="37"/>
        <v>1.9E-3</v>
      </c>
      <c r="AC80" s="37">
        <f t="shared" si="38"/>
        <v>0.35110000000000002</v>
      </c>
      <c r="AD80" s="37">
        <f t="shared" si="39"/>
        <v>0.30370000000000003</v>
      </c>
      <c r="AE80" s="37">
        <f t="shared" si="40"/>
        <v>0.49320000000000003</v>
      </c>
      <c r="AG80" s="38">
        <f t="shared" si="41"/>
        <v>8.0000000000000004E-4</v>
      </c>
      <c r="AH80" s="38">
        <f t="shared" si="42"/>
        <v>0.1208</v>
      </c>
      <c r="AI80" s="38">
        <f t="shared" si="43"/>
        <v>0.3029</v>
      </c>
      <c r="AJ80" s="38">
        <f t="shared" si="44"/>
        <v>0.21079999999999999</v>
      </c>
      <c r="AK80" s="38">
        <f t="shared" si="45"/>
        <v>0.38229999999999997</v>
      </c>
      <c r="AM80" s="38">
        <f t="shared" si="46"/>
        <v>6.13E-2</v>
      </c>
      <c r="AN80" s="38">
        <f t="shared" si="47"/>
        <v>0.14749999999999999</v>
      </c>
      <c r="AO80" s="38">
        <f t="shared" si="48"/>
        <v>0.24440000000000001</v>
      </c>
      <c r="AP80" s="38">
        <f t="shared" si="49"/>
        <v>0.3125</v>
      </c>
      <c r="AQ80" s="38">
        <f t="shared" si="50"/>
        <v>0.17749999999999999</v>
      </c>
      <c r="AR80" s="38"/>
      <c r="AS80" s="38">
        <f t="shared" si="51"/>
        <v>7.7899999999999997E-2</v>
      </c>
      <c r="AT80" s="38">
        <f t="shared" si="52"/>
        <v>0.1893</v>
      </c>
      <c r="AU80" s="38">
        <f t="shared" si="53"/>
        <v>0.24740000000000001</v>
      </c>
      <c r="AV80" s="38">
        <f t="shared" si="54"/>
        <v>0.2041</v>
      </c>
      <c r="AW80" s="38">
        <f t="shared" si="55"/>
        <v>1.9E-2</v>
      </c>
    </row>
    <row r="81" spans="2:49" ht="15.75" x14ac:dyDescent="0.25">
      <c r="B81">
        <v>0.31</v>
      </c>
      <c r="C81">
        <v>0.32</v>
      </c>
      <c r="D81">
        <v>0.28999999999999998</v>
      </c>
      <c r="E81">
        <v>0.31</v>
      </c>
      <c r="F81">
        <v>0.96</v>
      </c>
      <c r="G81" t="s">
        <v>20</v>
      </c>
      <c r="H81">
        <f t="shared" si="29"/>
        <v>0.55000000000000004</v>
      </c>
      <c r="I81">
        <f t="shared" si="30"/>
        <v>0.4617</v>
      </c>
      <c r="J81">
        <f t="shared" si="31"/>
        <v>0.27450000000000002</v>
      </c>
      <c r="K81">
        <f t="shared" si="32"/>
        <v>0.1298</v>
      </c>
      <c r="L81" s="47">
        <f t="shared" si="33"/>
        <v>0.1298</v>
      </c>
      <c r="M81" t="str">
        <f t="shared" si="34"/>
        <v>High</v>
      </c>
      <c r="N81">
        <f t="shared" si="35"/>
        <v>1</v>
      </c>
      <c r="O81">
        <f>'Test_IF-có_validate'!O81</f>
        <v>0.34439999999999998</v>
      </c>
      <c r="P81">
        <f>'Test_IF-có_validate'!P81</f>
        <v>0.35560000000000003</v>
      </c>
      <c r="Q81">
        <f>'Test_IF-có_validate'!Q81</f>
        <v>0.31109999999999999</v>
      </c>
      <c r="R81">
        <f>'Test_IF-có_validate'!R81</f>
        <v>0.31309999999999999</v>
      </c>
      <c r="S81">
        <f>'Test_IF-có_validate'!S81</f>
        <v>0.96940000000000004</v>
      </c>
      <c r="U81" s="37">
        <f t="shared" si="28"/>
        <v>0.48770000000000002</v>
      </c>
      <c r="V81" s="37">
        <f t="shared" si="28"/>
        <v>0.47539999999999999</v>
      </c>
      <c r="W81" s="37">
        <f t="shared" si="28"/>
        <v>0.52539999999999998</v>
      </c>
      <c r="X81" s="37">
        <f t="shared" si="28"/>
        <v>0.52310000000000001</v>
      </c>
      <c r="Y81" s="37">
        <f t="shared" si="28"/>
        <v>1.55E-2</v>
      </c>
      <c r="AA81" s="37">
        <f t="shared" si="36"/>
        <v>3.2000000000000002E-3</v>
      </c>
      <c r="AB81" s="37">
        <f t="shared" si="37"/>
        <v>0.10929999999999999</v>
      </c>
      <c r="AC81" s="37">
        <f t="shared" si="38"/>
        <v>6.1499999999999999E-2</v>
      </c>
      <c r="AD81" s="37">
        <f t="shared" si="39"/>
        <v>3.6900000000000002E-2</v>
      </c>
      <c r="AE81" s="37">
        <f t="shared" si="40"/>
        <v>0.59109999999999996</v>
      </c>
      <c r="AG81" s="38">
        <f t="shared" si="41"/>
        <v>8.9999999999999993E-3</v>
      </c>
      <c r="AH81" s="38">
        <f t="shared" si="42"/>
        <v>1.35E-2</v>
      </c>
      <c r="AI81" s="38">
        <f t="shared" si="43"/>
        <v>0.1085</v>
      </c>
      <c r="AJ81" s="38">
        <f t="shared" si="44"/>
        <v>0.12770000000000001</v>
      </c>
      <c r="AK81" s="38">
        <f t="shared" si="45"/>
        <v>0.49109999999999998</v>
      </c>
      <c r="AM81" s="38">
        <f t="shared" si="46"/>
        <v>6.9500000000000006E-2</v>
      </c>
      <c r="AN81" s="38">
        <f t="shared" si="47"/>
        <v>4.02E-2</v>
      </c>
      <c r="AO81" s="38">
        <f t="shared" si="48"/>
        <v>0.16300000000000001</v>
      </c>
      <c r="AP81" s="38">
        <f t="shared" si="49"/>
        <v>2.7400000000000001E-2</v>
      </c>
      <c r="AQ81" s="38">
        <f t="shared" si="50"/>
        <v>0.28639999999999999</v>
      </c>
      <c r="AR81" s="38"/>
      <c r="AS81" s="38">
        <f t="shared" si="51"/>
        <v>8.6099999999999996E-2</v>
      </c>
      <c r="AT81" s="38">
        <f t="shared" si="52"/>
        <v>8.2199999999999995E-2</v>
      </c>
      <c r="AU81" s="38">
        <f t="shared" si="53"/>
        <v>0.16</v>
      </c>
      <c r="AV81" s="38">
        <f t="shared" si="54"/>
        <v>0.1336</v>
      </c>
      <c r="AW81" s="38">
        <f t="shared" si="55"/>
        <v>0.12790000000000001</v>
      </c>
    </row>
    <row r="82" spans="2:49" ht="15.75" x14ac:dyDescent="0.25">
      <c r="B82">
        <v>0.28000000000000003</v>
      </c>
      <c r="C82">
        <v>0.28999999999999998</v>
      </c>
      <c r="D82">
        <v>0.19</v>
      </c>
      <c r="E82">
        <v>0.37</v>
      </c>
      <c r="F82">
        <v>0.57999999999999996</v>
      </c>
      <c r="G82" t="s">
        <v>24</v>
      </c>
      <c r="H82">
        <f t="shared" si="29"/>
        <v>0.36809999999999998</v>
      </c>
      <c r="I82">
        <f t="shared" si="30"/>
        <v>0.23380000000000001</v>
      </c>
      <c r="J82">
        <f t="shared" si="31"/>
        <v>4.1200000000000001E-2</v>
      </c>
      <c r="K82">
        <f t="shared" si="32"/>
        <v>0.13719999999999999</v>
      </c>
      <c r="L82" s="47">
        <f t="shared" si="33"/>
        <v>4.1200000000000001E-2</v>
      </c>
      <c r="M82" t="str">
        <f t="shared" si="34"/>
        <v>Middle</v>
      </c>
      <c r="N82">
        <f t="shared" si="35"/>
        <v>1</v>
      </c>
      <c r="O82">
        <f>'Test_IF-có_validate'!O82</f>
        <v>0.31109999999999999</v>
      </c>
      <c r="P82">
        <f>'Test_IF-có_validate'!P82</f>
        <v>0.32219999999999999</v>
      </c>
      <c r="Q82">
        <f>'Test_IF-có_validate'!Q82</f>
        <v>0.2</v>
      </c>
      <c r="R82">
        <f>'Test_IF-có_validate'!R82</f>
        <v>0.37369999999999998</v>
      </c>
      <c r="S82">
        <f>'Test_IF-có_validate'!S82</f>
        <v>0.58160000000000001</v>
      </c>
      <c r="U82" s="37">
        <f t="shared" si="28"/>
        <v>0.52539999999999998</v>
      </c>
      <c r="V82" s="37">
        <f t="shared" si="28"/>
        <v>0.51259999999999994</v>
      </c>
      <c r="W82" s="37">
        <f t="shared" si="28"/>
        <v>0.66669999999999996</v>
      </c>
      <c r="X82" s="37">
        <f t="shared" si="28"/>
        <v>0.45590000000000003</v>
      </c>
      <c r="Y82" s="37">
        <f t="shared" si="28"/>
        <v>0.26450000000000001</v>
      </c>
      <c r="AA82" s="37">
        <f t="shared" si="36"/>
        <v>2.1899999999999999E-2</v>
      </c>
      <c r="AB82" s="37">
        <f t="shared" si="37"/>
        <v>8.4500000000000006E-2</v>
      </c>
      <c r="AC82" s="37">
        <f t="shared" si="38"/>
        <v>0.15570000000000001</v>
      </c>
      <c r="AD82" s="37">
        <f t="shared" si="39"/>
        <v>7.9000000000000008E-3</v>
      </c>
      <c r="AE82" s="37">
        <f t="shared" si="40"/>
        <v>0.38850000000000001</v>
      </c>
      <c r="AG82" s="38">
        <f t="shared" si="41"/>
        <v>3.4099999999999998E-2</v>
      </c>
      <c r="AH82" s="38">
        <f t="shared" si="42"/>
        <v>3.8300000000000001E-2</v>
      </c>
      <c r="AI82" s="38">
        <f t="shared" si="43"/>
        <v>0.20269999999999999</v>
      </c>
      <c r="AJ82" s="38">
        <f t="shared" si="44"/>
        <v>8.5500000000000007E-2</v>
      </c>
      <c r="AK82" s="38">
        <f t="shared" si="45"/>
        <v>0.2387</v>
      </c>
      <c r="AM82" s="38">
        <f t="shared" si="46"/>
        <v>9.4600000000000004E-2</v>
      </c>
      <c r="AN82" s="38">
        <f t="shared" si="47"/>
        <v>6.5000000000000002E-2</v>
      </c>
      <c r="AO82" s="38">
        <f t="shared" si="48"/>
        <v>0.254</v>
      </c>
      <c r="AP82" s="38">
        <f t="shared" si="49"/>
        <v>1.7399999999999999E-2</v>
      </c>
      <c r="AQ82" s="38">
        <f t="shared" si="50"/>
        <v>2.7900000000000001E-2</v>
      </c>
      <c r="AR82" s="38"/>
      <c r="AS82" s="38">
        <f t="shared" si="51"/>
        <v>0.1113</v>
      </c>
      <c r="AT82" s="38">
        <f t="shared" si="52"/>
        <v>0.10680000000000001</v>
      </c>
      <c r="AU82" s="38">
        <f t="shared" si="53"/>
        <v>0.2515</v>
      </c>
      <c r="AV82" s="38">
        <f t="shared" si="54"/>
        <v>9.2299999999999993E-2</v>
      </c>
      <c r="AW82" s="38">
        <f t="shared" si="55"/>
        <v>0.13070000000000001</v>
      </c>
    </row>
    <row r="83" spans="2:49" ht="15.75" x14ac:dyDescent="0.25">
      <c r="B83">
        <v>0.32</v>
      </c>
      <c r="C83">
        <v>0.31</v>
      </c>
      <c r="D83">
        <v>0.26</v>
      </c>
      <c r="E83">
        <v>0.83</v>
      </c>
      <c r="F83">
        <v>0.77</v>
      </c>
      <c r="G83" t="s">
        <v>20</v>
      </c>
      <c r="H83">
        <f t="shared" si="29"/>
        <v>0.45390000000000003</v>
      </c>
      <c r="I83">
        <f t="shared" si="30"/>
        <v>0.34560000000000002</v>
      </c>
      <c r="J83">
        <f t="shared" si="31"/>
        <v>0.16120000000000001</v>
      </c>
      <c r="K83">
        <f t="shared" si="32"/>
        <v>1.5800000000000002E-2</v>
      </c>
      <c r="L83" s="47">
        <f t="shared" si="33"/>
        <v>1.5800000000000002E-2</v>
      </c>
      <c r="M83" t="str">
        <f t="shared" si="34"/>
        <v>High</v>
      </c>
      <c r="N83">
        <f t="shared" si="35"/>
        <v>1</v>
      </c>
      <c r="O83">
        <f>'Test_IF-có_validate'!O83</f>
        <v>0.35560000000000003</v>
      </c>
      <c r="P83">
        <f>'Test_IF-có_validate'!P83</f>
        <v>0.34439999999999998</v>
      </c>
      <c r="Q83">
        <f>'Test_IF-có_validate'!Q83</f>
        <v>0.27779999999999999</v>
      </c>
      <c r="R83">
        <f>'Test_IF-có_validate'!R83</f>
        <v>0.83840000000000003</v>
      </c>
      <c r="S83">
        <f>'Test_IF-có_validate'!S83</f>
        <v>0.77549999999999997</v>
      </c>
      <c r="U83" s="37">
        <f t="shared" si="28"/>
        <v>0.47539999999999999</v>
      </c>
      <c r="V83" s="37">
        <f t="shared" si="28"/>
        <v>0.48770000000000002</v>
      </c>
      <c r="W83" s="37">
        <f t="shared" si="28"/>
        <v>0.56520000000000004</v>
      </c>
      <c r="X83" s="37">
        <f t="shared" si="28"/>
        <v>8.7900000000000006E-2</v>
      </c>
      <c r="Y83" s="37">
        <f t="shared" si="28"/>
        <v>0.12640000000000001</v>
      </c>
      <c r="AA83" s="37">
        <f t="shared" si="36"/>
        <v>1.14E-2</v>
      </c>
      <c r="AB83" s="37">
        <f t="shared" si="37"/>
        <v>0.1011</v>
      </c>
      <c r="AC83" s="37">
        <f t="shared" si="38"/>
        <v>8.8099999999999998E-2</v>
      </c>
      <c r="AD83" s="37">
        <f t="shared" si="39"/>
        <v>0.31719999999999998</v>
      </c>
      <c r="AE83" s="37">
        <f t="shared" si="40"/>
        <v>0.48049999999999998</v>
      </c>
      <c r="AG83" s="38">
        <f t="shared" si="41"/>
        <v>8.0000000000000004E-4</v>
      </c>
      <c r="AH83" s="38">
        <f t="shared" si="42"/>
        <v>2.1700000000000001E-2</v>
      </c>
      <c r="AI83" s="38">
        <f t="shared" si="43"/>
        <v>0.1351</v>
      </c>
      <c r="AJ83" s="38">
        <f t="shared" si="44"/>
        <v>0.2243</v>
      </c>
      <c r="AK83" s="38">
        <f t="shared" si="45"/>
        <v>0.3619</v>
      </c>
      <c r="AM83" s="38">
        <f t="shared" si="46"/>
        <v>6.13E-2</v>
      </c>
      <c r="AN83" s="38">
        <f t="shared" si="47"/>
        <v>4.8399999999999999E-2</v>
      </c>
      <c r="AO83" s="38">
        <f t="shared" si="48"/>
        <v>0.18629999999999999</v>
      </c>
      <c r="AP83" s="38">
        <f t="shared" si="49"/>
        <v>0.32590000000000002</v>
      </c>
      <c r="AQ83" s="38">
        <f t="shared" si="50"/>
        <v>0.15709999999999999</v>
      </c>
      <c r="AR83" s="38"/>
      <c r="AS83" s="38">
        <f t="shared" si="51"/>
        <v>7.7899999999999997E-2</v>
      </c>
      <c r="AT83" s="38">
        <f t="shared" si="52"/>
        <v>9.0200000000000002E-2</v>
      </c>
      <c r="AU83" s="38">
        <f t="shared" si="53"/>
        <v>0.18390000000000001</v>
      </c>
      <c r="AV83" s="38">
        <f t="shared" si="54"/>
        <v>0.2175</v>
      </c>
      <c r="AW83" s="38">
        <f t="shared" si="55"/>
        <v>1.4E-3</v>
      </c>
    </row>
    <row r="84" spans="2:49" ht="15.75" x14ac:dyDescent="0.25">
      <c r="B84">
        <v>0.25</v>
      </c>
      <c r="C84">
        <v>0.28000000000000003</v>
      </c>
      <c r="D84">
        <v>0.3</v>
      </c>
      <c r="E84">
        <v>1E-3</v>
      </c>
      <c r="F84">
        <v>0.25</v>
      </c>
      <c r="G84" t="s">
        <v>23</v>
      </c>
      <c r="H84">
        <f t="shared" si="29"/>
        <v>0.15679999999999999</v>
      </c>
      <c r="I84">
        <f t="shared" si="30"/>
        <v>2.2700000000000001E-2</v>
      </c>
      <c r="J84">
        <f t="shared" si="31"/>
        <v>0.20399999999999999</v>
      </c>
      <c r="K84">
        <f t="shared" si="32"/>
        <v>0.34399999999999997</v>
      </c>
      <c r="L84" s="47">
        <f t="shared" si="33"/>
        <v>2.2700000000000001E-2</v>
      </c>
      <c r="M84" t="str">
        <f t="shared" si="34"/>
        <v>Low</v>
      </c>
      <c r="N84">
        <f t="shared" si="35"/>
        <v>0</v>
      </c>
      <c r="O84">
        <f>'Test_IF-có_validate'!O84</f>
        <v>0.27779999999999999</v>
      </c>
      <c r="P84">
        <f>'Test_IF-có_validate'!P84</f>
        <v>0.31109999999999999</v>
      </c>
      <c r="Q84">
        <f>'Test_IF-có_validate'!Q84</f>
        <v>0.32219999999999999</v>
      </c>
      <c r="R84">
        <f>'Test_IF-có_validate'!R84</f>
        <v>1E-3</v>
      </c>
      <c r="S84">
        <f>'Test_IF-có_validate'!S84</f>
        <v>0.24490000000000001</v>
      </c>
      <c r="U84" s="37">
        <f t="shared" si="28"/>
        <v>0.56520000000000004</v>
      </c>
      <c r="V84" s="37">
        <f t="shared" si="28"/>
        <v>0.52539999999999998</v>
      </c>
      <c r="W84" s="37">
        <f t="shared" si="28"/>
        <v>0.51259999999999994</v>
      </c>
      <c r="X84" s="37">
        <f t="shared" si="28"/>
        <v>0.998</v>
      </c>
      <c r="Y84" s="37">
        <f t="shared" si="28"/>
        <v>0.60660000000000003</v>
      </c>
      <c r="AA84" s="37">
        <f t="shared" si="36"/>
        <v>4.8500000000000001E-2</v>
      </c>
      <c r="AB84" s="37">
        <f t="shared" si="37"/>
        <v>7.5899999999999995E-2</v>
      </c>
      <c r="AC84" s="37">
        <f t="shared" si="38"/>
        <v>5.2999999999999999E-2</v>
      </c>
      <c r="AD84" s="37">
        <f t="shared" si="39"/>
        <v>0.35349999999999998</v>
      </c>
      <c r="AE84" s="37">
        <f t="shared" si="40"/>
        <v>0.16039999999999999</v>
      </c>
      <c r="AG84" s="38">
        <f t="shared" si="41"/>
        <v>6.0699999999999997E-2</v>
      </c>
      <c r="AH84" s="38">
        <f t="shared" si="42"/>
        <v>4.6800000000000001E-2</v>
      </c>
      <c r="AI84" s="38">
        <f t="shared" si="43"/>
        <v>0.1</v>
      </c>
      <c r="AJ84" s="38">
        <f t="shared" si="44"/>
        <v>0.44429999999999997</v>
      </c>
      <c r="AK84" s="38">
        <f t="shared" si="45"/>
        <v>1.06E-2</v>
      </c>
      <c r="AM84" s="38">
        <f t="shared" si="46"/>
        <v>0.1211</v>
      </c>
      <c r="AN84" s="38">
        <f t="shared" si="47"/>
        <v>7.3499999999999996E-2</v>
      </c>
      <c r="AO84" s="38">
        <f t="shared" si="48"/>
        <v>0.15559999999999999</v>
      </c>
      <c r="AP84" s="38">
        <f t="shared" si="49"/>
        <v>0.34399999999999997</v>
      </c>
      <c r="AQ84" s="38">
        <f t="shared" si="50"/>
        <v>0.2051</v>
      </c>
      <c r="AR84" s="38"/>
      <c r="AS84" s="38">
        <f t="shared" si="51"/>
        <v>0.13780000000000001</v>
      </c>
      <c r="AT84" s="38">
        <f t="shared" si="52"/>
        <v>0.1153</v>
      </c>
      <c r="AU84" s="38">
        <f t="shared" si="53"/>
        <v>0.15260000000000001</v>
      </c>
      <c r="AV84" s="38">
        <f t="shared" si="54"/>
        <v>0.45019999999999999</v>
      </c>
      <c r="AW84" s="38">
        <f t="shared" si="55"/>
        <v>0.35510000000000003</v>
      </c>
    </row>
    <row r="85" spans="2:49" ht="15.75" x14ac:dyDescent="0.25">
      <c r="B85">
        <v>0.26</v>
      </c>
      <c r="C85">
        <v>0.26</v>
      </c>
      <c r="D85">
        <v>0.31</v>
      </c>
      <c r="E85">
        <v>0.26</v>
      </c>
      <c r="F85">
        <v>0.13</v>
      </c>
      <c r="G85" t="s">
        <v>23</v>
      </c>
      <c r="H85">
        <f t="shared" si="29"/>
        <v>4.41E-2</v>
      </c>
      <c r="I85">
        <f t="shared" si="30"/>
        <v>0.10630000000000001</v>
      </c>
      <c r="J85">
        <f t="shared" si="31"/>
        <v>0.30730000000000002</v>
      </c>
      <c r="K85">
        <f t="shared" si="32"/>
        <v>0.4158</v>
      </c>
      <c r="L85" s="47">
        <f t="shared" si="33"/>
        <v>4.41E-2</v>
      </c>
      <c r="M85" t="str">
        <f t="shared" si="34"/>
        <v>Very Low</v>
      </c>
      <c r="N85">
        <f t="shared" si="35"/>
        <v>1</v>
      </c>
      <c r="O85">
        <f>'Test_IF-có_validate'!O85</f>
        <v>0.28889999999999999</v>
      </c>
      <c r="P85">
        <f>'Test_IF-có_validate'!P85</f>
        <v>0.28889999999999999</v>
      </c>
      <c r="Q85">
        <f>'Test_IF-có_validate'!Q85</f>
        <v>0.33329999999999999</v>
      </c>
      <c r="R85">
        <f>'Test_IF-có_validate'!R85</f>
        <v>0.2626</v>
      </c>
      <c r="S85">
        <f>'Test_IF-có_validate'!S85</f>
        <v>0.12239999999999999</v>
      </c>
      <c r="U85" s="37">
        <f t="shared" si="28"/>
        <v>0.55169999999999997</v>
      </c>
      <c r="V85" s="37">
        <f t="shared" si="28"/>
        <v>0.55169999999999997</v>
      </c>
      <c r="W85" s="37">
        <f t="shared" si="28"/>
        <v>0.5</v>
      </c>
      <c r="X85" s="37">
        <f t="shared" si="28"/>
        <v>0.58399999999999996</v>
      </c>
      <c r="Y85" s="37">
        <f t="shared" si="28"/>
        <v>0.78190000000000004</v>
      </c>
      <c r="AA85" s="37">
        <f t="shared" si="36"/>
        <v>3.95E-2</v>
      </c>
      <c r="AB85" s="37">
        <f t="shared" si="37"/>
        <v>5.8400000000000001E-2</v>
      </c>
      <c r="AC85" s="37">
        <f t="shared" si="38"/>
        <v>4.4600000000000001E-2</v>
      </c>
      <c r="AD85" s="37">
        <f t="shared" si="39"/>
        <v>7.7499999999999999E-2</v>
      </c>
      <c r="AE85" s="37">
        <f t="shared" si="40"/>
        <v>4.3499999999999997E-2</v>
      </c>
      <c r="AG85" s="38">
        <f t="shared" si="41"/>
        <v>5.1700000000000003E-2</v>
      </c>
      <c r="AH85" s="38">
        <f t="shared" si="42"/>
        <v>6.4299999999999996E-2</v>
      </c>
      <c r="AI85" s="38">
        <f t="shared" si="43"/>
        <v>9.1600000000000001E-2</v>
      </c>
      <c r="AJ85" s="38">
        <f t="shared" si="44"/>
        <v>0.16830000000000001</v>
      </c>
      <c r="AK85" s="38">
        <f t="shared" si="45"/>
        <v>0.10630000000000001</v>
      </c>
      <c r="AM85" s="38">
        <f t="shared" si="46"/>
        <v>0.11210000000000001</v>
      </c>
      <c r="AN85" s="38">
        <f t="shared" si="47"/>
        <v>9.11E-2</v>
      </c>
      <c r="AO85" s="38">
        <f t="shared" si="48"/>
        <v>0.1482</v>
      </c>
      <c r="AP85" s="38">
        <f t="shared" si="49"/>
        <v>6.8000000000000005E-2</v>
      </c>
      <c r="AQ85" s="38">
        <f t="shared" si="50"/>
        <v>0.32200000000000001</v>
      </c>
      <c r="AR85" s="38"/>
      <c r="AS85" s="38">
        <f t="shared" si="51"/>
        <v>0.1288</v>
      </c>
      <c r="AT85" s="38">
        <f t="shared" si="52"/>
        <v>0.13289999999999999</v>
      </c>
      <c r="AU85" s="38">
        <f t="shared" si="53"/>
        <v>0.1452</v>
      </c>
      <c r="AV85" s="38">
        <f t="shared" si="54"/>
        <v>0.17419999999999999</v>
      </c>
      <c r="AW85" s="38">
        <f t="shared" si="55"/>
        <v>0.43790000000000001</v>
      </c>
    </row>
    <row r="86" spans="2:49" ht="15.75" x14ac:dyDescent="0.25">
      <c r="B86">
        <v>0.27</v>
      </c>
      <c r="C86">
        <v>0.28999999999999998</v>
      </c>
      <c r="D86">
        <v>0.34</v>
      </c>
      <c r="E86">
        <v>0.28000000000000003</v>
      </c>
      <c r="F86">
        <v>0.32</v>
      </c>
      <c r="G86" t="s">
        <v>21</v>
      </c>
      <c r="H86">
        <f t="shared" si="29"/>
        <v>0.20399999999999999</v>
      </c>
      <c r="I86">
        <f t="shared" si="30"/>
        <v>6.9800000000000001E-2</v>
      </c>
      <c r="J86">
        <f t="shared" si="31"/>
        <v>0.1459</v>
      </c>
      <c r="K86">
        <f t="shared" si="32"/>
        <v>0.29380000000000001</v>
      </c>
      <c r="L86" s="47">
        <f t="shared" si="33"/>
        <v>6.9800000000000001E-2</v>
      </c>
      <c r="M86" t="str">
        <f t="shared" si="34"/>
        <v>Low</v>
      </c>
      <c r="N86">
        <f t="shared" si="35"/>
        <v>1</v>
      </c>
      <c r="O86">
        <f>'Test_IF-có_validate'!O86</f>
        <v>0.3</v>
      </c>
      <c r="P86">
        <f>'Test_IF-có_validate'!P86</f>
        <v>0.32219999999999999</v>
      </c>
      <c r="Q86">
        <f>'Test_IF-có_validate'!Q86</f>
        <v>0.36670000000000003</v>
      </c>
      <c r="R86">
        <f>'Test_IF-có_validate'!R86</f>
        <v>0.2828</v>
      </c>
      <c r="S86">
        <f>'Test_IF-có_validate'!S86</f>
        <v>0.31630000000000003</v>
      </c>
      <c r="U86" s="37">
        <f t="shared" si="28"/>
        <v>0.53849999999999998</v>
      </c>
      <c r="V86" s="37">
        <f t="shared" si="28"/>
        <v>0.51259999999999994</v>
      </c>
      <c r="W86" s="37">
        <f t="shared" si="28"/>
        <v>0.46339999999999998</v>
      </c>
      <c r="X86" s="37">
        <f t="shared" si="28"/>
        <v>0.55910000000000004</v>
      </c>
      <c r="Y86" s="37">
        <f t="shared" si="28"/>
        <v>0.51939999999999997</v>
      </c>
      <c r="AA86" s="37">
        <f t="shared" si="36"/>
        <v>3.0700000000000002E-2</v>
      </c>
      <c r="AB86" s="37">
        <f t="shared" si="37"/>
        <v>8.4500000000000006E-2</v>
      </c>
      <c r="AC86" s="37">
        <f t="shared" si="38"/>
        <v>2.0199999999999999E-2</v>
      </c>
      <c r="AD86" s="37">
        <f t="shared" si="39"/>
        <v>6.0900000000000003E-2</v>
      </c>
      <c r="AE86" s="37">
        <f t="shared" si="40"/>
        <v>0.2185</v>
      </c>
      <c r="AG86" s="38">
        <f t="shared" si="41"/>
        <v>4.2900000000000001E-2</v>
      </c>
      <c r="AH86" s="38">
        <f t="shared" si="42"/>
        <v>3.8300000000000001E-2</v>
      </c>
      <c r="AI86" s="38">
        <f t="shared" si="43"/>
        <v>6.7400000000000002E-2</v>
      </c>
      <c r="AJ86" s="38">
        <f t="shared" si="44"/>
        <v>0.1517</v>
      </c>
      <c r="AK86" s="38">
        <f t="shared" si="45"/>
        <v>6.8699999999999997E-2</v>
      </c>
      <c r="AM86" s="38">
        <f t="shared" si="46"/>
        <v>0.1033</v>
      </c>
      <c r="AN86" s="38">
        <f t="shared" si="47"/>
        <v>6.5000000000000002E-2</v>
      </c>
      <c r="AO86" s="38">
        <f t="shared" si="48"/>
        <v>0.12590000000000001</v>
      </c>
      <c r="AP86" s="38">
        <f t="shared" si="49"/>
        <v>5.1400000000000001E-2</v>
      </c>
      <c r="AQ86" s="38">
        <f t="shared" si="50"/>
        <v>0.14899999999999999</v>
      </c>
      <c r="AR86" s="38"/>
      <c r="AS86" s="38">
        <f t="shared" si="51"/>
        <v>0.12</v>
      </c>
      <c r="AT86" s="38">
        <f t="shared" si="52"/>
        <v>0.10680000000000001</v>
      </c>
      <c r="AU86" s="38">
        <f t="shared" si="53"/>
        <v>0.1229</v>
      </c>
      <c r="AV86" s="38">
        <f t="shared" si="54"/>
        <v>0.15759999999999999</v>
      </c>
      <c r="AW86" s="38">
        <f t="shared" si="55"/>
        <v>0.3075</v>
      </c>
    </row>
    <row r="87" spans="2:49" ht="15.75" x14ac:dyDescent="0.25">
      <c r="B87">
        <v>0.28000000000000003</v>
      </c>
      <c r="C87">
        <v>0.28000000000000003</v>
      </c>
      <c r="D87">
        <v>0.38</v>
      </c>
      <c r="E87">
        <v>0.28999999999999998</v>
      </c>
      <c r="F87">
        <v>0.62</v>
      </c>
      <c r="G87" t="s">
        <v>24</v>
      </c>
      <c r="H87">
        <f t="shared" si="29"/>
        <v>0.37969999999999998</v>
      </c>
      <c r="I87">
        <f t="shared" si="30"/>
        <v>0.2445</v>
      </c>
      <c r="J87">
        <f t="shared" si="31"/>
        <v>5.74E-2</v>
      </c>
      <c r="K87">
        <f t="shared" si="32"/>
        <v>0.1036</v>
      </c>
      <c r="L87" s="47">
        <f t="shared" si="33"/>
        <v>5.74E-2</v>
      </c>
      <c r="M87" t="str">
        <f t="shared" si="34"/>
        <v>Middle</v>
      </c>
      <c r="N87">
        <f t="shared" si="35"/>
        <v>1</v>
      </c>
      <c r="O87">
        <f>'Test_IF-có_validate'!O87</f>
        <v>0.31109999999999999</v>
      </c>
      <c r="P87">
        <f>'Test_IF-có_validate'!P87</f>
        <v>0.31109999999999999</v>
      </c>
      <c r="Q87">
        <f>'Test_IF-có_validate'!Q87</f>
        <v>0.41110000000000002</v>
      </c>
      <c r="R87">
        <f>'Test_IF-có_validate'!R87</f>
        <v>0.29289999999999999</v>
      </c>
      <c r="S87">
        <f>'Test_IF-có_validate'!S87</f>
        <v>0.62239999999999995</v>
      </c>
      <c r="U87" s="37">
        <f t="shared" si="28"/>
        <v>0.52539999999999998</v>
      </c>
      <c r="V87" s="37">
        <f t="shared" si="28"/>
        <v>0.52539999999999998</v>
      </c>
      <c r="W87" s="37">
        <f t="shared" si="28"/>
        <v>0.4173</v>
      </c>
      <c r="X87" s="37">
        <f t="shared" si="28"/>
        <v>0.54690000000000005</v>
      </c>
      <c r="Y87" s="37">
        <f t="shared" si="28"/>
        <v>0.23269999999999999</v>
      </c>
      <c r="AA87" s="37">
        <f t="shared" si="36"/>
        <v>2.1899999999999999E-2</v>
      </c>
      <c r="AB87" s="37">
        <f t="shared" si="37"/>
        <v>7.5899999999999995E-2</v>
      </c>
      <c r="AC87" s="37">
        <f t="shared" si="38"/>
        <v>1.0500000000000001E-2</v>
      </c>
      <c r="AD87" s="37">
        <f t="shared" si="39"/>
        <v>5.2699999999999997E-2</v>
      </c>
      <c r="AE87" s="37">
        <f t="shared" si="40"/>
        <v>0.40970000000000001</v>
      </c>
      <c r="AG87" s="38">
        <f t="shared" si="41"/>
        <v>3.4099999999999998E-2</v>
      </c>
      <c r="AH87" s="38">
        <f t="shared" si="42"/>
        <v>4.6800000000000001E-2</v>
      </c>
      <c r="AI87" s="38">
        <f t="shared" si="43"/>
        <v>3.78E-2</v>
      </c>
      <c r="AJ87" s="38">
        <f t="shared" si="44"/>
        <v>0.14349999999999999</v>
      </c>
      <c r="AK87" s="38">
        <f t="shared" si="45"/>
        <v>0.25990000000000002</v>
      </c>
      <c r="AM87" s="38">
        <f t="shared" si="46"/>
        <v>9.4600000000000004E-2</v>
      </c>
      <c r="AN87" s="38">
        <f t="shared" si="47"/>
        <v>7.3499999999999996E-2</v>
      </c>
      <c r="AO87" s="38">
        <f t="shared" si="48"/>
        <v>9.6299999999999997E-2</v>
      </c>
      <c r="AP87" s="38">
        <f t="shared" si="49"/>
        <v>4.3299999999999998E-2</v>
      </c>
      <c r="AQ87" s="38">
        <f t="shared" si="50"/>
        <v>5.5100000000000003E-2</v>
      </c>
      <c r="AR87" s="38"/>
      <c r="AS87" s="38">
        <f t="shared" si="51"/>
        <v>0.1113</v>
      </c>
      <c r="AT87" s="38">
        <f t="shared" si="52"/>
        <v>0.1153</v>
      </c>
      <c r="AU87" s="38">
        <f t="shared" si="53"/>
        <v>9.3299999999999994E-2</v>
      </c>
      <c r="AV87" s="38">
        <f t="shared" si="54"/>
        <v>0.14949999999999999</v>
      </c>
      <c r="AW87" s="38">
        <f t="shared" si="55"/>
        <v>0.10349999999999999</v>
      </c>
    </row>
    <row r="88" spans="2:49" ht="15.75" x14ac:dyDescent="0.25">
      <c r="B88">
        <v>0.26</v>
      </c>
      <c r="C88">
        <v>0.26</v>
      </c>
      <c r="D88">
        <v>0.35</v>
      </c>
      <c r="E88">
        <v>0.62</v>
      </c>
      <c r="F88">
        <v>0.24</v>
      </c>
      <c r="G88" t="s">
        <v>21</v>
      </c>
      <c r="H88">
        <f t="shared" si="29"/>
        <v>0.14349999999999999</v>
      </c>
      <c r="I88">
        <f t="shared" si="30"/>
        <v>6.6E-3</v>
      </c>
      <c r="J88">
        <f t="shared" si="31"/>
        <v>0.20749999999999999</v>
      </c>
      <c r="K88">
        <f t="shared" si="32"/>
        <v>0.34239999999999998</v>
      </c>
      <c r="L88" s="47">
        <f t="shared" si="33"/>
        <v>6.6E-3</v>
      </c>
      <c r="M88" t="str">
        <f t="shared" si="34"/>
        <v>Low</v>
      </c>
      <c r="N88">
        <f t="shared" si="35"/>
        <v>1</v>
      </c>
      <c r="O88">
        <f>'Test_IF-có_validate'!O88</f>
        <v>0.28889999999999999</v>
      </c>
      <c r="P88">
        <f>'Test_IF-có_validate'!P88</f>
        <v>0.28889999999999999</v>
      </c>
      <c r="Q88">
        <f>'Test_IF-có_validate'!Q88</f>
        <v>0.37780000000000002</v>
      </c>
      <c r="R88">
        <f>'Test_IF-có_validate'!R88</f>
        <v>0.62629999999999997</v>
      </c>
      <c r="S88">
        <f>'Test_IF-có_validate'!S88</f>
        <v>0.23469999999999999</v>
      </c>
      <c r="U88" s="37">
        <f t="shared" si="28"/>
        <v>0.55169999999999997</v>
      </c>
      <c r="V88" s="37">
        <f t="shared" si="28"/>
        <v>0.55169999999999997</v>
      </c>
      <c r="W88" s="37">
        <f t="shared" si="28"/>
        <v>0.4516</v>
      </c>
      <c r="X88" s="37">
        <f t="shared" si="28"/>
        <v>0.2298</v>
      </c>
      <c r="Y88" s="37">
        <f t="shared" si="28"/>
        <v>0.61980000000000002</v>
      </c>
      <c r="AA88" s="37">
        <f t="shared" si="36"/>
        <v>3.95E-2</v>
      </c>
      <c r="AB88" s="37">
        <f t="shared" si="37"/>
        <v>5.8400000000000001E-2</v>
      </c>
      <c r="AC88" s="37">
        <f t="shared" si="38"/>
        <v>1.23E-2</v>
      </c>
      <c r="AD88" s="37">
        <f t="shared" si="39"/>
        <v>0.17580000000000001</v>
      </c>
      <c r="AE88" s="37">
        <f t="shared" si="40"/>
        <v>0.15160000000000001</v>
      </c>
      <c r="AG88" s="38">
        <f t="shared" si="41"/>
        <v>5.1700000000000003E-2</v>
      </c>
      <c r="AH88" s="38">
        <f t="shared" si="42"/>
        <v>6.4299999999999996E-2</v>
      </c>
      <c r="AI88" s="38">
        <f t="shared" si="43"/>
        <v>0.06</v>
      </c>
      <c r="AJ88" s="38">
        <f t="shared" si="44"/>
        <v>8.2900000000000001E-2</v>
      </c>
      <c r="AK88" s="38">
        <f t="shared" si="45"/>
        <v>1.8E-3</v>
      </c>
      <c r="AM88" s="38">
        <f t="shared" si="46"/>
        <v>0.11210000000000001</v>
      </c>
      <c r="AN88" s="38">
        <f t="shared" si="47"/>
        <v>9.11E-2</v>
      </c>
      <c r="AO88" s="38">
        <f t="shared" si="48"/>
        <v>0.11849999999999999</v>
      </c>
      <c r="AP88" s="38">
        <f t="shared" si="49"/>
        <v>0.1845</v>
      </c>
      <c r="AQ88" s="38">
        <f t="shared" si="50"/>
        <v>0.21390000000000001</v>
      </c>
      <c r="AR88" s="38"/>
      <c r="AS88" s="38">
        <f t="shared" si="51"/>
        <v>0.1288</v>
      </c>
      <c r="AT88" s="38">
        <f t="shared" si="52"/>
        <v>0.13289999999999999</v>
      </c>
      <c r="AU88" s="38">
        <f t="shared" si="53"/>
        <v>0.11550000000000001</v>
      </c>
      <c r="AV88" s="38">
        <f t="shared" si="54"/>
        <v>7.6100000000000001E-2</v>
      </c>
      <c r="AW88" s="38">
        <f t="shared" si="55"/>
        <v>0.3619</v>
      </c>
    </row>
    <row r="89" spans="2:49" ht="15.75" x14ac:dyDescent="0.25">
      <c r="B89">
        <v>0.3</v>
      </c>
      <c r="C89">
        <v>0.32</v>
      </c>
      <c r="D89">
        <v>0.43</v>
      </c>
      <c r="E89">
        <v>0.87</v>
      </c>
      <c r="F89">
        <v>0.83</v>
      </c>
      <c r="G89" t="s">
        <v>20</v>
      </c>
      <c r="H89">
        <f t="shared" si="29"/>
        <v>0.47489999999999999</v>
      </c>
      <c r="I89">
        <f t="shared" si="30"/>
        <v>0.37569999999999998</v>
      </c>
      <c r="J89">
        <f t="shared" si="31"/>
        <v>0.19170000000000001</v>
      </c>
      <c r="K89">
        <f t="shared" si="32"/>
        <v>4.3700000000000003E-2</v>
      </c>
      <c r="L89" s="47">
        <f t="shared" si="33"/>
        <v>4.3700000000000003E-2</v>
      </c>
      <c r="M89" t="str">
        <f t="shared" si="34"/>
        <v>High</v>
      </c>
      <c r="N89">
        <f t="shared" si="35"/>
        <v>1</v>
      </c>
      <c r="O89">
        <f>'Test_IF-có_validate'!O89</f>
        <v>0.33329999999999999</v>
      </c>
      <c r="P89">
        <f>'Test_IF-có_validate'!P89</f>
        <v>0.35560000000000003</v>
      </c>
      <c r="Q89">
        <f>'Test_IF-có_validate'!Q89</f>
        <v>0.4667</v>
      </c>
      <c r="R89">
        <f>'Test_IF-có_validate'!R89</f>
        <v>0.87880000000000003</v>
      </c>
      <c r="S89">
        <f>'Test_IF-có_validate'!S89</f>
        <v>0.8367</v>
      </c>
      <c r="U89" s="37">
        <f t="shared" si="28"/>
        <v>0.5</v>
      </c>
      <c r="V89" s="37">
        <f t="shared" si="28"/>
        <v>0.47539999999999999</v>
      </c>
      <c r="W89" s="37">
        <f t="shared" si="28"/>
        <v>0.36359999999999998</v>
      </c>
      <c r="X89" s="37">
        <f t="shared" si="28"/>
        <v>6.4500000000000002E-2</v>
      </c>
      <c r="Y89" s="37">
        <f t="shared" si="28"/>
        <v>8.8900000000000007E-2</v>
      </c>
      <c r="AA89" s="37">
        <f t="shared" si="36"/>
        <v>5.0000000000000001E-3</v>
      </c>
      <c r="AB89" s="37">
        <f t="shared" si="37"/>
        <v>0.10929999999999999</v>
      </c>
      <c r="AC89" s="37">
        <f t="shared" si="38"/>
        <v>4.7399999999999998E-2</v>
      </c>
      <c r="AD89" s="37">
        <f t="shared" si="39"/>
        <v>0.34410000000000002</v>
      </c>
      <c r="AE89" s="37">
        <f t="shared" si="40"/>
        <v>0.50549999999999995</v>
      </c>
      <c r="AG89" s="38">
        <f t="shared" si="41"/>
        <v>1.72E-2</v>
      </c>
      <c r="AH89" s="38">
        <f t="shared" si="42"/>
        <v>1.35E-2</v>
      </c>
      <c r="AI89" s="38">
        <f t="shared" si="43"/>
        <v>6.9999999999999999E-4</v>
      </c>
      <c r="AJ89" s="38">
        <f t="shared" si="44"/>
        <v>0.25119999999999998</v>
      </c>
      <c r="AK89" s="38">
        <f t="shared" si="45"/>
        <v>0.4027</v>
      </c>
      <c r="AM89" s="38">
        <f t="shared" si="46"/>
        <v>7.7700000000000005E-2</v>
      </c>
      <c r="AN89" s="38">
        <f t="shared" si="47"/>
        <v>4.02E-2</v>
      </c>
      <c r="AO89" s="38">
        <f t="shared" si="48"/>
        <v>5.9299999999999999E-2</v>
      </c>
      <c r="AP89" s="38">
        <f t="shared" si="49"/>
        <v>0.35289999999999999</v>
      </c>
      <c r="AQ89" s="38">
        <f t="shared" si="50"/>
        <v>0.19789999999999999</v>
      </c>
      <c r="AR89" s="38"/>
      <c r="AS89" s="38">
        <f t="shared" si="51"/>
        <v>9.4299999999999995E-2</v>
      </c>
      <c r="AT89" s="38">
        <f t="shared" si="52"/>
        <v>8.2199999999999995E-2</v>
      </c>
      <c r="AU89" s="38">
        <f t="shared" si="53"/>
        <v>5.6300000000000003E-2</v>
      </c>
      <c r="AV89" s="38">
        <f t="shared" si="54"/>
        <v>0.2445</v>
      </c>
      <c r="AW89" s="38">
        <f t="shared" si="55"/>
        <v>3.9399999999999998E-2</v>
      </c>
    </row>
    <row r="90" spans="2:49" ht="15.75" x14ac:dyDescent="0.25">
      <c r="B90">
        <v>0.25</v>
      </c>
      <c r="C90">
        <v>0.26</v>
      </c>
      <c r="D90">
        <v>0.51</v>
      </c>
      <c r="E90">
        <v>0.04</v>
      </c>
      <c r="F90">
        <v>0.13</v>
      </c>
      <c r="G90" t="s">
        <v>23</v>
      </c>
      <c r="H90">
        <f t="shared" si="29"/>
        <v>5.1299999999999998E-2</v>
      </c>
      <c r="I90">
        <f t="shared" si="30"/>
        <v>0.10780000000000001</v>
      </c>
      <c r="J90">
        <f t="shared" si="31"/>
        <v>0.3019</v>
      </c>
      <c r="K90">
        <f t="shared" si="32"/>
        <v>0.4108</v>
      </c>
      <c r="L90" s="47">
        <f t="shared" si="33"/>
        <v>5.1299999999999998E-2</v>
      </c>
      <c r="M90" t="str">
        <f t="shared" si="34"/>
        <v>Very Low</v>
      </c>
      <c r="N90">
        <f t="shared" si="35"/>
        <v>1</v>
      </c>
      <c r="O90">
        <f>'Test_IF-có_validate'!O90</f>
        <v>0.27779999999999999</v>
      </c>
      <c r="P90">
        <f>'Test_IF-có_validate'!P90</f>
        <v>0.28889999999999999</v>
      </c>
      <c r="Q90">
        <f>'Test_IF-có_validate'!Q90</f>
        <v>0.55559999999999998</v>
      </c>
      <c r="R90">
        <f>'Test_IF-có_validate'!R90</f>
        <v>4.0399999999999998E-2</v>
      </c>
      <c r="S90">
        <f>'Test_IF-có_validate'!S90</f>
        <v>0.12239999999999999</v>
      </c>
      <c r="U90" s="37">
        <f t="shared" si="28"/>
        <v>0.56520000000000004</v>
      </c>
      <c r="V90" s="37">
        <f t="shared" si="28"/>
        <v>0.55169999999999997</v>
      </c>
      <c r="W90" s="37">
        <f t="shared" si="28"/>
        <v>0.28570000000000001</v>
      </c>
      <c r="X90" s="37">
        <f t="shared" si="28"/>
        <v>0.92230000000000001</v>
      </c>
      <c r="Y90" s="37">
        <f t="shared" si="28"/>
        <v>0.78190000000000004</v>
      </c>
      <c r="AA90" s="37">
        <f t="shared" si="36"/>
        <v>4.8500000000000001E-2</v>
      </c>
      <c r="AB90" s="37">
        <f t="shared" si="37"/>
        <v>5.8400000000000001E-2</v>
      </c>
      <c r="AC90" s="37">
        <f t="shared" si="38"/>
        <v>0.1067</v>
      </c>
      <c r="AD90" s="37">
        <f t="shared" si="39"/>
        <v>0.30299999999999999</v>
      </c>
      <c r="AE90" s="37">
        <f t="shared" si="40"/>
        <v>4.3499999999999997E-2</v>
      </c>
      <c r="AG90" s="38">
        <f t="shared" si="41"/>
        <v>6.0699999999999997E-2</v>
      </c>
      <c r="AH90" s="38">
        <f t="shared" si="42"/>
        <v>6.4299999999999996E-2</v>
      </c>
      <c r="AI90" s="38">
        <f t="shared" si="43"/>
        <v>5.8500000000000003E-2</v>
      </c>
      <c r="AJ90" s="38">
        <f t="shared" si="44"/>
        <v>0.39379999999999998</v>
      </c>
      <c r="AK90" s="38">
        <f t="shared" si="45"/>
        <v>0.10630000000000001</v>
      </c>
      <c r="AM90" s="38">
        <f t="shared" si="46"/>
        <v>0.1211</v>
      </c>
      <c r="AN90" s="38">
        <f t="shared" si="47"/>
        <v>9.11E-2</v>
      </c>
      <c r="AO90" s="38">
        <f t="shared" si="48"/>
        <v>0</v>
      </c>
      <c r="AP90" s="38">
        <f t="shared" si="49"/>
        <v>0.29349999999999998</v>
      </c>
      <c r="AQ90" s="38">
        <f t="shared" si="50"/>
        <v>0.32200000000000001</v>
      </c>
      <c r="AR90" s="38"/>
      <c r="AS90" s="38">
        <f t="shared" si="51"/>
        <v>0.13780000000000001</v>
      </c>
      <c r="AT90" s="38">
        <f t="shared" si="52"/>
        <v>0.13289999999999999</v>
      </c>
      <c r="AU90" s="38">
        <f t="shared" si="53"/>
        <v>3.0000000000000001E-3</v>
      </c>
      <c r="AV90" s="38">
        <f t="shared" si="54"/>
        <v>0.3997</v>
      </c>
      <c r="AW90" s="38">
        <f t="shared" si="55"/>
        <v>0.43790000000000001</v>
      </c>
    </row>
    <row r="91" spans="2:49" ht="15.75" x14ac:dyDescent="0.25">
      <c r="B91">
        <v>0.28000000000000003</v>
      </c>
      <c r="C91">
        <v>0.27</v>
      </c>
      <c r="D91">
        <v>0.56000000000000005</v>
      </c>
      <c r="E91">
        <v>0.14000000000000001</v>
      </c>
      <c r="F91">
        <v>0.31</v>
      </c>
      <c r="G91" t="s">
        <v>21</v>
      </c>
      <c r="H91">
        <f t="shared" si="29"/>
        <v>0.20599999999999999</v>
      </c>
      <c r="I91">
        <f t="shared" si="30"/>
        <v>6.6299999999999998E-2</v>
      </c>
      <c r="J91">
        <f t="shared" si="31"/>
        <v>0.14899999999999999</v>
      </c>
      <c r="K91">
        <f t="shared" si="32"/>
        <v>0.29720000000000002</v>
      </c>
      <c r="L91" s="47">
        <f t="shared" si="33"/>
        <v>6.6299999999999998E-2</v>
      </c>
      <c r="M91" t="str">
        <f t="shared" si="34"/>
        <v>Low</v>
      </c>
      <c r="N91">
        <f t="shared" si="35"/>
        <v>1</v>
      </c>
      <c r="O91">
        <f>'Test_IF-có_validate'!O91</f>
        <v>0.31109999999999999</v>
      </c>
      <c r="P91">
        <f>'Test_IF-có_validate'!P91</f>
        <v>0.3</v>
      </c>
      <c r="Q91">
        <f>'Test_IF-có_validate'!Q91</f>
        <v>0.61109999999999998</v>
      </c>
      <c r="R91">
        <f>'Test_IF-có_validate'!R91</f>
        <v>0.1414</v>
      </c>
      <c r="S91">
        <f>'Test_IF-có_validate'!S91</f>
        <v>0.30609999999999998</v>
      </c>
      <c r="U91" s="37">
        <f t="shared" si="28"/>
        <v>0.52539999999999998</v>
      </c>
      <c r="V91" s="37">
        <f t="shared" si="28"/>
        <v>0.53849999999999998</v>
      </c>
      <c r="W91" s="37">
        <f t="shared" si="28"/>
        <v>0.2414</v>
      </c>
      <c r="X91" s="37">
        <f t="shared" si="28"/>
        <v>0.75219999999999998</v>
      </c>
      <c r="Y91" s="37">
        <f t="shared" si="28"/>
        <v>0.53129999999999999</v>
      </c>
      <c r="AA91" s="37">
        <f t="shared" si="36"/>
        <v>2.1899999999999999E-2</v>
      </c>
      <c r="AB91" s="37">
        <f t="shared" si="37"/>
        <v>6.7199999999999996E-2</v>
      </c>
      <c r="AC91" s="37">
        <f t="shared" si="38"/>
        <v>0.14369999999999999</v>
      </c>
      <c r="AD91" s="37">
        <f t="shared" si="39"/>
        <v>0.18959999999999999</v>
      </c>
      <c r="AE91" s="37">
        <f t="shared" si="40"/>
        <v>0.21060000000000001</v>
      </c>
      <c r="AG91" s="38">
        <f t="shared" si="41"/>
        <v>3.4099999999999998E-2</v>
      </c>
      <c r="AH91" s="38">
        <f t="shared" si="42"/>
        <v>5.5500000000000001E-2</v>
      </c>
      <c r="AI91" s="38">
        <f t="shared" si="43"/>
        <v>9.5500000000000002E-2</v>
      </c>
      <c r="AJ91" s="38">
        <f t="shared" si="44"/>
        <v>0.28039999999999998</v>
      </c>
      <c r="AK91" s="38">
        <f t="shared" si="45"/>
        <v>6.08E-2</v>
      </c>
      <c r="AM91" s="38">
        <f t="shared" si="46"/>
        <v>9.4600000000000004E-2</v>
      </c>
      <c r="AN91" s="38">
        <f t="shared" si="47"/>
        <v>8.2299999999999998E-2</v>
      </c>
      <c r="AO91" s="38">
        <f t="shared" si="48"/>
        <v>3.6999999999999998E-2</v>
      </c>
      <c r="AP91" s="38">
        <f t="shared" si="49"/>
        <v>0.18010000000000001</v>
      </c>
      <c r="AQ91" s="38">
        <f t="shared" si="50"/>
        <v>0.15579999999999999</v>
      </c>
      <c r="AR91" s="38"/>
      <c r="AS91" s="38">
        <f t="shared" si="51"/>
        <v>0.1113</v>
      </c>
      <c r="AT91" s="38">
        <f t="shared" si="52"/>
        <v>0.1241</v>
      </c>
      <c r="AU91" s="38">
        <f t="shared" si="53"/>
        <v>0.04</v>
      </c>
      <c r="AV91" s="38">
        <f t="shared" si="54"/>
        <v>0.2863</v>
      </c>
      <c r="AW91" s="38">
        <f t="shared" si="55"/>
        <v>0.31430000000000002</v>
      </c>
    </row>
    <row r="92" spans="2:49" ht="15.75" x14ac:dyDescent="0.25">
      <c r="B92">
        <v>0.31</v>
      </c>
      <c r="C92">
        <v>0.32</v>
      </c>
      <c r="D92">
        <v>0.69</v>
      </c>
      <c r="E92">
        <v>0.3</v>
      </c>
      <c r="F92">
        <v>0.98</v>
      </c>
      <c r="G92" t="s">
        <v>20</v>
      </c>
      <c r="H92">
        <f t="shared" si="29"/>
        <v>0.57330000000000003</v>
      </c>
      <c r="I92">
        <f t="shared" si="30"/>
        <v>0.47939999999999999</v>
      </c>
      <c r="J92">
        <f t="shared" si="31"/>
        <v>0.28549999999999998</v>
      </c>
      <c r="K92">
        <f t="shared" si="32"/>
        <v>0.1411</v>
      </c>
      <c r="L92" s="47">
        <f t="shared" si="33"/>
        <v>0.1411</v>
      </c>
      <c r="M92" t="str">
        <f t="shared" si="34"/>
        <v>High</v>
      </c>
      <c r="N92">
        <f t="shared" si="35"/>
        <v>1</v>
      </c>
      <c r="O92">
        <f>'Test_IF-có_validate'!O92</f>
        <v>0.34439999999999998</v>
      </c>
      <c r="P92">
        <f>'Test_IF-có_validate'!P92</f>
        <v>0.35560000000000003</v>
      </c>
      <c r="Q92">
        <f>'Test_IF-có_validate'!Q92</f>
        <v>0.75560000000000005</v>
      </c>
      <c r="R92">
        <f>'Test_IF-có_validate'!R92</f>
        <v>0.30299999999999999</v>
      </c>
      <c r="S92">
        <f>'Test_IF-có_validate'!S92</f>
        <v>0.98980000000000001</v>
      </c>
      <c r="U92" s="37">
        <f t="shared" si="28"/>
        <v>0.48770000000000002</v>
      </c>
      <c r="V92" s="37">
        <f t="shared" si="28"/>
        <v>0.47539999999999999</v>
      </c>
      <c r="W92" s="37">
        <f t="shared" si="28"/>
        <v>0.13919999999999999</v>
      </c>
      <c r="X92" s="37">
        <f t="shared" si="28"/>
        <v>0.53490000000000004</v>
      </c>
      <c r="Y92" s="37">
        <f t="shared" si="28"/>
        <v>5.1000000000000004E-3</v>
      </c>
      <c r="AA92" s="37">
        <f t="shared" si="36"/>
        <v>3.2000000000000002E-3</v>
      </c>
      <c r="AB92" s="37">
        <f t="shared" si="37"/>
        <v>0.10929999999999999</v>
      </c>
      <c r="AC92" s="37">
        <f t="shared" si="38"/>
        <v>0.24</v>
      </c>
      <c r="AD92" s="37">
        <f t="shared" si="39"/>
        <v>4.4699999999999997E-2</v>
      </c>
      <c r="AE92" s="37">
        <f t="shared" si="40"/>
        <v>0.60470000000000002</v>
      </c>
      <c r="AG92" s="38">
        <f t="shared" si="41"/>
        <v>8.9999999999999993E-3</v>
      </c>
      <c r="AH92" s="38">
        <f t="shared" si="42"/>
        <v>1.35E-2</v>
      </c>
      <c r="AI92" s="38">
        <f t="shared" si="43"/>
        <v>0.19189999999999999</v>
      </c>
      <c r="AJ92" s="38">
        <f t="shared" si="44"/>
        <v>0.13550000000000001</v>
      </c>
      <c r="AK92" s="38">
        <f t="shared" si="45"/>
        <v>0.50470000000000004</v>
      </c>
      <c r="AM92" s="38">
        <f t="shared" si="46"/>
        <v>6.9500000000000006E-2</v>
      </c>
      <c r="AN92" s="38">
        <f t="shared" si="47"/>
        <v>4.02E-2</v>
      </c>
      <c r="AO92" s="38">
        <f t="shared" si="48"/>
        <v>0.1333</v>
      </c>
      <c r="AP92" s="38">
        <f t="shared" si="49"/>
        <v>3.5299999999999998E-2</v>
      </c>
      <c r="AQ92" s="38">
        <f t="shared" si="50"/>
        <v>0.3</v>
      </c>
      <c r="AR92" s="38"/>
      <c r="AS92" s="38">
        <f t="shared" si="51"/>
        <v>8.6099999999999996E-2</v>
      </c>
      <c r="AT92" s="38">
        <f t="shared" si="52"/>
        <v>8.2199999999999995E-2</v>
      </c>
      <c r="AU92" s="38">
        <f t="shared" si="53"/>
        <v>0.1363</v>
      </c>
      <c r="AV92" s="38">
        <f t="shared" si="54"/>
        <v>0.14149999999999999</v>
      </c>
      <c r="AW92" s="38">
        <f t="shared" si="55"/>
        <v>0.14149999999999999</v>
      </c>
    </row>
    <row r="93" spans="2:49" ht="15.75" x14ac:dyDescent="0.25">
      <c r="B93">
        <v>0.28000000000000003</v>
      </c>
      <c r="C93">
        <v>0.28999999999999998</v>
      </c>
      <c r="D93">
        <v>0.56999999999999995</v>
      </c>
      <c r="E93">
        <v>0.6</v>
      </c>
      <c r="F93">
        <v>0.27</v>
      </c>
      <c r="G93" t="s">
        <v>21</v>
      </c>
      <c r="H93">
        <f t="shared" si="29"/>
        <v>0.1757</v>
      </c>
      <c r="I93">
        <f t="shared" si="30"/>
        <v>3.3000000000000002E-2</v>
      </c>
      <c r="J93">
        <f t="shared" si="31"/>
        <v>0.1789</v>
      </c>
      <c r="K93">
        <f t="shared" si="32"/>
        <v>0.31919999999999998</v>
      </c>
      <c r="L93" s="47">
        <f t="shared" si="33"/>
        <v>3.3000000000000002E-2</v>
      </c>
      <c r="M93" t="str">
        <f t="shared" si="34"/>
        <v>Low</v>
      </c>
      <c r="N93">
        <f t="shared" si="35"/>
        <v>1</v>
      </c>
      <c r="O93">
        <f>'Test_IF-có_validate'!O93</f>
        <v>0.31109999999999999</v>
      </c>
      <c r="P93">
        <f>'Test_IF-có_validate'!P93</f>
        <v>0.32219999999999999</v>
      </c>
      <c r="Q93">
        <f>'Test_IF-có_validate'!Q93</f>
        <v>0.62219999999999998</v>
      </c>
      <c r="R93">
        <f>'Test_IF-có_validate'!R93</f>
        <v>0.60609999999999997</v>
      </c>
      <c r="S93">
        <f>'Test_IF-có_validate'!S93</f>
        <v>0.26529999999999998</v>
      </c>
      <c r="U93" s="37">
        <f t="shared" si="28"/>
        <v>0.52539999999999998</v>
      </c>
      <c r="V93" s="37">
        <f t="shared" si="28"/>
        <v>0.51259999999999994</v>
      </c>
      <c r="W93" s="37">
        <f t="shared" si="28"/>
        <v>0.2329</v>
      </c>
      <c r="X93" s="37">
        <f t="shared" si="28"/>
        <v>0.24529999999999999</v>
      </c>
      <c r="Y93" s="37">
        <f t="shared" si="28"/>
        <v>0.58069999999999999</v>
      </c>
      <c r="AA93" s="37">
        <f t="shared" si="36"/>
        <v>2.1899999999999999E-2</v>
      </c>
      <c r="AB93" s="37">
        <f t="shared" si="37"/>
        <v>8.4500000000000006E-2</v>
      </c>
      <c r="AC93" s="37">
        <f t="shared" si="38"/>
        <v>0.15110000000000001</v>
      </c>
      <c r="AD93" s="37">
        <f t="shared" si="39"/>
        <v>0.1623</v>
      </c>
      <c r="AE93" s="37">
        <f t="shared" si="40"/>
        <v>0.1777</v>
      </c>
      <c r="AG93" s="38">
        <f t="shared" si="41"/>
        <v>3.4099999999999998E-2</v>
      </c>
      <c r="AH93" s="38">
        <f t="shared" si="42"/>
        <v>3.8300000000000001E-2</v>
      </c>
      <c r="AI93" s="38">
        <f t="shared" si="43"/>
        <v>0.10290000000000001</v>
      </c>
      <c r="AJ93" s="38">
        <f t="shared" si="44"/>
        <v>6.9400000000000003E-2</v>
      </c>
      <c r="AK93" s="38">
        <f t="shared" si="45"/>
        <v>2.7900000000000001E-2</v>
      </c>
      <c r="AM93" s="38">
        <f t="shared" si="46"/>
        <v>9.4600000000000004E-2</v>
      </c>
      <c r="AN93" s="38">
        <f t="shared" si="47"/>
        <v>6.5000000000000002E-2</v>
      </c>
      <c r="AO93" s="38">
        <f t="shared" si="48"/>
        <v>4.4400000000000002E-2</v>
      </c>
      <c r="AP93" s="38">
        <f t="shared" si="49"/>
        <v>0.1711</v>
      </c>
      <c r="AQ93" s="38">
        <f t="shared" si="50"/>
        <v>0.18790000000000001</v>
      </c>
      <c r="AR93" s="38"/>
      <c r="AS93" s="38">
        <f t="shared" si="51"/>
        <v>0.1113</v>
      </c>
      <c r="AT93" s="38">
        <f t="shared" si="52"/>
        <v>0.10680000000000001</v>
      </c>
      <c r="AU93" s="38">
        <f t="shared" si="53"/>
        <v>4.7399999999999998E-2</v>
      </c>
      <c r="AV93" s="38">
        <f t="shared" si="54"/>
        <v>6.2700000000000006E-2</v>
      </c>
      <c r="AW93" s="38">
        <f t="shared" si="55"/>
        <v>0.34150000000000003</v>
      </c>
    </row>
    <row r="94" spans="2:49" ht="15.75" x14ac:dyDescent="0.25">
      <c r="B94">
        <v>0.27</v>
      </c>
      <c r="C94">
        <v>0.28000000000000003</v>
      </c>
      <c r="D94">
        <v>0.59</v>
      </c>
      <c r="E94">
        <v>0.69</v>
      </c>
      <c r="F94">
        <v>0.26</v>
      </c>
      <c r="G94" t="s">
        <v>24</v>
      </c>
      <c r="H94">
        <f t="shared" si="29"/>
        <v>0.16950000000000001</v>
      </c>
      <c r="I94">
        <f t="shared" si="30"/>
        <v>2.69E-2</v>
      </c>
      <c r="J94">
        <f t="shared" si="31"/>
        <v>0.1885</v>
      </c>
      <c r="K94">
        <f t="shared" si="32"/>
        <v>0.32729999999999998</v>
      </c>
      <c r="L94" s="47">
        <f t="shared" si="33"/>
        <v>2.69E-2</v>
      </c>
      <c r="M94" t="str">
        <f t="shared" si="34"/>
        <v>Low</v>
      </c>
      <c r="N94">
        <f t="shared" si="35"/>
        <v>0</v>
      </c>
      <c r="O94">
        <f>'Test_IF-có_validate'!O94</f>
        <v>0.3</v>
      </c>
      <c r="P94">
        <f>'Test_IF-có_validate'!P94</f>
        <v>0.31109999999999999</v>
      </c>
      <c r="Q94">
        <f>'Test_IF-có_validate'!Q94</f>
        <v>0.64439999999999997</v>
      </c>
      <c r="R94">
        <f>'Test_IF-có_validate'!R94</f>
        <v>0.69699999999999995</v>
      </c>
      <c r="S94">
        <f>'Test_IF-có_validate'!S94</f>
        <v>0.25509999999999999</v>
      </c>
      <c r="U94" s="37">
        <f t="shared" si="28"/>
        <v>0.53849999999999998</v>
      </c>
      <c r="V94" s="37">
        <f t="shared" si="28"/>
        <v>0.52539999999999998</v>
      </c>
      <c r="W94" s="37">
        <f t="shared" si="28"/>
        <v>0.2162</v>
      </c>
      <c r="X94" s="37">
        <f t="shared" si="28"/>
        <v>0.17860000000000001</v>
      </c>
      <c r="Y94" s="37">
        <f t="shared" si="28"/>
        <v>0.59350000000000003</v>
      </c>
      <c r="AA94" s="37">
        <f t="shared" si="36"/>
        <v>3.0700000000000002E-2</v>
      </c>
      <c r="AB94" s="37">
        <f t="shared" si="37"/>
        <v>7.5899999999999995E-2</v>
      </c>
      <c r="AC94" s="37">
        <f t="shared" si="38"/>
        <v>0.16589999999999999</v>
      </c>
      <c r="AD94" s="37">
        <f t="shared" si="39"/>
        <v>0.22289999999999999</v>
      </c>
      <c r="AE94" s="37">
        <f t="shared" si="40"/>
        <v>0.1691</v>
      </c>
      <c r="AG94" s="38">
        <f t="shared" si="41"/>
        <v>4.2900000000000001E-2</v>
      </c>
      <c r="AH94" s="38">
        <f t="shared" si="42"/>
        <v>4.6800000000000001E-2</v>
      </c>
      <c r="AI94" s="38">
        <f t="shared" si="43"/>
        <v>0.1177</v>
      </c>
      <c r="AJ94" s="38">
        <f t="shared" si="44"/>
        <v>0.13</v>
      </c>
      <c r="AK94" s="38">
        <f t="shared" si="45"/>
        <v>1.9300000000000001E-2</v>
      </c>
      <c r="AM94" s="38">
        <f t="shared" si="46"/>
        <v>0.1033</v>
      </c>
      <c r="AN94" s="38">
        <f t="shared" si="47"/>
        <v>7.3499999999999996E-2</v>
      </c>
      <c r="AO94" s="38">
        <f t="shared" si="48"/>
        <v>5.9200000000000003E-2</v>
      </c>
      <c r="AP94" s="38">
        <f t="shared" si="49"/>
        <v>0.23169999999999999</v>
      </c>
      <c r="AQ94" s="38">
        <f t="shared" si="50"/>
        <v>0.19639999999999999</v>
      </c>
      <c r="AR94" s="38"/>
      <c r="AS94" s="38">
        <f t="shared" si="51"/>
        <v>0.12</v>
      </c>
      <c r="AT94" s="38">
        <f t="shared" si="52"/>
        <v>0.1153</v>
      </c>
      <c r="AU94" s="38">
        <f t="shared" si="53"/>
        <v>6.2199999999999998E-2</v>
      </c>
      <c r="AV94" s="38">
        <f t="shared" si="54"/>
        <v>0.12330000000000001</v>
      </c>
      <c r="AW94" s="38">
        <f t="shared" si="55"/>
        <v>0.3483</v>
      </c>
    </row>
    <row r="95" spans="2:49" ht="15.75" x14ac:dyDescent="0.25">
      <c r="B95">
        <v>0.25</v>
      </c>
      <c r="C95">
        <v>0.28000000000000003</v>
      </c>
      <c r="D95">
        <v>0.77</v>
      </c>
      <c r="E95">
        <v>0.11</v>
      </c>
      <c r="F95">
        <v>0.31</v>
      </c>
      <c r="G95" t="s">
        <v>21</v>
      </c>
      <c r="H95">
        <f t="shared" si="29"/>
        <v>0.2157</v>
      </c>
      <c r="I95">
        <f t="shared" si="30"/>
        <v>7.5999999999999998E-2</v>
      </c>
      <c r="J95">
        <f t="shared" si="31"/>
        <v>0.15870000000000001</v>
      </c>
      <c r="K95">
        <f t="shared" si="32"/>
        <v>0.30690000000000001</v>
      </c>
      <c r="L95" s="47">
        <f t="shared" si="33"/>
        <v>7.5999999999999998E-2</v>
      </c>
      <c r="M95" t="str">
        <f t="shared" si="34"/>
        <v>Low</v>
      </c>
      <c r="N95">
        <f t="shared" si="35"/>
        <v>1</v>
      </c>
      <c r="O95">
        <f>'Test_IF-có_validate'!O95</f>
        <v>0.27779999999999999</v>
      </c>
      <c r="P95">
        <f>'Test_IF-có_validate'!P95</f>
        <v>0.31109999999999999</v>
      </c>
      <c r="Q95">
        <f>'Test_IF-có_validate'!Q95</f>
        <v>0.84440000000000004</v>
      </c>
      <c r="R95">
        <f>'Test_IF-có_validate'!R95</f>
        <v>0.1111</v>
      </c>
      <c r="S95">
        <f>'Test_IF-có_validate'!S95</f>
        <v>0.30609999999999998</v>
      </c>
      <c r="U95" s="37">
        <f t="shared" si="28"/>
        <v>0.56520000000000004</v>
      </c>
      <c r="V95" s="37">
        <f t="shared" si="28"/>
        <v>0.52539999999999998</v>
      </c>
      <c r="W95" s="37">
        <f t="shared" si="28"/>
        <v>8.4400000000000003E-2</v>
      </c>
      <c r="X95" s="37">
        <f t="shared" si="28"/>
        <v>0.8</v>
      </c>
      <c r="Y95" s="37">
        <f t="shared" si="28"/>
        <v>0.53129999999999999</v>
      </c>
      <c r="AA95" s="37">
        <f t="shared" si="36"/>
        <v>4.8500000000000001E-2</v>
      </c>
      <c r="AB95" s="37">
        <f t="shared" si="37"/>
        <v>7.5899999999999995E-2</v>
      </c>
      <c r="AC95" s="37">
        <f t="shared" si="38"/>
        <v>0.29920000000000002</v>
      </c>
      <c r="AD95" s="37">
        <f t="shared" si="39"/>
        <v>0.2215</v>
      </c>
      <c r="AE95" s="37">
        <f t="shared" si="40"/>
        <v>0.21060000000000001</v>
      </c>
      <c r="AG95" s="38">
        <f t="shared" si="41"/>
        <v>6.0699999999999997E-2</v>
      </c>
      <c r="AH95" s="38">
        <f t="shared" si="42"/>
        <v>4.6800000000000001E-2</v>
      </c>
      <c r="AI95" s="38">
        <f t="shared" si="43"/>
        <v>0.25109999999999999</v>
      </c>
      <c r="AJ95" s="38">
        <f t="shared" si="44"/>
        <v>0.31230000000000002</v>
      </c>
      <c r="AK95" s="38">
        <f t="shared" si="45"/>
        <v>6.08E-2</v>
      </c>
      <c r="AM95" s="38">
        <f t="shared" si="46"/>
        <v>0.1211</v>
      </c>
      <c r="AN95" s="38">
        <f t="shared" si="47"/>
        <v>7.3499999999999996E-2</v>
      </c>
      <c r="AO95" s="38">
        <f t="shared" si="48"/>
        <v>0.1925</v>
      </c>
      <c r="AP95" s="38">
        <f t="shared" si="49"/>
        <v>0.21199999999999999</v>
      </c>
      <c r="AQ95" s="38">
        <f t="shared" si="50"/>
        <v>0.15579999999999999</v>
      </c>
      <c r="AR95" s="38"/>
      <c r="AS95" s="38">
        <f t="shared" si="51"/>
        <v>0.13780000000000001</v>
      </c>
      <c r="AT95" s="38">
        <f t="shared" si="52"/>
        <v>0.1153</v>
      </c>
      <c r="AU95" s="38">
        <f t="shared" si="53"/>
        <v>0.19550000000000001</v>
      </c>
      <c r="AV95" s="38">
        <f t="shared" si="54"/>
        <v>0.31819999999999998</v>
      </c>
      <c r="AW95" s="38">
        <f t="shared" si="55"/>
        <v>0.31430000000000002</v>
      </c>
    </row>
    <row r="96" spans="2:49" ht="15.75" x14ac:dyDescent="0.25">
      <c r="B96">
        <v>0.25</v>
      </c>
      <c r="C96">
        <v>0.54</v>
      </c>
      <c r="D96">
        <v>0.31</v>
      </c>
      <c r="E96">
        <v>0.25</v>
      </c>
      <c r="F96">
        <v>0.08</v>
      </c>
      <c r="G96" t="s">
        <v>23</v>
      </c>
      <c r="H96">
        <f t="shared" si="29"/>
        <v>1.6500000000000001E-2</v>
      </c>
      <c r="I96">
        <f t="shared" si="30"/>
        <v>0.1588</v>
      </c>
      <c r="J96">
        <f t="shared" si="31"/>
        <v>0.35959999999999998</v>
      </c>
      <c r="K96">
        <f t="shared" si="32"/>
        <v>0.46800000000000003</v>
      </c>
      <c r="L96" s="47">
        <f t="shared" si="33"/>
        <v>1.6500000000000001E-2</v>
      </c>
      <c r="M96" t="str">
        <f t="shared" si="34"/>
        <v>Very Low</v>
      </c>
      <c r="N96">
        <f t="shared" si="35"/>
        <v>1</v>
      </c>
      <c r="O96">
        <f>'Test_IF-có_validate'!O96</f>
        <v>0.27779999999999999</v>
      </c>
      <c r="P96">
        <f>'Test_IF-có_validate'!P96</f>
        <v>0.6</v>
      </c>
      <c r="Q96">
        <f>'Test_IF-có_validate'!Q96</f>
        <v>0.33329999999999999</v>
      </c>
      <c r="R96">
        <f>'Test_IF-có_validate'!R96</f>
        <v>0.2525</v>
      </c>
      <c r="S96">
        <f>'Test_IF-có_validate'!S96</f>
        <v>7.1400000000000005E-2</v>
      </c>
      <c r="U96" s="37">
        <f t="shared" si="28"/>
        <v>0.56520000000000004</v>
      </c>
      <c r="V96" s="37">
        <f t="shared" si="28"/>
        <v>0.25</v>
      </c>
      <c r="W96" s="37">
        <f t="shared" si="28"/>
        <v>0.5</v>
      </c>
      <c r="X96" s="37">
        <f t="shared" si="28"/>
        <v>0.5968</v>
      </c>
      <c r="Y96" s="37">
        <f t="shared" si="28"/>
        <v>0.86670000000000003</v>
      </c>
      <c r="AA96" s="37">
        <f t="shared" si="36"/>
        <v>4.8500000000000001E-2</v>
      </c>
      <c r="AB96" s="37">
        <f t="shared" si="37"/>
        <v>0.25950000000000001</v>
      </c>
      <c r="AC96" s="37">
        <f t="shared" si="38"/>
        <v>4.4600000000000001E-2</v>
      </c>
      <c r="AD96" s="37">
        <f t="shared" si="39"/>
        <v>8.5999999999999993E-2</v>
      </c>
      <c r="AE96" s="37">
        <f t="shared" si="40"/>
        <v>1.2999999999999999E-2</v>
      </c>
      <c r="AG96" s="38">
        <f t="shared" si="41"/>
        <v>6.0699999999999997E-2</v>
      </c>
      <c r="AH96" s="38">
        <f t="shared" si="42"/>
        <v>0.15040000000000001</v>
      </c>
      <c r="AI96" s="38">
        <f t="shared" si="43"/>
        <v>9.1600000000000001E-2</v>
      </c>
      <c r="AJ96" s="38">
        <f t="shared" si="44"/>
        <v>0.17680000000000001</v>
      </c>
      <c r="AK96" s="38">
        <f t="shared" si="45"/>
        <v>0.1628</v>
      </c>
      <c r="AM96" s="38">
        <f t="shared" si="46"/>
        <v>0.1211</v>
      </c>
      <c r="AN96" s="38">
        <f t="shared" si="47"/>
        <v>0.1245</v>
      </c>
      <c r="AO96" s="38">
        <f t="shared" si="48"/>
        <v>0.1482</v>
      </c>
      <c r="AP96" s="38">
        <f t="shared" si="49"/>
        <v>7.6499999999999999E-2</v>
      </c>
      <c r="AQ96" s="38">
        <f t="shared" si="50"/>
        <v>0.3785</v>
      </c>
      <c r="AR96" s="38"/>
      <c r="AS96" s="38">
        <f t="shared" si="51"/>
        <v>0.13780000000000001</v>
      </c>
      <c r="AT96" s="38">
        <f t="shared" si="52"/>
        <v>8.0699999999999994E-2</v>
      </c>
      <c r="AU96" s="38">
        <f t="shared" si="53"/>
        <v>0.1452</v>
      </c>
      <c r="AV96" s="38">
        <f t="shared" si="54"/>
        <v>0.1827</v>
      </c>
      <c r="AW96" s="38">
        <f t="shared" si="55"/>
        <v>0.49440000000000001</v>
      </c>
    </row>
    <row r="97" spans="2:49" ht="15.75" x14ac:dyDescent="0.25">
      <c r="B97">
        <v>0.28999999999999998</v>
      </c>
      <c r="C97">
        <v>0.66</v>
      </c>
      <c r="D97">
        <v>0.35</v>
      </c>
      <c r="E97">
        <v>0.28000000000000003</v>
      </c>
      <c r="F97">
        <v>0.31</v>
      </c>
      <c r="G97" t="s">
        <v>21</v>
      </c>
      <c r="H97">
        <f t="shared" si="29"/>
        <v>0.19670000000000001</v>
      </c>
      <c r="I97">
        <f t="shared" si="30"/>
        <v>6.25E-2</v>
      </c>
      <c r="J97">
        <f t="shared" si="31"/>
        <v>0.15210000000000001</v>
      </c>
      <c r="K97">
        <f t="shared" si="32"/>
        <v>0.29980000000000001</v>
      </c>
      <c r="L97" s="47">
        <f t="shared" si="33"/>
        <v>6.25E-2</v>
      </c>
      <c r="M97" t="str">
        <f t="shared" si="34"/>
        <v>Low</v>
      </c>
      <c r="N97">
        <f t="shared" si="35"/>
        <v>1</v>
      </c>
      <c r="O97">
        <f>'Test_IF-có_validate'!O97</f>
        <v>0.32219999999999999</v>
      </c>
      <c r="P97">
        <f>'Test_IF-có_validate'!P97</f>
        <v>0.73329999999999995</v>
      </c>
      <c r="Q97">
        <f>'Test_IF-có_validate'!Q97</f>
        <v>0.37780000000000002</v>
      </c>
      <c r="R97">
        <f>'Test_IF-có_validate'!R97</f>
        <v>0.2828</v>
      </c>
      <c r="S97">
        <f>'Test_IF-có_validate'!S97</f>
        <v>0.30609999999999998</v>
      </c>
      <c r="U97" s="37">
        <f t="shared" si="28"/>
        <v>0.51259999999999994</v>
      </c>
      <c r="V97" s="37">
        <f t="shared" si="28"/>
        <v>0.15390000000000001</v>
      </c>
      <c r="W97" s="37">
        <f t="shared" si="28"/>
        <v>0.4516</v>
      </c>
      <c r="X97" s="37">
        <f t="shared" si="28"/>
        <v>0.55910000000000004</v>
      </c>
      <c r="Y97" s="37">
        <f t="shared" si="28"/>
        <v>0.53129999999999999</v>
      </c>
      <c r="AA97" s="37">
        <f t="shared" si="36"/>
        <v>1.34E-2</v>
      </c>
      <c r="AB97" s="37">
        <f t="shared" si="37"/>
        <v>0.3422</v>
      </c>
      <c r="AC97" s="37">
        <f t="shared" si="38"/>
        <v>1.23E-2</v>
      </c>
      <c r="AD97" s="37">
        <f t="shared" si="39"/>
        <v>6.0900000000000003E-2</v>
      </c>
      <c r="AE97" s="37">
        <f t="shared" si="40"/>
        <v>0.21060000000000001</v>
      </c>
      <c r="AG97" s="38">
        <f t="shared" si="41"/>
        <v>2.5600000000000001E-2</v>
      </c>
      <c r="AH97" s="38">
        <f t="shared" si="42"/>
        <v>0.23930000000000001</v>
      </c>
      <c r="AI97" s="38">
        <f t="shared" si="43"/>
        <v>0.06</v>
      </c>
      <c r="AJ97" s="38">
        <f t="shared" si="44"/>
        <v>0.1517</v>
      </c>
      <c r="AK97" s="38">
        <f t="shared" si="45"/>
        <v>6.08E-2</v>
      </c>
      <c r="AM97" s="38">
        <f t="shared" si="46"/>
        <v>8.6099999999999996E-2</v>
      </c>
      <c r="AN97" s="38">
        <f t="shared" si="47"/>
        <v>0.21329999999999999</v>
      </c>
      <c r="AO97" s="38">
        <f t="shared" si="48"/>
        <v>0.11849999999999999</v>
      </c>
      <c r="AP97" s="38">
        <f t="shared" si="49"/>
        <v>5.1400000000000001E-2</v>
      </c>
      <c r="AQ97" s="38">
        <f t="shared" si="50"/>
        <v>0.15579999999999999</v>
      </c>
      <c r="AR97" s="38"/>
      <c r="AS97" s="38">
        <f t="shared" si="51"/>
        <v>0.1027</v>
      </c>
      <c r="AT97" s="38">
        <f t="shared" si="52"/>
        <v>0.1696</v>
      </c>
      <c r="AU97" s="38">
        <f t="shared" si="53"/>
        <v>0.11550000000000001</v>
      </c>
      <c r="AV97" s="38">
        <f t="shared" si="54"/>
        <v>0.15759999999999999</v>
      </c>
      <c r="AW97" s="38">
        <f t="shared" si="55"/>
        <v>0.31430000000000002</v>
      </c>
    </row>
    <row r="98" spans="2:49" ht="15.75" x14ac:dyDescent="0.25">
      <c r="B98">
        <v>0.28999999999999998</v>
      </c>
      <c r="C98">
        <v>0.74</v>
      </c>
      <c r="D98">
        <v>0.39</v>
      </c>
      <c r="E98">
        <v>0.41</v>
      </c>
      <c r="F98">
        <v>0.54</v>
      </c>
      <c r="G98" t="s">
        <v>24</v>
      </c>
      <c r="H98">
        <f t="shared" si="29"/>
        <v>0.34029999999999999</v>
      </c>
      <c r="I98">
        <f t="shared" si="30"/>
        <v>0.20300000000000001</v>
      </c>
      <c r="J98">
        <f t="shared" si="31"/>
        <v>7.1999999999999998E-3</v>
      </c>
      <c r="K98">
        <f t="shared" si="32"/>
        <v>0.15229999999999999</v>
      </c>
      <c r="L98" s="47">
        <f t="shared" si="33"/>
        <v>7.1999999999999998E-3</v>
      </c>
      <c r="M98" t="str">
        <f t="shared" si="34"/>
        <v>Middle</v>
      </c>
      <c r="N98">
        <f t="shared" si="35"/>
        <v>1</v>
      </c>
      <c r="O98">
        <f>'Test_IF-có_validate'!O98</f>
        <v>0.32219999999999999</v>
      </c>
      <c r="P98">
        <f>'Test_IF-có_validate'!P98</f>
        <v>0.82220000000000004</v>
      </c>
      <c r="Q98">
        <f>'Test_IF-có_validate'!Q98</f>
        <v>0.42220000000000002</v>
      </c>
      <c r="R98">
        <f>'Test_IF-có_validate'!R98</f>
        <v>0.41410000000000002</v>
      </c>
      <c r="S98">
        <f>'Test_IF-có_validate'!S98</f>
        <v>0.54079999999999995</v>
      </c>
      <c r="U98" s="37">
        <f t="shared" si="28"/>
        <v>0.51259999999999994</v>
      </c>
      <c r="V98" s="37">
        <f t="shared" si="28"/>
        <v>9.7600000000000006E-2</v>
      </c>
      <c r="W98" s="37">
        <f t="shared" si="28"/>
        <v>0.40629999999999999</v>
      </c>
      <c r="X98" s="37">
        <f t="shared" si="28"/>
        <v>0.4143</v>
      </c>
      <c r="Y98" s="37">
        <f t="shared" si="28"/>
        <v>0.29799999999999999</v>
      </c>
      <c r="AA98" s="37">
        <f t="shared" si="36"/>
        <v>1.34E-2</v>
      </c>
      <c r="AB98" s="37">
        <f t="shared" si="37"/>
        <v>0.40150000000000002</v>
      </c>
      <c r="AC98" s="37">
        <f t="shared" si="38"/>
        <v>1.7899999999999999E-2</v>
      </c>
      <c r="AD98" s="37">
        <f t="shared" si="39"/>
        <v>3.5700000000000003E-2</v>
      </c>
      <c r="AE98" s="37">
        <f t="shared" si="40"/>
        <v>0.36609999999999998</v>
      </c>
      <c r="AG98" s="38">
        <f t="shared" si="41"/>
        <v>2.5600000000000001E-2</v>
      </c>
      <c r="AH98" s="38">
        <f t="shared" si="42"/>
        <v>0.29849999999999999</v>
      </c>
      <c r="AI98" s="38">
        <f t="shared" si="43"/>
        <v>3.04E-2</v>
      </c>
      <c r="AJ98" s="38">
        <f t="shared" si="44"/>
        <v>5.8599999999999999E-2</v>
      </c>
      <c r="AK98" s="38">
        <f t="shared" si="45"/>
        <v>0.21629999999999999</v>
      </c>
      <c r="AM98" s="38">
        <f t="shared" si="46"/>
        <v>8.6099999999999996E-2</v>
      </c>
      <c r="AN98" s="38">
        <f t="shared" si="47"/>
        <v>0.27260000000000001</v>
      </c>
      <c r="AO98" s="38">
        <f t="shared" si="48"/>
        <v>8.8900000000000007E-2</v>
      </c>
      <c r="AP98" s="38">
        <f t="shared" si="49"/>
        <v>4.5100000000000001E-2</v>
      </c>
      <c r="AQ98" s="38">
        <f t="shared" si="50"/>
        <v>6.9999999999999999E-4</v>
      </c>
      <c r="AR98" s="38"/>
      <c r="AS98" s="38">
        <f t="shared" si="51"/>
        <v>0.1027</v>
      </c>
      <c r="AT98" s="38">
        <f t="shared" si="52"/>
        <v>0.22889999999999999</v>
      </c>
      <c r="AU98" s="38">
        <f t="shared" si="53"/>
        <v>8.5900000000000004E-2</v>
      </c>
      <c r="AV98" s="38">
        <f t="shared" si="54"/>
        <v>6.5299999999999997E-2</v>
      </c>
      <c r="AW98" s="38">
        <f t="shared" si="55"/>
        <v>0.15790000000000001</v>
      </c>
    </row>
    <row r="99" spans="2:49" ht="15.75" x14ac:dyDescent="0.25">
      <c r="B99">
        <v>0.31</v>
      </c>
      <c r="C99">
        <v>0.82</v>
      </c>
      <c r="D99">
        <v>0.47</v>
      </c>
      <c r="E99">
        <v>0.4</v>
      </c>
      <c r="F99">
        <v>0.99</v>
      </c>
      <c r="G99" t="s">
        <v>20</v>
      </c>
      <c r="H99">
        <f t="shared" si="29"/>
        <v>0.57040000000000002</v>
      </c>
      <c r="I99">
        <f t="shared" si="30"/>
        <v>0.47560000000000002</v>
      </c>
      <c r="J99">
        <f t="shared" si="31"/>
        <v>0.28620000000000001</v>
      </c>
      <c r="K99">
        <f t="shared" si="32"/>
        <v>0.14019999999999999</v>
      </c>
      <c r="L99" s="47">
        <f t="shared" si="33"/>
        <v>0.14019999999999999</v>
      </c>
      <c r="M99" t="str">
        <f t="shared" si="34"/>
        <v>High</v>
      </c>
      <c r="N99">
        <f t="shared" si="35"/>
        <v>1</v>
      </c>
      <c r="O99">
        <f>'Test_IF-có_validate'!O99</f>
        <v>0.34439999999999998</v>
      </c>
      <c r="P99">
        <f>'Test_IF-có_validate'!P99</f>
        <v>0.91110000000000002</v>
      </c>
      <c r="Q99">
        <f>'Test_IF-có_validate'!Q99</f>
        <v>0.5111</v>
      </c>
      <c r="R99">
        <f>'Test_IF-có_validate'!R99</f>
        <v>0.40400000000000003</v>
      </c>
      <c r="S99">
        <f>'Test_IF-có_validate'!S99</f>
        <v>1</v>
      </c>
      <c r="U99" s="37">
        <f t="shared" si="28"/>
        <v>0.48770000000000002</v>
      </c>
      <c r="V99" s="37">
        <f t="shared" si="28"/>
        <v>4.65E-2</v>
      </c>
      <c r="W99" s="37">
        <f t="shared" si="28"/>
        <v>0.32350000000000001</v>
      </c>
      <c r="X99" s="37">
        <f t="shared" si="28"/>
        <v>0.42449999999999999</v>
      </c>
      <c r="Y99" s="37">
        <f t="shared" si="28"/>
        <v>0</v>
      </c>
      <c r="AA99" s="37">
        <f t="shared" si="36"/>
        <v>3.2000000000000002E-3</v>
      </c>
      <c r="AB99" s="37">
        <f t="shared" si="37"/>
        <v>0.4607</v>
      </c>
      <c r="AC99" s="37">
        <f t="shared" si="38"/>
        <v>7.6999999999999999E-2</v>
      </c>
      <c r="AD99" s="37">
        <f t="shared" si="39"/>
        <v>2.8899999999999999E-2</v>
      </c>
      <c r="AE99" s="37">
        <f t="shared" si="40"/>
        <v>0.61150000000000004</v>
      </c>
      <c r="AG99" s="38">
        <f t="shared" si="41"/>
        <v>8.9999999999999993E-3</v>
      </c>
      <c r="AH99" s="38">
        <f t="shared" si="42"/>
        <v>0.35780000000000001</v>
      </c>
      <c r="AI99" s="38">
        <f t="shared" si="43"/>
        <v>2.8899999999999999E-2</v>
      </c>
      <c r="AJ99" s="38">
        <f t="shared" si="44"/>
        <v>6.5299999999999997E-2</v>
      </c>
      <c r="AK99" s="38">
        <f t="shared" si="45"/>
        <v>0.51149999999999995</v>
      </c>
      <c r="AM99" s="38">
        <f t="shared" si="46"/>
        <v>6.9500000000000006E-2</v>
      </c>
      <c r="AN99" s="38">
        <f t="shared" si="47"/>
        <v>0.33189999999999997</v>
      </c>
      <c r="AO99" s="38">
        <f t="shared" si="48"/>
        <v>2.9700000000000001E-2</v>
      </c>
      <c r="AP99" s="38">
        <f t="shared" si="49"/>
        <v>3.8300000000000001E-2</v>
      </c>
      <c r="AQ99" s="38">
        <f t="shared" si="50"/>
        <v>0.30680000000000002</v>
      </c>
      <c r="AR99" s="38"/>
      <c r="AS99" s="38">
        <f t="shared" si="51"/>
        <v>8.6099999999999996E-2</v>
      </c>
      <c r="AT99" s="38">
        <f t="shared" si="52"/>
        <v>0.28810000000000002</v>
      </c>
      <c r="AU99" s="38">
        <f t="shared" si="53"/>
        <v>2.6700000000000002E-2</v>
      </c>
      <c r="AV99" s="38">
        <f t="shared" si="54"/>
        <v>7.2099999999999997E-2</v>
      </c>
      <c r="AW99" s="38">
        <f t="shared" si="55"/>
        <v>0.14829999999999999</v>
      </c>
    </row>
    <row r="100" spans="2:49" ht="15.75" x14ac:dyDescent="0.25">
      <c r="B100">
        <v>0.28000000000000003</v>
      </c>
      <c r="C100">
        <v>0.55000000000000004</v>
      </c>
      <c r="D100">
        <v>0.38</v>
      </c>
      <c r="E100">
        <v>0.9</v>
      </c>
      <c r="F100">
        <v>0.22</v>
      </c>
      <c r="G100" t="s">
        <v>21</v>
      </c>
      <c r="H100">
        <f t="shared" si="29"/>
        <v>0.13</v>
      </c>
      <c r="I100">
        <f t="shared" si="30"/>
        <v>2.18E-2</v>
      </c>
      <c r="J100">
        <f t="shared" si="31"/>
        <v>0.22600000000000001</v>
      </c>
      <c r="K100">
        <f t="shared" si="32"/>
        <v>0.35639999999999999</v>
      </c>
      <c r="L100" s="47">
        <f t="shared" si="33"/>
        <v>2.18E-2</v>
      </c>
      <c r="M100" t="str">
        <f t="shared" si="34"/>
        <v>Low</v>
      </c>
      <c r="N100">
        <f t="shared" si="35"/>
        <v>1</v>
      </c>
      <c r="O100">
        <f>'Test_IF-có_validate'!O100</f>
        <v>0.31109999999999999</v>
      </c>
      <c r="P100">
        <f>'Test_IF-có_validate'!P100</f>
        <v>0.61109999999999998</v>
      </c>
      <c r="Q100">
        <f>'Test_IF-có_validate'!Q100</f>
        <v>0.41110000000000002</v>
      </c>
      <c r="R100">
        <f>'Test_IF-có_validate'!R100</f>
        <v>0.90910000000000002</v>
      </c>
      <c r="S100">
        <f>'Test_IF-có_validate'!S100</f>
        <v>0.21429999999999999</v>
      </c>
      <c r="U100" s="37">
        <f t="shared" si="28"/>
        <v>0.52539999999999998</v>
      </c>
      <c r="V100" s="37">
        <f t="shared" si="28"/>
        <v>0.2414</v>
      </c>
      <c r="W100" s="37">
        <f t="shared" si="28"/>
        <v>0.4173</v>
      </c>
      <c r="X100" s="37">
        <f t="shared" si="28"/>
        <v>4.7600000000000003E-2</v>
      </c>
      <c r="Y100" s="37">
        <f t="shared" si="28"/>
        <v>0.64700000000000002</v>
      </c>
      <c r="AA100" s="37">
        <f t="shared" si="36"/>
        <v>2.1899999999999999E-2</v>
      </c>
      <c r="AB100" s="37">
        <f t="shared" si="37"/>
        <v>0.26529999999999998</v>
      </c>
      <c r="AC100" s="37">
        <f t="shared" si="38"/>
        <v>1.0500000000000001E-2</v>
      </c>
      <c r="AD100" s="37">
        <f t="shared" si="39"/>
        <v>0.36430000000000001</v>
      </c>
      <c r="AE100" s="37">
        <f t="shared" si="40"/>
        <v>0.13350000000000001</v>
      </c>
      <c r="AG100" s="38">
        <f t="shared" si="41"/>
        <v>3.4099999999999998E-2</v>
      </c>
      <c r="AH100" s="38">
        <f t="shared" si="42"/>
        <v>0.1578</v>
      </c>
      <c r="AI100" s="38">
        <f t="shared" si="43"/>
        <v>3.78E-2</v>
      </c>
      <c r="AJ100" s="38">
        <f t="shared" si="44"/>
        <v>0.27139999999999997</v>
      </c>
      <c r="AK100" s="38">
        <f t="shared" si="45"/>
        <v>1.6299999999999999E-2</v>
      </c>
      <c r="AM100" s="38">
        <f t="shared" si="46"/>
        <v>9.4600000000000004E-2</v>
      </c>
      <c r="AN100" s="38">
        <f t="shared" si="47"/>
        <v>0.13189999999999999</v>
      </c>
      <c r="AO100" s="38">
        <f t="shared" si="48"/>
        <v>9.6299999999999997E-2</v>
      </c>
      <c r="AP100" s="38">
        <f t="shared" si="49"/>
        <v>0.37309999999999999</v>
      </c>
      <c r="AQ100" s="38">
        <f t="shared" si="50"/>
        <v>0.2321</v>
      </c>
      <c r="AR100" s="38"/>
      <c r="AS100" s="38">
        <f t="shared" si="51"/>
        <v>0.1113</v>
      </c>
      <c r="AT100" s="38">
        <f t="shared" si="52"/>
        <v>8.8099999999999998E-2</v>
      </c>
      <c r="AU100" s="38">
        <f t="shared" si="53"/>
        <v>9.3299999999999994E-2</v>
      </c>
      <c r="AV100" s="38">
        <f t="shared" si="54"/>
        <v>0.26469999999999999</v>
      </c>
      <c r="AW100" s="38">
        <f t="shared" si="55"/>
        <v>0.3755</v>
      </c>
    </row>
    <row r="101" spans="2:49" ht="15.75" x14ac:dyDescent="0.25">
      <c r="B101">
        <v>0.33</v>
      </c>
      <c r="C101">
        <v>0.04</v>
      </c>
      <c r="D101">
        <v>0.02</v>
      </c>
      <c r="E101">
        <v>0.12</v>
      </c>
      <c r="F101">
        <v>0.11</v>
      </c>
      <c r="G101" t="s">
        <v>23</v>
      </c>
      <c r="H101">
        <f t="shared" si="29"/>
        <v>4.5100000000000001E-2</v>
      </c>
      <c r="I101">
        <f t="shared" si="30"/>
        <v>0.14810000000000001</v>
      </c>
      <c r="J101">
        <f t="shared" si="31"/>
        <v>0.34870000000000001</v>
      </c>
      <c r="K101">
        <f t="shared" si="32"/>
        <v>0.45729999999999998</v>
      </c>
      <c r="L101" s="47">
        <f t="shared" si="33"/>
        <v>4.5100000000000001E-2</v>
      </c>
      <c r="M101" t="str">
        <f t="shared" si="34"/>
        <v>Very Low</v>
      </c>
      <c r="N101">
        <f t="shared" si="35"/>
        <v>1</v>
      </c>
      <c r="O101">
        <f>'Test_IF-có_validate'!O101</f>
        <v>0.36670000000000003</v>
      </c>
      <c r="P101">
        <f>'Test_IF-có_validate'!P101</f>
        <v>4.4400000000000002E-2</v>
      </c>
      <c r="Q101">
        <f>'Test_IF-có_validate'!Q101</f>
        <v>1.11E-2</v>
      </c>
      <c r="R101">
        <f>'Test_IF-có_validate'!R101</f>
        <v>0.1212</v>
      </c>
      <c r="S101">
        <f>'Test_IF-có_validate'!S101</f>
        <v>0.10199999999999999</v>
      </c>
      <c r="U101" s="37">
        <f t="shared" si="28"/>
        <v>0.46339999999999998</v>
      </c>
      <c r="V101" s="37">
        <f t="shared" si="28"/>
        <v>0.91500000000000004</v>
      </c>
      <c r="W101" s="37">
        <f t="shared" si="28"/>
        <v>0.97799999999999998</v>
      </c>
      <c r="X101" s="37">
        <f t="shared" si="28"/>
        <v>0.78380000000000005</v>
      </c>
      <c r="Y101" s="37">
        <f t="shared" si="28"/>
        <v>0.81489999999999996</v>
      </c>
      <c r="AA101" s="37">
        <f t="shared" si="36"/>
        <v>1.9400000000000001E-2</v>
      </c>
      <c r="AB101" s="37">
        <f t="shared" si="37"/>
        <v>0.18379999999999999</v>
      </c>
      <c r="AC101" s="37">
        <f t="shared" si="38"/>
        <v>0.36330000000000001</v>
      </c>
      <c r="AD101" s="37">
        <f t="shared" si="39"/>
        <v>0.2107</v>
      </c>
      <c r="AE101" s="37">
        <f t="shared" si="40"/>
        <v>2.1499999999999998E-2</v>
      </c>
      <c r="AG101" s="38">
        <f t="shared" si="41"/>
        <v>7.1999999999999998E-3</v>
      </c>
      <c r="AH101" s="38">
        <f t="shared" si="42"/>
        <v>0.30649999999999999</v>
      </c>
      <c r="AI101" s="38">
        <f t="shared" si="43"/>
        <v>0.4103</v>
      </c>
      <c r="AJ101" s="38">
        <f t="shared" si="44"/>
        <v>0.30149999999999999</v>
      </c>
      <c r="AK101" s="38">
        <f t="shared" si="45"/>
        <v>0.1283</v>
      </c>
      <c r="AM101" s="38">
        <f t="shared" si="46"/>
        <v>5.33E-2</v>
      </c>
      <c r="AN101" s="38">
        <f t="shared" si="47"/>
        <v>0.33329999999999999</v>
      </c>
      <c r="AO101" s="38">
        <f t="shared" si="48"/>
        <v>0.46150000000000002</v>
      </c>
      <c r="AP101" s="38">
        <f t="shared" si="49"/>
        <v>0.20119999999999999</v>
      </c>
      <c r="AQ101" s="38">
        <f t="shared" si="50"/>
        <v>0.34399999999999997</v>
      </c>
      <c r="AR101" s="38"/>
      <c r="AS101" s="38">
        <f t="shared" si="51"/>
        <v>7.0300000000000001E-2</v>
      </c>
      <c r="AT101" s="38">
        <f t="shared" si="52"/>
        <v>0.37509999999999999</v>
      </c>
      <c r="AU101" s="38">
        <f t="shared" si="53"/>
        <v>0.45910000000000001</v>
      </c>
      <c r="AV101" s="38">
        <f t="shared" si="54"/>
        <v>0.30740000000000001</v>
      </c>
      <c r="AW101" s="38">
        <f t="shared" si="55"/>
        <v>0.45989999999999998</v>
      </c>
    </row>
    <row r="102" spans="2:49" ht="15.75" x14ac:dyDescent="0.25">
      <c r="B102">
        <v>0.37</v>
      </c>
      <c r="C102">
        <v>0.09</v>
      </c>
      <c r="D102">
        <v>0.1</v>
      </c>
      <c r="E102">
        <v>0.13</v>
      </c>
      <c r="F102">
        <v>0.32</v>
      </c>
      <c r="G102" t="s">
        <v>21</v>
      </c>
      <c r="H102">
        <f t="shared" si="29"/>
        <v>0.2203</v>
      </c>
      <c r="I102">
        <f t="shared" si="30"/>
        <v>8.6400000000000005E-2</v>
      </c>
      <c r="J102">
        <f t="shared" si="31"/>
        <v>0.16209999999999999</v>
      </c>
      <c r="K102">
        <f t="shared" si="32"/>
        <v>0.31</v>
      </c>
      <c r="L102" s="47">
        <f t="shared" si="33"/>
        <v>8.6400000000000005E-2</v>
      </c>
      <c r="M102" t="str">
        <f t="shared" si="34"/>
        <v>Low</v>
      </c>
      <c r="N102">
        <f t="shared" si="35"/>
        <v>1</v>
      </c>
      <c r="O102">
        <f>'Test_IF-có_validate'!O102</f>
        <v>0.41110000000000002</v>
      </c>
      <c r="P102">
        <f>'Test_IF-có_validate'!P102</f>
        <v>0.1</v>
      </c>
      <c r="Q102">
        <f>'Test_IF-có_validate'!Q102</f>
        <v>0.1</v>
      </c>
      <c r="R102">
        <f>'Test_IF-có_validate'!R102</f>
        <v>0.1313</v>
      </c>
      <c r="S102">
        <f>'Test_IF-có_validate'!S102</f>
        <v>0.31630000000000003</v>
      </c>
      <c r="U102" s="37">
        <f t="shared" si="28"/>
        <v>0.4173</v>
      </c>
      <c r="V102" s="37">
        <f t="shared" si="28"/>
        <v>0.81820000000000004</v>
      </c>
      <c r="W102" s="37">
        <f t="shared" si="28"/>
        <v>0.81820000000000004</v>
      </c>
      <c r="X102" s="37">
        <f t="shared" si="28"/>
        <v>0.76790000000000003</v>
      </c>
      <c r="Y102" s="37">
        <f t="shared" si="28"/>
        <v>0.51939999999999997</v>
      </c>
      <c r="AA102" s="37">
        <f t="shared" si="36"/>
        <v>5.0099999999999999E-2</v>
      </c>
      <c r="AB102" s="37">
        <f t="shared" si="37"/>
        <v>0.1193</v>
      </c>
      <c r="AC102" s="37">
        <f t="shared" si="38"/>
        <v>0.25669999999999998</v>
      </c>
      <c r="AD102" s="37">
        <f t="shared" si="39"/>
        <v>0.2001</v>
      </c>
      <c r="AE102" s="37">
        <f t="shared" si="40"/>
        <v>0.2185</v>
      </c>
      <c r="AG102" s="38">
        <f t="shared" si="41"/>
        <v>3.7900000000000003E-2</v>
      </c>
      <c r="AH102" s="38">
        <f t="shared" si="42"/>
        <v>0.24199999999999999</v>
      </c>
      <c r="AI102" s="38">
        <f t="shared" si="43"/>
        <v>0.30370000000000003</v>
      </c>
      <c r="AJ102" s="38">
        <f t="shared" si="44"/>
        <v>0.29089999999999999</v>
      </c>
      <c r="AK102" s="38">
        <f t="shared" si="45"/>
        <v>6.8699999999999997E-2</v>
      </c>
      <c r="AM102" s="38">
        <f t="shared" si="46"/>
        <v>2.3E-2</v>
      </c>
      <c r="AN102" s="38">
        <f t="shared" si="47"/>
        <v>0.26869999999999999</v>
      </c>
      <c r="AO102" s="38">
        <f t="shared" si="48"/>
        <v>0.35499999999999998</v>
      </c>
      <c r="AP102" s="38">
        <f t="shared" si="49"/>
        <v>0.19059999999999999</v>
      </c>
      <c r="AQ102" s="38">
        <f t="shared" si="50"/>
        <v>0.14899999999999999</v>
      </c>
      <c r="AR102" s="38"/>
      <c r="AS102" s="38">
        <f t="shared" si="51"/>
        <v>4.07E-2</v>
      </c>
      <c r="AT102" s="38">
        <f t="shared" si="52"/>
        <v>0.3105</v>
      </c>
      <c r="AU102" s="38">
        <f t="shared" si="53"/>
        <v>0.35249999999999998</v>
      </c>
      <c r="AV102" s="38">
        <f t="shared" si="54"/>
        <v>0.29680000000000001</v>
      </c>
      <c r="AW102" s="38">
        <f t="shared" si="55"/>
        <v>0.3075</v>
      </c>
    </row>
    <row r="103" spans="2:49" ht="15.75" x14ac:dyDescent="0.25">
      <c r="B103">
        <v>0.4</v>
      </c>
      <c r="C103">
        <v>0.15</v>
      </c>
      <c r="D103">
        <v>0.16</v>
      </c>
      <c r="E103">
        <v>0.3</v>
      </c>
      <c r="F103">
        <v>0.57999999999999996</v>
      </c>
      <c r="G103" t="s">
        <v>24</v>
      </c>
      <c r="H103">
        <f t="shared" si="29"/>
        <v>0.3705</v>
      </c>
      <c r="I103">
        <f t="shared" si="30"/>
        <v>0.23669999999999999</v>
      </c>
      <c r="J103">
        <f t="shared" si="31"/>
        <v>4.3700000000000003E-2</v>
      </c>
      <c r="K103">
        <f t="shared" si="32"/>
        <v>0.1401</v>
      </c>
      <c r="L103" s="47">
        <f t="shared" si="33"/>
        <v>4.3700000000000003E-2</v>
      </c>
      <c r="M103" t="str">
        <f t="shared" si="34"/>
        <v>Middle</v>
      </c>
      <c r="N103">
        <f t="shared" si="35"/>
        <v>1</v>
      </c>
      <c r="O103">
        <f>'Test_IF-có_validate'!O103</f>
        <v>0.44440000000000002</v>
      </c>
      <c r="P103">
        <f>'Test_IF-có_validate'!P103</f>
        <v>0.16669999999999999</v>
      </c>
      <c r="Q103">
        <f>'Test_IF-có_validate'!Q103</f>
        <v>0.16669999999999999</v>
      </c>
      <c r="R103">
        <f>'Test_IF-có_validate'!R103</f>
        <v>0.30299999999999999</v>
      </c>
      <c r="S103">
        <f>'Test_IF-có_validate'!S103</f>
        <v>0.58160000000000001</v>
      </c>
      <c r="U103" s="37">
        <f t="shared" si="28"/>
        <v>0.38469999999999999</v>
      </c>
      <c r="V103" s="37">
        <f t="shared" si="28"/>
        <v>0.71419999999999995</v>
      </c>
      <c r="W103" s="37">
        <f t="shared" si="28"/>
        <v>0.71419999999999995</v>
      </c>
      <c r="X103" s="37">
        <f t="shared" si="28"/>
        <v>0.53490000000000004</v>
      </c>
      <c r="Y103" s="37">
        <f t="shared" si="28"/>
        <v>0.26450000000000001</v>
      </c>
      <c r="AA103" s="37">
        <f t="shared" si="36"/>
        <v>7.1900000000000006E-2</v>
      </c>
      <c r="AB103" s="37">
        <f t="shared" si="37"/>
        <v>4.99E-2</v>
      </c>
      <c r="AC103" s="37">
        <f t="shared" si="38"/>
        <v>0.18740000000000001</v>
      </c>
      <c r="AD103" s="37">
        <f t="shared" si="39"/>
        <v>4.4699999999999997E-2</v>
      </c>
      <c r="AE103" s="37">
        <f t="shared" si="40"/>
        <v>0.38850000000000001</v>
      </c>
      <c r="AG103" s="38">
        <f t="shared" si="41"/>
        <v>5.9700000000000003E-2</v>
      </c>
      <c r="AH103" s="38">
        <f t="shared" si="42"/>
        <v>0.17269999999999999</v>
      </c>
      <c r="AI103" s="38">
        <f t="shared" si="43"/>
        <v>0.2344</v>
      </c>
      <c r="AJ103" s="38">
        <f t="shared" si="44"/>
        <v>0.13550000000000001</v>
      </c>
      <c r="AK103" s="38">
        <f t="shared" si="45"/>
        <v>0.2387</v>
      </c>
      <c r="AM103" s="38">
        <f t="shared" si="46"/>
        <v>8.0000000000000004E-4</v>
      </c>
      <c r="AN103" s="38">
        <f t="shared" si="47"/>
        <v>0.19939999999999999</v>
      </c>
      <c r="AO103" s="38">
        <f t="shared" si="48"/>
        <v>0.28570000000000001</v>
      </c>
      <c r="AP103" s="38">
        <f t="shared" si="49"/>
        <v>3.5299999999999998E-2</v>
      </c>
      <c r="AQ103" s="38">
        <f t="shared" si="50"/>
        <v>2.7900000000000001E-2</v>
      </c>
      <c r="AR103" s="38"/>
      <c r="AS103" s="38">
        <f t="shared" si="51"/>
        <v>1.8499999999999999E-2</v>
      </c>
      <c r="AT103" s="38">
        <f t="shared" si="52"/>
        <v>0.2412</v>
      </c>
      <c r="AU103" s="38">
        <f t="shared" si="53"/>
        <v>0.28320000000000001</v>
      </c>
      <c r="AV103" s="38">
        <f t="shared" si="54"/>
        <v>0.14149999999999999</v>
      </c>
      <c r="AW103" s="38">
        <f t="shared" si="55"/>
        <v>0.13070000000000001</v>
      </c>
    </row>
    <row r="104" spans="2:49" ht="15.75" x14ac:dyDescent="0.25">
      <c r="B104">
        <v>0.37</v>
      </c>
      <c r="C104">
        <v>7.0000000000000007E-2</v>
      </c>
      <c r="D104">
        <v>0.1</v>
      </c>
      <c r="E104">
        <v>0.41</v>
      </c>
      <c r="F104">
        <v>0.3</v>
      </c>
      <c r="G104" t="s">
        <v>21</v>
      </c>
      <c r="H104">
        <f t="shared" si="29"/>
        <v>0.2031</v>
      </c>
      <c r="I104">
        <f t="shared" si="30"/>
        <v>6.8199999999999997E-2</v>
      </c>
      <c r="J104">
        <f t="shared" si="31"/>
        <v>0.17269999999999999</v>
      </c>
      <c r="K104">
        <f t="shared" si="32"/>
        <v>0.31900000000000001</v>
      </c>
      <c r="L104" s="47">
        <f t="shared" si="33"/>
        <v>6.8199999999999997E-2</v>
      </c>
      <c r="M104" t="str">
        <f t="shared" si="34"/>
        <v>Low</v>
      </c>
      <c r="N104">
        <f t="shared" si="35"/>
        <v>1</v>
      </c>
      <c r="O104">
        <f>'Test_IF-có_validate'!O104</f>
        <v>0.41110000000000002</v>
      </c>
      <c r="P104">
        <f>'Test_IF-có_validate'!P104</f>
        <v>7.7799999999999994E-2</v>
      </c>
      <c r="Q104">
        <f>'Test_IF-có_validate'!Q104</f>
        <v>0.1</v>
      </c>
      <c r="R104">
        <f>'Test_IF-có_validate'!R104</f>
        <v>0.41410000000000002</v>
      </c>
      <c r="S104">
        <f>'Test_IF-có_validate'!S104</f>
        <v>0.2959</v>
      </c>
      <c r="U104" s="37">
        <f t="shared" si="28"/>
        <v>0.4173</v>
      </c>
      <c r="V104" s="37">
        <f t="shared" si="28"/>
        <v>0.85560000000000003</v>
      </c>
      <c r="W104" s="37">
        <f t="shared" si="28"/>
        <v>0.81820000000000004</v>
      </c>
      <c r="X104" s="37">
        <f t="shared" si="28"/>
        <v>0.4143</v>
      </c>
      <c r="Y104" s="37">
        <f t="shared" si="28"/>
        <v>0.54330000000000001</v>
      </c>
      <c r="AA104" s="37">
        <f t="shared" si="36"/>
        <v>5.0099999999999999E-2</v>
      </c>
      <c r="AB104" s="37">
        <f t="shared" si="37"/>
        <v>0.14419999999999999</v>
      </c>
      <c r="AC104" s="37">
        <f t="shared" si="38"/>
        <v>0.25669999999999998</v>
      </c>
      <c r="AD104" s="37">
        <f t="shared" si="39"/>
        <v>3.5700000000000003E-2</v>
      </c>
      <c r="AE104" s="37">
        <f t="shared" si="40"/>
        <v>0.2026</v>
      </c>
      <c r="AG104" s="38">
        <f t="shared" si="41"/>
        <v>3.7900000000000003E-2</v>
      </c>
      <c r="AH104" s="38">
        <f t="shared" si="42"/>
        <v>0.26690000000000003</v>
      </c>
      <c r="AI104" s="38">
        <f t="shared" si="43"/>
        <v>0.30370000000000003</v>
      </c>
      <c r="AJ104" s="38">
        <f t="shared" si="44"/>
        <v>5.8599999999999999E-2</v>
      </c>
      <c r="AK104" s="38">
        <f t="shared" si="45"/>
        <v>5.28E-2</v>
      </c>
      <c r="AM104" s="38">
        <f t="shared" si="46"/>
        <v>2.3E-2</v>
      </c>
      <c r="AN104" s="38">
        <f t="shared" si="47"/>
        <v>0.29370000000000002</v>
      </c>
      <c r="AO104" s="38">
        <f t="shared" si="48"/>
        <v>0.35499999999999998</v>
      </c>
      <c r="AP104" s="38">
        <f t="shared" si="49"/>
        <v>4.5100000000000001E-2</v>
      </c>
      <c r="AQ104" s="38">
        <f t="shared" si="50"/>
        <v>0.16289999999999999</v>
      </c>
      <c r="AR104" s="38"/>
      <c r="AS104" s="38">
        <f t="shared" si="51"/>
        <v>4.07E-2</v>
      </c>
      <c r="AT104" s="38">
        <f t="shared" si="52"/>
        <v>0.33550000000000002</v>
      </c>
      <c r="AU104" s="38">
        <f t="shared" si="53"/>
        <v>0.35249999999999998</v>
      </c>
      <c r="AV104" s="38">
        <f t="shared" si="54"/>
        <v>6.5299999999999997E-2</v>
      </c>
      <c r="AW104" s="38">
        <f t="shared" si="55"/>
        <v>0.3211</v>
      </c>
    </row>
    <row r="105" spans="2:49" ht="15.75" x14ac:dyDescent="0.25">
      <c r="B105">
        <v>0.41</v>
      </c>
      <c r="C105">
        <v>0.11</v>
      </c>
      <c r="D105">
        <v>0.21</v>
      </c>
      <c r="E105">
        <v>0.44</v>
      </c>
      <c r="F105">
        <v>0.56999999999999995</v>
      </c>
      <c r="G105" t="s">
        <v>24</v>
      </c>
      <c r="H105">
        <f t="shared" si="29"/>
        <v>0.36249999999999999</v>
      </c>
      <c r="I105">
        <f t="shared" si="30"/>
        <v>0.22700000000000001</v>
      </c>
      <c r="J105">
        <f t="shared" si="31"/>
        <v>3.49E-2</v>
      </c>
      <c r="K105">
        <f t="shared" si="32"/>
        <v>0.1419</v>
      </c>
      <c r="L105" s="47">
        <f t="shared" si="33"/>
        <v>3.49E-2</v>
      </c>
      <c r="M105" t="str">
        <f t="shared" si="34"/>
        <v>Middle</v>
      </c>
      <c r="N105">
        <f t="shared" si="35"/>
        <v>1</v>
      </c>
      <c r="O105">
        <f>'Test_IF-có_validate'!O105</f>
        <v>0.4556</v>
      </c>
      <c r="P105">
        <f>'Test_IF-có_validate'!P105</f>
        <v>0.1222</v>
      </c>
      <c r="Q105">
        <f>'Test_IF-có_validate'!Q105</f>
        <v>0.22220000000000001</v>
      </c>
      <c r="R105">
        <f>'Test_IF-có_validate'!R105</f>
        <v>0.44440000000000002</v>
      </c>
      <c r="S105">
        <f>'Test_IF-có_validate'!S105</f>
        <v>0.57140000000000002</v>
      </c>
      <c r="U105" s="37">
        <f t="shared" si="28"/>
        <v>0.374</v>
      </c>
      <c r="V105" s="37">
        <f t="shared" si="28"/>
        <v>0.78220000000000001</v>
      </c>
      <c r="W105" s="37">
        <f t="shared" si="28"/>
        <v>0.63639999999999997</v>
      </c>
      <c r="X105" s="37">
        <f t="shared" si="28"/>
        <v>0.38469999999999999</v>
      </c>
      <c r="Y105" s="37">
        <f t="shared" si="28"/>
        <v>0.27279999999999999</v>
      </c>
      <c r="AA105" s="37">
        <f t="shared" si="36"/>
        <v>7.9000000000000001E-2</v>
      </c>
      <c r="AB105" s="37">
        <f t="shared" si="37"/>
        <v>9.5299999999999996E-2</v>
      </c>
      <c r="AC105" s="37">
        <f t="shared" si="38"/>
        <v>0.13550000000000001</v>
      </c>
      <c r="AD105" s="37">
        <f t="shared" si="39"/>
        <v>5.5399999999999998E-2</v>
      </c>
      <c r="AE105" s="37">
        <f t="shared" si="40"/>
        <v>0.38290000000000002</v>
      </c>
      <c r="AG105" s="38">
        <f t="shared" si="41"/>
        <v>6.6799999999999998E-2</v>
      </c>
      <c r="AH105" s="38">
        <f t="shared" si="42"/>
        <v>0.218</v>
      </c>
      <c r="AI105" s="38">
        <f t="shared" si="43"/>
        <v>0.1825</v>
      </c>
      <c r="AJ105" s="38">
        <f t="shared" si="44"/>
        <v>3.8399999999999997E-2</v>
      </c>
      <c r="AK105" s="38">
        <f t="shared" si="45"/>
        <v>0.2331</v>
      </c>
      <c r="AM105" s="38">
        <f t="shared" si="46"/>
        <v>6.7000000000000002E-3</v>
      </c>
      <c r="AN105" s="38">
        <f t="shared" si="47"/>
        <v>0.2447</v>
      </c>
      <c r="AO105" s="38">
        <f t="shared" si="48"/>
        <v>0.23380000000000001</v>
      </c>
      <c r="AP105" s="38">
        <f t="shared" si="49"/>
        <v>6.4899999999999999E-2</v>
      </c>
      <c r="AQ105" s="38">
        <f t="shared" si="50"/>
        <v>2.1100000000000001E-2</v>
      </c>
      <c r="AR105" s="38"/>
      <c r="AS105" s="38">
        <f t="shared" si="51"/>
        <v>1.11E-2</v>
      </c>
      <c r="AT105" s="38">
        <f t="shared" si="52"/>
        <v>0.28649999999999998</v>
      </c>
      <c r="AU105" s="38">
        <f t="shared" si="53"/>
        <v>0.23130000000000001</v>
      </c>
      <c r="AV105" s="38">
        <f t="shared" si="54"/>
        <v>4.5100000000000001E-2</v>
      </c>
      <c r="AW105" s="38">
        <f t="shared" si="55"/>
        <v>0.13750000000000001</v>
      </c>
    </row>
    <row r="106" spans="2:49" ht="15.75" x14ac:dyDescent="0.25">
      <c r="B106">
        <v>0.42</v>
      </c>
      <c r="C106">
        <v>0.13</v>
      </c>
      <c r="D106">
        <v>0.15</v>
      </c>
      <c r="E106">
        <v>0.94</v>
      </c>
      <c r="F106">
        <v>0.3</v>
      </c>
      <c r="G106" t="s">
        <v>24</v>
      </c>
      <c r="H106">
        <f t="shared" si="29"/>
        <v>0.20499999999999999</v>
      </c>
      <c r="I106">
        <f t="shared" si="30"/>
        <v>6.83E-2</v>
      </c>
      <c r="J106">
        <f t="shared" si="31"/>
        <v>0.17460000000000001</v>
      </c>
      <c r="K106">
        <f t="shared" si="32"/>
        <v>0.31890000000000002</v>
      </c>
      <c r="L106" s="47">
        <f t="shared" si="33"/>
        <v>6.83E-2</v>
      </c>
      <c r="M106" t="str">
        <f t="shared" si="34"/>
        <v>Low</v>
      </c>
      <c r="N106">
        <f t="shared" si="35"/>
        <v>0</v>
      </c>
      <c r="O106">
        <f>'Test_IF-có_validate'!O106</f>
        <v>0.4667</v>
      </c>
      <c r="P106">
        <f>'Test_IF-có_validate'!P106</f>
        <v>0.1444</v>
      </c>
      <c r="Q106">
        <f>'Test_IF-có_validate'!Q106</f>
        <v>0.15559999999999999</v>
      </c>
      <c r="R106">
        <f>'Test_IF-có_validate'!R106</f>
        <v>0.94950000000000001</v>
      </c>
      <c r="S106">
        <f>'Test_IF-có_validate'!S106</f>
        <v>0.2959</v>
      </c>
      <c r="U106" s="37">
        <f t="shared" ref="U106:Y149" si="56">ROUND((1-O106)/(1+O106),4)</f>
        <v>0.36359999999999998</v>
      </c>
      <c r="V106" s="37">
        <f t="shared" si="56"/>
        <v>0.74760000000000004</v>
      </c>
      <c r="W106" s="37">
        <f t="shared" si="56"/>
        <v>0.73070000000000002</v>
      </c>
      <c r="X106" s="37">
        <f t="shared" si="56"/>
        <v>2.5899999999999999E-2</v>
      </c>
      <c r="Y106" s="37">
        <f t="shared" si="56"/>
        <v>0.54330000000000001</v>
      </c>
      <c r="AA106" s="37">
        <f t="shared" si="36"/>
        <v>8.5900000000000004E-2</v>
      </c>
      <c r="AB106" s="37">
        <f t="shared" si="37"/>
        <v>7.22E-2</v>
      </c>
      <c r="AC106" s="37">
        <f t="shared" si="38"/>
        <v>0.19839999999999999</v>
      </c>
      <c r="AD106" s="37">
        <f t="shared" si="39"/>
        <v>0.39129999999999998</v>
      </c>
      <c r="AE106" s="37">
        <f t="shared" si="40"/>
        <v>0.2026</v>
      </c>
      <c r="AG106" s="38">
        <f t="shared" si="41"/>
        <v>7.3700000000000002E-2</v>
      </c>
      <c r="AH106" s="38">
        <f t="shared" si="42"/>
        <v>0.19489999999999999</v>
      </c>
      <c r="AI106" s="38">
        <f t="shared" si="43"/>
        <v>0.24540000000000001</v>
      </c>
      <c r="AJ106" s="38">
        <f t="shared" si="44"/>
        <v>0.29830000000000001</v>
      </c>
      <c r="AK106" s="38">
        <f t="shared" si="45"/>
        <v>5.28E-2</v>
      </c>
      <c r="AM106" s="38">
        <f t="shared" si="46"/>
        <v>1.41E-2</v>
      </c>
      <c r="AN106" s="38">
        <f t="shared" si="47"/>
        <v>0.22170000000000001</v>
      </c>
      <c r="AO106" s="38">
        <f t="shared" si="48"/>
        <v>0.29670000000000002</v>
      </c>
      <c r="AP106" s="38">
        <f t="shared" si="49"/>
        <v>0.4</v>
      </c>
      <c r="AQ106" s="38">
        <f t="shared" si="50"/>
        <v>0.16289999999999999</v>
      </c>
      <c r="AR106" s="38"/>
      <c r="AS106" s="38">
        <f t="shared" si="51"/>
        <v>3.7000000000000002E-3</v>
      </c>
      <c r="AT106" s="38">
        <f t="shared" si="52"/>
        <v>0.26350000000000001</v>
      </c>
      <c r="AU106" s="38">
        <f t="shared" si="53"/>
        <v>0.29420000000000002</v>
      </c>
      <c r="AV106" s="38">
        <f t="shared" si="54"/>
        <v>0.29160000000000003</v>
      </c>
      <c r="AW106" s="38">
        <f t="shared" si="55"/>
        <v>0.3211</v>
      </c>
    </row>
    <row r="107" spans="2:49" ht="15.75" x14ac:dyDescent="0.25">
      <c r="B107">
        <v>0.41</v>
      </c>
      <c r="C107">
        <v>0.04</v>
      </c>
      <c r="D107">
        <v>0.33</v>
      </c>
      <c r="E107">
        <v>0.26</v>
      </c>
      <c r="F107">
        <v>0.12</v>
      </c>
      <c r="G107" t="s">
        <v>23</v>
      </c>
      <c r="H107">
        <f t="shared" si="29"/>
        <v>3.3399999999999999E-2</v>
      </c>
      <c r="I107">
        <f t="shared" si="30"/>
        <v>0.1158</v>
      </c>
      <c r="J107">
        <f t="shared" si="31"/>
        <v>0.31690000000000002</v>
      </c>
      <c r="K107">
        <f t="shared" si="32"/>
        <v>0.42530000000000001</v>
      </c>
      <c r="L107" s="47">
        <f t="shared" si="33"/>
        <v>3.3399999999999999E-2</v>
      </c>
      <c r="M107" t="str">
        <f t="shared" si="34"/>
        <v>Very Low</v>
      </c>
      <c r="N107">
        <f t="shared" si="35"/>
        <v>1</v>
      </c>
      <c r="O107">
        <f>'Test_IF-có_validate'!O107</f>
        <v>0.4556</v>
      </c>
      <c r="P107">
        <f>'Test_IF-có_validate'!P107</f>
        <v>4.4400000000000002E-2</v>
      </c>
      <c r="Q107">
        <f>'Test_IF-có_validate'!Q107</f>
        <v>0.35560000000000003</v>
      </c>
      <c r="R107">
        <f>'Test_IF-có_validate'!R107</f>
        <v>0.2626</v>
      </c>
      <c r="S107">
        <f>'Test_IF-có_validate'!S107</f>
        <v>0.11219999999999999</v>
      </c>
      <c r="U107" s="37">
        <f t="shared" si="56"/>
        <v>0.374</v>
      </c>
      <c r="V107" s="37">
        <f t="shared" si="56"/>
        <v>0.91500000000000004</v>
      </c>
      <c r="W107" s="37">
        <f t="shared" si="56"/>
        <v>0.47539999999999999</v>
      </c>
      <c r="X107" s="37">
        <f t="shared" si="56"/>
        <v>0.58399999999999996</v>
      </c>
      <c r="Y107" s="37">
        <f t="shared" si="56"/>
        <v>0.79820000000000002</v>
      </c>
      <c r="AA107" s="37">
        <f t="shared" si="36"/>
        <v>7.9000000000000001E-2</v>
      </c>
      <c r="AB107" s="37">
        <f t="shared" si="37"/>
        <v>0.18379999999999999</v>
      </c>
      <c r="AC107" s="37">
        <f t="shared" si="38"/>
        <v>2.8199999999999999E-2</v>
      </c>
      <c r="AD107" s="37">
        <f t="shared" si="39"/>
        <v>7.7499999999999999E-2</v>
      </c>
      <c r="AE107" s="37">
        <f t="shared" si="40"/>
        <v>3.27E-2</v>
      </c>
      <c r="AG107" s="38">
        <f t="shared" si="41"/>
        <v>6.6799999999999998E-2</v>
      </c>
      <c r="AH107" s="38">
        <f t="shared" si="42"/>
        <v>0.30649999999999999</v>
      </c>
      <c r="AI107" s="38">
        <f t="shared" si="43"/>
        <v>7.5200000000000003E-2</v>
      </c>
      <c r="AJ107" s="38">
        <f t="shared" si="44"/>
        <v>0.16830000000000001</v>
      </c>
      <c r="AK107" s="38">
        <f t="shared" si="45"/>
        <v>0.1171</v>
      </c>
      <c r="AM107" s="38">
        <f t="shared" si="46"/>
        <v>6.7000000000000002E-3</v>
      </c>
      <c r="AN107" s="38">
        <f t="shared" si="47"/>
        <v>0.33329999999999999</v>
      </c>
      <c r="AO107" s="38">
        <f t="shared" si="48"/>
        <v>0.1333</v>
      </c>
      <c r="AP107" s="38">
        <f t="shared" si="49"/>
        <v>6.8000000000000005E-2</v>
      </c>
      <c r="AQ107" s="38">
        <f t="shared" si="50"/>
        <v>0.33289999999999997</v>
      </c>
      <c r="AR107" s="38"/>
      <c r="AS107" s="38">
        <f t="shared" si="51"/>
        <v>1.11E-2</v>
      </c>
      <c r="AT107" s="38">
        <f t="shared" si="52"/>
        <v>0.37509999999999999</v>
      </c>
      <c r="AU107" s="38">
        <f t="shared" si="53"/>
        <v>0.1303</v>
      </c>
      <c r="AV107" s="38">
        <f t="shared" si="54"/>
        <v>0.17419999999999999</v>
      </c>
      <c r="AW107" s="38">
        <f t="shared" si="55"/>
        <v>0.44869999999999999</v>
      </c>
    </row>
    <row r="108" spans="2:49" ht="15.75" x14ac:dyDescent="0.25">
      <c r="B108">
        <v>0.38</v>
      </c>
      <c r="C108">
        <v>0.09</v>
      </c>
      <c r="D108">
        <v>0.37</v>
      </c>
      <c r="E108">
        <v>0.28000000000000003</v>
      </c>
      <c r="F108">
        <v>0.32</v>
      </c>
      <c r="G108" t="s">
        <v>21</v>
      </c>
      <c r="H108">
        <f t="shared" si="29"/>
        <v>0.20300000000000001</v>
      </c>
      <c r="I108">
        <f t="shared" si="30"/>
        <v>6.8900000000000003E-2</v>
      </c>
      <c r="J108">
        <f t="shared" si="31"/>
        <v>0.14499999999999999</v>
      </c>
      <c r="K108">
        <f t="shared" si="32"/>
        <v>0.29289999999999999</v>
      </c>
      <c r="L108" s="47">
        <f t="shared" si="33"/>
        <v>6.8900000000000003E-2</v>
      </c>
      <c r="M108" t="str">
        <f t="shared" si="34"/>
        <v>Low</v>
      </c>
      <c r="N108">
        <f t="shared" si="35"/>
        <v>1</v>
      </c>
      <c r="O108">
        <f>'Test_IF-có_validate'!O108</f>
        <v>0.42220000000000002</v>
      </c>
      <c r="P108">
        <f>'Test_IF-có_validate'!P108</f>
        <v>0.1</v>
      </c>
      <c r="Q108">
        <f>'Test_IF-có_validate'!Q108</f>
        <v>0.4</v>
      </c>
      <c r="R108">
        <f>'Test_IF-có_validate'!R108</f>
        <v>0.2828</v>
      </c>
      <c r="S108">
        <f>'Test_IF-có_validate'!S108</f>
        <v>0.31630000000000003</v>
      </c>
      <c r="U108" s="37">
        <f t="shared" si="56"/>
        <v>0.40629999999999999</v>
      </c>
      <c r="V108" s="37">
        <f t="shared" si="56"/>
        <v>0.81820000000000004</v>
      </c>
      <c r="W108" s="37">
        <f t="shared" si="56"/>
        <v>0.42859999999999998</v>
      </c>
      <c r="X108" s="37">
        <f t="shared" si="56"/>
        <v>0.55910000000000004</v>
      </c>
      <c r="Y108" s="37">
        <f t="shared" si="56"/>
        <v>0.51939999999999997</v>
      </c>
      <c r="AA108" s="37">
        <f t="shared" si="36"/>
        <v>5.7500000000000002E-2</v>
      </c>
      <c r="AB108" s="37">
        <f t="shared" si="37"/>
        <v>0.1193</v>
      </c>
      <c r="AC108" s="37">
        <f t="shared" si="38"/>
        <v>3.0000000000000001E-3</v>
      </c>
      <c r="AD108" s="37">
        <f t="shared" si="39"/>
        <v>6.0900000000000003E-2</v>
      </c>
      <c r="AE108" s="37">
        <f t="shared" si="40"/>
        <v>0.2185</v>
      </c>
      <c r="AG108" s="38">
        <f t="shared" si="41"/>
        <v>4.53E-2</v>
      </c>
      <c r="AH108" s="38">
        <f t="shared" si="42"/>
        <v>0.24199999999999999</v>
      </c>
      <c r="AI108" s="38">
        <f t="shared" si="43"/>
        <v>4.5199999999999997E-2</v>
      </c>
      <c r="AJ108" s="38">
        <f t="shared" si="44"/>
        <v>0.1517</v>
      </c>
      <c r="AK108" s="38">
        <f t="shared" si="45"/>
        <v>6.8699999999999997E-2</v>
      </c>
      <c r="AM108" s="38">
        <f t="shared" si="46"/>
        <v>1.5599999999999999E-2</v>
      </c>
      <c r="AN108" s="38">
        <f t="shared" si="47"/>
        <v>0.26869999999999999</v>
      </c>
      <c r="AO108" s="38">
        <f t="shared" si="48"/>
        <v>0.1037</v>
      </c>
      <c r="AP108" s="38">
        <f t="shared" si="49"/>
        <v>5.1400000000000001E-2</v>
      </c>
      <c r="AQ108" s="38">
        <f t="shared" si="50"/>
        <v>0.14899999999999999</v>
      </c>
      <c r="AR108" s="38"/>
      <c r="AS108" s="38">
        <f t="shared" si="51"/>
        <v>3.3300000000000003E-2</v>
      </c>
      <c r="AT108" s="38">
        <f t="shared" si="52"/>
        <v>0.3105</v>
      </c>
      <c r="AU108" s="38">
        <f t="shared" si="53"/>
        <v>0.1007</v>
      </c>
      <c r="AV108" s="38">
        <f t="shared" si="54"/>
        <v>0.15759999999999999</v>
      </c>
      <c r="AW108" s="38">
        <f t="shared" si="55"/>
        <v>0.3075</v>
      </c>
    </row>
    <row r="109" spans="2:49" ht="15.75" x14ac:dyDescent="0.25">
      <c r="B109">
        <v>0.42</v>
      </c>
      <c r="C109">
        <v>0.28999999999999998</v>
      </c>
      <c r="D109">
        <v>0.14000000000000001</v>
      </c>
      <c r="E109">
        <v>0.03</v>
      </c>
      <c r="F109">
        <v>0.68</v>
      </c>
      <c r="G109" t="s">
        <v>24</v>
      </c>
      <c r="H109">
        <f t="shared" si="29"/>
        <v>0.42320000000000002</v>
      </c>
      <c r="I109">
        <f t="shared" si="30"/>
        <v>0.29920000000000002</v>
      </c>
      <c r="J109">
        <f t="shared" si="31"/>
        <v>0.11169999999999999</v>
      </c>
      <c r="K109">
        <f t="shared" si="32"/>
        <v>8.2500000000000004E-2</v>
      </c>
      <c r="L109" s="47">
        <f t="shared" si="33"/>
        <v>8.2500000000000004E-2</v>
      </c>
      <c r="M109" t="str">
        <f t="shared" si="34"/>
        <v>High</v>
      </c>
      <c r="N109">
        <f t="shared" si="35"/>
        <v>0</v>
      </c>
      <c r="O109">
        <f>'Test_IF-có_validate'!O109</f>
        <v>0.4667</v>
      </c>
      <c r="P109">
        <f>'Test_IF-có_validate'!P109</f>
        <v>0.32219999999999999</v>
      </c>
      <c r="Q109">
        <f>'Test_IF-có_validate'!Q109</f>
        <v>0.1444</v>
      </c>
      <c r="R109">
        <f>'Test_IF-có_validate'!R109</f>
        <v>3.0300000000000001E-2</v>
      </c>
      <c r="S109">
        <f>'Test_IF-có_validate'!S109</f>
        <v>0.68369999999999997</v>
      </c>
      <c r="U109" s="37">
        <f t="shared" si="56"/>
        <v>0.36359999999999998</v>
      </c>
      <c r="V109" s="37">
        <f t="shared" si="56"/>
        <v>0.51259999999999994</v>
      </c>
      <c r="W109" s="37">
        <f t="shared" si="56"/>
        <v>0.74760000000000004</v>
      </c>
      <c r="X109" s="37">
        <f t="shared" si="56"/>
        <v>0.94120000000000004</v>
      </c>
      <c r="Y109" s="37">
        <f t="shared" si="56"/>
        <v>0.18790000000000001</v>
      </c>
      <c r="AA109" s="37">
        <f t="shared" si="36"/>
        <v>8.5900000000000004E-2</v>
      </c>
      <c r="AB109" s="37">
        <f t="shared" si="37"/>
        <v>8.4500000000000006E-2</v>
      </c>
      <c r="AC109" s="37">
        <f t="shared" si="38"/>
        <v>0.2097</v>
      </c>
      <c r="AD109" s="37">
        <f t="shared" si="39"/>
        <v>0.31559999999999999</v>
      </c>
      <c r="AE109" s="37">
        <f t="shared" si="40"/>
        <v>0.4395</v>
      </c>
      <c r="AG109" s="38">
        <f t="shared" si="41"/>
        <v>7.3700000000000002E-2</v>
      </c>
      <c r="AH109" s="38">
        <f t="shared" si="42"/>
        <v>3.8300000000000001E-2</v>
      </c>
      <c r="AI109" s="38">
        <f t="shared" si="43"/>
        <v>0.25669999999999998</v>
      </c>
      <c r="AJ109" s="38">
        <f t="shared" si="44"/>
        <v>0.40639999999999998</v>
      </c>
      <c r="AK109" s="38">
        <f t="shared" si="45"/>
        <v>0.30070000000000002</v>
      </c>
      <c r="AM109" s="38">
        <f t="shared" si="46"/>
        <v>1.41E-2</v>
      </c>
      <c r="AN109" s="38">
        <f t="shared" si="47"/>
        <v>6.5000000000000002E-2</v>
      </c>
      <c r="AO109" s="38">
        <f t="shared" si="48"/>
        <v>0.30790000000000001</v>
      </c>
      <c r="AP109" s="38">
        <f t="shared" si="49"/>
        <v>0.30609999999999998</v>
      </c>
      <c r="AQ109" s="38">
        <f t="shared" si="50"/>
        <v>9.5899999999999999E-2</v>
      </c>
      <c r="AR109" s="38"/>
      <c r="AS109" s="38">
        <f t="shared" si="51"/>
        <v>3.7000000000000002E-3</v>
      </c>
      <c r="AT109" s="38">
        <f t="shared" si="52"/>
        <v>0.10680000000000001</v>
      </c>
      <c r="AU109" s="38">
        <f t="shared" si="53"/>
        <v>0.30549999999999999</v>
      </c>
      <c r="AV109" s="38">
        <f t="shared" si="54"/>
        <v>0.4123</v>
      </c>
      <c r="AW109" s="38">
        <f t="shared" si="55"/>
        <v>6.2600000000000003E-2</v>
      </c>
    </row>
    <row r="110" spans="2:49" ht="15.75" x14ac:dyDescent="0.25">
      <c r="B110">
        <v>0.4</v>
      </c>
      <c r="C110">
        <v>0.3</v>
      </c>
      <c r="D110">
        <v>0.18</v>
      </c>
      <c r="E110">
        <v>0.28999999999999998</v>
      </c>
      <c r="F110">
        <v>0.59</v>
      </c>
      <c r="G110" t="s">
        <v>24</v>
      </c>
      <c r="H110">
        <f t="shared" si="29"/>
        <v>0.37440000000000001</v>
      </c>
      <c r="I110">
        <f t="shared" si="30"/>
        <v>0.24030000000000001</v>
      </c>
      <c r="J110">
        <f t="shared" si="31"/>
        <v>4.8500000000000001E-2</v>
      </c>
      <c r="K110">
        <f t="shared" si="32"/>
        <v>0.13239999999999999</v>
      </c>
      <c r="L110" s="47">
        <f t="shared" si="33"/>
        <v>4.8500000000000001E-2</v>
      </c>
      <c r="M110" t="str">
        <f t="shared" si="34"/>
        <v>Middle</v>
      </c>
      <c r="N110">
        <f t="shared" si="35"/>
        <v>1</v>
      </c>
      <c r="O110">
        <f>'Test_IF-có_validate'!O110</f>
        <v>0.44440000000000002</v>
      </c>
      <c r="P110">
        <f>'Test_IF-có_validate'!P110</f>
        <v>0.33329999999999999</v>
      </c>
      <c r="Q110">
        <f>'Test_IF-có_validate'!Q110</f>
        <v>0.18890000000000001</v>
      </c>
      <c r="R110">
        <f>'Test_IF-có_validate'!R110</f>
        <v>0.29289999999999999</v>
      </c>
      <c r="S110">
        <f>'Test_IF-có_validate'!S110</f>
        <v>0.59179999999999999</v>
      </c>
      <c r="U110" s="37">
        <f t="shared" si="56"/>
        <v>0.38469999999999999</v>
      </c>
      <c r="V110" s="37">
        <f t="shared" si="56"/>
        <v>0.5</v>
      </c>
      <c r="W110" s="37">
        <f t="shared" si="56"/>
        <v>0.68220000000000003</v>
      </c>
      <c r="X110" s="37">
        <f t="shared" si="56"/>
        <v>0.54690000000000005</v>
      </c>
      <c r="Y110" s="37">
        <f t="shared" si="56"/>
        <v>0.25640000000000002</v>
      </c>
      <c r="AA110" s="37">
        <f t="shared" si="36"/>
        <v>7.1900000000000006E-2</v>
      </c>
      <c r="AB110" s="37">
        <f t="shared" si="37"/>
        <v>9.2899999999999996E-2</v>
      </c>
      <c r="AC110" s="37">
        <f t="shared" si="38"/>
        <v>0.1661</v>
      </c>
      <c r="AD110" s="37">
        <f t="shared" si="39"/>
        <v>5.2699999999999997E-2</v>
      </c>
      <c r="AE110" s="37">
        <f t="shared" si="40"/>
        <v>0.39389999999999997</v>
      </c>
      <c r="AG110" s="38">
        <f t="shared" si="41"/>
        <v>5.9700000000000003E-2</v>
      </c>
      <c r="AH110" s="38">
        <f t="shared" si="42"/>
        <v>2.9899999999999999E-2</v>
      </c>
      <c r="AI110" s="38">
        <f t="shared" si="43"/>
        <v>0.21310000000000001</v>
      </c>
      <c r="AJ110" s="38">
        <f t="shared" si="44"/>
        <v>0.14349999999999999</v>
      </c>
      <c r="AK110" s="38">
        <f t="shared" si="45"/>
        <v>0.24410000000000001</v>
      </c>
      <c r="AM110" s="38">
        <f t="shared" si="46"/>
        <v>8.0000000000000004E-4</v>
      </c>
      <c r="AN110" s="38">
        <f t="shared" si="47"/>
        <v>5.6599999999999998E-2</v>
      </c>
      <c r="AO110" s="38">
        <f t="shared" si="48"/>
        <v>0.26429999999999998</v>
      </c>
      <c r="AP110" s="38">
        <f t="shared" si="49"/>
        <v>4.3299999999999998E-2</v>
      </c>
      <c r="AQ110" s="38">
        <f t="shared" si="50"/>
        <v>3.4700000000000002E-2</v>
      </c>
      <c r="AR110" s="38"/>
      <c r="AS110" s="38">
        <f t="shared" si="51"/>
        <v>1.8499999999999999E-2</v>
      </c>
      <c r="AT110" s="38">
        <f t="shared" si="52"/>
        <v>9.8400000000000001E-2</v>
      </c>
      <c r="AU110" s="38">
        <f t="shared" si="53"/>
        <v>0.26190000000000002</v>
      </c>
      <c r="AV110" s="38">
        <f t="shared" si="54"/>
        <v>0.14949999999999999</v>
      </c>
      <c r="AW110" s="38">
        <f t="shared" si="55"/>
        <v>0.1239</v>
      </c>
    </row>
    <row r="111" spans="2:49" ht="15.75" x14ac:dyDescent="0.25">
      <c r="B111">
        <v>0.38</v>
      </c>
      <c r="C111">
        <v>0.33</v>
      </c>
      <c r="D111">
        <v>0.1</v>
      </c>
      <c r="E111">
        <v>7.0000000000000007E-2</v>
      </c>
      <c r="F111">
        <v>0.4</v>
      </c>
      <c r="G111" t="s">
        <v>21</v>
      </c>
      <c r="H111">
        <f t="shared" si="29"/>
        <v>0.27589999999999998</v>
      </c>
      <c r="I111">
        <f t="shared" si="30"/>
        <v>0.1416</v>
      </c>
      <c r="J111">
        <f t="shared" si="31"/>
        <v>0.1124</v>
      </c>
      <c r="K111">
        <f t="shared" si="32"/>
        <v>0.26029999999999998</v>
      </c>
      <c r="L111" s="47">
        <f t="shared" si="33"/>
        <v>0.1124</v>
      </c>
      <c r="M111" t="str">
        <f t="shared" si="34"/>
        <v>Middle</v>
      </c>
      <c r="N111">
        <f t="shared" si="35"/>
        <v>0</v>
      </c>
      <c r="O111">
        <f>'Test_IF-có_validate'!O111</f>
        <v>0.42220000000000002</v>
      </c>
      <c r="P111">
        <f>'Test_IF-có_validate'!P111</f>
        <v>0.36670000000000003</v>
      </c>
      <c r="Q111">
        <f>'Test_IF-có_validate'!Q111</f>
        <v>0.1</v>
      </c>
      <c r="R111">
        <f>'Test_IF-có_validate'!R111</f>
        <v>7.0699999999999999E-2</v>
      </c>
      <c r="S111">
        <f>'Test_IF-có_validate'!S111</f>
        <v>0.39800000000000002</v>
      </c>
      <c r="U111" s="37">
        <f t="shared" si="56"/>
        <v>0.40629999999999999</v>
      </c>
      <c r="V111" s="37">
        <f t="shared" si="56"/>
        <v>0.46339999999999998</v>
      </c>
      <c r="W111" s="37">
        <f t="shared" si="56"/>
        <v>0.81820000000000004</v>
      </c>
      <c r="X111" s="37">
        <f t="shared" si="56"/>
        <v>0.8679</v>
      </c>
      <c r="Y111" s="37">
        <f t="shared" si="56"/>
        <v>0.43059999999999998</v>
      </c>
      <c r="AA111" s="37">
        <f t="shared" si="36"/>
        <v>5.7500000000000002E-2</v>
      </c>
      <c r="AB111" s="37">
        <f t="shared" si="37"/>
        <v>0.1173</v>
      </c>
      <c r="AC111" s="37">
        <f t="shared" si="38"/>
        <v>0.25669999999999998</v>
      </c>
      <c r="AD111" s="37">
        <f t="shared" si="39"/>
        <v>0.26669999999999999</v>
      </c>
      <c r="AE111" s="37">
        <f t="shared" si="40"/>
        <v>0.2777</v>
      </c>
      <c r="AG111" s="38">
        <f t="shared" si="41"/>
        <v>4.53E-2</v>
      </c>
      <c r="AH111" s="38">
        <f t="shared" si="42"/>
        <v>5.4999999999999997E-3</v>
      </c>
      <c r="AI111" s="38">
        <f t="shared" si="43"/>
        <v>0.30370000000000003</v>
      </c>
      <c r="AJ111" s="38">
        <f t="shared" si="44"/>
        <v>0.35749999999999998</v>
      </c>
      <c r="AK111" s="38">
        <f t="shared" si="45"/>
        <v>0.12790000000000001</v>
      </c>
      <c r="AM111" s="38">
        <f t="shared" si="46"/>
        <v>1.5599999999999999E-2</v>
      </c>
      <c r="AN111" s="38">
        <f t="shared" si="47"/>
        <v>3.2199999999999999E-2</v>
      </c>
      <c r="AO111" s="38">
        <f t="shared" si="48"/>
        <v>0.35499999999999998</v>
      </c>
      <c r="AP111" s="38">
        <f t="shared" si="49"/>
        <v>0.25729999999999997</v>
      </c>
      <c r="AQ111" s="38">
        <f t="shared" si="50"/>
        <v>9.4500000000000001E-2</v>
      </c>
      <c r="AR111" s="38"/>
      <c r="AS111" s="38">
        <f t="shared" si="51"/>
        <v>3.3300000000000003E-2</v>
      </c>
      <c r="AT111" s="38">
        <f t="shared" si="52"/>
        <v>7.4800000000000005E-2</v>
      </c>
      <c r="AU111" s="38">
        <f t="shared" si="53"/>
        <v>0.35249999999999998</v>
      </c>
      <c r="AV111" s="38">
        <f t="shared" si="54"/>
        <v>0.36349999999999999</v>
      </c>
      <c r="AW111" s="38">
        <f t="shared" si="55"/>
        <v>0.25309999999999999</v>
      </c>
    </row>
    <row r="112" spans="2:49" ht="15.75" x14ac:dyDescent="0.25">
      <c r="B112">
        <v>0.47</v>
      </c>
      <c r="C112">
        <v>0.47</v>
      </c>
      <c r="D112">
        <v>0.25</v>
      </c>
      <c r="E112">
        <v>0.96</v>
      </c>
      <c r="F112">
        <v>0.61</v>
      </c>
      <c r="G112" t="s">
        <v>20</v>
      </c>
      <c r="H112">
        <f t="shared" si="29"/>
        <v>0.38579999999999998</v>
      </c>
      <c r="I112">
        <f t="shared" si="30"/>
        <v>0.2487</v>
      </c>
      <c r="J112">
        <f t="shared" si="31"/>
        <v>6.2799999999999995E-2</v>
      </c>
      <c r="K112">
        <f t="shared" si="32"/>
        <v>0.1181</v>
      </c>
      <c r="L112" s="47">
        <f t="shared" si="33"/>
        <v>6.2799999999999995E-2</v>
      </c>
      <c r="M112" t="str">
        <f t="shared" si="34"/>
        <v>Middle</v>
      </c>
      <c r="N112">
        <f t="shared" si="35"/>
        <v>0</v>
      </c>
      <c r="O112">
        <f>'Test_IF-có_validate'!O112</f>
        <v>0.5222</v>
      </c>
      <c r="P112">
        <f>'Test_IF-có_validate'!P112</f>
        <v>0.5222</v>
      </c>
      <c r="Q112">
        <f>'Test_IF-có_validate'!Q112</f>
        <v>0.26669999999999999</v>
      </c>
      <c r="R112">
        <f>'Test_IF-có_validate'!R112</f>
        <v>0.96970000000000001</v>
      </c>
      <c r="S112">
        <f>'Test_IF-có_validate'!S112</f>
        <v>0.61219999999999997</v>
      </c>
      <c r="U112" s="37">
        <f t="shared" si="56"/>
        <v>0.31390000000000001</v>
      </c>
      <c r="V112" s="37">
        <f t="shared" si="56"/>
        <v>0.31390000000000001</v>
      </c>
      <c r="W112" s="37">
        <f t="shared" si="56"/>
        <v>0.57889999999999997</v>
      </c>
      <c r="X112" s="37">
        <f t="shared" si="56"/>
        <v>1.54E-2</v>
      </c>
      <c r="Y112" s="37">
        <f t="shared" si="56"/>
        <v>0.24049999999999999</v>
      </c>
      <c r="AA112" s="37">
        <f t="shared" si="36"/>
        <v>0.1215</v>
      </c>
      <c r="AB112" s="37">
        <f t="shared" si="37"/>
        <v>0.21690000000000001</v>
      </c>
      <c r="AC112" s="37">
        <f t="shared" si="38"/>
        <v>9.7199999999999995E-2</v>
      </c>
      <c r="AD112" s="37">
        <f t="shared" si="39"/>
        <v>0.4047</v>
      </c>
      <c r="AE112" s="37">
        <f t="shared" si="40"/>
        <v>0.40450000000000003</v>
      </c>
      <c r="AG112" s="38">
        <f t="shared" si="41"/>
        <v>0.1103</v>
      </c>
      <c r="AH112" s="38">
        <f t="shared" si="42"/>
        <v>9.8500000000000004E-2</v>
      </c>
      <c r="AI112" s="38">
        <f t="shared" si="43"/>
        <v>0.14419999999999999</v>
      </c>
      <c r="AJ112" s="38">
        <f t="shared" si="44"/>
        <v>0.31180000000000002</v>
      </c>
      <c r="AK112" s="38">
        <f t="shared" si="45"/>
        <v>0.25469999999999998</v>
      </c>
      <c r="AM112" s="38">
        <f t="shared" si="46"/>
        <v>5.11E-2</v>
      </c>
      <c r="AN112" s="38">
        <f t="shared" si="47"/>
        <v>7.2599999999999998E-2</v>
      </c>
      <c r="AO112" s="38">
        <f t="shared" si="48"/>
        <v>0.19550000000000001</v>
      </c>
      <c r="AP112" s="38">
        <f t="shared" si="49"/>
        <v>0.41349999999999998</v>
      </c>
      <c r="AQ112" s="38">
        <f t="shared" si="50"/>
        <v>4.8300000000000003E-2</v>
      </c>
      <c r="AR112" s="38"/>
      <c r="AS112" s="38">
        <f t="shared" si="51"/>
        <v>3.3300000000000003E-2</v>
      </c>
      <c r="AT112" s="38">
        <f t="shared" si="52"/>
        <v>2.8899999999999999E-2</v>
      </c>
      <c r="AU112" s="38">
        <f t="shared" si="53"/>
        <v>0.193</v>
      </c>
      <c r="AV112" s="38">
        <f t="shared" si="54"/>
        <v>0.30509999999999998</v>
      </c>
      <c r="AW112" s="38">
        <f t="shared" si="55"/>
        <v>0.1103</v>
      </c>
    </row>
    <row r="113" spans="2:49" ht="15.75" x14ac:dyDescent="0.25">
      <c r="B113">
        <v>0.41</v>
      </c>
      <c r="C113">
        <v>0.37</v>
      </c>
      <c r="D113">
        <v>0.79</v>
      </c>
      <c r="E113">
        <v>0.12</v>
      </c>
      <c r="F113">
        <v>0.32</v>
      </c>
      <c r="G113" t="s">
        <v>21</v>
      </c>
      <c r="H113">
        <f t="shared" si="29"/>
        <v>0.22389999999999999</v>
      </c>
      <c r="I113">
        <f t="shared" si="30"/>
        <v>8.3900000000000002E-2</v>
      </c>
      <c r="J113">
        <f t="shared" si="31"/>
        <v>0.153</v>
      </c>
      <c r="K113">
        <f t="shared" si="32"/>
        <v>0.30120000000000002</v>
      </c>
      <c r="L113" s="47">
        <f t="shared" si="33"/>
        <v>8.3900000000000002E-2</v>
      </c>
      <c r="M113" t="str">
        <f t="shared" si="34"/>
        <v>Low</v>
      </c>
      <c r="N113">
        <f t="shared" si="35"/>
        <v>1</v>
      </c>
      <c r="O113">
        <f>'Test_IF-có_validate'!O113</f>
        <v>0.4556</v>
      </c>
      <c r="P113">
        <f>'Test_IF-có_validate'!P113</f>
        <v>0.41110000000000002</v>
      </c>
      <c r="Q113">
        <f>'Test_IF-có_validate'!Q113</f>
        <v>0.86670000000000003</v>
      </c>
      <c r="R113">
        <f>'Test_IF-có_validate'!R113</f>
        <v>0.1212</v>
      </c>
      <c r="S113">
        <f>'Test_IF-có_validate'!S113</f>
        <v>0.31630000000000003</v>
      </c>
      <c r="U113" s="37">
        <f t="shared" si="56"/>
        <v>0.374</v>
      </c>
      <c r="V113" s="37">
        <f t="shared" si="56"/>
        <v>0.4173</v>
      </c>
      <c r="W113" s="37">
        <f t="shared" si="56"/>
        <v>7.1400000000000005E-2</v>
      </c>
      <c r="X113" s="37">
        <f t="shared" si="56"/>
        <v>0.78380000000000005</v>
      </c>
      <c r="Y113" s="37">
        <f t="shared" si="56"/>
        <v>0.51939999999999997</v>
      </c>
      <c r="AA113" s="37">
        <f t="shared" si="36"/>
        <v>7.9000000000000001E-2</v>
      </c>
      <c r="AB113" s="37">
        <f t="shared" si="37"/>
        <v>0.14799999999999999</v>
      </c>
      <c r="AC113" s="37">
        <f t="shared" si="38"/>
        <v>0.31409999999999999</v>
      </c>
      <c r="AD113" s="37">
        <f t="shared" si="39"/>
        <v>0.2107</v>
      </c>
      <c r="AE113" s="37">
        <f t="shared" si="40"/>
        <v>0.2185</v>
      </c>
      <c r="AG113" s="38">
        <f t="shared" si="41"/>
        <v>6.6799999999999998E-2</v>
      </c>
      <c r="AH113" s="38">
        <f t="shared" si="42"/>
        <v>2.53E-2</v>
      </c>
      <c r="AI113" s="38">
        <f t="shared" si="43"/>
        <v>0.26590000000000003</v>
      </c>
      <c r="AJ113" s="38">
        <f t="shared" si="44"/>
        <v>0.30149999999999999</v>
      </c>
      <c r="AK113" s="38">
        <f t="shared" si="45"/>
        <v>6.8699999999999997E-2</v>
      </c>
      <c r="AM113" s="38">
        <f t="shared" si="46"/>
        <v>6.7000000000000002E-3</v>
      </c>
      <c r="AN113" s="38">
        <f t="shared" si="47"/>
        <v>1.5E-3</v>
      </c>
      <c r="AO113" s="38">
        <f t="shared" si="48"/>
        <v>0.2074</v>
      </c>
      <c r="AP113" s="38">
        <f t="shared" si="49"/>
        <v>0.20119999999999999</v>
      </c>
      <c r="AQ113" s="38">
        <f t="shared" si="50"/>
        <v>0.14899999999999999</v>
      </c>
      <c r="AR113" s="38"/>
      <c r="AS113" s="38">
        <f t="shared" si="51"/>
        <v>1.11E-2</v>
      </c>
      <c r="AT113" s="38">
        <f t="shared" si="52"/>
        <v>4.5199999999999997E-2</v>
      </c>
      <c r="AU113" s="38">
        <f t="shared" si="53"/>
        <v>0.2104</v>
      </c>
      <c r="AV113" s="38">
        <f t="shared" si="54"/>
        <v>0.30740000000000001</v>
      </c>
      <c r="AW113" s="38">
        <f t="shared" si="55"/>
        <v>0.3075</v>
      </c>
    </row>
    <row r="114" spans="2:49" ht="15.75" x14ac:dyDescent="0.25">
      <c r="B114">
        <v>0.42</v>
      </c>
      <c r="C114">
        <v>0.39</v>
      </c>
      <c r="D114">
        <v>0.78</v>
      </c>
      <c r="E114">
        <v>0.32</v>
      </c>
      <c r="F114">
        <v>0.2</v>
      </c>
      <c r="G114" t="s">
        <v>21</v>
      </c>
      <c r="H114">
        <f t="shared" si="29"/>
        <v>0.1249</v>
      </c>
      <c r="I114">
        <f t="shared" si="30"/>
        <v>4.9700000000000001E-2</v>
      </c>
      <c r="J114">
        <f t="shared" si="31"/>
        <v>0.24379999999999999</v>
      </c>
      <c r="K114">
        <f t="shared" si="32"/>
        <v>0.37319999999999998</v>
      </c>
      <c r="L114" s="47">
        <f t="shared" si="33"/>
        <v>4.9700000000000001E-2</v>
      </c>
      <c r="M114" t="str">
        <f t="shared" si="34"/>
        <v>Low</v>
      </c>
      <c r="N114">
        <f t="shared" si="35"/>
        <v>1</v>
      </c>
      <c r="O114">
        <f>'Test_IF-có_validate'!O114</f>
        <v>0.4667</v>
      </c>
      <c r="P114">
        <f>'Test_IF-có_validate'!P114</f>
        <v>0.43330000000000002</v>
      </c>
      <c r="Q114">
        <f>'Test_IF-có_validate'!Q114</f>
        <v>0.85560000000000003</v>
      </c>
      <c r="R114">
        <f>'Test_IF-có_validate'!R114</f>
        <v>0.32319999999999999</v>
      </c>
      <c r="S114">
        <f>'Test_IF-có_validate'!S114</f>
        <v>0.19389999999999999</v>
      </c>
      <c r="U114" s="37">
        <f t="shared" si="56"/>
        <v>0.36359999999999998</v>
      </c>
      <c r="V114" s="37">
        <f t="shared" si="56"/>
        <v>0.39539999999999997</v>
      </c>
      <c r="W114" s="37">
        <f t="shared" si="56"/>
        <v>7.7799999999999994E-2</v>
      </c>
      <c r="X114" s="37">
        <f t="shared" si="56"/>
        <v>0.51149999999999995</v>
      </c>
      <c r="Y114" s="37">
        <f t="shared" si="56"/>
        <v>0.67520000000000002</v>
      </c>
      <c r="AA114" s="37">
        <f t="shared" si="36"/>
        <v>8.5900000000000004E-2</v>
      </c>
      <c r="AB114" s="37">
        <f t="shared" si="37"/>
        <v>0.16259999999999999</v>
      </c>
      <c r="AC114" s="37">
        <f t="shared" si="38"/>
        <v>0.30669999999999997</v>
      </c>
      <c r="AD114" s="37">
        <f t="shared" si="39"/>
        <v>2.9100000000000001E-2</v>
      </c>
      <c r="AE114" s="37">
        <f t="shared" si="40"/>
        <v>0.1147</v>
      </c>
      <c r="AG114" s="38">
        <f t="shared" si="41"/>
        <v>7.3700000000000002E-2</v>
      </c>
      <c r="AH114" s="38">
        <f t="shared" si="42"/>
        <v>3.9899999999999998E-2</v>
      </c>
      <c r="AI114" s="38">
        <f t="shared" si="43"/>
        <v>0.25850000000000001</v>
      </c>
      <c r="AJ114" s="38">
        <f t="shared" si="44"/>
        <v>0.11990000000000001</v>
      </c>
      <c r="AK114" s="38">
        <f t="shared" si="45"/>
        <v>3.5099999999999999E-2</v>
      </c>
      <c r="AM114" s="38">
        <f t="shared" si="46"/>
        <v>1.41E-2</v>
      </c>
      <c r="AN114" s="38">
        <f t="shared" si="47"/>
        <v>1.3299999999999999E-2</v>
      </c>
      <c r="AO114" s="38">
        <f t="shared" si="48"/>
        <v>0.2</v>
      </c>
      <c r="AP114" s="38">
        <f t="shared" si="49"/>
        <v>1.9699999999999999E-2</v>
      </c>
      <c r="AQ114" s="38">
        <f t="shared" si="50"/>
        <v>0.25090000000000001</v>
      </c>
      <c r="AR114" s="38"/>
      <c r="AS114" s="38">
        <f t="shared" si="51"/>
        <v>3.7000000000000002E-3</v>
      </c>
      <c r="AT114" s="38">
        <f t="shared" si="52"/>
        <v>3.04E-2</v>
      </c>
      <c r="AU114" s="38">
        <f t="shared" si="53"/>
        <v>0.20300000000000001</v>
      </c>
      <c r="AV114" s="38">
        <f t="shared" si="54"/>
        <v>0.12590000000000001</v>
      </c>
      <c r="AW114" s="38">
        <f t="shared" si="55"/>
        <v>0.3891</v>
      </c>
    </row>
    <row r="115" spans="2:49" ht="15.75" x14ac:dyDescent="0.25">
      <c r="B115">
        <v>0.36</v>
      </c>
      <c r="C115">
        <v>0.52</v>
      </c>
      <c r="D115">
        <v>7.0000000000000007E-2</v>
      </c>
      <c r="E115">
        <v>0.1</v>
      </c>
      <c r="F115">
        <v>0.15</v>
      </c>
      <c r="G115" t="s">
        <v>23</v>
      </c>
      <c r="H115">
        <f t="shared" si="29"/>
        <v>8.1500000000000003E-2</v>
      </c>
      <c r="I115">
        <f t="shared" si="30"/>
        <v>0.10390000000000001</v>
      </c>
      <c r="J115">
        <f t="shared" si="31"/>
        <v>0.30459999999999998</v>
      </c>
      <c r="K115">
        <f t="shared" si="32"/>
        <v>0.41889999999999999</v>
      </c>
      <c r="L115" s="47">
        <f t="shared" si="33"/>
        <v>8.1500000000000003E-2</v>
      </c>
      <c r="M115" t="str">
        <f t="shared" si="34"/>
        <v>Very Low</v>
      </c>
      <c r="N115">
        <f t="shared" si="35"/>
        <v>1</v>
      </c>
      <c r="O115">
        <f>'Test_IF-có_validate'!O115</f>
        <v>0.4</v>
      </c>
      <c r="P115">
        <f>'Test_IF-có_validate'!P115</f>
        <v>0.57779999999999998</v>
      </c>
      <c r="Q115">
        <f>'Test_IF-có_validate'!Q115</f>
        <v>6.6699999999999995E-2</v>
      </c>
      <c r="R115">
        <f>'Test_IF-có_validate'!R115</f>
        <v>0.10100000000000001</v>
      </c>
      <c r="S115">
        <f>'Test_IF-có_validate'!S115</f>
        <v>0.1429</v>
      </c>
      <c r="U115" s="37">
        <f t="shared" si="56"/>
        <v>0.42859999999999998</v>
      </c>
      <c r="V115" s="37">
        <f t="shared" si="56"/>
        <v>0.2676</v>
      </c>
      <c r="W115" s="37">
        <f t="shared" si="56"/>
        <v>0.87490000000000001</v>
      </c>
      <c r="X115" s="37">
        <f t="shared" si="56"/>
        <v>0.8165</v>
      </c>
      <c r="Y115" s="37">
        <f t="shared" si="56"/>
        <v>0.74990000000000001</v>
      </c>
      <c r="AA115" s="37">
        <f t="shared" si="36"/>
        <v>4.2599999999999999E-2</v>
      </c>
      <c r="AB115" s="37">
        <f t="shared" si="37"/>
        <v>0.24779999999999999</v>
      </c>
      <c r="AC115" s="37">
        <f t="shared" si="38"/>
        <v>0.29449999999999998</v>
      </c>
      <c r="AD115" s="37">
        <f t="shared" si="39"/>
        <v>0.23250000000000001</v>
      </c>
      <c r="AE115" s="37">
        <f t="shared" si="40"/>
        <v>6.4899999999999999E-2</v>
      </c>
      <c r="AG115" s="38">
        <f t="shared" si="41"/>
        <v>3.04E-2</v>
      </c>
      <c r="AH115" s="38">
        <f t="shared" si="42"/>
        <v>0.1356</v>
      </c>
      <c r="AI115" s="38">
        <f t="shared" si="43"/>
        <v>0.34150000000000003</v>
      </c>
      <c r="AJ115" s="38">
        <f t="shared" si="44"/>
        <v>0.32329999999999998</v>
      </c>
      <c r="AK115" s="38">
        <f t="shared" si="45"/>
        <v>8.4900000000000003E-2</v>
      </c>
      <c r="AM115" s="38">
        <f t="shared" si="46"/>
        <v>3.04E-2</v>
      </c>
      <c r="AN115" s="38">
        <f t="shared" si="47"/>
        <v>0.10970000000000001</v>
      </c>
      <c r="AO115" s="38">
        <f t="shared" si="48"/>
        <v>0.39279999999999998</v>
      </c>
      <c r="AP115" s="38">
        <f t="shared" si="49"/>
        <v>0.223</v>
      </c>
      <c r="AQ115" s="38">
        <f t="shared" si="50"/>
        <v>0.30070000000000002</v>
      </c>
      <c r="AR115" s="38"/>
      <c r="AS115" s="38">
        <f t="shared" si="51"/>
        <v>4.8099999999999997E-2</v>
      </c>
      <c r="AT115" s="38">
        <f t="shared" si="52"/>
        <v>6.59E-2</v>
      </c>
      <c r="AU115" s="38">
        <f t="shared" si="53"/>
        <v>0.39029999999999998</v>
      </c>
      <c r="AV115" s="38">
        <f t="shared" si="54"/>
        <v>0.32919999999999999</v>
      </c>
      <c r="AW115" s="38">
        <f t="shared" si="55"/>
        <v>0.42309999999999998</v>
      </c>
    </row>
    <row r="116" spans="2:49" ht="15.75" x14ac:dyDescent="0.25">
      <c r="B116">
        <v>0.4</v>
      </c>
      <c r="C116">
        <v>0.59</v>
      </c>
      <c r="D116">
        <v>0.77</v>
      </c>
      <c r="E116">
        <v>0.99</v>
      </c>
      <c r="F116">
        <v>0.24</v>
      </c>
      <c r="G116" t="s">
        <v>24</v>
      </c>
      <c r="H116">
        <f t="shared" si="29"/>
        <v>0.16489999999999999</v>
      </c>
      <c r="I116">
        <f t="shared" si="30"/>
        <v>2.2100000000000002E-2</v>
      </c>
      <c r="J116">
        <f t="shared" si="31"/>
        <v>0.21590000000000001</v>
      </c>
      <c r="K116">
        <f t="shared" si="32"/>
        <v>0.35089999999999999</v>
      </c>
      <c r="L116" s="47">
        <f t="shared" si="33"/>
        <v>2.2100000000000002E-2</v>
      </c>
      <c r="M116" t="str">
        <f t="shared" si="34"/>
        <v>Low</v>
      </c>
      <c r="N116">
        <f t="shared" si="35"/>
        <v>0</v>
      </c>
      <c r="O116">
        <f>'Test_IF-có_validate'!O116</f>
        <v>0.44440000000000002</v>
      </c>
      <c r="P116">
        <f>'Test_IF-có_validate'!P116</f>
        <v>0.65559999999999996</v>
      </c>
      <c r="Q116">
        <f>'Test_IF-có_validate'!Q116</f>
        <v>0.84440000000000004</v>
      </c>
      <c r="R116">
        <f>'Test_IF-có_validate'!R116</f>
        <v>1</v>
      </c>
      <c r="S116">
        <f>'Test_IF-có_validate'!S116</f>
        <v>0.23469999999999999</v>
      </c>
      <c r="U116" s="37">
        <f t="shared" si="56"/>
        <v>0.38469999999999999</v>
      </c>
      <c r="V116" s="37">
        <f t="shared" si="56"/>
        <v>0.20799999999999999</v>
      </c>
      <c r="W116" s="37">
        <f t="shared" si="56"/>
        <v>8.4400000000000003E-2</v>
      </c>
      <c r="X116" s="37">
        <f t="shared" si="56"/>
        <v>0</v>
      </c>
      <c r="Y116" s="37">
        <f t="shared" si="56"/>
        <v>0.61980000000000002</v>
      </c>
      <c r="AA116" s="37">
        <f t="shared" si="36"/>
        <v>7.1900000000000006E-2</v>
      </c>
      <c r="AB116" s="37">
        <f t="shared" si="37"/>
        <v>0.29039999999999999</v>
      </c>
      <c r="AC116" s="37">
        <f t="shared" si="38"/>
        <v>0.29920000000000002</v>
      </c>
      <c r="AD116" s="37">
        <f t="shared" si="39"/>
        <v>0.4249</v>
      </c>
      <c r="AE116" s="37">
        <f t="shared" si="40"/>
        <v>0.15160000000000001</v>
      </c>
      <c r="AG116" s="38">
        <f t="shared" si="41"/>
        <v>5.9700000000000003E-2</v>
      </c>
      <c r="AH116" s="38">
        <f t="shared" si="42"/>
        <v>0.1875</v>
      </c>
      <c r="AI116" s="38">
        <f t="shared" si="43"/>
        <v>0.25109999999999999</v>
      </c>
      <c r="AJ116" s="38">
        <f t="shared" si="44"/>
        <v>0.33200000000000002</v>
      </c>
      <c r="AK116" s="38">
        <f t="shared" si="45"/>
        <v>1.8E-3</v>
      </c>
      <c r="AM116" s="38">
        <f t="shared" si="46"/>
        <v>8.0000000000000004E-4</v>
      </c>
      <c r="AN116" s="38">
        <f t="shared" si="47"/>
        <v>0.1615</v>
      </c>
      <c r="AO116" s="38">
        <f t="shared" si="48"/>
        <v>0.1925</v>
      </c>
      <c r="AP116" s="38">
        <f t="shared" si="49"/>
        <v>0.43369999999999997</v>
      </c>
      <c r="AQ116" s="38">
        <f t="shared" si="50"/>
        <v>0.21390000000000001</v>
      </c>
      <c r="AR116" s="38"/>
      <c r="AS116" s="38">
        <f t="shared" si="51"/>
        <v>1.8499999999999999E-2</v>
      </c>
      <c r="AT116" s="38">
        <f t="shared" si="52"/>
        <v>0.1178</v>
      </c>
      <c r="AU116" s="38">
        <f t="shared" si="53"/>
        <v>0.19550000000000001</v>
      </c>
      <c r="AV116" s="38">
        <f t="shared" si="54"/>
        <v>0.32529999999999998</v>
      </c>
      <c r="AW116" s="38">
        <f t="shared" si="55"/>
        <v>0.3619</v>
      </c>
    </row>
    <row r="117" spans="2:49" ht="15.75" x14ac:dyDescent="0.25">
      <c r="B117">
        <v>0.43</v>
      </c>
      <c r="C117">
        <v>0.65</v>
      </c>
      <c r="D117">
        <v>0.76</v>
      </c>
      <c r="E117">
        <v>0.94</v>
      </c>
      <c r="F117">
        <v>0.28999999999999998</v>
      </c>
      <c r="G117" t="s">
        <v>24</v>
      </c>
      <c r="H117">
        <f t="shared" si="29"/>
        <v>0.20349999999999999</v>
      </c>
      <c r="I117">
        <f t="shared" si="30"/>
        <v>6.0699999999999997E-2</v>
      </c>
      <c r="J117">
        <f t="shared" si="31"/>
        <v>0.17549999999999999</v>
      </c>
      <c r="K117">
        <f t="shared" si="32"/>
        <v>0.31869999999999998</v>
      </c>
      <c r="L117" s="47">
        <f t="shared" si="33"/>
        <v>6.0699999999999997E-2</v>
      </c>
      <c r="M117" t="str">
        <f t="shared" si="34"/>
        <v>Low</v>
      </c>
      <c r="N117">
        <f t="shared" si="35"/>
        <v>0</v>
      </c>
      <c r="O117">
        <f>'Test_IF-có_validate'!O117</f>
        <v>0.4778</v>
      </c>
      <c r="P117">
        <f>'Test_IF-có_validate'!P117</f>
        <v>0.72219999999999995</v>
      </c>
      <c r="Q117">
        <f>'Test_IF-có_validate'!Q117</f>
        <v>0.83330000000000004</v>
      </c>
      <c r="R117">
        <f>'Test_IF-có_validate'!R117</f>
        <v>0.94950000000000001</v>
      </c>
      <c r="S117">
        <f>'Test_IF-có_validate'!S117</f>
        <v>0.28570000000000001</v>
      </c>
      <c r="U117" s="37">
        <f t="shared" si="56"/>
        <v>0.35339999999999999</v>
      </c>
      <c r="V117" s="37">
        <f t="shared" si="56"/>
        <v>0.1613</v>
      </c>
      <c r="W117" s="37">
        <f t="shared" si="56"/>
        <v>9.0899999999999995E-2</v>
      </c>
      <c r="X117" s="37">
        <f t="shared" si="56"/>
        <v>2.5899999999999999E-2</v>
      </c>
      <c r="Y117" s="37">
        <f t="shared" si="56"/>
        <v>0.55559999999999998</v>
      </c>
      <c r="AA117" s="37">
        <f t="shared" si="36"/>
        <v>9.2700000000000005E-2</v>
      </c>
      <c r="AB117" s="37">
        <f t="shared" si="37"/>
        <v>0.33479999999999999</v>
      </c>
      <c r="AC117" s="37">
        <f t="shared" si="38"/>
        <v>0.2918</v>
      </c>
      <c r="AD117" s="37">
        <f t="shared" si="39"/>
        <v>0.39129999999999998</v>
      </c>
      <c r="AE117" s="37">
        <f t="shared" si="40"/>
        <v>0.19439999999999999</v>
      </c>
      <c r="AG117" s="38">
        <f t="shared" si="41"/>
        <v>8.0699999999999994E-2</v>
      </c>
      <c r="AH117" s="38">
        <f t="shared" si="42"/>
        <v>0.2319</v>
      </c>
      <c r="AI117" s="38">
        <f t="shared" si="43"/>
        <v>0.2437</v>
      </c>
      <c r="AJ117" s="38">
        <f t="shared" si="44"/>
        <v>0.29830000000000001</v>
      </c>
      <c r="AK117" s="38">
        <f t="shared" si="45"/>
        <v>4.4600000000000001E-2</v>
      </c>
      <c r="AM117" s="38">
        <f t="shared" si="46"/>
        <v>2.1499999999999998E-2</v>
      </c>
      <c r="AN117" s="38">
        <f t="shared" si="47"/>
        <v>0.2059</v>
      </c>
      <c r="AO117" s="38">
        <f t="shared" si="48"/>
        <v>0.18509999999999999</v>
      </c>
      <c r="AP117" s="38">
        <f t="shared" si="49"/>
        <v>0.4</v>
      </c>
      <c r="AQ117" s="38">
        <f t="shared" si="50"/>
        <v>0.1711</v>
      </c>
      <c r="AR117" s="38"/>
      <c r="AS117" s="38">
        <f t="shared" si="51"/>
        <v>3.7000000000000002E-3</v>
      </c>
      <c r="AT117" s="38">
        <f t="shared" si="52"/>
        <v>0.16220000000000001</v>
      </c>
      <c r="AU117" s="38">
        <f t="shared" si="53"/>
        <v>0.18809999999999999</v>
      </c>
      <c r="AV117" s="38">
        <f t="shared" si="54"/>
        <v>0.29160000000000003</v>
      </c>
      <c r="AW117" s="38">
        <f t="shared" si="55"/>
        <v>0.32790000000000002</v>
      </c>
    </row>
    <row r="118" spans="2:49" ht="15.75" x14ac:dyDescent="0.25">
      <c r="B118">
        <v>0.6</v>
      </c>
      <c r="C118">
        <v>0.08</v>
      </c>
      <c r="D118">
        <v>0.13</v>
      </c>
      <c r="E118">
        <v>0.14000000000000001</v>
      </c>
      <c r="F118">
        <v>0.32</v>
      </c>
      <c r="G118" t="s">
        <v>21</v>
      </c>
      <c r="H118">
        <f t="shared" si="29"/>
        <v>0.218</v>
      </c>
      <c r="I118">
        <f t="shared" si="30"/>
        <v>8.4199999999999997E-2</v>
      </c>
      <c r="J118">
        <f t="shared" si="31"/>
        <v>0.15989999999999999</v>
      </c>
      <c r="K118">
        <f t="shared" si="32"/>
        <v>0.30769999999999997</v>
      </c>
      <c r="L118" s="47">
        <f t="shared" si="33"/>
        <v>8.4199999999999997E-2</v>
      </c>
      <c r="M118" t="str">
        <f t="shared" si="34"/>
        <v>Low</v>
      </c>
      <c r="N118">
        <f t="shared" si="35"/>
        <v>1</v>
      </c>
      <c r="O118">
        <f>'Test_IF-có_validate'!O118</f>
        <v>0.66669999999999996</v>
      </c>
      <c r="P118">
        <f>'Test_IF-có_validate'!P118</f>
        <v>8.8900000000000007E-2</v>
      </c>
      <c r="Q118">
        <f>'Test_IF-có_validate'!Q118</f>
        <v>0.1333</v>
      </c>
      <c r="R118">
        <f>'Test_IF-có_validate'!R118</f>
        <v>0.1414</v>
      </c>
      <c r="S118">
        <f>'Test_IF-có_validate'!S118</f>
        <v>0.31630000000000003</v>
      </c>
      <c r="U118" s="37">
        <f t="shared" si="56"/>
        <v>0.2</v>
      </c>
      <c r="V118" s="37">
        <f t="shared" si="56"/>
        <v>0.8367</v>
      </c>
      <c r="W118" s="37">
        <f t="shared" si="56"/>
        <v>0.76480000000000004</v>
      </c>
      <c r="X118" s="37">
        <f t="shared" si="56"/>
        <v>0.75219999999999998</v>
      </c>
      <c r="Y118" s="37">
        <f t="shared" si="56"/>
        <v>0.51939999999999997</v>
      </c>
      <c r="AA118" s="37">
        <f t="shared" si="36"/>
        <v>0.21779999999999999</v>
      </c>
      <c r="AB118" s="37">
        <f t="shared" si="37"/>
        <v>0.13159999999999999</v>
      </c>
      <c r="AC118" s="37">
        <f t="shared" si="38"/>
        <v>0.22109999999999999</v>
      </c>
      <c r="AD118" s="37">
        <f t="shared" si="39"/>
        <v>0.18959999999999999</v>
      </c>
      <c r="AE118" s="37">
        <f t="shared" si="40"/>
        <v>0.2185</v>
      </c>
      <c r="AG118" s="38">
        <f t="shared" si="41"/>
        <v>0.20669999999999999</v>
      </c>
      <c r="AH118" s="38">
        <f t="shared" si="42"/>
        <v>0.25430000000000003</v>
      </c>
      <c r="AI118" s="38">
        <f t="shared" si="43"/>
        <v>0.2681</v>
      </c>
      <c r="AJ118" s="38">
        <f t="shared" si="44"/>
        <v>0.28039999999999998</v>
      </c>
      <c r="AK118" s="38">
        <f t="shared" si="45"/>
        <v>6.8699999999999997E-2</v>
      </c>
      <c r="AM118" s="38">
        <f t="shared" si="46"/>
        <v>0.1474</v>
      </c>
      <c r="AN118" s="38">
        <f t="shared" si="47"/>
        <v>0.28110000000000002</v>
      </c>
      <c r="AO118" s="38">
        <f t="shared" si="48"/>
        <v>0.31940000000000002</v>
      </c>
      <c r="AP118" s="38">
        <f t="shared" si="49"/>
        <v>0.18010000000000001</v>
      </c>
      <c r="AQ118" s="38">
        <f t="shared" si="50"/>
        <v>0.14899999999999999</v>
      </c>
      <c r="AR118" s="38"/>
      <c r="AS118" s="38">
        <f t="shared" si="51"/>
        <v>0.12970000000000001</v>
      </c>
      <c r="AT118" s="38">
        <f t="shared" si="52"/>
        <v>0.32290000000000002</v>
      </c>
      <c r="AU118" s="38">
        <f t="shared" si="53"/>
        <v>0.31690000000000002</v>
      </c>
      <c r="AV118" s="38">
        <f t="shared" si="54"/>
        <v>0.2863</v>
      </c>
      <c r="AW118" s="38">
        <f t="shared" si="55"/>
        <v>0.3075</v>
      </c>
    </row>
    <row r="119" spans="2:49" ht="15.75" x14ac:dyDescent="0.25">
      <c r="B119">
        <v>0.8</v>
      </c>
      <c r="C119">
        <v>0.24</v>
      </c>
      <c r="D119">
        <v>0.23</v>
      </c>
      <c r="E119">
        <v>0.28999999999999998</v>
      </c>
      <c r="F119">
        <v>0.98</v>
      </c>
      <c r="G119" t="s">
        <v>20</v>
      </c>
      <c r="H119">
        <f t="shared" si="29"/>
        <v>0.56599999999999995</v>
      </c>
      <c r="I119">
        <f t="shared" si="30"/>
        <v>0.47799999999999998</v>
      </c>
      <c r="J119">
        <f t="shared" si="31"/>
        <v>0.29049999999999998</v>
      </c>
      <c r="K119">
        <f t="shared" si="32"/>
        <v>0.14580000000000001</v>
      </c>
      <c r="L119" s="47">
        <f t="shared" si="33"/>
        <v>0.14580000000000001</v>
      </c>
      <c r="M119" t="str">
        <f t="shared" si="34"/>
        <v>High</v>
      </c>
      <c r="N119">
        <f t="shared" si="35"/>
        <v>1</v>
      </c>
      <c r="O119">
        <f>'Test_IF-có_validate'!O119</f>
        <v>0.88890000000000002</v>
      </c>
      <c r="P119">
        <f>'Test_IF-có_validate'!P119</f>
        <v>0.26669999999999999</v>
      </c>
      <c r="Q119">
        <f>'Test_IF-có_validate'!Q119</f>
        <v>0.24440000000000001</v>
      </c>
      <c r="R119">
        <f>'Test_IF-có_validate'!R119</f>
        <v>0.29289999999999999</v>
      </c>
      <c r="S119">
        <f>'Test_IF-có_validate'!S119</f>
        <v>0.98980000000000001</v>
      </c>
      <c r="U119" s="37">
        <f t="shared" si="56"/>
        <v>5.8799999999999998E-2</v>
      </c>
      <c r="V119" s="37">
        <f t="shared" si="56"/>
        <v>0.57889999999999997</v>
      </c>
      <c r="W119" s="37">
        <f t="shared" si="56"/>
        <v>0.60719999999999996</v>
      </c>
      <c r="X119" s="37">
        <f t="shared" si="56"/>
        <v>0.54690000000000005</v>
      </c>
      <c r="Y119" s="37">
        <f t="shared" si="56"/>
        <v>5.1000000000000004E-3</v>
      </c>
      <c r="AA119" s="37">
        <f t="shared" si="36"/>
        <v>0.3659</v>
      </c>
      <c r="AB119" s="37">
        <f t="shared" si="37"/>
        <v>4.0300000000000002E-2</v>
      </c>
      <c r="AC119" s="37">
        <f t="shared" si="38"/>
        <v>0.11609999999999999</v>
      </c>
      <c r="AD119" s="37">
        <f t="shared" si="39"/>
        <v>5.2699999999999997E-2</v>
      </c>
      <c r="AE119" s="37">
        <f t="shared" si="40"/>
        <v>0.60470000000000002</v>
      </c>
      <c r="AG119" s="38">
        <f t="shared" si="41"/>
        <v>0.3548</v>
      </c>
      <c r="AH119" s="38">
        <f t="shared" si="42"/>
        <v>8.2500000000000004E-2</v>
      </c>
      <c r="AI119" s="38">
        <f t="shared" si="43"/>
        <v>0.16309999999999999</v>
      </c>
      <c r="AJ119" s="38">
        <f t="shared" si="44"/>
        <v>0.14349999999999999</v>
      </c>
      <c r="AK119" s="38">
        <f t="shared" si="45"/>
        <v>0.50470000000000004</v>
      </c>
      <c r="AM119" s="38">
        <f t="shared" si="46"/>
        <v>0.29549999999999998</v>
      </c>
      <c r="AN119" s="38">
        <f t="shared" si="47"/>
        <v>0.10920000000000001</v>
      </c>
      <c r="AO119" s="38">
        <f t="shared" si="48"/>
        <v>0.21429999999999999</v>
      </c>
      <c r="AP119" s="38">
        <f t="shared" si="49"/>
        <v>4.3299999999999998E-2</v>
      </c>
      <c r="AQ119" s="38">
        <f t="shared" si="50"/>
        <v>0.3</v>
      </c>
      <c r="AR119" s="38"/>
      <c r="AS119" s="38">
        <f t="shared" si="51"/>
        <v>0.27779999999999999</v>
      </c>
      <c r="AT119" s="38">
        <f t="shared" si="52"/>
        <v>0.151</v>
      </c>
      <c r="AU119" s="38">
        <f t="shared" si="53"/>
        <v>0.21190000000000001</v>
      </c>
      <c r="AV119" s="38">
        <f t="shared" si="54"/>
        <v>0.14949999999999999</v>
      </c>
      <c r="AW119" s="38">
        <f t="shared" si="55"/>
        <v>0.14149999999999999</v>
      </c>
    </row>
    <row r="120" spans="2:49" ht="15.75" x14ac:dyDescent="0.25">
      <c r="B120">
        <v>0.65</v>
      </c>
      <c r="C120">
        <v>0.09</v>
      </c>
      <c r="D120">
        <v>0.16</v>
      </c>
      <c r="E120">
        <v>0.49</v>
      </c>
      <c r="F120">
        <v>0.31</v>
      </c>
      <c r="G120" t="s">
        <v>21</v>
      </c>
      <c r="H120">
        <f t="shared" si="29"/>
        <v>0.20710000000000001</v>
      </c>
      <c r="I120">
        <f t="shared" si="30"/>
        <v>7.0599999999999996E-2</v>
      </c>
      <c r="J120">
        <f t="shared" si="31"/>
        <v>0.1628</v>
      </c>
      <c r="K120">
        <f t="shared" si="32"/>
        <v>0.30769999999999997</v>
      </c>
      <c r="L120" s="47">
        <f t="shared" si="33"/>
        <v>7.0599999999999996E-2</v>
      </c>
      <c r="M120" t="str">
        <f t="shared" si="34"/>
        <v>Low</v>
      </c>
      <c r="N120">
        <f t="shared" si="35"/>
        <v>1</v>
      </c>
      <c r="O120">
        <f>'Test_IF-có_validate'!O120</f>
        <v>0.72219999999999995</v>
      </c>
      <c r="P120">
        <f>'Test_IF-có_validate'!P120</f>
        <v>0.1</v>
      </c>
      <c r="Q120">
        <f>'Test_IF-có_validate'!Q120</f>
        <v>0.16669999999999999</v>
      </c>
      <c r="R120">
        <f>'Test_IF-có_validate'!R120</f>
        <v>0.49490000000000001</v>
      </c>
      <c r="S120">
        <f>'Test_IF-có_validate'!S120</f>
        <v>0.30609999999999998</v>
      </c>
      <c r="U120" s="37">
        <f t="shared" si="56"/>
        <v>0.1613</v>
      </c>
      <c r="V120" s="37">
        <f t="shared" si="56"/>
        <v>0.81820000000000004</v>
      </c>
      <c r="W120" s="37">
        <f t="shared" si="56"/>
        <v>0.71419999999999995</v>
      </c>
      <c r="X120" s="37">
        <f t="shared" si="56"/>
        <v>0.33789999999999998</v>
      </c>
      <c r="Y120" s="37">
        <f t="shared" si="56"/>
        <v>0.53129999999999999</v>
      </c>
      <c r="AA120" s="37">
        <f t="shared" si="36"/>
        <v>0.25480000000000003</v>
      </c>
      <c r="AB120" s="37">
        <f t="shared" si="37"/>
        <v>0.1193</v>
      </c>
      <c r="AC120" s="37">
        <f t="shared" si="38"/>
        <v>0.18740000000000001</v>
      </c>
      <c r="AD120" s="37">
        <f t="shared" si="39"/>
        <v>8.8200000000000001E-2</v>
      </c>
      <c r="AE120" s="37">
        <f t="shared" si="40"/>
        <v>0.21060000000000001</v>
      </c>
      <c r="AG120" s="38">
        <f t="shared" si="41"/>
        <v>0.2437</v>
      </c>
      <c r="AH120" s="38">
        <f t="shared" si="42"/>
        <v>0.24199999999999999</v>
      </c>
      <c r="AI120" s="38">
        <f t="shared" si="43"/>
        <v>0.2344</v>
      </c>
      <c r="AJ120" s="38">
        <f t="shared" si="44"/>
        <v>4.7000000000000002E-3</v>
      </c>
      <c r="AK120" s="38">
        <f t="shared" si="45"/>
        <v>6.08E-2</v>
      </c>
      <c r="AM120" s="38">
        <f t="shared" si="46"/>
        <v>0.18440000000000001</v>
      </c>
      <c r="AN120" s="38">
        <f t="shared" si="47"/>
        <v>0.26869999999999999</v>
      </c>
      <c r="AO120" s="38">
        <f t="shared" si="48"/>
        <v>0.28570000000000001</v>
      </c>
      <c r="AP120" s="38">
        <f t="shared" si="49"/>
        <v>9.69E-2</v>
      </c>
      <c r="AQ120" s="38">
        <f t="shared" si="50"/>
        <v>0.15579999999999999</v>
      </c>
      <c r="AR120" s="38"/>
      <c r="AS120" s="38">
        <f t="shared" si="51"/>
        <v>0.16669999999999999</v>
      </c>
      <c r="AT120" s="38">
        <f t="shared" si="52"/>
        <v>0.3105</v>
      </c>
      <c r="AU120" s="38">
        <f t="shared" si="53"/>
        <v>0.28320000000000001</v>
      </c>
      <c r="AV120" s="38">
        <f t="shared" si="54"/>
        <v>1.15E-2</v>
      </c>
      <c r="AW120" s="38">
        <f t="shared" si="55"/>
        <v>0.31430000000000002</v>
      </c>
    </row>
    <row r="121" spans="2:49" ht="15.75" x14ac:dyDescent="0.25">
      <c r="B121">
        <v>0.68</v>
      </c>
      <c r="C121">
        <v>0.16</v>
      </c>
      <c r="D121">
        <v>0.2</v>
      </c>
      <c r="E121">
        <v>0.59</v>
      </c>
      <c r="F121">
        <v>0.6</v>
      </c>
      <c r="G121" t="s">
        <v>24</v>
      </c>
      <c r="H121">
        <f t="shared" si="29"/>
        <v>0.37959999999999999</v>
      </c>
      <c r="I121">
        <f t="shared" si="30"/>
        <v>0.24299999999999999</v>
      </c>
      <c r="J121">
        <f t="shared" si="31"/>
        <v>5.57E-2</v>
      </c>
      <c r="K121">
        <f t="shared" si="32"/>
        <v>0.12379999999999999</v>
      </c>
      <c r="L121" s="47">
        <f t="shared" si="33"/>
        <v>5.57E-2</v>
      </c>
      <c r="M121" t="str">
        <f t="shared" si="34"/>
        <v>Middle</v>
      </c>
      <c r="N121">
        <f t="shared" si="35"/>
        <v>1</v>
      </c>
      <c r="O121">
        <f>'Test_IF-có_validate'!O121</f>
        <v>0.75560000000000005</v>
      </c>
      <c r="P121">
        <f>'Test_IF-có_validate'!P121</f>
        <v>0.17780000000000001</v>
      </c>
      <c r="Q121">
        <f>'Test_IF-có_validate'!Q121</f>
        <v>0.21110000000000001</v>
      </c>
      <c r="R121">
        <f>'Test_IF-có_validate'!R121</f>
        <v>0.59599999999999997</v>
      </c>
      <c r="S121">
        <f>'Test_IF-có_validate'!S121</f>
        <v>0.60199999999999998</v>
      </c>
      <c r="U121" s="37">
        <f t="shared" si="56"/>
        <v>0.13919999999999999</v>
      </c>
      <c r="V121" s="37">
        <f t="shared" si="56"/>
        <v>0.69810000000000005</v>
      </c>
      <c r="W121" s="37">
        <f t="shared" si="56"/>
        <v>0.65139999999999998</v>
      </c>
      <c r="X121" s="37">
        <f t="shared" si="56"/>
        <v>0.25309999999999999</v>
      </c>
      <c r="Y121" s="37">
        <f t="shared" si="56"/>
        <v>0.24840000000000001</v>
      </c>
      <c r="AA121" s="37">
        <f t="shared" si="36"/>
        <v>0.27710000000000001</v>
      </c>
      <c r="AB121" s="37">
        <f t="shared" si="37"/>
        <v>3.9199999999999999E-2</v>
      </c>
      <c r="AC121" s="37">
        <f t="shared" si="38"/>
        <v>0.14549999999999999</v>
      </c>
      <c r="AD121" s="37">
        <f t="shared" si="39"/>
        <v>0.15559999999999999</v>
      </c>
      <c r="AE121" s="37">
        <f t="shared" si="40"/>
        <v>0.3992</v>
      </c>
      <c r="AG121" s="38">
        <f t="shared" si="41"/>
        <v>0.26590000000000003</v>
      </c>
      <c r="AH121" s="38">
        <f t="shared" si="42"/>
        <v>0.16189999999999999</v>
      </c>
      <c r="AI121" s="38">
        <f t="shared" si="43"/>
        <v>0.1925</v>
      </c>
      <c r="AJ121" s="38">
        <f t="shared" si="44"/>
        <v>6.2700000000000006E-2</v>
      </c>
      <c r="AK121" s="38">
        <f t="shared" si="45"/>
        <v>0.24940000000000001</v>
      </c>
      <c r="AM121" s="38">
        <f t="shared" si="46"/>
        <v>0.20669999999999999</v>
      </c>
      <c r="AN121" s="38">
        <f t="shared" si="47"/>
        <v>0.18870000000000001</v>
      </c>
      <c r="AO121" s="38">
        <f t="shared" si="48"/>
        <v>0.24379999999999999</v>
      </c>
      <c r="AP121" s="38">
        <f t="shared" si="49"/>
        <v>0.1643</v>
      </c>
      <c r="AQ121" s="38">
        <f t="shared" si="50"/>
        <v>4.1500000000000002E-2</v>
      </c>
      <c r="AR121" s="38"/>
      <c r="AS121" s="38">
        <f t="shared" si="51"/>
        <v>0.18890000000000001</v>
      </c>
      <c r="AT121" s="38">
        <f t="shared" si="52"/>
        <v>0.23050000000000001</v>
      </c>
      <c r="AU121" s="38">
        <f t="shared" si="53"/>
        <v>0.24129999999999999</v>
      </c>
      <c r="AV121" s="38">
        <f t="shared" si="54"/>
        <v>5.5899999999999998E-2</v>
      </c>
      <c r="AW121" s="38">
        <f t="shared" si="55"/>
        <v>0.1171</v>
      </c>
    </row>
    <row r="122" spans="2:49" ht="15.75" x14ac:dyDescent="0.25">
      <c r="B122">
        <v>0.75</v>
      </c>
      <c r="C122">
        <v>0.22</v>
      </c>
      <c r="D122">
        <v>0.24</v>
      </c>
      <c r="E122">
        <v>0.96</v>
      </c>
      <c r="F122">
        <v>0.62</v>
      </c>
      <c r="G122" t="s">
        <v>20</v>
      </c>
      <c r="H122">
        <f t="shared" si="29"/>
        <v>0.39079999999999998</v>
      </c>
      <c r="I122">
        <f t="shared" si="30"/>
        <v>0.25409999999999999</v>
      </c>
      <c r="J122">
        <f t="shared" si="31"/>
        <v>6.9699999999999998E-2</v>
      </c>
      <c r="K122">
        <f t="shared" si="32"/>
        <v>0.11260000000000001</v>
      </c>
      <c r="L122" s="47">
        <f t="shared" si="33"/>
        <v>6.9699999999999998E-2</v>
      </c>
      <c r="M122" t="str">
        <f t="shared" si="34"/>
        <v>Middle</v>
      </c>
      <c r="N122">
        <f t="shared" si="35"/>
        <v>0</v>
      </c>
      <c r="O122">
        <f>'Test_IF-có_validate'!O122</f>
        <v>0.83330000000000004</v>
      </c>
      <c r="P122">
        <f>'Test_IF-có_validate'!P122</f>
        <v>0.24440000000000001</v>
      </c>
      <c r="Q122">
        <f>'Test_IF-có_validate'!Q122</f>
        <v>0.25559999999999999</v>
      </c>
      <c r="R122">
        <f>'Test_IF-có_validate'!R122</f>
        <v>0.96970000000000001</v>
      </c>
      <c r="S122">
        <f>'Test_IF-có_validate'!S122</f>
        <v>0.62239999999999995</v>
      </c>
      <c r="U122" s="37">
        <f t="shared" si="56"/>
        <v>9.0899999999999995E-2</v>
      </c>
      <c r="V122" s="37">
        <f t="shared" si="56"/>
        <v>0.60719999999999996</v>
      </c>
      <c r="W122" s="37">
        <f t="shared" si="56"/>
        <v>0.59289999999999998</v>
      </c>
      <c r="X122" s="37">
        <f t="shared" si="56"/>
        <v>1.54E-2</v>
      </c>
      <c r="Y122" s="37">
        <f t="shared" si="56"/>
        <v>0.23269999999999999</v>
      </c>
      <c r="AA122" s="37">
        <f t="shared" si="36"/>
        <v>0.32890000000000003</v>
      </c>
      <c r="AB122" s="37">
        <f t="shared" si="37"/>
        <v>2.1399999999999999E-2</v>
      </c>
      <c r="AC122" s="37">
        <f t="shared" si="38"/>
        <v>0.1065</v>
      </c>
      <c r="AD122" s="37">
        <f t="shared" si="39"/>
        <v>0.4047</v>
      </c>
      <c r="AE122" s="37">
        <f t="shared" si="40"/>
        <v>0.40970000000000001</v>
      </c>
      <c r="AG122" s="38">
        <f t="shared" si="41"/>
        <v>0.31769999999999998</v>
      </c>
      <c r="AH122" s="38">
        <f t="shared" si="42"/>
        <v>0.1013</v>
      </c>
      <c r="AI122" s="38">
        <f t="shared" si="43"/>
        <v>0.1535</v>
      </c>
      <c r="AJ122" s="38">
        <f t="shared" si="44"/>
        <v>0.31180000000000002</v>
      </c>
      <c r="AK122" s="38">
        <f t="shared" si="45"/>
        <v>0.25990000000000002</v>
      </c>
      <c r="AM122" s="38">
        <f t="shared" si="46"/>
        <v>0.25850000000000001</v>
      </c>
      <c r="AN122" s="38">
        <f t="shared" si="47"/>
        <v>0.12809999999999999</v>
      </c>
      <c r="AO122" s="38">
        <f t="shared" si="48"/>
        <v>0.20480000000000001</v>
      </c>
      <c r="AP122" s="38">
        <f t="shared" si="49"/>
        <v>0.41349999999999998</v>
      </c>
      <c r="AQ122" s="38">
        <f t="shared" si="50"/>
        <v>5.5100000000000003E-2</v>
      </c>
      <c r="AR122" s="38"/>
      <c r="AS122" s="38">
        <f t="shared" si="51"/>
        <v>0.2407</v>
      </c>
      <c r="AT122" s="38">
        <f t="shared" si="52"/>
        <v>0.1699</v>
      </c>
      <c r="AU122" s="38">
        <f t="shared" si="53"/>
        <v>0.20230000000000001</v>
      </c>
      <c r="AV122" s="38">
        <f t="shared" si="54"/>
        <v>0.30509999999999998</v>
      </c>
      <c r="AW122" s="38">
        <f t="shared" si="55"/>
        <v>0.10349999999999999</v>
      </c>
    </row>
    <row r="123" spans="2:49" ht="15.75" x14ac:dyDescent="0.25">
      <c r="B123">
        <v>0.87</v>
      </c>
      <c r="C123">
        <v>0.23</v>
      </c>
      <c r="D123">
        <v>0.25</v>
      </c>
      <c r="E123">
        <v>0.85</v>
      </c>
      <c r="F123">
        <v>0.8</v>
      </c>
      <c r="G123" t="s">
        <v>20</v>
      </c>
      <c r="H123">
        <f t="shared" si="29"/>
        <v>0.4662</v>
      </c>
      <c r="I123">
        <f t="shared" si="30"/>
        <v>0.36530000000000001</v>
      </c>
      <c r="J123">
        <f t="shared" si="31"/>
        <v>0.18099999999999999</v>
      </c>
      <c r="K123">
        <f t="shared" si="32"/>
        <v>3.2899999999999999E-2</v>
      </c>
      <c r="L123" s="47">
        <f t="shared" si="33"/>
        <v>3.2899999999999999E-2</v>
      </c>
      <c r="M123" t="str">
        <f t="shared" si="34"/>
        <v>High</v>
      </c>
      <c r="N123">
        <f t="shared" si="35"/>
        <v>1</v>
      </c>
      <c r="O123">
        <f>'Test_IF-có_validate'!O123</f>
        <v>0.9667</v>
      </c>
      <c r="P123">
        <f>'Test_IF-có_validate'!P123</f>
        <v>0.25559999999999999</v>
      </c>
      <c r="Q123">
        <f>'Test_IF-có_validate'!Q123</f>
        <v>0.26669999999999999</v>
      </c>
      <c r="R123">
        <f>'Test_IF-có_validate'!R123</f>
        <v>0.85860000000000003</v>
      </c>
      <c r="S123">
        <f>'Test_IF-có_validate'!S123</f>
        <v>0.80610000000000004</v>
      </c>
      <c r="U123" s="37">
        <f t="shared" si="56"/>
        <v>1.6899999999999998E-2</v>
      </c>
      <c r="V123" s="37">
        <f t="shared" si="56"/>
        <v>0.59289999999999998</v>
      </c>
      <c r="W123" s="37">
        <f t="shared" si="56"/>
        <v>0.57889999999999997</v>
      </c>
      <c r="X123" s="37">
        <f t="shared" si="56"/>
        <v>7.6100000000000001E-2</v>
      </c>
      <c r="Y123" s="37">
        <f t="shared" si="56"/>
        <v>0.1074</v>
      </c>
      <c r="AA123" s="37">
        <f t="shared" si="36"/>
        <v>0.4178</v>
      </c>
      <c r="AB123" s="37">
        <f t="shared" si="37"/>
        <v>3.09E-2</v>
      </c>
      <c r="AC123" s="37">
        <f t="shared" si="38"/>
        <v>9.7199999999999995E-2</v>
      </c>
      <c r="AD123" s="37">
        <f t="shared" si="39"/>
        <v>0.33069999999999999</v>
      </c>
      <c r="AE123" s="37">
        <f t="shared" si="40"/>
        <v>0.49320000000000003</v>
      </c>
      <c r="AG123" s="38">
        <f t="shared" si="41"/>
        <v>0.40670000000000001</v>
      </c>
      <c r="AH123" s="38">
        <f t="shared" si="42"/>
        <v>9.1800000000000007E-2</v>
      </c>
      <c r="AI123" s="38">
        <f t="shared" si="43"/>
        <v>0.14419999999999999</v>
      </c>
      <c r="AJ123" s="38">
        <f t="shared" si="44"/>
        <v>0.23769999999999999</v>
      </c>
      <c r="AK123" s="38">
        <f t="shared" si="45"/>
        <v>0.38229999999999997</v>
      </c>
      <c r="AM123" s="38">
        <f t="shared" si="46"/>
        <v>0.34739999999999999</v>
      </c>
      <c r="AN123" s="38">
        <f t="shared" si="47"/>
        <v>0.11849999999999999</v>
      </c>
      <c r="AO123" s="38">
        <f t="shared" si="48"/>
        <v>0.19550000000000001</v>
      </c>
      <c r="AP123" s="38">
        <f t="shared" si="49"/>
        <v>0.33939999999999998</v>
      </c>
      <c r="AQ123" s="38">
        <f t="shared" si="50"/>
        <v>0.17749999999999999</v>
      </c>
      <c r="AR123" s="38"/>
      <c r="AS123" s="38">
        <f t="shared" si="51"/>
        <v>0.32969999999999999</v>
      </c>
      <c r="AT123" s="38">
        <f t="shared" si="52"/>
        <v>0.1603</v>
      </c>
      <c r="AU123" s="38">
        <f t="shared" si="53"/>
        <v>0.193</v>
      </c>
      <c r="AV123" s="38">
        <f t="shared" si="54"/>
        <v>0.23100000000000001</v>
      </c>
      <c r="AW123" s="38">
        <f t="shared" si="55"/>
        <v>1.9E-2</v>
      </c>
    </row>
    <row r="124" spans="2:49" ht="15.75" x14ac:dyDescent="0.25">
      <c r="B124">
        <v>0.52</v>
      </c>
      <c r="C124">
        <v>0.08</v>
      </c>
      <c r="D124">
        <v>0.33</v>
      </c>
      <c r="E124">
        <v>7.0000000000000007E-2</v>
      </c>
      <c r="F124">
        <v>0.09</v>
      </c>
      <c r="G124" t="s">
        <v>23</v>
      </c>
      <c r="H124">
        <f t="shared" si="29"/>
        <v>7.3000000000000001E-3</v>
      </c>
      <c r="I124">
        <f t="shared" si="30"/>
        <v>0.15</v>
      </c>
      <c r="J124">
        <f t="shared" si="31"/>
        <v>0.35099999999999998</v>
      </c>
      <c r="K124">
        <f t="shared" si="32"/>
        <v>0.45960000000000001</v>
      </c>
      <c r="L124" s="47">
        <f t="shared" si="33"/>
        <v>7.3000000000000001E-3</v>
      </c>
      <c r="M124" t="str">
        <f t="shared" si="34"/>
        <v>Very Low</v>
      </c>
      <c r="N124">
        <f t="shared" si="35"/>
        <v>1</v>
      </c>
      <c r="O124">
        <f>'Test_IF-có_validate'!O124</f>
        <v>0.57779999999999998</v>
      </c>
      <c r="P124">
        <f>'Test_IF-có_validate'!P124</f>
        <v>8.8900000000000007E-2</v>
      </c>
      <c r="Q124">
        <f>'Test_IF-có_validate'!Q124</f>
        <v>0.35560000000000003</v>
      </c>
      <c r="R124">
        <f>'Test_IF-có_validate'!R124</f>
        <v>7.0699999999999999E-2</v>
      </c>
      <c r="S124">
        <f>'Test_IF-có_validate'!S124</f>
        <v>8.1600000000000006E-2</v>
      </c>
      <c r="U124" s="37">
        <f t="shared" si="56"/>
        <v>0.2676</v>
      </c>
      <c r="V124" s="37">
        <f t="shared" si="56"/>
        <v>0.8367</v>
      </c>
      <c r="W124" s="37">
        <f t="shared" si="56"/>
        <v>0.47539999999999999</v>
      </c>
      <c r="X124" s="37">
        <f t="shared" si="56"/>
        <v>0.8679</v>
      </c>
      <c r="Y124" s="37">
        <f t="shared" si="56"/>
        <v>0.84909999999999997</v>
      </c>
      <c r="AA124" s="37">
        <f t="shared" si="36"/>
        <v>0.1585</v>
      </c>
      <c r="AB124" s="37">
        <f t="shared" si="37"/>
        <v>0.13159999999999999</v>
      </c>
      <c r="AC124" s="37">
        <f t="shared" si="38"/>
        <v>2.8199999999999999E-2</v>
      </c>
      <c r="AD124" s="37">
        <f t="shared" si="39"/>
        <v>0.26669999999999999</v>
      </c>
      <c r="AE124" s="37">
        <f t="shared" si="40"/>
        <v>1.2999999999999999E-3</v>
      </c>
      <c r="AG124" s="38">
        <f t="shared" si="41"/>
        <v>0.1474</v>
      </c>
      <c r="AH124" s="38">
        <f t="shared" si="42"/>
        <v>0.25430000000000003</v>
      </c>
      <c r="AI124" s="38">
        <f t="shared" si="43"/>
        <v>7.5200000000000003E-2</v>
      </c>
      <c r="AJ124" s="38">
        <f t="shared" si="44"/>
        <v>0.35749999999999998</v>
      </c>
      <c r="AK124" s="38">
        <f t="shared" si="45"/>
        <v>0.15110000000000001</v>
      </c>
      <c r="AM124" s="38">
        <f t="shared" si="46"/>
        <v>8.8099999999999998E-2</v>
      </c>
      <c r="AN124" s="38">
        <f t="shared" si="47"/>
        <v>0.28110000000000002</v>
      </c>
      <c r="AO124" s="38">
        <f t="shared" si="48"/>
        <v>0.1333</v>
      </c>
      <c r="AP124" s="38">
        <f t="shared" si="49"/>
        <v>0.25729999999999997</v>
      </c>
      <c r="AQ124" s="38">
        <f t="shared" si="50"/>
        <v>0.36680000000000001</v>
      </c>
      <c r="AR124" s="38"/>
      <c r="AS124" s="38">
        <f t="shared" si="51"/>
        <v>7.0400000000000004E-2</v>
      </c>
      <c r="AT124" s="38">
        <f t="shared" si="52"/>
        <v>0.32290000000000002</v>
      </c>
      <c r="AU124" s="38">
        <f t="shared" si="53"/>
        <v>0.1303</v>
      </c>
      <c r="AV124" s="38">
        <f t="shared" si="54"/>
        <v>0.36349999999999999</v>
      </c>
      <c r="AW124" s="38">
        <f t="shared" si="55"/>
        <v>0.48270000000000002</v>
      </c>
    </row>
    <row r="125" spans="2:49" ht="15.75" x14ac:dyDescent="0.25">
      <c r="B125">
        <v>0.62</v>
      </c>
      <c r="C125">
        <v>0.12</v>
      </c>
      <c r="D125">
        <v>0.36</v>
      </c>
      <c r="E125">
        <v>0.36</v>
      </c>
      <c r="F125">
        <v>0.32</v>
      </c>
      <c r="G125" t="s">
        <v>21</v>
      </c>
      <c r="H125">
        <f t="shared" si="29"/>
        <v>0.20219999999999999</v>
      </c>
      <c r="I125">
        <f t="shared" si="30"/>
        <v>6.8400000000000002E-2</v>
      </c>
      <c r="J125">
        <f t="shared" si="31"/>
        <v>0.14480000000000001</v>
      </c>
      <c r="K125">
        <f t="shared" si="32"/>
        <v>0.2923</v>
      </c>
      <c r="L125" s="47">
        <f t="shared" si="33"/>
        <v>6.8400000000000002E-2</v>
      </c>
      <c r="M125" t="str">
        <f t="shared" si="34"/>
        <v>Low</v>
      </c>
      <c r="N125">
        <f t="shared" si="35"/>
        <v>1</v>
      </c>
      <c r="O125">
        <f>'Test_IF-có_validate'!O125</f>
        <v>0.68889999999999996</v>
      </c>
      <c r="P125">
        <f>'Test_IF-có_validate'!P125</f>
        <v>0.1333</v>
      </c>
      <c r="Q125">
        <f>'Test_IF-có_validate'!Q125</f>
        <v>0.38890000000000002</v>
      </c>
      <c r="R125">
        <f>'Test_IF-có_validate'!R125</f>
        <v>0.36359999999999998</v>
      </c>
      <c r="S125">
        <f>'Test_IF-có_validate'!S125</f>
        <v>0.31630000000000003</v>
      </c>
      <c r="U125" s="37">
        <f t="shared" si="56"/>
        <v>0.1842</v>
      </c>
      <c r="V125" s="37">
        <f t="shared" si="56"/>
        <v>0.76480000000000004</v>
      </c>
      <c r="W125" s="37">
        <f t="shared" si="56"/>
        <v>0.44</v>
      </c>
      <c r="X125" s="37">
        <f t="shared" si="56"/>
        <v>0.4667</v>
      </c>
      <c r="Y125" s="37">
        <f t="shared" si="56"/>
        <v>0.51939999999999997</v>
      </c>
      <c r="AA125" s="37">
        <f t="shared" si="36"/>
        <v>0.2326</v>
      </c>
      <c r="AB125" s="37">
        <f t="shared" si="37"/>
        <v>8.3699999999999997E-2</v>
      </c>
      <c r="AC125" s="37">
        <f t="shared" si="38"/>
        <v>4.5999999999999999E-3</v>
      </c>
      <c r="AD125" s="37">
        <f t="shared" si="39"/>
        <v>6.9999999999999999E-4</v>
      </c>
      <c r="AE125" s="37">
        <f t="shared" si="40"/>
        <v>0.2185</v>
      </c>
      <c r="AG125" s="38">
        <f t="shared" si="41"/>
        <v>0.2215</v>
      </c>
      <c r="AH125" s="38">
        <f t="shared" si="42"/>
        <v>0.2064</v>
      </c>
      <c r="AI125" s="38">
        <f t="shared" si="43"/>
        <v>5.2600000000000001E-2</v>
      </c>
      <c r="AJ125" s="38">
        <f t="shared" si="44"/>
        <v>9.2299999999999993E-2</v>
      </c>
      <c r="AK125" s="38">
        <f t="shared" si="45"/>
        <v>6.8699999999999997E-2</v>
      </c>
      <c r="AM125" s="38">
        <f t="shared" si="46"/>
        <v>0.16220000000000001</v>
      </c>
      <c r="AN125" s="38">
        <f t="shared" si="47"/>
        <v>0.2331</v>
      </c>
      <c r="AO125" s="38">
        <f t="shared" si="48"/>
        <v>0.1111</v>
      </c>
      <c r="AP125" s="38">
        <f t="shared" si="49"/>
        <v>1.0200000000000001E-2</v>
      </c>
      <c r="AQ125" s="38">
        <f t="shared" si="50"/>
        <v>0.14899999999999999</v>
      </c>
      <c r="AR125" s="38"/>
      <c r="AS125" s="38">
        <f t="shared" si="51"/>
        <v>0.14449999999999999</v>
      </c>
      <c r="AT125" s="38">
        <f t="shared" si="52"/>
        <v>0.27489999999999998</v>
      </c>
      <c r="AU125" s="38">
        <f t="shared" si="53"/>
        <v>0.1081</v>
      </c>
      <c r="AV125" s="38">
        <f t="shared" si="54"/>
        <v>9.9000000000000005E-2</v>
      </c>
      <c r="AW125" s="38">
        <f t="shared" si="55"/>
        <v>0.3075</v>
      </c>
    </row>
    <row r="126" spans="2:49" ht="15.75" x14ac:dyDescent="0.25">
      <c r="B126">
        <v>0.68</v>
      </c>
      <c r="C126">
        <v>0.15</v>
      </c>
      <c r="D126">
        <v>0.57999999999999996</v>
      </c>
      <c r="E126">
        <v>0.35</v>
      </c>
      <c r="F126">
        <v>0.6</v>
      </c>
      <c r="G126" t="s">
        <v>24</v>
      </c>
      <c r="H126">
        <f t="shared" si="29"/>
        <v>0.37809999999999999</v>
      </c>
      <c r="I126">
        <f t="shared" si="30"/>
        <v>0.2387</v>
      </c>
      <c r="J126">
        <f t="shared" si="31"/>
        <v>4.1799999999999997E-2</v>
      </c>
      <c r="K126">
        <f t="shared" si="32"/>
        <v>0.1135</v>
      </c>
      <c r="L126" s="47">
        <f t="shared" si="33"/>
        <v>4.1799999999999997E-2</v>
      </c>
      <c r="M126" t="str">
        <f t="shared" si="34"/>
        <v>Middle</v>
      </c>
      <c r="N126">
        <f t="shared" si="35"/>
        <v>1</v>
      </c>
      <c r="O126">
        <f>'Test_IF-có_validate'!O126</f>
        <v>0.75560000000000005</v>
      </c>
      <c r="P126">
        <f>'Test_IF-có_validate'!P126</f>
        <v>0.16669999999999999</v>
      </c>
      <c r="Q126">
        <f>'Test_IF-có_validate'!Q126</f>
        <v>0.63329999999999997</v>
      </c>
      <c r="R126">
        <f>'Test_IF-có_validate'!R126</f>
        <v>0.35349999999999998</v>
      </c>
      <c r="S126">
        <f>'Test_IF-có_validate'!S126</f>
        <v>0.60199999999999998</v>
      </c>
      <c r="U126" s="37">
        <f t="shared" si="56"/>
        <v>0.13919999999999999</v>
      </c>
      <c r="V126" s="37">
        <f t="shared" si="56"/>
        <v>0.71419999999999995</v>
      </c>
      <c r="W126" s="37">
        <f t="shared" si="56"/>
        <v>0.22450000000000001</v>
      </c>
      <c r="X126" s="37">
        <f t="shared" si="56"/>
        <v>0.47770000000000001</v>
      </c>
      <c r="Y126" s="37">
        <f t="shared" si="56"/>
        <v>0.24840000000000001</v>
      </c>
      <c r="AA126" s="37">
        <f t="shared" si="36"/>
        <v>0.27710000000000001</v>
      </c>
      <c r="AB126" s="37">
        <f t="shared" si="37"/>
        <v>4.99E-2</v>
      </c>
      <c r="AC126" s="37">
        <f t="shared" si="38"/>
        <v>0.1585</v>
      </c>
      <c r="AD126" s="37">
        <f t="shared" si="39"/>
        <v>6.6E-3</v>
      </c>
      <c r="AE126" s="37">
        <f t="shared" si="40"/>
        <v>0.3992</v>
      </c>
      <c r="AG126" s="38">
        <f t="shared" si="41"/>
        <v>0.26590000000000003</v>
      </c>
      <c r="AH126" s="38">
        <f t="shared" si="42"/>
        <v>0.17269999999999999</v>
      </c>
      <c r="AI126" s="38">
        <f t="shared" si="43"/>
        <v>0.1103</v>
      </c>
      <c r="AJ126" s="38">
        <f t="shared" si="44"/>
        <v>9.9000000000000005E-2</v>
      </c>
      <c r="AK126" s="38">
        <f t="shared" si="45"/>
        <v>0.24940000000000001</v>
      </c>
      <c r="AM126" s="38">
        <f t="shared" si="46"/>
        <v>0.20669999999999999</v>
      </c>
      <c r="AN126" s="38">
        <f t="shared" si="47"/>
        <v>0.19939999999999999</v>
      </c>
      <c r="AO126" s="38">
        <f t="shared" si="48"/>
        <v>5.1799999999999999E-2</v>
      </c>
      <c r="AP126" s="38">
        <f t="shared" si="49"/>
        <v>2.8999999999999998E-3</v>
      </c>
      <c r="AQ126" s="38">
        <f t="shared" si="50"/>
        <v>4.1500000000000002E-2</v>
      </c>
      <c r="AR126" s="38"/>
      <c r="AS126" s="38">
        <f t="shared" si="51"/>
        <v>0.18890000000000001</v>
      </c>
      <c r="AT126" s="38">
        <f t="shared" si="52"/>
        <v>0.2412</v>
      </c>
      <c r="AU126" s="38">
        <f t="shared" si="53"/>
        <v>5.4800000000000001E-2</v>
      </c>
      <c r="AV126" s="38">
        <f t="shared" si="54"/>
        <v>0.1057</v>
      </c>
      <c r="AW126" s="38">
        <f t="shared" si="55"/>
        <v>0.1171</v>
      </c>
    </row>
    <row r="127" spans="2:49" ht="15.75" x14ac:dyDescent="0.25">
      <c r="B127">
        <v>0.54</v>
      </c>
      <c r="C127">
        <v>0.25</v>
      </c>
      <c r="D127">
        <v>7.0000000000000007E-2</v>
      </c>
      <c r="E127">
        <v>0.09</v>
      </c>
      <c r="F127">
        <v>0.11</v>
      </c>
      <c r="G127" t="s">
        <v>23</v>
      </c>
      <c r="H127">
        <f t="shared" si="29"/>
        <v>4.1200000000000001E-2</v>
      </c>
      <c r="I127">
        <f t="shared" si="30"/>
        <v>0.14410000000000001</v>
      </c>
      <c r="J127">
        <f t="shared" si="31"/>
        <v>0.34470000000000001</v>
      </c>
      <c r="K127">
        <f t="shared" si="32"/>
        <v>0.45319999999999999</v>
      </c>
      <c r="L127" s="47">
        <f t="shared" si="33"/>
        <v>4.1200000000000001E-2</v>
      </c>
      <c r="M127" t="str">
        <f t="shared" si="34"/>
        <v>Very Low</v>
      </c>
      <c r="N127">
        <f t="shared" si="35"/>
        <v>1</v>
      </c>
      <c r="O127">
        <f>'Test_IF-có_validate'!O127</f>
        <v>0.6</v>
      </c>
      <c r="P127">
        <f>'Test_IF-có_validate'!P127</f>
        <v>0.27779999999999999</v>
      </c>
      <c r="Q127">
        <f>'Test_IF-có_validate'!Q127</f>
        <v>6.6699999999999995E-2</v>
      </c>
      <c r="R127">
        <f>'Test_IF-có_validate'!R127</f>
        <v>9.0899999999999995E-2</v>
      </c>
      <c r="S127">
        <f>'Test_IF-có_validate'!S127</f>
        <v>0.10199999999999999</v>
      </c>
      <c r="U127" s="37">
        <f t="shared" si="56"/>
        <v>0.25</v>
      </c>
      <c r="V127" s="37">
        <f t="shared" si="56"/>
        <v>0.56520000000000004</v>
      </c>
      <c r="W127" s="37">
        <f t="shared" si="56"/>
        <v>0.87490000000000001</v>
      </c>
      <c r="X127" s="37">
        <f t="shared" si="56"/>
        <v>0.83330000000000004</v>
      </c>
      <c r="Y127" s="37">
        <f t="shared" si="56"/>
        <v>0.81489999999999996</v>
      </c>
      <c r="AA127" s="37">
        <f t="shared" si="36"/>
        <v>0.17330000000000001</v>
      </c>
      <c r="AB127" s="37">
        <f t="shared" si="37"/>
        <v>4.9399999999999999E-2</v>
      </c>
      <c r="AC127" s="37">
        <f t="shared" si="38"/>
        <v>0.29449999999999998</v>
      </c>
      <c r="AD127" s="37">
        <f t="shared" si="39"/>
        <v>0.2437</v>
      </c>
      <c r="AE127" s="37">
        <f t="shared" si="40"/>
        <v>2.1499999999999998E-2</v>
      </c>
      <c r="AG127" s="38">
        <f t="shared" si="41"/>
        <v>0.16220000000000001</v>
      </c>
      <c r="AH127" s="38">
        <f t="shared" si="42"/>
        <v>7.3300000000000004E-2</v>
      </c>
      <c r="AI127" s="38">
        <f t="shared" si="43"/>
        <v>0.34150000000000003</v>
      </c>
      <c r="AJ127" s="38">
        <f t="shared" si="44"/>
        <v>0.33450000000000002</v>
      </c>
      <c r="AK127" s="38">
        <f t="shared" si="45"/>
        <v>0.1283</v>
      </c>
      <c r="AM127" s="38">
        <f t="shared" si="46"/>
        <v>0.10290000000000001</v>
      </c>
      <c r="AN127" s="38">
        <f t="shared" si="47"/>
        <v>0.10009999999999999</v>
      </c>
      <c r="AO127" s="38">
        <f t="shared" si="48"/>
        <v>0.39279999999999998</v>
      </c>
      <c r="AP127" s="38">
        <f t="shared" si="49"/>
        <v>0.23419999999999999</v>
      </c>
      <c r="AQ127" s="38">
        <f t="shared" si="50"/>
        <v>0.34399999999999997</v>
      </c>
      <c r="AR127" s="38"/>
      <c r="AS127" s="38">
        <f t="shared" si="51"/>
        <v>8.5199999999999998E-2</v>
      </c>
      <c r="AT127" s="38">
        <f t="shared" si="52"/>
        <v>0.1419</v>
      </c>
      <c r="AU127" s="38">
        <f t="shared" si="53"/>
        <v>0.39029999999999998</v>
      </c>
      <c r="AV127" s="38">
        <f t="shared" si="54"/>
        <v>0.34039999999999998</v>
      </c>
      <c r="AW127" s="38">
        <f t="shared" si="55"/>
        <v>0.45989999999999998</v>
      </c>
    </row>
    <row r="128" spans="2:49" ht="15.75" x14ac:dyDescent="0.25">
      <c r="B128">
        <v>0.9</v>
      </c>
      <c r="C128">
        <v>0.31</v>
      </c>
      <c r="D128">
        <v>0.24</v>
      </c>
      <c r="E128">
        <v>0.3</v>
      </c>
      <c r="F128">
        <v>0.97</v>
      </c>
      <c r="G128" t="s">
        <v>20</v>
      </c>
      <c r="H128">
        <f t="shared" si="29"/>
        <v>0.55910000000000004</v>
      </c>
      <c r="I128">
        <f t="shared" si="30"/>
        <v>0.47089999999999999</v>
      </c>
      <c r="J128">
        <f t="shared" si="31"/>
        <v>0.28349999999999997</v>
      </c>
      <c r="K128">
        <f t="shared" si="32"/>
        <v>0.13880000000000001</v>
      </c>
      <c r="L128" s="47">
        <f t="shared" si="33"/>
        <v>0.13880000000000001</v>
      </c>
      <c r="M128" t="str">
        <f>IF(L128=H128,"Very Low",IF(L128=I128,"Low",IF(L128=J128,"Middle","High")))</f>
        <v>High</v>
      </c>
      <c r="N128">
        <f t="shared" si="35"/>
        <v>1</v>
      </c>
      <c r="O128">
        <f>'Test_IF-có_validate'!O128</f>
        <v>1</v>
      </c>
      <c r="P128">
        <f>'Test_IF-có_validate'!P128</f>
        <v>0.34439999999999998</v>
      </c>
      <c r="Q128">
        <f>'Test_IF-có_validate'!Q128</f>
        <v>0.25559999999999999</v>
      </c>
      <c r="R128">
        <f>'Test_IF-có_validate'!R128</f>
        <v>0.30299999999999999</v>
      </c>
      <c r="S128">
        <f>'Test_IF-có_validate'!S128</f>
        <v>0.97960000000000003</v>
      </c>
      <c r="U128" s="37">
        <f t="shared" si="56"/>
        <v>0</v>
      </c>
      <c r="V128" s="37">
        <f t="shared" si="56"/>
        <v>0.48770000000000002</v>
      </c>
      <c r="W128" s="37">
        <f t="shared" si="56"/>
        <v>0.59289999999999998</v>
      </c>
      <c r="X128" s="37">
        <f t="shared" si="56"/>
        <v>0.53490000000000004</v>
      </c>
      <c r="Y128" s="37">
        <f t="shared" si="56"/>
        <v>1.03E-2</v>
      </c>
      <c r="AA128" s="37">
        <f t="shared" si="36"/>
        <v>0.44</v>
      </c>
      <c r="AB128" s="37">
        <f t="shared" si="37"/>
        <v>0.1011</v>
      </c>
      <c r="AC128" s="37">
        <f t="shared" si="38"/>
        <v>0.1065</v>
      </c>
      <c r="AD128" s="37">
        <f t="shared" si="39"/>
        <v>4.4699999999999997E-2</v>
      </c>
      <c r="AE128" s="37">
        <f t="shared" si="40"/>
        <v>0.59789999999999999</v>
      </c>
      <c r="AG128" s="38">
        <f t="shared" si="41"/>
        <v>0.4289</v>
      </c>
      <c r="AH128" s="38">
        <f t="shared" si="42"/>
        <v>2.1700000000000001E-2</v>
      </c>
      <c r="AI128" s="38">
        <f t="shared" si="43"/>
        <v>0.1535</v>
      </c>
      <c r="AJ128" s="38">
        <f t="shared" si="44"/>
        <v>0.13550000000000001</v>
      </c>
      <c r="AK128" s="38">
        <f t="shared" si="45"/>
        <v>0.49790000000000001</v>
      </c>
      <c r="AM128" s="38">
        <f t="shared" si="46"/>
        <v>0.36959999999999998</v>
      </c>
      <c r="AN128" s="38">
        <f t="shared" si="47"/>
        <v>4.8399999999999999E-2</v>
      </c>
      <c r="AO128" s="38">
        <f t="shared" si="48"/>
        <v>0.20480000000000001</v>
      </c>
      <c r="AP128" s="38">
        <f t="shared" si="49"/>
        <v>3.5299999999999998E-2</v>
      </c>
      <c r="AQ128" s="38">
        <f t="shared" si="50"/>
        <v>0.29320000000000002</v>
      </c>
      <c r="AR128" s="38"/>
      <c r="AS128" s="38">
        <f t="shared" si="51"/>
        <v>0.35189999999999999</v>
      </c>
      <c r="AT128" s="38">
        <f t="shared" si="52"/>
        <v>9.0200000000000002E-2</v>
      </c>
      <c r="AU128" s="38">
        <f t="shared" si="53"/>
        <v>0.20230000000000001</v>
      </c>
      <c r="AV128" s="38">
        <f t="shared" si="54"/>
        <v>0.14149999999999999</v>
      </c>
      <c r="AW128" s="38">
        <f t="shared" si="55"/>
        <v>0.13469999999999999</v>
      </c>
    </row>
    <row r="129" spans="2:49" ht="15.75" x14ac:dyDescent="0.25">
      <c r="B129">
        <v>0.56000000000000005</v>
      </c>
      <c r="C129">
        <v>0.27</v>
      </c>
      <c r="D129">
        <v>0.11</v>
      </c>
      <c r="E129">
        <v>0.59</v>
      </c>
      <c r="F129">
        <v>0.22</v>
      </c>
      <c r="G129" t="s">
        <v>21</v>
      </c>
      <c r="H129">
        <f t="shared" si="29"/>
        <v>0.14030000000000001</v>
      </c>
      <c r="I129">
        <f t="shared" si="30"/>
        <v>3.3500000000000002E-2</v>
      </c>
      <c r="J129">
        <f t="shared" si="31"/>
        <v>0.23730000000000001</v>
      </c>
      <c r="K129">
        <f t="shared" si="32"/>
        <v>0.3679</v>
      </c>
      <c r="L129" s="47">
        <f t="shared" si="33"/>
        <v>3.3500000000000002E-2</v>
      </c>
      <c r="M129" t="str">
        <f>IF(L129=H129,"Very Low",IF(L129=I129,"Low",IF(L129=J129,"Middle","High")))</f>
        <v>Low</v>
      </c>
      <c r="N129">
        <f t="shared" si="35"/>
        <v>1</v>
      </c>
      <c r="O129">
        <f>'Test_IF-có_validate'!O129</f>
        <v>0.62219999999999998</v>
      </c>
      <c r="P129">
        <f>'Test_IF-có_validate'!P129</f>
        <v>0.3</v>
      </c>
      <c r="Q129">
        <f>'Test_IF-có_validate'!Q129</f>
        <v>0.1111</v>
      </c>
      <c r="R129">
        <f>'Test_IF-có_validate'!R129</f>
        <v>0.59599999999999997</v>
      </c>
      <c r="S129">
        <f>'Test_IF-có_validate'!S129</f>
        <v>0.21429999999999999</v>
      </c>
      <c r="U129" s="37">
        <f t="shared" si="56"/>
        <v>0.2329</v>
      </c>
      <c r="V129" s="37">
        <f t="shared" si="56"/>
        <v>0.53849999999999998</v>
      </c>
      <c r="W129" s="37">
        <f t="shared" si="56"/>
        <v>0.8</v>
      </c>
      <c r="X129" s="37">
        <f t="shared" si="56"/>
        <v>0.25309999999999999</v>
      </c>
      <c r="Y129" s="37">
        <f t="shared" si="56"/>
        <v>0.64700000000000002</v>
      </c>
      <c r="AA129" s="37">
        <f t="shared" si="36"/>
        <v>0.18809999999999999</v>
      </c>
      <c r="AB129" s="37">
        <f t="shared" si="37"/>
        <v>6.7199999999999996E-2</v>
      </c>
      <c r="AC129" s="37">
        <f t="shared" si="38"/>
        <v>0.24460000000000001</v>
      </c>
      <c r="AD129" s="37">
        <f t="shared" si="39"/>
        <v>0.15559999999999999</v>
      </c>
      <c r="AE129" s="37">
        <f t="shared" si="40"/>
        <v>0.13350000000000001</v>
      </c>
      <c r="AG129" s="38">
        <f t="shared" si="41"/>
        <v>0.17699999999999999</v>
      </c>
      <c r="AH129" s="38">
        <f t="shared" si="42"/>
        <v>5.5500000000000001E-2</v>
      </c>
      <c r="AI129" s="38">
        <f t="shared" si="43"/>
        <v>0.29160000000000003</v>
      </c>
      <c r="AJ129" s="38">
        <f t="shared" si="44"/>
        <v>6.2700000000000006E-2</v>
      </c>
      <c r="AK129" s="38">
        <f t="shared" si="45"/>
        <v>1.6299999999999999E-2</v>
      </c>
      <c r="AM129" s="38">
        <f t="shared" si="46"/>
        <v>0.1177</v>
      </c>
      <c r="AN129" s="38">
        <f t="shared" si="47"/>
        <v>8.2299999999999998E-2</v>
      </c>
      <c r="AO129" s="38">
        <f t="shared" si="48"/>
        <v>0.34289999999999998</v>
      </c>
      <c r="AP129" s="38">
        <f t="shared" si="49"/>
        <v>0.1643</v>
      </c>
      <c r="AQ129" s="38">
        <f t="shared" si="50"/>
        <v>0.2321</v>
      </c>
      <c r="AR129" s="38"/>
      <c r="AS129" s="38">
        <f t="shared" si="51"/>
        <v>0.1</v>
      </c>
      <c r="AT129" s="38">
        <f t="shared" si="52"/>
        <v>0.1241</v>
      </c>
      <c r="AU129" s="38">
        <f t="shared" si="53"/>
        <v>0.34039999999999998</v>
      </c>
      <c r="AV129" s="38">
        <f t="shared" si="54"/>
        <v>5.5899999999999998E-2</v>
      </c>
      <c r="AW129" s="38">
        <f t="shared" si="55"/>
        <v>0.3755</v>
      </c>
    </row>
    <row r="130" spans="2:49" ht="15.75" x14ac:dyDescent="0.25">
      <c r="B130">
        <v>0.85</v>
      </c>
      <c r="C130">
        <v>0.32</v>
      </c>
      <c r="D130">
        <v>0.22</v>
      </c>
      <c r="E130">
        <v>0.87</v>
      </c>
      <c r="F130">
        <v>0.79</v>
      </c>
      <c r="G130" t="s">
        <v>20</v>
      </c>
      <c r="H130">
        <f t="shared" si="29"/>
        <v>0.46450000000000002</v>
      </c>
      <c r="I130">
        <f t="shared" si="30"/>
        <v>0.36080000000000001</v>
      </c>
      <c r="J130">
        <f t="shared" si="31"/>
        <v>0.1764</v>
      </c>
      <c r="K130">
        <f t="shared" si="32"/>
        <v>2.8400000000000002E-2</v>
      </c>
      <c r="L130" s="47">
        <f t="shared" si="33"/>
        <v>2.8400000000000002E-2</v>
      </c>
      <c r="M130" t="str">
        <f>IF(L130=H130,"Very Low",IF(L130=I130,"Low",IF(L130=J130,"Middle","High")))</f>
        <v>High</v>
      </c>
      <c r="N130">
        <f t="shared" si="35"/>
        <v>1</v>
      </c>
      <c r="O130">
        <f>'Test_IF-có_validate'!O130</f>
        <v>0.94440000000000002</v>
      </c>
      <c r="P130">
        <f>'Test_IF-có_validate'!P130</f>
        <v>0.35560000000000003</v>
      </c>
      <c r="Q130">
        <f>'Test_IF-có_validate'!Q130</f>
        <v>0.23330000000000001</v>
      </c>
      <c r="R130">
        <f>'Test_IF-có_validate'!R130</f>
        <v>0.87880000000000003</v>
      </c>
      <c r="S130">
        <f>'Test_IF-có_validate'!S130</f>
        <v>0.79590000000000005</v>
      </c>
      <c r="U130" s="37">
        <f t="shared" si="56"/>
        <v>2.86E-2</v>
      </c>
      <c r="V130" s="37">
        <f t="shared" si="56"/>
        <v>0.47539999999999999</v>
      </c>
      <c r="W130" s="37">
        <f t="shared" si="56"/>
        <v>0.62170000000000003</v>
      </c>
      <c r="X130" s="37">
        <f t="shared" si="56"/>
        <v>6.4500000000000002E-2</v>
      </c>
      <c r="Y130" s="37">
        <f t="shared" si="56"/>
        <v>0.11360000000000001</v>
      </c>
      <c r="AA130" s="37">
        <f t="shared" si="36"/>
        <v>0.40289999999999998</v>
      </c>
      <c r="AB130" s="37">
        <f t="shared" si="37"/>
        <v>0.10929999999999999</v>
      </c>
      <c r="AC130" s="37">
        <f t="shared" si="38"/>
        <v>0.12570000000000001</v>
      </c>
      <c r="AD130" s="37">
        <f t="shared" si="39"/>
        <v>0.34410000000000002</v>
      </c>
      <c r="AE130" s="37">
        <f t="shared" si="40"/>
        <v>0.48909999999999998</v>
      </c>
      <c r="AG130" s="38">
        <f t="shared" si="41"/>
        <v>0.39179999999999998</v>
      </c>
      <c r="AH130" s="38">
        <f t="shared" si="42"/>
        <v>1.35E-2</v>
      </c>
      <c r="AI130" s="38">
        <f t="shared" si="43"/>
        <v>0.17269999999999999</v>
      </c>
      <c r="AJ130" s="38">
        <f t="shared" si="44"/>
        <v>0.25119999999999998</v>
      </c>
      <c r="AK130" s="38">
        <f t="shared" si="45"/>
        <v>0.3755</v>
      </c>
      <c r="AM130" s="38">
        <f t="shared" si="46"/>
        <v>0.33250000000000002</v>
      </c>
      <c r="AN130" s="38">
        <f t="shared" si="47"/>
        <v>4.02E-2</v>
      </c>
      <c r="AO130" s="38">
        <f t="shared" si="48"/>
        <v>0.224</v>
      </c>
      <c r="AP130" s="38">
        <f t="shared" si="49"/>
        <v>0.35289999999999999</v>
      </c>
      <c r="AQ130" s="38">
        <f t="shared" si="50"/>
        <v>0.17069999999999999</v>
      </c>
      <c r="AR130" s="38"/>
      <c r="AS130" s="38">
        <f t="shared" si="51"/>
        <v>0.31480000000000002</v>
      </c>
      <c r="AT130" s="38">
        <f t="shared" si="52"/>
        <v>8.2199999999999995E-2</v>
      </c>
      <c r="AU130" s="38">
        <f t="shared" si="53"/>
        <v>0.2215</v>
      </c>
      <c r="AV130" s="38">
        <f t="shared" si="54"/>
        <v>0.2445</v>
      </c>
      <c r="AW130" s="38">
        <f t="shared" si="55"/>
        <v>1.2200000000000001E-2</v>
      </c>
    </row>
    <row r="131" spans="2:49" ht="15.75" x14ac:dyDescent="0.25">
      <c r="B131">
        <v>0.52</v>
      </c>
      <c r="C131">
        <v>0.28000000000000003</v>
      </c>
      <c r="D131">
        <v>0.32</v>
      </c>
      <c r="E131">
        <v>0.1</v>
      </c>
      <c r="F131">
        <v>0.1</v>
      </c>
      <c r="G131" t="s">
        <v>23</v>
      </c>
      <c r="H131">
        <f t="shared" ref="H131:H146" si="57">ROUND(SUMPRODUCT($B$1:$F$1,AA131:AE131),4)</f>
        <v>1.54E-2</v>
      </c>
      <c r="I131">
        <f t="shared" ref="I131:I146" si="58">ROUND(SUMPRODUCT($B$1:$F$1,AG131:AK131),4)</f>
        <v>0.13880000000000001</v>
      </c>
      <c r="J131">
        <f t="shared" ref="J131:J146" si="59">ROUND(SUMPRODUCT($B$1:$F$1,AM131:AQ131),4)</f>
        <v>0.33989999999999998</v>
      </c>
      <c r="K131">
        <f t="shared" ref="K131:K146" si="60">ROUND(SUMPRODUCT($B$1:$F$1,AS131:AW131),4)</f>
        <v>0.44840000000000002</v>
      </c>
      <c r="L131" s="47">
        <f t="shared" si="33"/>
        <v>1.54E-2</v>
      </c>
      <c r="M131" t="str">
        <f>IF(L131=H131,"Very Low",IF(L131=I131,"Low",IF(L131=J131,"Middle","High")))</f>
        <v>Very Low</v>
      </c>
      <c r="N131">
        <f t="shared" si="35"/>
        <v>1</v>
      </c>
      <c r="O131">
        <f>'Test_IF-có_validate'!O131</f>
        <v>0.57779999999999998</v>
      </c>
      <c r="P131">
        <f>'Test_IF-có_validate'!P131</f>
        <v>0.31109999999999999</v>
      </c>
      <c r="Q131">
        <f>'Test_IF-có_validate'!Q131</f>
        <v>0.34439999999999998</v>
      </c>
      <c r="R131">
        <f>'Test_IF-có_validate'!R131</f>
        <v>0.10100000000000001</v>
      </c>
      <c r="S131">
        <f>'Test_IF-có_validate'!S131</f>
        <v>9.1800000000000007E-2</v>
      </c>
      <c r="U131" s="37">
        <f t="shared" si="56"/>
        <v>0.2676</v>
      </c>
      <c r="V131" s="37">
        <f t="shared" si="56"/>
        <v>0.52539999999999998</v>
      </c>
      <c r="W131" s="37">
        <f t="shared" si="56"/>
        <v>0.48770000000000002</v>
      </c>
      <c r="X131" s="37">
        <f t="shared" si="56"/>
        <v>0.8165</v>
      </c>
      <c r="Y131" s="37">
        <f t="shared" si="56"/>
        <v>0.83179999999999998</v>
      </c>
      <c r="AA131" s="37">
        <f t="shared" si="36"/>
        <v>0.1585</v>
      </c>
      <c r="AB131" s="37">
        <f t="shared" si="37"/>
        <v>7.5899999999999995E-2</v>
      </c>
      <c r="AC131" s="37">
        <f t="shared" si="38"/>
        <v>3.6400000000000002E-2</v>
      </c>
      <c r="AD131" s="37">
        <f t="shared" si="39"/>
        <v>0.23250000000000001</v>
      </c>
      <c r="AE131" s="37">
        <f t="shared" si="40"/>
        <v>1.03E-2</v>
      </c>
      <c r="AG131" s="38">
        <f t="shared" si="41"/>
        <v>0.1474</v>
      </c>
      <c r="AH131" s="38">
        <f t="shared" si="42"/>
        <v>4.6800000000000001E-2</v>
      </c>
      <c r="AI131" s="38">
        <f t="shared" si="43"/>
        <v>8.3400000000000002E-2</v>
      </c>
      <c r="AJ131" s="38">
        <f t="shared" si="44"/>
        <v>0.32329999999999998</v>
      </c>
      <c r="AK131" s="38">
        <f t="shared" si="45"/>
        <v>0.13950000000000001</v>
      </c>
      <c r="AM131" s="38">
        <f t="shared" si="46"/>
        <v>8.8099999999999998E-2</v>
      </c>
      <c r="AN131" s="38">
        <f t="shared" si="47"/>
        <v>7.3499999999999996E-2</v>
      </c>
      <c r="AO131" s="38">
        <f t="shared" si="48"/>
        <v>0.14080000000000001</v>
      </c>
      <c r="AP131" s="38">
        <f t="shared" si="49"/>
        <v>0.223</v>
      </c>
      <c r="AQ131" s="38">
        <f t="shared" si="50"/>
        <v>0.3553</v>
      </c>
      <c r="AR131" s="38"/>
      <c r="AS131" s="38">
        <f t="shared" si="51"/>
        <v>7.0400000000000004E-2</v>
      </c>
      <c r="AT131" s="38">
        <f t="shared" si="52"/>
        <v>0.1153</v>
      </c>
      <c r="AU131" s="38">
        <f t="shared" si="53"/>
        <v>0.13780000000000001</v>
      </c>
      <c r="AV131" s="38">
        <f t="shared" si="54"/>
        <v>0.32919999999999999</v>
      </c>
      <c r="AW131" s="38">
        <f t="shared" si="55"/>
        <v>0.47110000000000002</v>
      </c>
    </row>
    <row r="132" spans="2:49" ht="15.75" x14ac:dyDescent="0.25">
      <c r="B132">
        <v>0.78</v>
      </c>
      <c r="C132">
        <v>0.47</v>
      </c>
      <c r="D132">
        <v>0.24</v>
      </c>
      <c r="E132">
        <v>0.3</v>
      </c>
      <c r="F132">
        <v>0.93</v>
      </c>
      <c r="G132" t="s">
        <v>20</v>
      </c>
      <c r="H132">
        <f t="shared" si="57"/>
        <v>0.53420000000000001</v>
      </c>
      <c r="I132">
        <f t="shared" si="58"/>
        <v>0.44590000000000002</v>
      </c>
      <c r="J132">
        <f t="shared" si="59"/>
        <v>0.25840000000000002</v>
      </c>
      <c r="K132">
        <f t="shared" si="60"/>
        <v>0.1135</v>
      </c>
      <c r="L132" s="47">
        <f t="shared" ref="L132:L147" si="61">MIN(H132:K132)</f>
        <v>0.1135</v>
      </c>
      <c r="M132" t="str">
        <f t="shared" ref="M132:M147" si="62">IF(L132=H132,"Very Low",IF(L132=I132,"Low",IF(L132=J132,"Middle","High")))</f>
        <v>High</v>
      </c>
      <c r="N132">
        <f t="shared" ref="N132:N147" si="63">IF(M132=G132,1,0)</f>
        <v>1</v>
      </c>
      <c r="O132">
        <f>'Test_IF-có_validate'!O132</f>
        <v>0.86670000000000003</v>
      </c>
      <c r="P132">
        <f>'Test_IF-có_validate'!P132</f>
        <v>0.5222</v>
      </c>
      <c r="Q132">
        <f>'Test_IF-có_validate'!Q132</f>
        <v>0.25559999999999999</v>
      </c>
      <c r="R132">
        <f>'Test_IF-có_validate'!R132</f>
        <v>0.30299999999999999</v>
      </c>
      <c r="S132">
        <f>'Test_IF-có_validate'!S132</f>
        <v>0.93879999999999997</v>
      </c>
      <c r="U132" s="37">
        <f t="shared" si="56"/>
        <v>7.1400000000000005E-2</v>
      </c>
      <c r="V132" s="37">
        <f t="shared" si="56"/>
        <v>0.31390000000000001</v>
      </c>
      <c r="W132" s="37">
        <f t="shared" si="56"/>
        <v>0.59289999999999998</v>
      </c>
      <c r="X132" s="37">
        <f t="shared" si="56"/>
        <v>0.53490000000000004</v>
      </c>
      <c r="Y132" s="37">
        <f t="shared" si="56"/>
        <v>3.1600000000000003E-2</v>
      </c>
      <c r="AA132" s="37">
        <f t="shared" ref="AA132:AA147" si="64">ROUND((ABS(O132-O$154)+ABS(U132-U$154)+ABS((1-U132-O132)-(1-U$154-O$154)))/3,4)</f>
        <v>0.35110000000000002</v>
      </c>
      <c r="AB132" s="37">
        <f t="shared" ref="AB132:AB147" si="65">ROUND((ABS(P132-P$154)+ABS(V132-V$154)+ABS((1-V132-P132)-(1-V$154-P$154)))/3,4)</f>
        <v>0.21690000000000001</v>
      </c>
      <c r="AC132" s="37">
        <f t="shared" ref="AC132:AC147" si="66">ROUND((ABS(Q132-Q$154)+ABS(W132-W$154)+ABS((1-W132-Q132)-(1-W$154-Q$154)))/3,4)</f>
        <v>0.1065</v>
      </c>
      <c r="AD132" s="37">
        <f t="shared" ref="AD132:AD147" si="67">ROUND((ABS(R132-R$154)+ABS(X132-X$154)+ABS((1-X132-R132)-(1-X$154-R$154)))/3,4)</f>
        <v>4.4699999999999997E-2</v>
      </c>
      <c r="AE132" s="37">
        <f t="shared" ref="AE132:AE147" si="68">ROUND((ABS(S132-S$154)+ABS(Y132-Y$154)+ABS((1-Y132-S132)-(1-Y$154-S$154)))/3,4)</f>
        <v>0.57069999999999999</v>
      </c>
      <c r="AG132" s="38">
        <f t="shared" ref="AG132:AG147" si="69">ROUND((ABS(O132-O$155)+ABS(U132-U$155)+ABS((1-U132-O132)-(1-U$155-O$155)))/3,4)</f>
        <v>0.34</v>
      </c>
      <c r="AH132" s="38">
        <f t="shared" ref="AH132:AH147" si="70">ROUND((ABS(P132-P$155)+ABS(V132-V$155)+ABS((1-V132-P132)-(1-V$155-P$155)))/3,4)</f>
        <v>9.8500000000000004E-2</v>
      </c>
      <c r="AI132" s="38">
        <f t="shared" ref="AI132:AI147" si="71">ROUND((ABS(Q132-Q$155)+ABS(W132-W$155)+ABS((1-W132-Q132)-(1-W$155-Q$155)))/3,4)</f>
        <v>0.1535</v>
      </c>
      <c r="AJ132" s="38">
        <f t="shared" ref="AJ132:AJ147" si="72">ROUND((ABS(R132-R$155)+ABS(X132-X$155)+ABS((1-X132-R132)-(1-X$155-R$155)))/3,4)</f>
        <v>0.13550000000000001</v>
      </c>
      <c r="AK132" s="38">
        <f t="shared" ref="AK132:AK147" si="73">ROUND((ABS(S132-S$155)+ABS(Y132-Y$155)+ABS((1-Y132-S132)-(1-Y$155-S$155)))/3,4)</f>
        <v>0.47070000000000001</v>
      </c>
      <c r="AM132" s="38">
        <f t="shared" ref="AM132:AM147" si="74">ROUND((ABS(O132-O$156)+ABS(U132-U$156)+ABS((1-U132-O132)-(1-U$156-O$156)))/3,4)</f>
        <v>0.28070000000000001</v>
      </c>
      <c r="AN132" s="38">
        <f t="shared" ref="AN132:AN147" si="75">ROUND((ABS(P132-P$156)+ABS(V132-V$156)+ABS((1-V132-P132)-(1-V$156-P$156)))/3,4)</f>
        <v>7.2599999999999998E-2</v>
      </c>
      <c r="AO132" s="38">
        <f t="shared" ref="AO132:AO147" si="76">ROUND((ABS(Q132-Q$156)+ABS(W132-W$156)+ABS((1-W132-Q132)-(1-W$156-Q$156)))/3,4)</f>
        <v>0.20480000000000001</v>
      </c>
      <c r="AP132" s="38">
        <f t="shared" ref="AP132:AP147" si="77">ROUND((ABS(R132-R$156)+ABS(X132-X$156)+ABS((1-X132-R132)-(1-X$156-R$156)))/3,4)</f>
        <v>3.5299999999999998E-2</v>
      </c>
      <c r="AQ132" s="38">
        <f t="shared" ref="AQ132:AQ147" si="78">ROUND((ABS(S132-S$156)+ABS(Y132-Y$156)+ABS((1-Y132-S132)-(1-Y$156-S$156)))/3,4)</f>
        <v>0.26600000000000001</v>
      </c>
      <c r="AR132" s="38"/>
      <c r="AS132" s="38">
        <f t="shared" ref="AS132:AS147" si="79">ROUND((ABS(O132-O$157)+ABS(U132-U$157)+ABS((1-U132-O132)-(1-U$157-O$157)))/3,4)</f>
        <v>0.26300000000000001</v>
      </c>
      <c r="AT132" s="38">
        <f t="shared" ref="AT132:AT147" si="80">ROUND((ABS(P132-P$157)+ABS(V132-V$157)+ABS((1-V132-P132)-(1-V$157-P$157)))/3,4)</f>
        <v>2.8899999999999999E-2</v>
      </c>
      <c r="AU132" s="38">
        <f t="shared" ref="AU132:AU147" si="81">ROUND((ABS(Q132-Q$157)+ABS(W132-W$157)+ABS((1-W132-Q132)-(1-W$157-Q$157)))/3,4)</f>
        <v>0.20230000000000001</v>
      </c>
      <c r="AV132" s="38">
        <f t="shared" ref="AV132:AV147" si="82">ROUND((ABS(R132-R$157)+ABS(X132-X$157)+ABS((1-X132-R132)-(1-X$157-R$157)))/3,4)</f>
        <v>0.14149999999999999</v>
      </c>
      <c r="AW132" s="38">
        <f t="shared" ref="AW132:AW147" si="83">ROUND((ABS(S132-S$157)+ABS(Y132-Y$157)+ABS((1-Y132-S132)-(1-Y$157-S$157)))/3,4)</f>
        <v>0.1075</v>
      </c>
    </row>
    <row r="133" spans="2:49" ht="15.75" x14ac:dyDescent="0.25">
      <c r="B133">
        <v>0.56000000000000005</v>
      </c>
      <c r="C133">
        <v>0.35</v>
      </c>
      <c r="D133">
        <v>0.1</v>
      </c>
      <c r="E133">
        <v>0.62</v>
      </c>
      <c r="F133">
        <v>0.23</v>
      </c>
      <c r="G133" t="s">
        <v>21</v>
      </c>
      <c r="H133">
        <f t="shared" si="57"/>
        <v>0.14990000000000001</v>
      </c>
      <c r="I133">
        <f t="shared" si="58"/>
        <v>2.5999999999999999E-2</v>
      </c>
      <c r="J133">
        <f t="shared" si="59"/>
        <v>0.22969999999999999</v>
      </c>
      <c r="K133">
        <f t="shared" si="60"/>
        <v>0.36259999999999998</v>
      </c>
      <c r="L133" s="47">
        <f t="shared" si="61"/>
        <v>2.5999999999999999E-2</v>
      </c>
      <c r="M133" t="str">
        <f t="shared" si="62"/>
        <v>Low</v>
      </c>
      <c r="N133">
        <f t="shared" si="63"/>
        <v>1</v>
      </c>
      <c r="O133">
        <f>'Test_IF-có_validate'!O133</f>
        <v>0.62219999999999998</v>
      </c>
      <c r="P133">
        <f>'Test_IF-có_validate'!P133</f>
        <v>0.38890000000000002</v>
      </c>
      <c r="Q133">
        <f>'Test_IF-có_validate'!Q133</f>
        <v>0.1</v>
      </c>
      <c r="R133">
        <f>'Test_IF-có_validate'!R133</f>
        <v>0.62629999999999997</v>
      </c>
      <c r="S133">
        <f>'Test_IF-có_validate'!S133</f>
        <v>0.22450000000000001</v>
      </c>
      <c r="U133" s="37">
        <f t="shared" si="56"/>
        <v>0.2329</v>
      </c>
      <c r="V133" s="37">
        <f t="shared" si="56"/>
        <v>0.44</v>
      </c>
      <c r="W133" s="37">
        <f t="shared" si="56"/>
        <v>0.81820000000000004</v>
      </c>
      <c r="X133" s="37">
        <f t="shared" si="56"/>
        <v>0.2298</v>
      </c>
      <c r="Y133" s="37">
        <f t="shared" si="56"/>
        <v>0.63329999999999997</v>
      </c>
      <c r="AA133" s="37">
        <f t="shared" si="64"/>
        <v>0.18809999999999999</v>
      </c>
      <c r="AB133" s="37">
        <f t="shared" si="65"/>
        <v>0.13289999999999999</v>
      </c>
      <c r="AC133" s="37">
        <f t="shared" si="66"/>
        <v>0.25669999999999998</v>
      </c>
      <c r="AD133" s="37">
        <f t="shared" si="67"/>
        <v>0.17580000000000001</v>
      </c>
      <c r="AE133" s="37">
        <f t="shared" si="68"/>
        <v>0.1426</v>
      </c>
      <c r="AG133" s="38">
        <f t="shared" si="69"/>
        <v>0.17699999999999999</v>
      </c>
      <c r="AH133" s="38">
        <f t="shared" si="70"/>
        <v>1.01E-2</v>
      </c>
      <c r="AI133" s="38">
        <f t="shared" si="71"/>
        <v>0.30370000000000003</v>
      </c>
      <c r="AJ133" s="38">
        <f t="shared" si="72"/>
        <v>8.2900000000000001E-2</v>
      </c>
      <c r="AK133" s="38">
        <f t="shared" si="73"/>
        <v>7.1999999999999998E-3</v>
      </c>
      <c r="AM133" s="38">
        <f t="shared" si="74"/>
        <v>0.1177</v>
      </c>
      <c r="AN133" s="38">
        <f t="shared" si="75"/>
        <v>1.66E-2</v>
      </c>
      <c r="AO133" s="38">
        <f t="shared" si="76"/>
        <v>0.35499999999999998</v>
      </c>
      <c r="AP133" s="38">
        <f t="shared" si="77"/>
        <v>0.1845</v>
      </c>
      <c r="AQ133" s="38">
        <f t="shared" si="78"/>
        <v>0.22289999999999999</v>
      </c>
      <c r="AR133" s="38"/>
      <c r="AS133" s="38">
        <f t="shared" si="79"/>
        <v>0.1</v>
      </c>
      <c r="AT133" s="38">
        <f t="shared" si="80"/>
        <v>0.06</v>
      </c>
      <c r="AU133" s="38">
        <f t="shared" si="81"/>
        <v>0.35249999999999998</v>
      </c>
      <c r="AV133" s="38">
        <f t="shared" si="82"/>
        <v>7.6100000000000001E-2</v>
      </c>
      <c r="AW133" s="38">
        <f t="shared" si="83"/>
        <v>0.36870000000000003</v>
      </c>
    </row>
    <row r="134" spans="2:49" ht="15.75" x14ac:dyDescent="0.25">
      <c r="B134">
        <v>0.61</v>
      </c>
      <c r="C134">
        <v>0.38</v>
      </c>
      <c r="D134">
        <v>0.09</v>
      </c>
      <c r="E134">
        <v>0.38</v>
      </c>
      <c r="F134">
        <v>0.3</v>
      </c>
      <c r="G134" t="s">
        <v>21</v>
      </c>
      <c r="H134">
        <f t="shared" si="57"/>
        <v>0.20349999999999999</v>
      </c>
      <c r="I134">
        <f t="shared" si="58"/>
        <v>6.88E-2</v>
      </c>
      <c r="J134">
        <f t="shared" si="59"/>
        <v>0.1726</v>
      </c>
      <c r="K134">
        <f t="shared" si="60"/>
        <v>0.31950000000000001</v>
      </c>
      <c r="L134" s="47">
        <f t="shared" si="61"/>
        <v>6.88E-2</v>
      </c>
      <c r="M134" t="str">
        <f t="shared" si="62"/>
        <v>Low</v>
      </c>
      <c r="N134">
        <f t="shared" si="63"/>
        <v>1</v>
      </c>
      <c r="O134">
        <f>'Test_IF-có_validate'!O134</f>
        <v>0.67779999999999996</v>
      </c>
      <c r="P134">
        <f>'Test_IF-có_validate'!P134</f>
        <v>0.42220000000000002</v>
      </c>
      <c r="Q134">
        <f>'Test_IF-có_validate'!Q134</f>
        <v>8.8900000000000007E-2</v>
      </c>
      <c r="R134">
        <f>'Test_IF-có_validate'!R134</f>
        <v>0.38379999999999997</v>
      </c>
      <c r="S134">
        <f>'Test_IF-có_validate'!S134</f>
        <v>0.2959</v>
      </c>
      <c r="U134" s="37">
        <f t="shared" si="56"/>
        <v>0.192</v>
      </c>
      <c r="V134" s="37">
        <f t="shared" si="56"/>
        <v>0.40629999999999999</v>
      </c>
      <c r="W134" s="37">
        <f t="shared" si="56"/>
        <v>0.8367</v>
      </c>
      <c r="X134" s="37">
        <f t="shared" si="56"/>
        <v>0.44529999999999997</v>
      </c>
      <c r="Y134" s="37">
        <f t="shared" si="56"/>
        <v>0.54330000000000001</v>
      </c>
      <c r="AA134" s="37">
        <f t="shared" si="64"/>
        <v>0.22520000000000001</v>
      </c>
      <c r="AB134" s="37">
        <f t="shared" si="65"/>
        <v>0.15529999999999999</v>
      </c>
      <c r="AC134" s="37">
        <f t="shared" si="66"/>
        <v>0.26910000000000001</v>
      </c>
      <c r="AD134" s="37">
        <f t="shared" si="67"/>
        <v>1.4999999999999999E-2</v>
      </c>
      <c r="AE134" s="37">
        <f t="shared" si="68"/>
        <v>0.2026</v>
      </c>
      <c r="AG134" s="38">
        <f t="shared" si="69"/>
        <v>0.21410000000000001</v>
      </c>
      <c r="AH134" s="38">
        <f t="shared" si="70"/>
        <v>3.2599999999999997E-2</v>
      </c>
      <c r="AI134" s="38">
        <f t="shared" si="71"/>
        <v>0.31609999999999999</v>
      </c>
      <c r="AJ134" s="38">
        <f t="shared" si="72"/>
        <v>7.8799999999999995E-2</v>
      </c>
      <c r="AK134" s="38">
        <f t="shared" si="73"/>
        <v>5.28E-2</v>
      </c>
      <c r="AM134" s="38">
        <f t="shared" si="74"/>
        <v>0.15479999999999999</v>
      </c>
      <c r="AN134" s="38">
        <f t="shared" si="75"/>
        <v>5.8999999999999999E-3</v>
      </c>
      <c r="AO134" s="38">
        <f t="shared" si="76"/>
        <v>0.36730000000000002</v>
      </c>
      <c r="AP134" s="38">
        <f t="shared" si="77"/>
        <v>2.4500000000000001E-2</v>
      </c>
      <c r="AQ134" s="38">
        <f t="shared" si="78"/>
        <v>0.16289999999999999</v>
      </c>
      <c r="AR134" s="38"/>
      <c r="AS134" s="38">
        <f t="shared" si="79"/>
        <v>0.1371</v>
      </c>
      <c r="AT134" s="38">
        <f t="shared" si="80"/>
        <v>3.78E-2</v>
      </c>
      <c r="AU134" s="38">
        <f t="shared" si="81"/>
        <v>0.3649</v>
      </c>
      <c r="AV134" s="38">
        <f t="shared" si="82"/>
        <v>8.5500000000000007E-2</v>
      </c>
      <c r="AW134" s="38">
        <f t="shared" si="83"/>
        <v>0.3211</v>
      </c>
    </row>
    <row r="135" spans="2:49" ht="15.75" x14ac:dyDescent="0.25">
      <c r="B135">
        <v>0.78</v>
      </c>
      <c r="C135">
        <v>0.47</v>
      </c>
      <c r="D135">
        <v>0.28999999999999998</v>
      </c>
      <c r="E135">
        <v>0.98</v>
      </c>
      <c r="F135">
        <v>0.59</v>
      </c>
      <c r="G135" t="s">
        <v>20</v>
      </c>
      <c r="H135">
        <f t="shared" si="57"/>
        <v>0.37419999999999998</v>
      </c>
      <c r="I135">
        <f t="shared" si="58"/>
        <v>0.23699999999999999</v>
      </c>
      <c r="J135">
        <f t="shared" si="59"/>
        <v>4.8500000000000001E-2</v>
      </c>
      <c r="K135">
        <f t="shared" si="60"/>
        <v>0.12889999999999999</v>
      </c>
      <c r="L135" s="47">
        <f t="shared" si="61"/>
        <v>4.8500000000000001E-2</v>
      </c>
      <c r="M135" t="str">
        <f t="shared" si="62"/>
        <v>Middle</v>
      </c>
      <c r="N135">
        <f t="shared" si="63"/>
        <v>0</v>
      </c>
      <c r="O135">
        <f>'Test_IF-có_validate'!O135</f>
        <v>0.86670000000000003</v>
      </c>
      <c r="P135">
        <f>'Test_IF-có_validate'!P135</f>
        <v>0.5222</v>
      </c>
      <c r="Q135">
        <f>'Test_IF-có_validate'!Q135</f>
        <v>0.31109999999999999</v>
      </c>
      <c r="R135">
        <f>'Test_IF-có_validate'!R135</f>
        <v>0.9899</v>
      </c>
      <c r="S135">
        <f>'Test_IF-có_validate'!S135</f>
        <v>0.59179999999999999</v>
      </c>
      <c r="U135" s="37">
        <f t="shared" si="56"/>
        <v>7.1400000000000005E-2</v>
      </c>
      <c r="V135" s="37">
        <f t="shared" si="56"/>
        <v>0.31390000000000001</v>
      </c>
      <c r="W135" s="37">
        <f t="shared" si="56"/>
        <v>0.52539999999999998</v>
      </c>
      <c r="X135" s="37">
        <f t="shared" si="56"/>
        <v>5.1000000000000004E-3</v>
      </c>
      <c r="Y135" s="37">
        <f t="shared" si="56"/>
        <v>0.25640000000000002</v>
      </c>
      <c r="AA135" s="37">
        <f t="shared" si="64"/>
        <v>0.35110000000000002</v>
      </c>
      <c r="AB135" s="37">
        <f t="shared" si="65"/>
        <v>0.21690000000000001</v>
      </c>
      <c r="AC135" s="37">
        <f t="shared" si="66"/>
        <v>6.1499999999999999E-2</v>
      </c>
      <c r="AD135" s="37">
        <f t="shared" si="67"/>
        <v>0.41820000000000002</v>
      </c>
      <c r="AE135" s="37">
        <f t="shared" si="68"/>
        <v>0.39389999999999997</v>
      </c>
      <c r="AG135" s="38">
        <f t="shared" si="69"/>
        <v>0.34</v>
      </c>
      <c r="AH135" s="38">
        <f t="shared" si="70"/>
        <v>9.8500000000000004E-2</v>
      </c>
      <c r="AI135" s="38">
        <f t="shared" si="71"/>
        <v>0.1085</v>
      </c>
      <c r="AJ135" s="38">
        <f t="shared" si="72"/>
        <v>0.32529999999999998</v>
      </c>
      <c r="AK135" s="38">
        <f t="shared" si="73"/>
        <v>0.24410000000000001</v>
      </c>
      <c r="AM135" s="38">
        <f t="shared" si="74"/>
        <v>0.28070000000000001</v>
      </c>
      <c r="AN135" s="38">
        <f t="shared" si="75"/>
        <v>7.2599999999999998E-2</v>
      </c>
      <c r="AO135" s="38">
        <f t="shared" si="76"/>
        <v>0.16300000000000001</v>
      </c>
      <c r="AP135" s="38">
        <f t="shared" si="77"/>
        <v>0.4269</v>
      </c>
      <c r="AQ135" s="38">
        <f t="shared" si="78"/>
        <v>3.4700000000000002E-2</v>
      </c>
      <c r="AR135" s="38"/>
      <c r="AS135" s="38">
        <f t="shared" si="79"/>
        <v>0.26300000000000001</v>
      </c>
      <c r="AT135" s="38">
        <f t="shared" si="80"/>
        <v>2.8899999999999999E-2</v>
      </c>
      <c r="AU135" s="38">
        <f t="shared" si="81"/>
        <v>0.16</v>
      </c>
      <c r="AV135" s="38">
        <f t="shared" si="82"/>
        <v>0.31850000000000001</v>
      </c>
      <c r="AW135" s="38">
        <f t="shared" si="83"/>
        <v>0.1239</v>
      </c>
    </row>
    <row r="136" spans="2:49" ht="15.75" x14ac:dyDescent="0.25">
      <c r="B136">
        <v>0.57999999999999996</v>
      </c>
      <c r="C136">
        <v>0.4</v>
      </c>
      <c r="D136">
        <v>0.32</v>
      </c>
      <c r="E136">
        <v>0.22</v>
      </c>
      <c r="F136">
        <v>0.24</v>
      </c>
      <c r="G136" t="s">
        <v>21</v>
      </c>
      <c r="H136">
        <f t="shared" si="57"/>
        <v>0.14419999999999999</v>
      </c>
      <c r="I136">
        <f t="shared" si="58"/>
        <v>9.9000000000000008E-3</v>
      </c>
      <c r="J136">
        <f t="shared" si="59"/>
        <v>0.2074</v>
      </c>
      <c r="K136">
        <f t="shared" si="60"/>
        <v>0.34549999999999997</v>
      </c>
      <c r="L136" s="47">
        <f t="shared" si="61"/>
        <v>9.9000000000000008E-3</v>
      </c>
      <c r="M136" t="str">
        <f t="shared" si="62"/>
        <v>Low</v>
      </c>
      <c r="N136">
        <f t="shared" si="63"/>
        <v>1</v>
      </c>
      <c r="O136">
        <f>'Test_IF-có_validate'!O136</f>
        <v>0.64439999999999997</v>
      </c>
      <c r="P136">
        <f>'Test_IF-có_validate'!P136</f>
        <v>0.44440000000000002</v>
      </c>
      <c r="Q136">
        <f>'Test_IF-có_validate'!Q136</f>
        <v>0.34439999999999998</v>
      </c>
      <c r="R136">
        <f>'Test_IF-có_validate'!R136</f>
        <v>0.22220000000000001</v>
      </c>
      <c r="S136">
        <f>'Test_IF-có_validate'!S136</f>
        <v>0.23469999999999999</v>
      </c>
      <c r="U136" s="37">
        <f t="shared" si="56"/>
        <v>0.2162</v>
      </c>
      <c r="V136" s="37">
        <f t="shared" si="56"/>
        <v>0.38469999999999999</v>
      </c>
      <c r="W136" s="37">
        <f t="shared" si="56"/>
        <v>0.48770000000000002</v>
      </c>
      <c r="X136" s="37">
        <f t="shared" si="56"/>
        <v>0.63639999999999997</v>
      </c>
      <c r="Y136" s="37">
        <f t="shared" si="56"/>
        <v>0.61980000000000002</v>
      </c>
      <c r="AA136" s="37">
        <f t="shared" si="64"/>
        <v>0.2029</v>
      </c>
      <c r="AB136" s="37">
        <f t="shared" si="65"/>
        <v>0.16969999999999999</v>
      </c>
      <c r="AC136" s="37">
        <f t="shared" si="66"/>
        <v>3.6400000000000002E-2</v>
      </c>
      <c r="AD136" s="37">
        <f t="shared" si="67"/>
        <v>0.1124</v>
      </c>
      <c r="AE136" s="37">
        <f t="shared" si="68"/>
        <v>0.15160000000000001</v>
      </c>
      <c r="AG136" s="38">
        <f t="shared" si="69"/>
        <v>0.1918</v>
      </c>
      <c r="AH136" s="38">
        <f t="shared" si="70"/>
        <v>4.7E-2</v>
      </c>
      <c r="AI136" s="38">
        <f t="shared" si="71"/>
        <v>8.3400000000000002E-2</v>
      </c>
      <c r="AJ136" s="38">
        <f t="shared" si="72"/>
        <v>0.20319999999999999</v>
      </c>
      <c r="AK136" s="38">
        <f t="shared" si="73"/>
        <v>1.8E-3</v>
      </c>
      <c r="AM136" s="38">
        <f t="shared" si="74"/>
        <v>0.13250000000000001</v>
      </c>
      <c r="AN136" s="38">
        <f t="shared" si="75"/>
        <v>2.07E-2</v>
      </c>
      <c r="AO136" s="38">
        <f t="shared" si="76"/>
        <v>0.14080000000000001</v>
      </c>
      <c r="AP136" s="38">
        <f t="shared" si="77"/>
        <v>0.10290000000000001</v>
      </c>
      <c r="AQ136" s="38">
        <f t="shared" si="78"/>
        <v>0.21390000000000001</v>
      </c>
      <c r="AR136" s="38"/>
      <c r="AS136" s="38">
        <f t="shared" si="79"/>
        <v>0.1148</v>
      </c>
      <c r="AT136" s="38">
        <f t="shared" si="80"/>
        <v>2.3E-2</v>
      </c>
      <c r="AU136" s="38">
        <f t="shared" si="81"/>
        <v>0.13780000000000001</v>
      </c>
      <c r="AV136" s="38">
        <f t="shared" si="82"/>
        <v>0.20910000000000001</v>
      </c>
      <c r="AW136" s="38">
        <f t="shared" si="83"/>
        <v>0.3619</v>
      </c>
    </row>
    <row r="137" spans="2:49" ht="15.75" x14ac:dyDescent="0.25">
      <c r="B137">
        <v>0.68</v>
      </c>
      <c r="C137">
        <v>0.43</v>
      </c>
      <c r="D137">
        <v>0.6</v>
      </c>
      <c r="E137">
        <v>0.47</v>
      </c>
      <c r="F137">
        <v>0.55000000000000004</v>
      </c>
      <c r="G137" t="s">
        <v>24</v>
      </c>
      <c r="H137">
        <f t="shared" si="57"/>
        <v>0.35499999999999998</v>
      </c>
      <c r="I137">
        <f t="shared" si="58"/>
        <v>0.21279999999999999</v>
      </c>
      <c r="J137">
        <f t="shared" si="59"/>
        <v>1.23E-2</v>
      </c>
      <c r="K137">
        <f t="shared" si="60"/>
        <v>0.14399999999999999</v>
      </c>
      <c r="L137" s="47">
        <f t="shared" si="61"/>
        <v>1.23E-2</v>
      </c>
      <c r="M137" t="str">
        <f t="shared" si="62"/>
        <v>Middle</v>
      </c>
      <c r="N137">
        <f t="shared" si="63"/>
        <v>1</v>
      </c>
      <c r="O137">
        <f>'Test_IF-có_validate'!O137</f>
        <v>0.75560000000000005</v>
      </c>
      <c r="P137">
        <f>'Test_IF-có_validate'!P137</f>
        <v>0.4778</v>
      </c>
      <c r="Q137">
        <f>'Test_IF-có_validate'!Q137</f>
        <v>0.65559999999999996</v>
      </c>
      <c r="R137">
        <f>'Test_IF-có_validate'!R137</f>
        <v>0.47470000000000001</v>
      </c>
      <c r="S137">
        <f>'Test_IF-có_validate'!S137</f>
        <v>0.55100000000000005</v>
      </c>
      <c r="U137" s="37">
        <f t="shared" si="56"/>
        <v>0.13919999999999999</v>
      </c>
      <c r="V137" s="37">
        <f t="shared" si="56"/>
        <v>0.35339999999999999</v>
      </c>
      <c r="W137" s="37">
        <f t="shared" si="56"/>
        <v>0.20799999999999999</v>
      </c>
      <c r="X137" s="37">
        <f t="shared" si="56"/>
        <v>0.35620000000000002</v>
      </c>
      <c r="Y137" s="37">
        <f t="shared" si="56"/>
        <v>0.28949999999999998</v>
      </c>
      <c r="AA137" s="37">
        <f t="shared" si="64"/>
        <v>0.27710000000000001</v>
      </c>
      <c r="AB137" s="37">
        <f t="shared" si="65"/>
        <v>0.19059999999999999</v>
      </c>
      <c r="AC137" s="37">
        <f t="shared" si="66"/>
        <v>0.17330000000000001</v>
      </c>
      <c r="AD137" s="37">
        <f t="shared" si="67"/>
        <v>7.4700000000000003E-2</v>
      </c>
      <c r="AE137" s="37">
        <f t="shared" si="68"/>
        <v>0.37180000000000002</v>
      </c>
      <c r="AG137" s="38">
        <f t="shared" si="69"/>
        <v>0.26590000000000003</v>
      </c>
      <c r="AH137" s="38">
        <f t="shared" si="70"/>
        <v>6.8900000000000003E-2</v>
      </c>
      <c r="AI137" s="38">
        <f t="shared" si="71"/>
        <v>0.12520000000000001</v>
      </c>
      <c r="AJ137" s="38">
        <f t="shared" si="72"/>
        <v>1.8200000000000001E-2</v>
      </c>
      <c r="AK137" s="38">
        <f t="shared" si="73"/>
        <v>0.222</v>
      </c>
      <c r="AM137" s="38">
        <f t="shared" si="74"/>
        <v>0.20669999999999999</v>
      </c>
      <c r="AN137" s="38">
        <f t="shared" si="75"/>
        <v>4.2999999999999997E-2</v>
      </c>
      <c r="AO137" s="38">
        <f t="shared" si="76"/>
        <v>6.6699999999999995E-2</v>
      </c>
      <c r="AP137" s="38">
        <f t="shared" si="77"/>
        <v>8.3900000000000002E-2</v>
      </c>
      <c r="AQ137" s="38">
        <f t="shared" si="78"/>
        <v>7.4999999999999997E-3</v>
      </c>
      <c r="AR137" s="38"/>
      <c r="AS137" s="38">
        <f t="shared" si="79"/>
        <v>0.18890000000000001</v>
      </c>
      <c r="AT137" s="38">
        <f t="shared" si="80"/>
        <v>6.9999999999999999E-4</v>
      </c>
      <c r="AU137" s="38">
        <f t="shared" si="81"/>
        <v>6.9699999999999998E-2</v>
      </c>
      <c r="AV137" s="38">
        <f t="shared" si="82"/>
        <v>2.4899999999999999E-2</v>
      </c>
      <c r="AW137" s="38">
        <f t="shared" si="83"/>
        <v>0.15110000000000001</v>
      </c>
    </row>
    <row r="138" spans="2:49" ht="15.75" x14ac:dyDescent="0.25">
      <c r="B138">
        <v>0.56999999999999995</v>
      </c>
      <c r="C138">
        <v>0.37</v>
      </c>
      <c r="D138">
        <v>0.75</v>
      </c>
      <c r="E138">
        <v>0.27</v>
      </c>
      <c r="F138">
        <v>0.32</v>
      </c>
      <c r="G138" t="s">
        <v>21</v>
      </c>
      <c r="H138">
        <f t="shared" si="57"/>
        <v>0.22</v>
      </c>
      <c r="I138">
        <f t="shared" si="58"/>
        <v>0.08</v>
      </c>
      <c r="J138">
        <f t="shared" si="59"/>
        <v>0.14899999999999999</v>
      </c>
      <c r="K138">
        <f t="shared" si="60"/>
        <v>0.29720000000000002</v>
      </c>
      <c r="L138" s="47">
        <f t="shared" si="61"/>
        <v>0.08</v>
      </c>
      <c r="M138" t="str">
        <f t="shared" si="62"/>
        <v>Low</v>
      </c>
      <c r="N138">
        <f t="shared" si="63"/>
        <v>1</v>
      </c>
      <c r="O138">
        <f>'Test_IF-có_validate'!O138</f>
        <v>0.63329999999999997</v>
      </c>
      <c r="P138">
        <f>'Test_IF-có_validate'!P138</f>
        <v>0.41110000000000002</v>
      </c>
      <c r="Q138">
        <f>'Test_IF-có_validate'!Q138</f>
        <v>0.82220000000000004</v>
      </c>
      <c r="R138">
        <f>'Test_IF-có_validate'!R138</f>
        <v>0.2727</v>
      </c>
      <c r="S138">
        <f>'Test_IF-có_validate'!S138</f>
        <v>0.31630000000000003</v>
      </c>
      <c r="U138" s="37">
        <f t="shared" si="56"/>
        <v>0.22450000000000001</v>
      </c>
      <c r="V138" s="37">
        <f t="shared" si="56"/>
        <v>0.4173</v>
      </c>
      <c r="W138" s="37">
        <f t="shared" si="56"/>
        <v>9.7600000000000006E-2</v>
      </c>
      <c r="X138" s="37">
        <f t="shared" si="56"/>
        <v>0.57150000000000001</v>
      </c>
      <c r="Y138" s="37">
        <f t="shared" si="56"/>
        <v>0.51939999999999997</v>
      </c>
      <c r="AA138" s="37">
        <f t="shared" si="64"/>
        <v>0.19550000000000001</v>
      </c>
      <c r="AB138" s="37">
        <f t="shared" si="65"/>
        <v>0.14799999999999999</v>
      </c>
      <c r="AC138" s="37">
        <f t="shared" si="66"/>
        <v>0.28439999999999999</v>
      </c>
      <c r="AD138" s="37">
        <f t="shared" si="67"/>
        <v>6.9099999999999995E-2</v>
      </c>
      <c r="AE138" s="37">
        <f t="shared" si="68"/>
        <v>0.2185</v>
      </c>
      <c r="AG138" s="38">
        <f t="shared" si="69"/>
        <v>0.18440000000000001</v>
      </c>
      <c r="AH138" s="38">
        <f t="shared" si="70"/>
        <v>2.53E-2</v>
      </c>
      <c r="AI138" s="38">
        <f t="shared" si="71"/>
        <v>0.23630000000000001</v>
      </c>
      <c r="AJ138" s="38">
        <f t="shared" si="72"/>
        <v>0.15989999999999999</v>
      </c>
      <c r="AK138" s="38">
        <f t="shared" si="73"/>
        <v>6.8699999999999997E-2</v>
      </c>
      <c r="AM138" s="38">
        <f t="shared" si="74"/>
        <v>0.12509999999999999</v>
      </c>
      <c r="AN138" s="38">
        <f t="shared" si="75"/>
        <v>1.5E-3</v>
      </c>
      <c r="AO138" s="38">
        <f t="shared" si="76"/>
        <v>0.1777</v>
      </c>
      <c r="AP138" s="38">
        <f t="shared" si="77"/>
        <v>5.9700000000000003E-2</v>
      </c>
      <c r="AQ138" s="38">
        <f t="shared" si="78"/>
        <v>0.14899999999999999</v>
      </c>
      <c r="AR138" s="38"/>
      <c r="AS138" s="38">
        <f t="shared" si="79"/>
        <v>0.1074</v>
      </c>
      <c r="AT138" s="38">
        <f t="shared" si="80"/>
        <v>4.5199999999999997E-2</v>
      </c>
      <c r="AU138" s="38">
        <f t="shared" si="81"/>
        <v>0.1807</v>
      </c>
      <c r="AV138" s="38">
        <f t="shared" si="82"/>
        <v>0.16589999999999999</v>
      </c>
      <c r="AW138" s="38">
        <f t="shared" si="83"/>
        <v>0.3075</v>
      </c>
    </row>
    <row r="139" spans="2:49" ht="15.75" x14ac:dyDescent="0.25">
      <c r="B139">
        <v>0.62</v>
      </c>
      <c r="C139">
        <v>0.56000000000000005</v>
      </c>
      <c r="D139">
        <v>0.11</v>
      </c>
      <c r="E139">
        <v>0.24</v>
      </c>
      <c r="F139">
        <v>0.22</v>
      </c>
      <c r="G139" t="s">
        <v>21</v>
      </c>
      <c r="H139">
        <f t="shared" si="57"/>
        <v>0.13980000000000001</v>
      </c>
      <c r="I139">
        <f t="shared" si="58"/>
        <v>3.56E-2</v>
      </c>
      <c r="J139">
        <f t="shared" si="59"/>
        <v>0.23619999999999999</v>
      </c>
      <c r="K139">
        <f t="shared" si="60"/>
        <v>0.37</v>
      </c>
      <c r="L139" s="47">
        <f t="shared" si="61"/>
        <v>3.56E-2</v>
      </c>
      <c r="M139" t="str">
        <f t="shared" si="62"/>
        <v>Low</v>
      </c>
      <c r="N139">
        <f t="shared" si="63"/>
        <v>1</v>
      </c>
      <c r="O139">
        <f>'Test_IF-có_validate'!O139</f>
        <v>0.68889999999999996</v>
      </c>
      <c r="P139">
        <f>'Test_IF-có_validate'!P139</f>
        <v>0.62219999999999998</v>
      </c>
      <c r="Q139">
        <f>'Test_IF-có_validate'!Q139</f>
        <v>0.1111</v>
      </c>
      <c r="R139">
        <f>'Test_IF-có_validate'!R139</f>
        <v>0.2424</v>
      </c>
      <c r="S139">
        <f>'Test_IF-có_validate'!S139</f>
        <v>0.21429999999999999</v>
      </c>
      <c r="U139" s="37">
        <f t="shared" si="56"/>
        <v>0.1842</v>
      </c>
      <c r="V139" s="37">
        <f t="shared" si="56"/>
        <v>0.2329</v>
      </c>
      <c r="W139" s="37">
        <f t="shared" si="56"/>
        <v>0.8</v>
      </c>
      <c r="X139" s="37">
        <f t="shared" si="56"/>
        <v>0.60980000000000001</v>
      </c>
      <c r="Y139" s="37">
        <f t="shared" si="56"/>
        <v>0.64700000000000002</v>
      </c>
      <c r="AA139" s="37">
        <f t="shared" si="64"/>
        <v>0.2326</v>
      </c>
      <c r="AB139" s="37">
        <f t="shared" si="65"/>
        <v>0.27089999999999997</v>
      </c>
      <c r="AC139" s="37">
        <f t="shared" si="66"/>
        <v>0.24460000000000001</v>
      </c>
      <c r="AD139" s="37">
        <f t="shared" si="67"/>
        <v>9.4700000000000006E-2</v>
      </c>
      <c r="AE139" s="37">
        <f t="shared" si="68"/>
        <v>0.13350000000000001</v>
      </c>
      <c r="AG139" s="38">
        <f t="shared" si="69"/>
        <v>0.2215</v>
      </c>
      <c r="AH139" s="38">
        <f t="shared" si="70"/>
        <v>0.16520000000000001</v>
      </c>
      <c r="AI139" s="38">
        <f t="shared" si="71"/>
        <v>0.29160000000000003</v>
      </c>
      <c r="AJ139" s="38">
        <f t="shared" si="72"/>
        <v>0.1855</v>
      </c>
      <c r="AK139" s="38">
        <f t="shared" si="73"/>
        <v>1.6299999999999999E-2</v>
      </c>
      <c r="AM139" s="38">
        <f t="shared" si="74"/>
        <v>0.16220000000000001</v>
      </c>
      <c r="AN139" s="38">
        <f t="shared" si="75"/>
        <v>0.13930000000000001</v>
      </c>
      <c r="AO139" s="38">
        <f t="shared" si="76"/>
        <v>0.34289999999999998</v>
      </c>
      <c r="AP139" s="38">
        <f t="shared" si="77"/>
        <v>8.5199999999999998E-2</v>
      </c>
      <c r="AQ139" s="38">
        <f t="shared" si="78"/>
        <v>0.2321</v>
      </c>
      <c r="AR139" s="38"/>
      <c r="AS139" s="38">
        <f t="shared" si="79"/>
        <v>0.14449999999999999</v>
      </c>
      <c r="AT139" s="38">
        <f t="shared" si="80"/>
        <v>9.5500000000000002E-2</v>
      </c>
      <c r="AU139" s="38">
        <f t="shared" si="81"/>
        <v>0.34039999999999998</v>
      </c>
      <c r="AV139" s="38">
        <f t="shared" si="82"/>
        <v>0.19139999999999999</v>
      </c>
      <c r="AW139" s="38">
        <f t="shared" si="83"/>
        <v>0.3755</v>
      </c>
    </row>
    <row r="140" spans="2:49" ht="15.75" x14ac:dyDescent="0.25">
      <c r="B140">
        <v>0.64</v>
      </c>
      <c r="C140">
        <v>0.57999999999999996</v>
      </c>
      <c r="D140">
        <v>0.14000000000000001</v>
      </c>
      <c r="E140">
        <v>0.32</v>
      </c>
      <c r="F140">
        <v>0.21</v>
      </c>
      <c r="G140" t="s">
        <v>21</v>
      </c>
      <c r="H140">
        <f t="shared" si="57"/>
        <v>0.128</v>
      </c>
      <c r="I140">
        <f t="shared" si="58"/>
        <v>4.1200000000000001E-2</v>
      </c>
      <c r="J140">
        <f t="shared" si="59"/>
        <v>0.2417</v>
      </c>
      <c r="K140">
        <f t="shared" si="60"/>
        <v>0.37319999999999998</v>
      </c>
      <c r="L140" s="47">
        <f t="shared" si="61"/>
        <v>4.1200000000000001E-2</v>
      </c>
      <c r="M140" t="str">
        <f t="shared" si="62"/>
        <v>Low</v>
      </c>
      <c r="N140">
        <f t="shared" si="63"/>
        <v>1</v>
      </c>
      <c r="O140">
        <f>'Test_IF-có_validate'!O140</f>
        <v>0.71109999999999995</v>
      </c>
      <c r="P140">
        <f>'Test_IF-có_validate'!P140</f>
        <v>0.64439999999999997</v>
      </c>
      <c r="Q140">
        <f>'Test_IF-có_validate'!Q140</f>
        <v>0.1444</v>
      </c>
      <c r="R140">
        <f>'Test_IF-có_validate'!R140</f>
        <v>0.32319999999999999</v>
      </c>
      <c r="S140">
        <f>'Test_IF-có_validate'!S140</f>
        <v>0.2041</v>
      </c>
      <c r="U140" s="37">
        <f t="shared" si="56"/>
        <v>0.16880000000000001</v>
      </c>
      <c r="V140" s="37">
        <f t="shared" si="56"/>
        <v>0.2162</v>
      </c>
      <c r="W140" s="37">
        <f t="shared" si="56"/>
        <v>0.74760000000000004</v>
      </c>
      <c r="X140" s="37">
        <f t="shared" si="56"/>
        <v>0.51149999999999995</v>
      </c>
      <c r="Y140" s="37">
        <f t="shared" si="56"/>
        <v>0.66100000000000003</v>
      </c>
      <c r="AA140" s="37">
        <f t="shared" si="64"/>
        <v>0.24740000000000001</v>
      </c>
      <c r="AB140" s="37">
        <f t="shared" si="65"/>
        <v>0.28289999999999998</v>
      </c>
      <c r="AC140" s="37">
        <f t="shared" si="66"/>
        <v>0.2097</v>
      </c>
      <c r="AD140" s="37">
        <f t="shared" si="67"/>
        <v>2.9100000000000001E-2</v>
      </c>
      <c r="AE140" s="37">
        <f t="shared" si="68"/>
        <v>0.1241</v>
      </c>
      <c r="AG140" s="38">
        <f t="shared" si="69"/>
        <v>0.23630000000000001</v>
      </c>
      <c r="AH140" s="38">
        <f t="shared" si="70"/>
        <v>0.18</v>
      </c>
      <c r="AI140" s="38">
        <f t="shared" si="71"/>
        <v>0.25669999999999998</v>
      </c>
      <c r="AJ140" s="38">
        <f t="shared" si="72"/>
        <v>0.11990000000000001</v>
      </c>
      <c r="AK140" s="38">
        <f t="shared" si="73"/>
        <v>2.5700000000000001E-2</v>
      </c>
      <c r="AM140" s="38">
        <f t="shared" si="74"/>
        <v>0.17699999999999999</v>
      </c>
      <c r="AN140" s="38">
        <f t="shared" si="75"/>
        <v>0.15409999999999999</v>
      </c>
      <c r="AO140" s="38">
        <f t="shared" si="76"/>
        <v>0.30790000000000001</v>
      </c>
      <c r="AP140" s="38">
        <f t="shared" si="77"/>
        <v>1.9699999999999999E-2</v>
      </c>
      <c r="AQ140" s="38">
        <f t="shared" si="78"/>
        <v>0.2414</v>
      </c>
      <c r="AR140" s="38"/>
      <c r="AS140" s="38">
        <f t="shared" si="79"/>
        <v>0.1593</v>
      </c>
      <c r="AT140" s="38">
        <f t="shared" si="80"/>
        <v>0.1103</v>
      </c>
      <c r="AU140" s="38">
        <f t="shared" si="81"/>
        <v>0.30549999999999999</v>
      </c>
      <c r="AV140" s="38">
        <f t="shared" si="82"/>
        <v>0.12590000000000001</v>
      </c>
      <c r="AW140" s="38">
        <f t="shared" si="83"/>
        <v>0.38229999999999997</v>
      </c>
    </row>
    <row r="141" spans="2:49" ht="15.75" x14ac:dyDescent="0.25">
      <c r="B141">
        <v>0.64</v>
      </c>
      <c r="C141">
        <v>0.59</v>
      </c>
      <c r="D141">
        <v>0.12</v>
      </c>
      <c r="E141">
        <v>0.57999999999999996</v>
      </c>
      <c r="F141">
        <v>0.24</v>
      </c>
      <c r="G141" t="s">
        <v>21</v>
      </c>
      <c r="H141">
        <f t="shared" si="57"/>
        <v>0.15670000000000001</v>
      </c>
      <c r="I141">
        <f t="shared" si="58"/>
        <v>1.95E-2</v>
      </c>
      <c r="J141">
        <f t="shared" si="59"/>
        <v>0.21990000000000001</v>
      </c>
      <c r="K141">
        <f t="shared" si="60"/>
        <v>0.35460000000000003</v>
      </c>
      <c r="L141" s="47">
        <f t="shared" si="61"/>
        <v>1.95E-2</v>
      </c>
      <c r="M141" t="str">
        <f t="shared" si="62"/>
        <v>Low</v>
      </c>
      <c r="N141">
        <f t="shared" si="63"/>
        <v>1</v>
      </c>
      <c r="O141">
        <f>'Test_IF-có_validate'!O141</f>
        <v>0.71109999999999995</v>
      </c>
      <c r="P141">
        <f>'Test_IF-có_validate'!P141</f>
        <v>0.65559999999999996</v>
      </c>
      <c r="Q141">
        <f>'Test_IF-có_validate'!Q141</f>
        <v>0.1222</v>
      </c>
      <c r="R141">
        <f>'Test_IF-có_validate'!R141</f>
        <v>0.58589999999999998</v>
      </c>
      <c r="S141">
        <f>'Test_IF-có_validate'!S141</f>
        <v>0.23469999999999999</v>
      </c>
      <c r="U141" s="37">
        <f t="shared" si="56"/>
        <v>0.16880000000000001</v>
      </c>
      <c r="V141" s="37">
        <f t="shared" si="56"/>
        <v>0.20799999999999999</v>
      </c>
      <c r="W141" s="37">
        <f t="shared" si="56"/>
        <v>0.78220000000000001</v>
      </c>
      <c r="X141" s="37">
        <f t="shared" si="56"/>
        <v>0.2611</v>
      </c>
      <c r="Y141" s="37">
        <f t="shared" si="56"/>
        <v>0.61980000000000002</v>
      </c>
      <c r="AA141" s="37">
        <f t="shared" si="64"/>
        <v>0.24740000000000001</v>
      </c>
      <c r="AB141" s="37">
        <f t="shared" si="65"/>
        <v>0.29039999999999999</v>
      </c>
      <c r="AC141" s="37">
        <f t="shared" si="66"/>
        <v>0.23269999999999999</v>
      </c>
      <c r="AD141" s="37">
        <f t="shared" si="67"/>
        <v>0.1489</v>
      </c>
      <c r="AE141" s="37">
        <f t="shared" si="68"/>
        <v>0.15160000000000001</v>
      </c>
      <c r="AG141" s="38">
        <f t="shared" si="69"/>
        <v>0.23630000000000001</v>
      </c>
      <c r="AH141" s="38">
        <f t="shared" si="70"/>
        <v>0.1875</v>
      </c>
      <c r="AI141" s="38">
        <f t="shared" si="71"/>
        <v>0.2797</v>
      </c>
      <c r="AJ141" s="38">
        <f t="shared" si="72"/>
        <v>5.5899999999999998E-2</v>
      </c>
      <c r="AK141" s="38">
        <f t="shared" si="73"/>
        <v>1.8E-3</v>
      </c>
      <c r="AM141" s="38">
        <f t="shared" si="74"/>
        <v>0.17699999999999999</v>
      </c>
      <c r="AN141" s="38">
        <f t="shared" si="75"/>
        <v>0.1615</v>
      </c>
      <c r="AO141" s="38">
        <f t="shared" si="76"/>
        <v>0.33100000000000002</v>
      </c>
      <c r="AP141" s="38">
        <f t="shared" si="77"/>
        <v>0.15759999999999999</v>
      </c>
      <c r="AQ141" s="38">
        <f t="shared" si="78"/>
        <v>0.21390000000000001</v>
      </c>
      <c r="AR141" s="38"/>
      <c r="AS141" s="38">
        <f t="shared" si="79"/>
        <v>0.1593</v>
      </c>
      <c r="AT141" s="38">
        <f t="shared" si="80"/>
        <v>0.1178</v>
      </c>
      <c r="AU141" s="38">
        <f t="shared" si="81"/>
        <v>0.32850000000000001</v>
      </c>
      <c r="AV141" s="38">
        <f t="shared" si="82"/>
        <v>4.9200000000000001E-2</v>
      </c>
      <c r="AW141" s="38">
        <f t="shared" si="83"/>
        <v>0.3619</v>
      </c>
    </row>
    <row r="142" spans="2:49" ht="15.75" x14ac:dyDescent="0.25">
      <c r="B142">
        <v>0.68</v>
      </c>
      <c r="C142">
        <v>0.61</v>
      </c>
      <c r="D142">
        <v>0.34</v>
      </c>
      <c r="E142">
        <v>0.31</v>
      </c>
      <c r="F142">
        <v>0.23</v>
      </c>
      <c r="G142" t="s">
        <v>21</v>
      </c>
      <c r="H142">
        <f t="shared" si="57"/>
        <v>0.13400000000000001</v>
      </c>
      <c r="I142">
        <f t="shared" si="58"/>
        <v>1.3100000000000001E-2</v>
      </c>
      <c r="J142">
        <f t="shared" si="59"/>
        <v>0.214</v>
      </c>
      <c r="K142">
        <f t="shared" si="60"/>
        <v>0.35</v>
      </c>
      <c r="L142" s="47">
        <f t="shared" si="61"/>
        <v>1.3100000000000001E-2</v>
      </c>
      <c r="M142" t="str">
        <f t="shared" si="62"/>
        <v>Low</v>
      </c>
      <c r="N142">
        <f t="shared" si="63"/>
        <v>1</v>
      </c>
      <c r="O142">
        <f>'Test_IF-có_validate'!O142</f>
        <v>0.75560000000000005</v>
      </c>
      <c r="P142">
        <f>'Test_IF-có_validate'!P142</f>
        <v>0.67779999999999996</v>
      </c>
      <c r="Q142">
        <f>'Test_IF-có_validate'!Q142</f>
        <v>0.36670000000000003</v>
      </c>
      <c r="R142">
        <f>'Test_IF-có_validate'!R142</f>
        <v>0.31309999999999999</v>
      </c>
      <c r="S142">
        <f>'Test_IF-có_validate'!S142</f>
        <v>0.22450000000000001</v>
      </c>
      <c r="U142" s="37">
        <f t="shared" si="56"/>
        <v>0.13919999999999999</v>
      </c>
      <c r="V142" s="37">
        <f t="shared" si="56"/>
        <v>0.192</v>
      </c>
      <c r="W142" s="37">
        <f t="shared" si="56"/>
        <v>0.46339999999999998</v>
      </c>
      <c r="X142" s="37">
        <f t="shared" si="56"/>
        <v>0.52310000000000001</v>
      </c>
      <c r="Y142" s="37">
        <f t="shared" si="56"/>
        <v>0.63329999999999997</v>
      </c>
      <c r="AA142" s="37">
        <f t="shared" si="64"/>
        <v>0.27710000000000001</v>
      </c>
      <c r="AB142" s="37">
        <f t="shared" si="65"/>
        <v>0.30520000000000003</v>
      </c>
      <c r="AC142" s="37">
        <f t="shared" si="66"/>
        <v>2.0199999999999999E-2</v>
      </c>
      <c r="AD142" s="37">
        <f t="shared" si="67"/>
        <v>3.6900000000000002E-2</v>
      </c>
      <c r="AE142" s="37">
        <f t="shared" si="68"/>
        <v>0.1426</v>
      </c>
      <c r="AG142" s="38">
        <f t="shared" si="69"/>
        <v>0.26590000000000003</v>
      </c>
      <c r="AH142" s="38">
        <f t="shared" si="70"/>
        <v>0.20230000000000001</v>
      </c>
      <c r="AI142" s="38">
        <f t="shared" si="71"/>
        <v>6.7400000000000002E-2</v>
      </c>
      <c r="AJ142" s="38">
        <f t="shared" si="72"/>
        <v>0.12770000000000001</v>
      </c>
      <c r="AK142" s="38">
        <f t="shared" si="73"/>
        <v>7.1999999999999998E-3</v>
      </c>
      <c r="AM142" s="38">
        <f t="shared" si="74"/>
        <v>0.20669999999999999</v>
      </c>
      <c r="AN142" s="38">
        <f t="shared" si="75"/>
        <v>0.17630000000000001</v>
      </c>
      <c r="AO142" s="38">
        <f t="shared" si="76"/>
        <v>0.12590000000000001</v>
      </c>
      <c r="AP142" s="38">
        <f t="shared" si="77"/>
        <v>2.7400000000000001E-2</v>
      </c>
      <c r="AQ142" s="38">
        <f t="shared" si="78"/>
        <v>0.22289999999999999</v>
      </c>
      <c r="AR142" s="38"/>
      <c r="AS142" s="38">
        <f t="shared" si="79"/>
        <v>0.18890000000000001</v>
      </c>
      <c r="AT142" s="38">
        <f t="shared" si="80"/>
        <v>0.1326</v>
      </c>
      <c r="AU142" s="38">
        <f t="shared" si="81"/>
        <v>0.1229</v>
      </c>
      <c r="AV142" s="38">
        <f t="shared" si="82"/>
        <v>0.1336</v>
      </c>
      <c r="AW142" s="38">
        <f t="shared" si="83"/>
        <v>0.36870000000000003</v>
      </c>
    </row>
    <row r="143" spans="2:49" ht="15.75" x14ac:dyDescent="0.25">
      <c r="B143">
        <v>0.9</v>
      </c>
      <c r="C143">
        <v>0.78</v>
      </c>
      <c r="D143">
        <v>0.62</v>
      </c>
      <c r="E143">
        <v>0.32</v>
      </c>
      <c r="F143">
        <v>0.89</v>
      </c>
      <c r="G143" t="s">
        <v>20</v>
      </c>
      <c r="H143">
        <f t="shared" si="57"/>
        <v>0.51419999999999999</v>
      </c>
      <c r="I143">
        <f t="shared" si="58"/>
        <v>0.42020000000000002</v>
      </c>
      <c r="J143">
        <f t="shared" si="59"/>
        <v>0.22620000000000001</v>
      </c>
      <c r="K143">
        <f t="shared" si="60"/>
        <v>8.1600000000000006E-2</v>
      </c>
      <c r="L143" s="47">
        <f t="shared" si="61"/>
        <v>8.1600000000000006E-2</v>
      </c>
      <c r="M143" t="str">
        <f t="shared" si="62"/>
        <v>High</v>
      </c>
      <c r="N143">
        <f t="shared" si="63"/>
        <v>1</v>
      </c>
      <c r="O143">
        <f>'Test_IF-có_validate'!O143</f>
        <v>1</v>
      </c>
      <c r="P143">
        <f>'Test_IF-có_validate'!P143</f>
        <v>0.86670000000000003</v>
      </c>
      <c r="Q143">
        <f>'Test_IF-có_validate'!Q143</f>
        <v>0.67779999999999996</v>
      </c>
      <c r="R143">
        <f>'Test_IF-có_validate'!R143</f>
        <v>0.32319999999999999</v>
      </c>
      <c r="S143">
        <f>'Test_IF-có_validate'!S143</f>
        <v>0.89800000000000002</v>
      </c>
      <c r="U143" s="37">
        <f t="shared" si="56"/>
        <v>0</v>
      </c>
      <c r="V143" s="37">
        <f t="shared" si="56"/>
        <v>7.1400000000000005E-2</v>
      </c>
      <c r="W143" s="37">
        <f t="shared" si="56"/>
        <v>0.192</v>
      </c>
      <c r="X143" s="37">
        <f t="shared" si="56"/>
        <v>0.51149999999999995</v>
      </c>
      <c r="Y143" s="37">
        <f t="shared" si="56"/>
        <v>5.3699999999999998E-2</v>
      </c>
      <c r="AA143" s="37">
        <f t="shared" si="64"/>
        <v>0.44</v>
      </c>
      <c r="AB143" s="37">
        <f t="shared" si="65"/>
        <v>0.43109999999999998</v>
      </c>
      <c r="AC143" s="37">
        <f t="shared" si="66"/>
        <v>0.18809999999999999</v>
      </c>
      <c r="AD143" s="37">
        <f t="shared" si="67"/>
        <v>2.9100000000000001E-2</v>
      </c>
      <c r="AE143" s="37">
        <f t="shared" si="68"/>
        <v>0.54349999999999998</v>
      </c>
      <c r="AG143" s="38">
        <f t="shared" si="69"/>
        <v>0.4289</v>
      </c>
      <c r="AH143" s="38">
        <f t="shared" si="70"/>
        <v>0.32819999999999999</v>
      </c>
      <c r="AI143" s="38">
        <f t="shared" si="71"/>
        <v>0.14000000000000001</v>
      </c>
      <c r="AJ143" s="38">
        <f t="shared" si="72"/>
        <v>0.11990000000000001</v>
      </c>
      <c r="AK143" s="38">
        <f t="shared" si="73"/>
        <v>0.44350000000000001</v>
      </c>
      <c r="AM143" s="38">
        <f t="shared" si="74"/>
        <v>0.36959999999999998</v>
      </c>
      <c r="AN143" s="38">
        <f t="shared" si="75"/>
        <v>0.30230000000000001</v>
      </c>
      <c r="AO143" s="38">
        <f t="shared" si="76"/>
        <v>8.1500000000000003E-2</v>
      </c>
      <c r="AP143" s="38">
        <f t="shared" si="77"/>
        <v>1.9699999999999999E-2</v>
      </c>
      <c r="AQ143" s="38">
        <f t="shared" si="78"/>
        <v>0.23880000000000001</v>
      </c>
      <c r="AR143" s="38"/>
      <c r="AS143" s="38">
        <f t="shared" si="79"/>
        <v>0.35189999999999999</v>
      </c>
      <c r="AT143" s="38">
        <f t="shared" si="80"/>
        <v>0.25850000000000001</v>
      </c>
      <c r="AU143" s="38">
        <f t="shared" si="81"/>
        <v>8.4500000000000006E-2</v>
      </c>
      <c r="AV143" s="38">
        <f t="shared" si="82"/>
        <v>0.12590000000000001</v>
      </c>
      <c r="AW143" s="38">
        <f t="shared" si="83"/>
        <v>8.0299999999999996E-2</v>
      </c>
    </row>
    <row r="144" spans="2:49" ht="15.75" x14ac:dyDescent="0.25">
      <c r="B144">
        <v>0.85</v>
      </c>
      <c r="C144">
        <v>0.82</v>
      </c>
      <c r="D144">
        <v>0.66</v>
      </c>
      <c r="E144">
        <v>0.83</v>
      </c>
      <c r="F144">
        <v>0.83</v>
      </c>
      <c r="G144" t="s">
        <v>20</v>
      </c>
      <c r="H144">
        <f t="shared" si="57"/>
        <v>0.4854</v>
      </c>
      <c r="I144">
        <f t="shared" si="58"/>
        <v>0.38600000000000001</v>
      </c>
      <c r="J144">
        <f t="shared" si="59"/>
        <v>0.19500000000000001</v>
      </c>
      <c r="K144">
        <f t="shared" si="60"/>
        <v>4.7100000000000003E-2</v>
      </c>
      <c r="L144" s="47">
        <f t="shared" si="61"/>
        <v>4.7100000000000003E-2</v>
      </c>
      <c r="M144" t="str">
        <f t="shared" si="62"/>
        <v>High</v>
      </c>
      <c r="N144">
        <f t="shared" si="63"/>
        <v>1</v>
      </c>
      <c r="O144">
        <f>'Test_IF-có_validate'!O144</f>
        <v>0.94440000000000002</v>
      </c>
      <c r="P144">
        <f>'Test_IF-có_validate'!P144</f>
        <v>0.91110000000000002</v>
      </c>
      <c r="Q144">
        <f>'Test_IF-có_validate'!Q144</f>
        <v>0.72219999999999995</v>
      </c>
      <c r="R144">
        <f>'Test_IF-có_validate'!R144</f>
        <v>0.83840000000000003</v>
      </c>
      <c r="S144">
        <f>'Test_IF-có_validate'!S144</f>
        <v>0.8367</v>
      </c>
      <c r="U144" s="37">
        <f t="shared" si="56"/>
        <v>2.86E-2</v>
      </c>
      <c r="V144" s="37">
        <f t="shared" si="56"/>
        <v>4.65E-2</v>
      </c>
      <c r="W144" s="37">
        <f t="shared" si="56"/>
        <v>0.1613</v>
      </c>
      <c r="X144" s="37">
        <f t="shared" si="56"/>
        <v>8.7900000000000006E-2</v>
      </c>
      <c r="Y144" s="37">
        <f t="shared" si="56"/>
        <v>8.8900000000000007E-2</v>
      </c>
      <c r="AA144" s="37">
        <f t="shared" si="64"/>
        <v>0.40289999999999998</v>
      </c>
      <c r="AB144" s="37">
        <f t="shared" si="65"/>
        <v>0.4607</v>
      </c>
      <c r="AC144" s="37">
        <f t="shared" si="66"/>
        <v>0.2177</v>
      </c>
      <c r="AD144" s="37">
        <f t="shared" si="67"/>
        <v>0.31719999999999998</v>
      </c>
      <c r="AE144" s="37">
        <f t="shared" si="68"/>
        <v>0.50549999999999995</v>
      </c>
      <c r="AG144" s="38">
        <f t="shared" si="69"/>
        <v>0.39179999999999998</v>
      </c>
      <c r="AH144" s="38">
        <f t="shared" si="70"/>
        <v>0.35780000000000001</v>
      </c>
      <c r="AI144" s="38">
        <f t="shared" si="71"/>
        <v>0.1696</v>
      </c>
      <c r="AJ144" s="38">
        <f t="shared" si="72"/>
        <v>0.2243</v>
      </c>
      <c r="AK144" s="38">
        <f t="shared" si="73"/>
        <v>0.4027</v>
      </c>
      <c r="AM144" s="38">
        <f t="shared" si="74"/>
        <v>0.33250000000000002</v>
      </c>
      <c r="AN144" s="38">
        <f t="shared" si="75"/>
        <v>0.33189999999999997</v>
      </c>
      <c r="AO144" s="38">
        <f t="shared" si="76"/>
        <v>0.1111</v>
      </c>
      <c r="AP144" s="38">
        <f t="shared" si="77"/>
        <v>0.32590000000000002</v>
      </c>
      <c r="AQ144" s="38">
        <f t="shared" si="78"/>
        <v>0.19789999999999999</v>
      </c>
      <c r="AR144" s="38"/>
      <c r="AS144" s="38">
        <f t="shared" si="79"/>
        <v>0.31480000000000002</v>
      </c>
      <c r="AT144" s="38">
        <f t="shared" si="80"/>
        <v>0.28810000000000002</v>
      </c>
      <c r="AU144" s="38">
        <f t="shared" si="81"/>
        <v>0.11409999999999999</v>
      </c>
      <c r="AV144" s="38">
        <f t="shared" si="82"/>
        <v>0.2175</v>
      </c>
      <c r="AW144" s="38">
        <f t="shared" si="83"/>
        <v>3.9399999999999998E-2</v>
      </c>
    </row>
    <row r="145" spans="1:49" ht="15.75" x14ac:dyDescent="0.25">
      <c r="B145">
        <v>0.56000000000000005</v>
      </c>
      <c r="C145">
        <v>0.6</v>
      </c>
      <c r="D145">
        <v>0.77</v>
      </c>
      <c r="E145">
        <v>0.13</v>
      </c>
      <c r="F145">
        <v>0.32</v>
      </c>
      <c r="G145" t="s">
        <v>21</v>
      </c>
      <c r="H145">
        <f t="shared" si="57"/>
        <v>0.22320000000000001</v>
      </c>
      <c r="I145">
        <f t="shared" si="58"/>
        <v>8.3199999999999996E-2</v>
      </c>
      <c r="J145">
        <f t="shared" si="59"/>
        <v>0.15229999999999999</v>
      </c>
      <c r="K145">
        <f t="shared" si="60"/>
        <v>0.30030000000000001</v>
      </c>
      <c r="L145" s="47">
        <f t="shared" si="61"/>
        <v>8.3199999999999996E-2</v>
      </c>
      <c r="M145" t="str">
        <f t="shared" si="62"/>
        <v>Low</v>
      </c>
      <c r="N145">
        <f t="shared" si="63"/>
        <v>1</v>
      </c>
      <c r="O145">
        <f>'Test_IF-có_validate'!O145</f>
        <v>0.62219999999999998</v>
      </c>
      <c r="P145">
        <f>'Test_IF-có_validate'!P145</f>
        <v>0.66669999999999996</v>
      </c>
      <c r="Q145">
        <f>'Test_IF-có_validate'!Q145</f>
        <v>0.84440000000000004</v>
      </c>
      <c r="R145">
        <f>'Test_IF-có_validate'!R145</f>
        <v>0.1313</v>
      </c>
      <c r="S145">
        <f>'Test_IF-có_validate'!S145</f>
        <v>0.31630000000000003</v>
      </c>
      <c r="U145" s="37">
        <f t="shared" si="56"/>
        <v>0.2329</v>
      </c>
      <c r="V145" s="37">
        <f t="shared" si="56"/>
        <v>0.2</v>
      </c>
      <c r="W145" s="37">
        <f t="shared" si="56"/>
        <v>8.4400000000000003E-2</v>
      </c>
      <c r="X145" s="37">
        <f t="shared" si="56"/>
        <v>0.76790000000000003</v>
      </c>
      <c r="Y145" s="37">
        <f t="shared" si="56"/>
        <v>0.51939999999999997</v>
      </c>
      <c r="AA145" s="37">
        <f t="shared" si="64"/>
        <v>0.18809999999999999</v>
      </c>
      <c r="AB145" s="37">
        <f t="shared" si="65"/>
        <v>0.29780000000000001</v>
      </c>
      <c r="AC145" s="37">
        <f t="shared" si="66"/>
        <v>0.29920000000000002</v>
      </c>
      <c r="AD145" s="37">
        <f t="shared" si="67"/>
        <v>0.2001</v>
      </c>
      <c r="AE145" s="37">
        <f t="shared" si="68"/>
        <v>0.2185</v>
      </c>
      <c r="AG145" s="38">
        <f t="shared" si="69"/>
        <v>0.17699999999999999</v>
      </c>
      <c r="AH145" s="38">
        <f t="shared" si="70"/>
        <v>0.19489999999999999</v>
      </c>
      <c r="AI145" s="38">
        <f t="shared" si="71"/>
        <v>0.25109999999999999</v>
      </c>
      <c r="AJ145" s="38">
        <f t="shared" si="72"/>
        <v>0.29089999999999999</v>
      </c>
      <c r="AK145" s="38">
        <f t="shared" si="73"/>
        <v>6.8699999999999997E-2</v>
      </c>
      <c r="AM145" s="38">
        <f t="shared" si="74"/>
        <v>0.1177</v>
      </c>
      <c r="AN145" s="38">
        <f t="shared" si="75"/>
        <v>0.16889999999999999</v>
      </c>
      <c r="AO145" s="38">
        <f t="shared" si="76"/>
        <v>0.1925</v>
      </c>
      <c r="AP145" s="38">
        <f t="shared" si="77"/>
        <v>0.19059999999999999</v>
      </c>
      <c r="AQ145" s="38">
        <f t="shared" si="78"/>
        <v>0.14899999999999999</v>
      </c>
      <c r="AR145" s="38"/>
      <c r="AS145" s="38">
        <f t="shared" si="79"/>
        <v>0.1</v>
      </c>
      <c r="AT145" s="38">
        <f t="shared" si="80"/>
        <v>0.12520000000000001</v>
      </c>
      <c r="AU145" s="38">
        <f t="shared" si="81"/>
        <v>0.19550000000000001</v>
      </c>
      <c r="AV145" s="38">
        <f t="shared" si="82"/>
        <v>0.29680000000000001</v>
      </c>
      <c r="AW145" s="38">
        <f t="shared" si="83"/>
        <v>0.3075</v>
      </c>
    </row>
    <row r="146" spans="1:49" ht="15.75" x14ac:dyDescent="0.25">
      <c r="B146">
        <v>0.66</v>
      </c>
      <c r="C146">
        <v>0.68</v>
      </c>
      <c r="D146">
        <v>0.81</v>
      </c>
      <c r="E146">
        <v>0.56999999999999995</v>
      </c>
      <c r="F146">
        <v>0.56999999999999995</v>
      </c>
      <c r="G146" t="s">
        <v>24</v>
      </c>
      <c r="H146">
        <f t="shared" si="57"/>
        <v>0.37590000000000001</v>
      </c>
      <c r="I146">
        <f t="shared" si="58"/>
        <v>0.2331</v>
      </c>
      <c r="J146">
        <f t="shared" si="59"/>
        <v>3.5499999999999997E-2</v>
      </c>
      <c r="K146">
        <f t="shared" si="60"/>
        <v>0.14130000000000001</v>
      </c>
      <c r="L146" s="47">
        <f t="shared" si="61"/>
        <v>3.5499999999999997E-2</v>
      </c>
      <c r="M146" t="str">
        <f t="shared" si="62"/>
        <v>Middle</v>
      </c>
      <c r="N146">
        <f t="shared" si="63"/>
        <v>1</v>
      </c>
      <c r="O146">
        <f>'Test_IF-có_validate'!O146</f>
        <v>0.73329999999999995</v>
      </c>
      <c r="P146">
        <f>'Test_IF-có_validate'!P146</f>
        <v>0.75560000000000005</v>
      </c>
      <c r="Q146">
        <f>'Test_IF-có_validate'!Q146</f>
        <v>0.88890000000000002</v>
      </c>
      <c r="R146">
        <f>'Test_IF-có_validate'!R146</f>
        <v>0.57579999999999998</v>
      </c>
      <c r="S146">
        <f>'Test_IF-có_validate'!S146</f>
        <v>0.57140000000000002</v>
      </c>
      <c r="U146" s="37">
        <f t="shared" si="56"/>
        <v>0.15390000000000001</v>
      </c>
      <c r="V146" s="37">
        <f t="shared" si="56"/>
        <v>0.13919999999999999</v>
      </c>
      <c r="W146" s="37">
        <f t="shared" si="56"/>
        <v>5.8799999999999998E-2</v>
      </c>
      <c r="X146" s="37">
        <f t="shared" si="56"/>
        <v>0.26919999999999999</v>
      </c>
      <c r="Y146" s="37">
        <f t="shared" si="56"/>
        <v>0.27279999999999999</v>
      </c>
      <c r="AA146" s="37">
        <f t="shared" si="64"/>
        <v>0.26219999999999999</v>
      </c>
      <c r="AB146" s="37">
        <f t="shared" si="65"/>
        <v>0.35709999999999997</v>
      </c>
      <c r="AC146" s="37">
        <f t="shared" si="66"/>
        <v>0.32890000000000003</v>
      </c>
      <c r="AD146" s="37">
        <f t="shared" si="67"/>
        <v>0.1421</v>
      </c>
      <c r="AE146" s="37">
        <f t="shared" si="68"/>
        <v>0.38290000000000002</v>
      </c>
      <c r="AG146" s="38">
        <f t="shared" si="69"/>
        <v>0.25109999999999999</v>
      </c>
      <c r="AH146" s="38">
        <f t="shared" si="70"/>
        <v>0.25409999999999999</v>
      </c>
      <c r="AI146" s="38">
        <f t="shared" si="71"/>
        <v>0.28070000000000001</v>
      </c>
      <c r="AJ146" s="38">
        <f t="shared" si="72"/>
        <v>4.9200000000000001E-2</v>
      </c>
      <c r="AK146" s="38">
        <f t="shared" si="73"/>
        <v>0.2331</v>
      </c>
      <c r="AM146" s="38">
        <f t="shared" si="74"/>
        <v>0.1918</v>
      </c>
      <c r="AN146" s="38">
        <f t="shared" si="75"/>
        <v>0.22819999999999999</v>
      </c>
      <c r="AO146" s="38">
        <f t="shared" si="76"/>
        <v>0.22220000000000001</v>
      </c>
      <c r="AP146" s="38">
        <f t="shared" si="77"/>
        <v>0.15090000000000001</v>
      </c>
      <c r="AQ146" s="38">
        <f t="shared" si="78"/>
        <v>2.1100000000000001E-2</v>
      </c>
      <c r="AR146" s="38"/>
      <c r="AS146" s="38">
        <f t="shared" si="79"/>
        <v>0.1741</v>
      </c>
      <c r="AT146" s="38">
        <f t="shared" si="80"/>
        <v>0.1845</v>
      </c>
      <c r="AU146" s="38">
        <f t="shared" si="81"/>
        <v>0.22520000000000001</v>
      </c>
      <c r="AV146" s="38">
        <f t="shared" si="82"/>
        <v>4.2500000000000003E-2</v>
      </c>
      <c r="AW146" s="38">
        <f t="shared" si="83"/>
        <v>0.13750000000000001</v>
      </c>
    </row>
    <row r="147" spans="1:49" ht="15.75" x14ac:dyDescent="0.25">
      <c r="B147">
        <v>0.68</v>
      </c>
      <c r="C147">
        <v>0.64</v>
      </c>
      <c r="D147">
        <v>0.79</v>
      </c>
      <c r="E147">
        <v>0.97</v>
      </c>
      <c r="F147">
        <v>0.24</v>
      </c>
      <c r="G147" t="s">
        <v>24</v>
      </c>
      <c r="H147">
        <f>ROUND(SUMPRODUCT($B$1:$F$1,AA147:AE147),4)</f>
        <v>0.1656</v>
      </c>
      <c r="I147">
        <f>ROUND(SUMPRODUCT($B$1:$F$1,AG147:AK147),4)</f>
        <v>2.29E-2</v>
      </c>
      <c r="J147">
        <f>ROUND(SUMPRODUCT($B$1:$F$1,AM147:AQ147),4)</f>
        <v>0.2167</v>
      </c>
      <c r="K147">
        <f>ROUND(SUMPRODUCT($B$1:$F$1,AS147:AW147),4)</f>
        <v>0.35170000000000001</v>
      </c>
      <c r="L147" s="47">
        <f t="shared" si="61"/>
        <v>2.29E-2</v>
      </c>
      <c r="M147" t="str">
        <f t="shared" si="62"/>
        <v>Low</v>
      </c>
      <c r="N147">
        <f t="shared" si="63"/>
        <v>0</v>
      </c>
      <c r="O147">
        <f>'Test_IF-có_validate'!O147</f>
        <v>0.75560000000000005</v>
      </c>
      <c r="P147">
        <f>'Test_IF-có_validate'!P147</f>
        <v>0.71109999999999995</v>
      </c>
      <c r="Q147">
        <f>'Test_IF-có_validate'!Q147</f>
        <v>0.86670000000000003</v>
      </c>
      <c r="R147">
        <f>'Test_IF-có_validate'!R147</f>
        <v>0.9798</v>
      </c>
      <c r="S147">
        <f>'Test_IF-có_validate'!S147</f>
        <v>0.23469999999999999</v>
      </c>
      <c r="U147" s="37">
        <f t="shared" si="56"/>
        <v>0.13919999999999999</v>
      </c>
      <c r="V147" s="37">
        <f t="shared" si="56"/>
        <v>0.16880000000000001</v>
      </c>
      <c r="W147" s="37">
        <f t="shared" si="56"/>
        <v>7.1400000000000005E-2</v>
      </c>
      <c r="X147" s="37">
        <f t="shared" si="56"/>
        <v>1.0200000000000001E-2</v>
      </c>
      <c r="Y147" s="37">
        <f t="shared" si="56"/>
        <v>0.61980000000000002</v>
      </c>
      <c r="AA147" s="37">
        <f t="shared" si="64"/>
        <v>0.27710000000000001</v>
      </c>
      <c r="AB147" s="37">
        <f t="shared" si="65"/>
        <v>0.32740000000000002</v>
      </c>
      <c r="AC147" s="37">
        <f t="shared" si="66"/>
        <v>0.31409999999999999</v>
      </c>
      <c r="AD147" s="37">
        <f t="shared" si="67"/>
        <v>0.41149999999999998</v>
      </c>
      <c r="AE147" s="37">
        <f t="shared" si="68"/>
        <v>0.15160000000000001</v>
      </c>
      <c r="AG147" s="38">
        <f t="shared" si="69"/>
        <v>0.26590000000000003</v>
      </c>
      <c r="AH147" s="38">
        <f t="shared" si="70"/>
        <v>0.22450000000000001</v>
      </c>
      <c r="AI147" s="38">
        <f t="shared" si="71"/>
        <v>0.26590000000000003</v>
      </c>
      <c r="AJ147" s="38">
        <f t="shared" si="72"/>
        <v>0.31850000000000001</v>
      </c>
      <c r="AK147" s="38">
        <f t="shared" si="73"/>
        <v>1.8E-3</v>
      </c>
      <c r="AM147" s="38">
        <f t="shared" si="74"/>
        <v>0.20669999999999999</v>
      </c>
      <c r="AN147" s="38">
        <f t="shared" si="75"/>
        <v>0.19850000000000001</v>
      </c>
      <c r="AO147" s="38">
        <f t="shared" si="76"/>
        <v>0.2074</v>
      </c>
      <c r="AP147" s="38">
        <f t="shared" si="77"/>
        <v>0.42020000000000002</v>
      </c>
      <c r="AQ147" s="38">
        <f t="shared" si="78"/>
        <v>0.21390000000000001</v>
      </c>
      <c r="AR147" s="38"/>
      <c r="AS147" s="38">
        <f t="shared" si="79"/>
        <v>0.18890000000000001</v>
      </c>
      <c r="AT147" s="38">
        <f t="shared" si="80"/>
        <v>0.15479999999999999</v>
      </c>
      <c r="AU147" s="38">
        <f t="shared" si="81"/>
        <v>0.2104</v>
      </c>
      <c r="AV147" s="38">
        <f t="shared" si="82"/>
        <v>0.31180000000000002</v>
      </c>
      <c r="AW147" s="38">
        <f t="shared" si="83"/>
        <v>0.3619</v>
      </c>
    </row>
    <row r="148" spans="1:49" s="47" customFormat="1" ht="15.75" x14ac:dyDescent="0.25">
      <c r="A148" s="47" t="s">
        <v>49</v>
      </c>
      <c r="B148" s="47">
        <f>MIN(B3:B147)</f>
        <v>0</v>
      </c>
      <c r="C148" s="47">
        <f>MIN(C3:C147)</f>
        <v>0</v>
      </c>
      <c r="D148" s="47">
        <f>MIN(D3:D147)</f>
        <v>0.01</v>
      </c>
      <c r="E148" s="47">
        <f>MIN(E3:E147)</f>
        <v>0</v>
      </c>
      <c r="F148" s="47">
        <f>MIN(F3:F147)</f>
        <v>0.01</v>
      </c>
      <c r="O148">
        <f t="shared" ref="O148:S149" si="84">ROUND((B148-B$148)/(B$149-B$148),4)</f>
        <v>0</v>
      </c>
      <c r="P148">
        <f t="shared" si="84"/>
        <v>0</v>
      </c>
      <c r="Q148">
        <f t="shared" si="84"/>
        <v>0</v>
      </c>
      <c r="R148">
        <f t="shared" si="84"/>
        <v>0</v>
      </c>
      <c r="S148">
        <f t="shared" si="84"/>
        <v>0</v>
      </c>
      <c r="U148" s="37">
        <f t="shared" si="56"/>
        <v>1</v>
      </c>
      <c r="V148" s="37">
        <f t="shared" si="56"/>
        <v>1</v>
      </c>
      <c r="W148" s="37">
        <f t="shared" si="56"/>
        <v>1</v>
      </c>
      <c r="X148" s="37">
        <f t="shared" si="56"/>
        <v>1</v>
      </c>
      <c r="Y148" s="37">
        <f t="shared" si="56"/>
        <v>1</v>
      </c>
      <c r="AA148" s="37">
        <f>ROUND((ABS(O148-O$154)+ABS(U148-U$154)+ABS((1-O$154-O148)-(1-U$154-U148)))/3,4)</f>
        <v>0.66669999999999996</v>
      </c>
      <c r="AB148" s="37"/>
      <c r="AC148" s="37"/>
      <c r="AD148" s="37"/>
      <c r="AE148" s="37"/>
    </row>
    <row r="149" spans="1:49" s="47" customFormat="1" ht="15.75" x14ac:dyDescent="0.25">
      <c r="A149" s="47" t="s">
        <v>54</v>
      </c>
      <c r="B149" s="47">
        <f>MAX(B3:B147)</f>
        <v>0.9</v>
      </c>
      <c r="C149" s="47">
        <f>MAX(C3:C147)</f>
        <v>0.9</v>
      </c>
      <c r="D149" s="47">
        <f>MAX(D3:D147)</f>
        <v>0.91</v>
      </c>
      <c r="E149" s="47">
        <f>MAX(E3:E147)</f>
        <v>0.99</v>
      </c>
      <c r="F149" s="47">
        <f>MAX(F3:F147)</f>
        <v>0.99</v>
      </c>
      <c r="O149">
        <f t="shared" si="84"/>
        <v>1</v>
      </c>
      <c r="P149">
        <f t="shared" si="84"/>
        <v>1</v>
      </c>
      <c r="Q149">
        <f t="shared" si="84"/>
        <v>1</v>
      </c>
      <c r="R149">
        <f t="shared" si="84"/>
        <v>1</v>
      </c>
      <c r="S149">
        <f t="shared" si="84"/>
        <v>1</v>
      </c>
      <c r="U149" s="37">
        <f t="shared" si="56"/>
        <v>0</v>
      </c>
      <c r="V149" s="37">
        <f t="shared" si="56"/>
        <v>0</v>
      </c>
      <c r="W149" s="37">
        <f t="shared" si="56"/>
        <v>0</v>
      </c>
      <c r="X149" s="37">
        <f t="shared" si="56"/>
        <v>0</v>
      </c>
      <c r="Y149" s="37">
        <f t="shared" si="56"/>
        <v>0</v>
      </c>
      <c r="AA149" s="37">
        <f>ROUND((ABS(O149-O$154)+ABS(U149-U$154)+ABS((1-O$154-O149)-(1-U$154-U149)))/3,4)</f>
        <v>0.66669999999999996</v>
      </c>
      <c r="AB149" s="37"/>
      <c r="AC149" s="37"/>
      <c r="AD149" s="37"/>
      <c r="AE149" s="37"/>
    </row>
    <row r="150" spans="1:49" ht="15.75" x14ac:dyDescent="0.25">
      <c r="M150" t="s">
        <v>57</v>
      </c>
      <c r="N150">
        <f>SUM(N3:N147)/145</f>
        <v>0.8413793103448276</v>
      </c>
      <c r="U150" s="37"/>
      <c r="V150" s="37"/>
      <c r="W150" s="37"/>
      <c r="X150" s="37"/>
      <c r="Y150" s="37"/>
      <c r="AA150" s="37"/>
      <c r="AB150" s="37"/>
      <c r="AC150" s="37"/>
      <c r="AD150" s="37"/>
      <c r="AE150" s="37"/>
    </row>
    <row r="151" spans="1:49" ht="15.75" x14ac:dyDescent="0.25">
      <c r="U151" s="37"/>
      <c r="V151" s="37"/>
      <c r="W151" s="37"/>
      <c r="X151" s="37"/>
      <c r="Y151" s="37"/>
      <c r="AA151" s="37"/>
      <c r="AB151" s="37"/>
      <c r="AC151" s="37"/>
      <c r="AD151" s="37"/>
      <c r="AE151" s="37"/>
    </row>
    <row r="152" spans="1:49" ht="15.75" x14ac:dyDescent="0.25">
      <c r="U152" s="37"/>
      <c r="V152" s="37"/>
      <c r="W152" s="37"/>
      <c r="X152" s="37"/>
      <c r="Y152" s="37"/>
      <c r="AA152" s="37"/>
      <c r="AB152" s="37"/>
      <c r="AC152" s="37"/>
      <c r="AD152" s="37"/>
      <c r="AE152" s="37"/>
    </row>
    <row r="153" spans="1:49" ht="15.75" x14ac:dyDescent="0.25">
      <c r="U153" s="37"/>
      <c r="V153" s="37"/>
      <c r="W153" s="37"/>
      <c r="X153" s="37"/>
      <c r="Y153" s="37"/>
      <c r="AA153" s="37"/>
      <c r="AB153" s="37"/>
      <c r="AC153" s="37"/>
      <c r="AD153" s="37"/>
      <c r="AE153" s="37"/>
    </row>
    <row r="154" spans="1:49" ht="15.75" x14ac:dyDescent="0.25">
      <c r="A154" t="s">
        <v>43</v>
      </c>
      <c r="B154">
        <v>0.30599999999999999</v>
      </c>
      <c r="C154">
        <v>0.19800000000000001</v>
      </c>
      <c r="D154">
        <v>0.36599999999999999</v>
      </c>
      <c r="E154">
        <v>0.35899999999999999</v>
      </c>
      <c r="F154">
        <v>9.0999999999999998E-2</v>
      </c>
      <c r="O154">
        <f>'Test_IF-có_validate'!O154</f>
        <v>0.34</v>
      </c>
      <c r="P154">
        <f>'Test_IF-có_validate'!P154</f>
        <v>0.22</v>
      </c>
      <c r="Q154">
        <f>'Test_IF-có_validate'!Q154</f>
        <v>0.39560000000000001</v>
      </c>
      <c r="R154">
        <f>'Test_IF-có_validate'!R154</f>
        <v>0.36259999999999998</v>
      </c>
      <c r="S154">
        <f>'Test_IF-có_validate'!S154</f>
        <v>8.2699999999999996E-2</v>
      </c>
      <c r="U154" s="37">
        <f t="shared" ref="U154:Y157" si="85">ROUND((1-O154)/(1+O154),4)</f>
        <v>0.49249999999999999</v>
      </c>
      <c r="V154" s="37">
        <f t="shared" si="85"/>
        <v>0.63929999999999998</v>
      </c>
      <c r="W154" s="37">
        <f t="shared" si="85"/>
        <v>0.43309999999999998</v>
      </c>
      <c r="X154" s="37">
        <f t="shared" si="85"/>
        <v>0.46779999999999999</v>
      </c>
      <c r="Y154" s="37">
        <f t="shared" si="85"/>
        <v>0.84719999999999995</v>
      </c>
      <c r="AA154" s="37">
        <f t="shared" ref="AA154:AE157" si="86">ROUND((ABS(O154-O$154)+ABS(U154-U$154)+ABS(MAX(O$154,U154)-MAX(U$154,O154)))/3,4)</f>
        <v>0</v>
      </c>
      <c r="AB154" s="37">
        <f t="shared" si="86"/>
        <v>0</v>
      </c>
      <c r="AC154" s="37">
        <f t="shared" si="86"/>
        <v>0</v>
      </c>
      <c r="AD154" s="37">
        <f t="shared" si="86"/>
        <v>0</v>
      </c>
      <c r="AE154" s="37">
        <f t="shared" si="86"/>
        <v>0</v>
      </c>
    </row>
    <row r="155" spans="1:49" ht="15.75" x14ac:dyDescent="0.25">
      <c r="A155" t="s">
        <v>48</v>
      </c>
      <c r="B155">
        <v>0.32100000000000001</v>
      </c>
      <c r="C155">
        <v>0.33700000000000002</v>
      </c>
      <c r="D155">
        <v>0.43099999999999999</v>
      </c>
      <c r="E155">
        <v>0.497</v>
      </c>
      <c r="F155">
        <v>0.23799999999999999</v>
      </c>
      <c r="O155">
        <f>'Test_IF-có_validate'!O155</f>
        <v>0.35670000000000002</v>
      </c>
      <c r="P155">
        <f>'Test_IF-có_validate'!P155</f>
        <v>0.37440000000000001</v>
      </c>
      <c r="Q155">
        <f>'Test_IF-có_validate'!Q155</f>
        <v>0.46779999999999999</v>
      </c>
      <c r="R155">
        <f>'Test_IF-có_validate'!R155</f>
        <v>0.502</v>
      </c>
      <c r="S155">
        <f>'Test_IF-có_validate'!S155</f>
        <v>0.23269999999999999</v>
      </c>
      <c r="U155" s="37">
        <f t="shared" si="85"/>
        <v>0.47420000000000001</v>
      </c>
      <c r="V155" s="37">
        <f t="shared" si="85"/>
        <v>0.45519999999999999</v>
      </c>
      <c r="W155" s="37">
        <f t="shared" si="85"/>
        <v>0.36259999999999998</v>
      </c>
      <c r="X155" s="37">
        <f t="shared" si="85"/>
        <v>0.33160000000000001</v>
      </c>
      <c r="Y155" s="37">
        <f t="shared" si="85"/>
        <v>0.62250000000000005</v>
      </c>
      <c r="AA155" s="37">
        <f t="shared" si="86"/>
        <v>1.78E-2</v>
      </c>
      <c r="AB155" s="37">
        <f t="shared" si="86"/>
        <v>0.17419999999999999</v>
      </c>
      <c r="AC155" s="37">
        <f t="shared" si="86"/>
        <v>7.1599999999999997E-2</v>
      </c>
      <c r="AD155" s="37">
        <f t="shared" si="86"/>
        <v>0.13830000000000001</v>
      </c>
      <c r="AE155" s="37">
        <f t="shared" si="86"/>
        <v>0.19980000000000001</v>
      </c>
    </row>
    <row r="156" spans="1:49" ht="15.75" x14ac:dyDescent="0.25">
      <c r="A156" t="s">
        <v>44</v>
      </c>
      <c r="B156">
        <v>0.40100000000000002</v>
      </c>
      <c r="C156">
        <v>0.372</v>
      </c>
      <c r="D156">
        <v>0.51</v>
      </c>
      <c r="E156">
        <v>0.34599999999999997</v>
      </c>
      <c r="F156">
        <v>0.53900000000000003</v>
      </c>
      <c r="O156">
        <f>'Test_IF-có_validate'!O156</f>
        <v>0.4456</v>
      </c>
      <c r="P156">
        <f>'Test_IF-có_validate'!P156</f>
        <v>0.4133</v>
      </c>
      <c r="Q156">
        <f>'Test_IF-có_validate'!Q156</f>
        <v>0.55559999999999998</v>
      </c>
      <c r="R156">
        <f>'Test_IF-có_validate'!R156</f>
        <v>0.34949999999999998</v>
      </c>
      <c r="S156">
        <f>'Test_IF-có_validate'!S156</f>
        <v>0.53979999999999995</v>
      </c>
      <c r="U156" s="37">
        <f t="shared" si="85"/>
        <v>0.38350000000000001</v>
      </c>
      <c r="V156" s="37">
        <f t="shared" si="85"/>
        <v>0.41510000000000002</v>
      </c>
      <c r="W156" s="37">
        <f t="shared" si="85"/>
        <v>0.28570000000000001</v>
      </c>
      <c r="X156" s="37">
        <f t="shared" si="85"/>
        <v>0.48199999999999998</v>
      </c>
      <c r="Y156" s="37">
        <f t="shared" si="85"/>
        <v>0.2989</v>
      </c>
      <c r="AA156" s="37">
        <f t="shared" si="86"/>
        <v>0.1079</v>
      </c>
      <c r="AB156" s="37">
        <f t="shared" si="86"/>
        <v>0.21390000000000001</v>
      </c>
      <c r="AC156" s="37">
        <f t="shared" si="86"/>
        <v>0.15579999999999999</v>
      </c>
      <c r="AD156" s="37">
        <f t="shared" si="86"/>
        <v>1.38E-2</v>
      </c>
      <c r="AE156" s="37">
        <f t="shared" si="86"/>
        <v>0.51790000000000003</v>
      </c>
    </row>
    <row r="157" spans="1:49" ht="15.75" x14ac:dyDescent="0.25">
      <c r="A157" t="s">
        <v>45</v>
      </c>
      <c r="B157">
        <v>0.42499999999999999</v>
      </c>
      <c r="C157">
        <v>0.43099999999999999</v>
      </c>
      <c r="D157">
        <v>0.50600000000000001</v>
      </c>
      <c r="E157">
        <v>0.50700000000000001</v>
      </c>
      <c r="F157">
        <v>0.77200000000000002</v>
      </c>
      <c r="O157">
        <f>'Test_IF-có_validate'!O157</f>
        <v>0.47220000000000001</v>
      </c>
      <c r="P157">
        <f>'Test_IF-có_validate'!P157</f>
        <v>0.47889999999999999</v>
      </c>
      <c r="Q157">
        <f>'Test_IF-có_validate'!Q157</f>
        <v>0.55110000000000003</v>
      </c>
      <c r="R157">
        <f>'Test_IF-có_validate'!R157</f>
        <v>0.5121</v>
      </c>
      <c r="S157">
        <f>'Test_IF-có_validate'!S157</f>
        <v>0.77759999999999996</v>
      </c>
      <c r="U157" s="37">
        <f t="shared" si="85"/>
        <v>0.35849999999999999</v>
      </c>
      <c r="V157" s="37">
        <f t="shared" si="85"/>
        <v>0.35239999999999999</v>
      </c>
      <c r="W157" s="37">
        <f t="shared" si="85"/>
        <v>0.28939999999999999</v>
      </c>
      <c r="X157" s="37">
        <f t="shared" si="85"/>
        <v>0.32269999999999999</v>
      </c>
      <c r="Y157" s="37">
        <f t="shared" si="85"/>
        <v>0.12509999999999999</v>
      </c>
      <c r="AA157" s="37">
        <f t="shared" si="86"/>
        <v>0.13339999999999999</v>
      </c>
      <c r="AB157" s="37">
        <f t="shared" si="86"/>
        <v>0.27760000000000001</v>
      </c>
      <c r="AC157" s="37">
        <f t="shared" si="86"/>
        <v>0.15160000000000001</v>
      </c>
      <c r="AD157" s="37">
        <f t="shared" si="86"/>
        <v>0.14799999999999999</v>
      </c>
      <c r="AE157" s="37">
        <f t="shared" si="86"/>
        <v>0.71299999999999997</v>
      </c>
    </row>
    <row r="158" spans="1:49" ht="15.75" x14ac:dyDescent="0.25">
      <c r="AA158" s="37"/>
      <c r="AB158" s="37"/>
      <c r="AC158" s="37"/>
      <c r="AD158" s="37"/>
      <c r="AE158" s="37"/>
    </row>
    <row r="159" spans="1:49" ht="15.75" x14ac:dyDescent="0.25">
      <c r="AA159" s="37"/>
      <c r="AB159" s="37"/>
      <c r="AC159" s="37"/>
      <c r="AD159" s="37"/>
      <c r="AE159" s="37"/>
    </row>
    <row r="160" spans="1:49" ht="15.75" x14ac:dyDescent="0.25">
      <c r="AA160" s="37"/>
      <c r="AB160" s="37"/>
      <c r="AC160" s="37"/>
      <c r="AD160" s="37"/>
      <c r="AE160" s="37"/>
    </row>
    <row r="161" spans="27:31" ht="15.75" x14ac:dyDescent="0.25">
      <c r="AA161" s="37"/>
      <c r="AB161" s="37"/>
      <c r="AC161" s="37"/>
      <c r="AD161" s="37"/>
      <c r="AE161" s="37"/>
    </row>
    <row r="162" spans="27:31" ht="15.75" x14ac:dyDescent="0.25">
      <c r="AA162" s="37"/>
      <c r="AB162" s="37"/>
      <c r="AC162" s="37"/>
      <c r="AD162" s="37"/>
      <c r="AE162" s="37"/>
    </row>
    <row r="163" spans="27:31" ht="15.75" x14ac:dyDescent="0.25">
      <c r="AA163" s="37"/>
      <c r="AB163" s="37"/>
      <c r="AC163" s="37"/>
      <c r="AD163" s="37"/>
      <c r="AE163" s="37"/>
    </row>
    <row r="164" spans="27:31" ht="15.75" x14ac:dyDescent="0.25">
      <c r="AA164" s="37"/>
      <c r="AB164" s="37"/>
      <c r="AC164" s="37"/>
      <c r="AD164" s="37"/>
      <c r="AE164" s="37"/>
    </row>
    <row r="165" spans="27:31" ht="15.75" x14ac:dyDescent="0.25">
      <c r="AA165" s="37"/>
      <c r="AB165" s="37"/>
      <c r="AC165" s="37"/>
      <c r="AD165" s="37"/>
      <c r="AE165" s="37"/>
    </row>
    <row r="166" spans="27:31" ht="15.75" x14ac:dyDescent="0.25">
      <c r="AA166" s="37"/>
      <c r="AB166" s="37"/>
      <c r="AC166" s="37"/>
      <c r="AD166" s="37"/>
      <c r="AE166" s="37"/>
    </row>
    <row r="167" spans="27:31" ht="15.75" x14ac:dyDescent="0.25">
      <c r="AA167" s="37"/>
      <c r="AB167" s="37"/>
      <c r="AC167" s="37"/>
      <c r="AD167" s="37"/>
      <c r="AE167" s="37"/>
    </row>
    <row r="168" spans="27:31" ht="15.75" x14ac:dyDescent="0.25">
      <c r="AA168" s="37"/>
      <c r="AB168" s="37"/>
      <c r="AC168" s="37"/>
      <c r="AD168" s="37"/>
      <c r="AE168" s="37"/>
    </row>
    <row r="169" spans="27:31" ht="15.75" x14ac:dyDescent="0.25">
      <c r="AA169" s="37"/>
      <c r="AB169" s="37"/>
      <c r="AC169" s="37"/>
      <c r="AD169" s="37"/>
      <c r="AE169" s="37"/>
    </row>
    <row r="170" spans="27:31" ht="15.75" x14ac:dyDescent="0.25">
      <c r="AA170" s="37"/>
      <c r="AB170" s="37"/>
      <c r="AC170" s="37"/>
      <c r="AD170" s="37"/>
      <c r="AE170" s="37"/>
    </row>
    <row r="171" spans="27:31" ht="15.75" x14ac:dyDescent="0.25">
      <c r="AA171" s="37"/>
      <c r="AB171" s="37"/>
      <c r="AC171" s="37"/>
      <c r="AD171" s="37"/>
      <c r="AE171" s="37"/>
    </row>
    <row r="172" spans="27:31" ht="15.75" x14ac:dyDescent="0.25">
      <c r="AA172" s="37"/>
      <c r="AB172" s="37"/>
      <c r="AC172" s="37"/>
      <c r="AD172" s="37"/>
      <c r="AE172" s="37"/>
    </row>
    <row r="173" spans="27:31" ht="15.75" x14ac:dyDescent="0.25">
      <c r="AA173" s="37"/>
      <c r="AB173" s="37"/>
      <c r="AC173" s="37"/>
      <c r="AD173" s="37"/>
      <c r="AE173" s="37"/>
    </row>
    <row r="174" spans="27:31" ht="15.75" x14ac:dyDescent="0.25">
      <c r="AA174" s="37"/>
      <c r="AB174" s="37"/>
      <c r="AC174" s="37"/>
      <c r="AD174" s="37"/>
      <c r="AE174" s="37"/>
    </row>
    <row r="175" spans="27:31" ht="15.75" x14ac:dyDescent="0.25">
      <c r="AA175" s="37"/>
      <c r="AB175" s="37"/>
      <c r="AC175" s="37"/>
      <c r="AD175" s="37"/>
      <c r="AE175" s="37"/>
    </row>
    <row r="176" spans="27:31" ht="15.75" x14ac:dyDescent="0.25">
      <c r="AA176" s="37"/>
      <c r="AB176" s="37"/>
      <c r="AC176" s="37"/>
      <c r="AD176" s="37"/>
      <c r="AE176" s="37"/>
    </row>
    <row r="177" spans="27:31" ht="15.75" x14ac:dyDescent="0.25">
      <c r="AA177" s="37"/>
      <c r="AB177" s="37"/>
      <c r="AC177" s="37"/>
      <c r="AD177" s="37"/>
      <c r="AE177" s="37"/>
    </row>
    <row r="178" spans="27:31" ht="15.75" x14ac:dyDescent="0.25">
      <c r="AA178" s="37"/>
      <c r="AB178" s="37"/>
      <c r="AC178" s="37"/>
      <c r="AD178" s="37"/>
      <c r="AE178" s="37"/>
    </row>
    <row r="179" spans="27:31" ht="15.75" x14ac:dyDescent="0.25">
      <c r="AA179" s="37"/>
      <c r="AB179" s="37"/>
      <c r="AC179" s="37"/>
      <c r="AD179" s="37"/>
      <c r="AE179" s="37"/>
    </row>
    <row r="180" spans="27:31" ht="15.75" x14ac:dyDescent="0.25">
      <c r="AA180" s="37"/>
      <c r="AB180" s="37"/>
      <c r="AC180" s="37"/>
      <c r="AD180" s="37"/>
      <c r="AE180" s="37"/>
    </row>
    <row r="181" spans="27:31" ht="15.75" x14ac:dyDescent="0.25">
      <c r="AA181" s="37"/>
      <c r="AB181" s="37"/>
      <c r="AC181" s="37"/>
      <c r="AD181" s="37"/>
      <c r="AE181" s="37"/>
    </row>
    <row r="182" spans="27:31" ht="15.75" x14ac:dyDescent="0.25">
      <c r="AA182" s="37"/>
      <c r="AB182" s="37"/>
      <c r="AC182" s="37"/>
      <c r="AD182" s="37"/>
      <c r="AE182" s="37"/>
    </row>
    <row r="183" spans="27:31" ht="15.75" x14ac:dyDescent="0.25">
      <c r="AA183" s="37"/>
      <c r="AB183" s="37"/>
      <c r="AC183" s="37"/>
      <c r="AD183" s="37"/>
      <c r="AE183" s="37"/>
    </row>
    <row r="184" spans="27:31" ht="15.75" x14ac:dyDescent="0.25">
      <c r="AA184" s="37"/>
      <c r="AB184" s="37"/>
      <c r="AC184" s="37"/>
      <c r="AD184" s="37"/>
      <c r="AE184" s="37"/>
    </row>
    <row r="185" spans="27:31" ht="15.75" x14ac:dyDescent="0.25">
      <c r="AA185" s="37"/>
      <c r="AB185" s="37"/>
      <c r="AC185" s="37"/>
      <c r="AD185" s="37"/>
      <c r="AE185" s="37"/>
    </row>
    <row r="186" spans="27:31" ht="15.75" x14ac:dyDescent="0.25">
      <c r="AA186" s="37"/>
      <c r="AB186" s="37"/>
      <c r="AC186" s="37"/>
      <c r="AD186" s="37"/>
      <c r="AE186" s="37"/>
    </row>
    <row r="187" spans="27:31" ht="15.75" x14ac:dyDescent="0.25">
      <c r="AA187" s="37"/>
      <c r="AB187" s="37"/>
      <c r="AC187" s="37"/>
      <c r="AD187" s="37"/>
      <c r="AE187" s="37"/>
    </row>
    <row r="188" spans="27:31" ht="15.75" x14ac:dyDescent="0.25">
      <c r="AA188" s="37"/>
      <c r="AB188" s="37"/>
      <c r="AC188" s="37"/>
      <c r="AD188" s="37"/>
      <c r="AE188" s="37"/>
    </row>
    <row r="189" spans="27:31" ht="15.75" x14ac:dyDescent="0.25">
      <c r="AA189" s="37"/>
      <c r="AB189" s="37"/>
      <c r="AC189" s="37"/>
      <c r="AD189" s="37"/>
      <c r="AE189" s="37"/>
    </row>
    <row r="190" spans="27:31" ht="15.75" x14ac:dyDescent="0.25">
      <c r="AA190" s="37"/>
      <c r="AB190" s="37"/>
      <c r="AC190" s="37"/>
      <c r="AD190" s="37"/>
      <c r="AE190" s="37"/>
    </row>
    <row r="191" spans="27:31" ht="15.75" x14ac:dyDescent="0.25">
      <c r="AA191" s="37"/>
      <c r="AB191" s="37"/>
      <c r="AC191" s="37"/>
      <c r="AD191" s="37"/>
      <c r="AE191" s="37"/>
    </row>
    <row r="192" spans="27:31" ht="15.75" x14ac:dyDescent="0.25">
      <c r="AA192" s="37"/>
      <c r="AB192" s="37"/>
      <c r="AC192" s="37"/>
      <c r="AD192" s="37"/>
      <c r="AE192" s="37"/>
    </row>
    <row r="193" spans="27:31" ht="15.75" x14ac:dyDescent="0.25">
      <c r="AA193" s="37"/>
      <c r="AB193" s="37"/>
      <c r="AC193" s="37"/>
      <c r="AD193" s="37"/>
      <c r="AE193" s="37"/>
    </row>
    <row r="194" spans="27:31" ht="15.75" x14ac:dyDescent="0.25">
      <c r="AA194" s="37"/>
      <c r="AB194" s="37"/>
      <c r="AC194" s="37"/>
      <c r="AD194" s="37"/>
      <c r="AE194" s="37"/>
    </row>
    <row r="195" spans="27:31" ht="15.75" x14ac:dyDescent="0.25">
      <c r="AA195" s="37"/>
      <c r="AB195" s="37"/>
      <c r="AC195" s="37"/>
      <c r="AD195" s="37"/>
      <c r="AE195" s="37"/>
    </row>
    <row r="196" spans="27:31" ht="15.75" x14ac:dyDescent="0.25">
      <c r="AA196" s="37"/>
      <c r="AB196" s="37"/>
      <c r="AC196" s="37"/>
      <c r="AD196" s="37"/>
      <c r="AE196" s="37"/>
    </row>
    <row r="197" spans="27:31" ht="15.75" x14ac:dyDescent="0.25">
      <c r="AA197" s="37"/>
      <c r="AB197" s="37"/>
      <c r="AC197" s="37"/>
      <c r="AD197" s="37"/>
      <c r="AE197" s="37"/>
    </row>
    <row r="198" spans="27:31" ht="15.75" x14ac:dyDescent="0.25">
      <c r="AA198" s="37"/>
      <c r="AB198" s="37"/>
      <c r="AC198" s="37"/>
      <c r="AD198" s="37"/>
      <c r="AE198" s="37"/>
    </row>
    <row r="199" spans="27:31" ht="15.75" x14ac:dyDescent="0.25">
      <c r="AA199" s="37"/>
      <c r="AB199" s="37"/>
      <c r="AC199" s="37"/>
      <c r="AD199" s="37"/>
      <c r="AE199" s="37"/>
    </row>
    <row r="200" spans="27:31" ht="15.75" x14ac:dyDescent="0.25">
      <c r="AA200" s="37"/>
      <c r="AB200" s="37"/>
      <c r="AC200" s="37"/>
      <c r="AD200" s="37"/>
      <c r="AE200" s="37"/>
    </row>
    <row r="201" spans="27:31" ht="15.75" x14ac:dyDescent="0.25">
      <c r="AA201" s="37"/>
      <c r="AB201" s="37"/>
      <c r="AC201" s="37"/>
      <c r="AD201" s="37"/>
      <c r="AE201" s="37"/>
    </row>
    <row r="202" spans="27:31" ht="15.75" x14ac:dyDescent="0.25">
      <c r="AA202" s="37"/>
      <c r="AB202" s="37"/>
      <c r="AC202" s="37"/>
      <c r="AD202" s="37"/>
      <c r="AE202" s="37"/>
    </row>
    <row r="203" spans="27:31" ht="15.75" x14ac:dyDescent="0.25">
      <c r="AA203" s="37"/>
      <c r="AB203" s="37"/>
      <c r="AC203" s="37"/>
      <c r="AD203" s="37"/>
      <c r="AE203" s="37"/>
    </row>
    <row r="204" spans="27:31" ht="15.75" x14ac:dyDescent="0.25">
      <c r="AA204" s="37"/>
      <c r="AB204" s="37"/>
      <c r="AC204" s="37"/>
      <c r="AD204" s="37"/>
      <c r="AE204" s="37"/>
    </row>
    <row r="205" spans="27:31" ht="15.75" x14ac:dyDescent="0.25">
      <c r="AA205" s="37"/>
      <c r="AB205" s="37"/>
      <c r="AC205" s="37"/>
      <c r="AD205" s="37"/>
      <c r="AE205" s="37"/>
    </row>
    <row r="206" spans="27:31" ht="15.75" x14ac:dyDescent="0.25">
      <c r="AA206" s="37"/>
      <c r="AB206" s="37"/>
      <c r="AC206" s="37"/>
      <c r="AD206" s="37"/>
      <c r="AE206" s="37"/>
    </row>
    <row r="207" spans="27:31" ht="15.75" x14ac:dyDescent="0.25">
      <c r="AA207" s="37"/>
      <c r="AB207" s="37"/>
      <c r="AC207" s="37"/>
      <c r="AD207" s="37"/>
      <c r="AE207" s="37"/>
    </row>
    <row r="208" spans="27:31" ht="15.75" x14ac:dyDescent="0.25">
      <c r="AA208" s="37"/>
      <c r="AB208" s="37"/>
      <c r="AC208" s="37"/>
      <c r="AD208" s="37"/>
      <c r="AE208" s="37"/>
    </row>
    <row r="209" spans="27:31" ht="15.75" x14ac:dyDescent="0.25">
      <c r="AA209" s="37"/>
      <c r="AB209" s="37"/>
      <c r="AC209" s="37"/>
      <c r="AD209" s="37"/>
      <c r="AE209" s="37"/>
    </row>
    <row r="210" spans="27:31" ht="15.75" x14ac:dyDescent="0.25">
      <c r="AA210" s="37"/>
      <c r="AB210" s="37"/>
      <c r="AC210" s="37"/>
      <c r="AD210" s="37"/>
      <c r="AE210" s="37"/>
    </row>
    <row r="211" spans="27:31" ht="15.75" x14ac:dyDescent="0.25">
      <c r="AA211" s="37"/>
      <c r="AB211" s="37"/>
      <c r="AC211" s="37"/>
      <c r="AD211" s="37"/>
      <c r="AE211" s="37"/>
    </row>
    <row r="212" spans="27:31" ht="15.75" x14ac:dyDescent="0.25">
      <c r="AA212" s="37"/>
      <c r="AB212" s="37"/>
      <c r="AC212" s="37"/>
      <c r="AD212" s="37"/>
      <c r="AE212" s="37"/>
    </row>
    <row r="213" spans="27:31" ht="15.75" x14ac:dyDescent="0.25">
      <c r="AA213" s="37"/>
      <c r="AB213" s="37"/>
      <c r="AC213" s="37"/>
      <c r="AD213" s="37"/>
      <c r="AE213" s="37"/>
    </row>
    <row r="214" spans="27:31" ht="15.75" x14ac:dyDescent="0.25">
      <c r="AA214" s="37"/>
      <c r="AB214" s="37"/>
      <c r="AC214" s="37"/>
      <c r="AD214" s="37"/>
      <c r="AE214" s="37"/>
    </row>
    <row r="215" spans="27:31" ht="15.75" x14ac:dyDescent="0.25">
      <c r="AA215" s="37"/>
      <c r="AB215" s="37"/>
      <c r="AC215" s="37"/>
      <c r="AD215" s="37"/>
      <c r="AE215" s="37"/>
    </row>
    <row r="216" spans="27:31" ht="15.75" x14ac:dyDescent="0.25">
      <c r="AA216" s="37"/>
      <c r="AB216" s="37"/>
      <c r="AC216" s="37"/>
      <c r="AD216" s="37"/>
      <c r="AE216" s="37"/>
    </row>
    <row r="217" spans="27:31" ht="15.75" x14ac:dyDescent="0.25">
      <c r="AA217" s="37"/>
      <c r="AB217" s="37"/>
      <c r="AC217" s="37"/>
      <c r="AD217" s="37"/>
      <c r="AE217" s="37"/>
    </row>
    <row r="218" spans="27:31" ht="15.75" x14ac:dyDescent="0.25">
      <c r="AA218" s="37"/>
      <c r="AB218" s="37"/>
      <c r="AC218" s="37"/>
      <c r="AD218" s="37"/>
      <c r="AE218" s="37"/>
    </row>
    <row r="219" spans="27:31" ht="15.75" x14ac:dyDescent="0.25">
      <c r="AA219" s="37"/>
      <c r="AB219" s="37"/>
      <c r="AC219" s="37"/>
      <c r="AD219" s="37"/>
      <c r="AE219" s="37"/>
    </row>
    <row r="220" spans="27:31" ht="15.75" x14ac:dyDescent="0.25">
      <c r="AA220" s="37"/>
      <c r="AB220" s="37"/>
      <c r="AC220" s="37"/>
      <c r="AD220" s="37"/>
      <c r="AE220" s="37"/>
    </row>
    <row r="221" spans="27:31" ht="15.75" x14ac:dyDescent="0.25">
      <c r="AA221" s="37"/>
      <c r="AB221" s="37"/>
      <c r="AC221" s="37"/>
      <c r="AD221" s="37"/>
      <c r="AE221" s="37"/>
    </row>
    <row r="222" spans="27:31" ht="15.75" x14ac:dyDescent="0.25">
      <c r="AA222" s="37"/>
      <c r="AB222" s="37"/>
      <c r="AC222" s="37"/>
      <c r="AD222" s="37"/>
      <c r="AE222" s="37"/>
    </row>
    <row r="223" spans="27:31" ht="15.75" x14ac:dyDescent="0.25">
      <c r="AA223" s="37"/>
      <c r="AB223" s="37"/>
      <c r="AC223" s="37"/>
      <c r="AD223" s="37"/>
      <c r="AE223" s="37"/>
    </row>
    <row r="224" spans="27:31" ht="15.75" x14ac:dyDescent="0.25">
      <c r="AA224" s="37"/>
      <c r="AB224" s="37"/>
      <c r="AC224" s="37"/>
      <c r="AD224" s="37"/>
      <c r="AE224" s="37"/>
    </row>
    <row r="225" spans="27:31" ht="15.75" x14ac:dyDescent="0.25">
      <c r="AA225" s="37"/>
      <c r="AB225" s="37"/>
      <c r="AC225" s="37"/>
      <c r="AD225" s="37"/>
      <c r="AE225" s="37"/>
    </row>
    <row r="226" spans="27:31" ht="15.75" x14ac:dyDescent="0.25">
      <c r="AA226" s="37"/>
      <c r="AB226" s="37"/>
      <c r="AC226" s="37"/>
      <c r="AD226" s="37"/>
      <c r="AE226" s="37"/>
    </row>
    <row r="227" spans="27:31" ht="15.75" x14ac:dyDescent="0.25">
      <c r="AA227" s="37"/>
      <c r="AB227" s="37"/>
      <c r="AC227" s="37"/>
      <c r="AD227" s="37"/>
      <c r="AE227" s="37"/>
    </row>
    <row r="228" spans="27:31" ht="15.75" x14ac:dyDescent="0.25">
      <c r="AA228" s="37"/>
      <c r="AB228" s="37"/>
      <c r="AC228" s="37"/>
      <c r="AD228" s="37"/>
      <c r="AE228" s="37"/>
    </row>
    <row r="229" spans="27:31" ht="15.75" x14ac:dyDescent="0.25">
      <c r="AA229" s="37"/>
      <c r="AB229" s="37"/>
      <c r="AC229" s="37"/>
      <c r="AD229" s="37"/>
      <c r="AE229" s="37"/>
    </row>
    <row r="230" spans="27:31" ht="15.75" x14ac:dyDescent="0.25">
      <c r="AA230" s="37"/>
      <c r="AB230" s="37"/>
      <c r="AC230" s="37"/>
      <c r="AD230" s="37"/>
      <c r="AE230" s="37"/>
    </row>
    <row r="231" spans="27:31" ht="15.75" x14ac:dyDescent="0.25">
      <c r="AA231" s="37"/>
      <c r="AB231" s="37"/>
      <c r="AC231" s="37"/>
      <c r="AD231" s="37"/>
      <c r="AE231" s="37"/>
    </row>
    <row r="232" spans="27:31" ht="15.75" x14ac:dyDescent="0.25">
      <c r="AA232" s="37"/>
      <c r="AB232" s="37"/>
      <c r="AC232" s="37"/>
      <c r="AD232" s="37"/>
      <c r="AE232" s="37"/>
    </row>
    <row r="233" spans="27:31" ht="15.75" x14ac:dyDescent="0.25">
      <c r="AA233" s="37"/>
      <c r="AB233" s="37"/>
      <c r="AC233" s="37"/>
      <c r="AD233" s="37"/>
      <c r="AE233" s="37"/>
    </row>
    <row r="234" spans="27:31" ht="15.75" x14ac:dyDescent="0.25">
      <c r="AA234" s="37"/>
      <c r="AB234" s="37"/>
      <c r="AC234" s="37"/>
      <c r="AD234" s="37"/>
      <c r="AE234" s="37"/>
    </row>
    <row r="235" spans="27:31" ht="15.75" x14ac:dyDescent="0.25">
      <c r="AA235" s="37"/>
      <c r="AB235" s="37"/>
      <c r="AC235" s="37"/>
      <c r="AD235" s="37"/>
      <c r="AE235" s="37"/>
    </row>
    <row r="236" spans="27:31" ht="15.75" x14ac:dyDescent="0.25">
      <c r="AA236" s="37"/>
      <c r="AB236" s="37"/>
      <c r="AC236" s="37"/>
      <c r="AD236" s="37"/>
      <c r="AE236" s="37"/>
    </row>
    <row r="237" spans="27:31" ht="15.75" x14ac:dyDescent="0.25">
      <c r="AA237" s="37"/>
      <c r="AB237" s="37"/>
      <c r="AC237" s="37"/>
      <c r="AD237" s="37"/>
      <c r="AE237" s="37"/>
    </row>
    <row r="238" spans="27:31" ht="15.75" x14ac:dyDescent="0.25">
      <c r="AA238" s="37"/>
      <c r="AB238" s="37"/>
      <c r="AC238" s="37"/>
      <c r="AD238" s="37"/>
      <c r="AE238" s="37"/>
    </row>
    <row r="239" spans="27:31" ht="15.75" x14ac:dyDescent="0.25">
      <c r="AA239" s="37"/>
      <c r="AB239" s="37"/>
      <c r="AC239" s="37"/>
      <c r="AD239" s="37"/>
      <c r="AE239" s="37"/>
    </row>
    <row r="240" spans="27:31" ht="15.75" x14ac:dyDescent="0.25">
      <c r="AA240" s="37"/>
      <c r="AB240" s="37"/>
      <c r="AC240" s="37"/>
      <c r="AD240" s="37"/>
      <c r="AE240" s="37"/>
    </row>
    <row r="241" spans="27:31" ht="15.75" x14ac:dyDescent="0.25">
      <c r="AA241" s="37"/>
      <c r="AB241" s="37"/>
      <c r="AC241" s="37"/>
      <c r="AD241" s="37"/>
      <c r="AE241" s="37"/>
    </row>
    <row r="242" spans="27:31" ht="15.75" x14ac:dyDescent="0.25">
      <c r="AA242" s="37"/>
      <c r="AB242" s="37"/>
      <c r="AC242" s="37"/>
      <c r="AD242" s="37"/>
      <c r="AE242" s="37"/>
    </row>
    <row r="243" spans="27:31" ht="15.75" x14ac:dyDescent="0.25">
      <c r="AA243" s="37"/>
      <c r="AB243" s="37"/>
      <c r="AC243" s="37"/>
      <c r="AD243" s="37"/>
      <c r="AE243" s="37"/>
    </row>
    <row r="244" spans="27:31" ht="15.75" x14ac:dyDescent="0.25">
      <c r="AA244" s="37"/>
      <c r="AB244" s="37"/>
      <c r="AC244" s="37"/>
      <c r="AD244" s="37"/>
      <c r="AE244" s="37"/>
    </row>
    <row r="245" spans="27:31" ht="15.75" x14ac:dyDescent="0.25">
      <c r="AA245" s="37"/>
      <c r="AB245" s="37"/>
      <c r="AC245" s="37"/>
      <c r="AD245" s="37"/>
      <c r="AE245" s="37"/>
    </row>
    <row r="246" spans="27:31" ht="15.75" x14ac:dyDescent="0.25">
      <c r="AA246" s="37"/>
      <c r="AB246" s="37"/>
      <c r="AC246" s="37"/>
      <c r="AD246" s="37"/>
      <c r="AE246" s="37"/>
    </row>
    <row r="247" spans="27:31" ht="15.75" x14ac:dyDescent="0.25">
      <c r="AA247" s="37"/>
      <c r="AB247" s="37"/>
      <c r="AC247" s="37"/>
      <c r="AD247" s="37"/>
      <c r="AE247" s="37"/>
    </row>
    <row r="248" spans="27:31" ht="15.75" x14ac:dyDescent="0.25">
      <c r="AA248" s="37"/>
      <c r="AB248" s="37"/>
      <c r="AC248" s="37"/>
      <c r="AD248" s="37"/>
      <c r="AE248" s="37"/>
    </row>
    <row r="261" spans="1:50" x14ac:dyDescent="0.25">
      <c r="A261" t="s">
        <v>49</v>
      </c>
      <c r="AX261">
        <v>1.2416</v>
      </c>
    </row>
    <row r="262" spans="1:50" x14ac:dyDescent="0.25">
      <c r="A262" t="s">
        <v>50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62"/>
  <sheetViews>
    <sheetView topLeftCell="AA1" workbookViewId="0">
      <selection activeCell="AG3" sqref="AG3"/>
    </sheetView>
  </sheetViews>
  <sheetFormatPr defaultRowHeight="15" x14ac:dyDescent="0.25"/>
  <cols>
    <col min="2" max="2" width="7" bestFit="1" customWidth="1"/>
    <col min="4" max="4" width="7" bestFit="1" customWidth="1"/>
    <col min="12" max="12" width="9.140625" style="47"/>
    <col min="13" max="13" width="11.28515625" bestFit="1" customWidth="1"/>
  </cols>
  <sheetData>
    <row r="1" spans="2:50" x14ac:dyDescent="0.25">
      <c r="B1">
        <f>H_WX_max_Ngân!B1</f>
        <v>1E-4</v>
      </c>
      <c r="C1">
        <f>H_WX_max_Ngân!C1</f>
        <v>2E-3</v>
      </c>
      <c r="D1">
        <f>H_WX_max_Ngân!D1</f>
        <v>5.9400000000000001E-2</v>
      </c>
      <c r="E1">
        <f>H_WX_max_Ngân!E1</f>
        <v>1.55E-2</v>
      </c>
      <c r="F1">
        <f>H_WX_max_Ngân!F1</f>
        <v>0.92300000000000004</v>
      </c>
      <c r="N1">
        <f>N150</f>
        <v>0.85517241379310349</v>
      </c>
      <c r="O1" t="s">
        <v>31</v>
      </c>
      <c r="U1" t="s">
        <v>32</v>
      </c>
      <c r="AA1" t="s">
        <v>58</v>
      </c>
      <c r="AB1" t="s">
        <v>34</v>
      </c>
      <c r="AG1" t="s">
        <v>59</v>
      </c>
      <c r="AM1" t="s">
        <v>60</v>
      </c>
    </row>
    <row r="2" spans="2:50" x14ac:dyDescent="0.25"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23</v>
      </c>
      <c r="I2" t="s">
        <v>21</v>
      </c>
      <c r="J2" t="s">
        <v>44</v>
      </c>
      <c r="K2" t="s">
        <v>45</v>
      </c>
      <c r="L2" s="47" t="s">
        <v>49</v>
      </c>
      <c r="M2" t="s">
        <v>55</v>
      </c>
      <c r="N2" t="s">
        <v>56</v>
      </c>
      <c r="O2" t="s">
        <v>7</v>
      </c>
      <c r="P2" t="s">
        <v>8</v>
      </c>
      <c r="Q2" t="s">
        <v>9</v>
      </c>
      <c r="R2" t="s">
        <v>10</v>
      </c>
      <c r="S2" t="s">
        <v>11</v>
      </c>
      <c r="U2" t="s">
        <v>7</v>
      </c>
      <c r="V2" t="s">
        <v>8</v>
      </c>
      <c r="W2" t="s">
        <v>9</v>
      </c>
      <c r="X2" t="s">
        <v>10</v>
      </c>
      <c r="Y2" t="s">
        <v>11</v>
      </c>
      <c r="AA2" t="s">
        <v>7</v>
      </c>
      <c r="AB2" t="s">
        <v>8</v>
      </c>
      <c r="AC2" t="s">
        <v>9</v>
      </c>
      <c r="AD2" t="s">
        <v>10</v>
      </c>
      <c r="AE2" t="s">
        <v>11</v>
      </c>
      <c r="AG2" t="s">
        <v>7</v>
      </c>
      <c r="AH2" t="s">
        <v>8</v>
      </c>
      <c r="AI2" t="s">
        <v>9</v>
      </c>
      <c r="AJ2" t="s">
        <v>10</v>
      </c>
      <c r="AK2" t="s">
        <v>11</v>
      </c>
      <c r="AM2" t="s">
        <v>7</v>
      </c>
      <c r="AN2" t="s">
        <v>8</v>
      </c>
      <c r="AO2" t="s">
        <v>9</v>
      </c>
      <c r="AP2" t="s">
        <v>10</v>
      </c>
      <c r="AQ2" t="s">
        <v>11</v>
      </c>
      <c r="AS2" t="s">
        <v>7</v>
      </c>
      <c r="AT2" t="s">
        <v>8</v>
      </c>
      <c r="AU2" t="s">
        <v>9</v>
      </c>
      <c r="AV2" t="s">
        <v>10</v>
      </c>
      <c r="AW2" t="s">
        <v>11</v>
      </c>
      <c r="AX2" t="s">
        <v>6</v>
      </c>
    </row>
    <row r="3" spans="2:50" ht="15.75" x14ac:dyDescent="0.25">
      <c r="B3">
        <v>0</v>
      </c>
      <c r="C3">
        <v>0.1</v>
      </c>
      <c r="D3">
        <v>0.5</v>
      </c>
      <c r="E3">
        <v>0.26</v>
      </c>
      <c r="F3">
        <v>0.05</v>
      </c>
      <c r="G3" t="s">
        <v>23</v>
      </c>
      <c r="H3">
        <f t="shared" ref="H3:H66" si="0">ROUND(SUMPRODUCT($B$1:$F$1,AA3:AE3),4)</f>
        <v>6.93E-2</v>
      </c>
      <c r="I3">
        <f t="shared" ref="I3:I66" si="1">ROUND(SUMPRODUCT($B$1:$F$1,AG3:AK3),4)</f>
        <v>0.25969999999999999</v>
      </c>
      <c r="J3">
        <f t="shared" ref="J3:J66" si="2">ROUND(SUMPRODUCT($B$1:$F$1,AM3:AQ3),4)</f>
        <v>0.57820000000000005</v>
      </c>
      <c r="K3">
        <f t="shared" ref="K3:K66" si="3">ROUND(SUMPRODUCT($B$1:$F$1,AS3:AW3),4)</f>
        <v>0.76490000000000002</v>
      </c>
      <c r="L3" s="47">
        <f>MIN(H3:K3)</f>
        <v>6.93E-2</v>
      </c>
      <c r="M3" t="str">
        <f>IF(L3=H3,"Very Low",IF(L3=I3,"Low",IF(L3=J3,"Middle","High")))</f>
        <v>Very Low</v>
      </c>
      <c r="N3">
        <f>IF(M3=G3,1,0)</f>
        <v>1</v>
      </c>
      <c r="O3">
        <f>'Test_IF-có_validate'!O3</f>
        <v>0</v>
      </c>
      <c r="P3">
        <f>'Test_IF-có_validate'!P3</f>
        <v>0.1111</v>
      </c>
      <c r="Q3">
        <f>'Test_IF-có_validate'!Q3</f>
        <v>0.5444</v>
      </c>
      <c r="R3">
        <f>'Test_IF-có_validate'!R3</f>
        <v>0.2626</v>
      </c>
      <c r="S3">
        <f>'Test_IF-có_validate'!S3</f>
        <v>4.0800000000000003E-2</v>
      </c>
      <c r="U3" s="37">
        <f>ROUND((1-O3)/(1+O3),4)</f>
        <v>1</v>
      </c>
      <c r="V3" s="37">
        <f>ROUND((1-P3)/(1+P3),4)</f>
        <v>0.8</v>
      </c>
      <c r="W3" s="37">
        <f>ROUND((1-Q3)/(1+Q3),4)</f>
        <v>0.29499999999999998</v>
      </c>
      <c r="X3" s="37">
        <f>ROUND((1-R3)/(1+R3),4)</f>
        <v>0.58399999999999996</v>
      </c>
      <c r="Y3" s="37">
        <f>ROUND((1-S3)/(1+S3),4)</f>
        <v>0.92159999999999997</v>
      </c>
      <c r="AA3" s="37">
        <f>ROUND((ABS(O3-O$154)+ABS(U3-U$154))/(O$154+O3+U$154+U3),4)</f>
        <v>0.46250000000000002</v>
      </c>
      <c r="AB3" s="37">
        <f>ROUND((ABS(P3-P$154)+ABS(V3-V$154))/(P$154+P3+V$154+V3),4)</f>
        <v>0.15229999999999999</v>
      </c>
      <c r="AC3" s="37">
        <f>ROUND((ABS(Q3-Q$154)+ABS(W3-W$154))/(Q$154+Q3+W$154+W3),4)</f>
        <v>0.17199999999999999</v>
      </c>
      <c r="AD3" s="37">
        <f>ROUND((ABS(R3-R$154)+ABS(X3-X$154))/(R$154+R3+X$154+X3),4)</f>
        <v>0.12889999999999999</v>
      </c>
      <c r="AE3" s="37">
        <f>ROUND((ABS(S3-S$154)+ABS(Y3-Y$154))/(S$154+S3+Y$154+Y3),4)</f>
        <v>6.1499999999999999E-2</v>
      </c>
      <c r="AG3" s="38">
        <f>ROUND((ABS(O3-O$155)+ABS(U3-U$155))/((O$155+O3+U$155+U3)),4)</f>
        <v>0.48199999999999998</v>
      </c>
      <c r="AH3" s="38">
        <f>ROUND((ABS(P3-P$155)+ABS(V3-V$155))/((P$155+P3+V$155+V3)),4)</f>
        <v>0.3493</v>
      </c>
      <c r="AI3" s="38">
        <f>ROUND((ABS(Q3-Q$155)+ABS(W3-W$155))/((Q$155+Q3+W$155+W3)),4)</f>
        <v>8.6400000000000005E-2</v>
      </c>
      <c r="AJ3" s="38">
        <f>ROUND((ABS(R3-R$155)+ABS(X3-X$155))/((R$155+R3+X$155+X3)),4)</f>
        <v>0.29270000000000002</v>
      </c>
      <c r="AK3" s="38">
        <f>ROUND((ABS(S3-S$155)+ABS(Y3-Y$155))/((S$155+S3+Y$155+Y3)),4)</f>
        <v>0.27010000000000001</v>
      </c>
      <c r="AM3" s="38">
        <f>ROUND((ABS(O3-O$156)+ABS(U3-U$156))/(O$156+O3+U$156+U3),4)</f>
        <v>0.58069999999999999</v>
      </c>
      <c r="AN3" s="38">
        <f>ROUND((ABS(P3-P$156)+ABS(V3-V$156))/(P$156+P3+V$156+V3),4)</f>
        <v>0.39500000000000002</v>
      </c>
      <c r="AO3" s="38">
        <f>ROUND((ABS(Q3-Q$156)+ABS(W3-W$156))/(Q$156+Q3+W$156+W3),4)</f>
        <v>1.2200000000000001E-2</v>
      </c>
      <c r="AP3" s="38">
        <f>ROUND((ABS(R3-R$156)+ABS(X3-X$156))/(R$156+R3+X$156+X3),4)</f>
        <v>0.11260000000000001</v>
      </c>
      <c r="AQ3" s="38">
        <f>ROUND((ABS(S3-S$156)+ABS(Y3-Y$156))/(S$156+S3+Y$156+Y3),4)</f>
        <v>0.62280000000000002</v>
      </c>
      <c r="AR3" s="38"/>
      <c r="AS3" s="38">
        <f>ROUND((ABS(O3-O$157)+ABS(U3-U$157))/(O$157+O3+U$157+U3),4)</f>
        <v>0.60829999999999995</v>
      </c>
      <c r="AT3" s="38">
        <f>ROUND((ABS(P3-P$157)+ABS(V3-V$157))/(P$157+P3+V$157+V3),4)</f>
        <v>0.46800000000000003</v>
      </c>
      <c r="AU3" s="38">
        <f>ROUND((ABS(Q3-Q$157)+ABS(W3-W$157))/(Q$157+Q3+W$157+W3),4)</f>
        <v>7.3000000000000001E-3</v>
      </c>
      <c r="AV3" s="38">
        <f>ROUND((ABS(R3-R$157)+ABS(X3-X$157))/(R$157+R3+X$157+X3),4)</f>
        <v>0.30380000000000001</v>
      </c>
      <c r="AW3" s="38">
        <f>ROUND((ABS(S3-S$157)+ABS(Y3-Y$157))/(S$157+S3+Y$157+Y3),4)</f>
        <v>0.82210000000000005</v>
      </c>
      <c r="AX3" t="s">
        <v>19</v>
      </c>
    </row>
    <row r="4" spans="2:50" ht="15.75" x14ac:dyDescent="0.25">
      <c r="B4">
        <v>0.05</v>
      </c>
      <c r="C4">
        <v>0.05</v>
      </c>
      <c r="D4">
        <v>0.55000000000000004</v>
      </c>
      <c r="E4">
        <v>0.6</v>
      </c>
      <c r="F4">
        <v>0.14000000000000001</v>
      </c>
      <c r="G4" t="s">
        <v>21</v>
      </c>
      <c r="H4">
        <f t="shared" si="0"/>
        <v>8.4900000000000003E-2</v>
      </c>
      <c r="I4">
        <f t="shared" si="1"/>
        <v>0.13930000000000001</v>
      </c>
      <c r="J4">
        <f t="shared" si="2"/>
        <v>0.47270000000000001</v>
      </c>
      <c r="K4">
        <f t="shared" si="3"/>
        <v>0.66459999999999997</v>
      </c>
      <c r="L4" s="47">
        <f t="shared" ref="L4:L67" si="4">MIN(H4:K4)</f>
        <v>8.4900000000000003E-2</v>
      </c>
      <c r="M4" t="str">
        <f t="shared" ref="M4:M67" si="5">IF(L4=H4,"Very Low",IF(L4=I4,"Low",IF(L4=J4,"Middle","High")))</f>
        <v>Very Low</v>
      </c>
      <c r="N4">
        <f t="shared" ref="N4:N67" si="6">IF(M4=G4,1,0)</f>
        <v>0</v>
      </c>
      <c r="O4">
        <f>'Test_IF-có_validate'!O4</f>
        <v>5.5599999999999997E-2</v>
      </c>
      <c r="P4">
        <f>'Test_IF-có_validate'!P4</f>
        <v>5.5599999999999997E-2</v>
      </c>
      <c r="Q4">
        <f>'Test_IF-có_validate'!Q4</f>
        <v>0.6</v>
      </c>
      <c r="R4">
        <f>'Test_IF-có_validate'!R4</f>
        <v>0.60609999999999997</v>
      </c>
      <c r="S4">
        <f>'Test_IF-có_validate'!S4</f>
        <v>0.13270000000000001</v>
      </c>
      <c r="U4" s="37">
        <f t="shared" ref="U4:Y54" si="7">ROUND((1-O4)/(1+O4),4)</f>
        <v>0.89470000000000005</v>
      </c>
      <c r="V4" s="37">
        <f t="shared" si="7"/>
        <v>0.89470000000000005</v>
      </c>
      <c r="W4" s="37">
        <f t="shared" si="7"/>
        <v>0.25</v>
      </c>
      <c r="X4" s="37">
        <f t="shared" si="7"/>
        <v>0.24529999999999999</v>
      </c>
      <c r="Y4" s="37">
        <f t="shared" si="7"/>
        <v>0.76570000000000005</v>
      </c>
      <c r="AA4" s="37">
        <f t="shared" ref="AA4:AA67" si="8">ROUND((ABS(O4-O$154)+ABS(U4-U$154))/(O$154+O4+U$154+U4),4)</f>
        <v>0.3851</v>
      </c>
      <c r="AB4" s="37">
        <f t="shared" ref="AB4:AB67" si="9">ROUND((ABS(P4-P$154)+ABS(V4-V$154))/(P$154+P4+V$154+V4),4)</f>
        <v>0.23200000000000001</v>
      </c>
      <c r="AC4" s="37">
        <f t="shared" ref="AC4:AC67" si="10">ROUND((ABS(Q4-Q$154)+ABS(W4-W$154))/(Q$154+Q4+W$154+W4),4)</f>
        <v>0.23080000000000001</v>
      </c>
      <c r="AD4" s="37">
        <f t="shared" ref="AD4:AD67" si="11">ROUND((ABS(R4-R$154)+ABS(X4-X$154))/(R$154+R4+X$154+X4),4)</f>
        <v>0.27710000000000001</v>
      </c>
      <c r="AE4" s="37">
        <f t="shared" ref="AE4:AE67" si="12">ROUND((ABS(S4-S$154)+ABS(Y4-Y$154))/(S$154+S4+Y$154+Y4),4)</f>
        <v>7.1900000000000006E-2</v>
      </c>
      <c r="AG4" s="38">
        <f t="shared" ref="AG4:AG67" si="13">ROUND((ABS(O4-O$155)+ABS(U4-U$155))/((O$155+O4+U$155+U4)),4)</f>
        <v>0.40510000000000002</v>
      </c>
      <c r="AH4" s="38">
        <f t="shared" ref="AH4:AH67" si="14">ROUND((ABS(P4-P$155)+ABS(V4-V$155))/((P$155+P4+V$155+V4)),4)</f>
        <v>0.42599999999999999</v>
      </c>
      <c r="AI4" s="38">
        <f t="shared" ref="AI4:AI67" si="15">ROUND((ABS(Q4-Q$155)+ABS(W4-W$155))/((Q$155+Q4+W$155+W4)),4)</f>
        <v>0.1457</v>
      </c>
      <c r="AJ4" s="38">
        <f t="shared" ref="AJ4:AJ67" si="16">ROUND((ABS(R4-R$155)+ABS(X4-X$155))/((R$155+R4+X$155+X4)),4)</f>
        <v>0.113</v>
      </c>
      <c r="AK4" s="38">
        <f t="shared" ref="AK4:AK67" si="17">ROUND((ABS(S4-S$155)+ABS(Y4-Y$155))/((S$155+S4+Y$155+Y4)),4)</f>
        <v>0.13869999999999999</v>
      </c>
      <c r="AM4" s="38">
        <f t="shared" ref="AM4:AM67" si="18">ROUND((ABS(O4-O$156)+ABS(U4-U$156))/(O$156+O4+U$156+U4),4)</f>
        <v>0.50649999999999995</v>
      </c>
      <c r="AN4" s="38">
        <f t="shared" ref="AN4:AN67" si="19">ROUND((ABS(P4-P$156)+ABS(V4-V$156))/(P$156+P4+V$156+V4),4)</f>
        <v>0.47070000000000001</v>
      </c>
      <c r="AO4" s="38">
        <f t="shared" ref="AO4:AO67" si="20">ROUND((ABS(Q4-Q$156)+ABS(W4-W$156))/(Q$156+Q4+W$156+W4),4)</f>
        <v>4.7399999999999998E-2</v>
      </c>
      <c r="AP4" s="38">
        <f t="shared" ref="AP4:AP67" si="21">ROUND((ABS(R4-R$156)+ABS(X4-X$156))/(R$156+R4+X$156+X4),4)</f>
        <v>0.29310000000000003</v>
      </c>
      <c r="AQ4" s="38">
        <f t="shared" ref="AQ4:AQ67" si="22">ROUND((ABS(S4-S$156)+ABS(Y4-Y$156))/(S$156+S4+Y$156+Y4),4)</f>
        <v>0.50309999999999999</v>
      </c>
      <c r="AR4" s="38"/>
      <c r="AS4" s="38">
        <f t="shared" ref="AS4:AS67" si="23">ROUND((ABS(O4-O$157)+ABS(U4-U$157))/(O$157+O4+U$157+U4),4)</f>
        <v>0.53500000000000003</v>
      </c>
      <c r="AT4" s="38">
        <f t="shared" ref="AT4:AT67" si="24">ROUND((ABS(P4-P$157)+ABS(V4-V$157))/(P$157+P4+V$157+V4),4)</f>
        <v>0.54200000000000004</v>
      </c>
      <c r="AU4" s="38">
        <f t="shared" ref="AU4:AU67" si="25">ROUND((ABS(Q4-Q$157)+ABS(W4-W$157))/(Q$157+Q4+W$157+W4),4)</f>
        <v>5.2200000000000003E-2</v>
      </c>
      <c r="AV4" s="38">
        <f t="shared" ref="AV4:AV67" si="26">ROUND((ABS(R4-R$157)+ABS(X4-X$157))/(R$157+R4+X$157+X4),4)</f>
        <v>0.1016</v>
      </c>
      <c r="AW4" s="38">
        <f t="shared" ref="AW4:AW67" si="27">ROUND((ABS(S4-S$157)+ABS(Y4-Y$157))/(S$157+S4+Y$157+Y4),4)</f>
        <v>0.7137</v>
      </c>
      <c r="AX4" t="s">
        <v>18</v>
      </c>
    </row>
    <row r="5" spans="2:50" ht="15.75" x14ac:dyDescent="0.25">
      <c r="B5">
        <v>0.08</v>
      </c>
      <c r="C5">
        <v>0.18</v>
      </c>
      <c r="D5">
        <v>0.63</v>
      </c>
      <c r="E5">
        <v>0.6</v>
      </c>
      <c r="F5">
        <v>0.85</v>
      </c>
      <c r="G5" t="s">
        <v>20</v>
      </c>
      <c r="H5">
        <f t="shared" si="0"/>
        <v>0.78820000000000001</v>
      </c>
      <c r="I5">
        <f t="shared" si="1"/>
        <v>0.61970000000000003</v>
      </c>
      <c r="J5">
        <f t="shared" si="2"/>
        <v>0.29409999999999997</v>
      </c>
      <c r="K5">
        <f t="shared" si="3"/>
        <v>7.4899999999999994E-2</v>
      </c>
      <c r="L5" s="47">
        <f t="shared" si="4"/>
        <v>7.4899999999999994E-2</v>
      </c>
      <c r="M5" t="str">
        <f t="shared" si="5"/>
        <v>High</v>
      </c>
      <c r="N5">
        <f t="shared" si="6"/>
        <v>1</v>
      </c>
      <c r="O5">
        <f>'Test_IF-có_validate'!O5</f>
        <v>8.8900000000000007E-2</v>
      </c>
      <c r="P5">
        <f>'Test_IF-có_validate'!P5</f>
        <v>0.2</v>
      </c>
      <c r="Q5">
        <f>'Test_IF-có_validate'!Q5</f>
        <v>0.68889999999999996</v>
      </c>
      <c r="R5">
        <f>'Test_IF-có_validate'!R5</f>
        <v>0.60609999999999997</v>
      </c>
      <c r="S5">
        <f>'Test_IF-có_validate'!S5</f>
        <v>0.85709999999999997</v>
      </c>
      <c r="U5" s="37">
        <f t="shared" si="7"/>
        <v>0.8367</v>
      </c>
      <c r="V5" s="37">
        <f t="shared" si="7"/>
        <v>0.66669999999999996</v>
      </c>
      <c r="W5" s="37">
        <f t="shared" si="7"/>
        <v>0.1842</v>
      </c>
      <c r="X5" s="37">
        <f t="shared" si="7"/>
        <v>0.24529999999999999</v>
      </c>
      <c r="Y5" s="37">
        <f t="shared" si="7"/>
        <v>7.6899999999999996E-2</v>
      </c>
      <c r="AA5" s="37">
        <f t="shared" si="8"/>
        <v>0.33860000000000001</v>
      </c>
      <c r="AB5" s="37">
        <f t="shared" si="9"/>
        <v>2.75E-2</v>
      </c>
      <c r="AC5" s="37">
        <f t="shared" si="10"/>
        <v>0.31859999999999999</v>
      </c>
      <c r="AD5" s="37">
        <f t="shared" si="11"/>
        <v>0.27710000000000001</v>
      </c>
      <c r="AE5" s="37">
        <f t="shared" si="12"/>
        <v>0.82869999999999999</v>
      </c>
      <c r="AG5" s="38">
        <f t="shared" si="13"/>
        <v>0.35880000000000001</v>
      </c>
      <c r="AH5" s="38">
        <f t="shared" si="14"/>
        <v>0.22750000000000001</v>
      </c>
      <c r="AI5" s="38">
        <f t="shared" si="15"/>
        <v>0.23449999999999999</v>
      </c>
      <c r="AJ5" s="38">
        <f t="shared" si="16"/>
        <v>0.113</v>
      </c>
      <c r="AK5" s="38">
        <f t="shared" si="17"/>
        <v>0.65390000000000004</v>
      </c>
      <c r="AM5" s="38">
        <f t="shared" si="18"/>
        <v>0.46160000000000001</v>
      </c>
      <c r="AN5" s="38">
        <f t="shared" si="19"/>
        <v>0.27429999999999999</v>
      </c>
      <c r="AO5" s="38">
        <f t="shared" si="20"/>
        <v>0.13700000000000001</v>
      </c>
      <c r="AP5" s="38">
        <f t="shared" si="21"/>
        <v>0.29310000000000003</v>
      </c>
      <c r="AQ5" s="38">
        <f t="shared" si="22"/>
        <v>0.30420000000000003</v>
      </c>
      <c r="AR5" s="38"/>
      <c r="AS5" s="38">
        <f t="shared" si="23"/>
        <v>0.49049999999999999</v>
      </c>
      <c r="AT5" s="38">
        <f t="shared" si="24"/>
        <v>0.34939999999999999</v>
      </c>
      <c r="AU5" s="38">
        <f t="shared" si="25"/>
        <v>0.14180000000000001</v>
      </c>
      <c r="AV5" s="38">
        <f t="shared" si="26"/>
        <v>0.1016</v>
      </c>
      <c r="AW5" s="38">
        <f t="shared" si="27"/>
        <v>6.9500000000000006E-2</v>
      </c>
      <c r="AX5" t="s">
        <v>17</v>
      </c>
    </row>
    <row r="6" spans="2:50" ht="15.75" x14ac:dyDescent="0.25">
      <c r="B6">
        <v>0.2</v>
      </c>
      <c r="C6">
        <v>0.2</v>
      </c>
      <c r="D6">
        <v>0.68</v>
      </c>
      <c r="E6">
        <v>0.67</v>
      </c>
      <c r="F6">
        <v>0.85</v>
      </c>
      <c r="G6" t="s">
        <v>20</v>
      </c>
      <c r="H6">
        <f t="shared" si="0"/>
        <v>0.79220000000000002</v>
      </c>
      <c r="I6">
        <f t="shared" si="1"/>
        <v>0.62380000000000002</v>
      </c>
      <c r="J6">
        <f t="shared" si="2"/>
        <v>0.29820000000000002</v>
      </c>
      <c r="K6">
        <f t="shared" si="3"/>
        <v>7.9000000000000001E-2</v>
      </c>
      <c r="L6" s="47">
        <f t="shared" si="4"/>
        <v>7.9000000000000001E-2</v>
      </c>
      <c r="M6" t="str">
        <f t="shared" si="5"/>
        <v>High</v>
      </c>
      <c r="N6">
        <f t="shared" si="6"/>
        <v>1</v>
      </c>
      <c r="O6">
        <f>'Test_IF-có_validate'!O6</f>
        <v>0.22220000000000001</v>
      </c>
      <c r="P6">
        <f>'Test_IF-có_validate'!P6</f>
        <v>0.22220000000000001</v>
      </c>
      <c r="Q6">
        <f>'Test_IF-có_validate'!Q6</f>
        <v>0.74439999999999995</v>
      </c>
      <c r="R6">
        <f>'Test_IF-có_validate'!R6</f>
        <v>0.67679999999999996</v>
      </c>
      <c r="S6">
        <f>'Test_IF-có_validate'!S6</f>
        <v>0.85709999999999997</v>
      </c>
      <c r="U6" s="37">
        <f t="shared" si="7"/>
        <v>0.63639999999999997</v>
      </c>
      <c r="V6" s="37">
        <f t="shared" si="7"/>
        <v>0.63639999999999997</v>
      </c>
      <c r="W6" s="37">
        <f t="shared" si="7"/>
        <v>0.14649999999999999</v>
      </c>
      <c r="X6" s="37">
        <f t="shared" si="7"/>
        <v>0.19270000000000001</v>
      </c>
      <c r="Y6" s="37">
        <f t="shared" si="7"/>
        <v>7.6899999999999996E-2</v>
      </c>
      <c r="AA6" s="37">
        <f t="shared" si="8"/>
        <v>0.15479999999999999</v>
      </c>
      <c r="AB6" s="37">
        <f t="shared" si="9"/>
        <v>3.0000000000000001E-3</v>
      </c>
      <c r="AC6" s="37">
        <f t="shared" si="10"/>
        <v>0.3695</v>
      </c>
      <c r="AD6" s="37">
        <f t="shared" si="11"/>
        <v>0.34670000000000001</v>
      </c>
      <c r="AE6" s="37">
        <f t="shared" si="12"/>
        <v>0.82869999999999999</v>
      </c>
      <c r="AG6" s="38">
        <f t="shared" si="13"/>
        <v>0.17560000000000001</v>
      </c>
      <c r="AH6" s="38">
        <f t="shared" si="14"/>
        <v>0.19750000000000001</v>
      </c>
      <c r="AI6" s="38">
        <f t="shared" si="15"/>
        <v>0.28620000000000001</v>
      </c>
      <c r="AJ6" s="38">
        <f t="shared" si="16"/>
        <v>0.1842</v>
      </c>
      <c r="AK6" s="38">
        <f t="shared" si="17"/>
        <v>0.65390000000000004</v>
      </c>
      <c r="AM6" s="38">
        <f t="shared" si="18"/>
        <v>0.28220000000000001</v>
      </c>
      <c r="AN6" s="38">
        <f t="shared" si="19"/>
        <v>0.2445</v>
      </c>
      <c r="AO6" s="38">
        <f t="shared" si="20"/>
        <v>0.18940000000000001</v>
      </c>
      <c r="AP6" s="38">
        <f t="shared" si="21"/>
        <v>0.36249999999999999</v>
      </c>
      <c r="AQ6" s="38">
        <f t="shared" si="22"/>
        <v>0.30420000000000003</v>
      </c>
      <c r="AR6" s="38"/>
      <c r="AS6" s="38">
        <f t="shared" si="23"/>
        <v>0.3125</v>
      </c>
      <c r="AT6" s="38">
        <f t="shared" si="24"/>
        <v>0.32</v>
      </c>
      <c r="AU6" s="38">
        <f t="shared" si="25"/>
        <v>0.19420000000000001</v>
      </c>
      <c r="AV6" s="38">
        <f t="shared" si="26"/>
        <v>0.1729</v>
      </c>
      <c r="AW6" s="38">
        <f t="shared" si="27"/>
        <v>6.9500000000000006E-2</v>
      </c>
      <c r="AX6" t="s">
        <v>14</v>
      </c>
    </row>
    <row r="7" spans="2:50" ht="15.75" x14ac:dyDescent="0.25">
      <c r="B7">
        <v>0.22</v>
      </c>
      <c r="C7">
        <v>0.22</v>
      </c>
      <c r="D7">
        <v>0.9</v>
      </c>
      <c r="E7">
        <v>0.3</v>
      </c>
      <c r="F7">
        <v>0.9</v>
      </c>
      <c r="G7" t="s">
        <v>20</v>
      </c>
      <c r="H7">
        <f t="shared" si="0"/>
        <v>0.82950000000000002</v>
      </c>
      <c r="I7">
        <f t="shared" si="1"/>
        <v>0.66949999999999998</v>
      </c>
      <c r="J7">
        <f t="shared" si="2"/>
        <v>0.34289999999999998</v>
      </c>
      <c r="K7">
        <f t="shared" si="3"/>
        <v>0.13100000000000001</v>
      </c>
      <c r="L7" s="47">
        <f t="shared" si="4"/>
        <v>0.13100000000000001</v>
      </c>
      <c r="M7" t="str">
        <f t="shared" si="5"/>
        <v>High</v>
      </c>
      <c r="N7">
        <f t="shared" si="6"/>
        <v>1</v>
      </c>
      <c r="O7">
        <f>'Test_IF-có_validate'!O7</f>
        <v>0.24440000000000001</v>
      </c>
      <c r="P7">
        <f>'Test_IF-có_validate'!P7</f>
        <v>0.24440000000000001</v>
      </c>
      <c r="Q7">
        <f>'Test_IF-có_validate'!Q7</f>
        <v>0.9889</v>
      </c>
      <c r="R7">
        <f>'Test_IF-có_validate'!R7</f>
        <v>0.30299999999999999</v>
      </c>
      <c r="S7">
        <f>'Test_IF-có_validate'!S7</f>
        <v>0.90820000000000001</v>
      </c>
      <c r="U7" s="37">
        <f t="shared" si="7"/>
        <v>0.60719999999999996</v>
      </c>
      <c r="V7" s="37">
        <f t="shared" si="7"/>
        <v>0.60719999999999996</v>
      </c>
      <c r="W7" s="37">
        <f t="shared" si="7"/>
        <v>5.5999999999999999E-3</v>
      </c>
      <c r="X7" s="37">
        <f t="shared" si="7"/>
        <v>0.53490000000000004</v>
      </c>
      <c r="Y7" s="37">
        <f t="shared" si="7"/>
        <v>4.8099999999999997E-2</v>
      </c>
      <c r="AA7" s="37">
        <f t="shared" si="8"/>
        <v>0.1249</v>
      </c>
      <c r="AB7" s="37">
        <f t="shared" si="9"/>
        <v>3.3000000000000002E-2</v>
      </c>
      <c r="AC7" s="37">
        <f t="shared" si="10"/>
        <v>0.55989999999999995</v>
      </c>
      <c r="AD7" s="37">
        <f t="shared" si="11"/>
        <v>7.5899999999999995E-2</v>
      </c>
      <c r="AE7" s="37">
        <f t="shared" si="12"/>
        <v>0.86129999999999995</v>
      </c>
      <c r="AG7" s="38">
        <f t="shared" si="13"/>
        <v>0.14580000000000001</v>
      </c>
      <c r="AH7" s="38">
        <f t="shared" si="14"/>
        <v>0.16769999999999999</v>
      </c>
      <c r="AI7" s="38">
        <f t="shared" si="15"/>
        <v>0.48120000000000002</v>
      </c>
      <c r="AJ7" s="38">
        <f t="shared" si="16"/>
        <v>0.2407</v>
      </c>
      <c r="AK7" s="38">
        <f t="shared" si="17"/>
        <v>0.69</v>
      </c>
      <c r="AM7" s="38">
        <f t="shared" si="18"/>
        <v>0.25280000000000002</v>
      </c>
      <c r="AN7" s="38">
        <f t="shared" si="19"/>
        <v>0.21490000000000001</v>
      </c>
      <c r="AO7" s="38">
        <f t="shared" si="20"/>
        <v>0.3886</v>
      </c>
      <c r="AP7" s="38">
        <f t="shared" si="21"/>
        <v>5.9499999999999997E-2</v>
      </c>
      <c r="AQ7" s="38">
        <f t="shared" si="22"/>
        <v>0.34499999999999997</v>
      </c>
      <c r="AR7" s="38"/>
      <c r="AS7" s="38">
        <f t="shared" si="23"/>
        <v>0.28320000000000001</v>
      </c>
      <c r="AT7" s="38">
        <f t="shared" si="24"/>
        <v>0.29070000000000001</v>
      </c>
      <c r="AU7" s="38">
        <f t="shared" si="25"/>
        <v>0.39319999999999999</v>
      </c>
      <c r="AV7" s="38">
        <f t="shared" si="26"/>
        <v>0.25190000000000001</v>
      </c>
      <c r="AW7" s="38">
        <f t="shared" si="27"/>
        <v>0.11169999999999999</v>
      </c>
      <c r="AX7" t="s">
        <v>15</v>
      </c>
    </row>
    <row r="8" spans="2:50" ht="15.75" x14ac:dyDescent="0.25">
      <c r="B8">
        <v>0.14000000000000001</v>
      </c>
      <c r="C8">
        <v>0.14000000000000001</v>
      </c>
      <c r="D8">
        <v>0.7</v>
      </c>
      <c r="E8">
        <v>0.5</v>
      </c>
      <c r="F8">
        <v>0.3</v>
      </c>
      <c r="G8" t="s">
        <v>21</v>
      </c>
      <c r="H8">
        <f t="shared" si="0"/>
        <v>0.29570000000000002</v>
      </c>
      <c r="I8">
        <f t="shared" si="1"/>
        <v>9.64E-2</v>
      </c>
      <c r="J8">
        <f t="shared" si="2"/>
        <v>0.28460000000000002</v>
      </c>
      <c r="K8">
        <f t="shared" si="3"/>
        <v>0.49049999999999999</v>
      </c>
      <c r="L8" s="47">
        <f t="shared" si="4"/>
        <v>9.64E-2</v>
      </c>
      <c r="M8" t="str">
        <f t="shared" si="5"/>
        <v>Low</v>
      </c>
      <c r="N8">
        <f t="shared" si="6"/>
        <v>1</v>
      </c>
      <c r="O8">
        <f>'Test_IF-có_validate'!O8</f>
        <v>0.15559999999999999</v>
      </c>
      <c r="P8">
        <f>'Test_IF-có_validate'!P8</f>
        <v>0.15559999999999999</v>
      </c>
      <c r="Q8">
        <f>'Test_IF-có_validate'!Q8</f>
        <v>0.76670000000000005</v>
      </c>
      <c r="R8">
        <f>'Test_IF-có_validate'!R8</f>
        <v>0.50509999999999999</v>
      </c>
      <c r="S8">
        <f>'Test_IF-có_validate'!S8</f>
        <v>0.2959</v>
      </c>
      <c r="U8" s="37">
        <f t="shared" si="7"/>
        <v>0.73070000000000002</v>
      </c>
      <c r="V8" s="37">
        <f t="shared" si="7"/>
        <v>0.73070000000000002</v>
      </c>
      <c r="W8" s="37">
        <f t="shared" si="7"/>
        <v>0.1321</v>
      </c>
      <c r="X8" s="37">
        <f t="shared" si="7"/>
        <v>0.32879999999999998</v>
      </c>
      <c r="Y8" s="37">
        <f t="shared" si="7"/>
        <v>0.54330000000000001</v>
      </c>
      <c r="AA8" s="37">
        <f t="shared" si="8"/>
        <v>0.24590000000000001</v>
      </c>
      <c r="AB8" s="37">
        <f t="shared" si="9"/>
        <v>8.9300000000000004E-2</v>
      </c>
      <c r="AC8" s="37">
        <f t="shared" si="10"/>
        <v>0.3891</v>
      </c>
      <c r="AD8" s="37">
        <f t="shared" si="11"/>
        <v>0.1691</v>
      </c>
      <c r="AE8" s="37">
        <f t="shared" si="12"/>
        <v>0.2923</v>
      </c>
      <c r="AG8" s="38">
        <f t="shared" si="13"/>
        <v>0.26650000000000001</v>
      </c>
      <c r="AH8" s="38">
        <f t="shared" si="14"/>
        <v>0.28810000000000002</v>
      </c>
      <c r="AI8" s="38">
        <f t="shared" si="15"/>
        <v>0.30620000000000003</v>
      </c>
      <c r="AJ8" s="38">
        <f t="shared" si="16"/>
        <v>3.5000000000000001E-3</v>
      </c>
      <c r="AK8" s="38">
        <f t="shared" si="17"/>
        <v>8.4000000000000005E-2</v>
      </c>
      <c r="AM8" s="38">
        <f t="shared" si="18"/>
        <v>0.3715</v>
      </c>
      <c r="AN8" s="38">
        <f t="shared" si="19"/>
        <v>0.33429999999999999</v>
      </c>
      <c r="AO8" s="38">
        <f t="shared" si="20"/>
        <v>0.20960000000000001</v>
      </c>
      <c r="AP8" s="38">
        <f t="shared" si="21"/>
        <v>0.18540000000000001</v>
      </c>
      <c r="AQ8" s="38">
        <f t="shared" si="22"/>
        <v>0.29099999999999998</v>
      </c>
      <c r="AR8" s="38"/>
      <c r="AS8" s="38">
        <f t="shared" si="23"/>
        <v>0.4012</v>
      </c>
      <c r="AT8" s="38">
        <f t="shared" si="24"/>
        <v>0.40849999999999997</v>
      </c>
      <c r="AU8" s="38">
        <f t="shared" si="25"/>
        <v>0.21440000000000001</v>
      </c>
      <c r="AV8" s="38">
        <f t="shared" si="26"/>
        <v>7.9000000000000008E-3</v>
      </c>
      <c r="AW8" s="38">
        <f t="shared" si="27"/>
        <v>0.51659999999999995</v>
      </c>
      <c r="AX8" t="s">
        <v>16</v>
      </c>
    </row>
    <row r="9" spans="2:50" ht="15.75" x14ac:dyDescent="0.25">
      <c r="B9">
        <v>0.16</v>
      </c>
      <c r="C9">
        <v>0.16</v>
      </c>
      <c r="D9">
        <v>0.8</v>
      </c>
      <c r="E9">
        <v>0.5</v>
      </c>
      <c r="F9">
        <v>0.5</v>
      </c>
      <c r="G9" t="s">
        <v>24</v>
      </c>
      <c r="H9">
        <f t="shared" si="0"/>
        <v>0.51870000000000005</v>
      </c>
      <c r="I9">
        <f t="shared" si="1"/>
        <v>0.32850000000000001</v>
      </c>
      <c r="J9">
        <f t="shared" si="2"/>
        <v>6.2600000000000003E-2</v>
      </c>
      <c r="K9">
        <f t="shared" si="3"/>
        <v>0.27750000000000002</v>
      </c>
      <c r="L9" s="47">
        <f t="shared" si="4"/>
        <v>6.2600000000000003E-2</v>
      </c>
      <c r="M9" t="str">
        <f t="shared" si="5"/>
        <v>Middle</v>
      </c>
      <c r="N9">
        <f t="shared" si="6"/>
        <v>1</v>
      </c>
      <c r="O9">
        <f>'Test_IF-có_validate'!O9</f>
        <v>0.17780000000000001</v>
      </c>
      <c r="P9">
        <f>'Test_IF-có_validate'!P9</f>
        <v>0.17780000000000001</v>
      </c>
      <c r="Q9">
        <f>'Test_IF-có_validate'!Q9</f>
        <v>0.87780000000000002</v>
      </c>
      <c r="R9">
        <f>'Test_IF-có_validate'!R9</f>
        <v>0.50509999999999999</v>
      </c>
      <c r="S9">
        <f>'Test_IF-có_validate'!S9</f>
        <v>0.5</v>
      </c>
      <c r="U9" s="37">
        <f t="shared" si="7"/>
        <v>0.69810000000000005</v>
      </c>
      <c r="V9" s="37">
        <f t="shared" si="7"/>
        <v>0.69810000000000005</v>
      </c>
      <c r="W9" s="37">
        <f t="shared" si="7"/>
        <v>6.5100000000000005E-2</v>
      </c>
      <c r="X9" s="37">
        <f t="shared" si="7"/>
        <v>0.32879999999999998</v>
      </c>
      <c r="Y9" s="37">
        <f t="shared" si="7"/>
        <v>0.33329999999999999</v>
      </c>
      <c r="AA9" s="37">
        <f t="shared" si="8"/>
        <v>0.21529999999999999</v>
      </c>
      <c r="AB9" s="37">
        <f t="shared" si="9"/>
        <v>5.8200000000000002E-2</v>
      </c>
      <c r="AC9" s="37">
        <f t="shared" si="10"/>
        <v>0.47989999999999999</v>
      </c>
      <c r="AD9" s="37">
        <f t="shared" si="11"/>
        <v>0.1691</v>
      </c>
      <c r="AE9" s="37">
        <f t="shared" si="12"/>
        <v>0.52810000000000001</v>
      </c>
      <c r="AG9" s="38">
        <f t="shared" si="13"/>
        <v>0.23599999999999999</v>
      </c>
      <c r="AH9" s="38">
        <f t="shared" si="14"/>
        <v>0.25769999999999998</v>
      </c>
      <c r="AI9" s="38">
        <f t="shared" si="15"/>
        <v>0.39900000000000002</v>
      </c>
      <c r="AJ9" s="38">
        <f t="shared" si="16"/>
        <v>3.5000000000000001E-3</v>
      </c>
      <c r="AK9" s="38">
        <f t="shared" si="17"/>
        <v>0.3296</v>
      </c>
      <c r="AM9" s="38">
        <f t="shared" si="18"/>
        <v>0.34160000000000001</v>
      </c>
      <c r="AN9" s="38">
        <f t="shared" si="19"/>
        <v>0.30420000000000003</v>
      </c>
      <c r="AO9" s="38">
        <f t="shared" si="20"/>
        <v>0.30420000000000003</v>
      </c>
      <c r="AP9" s="38">
        <f t="shared" si="21"/>
        <v>0.18540000000000001</v>
      </c>
      <c r="AQ9" s="38">
        <f t="shared" si="22"/>
        <v>4.4400000000000002E-2</v>
      </c>
      <c r="AR9" s="38"/>
      <c r="AS9" s="38">
        <f t="shared" si="23"/>
        <v>0.3715</v>
      </c>
      <c r="AT9" s="38">
        <f t="shared" si="24"/>
        <v>0.37890000000000001</v>
      </c>
      <c r="AU9" s="38">
        <f t="shared" si="25"/>
        <v>0.309</v>
      </c>
      <c r="AV9" s="38">
        <f t="shared" si="26"/>
        <v>7.9000000000000008E-3</v>
      </c>
      <c r="AW9" s="38">
        <f t="shared" si="27"/>
        <v>0.27979999999999999</v>
      </c>
    </row>
    <row r="10" spans="2:50" ht="15.75" x14ac:dyDescent="0.25">
      <c r="B10">
        <v>0.12</v>
      </c>
      <c r="C10">
        <v>0.12</v>
      </c>
      <c r="D10">
        <v>0.75</v>
      </c>
      <c r="E10">
        <v>0.68</v>
      </c>
      <c r="F10">
        <v>0.15</v>
      </c>
      <c r="G10" t="s">
        <v>21</v>
      </c>
      <c r="H10">
        <f t="shared" si="0"/>
        <v>0.1114</v>
      </c>
      <c r="I10">
        <f t="shared" si="1"/>
        <v>0.1394</v>
      </c>
      <c r="J10">
        <f t="shared" si="2"/>
        <v>0.47389999999999999</v>
      </c>
      <c r="K10">
        <f t="shared" si="3"/>
        <v>0.66690000000000005</v>
      </c>
      <c r="L10" s="47">
        <f t="shared" si="4"/>
        <v>0.1114</v>
      </c>
      <c r="M10" t="str">
        <f t="shared" si="5"/>
        <v>Very Low</v>
      </c>
      <c r="N10">
        <f t="shared" si="6"/>
        <v>0</v>
      </c>
      <c r="O10">
        <f>'Test_IF-có_validate'!O10</f>
        <v>0.1333</v>
      </c>
      <c r="P10">
        <f>'Test_IF-có_validate'!P10</f>
        <v>0.1333</v>
      </c>
      <c r="Q10">
        <f>'Test_IF-có_validate'!Q10</f>
        <v>0.82220000000000004</v>
      </c>
      <c r="R10">
        <f>'Test_IF-có_validate'!R10</f>
        <v>0.68689999999999996</v>
      </c>
      <c r="S10">
        <f>'Test_IF-có_validate'!S10</f>
        <v>0.1429</v>
      </c>
      <c r="U10" s="37">
        <f t="shared" si="7"/>
        <v>0.76480000000000004</v>
      </c>
      <c r="V10" s="37">
        <f t="shared" si="7"/>
        <v>0.76480000000000004</v>
      </c>
      <c r="W10" s="37">
        <f t="shared" si="7"/>
        <v>9.7600000000000006E-2</v>
      </c>
      <c r="X10" s="37">
        <f t="shared" si="7"/>
        <v>0.18559999999999999</v>
      </c>
      <c r="Y10" s="37">
        <f t="shared" si="7"/>
        <v>0.74990000000000001</v>
      </c>
      <c r="AA10" s="37">
        <f t="shared" si="8"/>
        <v>0.27679999999999999</v>
      </c>
      <c r="AB10" s="37">
        <f t="shared" si="9"/>
        <v>0.1207</v>
      </c>
      <c r="AC10" s="37">
        <f t="shared" si="10"/>
        <v>0.43590000000000001</v>
      </c>
      <c r="AD10" s="37">
        <f t="shared" si="11"/>
        <v>0.35620000000000002</v>
      </c>
      <c r="AE10" s="37">
        <f t="shared" si="12"/>
        <v>8.6400000000000005E-2</v>
      </c>
      <c r="AG10" s="38">
        <f t="shared" si="13"/>
        <v>0.29730000000000001</v>
      </c>
      <c r="AH10" s="38">
        <f t="shared" si="14"/>
        <v>0.31869999999999998</v>
      </c>
      <c r="AI10" s="38">
        <f t="shared" si="15"/>
        <v>0.35389999999999999</v>
      </c>
      <c r="AJ10" s="38">
        <f t="shared" si="16"/>
        <v>0.19400000000000001</v>
      </c>
      <c r="AK10" s="38">
        <f t="shared" si="17"/>
        <v>0.12429999999999999</v>
      </c>
      <c r="AM10" s="38">
        <f t="shared" si="18"/>
        <v>0.40160000000000001</v>
      </c>
      <c r="AN10" s="38">
        <f t="shared" si="19"/>
        <v>0.36470000000000002</v>
      </c>
      <c r="AO10" s="38">
        <f t="shared" si="20"/>
        <v>0.25819999999999999</v>
      </c>
      <c r="AP10" s="38">
        <f t="shared" si="21"/>
        <v>0.37190000000000001</v>
      </c>
      <c r="AQ10" s="38">
        <f t="shared" si="22"/>
        <v>0.48970000000000002</v>
      </c>
      <c r="AR10" s="38"/>
      <c r="AS10" s="38">
        <f t="shared" si="23"/>
        <v>0.43109999999999998</v>
      </c>
      <c r="AT10" s="38">
        <f t="shared" si="24"/>
        <v>0.43830000000000002</v>
      </c>
      <c r="AU10" s="38">
        <f t="shared" si="25"/>
        <v>0.26300000000000001</v>
      </c>
      <c r="AV10" s="38">
        <f t="shared" si="26"/>
        <v>0.1827</v>
      </c>
      <c r="AW10" s="38">
        <f t="shared" si="27"/>
        <v>0.70150000000000001</v>
      </c>
    </row>
    <row r="11" spans="2:50" ht="15.75" x14ac:dyDescent="0.25">
      <c r="B11">
        <v>0.2</v>
      </c>
      <c r="C11">
        <v>0.2</v>
      </c>
      <c r="D11">
        <v>0.88</v>
      </c>
      <c r="E11">
        <v>0.77</v>
      </c>
      <c r="F11">
        <v>0.8</v>
      </c>
      <c r="G11" t="s">
        <v>20</v>
      </c>
      <c r="H11">
        <f t="shared" si="0"/>
        <v>0.77180000000000004</v>
      </c>
      <c r="I11">
        <f t="shared" si="1"/>
        <v>0.60040000000000004</v>
      </c>
      <c r="J11">
        <f t="shared" si="2"/>
        <v>0.27079999999999999</v>
      </c>
      <c r="K11">
        <f t="shared" si="3"/>
        <v>5.0700000000000002E-2</v>
      </c>
      <c r="L11" s="47">
        <f t="shared" si="4"/>
        <v>5.0700000000000002E-2</v>
      </c>
      <c r="M11" t="str">
        <f t="shared" si="5"/>
        <v>High</v>
      </c>
      <c r="N11">
        <f t="shared" si="6"/>
        <v>1</v>
      </c>
      <c r="O11">
        <f>'Test_IF-có_validate'!O11</f>
        <v>0.22220000000000001</v>
      </c>
      <c r="P11">
        <f>'Test_IF-có_validate'!P11</f>
        <v>0.22220000000000001</v>
      </c>
      <c r="Q11">
        <f>'Test_IF-có_validate'!Q11</f>
        <v>0.9667</v>
      </c>
      <c r="R11">
        <f>'Test_IF-có_validate'!R11</f>
        <v>0.77780000000000005</v>
      </c>
      <c r="S11">
        <f>'Test_IF-có_validate'!S11</f>
        <v>0.80610000000000004</v>
      </c>
      <c r="U11" s="37">
        <f t="shared" si="7"/>
        <v>0.63639999999999997</v>
      </c>
      <c r="V11" s="37">
        <f t="shared" si="7"/>
        <v>0.63639999999999997</v>
      </c>
      <c r="W11" s="37">
        <f t="shared" si="7"/>
        <v>1.6899999999999998E-2</v>
      </c>
      <c r="X11" s="37">
        <f t="shared" si="7"/>
        <v>0.125</v>
      </c>
      <c r="Y11" s="37">
        <f t="shared" si="7"/>
        <v>0.1074</v>
      </c>
      <c r="AA11" s="37">
        <f t="shared" si="8"/>
        <v>0.15479999999999999</v>
      </c>
      <c r="AB11" s="37">
        <f t="shared" si="9"/>
        <v>3.0000000000000001E-3</v>
      </c>
      <c r="AC11" s="37">
        <f t="shared" si="10"/>
        <v>0.54479999999999995</v>
      </c>
      <c r="AD11" s="37">
        <f t="shared" si="11"/>
        <v>0.43730000000000002</v>
      </c>
      <c r="AE11" s="37">
        <f t="shared" si="12"/>
        <v>0.79379999999999995</v>
      </c>
      <c r="AG11" s="38">
        <f t="shared" si="13"/>
        <v>0.17560000000000001</v>
      </c>
      <c r="AH11" s="38">
        <f t="shared" si="14"/>
        <v>0.19750000000000001</v>
      </c>
      <c r="AI11" s="38">
        <f t="shared" si="15"/>
        <v>0.46560000000000001</v>
      </c>
      <c r="AJ11" s="38">
        <f t="shared" si="16"/>
        <v>0.27779999999999999</v>
      </c>
      <c r="AK11" s="38">
        <f t="shared" si="17"/>
        <v>0.61539999999999995</v>
      </c>
      <c r="AM11" s="38">
        <f t="shared" si="18"/>
        <v>0.28220000000000001</v>
      </c>
      <c r="AN11" s="38">
        <f t="shared" si="19"/>
        <v>0.2445</v>
      </c>
      <c r="AO11" s="38">
        <f t="shared" si="20"/>
        <v>0.37259999999999999</v>
      </c>
      <c r="AP11" s="38">
        <f t="shared" si="21"/>
        <v>0.45279999999999998</v>
      </c>
      <c r="AQ11" s="38">
        <f t="shared" si="22"/>
        <v>0.26129999999999998</v>
      </c>
      <c r="AR11" s="38"/>
      <c r="AS11" s="38">
        <f t="shared" si="23"/>
        <v>0.3125</v>
      </c>
      <c r="AT11" s="38">
        <f t="shared" si="24"/>
        <v>0.32</v>
      </c>
      <c r="AU11" s="38">
        <f t="shared" si="25"/>
        <v>0.37719999999999998</v>
      </c>
      <c r="AV11" s="38">
        <f t="shared" si="26"/>
        <v>0.26669999999999999</v>
      </c>
      <c r="AW11" s="38">
        <f t="shared" si="27"/>
        <v>2.5399999999999999E-2</v>
      </c>
    </row>
    <row r="12" spans="2:50" ht="15.75" x14ac:dyDescent="0.25">
      <c r="B12">
        <v>0.16</v>
      </c>
      <c r="C12">
        <v>0.25</v>
      </c>
      <c r="D12">
        <v>0.01</v>
      </c>
      <c r="E12">
        <v>0.1</v>
      </c>
      <c r="F12">
        <v>7.0000000000000007E-2</v>
      </c>
      <c r="G12" t="s">
        <v>23</v>
      </c>
      <c r="H12">
        <f t="shared" si="0"/>
        <v>6.59E-2</v>
      </c>
      <c r="I12">
        <f t="shared" si="1"/>
        <v>0.26619999999999999</v>
      </c>
      <c r="J12">
        <f t="shared" si="2"/>
        <v>0.59699999999999998</v>
      </c>
      <c r="K12">
        <f t="shared" si="3"/>
        <v>0.78620000000000001</v>
      </c>
      <c r="L12" s="47">
        <f t="shared" si="4"/>
        <v>6.59E-2</v>
      </c>
      <c r="M12" t="str">
        <f t="shared" si="5"/>
        <v>Very Low</v>
      </c>
      <c r="N12">
        <f t="shared" si="6"/>
        <v>1</v>
      </c>
      <c r="O12">
        <f>'Test_IF-có_validate'!O12</f>
        <v>0.17780000000000001</v>
      </c>
      <c r="P12">
        <f>'Test_IF-có_validate'!P12</f>
        <v>0.27779999999999999</v>
      </c>
      <c r="Q12">
        <f>'Test_IF-có_validate'!Q12</f>
        <v>0</v>
      </c>
      <c r="R12">
        <f>'Test_IF-có_validate'!R12</f>
        <v>0.10100000000000001</v>
      </c>
      <c r="S12">
        <f>'Test_IF-có_validate'!S12</f>
        <v>6.1199999999999997E-2</v>
      </c>
      <c r="U12" s="37">
        <f t="shared" si="7"/>
        <v>0.69810000000000005</v>
      </c>
      <c r="V12" s="37">
        <f t="shared" si="7"/>
        <v>0.56520000000000004</v>
      </c>
      <c r="W12" s="37">
        <f t="shared" si="7"/>
        <v>1</v>
      </c>
      <c r="X12" s="37">
        <f t="shared" si="7"/>
        <v>0.8165</v>
      </c>
      <c r="Y12" s="37">
        <f t="shared" si="7"/>
        <v>0.88470000000000004</v>
      </c>
      <c r="AA12" s="37">
        <f t="shared" si="8"/>
        <v>0.21529999999999999</v>
      </c>
      <c r="AB12" s="37">
        <f t="shared" si="9"/>
        <v>7.7499999999999999E-2</v>
      </c>
      <c r="AC12" s="37">
        <f t="shared" si="10"/>
        <v>0.52629999999999999</v>
      </c>
      <c r="AD12" s="37">
        <f t="shared" si="11"/>
        <v>0.34920000000000001</v>
      </c>
      <c r="AE12" s="37">
        <f t="shared" si="12"/>
        <v>3.15E-2</v>
      </c>
      <c r="AG12" s="38">
        <f t="shared" si="13"/>
        <v>0.23599999999999999</v>
      </c>
      <c r="AH12" s="38">
        <f t="shared" si="14"/>
        <v>0.1235</v>
      </c>
      <c r="AI12" s="38">
        <f t="shared" si="15"/>
        <v>0.6038</v>
      </c>
      <c r="AJ12" s="38">
        <f t="shared" si="16"/>
        <v>0.50590000000000002</v>
      </c>
      <c r="AK12" s="38">
        <f t="shared" si="17"/>
        <v>0.24079999999999999</v>
      </c>
      <c r="AM12" s="38">
        <f t="shared" si="18"/>
        <v>0.34160000000000001</v>
      </c>
      <c r="AN12" s="38">
        <f t="shared" si="19"/>
        <v>0.1709</v>
      </c>
      <c r="AO12" s="38">
        <f t="shared" si="20"/>
        <v>0.68969999999999998</v>
      </c>
      <c r="AP12" s="38">
        <f t="shared" si="21"/>
        <v>0.33329999999999999</v>
      </c>
      <c r="AQ12" s="38">
        <f t="shared" si="22"/>
        <v>0.59640000000000004</v>
      </c>
      <c r="AR12" s="38"/>
      <c r="AS12" s="38">
        <f t="shared" si="23"/>
        <v>0.3715</v>
      </c>
      <c r="AT12" s="38">
        <f t="shared" si="24"/>
        <v>0.2472</v>
      </c>
      <c r="AU12" s="38">
        <f t="shared" si="25"/>
        <v>0.6855</v>
      </c>
      <c r="AV12" s="38">
        <f t="shared" si="26"/>
        <v>0.51639999999999997</v>
      </c>
      <c r="AW12" s="38">
        <f t="shared" si="27"/>
        <v>0.7984</v>
      </c>
    </row>
    <row r="13" spans="2:50" ht="15.75" x14ac:dyDescent="0.25">
      <c r="B13">
        <v>0.11</v>
      </c>
      <c r="C13">
        <v>0.28999999999999998</v>
      </c>
      <c r="D13">
        <v>0.2</v>
      </c>
      <c r="E13">
        <v>0.05</v>
      </c>
      <c r="F13">
        <v>0.66</v>
      </c>
      <c r="G13" t="s">
        <v>24</v>
      </c>
      <c r="H13">
        <f t="shared" si="0"/>
        <v>0.65080000000000005</v>
      </c>
      <c r="I13">
        <f t="shared" si="1"/>
        <v>0.4844</v>
      </c>
      <c r="J13">
        <f t="shared" si="2"/>
        <v>0.15040000000000001</v>
      </c>
      <c r="K13">
        <f t="shared" si="3"/>
        <v>0.13389999999999999</v>
      </c>
      <c r="L13" s="47">
        <f t="shared" si="4"/>
        <v>0.13389999999999999</v>
      </c>
      <c r="M13" t="str">
        <f t="shared" si="5"/>
        <v>High</v>
      </c>
      <c r="N13">
        <f t="shared" si="6"/>
        <v>0</v>
      </c>
      <c r="O13">
        <f>'Test_IF-có_validate'!O13</f>
        <v>0.1222</v>
      </c>
      <c r="P13">
        <f>'Test_IF-có_validate'!P13</f>
        <v>0.32219999999999999</v>
      </c>
      <c r="Q13">
        <f>'Test_IF-có_validate'!Q13</f>
        <v>0.21110000000000001</v>
      </c>
      <c r="R13">
        <f>'Test_IF-có_validate'!R13</f>
        <v>5.0500000000000003E-2</v>
      </c>
      <c r="S13">
        <f>'Test_IF-có_validate'!S13</f>
        <v>0.6633</v>
      </c>
      <c r="U13" s="37">
        <f t="shared" si="7"/>
        <v>0.78220000000000001</v>
      </c>
      <c r="V13" s="37">
        <f t="shared" si="7"/>
        <v>0.51259999999999994</v>
      </c>
      <c r="W13" s="37">
        <f t="shared" si="7"/>
        <v>0.65139999999999998</v>
      </c>
      <c r="X13" s="37">
        <f t="shared" si="7"/>
        <v>0.90390000000000004</v>
      </c>
      <c r="Y13" s="37">
        <f t="shared" si="7"/>
        <v>0.2024</v>
      </c>
      <c r="AA13" s="37">
        <f t="shared" si="8"/>
        <v>0.29220000000000002</v>
      </c>
      <c r="AB13" s="37">
        <f t="shared" si="9"/>
        <v>0.1351</v>
      </c>
      <c r="AC13" s="37">
        <f t="shared" si="10"/>
        <v>0.2382</v>
      </c>
      <c r="AD13" s="37">
        <f t="shared" si="11"/>
        <v>0.41920000000000002</v>
      </c>
      <c r="AE13" s="37">
        <f t="shared" si="12"/>
        <v>0.68240000000000001</v>
      </c>
      <c r="AG13" s="38">
        <f t="shared" si="13"/>
        <v>0.31259999999999999</v>
      </c>
      <c r="AH13" s="38">
        <f t="shared" si="14"/>
        <v>6.5799999999999997E-2</v>
      </c>
      <c r="AI13" s="38">
        <f t="shared" si="15"/>
        <v>0.32219999999999999</v>
      </c>
      <c r="AJ13" s="38">
        <f t="shared" si="16"/>
        <v>0.5726</v>
      </c>
      <c r="AK13" s="38">
        <f t="shared" si="17"/>
        <v>0.49430000000000002</v>
      </c>
      <c r="AM13" s="38">
        <f t="shared" si="18"/>
        <v>0.41660000000000003</v>
      </c>
      <c r="AN13" s="38">
        <f t="shared" si="19"/>
        <v>0.1134</v>
      </c>
      <c r="AO13" s="38">
        <f t="shared" si="20"/>
        <v>0.4168</v>
      </c>
      <c r="AP13" s="38">
        <f t="shared" si="21"/>
        <v>0.4037</v>
      </c>
      <c r="AQ13" s="38">
        <f t="shared" si="22"/>
        <v>0.12909999999999999</v>
      </c>
      <c r="AR13" s="38"/>
      <c r="AS13" s="38">
        <f t="shared" si="23"/>
        <v>0.44590000000000002</v>
      </c>
      <c r="AT13" s="38">
        <f t="shared" si="24"/>
        <v>0.19020000000000001</v>
      </c>
      <c r="AU13" s="38">
        <f t="shared" si="25"/>
        <v>0.41220000000000001</v>
      </c>
      <c r="AV13" s="38">
        <f t="shared" si="26"/>
        <v>0.58279999999999998</v>
      </c>
      <c r="AW13" s="38">
        <f t="shared" si="27"/>
        <v>0.10829999999999999</v>
      </c>
    </row>
    <row r="14" spans="2:50" ht="15.75" x14ac:dyDescent="0.25">
      <c r="B14">
        <v>0.18</v>
      </c>
      <c r="C14">
        <v>0.26</v>
      </c>
      <c r="D14">
        <v>0.05</v>
      </c>
      <c r="E14">
        <v>0.4</v>
      </c>
      <c r="F14">
        <v>0.04</v>
      </c>
      <c r="G14" t="s">
        <v>23</v>
      </c>
      <c r="H14">
        <f t="shared" si="0"/>
        <v>9.9299999999999999E-2</v>
      </c>
      <c r="I14">
        <f t="shared" si="1"/>
        <v>0.29730000000000001</v>
      </c>
      <c r="J14">
        <f t="shared" si="2"/>
        <v>0.62590000000000001</v>
      </c>
      <c r="K14">
        <f t="shared" si="3"/>
        <v>0.80940000000000001</v>
      </c>
      <c r="L14" s="47">
        <f t="shared" si="4"/>
        <v>9.9299999999999999E-2</v>
      </c>
      <c r="M14" t="str">
        <f t="shared" si="5"/>
        <v>Very Low</v>
      </c>
      <c r="N14">
        <f t="shared" si="6"/>
        <v>1</v>
      </c>
      <c r="O14">
        <f>'Test_IF-có_validate'!O14</f>
        <v>0.2</v>
      </c>
      <c r="P14">
        <f>'Test_IF-có_validate'!P14</f>
        <v>0.28889999999999999</v>
      </c>
      <c r="Q14">
        <f>'Test_IF-có_validate'!Q14</f>
        <v>4.4400000000000002E-2</v>
      </c>
      <c r="R14">
        <f>'Test_IF-có_validate'!R14</f>
        <v>0.40400000000000003</v>
      </c>
      <c r="S14">
        <f>'Test_IF-có_validate'!S14</f>
        <v>3.0599999999999999E-2</v>
      </c>
      <c r="U14" s="37">
        <f t="shared" si="7"/>
        <v>0.66669999999999996</v>
      </c>
      <c r="V14" s="37">
        <f t="shared" si="7"/>
        <v>0.55169999999999997</v>
      </c>
      <c r="W14" s="37">
        <f t="shared" si="7"/>
        <v>0.91500000000000004</v>
      </c>
      <c r="X14" s="37">
        <f t="shared" si="7"/>
        <v>0.42449999999999999</v>
      </c>
      <c r="Y14" s="37">
        <f t="shared" si="7"/>
        <v>0.94059999999999999</v>
      </c>
      <c r="AA14" s="37">
        <f t="shared" si="8"/>
        <v>0.18490000000000001</v>
      </c>
      <c r="AB14" s="37">
        <f t="shared" si="9"/>
        <v>9.2100000000000001E-2</v>
      </c>
      <c r="AC14" s="37">
        <f t="shared" si="10"/>
        <v>0.46589999999999998</v>
      </c>
      <c r="AD14" s="37">
        <f t="shared" si="11"/>
        <v>5.11E-2</v>
      </c>
      <c r="AE14" s="37">
        <f t="shared" si="12"/>
        <v>7.6499999999999999E-2</v>
      </c>
      <c r="AG14" s="38">
        <f t="shared" si="13"/>
        <v>0.20569999999999999</v>
      </c>
      <c r="AH14" s="38">
        <f t="shared" si="14"/>
        <v>0.109</v>
      </c>
      <c r="AI14" s="38">
        <f t="shared" si="15"/>
        <v>0.54520000000000002</v>
      </c>
      <c r="AJ14" s="38">
        <f t="shared" si="16"/>
        <v>0.1149</v>
      </c>
      <c r="AK14" s="38">
        <f t="shared" si="17"/>
        <v>0.2848</v>
      </c>
      <c r="AM14" s="38">
        <f t="shared" si="18"/>
        <v>0.31180000000000002</v>
      </c>
      <c r="AN14" s="38">
        <f t="shared" si="19"/>
        <v>0.15640000000000001</v>
      </c>
      <c r="AO14" s="38">
        <f t="shared" si="20"/>
        <v>0.63339999999999996</v>
      </c>
      <c r="AP14" s="38">
        <f t="shared" si="21"/>
        <v>6.7500000000000004E-2</v>
      </c>
      <c r="AQ14" s="38">
        <f t="shared" si="22"/>
        <v>0.63590000000000002</v>
      </c>
      <c r="AR14" s="38"/>
      <c r="AS14" s="38">
        <f t="shared" si="23"/>
        <v>0.34189999999999998</v>
      </c>
      <c r="AT14" s="38">
        <f t="shared" si="24"/>
        <v>0.23280000000000001</v>
      </c>
      <c r="AU14" s="38">
        <f t="shared" si="25"/>
        <v>0.62909999999999999</v>
      </c>
      <c r="AV14" s="38">
        <f t="shared" si="26"/>
        <v>0.12620000000000001</v>
      </c>
      <c r="AW14" s="38">
        <f t="shared" si="27"/>
        <v>0.83379999999999999</v>
      </c>
    </row>
    <row r="15" spans="2:50" ht="15.75" x14ac:dyDescent="0.25">
      <c r="B15">
        <v>0.21</v>
      </c>
      <c r="C15">
        <v>0.32</v>
      </c>
      <c r="D15">
        <v>0.25</v>
      </c>
      <c r="E15">
        <v>0.5</v>
      </c>
      <c r="F15">
        <v>0.8</v>
      </c>
      <c r="G15" t="s">
        <v>20</v>
      </c>
      <c r="H15">
        <f t="shared" si="0"/>
        <v>0.74539999999999995</v>
      </c>
      <c r="I15">
        <f t="shared" si="1"/>
        <v>0.58289999999999997</v>
      </c>
      <c r="J15">
        <f t="shared" si="2"/>
        <v>0.26469999999999999</v>
      </c>
      <c r="K15">
        <f t="shared" si="3"/>
        <v>4.41E-2</v>
      </c>
      <c r="L15" s="47">
        <f t="shared" si="4"/>
        <v>4.41E-2</v>
      </c>
      <c r="M15" t="str">
        <f t="shared" si="5"/>
        <v>High</v>
      </c>
      <c r="N15">
        <f t="shared" si="6"/>
        <v>1</v>
      </c>
      <c r="O15">
        <f>'Test_IF-có_validate'!O15</f>
        <v>0.23330000000000001</v>
      </c>
      <c r="P15">
        <f>'Test_IF-có_validate'!P15</f>
        <v>0.35560000000000003</v>
      </c>
      <c r="Q15">
        <f>'Test_IF-có_validate'!Q15</f>
        <v>0.26669999999999999</v>
      </c>
      <c r="R15">
        <f>'Test_IF-có_validate'!R15</f>
        <v>0.50509999999999999</v>
      </c>
      <c r="S15">
        <f>'Test_IF-có_validate'!S15</f>
        <v>0.80610000000000004</v>
      </c>
      <c r="U15" s="37">
        <f t="shared" si="7"/>
        <v>0.62170000000000003</v>
      </c>
      <c r="V15" s="37">
        <f t="shared" si="7"/>
        <v>0.47539999999999999</v>
      </c>
      <c r="W15" s="37">
        <f t="shared" si="7"/>
        <v>0.57889999999999997</v>
      </c>
      <c r="X15" s="37">
        <f t="shared" si="7"/>
        <v>0.32879999999999998</v>
      </c>
      <c r="Y15" s="37">
        <f t="shared" si="7"/>
        <v>0.1074</v>
      </c>
      <c r="AA15" s="37">
        <f t="shared" si="8"/>
        <v>0.13980000000000001</v>
      </c>
      <c r="AB15" s="37">
        <f t="shared" si="9"/>
        <v>0.1772</v>
      </c>
      <c r="AC15" s="37">
        <f t="shared" si="10"/>
        <v>0.1641</v>
      </c>
      <c r="AD15" s="37">
        <f t="shared" si="11"/>
        <v>0.1691</v>
      </c>
      <c r="AE15" s="37">
        <f t="shared" si="12"/>
        <v>0.79379999999999995</v>
      </c>
      <c r="AG15" s="38">
        <f t="shared" si="13"/>
        <v>0.16070000000000001</v>
      </c>
      <c r="AH15" s="38">
        <f t="shared" si="14"/>
        <v>2.35E-2</v>
      </c>
      <c r="AI15" s="38">
        <f t="shared" si="15"/>
        <v>0.249</v>
      </c>
      <c r="AJ15" s="38">
        <f t="shared" si="16"/>
        <v>3.5000000000000001E-3</v>
      </c>
      <c r="AK15" s="38">
        <f t="shared" si="17"/>
        <v>0.61539999999999995</v>
      </c>
      <c r="AM15" s="38">
        <f t="shared" si="18"/>
        <v>0.26750000000000002</v>
      </c>
      <c r="AN15" s="38">
        <f t="shared" si="19"/>
        <v>7.1099999999999997E-2</v>
      </c>
      <c r="AO15" s="38">
        <f t="shared" si="20"/>
        <v>0.34510000000000002</v>
      </c>
      <c r="AP15" s="38">
        <f t="shared" si="21"/>
        <v>0.18540000000000001</v>
      </c>
      <c r="AQ15" s="38">
        <f t="shared" si="22"/>
        <v>0.26129999999999998</v>
      </c>
      <c r="AR15" s="38"/>
      <c r="AS15" s="38">
        <f t="shared" si="23"/>
        <v>0.2979</v>
      </c>
      <c r="AT15" s="38">
        <f t="shared" si="24"/>
        <v>0.1482</v>
      </c>
      <c r="AU15" s="38">
        <f t="shared" si="25"/>
        <v>0.34039999999999998</v>
      </c>
      <c r="AV15" s="38">
        <f t="shared" si="26"/>
        <v>7.9000000000000008E-3</v>
      </c>
      <c r="AW15" s="38">
        <f t="shared" si="27"/>
        <v>2.5399999999999999E-2</v>
      </c>
    </row>
    <row r="16" spans="2:50" ht="15.75" x14ac:dyDescent="0.25">
      <c r="B16">
        <v>0.13</v>
      </c>
      <c r="C16">
        <v>0.28000000000000003</v>
      </c>
      <c r="D16">
        <v>0.18</v>
      </c>
      <c r="E16">
        <v>0.75</v>
      </c>
      <c r="F16">
        <v>0.32</v>
      </c>
      <c r="G16" t="s">
        <v>24</v>
      </c>
      <c r="H16">
        <f t="shared" si="0"/>
        <v>0.31619999999999998</v>
      </c>
      <c r="I16">
        <f t="shared" si="1"/>
        <v>0.127</v>
      </c>
      <c r="J16">
        <f t="shared" si="2"/>
        <v>0.27829999999999999</v>
      </c>
      <c r="K16">
        <f t="shared" si="3"/>
        <v>0.48480000000000001</v>
      </c>
      <c r="L16" s="47">
        <f t="shared" si="4"/>
        <v>0.127</v>
      </c>
      <c r="M16" t="str">
        <f t="shared" si="5"/>
        <v>Low</v>
      </c>
      <c r="N16">
        <f t="shared" si="6"/>
        <v>0</v>
      </c>
      <c r="O16">
        <f>'Test_IF-có_validate'!O16</f>
        <v>0.1444</v>
      </c>
      <c r="P16">
        <f>'Test_IF-có_validate'!P16</f>
        <v>0.31109999999999999</v>
      </c>
      <c r="Q16">
        <f>'Test_IF-có_validate'!Q16</f>
        <v>0.18890000000000001</v>
      </c>
      <c r="R16">
        <f>'Test_IF-có_validate'!R16</f>
        <v>0.75760000000000005</v>
      </c>
      <c r="S16">
        <f>'Test_IF-có_validate'!S16</f>
        <v>0.31630000000000003</v>
      </c>
      <c r="U16" s="37">
        <f t="shared" si="7"/>
        <v>0.74760000000000004</v>
      </c>
      <c r="V16" s="37">
        <f t="shared" si="7"/>
        <v>0.52539999999999998</v>
      </c>
      <c r="W16" s="37">
        <f t="shared" si="7"/>
        <v>0.68220000000000003</v>
      </c>
      <c r="X16" s="37">
        <f t="shared" si="7"/>
        <v>0.13789999999999999</v>
      </c>
      <c r="Y16" s="37">
        <f t="shared" si="7"/>
        <v>0.51939999999999997</v>
      </c>
      <c r="AA16" s="37">
        <f t="shared" si="8"/>
        <v>0.26140000000000002</v>
      </c>
      <c r="AB16" s="37">
        <f t="shared" si="9"/>
        <v>0.12089999999999999</v>
      </c>
      <c r="AC16" s="37">
        <f t="shared" si="10"/>
        <v>0.2681</v>
      </c>
      <c r="AD16" s="37">
        <f t="shared" si="11"/>
        <v>0.42</v>
      </c>
      <c r="AE16" s="37">
        <f t="shared" si="12"/>
        <v>0.318</v>
      </c>
      <c r="AG16" s="38">
        <f t="shared" si="13"/>
        <v>0.28189999999999998</v>
      </c>
      <c r="AH16" s="38">
        <f t="shared" si="14"/>
        <v>8.0100000000000005E-2</v>
      </c>
      <c r="AI16" s="38">
        <f t="shared" si="15"/>
        <v>0.35170000000000001</v>
      </c>
      <c r="AJ16" s="38">
        <f t="shared" si="16"/>
        <v>0.25979999999999998</v>
      </c>
      <c r="AK16" s="38">
        <f t="shared" si="17"/>
        <v>0.1104</v>
      </c>
      <c r="AM16" s="38">
        <f t="shared" si="18"/>
        <v>0.3866</v>
      </c>
      <c r="AN16" s="38">
        <f t="shared" si="19"/>
        <v>0.12759999999999999</v>
      </c>
      <c r="AO16" s="38">
        <f t="shared" si="20"/>
        <v>0.44569999999999999</v>
      </c>
      <c r="AP16" s="38">
        <f t="shared" si="21"/>
        <v>0.43559999999999999</v>
      </c>
      <c r="AQ16" s="38">
        <f t="shared" si="22"/>
        <v>0.26519999999999999</v>
      </c>
      <c r="AR16" s="38"/>
      <c r="AS16" s="38">
        <f t="shared" si="23"/>
        <v>0.41610000000000003</v>
      </c>
      <c r="AT16" s="38">
        <f t="shared" si="24"/>
        <v>0.20430000000000001</v>
      </c>
      <c r="AU16" s="38">
        <f t="shared" si="25"/>
        <v>0.44109999999999999</v>
      </c>
      <c r="AV16" s="38">
        <f t="shared" si="26"/>
        <v>0.2487</v>
      </c>
      <c r="AW16" s="38">
        <f t="shared" si="27"/>
        <v>0.49220000000000003</v>
      </c>
    </row>
    <row r="17" spans="2:49" ht="15.75" x14ac:dyDescent="0.25">
      <c r="B17">
        <v>0.23</v>
      </c>
      <c r="C17">
        <v>0.28999999999999998</v>
      </c>
      <c r="D17">
        <v>0.45</v>
      </c>
      <c r="E17">
        <v>0.18</v>
      </c>
      <c r="F17">
        <v>0.88</v>
      </c>
      <c r="G17" t="s">
        <v>20</v>
      </c>
      <c r="H17">
        <f t="shared" si="0"/>
        <v>0.79379999999999995</v>
      </c>
      <c r="I17">
        <f t="shared" si="1"/>
        <v>0.63160000000000005</v>
      </c>
      <c r="J17">
        <f t="shared" si="2"/>
        <v>0.31180000000000002</v>
      </c>
      <c r="K17">
        <f t="shared" si="3"/>
        <v>9.8699999999999996E-2</v>
      </c>
      <c r="L17" s="47">
        <f t="shared" si="4"/>
        <v>9.8699999999999996E-2</v>
      </c>
      <c r="M17" t="str">
        <f t="shared" si="5"/>
        <v>High</v>
      </c>
      <c r="N17">
        <f t="shared" si="6"/>
        <v>1</v>
      </c>
      <c r="O17">
        <f>'Test_IF-có_validate'!O17</f>
        <v>0.25559999999999999</v>
      </c>
      <c r="P17">
        <f>'Test_IF-có_validate'!P17</f>
        <v>0.32219999999999999</v>
      </c>
      <c r="Q17">
        <f>'Test_IF-có_validate'!Q17</f>
        <v>0.4889</v>
      </c>
      <c r="R17">
        <f>'Test_IF-có_validate'!R17</f>
        <v>0.18179999999999999</v>
      </c>
      <c r="S17">
        <f>'Test_IF-có_validate'!S17</f>
        <v>0.88780000000000003</v>
      </c>
      <c r="U17" s="37">
        <f t="shared" si="7"/>
        <v>0.59289999999999998</v>
      </c>
      <c r="V17" s="37">
        <f t="shared" si="7"/>
        <v>0.51259999999999994</v>
      </c>
      <c r="W17" s="37">
        <f t="shared" si="7"/>
        <v>0.34329999999999999</v>
      </c>
      <c r="X17" s="37">
        <f t="shared" si="7"/>
        <v>0.69230000000000003</v>
      </c>
      <c r="Y17" s="37">
        <f t="shared" si="7"/>
        <v>5.9400000000000001E-2</v>
      </c>
      <c r="AA17" s="37">
        <f t="shared" si="8"/>
        <v>0.1099</v>
      </c>
      <c r="AB17" s="37">
        <f t="shared" si="9"/>
        <v>0.1351</v>
      </c>
      <c r="AC17" s="37">
        <f t="shared" si="10"/>
        <v>0.11020000000000001</v>
      </c>
      <c r="AD17" s="37">
        <f t="shared" si="11"/>
        <v>0.23780000000000001</v>
      </c>
      <c r="AE17" s="37">
        <f t="shared" si="12"/>
        <v>0.84860000000000002</v>
      </c>
      <c r="AG17" s="38">
        <f t="shared" si="13"/>
        <v>0.13089999999999999</v>
      </c>
      <c r="AH17" s="38">
        <f t="shared" si="14"/>
        <v>6.5799999999999997E-2</v>
      </c>
      <c r="AI17" s="38">
        <f t="shared" si="15"/>
        <v>2.4299999999999999E-2</v>
      </c>
      <c r="AJ17" s="38">
        <f t="shared" si="16"/>
        <v>0.3987</v>
      </c>
      <c r="AK17" s="38">
        <f t="shared" si="17"/>
        <v>0.67589999999999995</v>
      </c>
      <c r="AM17" s="38">
        <f t="shared" si="18"/>
        <v>0.23810000000000001</v>
      </c>
      <c r="AN17" s="38">
        <f t="shared" si="19"/>
        <v>0.1134</v>
      </c>
      <c r="AO17" s="38">
        <f t="shared" si="20"/>
        <v>7.4300000000000005E-2</v>
      </c>
      <c r="AP17" s="38">
        <f t="shared" si="21"/>
        <v>0.22159999999999999</v>
      </c>
      <c r="AQ17" s="38">
        <f t="shared" si="22"/>
        <v>0.32900000000000001</v>
      </c>
      <c r="AR17" s="38"/>
      <c r="AS17" s="38">
        <f t="shared" si="23"/>
        <v>0.26860000000000001</v>
      </c>
      <c r="AT17" s="38">
        <f t="shared" si="24"/>
        <v>0.19020000000000001</v>
      </c>
      <c r="AU17" s="38">
        <f t="shared" si="25"/>
        <v>6.9400000000000003E-2</v>
      </c>
      <c r="AV17" s="38">
        <f t="shared" si="26"/>
        <v>0.40960000000000002</v>
      </c>
      <c r="AW17" s="38">
        <f t="shared" si="27"/>
        <v>9.5100000000000004E-2</v>
      </c>
    </row>
    <row r="18" spans="2:49" ht="15.75" x14ac:dyDescent="0.25">
      <c r="B18">
        <v>0.1</v>
      </c>
      <c r="C18">
        <v>0.27</v>
      </c>
      <c r="D18">
        <v>0.35</v>
      </c>
      <c r="E18">
        <v>0.45</v>
      </c>
      <c r="F18">
        <v>0.05</v>
      </c>
      <c r="G18" t="s">
        <v>23</v>
      </c>
      <c r="H18">
        <f t="shared" si="0"/>
        <v>0.06</v>
      </c>
      <c r="I18">
        <f t="shared" si="1"/>
        <v>0.25679999999999997</v>
      </c>
      <c r="J18">
        <f t="shared" si="2"/>
        <v>0.58940000000000003</v>
      </c>
      <c r="K18">
        <f t="shared" si="3"/>
        <v>0.7722</v>
      </c>
      <c r="L18" s="47">
        <f t="shared" si="4"/>
        <v>0.06</v>
      </c>
      <c r="M18" t="str">
        <f t="shared" si="5"/>
        <v>Very Low</v>
      </c>
      <c r="N18">
        <f t="shared" si="6"/>
        <v>1</v>
      </c>
      <c r="O18">
        <f>'Test_IF-có_validate'!O18</f>
        <v>0.1111</v>
      </c>
      <c r="P18">
        <f>'Test_IF-có_validate'!P18</f>
        <v>0.3</v>
      </c>
      <c r="Q18">
        <f>'Test_IF-có_validate'!Q18</f>
        <v>0.37780000000000002</v>
      </c>
      <c r="R18">
        <f>'Test_IF-có_validate'!R18</f>
        <v>0.45450000000000002</v>
      </c>
      <c r="S18">
        <f>'Test_IF-có_validate'!S18</f>
        <v>4.0800000000000003E-2</v>
      </c>
      <c r="U18" s="37">
        <f t="shared" si="7"/>
        <v>0.8</v>
      </c>
      <c r="V18" s="37">
        <f t="shared" si="7"/>
        <v>0.53849999999999998</v>
      </c>
      <c r="W18" s="37">
        <f t="shared" si="7"/>
        <v>0.4516</v>
      </c>
      <c r="X18" s="37">
        <f t="shared" si="7"/>
        <v>0.375</v>
      </c>
      <c r="Y18" s="37">
        <f t="shared" si="7"/>
        <v>0.92159999999999997</v>
      </c>
      <c r="AA18" s="37">
        <f t="shared" si="8"/>
        <v>0.30759999999999998</v>
      </c>
      <c r="AB18" s="37">
        <f t="shared" si="9"/>
        <v>0.1065</v>
      </c>
      <c r="AC18" s="37">
        <f t="shared" si="10"/>
        <v>2.1899999999999999E-2</v>
      </c>
      <c r="AD18" s="37">
        <f t="shared" si="11"/>
        <v>0.1113</v>
      </c>
      <c r="AE18" s="37">
        <f t="shared" si="12"/>
        <v>6.1499999999999999E-2</v>
      </c>
      <c r="AG18" s="38">
        <f t="shared" si="13"/>
        <v>0.32800000000000001</v>
      </c>
      <c r="AH18" s="38">
        <f t="shared" si="14"/>
        <v>9.4500000000000001E-2</v>
      </c>
      <c r="AI18" s="38">
        <f t="shared" si="15"/>
        <v>0.10780000000000001</v>
      </c>
      <c r="AJ18" s="38">
        <f t="shared" si="16"/>
        <v>5.4699999999999999E-2</v>
      </c>
      <c r="AK18" s="38">
        <f t="shared" si="17"/>
        <v>0.27010000000000001</v>
      </c>
      <c r="AM18" s="38">
        <f t="shared" si="18"/>
        <v>0.43159999999999998</v>
      </c>
      <c r="AN18" s="38">
        <f t="shared" si="19"/>
        <v>0.14199999999999999</v>
      </c>
      <c r="AO18" s="38">
        <f t="shared" si="20"/>
        <v>0.20569999999999999</v>
      </c>
      <c r="AP18" s="38">
        <f t="shared" si="21"/>
        <v>0.12759999999999999</v>
      </c>
      <c r="AQ18" s="38">
        <f t="shared" si="22"/>
        <v>0.62280000000000002</v>
      </c>
      <c r="AR18" s="38"/>
      <c r="AS18" s="38">
        <f t="shared" si="23"/>
        <v>0.46079999999999999</v>
      </c>
      <c r="AT18" s="38">
        <f t="shared" si="24"/>
        <v>0.21859999999999999</v>
      </c>
      <c r="AU18" s="38">
        <f t="shared" si="25"/>
        <v>0.2009</v>
      </c>
      <c r="AV18" s="38">
        <f t="shared" si="26"/>
        <v>6.6000000000000003E-2</v>
      </c>
      <c r="AW18" s="38">
        <f t="shared" si="27"/>
        <v>0.82210000000000005</v>
      </c>
    </row>
    <row r="19" spans="2:49" ht="15.75" x14ac:dyDescent="0.25">
      <c r="B19">
        <v>0.22</v>
      </c>
      <c r="C19">
        <v>0.31</v>
      </c>
      <c r="D19">
        <v>0.42</v>
      </c>
      <c r="E19">
        <v>0.88</v>
      </c>
      <c r="F19">
        <v>0.8</v>
      </c>
      <c r="G19" t="s">
        <v>20</v>
      </c>
      <c r="H19">
        <f t="shared" si="0"/>
        <v>0.74539999999999995</v>
      </c>
      <c r="I19">
        <f t="shared" si="1"/>
        <v>0.57469999999999999</v>
      </c>
      <c r="J19">
        <f t="shared" si="2"/>
        <v>0.25650000000000001</v>
      </c>
      <c r="K19">
        <f t="shared" si="3"/>
        <v>3.5799999999999998E-2</v>
      </c>
      <c r="L19" s="47">
        <f t="shared" si="4"/>
        <v>3.5799999999999998E-2</v>
      </c>
      <c r="M19" t="str">
        <f t="shared" si="5"/>
        <v>High</v>
      </c>
      <c r="N19">
        <f t="shared" si="6"/>
        <v>1</v>
      </c>
      <c r="O19">
        <f>'Test_IF-có_validate'!O19</f>
        <v>0.24440000000000001</v>
      </c>
      <c r="P19">
        <f>'Test_IF-có_validate'!P19</f>
        <v>0.34439999999999998</v>
      </c>
      <c r="Q19">
        <f>'Test_IF-có_validate'!Q19</f>
        <v>0.4556</v>
      </c>
      <c r="R19">
        <f>'Test_IF-có_validate'!R19</f>
        <v>0.88890000000000002</v>
      </c>
      <c r="S19">
        <f>'Test_IF-có_validate'!S19</f>
        <v>0.80610000000000004</v>
      </c>
      <c r="U19" s="37">
        <f t="shared" si="7"/>
        <v>0.60719999999999996</v>
      </c>
      <c r="V19" s="37">
        <f t="shared" si="7"/>
        <v>0.48770000000000002</v>
      </c>
      <c r="W19" s="37">
        <f t="shared" si="7"/>
        <v>0.374</v>
      </c>
      <c r="X19" s="37">
        <f t="shared" si="7"/>
        <v>5.8799999999999998E-2</v>
      </c>
      <c r="Y19" s="37">
        <f t="shared" si="7"/>
        <v>0.1074</v>
      </c>
      <c r="AA19" s="37">
        <f t="shared" si="8"/>
        <v>0.1249</v>
      </c>
      <c r="AB19" s="37">
        <f t="shared" si="9"/>
        <v>0.16320000000000001</v>
      </c>
      <c r="AC19" s="37">
        <f t="shared" si="10"/>
        <v>7.1800000000000003E-2</v>
      </c>
      <c r="AD19" s="37">
        <f t="shared" si="11"/>
        <v>0.52600000000000002</v>
      </c>
      <c r="AE19" s="37">
        <f t="shared" si="12"/>
        <v>0.79379999999999995</v>
      </c>
      <c r="AG19" s="38">
        <f t="shared" si="13"/>
        <v>0.14580000000000001</v>
      </c>
      <c r="AH19" s="38">
        <f t="shared" si="14"/>
        <v>3.7600000000000001E-2</v>
      </c>
      <c r="AI19" s="38">
        <f t="shared" si="15"/>
        <v>1.4200000000000001E-2</v>
      </c>
      <c r="AJ19" s="38">
        <f t="shared" si="16"/>
        <v>0.37030000000000002</v>
      </c>
      <c r="AK19" s="38">
        <f t="shared" si="17"/>
        <v>0.61539999999999995</v>
      </c>
      <c r="AM19" s="38">
        <f t="shared" si="18"/>
        <v>0.25280000000000002</v>
      </c>
      <c r="AN19" s="38">
        <f t="shared" si="19"/>
        <v>8.5199999999999998E-2</v>
      </c>
      <c r="AO19" s="38">
        <f t="shared" si="20"/>
        <v>0.11269999999999999</v>
      </c>
      <c r="AP19" s="38">
        <f t="shared" si="21"/>
        <v>0.54100000000000004</v>
      </c>
      <c r="AQ19" s="38">
        <f t="shared" si="22"/>
        <v>0.26129999999999998</v>
      </c>
      <c r="AR19" s="38"/>
      <c r="AS19" s="38">
        <f t="shared" si="23"/>
        <v>0.28320000000000001</v>
      </c>
      <c r="AT19" s="38">
        <f t="shared" si="24"/>
        <v>0.16220000000000001</v>
      </c>
      <c r="AU19" s="38">
        <f t="shared" si="25"/>
        <v>0.10780000000000001</v>
      </c>
      <c r="AV19" s="38">
        <f t="shared" si="26"/>
        <v>0.3594</v>
      </c>
      <c r="AW19" s="38">
        <f t="shared" si="27"/>
        <v>2.5399999999999999E-2</v>
      </c>
    </row>
    <row r="20" spans="2:49" ht="15.75" x14ac:dyDescent="0.25">
      <c r="B20">
        <v>0</v>
      </c>
      <c r="C20">
        <v>0.25</v>
      </c>
      <c r="D20">
        <v>0.5</v>
      </c>
      <c r="E20">
        <v>0.09</v>
      </c>
      <c r="F20">
        <v>7.0000000000000007E-2</v>
      </c>
      <c r="G20" t="s">
        <v>23</v>
      </c>
      <c r="H20">
        <f t="shared" si="0"/>
        <v>4.5100000000000001E-2</v>
      </c>
      <c r="I20">
        <f t="shared" si="1"/>
        <v>0.23569999999999999</v>
      </c>
      <c r="J20">
        <f t="shared" si="2"/>
        <v>0.55700000000000005</v>
      </c>
      <c r="K20">
        <f t="shared" si="3"/>
        <v>0.74609999999999999</v>
      </c>
      <c r="L20" s="47">
        <f t="shared" si="4"/>
        <v>4.5100000000000001E-2</v>
      </c>
      <c r="M20" t="str">
        <f t="shared" si="5"/>
        <v>Very Low</v>
      </c>
      <c r="N20">
        <f t="shared" si="6"/>
        <v>1</v>
      </c>
      <c r="O20">
        <f>'Test_IF-có_validate'!O20</f>
        <v>0</v>
      </c>
      <c r="P20">
        <f>'Test_IF-có_validate'!P20</f>
        <v>0.27779999999999999</v>
      </c>
      <c r="Q20">
        <f>'Test_IF-có_validate'!Q20</f>
        <v>0.5444</v>
      </c>
      <c r="R20">
        <f>'Test_IF-có_validate'!R20</f>
        <v>9.0899999999999995E-2</v>
      </c>
      <c r="S20">
        <f>'Test_IF-có_validate'!S20</f>
        <v>6.1199999999999997E-2</v>
      </c>
      <c r="U20" s="37">
        <f t="shared" si="7"/>
        <v>1</v>
      </c>
      <c r="V20" s="37">
        <f t="shared" si="7"/>
        <v>0.56520000000000004</v>
      </c>
      <c r="W20" s="37">
        <f t="shared" si="7"/>
        <v>0.29499999999999998</v>
      </c>
      <c r="X20" s="37">
        <f t="shared" si="7"/>
        <v>0.83330000000000004</v>
      </c>
      <c r="Y20" s="37">
        <f t="shared" si="7"/>
        <v>0.88470000000000004</v>
      </c>
      <c r="AA20" s="37">
        <f t="shared" si="8"/>
        <v>0.46250000000000002</v>
      </c>
      <c r="AB20" s="37">
        <f t="shared" si="9"/>
        <v>7.7499999999999999E-2</v>
      </c>
      <c r="AC20" s="37">
        <f t="shared" si="10"/>
        <v>0.17199999999999999</v>
      </c>
      <c r="AD20" s="37">
        <f t="shared" si="11"/>
        <v>0.36320000000000002</v>
      </c>
      <c r="AE20" s="37">
        <f t="shared" si="12"/>
        <v>3.15E-2</v>
      </c>
      <c r="AG20" s="38">
        <f t="shared" si="13"/>
        <v>0.48199999999999998</v>
      </c>
      <c r="AH20" s="38">
        <f t="shared" si="14"/>
        <v>0.1235</v>
      </c>
      <c r="AI20" s="38">
        <f t="shared" si="15"/>
        <v>8.6400000000000005E-2</v>
      </c>
      <c r="AJ20" s="38">
        <f t="shared" si="16"/>
        <v>0.51929999999999998</v>
      </c>
      <c r="AK20" s="38">
        <f t="shared" si="17"/>
        <v>0.24079999999999999</v>
      </c>
      <c r="AM20" s="38">
        <f t="shared" si="18"/>
        <v>0.58069999999999999</v>
      </c>
      <c r="AN20" s="38">
        <f t="shared" si="19"/>
        <v>0.1709</v>
      </c>
      <c r="AO20" s="38">
        <f t="shared" si="20"/>
        <v>1.2200000000000001E-2</v>
      </c>
      <c r="AP20" s="38">
        <f t="shared" si="21"/>
        <v>0.34739999999999999</v>
      </c>
      <c r="AQ20" s="38">
        <f t="shared" si="22"/>
        <v>0.59640000000000004</v>
      </c>
      <c r="AR20" s="38"/>
      <c r="AS20" s="38">
        <f t="shared" si="23"/>
        <v>0.60829999999999995</v>
      </c>
      <c r="AT20" s="38">
        <f t="shared" si="24"/>
        <v>0.2472</v>
      </c>
      <c r="AU20" s="38">
        <f t="shared" si="25"/>
        <v>7.3000000000000001E-3</v>
      </c>
      <c r="AV20" s="38">
        <f t="shared" si="26"/>
        <v>0.52969999999999995</v>
      </c>
      <c r="AW20" s="38">
        <f t="shared" si="27"/>
        <v>0.7984</v>
      </c>
    </row>
    <row r="21" spans="2:49" ht="15.75" x14ac:dyDescent="0.25">
      <c r="B21">
        <v>0.05</v>
      </c>
      <c r="C21">
        <v>0.28999999999999998</v>
      </c>
      <c r="D21">
        <v>0.57999999999999996</v>
      </c>
      <c r="E21">
        <v>0.14000000000000001</v>
      </c>
      <c r="F21">
        <v>0.32</v>
      </c>
      <c r="G21" t="s">
        <v>21</v>
      </c>
      <c r="H21">
        <f t="shared" si="0"/>
        <v>0.31409999999999999</v>
      </c>
      <c r="I21">
        <f t="shared" si="1"/>
        <v>0.1198</v>
      </c>
      <c r="J21">
        <f t="shared" si="2"/>
        <v>0.25419999999999998</v>
      </c>
      <c r="K21">
        <f t="shared" si="3"/>
        <v>0.46710000000000002</v>
      </c>
      <c r="L21" s="47">
        <f t="shared" si="4"/>
        <v>0.1198</v>
      </c>
      <c r="M21" t="str">
        <f t="shared" si="5"/>
        <v>Low</v>
      </c>
      <c r="N21">
        <f t="shared" si="6"/>
        <v>1</v>
      </c>
      <c r="O21">
        <f>'Test_IF-có_validate'!O21</f>
        <v>5.5599999999999997E-2</v>
      </c>
      <c r="P21">
        <f>'Test_IF-có_validate'!P21</f>
        <v>0.32219999999999999</v>
      </c>
      <c r="Q21">
        <f>'Test_IF-có_validate'!Q21</f>
        <v>0.63329999999999997</v>
      </c>
      <c r="R21">
        <f>'Test_IF-có_validate'!R21</f>
        <v>0.1414</v>
      </c>
      <c r="S21">
        <f>'Test_IF-có_validate'!S21</f>
        <v>0.31630000000000003</v>
      </c>
      <c r="U21" s="37">
        <f t="shared" si="7"/>
        <v>0.89470000000000005</v>
      </c>
      <c r="V21" s="37">
        <f t="shared" si="7"/>
        <v>0.51259999999999994</v>
      </c>
      <c r="W21" s="37">
        <f t="shared" si="7"/>
        <v>0.22450000000000001</v>
      </c>
      <c r="X21" s="37">
        <f t="shared" si="7"/>
        <v>0.75219999999999998</v>
      </c>
      <c r="Y21" s="37">
        <f t="shared" si="7"/>
        <v>0.51939999999999997</v>
      </c>
      <c r="AA21" s="37">
        <f t="shared" si="8"/>
        <v>0.3851</v>
      </c>
      <c r="AB21" s="37">
        <f t="shared" si="9"/>
        <v>0.1351</v>
      </c>
      <c r="AC21" s="37">
        <f t="shared" si="10"/>
        <v>0.2646</v>
      </c>
      <c r="AD21" s="37">
        <f t="shared" si="11"/>
        <v>0.29330000000000001</v>
      </c>
      <c r="AE21" s="37">
        <f t="shared" si="12"/>
        <v>0.318</v>
      </c>
      <c r="AG21" s="38">
        <f t="shared" si="13"/>
        <v>0.40510000000000002</v>
      </c>
      <c r="AH21" s="38">
        <f t="shared" si="14"/>
        <v>6.5799999999999997E-2</v>
      </c>
      <c r="AI21" s="38">
        <f t="shared" si="15"/>
        <v>0.17979999999999999</v>
      </c>
      <c r="AJ21" s="38">
        <f t="shared" si="16"/>
        <v>0.45229999999999998</v>
      </c>
      <c r="AK21" s="38">
        <f t="shared" si="17"/>
        <v>0.1104</v>
      </c>
      <c r="AM21" s="38">
        <f t="shared" si="18"/>
        <v>0.50649999999999995</v>
      </c>
      <c r="AN21" s="38">
        <f t="shared" si="19"/>
        <v>0.1134</v>
      </c>
      <c r="AO21" s="38">
        <f t="shared" si="20"/>
        <v>8.1699999999999995E-2</v>
      </c>
      <c r="AP21" s="38">
        <f t="shared" si="21"/>
        <v>0.27729999999999999</v>
      </c>
      <c r="AQ21" s="38">
        <f t="shared" si="22"/>
        <v>0.26519999999999999</v>
      </c>
      <c r="AR21" s="38"/>
      <c r="AS21" s="38">
        <f t="shared" si="23"/>
        <v>0.53500000000000003</v>
      </c>
      <c r="AT21" s="38">
        <f t="shared" si="24"/>
        <v>0.19020000000000001</v>
      </c>
      <c r="AU21" s="38">
        <f t="shared" si="25"/>
        <v>8.6599999999999996E-2</v>
      </c>
      <c r="AV21" s="38">
        <f t="shared" si="26"/>
        <v>0.46300000000000002</v>
      </c>
      <c r="AW21" s="38">
        <f t="shared" si="27"/>
        <v>0.49220000000000003</v>
      </c>
    </row>
    <row r="22" spans="2:49" ht="15.75" x14ac:dyDescent="0.25">
      <c r="B22">
        <v>0.1</v>
      </c>
      <c r="C22">
        <v>0.3</v>
      </c>
      <c r="D22">
        <v>0.57999999999999996</v>
      </c>
      <c r="E22">
        <v>0.28000000000000003</v>
      </c>
      <c r="F22">
        <v>0.55000000000000004</v>
      </c>
      <c r="G22" t="s">
        <v>24</v>
      </c>
      <c r="H22">
        <f t="shared" si="0"/>
        <v>0.55249999999999999</v>
      </c>
      <c r="I22">
        <f t="shared" si="1"/>
        <v>0.3695</v>
      </c>
      <c r="J22">
        <f t="shared" si="2"/>
        <v>1.78E-2</v>
      </c>
      <c r="K22">
        <f t="shared" si="3"/>
        <v>0.21690000000000001</v>
      </c>
      <c r="L22" s="47">
        <f t="shared" si="4"/>
        <v>1.78E-2</v>
      </c>
      <c r="M22" t="str">
        <f t="shared" si="5"/>
        <v>Middle</v>
      </c>
      <c r="N22">
        <f t="shared" si="6"/>
        <v>1</v>
      </c>
      <c r="O22">
        <f>'Test_IF-có_validate'!O22</f>
        <v>0.1111</v>
      </c>
      <c r="P22">
        <f>'Test_IF-có_validate'!P22</f>
        <v>0.33329999999999999</v>
      </c>
      <c r="Q22">
        <f>'Test_IF-có_validate'!Q22</f>
        <v>0.63329999999999997</v>
      </c>
      <c r="R22">
        <f>'Test_IF-có_validate'!R22</f>
        <v>0.2828</v>
      </c>
      <c r="S22">
        <f>'Test_IF-có_validate'!S22</f>
        <v>0.55100000000000005</v>
      </c>
      <c r="U22" s="37">
        <f t="shared" si="7"/>
        <v>0.8</v>
      </c>
      <c r="V22" s="37">
        <f t="shared" si="7"/>
        <v>0.5</v>
      </c>
      <c r="W22" s="37">
        <f t="shared" si="7"/>
        <v>0.22450000000000001</v>
      </c>
      <c r="X22" s="37">
        <f t="shared" si="7"/>
        <v>0.55910000000000004</v>
      </c>
      <c r="Y22" s="37">
        <f t="shared" si="7"/>
        <v>0.28949999999999998</v>
      </c>
      <c r="AA22" s="37">
        <f t="shared" si="8"/>
        <v>0.30759999999999998</v>
      </c>
      <c r="AB22" s="37">
        <f t="shared" si="9"/>
        <v>0.1492</v>
      </c>
      <c r="AC22" s="37">
        <f t="shared" si="10"/>
        <v>0.2646</v>
      </c>
      <c r="AD22" s="37">
        <f t="shared" si="11"/>
        <v>0.1023</v>
      </c>
      <c r="AE22" s="37">
        <f t="shared" si="12"/>
        <v>0.57950000000000002</v>
      </c>
      <c r="AG22" s="38">
        <f t="shared" si="13"/>
        <v>0.32800000000000001</v>
      </c>
      <c r="AH22" s="38">
        <f t="shared" si="14"/>
        <v>5.1700000000000003E-2</v>
      </c>
      <c r="AI22" s="38">
        <f t="shared" si="15"/>
        <v>0.17979999999999999</v>
      </c>
      <c r="AJ22" s="38">
        <f t="shared" si="16"/>
        <v>0.2666</v>
      </c>
      <c r="AK22" s="38">
        <f t="shared" si="17"/>
        <v>0.3841</v>
      </c>
      <c r="AM22" s="38">
        <f t="shared" si="18"/>
        <v>0.43159999999999998</v>
      </c>
      <c r="AN22" s="38">
        <f t="shared" si="19"/>
        <v>9.9199999999999997E-2</v>
      </c>
      <c r="AO22" s="38">
        <f t="shared" si="20"/>
        <v>8.1699999999999995E-2</v>
      </c>
      <c r="AP22" s="38">
        <f t="shared" si="21"/>
        <v>8.5900000000000004E-2</v>
      </c>
      <c r="AQ22" s="38">
        <f t="shared" si="22"/>
        <v>1.23E-2</v>
      </c>
      <c r="AR22" s="38"/>
      <c r="AS22" s="38">
        <f t="shared" si="23"/>
        <v>0.46079999999999999</v>
      </c>
      <c r="AT22" s="38">
        <f t="shared" si="24"/>
        <v>0.17610000000000001</v>
      </c>
      <c r="AU22" s="38">
        <f t="shared" si="25"/>
        <v>8.6599999999999996E-2</v>
      </c>
      <c r="AV22" s="38">
        <f t="shared" si="26"/>
        <v>0.2777</v>
      </c>
      <c r="AW22" s="38">
        <f t="shared" si="27"/>
        <v>0.2243</v>
      </c>
    </row>
    <row r="23" spans="2:49" ht="15.75" x14ac:dyDescent="0.25">
      <c r="B23">
        <v>0.2</v>
      </c>
      <c r="C23">
        <v>0.32</v>
      </c>
      <c r="D23">
        <v>0.65</v>
      </c>
      <c r="E23">
        <v>0.31</v>
      </c>
      <c r="F23">
        <v>0.89</v>
      </c>
      <c r="G23" t="s">
        <v>20</v>
      </c>
      <c r="H23">
        <f t="shared" si="0"/>
        <v>0.81069999999999998</v>
      </c>
      <c r="I23">
        <f t="shared" si="1"/>
        <v>0.6492</v>
      </c>
      <c r="J23">
        <f t="shared" si="2"/>
        <v>0.32129999999999997</v>
      </c>
      <c r="K23">
        <f t="shared" si="3"/>
        <v>0.10920000000000001</v>
      </c>
      <c r="L23" s="47">
        <f t="shared" si="4"/>
        <v>0.10920000000000001</v>
      </c>
      <c r="M23" t="str">
        <f t="shared" si="5"/>
        <v>High</v>
      </c>
      <c r="N23">
        <f t="shared" si="6"/>
        <v>1</v>
      </c>
      <c r="O23">
        <f>'Test_IF-có_validate'!O23</f>
        <v>0.22220000000000001</v>
      </c>
      <c r="P23">
        <f>'Test_IF-có_validate'!P23</f>
        <v>0.35560000000000003</v>
      </c>
      <c r="Q23">
        <f>'Test_IF-có_validate'!Q23</f>
        <v>0.71109999999999995</v>
      </c>
      <c r="R23">
        <f>'Test_IF-có_validate'!R23</f>
        <v>0.31309999999999999</v>
      </c>
      <c r="S23">
        <f>'Test_IF-có_validate'!S23</f>
        <v>0.89800000000000002</v>
      </c>
      <c r="U23" s="37">
        <f t="shared" si="7"/>
        <v>0.63639999999999997</v>
      </c>
      <c r="V23" s="37">
        <f t="shared" si="7"/>
        <v>0.47539999999999999</v>
      </c>
      <c r="W23" s="37">
        <f t="shared" si="7"/>
        <v>0.16880000000000001</v>
      </c>
      <c r="X23" s="37">
        <f t="shared" si="7"/>
        <v>0.52310000000000001</v>
      </c>
      <c r="Y23" s="37">
        <f t="shared" si="7"/>
        <v>5.3699999999999998E-2</v>
      </c>
      <c r="AA23" s="37">
        <f t="shared" si="8"/>
        <v>0.15479999999999999</v>
      </c>
      <c r="AB23" s="37">
        <f t="shared" si="9"/>
        <v>0.1772</v>
      </c>
      <c r="AC23" s="37">
        <f t="shared" si="10"/>
        <v>0.33929999999999999</v>
      </c>
      <c r="AD23" s="37">
        <f t="shared" si="11"/>
        <v>6.2899999999999998E-2</v>
      </c>
      <c r="AE23" s="37">
        <f t="shared" si="12"/>
        <v>0.85499999999999998</v>
      </c>
      <c r="AG23" s="38">
        <f t="shared" si="13"/>
        <v>0.17560000000000001</v>
      </c>
      <c r="AH23" s="38">
        <f t="shared" si="14"/>
        <v>2.35E-2</v>
      </c>
      <c r="AI23" s="38">
        <f t="shared" si="15"/>
        <v>0.25559999999999999</v>
      </c>
      <c r="AJ23" s="38">
        <f t="shared" si="16"/>
        <v>0.2278</v>
      </c>
      <c r="AK23" s="38">
        <f t="shared" si="17"/>
        <v>0.68300000000000005</v>
      </c>
      <c r="AM23" s="38">
        <f t="shared" si="18"/>
        <v>0.28220000000000001</v>
      </c>
      <c r="AN23" s="38">
        <f t="shared" si="19"/>
        <v>7.1099999999999997E-2</v>
      </c>
      <c r="AO23" s="38">
        <f t="shared" si="20"/>
        <v>0.1583</v>
      </c>
      <c r="AP23" s="38">
        <f t="shared" si="21"/>
        <v>4.65E-2</v>
      </c>
      <c r="AQ23" s="38">
        <f t="shared" si="22"/>
        <v>0.33700000000000002</v>
      </c>
      <c r="AR23" s="38"/>
      <c r="AS23" s="38">
        <f t="shared" si="23"/>
        <v>0.3125</v>
      </c>
      <c r="AT23" s="38">
        <f t="shared" si="24"/>
        <v>0.1482</v>
      </c>
      <c r="AU23" s="38">
        <f t="shared" si="25"/>
        <v>0.16309999999999999</v>
      </c>
      <c r="AV23" s="38">
        <f t="shared" si="26"/>
        <v>0.23899999999999999</v>
      </c>
      <c r="AW23" s="38">
        <f t="shared" si="27"/>
        <v>0.10340000000000001</v>
      </c>
    </row>
    <row r="24" spans="2:49" ht="15.75" x14ac:dyDescent="0.25">
      <c r="B24">
        <v>0.19</v>
      </c>
      <c r="C24">
        <v>0.28000000000000003</v>
      </c>
      <c r="D24">
        <v>0.56999999999999995</v>
      </c>
      <c r="E24">
        <v>0.57999999999999996</v>
      </c>
      <c r="F24">
        <v>0.17</v>
      </c>
      <c r="G24" t="s">
        <v>21</v>
      </c>
      <c r="H24">
        <f t="shared" si="0"/>
        <v>0.1255</v>
      </c>
      <c r="I24">
        <f t="shared" si="1"/>
        <v>9.9900000000000003E-2</v>
      </c>
      <c r="J24">
        <f t="shared" si="2"/>
        <v>0.43590000000000001</v>
      </c>
      <c r="K24">
        <f t="shared" si="3"/>
        <v>0.63090000000000002</v>
      </c>
      <c r="L24" s="47">
        <f t="shared" si="4"/>
        <v>9.9900000000000003E-2</v>
      </c>
      <c r="M24" t="str">
        <f t="shared" si="5"/>
        <v>Low</v>
      </c>
      <c r="N24">
        <f t="shared" si="6"/>
        <v>1</v>
      </c>
      <c r="O24">
        <f>'Test_IF-có_validate'!O24</f>
        <v>0.21110000000000001</v>
      </c>
      <c r="P24">
        <f>'Test_IF-có_validate'!P24</f>
        <v>0.31109999999999999</v>
      </c>
      <c r="Q24">
        <f>'Test_IF-có_validate'!Q24</f>
        <v>0.62219999999999998</v>
      </c>
      <c r="R24">
        <f>'Test_IF-có_validate'!R24</f>
        <v>0.58589999999999998</v>
      </c>
      <c r="S24">
        <f>'Test_IF-có_validate'!S24</f>
        <v>0.1633</v>
      </c>
      <c r="U24" s="37">
        <f t="shared" si="7"/>
        <v>0.65139999999999998</v>
      </c>
      <c r="V24" s="37">
        <f t="shared" si="7"/>
        <v>0.52539999999999998</v>
      </c>
      <c r="W24" s="37">
        <f t="shared" si="7"/>
        <v>0.2329</v>
      </c>
      <c r="X24" s="37">
        <f t="shared" si="7"/>
        <v>0.2611</v>
      </c>
      <c r="Y24" s="37">
        <f t="shared" si="7"/>
        <v>0.71919999999999995</v>
      </c>
      <c r="AA24" s="37">
        <f t="shared" si="8"/>
        <v>0.16980000000000001</v>
      </c>
      <c r="AB24" s="37">
        <f t="shared" si="9"/>
        <v>0.12089999999999999</v>
      </c>
      <c r="AC24" s="37">
        <f t="shared" si="10"/>
        <v>0.2535</v>
      </c>
      <c r="AD24" s="37">
        <f t="shared" si="11"/>
        <v>0.25629999999999997</v>
      </c>
      <c r="AE24" s="37">
        <f t="shared" si="12"/>
        <v>0.11509999999999999</v>
      </c>
      <c r="AG24" s="38">
        <f t="shared" si="13"/>
        <v>0.19059999999999999</v>
      </c>
      <c r="AH24" s="38">
        <f t="shared" si="14"/>
        <v>8.0100000000000005E-2</v>
      </c>
      <c r="AI24" s="38">
        <f t="shared" si="15"/>
        <v>0.1686</v>
      </c>
      <c r="AJ24" s="38">
        <f t="shared" si="16"/>
        <v>9.1899999999999996E-2</v>
      </c>
      <c r="AK24" s="38">
        <f t="shared" si="17"/>
        <v>9.5600000000000004E-2</v>
      </c>
      <c r="AM24" s="38">
        <f t="shared" si="18"/>
        <v>0.29699999999999999</v>
      </c>
      <c r="AN24" s="38">
        <f t="shared" si="19"/>
        <v>0.12759999999999999</v>
      </c>
      <c r="AO24" s="38">
        <f t="shared" si="20"/>
        <v>7.0400000000000004E-2</v>
      </c>
      <c r="AP24" s="38">
        <f t="shared" si="21"/>
        <v>0.27239999999999998</v>
      </c>
      <c r="AQ24" s="38">
        <f t="shared" si="22"/>
        <v>0.46289999999999998</v>
      </c>
      <c r="AR24" s="38"/>
      <c r="AS24" s="38">
        <f t="shared" si="23"/>
        <v>0.32719999999999999</v>
      </c>
      <c r="AT24" s="38">
        <f t="shared" si="24"/>
        <v>0.20430000000000001</v>
      </c>
      <c r="AU24" s="38">
        <f t="shared" si="25"/>
        <v>7.5300000000000006E-2</v>
      </c>
      <c r="AV24" s="38">
        <f t="shared" si="26"/>
        <v>8.0500000000000002E-2</v>
      </c>
      <c r="AW24" s="38">
        <f t="shared" si="27"/>
        <v>0.67689999999999995</v>
      </c>
    </row>
    <row r="25" spans="2:49" ht="15.75" x14ac:dyDescent="0.25">
      <c r="B25">
        <v>0.11</v>
      </c>
      <c r="C25">
        <v>0.26</v>
      </c>
      <c r="D25">
        <v>0.56000000000000005</v>
      </c>
      <c r="E25">
        <v>0.68</v>
      </c>
      <c r="F25">
        <v>0.27</v>
      </c>
      <c r="G25" t="s">
        <v>21</v>
      </c>
      <c r="H25">
        <f t="shared" si="0"/>
        <v>0.2535</v>
      </c>
      <c r="I25">
        <f t="shared" si="1"/>
        <v>5.2900000000000003E-2</v>
      </c>
      <c r="J25">
        <f t="shared" si="2"/>
        <v>0.31440000000000001</v>
      </c>
      <c r="K25">
        <f t="shared" si="3"/>
        <v>0.51800000000000002</v>
      </c>
      <c r="L25" s="47">
        <f t="shared" si="4"/>
        <v>5.2900000000000003E-2</v>
      </c>
      <c r="M25" t="str">
        <f t="shared" si="5"/>
        <v>Low</v>
      </c>
      <c r="N25">
        <f t="shared" si="6"/>
        <v>1</v>
      </c>
      <c r="O25">
        <f>'Test_IF-có_validate'!O25</f>
        <v>0.1222</v>
      </c>
      <c r="P25">
        <f>'Test_IF-có_validate'!P25</f>
        <v>0.28889999999999999</v>
      </c>
      <c r="Q25">
        <f>'Test_IF-có_validate'!Q25</f>
        <v>0.61109999999999998</v>
      </c>
      <c r="R25">
        <f>'Test_IF-có_validate'!R25</f>
        <v>0.68689999999999996</v>
      </c>
      <c r="S25">
        <f>'Test_IF-có_validate'!S25</f>
        <v>0.26529999999999998</v>
      </c>
      <c r="U25" s="37">
        <f t="shared" si="7"/>
        <v>0.78220000000000001</v>
      </c>
      <c r="V25" s="37">
        <f t="shared" si="7"/>
        <v>0.55169999999999997</v>
      </c>
      <c r="W25" s="37">
        <f t="shared" si="7"/>
        <v>0.2414</v>
      </c>
      <c r="X25" s="37">
        <f t="shared" si="7"/>
        <v>0.18559999999999999</v>
      </c>
      <c r="Y25" s="37">
        <f t="shared" si="7"/>
        <v>0.58069999999999999</v>
      </c>
      <c r="AA25" s="37">
        <f t="shared" si="8"/>
        <v>0.29220000000000002</v>
      </c>
      <c r="AB25" s="37">
        <f t="shared" si="9"/>
        <v>9.2100000000000001E-2</v>
      </c>
      <c r="AC25" s="37">
        <f t="shared" si="10"/>
        <v>0.2422</v>
      </c>
      <c r="AD25" s="37">
        <f t="shared" si="11"/>
        <v>0.35620000000000002</v>
      </c>
      <c r="AE25" s="37">
        <f t="shared" si="12"/>
        <v>0.25290000000000001</v>
      </c>
      <c r="AG25" s="38">
        <f t="shared" si="13"/>
        <v>0.31259999999999999</v>
      </c>
      <c r="AH25" s="38">
        <f t="shared" si="14"/>
        <v>0.109</v>
      </c>
      <c r="AI25" s="38">
        <f t="shared" si="15"/>
        <v>0.15720000000000001</v>
      </c>
      <c r="AJ25" s="38">
        <f t="shared" si="16"/>
        <v>0.19400000000000001</v>
      </c>
      <c r="AK25" s="38">
        <f t="shared" si="17"/>
        <v>4.3700000000000003E-2</v>
      </c>
      <c r="AM25" s="38">
        <f t="shared" si="18"/>
        <v>0.41660000000000003</v>
      </c>
      <c r="AN25" s="38">
        <f t="shared" si="19"/>
        <v>0.15640000000000001</v>
      </c>
      <c r="AO25" s="38">
        <f t="shared" si="20"/>
        <v>5.8900000000000001E-2</v>
      </c>
      <c r="AP25" s="38">
        <f t="shared" si="21"/>
        <v>0.37190000000000001</v>
      </c>
      <c r="AQ25" s="38">
        <f t="shared" si="22"/>
        <v>0.33019999999999999</v>
      </c>
      <c r="AR25" s="38"/>
      <c r="AS25" s="38">
        <f t="shared" si="23"/>
        <v>0.44590000000000002</v>
      </c>
      <c r="AT25" s="38">
        <f t="shared" si="24"/>
        <v>0.23280000000000001</v>
      </c>
      <c r="AU25" s="38">
        <f t="shared" si="25"/>
        <v>6.3799999999999996E-2</v>
      </c>
      <c r="AV25" s="38">
        <f t="shared" si="26"/>
        <v>0.1827</v>
      </c>
      <c r="AW25" s="38">
        <f t="shared" si="27"/>
        <v>0.55349999999999999</v>
      </c>
    </row>
    <row r="26" spans="2:49" ht="15.75" x14ac:dyDescent="0.25">
      <c r="B26">
        <v>0.12</v>
      </c>
      <c r="C26">
        <v>0.28000000000000003</v>
      </c>
      <c r="D26">
        <v>0.7</v>
      </c>
      <c r="E26">
        <v>0.16</v>
      </c>
      <c r="F26">
        <v>0.32</v>
      </c>
      <c r="G26" t="s">
        <v>21</v>
      </c>
      <c r="H26">
        <f t="shared" si="0"/>
        <v>0.32100000000000001</v>
      </c>
      <c r="I26">
        <f t="shared" si="1"/>
        <v>0.12690000000000001</v>
      </c>
      <c r="J26">
        <f t="shared" si="2"/>
        <v>0.26140000000000002</v>
      </c>
      <c r="K26">
        <f t="shared" si="3"/>
        <v>0.4743</v>
      </c>
      <c r="L26" s="47">
        <f t="shared" si="4"/>
        <v>0.12690000000000001</v>
      </c>
      <c r="M26" t="str">
        <f t="shared" si="5"/>
        <v>Low</v>
      </c>
      <c r="N26">
        <f t="shared" si="6"/>
        <v>1</v>
      </c>
      <c r="O26">
        <f>'Test_IF-có_validate'!O26</f>
        <v>0.1333</v>
      </c>
      <c r="P26">
        <f>'Test_IF-có_validate'!P26</f>
        <v>0.31109999999999999</v>
      </c>
      <c r="Q26">
        <f>'Test_IF-có_validate'!Q26</f>
        <v>0.76670000000000005</v>
      </c>
      <c r="R26">
        <f>'Test_IF-có_validate'!R26</f>
        <v>0.16159999999999999</v>
      </c>
      <c r="S26">
        <f>'Test_IF-có_validate'!S26</f>
        <v>0.31630000000000003</v>
      </c>
      <c r="U26" s="37">
        <f t="shared" si="7"/>
        <v>0.76480000000000004</v>
      </c>
      <c r="V26" s="37">
        <f t="shared" si="7"/>
        <v>0.52539999999999998</v>
      </c>
      <c r="W26" s="37">
        <f t="shared" si="7"/>
        <v>0.1321</v>
      </c>
      <c r="X26" s="37">
        <f t="shared" si="7"/>
        <v>0.7218</v>
      </c>
      <c r="Y26" s="37">
        <f t="shared" si="7"/>
        <v>0.51939999999999997</v>
      </c>
      <c r="AA26" s="37">
        <f t="shared" si="8"/>
        <v>0.27679999999999999</v>
      </c>
      <c r="AB26" s="37">
        <f t="shared" si="9"/>
        <v>0.12089999999999999</v>
      </c>
      <c r="AC26" s="37">
        <f t="shared" si="10"/>
        <v>0.3891</v>
      </c>
      <c r="AD26" s="37">
        <f t="shared" si="11"/>
        <v>0.26550000000000001</v>
      </c>
      <c r="AE26" s="37">
        <f t="shared" si="12"/>
        <v>0.318</v>
      </c>
      <c r="AG26" s="38">
        <f t="shared" si="13"/>
        <v>0.29730000000000001</v>
      </c>
      <c r="AH26" s="38">
        <f t="shared" si="14"/>
        <v>8.0100000000000005E-2</v>
      </c>
      <c r="AI26" s="38">
        <f t="shared" si="15"/>
        <v>0.30620000000000003</v>
      </c>
      <c r="AJ26" s="38">
        <f t="shared" si="16"/>
        <v>0.42549999999999999</v>
      </c>
      <c r="AK26" s="38">
        <f t="shared" si="17"/>
        <v>0.1104</v>
      </c>
      <c r="AM26" s="38">
        <f t="shared" si="18"/>
        <v>0.40160000000000001</v>
      </c>
      <c r="AN26" s="38">
        <f t="shared" si="19"/>
        <v>0.12759999999999999</v>
      </c>
      <c r="AO26" s="38">
        <f t="shared" si="20"/>
        <v>0.20960000000000001</v>
      </c>
      <c r="AP26" s="38">
        <f t="shared" si="21"/>
        <v>0.24940000000000001</v>
      </c>
      <c r="AQ26" s="38">
        <f t="shared" si="22"/>
        <v>0.26519999999999999</v>
      </c>
      <c r="AR26" s="38"/>
      <c r="AS26" s="38">
        <f t="shared" si="23"/>
        <v>0.43109999999999998</v>
      </c>
      <c r="AT26" s="38">
        <f t="shared" si="24"/>
        <v>0.20430000000000001</v>
      </c>
      <c r="AU26" s="38">
        <f t="shared" si="25"/>
        <v>0.21440000000000001</v>
      </c>
      <c r="AV26" s="38">
        <f t="shared" si="26"/>
        <v>0.43630000000000002</v>
      </c>
      <c r="AW26" s="38">
        <f t="shared" si="27"/>
        <v>0.49220000000000003</v>
      </c>
    </row>
    <row r="27" spans="2:49" ht="15.75" x14ac:dyDescent="0.25">
      <c r="B27">
        <v>0.18</v>
      </c>
      <c r="C27">
        <v>0.28999999999999998</v>
      </c>
      <c r="D27">
        <v>0.78</v>
      </c>
      <c r="E27">
        <v>0.15</v>
      </c>
      <c r="F27">
        <v>0.61</v>
      </c>
      <c r="G27" t="s">
        <v>24</v>
      </c>
      <c r="H27">
        <f t="shared" si="0"/>
        <v>0.62039999999999995</v>
      </c>
      <c r="I27">
        <f t="shared" si="1"/>
        <v>0.44119999999999998</v>
      </c>
      <c r="J27">
        <f t="shared" si="2"/>
        <v>9.2700000000000005E-2</v>
      </c>
      <c r="K27">
        <f t="shared" si="3"/>
        <v>0.17230000000000001</v>
      </c>
      <c r="L27" s="47">
        <f t="shared" si="4"/>
        <v>9.2700000000000005E-2</v>
      </c>
      <c r="M27" t="str">
        <f t="shared" si="5"/>
        <v>Middle</v>
      </c>
      <c r="N27">
        <f t="shared" si="6"/>
        <v>1</v>
      </c>
      <c r="O27">
        <f>'Test_IF-có_validate'!O27</f>
        <v>0.2</v>
      </c>
      <c r="P27">
        <f>'Test_IF-có_validate'!P27</f>
        <v>0.32219999999999999</v>
      </c>
      <c r="Q27">
        <f>'Test_IF-có_validate'!Q27</f>
        <v>0.85560000000000003</v>
      </c>
      <c r="R27">
        <f>'Test_IF-có_validate'!R27</f>
        <v>0.1515</v>
      </c>
      <c r="S27">
        <f>'Test_IF-có_validate'!S27</f>
        <v>0.61219999999999997</v>
      </c>
      <c r="U27" s="37">
        <f t="shared" si="7"/>
        <v>0.66669999999999996</v>
      </c>
      <c r="V27" s="37">
        <f t="shared" si="7"/>
        <v>0.51259999999999994</v>
      </c>
      <c r="W27" s="37">
        <f t="shared" si="7"/>
        <v>7.7799999999999994E-2</v>
      </c>
      <c r="X27" s="37">
        <f t="shared" si="7"/>
        <v>0.7369</v>
      </c>
      <c r="Y27" s="37">
        <f t="shared" si="7"/>
        <v>0.24049999999999999</v>
      </c>
      <c r="AA27" s="37">
        <f t="shared" si="8"/>
        <v>0.18490000000000001</v>
      </c>
      <c r="AB27" s="37">
        <f t="shared" si="9"/>
        <v>0.1351</v>
      </c>
      <c r="AC27" s="37">
        <f t="shared" si="10"/>
        <v>0.4627</v>
      </c>
      <c r="AD27" s="37">
        <f t="shared" si="11"/>
        <v>0.27939999999999998</v>
      </c>
      <c r="AE27" s="37">
        <f t="shared" si="12"/>
        <v>0.63739999999999997</v>
      </c>
      <c r="AG27" s="38">
        <f t="shared" si="13"/>
        <v>0.20569999999999999</v>
      </c>
      <c r="AH27" s="38">
        <f t="shared" si="14"/>
        <v>6.5799999999999997E-2</v>
      </c>
      <c r="AI27" s="38">
        <f t="shared" si="15"/>
        <v>0.38129999999999997</v>
      </c>
      <c r="AJ27" s="38">
        <f t="shared" si="16"/>
        <v>0.43890000000000001</v>
      </c>
      <c r="AK27" s="38">
        <f t="shared" si="17"/>
        <v>0.44590000000000002</v>
      </c>
      <c r="AM27" s="38">
        <f t="shared" si="18"/>
        <v>0.31180000000000002</v>
      </c>
      <c r="AN27" s="38">
        <f t="shared" si="19"/>
        <v>0.1134</v>
      </c>
      <c r="AO27" s="38">
        <f t="shared" si="20"/>
        <v>0.28620000000000001</v>
      </c>
      <c r="AP27" s="38">
        <f t="shared" si="21"/>
        <v>0.26329999999999998</v>
      </c>
      <c r="AQ27" s="38">
        <f t="shared" si="22"/>
        <v>7.7299999999999994E-2</v>
      </c>
      <c r="AR27" s="38"/>
      <c r="AS27" s="38">
        <f t="shared" si="23"/>
        <v>0.34189999999999998</v>
      </c>
      <c r="AT27" s="38">
        <f t="shared" si="24"/>
        <v>0.19020000000000001</v>
      </c>
      <c r="AU27" s="38">
        <f t="shared" si="25"/>
        <v>0.29089999999999999</v>
      </c>
      <c r="AV27" s="38">
        <f t="shared" si="26"/>
        <v>0.4496</v>
      </c>
      <c r="AW27" s="38">
        <f t="shared" si="27"/>
        <v>0.16</v>
      </c>
    </row>
    <row r="28" spans="2:49" ht="15.75" x14ac:dyDescent="0.25">
      <c r="B28">
        <v>0.2</v>
      </c>
      <c r="C28">
        <v>0.25</v>
      </c>
      <c r="D28">
        <v>0.7</v>
      </c>
      <c r="E28">
        <v>0.25</v>
      </c>
      <c r="F28">
        <v>0.03</v>
      </c>
      <c r="G28" t="s">
        <v>23</v>
      </c>
      <c r="H28">
        <f t="shared" si="0"/>
        <v>0.1101</v>
      </c>
      <c r="I28">
        <f t="shared" si="1"/>
        <v>0.29959999999999998</v>
      </c>
      <c r="J28">
        <f t="shared" si="2"/>
        <v>0.61370000000000002</v>
      </c>
      <c r="K28">
        <f t="shared" si="3"/>
        <v>0.79859999999999998</v>
      </c>
      <c r="L28" s="47">
        <f t="shared" si="4"/>
        <v>0.1101</v>
      </c>
      <c r="M28" t="str">
        <f t="shared" si="5"/>
        <v>Very Low</v>
      </c>
      <c r="N28">
        <f t="shared" si="6"/>
        <v>1</v>
      </c>
      <c r="O28">
        <f>'Test_IF-có_validate'!O28</f>
        <v>0.22220000000000001</v>
      </c>
      <c r="P28">
        <f>'Test_IF-có_validate'!P28</f>
        <v>0.27779999999999999</v>
      </c>
      <c r="Q28">
        <f>'Test_IF-có_validate'!Q28</f>
        <v>0.76670000000000005</v>
      </c>
      <c r="R28">
        <f>'Test_IF-có_validate'!R28</f>
        <v>0.2525</v>
      </c>
      <c r="S28">
        <f>'Test_IF-có_validate'!S28</f>
        <v>2.0400000000000001E-2</v>
      </c>
      <c r="U28" s="37">
        <f t="shared" si="7"/>
        <v>0.63639999999999997</v>
      </c>
      <c r="V28" s="37">
        <f t="shared" si="7"/>
        <v>0.56520000000000004</v>
      </c>
      <c r="W28" s="37">
        <f t="shared" si="7"/>
        <v>0.1321</v>
      </c>
      <c r="X28" s="37">
        <f t="shared" si="7"/>
        <v>0.5968</v>
      </c>
      <c r="Y28" s="37">
        <f t="shared" si="7"/>
        <v>0.96</v>
      </c>
      <c r="AA28" s="37">
        <f t="shared" si="8"/>
        <v>0.15479999999999999</v>
      </c>
      <c r="AB28" s="37">
        <f t="shared" si="9"/>
        <v>7.7499999999999999E-2</v>
      </c>
      <c r="AC28" s="37">
        <f t="shared" si="10"/>
        <v>0.3891</v>
      </c>
      <c r="AD28" s="37">
        <f t="shared" si="11"/>
        <v>0.14230000000000001</v>
      </c>
      <c r="AE28" s="37">
        <f t="shared" si="12"/>
        <v>9.1700000000000004E-2</v>
      </c>
      <c r="AG28" s="38">
        <f t="shared" si="13"/>
        <v>0.17560000000000001</v>
      </c>
      <c r="AH28" s="38">
        <f t="shared" si="14"/>
        <v>0.1235</v>
      </c>
      <c r="AI28" s="38">
        <f t="shared" si="15"/>
        <v>0.30620000000000003</v>
      </c>
      <c r="AJ28" s="38">
        <f t="shared" si="16"/>
        <v>0.30580000000000002</v>
      </c>
      <c r="AK28" s="38">
        <f t="shared" si="17"/>
        <v>0.29949999999999999</v>
      </c>
      <c r="AM28" s="38">
        <f t="shared" si="18"/>
        <v>0.28220000000000001</v>
      </c>
      <c r="AN28" s="38">
        <f t="shared" si="19"/>
        <v>0.1709</v>
      </c>
      <c r="AO28" s="38">
        <f t="shared" si="20"/>
        <v>0.20960000000000001</v>
      </c>
      <c r="AP28" s="38">
        <f t="shared" si="21"/>
        <v>0.126</v>
      </c>
      <c r="AQ28" s="38">
        <f t="shared" si="22"/>
        <v>0.64890000000000003</v>
      </c>
      <c r="AR28" s="38"/>
      <c r="AS28" s="38">
        <f t="shared" si="23"/>
        <v>0.3125</v>
      </c>
      <c r="AT28" s="38">
        <f t="shared" si="24"/>
        <v>0.2472</v>
      </c>
      <c r="AU28" s="38">
        <f t="shared" si="25"/>
        <v>0.21440000000000001</v>
      </c>
      <c r="AV28" s="38">
        <f t="shared" si="26"/>
        <v>0.31690000000000002</v>
      </c>
      <c r="AW28" s="38">
        <f t="shared" si="27"/>
        <v>0.84550000000000003</v>
      </c>
    </row>
    <row r="29" spans="2:49" ht="15.75" x14ac:dyDescent="0.25">
      <c r="B29">
        <v>0.16</v>
      </c>
      <c r="C29">
        <v>0.28000000000000003</v>
      </c>
      <c r="D29">
        <v>0.72</v>
      </c>
      <c r="E29">
        <v>0.27</v>
      </c>
      <c r="F29">
        <v>0.32</v>
      </c>
      <c r="G29" t="s">
        <v>21</v>
      </c>
      <c r="H29">
        <f t="shared" si="0"/>
        <v>0.31979999999999997</v>
      </c>
      <c r="I29">
        <f t="shared" si="1"/>
        <v>0.1258</v>
      </c>
      <c r="J29">
        <f t="shared" si="2"/>
        <v>0.26019999999999999</v>
      </c>
      <c r="K29">
        <f t="shared" si="3"/>
        <v>0.47320000000000001</v>
      </c>
      <c r="L29" s="47">
        <f t="shared" si="4"/>
        <v>0.1258</v>
      </c>
      <c r="M29" t="str">
        <f t="shared" si="5"/>
        <v>Low</v>
      </c>
      <c r="N29">
        <f t="shared" si="6"/>
        <v>1</v>
      </c>
      <c r="O29">
        <f>'Test_IF-có_validate'!O29</f>
        <v>0.17780000000000001</v>
      </c>
      <c r="P29">
        <f>'Test_IF-có_validate'!P29</f>
        <v>0.31109999999999999</v>
      </c>
      <c r="Q29">
        <f>'Test_IF-có_validate'!Q29</f>
        <v>0.78890000000000005</v>
      </c>
      <c r="R29">
        <f>'Test_IF-có_validate'!R29</f>
        <v>0.2727</v>
      </c>
      <c r="S29">
        <f>'Test_IF-có_validate'!S29</f>
        <v>0.31630000000000003</v>
      </c>
      <c r="U29" s="37">
        <f t="shared" si="7"/>
        <v>0.69810000000000005</v>
      </c>
      <c r="V29" s="37">
        <f t="shared" si="7"/>
        <v>0.52539999999999998</v>
      </c>
      <c r="W29" s="37">
        <f t="shared" si="7"/>
        <v>0.11799999999999999</v>
      </c>
      <c r="X29" s="37">
        <f t="shared" si="7"/>
        <v>0.57150000000000001</v>
      </c>
      <c r="Y29" s="37">
        <f t="shared" si="7"/>
        <v>0.51939999999999997</v>
      </c>
      <c r="AA29" s="37">
        <f t="shared" si="8"/>
        <v>0.21529999999999999</v>
      </c>
      <c r="AB29" s="37">
        <f t="shared" si="9"/>
        <v>0.12089999999999999</v>
      </c>
      <c r="AC29" s="37">
        <f t="shared" si="10"/>
        <v>0.40820000000000001</v>
      </c>
      <c r="AD29" s="37">
        <f t="shared" si="11"/>
        <v>0.11559999999999999</v>
      </c>
      <c r="AE29" s="37">
        <f t="shared" si="12"/>
        <v>0.318</v>
      </c>
      <c r="AG29" s="38">
        <f t="shared" si="13"/>
        <v>0.23599999999999999</v>
      </c>
      <c r="AH29" s="38">
        <f t="shared" si="14"/>
        <v>8.0100000000000005E-2</v>
      </c>
      <c r="AI29" s="38">
        <f t="shared" si="15"/>
        <v>0.3256</v>
      </c>
      <c r="AJ29" s="38">
        <f t="shared" si="16"/>
        <v>0.2797</v>
      </c>
      <c r="AK29" s="38">
        <f t="shared" si="17"/>
        <v>0.1104</v>
      </c>
      <c r="AM29" s="38">
        <f t="shared" si="18"/>
        <v>0.34160000000000001</v>
      </c>
      <c r="AN29" s="38">
        <f t="shared" si="19"/>
        <v>0.12759999999999999</v>
      </c>
      <c r="AO29" s="38">
        <f t="shared" si="20"/>
        <v>0.22939999999999999</v>
      </c>
      <c r="AP29" s="38">
        <f t="shared" si="21"/>
        <v>9.9199999999999997E-2</v>
      </c>
      <c r="AQ29" s="38">
        <f t="shared" si="22"/>
        <v>0.26519999999999999</v>
      </c>
      <c r="AR29" s="38"/>
      <c r="AS29" s="38">
        <f t="shared" si="23"/>
        <v>0.3715</v>
      </c>
      <c r="AT29" s="38">
        <f t="shared" si="24"/>
        <v>0.20430000000000001</v>
      </c>
      <c r="AU29" s="38">
        <f t="shared" si="25"/>
        <v>0.23419999999999999</v>
      </c>
      <c r="AV29" s="38">
        <f t="shared" si="26"/>
        <v>0.2908</v>
      </c>
      <c r="AW29" s="38">
        <f t="shared" si="27"/>
        <v>0.49220000000000003</v>
      </c>
    </row>
    <row r="30" spans="2:49" ht="15.75" x14ac:dyDescent="0.25">
      <c r="B30">
        <v>0.11</v>
      </c>
      <c r="C30">
        <v>0.3</v>
      </c>
      <c r="D30">
        <v>0.79</v>
      </c>
      <c r="E30">
        <v>0.8</v>
      </c>
      <c r="F30">
        <v>0.32</v>
      </c>
      <c r="G30" t="s">
        <v>24</v>
      </c>
      <c r="H30">
        <f t="shared" si="0"/>
        <v>0.32900000000000001</v>
      </c>
      <c r="I30">
        <f t="shared" si="1"/>
        <v>0.12989999999999999</v>
      </c>
      <c r="J30">
        <f t="shared" si="2"/>
        <v>0.27</v>
      </c>
      <c r="K30">
        <f t="shared" si="3"/>
        <v>0.47710000000000002</v>
      </c>
      <c r="L30" s="47">
        <f t="shared" si="4"/>
        <v>0.12989999999999999</v>
      </c>
      <c r="M30" t="str">
        <f t="shared" si="5"/>
        <v>Low</v>
      </c>
      <c r="N30">
        <f t="shared" si="6"/>
        <v>0</v>
      </c>
      <c r="O30">
        <f>'Test_IF-có_validate'!O30</f>
        <v>0.1222</v>
      </c>
      <c r="P30">
        <f>'Test_IF-có_validate'!P30</f>
        <v>0.33329999999999999</v>
      </c>
      <c r="Q30">
        <f>'Test_IF-có_validate'!Q30</f>
        <v>0.86670000000000003</v>
      </c>
      <c r="R30">
        <f>'Test_IF-có_validate'!R30</f>
        <v>0.80810000000000004</v>
      </c>
      <c r="S30">
        <f>'Test_IF-có_validate'!S30</f>
        <v>0.31630000000000003</v>
      </c>
      <c r="U30" s="37">
        <f t="shared" si="7"/>
        <v>0.78220000000000001</v>
      </c>
      <c r="V30" s="37">
        <f t="shared" si="7"/>
        <v>0.5</v>
      </c>
      <c r="W30" s="37">
        <f t="shared" si="7"/>
        <v>7.1400000000000005E-2</v>
      </c>
      <c r="X30" s="37">
        <f t="shared" si="7"/>
        <v>0.1061</v>
      </c>
      <c r="Y30" s="37">
        <f t="shared" si="7"/>
        <v>0.51939999999999997</v>
      </c>
      <c r="AA30" s="37">
        <f t="shared" si="8"/>
        <v>0.29220000000000002</v>
      </c>
      <c r="AB30" s="37">
        <f t="shared" si="9"/>
        <v>0.1492</v>
      </c>
      <c r="AC30" s="37">
        <f t="shared" si="10"/>
        <v>0.47139999999999999</v>
      </c>
      <c r="AD30" s="37">
        <f t="shared" si="11"/>
        <v>0.4627</v>
      </c>
      <c r="AE30" s="37">
        <f t="shared" si="12"/>
        <v>0.318</v>
      </c>
      <c r="AG30" s="38">
        <f t="shared" si="13"/>
        <v>0.31259999999999999</v>
      </c>
      <c r="AH30" s="38">
        <f t="shared" si="14"/>
        <v>5.1700000000000003E-2</v>
      </c>
      <c r="AI30" s="38">
        <f t="shared" si="15"/>
        <v>0.39019999999999999</v>
      </c>
      <c r="AJ30" s="38">
        <f t="shared" si="16"/>
        <v>0.30420000000000003</v>
      </c>
      <c r="AK30" s="38">
        <f t="shared" si="17"/>
        <v>0.1104</v>
      </c>
      <c r="AM30" s="38">
        <f t="shared" si="18"/>
        <v>0.41660000000000003</v>
      </c>
      <c r="AN30" s="38">
        <f t="shared" si="19"/>
        <v>9.9199999999999997E-2</v>
      </c>
      <c r="AO30" s="38">
        <f t="shared" si="20"/>
        <v>0.29530000000000001</v>
      </c>
      <c r="AP30" s="38">
        <f t="shared" si="21"/>
        <v>0.47799999999999998</v>
      </c>
      <c r="AQ30" s="38">
        <f t="shared" si="22"/>
        <v>0.26519999999999999</v>
      </c>
      <c r="AR30" s="38"/>
      <c r="AS30" s="38">
        <f t="shared" si="23"/>
        <v>0.44590000000000002</v>
      </c>
      <c r="AT30" s="38">
        <f t="shared" si="24"/>
        <v>0.17610000000000001</v>
      </c>
      <c r="AU30" s="38">
        <f t="shared" si="25"/>
        <v>0.3</v>
      </c>
      <c r="AV30" s="38">
        <f t="shared" si="26"/>
        <v>0.29310000000000003</v>
      </c>
      <c r="AW30" s="38">
        <f t="shared" si="27"/>
        <v>0.49220000000000003</v>
      </c>
    </row>
    <row r="31" spans="2:49" ht="15.75" x14ac:dyDescent="0.25">
      <c r="B31">
        <v>0.18</v>
      </c>
      <c r="C31">
        <v>0.31</v>
      </c>
      <c r="D31">
        <v>0.81</v>
      </c>
      <c r="E31">
        <v>0.7</v>
      </c>
      <c r="F31">
        <v>0.4</v>
      </c>
      <c r="G31" t="s">
        <v>24</v>
      </c>
      <c r="H31">
        <f t="shared" si="0"/>
        <v>0.41930000000000001</v>
      </c>
      <c r="I31">
        <f t="shared" si="1"/>
        <v>0.22339999999999999</v>
      </c>
      <c r="J31">
        <f t="shared" si="2"/>
        <v>0.1762</v>
      </c>
      <c r="K31">
        <f t="shared" si="3"/>
        <v>0.3876</v>
      </c>
      <c r="L31" s="47">
        <f t="shared" si="4"/>
        <v>0.1762</v>
      </c>
      <c r="M31" t="str">
        <f t="shared" si="5"/>
        <v>Middle</v>
      </c>
      <c r="N31">
        <f t="shared" si="6"/>
        <v>1</v>
      </c>
      <c r="O31">
        <f>'Test_IF-có_validate'!O31</f>
        <v>0.2</v>
      </c>
      <c r="P31">
        <f>'Test_IF-có_validate'!P31</f>
        <v>0.34439999999999998</v>
      </c>
      <c r="Q31">
        <f>'Test_IF-có_validate'!Q31</f>
        <v>0.88890000000000002</v>
      </c>
      <c r="R31">
        <f>'Test_IF-có_validate'!R31</f>
        <v>0.70709999999999995</v>
      </c>
      <c r="S31">
        <f>'Test_IF-có_validate'!S31</f>
        <v>0.39800000000000002</v>
      </c>
      <c r="U31" s="37">
        <f t="shared" si="7"/>
        <v>0.66669999999999996</v>
      </c>
      <c r="V31" s="37">
        <f t="shared" si="7"/>
        <v>0.48770000000000002</v>
      </c>
      <c r="W31" s="37">
        <f t="shared" si="7"/>
        <v>5.8799999999999998E-2</v>
      </c>
      <c r="X31" s="37">
        <f t="shared" si="7"/>
        <v>0.1716</v>
      </c>
      <c r="Y31" s="37">
        <f t="shared" si="7"/>
        <v>0.43059999999999998</v>
      </c>
      <c r="AA31" s="37">
        <f t="shared" si="8"/>
        <v>0.18490000000000001</v>
      </c>
      <c r="AB31" s="37">
        <f t="shared" si="9"/>
        <v>0.16320000000000001</v>
      </c>
      <c r="AC31" s="37">
        <f t="shared" si="10"/>
        <v>0.4884</v>
      </c>
      <c r="AD31" s="37">
        <f t="shared" si="11"/>
        <v>0.37490000000000001</v>
      </c>
      <c r="AE31" s="37">
        <f t="shared" si="12"/>
        <v>0.41620000000000001</v>
      </c>
      <c r="AG31" s="38">
        <f t="shared" si="13"/>
        <v>0.20569999999999999</v>
      </c>
      <c r="AH31" s="38">
        <f t="shared" si="14"/>
        <v>3.7600000000000001E-2</v>
      </c>
      <c r="AI31" s="38">
        <f t="shared" si="15"/>
        <v>0.40770000000000001</v>
      </c>
      <c r="AJ31" s="38">
        <f t="shared" si="16"/>
        <v>0.2132</v>
      </c>
      <c r="AK31" s="38">
        <f t="shared" si="17"/>
        <v>0.21210000000000001</v>
      </c>
      <c r="AM31" s="38">
        <f t="shared" si="18"/>
        <v>0.31180000000000002</v>
      </c>
      <c r="AN31" s="38">
        <f t="shared" si="19"/>
        <v>8.5199999999999998E-2</v>
      </c>
      <c r="AO31" s="38">
        <f t="shared" si="20"/>
        <v>0.31309999999999999</v>
      </c>
      <c r="AP31" s="38">
        <f t="shared" si="21"/>
        <v>0.3906</v>
      </c>
      <c r="AQ31" s="38">
        <f t="shared" si="22"/>
        <v>0.16400000000000001</v>
      </c>
      <c r="AR31" s="38"/>
      <c r="AS31" s="38">
        <f t="shared" si="23"/>
        <v>0.34189999999999998</v>
      </c>
      <c r="AT31" s="38">
        <f t="shared" si="24"/>
        <v>0.16220000000000001</v>
      </c>
      <c r="AU31" s="38">
        <f t="shared" si="25"/>
        <v>0.31790000000000002</v>
      </c>
      <c r="AV31" s="38">
        <f t="shared" si="26"/>
        <v>0.20200000000000001</v>
      </c>
      <c r="AW31" s="38">
        <f t="shared" si="27"/>
        <v>0.3957</v>
      </c>
    </row>
    <row r="32" spans="2:49" ht="15.75" x14ac:dyDescent="0.25">
      <c r="B32">
        <v>0.1</v>
      </c>
      <c r="C32">
        <v>0.33</v>
      </c>
      <c r="D32">
        <v>0.02</v>
      </c>
      <c r="E32">
        <v>0</v>
      </c>
      <c r="F32">
        <v>0.25</v>
      </c>
      <c r="G32" t="s">
        <v>23</v>
      </c>
      <c r="H32">
        <f t="shared" si="0"/>
        <v>0.24709999999999999</v>
      </c>
      <c r="I32">
        <f t="shared" si="1"/>
        <v>6.0199999999999997E-2</v>
      </c>
      <c r="J32">
        <f t="shared" si="2"/>
        <v>0.37669999999999998</v>
      </c>
      <c r="K32">
        <f t="shared" si="3"/>
        <v>0.58389999999999997</v>
      </c>
      <c r="L32" s="47">
        <f t="shared" si="4"/>
        <v>6.0199999999999997E-2</v>
      </c>
      <c r="M32" t="str">
        <f t="shared" si="5"/>
        <v>Low</v>
      </c>
      <c r="N32">
        <f t="shared" si="6"/>
        <v>0</v>
      </c>
      <c r="O32">
        <f>'Test_IF-có_validate'!O32</f>
        <v>0.1111</v>
      </c>
      <c r="P32">
        <f>'Test_IF-có_validate'!P32</f>
        <v>0.36670000000000003</v>
      </c>
      <c r="Q32">
        <f>'Test_IF-có_validate'!Q32</f>
        <v>1.11E-2</v>
      </c>
      <c r="R32">
        <f>'Test_IF-có_validate'!R32</f>
        <v>0</v>
      </c>
      <c r="S32">
        <f>'Test_IF-có_validate'!S32</f>
        <v>0.24490000000000001</v>
      </c>
      <c r="U32" s="37">
        <f t="shared" si="7"/>
        <v>0.8</v>
      </c>
      <c r="V32" s="37">
        <f t="shared" si="7"/>
        <v>0.46339999999999998</v>
      </c>
      <c r="W32" s="37">
        <f t="shared" si="7"/>
        <v>0.97799999999999998</v>
      </c>
      <c r="X32" s="37">
        <f t="shared" si="7"/>
        <v>1</v>
      </c>
      <c r="Y32" s="37">
        <f t="shared" si="7"/>
        <v>0.60660000000000003</v>
      </c>
      <c r="AA32" s="37">
        <f t="shared" si="8"/>
        <v>0.30759999999999998</v>
      </c>
      <c r="AB32" s="37">
        <f t="shared" si="9"/>
        <v>0.191</v>
      </c>
      <c r="AC32" s="37">
        <f t="shared" si="10"/>
        <v>0.51129999999999998</v>
      </c>
      <c r="AD32" s="37">
        <f t="shared" si="11"/>
        <v>0.4889</v>
      </c>
      <c r="AE32" s="37">
        <f t="shared" si="12"/>
        <v>0.2261</v>
      </c>
      <c r="AG32" s="38">
        <f t="shared" si="13"/>
        <v>0.32800000000000001</v>
      </c>
      <c r="AH32" s="38">
        <f t="shared" si="14"/>
        <v>9.5999999999999992E-3</v>
      </c>
      <c r="AI32" s="38">
        <f t="shared" si="15"/>
        <v>0.58919999999999995</v>
      </c>
      <c r="AJ32" s="38">
        <f t="shared" si="16"/>
        <v>0.63829999999999998</v>
      </c>
      <c r="AK32" s="38">
        <f t="shared" si="17"/>
        <v>1.6500000000000001E-2</v>
      </c>
      <c r="AM32" s="38">
        <f t="shared" si="18"/>
        <v>0.43159999999999998</v>
      </c>
      <c r="AN32" s="38">
        <f t="shared" si="19"/>
        <v>5.7200000000000001E-2</v>
      </c>
      <c r="AO32" s="38">
        <f t="shared" si="20"/>
        <v>0.67569999999999997</v>
      </c>
      <c r="AP32" s="38">
        <f t="shared" si="21"/>
        <v>0.47370000000000001</v>
      </c>
      <c r="AQ32" s="38">
        <f t="shared" si="22"/>
        <v>0.35649999999999998</v>
      </c>
      <c r="AR32" s="38"/>
      <c r="AS32" s="38">
        <f t="shared" si="23"/>
        <v>0.46079999999999999</v>
      </c>
      <c r="AT32" s="38">
        <f t="shared" si="24"/>
        <v>0.1343</v>
      </c>
      <c r="AU32" s="38">
        <f t="shared" si="25"/>
        <v>0.67149999999999999</v>
      </c>
      <c r="AV32" s="38">
        <f t="shared" si="26"/>
        <v>0.6482</v>
      </c>
      <c r="AW32" s="38">
        <f t="shared" si="27"/>
        <v>0.57820000000000005</v>
      </c>
    </row>
    <row r="33" spans="2:49" ht="15.75" x14ac:dyDescent="0.25">
      <c r="B33">
        <v>0.18</v>
      </c>
      <c r="C33">
        <v>0.37</v>
      </c>
      <c r="D33">
        <v>0.11</v>
      </c>
      <c r="E33">
        <v>0.28000000000000003</v>
      </c>
      <c r="F33">
        <v>0.3</v>
      </c>
      <c r="G33" t="s">
        <v>21</v>
      </c>
      <c r="H33">
        <f t="shared" si="0"/>
        <v>0.29409999999999997</v>
      </c>
      <c r="I33">
        <f t="shared" si="1"/>
        <v>0.1089</v>
      </c>
      <c r="J33">
        <f t="shared" si="2"/>
        <v>0.30249999999999999</v>
      </c>
      <c r="K33">
        <f t="shared" si="3"/>
        <v>0.51359999999999995</v>
      </c>
      <c r="L33" s="47">
        <f t="shared" si="4"/>
        <v>0.1089</v>
      </c>
      <c r="M33" t="str">
        <f t="shared" si="5"/>
        <v>Low</v>
      </c>
      <c r="N33">
        <f t="shared" si="6"/>
        <v>1</v>
      </c>
      <c r="O33">
        <f>'Test_IF-có_validate'!O33</f>
        <v>0.2</v>
      </c>
      <c r="P33">
        <f>'Test_IF-có_validate'!P33</f>
        <v>0.41110000000000002</v>
      </c>
      <c r="Q33">
        <f>'Test_IF-có_validate'!Q33</f>
        <v>0.1111</v>
      </c>
      <c r="R33">
        <f>'Test_IF-có_validate'!R33</f>
        <v>0.2828</v>
      </c>
      <c r="S33">
        <f>'Test_IF-có_validate'!S33</f>
        <v>0.2959</v>
      </c>
      <c r="U33" s="37">
        <f t="shared" si="7"/>
        <v>0.66669999999999996</v>
      </c>
      <c r="V33" s="37">
        <f t="shared" si="7"/>
        <v>0.4173</v>
      </c>
      <c r="W33" s="37">
        <f t="shared" si="7"/>
        <v>0.8</v>
      </c>
      <c r="X33" s="37">
        <f t="shared" si="7"/>
        <v>0.55910000000000004</v>
      </c>
      <c r="Y33" s="37">
        <f t="shared" si="7"/>
        <v>0.54330000000000001</v>
      </c>
      <c r="AA33" s="37">
        <f t="shared" si="8"/>
        <v>0.18490000000000001</v>
      </c>
      <c r="AB33" s="37">
        <f t="shared" si="9"/>
        <v>0.24479999999999999</v>
      </c>
      <c r="AC33" s="37">
        <f t="shared" si="10"/>
        <v>0.37440000000000001</v>
      </c>
      <c r="AD33" s="37">
        <f t="shared" si="11"/>
        <v>0.1023</v>
      </c>
      <c r="AE33" s="37">
        <f t="shared" si="12"/>
        <v>0.2923</v>
      </c>
      <c r="AG33" s="38">
        <f t="shared" si="13"/>
        <v>0.20569999999999999</v>
      </c>
      <c r="AH33" s="38">
        <f t="shared" si="14"/>
        <v>4.4999999999999998E-2</v>
      </c>
      <c r="AI33" s="38">
        <f t="shared" si="15"/>
        <v>0.45600000000000002</v>
      </c>
      <c r="AJ33" s="38">
        <f t="shared" si="16"/>
        <v>0.2666</v>
      </c>
      <c r="AK33" s="38">
        <f t="shared" si="17"/>
        <v>8.4000000000000005E-2</v>
      </c>
      <c r="AM33" s="38">
        <f t="shared" si="18"/>
        <v>0.31180000000000002</v>
      </c>
      <c r="AN33" s="38">
        <f t="shared" si="19"/>
        <v>2.7000000000000001E-3</v>
      </c>
      <c r="AO33" s="38">
        <f t="shared" si="20"/>
        <v>0.54710000000000003</v>
      </c>
      <c r="AP33" s="38">
        <f t="shared" si="21"/>
        <v>8.5900000000000004E-2</v>
      </c>
      <c r="AQ33" s="38">
        <f t="shared" si="22"/>
        <v>0.29099999999999998</v>
      </c>
      <c r="AR33" s="38"/>
      <c r="AS33" s="38">
        <f t="shared" si="23"/>
        <v>0.34189999999999998</v>
      </c>
      <c r="AT33" s="38">
        <f t="shared" si="24"/>
        <v>0.08</v>
      </c>
      <c r="AU33" s="38">
        <f t="shared" si="25"/>
        <v>0.54269999999999996</v>
      </c>
      <c r="AV33" s="38">
        <f t="shared" si="26"/>
        <v>0.2777</v>
      </c>
      <c r="AW33" s="38">
        <f t="shared" si="27"/>
        <v>0.51659999999999995</v>
      </c>
    </row>
    <row r="34" spans="2:49" ht="15.75" x14ac:dyDescent="0.25">
      <c r="B34">
        <v>0.13</v>
      </c>
      <c r="C34">
        <v>0.4</v>
      </c>
      <c r="D34">
        <v>0.17</v>
      </c>
      <c r="E34">
        <v>0.25</v>
      </c>
      <c r="F34">
        <v>0.38</v>
      </c>
      <c r="G34" t="s">
        <v>21</v>
      </c>
      <c r="H34">
        <f t="shared" si="0"/>
        <v>0.38179999999999997</v>
      </c>
      <c r="I34">
        <f t="shared" si="1"/>
        <v>0.1996</v>
      </c>
      <c r="J34">
        <f t="shared" si="2"/>
        <v>0.20380000000000001</v>
      </c>
      <c r="K34">
        <f t="shared" si="3"/>
        <v>0.41930000000000001</v>
      </c>
      <c r="L34" s="47">
        <f t="shared" si="4"/>
        <v>0.1996</v>
      </c>
      <c r="M34" t="str">
        <f t="shared" si="5"/>
        <v>Low</v>
      </c>
      <c r="N34">
        <f t="shared" si="6"/>
        <v>1</v>
      </c>
      <c r="O34">
        <f>'Test_IF-có_validate'!O34</f>
        <v>0.1444</v>
      </c>
      <c r="P34">
        <f>'Test_IF-có_validate'!P34</f>
        <v>0.44440000000000002</v>
      </c>
      <c r="Q34">
        <f>'Test_IF-có_validate'!Q34</f>
        <v>0.17780000000000001</v>
      </c>
      <c r="R34">
        <f>'Test_IF-có_validate'!R34</f>
        <v>0.2525</v>
      </c>
      <c r="S34">
        <f>'Test_IF-có_validate'!S34</f>
        <v>0.37759999999999999</v>
      </c>
      <c r="U34" s="37">
        <f t="shared" si="7"/>
        <v>0.74760000000000004</v>
      </c>
      <c r="V34" s="37">
        <f t="shared" si="7"/>
        <v>0.38469999999999999</v>
      </c>
      <c r="W34" s="37">
        <f t="shared" si="7"/>
        <v>0.69810000000000005</v>
      </c>
      <c r="X34" s="37">
        <f t="shared" si="7"/>
        <v>0.5968</v>
      </c>
      <c r="Y34" s="37">
        <f t="shared" si="7"/>
        <v>0.45179999999999998</v>
      </c>
      <c r="AA34" s="37">
        <f t="shared" si="8"/>
        <v>0.26140000000000002</v>
      </c>
      <c r="AB34" s="37">
        <f t="shared" si="9"/>
        <v>0.28370000000000001</v>
      </c>
      <c r="AC34" s="37">
        <f t="shared" si="10"/>
        <v>0.28320000000000001</v>
      </c>
      <c r="AD34" s="37">
        <f t="shared" si="11"/>
        <v>0.14230000000000001</v>
      </c>
      <c r="AE34" s="37">
        <f t="shared" si="12"/>
        <v>0.39240000000000003</v>
      </c>
      <c r="AG34" s="38">
        <f t="shared" si="13"/>
        <v>0.28189999999999998</v>
      </c>
      <c r="AH34" s="38">
        <f t="shared" si="14"/>
        <v>8.4699999999999998E-2</v>
      </c>
      <c r="AI34" s="38">
        <f t="shared" si="15"/>
        <v>0.36659999999999998</v>
      </c>
      <c r="AJ34" s="38">
        <f t="shared" si="16"/>
        <v>0.30580000000000002</v>
      </c>
      <c r="AK34" s="38">
        <f t="shared" si="17"/>
        <v>0.18729999999999999</v>
      </c>
      <c r="AM34" s="38">
        <f t="shared" si="18"/>
        <v>0.3866</v>
      </c>
      <c r="AN34" s="38">
        <f t="shared" si="19"/>
        <v>3.7100000000000001E-2</v>
      </c>
      <c r="AO34" s="38">
        <f t="shared" si="20"/>
        <v>0.4602</v>
      </c>
      <c r="AP34" s="38">
        <f t="shared" si="21"/>
        <v>0.126</v>
      </c>
      <c r="AQ34" s="38">
        <f t="shared" si="22"/>
        <v>0.18890000000000001</v>
      </c>
      <c r="AR34" s="38"/>
      <c r="AS34" s="38">
        <f t="shared" si="23"/>
        <v>0.41610000000000003</v>
      </c>
      <c r="AT34" s="38">
        <f t="shared" si="24"/>
        <v>4.02E-2</v>
      </c>
      <c r="AU34" s="38">
        <f t="shared" si="25"/>
        <v>0.4556</v>
      </c>
      <c r="AV34" s="38">
        <f t="shared" si="26"/>
        <v>0.31690000000000002</v>
      </c>
      <c r="AW34" s="38">
        <f t="shared" si="27"/>
        <v>0.41949999999999998</v>
      </c>
    </row>
    <row r="35" spans="2:49" ht="15.75" x14ac:dyDescent="0.25">
      <c r="B35">
        <v>0.11</v>
      </c>
      <c r="C35">
        <v>0.42</v>
      </c>
      <c r="D35">
        <v>0.38</v>
      </c>
      <c r="E35">
        <v>0.82</v>
      </c>
      <c r="F35">
        <v>0.31</v>
      </c>
      <c r="G35" t="s">
        <v>24</v>
      </c>
      <c r="H35">
        <f t="shared" si="0"/>
        <v>0.29089999999999999</v>
      </c>
      <c r="I35">
        <f t="shared" si="1"/>
        <v>9.8900000000000002E-2</v>
      </c>
      <c r="J35">
        <f t="shared" si="2"/>
        <v>0.27429999999999999</v>
      </c>
      <c r="K35">
        <f t="shared" si="3"/>
        <v>0.48</v>
      </c>
      <c r="L35" s="47">
        <f t="shared" si="4"/>
        <v>9.8900000000000002E-2</v>
      </c>
      <c r="M35" t="str">
        <f t="shared" si="5"/>
        <v>Low</v>
      </c>
      <c r="N35">
        <f t="shared" si="6"/>
        <v>0</v>
      </c>
      <c r="O35">
        <f>'Test_IF-có_validate'!O35</f>
        <v>0.1222</v>
      </c>
      <c r="P35">
        <f>'Test_IF-có_validate'!P35</f>
        <v>0.4667</v>
      </c>
      <c r="Q35">
        <f>'Test_IF-có_validate'!Q35</f>
        <v>0.41110000000000002</v>
      </c>
      <c r="R35">
        <f>'Test_IF-có_validate'!R35</f>
        <v>0.82830000000000004</v>
      </c>
      <c r="S35">
        <f>'Test_IF-có_validate'!S35</f>
        <v>0.30609999999999998</v>
      </c>
      <c r="U35" s="37">
        <f t="shared" si="7"/>
        <v>0.78220000000000001</v>
      </c>
      <c r="V35" s="37">
        <f t="shared" si="7"/>
        <v>0.36359999999999998</v>
      </c>
      <c r="W35" s="37">
        <f t="shared" si="7"/>
        <v>0.4173</v>
      </c>
      <c r="X35" s="37">
        <f t="shared" si="7"/>
        <v>9.3899999999999997E-2</v>
      </c>
      <c r="Y35" s="37">
        <f t="shared" si="7"/>
        <v>0.53129999999999999</v>
      </c>
      <c r="AA35" s="37">
        <f t="shared" si="8"/>
        <v>0.29220000000000002</v>
      </c>
      <c r="AB35" s="37">
        <f t="shared" si="9"/>
        <v>0.30919999999999997</v>
      </c>
      <c r="AC35" s="37">
        <f t="shared" si="10"/>
        <v>1.89E-2</v>
      </c>
      <c r="AD35" s="37">
        <f t="shared" si="11"/>
        <v>0.47910000000000003</v>
      </c>
      <c r="AE35" s="37">
        <f t="shared" si="12"/>
        <v>0.30520000000000003</v>
      </c>
      <c r="AG35" s="38">
        <f t="shared" si="13"/>
        <v>0.31259999999999999</v>
      </c>
      <c r="AH35" s="38">
        <f t="shared" si="14"/>
        <v>0.1108</v>
      </c>
      <c r="AI35" s="38">
        <f t="shared" si="15"/>
        <v>6.7199999999999996E-2</v>
      </c>
      <c r="AJ35" s="38">
        <f t="shared" si="16"/>
        <v>0.32119999999999999</v>
      </c>
      <c r="AK35" s="38">
        <f t="shared" si="17"/>
        <v>9.7199999999999995E-2</v>
      </c>
      <c r="AM35" s="38">
        <f t="shared" si="18"/>
        <v>0.41660000000000003</v>
      </c>
      <c r="AN35" s="38">
        <f t="shared" si="19"/>
        <v>6.3200000000000006E-2</v>
      </c>
      <c r="AO35" s="38">
        <f t="shared" si="20"/>
        <v>0.16539999999999999</v>
      </c>
      <c r="AP35" s="38">
        <f t="shared" si="21"/>
        <v>0.49430000000000002</v>
      </c>
      <c r="AQ35" s="38">
        <f t="shared" si="22"/>
        <v>0.27810000000000001</v>
      </c>
      <c r="AR35" s="38"/>
      <c r="AS35" s="38">
        <f t="shared" si="23"/>
        <v>0.44590000000000002</v>
      </c>
      <c r="AT35" s="38">
        <f t="shared" si="24"/>
        <v>1.41E-2</v>
      </c>
      <c r="AU35" s="38">
        <f t="shared" si="25"/>
        <v>0.1605</v>
      </c>
      <c r="AV35" s="38">
        <f t="shared" si="26"/>
        <v>0.31019999999999998</v>
      </c>
      <c r="AW35" s="38">
        <f t="shared" si="27"/>
        <v>0.50439999999999996</v>
      </c>
    </row>
    <row r="36" spans="2:49" ht="15.75" x14ac:dyDescent="0.25">
      <c r="B36">
        <v>0.22</v>
      </c>
      <c r="C36">
        <v>0.48</v>
      </c>
      <c r="D36">
        <v>0.47</v>
      </c>
      <c r="E36">
        <v>0.78</v>
      </c>
      <c r="F36">
        <v>0.81</v>
      </c>
      <c r="G36" t="s">
        <v>20</v>
      </c>
      <c r="H36">
        <f t="shared" si="0"/>
        <v>0.755</v>
      </c>
      <c r="I36">
        <f t="shared" si="1"/>
        <v>0.58320000000000005</v>
      </c>
      <c r="J36">
        <f t="shared" si="2"/>
        <v>0.25969999999999999</v>
      </c>
      <c r="K36">
        <f t="shared" si="3"/>
        <v>3.8800000000000001E-2</v>
      </c>
      <c r="L36" s="47">
        <f t="shared" si="4"/>
        <v>3.8800000000000001E-2</v>
      </c>
      <c r="M36" t="str">
        <f t="shared" si="5"/>
        <v>High</v>
      </c>
      <c r="N36">
        <f t="shared" si="6"/>
        <v>1</v>
      </c>
      <c r="O36">
        <f>'Test_IF-có_validate'!O36</f>
        <v>0.24440000000000001</v>
      </c>
      <c r="P36">
        <f>'Test_IF-có_validate'!P36</f>
        <v>0.5333</v>
      </c>
      <c r="Q36">
        <f>'Test_IF-có_validate'!Q36</f>
        <v>0.5111</v>
      </c>
      <c r="R36">
        <f>'Test_IF-có_validate'!R36</f>
        <v>0.78790000000000004</v>
      </c>
      <c r="S36">
        <f>'Test_IF-có_validate'!S36</f>
        <v>0.81630000000000003</v>
      </c>
      <c r="U36" s="37">
        <f t="shared" si="7"/>
        <v>0.60719999999999996</v>
      </c>
      <c r="V36" s="37">
        <f t="shared" si="7"/>
        <v>0.3044</v>
      </c>
      <c r="W36" s="37">
        <f t="shared" si="7"/>
        <v>0.32350000000000001</v>
      </c>
      <c r="X36" s="37">
        <f t="shared" si="7"/>
        <v>0.1186</v>
      </c>
      <c r="Y36" s="37">
        <f t="shared" si="7"/>
        <v>0.1011</v>
      </c>
      <c r="AA36" s="37">
        <f t="shared" si="8"/>
        <v>0.1249</v>
      </c>
      <c r="AB36" s="37">
        <f t="shared" si="9"/>
        <v>0.38200000000000001</v>
      </c>
      <c r="AC36" s="37">
        <f t="shared" si="10"/>
        <v>0.1353</v>
      </c>
      <c r="AD36" s="37">
        <f t="shared" si="11"/>
        <v>0.44590000000000002</v>
      </c>
      <c r="AE36" s="37">
        <f t="shared" si="12"/>
        <v>0.80100000000000005</v>
      </c>
      <c r="AG36" s="38">
        <f t="shared" si="13"/>
        <v>0.14580000000000001</v>
      </c>
      <c r="AH36" s="38">
        <f t="shared" si="14"/>
        <v>0.1857</v>
      </c>
      <c r="AI36" s="38">
        <f t="shared" si="15"/>
        <v>4.9500000000000002E-2</v>
      </c>
      <c r="AJ36" s="38">
        <f t="shared" si="16"/>
        <v>0.28670000000000001</v>
      </c>
      <c r="AK36" s="38">
        <f t="shared" si="17"/>
        <v>0.62339999999999995</v>
      </c>
      <c r="AM36" s="38">
        <f t="shared" si="18"/>
        <v>0.25280000000000002</v>
      </c>
      <c r="AN36" s="38">
        <f t="shared" si="19"/>
        <v>0.13850000000000001</v>
      </c>
      <c r="AO36" s="38">
        <f t="shared" si="20"/>
        <v>4.9099999999999998E-2</v>
      </c>
      <c r="AP36" s="38">
        <f t="shared" si="21"/>
        <v>0.46129999999999999</v>
      </c>
      <c r="AQ36" s="38">
        <f t="shared" si="22"/>
        <v>0.27010000000000001</v>
      </c>
      <c r="AR36" s="38"/>
      <c r="AS36" s="38">
        <f t="shared" si="23"/>
        <v>0.28320000000000001</v>
      </c>
      <c r="AT36" s="38">
        <f t="shared" si="24"/>
        <v>6.1400000000000003E-2</v>
      </c>
      <c r="AU36" s="38">
        <f t="shared" si="25"/>
        <v>4.4200000000000003E-2</v>
      </c>
      <c r="AV36" s="38">
        <f t="shared" si="26"/>
        <v>0.27560000000000001</v>
      </c>
      <c r="AW36" s="38">
        <f t="shared" si="27"/>
        <v>3.44E-2</v>
      </c>
    </row>
    <row r="37" spans="2:49" ht="15.75" x14ac:dyDescent="0.25">
      <c r="B37">
        <v>0.14000000000000001</v>
      </c>
      <c r="C37">
        <v>0.38</v>
      </c>
      <c r="D37">
        <v>0.59</v>
      </c>
      <c r="E37">
        <v>0.11</v>
      </c>
      <c r="F37">
        <v>0.32</v>
      </c>
      <c r="G37" t="s">
        <v>21</v>
      </c>
      <c r="H37">
        <f t="shared" si="0"/>
        <v>0.31559999999999999</v>
      </c>
      <c r="I37">
        <f t="shared" si="1"/>
        <v>0.121</v>
      </c>
      <c r="J37">
        <f t="shared" si="2"/>
        <v>0.25530000000000003</v>
      </c>
      <c r="K37">
        <f t="shared" si="3"/>
        <v>0.46810000000000002</v>
      </c>
      <c r="L37" s="47">
        <f t="shared" si="4"/>
        <v>0.121</v>
      </c>
      <c r="M37" t="str">
        <f t="shared" si="5"/>
        <v>Low</v>
      </c>
      <c r="N37">
        <f t="shared" si="6"/>
        <v>1</v>
      </c>
      <c r="O37">
        <f>'Test_IF-có_validate'!O37</f>
        <v>0.15559999999999999</v>
      </c>
      <c r="P37">
        <f>'Test_IF-có_validate'!P37</f>
        <v>0.42220000000000002</v>
      </c>
      <c r="Q37">
        <f>'Test_IF-có_validate'!Q37</f>
        <v>0.64439999999999997</v>
      </c>
      <c r="R37">
        <f>'Test_IF-có_validate'!R37</f>
        <v>0.1111</v>
      </c>
      <c r="S37">
        <f>'Test_IF-có_validate'!S37</f>
        <v>0.31630000000000003</v>
      </c>
      <c r="U37" s="37">
        <f t="shared" si="7"/>
        <v>0.73070000000000002</v>
      </c>
      <c r="V37" s="37">
        <f t="shared" si="7"/>
        <v>0.40629999999999999</v>
      </c>
      <c r="W37" s="37">
        <f t="shared" si="7"/>
        <v>0.2162</v>
      </c>
      <c r="X37" s="37">
        <f t="shared" si="7"/>
        <v>0.8</v>
      </c>
      <c r="Y37" s="37">
        <f t="shared" si="7"/>
        <v>0.51939999999999997</v>
      </c>
      <c r="AA37" s="37">
        <f t="shared" si="8"/>
        <v>0.24590000000000001</v>
      </c>
      <c r="AB37" s="37">
        <f t="shared" si="9"/>
        <v>0.25790000000000002</v>
      </c>
      <c r="AC37" s="37">
        <f t="shared" si="10"/>
        <v>0.2757</v>
      </c>
      <c r="AD37" s="37">
        <f t="shared" si="11"/>
        <v>0.3352</v>
      </c>
      <c r="AE37" s="37">
        <f t="shared" si="12"/>
        <v>0.318</v>
      </c>
      <c r="AG37" s="38">
        <f t="shared" si="13"/>
        <v>0.26650000000000001</v>
      </c>
      <c r="AH37" s="38">
        <f t="shared" si="14"/>
        <v>5.8299999999999998E-2</v>
      </c>
      <c r="AI37" s="38">
        <f t="shared" si="15"/>
        <v>0.191</v>
      </c>
      <c r="AJ37" s="38">
        <f t="shared" si="16"/>
        <v>0.49249999999999999</v>
      </c>
      <c r="AK37" s="38">
        <f t="shared" si="17"/>
        <v>0.1104</v>
      </c>
      <c r="AM37" s="38">
        <f t="shared" si="18"/>
        <v>0.3715</v>
      </c>
      <c r="AN37" s="38">
        <f t="shared" si="19"/>
        <v>1.0699999999999999E-2</v>
      </c>
      <c r="AO37" s="38">
        <f t="shared" si="20"/>
        <v>9.2999999999999999E-2</v>
      </c>
      <c r="AP37" s="38">
        <f t="shared" si="21"/>
        <v>0.31929999999999997</v>
      </c>
      <c r="AQ37" s="38">
        <f t="shared" si="22"/>
        <v>0.26519999999999999</v>
      </c>
      <c r="AR37" s="38"/>
      <c r="AS37" s="38">
        <f t="shared" si="23"/>
        <v>0.4012</v>
      </c>
      <c r="AT37" s="38">
        <f t="shared" si="24"/>
        <v>6.6600000000000006E-2</v>
      </c>
      <c r="AU37" s="38">
        <f t="shared" si="25"/>
        <v>9.7900000000000001E-2</v>
      </c>
      <c r="AV37" s="38">
        <f t="shared" si="26"/>
        <v>0.50309999999999999</v>
      </c>
      <c r="AW37" s="38">
        <f t="shared" si="27"/>
        <v>0.49220000000000003</v>
      </c>
    </row>
    <row r="38" spans="2:49" ht="15.75" x14ac:dyDescent="0.25">
      <c r="B38">
        <v>0.15</v>
      </c>
      <c r="C38">
        <v>0.42</v>
      </c>
      <c r="D38">
        <v>0.6</v>
      </c>
      <c r="E38">
        <v>0.15</v>
      </c>
      <c r="F38">
        <v>0.62</v>
      </c>
      <c r="G38" t="s">
        <v>24</v>
      </c>
      <c r="H38">
        <f t="shared" si="0"/>
        <v>0.61880000000000002</v>
      </c>
      <c r="I38">
        <f t="shared" si="1"/>
        <v>0.43980000000000002</v>
      </c>
      <c r="J38">
        <f t="shared" si="2"/>
        <v>9.1499999999999998E-2</v>
      </c>
      <c r="K38">
        <f t="shared" si="3"/>
        <v>0.1515</v>
      </c>
      <c r="L38" s="47">
        <f t="shared" si="4"/>
        <v>9.1499999999999998E-2</v>
      </c>
      <c r="M38" t="str">
        <f t="shared" si="5"/>
        <v>Middle</v>
      </c>
      <c r="N38">
        <f t="shared" si="6"/>
        <v>1</v>
      </c>
      <c r="O38">
        <f>'Test_IF-có_validate'!O38</f>
        <v>0.16669999999999999</v>
      </c>
      <c r="P38">
        <f>'Test_IF-có_validate'!P38</f>
        <v>0.4667</v>
      </c>
      <c r="Q38">
        <f>'Test_IF-có_validate'!Q38</f>
        <v>0.65559999999999996</v>
      </c>
      <c r="R38">
        <f>'Test_IF-có_validate'!R38</f>
        <v>0.1515</v>
      </c>
      <c r="S38">
        <f>'Test_IF-có_validate'!S38</f>
        <v>0.62239999999999995</v>
      </c>
      <c r="U38" s="37">
        <f t="shared" si="7"/>
        <v>0.71419999999999995</v>
      </c>
      <c r="V38" s="37">
        <f t="shared" si="7"/>
        <v>0.36359999999999998</v>
      </c>
      <c r="W38" s="37">
        <f t="shared" si="7"/>
        <v>0.20799999999999999</v>
      </c>
      <c r="X38" s="37">
        <f t="shared" si="7"/>
        <v>0.7369</v>
      </c>
      <c r="Y38" s="37">
        <f t="shared" si="7"/>
        <v>0.23269999999999999</v>
      </c>
      <c r="AA38" s="37">
        <f t="shared" si="8"/>
        <v>0.23050000000000001</v>
      </c>
      <c r="AB38" s="37">
        <f t="shared" si="9"/>
        <v>0.30919999999999997</v>
      </c>
      <c r="AC38" s="37">
        <f t="shared" si="10"/>
        <v>0.28670000000000001</v>
      </c>
      <c r="AD38" s="37">
        <f t="shared" si="11"/>
        <v>0.27939999999999998</v>
      </c>
      <c r="AE38" s="37">
        <f t="shared" si="12"/>
        <v>0.64659999999999995</v>
      </c>
      <c r="AG38" s="38">
        <f t="shared" si="13"/>
        <v>0.25119999999999998</v>
      </c>
      <c r="AH38" s="38">
        <f t="shared" si="14"/>
        <v>0.1108</v>
      </c>
      <c r="AI38" s="38">
        <f t="shared" si="15"/>
        <v>0.2021</v>
      </c>
      <c r="AJ38" s="38">
        <f t="shared" si="16"/>
        <v>0.43890000000000001</v>
      </c>
      <c r="AK38" s="38">
        <f t="shared" si="17"/>
        <v>0.45579999999999998</v>
      </c>
      <c r="AM38" s="38">
        <f t="shared" si="18"/>
        <v>0.35649999999999998</v>
      </c>
      <c r="AN38" s="38">
        <f t="shared" si="19"/>
        <v>6.3200000000000006E-2</v>
      </c>
      <c r="AO38" s="38">
        <f t="shared" si="20"/>
        <v>0.1042</v>
      </c>
      <c r="AP38" s="38">
        <f t="shared" si="21"/>
        <v>0.26329999999999998</v>
      </c>
      <c r="AQ38" s="38">
        <f t="shared" si="22"/>
        <v>8.7800000000000003E-2</v>
      </c>
      <c r="AR38" s="38"/>
      <c r="AS38" s="38">
        <f t="shared" si="23"/>
        <v>0.38629999999999998</v>
      </c>
      <c r="AT38" s="38">
        <f t="shared" si="24"/>
        <v>1.41E-2</v>
      </c>
      <c r="AU38" s="38">
        <f t="shared" si="25"/>
        <v>0.1091</v>
      </c>
      <c r="AV38" s="38">
        <f t="shared" si="26"/>
        <v>0.4496</v>
      </c>
      <c r="AW38" s="38">
        <f t="shared" si="27"/>
        <v>0.14949999999999999</v>
      </c>
    </row>
    <row r="39" spans="2:49" ht="15.75" x14ac:dyDescent="0.25">
      <c r="B39">
        <v>0.09</v>
      </c>
      <c r="C39">
        <v>0.38</v>
      </c>
      <c r="D39">
        <v>0.54</v>
      </c>
      <c r="E39">
        <v>0.69</v>
      </c>
      <c r="F39">
        <v>0.21</v>
      </c>
      <c r="G39" t="s">
        <v>21</v>
      </c>
      <c r="H39">
        <f t="shared" si="0"/>
        <v>0.1774</v>
      </c>
      <c r="I39">
        <f t="shared" si="1"/>
        <v>4.7300000000000002E-2</v>
      </c>
      <c r="J39">
        <f t="shared" si="2"/>
        <v>0.38619999999999999</v>
      </c>
      <c r="K39">
        <f t="shared" si="3"/>
        <v>0.58479999999999999</v>
      </c>
      <c r="L39" s="47">
        <f t="shared" si="4"/>
        <v>4.7300000000000002E-2</v>
      </c>
      <c r="M39" t="str">
        <f t="shared" si="5"/>
        <v>Low</v>
      </c>
      <c r="N39">
        <f t="shared" si="6"/>
        <v>1</v>
      </c>
      <c r="O39">
        <f>'Test_IF-có_validate'!O39</f>
        <v>0.1</v>
      </c>
      <c r="P39">
        <f>'Test_IF-có_validate'!P39</f>
        <v>0.42220000000000002</v>
      </c>
      <c r="Q39">
        <f>'Test_IF-có_validate'!Q39</f>
        <v>0.58889999999999998</v>
      </c>
      <c r="R39">
        <f>'Test_IF-có_validate'!R39</f>
        <v>0.69699999999999995</v>
      </c>
      <c r="S39">
        <f>'Test_IF-có_validate'!S39</f>
        <v>0.2041</v>
      </c>
      <c r="U39" s="37">
        <f t="shared" si="7"/>
        <v>0.81820000000000004</v>
      </c>
      <c r="V39" s="37">
        <f t="shared" si="7"/>
        <v>0.40629999999999999</v>
      </c>
      <c r="W39" s="37">
        <f t="shared" si="7"/>
        <v>0.25869999999999999</v>
      </c>
      <c r="X39" s="37">
        <f t="shared" si="7"/>
        <v>0.17860000000000001</v>
      </c>
      <c r="Y39" s="37">
        <f t="shared" si="7"/>
        <v>0.66100000000000003</v>
      </c>
      <c r="AA39" s="37">
        <f t="shared" si="8"/>
        <v>0.3231</v>
      </c>
      <c r="AB39" s="37">
        <f t="shared" si="9"/>
        <v>0.25790000000000002</v>
      </c>
      <c r="AC39" s="37">
        <f t="shared" si="10"/>
        <v>0.21940000000000001</v>
      </c>
      <c r="AD39" s="37">
        <f t="shared" si="11"/>
        <v>0.36549999999999999</v>
      </c>
      <c r="AE39" s="37">
        <f t="shared" si="12"/>
        <v>0.1714</v>
      </c>
      <c r="AG39" s="38">
        <f t="shared" si="13"/>
        <v>0.34339999999999998</v>
      </c>
      <c r="AH39" s="38">
        <f t="shared" si="14"/>
        <v>5.8299999999999998E-2</v>
      </c>
      <c r="AI39" s="38">
        <f t="shared" si="15"/>
        <v>0.1341</v>
      </c>
      <c r="AJ39" s="38">
        <f t="shared" si="16"/>
        <v>0.2036</v>
      </c>
      <c r="AK39" s="38">
        <f t="shared" si="17"/>
        <v>3.9E-2</v>
      </c>
      <c r="AM39" s="38">
        <f t="shared" si="18"/>
        <v>0.4466</v>
      </c>
      <c r="AN39" s="38">
        <f t="shared" si="19"/>
        <v>1.0699999999999999E-2</v>
      </c>
      <c r="AO39" s="38">
        <f t="shared" si="20"/>
        <v>3.5700000000000003E-2</v>
      </c>
      <c r="AP39" s="38">
        <f t="shared" si="21"/>
        <v>0.38129999999999997</v>
      </c>
      <c r="AQ39" s="38">
        <f t="shared" si="22"/>
        <v>0.40960000000000002</v>
      </c>
      <c r="AR39" s="38"/>
      <c r="AS39" s="38">
        <f t="shared" si="23"/>
        <v>0.47570000000000001</v>
      </c>
      <c r="AT39" s="38">
        <f t="shared" si="24"/>
        <v>6.6600000000000006E-2</v>
      </c>
      <c r="AU39" s="38">
        <f t="shared" si="25"/>
        <v>4.0599999999999997E-2</v>
      </c>
      <c r="AV39" s="38">
        <f t="shared" si="26"/>
        <v>0.19239999999999999</v>
      </c>
      <c r="AW39" s="38">
        <f t="shared" si="27"/>
        <v>0.62760000000000005</v>
      </c>
    </row>
    <row r="40" spans="2:49" ht="15.75" x14ac:dyDescent="0.25">
      <c r="B40">
        <v>0.2</v>
      </c>
      <c r="C40">
        <v>0.49</v>
      </c>
      <c r="D40">
        <v>0.68</v>
      </c>
      <c r="E40">
        <v>0.76</v>
      </c>
      <c r="F40">
        <v>0.78</v>
      </c>
      <c r="G40" t="s">
        <v>20</v>
      </c>
      <c r="H40">
        <f t="shared" si="0"/>
        <v>0.74850000000000005</v>
      </c>
      <c r="I40">
        <f t="shared" si="1"/>
        <v>0.57479999999999998</v>
      </c>
      <c r="J40">
        <f t="shared" si="2"/>
        <v>0.2432</v>
      </c>
      <c r="K40">
        <f t="shared" si="3"/>
        <v>2.24E-2</v>
      </c>
      <c r="L40" s="47">
        <f t="shared" si="4"/>
        <v>2.24E-2</v>
      </c>
      <c r="M40" t="str">
        <f t="shared" si="5"/>
        <v>High</v>
      </c>
      <c r="N40">
        <f t="shared" si="6"/>
        <v>1</v>
      </c>
      <c r="O40">
        <f>'Test_IF-có_validate'!O40</f>
        <v>0.22220000000000001</v>
      </c>
      <c r="P40">
        <f>'Test_IF-có_validate'!P40</f>
        <v>0.5444</v>
      </c>
      <c r="Q40">
        <f>'Test_IF-có_validate'!Q40</f>
        <v>0.74439999999999995</v>
      </c>
      <c r="R40">
        <f>'Test_IF-có_validate'!R40</f>
        <v>0.76770000000000005</v>
      </c>
      <c r="S40">
        <f>'Test_IF-có_validate'!S40</f>
        <v>0.78569999999999995</v>
      </c>
      <c r="U40" s="37">
        <f t="shared" si="7"/>
        <v>0.63639999999999997</v>
      </c>
      <c r="V40" s="37">
        <f t="shared" si="7"/>
        <v>0.29499999999999998</v>
      </c>
      <c r="W40" s="37">
        <f t="shared" si="7"/>
        <v>0.14649999999999999</v>
      </c>
      <c r="X40" s="37">
        <f t="shared" si="7"/>
        <v>0.13139999999999999</v>
      </c>
      <c r="Y40" s="37">
        <f t="shared" si="7"/>
        <v>0.12</v>
      </c>
      <c r="AA40" s="37">
        <f t="shared" si="8"/>
        <v>0.15479999999999999</v>
      </c>
      <c r="AB40" s="37">
        <f t="shared" si="9"/>
        <v>0.39369999999999999</v>
      </c>
      <c r="AC40" s="37">
        <f t="shared" si="10"/>
        <v>0.3695</v>
      </c>
      <c r="AD40" s="37">
        <f t="shared" si="11"/>
        <v>0.42870000000000003</v>
      </c>
      <c r="AE40" s="37">
        <f t="shared" si="12"/>
        <v>0.77910000000000001</v>
      </c>
      <c r="AG40" s="38">
        <f t="shared" si="13"/>
        <v>0.17560000000000001</v>
      </c>
      <c r="AH40" s="38">
        <f t="shared" si="14"/>
        <v>0.1978</v>
      </c>
      <c r="AI40" s="38">
        <f t="shared" si="15"/>
        <v>0.28620000000000001</v>
      </c>
      <c r="AJ40" s="38">
        <f t="shared" si="16"/>
        <v>0.26889999999999997</v>
      </c>
      <c r="AK40" s="38">
        <f t="shared" si="17"/>
        <v>0.59940000000000004</v>
      </c>
      <c r="AM40" s="38">
        <f t="shared" si="18"/>
        <v>0.28220000000000001</v>
      </c>
      <c r="AN40" s="38">
        <f t="shared" si="19"/>
        <v>0.15060000000000001</v>
      </c>
      <c r="AO40" s="38">
        <f t="shared" si="20"/>
        <v>0.18940000000000001</v>
      </c>
      <c r="AP40" s="38">
        <f t="shared" si="21"/>
        <v>0.44419999999999998</v>
      </c>
      <c r="AQ40" s="38">
        <f t="shared" si="22"/>
        <v>0.24349999999999999</v>
      </c>
      <c r="AR40" s="38"/>
      <c r="AS40" s="38">
        <f t="shared" si="23"/>
        <v>0.3125</v>
      </c>
      <c r="AT40" s="38">
        <f t="shared" si="24"/>
        <v>7.3599999999999999E-2</v>
      </c>
      <c r="AU40" s="38">
        <f t="shared" si="25"/>
        <v>0.19420000000000001</v>
      </c>
      <c r="AV40" s="38">
        <f t="shared" si="26"/>
        <v>0.25769999999999998</v>
      </c>
      <c r="AW40" s="38">
        <f t="shared" si="27"/>
        <v>7.3000000000000001E-3</v>
      </c>
    </row>
    <row r="41" spans="2:49" ht="15.75" x14ac:dyDescent="0.25">
      <c r="B41">
        <v>0.12</v>
      </c>
      <c r="C41">
        <v>0.62</v>
      </c>
      <c r="D41">
        <v>0.21</v>
      </c>
      <c r="E41">
        <v>0.3</v>
      </c>
      <c r="F41">
        <v>0.59</v>
      </c>
      <c r="G41" t="s">
        <v>24</v>
      </c>
      <c r="H41">
        <f t="shared" si="0"/>
        <v>0.58650000000000002</v>
      </c>
      <c r="I41">
        <f t="shared" si="1"/>
        <v>0.41560000000000002</v>
      </c>
      <c r="J41">
        <f t="shared" si="2"/>
        <v>7.7100000000000002E-2</v>
      </c>
      <c r="K41">
        <f t="shared" si="3"/>
        <v>0.19520000000000001</v>
      </c>
      <c r="L41" s="47">
        <f t="shared" si="4"/>
        <v>7.7100000000000002E-2</v>
      </c>
      <c r="M41" t="str">
        <f t="shared" si="5"/>
        <v>Middle</v>
      </c>
      <c r="N41">
        <f t="shared" si="6"/>
        <v>1</v>
      </c>
      <c r="O41">
        <f>'Test_IF-có_validate'!O41</f>
        <v>0.1333</v>
      </c>
      <c r="P41">
        <f>'Test_IF-có_validate'!P41</f>
        <v>0.68889999999999996</v>
      </c>
      <c r="Q41">
        <f>'Test_IF-có_validate'!Q41</f>
        <v>0.22220000000000001</v>
      </c>
      <c r="R41">
        <f>'Test_IF-có_validate'!R41</f>
        <v>0.30299999999999999</v>
      </c>
      <c r="S41">
        <f>'Test_IF-có_validate'!S41</f>
        <v>0.59179999999999999</v>
      </c>
      <c r="U41" s="37">
        <f t="shared" si="7"/>
        <v>0.76480000000000004</v>
      </c>
      <c r="V41" s="37">
        <f t="shared" si="7"/>
        <v>0.1842</v>
      </c>
      <c r="W41" s="37">
        <f t="shared" si="7"/>
        <v>0.63639999999999997</v>
      </c>
      <c r="X41" s="37">
        <f t="shared" si="7"/>
        <v>0.53490000000000004</v>
      </c>
      <c r="Y41" s="37">
        <f t="shared" si="7"/>
        <v>0.25640000000000002</v>
      </c>
      <c r="AA41" s="37">
        <f t="shared" si="8"/>
        <v>0.27679999999999999</v>
      </c>
      <c r="AB41" s="37">
        <f t="shared" si="9"/>
        <v>0.53339999999999999</v>
      </c>
      <c r="AC41" s="37">
        <f t="shared" si="10"/>
        <v>0.2233</v>
      </c>
      <c r="AD41" s="37">
        <f t="shared" si="11"/>
        <v>7.5899999999999995E-2</v>
      </c>
      <c r="AE41" s="37">
        <f t="shared" si="12"/>
        <v>0.61860000000000004</v>
      </c>
      <c r="AG41" s="38">
        <f t="shared" si="13"/>
        <v>0.29730000000000001</v>
      </c>
      <c r="AH41" s="38">
        <f t="shared" si="14"/>
        <v>0.34389999999999998</v>
      </c>
      <c r="AI41" s="38">
        <f t="shared" si="15"/>
        <v>0.3075</v>
      </c>
      <c r="AJ41" s="38">
        <f t="shared" si="16"/>
        <v>0.2407</v>
      </c>
      <c r="AK41" s="38">
        <f t="shared" si="17"/>
        <v>0.42570000000000002</v>
      </c>
      <c r="AM41" s="38">
        <f t="shared" si="18"/>
        <v>0.40160000000000001</v>
      </c>
      <c r="AN41" s="38">
        <f t="shared" si="19"/>
        <v>0.29770000000000002</v>
      </c>
      <c r="AO41" s="38">
        <f t="shared" si="20"/>
        <v>0.40239999999999998</v>
      </c>
      <c r="AP41" s="38">
        <f t="shared" si="21"/>
        <v>5.9499999999999997E-2</v>
      </c>
      <c r="AQ41" s="38">
        <f t="shared" si="22"/>
        <v>5.6000000000000001E-2</v>
      </c>
      <c r="AR41" s="38"/>
      <c r="AS41" s="38">
        <f t="shared" si="23"/>
        <v>0.43109999999999998</v>
      </c>
      <c r="AT41" s="38">
        <f t="shared" si="24"/>
        <v>0.22189999999999999</v>
      </c>
      <c r="AU41" s="38">
        <f t="shared" si="25"/>
        <v>0.39779999999999999</v>
      </c>
      <c r="AV41" s="38">
        <f t="shared" si="26"/>
        <v>0.25190000000000001</v>
      </c>
      <c r="AW41" s="38">
        <f t="shared" si="27"/>
        <v>0.18110000000000001</v>
      </c>
    </row>
    <row r="42" spans="2:49" ht="15.75" x14ac:dyDescent="0.25">
      <c r="B42">
        <v>0.14000000000000001</v>
      </c>
      <c r="C42">
        <v>0.65</v>
      </c>
      <c r="D42">
        <v>0.19</v>
      </c>
      <c r="E42">
        <v>0.26</v>
      </c>
      <c r="F42">
        <v>0.66</v>
      </c>
      <c r="G42" t="s">
        <v>24</v>
      </c>
      <c r="H42">
        <f t="shared" si="0"/>
        <v>0.64800000000000002</v>
      </c>
      <c r="I42">
        <f t="shared" si="1"/>
        <v>0.48159999999999997</v>
      </c>
      <c r="J42">
        <f t="shared" si="2"/>
        <v>0.1472</v>
      </c>
      <c r="K42">
        <f t="shared" si="3"/>
        <v>0.13059999999999999</v>
      </c>
      <c r="L42" s="47">
        <f t="shared" si="4"/>
        <v>0.13059999999999999</v>
      </c>
      <c r="M42" t="str">
        <f t="shared" si="5"/>
        <v>High</v>
      </c>
      <c r="N42">
        <f t="shared" si="6"/>
        <v>0</v>
      </c>
      <c r="O42">
        <f>'Test_IF-có_validate'!O42</f>
        <v>0.15559999999999999</v>
      </c>
      <c r="P42">
        <f>'Test_IF-có_validate'!P42</f>
        <v>0.72219999999999995</v>
      </c>
      <c r="Q42">
        <f>'Test_IF-có_validate'!Q42</f>
        <v>0.2</v>
      </c>
      <c r="R42">
        <f>'Test_IF-có_validate'!R42</f>
        <v>0.2626</v>
      </c>
      <c r="S42">
        <f>'Test_IF-có_validate'!S42</f>
        <v>0.6633</v>
      </c>
      <c r="U42" s="37">
        <f t="shared" si="7"/>
        <v>0.73070000000000002</v>
      </c>
      <c r="V42" s="37">
        <f t="shared" si="7"/>
        <v>0.1613</v>
      </c>
      <c r="W42" s="37">
        <f t="shared" si="7"/>
        <v>0.66669999999999996</v>
      </c>
      <c r="X42" s="37">
        <f t="shared" si="7"/>
        <v>0.58399999999999996</v>
      </c>
      <c r="Y42" s="37">
        <f t="shared" si="7"/>
        <v>0.2024</v>
      </c>
      <c r="AA42" s="37">
        <f t="shared" si="8"/>
        <v>0.24590000000000001</v>
      </c>
      <c r="AB42" s="37">
        <f t="shared" si="9"/>
        <v>0.56240000000000001</v>
      </c>
      <c r="AC42" s="37">
        <f t="shared" si="10"/>
        <v>0.25319999999999998</v>
      </c>
      <c r="AD42" s="37">
        <f t="shared" si="11"/>
        <v>0.12889999999999999</v>
      </c>
      <c r="AE42" s="37">
        <f t="shared" si="12"/>
        <v>0.68240000000000001</v>
      </c>
      <c r="AG42" s="38">
        <f t="shared" si="13"/>
        <v>0.26650000000000001</v>
      </c>
      <c r="AH42" s="38">
        <f t="shared" si="14"/>
        <v>0.37459999999999999</v>
      </c>
      <c r="AI42" s="38">
        <f t="shared" si="15"/>
        <v>0.33700000000000002</v>
      </c>
      <c r="AJ42" s="38">
        <f t="shared" si="16"/>
        <v>0.29270000000000002</v>
      </c>
      <c r="AK42" s="38">
        <f t="shared" si="17"/>
        <v>0.49430000000000002</v>
      </c>
      <c r="AM42" s="38">
        <f t="shared" si="18"/>
        <v>0.3715</v>
      </c>
      <c r="AN42" s="38">
        <f t="shared" si="19"/>
        <v>0.32869999999999999</v>
      </c>
      <c r="AO42" s="38">
        <f t="shared" si="20"/>
        <v>0.43130000000000002</v>
      </c>
      <c r="AP42" s="38">
        <f t="shared" si="21"/>
        <v>0.11260000000000001</v>
      </c>
      <c r="AQ42" s="38">
        <f t="shared" si="22"/>
        <v>0.12909999999999999</v>
      </c>
      <c r="AR42" s="38"/>
      <c r="AS42" s="38">
        <f t="shared" si="23"/>
        <v>0.4012</v>
      </c>
      <c r="AT42" s="38">
        <f t="shared" si="24"/>
        <v>0.25330000000000003</v>
      </c>
      <c r="AU42" s="38">
        <f t="shared" si="25"/>
        <v>0.42670000000000002</v>
      </c>
      <c r="AV42" s="38">
        <f t="shared" si="26"/>
        <v>0.30380000000000001</v>
      </c>
      <c r="AW42" s="38">
        <f t="shared" si="27"/>
        <v>0.10829999999999999</v>
      </c>
    </row>
    <row r="43" spans="2:49" ht="15.75" x14ac:dyDescent="0.25">
      <c r="B43">
        <v>0.16</v>
      </c>
      <c r="C43">
        <v>0.51</v>
      </c>
      <c r="D43">
        <v>0.09</v>
      </c>
      <c r="E43">
        <v>0.38</v>
      </c>
      <c r="F43">
        <v>0.1</v>
      </c>
      <c r="G43" t="s">
        <v>23</v>
      </c>
      <c r="H43">
        <f t="shared" si="0"/>
        <v>3.7499999999999999E-2</v>
      </c>
      <c r="I43">
        <f t="shared" si="1"/>
        <v>0.2132</v>
      </c>
      <c r="J43">
        <f t="shared" si="2"/>
        <v>0.54900000000000004</v>
      </c>
      <c r="K43">
        <f t="shared" si="3"/>
        <v>0.74029999999999996</v>
      </c>
      <c r="L43" s="47">
        <f t="shared" si="4"/>
        <v>3.7499999999999999E-2</v>
      </c>
      <c r="M43" t="str">
        <f t="shared" si="5"/>
        <v>Very Low</v>
      </c>
      <c r="N43">
        <f t="shared" si="6"/>
        <v>1</v>
      </c>
      <c r="O43">
        <f>'Test_IF-có_validate'!O43</f>
        <v>0.17780000000000001</v>
      </c>
      <c r="P43">
        <f>'Test_IF-có_validate'!P43</f>
        <v>0.56669999999999998</v>
      </c>
      <c r="Q43">
        <f>'Test_IF-có_validate'!Q43</f>
        <v>8.8900000000000007E-2</v>
      </c>
      <c r="R43">
        <f>'Test_IF-có_validate'!R43</f>
        <v>0.38379999999999997</v>
      </c>
      <c r="S43">
        <f>'Test_IF-có_validate'!S43</f>
        <v>9.1800000000000007E-2</v>
      </c>
      <c r="U43" s="37">
        <f t="shared" si="7"/>
        <v>0.69810000000000005</v>
      </c>
      <c r="V43" s="37">
        <f t="shared" si="7"/>
        <v>0.27660000000000001</v>
      </c>
      <c r="W43" s="37">
        <f t="shared" si="7"/>
        <v>0.8367</v>
      </c>
      <c r="X43" s="37">
        <f t="shared" si="7"/>
        <v>0.44529999999999997</v>
      </c>
      <c r="Y43" s="37">
        <f t="shared" si="7"/>
        <v>0.83179999999999998</v>
      </c>
      <c r="AA43" s="37">
        <f t="shared" si="8"/>
        <v>0.21529999999999999</v>
      </c>
      <c r="AB43" s="37">
        <f t="shared" si="9"/>
        <v>0.41670000000000001</v>
      </c>
      <c r="AC43" s="37">
        <f t="shared" si="10"/>
        <v>0.40489999999999998</v>
      </c>
      <c r="AD43" s="37">
        <f t="shared" si="11"/>
        <v>2.63E-2</v>
      </c>
      <c r="AE43" s="37">
        <f t="shared" si="12"/>
        <v>1.32E-2</v>
      </c>
      <c r="AG43" s="38">
        <f t="shared" si="13"/>
        <v>0.23599999999999999</v>
      </c>
      <c r="AH43" s="38">
        <f t="shared" si="14"/>
        <v>0.22170000000000001</v>
      </c>
      <c r="AI43" s="38">
        <f t="shared" si="15"/>
        <v>0.48580000000000001</v>
      </c>
      <c r="AJ43" s="38">
        <f t="shared" si="16"/>
        <v>0.13950000000000001</v>
      </c>
      <c r="AK43" s="38">
        <f t="shared" si="17"/>
        <v>0.19689999999999999</v>
      </c>
      <c r="AM43" s="38">
        <f t="shared" si="18"/>
        <v>0.34160000000000001</v>
      </c>
      <c r="AN43" s="38">
        <f t="shared" si="19"/>
        <v>0.17460000000000001</v>
      </c>
      <c r="AO43" s="38">
        <f t="shared" si="20"/>
        <v>0.57599999999999996</v>
      </c>
      <c r="AP43" s="38">
        <f t="shared" si="21"/>
        <v>4.2799999999999998E-2</v>
      </c>
      <c r="AQ43" s="38">
        <f t="shared" si="22"/>
        <v>0.55659999999999998</v>
      </c>
      <c r="AR43" s="38"/>
      <c r="AS43" s="38">
        <f t="shared" si="23"/>
        <v>0.3715</v>
      </c>
      <c r="AT43" s="38">
        <f t="shared" si="24"/>
        <v>9.7699999999999995E-2</v>
      </c>
      <c r="AU43" s="38">
        <f t="shared" si="25"/>
        <v>0.5716</v>
      </c>
      <c r="AV43" s="38">
        <f t="shared" si="26"/>
        <v>0.15079999999999999</v>
      </c>
      <c r="AW43" s="38">
        <f t="shared" si="27"/>
        <v>0.76249999999999996</v>
      </c>
    </row>
    <row r="44" spans="2:49" ht="15.75" x14ac:dyDescent="0.25">
      <c r="B44">
        <v>0.12</v>
      </c>
      <c r="C44">
        <v>0.56000000000000005</v>
      </c>
      <c r="D44">
        <v>0.13</v>
      </c>
      <c r="E44">
        <v>0.48</v>
      </c>
      <c r="F44">
        <v>0.32</v>
      </c>
      <c r="G44" t="s">
        <v>21</v>
      </c>
      <c r="H44">
        <f t="shared" si="0"/>
        <v>0.31719999999999998</v>
      </c>
      <c r="I44">
        <f t="shared" si="1"/>
        <v>0.12809999999999999</v>
      </c>
      <c r="J44">
        <f t="shared" si="2"/>
        <v>0.27860000000000001</v>
      </c>
      <c r="K44">
        <f t="shared" si="3"/>
        <v>0.48559999999999998</v>
      </c>
      <c r="L44" s="47">
        <f t="shared" si="4"/>
        <v>0.12809999999999999</v>
      </c>
      <c r="M44" t="str">
        <f t="shared" si="5"/>
        <v>Low</v>
      </c>
      <c r="N44">
        <f t="shared" si="6"/>
        <v>1</v>
      </c>
      <c r="O44">
        <f>'Test_IF-có_validate'!O44</f>
        <v>0.1333</v>
      </c>
      <c r="P44">
        <f>'Test_IF-có_validate'!P44</f>
        <v>0.62219999999999998</v>
      </c>
      <c r="Q44">
        <f>'Test_IF-có_validate'!Q44</f>
        <v>0.1333</v>
      </c>
      <c r="R44">
        <f>'Test_IF-có_validate'!R44</f>
        <v>0.48480000000000001</v>
      </c>
      <c r="S44">
        <f>'Test_IF-có_validate'!S44</f>
        <v>0.31630000000000003</v>
      </c>
      <c r="U44" s="37">
        <f t="shared" si="7"/>
        <v>0.76480000000000004</v>
      </c>
      <c r="V44" s="37">
        <f t="shared" si="7"/>
        <v>0.2329</v>
      </c>
      <c r="W44" s="37">
        <f t="shared" si="7"/>
        <v>0.76480000000000004</v>
      </c>
      <c r="X44" s="37">
        <f t="shared" si="7"/>
        <v>0.34699999999999998</v>
      </c>
      <c r="Y44" s="37">
        <f t="shared" si="7"/>
        <v>0.51939999999999997</v>
      </c>
      <c r="AA44" s="37">
        <f t="shared" si="8"/>
        <v>0.27679999999999999</v>
      </c>
      <c r="AB44" s="37">
        <f t="shared" si="9"/>
        <v>0.47170000000000001</v>
      </c>
      <c r="AC44" s="37">
        <f t="shared" si="10"/>
        <v>0.34399999999999997</v>
      </c>
      <c r="AD44" s="37">
        <f t="shared" si="11"/>
        <v>0.1462</v>
      </c>
      <c r="AE44" s="37">
        <f t="shared" si="12"/>
        <v>0.318</v>
      </c>
      <c r="AG44" s="38">
        <f t="shared" si="13"/>
        <v>0.29730000000000001</v>
      </c>
      <c r="AH44" s="38">
        <f t="shared" si="14"/>
        <v>0.27900000000000003</v>
      </c>
      <c r="AI44" s="38">
        <f t="shared" si="15"/>
        <v>0.42620000000000002</v>
      </c>
      <c r="AJ44" s="38">
        <f t="shared" si="16"/>
        <v>1.9599999999999999E-2</v>
      </c>
      <c r="AK44" s="38">
        <f t="shared" si="17"/>
        <v>0.1104</v>
      </c>
      <c r="AM44" s="38">
        <f t="shared" si="18"/>
        <v>0.40160000000000001</v>
      </c>
      <c r="AN44" s="38">
        <f t="shared" si="19"/>
        <v>0.23230000000000001</v>
      </c>
      <c r="AO44" s="38">
        <f t="shared" si="20"/>
        <v>0.51819999999999999</v>
      </c>
      <c r="AP44" s="38">
        <f t="shared" si="21"/>
        <v>0.16250000000000001</v>
      </c>
      <c r="AQ44" s="38">
        <f t="shared" si="22"/>
        <v>0.26519999999999999</v>
      </c>
      <c r="AR44" s="38"/>
      <c r="AS44" s="38">
        <f t="shared" si="23"/>
        <v>0.43109999999999998</v>
      </c>
      <c r="AT44" s="38">
        <f t="shared" si="24"/>
        <v>0.15579999999999999</v>
      </c>
      <c r="AU44" s="38">
        <f t="shared" si="25"/>
        <v>0.51370000000000005</v>
      </c>
      <c r="AV44" s="38">
        <f t="shared" si="26"/>
        <v>3.1E-2</v>
      </c>
      <c r="AW44" s="38">
        <f t="shared" si="27"/>
        <v>0.49220000000000003</v>
      </c>
    </row>
    <row r="45" spans="2:49" ht="15.75" x14ac:dyDescent="0.25">
      <c r="B45">
        <v>0.2</v>
      </c>
      <c r="C45">
        <v>0.85</v>
      </c>
      <c r="D45">
        <v>0.24</v>
      </c>
      <c r="E45">
        <v>0.79</v>
      </c>
      <c r="F45">
        <v>0.85</v>
      </c>
      <c r="G45" t="s">
        <v>20</v>
      </c>
      <c r="H45">
        <f t="shared" si="0"/>
        <v>0.78400000000000003</v>
      </c>
      <c r="I45">
        <f t="shared" si="1"/>
        <v>0.62490000000000001</v>
      </c>
      <c r="J45">
        <f t="shared" si="2"/>
        <v>0.31040000000000001</v>
      </c>
      <c r="K45">
        <f t="shared" si="3"/>
        <v>9.0499999999999997E-2</v>
      </c>
      <c r="L45" s="47">
        <f t="shared" si="4"/>
        <v>9.0499999999999997E-2</v>
      </c>
      <c r="M45" t="str">
        <f t="shared" si="5"/>
        <v>High</v>
      </c>
      <c r="N45">
        <f t="shared" si="6"/>
        <v>1</v>
      </c>
      <c r="O45">
        <f>'Test_IF-có_validate'!O45</f>
        <v>0.22220000000000001</v>
      </c>
      <c r="P45">
        <f>'Test_IF-có_validate'!P45</f>
        <v>0.94440000000000002</v>
      </c>
      <c r="Q45">
        <f>'Test_IF-có_validate'!Q45</f>
        <v>0.25559999999999999</v>
      </c>
      <c r="R45">
        <f>'Test_IF-có_validate'!R45</f>
        <v>0.79800000000000004</v>
      </c>
      <c r="S45">
        <f>'Test_IF-có_validate'!S45</f>
        <v>0.85709999999999997</v>
      </c>
      <c r="U45" s="37">
        <f t="shared" si="7"/>
        <v>0.63639999999999997</v>
      </c>
      <c r="V45" s="37">
        <f t="shared" si="7"/>
        <v>2.86E-2</v>
      </c>
      <c r="W45" s="37">
        <f t="shared" si="7"/>
        <v>0.59289999999999998</v>
      </c>
      <c r="X45" s="37">
        <f t="shared" si="7"/>
        <v>0.1123</v>
      </c>
      <c r="Y45" s="37">
        <f t="shared" si="7"/>
        <v>7.6899999999999996E-2</v>
      </c>
      <c r="AA45" s="37">
        <f t="shared" si="8"/>
        <v>0.15479999999999999</v>
      </c>
      <c r="AB45" s="37">
        <f t="shared" si="9"/>
        <v>0.72860000000000003</v>
      </c>
      <c r="AC45" s="37">
        <f t="shared" si="10"/>
        <v>0.17879999999999999</v>
      </c>
      <c r="AD45" s="37">
        <f t="shared" si="11"/>
        <v>0.45440000000000003</v>
      </c>
      <c r="AE45" s="37">
        <f t="shared" si="12"/>
        <v>0.82869999999999999</v>
      </c>
      <c r="AG45" s="38">
        <f t="shared" si="13"/>
        <v>0.17560000000000001</v>
      </c>
      <c r="AH45" s="38">
        <f t="shared" si="14"/>
        <v>0.55289999999999995</v>
      </c>
      <c r="AI45" s="38">
        <f t="shared" si="15"/>
        <v>0.2636</v>
      </c>
      <c r="AJ45" s="38">
        <f t="shared" si="16"/>
        <v>0.29549999999999998</v>
      </c>
      <c r="AK45" s="38">
        <f t="shared" si="17"/>
        <v>0.65390000000000004</v>
      </c>
      <c r="AM45" s="38">
        <f t="shared" si="18"/>
        <v>0.28220000000000001</v>
      </c>
      <c r="AN45" s="38">
        <f t="shared" si="19"/>
        <v>0.50939999999999996</v>
      </c>
      <c r="AO45" s="38">
        <f t="shared" si="20"/>
        <v>0.35930000000000001</v>
      </c>
      <c r="AP45" s="38">
        <f t="shared" si="21"/>
        <v>0.46970000000000001</v>
      </c>
      <c r="AQ45" s="38">
        <f t="shared" si="22"/>
        <v>0.30420000000000003</v>
      </c>
      <c r="AR45" s="38"/>
      <c r="AS45" s="38">
        <f t="shared" si="23"/>
        <v>0.3125</v>
      </c>
      <c r="AT45" s="38">
        <f t="shared" si="24"/>
        <v>0.4375</v>
      </c>
      <c r="AU45" s="38">
        <f t="shared" si="25"/>
        <v>0.35460000000000003</v>
      </c>
      <c r="AV45" s="38">
        <f t="shared" si="26"/>
        <v>0.28439999999999999</v>
      </c>
      <c r="AW45" s="38">
        <f t="shared" si="27"/>
        <v>6.9500000000000006E-2</v>
      </c>
    </row>
    <row r="46" spans="2:49" ht="15.75" x14ac:dyDescent="0.25">
      <c r="B46">
        <v>0.16</v>
      </c>
      <c r="C46">
        <v>0.52</v>
      </c>
      <c r="D46">
        <v>0.3</v>
      </c>
      <c r="E46">
        <v>0.09</v>
      </c>
      <c r="F46">
        <v>0.11</v>
      </c>
      <c r="G46" t="s">
        <v>23</v>
      </c>
      <c r="H46">
        <f t="shared" si="0"/>
        <v>3.7699999999999997E-2</v>
      </c>
      <c r="I46">
        <f t="shared" si="1"/>
        <v>0.18729999999999999</v>
      </c>
      <c r="J46">
        <f t="shared" si="2"/>
        <v>0.52359999999999995</v>
      </c>
      <c r="K46">
        <f t="shared" si="3"/>
        <v>0.71709999999999996</v>
      </c>
      <c r="L46" s="47">
        <f t="shared" si="4"/>
        <v>3.7699999999999997E-2</v>
      </c>
      <c r="M46" t="str">
        <f t="shared" si="5"/>
        <v>Very Low</v>
      </c>
      <c r="N46">
        <f t="shared" si="6"/>
        <v>1</v>
      </c>
      <c r="O46">
        <f>'Test_IF-có_validate'!O46</f>
        <v>0.17780000000000001</v>
      </c>
      <c r="P46">
        <f>'Test_IF-có_validate'!P46</f>
        <v>0.57779999999999998</v>
      </c>
      <c r="Q46">
        <f>'Test_IF-có_validate'!Q46</f>
        <v>0.32219999999999999</v>
      </c>
      <c r="R46">
        <f>'Test_IF-có_validate'!R46</f>
        <v>9.0899999999999995E-2</v>
      </c>
      <c r="S46">
        <f>'Test_IF-có_validate'!S46</f>
        <v>0.10199999999999999</v>
      </c>
      <c r="U46" s="37">
        <f t="shared" si="7"/>
        <v>0.69810000000000005</v>
      </c>
      <c r="V46" s="37">
        <f t="shared" si="7"/>
        <v>0.2676</v>
      </c>
      <c r="W46" s="37">
        <f t="shared" si="7"/>
        <v>0.51259999999999994</v>
      </c>
      <c r="X46" s="37">
        <f t="shared" si="7"/>
        <v>0.83330000000000004</v>
      </c>
      <c r="Y46" s="37">
        <f t="shared" si="7"/>
        <v>0.81489999999999996</v>
      </c>
      <c r="AA46" s="37">
        <f t="shared" si="8"/>
        <v>0.21529999999999999</v>
      </c>
      <c r="AB46" s="37">
        <f t="shared" si="9"/>
        <v>0.4279</v>
      </c>
      <c r="AC46" s="37">
        <f t="shared" si="10"/>
        <v>9.1899999999999996E-2</v>
      </c>
      <c r="AD46" s="37">
        <f t="shared" si="11"/>
        <v>0.36320000000000002</v>
      </c>
      <c r="AE46" s="37">
        <f t="shared" si="12"/>
        <v>2.7900000000000001E-2</v>
      </c>
      <c r="AG46" s="38">
        <f t="shared" si="13"/>
        <v>0.23599999999999999</v>
      </c>
      <c r="AH46" s="38">
        <f t="shared" si="14"/>
        <v>0.2334</v>
      </c>
      <c r="AI46" s="38">
        <f t="shared" si="15"/>
        <v>0.17749999999999999</v>
      </c>
      <c r="AJ46" s="38">
        <f t="shared" si="16"/>
        <v>0.51929999999999998</v>
      </c>
      <c r="AK46" s="38">
        <f t="shared" si="17"/>
        <v>0.18229999999999999</v>
      </c>
      <c r="AM46" s="38">
        <f t="shared" si="18"/>
        <v>0.34160000000000001</v>
      </c>
      <c r="AN46" s="38">
        <f t="shared" si="19"/>
        <v>0.18640000000000001</v>
      </c>
      <c r="AO46" s="38">
        <f t="shared" si="20"/>
        <v>0.27460000000000001</v>
      </c>
      <c r="AP46" s="38">
        <f t="shared" si="21"/>
        <v>0.34739999999999999</v>
      </c>
      <c r="AQ46" s="38">
        <f t="shared" si="22"/>
        <v>0.54330000000000001</v>
      </c>
      <c r="AR46" s="38"/>
      <c r="AS46" s="38">
        <f t="shared" si="23"/>
        <v>0.3715</v>
      </c>
      <c r="AT46" s="38">
        <f t="shared" si="24"/>
        <v>0.1096</v>
      </c>
      <c r="AU46" s="38">
        <f t="shared" si="25"/>
        <v>0.26989999999999997</v>
      </c>
      <c r="AV46" s="38">
        <f t="shared" si="26"/>
        <v>0.52969999999999995</v>
      </c>
      <c r="AW46" s="38">
        <f t="shared" si="27"/>
        <v>0.75039999999999996</v>
      </c>
    </row>
    <row r="47" spans="2:49" ht="15.75" x14ac:dyDescent="0.25">
      <c r="B47">
        <v>0.21</v>
      </c>
      <c r="C47">
        <v>0.78</v>
      </c>
      <c r="D47">
        <v>0.42</v>
      </c>
      <c r="E47">
        <v>0.32</v>
      </c>
      <c r="F47">
        <v>0.84</v>
      </c>
      <c r="G47" t="s">
        <v>20</v>
      </c>
      <c r="H47">
        <f t="shared" si="0"/>
        <v>0.76500000000000001</v>
      </c>
      <c r="I47">
        <f t="shared" si="1"/>
        <v>0.6018</v>
      </c>
      <c r="J47">
        <f t="shared" si="2"/>
        <v>0.28120000000000001</v>
      </c>
      <c r="K47">
        <f t="shared" si="3"/>
        <v>6.6799999999999998E-2</v>
      </c>
      <c r="L47" s="47">
        <f t="shared" si="4"/>
        <v>6.6799999999999998E-2</v>
      </c>
      <c r="M47" t="str">
        <f t="shared" si="5"/>
        <v>High</v>
      </c>
      <c r="N47">
        <f t="shared" si="6"/>
        <v>1</v>
      </c>
      <c r="O47">
        <f>'Test_IF-có_validate'!O47</f>
        <v>0.23330000000000001</v>
      </c>
      <c r="P47">
        <f>'Test_IF-có_validate'!P47</f>
        <v>0.86670000000000003</v>
      </c>
      <c r="Q47">
        <f>'Test_IF-có_validate'!Q47</f>
        <v>0.4556</v>
      </c>
      <c r="R47">
        <f>'Test_IF-có_validate'!R47</f>
        <v>0.32319999999999999</v>
      </c>
      <c r="S47">
        <f>'Test_IF-có_validate'!S47</f>
        <v>0.84689999999999999</v>
      </c>
      <c r="U47" s="37">
        <f t="shared" si="7"/>
        <v>0.62170000000000003</v>
      </c>
      <c r="V47" s="37">
        <f t="shared" si="7"/>
        <v>7.1400000000000005E-2</v>
      </c>
      <c r="W47" s="37">
        <f t="shared" si="7"/>
        <v>0.374</v>
      </c>
      <c r="X47" s="37">
        <f t="shared" si="7"/>
        <v>0.51149999999999995</v>
      </c>
      <c r="Y47" s="37">
        <f t="shared" si="7"/>
        <v>8.2900000000000001E-2</v>
      </c>
      <c r="AA47" s="37">
        <f t="shared" si="8"/>
        <v>0.13980000000000001</v>
      </c>
      <c r="AB47" s="37">
        <f t="shared" si="9"/>
        <v>0.67579999999999996</v>
      </c>
      <c r="AC47" s="37">
        <f t="shared" si="10"/>
        <v>7.1800000000000003E-2</v>
      </c>
      <c r="AD47" s="37">
        <f t="shared" si="11"/>
        <v>4.99E-2</v>
      </c>
      <c r="AE47" s="37">
        <f t="shared" si="12"/>
        <v>0.82189999999999996</v>
      </c>
      <c r="AG47" s="38">
        <f t="shared" si="13"/>
        <v>0.16070000000000001</v>
      </c>
      <c r="AH47" s="38">
        <f t="shared" si="14"/>
        <v>0.49559999999999998</v>
      </c>
      <c r="AI47" s="38">
        <f t="shared" si="15"/>
        <v>1.4200000000000001E-2</v>
      </c>
      <c r="AJ47" s="38">
        <f t="shared" si="16"/>
        <v>0.215</v>
      </c>
      <c r="AK47" s="38">
        <f t="shared" si="17"/>
        <v>0.64639999999999997</v>
      </c>
      <c r="AM47" s="38">
        <f t="shared" si="18"/>
        <v>0.26750000000000002</v>
      </c>
      <c r="AN47" s="38">
        <f t="shared" si="19"/>
        <v>0.45119999999999999</v>
      </c>
      <c r="AO47" s="38">
        <f t="shared" si="20"/>
        <v>0.11269999999999999</v>
      </c>
      <c r="AP47" s="38">
        <f t="shared" si="21"/>
        <v>3.3500000000000002E-2</v>
      </c>
      <c r="AQ47" s="38">
        <f t="shared" si="22"/>
        <v>0.29580000000000001</v>
      </c>
      <c r="AR47" s="38"/>
      <c r="AS47" s="38">
        <f t="shared" si="23"/>
        <v>0.2979</v>
      </c>
      <c r="AT47" s="38">
        <f t="shared" si="24"/>
        <v>0.378</v>
      </c>
      <c r="AU47" s="38">
        <f t="shared" si="25"/>
        <v>0.10780000000000001</v>
      </c>
      <c r="AV47" s="38">
        <f t="shared" si="26"/>
        <v>0.22620000000000001</v>
      </c>
      <c r="AW47" s="38">
        <f t="shared" si="27"/>
        <v>6.08E-2</v>
      </c>
    </row>
    <row r="48" spans="2:49" ht="15.75" x14ac:dyDescent="0.25">
      <c r="B48">
        <v>0.08</v>
      </c>
      <c r="C48">
        <v>0.56000000000000005</v>
      </c>
      <c r="D48">
        <v>0.33</v>
      </c>
      <c r="E48">
        <v>0.4</v>
      </c>
      <c r="F48">
        <v>0.1</v>
      </c>
      <c r="G48" t="s">
        <v>23</v>
      </c>
      <c r="H48">
        <f t="shared" si="0"/>
        <v>1.6899999999999998E-2</v>
      </c>
      <c r="I48">
        <f t="shared" si="1"/>
        <v>0.19220000000000001</v>
      </c>
      <c r="J48">
        <f t="shared" si="2"/>
        <v>0.52910000000000001</v>
      </c>
      <c r="K48">
        <f t="shared" si="3"/>
        <v>0.71970000000000001</v>
      </c>
      <c r="L48" s="47">
        <f t="shared" si="4"/>
        <v>1.6899999999999998E-2</v>
      </c>
      <c r="M48" t="str">
        <f t="shared" si="5"/>
        <v>Very Low</v>
      </c>
      <c r="N48">
        <f t="shared" si="6"/>
        <v>1</v>
      </c>
      <c r="O48">
        <f>'Test_IF-có_validate'!O48</f>
        <v>8.8900000000000007E-2</v>
      </c>
      <c r="P48">
        <f>'Test_IF-có_validate'!P48</f>
        <v>0.62219999999999998</v>
      </c>
      <c r="Q48">
        <f>'Test_IF-có_validate'!Q48</f>
        <v>0.35560000000000003</v>
      </c>
      <c r="R48">
        <f>'Test_IF-có_validate'!R48</f>
        <v>0.40400000000000003</v>
      </c>
      <c r="S48">
        <f>'Test_IF-có_validate'!S48</f>
        <v>9.1800000000000007E-2</v>
      </c>
      <c r="U48" s="37">
        <f t="shared" si="7"/>
        <v>0.8367</v>
      </c>
      <c r="V48" s="37">
        <f t="shared" si="7"/>
        <v>0.2329</v>
      </c>
      <c r="W48" s="37">
        <f t="shared" si="7"/>
        <v>0.47539999999999999</v>
      </c>
      <c r="X48" s="37">
        <f t="shared" si="7"/>
        <v>0.42449999999999999</v>
      </c>
      <c r="Y48" s="37">
        <f t="shared" si="7"/>
        <v>0.83179999999999998</v>
      </c>
      <c r="AA48" s="37">
        <f t="shared" si="8"/>
        <v>0.33860000000000001</v>
      </c>
      <c r="AB48" s="37">
        <f t="shared" si="9"/>
        <v>0.47170000000000001</v>
      </c>
      <c r="AC48" s="37">
        <f t="shared" si="10"/>
        <v>4.9599999999999998E-2</v>
      </c>
      <c r="AD48" s="37">
        <f t="shared" si="11"/>
        <v>5.11E-2</v>
      </c>
      <c r="AE48" s="37">
        <f t="shared" si="12"/>
        <v>1.32E-2</v>
      </c>
      <c r="AG48" s="38">
        <f t="shared" si="13"/>
        <v>0.35880000000000001</v>
      </c>
      <c r="AH48" s="38">
        <f t="shared" si="14"/>
        <v>0.27900000000000003</v>
      </c>
      <c r="AI48" s="38">
        <f t="shared" si="15"/>
        <v>0.13539999999999999</v>
      </c>
      <c r="AJ48" s="38">
        <f t="shared" si="16"/>
        <v>0.1149</v>
      </c>
      <c r="AK48" s="38">
        <f t="shared" si="17"/>
        <v>0.19689999999999999</v>
      </c>
      <c r="AM48" s="38">
        <f t="shared" si="18"/>
        <v>0.46160000000000001</v>
      </c>
      <c r="AN48" s="38">
        <f t="shared" si="19"/>
        <v>0.23230000000000001</v>
      </c>
      <c r="AO48" s="38">
        <f t="shared" si="20"/>
        <v>0.23300000000000001</v>
      </c>
      <c r="AP48" s="38">
        <f t="shared" si="21"/>
        <v>6.7500000000000004E-2</v>
      </c>
      <c r="AQ48" s="38">
        <f t="shared" si="22"/>
        <v>0.55659999999999998</v>
      </c>
      <c r="AR48" s="38"/>
      <c r="AS48" s="38">
        <f t="shared" si="23"/>
        <v>0.49049999999999999</v>
      </c>
      <c r="AT48" s="38">
        <f t="shared" si="24"/>
        <v>0.15579999999999999</v>
      </c>
      <c r="AU48" s="38">
        <f t="shared" si="25"/>
        <v>0.22819999999999999</v>
      </c>
      <c r="AV48" s="38">
        <f t="shared" si="26"/>
        <v>0.12620000000000001</v>
      </c>
      <c r="AW48" s="38">
        <f t="shared" si="27"/>
        <v>0.76249999999999996</v>
      </c>
    </row>
    <row r="49" spans="2:49" ht="15.75" x14ac:dyDescent="0.25">
      <c r="B49">
        <v>0.14000000000000001</v>
      </c>
      <c r="C49">
        <v>0.61</v>
      </c>
      <c r="D49">
        <v>0.39</v>
      </c>
      <c r="E49">
        <v>0.56000000000000005</v>
      </c>
      <c r="F49">
        <v>0.56000000000000005</v>
      </c>
      <c r="G49" t="s">
        <v>24</v>
      </c>
      <c r="H49">
        <f t="shared" si="0"/>
        <v>0.55059999999999998</v>
      </c>
      <c r="I49">
        <f t="shared" si="1"/>
        <v>0.36919999999999997</v>
      </c>
      <c r="J49">
        <f t="shared" si="2"/>
        <v>3.5000000000000003E-2</v>
      </c>
      <c r="K49">
        <f t="shared" si="3"/>
        <v>0.20710000000000001</v>
      </c>
      <c r="L49" s="47">
        <f t="shared" si="4"/>
        <v>3.5000000000000003E-2</v>
      </c>
      <c r="M49" t="str">
        <f t="shared" si="5"/>
        <v>Middle</v>
      </c>
      <c r="N49">
        <f t="shared" si="6"/>
        <v>1</v>
      </c>
      <c r="O49">
        <f>'Test_IF-có_validate'!O49</f>
        <v>0.15559999999999999</v>
      </c>
      <c r="P49">
        <f>'Test_IF-có_validate'!P49</f>
        <v>0.67779999999999996</v>
      </c>
      <c r="Q49">
        <f>'Test_IF-có_validate'!Q49</f>
        <v>0.42220000000000002</v>
      </c>
      <c r="R49">
        <f>'Test_IF-có_validate'!R49</f>
        <v>0.56569999999999998</v>
      </c>
      <c r="S49">
        <f>'Test_IF-có_validate'!S49</f>
        <v>0.56120000000000003</v>
      </c>
      <c r="U49" s="37">
        <f t="shared" si="7"/>
        <v>0.73070000000000002</v>
      </c>
      <c r="V49" s="37">
        <f t="shared" si="7"/>
        <v>0.192</v>
      </c>
      <c r="W49" s="37">
        <f t="shared" si="7"/>
        <v>0.40629999999999999</v>
      </c>
      <c r="X49" s="37">
        <f t="shared" si="7"/>
        <v>0.27739999999999998</v>
      </c>
      <c r="Y49" s="37">
        <f t="shared" si="7"/>
        <v>0.28110000000000002</v>
      </c>
      <c r="AA49" s="37">
        <f t="shared" si="8"/>
        <v>0.24590000000000001</v>
      </c>
      <c r="AB49" s="37">
        <f t="shared" si="9"/>
        <v>0.52349999999999997</v>
      </c>
      <c r="AC49" s="37">
        <f t="shared" si="10"/>
        <v>3.2199999999999999E-2</v>
      </c>
      <c r="AD49" s="37">
        <f t="shared" si="11"/>
        <v>0.2351</v>
      </c>
      <c r="AE49" s="37">
        <f t="shared" si="12"/>
        <v>0.58940000000000003</v>
      </c>
      <c r="AG49" s="38">
        <f t="shared" si="13"/>
        <v>0.26650000000000001</v>
      </c>
      <c r="AH49" s="38">
        <f t="shared" si="14"/>
        <v>0.33339999999999997</v>
      </c>
      <c r="AI49" s="38">
        <f t="shared" si="15"/>
        <v>5.3800000000000001E-2</v>
      </c>
      <c r="AJ49" s="38">
        <f t="shared" si="16"/>
        <v>7.0300000000000001E-2</v>
      </c>
      <c r="AK49" s="38">
        <f t="shared" si="17"/>
        <v>0.39460000000000001</v>
      </c>
      <c r="AM49" s="38">
        <f t="shared" si="18"/>
        <v>0.3715</v>
      </c>
      <c r="AN49" s="38">
        <f t="shared" si="19"/>
        <v>0.28710000000000002</v>
      </c>
      <c r="AO49" s="38">
        <f t="shared" si="20"/>
        <v>0.15210000000000001</v>
      </c>
      <c r="AP49" s="38">
        <f t="shared" si="21"/>
        <v>0.25130000000000002</v>
      </c>
      <c r="AQ49" s="38">
        <f t="shared" si="22"/>
        <v>2.3300000000000001E-2</v>
      </c>
      <c r="AR49" s="38"/>
      <c r="AS49" s="38">
        <f t="shared" si="23"/>
        <v>0.4012</v>
      </c>
      <c r="AT49" s="38">
        <f t="shared" si="24"/>
        <v>0.2112</v>
      </c>
      <c r="AU49" s="38">
        <f t="shared" si="25"/>
        <v>0.14729999999999999</v>
      </c>
      <c r="AV49" s="38">
        <f t="shared" si="26"/>
        <v>5.8900000000000001E-2</v>
      </c>
      <c r="AW49" s="38">
        <f t="shared" si="27"/>
        <v>0.21340000000000001</v>
      </c>
    </row>
    <row r="50" spans="2:49" ht="15.75" x14ac:dyDescent="0.25">
      <c r="B50">
        <v>0.18</v>
      </c>
      <c r="C50">
        <v>0.7</v>
      </c>
      <c r="D50">
        <v>0.41</v>
      </c>
      <c r="E50">
        <v>0.67</v>
      </c>
      <c r="F50">
        <v>0.33</v>
      </c>
      <c r="G50" t="s">
        <v>24</v>
      </c>
      <c r="H50">
        <f t="shared" si="0"/>
        <v>0.31530000000000002</v>
      </c>
      <c r="I50">
        <f t="shared" si="1"/>
        <v>0.1193</v>
      </c>
      <c r="J50">
        <f t="shared" si="2"/>
        <v>0.24679999999999999</v>
      </c>
      <c r="K50">
        <f t="shared" si="3"/>
        <v>0.45350000000000001</v>
      </c>
      <c r="L50" s="47">
        <f t="shared" si="4"/>
        <v>0.1193</v>
      </c>
      <c r="M50" t="str">
        <f t="shared" si="5"/>
        <v>Low</v>
      </c>
      <c r="N50">
        <f t="shared" si="6"/>
        <v>0</v>
      </c>
      <c r="O50">
        <f>'Test_IF-có_validate'!O50</f>
        <v>0.2</v>
      </c>
      <c r="P50">
        <f>'Test_IF-có_validate'!P50</f>
        <v>0.77780000000000005</v>
      </c>
      <c r="Q50">
        <f>'Test_IF-có_validate'!Q50</f>
        <v>0.44440000000000002</v>
      </c>
      <c r="R50">
        <f>'Test_IF-có_validate'!R50</f>
        <v>0.67679999999999996</v>
      </c>
      <c r="S50">
        <f>'Test_IF-có_validate'!S50</f>
        <v>0.32650000000000001</v>
      </c>
      <c r="U50" s="37">
        <f t="shared" si="7"/>
        <v>0.66669999999999996</v>
      </c>
      <c r="V50" s="37">
        <f t="shared" si="7"/>
        <v>0.125</v>
      </c>
      <c r="W50" s="37">
        <f t="shared" si="7"/>
        <v>0.38469999999999999</v>
      </c>
      <c r="X50" s="37">
        <f t="shared" si="7"/>
        <v>0.19270000000000001</v>
      </c>
      <c r="Y50" s="37">
        <f t="shared" si="7"/>
        <v>0.50770000000000004</v>
      </c>
      <c r="AA50" s="37">
        <f t="shared" si="8"/>
        <v>0.18490000000000001</v>
      </c>
      <c r="AB50" s="37">
        <f t="shared" si="9"/>
        <v>0.60840000000000005</v>
      </c>
      <c r="AC50" s="37">
        <f t="shared" si="10"/>
        <v>5.8599999999999999E-2</v>
      </c>
      <c r="AD50" s="37">
        <f t="shared" si="11"/>
        <v>0.34670000000000001</v>
      </c>
      <c r="AE50" s="37">
        <f t="shared" si="12"/>
        <v>0.33069999999999999</v>
      </c>
      <c r="AG50" s="38">
        <f t="shared" si="13"/>
        <v>0.20569999999999999</v>
      </c>
      <c r="AH50" s="38">
        <f t="shared" si="14"/>
        <v>0.42349999999999999</v>
      </c>
      <c r="AI50" s="38">
        <f t="shared" si="15"/>
        <v>2.7400000000000001E-2</v>
      </c>
      <c r="AJ50" s="38">
        <f t="shared" si="16"/>
        <v>0.1842</v>
      </c>
      <c r="AK50" s="38">
        <f t="shared" si="17"/>
        <v>0.1235</v>
      </c>
      <c r="AM50" s="38">
        <f t="shared" si="18"/>
        <v>0.31180000000000002</v>
      </c>
      <c r="AN50" s="38">
        <f t="shared" si="19"/>
        <v>0.37809999999999999</v>
      </c>
      <c r="AO50" s="38">
        <f t="shared" si="20"/>
        <v>0.1258</v>
      </c>
      <c r="AP50" s="38">
        <f t="shared" si="21"/>
        <v>0.36249999999999999</v>
      </c>
      <c r="AQ50" s="38">
        <f t="shared" si="22"/>
        <v>0.25230000000000002</v>
      </c>
      <c r="AR50" s="38"/>
      <c r="AS50" s="38">
        <f t="shared" si="23"/>
        <v>0.34189999999999998</v>
      </c>
      <c r="AT50" s="38">
        <f t="shared" si="24"/>
        <v>0.30349999999999999</v>
      </c>
      <c r="AU50" s="38">
        <f t="shared" si="25"/>
        <v>0.121</v>
      </c>
      <c r="AV50" s="38">
        <f t="shared" si="26"/>
        <v>0.1729</v>
      </c>
      <c r="AW50" s="38">
        <f t="shared" si="27"/>
        <v>0.48</v>
      </c>
    </row>
    <row r="51" spans="2:49" ht="15.75" x14ac:dyDescent="0.25">
      <c r="B51">
        <v>0.22</v>
      </c>
      <c r="C51">
        <v>0.8</v>
      </c>
      <c r="D51">
        <v>0.44</v>
      </c>
      <c r="E51">
        <v>0.78</v>
      </c>
      <c r="F51">
        <v>0.88</v>
      </c>
      <c r="G51" t="s">
        <v>20</v>
      </c>
      <c r="H51">
        <f t="shared" si="0"/>
        <v>0.7974</v>
      </c>
      <c r="I51">
        <f t="shared" si="1"/>
        <v>0.63</v>
      </c>
      <c r="J51">
        <f t="shared" si="2"/>
        <v>0.31690000000000002</v>
      </c>
      <c r="K51">
        <f t="shared" si="3"/>
        <v>9.7699999999999995E-2</v>
      </c>
      <c r="L51" s="47">
        <f t="shared" si="4"/>
        <v>9.7699999999999995E-2</v>
      </c>
      <c r="M51" t="str">
        <f t="shared" si="5"/>
        <v>High</v>
      </c>
      <c r="N51">
        <f t="shared" si="6"/>
        <v>1</v>
      </c>
      <c r="O51">
        <f>'Test_IF-có_validate'!O51</f>
        <v>0.24440000000000001</v>
      </c>
      <c r="P51">
        <f>'Test_IF-có_validate'!P51</f>
        <v>0.88890000000000002</v>
      </c>
      <c r="Q51">
        <f>'Test_IF-có_validate'!Q51</f>
        <v>0.4778</v>
      </c>
      <c r="R51">
        <f>'Test_IF-có_validate'!R51</f>
        <v>0.78790000000000004</v>
      </c>
      <c r="S51">
        <f>'Test_IF-có_validate'!S51</f>
        <v>0.88780000000000003</v>
      </c>
      <c r="U51" s="37">
        <f t="shared" si="7"/>
        <v>0.60719999999999996</v>
      </c>
      <c r="V51" s="37">
        <f t="shared" si="7"/>
        <v>5.8799999999999998E-2</v>
      </c>
      <c r="W51" s="37">
        <f t="shared" si="7"/>
        <v>0.35339999999999999</v>
      </c>
      <c r="X51" s="37">
        <f t="shared" si="7"/>
        <v>0.1186</v>
      </c>
      <c r="Y51" s="37">
        <f t="shared" si="7"/>
        <v>5.9400000000000001E-2</v>
      </c>
      <c r="AA51" s="37">
        <f t="shared" si="8"/>
        <v>0.1249</v>
      </c>
      <c r="AB51" s="37">
        <f t="shared" si="9"/>
        <v>0.69140000000000001</v>
      </c>
      <c r="AC51" s="37">
        <f t="shared" si="10"/>
        <v>9.7500000000000003E-2</v>
      </c>
      <c r="AD51" s="37">
        <f t="shared" si="11"/>
        <v>0.44590000000000002</v>
      </c>
      <c r="AE51" s="37">
        <f t="shared" si="12"/>
        <v>0.84860000000000002</v>
      </c>
      <c r="AG51" s="38">
        <f t="shared" si="13"/>
        <v>0.14580000000000001</v>
      </c>
      <c r="AH51" s="38">
        <f t="shared" si="14"/>
        <v>0.51249999999999996</v>
      </c>
      <c r="AI51" s="38">
        <f t="shared" si="15"/>
        <v>1.1599999999999999E-2</v>
      </c>
      <c r="AJ51" s="38">
        <f t="shared" si="16"/>
        <v>0.28670000000000001</v>
      </c>
      <c r="AK51" s="38">
        <f t="shared" si="17"/>
        <v>0.67589999999999995</v>
      </c>
      <c r="AM51" s="38">
        <f t="shared" si="18"/>
        <v>0.25280000000000002</v>
      </c>
      <c r="AN51" s="38">
        <f t="shared" si="19"/>
        <v>0.46839999999999998</v>
      </c>
      <c r="AO51" s="38">
        <f t="shared" si="20"/>
        <v>8.6999999999999994E-2</v>
      </c>
      <c r="AP51" s="38">
        <f t="shared" si="21"/>
        <v>0.46129999999999999</v>
      </c>
      <c r="AQ51" s="38">
        <f t="shared" si="22"/>
        <v>0.32900000000000001</v>
      </c>
      <c r="AR51" s="38"/>
      <c r="AS51" s="38">
        <f t="shared" si="23"/>
        <v>0.28320000000000001</v>
      </c>
      <c r="AT51" s="38">
        <f t="shared" si="24"/>
        <v>0.39550000000000002</v>
      </c>
      <c r="AU51" s="38">
        <f t="shared" si="25"/>
        <v>8.2100000000000006E-2</v>
      </c>
      <c r="AV51" s="38">
        <f t="shared" si="26"/>
        <v>0.27560000000000001</v>
      </c>
      <c r="AW51" s="38">
        <f t="shared" si="27"/>
        <v>9.5100000000000004E-2</v>
      </c>
    </row>
    <row r="52" spans="2:49" ht="15.75" x14ac:dyDescent="0.25">
      <c r="B52">
        <v>0.1</v>
      </c>
      <c r="C52">
        <v>0.6</v>
      </c>
      <c r="D52">
        <v>0.51</v>
      </c>
      <c r="E52">
        <v>0.1</v>
      </c>
      <c r="F52">
        <v>0.01</v>
      </c>
      <c r="G52" t="s">
        <v>23</v>
      </c>
      <c r="H52">
        <f t="shared" si="0"/>
        <v>0.13</v>
      </c>
      <c r="I52">
        <f t="shared" si="1"/>
        <v>0.31790000000000002</v>
      </c>
      <c r="J52">
        <f t="shared" si="2"/>
        <v>0.62870000000000004</v>
      </c>
      <c r="K52">
        <f t="shared" si="3"/>
        <v>0.81040000000000001</v>
      </c>
      <c r="L52" s="47">
        <f t="shared" si="4"/>
        <v>0.13</v>
      </c>
      <c r="M52" t="str">
        <f t="shared" si="5"/>
        <v>Very Low</v>
      </c>
      <c r="N52">
        <f t="shared" si="6"/>
        <v>1</v>
      </c>
      <c r="O52">
        <f>'Test_IF-có_validate'!O52</f>
        <v>0.1111</v>
      </c>
      <c r="P52">
        <f>'Test_IF-có_validate'!P52</f>
        <v>0.66669999999999996</v>
      </c>
      <c r="Q52">
        <f>'Test_IF-có_validate'!Q52</f>
        <v>0.55559999999999998</v>
      </c>
      <c r="R52">
        <f>'Test_IF-có_validate'!R52</f>
        <v>0.10100000000000001</v>
      </c>
      <c r="S52">
        <f>'Test_IF-có_validate'!S52</f>
        <v>0</v>
      </c>
      <c r="U52" s="37">
        <f t="shared" si="7"/>
        <v>0.8</v>
      </c>
      <c r="V52" s="37">
        <f t="shared" si="7"/>
        <v>0.2</v>
      </c>
      <c r="W52" s="37">
        <f t="shared" si="7"/>
        <v>0.28570000000000001</v>
      </c>
      <c r="X52" s="37">
        <f t="shared" si="7"/>
        <v>0.8165</v>
      </c>
      <c r="Y52" s="37">
        <f t="shared" si="7"/>
        <v>1</v>
      </c>
      <c r="AA52" s="37">
        <f t="shared" si="8"/>
        <v>0.30759999999999998</v>
      </c>
      <c r="AB52" s="37">
        <f t="shared" si="9"/>
        <v>0.51329999999999998</v>
      </c>
      <c r="AC52" s="37">
        <f t="shared" si="10"/>
        <v>0.18410000000000001</v>
      </c>
      <c r="AD52" s="37">
        <f t="shared" si="11"/>
        <v>0.34920000000000001</v>
      </c>
      <c r="AE52" s="37">
        <f t="shared" si="12"/>
        <v>0.122</v>
      </c>
      <c r="AG52" s="38">
        <f t="shared" si="13"/>
        <v>0.32800000000000001</v>
      </c>
      <c r="AH52" s="38">
        <f t="shared" si="14"/>
        <v>0.32279999999999998</v>
      </c>
      <c r="AI52" s="38">
        <f t="shared" si="15"/>
        <v>9.8500000000000004E-2</v>
      </c>
      <c r="AJ52" s="38">
        <f t="shared" si="16"/>
        <v>0.50590000000000002</v>
      </c>
      <c r="AK52" s="38">
        <f t="shared" si="17"/>
        <v>0.32890000000000003</v>
      </c>
      <c r="AM52" s="38">
        <f t="shared" si="18"/>
        <v>0.43159999999999998</v>
      </c>
      <c r="AN52" s="38">
        <f t="shared" si="19"/>
        <v>0.27639999999999998</v>
      </c>
      <c r="AO52" s="38">
        <f t="shared" si="20"/>
        <v>0</v>
      </c>
      <c r="AP52" s="38">
        <f t="shared" si="21"/>
        <v>0.33329999999999999</v>
      </c>
      <c r="AQ52" s="38">
        <f t="shared" si="22"/>
        <v>0.67490000000000006</v>
      </c>
      <c r="AR52" s="38"/>
      <c r="AS52" s="38">
        <f t="shared" si="23"/>
        <v>0.46079999999999999</v>
      </c>
      <c r="AT52" s="38">
        <f t="shared" si="24"/>
        <v>0.20039999999999999</v>
      </c>
      <c r="AU52" s="38">
        <f t="shared" si="25"/>
        <v>4.8999999999999998E-3</v>
      </c>
      <c r="AV52" s="38">
        <f t="shared" si="26"/>
        <v>0.51639999999999997</v>
      </c>
      <c r="AW52" s="38">
        <f t="shared" si="27"/>
        <v>0.86850000000000005</v>
      </c>
    </row>
    <row r="53" spans="2:49" ht="15.75" x14ac:dyDescent="0.25">
      <c r="B53">
        <v>0.15</v>
      </c>
      <c r="C53">
        <v>0.67</v>
      </c>
      <c r="D53">
        <v>0.56000000000000005</v>
      </c>
      <c r="E53">
        <v>7.0000000000000007E-2</v>
      </c>
      <c r="F53">
        <v>0.66</v>
      </c>
      <c r="G53" t="s">
        <v>24</v>
      </c>
      <c r="H53">
        <f t="shared" si="0"/>
        <v>0.65149999999999997</v>
      </c>
      <c r="I53">
        <f t="shared" si="1"/>
        <v>0.47489999999999999</v>
      </c>
      <c r="J53">
        <f t="shared" si="2"/>
        <v>0.12920000000000001</v>
      </c>
      <c r="K53">
        <f t="shared" si="3"/>
        <v>0.113</v>
      </c>
      <c r="L53" s="47">
        <f t="shared" si="4"/>
        <v>0.113</v>
      </c>
      <c r="M53" t="str">
        <f t="shared" si="5"/>
        <v>High</v>
      </c>
      <c r="N53">
        <f t="shared" si="6"/>
        <v>0</v>
      </c>
      <c r="O53">
        <f>'Test_IF-có_validate'!O53</f>
        <v>0.16669999999999999</v>
      </c>
      <c r="P53">
        <f>'Test_IF-có_validate'!P53</f>
        <v>0.74439999999999995</v>
      </c>
      <c r="Q53">
        <f>'Test_IF-có_validate'!Q53</f>
        <v>0.61109999999999998</v>
      </c>
      <c r="R53">
        <f>'Test_IF-có_validate'!R53</f>
        <v>7.0699999999999999E-2</v>
      </c>
      <c r="S53">
        <f>'Test_IF-có_validate'!S53</f>
        <v>0.6633</v>
      </c>
      <c r="U53" s="37">
        <f t="shared" si="7"/>
        <v>0.71419999999999995</v>
      </c>
      <c r="V53" s="37">
        <f t="shared" si="7"/>
        <v>0.14649999999999999</v>
      </c>
      <c r="W53" s="37">
        <f t="shared" si="7"/>
        <v>0.2414</v>
      </c>
      <c r="X53" s="37">
        <f t="shared" si="7"/>
        <v>0.8679</v>
      </c>
      <c r="Y53" s="37">
        <f t="shared" si="7"/>
        <v>0.2024</v>
      </c>
      <c r="AA53" s="37">
        <f t="shared" si="8"/>
        <v>0.23050000000000001</v>
      </c>
      <c r="AB53" s="37">
        <f t="shared" si="9"/>
        <v>0.58120000000000005</v>
      </c>
      <c r="AC53" s="37">
        <f t="shared" si="10"/>
        <v>0.2422</v>
      </c>
      <c r="AD53" s="37">
        <f t="shared" si="11"/>
        <v>0.39119999999999999</v>
      </c>
      <c r="AE53" s="37">
        <f t="shared" si="12"/>
        <v>0.68240000000000001</v>
      </c>
      <c r="AG53" s="38">
        <f t="shared" si="13"/>
        <v>0.25119999999999998</v>
      </c>
      <c r="AH53" s="38">
        <f t="shared" si="14"/>
        <v>0.39450000000000002</v>
      </c>
      <c r="AI53" s="38">
        <f t="shared" si="15"/>
        <v>0.15720000000000001</v>
      </c>
      <c r="AJ53" s="38">
        <f t="shared" si="16"/>
        <v>0.54600000000000004</v>
      </c>
      <c r="AK53" s="38">
        <f t="shared" si="17"/>
        <v>0.49430000000000002</v>
      </c>
      <c r="AM53" s="38">
        <f t="shared" si="18"/>
        <v>0.35649999999999998</v>
      </c>
      <c r="AN53" s="38">
        <f t="shared" si="19"/>
        <v>0.3488</v>
      </c>
      <c r="AO53" s="38">
        <f t="shared" si="20"/>
        <v>5.8900000000000001E-2</v>
      </c>
      <c r="AP53" s="38">
        <f t="shared" si="21"/>
        <v>0.3755</v>
      </c>
      <c r="AQ53" s="38">
        <f t="shared" si="22"/>
        <v>0.12909999999999999</v>
      </c>
      <c r="AR53" s="38"/>
      <c r="AS53" s="38">
        <f t="shared" si="23"/>
        <v>0.38629999999999998</v>
      </c>
      <c r="AT53" s="38">
        <f t="shared" si="24"/>
        <v>0.2737</v>
      </c>
      <c r="AU53" s="38">
        <f t="shared" si="25"/>
        <v>6.3799999999999996E-2</v>
      </c>
      <c r="AV53" s="38">
        <f t="shared" si="26"/>
        <v>0.55630000000000002</v>
      </c>
      <c r="AW53" s="38">
        <f t="shared" si="27"/>
        <v>0.10829999999999999</v>
      </c>
    </row>
    <row r="54" spans="2:49" ht="15.75" x14ac:dyDescent="0.25">
      <c r="B54">
        <v>0</v>
      </c>
      <c r="C54">
        <v>0.62</v>
      </c>
      <c r="D54">
        <v>0.52</v>
      </c>
      <c r="E54">
        <v>0.26</v>
      </c>
      <c r="F54">
        <v>7.0000000000000007E-2</v>
      </c>
      <c r="G54" t="s">
        <v>23</v>
      </c>
      <c r="H54">
        <f t="shared" si="0"/>
        <v>4.3799999999999999E-2</v>
      </c>
      <c r="I54">
        <f t="shared" si="1"/>
        <v>0.2341</v>
      </c>
      <c r="J54">
        <f t="shared" si="2"/>
        <v>0.55359999999999998</v>
      </c>
      <c r="K54">
        <f t="shared" si="3"/>
        <v>0.74309999999999998</v>
      </c>
      <c r="L54" s="47">
        <f t="shared" si="4"/>
        <v>4.3799999999999999E-2</v>
      </c>
      <c r="M54" t="str">
        <f t="shared" si="5"/>
        <v>Very Low</v>
      </c>
      <c r="N54">
        <f t="shared" si="6"/>
        <v>1</v>
      </c>
      <c r="O54">
        <f>'Test_IF-có_validate'!O54</f>
        <v>0</v>
      </c>
      <c r="P54">
        <f>'Test_IF-có_validate'!P54</f>
        <v>0.68889999999999996</v>
      </c>
      <c r="Q54">
        <f>'Test_IF-có_validate'!Q54</f>
        <v>0.56669999999999998</v>
      </c>
      <c r="R54">
        <f>'Test_IF-có_validate'!R54</f>
        <v>0.2626</v>
      </c>
      <c r="S54">
        <f>'Test_IF-có_validate'!S54</f>
        <v>6.1199999999999997E-2</v>
      </c>
      <c r="U54" s="37">
        <f t="shared" si="7"/>
        <v>1</v>
      </c>
      <c r="V54" s="37">
        <f t="shared" si="7"/>
        <v>0.1842</v>
      </c>
      <c r="W54" s="37">
        <f t="shared" si="7"/>
        <v>0.27660000000000001</v>
      </c>
      <c r="X54" s="37">
        <f t="shared" si="7"/>
        <v>0.58399999999999996</v>
      </c>
      <c r="Y54" s="37">
        <f t="shared" si="7"/>
        <v>0.88470000000000004</v>
      </c>
      <c r="AA54" s="37">
        <f t="shared" si="8"/>
        <v>0.46250000000000002</v>
      </c>
      <c r="AB54" s="37">
        <f t="shared" si="9"/>
        <v>0.53339999999999999</v>
      </c>
      <c r="AC54" s="37">
        <f t="shared" si="10"/>
        <v>0.19589999999999999</v>
      </c>
      <c r="AD54" s="37">
        <f t="shared" si="11"/>
        <v>0.12889999999999999</v>
      </c>
      <c r="AE54" s="37">
        <f t="shared" si="12"/>
        <v>3.15E-2</v>
      </c>
      <c r="AG54" s="38">
        <f t="shared" si="13"/>
        <v>0.48199999999999998</v>
      </c>
      <c r="AH54" s="38">
        <f t="shared" si="14"/>
        <v>0.34389999999999998</v>
      </c>
      <c r="AI54" s="38">
        <f t="shared" si="15"/>
        <v>0.1105</v>
      </c>
      <c r="AJ54" s="38">
        <f t="shared" si="16"/>
        <v>0.29270000000000002</v>
      </c>
      <c r="AK54" s="38">
        <f t="shared" si="17"/>
        <v>0.24079999999999999</v>
      </c>
      <c r="AM54" s="38">
        <f t="shared" si="18"/>
        <v>0.58069999999999999</v>
      </c>
      <c r="AN54" s="38">
        <f t="shared" si="19"/>
        <v>0.29770000000000002</v>
      </c>
      <c r="AO54" s="38">
        <f t="shared" si="20"/>
        <v>1.2E-2</v>
      </c>
      <c r="AP54" s="38">
        <f t="shared" si="21"/>
        <v>0.11260000000000001</v>
      </c>
      <c r="AQ54" s="38">
        <f t="shared" si="22"/>
        <v>0.59640000000000004</v>
      </c>
      <c r="AR54" s="38"/>
      <c r="AS54" s="38">
        <f t="shared" si="23"/>
        <v>0.60829999999999995</v>
      </c>
      <c r="AT54" s="38">
        <f t="shared" si="24"/>
        <v>0.22189999999999999</v>
      </c>
      <c r="AU54" s="38">
        <f t="shared" si="25"/>
        <v>1.6899999999999998E-2</v>
      </c>
      <c r="AV54" s="38">
        <f t="shared" si="26"/>
        <v>0.30380000000000001</v>
      </c>
      <c r="AW54" s="38">
        <f t="shared" si="27"/>
        <v>0.7984</v>
      </c>
    </row>
    <row r="55" spans="2:49" ht="15.75" x14ac:dyDescent="0.25">
      <c r="B55">
        <v>0.11</v>
      </c>
      <c r="C55">
        <v>0.88</v>
      </c>
      <c r="D55">
        <v>0.67</v>
      </c>
      <c r="E55">
        <v>0.66</v>
      </c>
      <c r="F55">
        <v>0.89</v>
      </c>
      <c r="G55" t="s">
        <v>20</v>
      </c>
      <c r="H55">
        <f t="shared" si="0"/>
        <v>0.81730000000000003</v>
      </c>
      <c r="I55">
        <f t="shared" si="1"/>
        <v>0.65069999999999995</v>
      </c>
      <c r="J55">
        <f t="shared" si="2"/>
        <v>0.32829999999999998</v>
      </c>
      <c r="K55">
        <f t="shared" si="3"/>
        <v>0.1099</v>
      </c>
      <c r="L55" s="47">
        <f t="shared" si="4"/>
        <v>0.1099</v>
      </c>
      <c r="M55" t="str">
        <f t="shared" si="5"/>
        <v>High</v>
      </c>
      <c r="N55">
        <f t="shared" si="6"/>
        <v>1</v>
      </c>
      <c r="O55">
        <f>'Test_IF-có_validate'!O55</f>
        <v>0.1222</v>
      </c>
      <c r="P55">
        <f>'Test_IF-có_validate'!P55</f>
        <v>0.9778</v>
      </c>
      <c r="Q55">
        <f>'Test_IF-có_validate'!Q55</f>
        <v>0.73329999999999995</v>
      </c>
      <c r="R55">
        <f>'Test_IF-có_validate'!R55</f>
        <v>0.66669999999999996</v>
      </c>
      <c r="S55">
        <f>'Test_IF-có_validate'!S55</f>
        <v>0.89800000000000002</v>
      </c>
      <c r="U55" s="37">
        <f t="shared" ref="U55:Y105" si="28">ROUND((1-O55)/(1+O55),4)</f>
        <v>0.78220000000000001</v>
      </c>
      <c r="V55" s="37">
        <f t="shared" si="28"/>
        <v>1.12E-2</v>
      </c>
      <c r="W55" s="37">
        <f t="shared" si="28"/>
        <v>0.15390000000000001</v>
      </c>
      <c r="X55" s="37">
        <f t="shared" si="28"/>
        <v>0.2</v>
      </c>
      <c r="Y55" s="37">
        <f t="shared" si="28"/>
        <v>5.3699999999999998E-2</v>
      </c>
      <c r="AA55" s="37">
        <f t="shared" si="8"/>
        <v>0.29220000000000002</v>
      </c>
      <c r="AB55" s="37">
        <f t="shared" si="9"/>
        <v>0.74980000000000002</v>
      </c>
      <c r="AC55" s="37">
        <f t="shared" si="10"/>
        <v>0.35949999999999999</v>
      </c>
      <c r="AD55" s="37">
        <f t="shared" si="11"/>
        <v>0.33700000000000002</v>
      </c>
      <c r="AE55" s="37">
        <f t="shared" si="12"/>
        <v>0.85499999999999998</v>
      </c>
      <c r="AG55" s="38">
        <f t="shared" si="13"/>
        <v>0.31259999999999999</v>
      </c>
      <c r="AH55" s="38">
        <f t="shared" si="14"/>
        <v>0.57589999999999997</v>
      </c>
      <c r="AI55" s="38">
        <f t="shared" si="15"/>
        <v>0.27610000000000001</v>
      </c>
      <c r="AJ55" s="38">
        <f t="shared" si="16"/>
        <v>0.17430000000000001</v>
      </c>
      <c r="AK55" s="38">
        <f t="shared" si="17"/>
        <v>0.68300000000000005</v>
      </c>
      <c r="AM55" s="38">
        <f t="shared" si="18"/>
        <v>0.41660000000000003</v>
      </c>
      <c r="AN55" s="38">
        <f t="shared" si="19"/>
        <v>0.53280000000000005</v>
      </c>
      <c r="AO55" s="38">
        <f t="shared" si="20"/>
        <v>0.17910000000000001</v>
      </c>
      <c r="AP55" s="38">
        <f t="shared" si="21"/>
        <v>0.3528</v>
      </c>
      <c r="AQ55" s="38">
        <f t="shared" si="22"/>
        <v>0.33700000000000002</v>
      </c>
      <c r="AR55" s="38"/>
      <c r="AS55" s="38">
        <f t="shared" si="23"/>
        <v>0.44590000000000002</v>
      </c>
      <c r="AT55" s="38">
        <f t="shared" si="24"/>
        <v>0.46150000000000002</v>
      </c>
      <c r="AU55" s="38">
        <f t="shared" si="25"/>
        <v>0.18390000000000001</v>
      </c>
      <c r="AV55" s="38">
        <f t="shared" si="26"/>
        <v>0.16300000000000001</v>
      </c>
      <c r="AW55" s="38">
        <f t="shared" si="27"/>
        <v>0.10340000000000001</v>
      </c>
    </row>
    <row r="56" spans="2:49" ht="15.75" x14ac:dyDescent="0.25">
      <c r="B56">
        <v>0.08</v>
      </c>
      <c r="C56">
        <v>0.56000000000000005</v>
      </c>
      <c r="D56">
        <v>0.7</v>
      </c>
      <c r="E56">
        <v>0.14000000000000001</v>
      </c>
      <c r="F56">
        <v>0.1</v>
      </c>
      <c r="G56" t="s">
        <v>23</v>
      </c>
      <c r="H56">
        <f t="shared" si="0"/>
        <v>4.0800000000000003E-2</v>
      </c>
      <c r="I56">
        <f t="shared" si="1"/>
        <v>0.20749999999999999</v>
      </c>
      <c r="J56">
        <f t="shared" si="2"/>
        <v>0.53100000000000003</v>
      </c>
      <c r="K56">
        <f t="shared" si="3"/>
        <v>0.72409999999999997</v>
      </c>
      <c r="L56" s="47">
        <f t="shared" si="4"/>
        <v>4.0800000000000003E-2</v>
      </c>
      <c r="M56" t="str">
        <f t="shared" si="5"/>
        <v>Very Low</v>
      </c>
      <c r="N56">
        <f t="shared" si="6"/>
        <v>1</v>
      </c>
      <c r="O56">
        <f>'Test_IF-có_validate'!O56</f>
        <v>8.8900000000000007E-2</v>
      </c>
      <c r="P56">
        <f>'Test_IF-có_validate'!P56</f>
        <v>0.62219999999999998</v>
      </c>
      <c r="Q56">
        <f>'Test_IF-có_validate'!Q56</f>
        <v>0.76670000000000005</v>
      </c>
      <c r="R56">
        <f>'Test_IF-có_validate'!R56</f>
        <v>0.1414</v>
      </c>
      <c r="S56">
        <f>'Test_IF-có_validate'!S56</f>
        <v>9.1800000000000007E-2</v>
      </c>
      <c r="U56" s="37">
        <f t="shared" si="28"/>
        <v>0.8367</v>
      </c>
      <c r="V56" s="37">
        <f t="shared" si="28"/>
        <v>0.2329</v>
      </c>
      <c r="W56" s="37">
        <f t="shared" si="28"/>
        <v>0.1321</v>
      </c>
      <c r="X56" s="37">
        <f t="shared" si="28"/>
        <v>0.75219999999999998</v>
      </c>
      <c r="Y56" s="37">
        <f t="shared" si="28"/>
        <v>0.83179999999999998</v>
      </c>
      <c r="AA56" s="37">
        <f t="shared" si="8"/>
        <v>0.33860000000000001</v>
      </c>
      <c r="AB56" s="37">
        <f t="shared" si="9"/>
        <v>0.47170000000000001</v>
      </c>
      <c r="AC56" s="37">
        <f t="shared" si="10"/>
        <v>0.3891</v>
      </c>
      <c r="AD56" s="37">
        <f t="shared" si="11"/>
        <v>0.29330000000000001</v>
      </c>
      <c r="AE56" s="37">
        <f t="shared" si="12"/>
        <v>1.32E-2</v>
      </c>
      <c r="AG56" s="38">
        <f t="shared" si="13"/>
        <v>0.35880000000000001</v>
      </c>
      <c r="AH56" s="38">
        <f t="shared" si="14"/>
        <v>0.27900000000000003</v>
      </c>
      <c r="AI56" s="38">
        <f t="shared" si="15"/>
        <v>0.30620000000000003</v>
      </c>
      <c r="AJ56" s="38">
        <f t="shared" si="16"/>
        <v>0.45229999999999998</v>
      </c>
      <c r="AK56" s="38">
        <f t="shared" si="17"/>
        <v>0.19689999999999999</v>
      </c>
      <c r="AM56" s="38">
        <f t="shared" si="18"/>
        <v>0.46160000000000001</v>
      </c>
      <c r="AN56" s="38">
        <f t="shared" si="19"/>
        <v>0.23230000000000001</v>
      </c>
      <c r="AO56" s="38">
        <f t="shared" si="20"/>
        <v>0.20960000000000001</v>
      </c>
      <c r="AP56" s="38">
        <f t="shared" si="21"/>
        <v>0.27729999999999999</v>
      </c>
      <c r="AQ56" s="38">
        <f t="shared" si="22"/>
        <v>0.55659999999999998</v>
      </c>
      <c r="AR56" s="38"/>
      <c r="AS56" s="38">
        <f t="shared" si="23"/>
        <v>0.49049999999999999</v>
      </c>
      <c r="AT56" s="38">
        <f t="shared" si="24"/>
        <v>0.15579999999999999</v>
      </c>
      <c r="AU56" s="38">
        <f t="shared" si="25"/>
        <v>0.21440000000000001</v>
      </c>
      <c r="AV56" s="38">
        <f t="shared" si="26"/>
        <v>0.46300000000000002</v>
      </c>
      <c r="AW56" s="38">
        <f t="shared" si="27"/>
        <v>0.76249999999999996</v>
      </c>
    </row>
    <row r="57" spans="2:49" ht="15.75" x14ac:dyDescent="0.25">
      <c r="B57">
        <v>0.21</v>
      </c>
      <c r="C57">
        <v>0.9</v>
      </c>
      <c r="D57">
        <v>0.9</v>
      </c>
      <c r="E57">
        <v>0.22</v>
      </c>
      <c r="F57">
        <v>0.92</v>
      </c>
      <c r="G57" t="s">
        <v>20</v>
      </c>
      <c r="H57">
        <f t="shared" si="0"/>
        <v>0.84409999999999996</v>
      </c>
      <c r="I57">
        <f t="shared" si="1"/>
        <v>0.68469999999999998</v>
      </c>
      <c r="J57">
        <f t="shared" si="2"/>
        <v>0.35959999999999998</v>
      </c>
      <c r="K57">
        <f t="shared" si="3"/>
        <v>0.14799999999999999</v>
      </c>
      <c r="L57" s="47">
        <f t="shared" si="4"/>
        <v>0.14799999999999999</v>
      </c>
      <c r="M57" t="str">
        <f t="shared" si="5"/>
        <v>High</v>
      </c>
      <c r="N57">
        <f t="shared" si="6"/>
        <v>1</v>
      </c>
      <c r="O57">
        <f>'Test_IF-có_validate'!O57</f>
        <v>0.23330000000000001</v>
      </c>
      <c r="P57">
        <f>'Test_IF-có_validate'!P57</f>
        <v>1</v>
      </c>
      <c r="Q57">
        <f>'Test_IF-có_validate'!Q57</f>
        <v>0.9889</v>
      </c>
      <c r="R57">
        <f>'Test_IF-có_validate'!R57</f>
        <v>0.22220000000000001</v>
      </c>
      <c r="S57">
        <f>'Test_IF-có_validate'!S57</f>
        <v>0.92859999999999998</v>
      </c>
      <c r="U57" s="37">
        <f t="shared" si="28"/>
        <v>0.62170000000000003</v>
      </c>
      <c r="V57" s="37">
        <f t="shared" si="28"/>
        <v>0</v>
      </c>
      <c r="W57" s="37">
        <f t="shared" si="28"/>
        <v>5.5999999999999999E-3</v>
      </c>
      <c r="X57" s="37">
        <f t="shared" si="28"/>
        <v>0.63639999999999997</v>
      </c>
      <c r="Y57" s="37">
        <f t="shared" si="28"/>
        <v>3.6999999999999998E-2</v>
      </c>
      <c r="AA57" s="37">
        <f t="shared" si="8"/>
        <v>0.13980000000000001</v>
      </c>
      <c r="AB57" s="37">
        <f t="shared" si="9"/>
        <v>0.76339999999999997</v>
      </c>
      <c r="AC57" s="37">
        <f t="shared" si="10"/>
        <v>0.55989999999999995</v>
      </c>
      <c r="AD57" s="37">
        <f t="shared" si="11"/>
        <v>0.18290000000000001</v>
      </c>
      <c r="AE57" s="37">
        <f t="shared" si="12"/>
        <v>0.87370000000000003</v>
      </c>
      <c r="AG57" s="38">
        <f t="shared" si="13"/>
        <v>0.16070000000000001</v>
      </c>
      <c r="AH57" s="38">
        <f t="shared" si="14"/>
        <v>0.5907</v>
      </c>
      <c r="AI57" s="38">
        <f t="shared" si="15"/>
        <v>0.48120000000000002</v>
      </c>
      <c r="AJ57" s="38">
        <f t="shared" si="16"/>
        <v>0.34549999999999997</v>
      </c>
      <c r="AK57" s="38">
        <f t="shared" si="17"/>
        <v>0.70379999999999998</v>
      </c>
      <c r="AM57" s="38">
        <f t="shared" si="18"/>
        <v>0.26750000000000002</v>
      </c>
      <c r="AN57" s="38">
        <f t="shared" si="19"/>
        <v>0.54790000000000005</v>
      </c>
      <c r="AO57" s="38">
        <f t="shared" si="20"/>
        <v>0.3886</v>
      </c>
      <c r="AP57" s="38">
        <f t="shared" si="21"/>
        <v>0.16669999999999999</v>
      </c>
      <c r="AQ57" s="38">
        <f t="shared" si="22"/>
        <v>0.36059999999999998</v>
      </c>
      <c r="AR57" s="38"/>
      <c r="AS57" s="38">
        <f t="shared" si="23"/>
        <v>0.2979</v>
      </c>
      <c r="AT57" s="38">
        <f t="shared" si="24"/>
        <v>0.47699999999999998</v>
      </c>
      <c r="AU57" s="38">
        <f t="shared" si="25"/>
        <v>0.39319999999999999</v>
      </c>
      <c r="AV57" s="38">
        <f t="shared" si="26"/>
        <v>0.35639999999999999</v>
      </c>
      <c r="AW57" s="38">
        <f t="shared" si="27"/>
        <v>0.128</v>
      </c>
    </row>
    <row r="58" spans="2:49" ht="15.75" x14ac:dyDescent="0.25">
      <c r="B58">
        <v>0.08</v>
      </c>
      <c r="C58">
        <v>0.57999999999999996</v>
      </c>
      <c r="D58">
        <v>0.71</v>
      </c>
      <c r="E58">
        <v>0.27</v>
      </c>
      <c r="F58">
        <v>0.09</v>
      </c>
      <c r="G58" t="s">
        <v>23</v>
      </c>
      <c r="H58">
        <f t="shared" si="0"/>
        <v>2.8000000000000001E-2</v>
      </c>
      <c r="I58">
        <f t="shared" si="1"/>
        <v>0.219</v>
      </c>
      <c r="J58">
        <f t="shared" si="2"/>
        <v>0.54110000000000003</v>
      </c>
      <c r="K58">
        <f t="shared" si="3"/>
        <v>0.73309999999999997</v>
      </c>
      <c r="L58" s="47">
        <f t="shared" si="4"/>
        <v>2.8000000000000001E-2</v>
      </c>
      <c r="M58" t="str">
        <f t="shared" si="5"/>
        <v>Very Low</v>
      </c>
      <c r="N58">
        <f t="shared" si="6"/>
        <v>1</v>
      </c>
      <c r="O58">
        <f>'Test_IF-có_validate'!O58</f>
        <v>8.8900000000000007E-2</v>
      </c>
      <c r="P58">
        <f>'Test_IF-có_validate'!P58</f>
        <v>0.64439999999999997</v>
      </c>
      <c r="Q58">
        <f>'Test_IF-có_validate'!Q58</f>
        <v>0.77780000000000005</v>
      </c>
      <c r="R58">
        <f>'Test_IF-có_validate'!R58</f>
        <v>0.2727</v>
      </c>
      <c r="S58">
        <f>'Test_IF-có_validate'!S58</f>
        <v>8.1600000000000006E-2</v>
      </c>
      <c r="U58" s="37">
        <f t="shared" si="28"/>
        <v>0.8367</v>
      </c>
      <c r="V58" s="37">
        <f t="shared" si="28"/>
        <v>0.2162</v>
      </c>
      <c r="W58" s="37">
        <f t="shared" si="28"/>
        <v>0.125</v>
      </c>
      <c r="X58" s="37">
        <f t="shared" si="28"/>
        <v>0.57150000000000001</v>
      </c>
      <c r="Y58" s="37">
        <f t="shared" si="28"/>
        <v>0.84909999999999997</v>
      </c>
      <c r="AA58" s="37">
        <f t="shared" si="8"/>
        <v>0.33860000000000001</v>
      </c>
      <c r="AB58" s="37">
        <f t="shared" si="9"/>
        <v>0.49280000000000002</v>
      </c>
      <c r="AC58" s="37">
        <f t="shared" si="10"/>
        <v>0.3987</v>
      </c>
      <c r="AD58" s="37">
        <f t="shared" si="11"/>
        <v>0.11559999999999999</v>
      </c>
      <c r="AE58" s="37">
        <f t="shared" si="12"/>
        <v>1.6000000000000001E-3</v>
      </c>
      <c r="AG58" s="38">
        <f t="shared" si="13"/>
        <v>0.35880000000000001</v>
      </c>
      <c r="AH58" s="38">
        <f t="shared" si="14"/>
        <v>0.30109999999999998</v>
      </c>
      <c r="AI58" s="38">
        <f t="shared" si="15"/>
        <v>0.31590000000000001</v>
      </c>
      <c r="AJ58" s="38">
        <f t="shared" si="16"/>
        <v>0.2797</v>
      </c>
      <c r="AK58" s="38">
        <f t="shared" si="17"/>
        <v>0.21149999999999999</v>
      </c>
      <c r="AM58" s="38">
        <f t="shared" si="18"/>
        <v>0.46160000000000001</v>
      </c>
      <c r="AN58" s="38">
        <f t="shared" si="19"/>
        <v>0.25459999999999999</v>
      </c>
      <c r="AO58" s="38">
        <f t="shared" si="20"/>
        <v>0.2195</v>
      </c>
      <c r="AP58" s="38">
        <f t="shared" si="21"/>
        <v>9.9199999999999997E-2</v>
      </c>
      <c r="AQ58" s="38">
        <f t="shared" si="22"/>
        <v>0.56989999999999996</v>
      </c>
      <c r="AR58" s="38"/>
      <c r="AS58" s="38">
        <f t="shared" si="23"/>
        <v>0.49049999999999999</v>
      </c>
      <c r="AT58" s="38">
        <f t="shared" si="24"/>
        <v>0.17829999999999999</v>
      </c>
      <c r="AU58" s="38">
        <f t="shared" si="25"/>
        <v>0.2243</v>
      </c>
      <c r="AV58" s="38">
        <f t="shared" si="26"/>
        <v>0.2908</v>
      </c>
      <c r="AW58" s="38">
        <f t="shared" si="27"/>
        <v>0.77449999999999997</v>
      </c>
    </row>
    <row r="59" spans="2:49" ht="15.75" x14ac:dyDescent="0.25">
      <c r="B59">
        <v>0.13</v>
      </c>
      <c r="C59">
        <v>0.62</v>
      </c>
      <c r="D59">
        <v>0.77</v>
      </c>
      <c r="E59">
        <v>0.28000000000000003</v>
      </c>
      <c r="F59">
        <v>0.31</v>
      </c>
      <c r="G59" t="s">
        <v>21</v>
      </c>
      <c r="H59">
        <f t="shared" si="0"/>
        <v>0.31130000000000002</v>
      </c>
      <c r="I59">
        <f t="shared" si="1"/>
        <v>0.1167</v>
      </c>
      <c r="J59">
        <f t="shared" si="2"/>
        <v>0.27510000000000001</v>
      </c>
      <c r="K59">
        <f t="shared" si="3"/>
        <v>0.48709999999999998</v>
      </c>
      <c r="L59" s="47">
        <f t="shared" si="4"/>
        <v>0.1167</v>
      </c>
      <c r="M59" t="str">
        <f t="shared" si="5"/>
        <v>Low</v>
      </c>
      <c r="N59">
        <f t="shared" si="6"/>
        <v>1</v>
      </c>
      <c r="O59">
        <f>'Test_IF-có_validate'!O59</f>
        <v>0.1444</v>
      </c>
      <c r="P59">
        <f>'Test_IF-có_validate'!P59</f>
        <v>0.68889999999999996</v>
      </c>
      <c r="Q59">
        <f>'Test_IF-có_validate'!Q59</f>
        <v>0.84440000000000004</v>
      </c>
      <c r="R59">
        <f>'Test_IF-có_validate'!R59</f>
        <v>0.2828</v>
      </c>
      <c r="S59">
        <f>'Test_IF-có_validate'!S59</f>
        <v>0.30609999999999998</v>
      </c>
      <c r="U59" s="37">
        <f t="shared" si="28"/>
        <v>0.74760000000000004</v>
      </c>
      <c r="V59" s="37">
        <f t="shared" si="28"/>
        <v>0.1842</v>
      </c>
      <c r="W59" s="37">
        <f t="shared" si="28"/>
        <v>8.4400000000000003E-2</v>
      </c>
      <c r="X59" s="37">
        <f t="shared" si="28"/>
        <v>0.55910000000000004</v>
      </c>
      <c r="Y59" s="37">
        <f t="shared" si="28"/>
        <v>0.53129999999999999</v>
      </c>
      <c r="AA59" s="37">
        <f t="shared" si="8"/>
        <v>0.26140000000000002</v>
      </c>
      <c r="AB59" s="37">
        <f t="shared" si="9"/>
        <v>0.53339999999999999</v>
      </c>
      <c r="AC59" s="37">
        <f t="shared" si="10"/>
        <v>0.45379999999999998</v>
      </c>
      <c r="AD59" s="37">
        <f t="shared" si="11"/>
        <v>0.1023</v>
      </c>
      <c r="AE59" s="37">
        <f t="shared" si="12"/>
        <v>0.30520000000000003</v>
      </c>
      <c r="AG59" s="38">
        <f t="shared" si="13"/>
        <v>0.28189999999999998</v>
      </c>
      <c r="AH59" s="38">
        <f t="shared" si="14"/>
        <v>0.34389999999999998</v>
      </c>
      <c r="AI59" s="38">
        <f t="shared" si="15"/>
        <v>0.37219999999999998</v>
      </c>
      <c r="AJ59" s="38">
        <f t="shared" si="16"/>
        <v>0.2666</v>
      </c>
      <c r="AK59" s="38">
        <f t="shared" si="17"/>
        <v>9.7199999999999995E-2</v>
      </c>
      <c r="AM59" s="38">
        <f t="shared" si="18"/>
        <v>0.3866</v>
      </c>
      <c r="AN59" s="38">
        <f t="shared" si="19"/>
        <v>0.29770000000000002</v>
      </c>
      <c r="AO59" s="38">
        <f t="shared" si="20"/>
        <v>0.27689999999999998</v>
      </c>
      <c r="AP59" s="38">
        <f t="shared" si="21"/>
        <v>8.5900000000000004E-2</v>
      </c>
      <c r="AQ59" s="38">
        <f t="shared" si="22"/>
        <v>0.27810000000000001</v>
      </c>
      <c r="AR59" s="38"/>
      <c r="AS59" s="38">
        <f t="shared" si="23"/>
        <v>0.41610000000000003</v>
      </c>
      <c r="AT59" s="38">
        <f t="shared" si="24"/>
        <v>0.22189999999999999</v>
      </c>
      <c r="AU59" s="38">
        <f t="shared" si="25"/>
        <v>0.28160000000000002</v>
      </c>
      <c r="AV59" s="38">
        <f t="shared" si="26"/>
        <v>0.2777</v>
      </c>
      <c r="AW59" s="38">
        <f t="shared" si="27"/>
        <v>0.50439999999999996</v>
      </c>
    </row>
    <row r="60" spans="2:49" ht="15.75" x14ac:dyDescent="0.25">
      <c r="B60">
        <v>0.21</v>
      </c>
      <c r="C60">
        <v>0.88</v>
      </c>
      <c r="D60">
        <v>0.87</v>
      </c>
      <c r="E60">
        <v>0.56000000000000005</v>
      </c>
      <c r="F60">
        <v>0.95</v>
      </c>
      <c r="G60" t="s">
        <v>20</v>
      </c>
      <c r="H60">
        <f t="shared" si="0"/>
        <v>0.86</v>
      </c>
      <c r="I60">
        <f t="shared" si="1"/>
        <v>0.69740000000000002</v>
      </c>
      <c r="J60">
        <f t="shared" si="2"/>
        <v>0.38059999999999999</v>
      </c>
      <c r="K60">
        <f t="shared" si="3"/>
        <v>0.16400000000000001</v>
      </c>
      <c r="L60" s="47">
        <f t="shared" si="4"/>
        <v>0.16400000000000001</v>
      </c>
      <c r="M60" t="str">
        <f t="shared" si="5"/>
        <v>High</v>
      </c>
      <c r="N60">
        <f t="shared" si="6"/>
        <v>1</v>
      </c>
      <c r="O60">
        <f>'Test_IF-có_validate'!O60</f>
        <v>0.23330000000000001</v>
      </c>
      <c r="P60">
        <f>'Test_IF-có_validate'!P60</f>
        <v>0.9778</v>
      </c>
      <c r="Q60">
        <f>'Test_IF-có_validate'!Q60</f>
        <v>0.9556</v>
      </c>
      <c r="R60">
        <f>'Test_IF-có_validate'!R60</f>
        <v>0.56569999999999998</v>
      </c>
      <c r="S60">
        <f>'Test_IF-có_validate'!S60</f>
        <v>0.95920000000000005</v>
      </c>
      <c r="U60" s="37">
        <f t="shared" si="28"/>
        <v>0.62170000000000003</v>
      </c>
      <c r="V60" s="37">
        <f t="shared" si="28"/>
        <v>1.12E-2</v>
      </c>
      <c r="W60" s="37">
        <f t="shared" si="28"/>
        <v>2.2700000000000001E-2</v>
      </c>
      <c r="X60" s="37">
        <f t="shared" si="28"/>
        <v>0.27739999999999998</v>
      </c>
      <c r="Y60" s="37">
        <f t="shared" si="28"/>
        <v>2.0799999999999999E-2</v>
      </c>
      <c r="AA60" s="37">
        <f t="shared" si="8"/>
        <v>0.13980000000000001</v>
      </c>
      <c r="AB60" s="37">
        <f t="shared" si="9"/>
        <v>0.74980000000000002</v>
      </c>
      <c r="AC60" s="37">
        <f t="shared" si="10"/>
        <v>0.53700000000000003</v>
      </c>
      <c r="AD60" s="37">
        <f t="shared" si="11"/>
        <v>0.2351</v>
      </c>
      <c r="AE60" s="37">
        <f t="shared" si="12"/>
        <v>0.89159999999999995</v>
      </c>
      <c r="AG60" s="38">
        <f t="shared" si="13"/>
        <v>0.16070000000000001</v>
      </c>
      <c r="AH60" s="38">
        <f t="shared" si="14"/>
        <v>0.57589999999999997</v>
      </c>
      <c r="AI60" s="38">
        <f t="shared" si="15"/>
        <v>0.45760000000000001</v>
      </c>
      <c r="AJ60" s="38">
        <f t="shared" si="16"/>
        <v>7.0300000000000001E-2</v>
      </c>
      <c r="AK60" s="38">
        <f t="shared" si="17"/>
        <v>0.72370000000000001</v>
      </c>
      <c r="AM60" s="38">
        <f t="shared" si="18"/>
        <v>0.26750000000000002</v>
      </c>
      <c r="AN60" s="38">
        <f t="shared" si="19"/>
        <v>0.53280000000000005</v>
      </c>
      <c r="AO60" s="38">
        <f t="shared" si="20"/>
        <v>0.3644</v>
      </c>
      <c r="AP60" s="38">
        <f t="shared" si="21"/>
        <v>0.25130000000000002</v>
      </c>
      <c r="AQ60" s="38">
        <f t="shared" si="22"/>
        <v>0.38350000000000001</v>
      </c>
      <c r="AR60" s="38"/>
      <c r="AS60" s="38">
        <f t="shared" si="23"/>
        <v>0.2979</v>
      </c>
      <c r="AT60" s="38">
        <f t="shared" si="24"/>
        <v>0.46150000000000002</v>
      </c>
      <c r="AU60" s="38">
        <f t="shared" si="25"/>
        <v>0.36899999999999999</v>
      </c>
      <c r="AV60" s="38">
        <f t="shared" si="26"/>
        <v>5.8900000000000001E-2</v>
      </c>
      <c r="AW60" s="38">
        <f t="shared" si="27"/>
        <v>0.15190000000000001</v>
      </c>
    </row>
    <row r="61" spans="2:49" ht="15.75" x14ac:dyDescent="0.25">
      <c r="B61">
        <v>0.22</v>
      </c>
      <c r="C61">
        <v>0.86</v>
      </c>
      <c r="D61">
        <v>0.83</v>
      </c>
      <c r="E61">
        <v>0.89</v>
      </c>
      <c r="F61">
        <v>0.65</v>
      </c>
      <c r="G61" t="s">
        <v>20</v>
      </c>
      <c r="H61">
        <f t="shared" si="0"/>
        <v>0.66159999999999997</v>
      </c>
      <c r="I61">
        <f t="shared" si="1"/>
        <v>0.4798</v>
      </c>
      <c r="J61">
        <f t="shared" si="2"/>
        <v>0.1389</v>
      </c>
      <c r="K61">
        <f t="shared" si="3"/>
        <v>0.13589999999999999</v>
      </c>
      <c r="L61" s="47">
        <f t="shared" si="4"/>
        <v>0.13589999999999999</v>
      </c>
      <c r="M61" t="str">
        <f t="shared" si="5"/>
        <v>High</v>
      </c>
      <c r="N61">
        <f t="shared" si="6"/>
        <v>1</v>
      </c>
      <c r="O61">
        <f>'Test_IF-có_validate'!O61</f>
        <v>0.24440000000000001</v>
      </c>
      <c r="P61">
        <f>'Test_IF-có_validate'!P61</f>
        <v>0.9556</v>
      </c>
      <c r="Q61">
        <f>'Test_IF-có_validate'!Q61</f>
        <v>0.91110000000000002</v>
      </c>
      <c r="R61">
        <f>'Test_IF-có_validate'!R61</f>
        <v>0.89900000000000002</v>
      </c>
      <c r="S61">
        <f>'Test_IF-có_validate'!S61</f>
        <v>0.65310000000000001</v>
      </c>
      <c r="U61" s="37">
        <f t="shared" si="28"/>
        <v>0.60719999999999996</v>
      </c>
      <c r="V61" s="37">
        <f t="shared" si="28"/>
        <v>2.2700000000000001E-2</v>
      </c>
      <c r="W61" s="37">
        <f t="shared" si="28"/>
        <v>4.65E-2</v>
      </c>
      <c r="X61" s="37">
        <f t="shared" si="28"/>
        <v>5.3199999999999997E-2</v>
      </c>
      <c r="Y61" s="37">
        <f t="shared" si="28"/>
        <v>0.20979999999999999</v>
      </c>
      <c r="AA61" s="37">
        <f t="shared" si="8"/>
        <v>0.1249</v>
      </c>
      <c r="AB61" s="37">
        <f t="shared" si="9"/>
        <v>0.7359</v>
      </c>
      <c r="AC61" s="37">
        <f t="shared" si="10"/>
        <v>0.505</v>
      </c>
      <c r="AD61" s="37">
        <f t="shared" si="11"/>
        <v>0.53349999999999997</v>
      </c>
      <c r="AE61" s="37">
        <f t="shared" si="12"/>
        <v>0.67369999999999997</v>
      </c>
      <c r="AG61" s="38">
        <f t="shared" si="13"/>
        <v>0.14580000000000001</v>
      </c>
      <c r="AH61" s="38">
        <f t="shared" si="14"/>
        <v>0.56069999999999998</v>
      </c>
      <c r="AI61" s="38">
        <f t="shared" si="15"/>
        <v>0.42470000000000002</v>
      </c>
      <c r="AJ61" s="38">
        <f t="shared" si="16"/>
        <v>0.37819999999999998</v>
      </c>
      <c r="AK61" s="38">
        <f t="shared" si="17"/>
        <v>0.4849</v>
      </c>
      <c r="AM61" s="38">
        <f t="shared" si="18"/>
        <v>0.25280000000000002</v>
      </c>
      <c r="AN61" s="38">
        <f t="shared" si="19"/>
        <v>0.51739999999999997</v>
      </c>
      <c r="AO61" s="38">
        <f t="shared" si="20"/>
        <v>0.3306</v>
      </c>
      <c r="AP61" s="38">
        <f t="shared" si="21"/>
        <v>0.54849999999999999</v>
      </c>
      <c r="AQ61" s="38">
        <f t="shared" si="22"/>
        <v>0.11890000000000001</v>
      </c>
      <c r="AR61" s="38"/>
      <c r="AS61" s="38">
        <f t="shared" si="23"/>
        <v>0.28320000000000001</v>
      </c>
      <c r="AT61" s="38">
        <f t="shared" si="24"/>
        <v>0.4456</v>
      </c>
      <c r="AU61" s="38">
        <f t="shared" si="25"/>
        <v>0.33529999999999999</v>
      </c>
      <c r="AV61" s="38">
        <f t="shared" si="26"/>
        <v>0.36730000000000002</v>
      </c>
      <c r="AW61" s="38">
        <f t="shared" si="27"/>
        <v>0.11849999999999999</v>
      </c>
    </row>
    <row r="62" spans="2:49" ht="15.75" x14ac:dyDescent="0.25">
      <c r="B62">
        <v>0.2</v>
      </c>
      <c r="C62">
        <v>0.78</v>
      </c>
      <c r="D62">
        <v>0.91</v>
      </c>
      <c r="E62">
        <v>0.82</v>
      </c>
      <c r="F62">
        <v>0.85</v>
      </c>
      <c r="G62" t="s">
        <v>20</v>
      </c>
      <c r="H62">
        <f t="shared" si="0"/>
        <v>0.80740000000000001</v>
      </c>
      <c r="I62">
        <f t="shared" si="1"/>
        <v>0.63859999999999995</v>
      </c>
      <c r="J62">
        <f t="shared" si="2"/>
        <v>0.31290000000000001</v>
      </c>
      <c r="K62">
        <f t="shared" si="3"/>
        <v>9.3600000000000003E-2</v>
      </c>
      <c r="L62" s="47">
        <f t="shared" si="4"/>
        <v>9.3600000000000003E-2</v>
      </c>
      <c r="M62" t="str">
        <f t="shared" si="5"/>
        <v>High</v>
      </c>
      <c r="N62">
        <f t="shared" si="6"/>
        <v>1</v>
      </c>
      <c r="O62">
        <f>'Test_IF-có_validate'!O62</f>
        <v>0.22220000000000001</v>
      </c>
      <c r="P62">
        <f>'Test_IF-có_validate'!P62</f>
        <v>0.86670000000000003</v>
      </c>
      <c r="Q62">
        <f>'Test_IF-có_validate'!Q62</f>
        <v>1</v>
      </c>
      <c r="R62">
        <f>'Test_IF-có_validate'!R62</f>
        <v>0.82830000000000004</v>
      </c>
      <c r="S62">
        <f>'Test_IF-có_validate'!S62</f>
        <v>0.85709999999999997</v>
      </c>
      <c r="U62" s="37">
        <f t="shared" si="28"/>
        <v>0.63639999999999997</v>
      </c>
      <c r="V62" s="37">
        <f t="shared" si="28"/>
        <v>7.1400000000000005E-2</v>
      </c>
      <c r="W62" s="37">
        <f t="shared" si="28"/>
        <v>0</v>
      </c>
      <c r="X62" s="37">
        <f t="shared" si="28"/>
        <v>9.3899999999999997E-2</v>
      </c>
      <c r="Y62" s="37">
        <f t="shared" si="28"/>
        <v>7.6899999999999996E-2</v>
      </c>
      <c r="AA62" s="37">
        <f t="shared" si="8"/>
        <v>0.15479999999999999</v>
      </c>
      <c r="AB62" s="37">
        <f t="shared" si="9"/>
        <v>0.67579999999999996</v>
      </c>
      <c r="AC62" s="37">
        <f t="shared" si="10"/>
        <v>0.56730000000000003</v>
      </c>
      <c r="AD62" s="37">
        <f t="shared" si="11"/>
        <v>0.47910000000000003</v>
      </c>
      <c r="AE62" s="37">
        <f t="shared" si="12"/>
        <v>0.82869999999999999</v>
      </c>
      <c r="AG62" s="38">
        <f t="shared" si="13"/>
        <v>0.17560000000000001</v>
      </c>
      <c r="AH62" s="38">
        <f t="shared" si="14"/>
        <v>0.49559999999999998</v>
      </c>
      <c r="AI62" s="38">
        <f t="shared" si="15"/>
        <v>0.4889</v>
      </c>
      <c r="AJ62" s="38">
        <f t="shared" si="16"/>
        <v>0.32119999999999999</v>
      </c>
      <c r="AK62" s="38">
        <f t="shared" si="17"/>
        <v>0.65390000000000004</v>
      </c>
      <c r="AM62" s="38">
        <f t="shared" si="18"/>
        <v>0.28220000000000001</v>
      </c>
      <c r="AN62" s="38">
        <f t="shared" si="19"/>
        <v>0.45119999999999999</v>
      </c>
      <c r="AO62" s="38">
        <f t="shared" si="20"/>
        <v>0.39650000000000002</v>
      </c>
      <c r="AP62" s="38">
        <f t="shared" si="21"/>
        <v>0.49430000000000002</v>
      </c>
      <c r="AQ62" s="38">
        <f t="shared" si="22"/>
        <v>0.30420000000000003</v>
      </c>
      <c r="AR62" s="38"/>
      <c r="AS62" s="38">
        <f t="shared" si="23"/>
        <v>0.3125</v>
      </c>
      <c r="AT62" s="38">
        <f t="shared" si="24"/>
        <v>0.378</v>
      </c>
      <c r="AU62" s="38">
        <f t="shared" si="25"/>
        <v>0.40110000000000001</v>
      </c>
      <c r="AV62" s="38">
        <f t="shared" si="26"/>
        <v>0.31019999999999998</v>
      </c>
      <c r="AW62" s="38">
        <f t="shared" si="27"/>
        <v>6.9500000000000006E-2</v>
      </c>
    </row>
    <row r="63" spans="2:49" ht="15.75" x14ac:dyDescent="0.25">
      <c r="B63">
        <v>0.25</v>
      </c>
      <c r="C63">
        <v>0</v>
      </c>
      <c r="D63">
        <v>0.1</v>
      </c>
      <c r="E63">
        <v>0.12</v>
      </c>
      <c r="F63">
        <v>0.37</v>
      </c>
      <c r="G63" t="s">
        <v>21</v>
      </c>
      <c r="H63">
        <f t="shared" si="0"/>
        <v>0.37969999999999998</v>
      </c>
      <c r="I63">
        <f t="shared" si="1"/>
        <v>0.19769999999999999</v>
      </c>
      <c r="J63">
        <f t="shared" si="2"/>
        <v>0.22520000000000001</v>
      </c>
      <c r="K63">
        <f t="shared" si="3"/>
        <v>0.44030000000000002</v>
      </c>
      <c r="L63" s="47">
        <f t="shared" si="4"/>
        <v>0.19769999999999999</v>
      </c>
      <c r="M63" t="str">
        <f t="shared" si="5"/>
        <v>Low</v>
      </c>
      <c r="N63">
        <f t="shared" si="6"/>
        <v>1</v>
      </c>
      <c r="O63">
        <f>'Test_IF-có_validate'!O63</f>
        <v>0.27779999999999999</v>
      </c>
      <c r="P63">
        <f>'Test_IF-có_validate'!P63</f>
        <v>0</v>
      </c>
      <c r="Q63">
        <f>'Test_IF-có_validate'!Q63</f>
        <v>0.1</v>
      </c>
      <c r="R63">
        <f>'Test_IF-có_validate'!R63</f>
        <v>0.1212</v>
      </c>
      <c r="S63">
        <f>'Test_IF-có_validate'!S63</f>
        <v>0.36730000000000002</v>
      </c>
      <c r="U63" s="37">
        <f t="shared" si="28"/>
        <v>0.56520000000000004</v>
      </c>
      <c r="V63" s="37">
        <f t="shared" si="28"/>
        <v>1</v>
      </c>
      <c r="W63" s="37">
        <f t="shared" si="28"/>
        <v>0.81820000000000004</v>
      </c>
      <c r="X63" s="37">
        <f t="shared" si="28"/>
        <v>0.78380000000000005</v>
      </c>
      <c r="Y63" s="37">
        <f t="shared" si="28"/>
        <v>0.4627</v>
      </c>
      <c r="AA63" s="37">
        <f t="shared" si="8"/>
        <v>8.0500000000000002E-2</v>
      </c>
      <c r="AB63" s="37">
        <f t="shared" si="9"/>
        <v>0.31230000000000002</v>
      </c>
      <c r="AC63" s="37">
        <f t="shared" si="10"/>
        <v>0.38969999999999999</v>
      </c>
      <c r="AD63" s="37">
        <f t="shared" si="11"/>
        <v>0.32119999999999999</v>
      </c>
      <c r="AE63" s="37">
        <f t="shared" si="12"/>
        <v>0.38019999999999998</v>
      </c>
      <c r="AG63" s="38">
        <f t="shared" si="13"/>
        <v>0.10150000000000001</v>
      </c>
      <c r="AH63" s="38">
        <f t="shared" si="14"/>
        <v>0.50239999999999996</v>
      </c>
      <c r="AI63" s="38">
        <f t="shared" si="15"/>
        <v>0.47089999999999999</v>
      </c>
      <c r="AJ63" s="38">
        <f t="shared" si="16"/>
        <v>0.47910000000000003</v>
      </c>
      <c r="AK63" s="38">
        <f t="shared" si="17"/>
        <v>0.17469999999999999</v>
      </c>
      <c r="AM63" s="38">
        <f t="shared" si="18"/>
        <v>0.20899999999999999</v>
      </c>
      <c r="AN63" s="38">
        <f t="shared" si="19"/>
        <v>0.54590000000000005</v>
      </c>
      <c r="AO63" s="38">
        <f t="shared" si="20"/>
        <v>0.56159999999999999</v>
      </c>
      <c r="AP63" s="38">
        <f t="shared" si="21"/>
        <v>0.30530000000000002</v>
      </c>
      <c r="AQ63" s="38">
        <f t="shared" si="22"/>
        <v>0.20150000000000001</v>
      </c>
      <c r="AR63" s="38"/>
      <c r="AS63" s="38">
        <f t="shared" si="23"/>
        <v>0.23960000000000001</v>
      </c>
      <c r="AT63" s="38">
        <f t="shared" si="24"/>
        <v>0.61509999999999998</v>
      </c>
      <c r="AU63" s="38">
        <f t="shared" si="25"/>
        <v>0.55720000000000003</v>
      </c>
      <c r="AV63" s="38">
        <f t="shared" si="26"/>
        <v>0.48970000000000002</v>
      </c>
      <c r="AW63" s="38">
        <f t="shared" si="27"/>
        <v>0.43159999999999998</v>
      </c>
    </row>
    <row r="64" spans="2:49" ht="15.75" x14ac:dyDescent="0.25">
      <c r="B64">
        <v>0.28999999999999998</v>
      </c>
      <c r="C64">
        <v>0.1</v>
      </c>
      <c r="D64">
        <v>0.17</v>
      </c>
      <c r="E64">
        <v>0.74</v>
      </c>
      <c r="F64">
        <v>0.52</v>
      </c>
      <c r="G64" t="s">
        <v>24</v>
      </c>
      <c r="H64">
        <f t="shared" si="0"/>
        <v>0.53029999999999999</v>
      </c>
      <c r="I64">
        <f t="shared" si="1"/>
        <v>0.35099999999999998</v>
      </c>
      <c r="J64">
        <f t="shared" si="2"/>
        <v>5.45E-2</v>
      </c>
      <c r="K64">
        <f t="shared" si="3"/>
        <v>0.26929999999999998</v>
      </c>
      <c r="L64" s="47">
        <f t="shared" si="4"/>
        <v>5.45E-2</v>
      </c>
      <c r="M64" t="str">
        <f t="shared" si="5"/>
        <v>Middle</v>
      </c>
      <c r="N64">
        <f t="shared" si="6"/>
        <v>1</v>
      </c>
      <c r="O64">
        <f>'Test_IF-có_validate'!O64</f>
        <v>0.32219999999999999</v>
      </c>
      <c r="P64">
        <f>'Test_IF-có_validate'!P64</f>
        <v>0.1111</v>
      </c>
      <c r="Q64">
        <f>'Test_IF-có_validate'!Q64</f>
        <v>0.17780000000000001</v>
      </c>
      <c r="R64">
        <f>'Test_IF-có_validate'!R64</f>
        <v>0.74750000000000005</v>
      </c>
      <c r="S64">
        <f>'Test_IF-có_validate'!S64</f>
        <v>0.52039999999999997</v>
      </c>
      <c r="U64" s="37">
        <f t="shared" si="28"/>
        <v>0.51259999999999994</v>
      </c>
      <c r="V64" s="37">
        <f t="shared" si="28"/>
        <v>0.8</v>
      </c>
      <c r="W64" s="37">
        <f t="shared" si="28"/>
        <v>0.69810000000000005</v>
      </c>
      <c r="X64" s="37">
        <f t="shared" si="28"/>
        <v>0.14449999999999999</v>
      </c>
      <c r="Y64" s="37">
        <f t="shared" si="28"/>
        <v>0.31540000000000001</v>
      </c>
      <c r="AA64" s="37">
        <f t="shared" si="8"/>
        <v>2.2700000000000001E-2</v>
      </c>
      <c r="AB64" s="37">
        <f t="shared" si="9"/>
        <v>0.15229999999999999</v>
      </c>
      <c r="AC64" s="37">
        <f t="shared" si="10"/>
        <v>0.28320000000000001</v>
      </c>
      <c r="AD64" s="37">
        <f t="shared" si="11"/>
        <v>0.41120000000000001</v>
      </c>
      <c r="AE64" s="37">
        <f t="shared" si="12"/>
        <v>0.54910000000000003</v>
      </c>
      <c r="AG64" s="38">
        <f t="shared" si="13"/>
        <v>4.3799999999999999E-2</v>
      </c>
      <c r="AH64" s="38">
        <f t="shared" si="14"/>
        <v>0.3493</v>
      </c>
      <c r="AI64" s="38">
        <f t="shared" si="15"/>
        <v>0.36659999999999998</v>
      </c>
      <c r="AJ64" s="38">
        <f t="shared" si="16"/>
        <v>0.25069999999999998</v>
      </c>
      <c r="AK64" s="38">
        <f t="shared" si="17"/>
        <v>0.35170000000000001</v>
      </c>
      <c r="AM64" s="38">
        <f t="shared" si="18"/>
        <v>0.15179999999999999</v>
      </c>
      <c r="AN64" s="38">
        <f t="shared" si="19"/>
        <v>0.39500000000000002</v>
      </c>
      <c r="AO64" s="38">
        <f t="shared" si="20"/>
        <v>0.4602</v>
      </c>
      <c r="AP64" s="38">
        <f t="shared" si="21"/>
        <v>0.42670000000000002</v>
      </c>
      <c r="AQ64" s="38">
        <f t="shared" si="22"/>
        <v>2.1399999999999999E-2</v>
      </c>
      <c r="AR64" s="38"/>
      <c r="AS64" s="38">
        <f t="shared" si="23"/>
        <v>0.18260000000000001</v>
      </c>
      <c r="AT64" s="38">
        <f t="shared" si="24"/>
        <v>0.46800000000000003</v>
      </c>
      <c r="AU64" s="38">
        <f t="shared" si="25"/>
        <v>0.4556</v>
      </c>
      <c r="AV64" s="38">
        <f t="shared" si="26"/>
        <v>0.23949999999999999</v>
      </c>
      <c r="AW64" s="38">
        <f t="shared" si="27"/>
        <v>0.25740000000000002</v>
      </c>
    </row>
    <row r="65" spans="2:49" ht="15.75" x14ac:dyDescent="0.25">
      <c r="B65">
        <v>0.3</v>
      </c>
      <c r="C65">
        <v>0.18</v>
      </c>
      <c r="D65">
        <v>0.23</v>
      </c>
      <c r="E65">
        <v>0.9</v>
      </c>
      <c r="F65">
        <v>0.84</v>
      </c>
      <c r="G65" t="s">
        <v>20</v>
      </c>
      <c r="H65">
        <f t="shared" si="0"/>
        <v>0.77859999999999996</v>
      </c>
      <c r="I65">
        <f t="shared" si="1"/>
        <v>0.61960000000000004</v>
      </c>
      <c r="J65">
        <f t="shared" si="2"/>
        <v>0.3044</v>
      </c>
      <c r="K65">
        <f t="shared" si="3"/>
        <v>8.4599999999999995E-2</v>
      </c>
      <c r="L65" s="47">
        <f t="shared" si="4"/>
        <v>8.4599999999999995E-2</v>
      </c>
      <c r="M65" t="str">
        <f t="shared" si="5"/>
        <v>High</v>
      </c>
      <c r="N65">
        <f t="shared" si="6"/>
        <v>1</v>
      </c>
      <c r="O65">
        <f>'Test_IF-có_validate'!O65</f>
        <v>0.33329999999999999</v>
      </c>
      <c r="P65">
        <f>'Test_IF-có_validate'!P65</f>
        <v>0.2</v>
      </c>
      <c r="Q65">
        <f>'Test_IF-có_validate'!Q65</f>
        <v>0.24440000000000001</v>
      </c>
      <c r="R65">
        <f>'Test_IF-có_validate'!R65</f>
        <v>0.90910000000000002</v>
      </c>
      <c r="S65">
        <f>'Test_IF-có_validate'!S65</f>
        <v>0.84689999999999999</v>
      </c>
      <c r="U65" s="37">
        <f t="shared" si="28"/>
        <v>0.5</v>
      </c>
      <c r="V65" s="37">
        <f t="shared" si="28"/>
        <v>0.66669999999999996</v>
      </c>
      <c r="W65" s="37">
        <f t="shared" si="28"/>
        <v>0.60719999999999996</v>
      </c>
      <c r="X65" s="37">
        <f t="shared" si="28"/>
        <v>4.7600000000000003E-2</v>
      </c>
      <c r="Y65" s="37">
        <f t="shared" si="28"/>
        <v>8.2900000000000001E-2</v>
      </c>
      <c r="AA65" s="37">
        <f t="shared" si="8"/>
        <v>8.5000000000000006E-3</v>
      </c>
      <c r="AB65" s="37">
        <f t="shared" si="9"/>
        <v>2.75E-2</v>
      </c>
      <c r="AC65" s="37">
        <f t="shared" si="10"/>
        <v>0.19359999999999999</v>
      </c>
      <c r="AD65" s="37">
        <f t="shared" si="11"/>
        <v>0.54090000000000005</v>
      </c>
      <c r="AE65" s="37">
        <f t="shared" si="12"/>
        <v>0.82189999999999996</v>
      </c>
      <c r="AG65" s="38">
        <f t="shared" si="13"/>
        <v>2.9600000000000001E-2</v>
      </c>
      <c r="AH65" s="38">
        <f t="shared" si="14"/>
        <v>0.22750000000000001</v>
      </c>
      <c r="AI65" s="38">
        <f t="shared" si="15"/>
        <v>0.2782</v>
      </c>
      <c r="AJ65" s="38">
        <f t="shared" si="16"/>
        <v>0.38600000000000001</v>
      </c>
      <c r="AK65" s="38">
        <f t="shared" si="17"/>
        <v>0.64639999999999997</v>
      </c>
      <c r="AM65" s="38">
        <f t="shared" si="18"/>
        <v>0.1376</v>
      </c>
      <c r="AN65" s="38">
        <f t="shared" si="19"/>
        <v>0.27429999999999999</v>
      </c>
      <c r="AO65" s="38">
        <f t="shared" si="20"/>
        <v>0.37369999999999998</v>
      </c>
      <c r="AP65" s="38">
        <f t="shared" si="21"/>
        <v>0.55589999999999995</v>
      </c>
      <c r="AQ65" s="38">
        <f t="shared" si="22"/>
        <v>0.29580000000000001</v>
      </c>
      <c r="AR65" s="38"/>
      <c r="AS65" s="38">
        <f t="shared" si="23"/>
        <v>0.16850000000000001</v>
      </c>
      <c r="AT65" s="38">
        <f t="shared" si="24"/>
        <v>0.34939999999999999</v>
      </c>
      <c r="AU65" s="38">
        <f t="shared" si="25"/>
        <v>0.36909999999999998</v>
      </c>
      <c r="AV65" s="38">
        <f t="shared" si="26"/>
        <v>0.37519999999999998</v>
      </c>
      <c r="AW65" s="38">
        <f t="shared" si="27"/>
        <v>6.08E-2</v>
      </c>
    </row>
    <row r="66" spans="2:49" ht="15.75" x14ac:dyDescent="0.25">
      <c r="B66">
        <v>0.32</v>
      </c>
      <c r="C66">
        <v>0.02</v>
      </c>
      <c r="D66">
        <v>0.34</v>
      </c>
      <c r="E66">
        <v>0.13</v>
      </c>
      <c r="F66">
        <v>0.31</v>
      </c>
      <c r="G66" t="s">
        <v>21</v>
      </c>
      <c r="H66">
        <f t="shared" si="0"/>
        <v>0.28910000000000002</v>
      </c>
      <c r="I66">
        <f t="shared" si="1"/>
        <v>0.1051</v>
      </c>
      <c r="J66">
        <f t="shared" si="2"/>
        <v>0.27529999999999999</v>
      </c>
      <c r="K66">
        <f t="shared" si="3"/>
        <v>0.4869</v>
      </c>
      <c r="L66" s="47">
        <f t="shared" si="4"/>
        <v>0.1051</v>
      </c>
      <c r="M66" t="str">
        <f t="shared" si="5"/>
        <v>Low</v>
      </c>
      <c r="N66">
        <f t="shared" si="6"/>
        <v>1</v>
      </c>
      <c r="O66">
        <f>'Test_IF-có_validate'!O66</f>
        <v>0.35560000000000003</v>
      </c>
      <c r="P66">
        <f>'Test_IF-có_validate'!P66</f>
        <v>2.2200000000000001E-2</v>
      </c>
      <c r="Q66">
        <f>'Test_IF-có_validate'!Q66</f>
        <v>0.36670000000000003</v>
      </c>
      <c r="R66">
        <f>'Test_IF-có_validate'!R66</f>
        <v>0.1313</v>
      </c>
      <c r="S66">
        <f>'Test_IF-có_validate'!S66</f>
        <v>0.30609999999999998</v>
      </c>
      <c r="U66" s="37">
        <f t="shared" si="28"/>
        <v>0.47539999999999999</v>
      </c>
      <c r="V66" s="37">
        <f t="shared" si="28"/>
        <v>0.95660000000000001</v>
      </c>
      <c r="W66" s="37">
        <f t="shared" si="28"/>
        <v>0.46339999999999998</v>
      </c>
      <c r="X66" s="37">
        <f t="shared" si="28"/>
        <v>0.76790000000000003</v>
      </c>
      <c r="Y66" s="37">
        <f t="shared" si="28"/>
        <v>0.53129999999999999</v>
      </c>
      <c r="AA66" s="37">
        <f t="shared" si="8"/>
        <v>1.9699999999999999E-2</v>
      </c>
      <c r="AB66" s="37">
        <f t="shared" si="9"/>
        <v>0.2802</v>
      </c>
      <c r="AC66" s="37">
        <f t="shared" si="10"/>
        <v>3.5700000000000003E-2</v>
      </c>
      <c r="AD66" s="37">
        <f t="shared" si="11"/>
        <v>0.30719999999999997</v>
      </c>
      <c r="AE66" s="37">
        <f t="shared" si="12"/>
        <v>0.30520000000000003</v>
      </c>
      <c r="AG66" s="38">
        <f t="shared" si="13"/>
        <v>1.4E-3</v>
      </c>
      <c r="AH66" s="38">
        <f t="shared" si="14"/>
        <v>0.47199999999999998</v>
      </c>
      <c r="AI66" s="38">
        <f t="shared" si="15"/>
        <v>0.1216</v>
      </c>
      <c r="AJ66" s="38">
        <f t="shared" si="16"/>
        <v>0.4657</v>
      </c>
      <c r="AK66" s="38">
        <f t="shared" si="17"/>
        <v>9.7199999999999995E-2</v>
      </c>
      <c r="AM66" s="38">
        <f t="shared" si="18"/>
        <v>0.1096</v>
      </c>
      <c r="AN66" s="38">
        <f t="shared" si="19"/>
        <v>0.51600000000000001</v>
      </c>
      <c r="AO66" s="38">
        <f t="shared" si="20"/>
        <v>0.21929999999999999</v>
      </c>
      <c r="AP66" s="38">
        <f t="shared" si="21"/>
        <v>0.2913</v>
      </c>
      <c r="AQ66" s="38">
        <f t="shared" si="22"/>
        <v>0.27810000000000001</v>
      </c>
      <c r="AR66" s="38"/>
      <c r="AS66" s="38">
        <f t="shared" si="23"/>
        <v>0.14050000000000001</v>
      </c>
      <c r="AT66" s="38">
        <f t="shared" si="24"/>
        <v>0.58609999999999995</v>
      </c>
      <c r="AU66" s="38">
        <f t="shared" si="25"/>
        <v>0.2145</v>
      </c>
      <c r="AV66" s="38">
        <f t="shared" si="26"/>
        <v>0.47639999999999999</v>
      </c>
      <c r="AW66" s="38">
        <f t="shared" si="27"/>
        <v>0.50439999999999996</v>
      </c>
    </row>
    <row r="67" spans="2:49" ht="15.75" x14ac:dyDescent="0.25">
      <c r="B67">
        <v>0.28000000000000003</v>
      </c>
      <c r="C67">
        <v>0.12</v>
      </c>
      <c r="D67">
        <v>0.38</v>
      </c>
      <c r="E67">
        <v>0.17</v>
      </c>
      <c r="F67">
        <v>0.6</v>
      </c>
      <c r="G67" t="s">
        <v>24</v>
      </c>
      <c r="H67">
        <f t="shared" ref="H67:H130" si="29">ROUND(SUMPRODUCT($B$1:$F$1,AA67:AE67),4)</f>
        <v>0.58489999999999998</v>
      </c>
      <c r="I67">
        <f t="shared" ref="I67:I130" si="30">ROUND(SUMPRODUCT($B$1:$F$1,AG67:AK67),4)</f>
        <v>0.41339999999999999</v>
      </c>
      <c r="J67">
        <f t="shared" ref="J67:J130" si="31">ROUND(SUMPRODUCT($B$1:$F$1,AM67:AQ67),4)</f>
        <v>7.5800000000000006E-2</v>
      </c>
      <c r="K67">
        <f t="shared" ref="K67:K130" si="32">ROUND(SUMPRODUCT($B$1:$F$1,AS67:AW67),4)</f>
        <v>0.1744</v>
      </c>
      <c r="L67" s="47">
        <f t="shared" si="4"/>
        <v>7.5800000000000006E-2</v>
      </c>
      <c r="M67" t="str">
        <f t="shared" si="5"/>
        <v>Middle</v>
      </c>
      <c r="N67">
        <f t="shared" si="6"/>
        <v>1</v>
      </c>
      <c r="O67">
        <f>'Test_IF-có_validate'!O67</f>
        <v>0.31109999999999999</v>
      </c>
      <c r="P67">
        <f>'Test_IF-có_validate'!P67</f>
        <v>0.1333</v>
      </c>
      <c r="Q67">
        <f>'Test_IF-có_validate'!Q67</f>
        <v>0.41110000000000002</v>
      </c>
      <c r="R67">
        <f>'Test_IF-có_validate'!R67</f>
        <v>0.17169999999999999</v>
      </c>
      <c r="S67">
        <f>'Test_IF-có_validate'!S67</f>
        <v>0.60199999999999998</v>
      </c>
      <c r="U67" s="37">
        <f t="shared" si="28"/>
        <v>0.52539999999999998</v>
      </c>
      <c r="V67" s="37">
        <f t="shared" si="28"/>
        <v>0.76480000000000004</v>
      </c>
      <c r="W67" s="37">
        <f t="shared" si="28"/>
        <v>0.4173</v>
      </c>
      <c r="X67" s="37">
        <f t="shared" si="28"/>
        <v>0.70689999999999997</v>
      </c>
      <c r="Y67" s="37">
        <f t="shared" si="28"/>
        <v>0.24840000000000001</v>
      </c>
      <c r="AA67" s="37">
        <f t="shared" si="8"/>
        <v>3.6999999999999998E-2</v>
      </c>
      <c r="AB67" s="37">
        <f t="shared" si="9"/>
        <v>0.1207</v>
      </c>
      <c r="AC67" s="37">
        <f t="shared" si="10"/>
        <v>1.89E-2</v>
      </c>
      <c r="AD67" s="37">
        <f t="shared" si="11"/>
        <v>0.25159999999999999</v>
      </c>
      <c r="AE67" s="37">
        <f t="shared" si="12"/>
        <v>0.628</v>
      </c>
      <c r="AG67" s="38">
        <f t="shared" si="13"/>
        <v>5.8099999999999999E-2</v>
      </c>
      <c r="AH67" s="38">
        <f t="shared" si="14"/>
        <v>0.31869999999999998</v>
      </c>
      <c r="AI67" s="38">
        <f t="shared" si="15"/>
        <v>6.7199999999999996E-2</v>
      </c>
      <c r="AJ67" s="38">
        <f t="shared" si="16"/>
        <v>0.41210000000000002</v>
      </c>
      <c r="AK67" s="38">
        <f t="shared" si="17"/>
        <v>0.43590000000000001</v>
      </c>
      <c r="AM67" s="38">
        <f t="shared" si="18"/>
        <v>0.16589999999999999</v>
      </c>
      <c r="AN67" s="38">
        <f t="shared" si="19"/>
        <v>0.36470000000000002</v>
      </c>
      <c r="AO67" s="38">
        <f t="shared" si="20"/>
        <v>0.16539999999999999</v>
      </c>
      <c r="AP67" s="38">
        <f t="shared" si="21"/>
        <v>0.23549999999999999</v>
      </c>
      <c r="AQ67" s="38">
        <f t="shared" si="22"/>
        <v>6.6699999999999995E-2</v>
      </c>
      <c r="AR67" s="38"/>
      <c r="AS67" s="38">
        <f t="shared" si="23"/>
        <v>0.19670000000000001</v>
      </c>
      <c r="AT67" s="38">
        <f t="shared" si="24"/>
        <v>0.43830000000000002</v>
      </c>
      <c r="AU67" s="38">
        <f t="shared" si="25"/>
        <v>0.1605</v>
      </c>
      <c r="AV67" s="38">
        <f t="shared" si="26"/>
        <v>0.4229</v>
      </c>
      <c r="AW67" s="38">
        <f t="shared" si="27"/>
        <v>0.17050000000000001</v>
      </c>
    </row>
    <row r="68" spans="2:49" ht="15.75" x14ac:dyDescent="0.25">
      <c r="B68">
        <v>0.26</v>
      </c>
      <c r="C68">
        <v>0.09</v>
      </c>
      <c r="D68">
        <v>0.33</v>
      </c>
      <c r="E68">
        <v>0.28000000000000003</v>
      </c>
      <c r="F68">
        <v>0.32</v>
      </c>
      <c r="G68" t="s">
        <v>21</v>
      </c>
      <c r="H68">
        <f t="shared" si="29"/>
        <v>0.2984</v>
      </c>
      <c r="I68">
        <f t="shared" si="30"/>
        <v>0.1148</v>
      </c>
      <c r="J68">
        <f t="shared" si="31"/>
        <v>0.26079999999999998</v>
      </c>
      <c r="K68">
        <f t="shared" si="32"/>
        <v>0.47310000000000002</v>
      </c>
      <c r="L68" s="47">
        <f t="shared" ref="L68:L131" si="33">MIN(H68:K68)</f>
        <v>0.1148</v>
      </c>
      <c r="M68" t="str">
        <f t="shared" ref="M68:M127" si="34">IF(L68=H68,"Very Low",IF(L68=I68,"Low",IF(L68=J68,"Middle","High")))</f>
        <v>Low</v>
      </c>
      <c r="N68">
        <f t="shared" ref="N68:N131" si="35">IF(M68=G68,1,0)</f>
        <v>1</v>
      </c>
      <c r="O68">
        <f>'Test_IF-có_validate'!O68</f>
        <v>0.28889999999999999</v>
      </c>
      <c r="P68">
        <f>'Test_IF-có_validate'!P68</f>
        <v>0.1</v>
      </c>
      <c r="Q68">
        <f>'Test_IF-có_validate'!Q68</f>
        <v>0.35560000000000003</v>
      </c>
      <c r="R68">
        <f>'Test_IF-có_validate'!R68</f>
        <v>0.2828</v>
      </c>
      <c r="S68">
        <f>'Test_IF-có_validate'!S68</f>
        <v>0.31630000000000003</v>
      </c>
      <c r="U68" s="37">
        <f t="shared" si="28"/>
        <v>0.55169999999999997</v>
      </c>
      <c r="V68" s="37">
        <f t="shared" si="28"/>
        <v>0.81820000000000004</v>
      </c>
      <c r="W68" s="37">
        <f t="shared" si="28"/>
        <v>0.47539999999999999</v>
      </c>
      <c r="X68" s="37">
        <f t="shared" si="28"/>
        <v>0.55910000000000004</v>
      </c>
      <c r="Y68" s="37">
        <f t="shared" si="28"/>
        <v>0.51939999999999997</v>
      </c>
      <c r="AA68" s="37">
        <f t="shared" ref="AA68:AA131" si="36">ROUND((ABS(O68-O$154)+ABS(U68-U$154))/(O$154+O68+U$154+U68),4)</f>
        <v>6.59E-2</v>
      </c>
      <c r="AB68" s="37">
        <f t="shared" ref="AB68:AB131" si="37">ROUND((ABS(P68-P$154)+ABS(V68-V$154))/(P$154+P68+V$154+V68),4)</f>
        <v>0.16819999999999999</v>
      </c>
      <c r="AC68" s="37">
        <f t="shared" ref="AC68:AC131" si="38">ROUND((ABS(Q68-Q$154)+ABS(W68-W$154))/(Q$154+Q68+W$154+W68),4)</f>
        <v>4.9599999999999998E-2</v>
      </c>
      <c r="AD68" s="37">
        <f t="shared" ref="AD68:AD131" si="39">ROUND((ABS(R68-R$154)+ABS(X68-X$154))/(R$154+R68+X$154+X68),4)</f>
        <v>0.1023</v>
      </c>
      <c r="AE68" s="37">
        <f t="shared" ref="AE68:AE131" si="40">ROUND((ABS(S68-S$154)+ABS(Y68-Y$154))/(S$154+S68+Y$154+Y68),4)</f>
        <v>0.318</v>
      </c>
      <c r="AG68" s="38">
        <f t="shared" ref="AG68:AG131" si="41">ROUND((ABS(O68-O$155)+ABS(U68-U$155))/((O$155+O68+U$155+U68)),4)</f>
        <v>8.6900000000000005E-2</v>
      </c>
      <c r="AH68" s="38">
        <f t="shared" ref="AH68:AH131" si="42">ROUND((ABS(P68-P$155)+ABS(V68-V$155))/((P$155+P68+V$155+V68)),4)</f>
        <v>0.36470000000000002</v>
      </c>
      <c r="AI68" s="38">
        <f t="shared" ref="AI68:AI131" si="43">ROUND((ABS(Q68-Q$155)+ABS(W68-W$155))/((Q$155+Q68+W$155+W68)),4)</f>
        <v>0.13539999999999999</v>
      </c>
      <c r="AJ68" s="38">
        <f t="shared" ref="AJ68:AJ131" si="44">ROUND((ABS(R68-R$155)+ABS(X68-X$155))/((R$155+R68+X$155+X68)),4)</f>
        <v>0.2666</v>
      </c>
      <c r="AK68" s="38">
        <f t="shared" ref="AK68:AK131" si="45">ROUND((ABS(S68-S$155)+ABS(Y68-Y$155))/((S$155+S68+Y$155+Y68)),4)</f>
        <v>0.1104</v>
      </c>
      <c r="AM68" s="38">
        <f t="shared" ref="AM68:AM131" si="46">ROUND((ABS(O68-O$156)+ABS(U68-U$156))/(O$156+O68+U$156+U68),4)</f>
        <v>0.1946</v>
      </c>
      <c r="AN68" s="38">
        <f t="shared" ref="AN68:AN131" si="47">ROUND((ABS(P68-P$156)+ABS(V68-V$156))/(P$156+P68+V$156+V68),4)</f>
        <v>0.41020000000000001</v>
      </c>
      <c r="AO68" s="38">
        <f t="shared" ref="AO68:AO131" si="48">ROUND((ABS(Q68-Q$156)+ABS(W68-W$156))/(Q$156+Q68+W$156+W68),4)</f>
        <v>0.23300000000000001</v>
      </c>
      <c r="AP68" s="38">
        <f t="shared" ref="AP68:AP131" si="49">ROUND((ABS(R68-R$156)+ABS(X68-X$156))/(R$156+R68+X$156+X68),4)</f>
        <v>8.5900000000000004E-2</v>
      </c>
      <c r="AQ68" s="38">
        <f t="shared" ref="AQ68:AQ131" si="50">ROUND((ABS(S68-S$156)+ABS(Y68-Y$156))/(S$156+S68+Y$156+Y68),4)</f>
        <v>0.26519999999999999</v>
      </c>
      <c r="AR68" s="38"/>
      <c r="AS68" s="38">
        <f t="shared" ref="AS68:AS131" si="51">ROUND((ABS(O68-O$157)+ABS(U68-U$157))/(O$157+O68+U$157+U68),4)</f>
        <v>0.2253</v>
      </c>
      <c r="AT68" s="38">
        <f t="shared" ref="AT68:AT131" si="52">ROUND((ABS(P68-P$157)+ABS(V68-V$157))/(P$157+P68+V$157+V68),4)</f>
        <v>0.48280000000000001</v>
      </c>
      <c r="AU68" s="38">
        <f t="shared" ref="AU68:AU131" si="53">ROUND((ABS(Q68-Q$157)+ABS(W68-W$157))/(Q$157+Q68+W$157+W68),4)</f>
        <v>0.22819999999999999</v>
      </c>
      <c r="AV68" s="38">
        <f t="shared" ref="AV68:AV131" si="54">ROUND((ABS(R68-R$157)+ABS(X68-X$157))/(R$157+R68+X$157+X68),4)</f>
        <v>0.2777</v>
      </c>
      <c r="AW68" s="38">
        <f t="shared" ref="AW68:AW131" si="55">ROUND((ABS(S68-S$157)+ABS(Y68-Y$157))/(S$157+S68+Y$157+Y68),4)</f>
        <v>0.49220000000000003</v>
      </c>
    </row>
    <row r="69" spans="2:49" ht="15.75" x14ac:dyDescent="0.25">
      <c r="B69">
        <v>0.28000000000000003</v>
      </c>
      <c r="C69">
        <v>0.16</v>
      </c>
      <c r="D69">
        <v>0.41</v>
      </c>
      <c r="E69">
        <v>0.51</v>
      </c>
      <c r="F69">
        <v>0.56000000000000005</v>
      </c>
      <c r="G69" t="s">
        <v>24</v>
      </c>
      <c r="H69">
        <f t="shared" si="29"/>
        <v>0.5504</v>
      </c>
      <c r="I69">
        <f t="shared" si="30"/>
        <v>0.36659999999999998</v>
      </c>
      <c r="J69">
        <f t="shared" si="31"/>
        <v>3.27E-2</v>
      </c>
      <c r="K69">
        <f t="shared" si="32"/>
        <v>0.20499999999999999</v>
      </c>
      <c r="L69" s="47">
        <f t="shared" si="33"/>
        <v>3.27E-2</v>
      </c>
      <c r="M69" t="str">
        <f t="shared" si="34"/>
        <v>Middle</v>
      </c>
      <c r="N69">
        <f t="shared" si="35"/>
        <v>1</v>
      </c>
      <c r="O69">
        <f>'Test_IF-có_validate'!O69</f>
        <v>0.31109999999999999</v>
      </c>
      <c r="P69">
        <f>'Test_IF-có_validate'!P69</f>
        <v>0.17780000000000001</v>
      </c>
      <c r="Q69">
        <f>'Test_IF-có_validate'!Q69</f>
        <v>0.44440000000000002</v>
      </c>
      <c r="R69">
        <f>'Test_IF-có_validate'!R69</f>
        <v>0.51519999999999999</v>
      </c>
      <c r="S69">
        <f>'Test_IF-có_validate'!S69</f>
        <v>0.56120000000000003</v>
      </c>
      <c r="U69" s="37">
        <f t="shared" si="28"/>
        <v>0.52539999999999998</v>
      </c>
      <c r="V69" s="37">
        <f t="shared" si="28"/>
        <v>0.69810000000000005</v>
      </c>
      <c r="W69" s="37">
        <f t="shared" si="28"/>
        <v>0.38469999999999999</v>
      </c>
      <c r="X69" s="37">
        <f t="shared" si="28"/>
        <v>0.32</v>
      </c>
      <c r="Y69" s="37">
        <f t="shared" si="28"/>
        <v>0.28110000000000002</v>
      </c>
      <c r="AA69" s="37">
        <f t="shared" si="36"/>
        <v>3.6999999999999998E-2</v>
      </c>
      <c r="AB69" s="37">
        <f t="shared" si="37"/>
        <v>5.8200000000000002E-2</v>
      </c>
      <c r="AC69" s="37">
        <f t="shared" si="38"/>
        <v>5.8599999999999999E-2</v>
      </c>
      <c r="AD69" s="37">
        <f t="shared" si="39"/>
        <v>0.1804</v>
      </c>
      <c r="AE69" s="37">
        <f t="shared" si="40"/>
        <v>0.58940000000000003</v>
      </c>
      <c r="AG69" s="38">
        <f t="shared" si="41"/>
        <v>5.8099999999999999E-2</v>
      </c>
      <c r="AH69" s="38">
        <f t="shared" si="42"/>
        <v>0.25769999999999998</v>
      </c>
      <c r="AI69" s="38">
        <f t="shared" si="43"/>
        <v>2.7400000000000001E-2</v>
      </c>
      <c r="AJ69" s="38">
        <f t="shared" si="44"/>
        <v>1.49E-2</v>
      </c>
      <c r="AK69" s="38">
        <f t="shared" si="45"/>
        <v>0.39460000000000001</v>
      </c>
      <c r="AM69" s="38">
        <f t="shared" si="46"/>
        <v>0.16589999999999999</v>
      </c>
      <c r="AN69" s="38">
        <f t="shared" si="47"/>
        <v>0.30420000000000003</v>
      </c>
      <c r="AO69" s="38">
        <f t="shared" si="48"/>
        <v>0.1258</v>
      </c>
      <c r="AP69" s="38">
        <f t="shared" si="49"/>
        <v>0.1966</v>
      </c>
      <c r="AQ69" s="38">
        <f t="shared" si="50"/>
        <v>2.3300000000000001E-2</v>
      </c>
      <c r="AR69" s="38"/>
      <c r="AS69" s="38">
        <f t="shared" si="51"/>
        <v>0.19670000000000001</v>
      </c>
      <c r="AT69" s="38">
        <f t="shared" si="52"/>
        <v>0.37890000000000001</v>
      </c>
      <c r="AU69" s="38">
        <f t="shared" si="53"/>
        <v>0.121</v>
      </c>
      <c r="AV69" s="38">
        <f t="shared" si="54"/>
        <v>3.5000000000000001E-3</v>
      </c>
      <c r="AW69" s="38">
        <f t="shared" si="55"/>
        <v>0.21340000000000001</v>
      </c>
    </row>
    <row r="70" spans="2:49" ht="15.75" x14ac:dyDescent="0.25">
      <c r="B70">
        <v>0.26</v>
      </c>
      <c r="C70">
        <v>0.12</v>
      </c>
      <c r="D70">
        <v>0.34</v>
      </c>
      <c r="E70">
        <v>0.68</v>
      </c>
      <c r="F70">
        <v>0.28999999999999998</v>
      </c>
      <c r="G70" t="s">
        <v>21</v>
      </c>
      <c r="H70">
        <f t="shared" si="29"/>
        <v>0.2656</v>
      </c>
      <c r="I70">
        <f t="shared" si="30"/>
        <v>7.6100000000000001E-2</v>
      </c>
      <c r="J70">
        <f t="shared" si="31"/>
        <v>0.30009999999999998</v>
      </c>
      <c r="K70">
        <f t="shared" si="32"/>
        <v>0.50460000000000005</v>
      </c>
      <c r="L70" s="47">
        <f t="shared" si="33"/>
        <v>7.6100000000000001E-2</v>
      </c>
      <c r="M70" t="str">
        <f t="shared" si="34"/>
        <v>Low</v>
      </c>
      <c r="N70">
        <f t="shared" si="35"/>
        <v>1</v>
      </c>
      <c r="O70">
        <f>'Test_IF-có_validate'!O70</f>
        <v>0.28889999999999999</v>
      </c>
      <c r="P70">
        <f>'Test_IF-có_validate'!P70</f>
        <v>0.1333</v>
      </c>
      <c r="Q70">
        <f>'Test_IF-có_validate'!Q70</f>
        <v>0.36670000000000003</v>
      </c>
      <c r="R70">
        <f>'Test_IF-có_validate'!R70</f>
        <v>0.68689999999999996</v>
      </c>
      <c r="S70">
        <f>'Test_IF-có_validate'!S70</f>
        <v>0.28570000000000001</v>
      </c>
      <c r="U70" s="37">
        <f t="shared" si="28"/>
        <v>0.55169999999999997</v>
      </c>
      <c r="V70" s="37">
        <f t="shared" si="28"/>
        <v>0.76480000000000004</v>
      </c>
      <c r="W70" s="37">
        <f t="shared" si="28"/>
        <v>0.46339999999999998</v>
      </c>
      <c r="X70" s="37">
        <f t="shared" si="28"/>
        <v>0.18559999999999999</v>
      </c>
      <c r="Y70" s="37">
        <f t="shared" si="28"/>
        <v>0.55559999999999998</v>
      </c>
      <c r="AA70" s="37">
        <f t="shared" si="36"/>
        <v>6.59E-2</v>
      </c>
      <c r="AB70" s="37">
        <f t="shared" si="37"/>
        <v>0.1207</v>
      </c>
      <c r="AC70" s="37">
        <f t="shared" si="38"/>
        <v>3.5700000000000003E-2</v>
      </c>
      <c r="AD70" s="37">
        <f t="shared" si="39"/>
        <v>0.35620000000000002</v>
      </c>
      <c r="AE70" s="37">
        <f t="shared" si="40"/>
        <v>0.2792</v>
      </c>
      <c r="AG70" s="38">
        <f t="shared" si="41"/>
        <v>8.6900000000000005E-2</v>
      </c>
      <c r="AH70" s="38">
        <f t="shared" si="42"/>
        <v>0.31869999999999998</v>
      </c>
      <c r="AI70" s="38">
        <f t="shared" si="43"/>
        <v>0.1216</v>
      </c>
      <c r="AJ70" s="38">
        <f t="shared" si="44"/>
        <v>0.19400000000000001</v>
      </c>
      <c r="AK70" s="38">
        <f t="shared" si="45"/>
        <v>7.0699999999999999E-2</v>
      </c>
      <c r="AM70" s="38">
        <f t="shared" si="46"/>
        <v>0.1946</v>
      </c>
      <c r="AN70" s="38">
        <f t="shared" si="47"/>
        <v>0.36470000000000002</v>
      </c>
      <c r="AO70" s="38">
        <f t="shared" si="48"/>
        <v>0.21929999999999999</v>
      </c>
      <c r="AP70" s="38">
        <f t="shared" si="49"/>
        <v>0.37190000000000001</v>
      </c>
      <c r="AQ70" s="38">
        <f t="shared" si="50"/>
        <v>0.30399999999999999</v>
      </c>
      <c r="AR70" s="38"/>
      <c r="AS70" s="38">
        <f t="shared" si="51"/>
        <v>0.2253</v>
      </c>
      <c r="AT70" s="38">
        <f t="shared" si="52"/>
        <v>0.43830000000000002</v>
      </c>
      <c r="AU70" s="38">
        <f t="shared" si="53"/>
        <v>0.2145</v>
      </c>
      <c r="AV70" s="38">
        <f t="shared" si="54"/>
        <v>0.1827</v>
      </c>
      <c r="AW70" s="38">
        <f t="shared" si="55"/>
        <v>0.52890000000000004</v>
      </c>
    </row>
    <row r="71" spans="2:49" ht="15.75" x14ac:dyDescent="0.25">
      <c r="B71">
        <v>0.31</v>
      </c>
      <c r="C71">
        <v>0.2</v>
      </c>
      <c r="D71">
        <v>0.46</v>
      </c>
      <c r="E71">
        <v>0.78</v>
      </c>
      <c r="F71">
        <v>0.83</v>
      </c>
      <c r="G71" t="s">
        <v>20</v>
      </c>
      <c r="H71">
        <f t="shared" si="29"/>
        <v>0.76649999999999996</v>
      </c>
      <c r="I71">
        <f t="shared" si="30"/>
        <v>0.59670000000000001</v>
      </c>
      <c r="J71">
        <f t="shared" si="31"/>
        <v>0.27650000000000002</v>
      </c>
      <c r="K71">
        <f t="shared" si="32"/>
        <v>5.6399999999999999E-2</v>
      </c>
      <c r="L71" s="47">
        <f t="shared" si="33"/>
        <v>5.6399999999999999E-2</v>
      </c>
      <c r="M71" t="str">
        <f t="shared" si="34"/>
        <v>High</v>
      </c>
      <c r="N71">
        <f t="shared" si="35"/>
        <v>1</v>
      </c>
      <c r="O71">
        <f>'Test_IF-có_validate'!O71</f>
        <v>0.34439999999999998</v>
      </c>
      <c r="P71">
        <f>'Test_IF-có_validate'!P71</f>
        <v>0.22220000000000001</v>
      </c>
      <c r="Q71">
        <f>'Test_IF-có_validate'!Q71</f>
        <v>0.5</v>
      </c>
      <c r="R71">
        <f>'Test_IF-có_validate'!R71</f>
        <v>0.78790000000000004</v>
      </c>
      <c r="S71">
        <f>'Test_IF-có_validate'!S71</f>
        <v>0.8367</v>
      </c>
      <c r="U71" s="37">
        <f t="shared" si="28"/>
        <v>0.48770000000000002</v>
      </c>
      <c r="V71" s="37">
        <f t="shared" si="28"/>
        <v>0.63639999999999997</v>
      </c>
      <c r="W71" s="37">
        <f t="shared" si="28"/>
        <v>0.33329999999999999</v>
      </c>
      <c r="X71" s="37">
        <f t="shared" si="28"/>
        <v>0.1186</v>
      </c>
      <c r="Y71" s="37">
        <f t="shared" si="28"/>
        <v>8.8900000000000007E-2</v>
      </c>
      <c r="AA71" s="37">
        <f t="shared" si="36"/>
        <v>5.4999999999999997E-3</v>
      </c>
      <c r="AB71" s="37">
        <f t="shared" si="37"/>
        <v>3.0000000000000001E-3</v>
      </c>
      <c r="AC71" s="37">
        <f t="shared" si="38"/>
        <v>0.1229</v>
      </c>
      <c r="AD71" s="37">
        <f t="shared" si="39"/>
        <v>0.44590000000000002</v>
      </c>
      <c r="AE71" s="37">
        <f t="shared" si="40"/>
        <v>0.81499999999999995</v>
      </c>
      <c r="AG71" s="38">
        <f t="shared" si="41"/>
        <v>1.55E-2</v>
      </c>
      <c r="AH71" s="38">
        <f t="shared" si="42"/>
        <v>0.19750000000000001</v>
      </c>
      <c r="AI71" s="38">
        <f t="shared" si="43"/>
        <v>3.6999999999999998E-2</v>
      </c>
      <c r="AJ71" s="38">
        <f t="shared" si="44"/>
        <v>0.28670000000000001</v>
      </c>
      <c r="AK71" s="38">
        <f t="shared" si="45"/>
        <v>0.63880000000000003</v>
      </c>
      <c r="AM71" s="38">
        <f t="shared" si="46"/>
        <v>0.1236</v>
      </c>
      <c r="AN71" s="38">
        <f t="shared" si="47"/>
        <v>0.2445</v>
      </c>
      <c r="AO71" s="38">
        <f t="shared" si="48"/>
        <v>6.1600000000000002E-2</v>
      </c>
      <c r="AP71" s="38">
        <f t="shared" si="49"/>
        <v>0.46129999999999999</v>
      </c>
      <c r="AQ71" s="38">
        <f t="shared" si="50"/>
        <v>0.2873</v>
      </c>
      <c r="AR71" s="38"/>
      <c r="AS71" s="38">
        <f t="shared" si="51"/>
        <v>0.15459999999999999</v>
      </c>
      <c r="AT71" s="38">
        <f t="shared" si="52"/>
        <v>0.32</v>
      </c>
      <c r="AU71" s="38">
        <f t="shared" si="53"/>
        <v>5.6800000000000003E-2</v>
      </c>
      <c r="AV71" s="38">
        <f t="shared" si="54"/>
        <v>0.27560000000000001</v>
      </c>
      <c r="AW71" s="38">
        <f t="shared" si="55"/>
        <v>5.21E-2</v>
      </c>
    </row>
    <row r="72" spans="2:49" ht="15.75" x14ac:dyDescent="0.25">
      <c r="B72">
        <v>0.25</v>
      </c>
      <c r="C72">
        <v>0.05</v>
      </c>
      <c r="D72">
        <v>0.53</v>
      </c>
      <c r="E72">
        <v>0.1</v>
      </c>
      <c r="F72">
        <v>0.12</v>
      </c>
      <c r="G72" t="s">
        <v>23</v>
      </c>
      <c r="H72">
        <f t="shared" si="29"/>
        <v>5.7599999999999998E-2</v>
      </c>
      <c r="I72">
        <f t="shared" si="30"/>
        <v>0.17080000000000001</v>
      </c>
      <c r="J72">
        <f t="shared" si="31"/>
        <v>0.49659999999999999</v>
      </c>
      <c r="K72">
        <f t="shared" si="32"/>
        <v>0.69220000000000004</v>
      </c>
      <c r="L72" s="47">
        <f t="shared" si="33"/>
        <v>5.7599999999999998E-2</v>
      </c>
      <c r="M72" t="str">
        <f t="shared" si="34"/>
        <v>Very Low</v>
      </c>
      <c r="N72">
        <f t="shared" si="35"/>
        <v>1</v>
      </c>
      <c r="O72">
        <f>'Test_IF-có_validate'!O72</f>
        <v>0.27779999999999999</v>
      </c>
      <c r="P72">
        <f>'Test_IF-có_validate'!P72</f>
        <v>5.5599999999999997E-2</v>
      </c>
      <c r="Q72">
        <f>'Test_IF-có_validate'!Q72</f>
        <v>0.57779999999999998</v>
      </c>
      <c r="R72">
        <f>'Test_IF-có_validate'!R72</f>
        <v>0.10100000000000001</v>
      </c>
      <c r="S72">
        <f>'Test_IF-có_validate'!S72</f>
        <v>0.11219999999999999</v>
      </c>
      <c r="U72" s="37">
        <f t="shared" si="28"/>
        <v>0.56520000000000004</v>
      </c>
      <c r="V72" s="37">
        <f t="shared" si="28"/>
        <v>0.89470000000000005</v>
      </c>
      <c r="W72" s="37">
        <f t="shared" si="28"/>
        <v>0.2676</v>
      </c>
      <c r="X72" s="37">
        <f t="shared" si="28"/>
        <v>0.8165</v>
      </c>
      <c r="Y72" s="37">
        <f t="shared" si="28"/>
        <v>0.79820000000000002</v>
      </c>
      <c r="AA72" s="37">
        <f t="shared" si="36"/>
        <v>8.0500000000000002E-2</v>
      </c>
      <c r="AB72" s="37">
        <f t="shared" si="37"/>
        <v>0.23200000000000001</v>
      </c>
      <c r="AC72" s="37">
        <f t="shared" si="38"/>
        <v>0.2077</v>
      </c>
      <c r="AD72" s="37">
        <f t="shared" si="39"/>
        <v>0.34920000000000001</v>
      </c>
      <c r="AE72" s="37">
        <f t="shared" si="40"/>
        <v>4.2700000000000002E-2</v>
      </c>
      <c r="AG72" s="38">
        <f t="shared" si="41"/>
        <v>0.10150000000000001</v>
      </c>
      <c r="AH72" s="38">
        <f t="shared" si="42"/>
        <v>0.42599999999999999</v>
      </c>
      <c r="AI72" s="38">
        <f t="shared" si="43"/>
        <v>0.12230000000000001</v>
      </c>
      <c r="AJ72" s="38">
        <f t="shared" si="44"/>
        <v>0.50590000000000002</v>
      </c>
      <c r="AK72" s="38">
        <f t="shared" si="45"/>
        <v>0.1678</v>
      </c>
      <c r="AM72" s="38">
        <f t="shared" si="46"/>
        <v>0.20899999999999999</v>
      </c>
      <c r="AN72" s="38">
        <f t="shared" si="47"/>
        <v>0.47070000000000001</v>
      </c>
      <c r="AO72" s="38">
        <f t="shared" si="48"/>
        <v>2.3900000000000001E-2</v>
      </c>
      <c r="AP72" s="38">
        <f t="shared" si="49"/>
        <v>0.33329999999999999</v>
      </c>
      <c r="AQ72" s="38">
        <f t="shared" si="50"/>
        <v>0.52990000000000004</v>
      </c>
      <c r="AR72" s="38"/>
      <c r="AS72" s="38">
        <f t="shared" si="51"/>
        <v>0.23960000000000001</v>
      </c>
      <c r="AT72" s="38">
        <f t="shared" si="52"/>
        <v>0.54200000000000004</v>
      </c>
      <c r="AU72" s="38">
        <f t="shared" si="53"/>
        <v>2.8799999999999999E-2</v>
      </c>
      <c r="AV72" s="38">
        <f t="shared" si="54"/>
        <v>0.51639999999999997</v>
      </c>
      <c r="AW72" s="38">
        <f t="shared" si="55"/>
        <v>0.73819999999999997</v>
      </c>
    </row>
    <row r="73" spans="2:49" ht="15.75" x14ac:dyDescent="0.25">
      <c r="B73">
        <v>0.32</v>
      </c>
      <c r="C73">
        <v>0.15</v>
      </c>
      <c r="D73">
        <v>0.66</v>
      </c>
      <c r="E73">
        <v>0.24</v>
      </c>
      <c r="F73">
        <v>0.82</v>
      </c>
      <c r="G73" t="s">
        <v>20</v>
      </c>
      <c r="H73">
        <f t="shared" si="29"/>
        <v>0.76910000000000001</v>
      </c>
      <c r="I73">
        <f t="shared" si="30"/>
        <v>0.6038</v>
      </c>
      <c r="J73">
        <f t="shared" si="31"/>
        <v>0.27010000000000001</v>
      </c>
      <c r="K73">
        <f t="shared" si="32"/>
        <v>5.62E-2</v>
      </c>
      <c r="L73" s="47">
        <f t="shared" si="33"/>
        <v>5.62E-2</v>
      </c>
      <c r="M73" t="str">
        <f t="shared" si="34"/>
        <v>High</v>
      </c>
      <c r="N73">
        <f t="shared" si="35"/>
        <v>1</v>
      </c>
      <c r="O73">
        <f>'Test_IF-có_validate'!O73</f>
        <v>0.35560000000000003</v>
      </c>
      <c r="P73">
        <f>'Test_IF-có_validate'!P73</f>
        <v>0.16669999999999999</v>
      </c>
      <c r="Q73">
        <f>'Test_IF-có_validate'!Q73</f>
        <v>0.72219999999999995</v>
      </c>
      <c r="R73">
        <f>'Test_IF-có_validate'!R73</f>
        <v>0.2424</v>
      </c>
      <c r="S73">
        <f>'Test_IF-có_validate'!S73</f>
        <v>0.82650000000000001</v>
      </c>
      <c r="U73" s="37">
        <f t="shared" si="28"/>
        <v>0.47539999999999999</v>
      </c>
      <c r="V73" s="37">
        <f t="shared" si="28"/>
        <v>0.71419999999999995</v>
      </c>
      <c r="W73" s="37">
        <f t="shared" si="28"/>
        <v>0.1613</v>
      </c>
      <c r="X73" s="37">
        <f t="shared" si="28"/>
        <v>0.60980000000000001</v>
      </c>
      <c r="Y73" s="37">
        <f t="shared" si="28"/>
        <v>9.5000000000000001E-2</v>
      </c>
      <c r="AA73" s="37">
        <f t="shared" si="36"/>
        <v>1.9699999999999999E-2</v>
      </c>
      <c r="AB73" s="37">
        <f t="shared" si="37"/>
        <v>7.3700000000000002E-2</v>
      </c>
      <c r="AC73" s="37">
        <f t="shared" si="38"/>
        <v>0.34949999999999998</v>
      </c>
      <c r="AD73" s="37">
        <f t="shared" si="39"/>
        <v>0.15579999999999999</v>
      </c>
      <c r="AE73" s="37">
        <f t="shared" si="40"/>
        <v>0.80800000000000005</v>
      </c>
      <c r="AG73" s="38">
        <f t="shared" si="41"/>
        <v>1.4E-3</v>
      </c>
      <c r="AH73" s="38">
        <f t="shared" si="42"/>
        <v>0.27279999999999999</v>
      </c>
      <c r="AI73" s="38">
        <f t="shared" si="43"/>
        <v>0.26590000000000003</v>
      </c>
      <c r="AJ73" s="38">
        <f t="shared" si="44"/>
        <v>0.31900000000000001</v>
      </c>
      <c r="AK73" s="38">
        <f t="shared" si="45"/>
        <v>0.63109999999999999</v>
      </c>
      <c r="AM73" s="38">
        <f t="shared" si="46"/>
        <v>0.1096</v>
      </c>
      <c r="AN73" s="38">
        <f t="shared" si="47"/>
        <v>0.31929999999999997</v>
      </c>
      <c r="AO73" s="38">
        <f t="shared" si="48"/>
        <v>0.16869999999999999</v>
      </c>
      <c r="AP73" s="38">
        <f t="shared" si="49"/>
        <v>0.13950000000000001</v>
      </c>
      <c r="AQ73" s="38">
        <f t="shared" si="50"/>
        <v>0.2787</v>
      </c>
      <c r="AR73" s="38"/>
      <c r="AS73" s="38">
        <f t="shared" si="51"/>
        <v>0.14050000000000001</v>
      </c>
      <c r="AT73" s="38">
        <f t="shared" si="52"/>
        <v>0.39360000000000001</v>
      </c>
      <c r="AU73" s="38">
        <f t="shared" si="53"/>
        <v>0.17349999999999999</v>
      </c>
      <c r="AV73" s="38">
        <f t="shared" si="54"/>
        <v>0.3301</v>
      </c>
      <c r="AW73" s="38">
        <f t="shared" si="55"/>
        <v>4.3299999999999998E-2</v>
      </c>
    </row>
    <row r="74" spans="2:49" ht="15.75" x14ac:dyDescent="0.25">
      <c r="B74">
        <v>0.28000000000000003</v>
      </c>
      <c r="C74">
        <v>0.08</v>
      </c>
      <c r="D74">
        <v>0.52</v>
      </c>
      <c r="E74">
        <v>0.25</v>
      </c>
      <c r="F74">
        <v>0.08</v>
      </c>
      <c r="G74" t="s">
        <v>23</v>
      </c>
      <c r="H74">
        <f t="shared" si="29"/>
        <v>2.9399999999999999E-2</v>
      </c>
      <c r="I74">
        <f t="shared" si="30"/>
        <v>0.2208</v>
      </c>
      <c r="J74">
        <f t="shared" si="31"/>
        <v>0.54179999999999995</v>
      </c>
      <c r="K74">
        <f t="shared" si="32"/>
        <v>0.7329</v>
      </c>
      <c r="L74" s="47">
        <f t="shared" si="33"/>
        <v>2.9399999999999999E-2</v>
      </c>
      <c r="M74" t="str">
        <f t="shared" si="34"/>
        <v>Very Low</v>
      </c>
      <c r="N74">
        <f t="shared" si="35"/>
        <v>1</v>
      </c>
      <c r="O74">
        <f>'Test_IF-có_validate'!O74</f>
        <v>0.31109999999999999</v>
      </c>
      <c r="P74">
        <f>'Test_IF-có_validate'!P74</f>
        <v>8.8900000000000007E-2</v>
      </c>
      <c r="Q74">
        <f>'Test_IF-có_validate'!Q74</f>
        <v>0.56669999999999998</v>
      </c>
      <c r="R74">
        <f>'Test_IF-có_validate'!R74</f>
        <v>0.2525</v>
      </c>
      <c r="S74">
        <f>'Test_IF-có_validate'!S74</f>
        <v>7.1400000000000005E-2</v>
      </c>
      <c r="U74" s="37">
        <f t="shared" si="28"/>
        <v>0.52539999999999998</v>
      </c>
      <c r="V74" s="37">
        <f t="shared" si="28"/>
        <v>0.8367</v>
      </c>
      <c r="W74" s="37">
        <f t="shared" si="28"/>
        <v>0.27660000000000001</v>
      </c>
      <c r="X74" s="37">
        <f t="shared" si="28"/>
        <v>0.5968</v>
      </c>
      <c r="Y74" s="37">
        <f t="shared" si="28"/>
        <v>0.86670000000000003</v>
      </c>
      <c r="AA74" s="37">
        <f t="shared" si="36"/>
        <v>3.6999999999999998E-2</v>
      </c>
      <c r="AB74" s="37">
        <f t="shared" si="37"/>
        <v>0.184</v>
      </c>
      <c r="AC74" s="37">
        <f t="shared" si="38"/>
        <v>0.19589999999999999</v>
      </c>
      <c r="AD74" s="37">
        <f t="shared" si="39"/>
        <v>0.14230000000000001</v>
      </c>
      <c r="AE74" s="37">
        <f t="shared" si="40"/>
        <v>1.6500000000000001E-2</v>
      </c>
      <c r="AG74" s="38">
        <f t="shared" si="41"/>
        <v>5.8099999999999999E-2</v>
      </c>
      <c r="AH74" s="38">
        <f t="shared" si="42"/>
        <v>0.38</v>
      </c>
      <c r="AI74" s="38">
        <f t="shared" si="43"/>
        <v>0.1105</v>
      </c>
      <c r="AJ74" s="38">
        <f t="shared" si="44"/>
        <v>0.30580000000000002</v>
      </c>
      <c r="AK74" s="38">
        <f t="shared" si="45"/>
        <v>0.2261</v>
      </c>
      <c r="AM74" s="38">
        <f t="shared" si="46"/>
        <v>0.16589999999999999</v>
      </c>
      <c r="AN74" s="38">
        <f t="shared" si="47"/>
        <v>0.42530000000000001</v>
      </c>
      <c r="AO74" s="38">
        <f t="shared" si="48"/>
        <v>1.2E-2</v>
      </c>
      <c r="AP74" s="38">
        <f t="shared" si="49"/>
        <v>0.126</v>
      </c>
      <c r="AQ74" s="38">
        <f t="shared" si="50"/>
        <v>0.58320000000000005</v>
      </c>
      <c r="AR74" s="38"/>
      <c r="AS74" s="38">
        <f t="shared" si="51"/>
        <v>0.19670000000000001</v>
      </c>
      <c r="AT74" s="38">
        <f t="shared" si="52"/>
        <v>0.49759999999999999</v>
      </c>
      <c r="AU74" s="38">
        <f t="shared" si="53"/>
        <v>1.6899999999999998E-2</v>
      </c>
      <c r="AV74" s="38">
        <f t="shared" si="54"/>
        <v>0.31690000000000002</v>
      </c>
      <c r="AW74" s="38">
        <f t="shared" si="55"/>
        <v>0.78649999999999998</v>
      </c>
    </row>
    <row r="75" spans="2:49" ht="15.75" x14ac:dyDescent="0.25">
      <c r="B75">
        <v>0.33</v>
      </c>
      <c r="C75">
        <v>0.2</v>
      </c>
      <c r="D75">
        <v>0.64</v>
      </c>
      <c r="E75">
        <v>0.59</v>
      </c>
      <c r="F75">
        <v>0.94</v>
      </c>
      <c r="G75" t="s">
        <v>20</v>
      </c>
      <c r="H75">
        <f t="shared" si="29"/>
        <v>0.84119999999999995</v>
      </c>
      <c r="I75">
        <f t="shared" si="30"/>
        <v>0.6784</v>
      </c>
      <c r="J75">
        <f t="shared" si="31"/>
        <v>0.36059999999999998</v>
      </c>
      <c r="K75">
        <f t="shared" si="32"/>
        <v>0.1439</v>
      </c>
      <c r="L75" s="47">
        <f t="shared" si="33"/>
        <v>0.1439</v>
      </c>
      <c r="M75" t="str">
        <f t="shared" si="34"/>
        <v>High</v>
      </c>
      <c r="N75">
        <f t="shared" si="35"/>
        <v>1</v>
      </c>
      <c r="O75">
        <f>'Test_IF-có_validate'!O75</f>
        <v>0.36670000000000003</v>
      </c>
      <c r="P75">
        <f>'Test_IF-có_validate'!P75</f>
        <v>0.22220000000000001</v>
      </c>
      <c r="Q75">
        <f>'Test_IF-có_validate'!Q75</f>
        <v>0.7</v>
      </c>
      <c r="R75">
        <f>'Test_IF-có_validate'!R75</f>
        <v>0.59599999999999997</v>
      </c>
      <c r="S75">
        <f>'Test_IF-có_validate'!S75</f>
        <v>0.94899999999999995</v>
      </c>
      <c r="U75" s="37">
        <f t="shared" si="28"/>
        <v>0.46339999999999998</v>
      </c>
      <c r="V75" s="37">
        <f t="shared" si="28"/>
        <v>0.63639999999999997</v>
      </c>
      <c r="W75" s="37">
        <f t="shared" si="28"/>
        <v>0.17649999999999999</v>
      </c>
      <c r="X75" s="37">
        <f t="shared" si="28"/>
        <v>0.25309999999999999</v>
      </c>
      <c r="Y75" s="37">
        <f t="shared" si="28"/>
        <v>2.6200000000000001E-2</v>
      </c>
      <c r="AA75" s="37">
        <f t="shared" si="36"/>
        <v>3.3599999999999998E-2</v>
      </c>
      <c r="AB75" s="37">
        <f t="shared" si="37"/>
        <v>3.0000000000000001E-3</v>
      </c>
      <c r="AC75" s="37">
        <f t="shared" si="38"/>
        <v>0.32900000000000001</v>
      </c>
      <c r="AD75" s="37">
        <f t="shared" si="39"/>
        <v>0.26679999999999998</v>
      </c>
      <c r="AE75" s="37">
        <f t="shared" si="40"/>
        <v>0.88570000000000004</v>
      </c>
      <c r="AG75" s="38">
        <f t="shared" si="41"/>
        <v>1.2500000000000001E-2</v>
      </c>
      <c r="AH75" s="38">
        <f t="shared" si="42"/>
        <v>0.19750000000000001</v>
      </c>
      <c r="AI75" s="38">
        <f t="shared" si="43"/>
        <v>0.24510000000000001</v>
      </c>
      <c r="AJ75" s="38">
        <f t="shared" si="44"/>
        <v>0.10249999999999999</v>
      </c>
      <c r="AK75" s="38">
        <f t="shared" si="45"/>
        <v>0.71709999999999996</v>
      </c>
      <c r="AM75" s="38">
        <f t="shared" si="46"/>
        <v>9.5699999999999993E-2</v>
      </c>
      <c r="AN75" s="38">
        <f t="shared" si="47"/>
        <v>0.2445</v>
      </c>
      <c r="AO75" s="38">
        <f t="shared" si="48"/>
        <v>0.14760000000000001</v>
      </c>
      <c r="AP75" s="38">
        <f t="shared" si="49"/>
        <v>0.28289999999999998</v>
      </c>
      <c r="AQ75" s="38">
        <f t="shared" si="50"/>
        <v>0.37590000000000001</v>
      </c>
      <c r="AR75" s="38"/>
      <c r="AS75" s="38">
        <f t="shared" si="51"/>
        <v>0.12670000000000001</v>
      </c>
      <c r="AT75" s="38">
        <f t="shared" si="52"/>
        <v>0.32</v>
      </c>
      <c r="AU75" s="38">
        <f t="shared" si="53"/>
        <v>0.1525</v>
      </c>
      <c r="AV75" s="38">
        <f t="shared" si="54"/>
        <v>9.1200000000000003E-2</v>
      </c>
      <c r="AW75" s="38">
        <f t="shared" si="55"/>
        <v>0.1439</v>
      </c>
    </row>
    <row r="76" spans="2:49" ht="15.75" x14ac:dyDescent="0.25">
      <c r="B76">
        <v>0.31</v>
      </c>
      <c r="C76">
        <v>0.15</v>
      </c>
      <c r="D76">
        <v>0.57999999999999996</v>
      </c>
      <c r="E76">
        <v>0.76</v>
      </c>
      <c r="F76">
        <v>0.52</v>
      </c>
      <c r="G76" t="s">
        <v>24</v>
      </c>
      <c r="H76">
        <f t="shared" si="29"/>
        <v>0.52929999999999999</v>
      </c>
      <c r="I76">
        <f t="shared" si="30"/>
        <v>0.34</v>
      </c>
      <c r="J76">
        <f t="shared" si="31"/>
        <v>3.2099999999999997E-2</v>
      </c>
      <c r="K76">
        <f t="shared" si="32"/>
        <v>0.2475</v>
      </c>
      <c r="L76" s="47">
        <f t="shared" si="33"/>
        <v>3.2099999999999997E-2</v>
      </c>
      <c r="M76" t="str">
        <f t="shared" si="34"/>
        <v>Middle</v>
      </c>
      <c r="N76">
        <f t="shared" si="35"/>
        <v>1</v>
      </c>
      <c r="O76">
        <f>'Test_IF-có_validate'!O76</f>
        <v>0.34439999999999998</v>
      </c>
      <c r="P76">
        <f>'Test_IF-có_validate'!P76</f>
        <v>0.16669999999999999</v>
      </c>
      <c r="Q76">
        <f>'Test_IF-có_validate'!Q76</f>
        <v>0.63329999999999997</v>
      </c>
      <c r="R76">
        <f>'Test_IF-có_validate'!R76</f>
        <v>0.76770000000000005</v>
      </c>
      <c r="S76">
        <f>'Test_IF-có_validate'!S76</f>
        <v>0.52039999999999997</v>
      </c>
      <c r="U76" s="37">
        <f t="shared" si="28"/>
        <v>0.48770000000000002</v>
      </c>
      <c r="V76" s="37">
        <f t="shared" si="28"/>
        <v>0.71419999999999995</v>
      </c>
      <c r="W76" s="37">
        <f t="shared" si="28"/>
        <v>0.22450000000000001</v>
      </c>
      <c r="X76" s="37">
        <f t="shared" si="28"/>
        <v>0.13139999999999999</v>
      </c>
      <c r="Y76" s="37">
        <f t="shared" si="28"/>
        <v>0.31540000000000001</v>
      </c>
      <c r="AA76" s="37">
        <f t="shared" si="36"/>
        <v>5.4999999999999997E-3</v>
      </c>
      <c r="AB76" s="37">
        <f t="shared" si="37"/>
        <v>7.3700000000000002E-2</v>
      </c>
      <c r="AC76" s="37">
        <f t="shared" si="38"/>
        <v>0.2646</v>
      </c>
      <c r="AD76" s="37">
        <f t="shared" si="39"/>
        <v>0.42870000000000003</v>
      </c>
      <c r="AE76" s="37">
        <f t="shared" si="40"/>
        <v>0.54910000000000003</v>
      </c>
      <c r="AG76" s="38">
        <f t="shared" si="41"/>
        <v>1.55E-2</v>
      </c>
      <c r="AH76" s="38">
        <f t="shared" si="42"/>
        <v>0.27279999999999999</v>
      </c>
      <c r="AI76" s="38">
        <f t="shared" si="43"/>
        <v>0.17979999999999999</v>
      </c>
      <c r="AJ76" s="38">
        <f t="shared" si="44"/>
        <v>0.26889999999999997</v>
      </c>
      <c r="AK76" s="38">
        <f t="shared" si="45"/>
        <v>0.35170000000000001</v>
      </c>
      <c r="AM76" s="38">
        <f t="shared" si="46"/>
        <v>0.1236</v>
      </c>
      <c r="AN76" s="38">
        <f t="shared" si="47"/>
        <v>0.31929999999999997</v>
      </c>
      <c r="AO76" s="38">
        <f t="shared" si="48"/>
        <v>8.1699999999999995E-2</v>
      </c>
      <c r="AP76" s="38">
        <f t="shared" si="49"/>
        <v>0.44419999999999998</v>
      </c>
      <c r="AQ76" s="38">
        <f t="shared" si="50"/>
        <v>2.1399999999999999E-2</v>
      </c>
      <c r="AR76" s="38"/>
      <c r="AS76" s="38">
        <f t="shared" si="51"/>
        <v>0.15459999999999999</v>
      </c>
      <c r="AT76" s="38">
        <f t="shared" si="52"/>
        <v>0.39360000000000001</v>
      </c>
      <c r="AU76" s="38">
        <f t="shared" si="53"/>
        <v>8.6599999999999996E-2</v>
      </c>
      <c r="AV76" s="38">
        <f t="shared" si="54"/>
        <v>0.25769999999999998</v>
      </c>
      <c r="AW76" s="38">
        <f t="shared" si="55"/>
        <v>0.25740000000000002</v>
      </c>
    </row>
    <row r="77" spans="2:49" ht="15.75" x14ac:dyDescent="0.25">
      <c r="B77">
        <v>0.28000000000000003</v>
      </c>
      <c r="C77">
        <v>0.06</v>
      </c>
      <c r="D77">
        <v>0.7</v>
      </c>
      <c r="E77">
        <v>0.27</v>
      </c>
      <c r="F77">
        <v>0.32</v>
      </c>
      <c r="G77" t="s">
        <v>21</v>
      </c>
      <c r="H77">
        <f t="shared" si="29"/>
        <v>0.31890000000000002</v>
      </c>
      <c r="I77">
        <f t="shared" si="30"/>
        <v>0.12529999999999999</v>
      </c>
      <c r="J77">
        <f t="shared" si="31"/>
        <v>0.25969999999999999</v>
      </c>
      <c r="K77">
        <f t="shared" si="32"/>
        <v>0.47260000000000002</v>
      </c>
      <c r="L77" s="47">
        <f t="shared" si="33"/>
        <v>0.12529999999999999</v>
      </c>
      <c r="M77" t="str">
        <f t="shared" si="34"/>
        <v>Low</v>
      </c>
      <c r="N77">
        <f t="shared" si="35"/>
        <v>1</v>
      </c>
      <c r="O77">
        <f>'Test_IF-có_validate'!O77</f>
        <v>0.31109999999999999</v>
      </c>
      <c r="P77">
        <f>'Test_IF-có_validate'!P77</f>
        <v>6.6699999999999995E-2</v>
      </c>
      <c r="Q77">
        <f>'Test_IF-có_validate'!Q77</f>
        <v>0.76670000000000005</v>
      </c>
      <c r="R77">
        <f>'Test_IF-có_validate'!R77</f>
        <v>0.2727</v>
      </c>
      <c r="S77">
        <f>'Test_IF-có_validate'!S77</f>
        <v>0.31630000000000003</v>
      </c>
      <c r="U77" s="37">
        <f t="shared" si="28"/>
        <v>0.52539999999999998</v>
      </c>
      <c r="V77" s="37">
        <f t="shared" si="28"/>
        <v>0.87490000000000001</v>
      </c>
      <c r="W77" s="37">
        <f t="shared" si="28"/>
        <v>0.1321</v>
      </c>
      <c r="X77" s="37">
        <f t="shared" si="28"/>
        <v>0.57150000000000001</v>
      </c>
      <c r="Y77" s="37">
        <f t="shared" si="28"/>
        <v>0.51939999999999997</v>
      </c>
      <c r="AA77" s="37">
        <f t="shared" si="36"/>
        <v>3.6999999999999998E-2</v>
      </c>
      <c r="AB77" s="37">
        <f t="shared" si="37"/>
        <v>0.21590000000000001</v>
      </c>
      <c r="AC77" s="37">
        <f t="shared" si="38"/>
        <v>0.3891</v>
      </c>
      <c r="AD77" s="37">
        <f t="shared" si="39"/>
        <v>0.11559999999999999</v>
      </c>
      <c r="AE77" s="37">
        <f t="shared" si="40"/>
        <v>0.318</v>
      </c>
      <c r="AG77" s="38">
        <f t="shared" si="41"/>
        <v>5.8099999999999999E-2</v>
      </c>
      <c r="AH77" s="38">
        <f t="shared" si="42"/>
        <v>0.41070000000000001</v>
      </c>
      <c r="AI77" s="38">
        <f t="shared" si="43"/>
        <v>0.30620000000000003</v>
      </c>
      <c r="AJ77" s="38">
        <f t="shared" si="44"/>
        <v>0.2797</v>
      </c>
      <c r="AK77" s="38">
        <f t="shared" si="45"/>
        <v>0.1104</v>
      </c>
      <c r="AM77" s="38">
        <f t="shared" si="46"/>
        <v>0.16589999999999999</v>
      </c>
      <c r="AN77" s="38">
        <f t="shared" si="47"/>
        <v>0.4556</v>
      </c>
      <c r="AO77" s="38">
        <f t="shared" si="48"/>
        <v>0.20960000000000001</v>
      </c>
      <c r="AP77" s="38">
        <f t="shared" si="49"/>
        <v>9.9199999999999997E-2</v>
      </c>
      <c r="AQ77" s="38">
        <f t="shared" si="50"/>
        <v>0.26519999999999999</v>
      </c>
      <c r="AR77" s="38"/>
      <c r="AS77" s="38">
        <f t="shared" si="51"/>
        <v>0.19670000000000001</v>
      </c>
      <c r="AT77" s="38">
        <f t="shared" si="52"/>
        <v>0.5272</v>
      </c>
      <c r="AU77" s="38">
        <f t="shared" si="53"/>
        <v>0.21440000000000001</v>
      </c>
      <c r="AV77" s="38">
        <f t="shared" si="54"/>
        <v>0.2908</v>
      </c>
      <c r="AW77" s="38">
        <f t="shared" si="55"/>
        <v>0.49220000000000003</v>
      </c>
    </row>
    <row r="78" spans="2:49" ht="15.75" x14ac:dyDescent="0.25">
      <c r="B78">
        <v>0.3</v>
      </c>
      <c r="C78">
        <v>0.16</v>
      </c>
      <c r="D78">
        <v>0.89</v>
      </c>
      <c r="E78">
        <v>0.32</v>
      </c>
      <c r="F78">
        <v>0.95</v>
      </c>
      <c r="G78" t="s">
        <v>20</v>
      </c>
      <c r="H78">
        <f t="shared" si="29"/>
        <v>0.85670000000000002</v>
      </c>
      <c r="I78">
        <f t="shared" si="30"/>
        <v>0.7</v>
      </c>
      <c r="J78">
        <f t="shared" si="31"/>
        <v>0.37769999999999998</v>
      </c>
      <c r="K78">
        <f t="shared" si="32"/>
        <v>0.16739999999999999</v>
      </c>
      <c r="L78" s="47">
        <f t="shared" si="33"/>
        <v>0.16739999999999999</v>
      </c>
      <c r="M78" t="str">
        <f t="shared" si="34"/>
        <v>High</v>
      </c>
      <c r="N78">
        <f t="shared" si="35"/>
        <v>1</v>
      </c>
      <c r="O78">
        <f>'Test_IF-có_validate'!O78</f>
        <v>0.33329999999999999</v>
      </c>
      <c r="P78">
        <f>'Test_IF-có_validate'!P78</f>
        <v>0.17780000000000001</v>
      </c>
      <c r="Q78">
        <f>'Test_IF-có_validate'!Q78</f>
        <v>0.9778</v>
      </c>
      <c r="R78">
        <f>'Test_IF-có_validate'!R78</f>
        <v>0.32319999999999999</v>
      </c>
      <c r="S78">
        <f>'Test_IF-có_validate'!S78</f>
        <v>0.95920000000000005</v>
      </c>
      <c r="U78" s="37">
        <f t="shared" si="28"/>
        <v>0.5</v>
      </c>
      <c r="V78" s="37">
        <f t="shared" si="28"/>
        <v>0.69810000000000005</v>
      </c>
      <c r="W78" s="37">
        <f t="shared" si="28"/>
        <v>1.12E-2</v>
      </c>
      <c r="X78" s="37">
        <f t="shared" si="28"/>
        <v>0.51149999999999995</v>
      </c>
      <c r="Y78" s="37">
        <f t="shared" si="28"/>
        <v>2.0799999999999999E-2</v>
      </c>
      <c r="AA78" s="37">
        <f t="shared" si="36"/>
        <v>8.5000000000000006E-3</v>
      </c>
      <c r="AB78" s="37">
        <f t="shared" si="37"/>
        <v>5.8200000000000002E-2</v>
      </c>
      <c r="AC78" s="37">
        <f t="shared" si="38"/>
        <v>0.5524</v>
      </c>
      <c r="AD78" s="37">
        <f t="shared" si="39"/>
        <v>4.99E-2</v>
      </c>
      <c r="AE78" s="37">
        <f t="shared" si="40"/>
        <v>0.89159999999999995</v>
      </c>
      <c r="AG78" s="38">
        <f t="shared" si="41"/>
        <v>2.9600000000000001E-2</v>
      </c>
      <c r="AH78" s="38">
        <f t="shared" si="42"/>
        <v>0.25769999999999998</v>
      </c>
      <c r="AI78" s="38">
        <f t="shared" si="43"/>
        <v>0.47349999999999998</v>
      </c>
      <c r="AJ78" s="38">
        <f t="shared" si="44"/>
        <v>0.215</v>
      </c>
      <c r="AK78" s="38">
        <f t="shared" si="45"/>
        <v>0.72370000000000001</v>
      </c>
      <c r="AM78" s="38">
        <f t="shared" si="46"/>
        <v>0.1376</v>
      </c>
      <c r="AN78" s="38">
        <f t="shared" si="47"/>
        <v>0.30420000000000003</v>
      </c>
      <c r="AO78" s="38">
        <f t="shared" si="48"/>
        <v>0.38059999999999999</v>
      </c>
      <c r="AP78" s="38">
        <f t="shared" si="49"/>
        <v>3.3500000000000002E-2</v>
      </c>
      <c r="AQ78" s="38">
        <f t="shared" si="50"/>
        <v>0.38350000000000001</v>
      </c>
      <c r="AR78" s="38"/>
      <c r="AS78" s="38">
        <f t="shared" si="51"/>
        <v>0.16850000000000001</v>
      </c>
      <c r="AT78" s="38">
        <f t="shared" si="52"/>
        <v>0.37890000000000001</v>
      </c>
      <c r="AU78" s="38">
        <f t="shared" si="53"/>
        <v>0.38529999999999998</v>
      </c>
      <c r="AV78" s="38">
        <f t="shared" si="54"/>
        <v>0.22620000000000001</v>
      </c>
      <c r="AW78" s="38">
        <f t="shared" si="55"/>
        <v>0.15190000000000001</v>
      </c>
    </row>
    <row r="79" spans="2:49" ht="15.75" x14ac:dyDescent="0.25">
      <c r="B79">
        <v>0.27</v>
      </c>
      <c r="C79">
        <v>0.03</v>
      </c>
      <c r="D79">
        <v>0.76</v>
      </c>
      <c r="E79">
        <v>0.59</v>
      </c>
      <c r="F79">
        <v>0.23</v>
      </c>
      <c r="G79" t="s">
        <v>21</v>
      </c>
      <c r="H79">
        <f t="shared" si="29"/>
        <v>0.21479999999999999</v>
      </c>
      <c r="I79">
        <f t="shared" si="30"/>
        <v>3.4299999999999997E-2</v>
      </c>
      <c r="J79">
        <f t="shared" si="31"/>
        <v>0.37480000000000002</v>
      </c>
      <c r="K79">
        <f t="shared" si="32"/>
        <v>0.57509999999999994</v>
      </c>
      <c r="L79" s="47">
        <f t="shared" si="33"/>
        <v>3.4299999999999997E-2</v>
      </c>
      <c r="M79" t="str">
        <f t="shared" si="34"/>
        <v>Low</v>
      </c>
      <c r="N79">
        <f t="shared" si="35"/>
        <v>1</v>
      </c>
      <c r="O79">
        <f>'Test_IF-có_validate'!O79</f>
        <v>0.3</v>
      </c>
      <c r="P79">
        <f>'Test_IF-có_validate'!P79</f>
        <v>3.3300000000000003E-2</v>
      </c>
      <c r="Q79">
        <f>'Test_IF-có_validate'!Q79</f>
        <v>0.83330000000000004</v>
      </c>
      <c r="R79">
        <f>'Test_IF-có_validate'!R79</f>
        <v>0.59599999999999997</v>
      </c>
      <c r="S79">
        <f>'Test_IF-có_validate'!S79</f>
        <v>0.22450000000000001</v>
      </c>
      <c r="U79" s="37">
        <f t="shared" si="28"/>
        <v>0.53849999999999998</v>
      </c>
      <c r="V79" s="37">
        <f t="shared" si="28"/>
        <v>0.9355</v>
      </c>
      <c r="W79" s="37">
        <f t="shared" si="28"/>
        <v>9.0899999999999995E-2</v>
      </c>
      <c r="X79" s="37">
        <f t="shared" si="28"/>
        <v>0.25309999999999999</v>
      </c>
      <c r="Y79" s="37">
        <f t="shared" si="28"/>
        <v>0.63329999999999997</v>
      </c>
      <c r="AA79" s="37">
        <f t="shared" si="36"/>
        <v>5.1499999999999997E-2</v>
      </c>
      <c r="AB79" s="37">
        <f t="shared" si="37"/>
        <v>0.26419999999999999</v>
      </c>
      <c r="AC79" s="37">
        <f t="shared" si="38"/>
        <v>0.44490000000000002</v>
      </c>
      <c r="AD79" s="37">
        <f t="shared" si="39"/>
        <v>0.26679999999999998</v>
      </c>
      <c r="AE79" s="37">
        <f t="shared" si="40"/>
        <v>0.19900000000000001</v>
      </c>
      <c r="AG79" s="38">
        <f t="shared" si="41"/>
        <v>7.2499999999999995E-2</v>
      </c>
      <c r="AH79" s="38">
        <f t="shared" si="42"/>
        <v>0.45669999999999999</v>
      </c>
      <c r="AI79" s="38">
        <f t="shared" si="43"/>
        <v>0.36320000000000002</v>
      </c>
      <c r="AJ79" s="38">
        <f t="shared" si="44"/>
        <v>0.10249999999999999</v>
      </c>
      <c r="AK79" s="38">
        <f t="shared" si="45"/>
        <v>1.11E-2</v>
      </c>
      <c r="AM79" s="38">
        <f t="shared" si="46"/>
        <v>0.18029999999999999</v>
      </c>
      <c r="AN79" s="38">
        <f t="shared" si="47"/>
        <v>0.501</v>
      </c>
      <c r="AO79" s="38">
        <f t="shared" si="48"/>
        <v>0.2676</v>
      </c>
      <c r="AP79" s="38">
        <f t="shared" si="49"/>
        <v>0.28289999999999998</v>
      </c>
      <c r="AQ79" s="38">
        <f t="shared" si="50"/>
        <v>0.38300000000000001</v>
      </c>
      <c r="AR79" s="38"/>
      <c r="AS79" s="38">
        <f t="shared" si="51"/>
        <v>0.21099999999999999</v>
      </c>
      <c r="AT79" s="38">
        <f t="shared" si="52"/>
        <v>0.57150000000000001</v>
      </c>
      <c r="AU79" s="38">
        <f t="shared" si="53"/>
        <v>0.27239999999999998</v>
      </c>
      <c r="AV79" s="38">
        <f t="shared" si="54"/>
        <v>9.1200000000000003E-2</v>
      </c>
      <c r="AW79" s="38">
        <f t="shared" si="55"/>
        <v>0.6028</v>
      </c>
    </row>
    <row r="80" spans="2:49" ht="15.75" x14ac:dyDescent="0.25">
      <c r="B80">
        <v>0.32</v>
      </c>
      <c r="C80">
        <v>0.2</v>
      </c>
      <c r="D80">
        <v>0.84</v>
      </c>
      <c r="E80">
        <v>0.81</v>
      </c>
      <c r="F80">
        <v>0.8</v>
      </c>
      <c r="G80" t="s">
        <v>20</v>
      </c>
      <c r="H80">
        <f t="shared" si="29"/>
        <v>0.77049999999999996</v>
      </c>
      <c r="I80">
        <f t="shared" si="30"/>
        <v>0.59899999999999998</v>
      </c>
      <c r="J80">
        <f t="shared" si="31"/>
        <v>0.26939999999999997</v>
      </c>
      <c r="K80">
        <f t="shared" si="32"/>
        <v>4.9200000000000001E-2</v>
      </c>
      <c r="L80" s="47">
        <f t="shared" si="33"/>
        <v>4.9200000000000001E-2</v>
      </c>
      <c r="M80" t="str">
        <f t="shared" si="34"/>
        <v>High</v>
      </c>
      <c r="N80">
        <f t="shared" si="35"/>
        <v>1</v>
      </c>
      <c r="O80">
        <f>'Test_IF-có_validate'!O80</f>
        <v>0.35560000000000003</v>
      </c>
      <c r="P80">
        <f>'Test_IF-có_validate'!P80</f>
        <v>0.22220000000000001</v>
      </c>
      <c r="Q80">
        <f>'Test_IF-có_validate'!Q80</f>
        <v>0.92220000000000002</v>
      </c>
      <c r="R80">
        <f>'Test_IF-có_validate'!R80</f>
        <v>0.81820000000000004</v>
      </c>
      <c r="S80">
        <f>'Test_IF-có_validate'!S80</f>
        <v>0.80610000000000004</v>
      </c>
      <c r="U80" s="37">
        <f t="shared" si="28"/>
        <v>0.47539999999999999</v>
      </c>
      <c r="V80" s="37">
        <f t="shared" si="28"/>
        <v>0.63639999999999997</v>
      </c>
      <c r="W80" s="37">
        <f t="shared" si="28"/>
        <v>4.0500000000000001E-2</v>
      </c>
      <c r="X80" s="37">
        <f t="shared" si="28"/>
        <v>0.1</v>
      </c>
      <c r="Y80" s="37">
        <f t="shared" si="28"/>
        <v>0.1074</v>
      </c>
      <c r="AA80" s="37">
        <f t="shared" si="36"/>
        <v>1.9699999999999999E-2</v>
      </c>
      <c r="AB80" s="37">
        <f t="shared" si="37"/>
        <v>3.0000000000000001E-3</v>
      </c>
      <c r="AC80" s="37">
        <f t="shared" si="38"/>
        <v>0.5131</v>
      </c>
      <c r="AD80" s="37">
        <f t="shared" si="39"/>
        <v>0.47089999999999999</v>
      </c>
      <c r="AE80" s="37">
        <f t="shared" si="40"/>
        <v>0.79379999999999995</v>
      </c>
      <c r="AG80" s="38">
        <f t="shared" si="41"/>
        <v>1.4E-3</v>
      </c>
      <c r="AH80" s="38">
        <f t="shared" si="42"/>
        <v>0.19750000000000001</v>
      </c>
      <c r="AI80" s="38">
        <f t="shared" si="43"/>
        <v>0.433</v>
      </c>
      <c r="AJ80" s="38">
        <f t="shared" si="44"/>
        <v>0.31269999999999998</v>
      </c>
      <c r="AK80" s="38">
        <f t="shared" si="45"/>
        <v>0.61539999999999995</v>
      </c>
      <c r="AM80" s="38">
        <f t="shared" si="46"/>
        <v>0.1096</v>
      </c>
      <c r="AN80" s="38">
        <f t="shared" si="47"/>
        <v>0.2445</v>
      </c>
      <c r="AO80" s="38">
        <f t="shared" si="48"/>
        <v>0.33910000000000001</v>
      </c>
      <c r="AP80" s="38">
        <f t="shared" si="49"/>
        <v>0.48620000000000002</v>
      </c>
      <c r="AQ80" s="38">
        <f t="shared" si="50"/>
        <v>0.26129999999999998</v>
      </c>
      <c r="AR80" s="38"/>
      <c r="AS80" s="38">
        <f t="shared" si="51"/>
        <v>0.14050000000000001</v>
      </c>
      <c r="AT80" s="38">
        <f t="shared" si="52"/>
        <v>0.32</v>
      </c>
      <c r="AU80" s="38">
        <f t="shared" si="53"/>
        <v>0.34379999999999999</v>
      </c>
      <c r="AV80" s="38">
        <f t="shared" si="54"/>
        <v>0.30170000000000002</v>
      </c>
      <c r="AW80" s="38">
        <f t="shared" si="55"/>
        <v>2.5399999999999999E-2</v>
      </c>
    </row>
    <row r="81" spans="2:49" ht="15.75" x14ac:dyDescent="0.25">
      <c r="B81">
        <v>0.31</v>
      </c>
      <c r="C81">
        <v>0.32</v>
      </c>
      <c r="D81">
        <v>0.28999999999999998</v>
      </c>
      <c r="E81">
        <v>0.31</v>
      </c>
      <c r="F81">
        <v>0.96</v>
      </c>
      <c r="G81" t="s">
        <v>20</v>
      </c>
      <c r="H81">
        <f t="shared" si="29"/>
        <v>0.83589999999999998</v>
      </c>
      <c r="I81">
        <f t="shared" si="30"/>
        <v>0.68889999999999996</v>
      </c>
      <c r="J81">
        <f t="shared" si="31"/>
        <v>0.37890000000000001</v>
      </c>
      <c r="K81">
        <f t="shared" si="32"/>
        <v>0.16830000000000001</v>
      </c>
      <c r="L81" s="47">
        <f t="shared" si="33"/>
        <v>0.16830000000000001</v>
      </c>
      <c r="M81" t="str">
        <f t="shared" si="34"/>
        <v>High</v>
      </c>
      <c r="N81">
        <f t="shared" si="35"/>
        <v>1</v>
      </c>
      <c r="O81">
        <f>'Test_IF-có_validate'!O81</f>
        <v>0.34439999999999998</v>
      </c>
      <c r="P81">
        <f>'Test_IF-có_validate'!P81</f>
        <v>0.35560000000000003</v>
      </c>
      <c r="Q81">
        <f>'Test_IF-có_validate'!Q81</f>
        <v>0.31109999999999999</v>
      </c>
      <c r="R81">
        <f>'Test_IF-có_validate'!R81</f>
        <v>0.31309999999999999</v>
      </c>
      <c r="S81">
        <f>'Test_IF-có_validate'!S81</f>
        <v>0.96940000000000004</v>
      </c>
      <c r="U81" s="37">
        <f t="shared" si="28"/>
        <v>0.48770000000000002</v>
      </c>
      <c r="V81" s="37">
        <f t="shared" si="28"/>
        <v>0.47539999999999999</v>
      </c>
      <c r="W81" s="37">
        <f t="shared" si="28"/>
        <v>0.52539999999999998</v>
      </c>
      <c r="X81" s="37">
        <f t="shared" si="28"/>
        <v>0.52310000000000001</v>
      </c>
      <c r="Y81" s="37">
        <f t="shared" si="28"/>
        <v>1.55E-2</v>
      </c>
      <c r="AA81" s="37">
        <f t="shared" si="36"/>
        <v>5.4999999999999997E-3</v>
      </c>
      <c r="AB81" s="37">
        <f t="shared" si="37"/>
        <v>0.1772</v>
      </c>
      <c r="AC81" s="37">
        <f t="shared" si="38"/>
        <v>0.1062</v>
      </c>
      <c r="AD81" s="37">
        <f t="shared" si="39"/>
        <v>6.2899999999999998E-2</v>
      </c>
      <c r="AE81" s="37">
        <f t="shared" si="40"/>
        <v>0.89739999999999998</v>
      </c>
      <c r="AG81" s="38">
        <f t="shared" si="41"/>
        <v>1.55E-2</v>
      </c>
      <c r="AH81" s="38">
        <f t="shared" si="42"/>
        <v>2.35E-2</v>
      </c>
      <c r="AI81" s="38">
        <f t="shared" si="43"/>
        <v>0.19170000000000001</v>
      </c>
      <c r="AJ81" s="38">
        <f t="shared" si="44"/>
        <v>0.2278</v>
      </c>
      <c r="AK81" s="38">
        <f t="shared" si="45"/>
        <v>0.73019999999999996</v>
      </c>
      <c r="AM81" s="38">
        <f t="shared" si="46"/>
        <v>0.1236</v>
      </c>
      <c r="AN81" s="38">
        <f t="shared" si="47"/>
        <v>7.1099999999999997E-2</v>
      </c>
      <c r="AO81" s="38">
        <f t="shared" si="48"/>
        <v>0.28860000000000002</v>
      </c>
      <c r="AP81" s="38">
        <f t="shared" si="49"/>
        <v>4.65E-2</v>
      </c>
      <c r="AQ81" s="38">
        <f t="shared" si="50"/>
        <v>0.39100000000000001</v>
      </c>
      <c r="AR81" s="38"/>
      <c r="AS81" s="38">
        <f t="shared" si="51"/>
        <v>0.15459999999999999</v>
      </c>
      <c r="AT81" s="38">
        <f t="shared" si="52"/>
        <v>0.1482</v>
      </c>
      <c r="AU81" s="38">
        <f t="shared" si="53"/>
        <v>0.2838</v>
      </c>
      <c r="AV81" s="38">
        <f t="shared" si="54"/>
        <v>0.23899999999999999</v>
      </c>
      <c r="AW81" s="38">
        <f t="shared" si="55"/>
        <v>0.15970000000000001</v>
      </c>
    </row>
    <row r="82" spans="2:49" ht="15.75" x14ac:dyDescent="0.25">
      <c r="B82">
        <v>0.28000000000000003</v>
      </c>
      <c r="C82">
        <v>0.28999999999999998</v>
      </c>
      <c r="D82">
        <v>0.19</v>
      </c>
      <c r="E82">
        <v>0.37</v>
      </c>
      <c r="F82">
        <v>0.57999999999999996</v>
      </c>
      <c r="G82" t="s">
        <v>24</v>
      </c>
      <c r="H82">
        <f t="shared" si="29"/>
        <v>0.5776</v>
      </c>
      <c r="I82">
        <f t="shared" si="30"/>
        <v>0.40600000000000003</v>
      </c>
      <c r="J82">
        <f t="shared" si="31"/>
        <v>6.8099999999999994E-2</v>
      </c>
      <c r="K82">
        <f t="shared" si="32"/>
        <v>0.20530000000000001</v>
      </c>
      <c r="L82" s="47">
        <f t="shared" si="33"/>
        <v>6.8099999999999994E-2</v>
      </c>
      <c r="M82" t="str">
        <f t="shared" si="34"/>
        <v>Middle</v>
      </c>
      <c r="N82">
        <f t="shared" si="35"/>
        <v>1</v>
      </c>
      <c r="O82">
        <f>'Test_IF-có_validate'!O82</f>
        <v>0.31109999999999999</v>
      </c>
      <c r="P82">
        <f>'Test_IF-có_validate'!P82</f>
        <v>0.32219999999999999</v>
      </c>
      <c r="Q82">
        <f>'Test_IF-có_validate'!Q82</f>
        <v>0.2</v>
      </c>
      <c r="R82">
        <f>'Test_IF-có_validate'!R82</f>
        <v>0.37369999999999998</v>
      </c>
      <c r="S82">
        <f>'Test_IF-có_validate'!S82</f>
        <v>0.58160000000000001</v>
      </c>
      <c r="U82" s="37">
        <f t="shared" si="28"/>
        <v>0.52539999999999998</v>
      </c>
      <c r="V82" s="37">
        <f t="shared" si="28"/>
        <v>0.51259999999999994</v>
      </c>
      <c r="W82" s="37">
        <f t="shared" si="28"/>
        <v>0.66669999999999996</v>
      </c>
      <c r="X82" s="37">
        <f t="shared" si="28"/>
        <v>0.45590000000000003</v>
      </c>
      <c r="Y82" s="37">
        <f t="shared" si="28"/>
        <v>0.26450000000000001</v>
      </c>
      <c r="AA82" s="37">
        <f t="shared" si="36"/>
        <v>3.6999999999999998E-2</v>
      </c>
      <c r="AB82" s="37">
        <f t="shared" si="37"/>
        <v>0.1351</v>
      </c>
      <c r="AC82" s="37">
        <f t="shared" si="38"/>
        <v>0.25319999999999998</v>
      </c>
      <c r="AD82" s="37">
        <f t="shared" si="39"/>
        <v>1.3899999999999999E-2</v>
      </c>
      <c r="AE82" s="37">
        <f t="shared" si="40"/>
        <v>0.60899999999999999</v>
      </c>
      <c r="AG82" s="38">
        <f t="shared" si="41"/>
        <v>5.8099999999999999E-2</v>
      </c>
      <c r="AH82" s="38">
        <f t="shared" si="42"/>
        <v>6.5799999999999997E-2</v>
      </c>
      <c r="AI82" s="38">
        <f t="shared" si="43"/>
        <v>0.33700000000000002</v>
      </c>
      <c r="AJ82" s="38">
        <f t="shared" si="44"/>
        <v>0.15190000000000001</v>
      </c>
      <c r="AK82" s="38">
        <f t="shared" si="45"/>
        <v>0.41549999999999998</v>
      </c>
      <c r="AM82" s="38">
        <f t="shared" si="46"/>
        <v>0.16589999999999999</v>
      </c>
      <c r="AN82" s="38">
        <f t="shared" si="47"/>
        <v>0.1134</v>
      </c>
      <c r="AO82" s="38">
        <f t="shared" si="48"/>
        <v>0.43130000000000002</v>
      </c>
      <c r="AP82" s="38">
        <f t="shared" si="49"/>
        <v>3.0300000000000001E-2</v>
      </c>
      <c r="AQ82" s="38">
        <f t="shared" si="50"/>
        <v>4.5199999999999997E-2</v>
      </c>
      <c r="AR82" s="38"/>
      <c r="AS82" s="38">
        <f t="shared" si="51"/>
        <v>0.19670000000000001</v>
      </c>
      <c r="AT82" s="38">
        <f t="shared" si="52"/>
        <v>0.19020000000000001</v>
      </c>
      <c r="AU82" s="38">
        <f t="shared" si="53"/>
        <v>0.42670000000000002</v>
      </c>
      <c r="AV82" s="38">
        <f t="shared" si="54"/>
        <v>0.16320000000000001</v>
      </c>
      <c r="AW82" s="38">
        <f t="shared" si="55"/>
        <v>0.1918</v>
      </c>
    </row>
    <row r="83" spans="2:49" ht="15.75" x14ac:dyDescent="0.25">
      <c r="B83">
        <v>0.32</v>
      </c>
      <c r="C83">
        <v>0.31</v>
      </c>
      <c r="D83">
        <v>0.26</v>
      </c>
      <c r="E83">
        <v>0.83</v>
      </c>
      <c r="F83">
        <v>0.77</v>
      </c>
      <c r="G83" t="s">
        <v>20</v>
      </c>
      <c r="H83">
        <f t="shared" si="29"/>
        <v>0.72899999999999998</v>
      </c>
      <c r="I83">
        <f t="shared" si="30"/>
        <v>0.56489999999999996</v>
      </c>
      <c r="J83">
        <f t="shared" si="31"/>
        <v>0.24410000000000001</v>
      </c>
      <c r="K83">
        <f t="shared" si="32"/>
        <v>2.64E-2</v>
      </c>
      <c r="L83" s="47">
        <f t="shared" si="33"/>
        <v>2.64E-2</v>
      </c>
      <c r="M83" t="str">
        <f t="shared" si="34"/>
        <v>High</v>
      </c>
      <c r="N83">
        <f t="shared" si="35"/>
        <v>1</v>
      </c>
      <c r="O83">
        <f>'Test_IF-có_validate'!O83</f>
        <v>0.35560000000000003</v>
      </c>
      <c r="P83">
        <f>'Test_IF-có_validate'!P83</f>
        <v>0.34439999999999998</v>
      </c>
      <c r="Q83">
        <f>'Test_IF-có_validate'!Q83</f>
        <v>0.27779999999999999</v>
      </c>
      <c r="R83">
        <f>'Test_IF-có_validate'!R83</f>
        <v>0.83840000000000003</v>
      </c>
      <c r="S83">
        <f>'Test_IF-có_validate'!S83</f>
        <v>0.77549999999999997</v>
      </c>
      <c r="U83" s="37">
        <f t="shared" si="28"/>
        <v>0.47539999999999999</v>
      </c>
      <c r="V83" s="37">
        <f t="shared" si="28"/>
        <v>0.48770000000000002</v>
      </c>
      <c r="W83" s="37">
        <f t="shared" si="28"/>
        <v>0.56520000000000004</v>
      </c>
      <c r="X83" s="37">
        <f t="shared" si="28"/>
        <v>8.7900000000000006E-2</v>
      </c>
      <c r="Y83" s="37">
        <f t="shared" si="28"/>
        <v>0.12640000000000001</v>
      </c>
      <c r="AA83" s="37">
        <f t="shared" si="36"/>
        <v>1.9699999999999999E-2</v>
      </c>
      <c r="AB83" s="37">
        <f t="shared" si="37"/>
        <v>0.16320000000000001</v>
      </c>
      <c r="AC83" s="37">
        <f t="shared" si="38"/>
        <v>0.14949999999999999</v>
      </c>
      <c r="AD83" s="37">
        <f t="shared" si="39"/>
        <v>0.48709999999999998</v>
      </c>
      <c r="AE83" s="37">
        <f t="shared" si="40"/>
        <v>0.77170000000000005</v>
      </c>
      <c r="AG83" s="38">
        <f t="shared" si="41"/>
        <v>1.4E-3</v>
      </c>
      <c r="AH83" s="38">
        <f t="shared" si="42"/>
        <v>3.7600000000000001E-2</v>
      </c>
      <c r="AI83" s="38">
        <f t="shared" si="43"/>
        <v>0.2346</v>
      </c>
      <c r="AJ83" s="38">
        <f t="shared" si="44"/>
        <v>0.3296</v>
      </c>
      <c r="AK83" s="38">
        <f t="shared" si="45"/>
        <v>0.59130000000000005</v>
      </c>
      <c r="AM83" s="38">
        <f t="shared" si="46"/>
        <v>0.1096</v>
      </c>
      <c r="AN83" s="38">
        <f t="shared" si="47"/>
        <v>8.5199999999999998E-2</v>
      </c>
      <c r="AO83" s="38">
        <f t="shared" si="48"/>
        <v>0.33090000000000003</v>
      </c>
      <c r="AP83" s="38">
        <f t="shared" si="49"/>
        <v>0.50229999999999997</v>
      </c>
      <c r="AQ83" s="38">
        <f t="shared" si="50"/>
        <v>0.23449999999999999</v>
      </c>
      <c r="AR83" s="38"/>
      <c r="AS83" s="38">
        <f t="shared" si="51"/>
        <v>0.14050000000000001</v>
      </c>
      <c r="AT83" s="38">
        <f t="shared" si="52"/>
        <v>0.16220000000000001</v>
      </c>
      <c r="AU83" s="38">
        <f t="shared" si="53"/>
        <v>0.32619999999999999</v>
      </c>
      <c r="AV83" s="38">
        <f t="shared" si="54"/>
        <v>0.31859999999999999</v>
      </c>
      <c r="AW83" s="38">
        <f t="shared" si="55"/>
        <v>1.9E-3</v>
      </c>
    </row>
    <row r="84" spans="2:49" ht="15.75" x14ac:dyDescent="0.25">
      <c r="B84">
        <v>0.25</v>
      </c>
      <c r="C84">
        <v>0.28000000000000003</v>
      </c>
      <c r="D84">
        <v>0.3</v>
      </c>
      <c r="E84">
        <v>1E-3</v>
      </c>
      <c r="F84">
        <v>0.25</v>
      </c>
      <c r="G84" t="s">
        <v>23</v>
      </c>
      <c r="H84">
        <f t="shared" si="29"/>
        <v>0.222</v>
      </c>
      <c r="I84">
        <f t="shared" si="30"/>
        <v>3.5799999999999998E-2</v>
      </c>
      <c r="J84">
        <f t="shared" si="31"/>
        <v>0.35299999999999998</v>
      </c>
      <c r="K84">
        <f t="shared" si="32"/>
        <v>0.56020000000000003</v>
      </c>
      <c r="L84" s="47">
        <f t="shared" si="33"/>
        <v>3.5799999999999998E-2</v>
      </c>
      <c r="M84" t="str">
        <f t="shared" si="34"/>
        <v>Low</v>
      </c>
      <c r="N84">
        <f t="shared" si="35"/>
        <v>0</v>
      </c>
      <c r="O84">
        <f>'Test_IF-có_validate'!O84</f>
        <v>0.27779999999999999</v>
      </c>
      <c r="P84">
        <f>'Test_IF-có_validate'!P84</f>
        <v>0.31109999999999999</v>
      </c>
      <c r="Q84">
        <f>'Test_IF-có_validate'!Q84</f>
        <v>0.32219999999999999</v>
      </c>
      <c r="R84">
        <f>'Test_IF-có_validate'!R84</f>
        <v>1E-3</v>
      </c>
      <c r="S84">
        <f>'Test_IF-có_validate'!S84</f>
        <v>0.24490000000000001</v>
      </c>
      <c r="U84" s="37">
        <f t="shared" si="28"/>
        <v>0.56520000000000004</v>
      </c>
      <c r="V84" s="37">
        <f t="shared" si="28"/>
        <v>0.52539999999999998</v>
      </c>
      <c r="W84" s="37">
        <f t="shared" si="28"/>
        <v>0.51259999999999994</v>
      </c>
      <c r="X84" s="37">
        <f t="shared" si="28"/>
        <v>0.998</v>
      </c>
      <c r="Y84" s="37">
        <f t="shared" si="28"/>
        <v>0.60660000000000003</v>
      </c>
      <c r="AA84" s="37">
        <f t="shared" si="36"/>
        <v>8.0500000000000002E-2</v>
      </c>
      <c r="AB84" s="37">
        <f t="shared" si="37"/>
        <v>0.12089999999999999</v>
      </c>
      <c r="AC84" s="37">
        <f t="shared" si="38"/>
        <v>9.1899999999999996E-2</v>
      </c>
      <c r="AD84" s="37">
        <f t="shared" si="39"/>
        <v>0.48749999999999999</v>
      </c>
      <c r="AE84" s="37">
        <f t="shared" si="40"/>
        <v>0.2261</v>
      </c>
      <c r="AG84" s="38">
        <f t="shared" si="41"/>
        <v>0.10150000000000001</v>
      </c>
      <c r="AH84" s="38">
        <f t="shared" si="42"/>
        <v>8.0100000000000005E-2</v>
      </c>
      <c r="AI84" s="38">
        <f t="shared" si="43"/>
        <v>0.17749999999999999</v>
      </c>
      <c r="AJ84" s="38">
        <f t="shared" si="44"/>
        <v>0.63700000000000001</v>
      </c>
      <c r="AK84" s="38">
        <f t="shared" si="45"/>
        <v>1.6500000000000001E-2</v>
      </c>
      <c r="AM84" s="38">
        <f t="shared" si="46"/>
        <v>0.20899999999999999</v>
      </c>
      <c r="AN84" s="38">
        <f t="shared" si="47"/>
        <v>0.12759999999999999</v>
      </c>
      <c r="AO84" s="38">
        <f t="shared" si="48"/>
        <v>0.27460000000000001</v>
      </c>
      <c r="AP84" s="38">
        <f t="shared" si="49"/>
        <v>0.4723</v>
      </c>
      <c r="AQ84" s="38">
        <f t="shared" si="50"/>
        <v>0.35649999999999998</v>
      </c>
      <c r="AR84" s="38"/>
      <c r="AS84" s="38">
        <f t="shared" si="51"/>
        <v>0.23960000000000001</v>
      </c>
      <c r="AT84" s="38">
        <f t="shared" si="52"/>
        <v>0.20430000000000001</v>
      </c>
      <c r="AU84" s="38">
        <f t="shared" si="53"/>
        <v>0.26989999999999997</v>
      </c>
      <c r="AV84" s="38">
        <f t="shared" si="54"/>
        <v>0.64700000000000002</v>
      </c>
      <c r="AW84" s="38">
        <f t="shared" si="55"/>
        <v>0.57820000000000005</v>
      </c>
    </row>
    <row r="85" spans="2:49" ht="15.75" x14ac:dyDescent="0.25">
      <c r="B85">
        <v>0.26</v>
      </c>
      <c r="C85">
        <v>0.26</v>
      </c>
      <c r="D85">
        <v>0.31</v>
      </c>
      <c r="E85">
        <v>0.26</v>
      </c>
      <c r="F85">
        <v>0.13</v>
      </c>
      <c r="G85" t="s">
        <v>23</v>
      </c>
      <c r="H85">
        <f t="shared" si="29"/>
        <v>5.96E-2</v>
      </c>
      <c r="I85">
        <f t="shared" si="30"/>
        <v>0.156</v>
      </c>
      <c r="J85">
        <f t="shared" si="31"/>
        <v>0.49440000000000001</v>
      </c>
      <c r="K85">
        <f t="shared" si="32"/>
        <v>0.69059999999999999</v>
      </c>
      <c r="L85" s="47">
        <f t="shared" si="33"/>
        <v>5.96E-2</v>
      </c>
      <c r="M85" t="str">
        <f t="shared" si="34"/>
        <v>Very Low</v>
      </c>
      <c r="N85">
        <f t="shared" si="35"/>
        <v>1</v>
      </c>
      <c r="O85">
        <f>'Test_IF-có_validate'!O85</f>
        <v>0.28889999999999999</v>
      </c>
      <c r="P85">
        <f>'Test_IF-có_validate'!P85</f>
        <v>0.28889999999999999</v>
      </c>
      <c r="Q85">
        <f>'Test_IF-có_validate'!Q85</f>
        <v>0.33329999999999999</v>
      </c>
      <c r="R85">
        <f>'Test_IF-có_validate'!R85</f>
        <v>0.2626</v>
      </c>
      <c r="S85">
        <f>'Test_IF-có_validate'!S85</f>
        <v>0.12239999999999999</v>
      </c>
      <c r="U85" s="37">
        <f t="shared" si="28"/>
        <v>0.55169999999999997</v>
      </c>
      <c r="V85" s="37">
        <f t="shared" si="28"/>
        <v>0.55169999999999997</v>
      </c>
      <c r="W85" s="37">
        <f t="shared" si="28"/>
        <v>0.5</v>
      </c>
      <c r="X85" s="37">
        <f t="shared" si="28"/>
        <v>0.58399999999999996</v>
      </c>
      <c r="Y85" s="37">
        <f t="shared" si="28"/>
        <v>0.78190000000000004</v>
      </c>
      <c r="AA85" s="37">
        <f t="shared" si="36"/>
        <v>6.59E-2</v>
      </c>
      <c r="AB85" s="37">
        <f t="shared" si="37"/>
        <v>9.2100000000000001E-2</v>
      </c>
      <c r="AC85" s="37">
        <f t="shared" si="38"/>
        <v>7.7700000000000005E-2</v>
      </c>
      <c r="AD85" s="37">
        <f t="shared" si="39"/>
        <v>0.12889999999999999</v>
      </c>
      <c r="AE85" s="37">
        <f t="shared" si="40"/>
        <v>5.7200000000000001E-2</v>
      </c>
      <c r="AG85" s="38">
        <f t="shared" si="41"/>
        <v>8.6900000000000005E-2</v>
      </c>
      <c r="AH85" s="38">
        <f t="shared" si="42"/>
        <v>0.109</v>
      </c>
      <c r="AI85" s="38">
        <f t="shared" si="43"/>
        <v>0.16339999999999999</v>
      </c>
      <c r="AJ85" s="38">
        <f t="shared" si="44"/>
        <v>0.29270000000000002</v>
      </c>
      <c r="AK85" s="38">
        <f t="shared" si="45"/>
        <v>0.15329999999999999</v>
      </c>
      <c r="AM85" s="38">
        <f t="shared" si="46"/>
        <v>0.1946</v>
      </c>
      <c r="AN85" s="38">
        <f t="shared" si="47"/>
        <v>0.15640000000000001</v>
      </c>
      <c r="AO85" s="38">
        <f t="shared" si="48"/>
        <v>0.26069999999999999</v>
      </c>
      <c r="AP85" s="38">
        <f t="shared" si="49"/>
        <v>0.11260000000000001</v>
      </c>
      <c r="AQ85" s="38">
        <f t="shared" si="50"/>
        <v>0.51659999999999995</v>
      </c>
      <c r="AR85" s="38"/>
      <c r="AS85" s="38">
        <f t="shared" si="51"/>
        <v>0.2253</v>
      </c>
      <c r="AT85" s="38">
        <f t="shared" si="52"/>
        <v>0.23280000000000001</v>
      </c>
      <c r="AU85" s="38">
        <f t="shared" si="53"/>
        <v>0.25590000000000002</v>
      </c>
      <c r="AV85" s="38">
        <f t="shared" si="54"/>
        <v>0.30380000000000001</v>
      </c>
      <c r="AW85" s="38">
        <f t="shared" si="55"/>
        <v>0.72609999999999997</v>
      </c>
    </row>
    <row r="86" spans="2:49" ht="15.75" x14ac:dyDescent="0.25">
      <c r="B86">
        <v>0.27</v>
      </c>
      <c r="C86">
        <v>0.28999999999999998</v>
      </c>
      <c r="D86">
        <v>0.34</v>
      </c>
      <c r="E86">
        <v>0.28000000000000003</v>
      </c>
      <c r="F86">
        <v>0.32</v>
      </c>
      <c r="G86" t="s">
        <v>21</v>
      </c>
      <c r="H86">
        <f t="shared" si="29"/>
        <v>0.29749999999999999</v>
      </c>
      <c r="I86">
        <f t="shared" si="30"/>
        <v>0.1134</v>
      </c>
      <c r="J86">
        <f t="shared" si="31"/>
        <v>0.25940000000000002</v>
      </c>
      <c r="K86">
        <f t="shared" si="32"/>
        <v>0.47170000000000001</v>
      </c>
      <c r="L86" s="47">
        <f t="shared" si="33"/>
        <v>0.1134</v>
      </c>
      <c r="M86" t="str">
        <f t="shared" si="34"/>
        <v>Low</v>
      </c>
      <c r="N86">
        <f t="shared" si="35"/>
        <v>1</v>
      </c>
      <c r="O86">
        <f>'Test_IF-có_validate'!O86</f>
        <v>0.3</v>
      </c>
      <c r="P86">
        <f>'Test_IF-có_validate'!P86</f>
        <v>0.32219999999999999</v>
      </c>
      <c r="Q86">
        <f>'Test_IF-có_validate'!Q86</f>
        <v>0.36670000000000003</v>
      </c>
      <c r="R86">
        <f>'Test_IF-có_validate'!R86</f>
        <v>0.2828</v>
      </c>
      <c r="S86">
        <f>'Test_IF-có_validate'!S86</f>
        <v>0.31630000000000003</v>
      </c>
      <c r="U86" s="37">
        <f t="shared" si="28"/>
        <v>0.53849999999999998</v>
      </c>
      <c r="V86" s="37">
        <f t="shared" si="28"/>
        <v>0.51259999999999994</v>
      </c>
      <c r="W86" s="37">
        <f t="shared" si="28"/>
        <v>0.46339999999999998</v>
      </c>
      <c r="X86" s="37">
        <f t="shared" si="28"/>
        <v>0.55910000000000004</v>
      </c>
      <c r="Y86" s="37">
        <f t="shared" si="28"/>
        <v>0.51939999999999997</v>
      </c>
      <c r="AA86" s="37">
        <f t="shared" si="36"/>
        <v>5.1499999999999997E-2</v>
      </c>
      <c r="AB86" s="37">
        <f t="shared" si="37"/>
        <v>0.1351</v>
      </c>
      <c r="AC86" s="37">
        <f t="shared" si="38"/>
        <v>3.5700000000000003E-2</v>
      </c>
      <c r="AD86" s="37">
        <f t="shared" si="39"/>
        <v>0.1023</v>
      </c>
      <c r="AE86" s="37">
        <f t="shared" si="40"/>
        <v>0.318</v>
      </c>
      <c r="AG86" s="38">
        <f t="shared" si="41"/>
        <v>7.2499999999999995E-2</v>
      </c>
      <c r="AH86" s="38">
        <f t="shared" si="42"/>
        <v>6.5799999999999997E-2</v>
      </c>
      <c r="AI86" s="38">
        <f t="shared" si="43"/>
        <v>0.1216</v>
      </c>
      <c r="AJ86" s="38">
        <f t="shared" si="44"/>
        <v>0.2666</v>
      </c>
      <c r="AK86" s="38">
        <f t="shared" si="45"/>
        <v>0.1104</v>
      </c>
      <c r="AM86" s="38">
        <f t="shared" si="46"/>
        <v>0.18029999999999999</v>
      </c>
      <c r="AN86" s="38">
        <f t="shared" si="47"/>
        <v>0.1134</v>
      </c>
      <c r="AO86" s="38">
        <f t="shared" si="48"/>
        <v>0.21929999999999999</v>
      </c>
      <c r="AP86" s="38">
        <f t="shared" si="49"/>
        <v>8.5900000000000004E-2</v>
      </c>
      <c r="AQ86" s="38">
        <f t="shared" si="50"/>
        <v>0.26519999999999999</v>
      </c>
      <c r="AR86" s="38"/>
      <c r="AS86" s="38">
        <f t="shared" si="51"/>
        <v>0.21099999999999999</v>
      </c>
      <c r="AT86" s="38">
        <f t="shared" si="52"/>
        <v>0.19020000000000001</v>
      </c>
      <c r="AU86" s="38">
        <f t="shared" si="53"/>
        <v>0.2145</v>
      </c>
      <c r="AV86" s="38">
        <f t="shared" si="54"/>
        <v>0.2777</v>
      </c>
      <c r="AW86" s="38">
        <f t="shared" si="55"/>
        <v>0.49220000000000003</v>
      </c>
    </row>
    <row r="87" spans="2:49" ht="15.75" x14ac:dyDescent="0.25">
      <c r="B87">
        <v>0.28000000000000003</v>
      </c>
      <c r="C87">
        <v>0.28000000000000003</v>
      </c>
      <c r="D87">
        <v>0.38</v>
      </c>
      <c r="E87">
        <v>0.28999999999999998</v>
      </c>
      <c r="F87">
        <v>0.62</v>
      </c>
      <c r="G87" t="s">
        <v>24</v>
      </c>
      <c r="H87">
        <f t="shared" si="29"/>
        <v>0.59960000000000002</v>
      </c>
      <c r="I87">
        <f t="shared" si="30"/>
        <v>0.42880000000000001</v>
      </c>
      <c r="J87">
        <f t="shared" si="31"/>
        <v>9.2299999999999993E-2</v>
      </c>
      <c r="K87">
        <f t="shared" si="32"/>
        <v>0.15210000000000001</v>
      </c>
      <c r="L87" s="47">
        <f t="shared" si="33"/>
        <v>9.2299999999999993E-2</v>
      </c>
      <c r="M87" t="str">
        <f t="shared" si="34"/>
        <v>Middle</v>
      </c>
      <c r="N87">
        <f t="shared" si="35"/>
        <v>1</v>
      </c>
      <c r="O87">
        <f>'Test_IF-có_validate'!O87</f>
        <v>0.31109999999999999</v>
      </c>
      <c r="P87">
        <f>'Test_IF-có_validate'!P87</f>
        <v>0.31109999999999999</v>
      </c>
      <c r="Q87">
        <f>'Test_IF-có_validate'!Q87</f>
        <v>0.41110000000000002</v>
      </c>
      <c r="R87">
        <f>'Test_IF-có_validate'!R87</f>
        <v>0.29289999999999999</v>
      </c>
      <c r="S87">
        <f>'Test_IF-có_validate'!S87</f>
        <v>0.62239999999999995</v>
      </c>
      <c r="U87" s="37">
        <f t="shared" si="28"/>
        <v>0.52539999999999998</v>
      </c>
      <c r="V87" s="37">
        <f t="shared" si="28"/>
        <v>0.52539999999999998</v>
      </c>
      <c r="W87" s="37">
        <f t="shared" si="28"/>
        <v>0.4173</v>
      </c>
      <c r="X87" s="37">
        <f t="shared" si="28"/>
        <v>0.54690000000000005</v>
      </c>
      <c r="Y87" s="37">
        <f t="shared" si="28"/>
        <v>0.23269999999999999</v>
      </c>
      <c r="AA87" s="37">
        <f t="shared" si="36"/>
        <v>3.6999999999999998E-2</v>
      </c>
      <c r="AB87" s="37">
        <f t="shared" si="37"/>
        <v>0.12089999999999999</v>
      </c>
      <c r="AC87" s="37">
        <f t="shared" si="38"/>
        <v>1.89E-2</v>
      </c>
      <c r="AD87" s="37">
        <f t="shared" si="39"/>
        <v>8.9099999999999999E-2</v>
      </c>
      <c r="AE87" s="37">
        <f t="shared" si="40"/>
        <v>0.64659999999999995</v>
      </c>
      <c r="AG87" s="38">
        <f t="shared" si="41"/>
        <v>5.8099999999999999E-2</v>
      </c>
      <c r="AH87" s="38">
        <f t="shared" si="42"/>
        <v>8.0100000000000005E-2</v>
      </c>
      <c r="AI87" s="38">
        <f t="shared" si="43"/>
        <v>6.7199999999999996E-2</v>
      </c>
      <c r="AJ87" s="38">
        <f t="shared" si="44"/>
        <v>0.25359999999999999</v>
      </c>
      <c r="AK87" s="38">
        <f t="shared" si="45"/>
        <v>0.45579999999999998</v>
      </c>
      <c r="AM87" s="38">
        <f t="shared" si="46"/>
        <v>0.16589999999999999</v>
      </c>
      <c r="AN87" s="38">
        <f t="shared" si="47"/>
        <v>0.12759999999999999</v>
      </c>
      <c r="AO87" s="38">
        <f t="shared" si="48"/>
        <v>0.16539999999999999</v>
      </c>
      <c r="AP87" s="38">
        <f t="shared" si="49"/>
        <v>7.2700000000000001E-2</v>
      </c>
      <c r="AQ87" s="38">
        <f t="shared" si="50"/>
        <v>8.7800000000000003E-2</v>
      </c>
      <c r="AR87" s="38"/>
      <c r="AS87" s="38">
        <f t="shared" si="51"/>
        <v>0.19670000000000001</v>
      </c>
      <c r="AT87" s="38">
        <f t="shared" si="52"/>
        <v>0.20430000000000001</v>
      </c>
      <c r="AU87" s="38">
        <f t="shared" si="53"/>
        <v>0.1605</v>
      </c>
      <c r="AV87" s="38">
        <f t="shared" si="54"/>
        <v>0.26479999999999998</v>
      </c>
      <c r="AW87" s="38">
        <f t="shared" si="55"/>
        <v>0.14949999999999999</v>
      </c>
    </row>
    <row r="88" spans="2:49" ht="15.75" x14ac:dyDescent="0.25">
      <c r="B88">
        <v>0.26</v>
      </c>
      <c r="C88">
        <v>0.26</v>
      </c>
      <c r="D88">
        <v>0.35</v>
      </c>
      <c r="E88">
        <v>0.62</v>
      </c>
      <c r="F88">
        <v>0.24</v>
      </c>
      <c r="G88" t="s">
        <v>21</v>
      </c>
      <c r="H88">
        <f t="shared" si="29"/>
        <v>0.20230000000000001</v>
      </c>
      <c r="I88">
        <f t="shared" si="30"/>
        <v>1.12E-2</v>
      </c>
      <c r="J88">
        <f t="shared" si="31"/>
        <v>0.35859999999999997</v>
      </c>
      <c r="K88">
        <f t="shared" si="32"/>
        <v>0.55940000000000001</v>
      </c>
      <c r="L88" s="47">
        <f t="shared" si="33"/>
        <v>1.12E-2</v>
      </c>
      <c r="M88" t="str">
        <f t="shared" si="34"/>
        <v>Low</v>
      </c>
      <c r="N88">
        <f t="shared" si="35"/>
        <v>1</v>
      </c>
      <c r="O88">
        <f>'Test_IF-có_validate'!O88</f>
        <v>0.28889999999999999</v>
      </c>
      <c r="P88">
        <f>'Test_IF-có_validate'!P88</f>
        <v>0.28889999999999999</v>
      </c>
      <c r="Q88">
        <f>'Test_IF-có_validate'!Q88</f>
        <v>0.37780000000000002</v>
      </c>
      <c r="R88">
        <f>'Test_IF-có_validate'!R88</f>
        <v>0.62629999999999997</v>
      </c>
      <c r="S88">
        <f>'Test_IF-có_validate'!S88</f>
        <v>0.23469999999999999</v>
      </c>
      <c r="U88" s="37">
        <f t="shared" si="28"/>
        <v>0.55169999999999997</v>
      </c>
      <c r="V88" s="37">
        <f t="shared" si="28"/>
        <v>0.55169999999999997</v>
      </c>
      <c r="W88" s="37">
        <f t="shared" si="28"/>
        <v>0.4516</v>
      </c>
      <c r="X88" s="37">
        <f t="shared" si="28"/>
        <v>0.2298</v>
      </c>
      <c r="Y88" s="37">
        <f t="shared" si="28"/>
        <v>0.61980000000000002</v>
      </c>
      <c r="AA88" s="37">
        <f t="shared" si="36"/>
        <v>6.59E-2</v>
      </c>
      <c r="AB88" s="37">
        <f t="shared" si="37"/>
        <v>9.2100000000000001E-2</v>
      </c>
      <c r="AC88" s="37">
        <f t="shared" si="38"/>
        <v>2.1899999999999999E-2</v>
      </c>
      <c r="AD88" s="37">
        <f t="shared" si="39"/>
        <v>0.29749999999999999</v>
      </c>
      <c r="AE88" s="37">
        <f t="shared" si="40"/>
        <v>0.21260000000000001</v>
      </c>
      <c r="AG88" s="38">
        <f t="shared" si="41"/>
        <v>8.6900000000000005E-2</v>
      </c>
      <c r="AH88" s="38">
        <f t="shared" si="42"/>
        <v>0.109</v>
      </c>
      <c r="AI88" s="38">
        <f t="shared" si="43"/>
        <v>0.10780000000000001</v>
      </c>
      <c r="AJ88" s="38">
        <f t="shared" si="44"/>
        <v>0.1338</v>
      </c>
      <c r="AK88" s="38">
        <f t="shared" si="45"/>
        <v>2.7000000000000001E-3</v>
      </c>
      <c r="AM88" s="38">
        <f t="shared" si="46"/>
        <v>0.1946</v>
      </c>
      <c r="AN88" s="38">
        <f t="shared" si="47"/>
        <v>0.15640000000000001</v>
      </c>
      <c r="AO88" s="38">
        <f t="shared" si="48"/>
        <v>0.20569999999999999</v>
      </c>
      <c r="AP88" s="38">
        <f t="shared" si="49"/>
        <v>0.3135</v>
      </c>
      <c r="AQ88" s="38">
        <f t="shared" si="50"/>
        <v>0.36969999999999997</v>
      </c>
      <c r="AR88" s="38"/>
      <c r="AS88" s="38">
        <f t="shared" si="51"/>
        <v>0.2253</v>
      </c>
      <c r="AT88" s="38">
        <f t="shared" si="52"/>
        <v>0.23280000000000001</v>
      </c>
      <c r="AU88" s="38">
        <f t="shared" si="53"/>
        <v>0.2009</v>
      </c>
      <c r="AV88" s="38">
        <f t="shared" si="54"/>
        <v>0.1225</v>
      </c>
      <c r="AW88" s="38">
        <f t="shared" si="55"/>
        <v>0.59050000000000002</v>
      </c>
    </row>
    <row r="89" spans="2:49" ht="15.75" x14ac:dyDescent="0.25">
      <c r="B89">
        <v>0.3</v>
      </c>
      <c r="C89">
        <v>0.32</v>
      </c>
      <c r="D89">
        <v>0.43</v>
      </c>
      <c r="E89">
        <v>0.87</v>
      </c>
      <c r="F89">
        <v>0.83</v>
      </c>
      <c r="G89" t="s">
        <v>20</v>
      </c>
      <c r="H89">
        <f t="shared" si="29"/>
        <v>0.76570000000000005</v>
      </c>
      <c r="I89">
        <f t="shared" si="30"/>
        <v>0.59540000000000004</v>
      </c>
      <c r="J89">
        <f t="shared" si="31"/>
        <v>0.27950000000000003</v>
      </c>
      <c r="K89">
        <f t="shared" si="32"/>
        <v>5.9499999999999997E-2</v>
      </c>
      <c r="L89" s="47">
        <f t="shared" si="33"/>
        <v>5.9499999999999997E-2</v>
      </c>
      <c r="M89" t="str">
        <f t="shared" si="34"/>
        <v>High</v>
      </c>
      <c r="N89">
        <f t="shared" si="35"/>
        <v>1</v>
      </c>
      <c r="O89">
        <f>'Test_IF-có_validate'!O89</f>
        <v>0.33329999999999999</v>
      </c>
      <c r="P89">
        <f>'Test_IF-có_validate'!P89</f>
        <v>0.35560000000000003</v>
      </c>
      <c r="Q89">
        <f>'Test_IF-có_validate'!Q89</f>
        <v>0.4667</v>
      </c>
      <c r="R89">
        <f>'Test_IF-có_validate'!R89</f>
        <v>0.87880000000000003</v>
      </c>
      <c r="S89">
        <f>'Test_IF-có_validate'!S89</f>
        <v>0.8367</v>
      </c>
      <c r="U89" s="37">
        <f t="shared" si="28"/>
        <v>0.5</v>
      </c>
      <c r="V89" s="37">
        <f t="shared" si="28"/>
        <v>0.47539999999999999</v>
      </c>
      <c r="W89" s="37">
        <f t="shared" si="28"/>
        <v>0.36359999999999998</v>
      </c>
      <c r="X89" s="37">
        <f t="shared" si="28"/>
        <v>6.4500000000000002E-2</v>
      </c>
      <c r="Y89" s="37">
        <f t="shared" si="28"/>
        <v>8.8900000000000007E-2</v>
      </c>
      <c r="AA89" s="37">
        <f t="shared" si="36"/>
        <v>8.5000000000000006E-3</v>
      </c>
      <c r="AB89" s="37">
        <f t="shared" si="37"/>
        <v>0.1772</v>
      </c>
      <c r="AC89" s="37">
        <f t="shared" si="38"/>
        <v>8.4699999999999998E-2</v>
      </c>
      <c r="AD89" s="37">
        <f t="shared" si="39"/>
        <v>0.51839999999999997</v>
      </c>
      <c r="AE89" s="37">
        <f t="shared" si="40"/>
        <v>0.81499999999999995</v>
      </c>
      <c r="AG89" s="38">
        <f t="shared" si="41"/>
        <v>2.9600000000000001E-2</v>
      </c>
      <c r="AH89" s="38">
        <f t="shared" si="42"/>
        <v>2.35E-2</v>
      </c>
      <c r="AI89" s="38">
        <f t="shared" si="43"/>
        <v>1.2999999999999999E-3</v>
      </c>
      <c r="AJ89" s="38">
        <f t="shared" si="44"/>
        <v>0.3624</v>
      </c>
      <c r="AK89" s="38">
        <f t="shared" si="45"/>
        <v>0.63880000000000003</v>
      </c>
      <c r="AM89" s="38">
        <f t="shared" si="46"/>
        <v>0.1376</v>
      </c>
      <c r="AN89" s="38">
        <f t="shared" si="47"/>
        <v>7.1099999999999997E-2</v>
      </c>
      <c r="AO89" s="38">
        <f t="shared" si="48"/>
        <v>9.98E-2</v>
      </c>
      <c r="AP89" s="38">
        <f t="shared" si="49"/>
        <v>0.53349999999999997</v>
      </c>
      <c r="AQ89" s="38">
        <f t="shared" si="50"/>
        <v>0.2873</v>
      </c>
      <c r="AR89" s="38"/>
      <c r="AS89" s="38">
        <f t="shared" si="51"/>
        <v>0.16850000000000001</v>
      </c>
      <c r="AT89" s="38">
        <f t="shared" si="52"/>
        <v>0.1482</v>
      </c>
      <c r="AU89" s="38">
        <f t="shared" si="53"/>
        <v>9.4899999999999998E-2</v>
      </c>
      <c r="AV89" s="38">
        <f t="shared" si="54"/>
        <v>0.35139999999999999</v>
      </c>
      <c r="AW89" s="38">
        <f t="shared" si="55"/>
        <v>5.21E-2</v>
      </c>
    </row>
    <row r="90" spans="2:49" ht="15.75" x14ac:dyDescent="0.25">
      <c r="B90">
        <v>0.25</v>
      </c>
      <c r="C90">
        <v>0.26</v>
      </c>
      <c r="D90">
        <v>0.51</v>
      </c>
      <c r="E90">
        <v>0.04</v>
      </c>
      <c r="F90">
        <v>0.13</v>
      </c>
      <c r="G90" t="s">
        <v>23</v>
      </c>
      <c r="H90">
        <f t="shared" si="29"/>
        <v>7.0599999999999996E-2</v>
      </c>
      <c r="I90">
        <f t="shared" si="30"/>
        <v>0.15670000000000001</v>
      </c>
      <c r="J90">
        <f t="shared" si="31"/>
        <v>0.48359999999999997</v>
      </c>
      <c r="K90">
        <f t="shared" si="32"/>
        <v>0.68020000000000003</v>
      </c>
      <c r="L90" s="47">
        <f t="shared" si="33"/>
        <v>7.0599999999999996E-2</v>
      </c>
      <c r="M90" t="str">
        <f t="shared" si="34"/>
        <v>Very Low</v>
      </c>
      <c r="N90">
        <f t="shared" si="35"/>
        <v>1</v>
      </c>
      <c r="O90">
        <f>'Test_IF-có_validate'!O90</f>
        <v>0.27779999999999999</v>
      </c>
      <c r="P90">
        <f>'Test_IF-có_validate'!P90</f>
        <v>0.28889999999999999</v>
      </c>
      <c r="Q90">
        <f>'Test_IF-có_validate'!Q90</f>
        <v>0.55559999999999998</v>
      </c>
      <c r="R90">
        <f>'Test_IF-có_validate'!R90</f>
        <v>4.0399999999999998E-2</v>
      </c>
      <c r="S90">
        <f>'Test_IF-có_validate'!S90</f>
        <v>0.12239999999999999</v>
      </c>
      <c r="U90" s="37">
        <f t="shared" si="28"/>
        <v>0.56520000000000004</v>
      </c>
      <c r="V90" s="37">
        <f t="shared" si="28"/>
        <v>0.55169999999999997</v>
      </c>
      <c r="W90" s="37">
        <f t="shared" si="28"/>
        <v>0.28570000000000001</v>
      </c>
      <c r="X90" s="37">
        <f t="shared" si="28"/>
        <v>0.92230000000000001</v>
      </c>
      <c r="Y90" s="37">
        <f t="shared" si="28"/>
        <v>0.78190000000000004</v>
      </c>
      <c r="AA90" s="37">
        <f t="shared" si="36"/>
        <v>8.0500000000000002E-2</v>
      </c>
      <c r="AB90" s="37">
        <f t="shared" si="37"/>
        <v>9.2100000000000001E-2</v>
      </c>
      <c r="AC90" s="37">
        <f t="shared" si="38"/>
        <v>0.18410000000000001</v>
      </c>
      <c r="AD90" s="37">
        <f t="shared" si="39"/>
        <v>0.43319999999999997</v>
      </c>
      <c r="AE90" s="37">
        <f t="shared" si="40"/>
        <v>5.7200000000000001E-2</v>
      </c>
      <c r="AG90" s="38">
        <f t="shared" si="41"/>
        <v>0.10150000000000001</v>
      </c>
      <c r="AH90" s="38">
        <f t="shared" si="42"/>
        <v>0.109</v>
      </c>
      <c r="AI90" s="38">
        <f t="shared" si="43"/>
        <v>9.8500000000000004E-2</v>
      </c>
      <c r="AJ90" s="38">
        <f t="shared" si="44"/>
        <v>0.58579999999999999</v>
      </c>
      <c r="AK90" s="38">
        <f t="shared" si="45"/>
        <v>0.15329999999999999</v>
      </c>
      <c r="AM90" s="38">
        <f t="shared" si="46"/>
        <v>0.20899999999999999</v>
      </c>
      <c r="AN90" s="38">
        <f t="shared" si="47"/>
        <v>0.15640000000000001</v>
      </c>
      <c r="AO90" s="38">
        <f t="shared" si="48"/>
        <v>0</v>
      </c>
      <c r="AP90" s="38">
        <f t="shared" si="49"/>
        <v>0.41770000000000002</v>
      </c>
      <c r="AQ90" s="38">
        <f t="shared" si="50"/>
        <v>0.51659999999999995</v>
      </c>
      <c r="AR90" s="38"/>
      <c r="AS90" s="38">
        <f t="shared" si="51"/>
        <v>0.23960000000000001</v>
      </c>
      <c r="AT90" s="38">
        <f t="shared" si="52"/>
        <v>0.23280000000000001</v>
      </c>
      <c r="AU90" s="38">
        <f t="shared" si="53"/>
        <v>4.8999999999999998E-3</v>
      </c>
      <c r="AV90" s="38">
        <f t="shared" si="54"/>
        <v>0.59599999999999997</v>
      </c>
      <c r="AW90" s="38">
        <f t="shared" si="55"/>
        <v>0.72609999999999997</v>
      </c>
    </row>
    <row r="91" spans="2:49" ht="15.75" x14ac:dyDescent="0.25">
      <c r="B91">
        <v>0.28000000000000003</v>
      </c>
      <c r="C91">
        <v>0.27</v>
      </c>
      <c r="D91">
        <v>0.56000000000000005</v>
      </c>
      <c r="E91">
        <v>0.14000000000000001</v>
      </c>
      <c r="F91">
        <v>0.31</v>
      </c>
      <c r="G91" t="s">
        <v>21</v>
      </c>
      <c r="H91">
        <f t="shared" si="29"/>
        <v>0.30080000000000001</v>
      </c>
      <c r="I91">
        <f t="shared" si="30"/>
        <v>0.10630000000000001</v>
      </c>
      <c r="J91">
        <f t="shared" si="31"/>
        <v>0.26479999999999998</v>
      </c>
      <c r="K91">
        <f t="shared" si="32"/>
        <v>0.47699999999999998</v>
      </c>
      <c r="L91" s="47">
        <f t="shared" si="33"/>
        <v>0.10630000000000001</v>
      </c>
      <c r="M91" t="str">
        <f t="shared" si="34"/>
        <v>Low</v>
      </c>
      <c r="N91">
        <f t="shared" si="35"/>
        <v>1</v>
      </c>
      <c r="O91">
        <f>'Test_IF-có_validate'!O91</f>
        <v>0.31109999999999999</v>
      </c>
      <c r="P91">
        <f>'Test_IF-có_validate'!P91</f>
        <v>0.3</v>
      </c>
      <c r="Q91">
        <f>'Test_IF-có_validate'!Q91</f>
        <v>0.61109999999999998</v>
      </c>
      <c r="R91">
        <f>'Test_IF-có_validate'!R91</f>
        <v>0.1414</v>
      </c>
      <c r="S91">
        <f>'Test_IF-có_validate'!S91</f>
        <v>0.30609999999999998</v>
      </c>
      <c r="U91" s="37">
        <f t="shared" si="28"/>
        <v>0.52539999999999998</v>
      </c>
      <c r="V91" s="37">
        <f t="shared" si="28"/>
        <v>0.53849999999999998</v>
      </c>
      <c r="W91" s="37">
        <f t="shared" si="28"/>
        <v>0.2414</v>
      </c>
      <c r="X91" s="37">
        <f t="shared" si="28"/>
        <v>0.75219999999999998</v>
      </c>
      <c r="Y91" s="37">
        <f t="shared" si="28"/>
        <v>0.53129999999999999</v>
      </c>
      <c r="AA91" s="37">
        <f t="shared" si="36"/>
        <v>3.6999999999999998E-2</v>
      </c>
      <c r="AB91" s="37">
        <f t="shared" si="37"/>
        <v>0.1065</v>
      </c>
      <c r="AC91" s="37">
        <f t="shared" si="38"/>
        <v>0.2422</v>
      </c>
      <c r="AD91" s="37">
        <f t="shared" si="39"/>
        <v>0.29330000000000001</v>
      </c>
      <c r="AE91" s="37">
        <f t="shared" si="40"/>
        <v>0.30520000000000003</v>
      </c>
      <c r="AG91" s="38">
        <f t="shared" si="41"/>
        <v>5.8099999999999999E-2</v>
      </c>
      <c r="AH91" s="38">
        <f t="shared" si="42"/>
        <v>9.4500000000000001E-2</v>
      </c>
      <c r="AI91" s="38">
        <f t="shared" si="43"/>
        <v>0.15720000000000001</v>
      </c>
      <c r="AJ91" s="38">
        <f t="shared" si="44"/>
        <v>0.45229999999999998</v>
      </c>
      <c r="AK91" s="38">
        <f t="shared" si="45"/>
        <v>9.7199999999999995E-2</v>
      </c>
      <c r="AM91" s="38">
        <f t="shared" si="46"/>
        <v>0.16589999999999999</v>
      </c>
      <c r="AN91" s="38">
        <f t="shared" si="47"/>
        <v>0.14199999999999999</v>
      </c>
      <c r="AO91" s="38">
        <f t="shared" si="48"/>
        <v>5.8900000000000001E-2</v>
      </c>
      <c r="AP91" s="38">
        <f t="shared" si="49"/>
        <v>0.27729999999999999</v>
      </c>
      <c r="AQ91" s="38">
        <f t="shared" si="50"/>
        <v>0.27810000000000001</v>
      </c>
      <c r="AR91" s="38"/>
      <c r="AS91" s="38">
        <f t="shared" si="51"/>
        <v>0.19670000000000001</v>
      </c>
      <c r="AT91" s="38">
        <f t="shared" si="52"/>
        <v>0.21859999999999999</v>
      </c>
      <c r="AU91" s="38">
        <f t="shared" si="53"/>
        <v>6.3799999999999996E-2</v>
      </c>
      <c r="AV91" s="38">
        <f t="shared" si="54"/>
        <v>0.46300000000000002</v>
      </c>
      <c r="AW91" s="38">
        <f t="shared" si="55"/>
        <v>0.50439999999999996</v>
      </c>
    </row>
    <row r="92" spans="2:49" ht="15.75" x14ac:dyDescent="0.25">
      <c r="B92">
        <v>0.31</v>
      </c>
      <c r="C92">
        <v>0.32</v>
      </c>
      <c r="D92">
        <v>0.69</v>
      </c>
      <c r="E92">
        <v>0.3</v>
      </c>
      <c r="F92">
        <v>0.98</v>
      </c>
      <c r="G92" t="s">
        <v>20</v>
      </c>
      <c r="H92">
        <f t="shared" si="29"/>
        <v>0.8629</v>
      </c>
      <c r="I92">
        <f t="shared" si="30"/>
        <v>0.70709999999999995</v>
      </c>
      <c r="J92">
        <f t="shared" si="31"/>
        <v>0.38740000000000002</v>
      </c>
      <c r="K92">
        <f t="shared" si="32"/>
        <v>0.17799999999999999</v>
      </c>
      <c r="L92" s="47">
        <f t="shared" si="33"/>
        <v>0.17799999999999999</v>
      </c>
      <c r="M92" t="str">
        <f t="shared" si="34"/>
        <v>High</v>
      </c>
      <c r="N92">
        <f t="shared" si="35"/>
        <v>1</v>
      </c>
      <c r="O92">
        <f>'Test_IF-có_validate'!O92</f>
        <v>0.34439999999999998</v>
      </c>
      <c r="P92">
        <f>'Test_IF-có_validate'!P92</f>
        <v>0.35560000000000003</v>
      </c>
      <c r="Q92">
        <f>'Test_IF-có_validate'!Q92</f>
        <v>0.75560000000000005</v>
      </c>
      <c r="R92">
        <f>'Test_IF-có_validate'!R92</f>
        <v>0.30299999999999999</v>
      </c>
      <c r="S92">
        <f>'Test_IF-có_validate'!S92</f>
        <v>0.98980000000000001</v>
      </c>
      <c r="U92" s="37">
        <f t="shared" si="28"/>
        <v>0.48770000000000002</v>
      </c>
      <c r="V92" s="37">
        <f t="shared" si="28"/>
        <v>0.47539999999999999</v>
      </c>
      <c r="W92" s="37">
        <f t="shared" si="28"/>
        <v>0.13919999999999999</v>
      </c>
      <c r="X92" s="37">
        <f t="shared" si="28"/>
        <v>0.53490000000000004</v>
      </c>
      <c r="Y92" s="37">
        <f t="shared" si="28"/>
        <v>5.1000000000000004E-3</v>
      </c>
      <c r="AA92" s="37">
        <f t="shared" si="36"/>
        <v>5.4999999999999997E-3</v>
      </c>
      <c r="AB92" s="37">
        <f t="shared" si="37"/>
        <v>0.1772</v>
      </c>
      <c r="AC92" s="37">
        <f t="shared" si="38"/>
        <v>0.37940000000000002</v>
      </c>
      <c r="AD92" s="37">
        <f t="shared" si="39"/>
        <v>7.5899999999999995E-2</v>
      </c>
      <c r="AE92" s="37">
        <f t="shared" si="40"/>
        <v>0.90880000000000005</v>
      </c>
      <c r="AG92" s="38">
        <f t="shared" si="41"/>
        <v>1.55E-2</v>
      </c>
      <c r="AH92" s="38">
        <f t="shared" si="42"/>
        <v>2.35E-2</v>
      </c>
      <c r="AI92" s="38">
        <f t="shared" si="43"/>
        <v>0.29630000000000001</v>
      </c>
      <c r="AJ92" s="38">
        <f t="shared" si="44"/>
        <v>0.2407</v>
      </c>
      <c r="AK92" s="38">
        <f t="shared" si="45"/>
        <v>0.7429</v>
      </c>
      <c r="AM92" s="38">
        <f t="shared" si="46"/>
        <v>0.1236</v>
      </c>
      <c r="AN92" s="38">
        <f t="shared" si="47"/>
        <v>7.1099999999999997E-2</v>
      </c>
      <c r="AO92" s="38">
        <f t="shared" si="48"/>
        <v>0.1996</v>
      </c>
      <c r="AP92" s="38">
        <f t="shared" si="49"/>
        <v>5.9499999999999997E-2</v>
      </c>
      <c r="AQ92" s="38">
        <f t="shared" si="50"/>
        <v>0.40570000000000001</v>
      </c>
      <c r="AR92" s="38"/>
      <c r="AS92" s="38">
        <f t="shared" si="51"/>
        <v>0.15459999999999999</v>
      </c>
      <c r="AT92" s="38">
        <f t="shared" si="52"/>
        <v>0.1482</v>
      </c>
      <c r="AU92" s="38">
        <f t="shared" si="53"/>
        <v>0.2044</v>
      </c>
      <c r="AV92" s="38">
        <f t="shared" si="54"/>
        <v>0.25190000000000001</v>
      </c>
      <c r="AW92" s="38">
        <f t="shared" si="55"/>
        <v>0.17510000000000001</v>
      </c>
    </row>
    <row r="93" spans="2:49" ht="15.75" x14ac:dyDescent="0.25">
      <c r="B93">
        <v>0.28000000000000003</v>
      </c>
      <c r="C93">
        <v>0.28999999999999998</v>
      </c>
      <c r="D93">
        <v>0.56999999999999995</v>
      </c>
      <c r="E93">
        <v>0.6</v>
      </c>
      <c r="F93">
        <v>0.27</v>
      </c>
      <c r="G93" t="s">
        <v>21</v>
      </c>
      <c r="H93">
        <f t="shared" si="29"/>
        <v>0.25309999999999999</v>
      </c>
      <c r="I93">
        <f t="shared" si="30"/>
        <v>5.2200000000000003E-2</v>
      </c>
      <c r="J93">
        <f t="shared" si="31"/>
        <v>0.31369999999999998</v>
      </c>
      <c r="K93">
        <f t="shared" si="32"/>
        <v>0.51729999999999998</v>
      </c>
      <c r="L93" s="47">
        <f t="shared" si="33"/>
        <v>5.2200000000000003E-2</v>
      </c>
      <c r="M93" t="str">
        <f t="shared" si="34"/>
        <v>Low</v>
      </c>
      <c r="N93">
        <f t="shared" si="35"/>
        <v>1</v>
      </c>
      <c r="O93">
        <f>'Test_IF-có_validate'!O93</f>
        <v>0.31109999999999999</v>
      </c>
      <c r="P93">
        <f>'Test_IF-có_validate'!P93</f>
        <v>0.32219999999999999</v>
      </c>
      <c r="Q93">
        <f>'Test_IF-có_validate'!Q93</f>
        <v>0.62219999999999998</v>
      </c>
      <c r="R93">
        <f>'Test_IF-có_validate'!R93</f>
        <v>0.60609999999999997</v>
      </c>
      <c r="S93">
        <f>'Test_IF-có_validate'!S93</f>
        <v>0.26529999999999998</v>
      </c>
      <c r="U93" s="37">
        <f t="shared" si="28"/>
        <v>0.52539999999999998</v>
      </c>
      <c r="V93" s="37">
        <f t="shared" si="28"/>
        <v>0.51259999999999994</v>
      </c>
      <c r="W93" s="37">
        <f t="shared" si="28"/>
        <v>0.2329</v>
      </c>
      <c r="X93" s="37">
        <f t="shared" si="28"/>
        <v>0.24529999999999999</v>
      </c>
      <c r="Y93" s="37">
        <f t="shared" si="28"/>
        <v>0.58069999999999999</v>
      </c>
      <c r="AA93" s="37">
        <f t="shared" si="36"/>
        <v>3.6999999999999998E-2</v>
      </c>
      <c r="AB93" s="37">
        <f t="shared" si="37"/>
        <v>0.1351</v>
      </c>
      <c r="AC93" s="37">
        <f t="shared" si="38"/>
        <v>0.2535</v>
      </c>
      <c r="AD93" s="37">
        <f t="shared" si="39"/>
        <v>0.27710000000000001</v>
      </c>
      <c r="AE93" s="37">
        <f t="shared" si="40"/>
        <v>0.25290000000000001</v>
      </c>
      <c r="AG93" s="38">
        <f t="shared" si="41"/>
        <v>5.8099999999999999E-2</v>
      </c>
      <c r="AH93" s="38">
        <f t="shared" si="42"/>
        <v>6.5799999999999997E-2</v>
      </c>
      <c r="AI93" s="38">
        <f t="shared" si="43"/>
        <v>0.1686</v>
      </c>
      <c r="AJ93" s="38">
        <f t="shared" si="44"/>
        <v>0.113</v>
      </c>
      <c r="AK93" s="38">
        <f t="shared" si="45"/>
        <v>4.3700000000000003E-2</v>
      </c>
      <c r="AM93" s="38">
        <f t="shared" si="46"/>
        <v>0.16589999999999999</v>
      </c>
      <c r="AN93" s="38">
        <f t="shared" si="47"/>
        <v>0.1134</v>
      </c>
      <c r="AO93" s="38">
        <f t="shared" si="48"/>
        <v>7.0400000000000004E-2</v>
      </c>
      <c r="AP93" s="38">
        <f t="shared" si="49"/>
        <v>0.29310000000000003</v>
      </c>
      <c r="AQ93" s="38">
        <f t="shared" si="50"/>
        <v>0.33019999999999999</v>
      </c>
      <c r="AR93" s="38"/>
      <c r="AS93" s="38">
        <f t="shared" si="51"/>
        <v>0.19670000000000001</v>
      </c>
      <c r="AT93" s="38">
        <f t="shared" si="52"/>
        <v>0.19020000000000001</v>
      </c>
      <c r="AU93" s="38">
        <f t="shared" si="53"/>
        <v>7.5300000000000006E-2</v>
      </c>
      <c r="AV93" s="38">
        <f t="shared" si="54"/>
        <v>0.1016</v>
      </c>
      <c r="AW93" s="38">
        <f t="shared" si="55"/>
        <v>0.55349999999999999</v>
      </c>
    </row>
    <row r="94" spans="2:49" ht="15.75" x14ac:dyDescent="0.25">
      <c r="B94">
        <v>0.27</v>
      </c>
      <c r="C94">
        <v>0.28000000000000003</v>
      </c>
      <c r="D94">
        <v>0.59</v>
      </c>
      <c r="E94">
        <v>0.69</v>
      </c>
      <c r="F94">
        <v>0.26</v>
      </c>
      <c r="G94" t="s">
        <v>24</v>
      </c>
      <c r="H94">
        <f t="shared" si="29"/>
        <v>0.24340000000000001</v>
      </c>
      <c r="I94">
        <f t="shared" si="30"/>
        <v>4.2500000000000003E-2</v>
      </c>
      <c r="J94">
        <f t="shared" si="31"/>
        <v>0.3286</v>
      </c>
      <c r="K94">
        <f t="shared" si="32"/>
        <v>0.53149999999999997</v>
      </c>
      <c r="L94" s="47">
        <f t="shared" si="33"/>
        <v>4.2500000000000003E-2</v>
      </c>
      <c r="M94" t="str">
        <f t="shared" si="34"/>
        <v>Low</v>
      </c>
      <c r="N94">
        <f t="shared" si="35"/>
        <v>0</v>
      </c>
      <c r="O94">
        <f>'Test_IF-có_validate'!O94</f>
        <v>0.3</v>
      </c>
      <c r="P94">
        <f>'Test_IF-có_validate'!P94</f>
        <v>0.31109999999999999</v>
      </c>
      <c r="Q94">
        <f>'Test_IF-có_validate'!Q94</f>
        <v>0.64439999999999997</v>
      </c>
      <c r="R94">
        <f>'Test_IF-có_validate'!R94</f>
        <v>0.69699999999999995</v>
      </c>
      <c r="S94">
        <f>'Test_IF-có_validate'!S94</f>
        <v>0.25509999999999999</v>
      </c>
      <c r="U94" s="37">
        <f t="shared" si="28"/>
        <v>0.53849999999999998</v>
      </c>
      <c r="V94" s="37">
        <f t="shared" si="28"/>
        <v>0.52539999999999998</v>
      </c>
      <c r="W94" s="37">
        <f t="shared" si="28"/>
        <v>0.2162</v>
      </c>
      <c r="X94" s="37">
        <f t="shared" si="28"/>
        <v>0.17860000000000001</v>
      </c>
      <c r="Y94" s="37">
        <f t="shared" si="28"/>
        <v>0.59350000000000003</v>
      </c>
      <c r="AA94" s="37">
        <f t="shared" si="36"/>
        <v>5.1499999999999997E-2</v>
      </c>
      <c r="AB94" s="37">
        <f t="shared" si="37"/>
        <v>0.12089999999999999</v>
      </c>
      <c r="AC94" s="37">
        <f t="shared" si="38"/>
        <v>0.2757</v>
      </c>
      <c r="AD94" s="37">
        <f t="shared" si="39"/>
        <v>0.36549999999999999</v>
      </c>
      <c r="AE94" s="37">
        <f t="shared" si="40"/>
        <v>0.23960000000000001</v>
      </c>
      <c r="AG94" s="38">
        <f t="shared" si="41"/>
        <v>7.2499999999999995E-2</v>
      </c>
      <c r="AH94" s="38">
        <f t="shared" si="42"/>
        <v>8.0100000000000005E-2</v>
      </c>
      <c r="AI94" s="38">
        <f t="shared" si="43"/>
        <v>0.191</v>
      </c>
      <c r="AJ94" s="38">
        <f t="shared" si="44"/>
        <v>0.2036</v>
      </c>
      <c r="AK94" s="38">
        <f t="shared" si="45"/>
        <v>3.0200000000000001E-2</v>
      </c>
      <c r="AM94" s="38">
        <f t="shared" si="46"/>
        <v>0.18029999999999999</v>
      </c>
      <c r="AN94" s="38">
        <f t="shared" si="47"/>
        <v>0.12759999999999999</v>
      </c>
      <c r="AO94" s="38">
        <f t="shared" si="48"/>
        <v>9.2999999999999999E-2</v>
      </c>
      <c r="AP94" s="38">
        <f t="shared" si="49"/>
        <v>0.38129999999999997</v>
      </c>
      <c r="AQ94" s="38">
        <f t="shared" si="50"/>
        <v>0.34329999999999999</v>
      </c>
      <c r="AR94" s="38"/>
      <c r="AS94" s="38">
        <f t="shared" si="51"/>
        <v>0.21099999999999999</v>
      </c>
      <c r="AT94" s="38">
        <f t="shared" si="52"/>
        <v>0.20430000000000001</v>
      </c>
      <c r="AU94" s="38">
        <f t="shared" si="53"/>
        <v>9.7900000000000001E-2</v>
      </c>
      <c r="AV94" s="38">
        <f t="shared" si="54"/>
        <v>0.19239999999999999</v>
      </c>
      <c r="AW94" s="38">
        <f t="shared" si="55"/>
        <v>0.56579999999999997</v>
      </c>
    </row>
    <row r="95" spans="2:49" ht="15.75" x14ac:dyDescent="0.25">
      <c r="B95">
        <v>0.25</v>
      </c>
      <c r="C95">
        <v>0.28000000000000003</v>
      </c>
      <c r="D95">
        <v>0.77</v>
      </c>
      <c r="E95">
        <v>0.11</v>
      </c>
      <c r="F95">
        <v>0.31</v>
      </c>
      <c r="G95" t="s">
        <v>21</v>
      </c>
      <c r="H95">
        <f t="shared" si="29"/>
        <v>0.31409999999999999</v>
      </c>
      <c r="I95">
        <f t="shared" si="30"/>
        <v>0.1196</v>
      </c>
      <c r="J95">
        <f t="shared" si="31"/>
        <v>0.27839999999999998</v>
      </c>
      <c r="K95">
        <f t="shared" si="32"/>
        <v>0.49049999999999999</v>
      </c>
      <c r="L95" s="47">
        <f t="shared" si="33"/>
        <v>0.1196</v>
      </c>
      <c r="M95" t="str">
        <f t="shared" si="34"/>
        <v>Low</v>
      </c>
      <c r="N95">
        <f t="shared" si="35"/>
        <v>1</v>
      </c>
      <c r="O95">
        <f>'Test_IF-có_validate'!O95</f>
        <v>0.27779999999999999</v>
      </c>
      <c r="P95">
        <f>'Test_IF-có_validate'!P95</f>
        <v>0.31109999999999999</v>
      </c>
      <c r="Q95">
        <f>'Test_IF-có_validate'!Q95</f>
        <v>0.84440000000000004</v>
      </c>
      <c r="R95">
        <f>'Test_IF-có_validate'!R95</f>
        <v>0.1111</v>
      </c>
      <c r="S95">
        <f>'Test_IF-có_validate'!S95</f>
        <v>0.30609999999999998</v>
      </c>
      <c r="U95" s="37">
        <f t="shared" si="28"/>
        <v>0.56520000000000004</v>
      </c>
      <c r="V95" s="37">
        <f t="shared" si="28"/>
        <v>0.52539999999999998</v>
      </c>
      <c r="W95" s="37">
        <f t="shared" si="28"/>
        <v>8.4400000000000003E-2</v>
      </c>
      <c r="X95" s="37">
        <f t="shared" si="28"/>
        <v>0.8</v>
      </c>
      <c r="Y95" s="37">
        <f t="shared" si="28"/>
        <v>0.53129999999999999</v>
      </c>
      <c r="AA95" s="37">
        <f t="shared" si="36"/>
        <v>8.0500000000000002E-2</v>
      </c>
      <c r="AB95" s="37">
        <f t="shared" si="37"/>
        <v>0.12089999999999999</v>
      </c>
      <c r="AC95" s="37">
        <f t="shared" si="38"/>
        <v>0.45379999999999998</v>
      </c>
      <c r="AD95" s="37">
        <f t="shared" si="39"/>
        <v>0.3352</v>
      </c>
      <c r="AE95" s="37">
        <f t="shared" si="40"/>
        <v>0.30520000000000003</v>
      </c>
      <c r="AG95" s="38">
        <f t="shared" si="41"/>
        <v>0.10150000000000001</v>
      </c>
      <c r="AH95" s="38">
        <f t="shared" si="42"/>
        <v>8.0100000000000005E-2</v>
      </c>
      <c r="AI95" s="38">
        <f t="shared" si="43"/>
        <v>0.37219999999999998</v>
      </c>
      <c r="AJ95" s="38">
        <f t="shared" si="44"/>
        <v>0.49249999999999999</v>
      </c>
      <c r="AK95" s="38">
        <f t="shared" si="45"/>
        <v>9.7199999999999995E-2</v>
      </c>
      <c r="AM95" s="38">
        <f t="shared" si="46"/>
        <v>0.20899999999999999</v>
      </c>
      <c r="AN95" s="38">
        <f t="shared" si="47"/>
        <v>0.12759999999999999</v>
      </c>
      <c r="AO95" s="38">
        <f t="shared" si="48"/>
        <v>0.27689999999999998</v>
      </c>
      <c r="AP95" s="38">
        <f t="shared" si="49"/>
        <v>0.31929999999999997</v>
      </c>
      <c r="AQ95" s="38">
        <f t="shared" si="50"/>
        <v>0.27810000000000001</v>
      </c>
      <c r="AR95" s="38"/>
      <c r="AS95" s="38">
        <f t="shared" si="51"/>
        <v>0.23960000000000001</v>
      </c>
      <c r="AT95" s="38">
        <f t="shared" si="52"/>
        <v>0.20430000000000001</v>
      </c>
      <c r="AU95" s="38">
        <f t="shared" si="53"/>
        <v>0.28160000000000002</v>
      </c>
      <c r="AV95" s="38">
        <f t="shared" si="54"/>
        <v>0.50309999999999999</v>
      </c>
      <c r="AW95" s="38">
        <f t="shared" si="55"/>
        <v>0.50439999999999996</v>
      </c>
    </row>
    <row r="96" spans="2:49" ht="15.75" x14ac:dyDescent="0.25">
      <c r="B96">
        <v>0.25</v>
      </c>
      <c r="C96">
        <v>0.54</v>
      </c>
      <c r="D96">
        <v>0.31</v>
      </c>
      <c r="E96">
        <v>0.25</v>
      </c>
      <c r="F96">
        <v>0.08</v>
      </c>
      <c r="G96" t="s">
        <v>23</v>
      </c>
      <c r="H96">
        <f t="shared" si="29"/>
        <v>2.3E-2</v>
      </c>
      <c r="I96">
        <f t="shared" si="30"/>
        <v>0.22370000000000001</v>
      </c>
      <c r="J96">
        <f t="shared" si="31"/>
        <v>0.55620000000000003</v>
      </c>
      <c r="K96">
        <f t="shared" si="32"/>
        <v>0.74629999999999996</v>
      </c>
      <c r="L96" s="47">
        <f t="shared" si="33"/>
        <v>2.3E-2</v>
      </c>
      <c r="M96" t="str">
        <f t="shared" si="34"/>
        <v>Very Low</v>
      </c>
      <c r="N96">
        <f t="shared" si="35"/>
        <v>1</v>
      </c>
      <c r="O96">
        <f>'Test_IF-có_validate'!O96</f>
        <v>0.27779999999999999</v>
      </c>
      <c r="P96">
        <f>'Test_IF-có_validate'!P96</f>
        <v>0.6</v>
      </c>
      <c r="Q96">
        <f>'Test_IF-có_validate'!Q96</f>
        <v>0.33329999999999999</v>
      </c>
      <c r="R96">
        <f>'Test_IF-có_validate'!R96</f>
        <v>0.2525</v>
      </c>
      <c r="S96">
        <f>'Test_IF-có_validate'!S96</f>
        <v>7.1400000000000005E-2</v>
      </c>
      <c r="U96" s="37">
        <f t="shared" si="28"/>
        <v>0.56520000000000004</v>
      </c>
      <c r="V96" s="37">
        <f t="shared" si="28"/>
        <v>0.25</v>
      </c>
      <c r="W96" s="37">
        <f t="shared" si="28"/>
        <v>0.5</v>
      </c>
      <c r="X96" s="37">
        <f t="shared" si="28"/>
        <v>0.5968</v>
      </c>
      <c r="Y96" s="37">
        <f t="shared" si="28"/>
        <v>0.86670000000000003</v>
      </c>
      <c r="AA96" s="37">
        <f t="shared" si="36"/>
        <v>8.0500000000000002E-2</v>
      </c>
      <c r="AB96" s="37">
        <f t="shared" si="37"/>
        <v>0.4501</v>
      </c>
      <c r="AC96" s="37">
        <f t="shared" si="38"/>
        <v>7.7700000000000005E-2</v>
      </c>
      <c r="AD96" s="37">
        <f t="shared" si="39"/>
        <v>0.14230000000000001</v>
      </c>
      <c r="AE96" s="37">
        <f t="shared" si="40"/>
        <v>1.6500000000000001E-2</v>
      </c>
      <c r="AG96" s="38">
        <f t="shared" si="41"/>
        <v>0.10150000000000001</v>
      </c>
      <c r="AH96" s="38">
        <f t="shared" si="42"/>
        <v>0.25650000000000001</v>
      </c>
      <c r="AI96" s="38">
        <f t="shared" si="43"/>
        <v>0.16339999999999999</v>
      </c>
      <c r="AJ96" s="38">
        <f t="shared" si="44"/>
        <v>0.30580000000000002</v>
      </c>
      <c r="AK96" s="38">
        <f t="shared" si="45"/>
        <v>0.2261</v>
      </c>
      <c r="AM96" s="38">
        <f t="shared" si="46"/>
        <v>0.20899999999999999</v>
      </c>
      <c r="AN96" s="38">
        <f t="shared" si="47"/>
        <v>0.20960000000000001</v>
      </c>
      <c r="AO96" s="38">
        <f t="shared" si="48"/>
        <v>0.26069999999999999</v>
      </c>
      <c r="AP96" s="38">
        <f t="shared" si="49"/>
        <v>0.126</v>
      </c>
      <c r="AQ96" s="38">
        <f t="shared" si="50"/>
        <v>0.58320000000000005</v>
      </c>
      <c r="AR96" s="38"/>
      <c r="AS96" s="38">
        <f t="shared" si="51"/>
        <v>0.23960000000000001</v>
      </c>
      <c r="AT96" s="38">
        <f t="shared" si="52"/>
        <v>0.13289999999999999</v>
      </c>
      <c r="AU96" s="38">
        <f t="shared" si="53"/>
        <v>0.25590000000000002</v>
      </c>
      <c r="AV96" s="38">
        <f t="shared" si="54"/>
        <v>0.31690000000000002</v>
      </c>
      <c r="AW96" s="38">
        <f t="shared" si="55"/>
        <v>0.78649999999999998</v>
      </c>
    </row>
    <row r="97" spans="2:49" ht="15.75" x14ac:dyDescent="0.25">
      <c r="B97">
        <v>0.28999999999999998</v>
      </c>
      <c r="C97">
        <v>0.66</v>
      </c>
      <c r="D97">
        <v>0.35</v>
      </c>
      <c r="E97">
        <v>0.28000000000000003</v>
      </c>
      <c r="F97">
        <v>0.31</v>
      </c>
      <c r="G97" t="s">
        <v>21</v>
      </c>
      <c r="H97">
        <f t="shared" si="29"/>
        <v>0.28570000000000001</v>
      </c>
      <c r="I97">
        <f t="shared" si="30"/>
        <v>0.10100000000000001</v>
      </c>
      <c r="J97">
        <f t="shared" si="31"/>
        <v>0.27089999999999997</v>
      </c>
      <c r="K97">
        <f t="shared" si="32"/>
        <v>0.48230000000000001</v>
      </c>
      <c r="L97" s="47">
        <f t="shared" si="33"/>
        <v>0.10100000000000001</v>
      </c>
      <c r="M97" t="str">
        <f t="shared" si="34"/>
        <v>Low</v>
      </c>
      <c r="N97">
        <f t="shared" si="35"/>
        <v>1</v>
      </c>
      <c r="O97">
        <f>'Test_IF-có_validate'!O97</f>
        <v>0.32219999999999999</v>
      </c>
      <c r="P97">
        <f>'Test_IF-có_validate'!P97</f>
        <v>0.73329999999999995</v>
      </c>
      <c r="Q97">
        <f>'Test_IF-có_validate'!Q97</f>
        <v>0.37780000000000002</v>
      </c>
      <c r="R97">
        <f>'Test_IF-có_validate'!R97</f>
        <v>0.2828</v>
      </c>
      <c r="S97">
        <f>'Test_IF-có_validate'!S97</f>
        <v>0.30609999999999998</v>
      </c>
      <c r="U97" s="37">
        <f t="shared" si="28"/>
        <v>0.51259999999999994</v>
      </c>
      <c r="V97" s="37">
        <f t="shared" si="28"/>
        <v>0.15390000000000001</v>
      </c>
      <c r="W97" s="37">
        <f t="shared" si="28"/>
        <v>0.4516</v>
      </c>
      <c r="X97" s="37">
        <f t="shared" si="28"/>
        <v>0.55910000000000004</v>
      </c>
      <c r="Y97" s="37">
        <f t="shared" si="28"/>
        <v>0.53129999999999999</v>
      </c>
      <c r="AA97" s="37">
        <f t="shared" si="36"/>
        <v>2.2700000000000001E-2</v>
      </c>
      <c r="AB97" s="37">
        <f t="shared" si="37"/>
        <v>0.57179999999999997</v>
      </c>
      <c r="AC97" s="37">
        <f t="shared" si="38"/>
        <v>2.1899999999999999E-2</v>
      </c>
      <c r="AD97" s="37">
        <f t="shared" si="39"/>
        <v>0.1023</v>
      </c>
      <c r="AE97" s="37">
        <f t="shared" si="40"/>
        <v>0.30520000000000003</v>
      </c>
      <c r="AG97" s="38">
        <f t="shared" si="41"/>
        <v>4.3799999999999999E-2</v>
      </c>
      <c r="AH97" s="38">
        <f t="shared" si="42"/>
        <v>0.3846</v>
      </c>
      <c r="AI97" s="38">
        <f t="shared" si="43"/>
        <v>0.10780000000000001</v>
      </c>
      <c r="AJ97" s="38">
        <f t="shared" si="44"/>
        <v>0.2666</v>
      </c>
      <c r="AK97" s="38">
        <f t="shared" si="45"/>
        <v>9.7199999999999995E-2</v>
      </c>
      <c r="AM97" s="38">
        <f t="shared" si="46"/>
        <v>0.15179999999999999</v>
      </c>
      <c r="AN97" s="38">
        <f t="shared" si="47"/>
        <v>0.33879999999999999</v>
      </c>
      <c r="AO97" s="38">
        <f t="shared" si="48"/>
        <v>0.20569999999999999</v>
      </c>
      <c r="AP97" s="38">
        <f t="shared" si="49"/>
        <v>8.5900000000000004E-2</v>
      </c>
      <c r="AQ97" s="38">
        <f t="shared" si="50"/>
        <v>0.27810000000000001</v>
      </c>
      <c r="AR97" s="38"/>
      <c r="AS97" s="38">
        <f t="shared" si="51"/>
        <v>0.18260000000000001</v>
      </c>
      <c r="AT97" s="38">
        <f t="shared" si="52"/>
        <v>0.26350000000000001</v>
      </c>
      <c r="AU97" s="38">
        <f t="shared" si="53"/>
        <v>0.2009</v>
      </c>
      <c r="AV97" s="38">
        <f t="shared" si="54"/>
        <v>0.2777</v>
      </c>
      <c r="AW97" s="38">
        <f t="shared" si="55"/>
        <v>0.50439999999999996</v>
      </c>
    </row>
    <row r="98" spans="2:49" ht="15.75" x14ac:dyDescent="0.25">
      <c r="B98">
        <v>0.28999999999999998</v>
      </c>
      <c r="C98">
        <v>0.74</v>
      </c>
      <c r="D98">
        <v>0.39</v>
      </c>
      <c r="E98">
        <v>0.41</v>
      </c>
      <c r="F98">
        <v>0.54</v>
      </c>
      <c r="G98" t="s">
        <v>24</v>
      </c>
      <c r="H98">
        <f t="shared" si="29"/>
        <v>0.52980000000000005</v>
      </c>
      <c r="I98">
        <f t="shared" si="30"/>
        <v>0.35039999999999999</v>
      </c>
      <c r="J98">
        <f t="shared" si="31"/>
        <v>1.21E-2</v>
      </c>
      <c r="K98">
        <f t="shared" si="32"/>
        <v>0.22839999999999999</v>
      </c>
      <c r="L98" s="47">
        <f t="shared" si="33"/>
        <v>1.21E-2</v>
      </c>
      <c r="M98" t="str">
        <f t="shared" si="34"/>
        <v>Middle</v>
      </c>
      <c r="N98">
        <f t="shared" si="35"/>
        <v>1</v>
      </c>
      <c r="O98">
        <f>'Test_IF-có_validate'!O98</f>
        <v>0.32219999999999999</v>
      </c>
      <c r="P98">
        <f>'Test_IF-có_validate'!P98</f>
        <v>0.82220000000000004</v>
      </c>
      <c r="Q98">
        <f>'Test_IF-có_validate'!Q98</f>
        <v>0.42220000000000002</v>
      </c>
      <c r="R98">
        <f>'Test_IF-có_validate'!R98</f>
        <v>0.41410000000000002</v>
      </c>
      <c r="S98">
        <f>'Test_IF-có_validate'!S98</f>
        <v>0.54079999999999995</v>
      </c>
      <c r="U98" s="37">
        <f t="shared" si="28"/>
        <v>0.51259999999999994</v>
      </c>
      <c r="V98" s="37">
        <f t="shared" si="28"/>
        <v>9.7600000000000006E-2</v>
      </c>
      <c r="W98" s="37">
        <f t="shared" si="28"/>
        <v>0.40629999999999999</v>
      </c>
      <c r="X98" s="37">
        <f t="shared" si="28"/>
        <v>0.4143</v>
      </c>
      <c r="Y98" s="37">
        <f t="shared" si="28"/>
        <v>0.29799999999999999</v>
      </c>
      <c r="AA98" s="37">
        <f t="shared" si="36"/>
        <v>2.2700000000000001E-2</v>
      </c>
      <c r="AB98" s="37">
        <f t="shared" si="37"/>
        <v>0.64300000000000002</v>
      </c>
      <c r="AC98" s="37">
        <f t="shared" si="38"/>
        <v>3.2199999999999999E-2</v>
      </c>
      <c r="AD98" s="37">
        <f t="shared" si="39"/>
        <v>6.3299999999999995E-2</v>
      </c>
      <c r="AE98" s="37">
        <f t="shared" si="40"/>
        <v>0.56950000000000001</v>
      </c>
      <c r="AG98" s="38">
        <f t="shared" si="41"/>
        <v>4.3799999999999999E-2</v>
      </c>
      <c r="AH98" s="38">
        <f t="shared" si="42"/>
        <v>0.46039999999999998</v>
      </c>
      <c r="AI98" s="38">
        <f t="shared" si="43"/>
        <v>5.3800000000000001E-2</v>
      </c>
      <c r="AJ98" s="38">
        <f t="shared" si="44"/>
        <v>0.1026</v>
      </c>
      <c r="AK98" s="38">
        <f t="shared" si="45"/>
        <v>0.37340000000000001</v>
      </c>
      <c r="AM98" s="38">
        <f t="shared" si="46"/>
        <v>0.15179999999999999</v>
      </c>
      <c r="AN98" s="38">
        <f t="shared" si="47"/>
        <v>0.41549999999999998</v>
      </c>
      <c r="AO98" s="38">
        <f t="shared" si="48"/>
        <v>0.15210000000000001</v>
      </c>
      <c r="AP98" s="38">
        <f t="shared" si="49"/>
        <v>7.9699999999999993E-2</v>
      </c>
      <c r="AQ98" s="38">
        <f t="shared" si="50"/>
        <v>1.1000000000000001E-3</v>
      </c>
      <c r="AR98" s="38"/>
      <c r="AS98" s="38">
        <f t="shared" si="51"/>
        <v>0.18260000000000001</v>
      </c>
      <c r="AT98" s="38">
        <f t="shared" si="52"/>
        <v>0.34160000000000001</v>
      </c>
      <c r="AU98" s="38">
        <f t="shared" si="53"/>
        <v>0.14729999999999999</v>
      </c>
      <c r="AV98" s="38">
        <f t="shared" si="54"/>
        <v>0.114</v>
      </c>
      <c r="AW98" s="38">
        <f t="shared" si="55"/>
        <v>0.23530000000000001</v>
      </c>
    </row>
    <row r="99" spans="2:49" ht="15.75" x14ac:dyDescent="0.25">
      <c r="B99">
        <v>0.31</v>
      </c>
      <c r="C99">
        <v>0.82</v>
      </c>
      <c r="D99">
        <v>0.47</v>
      </c>
      <c r="E99">
        <v>0.4</v>
      </c>
      <c r="F99">
        <v>0.99</v>
      </c>
      <c r="G99" t="s">
        <v>20</v>
      </c>
      <c r="H99">
        <f t="shared" si="29"/>
        <v>0.85409999999999997</v>
      </c>
      <c r="I99">
        <f t="shared" si="30"/>
        <v>0.69720000000000004</v>
      </c>
      <c r="J99">
        <f t="shared" si="31"/>
        <v>0.38600000000000001</v>
      </c>
      <c r="K99">
        <f t="shared" si="32"/>
        <v>0.17399999999999999</v>
      </c>
      <c r="L99" s="47">
        <f t="shared" si="33"/>
        <v>0.17399999999999999</v>
      </c>
      <c r="M99" t="str">
        <f t="shared" si="34"/>
        <v>High</v>
      </c>
      <c r="N99">
        <f t="shared" si="35"/>
        <v>1</v>
      </c>
      <c r="O99">
        <f>'Test_IF-có_validate'!O99</f>
        <v>0.34439999999999998</v>
      </c>
      <c r="P99">
        <f>'Test_IF-có_validate'!P99</f>
        <v>0.91110000000000002</v>
      </c>
      <c r="Q99">
        <f>'Test_IF-có_validate'!Q99</f>
        <v>0.5111</v>
      </c>
      <c r="R99">
        <f>'Test_IF-có_validate'!R99</f>
        <v>0.40400000000000003</v>
      </c>
      <c r="S99">
        <f>'Test_IF-có_validate'!S99</f>
        <v>1</v>
      </c>
      <c r="U99" s="37">
        <f t="shared" si="28"/>
        <v>0.48770000000000002</v>
      </c>
      <c r="V99" s="37">
        <f t="shared" si="28"/>
        <v>4.65E-2</v>
      </c>
      <c r="W99" s="37">
        <f t="shared" si="28"/>
        <v>0.32350000000000001</v>
      </c>
      <c r="X99" s="37">
        <f t="shared" si="28"/>
        <v>0.42449999999999999</v>
      </c>
      <c r="Y99" s="37">
        <f t="shared" si="28"/>
        <v>0</v>
      </c>
      <c r="AA99" s="37">
        <f t="shared" si="36"/>
        <v>5.4999999999999997E-3</v>
      </c>
      <c r="AB99" s="37">
        <f t="shared" si="37"/>
        <v>0.70660000000000001</v>
      </c>
      <c r="AC99" s="37">
        <f t="shared" si="38"/>
        <v>0.1353</v>
      </c>
      <c r="AD99" s="37">
        <f t="shared" si="39"/>
        <v>5.11E-2</v>
      </c>
      <c r="AE99" s="37">
        <f t="shared" si="40"/>
        <v>0.9143</v>
      </c>
      <c r="AG99" s="38">
        <f t="shared" si="41"/>
        <v>1.55E-2</v>
      </c>
      <c r="AH99" s="38">
        <f t="shared" si="42"/>
        <v>0.52900000000000003</v>
      </c>
      <c r="AI99" s="38">
        <f t="shared" si="43"/>
        <v>4.9500000000000002E-2</v>
      </c>
      <c r="AJ99" s="38">
        <f t="shared" si="44"/>
        <v>0.1149</v>
      </c>
      <c r="AK99" s="38">
        <f t="shared" si="45"/>
        <v>0.74909999999999999</v>
      </c>
      <c r="AM99" s="38">
        <f t="shared" si="46"/>
        <v>0.1236</v>
      </c>
      <c r="AN99" s="38">
        <f t="shared" si="47"/>
        <v>0.48509999999999998</v>
      </c>
      <c r="AO99" s="38">
        <f t="shared" si="48"/>
        <v>4.9099999999999998E-2</v>
      </c>
      <c r="AP99" s="38">
        <f t="shared" si="49"/>
        <v>6.7500000000000004E-2</v>
      </c>
      <c r="AQ99" s="38">
        <f t="shared" si="50"/>
        <v>0.4128</v>
      </c>
      <c r="AR99" s="38"/>
      <c r="AS99" s="38">
        <f t="shared" si="51"/>
        <v>0.15459999999999999</v>
      </c>
      <c r="AT99" s="38">
        <f t="shared" si="52"/>
        <v>0.41260000000000002</v>
      </c>
      <c r="AU99" s="38">
        <f t="shared" si="53"/>
        <v>4.4200000000000003E-2</v>
      </c>
      <c r="AV99" s="38">
        <f t="shared" si="54"/>
        <v>0.12620000000000001</v>
      </c>
      <c r="AW99" s="38">
        <f t="shared" si="55"/>
        <v>0.18260000000000001</v>
      </c>
    </row>
    <row r="100" spans="2:49" ht="15.75" x14ac:dyDescent="0.25">
      <c r="B100">
        <v>0.28000000000000003</v>
      </c>
      <c r="C100">
        <v>0.55000000000000004</v>
      </c>
      <c r="D100">
        <v>0.38</v>
      </c>
      <c r="E100">
        <v>0.9</v>
      </c>
      <c r="F100">
        <v>0.22</v>
      </c>
      <c r="G100" t="s">
        <v>21</v>
      </c>
      <c r="H100">
        <f t="shared" si="29"/>
        <v>0.18140000000000001</v>
      </c>
      <c r="I100">
        <f t="shared" si="30"/>
        <v>3.3599999999999998E-2</v>
      </c>
      <c r="J100">
        <f t="shared" si="31"/>
        <v>0.3846</v>
      </c>
      <c r="K100">
        <f t="shared" si="32"/>
        <v>0.58350000000000002</v>
      </c>
      <c r="L100" s="47">
        <f t="shared" si="33"/>
        <v>3.3599999999999998E-2</v>
      </c>
      <c r="M100" t="str">
        <f t="shared" si="34"/>
        <v>Low</v>
      </c>
      <c r="N100">
        <f t="shared" si="35"/>
        <v>1</v>
      </c>
      <c r="O100">
        <f>'Test_IF-có_validate'!O100</f>
        <v>0.31109999999999999</v>
      </c>
      <c r="P100">
        <f>'Test_IF-có_validate'!P100</f>
        <v>0.61109999999999998</v>
      </c>
      <c r="Q100">
        <f>'Test_IF-có_validate'!Q100</f>
        <v>0.41110000000000002</v>
      </c>
      <c r="R100">
        <f>'Test_IF-có_validate'!R100</f>
        <v>0.90910000000000002</v>
      </c>
      <c r="S100">
        <f>'Test_IF-có_validate'!S100</f>
        <v>0.21429999999999999</v>
      </c>
      <c r="U100" s="37">
        <f t="shared" si="28"/>
        <v>0.52539999999999998</v>
      </c>
      <c r="V100" s="37">
        <f t="shared" si="28"/>
        <v>0.2414</v>
      </c>
      <c r="W100" s="37">
        <f t="shared" si="28"/>
        <v>0.4173</v>
      </c>
      <c r="X100" s="37">
        <f t="shared" si="28"/>
        <v>4.7600000000000003E-2</v>
      </c>
      <c r="Y100" s="37">
        <f t="shared" si="28"/>
        <v>0.64700000000000002</v>
      </c>
      <c r="AA100" s="37">
        <f t="shared" si="36"/>
        <v>3.6999999999999998E-2</v>
      </c>
      <c r="AB100" s="37">
        <f t="shared" si="37"/>
        <v>0.46089999999999998</v>
      </c>
      <c r="AC100" s="37">
        <f t="shared" si="38"/>
        <v>1.89E-2</v>
      </c>
      <c r="AD100" s="37">
        <f t="shared" si="39"/>
        <v>0.54090000000000005</v>
      </c>
      <c r="AE100" s="37">
        <f t="shared" si="40"/>
        <v>0.1852</v>
      </c>
      <c r="AG100" s="38">
        <f t="shared" si="41"/>
        <v>5.8099999999999999E-2</v>
      </c>
      <c r="AH100" s="38">
        <f t="shared" si="42"/>
        <v>0.26779999999999998</v>
      </c>
      <c r="AI100" s="38">
        <f t="shared" si="43"/>
        <v>6.7199999999999996E-2</v>
      </c>
      <c r="AJ100" s="38">
        <f t="shared" si="44"/>
        <v>0.38600000000000001</v>
      </c>
      <c r="AK100" s="38">
        <f t="shared" si="45"/>
        <v>2.5000000000000001E-2</v>
      </c>
      <c r="AM100" s="38">
        <f t="shared" si="46"/>
        <v>0.16589999999999999</v>
      </c>
      <c r="AN100" s="38">
        <f t="shared" si="47"/>
        <v>0.221</v>
      </c>
      <c r="AO100" s="38">
        <f t="shared" si="48"/>
        <v>0.16539999999999999</v>
      </c>
      <c r="AP100" s="38">
        <f t="shared" si="49"/>
        <v>0.55589999999999995</v>
      </c>
      <c r="AQ100" s="38">
        <f t="shared" si="50"/>
        <v>0.3962</v>
      </c>
      <c r="AR100" s="38"/>
      <c r="AS100" s="38">
        <f t="shared" si="51"/>
        <v>0.19670000000000001</v>
      </c>
      <c r="AT100" s="38">
        <f t="shared" si="52"/>
        <v>0.1444</v>
      </c>
      <c r="AU100" s="38">
        <f t="shared" si="53"/>
        <v>0.1605</v>
      </c>
      <c r="AV100" s="38">
        <f t="shared" si="54"/>
        <v>0.37519999999999998</v>
      </c>
      <c r="AW100" s="38">
        <f t="shared" si="55"/>
        <v>0.61519999999999997</v>
      </c>
    </row>
    <row r="101" spans="2:49" ht="15.75" x14ac:dyDescent="0.25">
      <c r="B101">
        <v>0.33</v>
      </c>
      <c r="C101">
        <v>0.04</v>
      </c>
      <c r="D101">
        <v>0.02</v>
      </c>
      <c r="E101">
        <v>0.12</v>
      </c>
      <c r="F101">
        <v>0.11</v>
      </c>
      <c r="G101" t="s">
        <v>23</v>
      </c>
      <c r="H101">
        <f t="shared" si="29"/>
        <v>6.1600000000000002E-2</v>
      </c>
      <c r="I101">
        <f t="shared" si="30"/>
        <v>0.21160000000000001</v>
      </c>
      <c r="J101">
        <f t="shared" si="31"/>
        <v>0.54730000000000001</v>
      </c>
      <c r="K101">
        <f t="shared" si="32"/>
        <v>0.74119999999999997</v>
      </c>
      <c r="L101" s="47">
        <f t="shared" si="33"/>
        <v>6.1600000000000002E-2</v>
      </c>
      <c r="M101" t="str">
        <f t="shared" si="34"/>
        <v>Very Low</v>
      </c>
      <c r="N101">
        <f t="shared" si="35"/>
        <v>1</v>
      </c>
      <c r="O101">
        <f>'Test_IF-có_validate'!O101</f>
        <v>0.36670000000000003</v>
      </c>
      <c r="P101">
        <f>'Test_IF-có_validate'!P101</f>
        <v>4.4400000000000002E-2</v>
      </c>
      <c r="Q101">
        <f>'Test_IF-có_validate'!Q101</f>
        <v>1.11E-2</v>
      </c>
      <c r="R101">
        <f>'Test_IF-có_validate'!R101</f>
        <v>0.1212</v>
      </c>
      <c r="S101">
        <f>'Test_IF-có_validate'!S101</f>
        <v>0.10199999999999999</v>
      </c>
      <c r="U101" s="37">
        <f t="shared" si="28"/>
        <v>0.46339999999999998</v>
      </c>
      <c r="V101" s="37">
        <f t="shared" si="28"/>
        <v>0.91500000000000004</v>
      </c>
      <c r="W101" s="37">
        <f t="shared" si="28"/>
        <v>0.97799999999999998</v>
      </c>
      <c r="X101" s="37">
        <f t="shared" si="28"/>
        <v>0.78380000000000005</v>
      </c>
      <c r="Y101" s="37">
        <f t="shared" si="28"/>
        <v>0.81489999999999996</v>
      </c>
      <c r="AA101" s="37">
        <f t="shared" si="36"/>
        <v>3.3599999999999998E-2</v>
      </c>
      <c r="AB101" s="37">
        <f t="shared" si="37"/>
        <v>0.24809999999999999</v>
      </c>
      <c r="AC101" s="37">
        <f t="shared" si="38"/>
        <v>0.51129999999999998</v>
      </c>
      <c r="AD101" s="37">
        <f t="shared" si="39"/>
        <v>0.32119999999999999</v>
      </c>
      <c r="AE101" s="37">
        <f t="shared" si="40"/>
        <v>2.7900000000000001E-2</v>
      </c>
      <c r="AG101" s="38">
        <f t="shared" si="41"/>
        <v>1.2500000000000001E-2</v>
      </c>
      <c r="AH101" s="38">
        <f t="shared" si="42"/>
        <v>0.4415</v>
      </c>
      <c r="AI101" s="38">
        <f t="shared" si="43"/>
        <v>0.58919999999999995</v>
      </c>
      <c r="AJ101" s="38">
        <f t="shared" si="44"/>
        <v>0.47910000000000003</v>
      </c>
      <c r="AK101" s="38">
        <f t="shared" si="45"/>
        <v>0.18229999999999999</v>
      </c>
      <c r="AM101" s="38">
        <f t="shared" si="46"/>
        <v>9.5699999999999993E-2</v>
      </c>
      <c r="AN101" s="38">
        <f t="shared" si="47"/>
        <v>0.48599999999999999</v>
      </c>
      <c r="AO101" s="38">
        <f t="shared" si="48"/>
        <v>0.67569999999999997</v>
      </c>
      <c r="AP101" s="38">
        <f t="shared" si="49"/>
        <v>0.30530000000000002</v>
      </c>
      <c r="AQ101" s="38">
        <f t="shared" si="50"/>
        <v>0.54330000000000001</v>
      </c>
      <c r="AR101" s="38"/>
      <c r="AS101" s="38">
        <f t="shared" si="51"/>
        <v>0.12670000000000001</v>
      </c>
      <c r="AT101" s="38">
        <f t="shared" si="52"/>
        <v>0.55679999999999996</v>
      </c>
      <c r="AU101" s="38">
        <f t="shared" si="53"/>
        <v>0.67149999999999999</v>
      </c>
      <c r="AV101" s="38">
        <f t="shared" si="54"/>
        <v>0.48970000000000002</v>
      </c>
      <c r="AW101" s="38">
        <f t="shared" si="55"/>
        <v>0.75039999999999996</v>
      </c>
    </row>
    <row r="102" spans="2:49" ht="15.75" x14ac:dyDescent="0.25">
      <c r="B102">
        <v>0.37</v>
      </c>
      <c r="C102">
        <v>0.09</v>
      </c>
      <c r="D102">
        <v>0.1</v>
      </c>
      <c r="E102">
        <v>0.13</v>
      </c>
      <c r="F102">
        <v>0.32</v>
      </c>
      <c r="G102" t="s">
        <v>21</v>
      </c>
      <c r="H102">
        <f t="shared" si="29"/>
        <v>0.32179999999999997</v>
      </c>
      <c r="I102">
        <f t="shared" si="30"/>
        <v>0.13780000000000001</v>
      </c>
      <c r="J102">
        <f t="shared" si="31"/>
        <v>0.28349999999999997</v>
      </c>
      <c r="K102">
        <f t="shared" si="32"/>
        <v>0.49580000000000002</v>
      </c>
      <c r="L102" s="47">
        <f t="shared" si="33"/>
        <v>0.13780000000000001</v>
      </c>
      <c r="M102" t="str">
        <f t="shared" si="34"/>
        <v>Low</v>
      </c>
      <c r="N102">
        <f t="shared" si="35"/>
        <v>1</v>
      </c>
      <c r="O102">
        <f>'Test_IF-có_validate'!O102</f>
        <v>0.41110000000000002</v>
      </c>
      <c r="P102">
        <f>'Test_IF-có_validate'!P102</f>
        <v>0.1</v>
      </c>
      <c r="Q102">
        <f>'Test_IF-có_validate'!Q102</f>
        <v>0.1</v>
      </c>
      <c r="R102">
        <f>'Test_IF-có_validate'!R102</f>
        <v>0.1313</v>
      </c>
      <c r="S102">
        <f>'Test_IF-có_validate'!S102</f>
        <v>0.31630000000000003</v>
      </c>
      <c r="U102" s="37">
        <f t="shared" si="28"/>
        <v>0.4173</v>
      </c>
      <c r="V102" s="37">
        <f t="shared" si="28"/>
        <v>0.81820000000000004</v>
      </c>
      <c r="W102" s="37">
        <f t="shared" si="28"/>
        <v>0.81820000000000004</v>
      </c>
      <c r="X102" s="37">
        <f t="shared" si="28"/>
        <v>0.76790000000000003</v>
      </c>
      <c r="Y102" s="37">
        <f t="shared" si="28"/>
        <v>0.51939999999999997</v>
      </c>
      <c r="AA102" s="37">
        <f t="shared" si="36"/>
        <v>8.8099999999999998E-2</v>
      </c>
      <c r="AB102" s="37">
        <f t="shared" si="37"/>
        <v>0.16819999999999999</v>
      </c>
      <c r="AC102" s="37">
        <f t="shared" si="38"/>
        <v>0.38969999999999999</v>
      </c>
      <c r="AD102" s="37">
        <f t="shared" si="39"/>
        <v>0.30719999999999997</v>
      </c>
      <c r="AE102" s="37">
        <f t="shared" si="40"/>
        <v>0.318</v>
      </c>
      <c r="AG102" s="38">
        <f t="shared" si="41"/>
        <v>6.7100000000000007E-2</v>
      </c>
      <c r="AH102" s="38">
        <f t="shared" si="42"/>
        <v>0.36470000000000002</v>
      </c>
      <c r="AI102" s="38">
        <f t="shared" si="43"/>
        <v>0.47089999999999999</v>
      </c>
      <c r="AJ102" s="38">
        <f t="shared" si="44"/>
        <v>0.4657</v>
      </c>
      <c r="AK102" s="38">
        <f t="shared" si="45"/>
        <v>0.1104</v>
      </c>
      <c r="AM102" s="38">
        <f t="shared" si="46"/>
        <v>4.1200000000000001E-2</v>
      </c>
      <c r="AN102" s="38">
        <f t="shared" si="47"/>
        <v>0.41020000000000001</v>
      </c>
      <c r="AO102" s="38">
        <f t="shared" si="48"/>
        <v>0.56159999999999999</v>
      </c>
      <c r="AP102" s="38">
        <f t="shared" si="49"/>
        <v>0.2913</v>
      </c>
      <c r="AQ102" s="38">
        <f t="shared" si="50"/>
        <v>0.26519999999999999</v>
      </c>
      <c r="AR102" s="38"/>
      <c r="AS102" s="38">
        <f t="shared" si="51"/>
        <v>7.2300000000000003E-2</v>
      </c>
      <c r="AT102" s="38">
        <f t="shared" si="52"/>
        <v>0.48280000000000001</v>
      </c>
      <c r="AU102" s="38">
        <f t="shared" si="53"/>
        <v>0.55720000000000003</v>
      </c>
      <c r="AV102" s="38">
        <f t="shared" si="54"/>
        <v>0.47639999999999999</v>
      </c>
      <c r="AW102" s="38">
        <f t="shared" si="55"/>
        <v>0.49220000000000003</v>
      </c>
    </row>
    <row r="103" spans="2:49" ht="15.75" x14ac:dyDescent="0.25">
      <c r="B103">
        <v>0.4</v>
      </c>
      <c r="C103">
        <v>0.15</v>
      </c>
      <c r="D103">
        <v>0.16</v>
      </c>
      <c r="E103">
        <v>0.3</v>
      </c>
      <c r="F103">
        <v>0.57999999999999996</v>
      </c>
      <c r="G103" t="s">
        <v>24</v>
      </c>
      <c r="H103">
        <f t="shared" si="29"/>
        <v>0.58120000000000005</v>
      </c>
      <c r="I103">
        <f t="shared" si="30"/>
        <v>0.41039999999999999</v>
      </c>
      <c r="J103">
        <f t="shared" si="31"/>
        <v>7.1499999999999994E-2</v>
      </c>
      <c r="K103">
        <f t="shared" si="32"/>
        <v>0.2097</v>
      </c>
      <c r="L103" s="47">
        <f t="shared" si="33"/>
        <v>7.1499999999999994E-2</v>
      </c>
      <c r="M103" t="str">
        <f t="shared" si="34"/>
        <v>Middle</v>
      </c>
      <c r="N103">
        <f t="shared" si="35"/>
        <v>1</v>
      </c>
      <c r="O103">
        <f>'Test_IF-có_validate'!O103</f>
        <v>0.44440000000000002</v>
      </c>
      <c r="P103">
        <f>'Test_IF-có_validate'!P103</f>
        <v>0.16669999999999999</v>
      </c>
      <c r="Q103">
        <f>'Test_IF-có_validate'!Q103</f>
        <v>0.16669999999999999</v>
      </c>
      <c r="R103">
        <f>'Test_IF-có_validate'!R103</f>
        <v>0.30299999999999999</v>
      </c>
      <c r="S103">
        <f>'Test_IF-có_validate'!S103</f>
        <v>0.58160000000000001</v>
      </c>
      <c r="U103" s="37">
        <f t="shared" si="28"/>
        <v>0.38469999999999999</v>
      </c>
      <c r="V103" s="37">
        <f t="shared" si="28"/>
        <v>0.71419999999999995</v>
      </c>
      <c r="W103" s="37">
        <f t="shared" si="28"/>
        <v>0.71419999999999995</v>
      </c>
      <c r="X103" s="37">
        <f t="shared" si="28"/>
        <v>0.53490000000000004</v>
      </c>
      <c r="Y103" s="37">
        <f t="shared" si="28"/>
        <v>0.26450000000000001</v>
      </c>
      <c r="AA103" s="37">
        <f t="shared" si="36"/>
        <v>0.12770000000000001</v>
      </c>
      <c r="AB103" s="37">
        <f t="shared" si="37"/>
        <v>7.3700000000000002E-2</v>
      </c>
      <c r="AC103" s="37">
        <f t="shared" si="38"/>
        <v>0.29830000000000001</v>
      </c>
      <c r="AD103" s="37">
        <f t="shared" si="39"/>
        <v>7.5899999999999995E-2</v>
      </c>
      <c r="AE103" s="37">
        <f t="shared" si="40"/>
        <v>0.60899999999999999</v>
      </c>
      <c r="AG103" s="38">
        <f t="shared" si="41"/>
        <v>0.1067</v>
      </c>
      <c r="AH103" s="38">
        <f t="shared" si="42"/>
        <v>0.27279999999999999</v>
      </c>
      <c r="AI103" s="38">
        <f t="shared" si="43"/>
        <v>0.38140000000000002</v>
      </c>
      <c r="AJ103" s="38">
        <f t="shared" si="44"/>
        <v>0.2407</v>
      </c>
      <c r="AK103" s="38">
        <f t="shared" si="45"/>
        <v>0.41549999999999998</v>
      </c>
      <c r="AM103" s="38">
        <f t="shared" si="46"/>
        <v>1.4E-3</v>
      </c>
      <c r="AN103" s="38">
        <f t="shared" si="47"/>
        <v>0.31929999999999997</v>
      </c>
      <c r="AO103" s="38">
        <f t="shared" si="48"/>
        <v>0.47460000000000002</v>
      </c>
      <c r="AP103" s="38">
        <f t="shared" si="49"/>
        <v>5.9499999999999997E-2</v>
      </c>
      <c r="AQ103" s="38">
        <f t="shared" si="50"/>
        <v>4.5199999999999997E-2</v>
      </c>
      <c r="AR103" s="38"/>
      <c r="AS103" s="38">
        <f t="shared" si="51"/>
        <v>3.2500000000000001E-2</v>
      </c>
      <c r="AT103" s="38">
        <f t="shared" si="52"/>
        <v>0.39360000000000001</v>
      </c>
      <c r="AU103" s="38">
        <f t="shared" si="53"/>
        <v>0.47010000000000002</v>
      </c>
      <c r="AV103" s="38">
        <f t="shared" si="54"/>
        <v>0.25190000000000001</v>
      </c>
      <c r="AW103" s="38">
        <f t="shared" si="55"/>
        <v>0.1918</v>
      </c>
    </row>
    <row r="104" spans="2:49" ht="15.75" x14ac:dyDescent="0.25">
      <c r="B104">
        <v>0.37</v>
      </c>
      <c r="C104">
        <v>7.0000000000000007E-2</v>
      </c>
      <c r="D104">
        <v>0.1</v>
      </c>
      <c r="E104">
        <v>0.41</v>
      </c>
      <c r="F104">
        <v>0.3</v>
      </c>
      <c r="G104" t="s">
        <v>21</v>
      </c>
      <c r="H104">
        <f t="shared" si="29"/>
        <v>0.29430000000000001</v>
      </c>
      <c r="I104">
        <f t="shared" si="30"/>
        <v>0.1079</v>
      </c>
      <c r="J104">
        <f t="shared" si="31"/>
        <v>0.30409999999999998</v>
      </c>
      <c r="K104">
        <f t="shared" si="32"/>
        <v>0.51270000000000004</v>
      </c>
      <c r="L104" s="47">
        <f t="shared" si="33"/>
        <v>0.1079</v>
      </c>
      <c r="M104" t="str">
        <f t="shared" si="34"/>
        <v>Low</v>
      </c>
      <c r="N104">
        <f t="shared" si="35"/>
        <v>1</v>
      </c>
      <c r="O104">
        <f>'Test_IF-có_validate'!O104</f>
        <v>0.41110000000000002</v>
      </c>
      <c r="P104">
        <f>'Test_IF-có_validate'!P104</f>
        <v>7.7799999999999994E-2</v>
      </c>
      <c r="Q104">
        <f>'Test_IF-có_validate'!Q104</f>
        <v>0.1</v>
      </c>
      <c r="R104">
        <f>'Test_IF-có_validate'!R104</f>
        <v>0.41410000000000002</v>
      </c>
      <c r="S104">
        <f>'Test_IF-có_validate'!S104</f>
        <v>0.2959</v>
      </c>
      <c r="U104" s="37">
        <f t="shared" si="28"/>
        <v>0.4173</v>
      </c>
      <c r="V104" s="37">
        <f t="shared" si="28"/>
        <v>0.85560000000000003</v>
      </c>
      <c r="W104" s="37">
        <f t="shared" si="28"/>
        <v>0.81820000000000004</v>
      </c>
      <c r="X104" s="37">
        <f t="shared" si="28"/>
        <v>0.4143</v>
      </c>
      <c r="Y104" s="37">
        <f t="shared" si="28"/>
        <v>0.54330000000000001</v>
      </c>
      <c r="AA104" s="37">
        <f t="shared" si="36"/>
        <v>8.8099999999999998E-2</v>
      </c>
      <c r="AB104" s="37">
        <f t="shared" si="37"/>
        <v>0.2</v>
      </c>
      <c r="AC104" s="37">
        <f t="shared" si="38"/>
        <v>0.38969999999999999</v>
      </c>
      <c r="AD104" s="37">
        <f t="shared" si="39"/>
        <v>6.3299999999999995E-2</v>
      </c>
      <c r="AE104" s="37">
        <f t="shared" si="40"/>
        <v>0.2923</v>
      </c>
      <c r="AG104" s="38">
        <f t="shared" si="41"/>
        <v>6.7100000000000007E-2</v>
      </c>
      <c r="AH104" s="38">
        <f t="shared" si="42"/>
        <v>0.39529999999999998</v>
      </c>
      <c r="AI104" s="38">
        <f t="shared" si="43"/>
        <v>0.47089999999999999</v>
      </c>
      <c r="AJ104" s="38">
        <f t="shared" si="44"/>
        <v>0.1026</v>
      </c>
      <c r="AK104" s="38">
        <f t="shared" si="45"/>
        <v>8.4000000000000005E-2</v>
      </c>
      <c r="AM104" s="38">
        <f t="shared" si="46"/>
        <v>4.1200000000000001E-2</v>
      </c>
      <c r="AN104" s="38">
        <f t="shared" si="47"/>
        <v>0.4405</v>
      </c>
      <c r="AO104" s="38">
        <f t="shared" si="48"/>
        <v>0.56159999999999999</v>
      </c>
      <c r="AP104" s="38">
        <f t="shared" si="49"/>
        <v>7.9699999999999993E-2</v>
      </c>
      <c r="AQ104" s="38">
        <f t="shared" si="50"/>
        <v>0.29099999999999998</v>
      </c>
      <c r="AR104" s="38"/>
      <c r="AS104" s="38">
        <f t="shared" si="51"/>
        <v>7.2300000000000003E-2</v>
      </c>
      <c r="AT104" s="38">
        <f t="shared" si="52"/>
        <v>0.51239999999999997</v>
      </c>
      <c r="AU104" s="38">
        <f t="shared" si="53"/>
        <v>0.55720000000000003</v>
      </c>
      <c r="AV104" s="38">
        <f t="shared" si="54"/>
        <v>0.114</v>
      </c>
      <c r="AW104" s="38">
        <f t="shared" si="55"/>
        <v>0.51659999999999995</v>
      </c>
    </row>
    <row r="105" spans="2:49" ht="15.75" x14ac:dyDescent="0.25">
      <c r="B105">
        <v>0.41</v>
      </c>
      <c r="C105">
        <v>0.11</v>
      </c>
      <c r="D105">
        <v>0.21</v>
      </c>
      <c r="E105">
        <v>0.44</v>
      </c>
      <c r="F105">
        <v>0.56999999999999995</v>
      </c>
      <c r="G105" t="s">
        <v>24</v>
      </c>
      <c r="H105">
        <f t="shared" si="29"/>
        <v>0.56820000000000004</v>
      </c>
      <c r="I105">
        <f t="shared" si="30"/>
        <v>0.39389999999999997</v>
      </c>
      <c r="J105">
        <f t="shared" si="31"/>
        <v>5.8099999999999999E-2</v>
      </c>
      <c r="K105">
        <f t="shared" si="32"/>
        <v>0.2127</v>
      </c>
      <c r="L105" s="47">
        <f t="shared" si="33"/>
        <v>5.8099999999999999E-2</v>
      </c>
      <c r="M105" t="str">
        <f t="shared" si="34"/>
        <v>Middle</v>
      </c>
      <c r="N105">
        <f t="shared" si="35"/>
        <v>1</v>
      </c>
      <c r="O105">
        <f>'Test_IF-có_validate'!O105</f>
        <v>0.4556</v>
      </c>
      <c r="P105">
        <f>'Test_IF-có_validate'!P105</f>
        <v>0.1222</v>
      </c>
      <c r="Q105">
        <f>'Test_IF-có_validate'!Q105</f>
        <v>0.22220000000000001</v>
      </c>
      <c r="R105">
        <f>'Test_IF-có_validate'!R105</f>
        <v>0.44440000000000002</v>
      </c>
      <c r="S105">
        <f>'Test_IF-có_validate'!S105</f>
        <v>0.57140000000000002</v>
      </c>
      <c r="U105" s="37">
        <f t="shared" si="28"/>
        <v>0.374</v>
      </c>
      <c r="V105" s="37">
        <f t="shared" si="28"/>
        <v>0.78220000000000001</v>
      </c>
      <c r="W105" s="37">
        <f t="shared" si="28"/>
        <v>0.63639999999999997</v>
      </c>
      <c r="X105" s="37">
        <f t="shared" si="28"/>
        <v>0.38469999999999999</v>
      </c>
      <c r="Y105" s="37">
        <f t="shared" si="28"/>
        <v>0.27279999999999999</v>
      </c>
      <c r="AA105" s="37">
        <f t="shared" si="36"/>
        <v>0.14080000000000001</v>
      </c>
      <c r="AB105" s="37">
        <f t="shared" si="37"/>
        <v>0.13650000000000001</v>
      </c>
      <c r="AC105" s="37">
        <f t="shared" si="38"/>
        <v>0.2233</v>
      </c>
      <c r="AD105" s="37">
        <f t="shared" si="39"/>
        <v>9.9400000000000002E-2</v>
      </c>
      <c r="AE105" s="37">
        <f t="shared" si="40"/>
        <v>0.59919999999999995</v>
      </c>
      <c r="AG105" s="38">
        <f t="shared" si="41"/>
        <v>0.11990000000000001</v>
      </c>
      <c r="AH105" s="38">
        <f t="shared" si="42"/>
        <v>0.33400000000000002</v>
      </c>
      <c r="AI105" s="38">
        <f t="shared" si="43"/>
        <v>0.3075</v>
      </c>
      <c r="AJ105" s="38">
        <f t="shared" si="44"/>
        <v>6.6600000000000006E-2</v>
      </c>
      <c r="AK105" s="38">
        <f t="shared" si="45"/>
        <v>0.40510000000000002</v>
      </c>
      <c r="AM105" s="38">
        <f t="shared" si="46"/>
        <v>1.18E-2</v>
      </c>
      <c r="AN105" s="38">
        <f t="shared" si="47"/>
        <v>0.37980000000000003</v>
      </c>
      <c r="AO105" s="38">
        <f t="shared" si="48"/>
        <v>0.40239999999999998</v>
      </c>
      <c r="AP105" s="38">
        <f t="shared" si="49"/>
        <v>0.1157</v>
      </c>
      <c r="AQ105" s="38">
        <f t="shared" si="50"/>
        <v>3.4299999999999997E-2</v>
      </c>
      <c r="AR105" s="38"/>
      <c r="AS105" s="38">
        <f t="shared" si="51"/>
        <v>1.9300000000000001E-2</v>
      </c>
      <c r="AT105" s="38">
        <f t="shared" si="52"/>
        <v>0.4531</v>
      </c>
      <c r="AU105" s="38">
        <f t="shared" si="53"/>
        <v>0.39779999999999999</v>
      </c>
      <c r="AV105" s="38">
        <f t="shared" si="54"/>
        <v>7.7899999999999997E-2</v>
      </c>
      <c r="AW105" s="38">
        <f t="shared" si="55"/>
        <v>0.2026</v>
      </c>
    </row>
    <row r="106" spans="2:49" ht="15.75" x14ac:dyDescent="0.25">
      <c r="B106">
        <v>0.42</v>
      </c>
      <c r="C106">
        <v>0.13</v>
      </c>
      <c r="D106">
        <v>0.15</v>
      </c>
      <c r="E106">
        <v>0.94</v>
      </c>
      <c r="F106">
        <v>0.3</v>
      </c>
      <c r="G106" t="s">
        <v>24</v>
      </c>
      <c r="H106">
        <f t="shared" si="29"/>
        <v>0.29749999999999999</v>
      </c>
      <c r="I106">
        <f t="shared" si="30"/>
        <v>0.1081</v>
      </c>
      <c r="J106">
        <f t="shared" si="31"/>
        <v>0.30740000000000001</v>
      </c>
      <c r="K106">
        <f t="shared" si="32"/>
        <v>0.51270000000000004</v>
      </c>
      <c r="L106" s="47">
        <f t="shared" si="33"/>
        <v>0.1081</v>
      </c>
      <c r="M106" t="str">
        <f t="shared" si="34"/>
        <v>Low</v>
      </c>
      <c r="N106">
        <f t="shared" si="35"/>
        <v>0</v>
      </c>
      <c r="O106">
        <f>'Test_IF-có_validate'!O106</f>
        <v>0.4667</v>
      </c>
      <c r="P106">
        <f>'Test_IF-có_validate'!P106</f>
        <v>0.1444</v>
      </c>
      <c r="Q106">
        <f>'Test_IF-có_validate'!Q106</f>
        <v>0.15559999999999999</v>
      </c>
      <c r="R106">
        <f>'Test_IF-có_validate'!R106</f>
        <v>0.94950000000000001</v>
      </c>
      <c r="S106">
        <f>'Test_IF-có_validate'!S106</f>
        <v>0.2959</v>
      </c>
      <c r="U106" s="37">
        <f t="shared" ref="U106:Y149" si="56">ROUND((1-O106)/(1+O106),4)</f>
        <v>0.36359999999999998</v>
      </c>
      <c r="V106" s="37">
        <f t="shared" si="56"/>
        <v>0.74760000000000004</v>
      </c>
      <c r="W106" s="37">
        <f t="shared" si="56"/>
        <v>0.73070000000000002</v>
      </c>
      <c r="X106" s="37">
        <f t="shared" si="56"/>
        <v>2.5899999999999999E-2</v>
      </c>
      <c r="Y106" s="37">
        <f t="shared" si="56"/>
        <v>0.54330000000000001</v>
      </c>
      <c r="AA106" s="37">
        <f t="shared" si="36"/>
        <v>0.1537</v>
      </c>
      <c r="AB106" s="37">
        <f t="shared" si="37"/>
        <v>0.105</v>
      </c>
      <c r="AC106" s="37">
        <f t="shared" si="38"/>
        <v>0.3135</v>
      </c>
      <c r="AD106" s="37">
        <f t="shared" si="39"/>
        <v>0.56969999999999998</v>
      </c>
      <c r="AE106" s="37">
        <f t="shared" si="40"/>
        <v>0.2923</v>
      </c>
      <c r="AG106" s="38">
        <f t="shared" si="41"/>
        <v>0.1328</v>
      </c>
      <c r="AH106" s="38">
        <f t="shared" si="42"/>
        <v>0.3034</v>
      </c>
      <c r="AI106" s="38">
        <f t="shared" si="43"/>
        <v>0.39629999999999999</v>
      </c>
      <c r="AJ106" s="38">
        <f t="shared" si="44"/>
        <v>0.41639999999999999</v>
      </c>
      <c r="AK106" s="38">
        <f t="shared" si="45"/>
        <v>8.4000000000000005E-2</v>
      </c>
      <c r="AM106" s="38">
        <f t="shared" si="46"/>
        <v>2.47E-2</v>
      </c>
      <c r="AN106" s="38">
        <f t="shared" si="47"/>
        <v>0.34960000000000002</v>
      </c>
      <c r="AO106" s="38">
        <f t="shared" si="48"/>
        <v>0.48909999999999998</v>
      </c>
      <c r="AP106" s="38">
        <f t="shared" si="49"/>
        <v>0.58450000000000002</v>
      </c>
      <c r="AQ106" s="38">
        <f t="shared" si="50"/>
        <v>0.29099999999999998</v>
      </c>
      <c r="AR106" s="38"/>
      <c r="AS106" s="38">
        <f t="shared" si="51"/>
        <v>6.4000000000000003E-3</v>
      </c>
      <c r="AT106" s="38">
        <f t="shared" si="52"/>
        <v>0.4234</v>
      </c>
      <c r="AU106" s="38">
        <f t="shared" si="53"/>
        <v>0.48459999999999998</v>
      </c>
      <c r="AV106" s="38">
        <f t="shared" si="54"/>
        <v>0.40560000000000002</v>
      </c>
      <c r="AW106" s="38">
        <f t="shared" si="55"/>
        <v>0.51659999999999995</v>
      </c>
    </row>
    <row r="107" spans="2:49" ht="15.75" x14ac:dyDescent="0.25">
      <c r="B107">
        <v>0.41</v>
      </c>
      <c r="C107">
        <v>0.04</v>
      </c>
      <c r="D107">
        <v>0.33</v>
      </c>
      <c r="E107">
        <v>0.26</v>
      </c>
      <c r="F107">
        <v>0.12</v>
      </c>
      <c r="G107" t="s">
        <v>23</v>
      </c>
      <c r="H107">
        <f t="shared" si="29"/>
        <v>4.4900000000000002E-2</v>
      </c>
      <c r="I107">
        <f t="shared" si="30"/>
        <v>0.16839999999999999</v>
      </c>
      <c r="J107">
        <f t="shared" si="31"/>
        <v>0.50570000000000004</v>
      </c>
      <c r="K107">
        <f t="shared" si="32"/>
        <v>0.70069999999999999</v>
      </c>
      <c r="L107" s="47">
        <f t="shared" si="33"/>
        <v>4.4900000000000002E-2</v>
      </c>
      <c r="M107" t="str">
        <f t="shared" si="34"/>
        <v>Very Low</v>
      </c>
      <c r="N107">
        <f t="shared" si="35"/>
        <v>1</v>
      </c>
      <c r="O107">
        <f>'Test_IF-có_validate'!O107</f>
        <v>0.4556</v>
      </c>
      <c r="P107">
        <f>'Test_IF-có_validate'!P107</f>
        <v>4.4400000000000002E-2</v>
      </c>
      <c r="Q107">
        <f>'Test_IF-có_validate'!Q107</f>
        <v>0.35560000000000003</v>
      </c>
      <c r="R107">
        <f>'Test_IF-có_validate'!R107</f>
        <v>0.2626</v>
      </c>
      <c r="S107">
        <f>'Test_IF-có_validate'!S107</f>
        <v>0.11219999999999999</v>
      </c>
      <c r="U107" s="37">
        <f t="shared" si="56"/>
        <v>0.374</v>
      </c>
      <c r="V107" s="37">
        <f t="shared" si="56"/>
        <v>0.91500000000000004</v>
      </c>
      <c r="W107" s="37">
        <f t="shared" si="56"/>
        <v>0.47539999999999999</v>
      </c>
      <c r="X107" s="37">
        <f t="shared" si="56"/>
        <v>0.58399999999999996</v>
      </c>
      <c r="Y107" s="37">
        <f t="shared" si="56"/>
        <v>0.79820000000000002</v>
      </c>
      <c r="AA107" s="37">
        <f t="shared" si="36"/>
        <v>0.14080000000000001</v>
      </c>
      <c r="AB107" s="37">
        <f t="shared" si="37"/>
        <v>0.24809999999999999</v>
      </c>
      <c r="AC107" s="37">
        <f t="shared" si="38"/>
        <v>4.9599999999999998E-2</v>
      </c>
      <c r="AD107" s="37">
        <f t="shared" si="39"/>
        <v>0.12889999999999999</v>
      </c>
      <c r="AE107" s="37">
        <f t="shared" si="40"/>
        <v>4.2700000000000002E-2</v>
      </c>
      <c r="AG107" s="38">
        <f t="shared" si="41"/>
        <v>0.11990000000000001</v>
      </c>
      <c r="AH107" s="38">
        <f t="shared" si="42"/>
        <v>0.4415</v>
      </c>
      <c r="AI107" s="38">
        <f t="shared" si="43"/>
        <v>0.13539999999999999</v>
      </c>
      <c r="AJ107" s="38">
        <f t="shared" si="44"/>
        <v>0.29270000000000002</v>
      </c>
      <c r="AK107" s="38">
        <f t="shared" si="45"/>
        <v>0.1678</v>
      </c>
      <c r="AM107" s="38">
        <f t="shared" si="46"/>
        <v>1.18E-2</v>
      </c>
      <c r="AN107" s="38">
        <f t="shared" si="47"/>
        <v>0.48599999999999999</v>
      </c>
      <c r="AO107" s="38">
        <f t="shared" si="48"/>
        <v>0.23300000000000001</v>
      </c>
      <c r="AP107" s="38">
        <f t="shared" si="49"/>
        <v>0.11260000000000001</v>
      </c>
      <c r="AQ107" s="38">
        <f t="shared" si="50"/>
        <v>0.52990000000000004</v>
      </c>
      <c r="AR107" s="38"/>
      <c r="AS107" s="38">
        <f t="shared" si="51"/>
        <v>1.9300000000000001E-2</v>
      </c>
      <c r="AT107" s="38">
        <f t="shared" si="52"/>
        <v>0.55679999999999996</v>
      </c>
      <c r="AU107" s="38">
        <f t="shared" si="53"/>
        <v>0.22819999999999999</v>
      </c>
      <c r="AV107" s="38">
        <f t="shared" si="54"/>
        <v>0.30380000000000001</v>
      </c>
      <c r="AW107" s="38">
        <f t="shared" si="55"/>
        <v>0.73819999999999997</v>
      </c>
    </row>
    <row r="108" spans="2:49" ht="15.75" x14ac:dyDescent="0.25">
      <c r="B108">
        <v>0.38</v>
      </c>
      <c r="C108">
        <v>0.09</v>
      </c>
      <c r="D108">
        <v>0.37</v>
      </c>
      <c r="E108">
        <v>0.28000000000000003</v>
      </c>
      <c r="F108">
        <v>0.32</v>
      </c>
      <c r="G108" t="s">
        <v>21</v>
      </c>
      <c r="H108">
        <f t="shared" si="29"/>
        <v>0.29580000000000001</v>
      </c>
      <c r="I108">
        <f t="shared" si="30"/>
        <v>0.1116</v>
      </c>
      <c r="J108">
        <f t="shared" si="31"/>
        <v>0.2576</v>
      </c>
      <c r="K108">
        <f t="shared" si="32"/>
        <v>0.46989999999999998</v>
      </c>
      <c r="L108" s="47">
        <f t="shared" si="33"/>
        <v>0.1116</v>
      </c>
      <c r="M108" t="str">
        <f t="shared" si="34"/>
        <v>Low</v>
      </c>
      <c r="N108">
        <f t="shared" si="35"/>
        <v>1</v>
      </c>
      <c r="O108">
        <f>'Test_IF-có_validate'!O108</f>
        <v>0.42220000000000002</v>
      </c>
      <c r="P108">
        <f>'Test_IF-có_validate'!P108</f>
        <v>0.1</v>
      </c>
      <c r="Q108">
        <f>'Test_IF-có_validate'!Q108</f>
        <v>0.4</v>
      </c>
      <c r="R108">
        <f>'Test_IF-có_validate'!R108</f>
        <v>0.2828</v>
      </c>
      <c r="S108">
        <f>'Test_IF-có_validate'!S108</f>
        <v>0.31630000000000003</v>
      </c>
      <c r="U108" s="37">
        <f t="shared" si="56"/>
        <v>0.40629999999999999</v>
      </c>
      <c r="V108" s="37">
        <f t="shared" si="56"/>
        <v>0.81820000000000004</v>
      </c>
      <c r="W108" s="37">
        <f t="shared" si="56"/>
        <v>0.42859999999999998</v>
      </c>
      <c r="X108" s="37">
        <f t="shared" si="56"/>
        <v>0.55910000000000004</v>
      </c>
      <c r="Y108" s="37">
        <f t="shared" si="56"/>
        <v>0.51939999999999997</v>
      </c>
      <c r="AA108" s="37">
        <f t="shared" si="36"/>
        <v>0.1014</v>
      </c>
      <c r="AB108" s="37">
        <f t="shared" si="37"/>
        <v>0.16819999999999999</v>
      </c>
      <c r="AC108" s="37">
        <f t="shared" si="38"/>
        <v>5.4000000000000003E-3</v>
      </c>
      <c r="AD108" s="37">
        <f t="shared" si="39"/>
        <v>0.1023</v>
      </c>
      <c r="AE108" s="37">
        <f t="shared" si="40"/>
        <v>0.318</v>
      </c>
      <c r="AG108" s="38">
        <f t="shared" si="41"/>
        <v>8.0399999999999999E-2</v>
      </c>
      <c r="AH108" s="38">
        <f t="shared" si="42"/>
        <v>0.36470000000000002</v>
      </c>
      <c r="AI108" s="38">
        <f t="shared" si="43"/>
        <v>8.0699999999999994E-2</v>
      </c>
      <c r="AJ108" s="38">
        <f t="shared" si="44"/>
        <v>0.2666</v>
      </c>
      <c r="AK108" s="38">
        <f t="shared" si="45"/>
        <v>0.1104</v>
      </c>
      <c r="AM108" s="38">
        <f t="shared" si="46"/>
        <v>2.7900000000000001E-2</v>
      </c>
      <c r="AN108" s="38">
        <f t="shared" si="47"/>
        <v>0.41020000000000001</v>
      </c>
      <c r="AO108" s="38">
        <f t="shared" si="48"/>
        <v>0.17879999999999999</v>
      </c>
      <c r="AP108" s="38">
        <f t="shared" si="49"/>
        <v>8.5900000000000004E-2</v>
      </c>
      <c r="AQ108" s="38">
        <f t="shared" si="50"/>
        <v>0.26519999999999999</v>
      </c>
      <c r="AR108" s="38"/>
      <c r="AS108" s="38">
        <f t="shared" si="51"/>
        <v>5.8900000000000001E-2</v>
      </c>
      <c r="AT108" s="38">
        <f t="shared" si="52"/>
        <v>0.48280000000000001</v>
      </c>
      <c r="AU108" s="38">
        <f t="shared" si="53"/>
        <v>0.1739</v>
      </c>
      <c r="AV108" s="38">
        <f t="shared" si="54"/>
        <v>0.2777</v>
      </c>
      <c r="AW108" s="38">
        <f t="shared" si="55"/>
        <v>0.49220000000000003</v>
      </c>
    </row>
    <row r="109" spans="2:49" ht="15.75" x14ac:dyDescent="0.25">
      <c r="B109">
        <v>0.42</v>
      </c>
      <c r="C109">
        <v>0.28999999999999998</v>
      </c>
      <c r="D109">
        <v>0.14000000000000001</v>
      </c>
      <c r="E109">
        <v>0.03</v>
      </c>
      <c r="F109">
        <v>0.68</v>
      </c>
      <c r="G109" t="s">
        <v>24</v>
      </c>
      <c r="H109">
        <f t="shared" si="29"/>
        <v>0.67249999999999999</v>
      </c>
      <c r="I109">
        <f t="shared" si="30"/>
        <v>0.50729999999999997</v>
      </c>
      <c r="J109">
        <f t="shared" si="31"/>
        <v>0.1744</v>
      </c>
      <c r="K109">
        <f t="shared" si="32"/>
        <v>0.121</v>
      </c>
      <c r="L109" s="47">
        <f t="shared" si="33"/>
        <v>0.121</v>
      </c>
      <c r="M109" t="str">
        <f t="shared" si="34"/>
        <v>High</v>
      </c>
      <c r="N109">
        <f t="shared" si="35"/>
        <v>0</v>
      </c>
      <c r="O109">
        <f>'Test_IF-có_validate'!O109</f>
        <v>0.4667</v>
      </c>
      <c r="P109">
        <f>'Test_IF-có_validate'!P109</f>
        <v>0.32219999999999999</v>
      </c>
      <c r="Q109">
        <f>'Test_IF-có_validate'!Q109</f>
        <v>0.1444</v>
      </c>
      <c r="R109">
        <f>'Test_IF-có_validate'!R109</f>
        <v>3.0300000000000001E-2</v>
      </c>
      <c r="S109">
        <f>'Test_IF-có_validate'!S109</f>
        <v>0.68369999999999997</v>
      </c>
      <c r="U109" s="37">
        <f t="shared" si="56"/>
        <v>0.36359999999999998</v>
      </c>
      <c r="V109" s="37">
        <f t="shared" si="56"/>
        <v>0.51259999999999994</v>
      </c>
      <c r="W109" s="37">
        <f t="shared" si="56"/>
        <v>0.74760000000000004</v>
      </c>
      <c r="X109" s="37">
        <f t="shared" si="56"/>
        <v>0.94120000000000004</v>
      </c>
      <c r="Y109" s="37">
        <f t="shared" si="56"/>
        <v>0.18790000000000001</v>
      </c>
      <c r="AA109" s="37">
        <f t="shared" si="36"/>
        <v>0.1537</v>
      </c>
      <c r="AB109" s="37">
        <f t="shared" si="37"/>
        <v>0.1351</v>
      </c>
      <c r="AC109" s="37">
        <f t="shared" si="38"/>
        <v>0.32879999999999998</v>
      </c>
      <c r="AD109" s="37">
        <f t="shared" si="39"/>
        <v>0.4471</v>
      </c>
      <c r="AE109" s="37">
        <f t="shared" si="40"/>
        <v>0.6996</v>
      </c>
      <c r="AG109" s="38">
        <f t="shared" si="41"/>
        <v>0.1328</v>
      </c>
      <c r="AH109" s="38">
        <f t="shared" si="42"/>
        <v>6.5799999999999997E-2</v>
      </c>
      <c r="AI109" s="38">
        <f t="shared" si="43"/>
        <v>0.4113</v>
      </c>
      <c r="AJ109" s="38">
        <f t="shared" si="44"/>
        <v>0.59899999999999998</v>
      </c>
      <c r="AK109" s="38">
        <f t="shared" si="45"/>
        <v>0.51290000000000002</v>
      </c>
      <c r="AM109" s="38">
        <f t="shared" si="46"/>
        <v>2.47E-2</v>
      </c>
      <c r="AN109" s="38">
        <f t="shared" si="47"/>
        <v>0.1134</v>
      </c>
      <c r="AO109" s="38">
        <f t="shared" si="48"/>
        <v>0.50370000000000004</v>
      </c>
      <c r="AP109" s="38">
        <f t="shared" si="49"/>
        <v>0.43169999999999997</v>
      </c>
      <c r="AQ109" s="38">
        <f t="shared" si="50"/>
        <v>0.14899999999999999</v>
      </c>
      <c r="AR109" s="38"/>
      <c r="AS109" s="38">
        <f t="shared" si="51"/>
        <v>6.4000000000000003E-3</v>
      </c>
      <c r="AT109" s="38">
        <f t="shared" si="52"/>
        <v>0.19020000000000001</v>
      </c>
      <c r="AU109" s="38">
        <f t="shared" si="53"/>
        <v>0.49919999999999998</v>
      </c>
      <c r="AV109" s="38">
        <f t="shared" si="54"/>
        <v>0.60909999999999997</v>
      </c>
      <c r="AW109" s="38">
        <f t="shared" si="55"/>
        <v>8.8300000000000003E-2</v>
      </c>
    </row>
    <row r="110" spans="2:49" ht="15.75" x14ac:dyDescent="0.25">
      <c r="B110">
        <v>0.4</v>
      </c>
      <c r="C110">
        <v>0.3</v>
      </c>
      <c r="D110">
        <v>0.18</v>
      </c>
      <c r="E110">
        <v>0.28999999999999998</v>
      </c>
      <c r="F110">
        <v>0.59</v>
      </c>
      <c r="G110" t="s">
        <v>24</v>
      </c>
      <c r="H110">
        <f t="shared" si="29"/>
        <v>0.58860000000000001</v>
      </c>
      <c r="I110">
        <f t="shared" si="30"/>
        <v>0.41789999999999999</v>
      </c>
      <c r="J110">
        <f t="shared" si="31"/>
        <v>7.9500000000000001E-2</v>
      </c>
      <c r="K110">
        <f t="shared" si="32"/>
        <v>0.1978</v>
      </c>
      <c r="L110" s="47">
        <f t="shared" si="33"/>
        <v>7.9500000000000001E-2</v>
      </c>
      <c r="M110" t="str">
        <f t="shared" si="34"/>
        <v>Middle</v>
      </c>
      <c r="N110">
        <f t="shared" si="35"/>
        <v>1</v>
      </c>
      <c r="O110">
        <f>'Test_IF-có_validate'!O110</f>
        <v>0.44440000000000002</v>
      </c>
      <c r="P110">
        <f>'Test_IF-có_validate'!P110</f>
        <v>0.33329999999999999</v>
      </c>
      <c r="Q110">
        <f>'Test_IF-có_validate'!Q110</f>
        <v>0.18890000000000001</v>
      </c>
      <c r="R110">
        <f>'Test_IF-có_validate'!R110</f>
        <v>0.29289999999999999</v>
      </c>
      <c r="S110">
        <f>'Test_IF-có_validate'!S110</f>
        <v>0.59179999999999999</v>
      </c>
      <c r="U110" s="37">
        <f t="shared" si="56"/>
        <v>0.38469999999999999</v>
      </c>
      <c r="V110" s="37">
        <f t="shared" si="56"/>
        <v>0.5</v>
      </c>
      <c r="W110" s="37">
        <f t="shared" si="56"/>
        <v>0.68220000000000003</v>
      </c>
      <c r="X110" s="37">
        <f t="shared" si="56"/>
        <v>0.54690000000000005</v>
      </c>
      <c r="Y110" s="37">
        <f t="shared" si="56"/>
        <v>0.25640000000000002</v>
      </c>
      <c r="AA110" s="37">
        <f t="shared" si="36"/>
        <v>0.12770000000000001</v>
      </c>
      <c r="AB110" s="37">
        <f t="shared" si="37"/>
        <v>0.1492</v>
      </c>
      <c r="AC110" s="37">
        <f t="shared" si="38"/>
        <v>0.2681</v>
      </c>
      <c r="AD110" s="37">
        <f t="shared" si="39"/>
        <v>8.9099999999999999E-2</v>
      </c>
      <c r="AE110" s="37">
        <f t="shared" si="40"/>
        <v>0.61860000000000004</v>
      </c>
      <c r="AG110" s="38">
        <f t="shared" si="41"/>
        <v>0.1067</v>
      </c>
      <c r="AH110" s="38">
        <f t="shared" si="42"/>
        <v>5.1700000000000003E-2</v>
      </c>
      <c r="AI110" s="38">
        <f t="shared" si="43"/>
        <v>0.35170000000000001</v>
      </c>
      <c r="AJ110" s="38">
        <f t="shared" si="44"/>
        <v>0.25359999999999999</v>
      </c>
      <c r="AK110" s="38">
        <f t="shared" si="45"/>
        <v>0.42570000000000002</v>
      </c>
      <c r="AM110" s="38">
        <f t="shared" si="46"/>
        <v>1.4E-3</v>
      </c>
      <c r="AN110" s="38">
        <f t="shared" si="47"/>
        <v>9.9199999999999997E-2</v>
      </c>
      <c r="AO110" s="38">
        <f t="shared" si="48"/>
        <v>0.44569999999999999</v>
      </c>
      <c r="AP110" s="38">
        <f t="shared" si="49"/>
        <v>7.2700000000000001E-2</v>
      </c>
      <c r="AQ110" s="38">
        <f t="shared" si="50"/>
        <v>5.6000000000000001E-2</v>
      </c>
      <c r="AR110" s="38"/>
      <c r="AS110" s="38">
        <f t="shared" si="51"/>
        <v>3.2500000000000001E-2</v>
      </c>
      <c r="AT110" s="38">
        <f t="shared" si="52"/>
        <v>0.17610000000000001</v>
      </c>
      <c r="AU110" s="38">
        <f t="shared" si="53"/>
        <v>0.44109999999999999</v>
      </c>
      <c r="AV110" s="38">
        <f t="shared" si="54"/>
        <v>0.26479999999999998</v>
      </c>
      <c r="AW110" s="38">
        <f t="shared" si="55"/>
        <v>0.18110000000000001</v>
      </c>
    </row>
    <row r="111" spans="2:49" ht="15.75" x14ac:dyDescent="0.25">
      <c r="B111">
        <v>0.38</v>
      </c>
      <c r="C111">
        <v>0.33</v>
      </c>
      <c r="D111">
        <v>0.1</v>
      </c>
      <c r="E111">
        <v>7.0000000000000007E-2</v>
      </c>
      <c r="F111">
        <v>0.4</v>
      </c>
      <c r="G111" t="s">
        <v>21</v>
      </c>
      <c r="H111">
        <f t="shared" si="29"/>
        <v>0.4138</v>
      </c>
      <c r="I111">
        <f t="shared" si="30"/>
        <v>0.23219999999999999</v>
      </c>
      <c r="J111">
        <f t="shared" si="31"/>
        <v>0.19070000000000001</v>
      </c>
      <c r="K111">
        <f t="shared" si="32"/>
        <v>0.40720000000000001</v>
      </c>
      <c r="L111" s="47">
        <f t="shared" si="33"/>
        <v>0.19070000000000001</v>
      </c>
      <c r="M111" t="str">
        <f t="shared" si="34"/>
        <v>Middle</v>
      </c>
      <c r="N111">
        <f t="shared" si="35"/>
        <v>0</v>
      </c>
      <c r="O111">
        <f>'Test_IF-có_validate'!O111</f>
        <v>0.42220000000000002</v>
      </c>
      <c r="P111">
        <f>'Test_IF-có_validate'!P111</f>
        <v>0.36670000000000003</v>
      </c>
      <c r="Q111">
        <f>'Test_IF-có_validate'!Q111</f>
        <v>0.1</v>
      </c>
      <c r="R111">
        <f>'Test_IF-có_validate'!R111</f>
        <v>7.0699999999999999E-2</v>
      </c>
      <c r="S111">
        <f>'Test_IF-có_validate'!S111</f>
        <v>0.39800000000000002</v>
      </c>
      <c r="U111" s="37">
        <f t="shared" si="56"/>
        <v>0.40629999999999999</v>
      </c>
      <c r="V111" s="37">
        <f t="shared" si="56"/>
        <v>0.46339999999999998</v>
      </c>
      <c r="W111" s="37">
        <f t="shared" si="56"/>
        <v>0.81820000000000004</v>
      </c>
      <c r="X111" s="37">
        <f t="shared" si="56"/>
        <v>0.8679</v>
      </c>
      <c r="Y111" s="37">
        <f t="shared" si="56"/>
        <v>0.43059999999999998</v>
      </c>
      <c r="AA111" s="37">
        <f t="shared" si="36"/>
        <v>0.1014</v>
      </c>
      <c r="AB111" s="37">
        <f t="shared" si="37"/>
        <v>0.191</v>
      </c>
      <c r="AC111" s="37">
        <f t="shared" si="38"/>
        <v>0.38969999999999999</v>
      </c>
      <c r="AD111" s="37">
        <f t="shared" si="39"/>
        <v>0.39119999999999999</v>
      </c>
      <c r="AE111" s="37">
        <f t="shared" si="40"/>
        <v>0.41620000000000001</v>
      </c>
      <c r="AG111" s="38">
        <f t="shared" si="41"/>
        <v>8.0399999999999999E-2</v>
      </c>
      <c r="AH111" s="38">
        <f t="shared" si="42"/>
        <v>9.5999999999999992E-3</v>
      </c>
      <c r="AI111" s="38">
        <f t="shared" si="43"/>
        <v>0.47089999999999999</v>
      </c>
      <c r="AJ111" s="38">
        <f t="shared" si="44"/>
        <v>0.54600000000000004</v>
      </c>
      <c r="AK111" s="38">
        <f t="shared" si="45"/>
        <v>0.21210000000000001</v>
      </c>
      <c r="AM111" s="38">
        <f t="shared" si="46"/>
        <v>2.7900000000000001E-2</v>
      </c>
      <c r="AN111" s="38">
        <f t="shared" si="47"/>
        <v>5.7200000000000001E-2</v>
      </c>
      <c r="AO111" s="38">
        <f t="shared" si="48"/>
        <v>0.56159999999999999</v>
      </c>
      <c r="AP111" s="38">
        <f t="shared" si="49"/>
        <v>0.3755</v>
      </c>
      <c r="AQ111" s="38">
        <f t="shared" si="50"/>
        <v>0.16400000000000001</v>
      </c>
      <c r="AR111" s="38"/>
      <c r="AS111" s="38">
        <f t="shared" si="51"/>
        <v>5.8900000000000001E-2</v>
      </c>
      <c r="AT111" s="38">
        <f t="shared" si="52"/>
        <v>0.1343</v>
      </c>
      <c r="AU111" s="38">
        <f t="shared" si="53"/>
        <v>0.55720000000000003</v>
      </c>
      <c r="AV111" s="38">
        <f t="shared" si="54"/>
        <v>0.55630000000000002</v>
      </c>
      <c r="AW111" s="38">
        <f t="shared" si="55"/>
        <v>0.3957</v>
      </c>
    </row>
    <row r="112" spans="2:49" ht="15.75" x14ac:dyDescent="0.25">
      <c r="B112">
        <v>0.47</v>
      </c>
      <c r="C112">
        <v>0.47</v>
      </c>
      <c r="D112">
        <v>0.25</v>
      </c>
      <c r="E112">
        <v>0.96</v>
      </c>
      <c r="F112">
        <v>0.61</v>
      </c>
      <c r="G112" t="s">
        <v>20</v>
      </c>
      <c r="H112">
        <f t="shared" si="29"/>
        <v>0.6079</v>
      </c>
      <c r="I112">
        <f t="shared" si="30"/>
        <v>0.43340000000000001</v>
      </c>
      <c r="J112">
        <f t="shared" si="31"/>
        <v>0.1014</v>
      </c>
      <c r="K112">
        <f t="shared" si="32"/>
        <v>0.17449999999999999</v>
      </c>
      <c r="L112" s="47">
        <f t="shared" si="33"/>
        <v>0.1014</v>
      </c>
      <c r="M112" t="str">
        <f t="shared" si="34"/>
        <v>Middle</v>
      </c>
      <c r="N112">
        <f t="shared" si="35"/>
        <v>0</v>
      </c>
      <c r="O112">
        <f>'Test_IF-có_validate'!O112</f>
        <v>0.5222</v>
      </c>
      <c r="P112">
        <f>'Test_IF-có_validate'!P112</f>
        <v>0.5222</v>
      </c>
      <c r="Q112">
        <f>'Test_IF-có_validate'!Q112</f>
        <v>0.26669999999999999</v>
      </c>
      <c r="R112">
        <f>'Test_IF-có_validate'!R112</f>
        <v>0.96970000000000001</v>
      </c>
      <c r="S112">
        <f>'Test_IF-có_validate'!S112</f>
        <v>0.61219999999999997</v>
      </c>
      <c r="U112" s="37">
        <f t="shared" si="56"/>
        <v>0.31390000000000001</v>
      </c>
      <c r="V112" s="37">
        <f t="shared" si="56"/>
        <v>0.31390000000000001</v>
      </c>
      <c r="W112" s="37">
        <f t="shared" si="56"/>
        <v>0.57889999999999997</v>
      </c>
      <c r="X112" s="37">
        <f t="shared" si="56"/>
        <v>1.54E-2</v>
      </c>
      <c r="Y112" s="37">
        <f t="shared" si="56"/>
        <v>0.24049999999999999</v>
      </c>
      <c r="AA112" s="37">
        <f t="shared" si="36"/>
        <v>0.2162</v>
      </c>
      <c r="AB112" s="37">
        <f t="shared" si="37"/>
        <v>0.37019999999999997</v>
      </c>
      <c r="AC112" s="37">
        <f t="shared" si="38"/>
        <v>0.1641</v>
      </c>
      <c r="AD112" s="37">
        <f t="shared" si="39"/>
        <v>0.58360000000000001</v>
      </c>
      <c r="AE112" s="37">
        <f t="shared" si="40"/>
        <v>0.63739999999999997</v>
      </c>
      <c r="AG112" s="38">
        <f t="shared" si="41"/>
        <v>0.19539999999999999</v>
      </c>
      <c r="AH112" s="38">
        <f t="shared" si="42"/>
        <v>0.1736</v>
      </c>
      <c r="AI112" s="38">
        <f t="shared" si="43"/>
        <v>0.249</v>
      </c>
      <c r="AJ112" s="38">
        <f t="shared" si="44"/>
        <v>0.43099999999999999</v>
      </c>
      <c r="AK112" s="38">
        <f t="shared" si="45"/>
        <v>0.44590000000000002</v>
      </c>
      <c r="AM112" s="38">
        <f t="shared" si="46"/>
        <v>8.7800000000000003E-2</v>
      </c>
      <c r="AN112" s="38">
        <f t="shared" si="47"/>
        <v>0.12620000000000001</v>
      </c>
      <c r="AO112" s="38">
        <f t="shared" si="48"/>
        <v>0.34510000000000002</v>
      </c>
      <c r="AP112" s="38">
        <f t="shared" si="49"/>
        <v>0.59830000000000005</v>
      </c>
      <c r="AQ112" s="38">
        <f t="shared" si="50"/>
        <v>7.7299999999999994E-2</v>
      </c>
      <c r="AR112" s="38"/>
      <c r="AS112" s="38">
        <f t="shared" si="51"/>
        <v>5.6800000000000003E-2</v>
      </c>
      <c r="AT112" s="38">
        <f t="shared" si="52"/>
        <v>4.9099999999999998E-2</v>
      </c>
      <c r="AU112" s="38">
        <f t="shared" si="53"/>
        <v>0.34039999999999998</v>
      </c>
      <c r="AV112" s="38">
        <f t="shared" si="54"/>
        <v>0.42030000000000001</v>
      </c>
      <c r="AW112" s="38">
        <f t="shared" si="55"/>
        <v>0.16</v>
      </c>
    </row>
    <row r="113" spans="2:49" ht="15.75" x14ac:dyDescent="0.25">
      <c r="B113">
        <v>0.41</v>
      </c>
      <c r="C113">
        <v>0.37</v>
      </c>
      <c r="D113">
        <v>0.79</v>
      </c>
      <c r="E113">
        <v>0.12</v>
      </c>
      <c r="F113">
        <v>0.32</v>
      </c>
      <c r="G113" t="s">
        <v>21</v>
      </c>
      <c r="H113">
        <f t="shared" si="29"/>
        <v>0.32700000000000001</v>
      </c>
      <c r="I113">
        <f t="shared" si="30"/>
        <v>0.1326</v>
      </c>
      <c r="J113">
        <f t="shared" si="31"/>
        <v>0.2671</v>
      </c>
      <c r="K113">
        <f t="shared" si="32"/>
        <v>0.47989999999999999</v>
      </c>
      <c r="L113" s="47">
        <f t="shared" si="33"/>
        <v>0.1326</v>
      </c>
      <c r="M113" t="str">
        <f t="shared" si="34"/>
        <v>Low</v>
      </c>
      <c r="N113">
        <f t="shared" si="35"/>
        <v>1</v>
      </c>
      <c r="O113">
        <f>'Test_IF-có_validate'!O113</f>
        <v>0.4556</v>
      </c>
      <c r="P113">
        <f>'Test_IF-có_validate'!P113</f>
        <v>0.41110000000000002</v>
      </c>
      <c r="Q113">
        <f>'Test_IF-có_validate'!Q113</f>
        <v>0.86670000000000003</v>
      </c>
      <c r="R113">
        <f>'Test_IF-có_validate'!R113</f>
        <v>0.1212</v>
      </c>
      <c r="S113">
        <f>'Test_IF-có_validate'!S113</f>
        <v>0.31630000000000003</v>
      </c>
      <c r="U113" s="37">
        <f t="shared" si="56"/>
        <v>0.374</v>
      </c>
      <c r="V113" s="37">
        <f t="shared" si="56"/>
        <v>0.4173</v>
      </c>
      <c r="W113" s="37">
        <f t="shared" si="56"/>
        <v>7.1400000000000005E-2</v>
      </c>
      <c r="X113" s="37">
        <f t="shared" si="56"/>
        <v>0.78380000000000005</v>
      </c>
      <c r="Y113" s="37">
        <f t="shared" si="56"/>
        <v>0.51939999999999997</v>
      </c>
      <c r="AA113" s="37">
        <f t="shared" si="36"/>
        <v>0.14080000000000001</v>
      </c>
      <c r="AB113" s="37">
        <f t="shared" si="37"/>
        <v>0.24479999999999999</v>
      </c>
      <c r="AC113" s="37">
        <f t="shared" si="38"/>
        <v>0.47139999999999999</v>
      </c>
      <c r="AD113" s="37">
        <f t="shared" si="39"/>
        <v>0.32119999999999999</v>
      </c>
      <c r="AE113" s="37">
        <f t="shared" si="40"/>
        <v>0.318</v>
      </c>
      <c r="AG113" s="38">
        <f t="shared" si="41"/>
        <v>0.11990000000000001</v>
      </c>
      <c r="AH113" s="38">
        <f t="shared" si="42"/>
        <v>4.4999999999999998E-2</v>
      </c>
      <c r="AI113" s="38">
        <f t="shared" si="43"/>
        <v>0.39019999999999999</v>
      </c>
      <c r="AJ113" s="38">
        <f t="shared" si="44"/>
        <v>0.47910000000000003</v>
      </c>
      <c r="AK113" s="38">
        <f t="shared" si="45"/>
        <v>0.1104</v>
      </c>
      <c r="AM113" s="38">
        <f t="shared" si="46"/>
        <v>1.18E-2</v>
      </c>
      <c r="AN113" s="38">
        <f t="shared" si="47"/>
        <v>2.7000000000000001E-3</v>
      </c>
      <c r="AO113" s="38">
        <f t="shared" si="48"/>
        <v>0.29530000000000001</v>
      </c>
      <c r="AP113" s="38">
        <f t="shared" si="49"/>
        <v>0.30530000000000002</v>
      </c>
      <c r="AQ113" s="38">
        <f t="shared" si="50"/>
        <v>0.26519999999999999</v>
      </c>
      <c r="AR113" s="38"/>
      <c r="AS113" s="38">
        <f t="shared" si="51"/>
        <v>1.9300000000000001E-2</v>
      </c>
      <c r="AT113" s="38">
        <f t="shared" si="52"/>
        <v>0.08</v>
      </c>
      <c r="AU113" s="38">
        <f t="shared" si="53"/>
        <v>0.3</v>
      </c>
      <c r="AV113" s="38">
        <f t="shared" si="54"/>
        <v>0.48970000000000002</v>
      </c>
      <c r="AW113" s="38">
        <f t="shared" si="55"/>
        <v>0.49220000000000003</v>
      </c>
    </row>
    <row r="114" spans="2:49" ht="15.75" x14ac:dyDescent="0.25">
      <c r="B114">
        <v>0.42</v>
      </c>
      <c r="C114">
        <v>0.39</v>
      </c>
      <c r="D114">
        <v>0.78</v>
      </c>
      <c r="E114">
        <v>0.32</v>
      </c>
      <c r="F114">
        <v>0.2</v>
      </c>
      <c r="G114" t="s">
        <v>21</v>
      </c>
      <c r="H114">
        <f t="shared" si="29"/>
        <v>0.1741</v>
      </c>
      <c r="I114">
        <f t="shared" si="30"/>
        <v>7.51E-2</v>
      </c>
      <c r="J114">
        <f t="shared" si="31"/>
        <v>0.40789999999999998</v>
      </c>
      <c r="K114">
        <f t="shared" si="32"/>
        <v>0.61150000000000004</v>
      </c>
      <c r="L114" s="47">
        <f t="shared" si="33"/>
        <v>7.51E-2</v>
      </c>
      <c r="M114" t="str">
        <f t="shared" si="34"/>
        <v>Low</v>
      </c>
      <c r="N114">
        <f t="shared" si="35"/>
        <v>1</v>
      </c>
      <c r="O114">
        <f>'Test_IF-có_validate'!O114</f>
        <v>0.4667</v>
      </c>
      <c r="P114">
        <f>'Test_IF-có_validate'!P114</f>
        <v>0.43330000000000002</v>
      </c>
      <c r="Q114">
        <f>'Test_IF-có_validate'!Q114</f>
        <v>0.85560000000000003</v>
      </c>
      <c r="R114">
        <f>'Test_IF-có_validate'!R114</f>
        <v>0.32319999999999999</v>
      </c>
      <c r="S114">
        <f>'Test_IF-có_validate'!S114</f>
        <v>0.19389999999999999</v>
      </c>
      <c r="U114" s="37">
        <f t="shared" si="56"/>
        <v>0.36359999999999998</v>
      </c>
      <c r="V114" s="37">
        <f t="shared" si="56"/>
        <v>0.39539999999999997</v>
      </c>
      <c r="W114" s="37">
        <f t="shared" si="56"/>
        <v>7.7799999999999994E-2</v>
      </c>
      <c r="X114" s="37">
        <f t="shared" si="56"/>
        <v>0.51149999999999995</v>
      </c>
      <c r="Y114" s="37">
        <f t="shared" si="56"/>
        <v>0.67520000000000002</v>
      </c>
      <c r="AA114" s="37">
        <f t="shared" si="36"/>
        <v>0.1537</v>
      </c>
      <c r="AB114" s="37">
        <f t="shared" si="37"/>
        <v>0.27089999999999997</v>
      </c>
      <c r="AC114" s="37">
        <f t="shared" si="38"/>
        <v>0.4627</v>
      </c>
      <c r="AD114" s="37">
        <f t="shared" si="39"/>
        <v>4.99E-2</v>
      </c>
      <c r="AE114" s="37">
        <f t="shared" si="40"/>
        <v>0.15740000000000001</v>
      </c>
      <c r="AG114" s="38">
        <f t="shared" si="41"/>
        <v>0.1328</v>
      </c>
      <c r="AH114" s="38">
        <f t="shared" si="42"/>
        <v>7.1599999999999997E-2</v>
      </c>
      <c r="AI114" s="38">
        <f t="shared" si="43"/>
        <v>0.38129999999999997</v>
      </c>
      <c r="AJ114" s="38">
        <f t="shared" si="44"/>
        <v>0.215</v>
      </c>
      <c r="AK114" s="38">
        <f t="shared" si="45"/>
        <v>5.3100000000000001E-2</v>
      </c>
      <c r="AM114" s="38">
        <f t="shared" si="46"/>
        <v>2.47E-2</v>
      </c>
      <c r="AN114" s="38">
        <f t="shared" si="47"/>
        <v>2.4E-2</v>
      </c>
      <c r="AO114" s="38">
        <f t="shared" si="48"/>
        <v>0.28620000000000001</v>
      </c>
      <c r="AP114" s="38">
        <f t="shared" si="49"/>
        <v>3.3500000000000002E-2</v>
      </c>
      <c r="AQ114" s="38">
        <f t="shared" si="50"/>
        <v>0.4229</v>
      </c>
      <c r="AR114" s="38"/>
      <c r="AS114" s="38">
        <f t="shared" si="51"/>
        <v>6.4000000000000003E-3</v>
      </c>
      <c r="AT114" s="38">
        <f t="shared" si="52"/>
        <v>5.3400000000000003E-2</v>
      </c>
      <c r="AU114" s="38">
        <f t="shared" si="53"/>
        <v>0.29089999999999999</v>
      </c>
      <c r="AV114" s="38">
        <f t="shared" si="54"/>
        <v>0.22620000000000001</v>
      </c>
      <c r="AW114" s="38">
        <f t="shared" si="55"/>
        <v>0.63990000000000002</v>
      </c>
    </row>
    <row r="115" spans="2:49" ht="15.75" x14ac:dyDescent="0.25">
      <c r="B115">
        <v>0.36</v>
      </c>
      <c r="C115">
        <v>0.52</v>
      </c>
      <c r="D115">
        <v>7.0000000000000007E-2</v>
      </c>
      <c r="E115">
        <v>0.1</v>
      </c>
      <c r="F115">
        <v>0.15</v>
      </c>
      <c r="G115" t="s">
        <v>23</v>
      </c>
      <c r="H115">
        <f t="shared" si="29"/>
        <v>0.1119</v>
      </c>
      <c r="I115">
        <f t="shared" si="30"/>
        <v>0.1537</v>
      </c>
      <c r="J115">
        <f t="shared" si="31"/>
        <v>0.49349999999999999</v>
      </c>
      <c r="K115">
        <f t="shared" si="32"/>
        <v>0.69140000000000001</v>
      </c>
      <c r="L115" s="47">
        <f t="shared" si="33"/>
        <v>0.1119</v>
      </c>
      <c r="M115" t="str">
        <f t="shared" si="34"/>
        <v>Very Low</v>
      </c>
      <c r="N115">
        <f t="shared" si="35"/>
        <v>1</v>
      </c>
      <c r="O115">
        <f>'Test_IF-có_validate'!O115</f>
        <v>0.4</v>
      </c>
      <c r="P115">
        <f>'Test_IF-có_validate'!P115</f>
        <v>0.57779999999999998</v>
      </c>
      <c r="Q115">
        <f>'Test_IF-có_validate'!Q115</f>
        <v>6.6699999999999995E-2</v>
      </c>
      <c r="R115">
        <f>'Test_IF-có_validate'!R115</f>
        <v>0.10100000000000001</v>
      </c>
      <c r="S115">
        <f>'Test_IF-có_validate'!S115</f>
        <v>0.1429</v>
      </c>
      <c r="U115" s="37">
        <f t="shared" si="56"/>
        <v>0.42859999999999998</v>
      </c>
      <c r="V115" s="37">
        <f t="shared" si="56"/>
        <v>0.2676</v>
      </c>
      <c r="W115" s="37">
        <f t="shared" si="56"/>
        <v>0.87490000000000001</v>
      </c>
      <c r="X115" s="37">
        <f t="shared" si="56"/>
        <v>0.8165</v>
      </c>
      <c r="Y115" s="37">
        <f t="shared" si="56"/>
        <v>0.74990000000000001</v>
      </c>
      <c r="AA115" s="37">
        <f t="shared" si="36"/>
        <v>7.46E-2</v>
      </c>
      <c r="AB115" s="37">
        <f t="shared" si="37"/>
        <v>0.4279</v>
      </c>
      <c r="AC115" s="37">
        <f t="shared" si="38"/>
        <v>0.43530000000000002</v>
      </c>
      <c r="AD115" s="37">
        <f t="shared" si="39"/>
        <v>0.34920000000000001</v>
      </c>
      <c r="AE115" s="37">
        <f t="shared" si="40"/>
        <v>8.6400000000000005E-2</v>
      </c>
      <c r="AG115" s="38">
        <f t="shared" si="41"/>
        <v>5.3600000000000002E-2</v>
      </c>
      <c r="AH115" s="38">
        <f t="shared" si="42"/>
        <v>0.2334</v>
      </c>
      <c r="AI115" s="38">
        <f t="shared" si="43"/>
        <v>0.51549999999999996</v>
      </c>
      <c r="AJ115" s="38">
        <f t="shared" si="44"/>
        <v>0.50590000000000002</v>
      </c>
      <c r="AK115" s="38">
        <f t="shared" si="45"/>
        <v>0.12429999999999999</v>
      </c>
      <c r="AM115" s="38">
        <f t="shared" si="46"/>
        <v>5.4699999999999999E-2</v>
      </c>
      <c r="AN115" s="38">
        <f t="shared" si="47"/>
        <v>0.18640000000000001</v>
      </c>
      <c r="AO115" s="38">
        <f t="shared" si="48"/>
        <v>0.60470000000000002</v>
      </c>
      <c r="AP115" s="38">
        <f t="shared" si="49"/>
        <v>0.33329999999999999</v>
      </c>
      <c r="AQ115" s="38">
        <f t="shared" si="50"/>
        <v>0.48970000000000002</v>
      </c>
      <c r="AR115" s="38"/>
      <c r="AS115" s="38">
        <f t="shared" si="51"/>
        <v>8.5800000000000001E-2</v>
      </c>
      <c r="AT115" s="38">
        <f t="shared" si="52"/>
        <v>0.1096</v>
      </c>
      <c r="AU115" s="38">
        <f t="shared" si="53"/>
        <v>0.60040000000000004</v>
      </c>
      <c r="AV115" s="38">
        <f t="shared" si="54"/>
        <v>0.51639999999999997</v>
      </c>
      <c r="AW115" s="38">
        <f t="shared" si="55"/>
        <v>0.70150000000000001</v>
      </c>
    </row>
    <row r="116" spans="2:49" ht="15.75" x14ac:dyDescent="0.25">
      <c r="B116">
        <v>0.4</v>
      </c>
      <c r="C116">
        <v>0.59</v>
      </c>
      <c r="D116">
        <v>0.77</v>
      </c>
      <c r="E116">
        <v>0.99</v>
      </c>
      <c r="F116">
        <v>0.24</v>
      </c>
      <c r="G116" t="s">
        <v>24</v>
      </c>
      <c r="H116">
        <f t="shared" si="29"/>
        <v>0.2336</v>
      </c>
      <c r="I116">
        <f t="shared" si="30"/>
        <v>3.2199999999999999E-2</v>
      </c>
      <c r="J116">
        <f t="shared" si="31"/>
        <v>0.36780000000000002</v>
      </c>
      <c r="K116">
        <f t="shared" si="32"/>
        <v>0.56899999999999995</v>
      </c>
      <c r="L116" s="47">
        <f t="shared" si="33"/>
        <v>3.2199999999999999E-2</v>
      </c>
      <c r="M116" t="str">
        <f t="shared" si="34"/>
        <v>Low</v>
      </c>
      <c r="N116">
        <f t="shared" si="35"/>
        <v>0</v>
      </c>
      <c r="O116">
        <f>'Test_IF-có_validate'!O116</f>
        <v>0.44440000000000002</v>
      </c>
      <c r="P116">
        <f>'Test_IF-có_validate'!P116</f>
        <v>0.65559999999999996</v>
      </c>
      <c r="Q116">
        <f>'Test_IF-có_validate'!Q116</f>
        <v>0.84440000000000004</v>
      </c>
      <c r="R116">
        <f>'Test_IF-có_validate'!R116</f>
        <v>1</v>
      </c>
      <c r="S116">
        <f>'Test_IF-có_validate'!S116</f>
        <v>0.23469999999999999</v>
      </c>
      <c r="U116" s="37">
        <f t="shared" si="56"/>
        <v>0.38469999999999999</v>
      </c>
      <c r="V116" s="37">
        <f t="shared" si="56"/>
        <v>0.20799999999999999</v>
      </c>
      <c r="W116" s="37">
        <f t="shared" si="56"/>
        <v>8.4400000000000003E-2</v>
      </c>
      <c r="X116" s="37">
        <f t="shared" si="56"/>
        <v>0</v>
      </c>
      <c r="Y116" s="37">
        <f t="shared" si="56"/>
        <v>0.61980000000000002</v>
      </c>
      <c r="AA116" s="37">
        <f t="shared" si="36"/>
        <v>0.12770000000000001</v>
      </c>
      <c r="AB116" s="37">
        <f t="shared" si="37"/>
        <v>0.50319999999999998</v>
      </c>
      <c r="AC116" s="37">
        <f t="shared" si="38"/>
        <v>0.45379999999999998</v>
      </c>
      <c r="AD116" s="37">
        <f t="shared" si="39"/>
        <v>0.6038</v>
      </c>
      <c r="AE116" s="37">
        <f t="shared" si="40"/>
        <v>0.21260000000000001</v>
      </c>
      <c r="AG116" s="38">
        <f t="shared" si="41"/>
        <v>0.1067</v>
      </c>
      <c r="AH116" s="38">
        <f t="shared" si="42"/>
        <v>0.31209999999999999</v>
      </c>
      <c r="AI116" s="38">
        <f t="shared" si="43"/>
        <v>0.37219999999999998</v>
      </c>
      <c r="AJ116" s="38">
        <f t="shared" si="44"/>
        <v>0.45240000000000002</v>
      </c>
      <c r="AK116" s="38">
        <f t="shared" si="45"/>
        <v>2.7000000000000001E-3</v>
      </c>
      <c r="AM116" s="38">
        <f t="shared" si="46"/>
        <v>1.4E-3</v>
      </c>
      <c r="AN116" s="38">
        <f t="shared" si="47"/>
        <v>0.2656</v>
      </c>
      <c r="AO116" s="38">
        <f t="shared" si="48"/>
        <v>0.27689999999999998</v>
      </c>
      <c r="AP116" s="38">
        <f t="shared" si="49"/>
        <v>0.61829999999999996</v>
      </c>
      <c r="AQ116" s="38">
        <f t="shared" si="50"/>
        <v>0.36969999999999997</v>
      </c>
      <c r="AR116" s="38"/>
      <c r="AS116" s="38">
        <f t="shared" si="51"/>
        <v>3.2500000000000001E-2</v>
      </c>
      <c r="AT116" s="38">
        <f t="shared" si="52"/>
        <v>0.1895</v>
      </c>
      <c r="AU116" s="38">
        <f t="shared" si="53"/>
        <v>0.28160000000000002</v>
      </c>
      <c r="AV116" s="38">
        <f t="shared" si="54"/>
        <v>0.44180000000000003</v>
      </c>
      <c r="AW116" s="38">
        <f t="shared" si="55"/>
        <v>0.59050000000000002</v>
      </c>
    </row>
    <row r="117" spans="2:49" ht="15.75" x14ac:dyDescent="0.25">
      <c r="B117">
        <v>0.43</v>
      </c>
      <c r="C117">
        <v>0.65</v>
      </c>
      <c r="D117">
        <v>0.76</v>
      </c>
      <c r="E117">
        <v>0.94</v>
      </c>
      <c r="F117">
        <v>0.28999999999999998</v>
      </c>
      <c r="G117" t="s">
        <v>24</v>
      </c>
      <c r="H117">
        <f t="shared" si="29"/>
        <v>0.29409999999999997</v>
      </c>
      <c r="I117">
        <f t="shared" si="30"/>
        <v>9.4E-2</v>
      </c>
      <c r="J117">
        <f t="shared" si="31"/>
        <v>0.30620000000000003</v>
      </c>
      <c r="K117">
        <f t="shared" si="32"/>
        <v>0.5111</v>
      </c>
      <c r="L117" s="47">
        <f t="shared" si="33"/>
        <v>9.4E-2</v>
      </c>
      <c r="M117" t="str">
        <f t="shared" si="34"/>
        <v>Low</v>
      </c>
      <c r="N117">
        <f t="shared" si="35"/>
        <v>0</v>
      </c>
      <c r="O117">
        <f>'Test_IF-có_validate'!O117</f>
        <v>0.4778</v>
      </c>
      <c r="P117">
        <f>'Test_IF-có_validate'!P117</f>
        <v>0.72219999999999995</v>
      </c>
      <c r="Q117">
        <f>'Test_IF-có_validate'!Q117</f>
        <v>0.83330000000000004</v>
      </c>
      <c r="R117">
        <f>'Test_IF-có_validate'!R117</f>
        <v>0.94950000000000001</v>
      </c>
      <c r="S117">
        <f>'Test_IF-có_validate'!S117</f>
        <v>0.28570000000000001</v>
      </c>
      <c r="U117" s="37">
        <f t="shared" si="56"/>
        <v>0.35339999999999999</v>
      </c>
      <c r="V117" s="37">
        <f t="shared" si="56"/>
        <v>0.1613</v>
      </c>
      <c r="W117" s="37">
        <f t="shared" si="56"/>
        <v>9.0899999999999995E-2</v>
      </c>
      <c r="X117" s="37">
        <f t="shared" si="56"/>
        <v>2.5899999999999999E-2</v>
      </c>
      <c r="Y117" s="37">
        <f t="shared" si="56"/>
        <v>0.55559999999999998</v>
      </c>
      <c r="AA117" s="37">
        <f t="shared" si="36"/>
        <v>0.16639999999999999</v>
      </c>
      <c r="AB117" s="37">
        <f t="shared" si="37"/>
        <v>0.56240000000000001</v>
      </c>
      <c r="AC117" s="37">
        <f t="shared" si="38"/>
        <v>0.44490000000000002</v>
      </c>
      <c r="AD117" s="37">
        <f t="shared" si="39"/>
        <v>0.56969999999999998</v>
      </c>
      <c r="AE117" s="37">
        <f t="shared" si="40"/>
        <v>0.2792</v>
      </c>
      <c r="AG117" s="38">
        <f t="shared" si="41"/>
        <v>0.14549999999999999</v>
      </c>
      <c r="AH117" s="38">
        <f t="shared" si="42"/>
        <v>0.37459999999999999</v>
      </c>
      <c r="AI117" s="38">
        <f t="shared" si="43"/>
        <v>0.36320000000000002</v>
      </c>
      <c r="AJ117" s="38">
        <f t="shared" si="44"/>
        <v>0.41639999999999999</v>
      </c>
      <c r="AK117" s="38">
        <f t="shared" si="45"/>
        <v>7.0699999999999999E-2</v>
      </c>
      <c r="AM117" s="38">
        <f t="shared" si="46"/>
        <v>3.7499999999999999E-2</v>
      </c>
      <c r="AN117" s="38">
        <f t="shared" si="47"/>
        <v>0.32869999999999999</v>
      </c>
      <c r="AO117" s="38">
        <f t="shared" si="48"/>
        <v>0.2676</v>
      </c>
      <c r="AP117" s="38">
        <f t="shared" si="49"/>
        <v>0.58450000000000002</v>
      </c>
      <c r="AQ117" s="38">
        <f t="shared" si="50"/>
        <v>0.30399999999999999</v>
      </c>
      <c r="AR117" s="38"/>
      <c r="AS117" s="38">
        <f t="shared" si="51"/>
        <v>6.4000000000000003E-3</v>
      </c>
      <c r="AT117" s="38">
        <f t="shared" si="52"/>
        <v>0.25330000000000003</v>
      </c>
      <c r="AU117" s="38">
        <f t="shared" si="53"/>
        <v>0.27239999999999998</v>
      </c>
      <c r="AV117" s="38">
        <f t="shared" si="54"/>
        <v>0.40560000000000002</v>
      </c>
      <c r="AW117" s="38">
        <f t="shared" si="55"/>
        <v>0.52890000000000004</v>
      </c>
    </row>
    <row r="118" spans="2:49" ht="15.75" x14ac:dyDescent="0.25">
      <c r="B118">
        <v>0.6</v>
      </c>
      <c r="C118">
        <v>0.08</v>
      </c>
      <c r="D118">
        <v>0.13</v>
      </c>
      <c r="E118">
        <v>0.14000000000000001</v>
      </c>
      <c r="F118">
        <v>0.32</v>
      </c>
      <c r="G118" t="s">
        <v>21</v>
      </c>
      <c r="H118">
        <f t="shared" si="29"/>
        <v>0.31890000000000002</v>
      </c>
      <c r="I118">
        <f t="shared" si="30"/>
        <v>0.13500000000000001</v>
      </c>
      <c r="J118">
        <f t="shared" si="31"/>
        <v>0.28070000000000001</v>
      </c>
      <c r="K118">
        <f t="shared" si="32"/>
        <v>0.49299999999999999</v>
      </c>
      <c r="L118" s="47">
        <f t="shared" si="33"/>
        <v>0.13500000000000001</v>
      </c>
      <c r="M118" t="str">
        <f t="shared" si="34"/>
        <v>Low</v>
      </c>
      <c r="N118">
        <f t="shared" si="35"/>
        <v>1</v>
      </c>
      <c r="O118">
        <f>'Test_IF-có_validate'!O118</f>
        <v>0.66669999999999996</v>
      </c>
      <c r="P118">
        <f>'Test_IF-có_validate'!P118</f>
        <v>8.8900000000000007E-2</v>
      </c>
      <c r="Q118">
        <f>'Test_IF-có_validate'!Q118</f>
        <v>0.1333</v>
      </c>
      <c r="R118">
        <f>'Test_IF-có_validate'!R118</f>
        <v>0.1414</v>
      </c>
      <c r="S118">
        <f>'Test_IF-có_validate'!S118</f>
        <v>0.31630000000000003</v>
      </c>
      <c r="U118" s="37">
        <f t="shared" si="56"/>
        <v>0.2</v>
      </c>
      <c r="V118" s="37">
        <f t="shared" si="56"/>
        <v>0.8367</v>
      </c>
      <c r="W118" s="37">
        <f t="shared" si="56"/>
        <v>0.76480000000000004</v>
      </c>
      <c r="X118" s="37">
        <f t="shared" si="56"/>
        <v>0.75219999999999998</v>
      </c>
      <c r="Y118" s="37">
        <f t="shared" si="56"/>
        <v>0.51939999999999997</v>
      </c>
      <c r="AA118" s="37">
        <f t="shared" si="36"/>
        <v>0.3644</v>
      </c>
      <c r="AB118" s="37">
        <f t="shared" si="37"/>
        <v>0.184</v>
      </c>
      <c r="AC118" s="37">
        <f t="shared" si="38"/>
        <v>0.34399999999999997</v>
      </c>
      <c r="AD118" s="37">
        <f t="shared" si="39"/>
        <v>0.29330000000000001</v>
      </c>
      <c r="AE118" s="37">
        <f t="shared" si="40"/>
        <v>0.318</v>
      </c>
      <c r="AG118" s="38">
        <f t="shared" si="41"/>
        <v>0.34410000000000002</v>
      </c>
      <c r="AH118" s="38">
        <f t="shared" si="42"/>
        <v>0.38</v>
      </c>
      <c r="AI118" s="38">
        <f t="shared" si="43"/>
        <v>0.42620000000000002</v>
      </c>
      <c r="AJ118" s="38">
        <f t="shared" si="44"/>
        <v>0.45229999999999998</v>
      </c>
      <c r="AK118" s="38">
        <f t="shared" si="45"/>
        <v>0.1104</v>
      </c>
      <c r="AM118" s="38">
        <f t="shared" si="46"/>
        <v>0.23860000000000001</v>
      </c>
      <c r="AN118" s="38">
        <f t="shared" si="47"/>
        <v>0.42530000000000001</v>
      </c>
      <c r="AO118" s="38">
        <f t="shared" si="48"/>
        <v>0.51819999999999999</v>
      </c>
      <c r="AP118" s="38">
        <f t="shared" si="49"/>
        <v>0.27729999999999999</v>
      </c>
      <c r="AQ118" s="38">
        <f t="shared" si="50"/>
        <v>0.26519999999999999</v>
      </c>
      <c r="AR118" s="38"/>
      <c r="AS118" s="38">
        <f t="shared" si="51"/>
        <v>0.20799999999999999</v>
      </c>
      <c r="AT118" s="38">
        <f t="shared" si="52"/>
        <v>0.49759999999999999</v>
      </c>
      <c r="AU118" s="38">
        <f t="shared" si="53"/>
        <v>0.51370000000000005</v>
      </c>
      <c r="AV118" s="38">
        <f t="shared" si="54"/>
        <v>0.46300000000000002</v>
      </c>
      <c r="AW118" s="38">
        <f t="shared" si="55"/>
        <v>0.49220000000000003</v>
      </c>
    </row>
    <row r="119" spans="2:49" ht="15.75" x14ac:dyDescent="0.25">
      <c r="B119">
        <v>0.8</v>
      </c>
      <c r="C119">
        <v>0.24</v>
      </c>
      <c r="D119">
        <v>0.23</v>
      </c>
      <c r="E119">
        <v>0.28999999999999998</v>
      </c>
      <c r="F119">
        <v>0.98</v>
      </c>
      <c r="G119" t="s">
        <v>20</v>
      </c>
      <c r="H119">
        <f t="shared" si="29"/>
        <v>0.85189999999999999</v>
      </c>
      <c r="I119">
        <f t="shared" si="30"/>
        <v>0.70650000000000002</v>
      </c>
      <c r="J119">
        <f t="shared" si="31"/>
        <v>0.3982</v>
      </c>
      <c r="K119">
        <f t="shared" si="32"/>
        <v>0.18820000000000001</v>
      </c>
      <c r="L119" s="47">
        <f t="shared" si="33"/>
        <v>0.18820000000000001</v>
      </c>
      <c r="M119" t="str">
        <f t="shared" si="34"/>
        <v>High</v>
      </c>
      <c r="N119">
        <f t="shared" si="35"/>
        <v>1</v>
      </c>
      <c r="O119">
        <f>'Test_IF-có_validate'!O119</f>
        <v>0.88890000000000002</v>
      </c>
      <c r="P119">
        <f>'Test_IF-có_validate'!P119</f>
        <v>0.26669999999999999</v>
      </c>
      <c r="Q119">
        <f>'Test_IF-có_validate'!Q119</f>
        <v>0.24440000000000001</v>
      </c>
      <c r="R119">
        <f>'Test_IF-có_validate'!R119</f>
        <v>0.29289999999999999</v>
      </c>
      <c r="S119">
        <f>'Test_IF-có_validate'!S119</f>
        <v>0.98980000000000001</v>
      </c>
      <c r="U119" s="37">
        <f t="shared" si="56"/>
        <v>5.8799999999999998E-2</v>
      </c>
      <c r="V119" s="37">
        <f t="shared" si="56"/>
        <v>0.57889999999999997</v>
      </c>
      <c r="W119" s="37">
        <f t="shared" si="56"/>
        <v>0.60719999999999996</v>
      </c>
      <c r="X119" s="37">
        <f t="shared" si="56"/>
        <v>0.54690000000000005</v>
      </c>
      <c r="Y119" s="37">
        <f t="shared" si="56"/>
        <v>5.1000000000000004E-3</v>
      </c>
      <c r="AA119" s="37">
        <f t="shared" si="36"/>
        <v>0.55200000000000005</v>
      </c>
      <c r="AB119" s="37">
        <f t="shared" si="37"/>
        <v>6.2799999999999995E-2</v>
      </c>
      <c r="AC119" s="37">
        <f t="shared" si="38"/>
        <v>0.19359999999999999</v>
      </c>
      <c r="AD119" s="37">
        <f t="shared" si="39"/>
        <v>8.9099999999999999E-2</v>
      </c>
      <c r="AE119" s="37">
        <f t="shared" si="40"/>
        <v>0.90880000000000005</v>
      </c>
      <c r="AG119" s="38">
        <f t="shared" si="41"/>
        <v>0.53280000000000005</v>
      </c>
      <c r="AH119" s="38">
        <f t="shared" si="42"/>
        <v>0.1381</v>
      </c>
      <c r="AI119" s="38">
        <f t="shared" si="43"/>
        <v>0.2782</v>
      </c>
      <c r="AJ119" s="38">
        <f t="shared" si="44"/>
        <v>0.25359999999999999</v>
      </c>
      <c r="AK119" s="38">
        <f t="shared" si="45"/>
        <v>0.7429</v>
      </c>
      <c r="AM119" s="38">
        <f t="shared" si="46"/>
        <v>0.43219999999999997</v>
      </c>
      <c r="AN119" s="38">
        <f t="shared" si="47"/>
        <v>0.18540000000000001</v>
      </c>
      <c r="AO119" s="38">
        <f t="shared" si="48"/>
        <v>0.37369999999999998</v>
      </c>
      <c r="AP119" s="38">
        <f t="shared" si="49"/>
        <v>7.2700000000000001E-2</v>
      </c>
      <c r="AQ119" s="38">
        <f t="shared" si="50"/>
        <v>0.40570000000000001</v>
      </c>
      <c r="AR119" s="38"/>
      <c r="AS119" s="38">
        <f t="shared" si="51"/>
        <v>0.40279999999999999</v>
      </c>
      <c r="AT119" s="38">
        <f t="shared" si="52"/>
        <v>0.2616</v>
      </c>
      <c r="AU119" s="38">
        <f t="shared" si="53"/>
        <v>0.36909999999999998</v>
      </c>
      <c r="AV119" s="38">
        <f t="shared" si="54"/>
        <v>0.26479999999999998</v>
      </c>
      <c r="AW119" s="38">
        <f t="shared" si="55"/>
        <v>0.17510000000000001</v>
      </c>
    </row>
    <row r="120" spans="2:49" ht="15.75" x14ac:dyDescent="0.25">
      <c r="B120">
        <v>0.65</v>
      </c>
      <c r="C120">
        <v>0.09</v>
      </c>
      <c r="D120">
        <v>0.16</v>
      </c>
      <c r="E120">
        <v>0.49</v>
      </c>
      <c r="F120">
        <v>0.31</v>
      </c>
      <c r="G120" t="s">
        <v>21</v>
      </c>
      <c r="H120">
        <f t="shared" si="29"/>
        <v>0.30220000000000002</v>
      </c>
      <c r="I120">
        <f t="shared" si="30"/>
        <v>0.1133</v>
      </c>
      <c r="J120">
        <f t="shared" si="31"/>
        <v>0.28839999999999999</v>
      </c>
      <c r="K120">
        <f t="shared" si="32"/>
        <v>0.49480000000000002</v>
      </c>
      <c r="L120" s="47">
        <f t="shared" si="33"/>
        <v>0.1133</v>
      </c>
      <c r="M120" t="str">
        <f t="shared" si="34"/>
        <v>Low</v>
      </c>
      <c r="N120">
        <f t="shared" si="35"/>
        <v>1</v>
      </c>
      <c r="O120">
        <f>'Test_IF-có_validate'!O120</f>
        <v>0.72219999999999995</v>
      </c>
      <c r="P120">
        <f>'Test_IF-có_validate'!P120</f>
        <v>0.1</v>
      </c>
      <c r="Q120">
        <f>'Test_IF-có_validate'!Q120</f>
        <v>0.16669999999999999</v>
      </c>
      <c r="R120">
        <f>'Test_IF-có_validate'!R120</f>
        <v>0.49490000000000001</v>
      </c>
      <c r="S120">
        <f>'Test_IF-có_validate'!S120</f>
        <v>0.30609999999999998</v>
      </c>
      <c r="U120" s="37">
        <f t="shared" si="56"/>
        <v>0.1613</v>
      </c>
      <c r="V120" s="37">
        <f t="shared" si="56"/>
        <v>0.81820000000000004</v>
      </c>
      <c r="W120" s="37">
        <f t="shared" si="56"/>
        <v>0.71419999999999995</v>
      </c>
      <c r="X120" s="37">
        <f t="shared" si="56"/>
        <v>0.33789999999999998</v>
      </c>
      <c r="Y120" s="37">
        <f t="shared" si="56"/>
        <v>0.53129999999999999</v>
      </c>
      <c r="AA120" s="37">
        <f t="shared" si="36"/>
        <v>0.41570000000000001</v>
      </c>
      <c r="AB120" s="37">
        <f t="shared" si="37"/>
        <v>0.16819999999999999</v>
      </c>
      <c r="AC120" s="37">
        <f t="shared" si="38"/>
        <v>0.29830000000000001</v>
      </c>
      <c r="AD120" s="37">
        <f t="shared" si="39"/>
        <v>0.15759999999999999</v>
      </c>
      <c r="AE120" s="37">
        <f t="shared" si="40"/>
        <v>0.30520000000000003</v>
      </c>
      <c r="AG120" s="38">
        <f t="shared" si="41"/>
        <v>0.3957</v>
      </c>
      <c r="AH120" s="38">
        <f t="shared" si="42"/>
        <v>0.36470000000000002</v>
      </c>
      <c r="AI120" s="38">
        <f t="shared" si="43"/>
        <v>0.38140000000000002</v>
      </c>
      <c r="AJ120" s="38">
        <f t="shared" si="44"/>
        <v>8.0000000000000002E-3</v>
      </c>
      <c r="AK120" s="38">
        <f t="shared" si="45"/>
        <v>9.7199999999999995E-2</v>
      </c>
      <c r="AM120" s="38">
        <f t="shared" si="46"/>
        <v>0.2913</v>
      </c>
      <c r="AN120" s="38">
        <f t="shared" si="47"/>
        <v>0.41020000000000001</v>
      </c>
      <c r="AO120" s="38">
        <f t="shared" si="48"/>
        <v>0.47460000000000002</v>
      </c>
      <c r="AP120" s="38">
        <f t="shared" si="49"/>
        <v>0.1739</v>
      </c>
      <c r="AQ120" s="38">
        <f t="shared" si="50"/>
        <v>0.27810000000000001</v>
      </c>
      <c r="AR120" s="38"/>
      <c r="AS120" s="38">
        <f t="shared" si="51"/>
        <v>0.26090000000000002</v>
      </c>
      <c r="AT120" s="38">
        <f t="shared" si="52"/>
        <v>0.48280000000000001</v>
      </c>
      <c r="AU120" s="38">
        <f t="shared" si="53"/>
        <v>0.47010000000000002</v>
      </c>
      <c r="AV120" s="38">
        <f t="shared" si="54"/>
        <v>1.9400000000000001E-2</v>
      </c>
      <c r="AW120" s="38">
        <f t="shared" si="55"/>
        <v>0.50439999999999996</v>
      </c>
    </row>
    <row r="121" spans="2:49" ht="15.75" x14ac:dyDescent="0.25">
      <c r="B121">
        <v>0.68</v>
      </c>
      <c r="C121">
        <v>0.16</v>
      </c>
      <c r="D121">
        <v>0.2</v>
      </c>
      <c r="E121">
        <v>0.59</v>
      </c>
      <c r="F121">
        <v>0.6</v>
      </c>
      <c r="G121" t="s">
        <v>24</v>
      </c>
      <c r="H121">
        <f t="shared" si="29"/>
        <v>0.59809999999999997</v>
      </c>
      <c r="I121">
        <f t="shared" si="30"/>
        <v>0.42359999999999998</v>
      </c>
      <c r="J121">
        <f t="shared" si="31"/>
        <v>9.1300000000000006E-2</v>
      </c>
      <c r="K121">
        <f t="shared" si="32"/>
        <v>0.18410000000000001</v>
      </c>
      <c r="L121" s="47">
        <f t="shared" si="33"/>
        <v>9.1300000000000006E-2</v>
      </c>
      <c r="M121" t="str">
        <f t="shared" si="34"/>
        <v>Middle</v>
      </c>
      <c r="N121">
        <f t="shared" si="35"/>
        <v>1</v>
      </c>
      <c r="O121">
        <f>'Test_IF-có_validate'!O121</f>
        <v>0.75560000000000005</v>
      </c>
      <c r="P121">
        <f>'Test_IF-có_validate'!P121</f>
        <v>0.17780000000000001</v>
      </c>
      <c r="Q121">
        <f>'Test_IF-có_validate'!Q121</f>
        <v>0.21110000000000001</v>
      </c>
      <c r="R121">
        <f>'Test_IF-có_validate'!R121</f>
        <v>0.59599999999999997</v>
      </c>
      <c r="S121">
        <f>'Test_IF-có_validate'!S121</f>
        <v>0.60199999999999998</v>
      </c>
      <c r="U121" s="37">
        <f t="shared" si="56"/>
        <v>0.13919999999999999</v>
      </c>
      <c r="V121" s="37">
        <f t="shared" si="56"/>
        <v>0.69810000000000005</v>
      </c>
      <c r="W121" s="37">
        <f t="shared" si="56"/>
        <v>0.65139999999999998</v>
      </c>
      <c r="X121" s="37">
        <f t="shared" si="56"/>
        <v>0.25309999999999999</v>
      </c>
      <c r="Y121" s="37">
        <f t="shared" si="56"/>
        <v>0.24840000000000001</v>
      </c>
      <c r="AA121" s="37">
        <f t="shared" si="36"/>
        <v>0.4451</v>
      </c>
      <c r="AB121" s="37">
        <f t="shared" si="37"/>
        <v>5.8200000000000002E-2</v>
      </c>
      <c r="AC121" s="37">
        <f t="shared" si="38"/>
        <v>0.2382</v>
      </c>
      <c r="AD121" s="37">
        <f t="shared" si="39"/>
        <v>0.26679999999999998</v>
      </c>
      <c r="AE121" s="37">
        <f t="shared" si="40"/>
        <v>0.628</v>
      </c>
      <c r="AG121" s="38">
        <f t="shared" si="41"/>
        <v>0.42530000000000001</v>
      </c>
      <c r="AH121" s="38">
        <f t="shared" si="42"/>
        <v>0.25769999999999998</v>
      </c>
      <c r="AI121" s="38">
        <f t="shared" si="43"/>
        <v>0.32219999999999999</v>
      </c>
      <c r="AJ121" s="38">
        <f t="shared" si="44"/>
        <v>0.10249999999999999</v>
      </c>
      <c r="AK121" s="38">
        <f t="shared" si="45"/>
        <v>0.43590000000000001</v>
      </c>
      <c r="AM121" s="38">
        <f t="shared" si="46"/>
        <v>0.32150000000000001</v>
      </c>
      <c r="AN121" s="38">
        <f t="shared" si="47"/>
        <v>0.30420000000000003</v>
      </c>
      <c r="AO121" s="38">
        <f t="shared" si="48"/>
        <v>0.4168</v>
      </c>
      <c r="AP121" s="38">
        <f t="shared" si="49"/>
        <v>0.28289999999999998</v>
      </c>
      <c r="AQ121" s="38">
        <f t="shared" si="50"/>
        <v>6.6699999999999995E-2</v>
      </c>
      <c r="AR121" s="38"/>
      <c r="AS121" s="38">
        <f t="shared" si="51"/>
        <v>0.2913</v>
      </c>
      <c r="AT121" s="38">
        <f t="shared" si="52"/>
        <v>0.37890000000000001</v>
      </c>
      <c r="AU121" s="38">
        <f t="shared" si="53"/>
        <v>0.41220000000000001</v>
      </c>
      <c r="AV121" s="38">
        <f t="shared" si="54"/>
        <v>9.1200000000000003E-2</v>
      </c>
      <c r="AW121" s="38">
        <f t="shared" si="55"/>
        <v>0.17050000000000001</v>
      </c>
    </row>
    <row r="122" spans="2:49" ht="15.75" x14ac:dyDescent="0.25">
      <c r="B122">
        <v>0.75</v>
      </c>
      <c r="C122">
        <v>0.22</v>
      </c>
      <c r="D122">
        <v>0.24</v>
      </c>
      <c r="E122">
        <v>0.96</v>
      </c>
      <c r="F122">
        <v>0.62</v>
      </c>
      <c r="G122" t="s">
        <v>20</v>
      </c>
      <c r="H122">
        <f t="shared" si="29"/>
        <v>0.61660000000000004</v>
      </c>
      <c r="I122">
        <f t="shared" si="30"/>
        <v>0.44340000000000002</v>
      </c>
      <c r="J122">
        <f t="shared" si="31"/>
        <v>0.11210000000000001</v>
      </c>
      <c r="K122">
        <f t="shared" si="32"/>
        <v>0.16619999999999999</v>
      </c>
      <c r="L122" s="47">
        <f t="shared" si="33"/>
        <v>0.11210000000000001</v>
      </c>
      <c r="M122" t="str">
        <f t="shared" si="34"/>
        <v>Middle</v>
      </c>
      <c r="N122">
        <f t="shared" si="35"/>
        <v>0</v>
      </c>
      <c r="O122">
        <f>'Test_IF-có_validate'!O122</f>
        <v>0.83330000000000004</v>
      </c>
      <c r="P122">
        <f>'Test_IF-có_validate'!P122</f>
        <v>0.24440000000000001</v>
      </c>
      <c r="Q122">
        <f>'Test_IF-có_validate'!Q122</f>
        <v>0.25559999999999999</v>
      </c>
      <c r="R122">
        <f>'Test_IF-có_validate'!R122</f>
        <v>0.96970000000000001</v>
      </c>
      <c r="S122">
        <f>'Test_IF-có_validate'!S122</f>
        <v>0.62239999999999995</v>
      </c>
      <c r="U122" s="37">
        <f t="shared" si="56"/>
        <v>9.0899999999999995E-2</v>
      </c>
      <c r="V122" s="37">
        <f t="shared" si="56"/>
        <v>0.60719999999999996</v>
      </c>
      <c r="W122" s="37">
        <f t="shared" si="56"/>
        <v>0.59289999999999998</v>
      </c>
      <c r="X122" s="37">
        <f t="shared" si="56"/>
        <v>1.54E-2</v>
      </c>
      <c r="Y122" s="37">
        <f t="shared" si="56"/>
        <v>0.23269999999999999</v>
      </c>
      <c r="AA122" s="37">
        <f t="shared" si="36"/>
        <v>0.50939999999999996</v>
      </c>
      <c r="AB122" s="37">
        <f t="shared" si="37"/>
        <v>3.3000000000000002E-2</v>
      </c>
      <c r="AC122" s="37">
        <f t="shared" si="38"/>
        <v>0.17879999999999999</v>
      </c>
      <c r="AD122" s="37">
        <f t="shared" si="39"/>
        <v>0.58360000000000001</v>
      </c>
      <c r="AE122" s="37">
        <f t="shared" si="40"/>
        <v>0.64659999999999995</v>
      </c>
      <c r="AG122" s="38">
        <f t="shared" si="41"/>
        <v>0.4899</v>
      </c>
      <c r="AH122" s="38">
        <f t="shared" si="42"/>
        <v>0.16769999999999999</v>
      </c>
      <c r="AI122" s="38">
        <f t="shared" si="43"/>
        <v>0.2636</v>
      </c>
      <c r="AJ122" s="38">
        <f t="shared" si="44"/>
        <v>0.43099999999999999</v>
      </c>
      <c r="AK122" s="38">
        <f t="shared" si="45"/>
        <v>0.45579999999999998</v>
      </c>
      <c r="AM122" s="38">
        <f t="shared" si="46"/>
        <v>0.38800000000000001</v>
      </c>
      <c r="AN122" s="38">
        <f t="shared" si="47"/>
        <v>0.21490000000000001</v>
      </c>
      <c r="AO122" s="38">
        <f t="shared" si="48"/>
        <v>0.35930000000000001</v>
      </c>
      <c r="AP122" s="38">
        <f t="shared" si="49"/>
        <v>0.59830000000000005</v>
      </c>
      <c r="AQ122" s="38">
        <f t="shared" si="50"/>
        <v>8.7800000000000003E-2</v>
      </c>
      <c r="AR122" s="38"/>
      <c r="AS122" s="38">
        <f t="shared" si="51"/>
        <v>0.35830000000000001</v>
      </c>
      <c r="AT122" s="38">
        <f t="shared" si="52"/>
        <v>0.29070000000000001</v>
      </c>
      <c r="AU122" s="38">
        <f t="shared" si="53"/>
        <v>0.35460000000000003</v>
      </c>
      <c r="AV122" s="38">
        <f t="shared" si="54"/>
        <v>0.42030000000000001</v>
      </c>
      <c r="AW122" s="38">
        <f t="shared" si="55"/>
        <v>0.14949999999999999</v>
      </c>
    </row>
    <row r="123" spans="2:49" ht="15.75" x14ac:dyDescent="0.25">
      <c r="B123">
        <v>0.87</v>
      </c>
      <c r="C123">
        <v>0.23</v>
      </c>
      <c r="D123">
        <v>0.25</v>
      </c>
      <c r="E123">
        <v>0.85</v>
      </c>
      <c r="F123">
        <v>0.8</v>
      </c>
      <c r="G123" t="s">
        <v>20</v>
      </c>
      <c r="H123">
        <f t="shared" si="29"/>
        <v>0.75039999999999996</v>
      </c>
      <c r="I123">
        <f t="shared" si="30"/>
        <v>0.58850000000000002</v>
      </c>
      <c r="J123">
        <f t="shared" si="31"/>
        <v>0.2702</v>
      </c>
      <c r="K123">
        <f t="shared" si="32"/>
        <v>4.9500000000000002E-2</v>
      </c>
      <c r="L123" s="47">
        <f t="shared" si="33"/>
        <v>4.9500000000000002E-2</v>
      </c>
      <c r="M123" t="str">
        <f t="shared" si="34"/>
        <v>High</v>
      </c>
      <c r="N123">
        <f t="shared" si="35"/>
        <v>1</v>
      </c>
      <c r="O123">
        <f>'Test_IF-có_validate'!O123</f>
        <v>0.9667</v>
      </c>
      <c r="P123">
        <f>'Test_IF-có_validate'!P123</f>
        <v>0.25559999999999999</v>
      </c>
      <c r="Q123">
        <f>'Test_IF-có_validate'!Q123</f>
        <v>0.26669999999999999</v>
      </c>
      <c r="R123">
        <f>'Test_IF-có_validate'!R123</f>
        <v>0.85860000000000003</v>
      </c>
      <c r="S123">
        <f>'Test_IF-có_validate'!S123</f>
        <v>0.80610000000000004</v>
      </c>
      <c r="U123" s="37">
        <f t="shared" si="56"/>
        <v>1.6899999999999998E-2</v>
      </c>
      <c r="V123" s="37">
        <f t="shared" si="56"/>
        <v>0.59289999999999998</v>
      </c>
      <c r="W123" s="37">
        <f t="shared" si="56"/>
        <v>0.57889999999999997</v>
      </c>
      <c r="X123" s="37">
        <f t="shared" si="56"/>
        <v>7.6100000000000001E-2</v>
      </c>
      <c r="Y123" s="37">
        <f t="shared" si="56"/>
        <v>0.1074</v>
      </c>
      <c r="AA123" s="37">
        <f t="shared" si="36"/>
        <v>0.60699999999999998</v>
      </c>
      <c r="AB123" s="37">
        <f t="shared" si="37"/>
        <v>4.8000000000000001E-2</v>
      </c>
      <c r="AC123" s="37">
        <f t="shared" si="38"/>
        <v>0.1641</v>
      </c>
      <c r="AD123" s="37">
        <f t="shared" si="39"/>
        <v>0.50290000000000001</v>
      </c>
      <c r="AE123" s="37">
        <f t="shared" si="40"/>
        <v>0.79379999999999995</v>
      </c>
      <c r="AG123" s="38">
        <f t="shared" si="41"/>
        <v>0.58819999999999995</v>
      </c>
      <c r="AH123" s="38">
        <f t="shared" si="42"/>
        <v>0.15290000000000001</v>
      </c>
      <c r="AI123" s="38">
        <f t="shared" si="43"/>
        <v>0.249</v>
      </c>
      <c r="AJ123" s="38">
        <f t="shared" si="44"/>
        <v>0.34620000000000001</v>
      </c>
      <c r="AK123" s="38">
        <f t="shared" si="45"/>
        <v>0.61539999999999995</v>
      </c>
      <c r="AM123" s="38">
        <f t="shared" si="46"/>
        <v>0.48970000000000002</v>
      </c>
      <c r="AN123" s="38">
        <f t="shared" si="47"/>
        <v>0.2001</v>
      </c>
      <c r="AO123" s="38">
        <f t="shared" si="48"/>
        <v>0.34510000000000002</v>
      </c>
      <c r="AP123" s="38">
        <f t="shared" si="49"/>
        <v>0.5181</v>
      </c>
      <c r="AQ123" s="38">
        <f t="shared" si="50"/>
        <v>0.26129999999999998</v>
      </c>
      <c r="AR123" s="38"/>
      <c r="AS123" s="38">
        <f t="shared" si="51"/>
        <v>0.46079999999999999</v>
      </c>
      <c r="AT123" s="38">
        <f t="shared" si="52"/>
        <v>0.27610000000000001</v>
      </c>
      <c r="AU123" s="38">
        <f t="shared" si="53"/>
        <v>0.34039999999999998</v>
      </c>
      <c r="AV123" s="38">
        <f t="shared" si="54"/>
        <v>0.3352</v>
      </c>
      <c r="AW123" s="38">
        <f t="shared" si="55"/>
        <v>2.5399999999999999E-2</v>
      </c>
    </row>
    <row r="124" spans="2:49" ht="15.75" x14ac:dyDescent="0.25">
      <c r="B124">
        <v>0.52</v>
      </c>
      <c r="C124">
        <v>0.08</v>
      </c>
      <c r="D124">
        <v>0.33</v>
      </c>
      <c r="E124">
        <v>7.0000000000000007E-2</v>
      </c>
      <c r="F124">
        <v>0.09</v>
      </c>
      <c r="G124" t="s">
        <v>23</v>
      </c>
      <c r="H124">
        <f t="shared" si="29"/>
        <v>1.09E-2</v>
      </c>
      <c r="I124">
        <f t="shared" si="30"/>
        <v>0.21249999999999999</v>
      </c>
      <c r="J124">
        <f t="shared" si="31"/>
        <v>0.54649999999999999</v>
      </c>
      <c r="K124">
        <f t="shared" si="32"/>
        <v>0.73799999999999999</v>
      </c>
      <c r="L124" s="47">
        <f t="shared" si="33"/>
        <v>1.09E-2</v>
      </c>
      <c r="M124" t="str">
        <f t="shared" si="34"/>
        <v>Very Low</v>
      </c>
      <c r="N124">
        <f t="shared" si="35"/>
        <v>1</v>
      </c>
      <c r="O124">
        <f>'Test_IF-có_validate'!O124</f>
        <v>0.57779999999999998</v>
      </c>
      <c r="P124">
        <f>'Test_IF-có_validate'!P124</f>
        <v>8.8900000000000007E-2</v>
      </c>
      <c r="Q124">
        <f>'Test_IF-có_validate'!Q124</f>
        <v>0.35560000000000003</v>
      </c>
      <c r="R124">
        <f>'Test_IF-có_validate'!R124</f>
        <v>7.0699999999999999E-2</v>
      </c>
      <c r="S124">
        <f>'Test_IF-có_validate'!S124</f>
        <v>8.1600000000000006E-2</v>
      </c>
      <c r="U124" s="37">
        <f t="shared" si="56"/>
        <v>0.2676</v>
      </c>
      <c r="V124" s="37">
        <f t="shared" si="56"/>
        <v>0.8367</v>
      </c>
      <c r="W124" s="37">
        <f t="shared" si="56"/>
        <v>0.47539999999999999</v>
      </c>
      <c r="X124" s="37">
        <f t="shared" si="56"/>
        <v>0.8679</v>
      </c>
      <c r="Y124" s="37">
        <f t="shared" si="56"/>
        <v>0.84909999999999997</v>
      </c>
      <c r="AA124" s="37">
        <f t="shared" si="36"/>
        <v>0.27579999999999999</v>
      </c>
      <c r="AB124" s="37">
        <f t="shared" si="37"/>
        <v>0.184</v>
      </c>
      <c r="AC124" s="37">
        <f t="shared" si="38"/>
        <v>4.9599999999999998E-2</v>
      </c>
      <c r="AD124" s="37">
        <f t="shared" si="39"/>
        <v>0.39119999999999999</v>
      </c>
      <c r="AE124" s="37">
        <f t="shared" si="40"/>
        <v>1.6000000000000001E-3</v>
      </c>
      <c r="AG124" s="38">
        <f t="shared" si="41"/>
        <v>0.25509999999999999</v>
      </c>
      <c r="AH124" s="38">
        <f t="shared" si="42"/>
        <v>0.38</v>
      </c>
      <c r="AI124" s="38">
        <f t="shared" si="43"/>
        <v>0.13539999999999999</v>
      </c>
      <c r="AJ124" s="38">
        <f t="shared" si="44"/>
        <v>0.54600000000000004</v>
      </c>
      <c r="AK124" s="38">
        <f t="shared" si="45"/>
        <v>0.21149999999999999</v>
      </c>
      <c r="AM124" s="38">
        <f t="shared" si="46"/>
        <v>0.1482</v>
      </c>
      <c r="AN124" s="38">
        <f t="shared" si="47"/>
        <v>0.42530000000000001</v>
      </c>
      <c r="AO124" s="38">
        <f t="shared" si="48"/>
        <v>0.23300000000000001</v>
      </c>
      <c r="AP124" s="38">
        <f t="shared" si="49"/>
        <v>0.3755</v>
      </c>
      <c r="AQ124" s="38">
        <f t="shared" si="50"/>
        <v>0.56989999999999996</v>
      </c>
      <c r="AR124" s="38"/>
      <c r="AS124" s="38">
        <f t="shared" si="51"/>
        <v>0.1172</v>
      </c>
      <c r="AT124" s="38">
        <f t="shared" si="52"/>
        <v>0.49759999999999999</v>
      </c>
      <c r="AU124" s="38">
        <f t="shared" si="53"/>
        <v>0.22819999999999999</v>
      </c>
      <c r="AV124" s="38">
        <f t="shared" si="54"/>
        <v>0.55630000000000002</v>
      </c>
      <c r="AW124" s="38">
        <f t="shared" si="55"/>
        <v>0.77449999999999997</v>
      </c>
    </row>
    <row r="125" spans="2:49" ht="15.75" x14ac:dyDescent="0.25">
      <c r="B125">
        <v>0.62</v>
      </c>
      <c r="C125">
        <v>0.12</v>
      </c>
      <c r="D125">
        <v>0.36</v>
      </c>
      <c r="E125">
        <v>0.36</v>
      </c>
      <c r="F125">
        <v>0.32</v>
      </c>
      <c r="G125" t="s">
        <v>21</v>
      </c>
      <c r="H125">
        <f t="shared" si="29"/>
        <v>0.29430000000000001</v>
      </c>
      <c r="I125">
        <f t="shared" si="30"/>
        <v>0.11070000000000001</v>
      </c>
      <c r="J125">
        <f t="shared" si="31"/>
        <v>0.25719999999999998</v>
      </c>
      <c r="K125">
        <f t="shared" si="32"/>
        <v>0.46910000000000002</v>
      </c>
      <c r="L125" s="47">
        <f t="shared" si="33"/>
        <v>0.11070000000000001</v>
      </c>
      <c r="M125" t="str">
        <f t="shared" si="34"/>
        <v>Low</v>
      </c>
      <c r="N125">
        <f t="shared" si="35"/>
        <v>1</v>
      </c>
      <c r="O125">
        <f>'Test_IF-có_validate'!O125</f>
        <v>0.68889999999999996</v>
      </c>
      <c r="P125">
        <f>'Test_IF-có_validate'!P125</f>
        <v>0.1333</v>
      </c>
      <c r="Q125">
        <f>'Test_IF-có_validate'!Q125</f>
        <v>0.38890000000000002</v>
      </c>
      <c r="R125">
        <f>'Test_IF-có_validate'!R125</f>
        <v>0.36359999999999998</v>
      </c>
      <c r="S125">
        <f>'Test_IF-có_validate'!S125</f>
        <v>0.31630000000000003</v>
      </c>
      <c r="U125" s="37">
        <f t="shared" si="56"/>
        <v>0.1842</v>
      </c>
      <c r="V125" s="37">
        <f t="shared" si="56"/>
        <v>0.76480000000000004</v>
      </c>
      <c r="W125" s="37">
        <f t="shared" si="56"/>
        <v>0.44</v>
      </c>
      <c r="X125" s="37">
        <f t="shared" si="56"/>
        <v>0.4667</v>
      </c>
      <c r="Y125" s="37">
        <f t="shared" si="56"/>
        <v>0.51939999999999997</v>
      </c>
      <c r="AA125" s="37">
        <f t="shared" si="36"/>
        <v>0.38529999999999998</v>
      </c>
      <c r="AB125" s="37">
        <f t="shared" si="37"/>
        <v>0.1207</v>
      </c>
      <c r="AC125" s="37">
        <f t="shared" si="38"/>
        <v>8.2000000000000007E-3</v>
      </c>
      <c r="AD125" s="37">
        <f t="shared" si="39"/>
        <v>1.2999999999999999E-3</v>
      </c>
      <c r="AE125" s="37">
        <f t="shared" si="40"/>
        <v>0.318</v>
      </c>
      <c r="AG125" s="38">
        <f t="shared" si="41"/>
        <v>0.36509999999999998</v>
      </c>
      <c r="AH125" s="38">
        <f t="shared" si="42"/>
        <v>0.31869999999999998</v>
      </c>
      <c r="AI125" s="38">
        <f t="shared" si="43"/>
        <v>9.4200000000000006E-2</v>
      </c>
      <c r="AJ125" s="38">
        <f t="shared" si="44"/>
        <v>0.16439999999999999</v>
      </c>
      <c r="AK125" s="38">
        <f t="shared" si="45"/>
        <v>0.1104</v>
      </c>
      <c r="AM125" s="38">
        <f t="shared" si="46"/>
        <v>0.26</v>
      </c>
      <c r="AN125" s="38">
        <f t="shared" si="47"/>
        <v>0.36470000000000002</v>
      </c>
      <c r="AO125" s="38">
        <f t="shared" si="48"/>
        <v>0.19220000000000001</v>
      </c>
      <c r="AP125" s="38">
        <f t="shared" si="49"/>
        <v>1.77E-2</v>
      </c>
      <c r="AQ125" s="38">
        <f t="shared" si="50"/>
        <v>0.26519999999999999</v>
      </c>
      <c r="AR125" s="38"/>
      <c r="AS125" s="38">
        <f t="shared" si="51"/>
        <v>0.22950000000000001</v>
      </c>
      <c r="AT125" s="38">
        <f t="shared" si="52"/>
        <v>0.43830000000000002</v>
      </c>
      <c r="AU125" s="38">
        <f t="shared" si="53"/>
        <v>0.18740000000000001</v>
      </c>
      <c r="AV125" s="38">
        <f t="shared" si="54"/>
        <v>0.1757</v>
      </c>
      <c r="AW125" s="38">
        <f t="shared" si="55"/>
        <v>0.49220000000000003</v>
      </c>
    </row>
    <row r="126" spans="2:49" ht="15.75" x14ac:dyDescent="0.25">
      <c r="B126">
        <v>0.68</v>
      </c>
      <c r="C126">
        <v>0.15</v>
      </c>
      <c r="D126">
        <v>0.57999999999999996</v>
      </c>
      <c r="E126">
        <v>0.35</v>
      </c>
      <c r="F126">
        <v>0.6</v>
      </c>
      <c r="G126" t="s">
        <v>24</v>
      </c>
      <c r="H126">
        <f t="shared" si="29"/>
        <v>0.59570000000000001</v>
      </c>
      <c r="I126">
        <f t="shared" si="30"/>
        <v>0.4163</v>
      </c>
      <c r="J126">
        <f t="shared" si="31"/>
        <v>6.7199999999999996E-2</v>
      </c>
      <c r="K126">
        <f t="shared" si="32"/>
        <v>0.16619999999999999</v>
      </c>
      <c r="L126" s="47">
        <f t="shared" si="33"/>
        <v>6.7199999999999996E-2</v>
      </c>
      <c r="M126" t="str">
        <f t="shared" si="34"/>
        <v>Middle</v>
      </c>
      <c r="N126">
        <f t="shared" si="35"/>
        <v>1</v>
      </c>
      <c r="O126">
        <f>'Test_IF-có_validate'!O126</f>
        <v>0.75560000000000005</v>
      </c>
      <c r="P126">
        <f>'Test_IF-có_validate'!P126</f>
        <v>0.16669999999999999</v>
      </c>
      <c r="Q126">
        <f>'Test_IF-có_validate'!Q126</f>
        <v>0.63329999999999997</v>
      </c>
      <c r="R126">
        <f>'Test_IF-có_validate'!R126</f>
        <v>0.35349999999999998</v>
      </c>
      <c r="S126">
        <f>'Test_IF-có_validate'!S126</f>
        <v>0.60199999999999998</v>
      </c>
      <c r="U126" s="37">
        <f t="shared" si="56"/>
        <v>0.13919999999999999</v>
      </c>
      <c r="V126" s="37">
        <f t="shared" si="56"/>
        <v>0.71419999999999995</v>
      </c>
      <c r="W126" s="37">
        <f t="shared" si="56"/>
        <v>0.22450000000000001</v>
      </c>
      <c r="X126" s="37">
        <f t="shared" si="56"/>
        <v>0.47770000000000001</v>
      </c>
      <c r="Y126" s="37">
        <f t="shared" si="56"/>
        <v>0.24840000000000001</v>
      </c>
      <c r="AA126" s="37">
        <f t="shared" si="36"/>
        <v>0.4451</v>
      </c>
      <c r="AB126" s="37">
        <f t="shared" si="37"/>
        <v>7.3700000000000002E-2</v>
      </c>
      <c r="AC126" s="37">
        <f t="shared" si="38"/>
        <v>0.2646</v>
      </c>
      <c r="AD126" s="37">
        <f t="shared" si="39"/>
        <v>1.14E-2</v>
      </c>
      <c r="AE126" s="37">
        <f t="shared" si="40"/>
        <v>0.628</v>
      </c>
      <c r="AG126" s="38">
        <f t="shared" si="41"/>
        <v>0.42530000000000001</v>
      </c>
      <c r="AH126" s="38">
        <f t="shared" si="42"/>
        <v>0.27279999999999999</v>
      </c>
      <c r="AI126" s="38">
        <f t="shared" si="43"/>
        <v>0.17979999999999999</v>
      </c>
      <c r="AJ126" s="38">
        <f t="shared" si="44"/>
        <v>0.17699999999999999</v>
      </c>
      <c r="AK126" s="38">
        <f t="shared" si="45"/>
        <v>0.43590000000000001</v>
      </c>
      <c r="AM126" s="38">
        <f t="shared" si="46"/>
        <v>0.32150000000000001</v>
      </c>
      <c r="AN126" s="38">
        <f t="shared" si="47"/>
        <v>0.31929999999999997</v>
      </c>
      <c r="AO126" s="38">
        <f t="shared" si="48"/>
        <v>8.1699999999999995E-2</v>
      </c>
      <c r="AP126" s="38">
        <f t="shared" si="49"/>
        <v>5.0000000000000001E-3</v>
      </c>
      <c r="AQ126" s="38">
        <f t="shared" si="50"/>
        <v>6.6699999999999995E-2</v>
      </c>
      <c r="AR126" s="38"/>
      <c r="AS126" s="38">
        <f t="shared" si="51"/>
        <v>0.2913</v>
      </c>
      <c r="AT126" s="38">
        <f t="shared" si="52"/>
        <v>0.39360000000000001</v>
      </c>
      <c r="AU126" s="38">
        <f t="shared" si="53"/>
        <v>8.6599999999999996E-2</v>
      </c>
      <c r="AV126" s="38">
        <f t="shared" si="54"/>
        <v>0.18820000000000001</v>
      </c>
      <c r="AW126" s="38">
        <f t="shared" si="55"/>
        <v>0.17050000000000001</v>
      </c>
    </row>
    <row r="127" spans="2:49" ht="15.75" x14ac:dyDescent="0.25">
      <c r="B127">
        <v>0.54</v>
      </c>
      <c r="C127">
        <v>0.25</v>
      </c>
      <c r="D127">
        <v>7.0000000000000007E-2</v>
      </c>
      <c r="E127">
        <v>0.09</v>
      </c>
      <c r="F127">
        <v>0.11</v>
      </c>
      <c r="G127" t="s">
        <v>23</v>
      </c>
      <c r="H127">
        <f t="shared" si="29"/>
        <v>5.74E-2</v>
      </c>
      <c r="I127">
        <f t="shared" si="30"/>
        <v>0.2072</v>
      </c>
      <c r="J127">
        <f t="shared" si="31"/>
        <v>0.54310000000000003</v>
      </c>
      <c r="K127">
        <f t="shared" si="32"/>
        <v>0.73699999999999999</v>
      </c>
      <c r="L127" s="47">
        <f t="shared" si="33"/>
        <v>5.74E-2</v>
      </c>
      <c r="M127" t="str">
        <f t="shared" si="34"/>
        <v>Very Low</v>
      </c>
      <c r="N127">
        <f t="shared" si="35"/>
        <v>1</v>
      </c>
      <c r="O127">
        <f>'Test_IF-có_validate'!O127</f>
        <v>0.6</v>
      </c>
      <c r="P127">
        <f>'Test_IF-có_validate'!P127</f>
        <v>0.27779999999999999</v>
      </c>
      <c r="Q127">
        <f>'Test_IF-có_validate'!Q127</f>
        <v>6.6699999999999995E-2</v>
      </c>
      <c r="R127">
        <f>'Test_IF-có_validate'!R127</f>
        <v>9.0899999999999995E-2</v>
      </c>
      <c r="S127">
        <f>'Test_IF-có_validate'!S127</f>
        <v>0.10199999999999999</v>
      </c>
      <c r="U127" s="37">
        <f t="shared" si="56"/>
        <v>0.25</v>
      </c>
      <c r="V127" s="37">
        <f t="shared" si="56"/>
        <v>0.56520000000000004</v>
      </c>
      <c r="W127" s="37">
        <f t="shared" si="56"/>
        <v>0.87490000000000001</v>
      </c>
      <c r="X127" s="37">
        <f t="shared" si="56"/>
        <v>0.83330000000000004</v>
      </c>
      <c r="Y127" s="37">
        <f t="shared" si="56"/>
        <v>0.81489999999999996</v>
      </c>
      <c r="AA127" s="37">
        <f t="shared" si="36"/>
        <v>0.29870000000000002</v>
      </c>
      <c r="AB127" s="37">
        <f t="shared" si="37"/>
        <v>7.7499999999999999E-2</v>
      </c>
      <c r="AC127" s="37">
        <f t="shared" si="38"/>
        <v>0.43530000000000002</v>
      </c>
      <c r="AD127" s="37">
        <f t="shared" si="39"/>
        <v>0.36320000000000002</v>
      </c>
      <c r="AE127" s="37">
        <f t="shared" si="40"/>
        <v>2.7900000000000001E-2</v>
      </c>
      <c r="AG127" s="38">
        <f t="shared" si="41"/>
        <v>0.27810000000000001</v>
      </c>
      <c r="AH127" s="38">
        <f t="shared" si="42"/>
        <v>0.1235</v>
      </c>
      <c r="AI127" s="38">
        <f t="shared" si="43"/>
        <v>0.51549999999999996</v>
      </c>
      <c r="AJ127" s="38">
        <f t="shared" si="44"/>
        <v>0.51929999999999998</v>
      </c>
      <c r="AK127" s="38">
        <f t="shared" si="45"/>
        <v>0.18229999999999999</v>
      </c>
      <c r="AM127" s="38">
        <f t="shared" si="46"/>
        <v>0.17150000000000001</v>
      </c>
      <c r="AN127" s="38">
        <f t="shared" si="47"/>
        <v>0.1709</v>
      </c>
      <c r="AO127" s="38">
        <f t="shared" si="48"/>
        <v>0.60470000000000002</v>
      </c>
      <c r="AP127" s="38">
        <f t="shared" si="49"/>
        <v>0.34739999999999999</v>
      </c>
      <c r="AQ127" s="38">
        <f t="shared" si="50"/>
        <v>0.54330000000000001</v>
      </c>
      <c r="AR127" s="38"/>
      <c r="AS127" s="38">
        <f t="shared" si="51"/>
        <v>0.1406</v>
      </c>
      <c r="AT127" s="38">
        <f t="shared" si="52"/>
        <v>0.2472</v>
      </c>
      <c r="AU127" s="38">
        <f t="shared" si="53"/>
        <v>0.60040000000000004</v>
      </c>
      <c r="AV127" s="38">
        <f t="shared" si="54"/>
        <v>0.52969999999999995</v>
      </c>
      <c r="AW127" s="38">
        <f t="shared" si="55"/>
        <v>0.75039999999999996</v>
      </c>
    </row>
    <row r="128" spans="2:49" ht="15.75" x14ac:dyDescent="0.25">
      <c r="B128">
        <v>0.9</v>
      </c>
      <c r="C128">
        <v>0.31</v>
      </c>
      <c r="D128">
        <v>0.24</v>
      </c>
      <c r="E128">
        <v>0.3</v>
      </c>
      <c r="F128">
        <v>0.97</v>
      </c>
      <c r="G128" t="s">
        <v>20</v>
      </c>
      <c r="H128">
        <f t="shared" si="29"/>
        <v>0.84570000000000001</v>
      </c>
      <c r="I128">
        <f t="shared" si="30"/>
        <v>0.69940000000000002</v>
      </c>
      <c r="J128">
        <f t="shared" si="31"/>
        <v>0.3901</v>
      </c>
      <c r="K128">
        <f t="shared" si="32"/>
        <v>0.1799</v>
      </c>
      <c r="L128" s="47">
        <f t="shared" si="33"/>
        <v>0.1799</v>
      </c>
      <c r="M128" t="str">
        <f>IF(L128=H128,"Very Low",IF(L128=I128,"Low",IF(L128=J128,"Middle","High")))</f>
        <v>High</v>
      </c>
      <c r="N128">
        <f t="shared" si="35"/>
        <v>1</v>
      </c>
      <c r="O128">
        <f>'Test_IF-có_validate'!O128</f>
        <v>1</v>
      </c>
      <c r="P128">
        <f>'Test_IF-có_validate'!P128</f>
        <v>0.34439999999999998</v>
      </c>
      <c r="Q128">
        <f>'Test_IF-có_validate'!Q128</f>
        <v>0.25559999999999999</v>
      </c>
      <c r="R128">
        <f>'Test_IF-có_validate'!R128</f>
        <v>0.30299999999999999</v>
      </c>
      <c r="S128">
        <f>'Test_IF-có_validate'!S128</f>
        <v>0.97960000000000003</v>
      </c>
      <c r="U128" s="37">
        <f t="shared" si="56"/>
        <v>0</v>
      </c>
      <c r="V128" s="37">
        <f t="shared" si="56"/>
        <v>0.48770000000000002</v>
      </c>
      <c r="W128" s="37">
        <f t="shared" si="56"/>
        <v>0.59289999999999998</v>
      </c>
      <c r="X128" s="37">
        <f t="shared" si="56"/>
        <v>0.53490000000000004</v>
      </c>
      <c r="Y128" s="37">
        <f t="shared" si="56"/>
        <v>1.03E-2</v>
      </c>
      <c r="AA128" s="37">
        <f t="shared" si="36"/>
        <v>0.62890000000000001</v>
      </c>
      <c r="AB128" s="37">
        <f t="shared" si="37"/>
        <v>0.16320000000000001</v>
      </c>
      <c r="AC128" s="37">
        <f t="shared" si="38"/>
        <v>0.17879999999999999</v>
      </c>
      <c r="AD128" s="37">
        <f t="shared" si="39"/>
        <v>7.5899999999999995E-2</v>
      </c>
      <c r="AE128" s="37">
        <f t="shared" si="40"/>
        <v>0.90310000000000001</v>
      </c>
      <c r="AG128" s="38">
        <f t="shared" si="41"/>
        <v>0.61040000000000005</v>
      </c>
      <c r="AH128" s="38">
        <f t="shared" si="42"/>
        <v>3.7600000000000001E-2</v>
      </c>
      <c r="AI128" s="38">
        <f t="shared" si="43"/>
        <v>0.2636</v>
      </c>
      <c r="AJ128" s="38">
        <f t="shared" si="44"/>
        <v>0.2407</v>
      </c>
      <c r="AK128" s="38">
        <f t="shared" si="45"/>
        <v>0.73660000000000003</v>
      </c>
      <c r="AM128" s="38">
        <f t="shared" si="46"/>
        <v>0.51280000000000003</v>
      </c>
      <c r="AN128" s="38">
        <f t="shared" si="47"/>
        <v>8.5199999999999998E-2</v>
      </c>
      <c r="AO128" s="38">
        <f t="shared" si="48"/>
        <v>0.35930000000000001</v>
      </c>
      <c r="AP128" s="38">
        <f t="shared" si="49"/>
        <v>5.9499999999999997E-2</v>
      </c>
      <c r="AQ128" s="38">
        <f t="shared" si="50"/>
        <v>0.39829999999999999</v>
      </c>
      <c r="AR128" s="38"/>
      <c r="AS128" s="38">
        <f t="shared" si="51"/>
        <v>0.48409999999999997</v>
      </c>
      <c r="AT128" s="38">
        <f t="shared" si="52"/>
        <v>0.16220000000000001</v>
      </c>
      <c r="AU128" s="38">
        <f t="shared" si="53"/>
        <v>0.35460000000000003</v>
      </c>
      <c r="AV128" s="38">
        <f t="shared" si="54"/>
        <v>0.25190000000000001</v>
      </c>
      <c r="AW128" s="38">
        <f t="shared" si="55"/>
        <v>0.16739999999999999</v>
      </c>
    </row>
    <row r="129" spans="2:49" ht="15.75" x14ac:dyDescent="0.25">
      <c r="B129">
        <v>0.56000000000000005</v>
      </c>
      <c r="C129">
        <v>0.27</v>
      </c>
      <c r="D129">
        <v>0.11</v>
      </c>
      <c r="E129">
        <v>0.59</v>
      </c>
      <c r="F129">
        <v>0.22</v>
      </c>
      <c r="G129" t="s">
        <v>21</v>
      </c>
      <c r="H129">
        <f t="shared" si="29"/>
        <v>0.1976</v>
      </c>
      <c r="I129">
        <f t="shared" si="30"/>
        <v>5.1999999999999998E-2</v>
      </c>
      <c r="J129">
        <f t="shared" si="31"/>
        <v>0.40289999999999998</v>
      </c>
      <c r="K129">
        <f t="shared" si="32"/>
        <v>0.60189999999999999</v>
      </c>
      <c r="L129" s="47">
        <f t="shared" si="33"/>
        <v>5.1999999999999998E-2</v>
      </c>
      <c r="M129" t="str">
        <f>IF(L129=H129,"Very Low",IF(L129=I129,"Low",IF(L129=J129,"Middle","High")))</f>
        <v>Low</v>
      </c>
      <c r="N129">
        <f t="shared" si="35"/>
        <v>1</v>
      </c>
      <c r="O129">
        <f>'Test_IF-có_validate'!O129</f>
        <v>0.62219999999999998</v>
      </c>
      <c r="P129">
        <f>'Test_IF-có_validate'!P129</f>
        <v>0.3</v>
      </c>
      <c r="Q129">
        <f>'Test_IF-có_validate'!Q129</f>
        <v>0.1111</v>
      </c>
      <c r="R129">
        <f>'Test_IF-có_validate'!R129</f>
        <v>0.59599999999999997</v>
      </c>
      <c r="S129">
        <f>'Test_IF-có_validate'!S129</f>
        <v>0.21429999999999999</v>
      </c>
      <c r="U129" s="37">
        <f t="shared" si="56"/>
        <v>0.2329</v>
      </c>
      <c r="V129" s="37">
        <f t="shared" si="56"/>
        <v>0.53849999999999998</v>
      </c>
      <c r="W129" s="37">
        <f t="shared" si="56"/>
        <v>0.8</v>
      </c>
      <c r="X129" s="37">
        <f t="shared" si="56"/>
        <v>0.25309999999999999</v>
      </c>
      <c r="Y129" s="37">
        <f t="shared" si="56"/>
        <v>0.64700000000000002</v>
      </c>
      <c r="AA129" s="37">
        <f t="shared" si="36"/>
        <v>0.32100000000000001</v>
      </c>
      <c r="AB129" s="37">
        <f t="shared" si="37"/>
        <v>0.1065</v>
      </c>
      <c r="AC129" s="37">
        <f t="shared" si="38"/>
        <v>0.37440000000000001</v>
      </c>
      <c r="AD129" s="37">
        <f t="shared" si="39"/>
        <v>0.26679999999999998</v>
      </c>
      <c r="AE129" s="37">
        <f t="shared" si="40"/>
        <v>0.1852</v>
      </c>
      <c r="AG129" s="38">
        <f t="shared" si="41"/>
        <v>0.30059999999999998</v>
      </c>
      <c r="AH129" s="38">
        <f t="shared" si="42"/>
        <v>9.4500000000000001E-2</v>
      </c>
      <c r="AI129" s="38">
        <f t="shared" si="43"/>
        <v>0.45600000000000002</v>
      </c>
      <c r="AJ129" s="38">
        <f t="shared" si="44"/>
        <v>0.10249999999999999</v>
      </c>
      <c r="AK129" s="38">
        <f t="shared" si="45"/>
        <v>2.5000000000000001E-2</v>
      </c>
      <c r="AM129" s="38">
        <f t="shared" si="46"/>
        <v>0.1943</v>
      </c>
      <c r="AN129" s="38">
        <f t="shared" si="47"/>
        <v>0.14199999999999999</v>
      </c>
      <c r="AO129" s="38">
        <f t="shared" si="48"/>
        <v>0.54710000000000003</v>
      </c>
      <c r="AP129" s="38">
        <f t="shared" si="49"/>
        <v>0.28289999999999998</v>
      </c>
      <c r="AQ129" s="38">
        <f t="shared" si="50"/>
        <v>0.3962</v>
      </c>
      <c r="AR129" s="38"/>
      <c r="AS129" s="38">
        <f t="shared" si="51"/>
        <v>0.16350000000000001</v>
      </c>
      <c r="AT129" s="38">
        <f t="shared" si="52"/>
        <v>0.21859999999999999</v>
      </c>
      <c r="AU129" s="38">
        <f t="shared" si="53"/>
        <v>0.54269999999999996</v>
      </c>
      <c r="AV129" s="38">
        <f t="shared" si="54"/>
        <v>9.1200000000000003E-2</v>
      </c>
      <c r="AW129" s="38">
        <f t="shared" si="55"/>
        <v>0.61519999999999997</v>
      </c>
    </row>
    <row r="130" spans="2:49" ht="15.75" x14ac:dyDescent="0.25">
      <c r="B130">
        <v>0.85</v>
      </c>
      <c r="C130">
        <v>0.32</v>
      </c>
      <c r="D130">
        <v>0.22</v>
      </c>
      <c r="E130">
        <v>0.87</v>
      </c>
      <c r="F130">
        <v>0.79</v>
      </c>
      <c r="G130" t="s">
        <v>20</v>
      </c>
      <c r="H130">
        <f t="shared" si="29"/>
        <v>0.74690000000000001</v>
      </c>
      <c r="I130">
        <f t="shared" si="30"/>
        <v>0.58379999999999999</v>
      </c>
      <c r="J130">
        <f t="shared" si="31"/>
        <v>0.2646</v>
      </c>
      <c r="K130">
        <f t="shared" si="32"/>
        <v>4.3700000000000003E-2</v>
      </c>
      <c r="L130" s="47">
        <f t="shared" si="33"/>
        <v>4.3700000000000003E-2</v>
      </c>
      <c r="M130" t="str">
        <f>IF(L130=H130,"Very Low",IF(L130=I130,"Low",IF(L130=J130,"Middle","High")))</f>
        <v>High</v>
      </c>
      <c r="N130">
        <f t="shared" si="35"/>
        <v>1</v>
      </c>
      <c r="O130">
        <f>'Test_IF-có_validate'!O130</f>
        <v>0.94440000000000002</v>
      </c>
      <c r="P130">
        <f>'Test_IF-có_validate'!P130</f>
        <v>0.35560000000000003</v>
      </c>
      <c r="Q130">
        <f>'Test_IF-có_validate'!Q130</f>
        <v>0.23330000000000001</v>
      </c>
      <c r="R130">
        <f>'Test_IF-có_validate'!R130</f>
        <v>0.87880000000000003</v>
      </c>
      <c r="S130">
        <f>'Test_IF-có_validate'!S130</f>
        <v>0.79590000000000005</v>
      </c>
      <c r="U130" s="37">
        <f t="shared" si="56"/>
        <v>2.86E-2</v>
      </c>
      <c r="V130" s="37">
        <f t="shared" si="56"/>
        <v>0.47539999999999999</v>
      </c>
      <c r="W130" s="37">
        <f t="shared" si="56"/>
        <v>0.62170000000000003</v>
      </c>
      <c r="X130" s="37">
        <f t="shared" si="56"/>
        <v>6.4500000000000002E-2</v>
      </c>
      <c r="Y130" s="37">
        <f t="shared" si="56"/>
        <v>0.11360000000000001</v>
      </c>
      <c r="AA130" s="37">
        <f t="shared" si="36"/>
        <v>0.5917</v>
      </c>
      <c r="AB130" s="37">
        <f t="shared" si="37"/>
        <v>0.1772</v>
      </c>
      <c r="AC130" s="37">
        <f t="shared" si="38"/>
        <v>0.2084</v>
      </c>
      <c r="AD130" s="37">
        <f t="shared" si="39"/>
        <v>0.51839999999999997</v>
      </c>
      <c r="AE130" s="37">
        <f t="shared" si="40"/>
        <v>0.78659999999999997</v>
      </c>
      <c r="AG130" s="38">
        <f t="shared" si="41"/>
        <v>0.57279999999999998</v>
      </c>
      <c r="AH130" s="38">
        <f t="shared" si="42"/>
        <v>2.35E-2</v>
      </c>
      <c r="AI130" s="38">
        <f t="shared" si="43"/>
        <v>0.29289999999999999</v>
      </c>
      <c r="AJ130" s="38">
        <f t="shared" si="44"/>
        <v>0.3624</v>
      </c>
      <c r="AK130" s="38">
        <f t="shared" si="45"/>
        <v>0.60750000000000004</v>
      </c>
      <c r="AM130" s="38">
        <f t="shared" si="46"/>
        <v>0.47370000000000001</v>
      </c>
      <c r="AN130" s="38">
        <f t="shared" si="47"/>
        <v>7.1099999999999997E-2</v>
      </c>
      <c r="AO130" s="38">
        <f t="shared" si="48"/>
        <v>0.3881</v>
      </c>
      <c r="AP130" s="38">
        <f t="shared" si="49"/>
        <v>0.53349999999999997</v>
      </c>
      <c r="AQ130" s="38">
        <f t="shared" si="50"/>
        <v>0.2525</v>
      </c>
      <c r="AR130" s="38"/>
      <c r="AS130" s="38">
        <f t="shared" si="51"/>
        <v>0.44469999999999998</v>
      </c>
      <c r="AT130" s="38">
        <f t="shared" si="52"/>
        <v>0.1482</v>
      </c>
      <c r="AU130" s="38">
        <f t="shared" si="53"/>
        <v>0.38340000000000002</v>
      </c>
      <c r="AV130" s="38">
        <f t="shared" si="54"/>
        <v>0.35139999999999999</v>
      </c>
      <c r="AW130" s="38">
        <f t="shared" si="55"/>
        <v>1.6400000000000001E-2</v>
      </c>
    </row>
    <row r="131" spans="2:49" ht="15.75" x14ac:dyDescent="0.25">
      <c r="B131">
        <v>0.52</v>
      </c>
      <c r="C131">
        <v>0.28000000000000003</v>
      </c>
      <c r="D131">
        <v>0.32</v>
      </c>
      <c r="E131">
        <v>0.1</v>
      </c>
      <c r="F131">
        <v>0.1</v>
      </c>
      <c r="G131" t="s">
        <v>23</v>
      </c>
      <c r="H131">
        <f t="shared" ref="H131:H146" si="57">ROUND(SUMPRODUCT($B$1:$F$1,AA131:AE131),4)</f>
        <v>2.1600000000000001E-2</v>
      </c>
      <c r="I131">
        <f t="shared" ref="I131:I146" si="58">ROUND(SUMPRODUCT($B$1:$F$1,AG131:AK131),4)</f>
        <v>0.1986</v>
      </c>
      <c r="J131">
        <f t="shared" ref="J131:J146" si="59">ROUND(SUMPRODUCT($B$1:$F$1,AM131:AQ131),4)</f>
        <v>0.53380000000000005</v>
      </c>
      <c r="K131">
        <f t="shared" ref="K131:K146" si="60">ROUND(SUMPRODUCT($B$1:$F$1,AS131:AW131),4)</f>
        <v>0.72660000000000002</v>
      </c>
      <c r="L131" s="47">
        <f t="shared" si="33"/>
        <v>2.1600000000000001E-2</v>
      </c>
      <c r="M131" t="str">
        <f>IF(L131=H131,"Very Low",IF(L131=I131,"Low",IF(L131=J131,"Middle","High")))</f>
        <v>Very Low</v>
      </c>
      <c r="N131">
        <f t="shared" si="35"/>
        <v>1</v>
      </c>
      <c r="O131">
        <f>'Test_IF-có_validate'!O131</f>
        <v>0.57779999999999998</v>
      </c>
      <c r="P131">
        <f>'Test_IF-có_validate'!P131</f>
        <v>0.31109999999999999</v>
      </c>
      <c r="Q131">
        <f>'Test_IF-có_validate'!Q131</f>
        <v>0.34439999999999998</v>
      </c>
      <c r="R131">
        <f>'Test_IF-có_validate'!R131</f>
        <v>0.10100000000000001</v>
      </c>
      <c r="S131">
        <f>'Test_IF-có_validate'!S131</f>
        <v>9.1800000000000007E-2</v>
      </c>
      <c r="U131" s="37">
        <f t="shared" si="56"/>
        <v>0.2676</v>
      </c>
      <c r="V131" s="37">
        <f t="shared" si="56"/>
        <v>0.52539999999999998</v>
      </c>
      <c r="W131" s="37">
        <f t="shared" si="56"/>
        <v>0.48770000000000002</v>
      </c>
      <c r="X131" s="37">
        <f t="shared" si="56"/>
        <v>0.8165</v>
      </c>
      <c r="Y131" s="37">
        <f t="shared" si="56"/>
        <v>0.83179999999999998</v>
      </c>
      <c r="AA131" s="37">
        <f t="shared" si="36"/>
        <v>0.27579999999999999</v>
      </c>
      <c r="AB131" s="37">
        <f t="shared" si="37"/>
        <v>0.12089999999999999</v>
      </c>
      <c r="AC131" s="37">
        <f t="shared" si="38"/>
        <v>6.3700000000000007E-2</v>
      </c>
      <c r="AD131" s="37">
        <f t="shared" si="39"/>
        <v>0.34920000000000001</v>
      </c>
      <c r="AE131" s="37">
        <f t="shared" si="40"/>
        <v>1.32E-2</v>
      </c>
      <c r="AG131" s="38">
        <f t="shared" si="41"/>
        <v>0.25509999999999999</v>
      </c>
      <c r="AH131" s="38">
        <f t="shared" si="42"/>
        <v>8.0100000000000005E-2</v>
      </c>
      <c r="AI131" s="38">
        <f t="shared" si="43"/>
        <v>0.14949999999999999</v>
      </c>
      <c r="AJ131" s="38">
        <f t="shared" si="44"/>
        <v>0.50590000000000002</v>
      </c>
      <c r="AK131" s="38">
        <f t="shared" si="45"/>
        <v>0.19689999999999999</v>
      </c>
      <c r="AM131" s="38">
        <f t="shared" si="46"/>
        <v>0.1482</v>
      </c>
      <c r="AN131" s="38">
        <f t="shared" si="47"/>
        <v>0.12759999999999999</v>
      </c>
      <c r="AO131" s="38">
        <f t="shared" si="48"/>
        <v>0.24690000000000001</v>
      </c>
      <c r="AP131" s="38">
        <f t="shared" si="49"/>
        <v>0.33329999999999999</v>
      </c>
      <c r="AQ131" s="38">
        <f t="shared" si="50"/>
        <v>0.55659999999999998</v>
      </c>
      <c r="AR131" s="38"/>
      <c r="AS131" s="38">
        <f t="shared" si="51"/>
        <v>0.1172</v>
      </c>
      <c r="AT131" s="38">
        <f t="shared" si="52"/>
        <v>0.20430000000000001</v>
      </c>
      <c r="AU131" s="38">
        <f t="shared" si="53"/>
        <v>0.24210000000000001</v>
      </c>
      <c r="AV131" s="38">
        <f t="shared" si="54"/>
        <v>0.51639999999999997</v>
      </c>
      <c r="AW131" s="38">
        <f t="shared" si="55"/>
        <v>0.76249999999999996</v>
      </c>
    </row>
    <row r="132" spans="2:49" ht="15.75" x14ac:dyDescent="0.25">
      <c r="B132">
        <v>0.78</v>
      </c>
      <c r="C132">
        <v>0.47</v>
      </c>
      <c r="D132">
        <v>0.24</v>
      </c>
      <c r="E132">
        <v>0.3</v>
      </c>
      <c r="F132">
        <v>0.93</v>
      </c>
      <c r="G132" t="s">
        <v>20</v>
      </c>
      <c r="H132">
        <f t="shared" si="57"/>
        <v>0.8246</v>
      </c>
      <c r="I132">
        <f t="shared" si="58"/>
        <v>0.67559999999999998</v>
      </c>
      <c r="J132">
        <f t="shared" si="59"/>
        <v>0.36249999999999999</v>
      </c>
      <c r="K132">
        <f t="shared" si="60"/>
        <v>0.15060000000000001</v>
      </c>
      <c r="L132" s="47">
        <f t="shared" ref="L132:L147" si="61">MIN(H132:K132)</f>
        <v>0.15060000000000001</v>
      </c>
      <c r="M132" t="str">
        <f t="shared" ref="M132:M147" si="62">IF(L132=H132,"Very Low",IF(L132=I132,"Low",IF(L132=J132,"Middle","High")))</f>
        <v>High</v>
      </c>
      <c r="N132">
        <f t="shared" ref="N132:N147" si="63">IF(M132=G132,1,0)</f>
        <v>1</v>
      </c>
      <c r="O132">
        <f>'Test_IF-có_validate'!O132</f>
        <v>0.86670000000000003</v>
      </c>
      <c r="P132">
        <f>'Test_IF-có_validate'!P132</f>
        <v>0.5222</v>
      </c>
      <c r="Q132">
        <f>'Test_IF-có_validate'!Q132</f>
        <v>0.25559999999999999</v>
      </c>
      <c r="R132">
        <f>'Test_IF-có_validate'!R132</f>
        <v>0.30299999999999999</v>
      </c>
      <c r="S132">
        <f>'Test_IF-có_validate'!S132</f>
        <v>0.93879999999999997</v>
      </c>
      <c r="U132" s="37">
        <f t="shared" si="56"/>
        <v>7.1400000000000005E-2</v>
      </c>
      <c r="V132" s="37">
        <f t="shared" si="56"/>
        <v>0.31390000000000001</v>
      </c>
      <c r="W132" s="37">
        <f t="shared" si="56"/>
        <v>0.59289999999999998</v>
      </c>
      <c r="X132" s="37">
        <f t="shared" si="56"/>
        <v>0.53490000000000004</v>
      </c>
      <c r="Y132" s="37">
        <f t="shared" si="56"/>
        <v>3.1600000000000003E-2</v>
      </c>
      <c r="AA132" s="37">
        <f t="shared" ref="AA132:AA147" si="64">ROUND((ABS(O132-O$154)+ABS(U132-U$154))/(O$154+O132+U$154+U132),4)</f>
        <v>0.5353</v>
      </c>
      <c r="AB132" s="37">
        <f t="shared" ref="AB132:AB147" si="65">ROUND((ABS(P132-P$154)+ABS(V132-V$154))/(P$154+P132+V$154+V132),4)</f>
        <v>0.37019999999999997</v>
      </c>
      <c r="AC132" s="37">
        <f t="shared" ref="AC132:AC147" si="66">ROUND((ABS(Q132-Q$154)+ABS(W132-W$154))/(Q$154+Q132+W$154+W132),4)</f>
        <v>0.17879999999999999</v>
      </c>
      <c r="AD132" s="37">
        <f t="shared" ref="AD132:AD147" si="67">ROUND((ABS(R132-R$154)+ABS(X132-X$154))/(R$154+R132+X$154+X132),4)</f>
        <v>7.5899999999999995E-2</v>
      </c>
      <c r="AE132" s="37">
        <f t="shared" ref="AE132:AE147" si="68">ROUND((ABS(S132-S$154)+ABS(Y132-Y$154))/(S$154+S132+Y$154+Y132),4)</f>
        <v>0.87970000000000004</v>
      </c>
      <c r="AG132" s="38">
        <f t="shared" ref="AG132:AG147" si="69">ROUND((ABS(O132-O$155)+ABS(U132-U$155))/((O$155+O132+U$155+U132)),4)</f>
        <v>0.51600000000000001</v>
      </c>
      <c r="AH132" s="38">
        <f t="shared" ref="AH132:AH147" si="70">ROUND((ABS(P132-P$155)+ABS(V132-V$155))/((P$155+P132+V$155+V132)),4)</f>
        <v>0.1736</v>
      </c>
      <c r="AI132" s="38">
        <f t="shared" ref="AI132:AI147" si="71">ROUND((ABS(Q132-Q$155)+ABS(W132-W$155))/((Q$155+Q132+W$155+W132)),4)</f>
        <v>0.2636</v>
      </c>
      <c r="AJ132" s="38">
        <f t="shared" ref="AJ132:AJ147" si="72">ROUND((ABS(R132-R$155)+ABS(X132-X$155))/((R$155+R132+X$155+X132)),4)</f>
        <v>0.2407</v>
      </c>
      <c r="AK132" s="38">
        <f t="shared" ref="AK132:AK147" si="73">ROUND((ABS(S132-S$155)+ABS(Y132-Y$155))/((S$155+S132+Y$155+Y132)),4)</f>
        <v>0.71050000000000002</v>
      </c>
      <c r="AM132" s="38">
        <f t="shared" ref="AM132:AM147" si="74">ROUND((ABS(O132-O$156)+ABS(U132-U$156))/(O$156+O132+U$156+U132),4)</f>
        <v>0.41489999999999999</v>
      </c>
      <c r="AN132" s="38">
        <f t="shared" ref="AN132:AN147" si="75">ROUND((ABS(P132-P$156)+ABS(V132-V$156))/(P$156+P132+V$156+V132),4)</f>
        <v>0.12620000000000001</v>
      </c>
      <c r="AO132" s="38">
        <f t="shared" ref="AO132:AO147" si="76">ROUND((ABS(Q132-Q$156)+ABS(W132-W$156))/(Q$156+Q132+W$156+W132),4)</f>
        <v>0.35930000000000001</v>
      </c>
      <c r="AP132" s="38">
        <f t="shared" ref="AP132:AP147" si="77">ROUND((ABS(R132-R$156)+ABS(X132-X$156))/(R$156+R132+X$156+X132),4)</f>
        <v>5.9499999999999997E-2</v>
      </c>
      <c r="AQ132" s="38">
        <f t="shared" ref="AQ132:AQ147" si="78">ROUND((ABS(S132-S$156)+ABS(Y132-Y$156))/(S$156+S132+Y$156+Y132),4)</f>
        <v>0.36830000000000002</v>
      </c>
      <c r="AR132" s="38"/>
      <c r="AS132" s="38">
        <f t="shared" ref="AS132:AS147" si="79">ROUND((ABS(O132-O$157)+ABS(U132-U$157))/(O$157+O132+U$157+U132),4)</f>
        <v>0.38529999999999998</v>
      </c>
      <c r="AT132" s="38">
        <f t="shared" ref="AT132:AT147" si="80">ROUND((ABS(P132-P$157)+ABS(V132-V$157))/(P$157+P132+V$157+V132),4)</f>
        <v>4.9099999999999998E-2</v>
      </c>
      <c r="AU132" s="38">
        <f t="shared" ref="AU132:AU147" si="81">ROUND((ABS(Q132-Q$157)+ABS(W132-W$157))/(Q$157+Q132+W$157+W132),4)</f>
        <v>0.35460000000000003</v>
      </c>
      <c r="AV132" s="38">
        <f t="shared" ref="AV132:AV147" si="82">ROUND((ABS(R132-R$157)+ABS(X132-X$157))/(R$157+R132+X$157+X132),4)</f>
        <v>0.25190000000000001</v>
      </c>
      <c r="AW132" s="38">
        <f t="shared" ref="AW132:AW147" si="83">ROUND((ABS(S132-S$157)+ABS(Y132-Y$157))/(S$157+S132+Y$157+Y132),4)</f>
        <v>0.13600000000000001</v>
      </c>
    </row>
    <row r="133" spans="2:49" ht="15.75" x14ac:dyDescent="0.25">
      <c r="B133">
        <v>0.56000000000000005</v>
      </c>
      <c r="C133">
        <v>0.35</v>
      </c>
      <c r="D133">
        <v>0.1</v>
      </c>
      <c r="E133">
        <v>0.62</v>
      </c>
      <c r="F133">
        <v>0.23</v>
      </c>
      <c r="G133" t="s">
        <v>21</v>
      </c>
      <c r="H133">
        <f t="shared" si="57"/>
        <v>0.21190000000000001</v>
      </c>
      <c r="I133">
        <f t="shared" si="58"/>
        <v>4.0399999999999998E-2</v>
      </c>
      <c r="J133">
        <f t="shared" si="59"/>
        <v>0.39179999999999998</v>
      </c>
      <c r="K133">
        <f t="shared" si="60"/>
        <v>0.59160000000000001</v>
      </c>
      <c r="L133" s="47">
        <f t="shared" si="61"/>
        <v>4.0399999999999998E-2</v>
      </c>
      <c r="M133" t="str">
        <f t="shared" si="62"/>
        <v>Low</v>
      </c>
      <c r="N133">
        <f t="shared" si="63"/>
        <v>1</v>
      </c>
      <c r="O133">
        <f>'Test_IF-có_validate'!O133</f>
        <v>0.62219999999999998</v>
      </c>
      <c r="P133">
        <f>'Test_IF-có_validate'!P133</f>
        <v>0.38890000000000002</v>
      </c>
      <c r="Q133">
        <f>'Test_IF-có_validate'!Q133</f>
        <v>0.1</v>
      </c>
      <c r="R133">
        <f>'Test_IF-có_validate'!R133</f>
        <v>0.62629999999999997</v>
      </c>
      <c r="S133">
        <f>'Test_IF-có_validate'!S133</f>
        <v>0.22450000000000001</v>
      </c>
      <c r="U133" s="37">
        <f t="shared" si="56"/>
        <v>0.2329</v>
      </c>
      <c r="V133" s="37">
        <f t="shared" si="56"/>
        <v>0.44</v>
      </c>
      <c r="W133" s="37">
        <f t="shared" si="56"/>
        <v>0.81820000000000004</v>
      </c>
      <c r="X133" s="37">
        <f t="shared" si="56"/>
        <v>0.2298</v>
      </c>
      <c r="Y133" s="37">
        <f t="shared" si="56"/>
        <v>0.63329999999999997</v>
      </c>
      <c r="AA133" s="37">
        <f t="shared" si="64"/>
        <v>0.32100000000000001</v>
      </c>
      <c r="AB133" s="37">
        <f t="shared" si="65"/>
        <v>0.21809999999999999</v>
      </c>
      <c r="AC133" s="37">
        <f t="shared" si="66"/>
        <v>0.38969999999999999</v>
      </c>
      <c r="AD133" s="37">
        <f t="shared" si="67"/>
        <v>0.29749999999999999</v>
      </c>
      <c r="AE133" s="37">
        <f t="shared" si="68"/>
        <v>0.19900000000000001</v>
      </c>
      <c r="AG133" s="38">
        <f t="shared" si="69"/>
        <v>0.30059999999999998</v>
      </c>
      <c r="AH133" s="38">
        <f t="shared" si="70"/>
        <v>1.7899999999999999E-2</v>
      </c>
      <c r="AI133" s="38">
        <f t="shared" si="71"/>
        <v>0.47089999999999999</v>
      </c>
      <c r="AJ133" s="38">
        <f t="shared" si="72"/>
        <v>0.1338</v>
      </c>
      <c r="AK133" s="38">
        <f t="shared" si="73"/>
        <v>1.11E-2</v>
      </c>
      <c r="AM133" s="38">
        <f t="shared" si="74"/>
        <v>0.1943</v>
      </c>
      <c r="AN133" s="38">
        <f t="shared" si="75"/>
        <v>2.9700000000000001E-2</v>
      </c>
      <c r="AO133" s="38">
        <f t="shared" si="76"/>
        <v>0.56159999999999999</v>
      </c>
      <c r="AP133" s="38">
        <f t="shared" si="77"/>
        <v>0.3135</v>
      </c>
      <c r="AQ133" s="38">
        <f t="shared" si="78"/>
        <v>0.38300000000000001</v>
      </c>
      <c r="AR133" s="38"/>
      <c r="AS133" s="38">
        <f t="shared" si="79"/>
        <v>0.16350000000000001</v>
      </c>
      <c r="AT133" s="38">
        <f t="shared" si="80"/>
        <v>0.107</v>
      </c>
      <c r="AU133" s="38">
        <f t="shared" si="81"/>
        <v>0.55720000000000003</v>
      </c>
      <c r="AV133" s="38">
        <f t="shared" si="82"/>
        <v>0.1225</v>
      </c>
      <c r="AW133" s="38">
        <f t="shared" si="83"/>
        <v>0.6028</v>
      </c>
    </row>
    <row r="134" spans="2:49" ht="15.75" x14ac:dyDescent="0.25">
      <c r="B134">
        <v>0.61</v>
      </c>
      <c r="C134">
        <v>0.38</v>
      </c>
      <c r="D134">
        <v>0.09</v>
      </c>
      <c r="E134">
        <v>0.38</v>
      </c>
      <c r="F134">
        <v>0.3</v>
      </c>
      <c r="G134" t="s">
        <v>21</v>
      </c>
      <c r="H134">
        <f t="shared" si="57"/>
        <v>0.29480000000000001</v>
      </c>
      <c r="I134">
        <f t="shared" si="58"/>
        <v>0.1087</v>
      </c>
      <c r="J134">
        <f t="shared" si="59"/>
        <v>0.30349999999999999</v>
      </c>
      <c r="K134">
        <f t="shared" si="60"/>
        <v>0.51329999999999998</v>
      </c>
      <c r="L134" s="47">
        <f t="shared" si="61"/>
        <v>0.1087</v>
      </c>
      <c r="M134" t="str">
        <f t="shared" si="62"/>
        <v>Low</v>
      </c>
      <c r="N134">
        <f t="shared" si="63"/>
        <v>1</v>
      </c>
      <c r="O134">
        <f>'Test_IF-có_validate'!O134</f>
        <v>0.67779999999999996</v>
      </c>
      <c r="P134">
        <f>'Test_IF-có_validate'!P134</f>
        <v>0.42220000000000002</v>
      </c>
      <c r="Q134">
        <f>'Test_IF-có_validate'!Q134</f>
        <v>8.8900000000000007E-2</v>
      </c>
      <c r="R134">
        <f>'Test_IF-có_validate'!R134</f>
        <v>0.38379999999999997</v>
      </c>
      <c r="S134">
        <f>'Test_IF-có_validate'!S134</f>
        <v>0.2959</v>
      </c>
      <c r="U134" s="37">
        <f t="shared" si="56"/>
        <v>0.192</v>
      </c>
      <c r="V134" s="37">
        <f t="shared" si="56"/>
        <v>0.40629999999999999</v>
      </c>
      <c r="W134" s="37">
        <f t="shared" si="56"/>
        <v>0.8367</v>
      </c>
      <c r="X134" s="37">
        <f t="shared" si="56"/>
        <v>0.44529999999999997</v>
      </c>
      <c r="Y134" s="37">
        <f t="shared" si="56"/>
        <v>0.54330000000000001</v>
      </c>
      <c r="AA134" s="37">
        <f t="shared" si="64"/>
        <v>0.375</v>
      </c>
      <c r="AB134" s="37">
        <f t="shared" si="65"/>
        <v>0.25790000000000002</v>
      </c>
      <c r="AC134" s="37">
        <f t="shared" si="66"/>
        <v>0.40489999999999998</v>
      </c>
      <c r="AD134" s="37">
        <f t="shared" si="67"/>
        <v>2.63E-2</v>
      </c>
      <c r="AE134" s="37">
        <f t="shared" si="68"/>
        <v>0.2923</v>
      </c>
      <c r="AG134" s="38">
        <f t="shared" si="69"/>
        <v>0.35470000000000002</v>
      </c>
      <c r="AH134" s="38">
        <f t="shared" si="70"/>
        <v>5.8299999999999998E-2</v>
      </c>
      <c r="AI134" s="38">
        <f t="shared" si="71"/>
        <v>0.48580000000000001</v>
      </c>
      <c r="AJ134" s="38">
        <f t="shared" si="72"/>
        <v>0.13950000000000001</v>
      </c>
      <c r="AK134" s="38">
        <f t="shared" si="73"/>
        <v>8.4000000000000005E-2</v>
      </c>
      <c r="AM134" s="38">
        <f t="shared" si="74"/>
        <v>0.24940000000000001</v>
      </c>
      <c r="AN134" s="38">
        <f t="shared" si="75"/>
        <v>1.0699999999999999E-2</v>
      </c>
      <c r="AO134" s="38">
        <f t="shared" si="76"/>
        <v>0.57599999999999996</v>
      </c>
      <c r="AP134" s="38">
        <f t="shared" si="77"/>
        <v>4.2799999999999998E-2</v>
      </c>
      <c r="AQ134" s="38">
        <f t="shared" si="78"/>
        <v>0.29099999999999998</v>
      </c>
      <c r="AR134" s="38"/>
      <c r="AS134" s="38">
        <f t="shared" si="79"/>
        <v>0.21879999999999999</v>
      </c>
      <c r="AT134" s="38">
        <f t="shared" si="80"/>
        <v>6.6600000000000006E-2</v>
      </c>
      <c r="AU134" s="38">
        <f t="shared" si="81"/>
        <v>0.5716</v>
      </c>
      <c r="AV134" s="38">
        <f t="shared" si="82"/>
        <v>0.15079999999999999</v>
      </c>
      <c r="AW134" s="38">
        <f t="shared" si="83"/>
        <v>0.51659999999999995</v>
      </c>
    </row>
    <row r="135" spans="2:49" ht="15.75" x14ac:dyDescent="0.25">
      <c r="B135">
        <v>0.78</v>
      </c>
      <c r="C135">
        <v>0.47</v>
      </c>
      <c r="D135">
        <v>0.28999999999999998</v>
      </c>
      <c r="E135">
        <v>0.98</v>
      </c>
      <c r="F135">
        <v>0.59</v>
      </c>
      <c r="G135" t="s">
        <v>20</v>
      </c>
      <c r="H135">
        <f t="shared" si="57"/>
        <v>0.58730000000000004</v>
      </c>
      <c r="I135">
        <f t="shared" si="58"/>
        <v>0.41160000000000002</v>
      </c>
      <c r="J135">
        <f t="shared" si="59"/>
        <v>7.8600000000000003E-2</v>
      </c>
      <c r="K135">
        <f t="shared" si="60"/>
        <v>0.19089999999999999</v>
      </c>
      <c r="L135" s="47">
        <f t="shared" si="61"/>
        <v>7.8600000000000003E-2</v>
      </c>
      <c r="M135" t="str">
        <f t="shared" si="62"/>
        <v>Middle</v>
      </c>
      <c r="N135">
        <f t="shared" si="63"/>
        <v>0</v>
      </c>
      <c r="O135">
        <f>'Test_IF-có_validate'!O135</f>
        <v>0.86670000000000003</v>
      </c>
      <c r="P135">
        <f>'Test_IF-có_validate'!P135</f>
        <v>0.5222</v>
      </c>
      <c r="Q135">
        <f>'Test_IF-có_validate'!Q135</f>
        <v>0.31109999999999999</v>
      </c>
      <c r="R135">
        <f>'Test_IF-có_validate'!R135</f>
        <v>0.9899</v>
      </c>
      <c r="S135">
        <f>'Test_IF-có_validate'!S135</f>
        <v>0.59179999999999999</v>
      </c>
      <c r="U135" s="37">
        <f t="shared" si="56"/>
        <v>7.1400000000000005E-2</v>
      </c>
      <c r="V135" s="37">
        <f t="shared" si="56"/>
        <v>0.31390000000000001</v>
      </c>
      <c r="W135" s="37">
        <f t="shared" si="56"/>
        <v>0.52539999999999998</v>
      </c>
      <c r="X135" s="37">
        <f t="shared" si="56"/>
        <v>5.1000000000000004E-3</v>
      </c>
      <c r="Y135" s="37">
        <f t="shared" si="56"/>
        <v>0.25640000000000002</v>
      </c>
      <c r="AA135" s="37">
        <f t="shared" si="64"/>
        <v>0.5353</v>
      </c>
      <c r="AB135" s="37">
        <f t="shared" si="65"/>
        <v>0.37019999999999997</v>
      </c>
      <c r="AC135" s="37">
        <f t="shared" si="66"/>
        <v>0.1062</v>
      </c>
      <c r="AD135" s="37">
        <f t="shared" si="67"/>
        <v>0.59709999999999996</v>
      </c>
      <c r="AE135" s="37">
        <f t="shared" si="68"/>
        <v>0.61860000000000004</v>
      </c>
      <c r="AG135" s="38">
        <f t="shared" si="69"/>
        <v>0.51600000000000001</v>
      </c>
      <c r="AH135" s="38">
        <f t="shared" si="70"/>
        <v>0.1736</v>
      </c>
      <c r="AI135" s="38">
        <f t="shared" si="71"/>
        <v>0.19170000000000001</v>
      </c>
      <c r="AJ135" s="38">
        <f t="shared" si="72"/>
        <v>0.44540000000000002</v>
      </c>
      <c r="AK135" s="38">
        <f t="shared" si="73"/>
        <v>0.42570000000000002</v>
      </c>
      <c r="AM135" s="38">
        <f t="shared" si="74"/>
        <v>0.41489999999999999</v>
      </c>
      <c r="AN135" s="38">
        <f t="shared" si="75"/>
        <v>0.12620000000000001</v>
      </c>
      <c r="AO135" s="38">
        <f t="shared" si="76"/>
        <v>0.28860000000000002</v>
      </c>
      <c r="AP135" s="38">
        <f t="shared" si="77"/>
        <v>0.61170000000000002</v>
      </c>
      <c r="AQ135" s="38">
        <f t="shared" si="78"/>
        <v>5.6000000000000001E-2</v>
      </c>
      <c r="AR135" s="38"/>
      <c r="AS135" s="38">
        <f t="shared" si="79"/>
        <v>0.38529999999999998</v>
      </c>
      <c r="AT135" s="38">
        <f t="shared" si="80"/>
        <v>4.9099999999999998E-2</v>
      </c>
      <c r="AU135" s="38">
        <f t="shared" si="81"/>
        <v>0.2838</v>
      </c>
      <c r="AV135" s="38">
        <f t="shared" si="82"/>
        <v>0.43469999999999998</v>
      </c>
      <c r="AW135" s="38">
        <f t="shared" si="83"/>
        <v>0.18110000000000001</v>
      </c>
    </row>
    <row r="136" spans="2:49" ht="15.75" x14ac:dyDescent="0.25">
      <c r="B136">
        <v>0.57999999999999996</v>
      </c>
      <c r="C136">
        <v>0.4</v>
      </c>
      <c r="D136">
        <v>0.32</v>
      </c>
      <c r="E136">
        <v>0.22</v>
      </c>
      <c r="F136">
        <v>0.24</v>
      </c>
      <c r="G136" t="s">
        <v>21</v>
      </c>
      <c r="H136">
        <f t="shared" si="57"/>
        <v>0.20349999999999999</v>
      </c>
      <c r="I136">
        <f t="shared" si="58"/>
        <v>1.6899999999999998E-2</v>
      </c>
      <c r="J136">
        <f t="shared" si="59"/>
        <v>0.35859999999999997</v>
      </c>
      <c r="K136">
        <f t="shared" si="60"/>
        <v>0.56499999999999995</v>
      </c>
      <c r="L136" s="47">
        <f t="shared" si="61"/>
        <v>1.6899999999999998E-2</v>
      </c>
      <c r="M136" t="str">
        <f t="shared" si="62"/>
        <v>Low</v>
      </c>
      <c r="N136">
        <f t="shared" si="63"/>
        <v>1</v>
      </c>
      <c r="O136">
        <f>'Test_IF-có_validate'!O136</f>
        <v>0.64439999999999997</v>
      </c>
      <c r="P136">
        <f>'Test_IF-có_validate'!P136</f>
        <v>0.44440000000000002</v>
      </c>
      <c r="Q136">
        <f>'Test_IF-có_validate'!Q136</f>
        <v>0.34439999999999998</v>
      </c>
      <c r="R136">
        <f>'Test_IF-có_validate'!R136</f>
        <v>0.22220000000000001</v>
      </c>
      <c r="S136">
        <f>'Test_IF-có_validate'!S136</f>
        <v>0.23469999999999999</v>
      </c>
      <c r="U136" s="37">
        <f t="shared" si="56"/>
        <v>0.2162</v>
      </c>
      <c r="V136" s="37">
        <f t="shared" si="56"/>
        <v>0.38469999999999999</v>
      </c>
      <c r="W136" s="37">
        <f t="shared" si="56"/>
        <v>0.48770000000000002</v>
      </c>
      <c r="X136" s="37">
        <f t="shared" si="56"/>
        <v>0.63639999999999997</v>
      </c>
      <c r="Y136" s="37">
        <f t="shared" si="56"/>
        <v>0.61980000000000002</v>
      </c>
      <c r="AA136" s="37">
        <f t="shared" si="64"/>
        <v>0.34300000000000003</v>
      </c>
      <c r="AB136" s="37">
        <f t="shared" si="65"/>
        <v>0.28370000000000001</v>
      </c>
      <c r="AC136" s="37">
        <f t="shared" si="66"/>
        <v>6.3700000000000007E-2</v>
      </c>
      <c r="AD136" s="37">
        <f t="shared" si="67"/>
        <v>0.18290000000000001</v>
      </c>
      <c r="AE136" s="37">
        <f t="shared" si="68"/>
        <v>0.21260000000000001</v>
      </c>
      <c r="AG136" s="38">
        <f t="shared" si="69"/>
        <v>0.3226</v>
      </c>
      <c r="AH136" s="38">
        <f t="shared" si="70"/>
        <v>8.4699999999999998E-2</v>
      </c>
      <c r="AI136" s="38">
        <f t="shared" si="71"/>
        <v>0.14949999999999999</v>
      </c>
      <c r="AJ136" s="38">
        <f t="shared" si="72"/>
        <v>0.34549999999999997</v>
      </c>
      <c r="AK136" s="38">
        <f t="shared" si="73"/>
        <v>2.7000000000000001E-3</v>
      </c>
      <c r="AM136" s="38">
        <f t="shared" si="74"/>
        <v>0.2167</v>
      </c>
      <c r="AN136" s="38">
        <f t="shared" si="75"/>
        <v>3.7100000000000001E-2</v>
      </c>
      <c r="AO136" s="38">
        <f t="shared" si="76"/>
        <v>0.24690000000000001</v>
      </c>
      <c r="AP136" s="38">
        <f t="shared" si="77"/>
        <v>0.16669999999999999</v>
      </c>
      <c r="AQ136" s="38">
        <f t="shared" si="78"/>
        <v>0.36969999999999997</v>
      </c>
      <c r="AR136" s="38"/>
      <c r="AS136" s="38">
        <f t="shared" si="79"/>
        <v>0.186</v>
      </c>
      <c r="AT136" s="38">
        <f t="shared" si="80"/>
        <v>4.02E-2</v>
      </c>
      <c r="AU136" s="38">
        <f t="shared" si="81"/>
        <v>0.24210000000000001</v>
      </c>
      <c r="AV136" s="38">
        <f t="shared" si="82"/>
        <v>0.35639999999999999</v>
      </c>
      <c r="AW136" s="38">
        <f t="shared" si="83"/>
        <v>0.59050000000000002</v>
      </c>
    </row>
    <row r="137" spans="2:49" ht="15.75" x14ac:dyDescent="0.25">
      <c r="B137">
        <v>0.68</v>
      </c>
      <c r="C137">
        <v>0.43</v>
      </c>
      <c r="D137">
        <v>0.6</v>
      </c>
      <c r="E137">
        <v>0.47</v>
      </c>
      <c r="F137">
        <v>0.55000000000000004</v>
      </c>
      <c r="G137" t="s">
        <v>24</v>
      </c>
      <c r="H137">
        <f t="shared" si="57"/>
        <v>0.55469999999999997</v>
      </c>
      <c r="I137">
        <f t="shared" si="58"/>
        <v>0.36730000000000002</v>
      </c>
      <c r="J137">
        <f t="shared" si="59"/>
        <v>2.01E-2</v>
      </c>
      <c r="K137">
        <f t="shared" si="60"/>
        <v>0.2142</v>
      </c>
      <c r="L137" s="47">
        <f t="shared" si="61"/>
        <v>2.01E-2</v>
      </c>
      <c r="M137" t="str">
        <f t="shared" si="62"/>
        <v>Middle</v>
      </c>
      <c r="N137">
        <f t="shared" si="63"/>
        <v>1</v>
      </c>
      <c r="O137">
        <f>'Test_IF-có_validate'!O137</f>
        <v>0.75560000000000005</v>
      </c>
      <c r="P137">
        <f>'Test_IF-có_validate'!P137</f>
        <v>0.4778</v>
      </c>
      <c r="Q137">
        <f>'Test_IF-có_validate'!Q137</f>
        <v>0.65559999999999996</v>
      </c>
      <c r="R137">
        <f>'Test_IF-có_validate'!R137</f>
        <v>0.47470000000000001</v>
      </c>
      <c r="S137">
        <f>'Test_IF-có_validate'!S137</f>
        <v>0.55100000000000005</v>
      </c>
      <c r="U137" s="37">
        <f t="shared" si="56"/>
        <v>0.13919999999999999</v>
      </c>
      <c r="V137" s="37">
        <f t="shared" si="56"/>
        <v>0.35339999999999999</v>
      </c>
      <c r="W137" s="37">
        <f t="shared" si="56"/>
        <v>0.20799999999999999</v>
      </c>
      <c r="X137" s="37">
        <f t="shared" si="56"/>
        <v>0.35620000000000002</v>
      </c>
      <c r="Y137" s="37">
        <f t="shared" si="56"/>
        <v>0.28949999999999998</v>
      </c>
      <c r="AA137" s="37">
        <f t="shared" si="64"/>
        <v>0.4451</v>
      </c>
      <c r="AB137" s="37">
        <f t="shared" si="65"/>
        <v>0.3216</v>
      </c>
      <c r="AC137" s="37">
        <f t="shared" si="66"/>
        <v>0.28670000000000001</v>
      </c>
      <c r="AD137" s="37">
        <f t="shared" si="67"/>
        <v>0.13469999999999999</v>
      </c>
      <c r="AE137" s="37">
        <f t="shared" si="68"/>
        <v>0.57950000000000002</v>
      </c>
      <c r="AG137" s="38">
        <f t="shared" si="69"/>
        <v>0.42530000000000001</v>
      </c>
      <c r="AH137" s="38">
        <f t="shared" si="70"/>
        <v>0.1236</v>
      </c>
      <c r="AI137" s="38">
        <f t="shared" si="71"/>
        <v>0.2021</v>
      </c>
      <c r="AJ137" s="38">
        <f t="shared" si="72"/>
        <v>3.1199999999999999E-2</v>
      </c>
      <c r="AK137" s="38">
        <f t="shared" si="73"/>
        <v>0.3841</v>
      </c>
      <c r="AM137" s="38">
        <f t="shared" si="74"/>
        <v>0.32150000000000001</v>
      </c>
      <c r="AN137" s="38">
        <f t="shared" si="75"/>
        <v>7.5999999999999998E-2</v>
      </c>
      <c r="AO137" s="38">
        <f t="shared" si="76"/>
        <v>0.1042</v>
      </c>
      <c r="AP137" s="38">
        <f t="shared" si="77"/>
        <v>0.151</v>
      </c>
      <c r="AQ137" s="38">
        <f t="shared" si="78"/>
        <v>1.23E-2</v>
      </c>
      <c r="AR137" s="38"/>
      <c r="AS137" s="38">
        <f t="shared" si="79"/>
        <v>0.2913</v>
      </c>
      <c r="AT137" s="38">
        <f t="shared" si="80"/>
        <v>1.2999999999999999E-3</v>
      </c>
      <c r="AU137" s="38">
        <f t="shared" si="81"/>
        <v>0.1091</v>
      </c>
      <c r="AV137" s="38">
        <f t="shared" si="82"/>
        <v>4.2599999999999999E-2</v>
      </c>
      <c r="AW137" s="38">
        <f t="shared" si="83"/>
        <v>0.2243</v>
      </c>
    </row>
    <row r="138" spans="2:49" ht="15.75" x14ac:dyDescent="0.25">
      <c r="B138">
        <v>0.56999999999999995</v>
      </c>
      <c r="C138">
        <v>0.37</v>
      </c>
      <c r="D138">
        <v>0.75</v>
      </c>
      <c r="E138">
        <v>0.27</v>
      </c>
      <c r="F138">
        <v>0.32</v>
      </c>
      <c r="G138" t="s">
        <v>21</v>
      </c>
      <c r="H138">
        <f t="shared" si="57"/>
        <v>0.32169999999999999</v>
      </c>
      <c r="I138">
        <f t="shared" si="58"/>
        <v>0.12740000000000001</v>
      </c>
      <c r="J138">
        <f t="shared" si="59"/>
        <v>0.26169999999999999</v>
      </c>
      <c r="K138">
        <f t="shared" si="60"/>
        <v>0.47460000000000002</v>
      </c>
      <c r="L138" s="47">
        <f t="shared" si="61"/>
        <v>0.12740000000000001</v>
      </c>
      <c r="M138" t="str">
        <f t="shared" si="62"/>
        <v>Low</v>
      </c>
      <c r="N138">
        <f t="shared" si="63"/>
        <v>1</v>
      </c>
      <c r="O138">
        <f>'Test_IF-có_validate'!O138</f>
        <v>0.63329999999999997</v>
      </c>
      <c r="P138">
        <f>'Test_IF-có_validate'!P138</f>
        <v>0.41110000000000002</v>
      </c>
      <c r="Q138">
        <f>'Test_IF-có_validate'!Q138</f>
        <v>0.82220000000000004</v>
      </c>
      <c r="R138">
        <f>'Test_IF-có_validate'!R138</f>
        <v>0.2727</v>
      </c>
      <c r="S138">
        <f>'Test_IF-có_validate'!S138</f>
        <v>0.31630000000000003</v>
      </c>
      <c r="U138" s="37">
        <f t="shared" si="56"/>
        <v>0.22450000000000001</v>
      </c>
      <c r="V138" s="37">
        <f t="shared" si="56"/>
        <v>0.4173</v>
      </c>
      <c r="W138" s="37">
        <f t="shared" si="56"/>
        <v>9.7600000000000006E-2</v>
      </c>
      <c r="X138" s="37">
        <f t="shared" si="56"/>
        <v>0.57150000000000001</v>
      </c>
      <c r="Y138" s="37">
        <f t="shared" si="56"/>
        <v>0.51939999999999997</v>
      </c>
      <c r="AA138" s="37">
        <f t="shared" si="64"/>
        <v>0.33210000000000001</v>
      </c>
      <c r="AB138" s="37">
        <f t="shared" si="65"/>
        <v>0.24479999999999999</v>
      </c>
      <c r="AC138" s="37">
        <f t="shared" si="66"/>
        <v>0.43590000000000001</v>
      </c>
      <c r="AD138" s="37">
        <f t="shared" si="67"/>
        <v>0.11559999999999999</v>
      </c>
      <c r="AE138" s="37">
        <f t="shared" si="68"/>
        <v>0.318</v>
      </c>
      <c r="AG138" s="38">
        <f t="shared" si="69"/>
        <v>0.31169999999999998</v>
      </c>
      <c r="AH138" s="38">
        <f t="shared" si="70"/>
        <v>4.4999999999999998E-2</v>
      </c>
      <c r="AI138" s="38">
        <f t="shared" si="71"/>
        <v>0.35389999999999999</v>
      </c>
      <c r="AJ138" s="38">
        <f t="shared" si="72"/>
        <v>0.2797</v>
      </c>
      <c r="AK138" s="38">
        <f t="shared" si="73"/>
        <v>0.1104</v>
      </c>
      <c r="AM138" s="38">
        <f t="shared" si="74"/>
        <v>0.20549999999999999</v>
      </c>
      <c r="AN138" s="38">
        <f t="shared" si="75"/>
        <v>2.7000000000000001E-3</v>
      </c>
      <c r="AO138" s="38">
        <f t="shared" si="76"/>
        <v>0.25819999999999999</v>
      </c>
      <c r="AP138" s="38">
        <f t="shared" si="77"/>
        <v>9.9199999999999997E-2</v>
      </c>
      <c r="AQ138" s="38">
        <f t="shared" si="78"/>
        <v>0.26519999999999999</v>
      </c>
      <c r="AR138" s="38"/>
      <c r="AS138" s="38">
        <f t="shared" si="79"/>
        <v>0.17480000000000001</v>
      </c>
      <c r="AT138" s="38">
        <f t="shared" si="80"/>
        <v>0.08</v>
      </c>
      <c r="AU138" s="38">
        <f t="shared" si="81"/>
        <v>0.26300000000000001</v>
      </c>
      <c r="AV138" s="38">
        <f t="shared" si="82"/>
        <v>0.2908</v>
      </c>
      <c r="AW138" s="38">
        <f t="shared" si="83"/>
        <v>0.49220000000000003</v>
      </c>
    </row>
    <row r="139" spans="2:49" ht="15.75" x14ac:dyDescent="0.25">
      <c r="B139">
        <v>0.62</v>
      </c>
      <c r="C139">
        <v>0.56000000000000005</v>
      </c>
      <c r="D139">
        <v>0.11</v>
      </c>
      <c r="E139">
        <v>0.24</v>
      </c>
      <c r="F139">
        <v>0.22</v>
      </c>
      <c r="G139" t="s">
        <v>21</v>
      </c>
      <c r="H139">
        <f t="shared" si="57"/>
        <v>0.1966</v>
      </c>
      <c r="I139">
        <f t="shared" si="58"/>
        <v>5.57E-2</v>
      </c>
      <c r="J139">
        <f t="shared" si="59"/>
        <v>0.40079999999999999</v>
      </c>
      <c r="K139">
        <f t="shared" si="60"/>
        <v>0.60550000000000004</v>
      </c>
      <c r="L139" s="47">
        <f t="shared" si="61"/>
        <v>5.57E-2</v>
      </c>
      <c r="M139" t="str">
        <f t="shared" si="62"/>
        <v>Low</v>
      </c>
      <c r="N139">
        <f t="shared" si="63"/>
        <v>1</v>
      </c>
      <c r="O139">
        <f>'Test_IF-có_validate'!O139</f>
        <v>0.68889999999999996</v>
      </c>
      <c r="P139">
        <f>'Test_IF-có_validate'!P139</f>
        <v>0.62219999999999998</v>
      </c>
      <c r="Q139">
        <f>'Test_IF-có_validate'!Q139</f>
        <v>0.1111</v>
      </c>
      <c r="R139">
        <f>'Test_IF-có_validate'!R139</f>
        <v>0.2424</v>
      </c>
      <c r="S139">
        <f>'Test_IF-có_validate'!S139</f>
        <v>0.21429999999999999</v>
      </c>
      <c r="U139" s="37">
        <f t="shared" si="56"/>
        <v>0.1842</v>
      </c>
      <c r="V139" s="37">
        <f t="shared" si="56"/>
        <v>0.2329</v>
      </c>
      <c r="W139" s="37">
        <f t="shared" si="56"/>
        <v>0.8</v>
      </c>
      <c r="X139" s="37">
        <f t="shared" si="56"/>
        <v>0.60980000000000001</v>
      </c>
      <c r="Y139" s="37">
        <f t="shared" si="56"/>
        <v>0.64700000000000002</v>
      </c>
      <c r="AA139" s="37">
        <f t="shared" si="64"/>
        <v>0.38529999999999998</v>
      </c>
      <c r="AB139" s="37">
        <f t="shared" si="65"/>
        <v>0.47170000000000001</v>
      </c>
      <c r="AC139" s="37">
        <f t="shared" si="66"/>
        <v>0.37440000000000001</v>
      </c>
      <c r="AD139" s="37">
        <f t="shared" si="67"/>
        <v>0.15579999999999999</v>
      </c>
      <c r="AE139" s="37">
        <f t="shared" si="68"/>
        <v>0.1852</v>
      </c>
      <c r="AG139" s="38">
        <f t="shared" si="69"/>
        <v>0.36509999999999998</v>
      </c>
      <c r="AH139" s="38">
        <f t="shared" si="70"/>
        <v>0.27900000000000003</v>
      </c>
      <c r="AI139" s="38">
        <f t="shared" si="71"/>
        <v>0.45600000000000002</v>
      </c>
      <c r="AJ139" s="38">
        <f t="shared" si="72"/>
        <v>0.31900000000000001</v>
      </c>
      <c r="AK139" s="38">
        <f t="shared" si="73"/>
        <v>2.5000000000000001E-2</v>
      </c>
      <c r="AM139" s="38">
        <f t="shared" si="74"/>
        <v>0.26</v>
      </c>
      <c r="AN139" s="38">
        <f t="shared" si="75"/>
        <v>0.23230000000000001</v>
      </c>
      <c r="AO139" s="38">
        <f t="shared" si="76"/>
        <v>0.54710000000000003</v>
      </c>
      <c r="AP139" s="38">
        <f t="shared" si="77"/>
        <v>0.13950000000000001</v>
      </c>
      <c r="AQ139" s="38">
        <f t="shared" si="78"/>
        <v>0.3962</v>
      </c>
      <c r="AR139" s="38"/>
      <c r="AS139" s="38">
        <f t="shared" si="79"/>
        <v>0.22950000000000001</v>
      </c>
      <c r="AT139" s="38">
        <f t="shared" si="80"/>
        <v>0.15579999999999999</v>
      </c>
      <c r="AU139" s="38">
        <f t="shared" si="81"/>
        <v>0.54269999999999996</v>
      </c>
      <c r="AV139" s="38">
        <f t="shared" si="82"/>
        <v>0.3301</v>
      </c>
      <c r="AW139" s="38">
        <f t="shared" si="83"/>
        <v>0.61519999999999997</v>
      </c>
    </row>
    <row r="140" spans="2:49" ht="15.75" x14ac:dyDescent="0.25">
      <c r="B140">
        <v>0.64</v>
      </c>
      <c r="C140">
        <v>0.57999999999999996</v>
      </c>
      <c r="D140">
        <v>0.14000000000000001</v>
      </c>
      <c r="E140">
        <v>0.32</v>
      </c>
      <c r="F140">
        <v>0.21</v>
      </c>
      <c r="G140" t="s">
        <v>21</v>
      </c>
      <c r="H140">
        <f t="shared" si="57"/>
        <v>0.17949999999999999</v>
      </c>
      <c r="I140">
        <f t="shared" si="58"/>
        <v>6.4399999999999999E-2</v>
      </c>
      <c r="J140">
        <f t="shared" si="59"/>
        <v>0.40899999999999997</v>
      </c>
      <c r="K140">
        <f t="shared" si="60"/>
        <v>0.61280000000000001</v>
      </c>
      <c r="L140" s="47">
        <f t="shared" si="61"/>
        <v>6.4399999999999999E-2</v>
      </c>
      <c r="M140" t="str">
        <f t="shared" si="62"/>
        <v>Low</v>
      </c>
      <c r="N140">
        <f t="shared" si="63"/>
        <v>1</v>
      </c>
      <c r="O140">
        <f>'Test_IF-có_validate'!O140</f>
        <v>0.71109999999999995</v>
      </c>
      <c r="P140">
        <f>'Test_IF-có_validate'!P140</f>
        <v>0.64439999999999997</v>
      </c>
      <c r="Q140">
        <f>'Test_IF-có_validate'!Q140</f>
        <v>0.1444</v>
      </c>
      <c r="R140">
        <f>'Test_IF-có_validate'!R140</f>
        <v>0.32319999999999999</v>
      </c>
      <c r="S140">
        <f>'Test_IF-có_validate'!S140</f>
        <v>0.2041</v>
      </c>
      <c r="U140" s="37">
        <f t="shared" si="56"/>
        <v>0.16880000000000001</v>
      </c>
      <c r="V140" s="37">
        <f t="shared" si="56"/>
        <v>0.2162</v>
      </c>
      <c r="W140" s="37">
        <f t="shared" si="56"/>
        <v>0.74760000000000004</v>
      </c>
      <c r="X140" s="37">
        <f t="shared" si="56"/>
        <v>0.51149999999999995</v>
      </c>
      <c r="Y140" s="37">
        <f t="shared" si="56"/>
        <v>0.66100000000000003</v>
      </c>
      <c r="AA140" s="37">
        <f t="shared" si="64"/>
        <v>0.40570000000000001</v>
      </c>
      <c r="AB140" s="37">
        <f t="shared" si="65"/>
        <v>0.49280000000000002</v>
      </c>
      <c r="AC140" s="37">
        <f t="shared" si="66"/>
        <v>0.32879999999999998</v>
      </c>
      <c r="AD140" s="37">
        <f t="shared" si="67"/>
        <v>4.99E-2</v>
      </c>
      <c r="AE140" s="37">
        <f t="shared" si="68"/>
        <v>0.1714</v>
      </c>
      <c r="AG140" s="38">
        <f t="shared" si="69"/>
        <v>0.38569999999999999</v>
      </c>
      <c r="AH140" s="38">
        <f t="shared" si="70"/>
        <v>0.30109999999999998</v>
      </c>
      <c r="AI140" s="38">
        <f t="shared" si="71"/>
        <v>0.4113</v>
      </c>
      <c r="AJ140" s="38">
        <f t="shared" si="72"/>
        <v>0.215</v>
      </c>
      <c r="AK140" s="38">
        <f t="shared" si="73"/>
        <v>3.9E-2</v>
      </c>
      <c r="AM140" s="38">
        <f t="shared" si="74"/>
        <v>0.28100000000000003</v>
      </c>
      <c r="AN140" s="38">
        <f t="shared" si="75"/>
        <v>0.25459999999999999</v>
      </c>
      <c r="AO140" s="38">
        <f t="shared" si="76"/>
        <v>0.50370000000000004</v>
      </c>
      <c r="AP140" s="38">
        <f t="shared" si="77"/>
        <v>3.3500000000000002E-2</v>
      </c>
      <c r="AQ140" s="38">
        <f t="shared" si="78"/>
        <v>0.40960000000000002</v>
      </c>
      <c r="AR140" s="38"/>
      <c r="AS140" s="38">
        <f t="shared" si="79"/>
        <v>0.25059999999999999</v>
      </c>
      <c r="AT140" s="38">
        <f t="shared" si="80"/>
        <v>0.17829999999999999</v>
      </c>
      <c r="AU140" s="38">
        <f t="shared" si="81"/>
        <v>0.49919999999999998</v>
      </c>
      <c r="AV140" s="38">
        <f t="shared" si="82"/>
        <v>0.22620000000000001</v>
      </c>
      <c r="AW140" s="38">
        <f t="shared" si="83"/>
        <v>0.62760000000000005</v>
      </c>
    </row>
    <row r="141" spans="2:49" ht="15.75" x14ac:dyDescent="0.25">
      <c r="B141">
        <v>0.64</v>
      </c>
      <c r="C141">
        <v>0.59</v>
      </c>
      <c r="D141">
        <v>0.12</v>
      </c>
      <c r="E141">
        <v>0.57999999999999996</v>
      </c>
      <c r="F141">
        <v>0.24</v>
      </c>
      <c r="G141" t="s">
        <v>21</v>
      </c>
      <c r="H141">
        <f t="shared" si="57"/>
        <v>0.22259999999999999</v>
      </c>
      <c r="I141">
        <f t="shared" si="58"/>
        <v>3.0800000000000001E-2</v>
      </c>
      <c r="J141">
        <f t="shared" si="59"/>
        <v>0.37769999999999998</v>
      </c>
      <c r="K141">
        <f t="shared" si="60"/>
        <v>0.57809999999999995</v>
      </c>
      <c r="L141" s="47">
        <f t="shared" si="61"/>
        <v>3.0800000000000001E-2</v>
      </c>
      <c r="M141" t="str">
        <f t="shared" si="62"/>
        <v>Low</v>
      </c>
      <c r="N141">
        <f t="shared" si="63"/>
        <v>1</v>
      </c>
      <c r="O141">
        <f>'Test_IF-có_validate'!O141</f>
        <v>0.71109999999999995</v>
      </c>
      <c r="P141">
        <f>'Test_IF-có_validate'!P141</f>
        <v>0.65559999999999996</v>
      </c>
      <c r="Q141">
        <f>'Test_IF-có_validate'!Q141</f>
        <v>0.1222</v>
      </c>
      <c r="R141">
        <f>'Test_IF-có_validate'!R141</f>
        <v>0.58589999999999998</v>
      </c>
      <c r="S141">
        <f>'Test_IF-có_validate'!S141</f>
        <v>0.23469999999999999</v>
      </c>
      <c r="U141" s="37">
        <f t="shared" si="56"/>
        <v>0.16880000000000001</v>
      </c>
      <c r="V141" s="37">
        <f t="shared" si="56"/>
        <v>0.20799999999999999</v>
      </c>
      <c r="W141" s="37">
        <f t="shared" si="56"/>
        <v>0.78220000000000001</v>
      </c>
      <c r="X141" s="37">
        <f t="shared" si="56"/>
        <v>0.2611</v>
      </c>
      <c r="Y141" s="37">
        <f t="shared" si="56"/>
        <v>0.61980000000000002</v>
      </c>
      <c r="AA141" s="37">
        <f t="shared" si="64"/>
        <v>0.40570000000000001</v>
      </c>
      <c r="AB141" s="37">
        <f t="shared" si="65"/>
        <v>0.50319999999999998</v>
      </c>
      <c r="AC141" s="37">
        <f t="shared" si="66"/>
        <v>0.35920000000000002</v>
      </c>
      <c r="AD141" s="37">
        <f t="shared" si="67"/>
        <v>0.25629999999999997</v>
      </c>
      <c r="AE141" s="37">
        <f t="shared" si="68"/>
        <v>0.21260000000000001</v>
      </c>
      <c r="AG141" s="38">
        <f t="shared" si="69"/>
        <v>0.38569999999999999</v>
      </c>
      <c r="AH141" s="38">
        <f t="shared" si="70"/>
        <v>0.31209999999999999</v>
      </c>
      <c r="AI141" s="38">
        <f t="shared" si="71"/>
        <v>0.44109999999999999</v>
      </c>
      <c r="AJ141" s="38">
        <f t="shared" si="72"/>
        <v>9.1899999999999996E-2</v>
      </c>
      <c r="AK141" s="38">
        <f t="shared" si="73"/>
        <v>2.7000000000000001E-3</v>
      </c>
      <c r="AM141" s="38">
        <f t="shared" si="74"/>
        <v>0.28100000000000003</v>
      </c>
      <c r="AN141" s="38">
        <f t="shared" si="75"/>
        <v>0.2656</v>
      </c>
      <c r="AO141" s="38">
        <f t="shared" si="76"/>
        <v>0.53269999999999995</v>
      </c>
      <c r="AP141" s="38">
        <f t="shared" si="77"/>
        <v>0.27239999999999998</v>
      </c>
      <c r="AQ141" s="38">
        <f t="shared" si="78"/>
        <v>0.36969999999999997</v>
      </c>
      <c r="AR141" s="38"/>
      <c r="AS141" s="38">
        <f t="shared" si="79"/>
        <v>0.25059999999999999</v>
      </c>
      <c r="AT141" s="38">
        <f t="shared" si="80"/>
        <v>0.1895</v>
      </c>
      <c r="AU141" s="38">
        <f t="shared" si="81"/>
        <v>0.5282</v>
      </c>
      <c r="AV141" s="38">
        <f t="shared" si="82"/>
        <v>8.0500000000000002E-2</v>
      </c>
      <c r="AW141" s="38">
        <f t="shared" si="83"/>
        <v>0.59050000000000002</v>
      </c>
    </row>
    <row r="142" spans="2:49" ht="15.75" x14ac:dyDescent="0.25">
      <c r="B142">
        <v>0.68</v>
      </c>
      <c r="C142">
        <v>0.61</v>
      </c>
      <c r="D142">
        <v>0.34</v>
      </c>
      <c r="E142">
        <v>0.31</v>
      </c>
      <c r="F142">
        <v>0.23</v>
      </c>
      <c r="G142" t="s">
        <v>21</v>
      </c>
      <c r="H142">
        <f t="shared" si="57"/>
        <v>0.18790000000000001</v>
      </c>
      <c r="I142">
        <f t="shared" si="58"/>
        <v>2.1700000000000001E-2</v>
      </c>
      <c r="J142">
        <f t="shared" si="59"/>
        <v>0.3679</v>
      </c>
      <c r="K142">
        <f t="shared" si="60"/>
        <v>0.57330000000000003</v>
      </c>
      <c r="L142" s="47">
        <f t="shared" si="61"/>
        <v>2.1700000000000001E-2</v>
      </c>
      <c r="M142" t="str">
        <f t="shared" si="62"/>
        <v>Low</v>
      </c>
      <c r="N142">
        <f t="shared" si="63"/>
        <v>1</v>
      </c>
      <c r="O142">
        <f>'Test_IF-có_validate'!O142</f>
        <v>0.75560000000000005</v>
      </c>
      <c r="P142">
        <f>'Test_IF-có_validate'!P142</f>
        <v>0.67779999999999996</v>
      </c>
      <c r="Q142">
        <f>'Test_IF-có_validate'!Q142</f>
        <v>0.36670000000000003</v>
      </c>
      <c r="R142">
        <f>'Test_IF-có_validate'!R142</f>
        <v>0.31309999999999999</v>
      </c>
      <c r="S142">
        <f>'Test_IF-có_validate'!S142</f>
        <v>0.22450000000000001</v>
      </c>
      <c r="U142" s="37">
        <f t="shared" si="56"/>
        <v>0.13919999999999999</v>
      </c>
      <c r="V142" s="37">
        <f t="shared" si="56"/>
        <v>0.192</v>
      </c>
      <c r="W142" s="37">
        <f t="shared" si="56"/>
        <v>0.46339999999999998</v>
      </c>
      <c r="X142" s="37">
        <f t="shared" si="56"/>
        <v>0.52310000000000001</v>
      </c>
      <c r="Y142" s="37">
        <f t="shared" si="56"/>
        <v>0.63329999999999997</v>
      </c>
      <c r="AA142" s="37">
        <f t="shared" si="64"/>
        <v>0.4451</v>
      </c>
      <c r="AB142" s="37">
        <f t="shared" si="65"/>
        <v>0.52349999999999997</v>
      </c>
      <c r="AC142" s="37">
        <f t="shared" si="66"/>
        <v>3.5700000000000003E-2</v>
      </c>
      <c r="AD142" s="37">
        <f t="shared" si="67"/>
        <v>6.2899999999999998E-2</v>
      </c>
      <c r="AE142" s="37">
        <f t="shared" si="68"/>
        <v>0.19900000000000001</v>
      </c>
      <c r="AG142" s="38">
        <f t="shared" si="69"/>
        <v>0.42530000000000001</v>
      </c>
      <c r="AH142" s="38">
        <f t="shared" si="70"/>
        <v>0.33339999999999997</v>
      </c>
      <c r="AI142" s="38">
        <f t="shared" si="71"/>
        <v>0.1216</v>
      </c>
      <c r="AJ142" s="38">
        <f t="shared" si="72"/>
        <v>0.2278</v>
      </c>
      <c r="AK142" s="38">
        <f t="shared" si="73"/>
        <v>1.11E-2</v>
      </c>
      <c r="AM142" s="38">
        <f t="shared" si="74"/>
        <v>0.32150000000000001</v>
      </c>
      <c r="AN142" s="38">
        <f t="shared" si="75"/>
        <v>0.28710000000000002</v>
      </c>
      <c r="AO142" s="38">
        <f t="shared" si="76"/>
        <v>0.21929999999999999</v>
      </c>
      <c r="AP142" s="38">
        <f t="shared" si="77"/>
        <v>4.65E-2</v>
      </c>
      <c r="AQ142" s="38">
        <f t="shared" si="78"/>
        <v>0.38300000000000001</v>
      </c>
      <c r="AR142" s="38"/>
      <c r="AS142" s="38">
        <f t="shared" si="79"/>
        <v>0.2913</v>
      </c>
      <c r="AT142" s="38">
        <f t="shared" si="80"/>
        <v>0.2112</v>
      </c>
      <c r="AU142" s="38">
        <f t="shared" si="81"/>
        <v>0.2145</v>
      </c>
      <c r="AV142" s="38">
        <f t="shared" si="82"/>
        <v>0.23899999999999999</v>
      </c>
      <c r="AW142" s="38">
        <f t="shared" si="83"/>
        <v>0.6028</v>
      </c>
    </row>
    <row r="143" spans="2:49" ht="15.75" x14ac:dyDescent="0.25">
      <c r="B143">
        <v>0.9</v>
      </c>
      <c r="C143">
        <v>0.78</v>
      </c>
      <c r="D143">
        <v>0.62</v>
      </c>
      <c r="E143">
        <v>0.32</v>
      </c>
      <c r="F143">
        <v>0.89</v>
      </c>
      <c r="G143" t="s">
        <v>20</v>
      </c>
      <c r="H143">
        <f t="shared" si="57"/>
        <v>0.80969999999999998</v>
      </c>
      <c r="I143">
        <f t="shared" si="58"/>
        <v>0.64810000000000001</v>
      </c>
      <c r="J143">
        <f t="shared" si="59"/>
        <v>0.32</v>
      </c>
      <c r="K143">
        <f t="shared" si="60"/>
        <v>0.1075</v>
      </c>
      <c r="L143" s="47">
        <f t="shared" si="61"/>
        <v>0.1075</v>
      </c>
      <c r="M143" t="str">
        <f t="shared" si="62"/>
        <v>High</v>
      </c>
      <c r="N143">
        <f t="shared" si="63"/>
        <v>1</v>
      </c>
      <c r="O143">
        <f>'Test_IF-có_validate'!O143</f>
        <v>1</v>
      </c>
      <c r="P143">
        <f>'Test_IF-có_validate'!P143</f>
        <v>0.86670000000000003</v>
      </c>
      <c r="Q143">
        <f>'Test_IF-có_validate'!Q143</f>
        <v>0.67779999999999996</v>
      </c>
      <c r="R143">
        <f>'Test_IF-có_validate'!R143</f>
        <v>0.32319999999999999</v>
      </c>
      <c r="S143">
        <f>'Test_IF-có_validate'!S143</f>
        <v>0.89800000000000002</v>
      </c>
      <c r="U143" s="37">
        <f t="shared" si="56"/>
        <v>0</v>
      </c>
      <c r="V143" s="37">
        <f t="shared" si="56"/>
        <v>7.1400000000000005E-2</v>
      </c>
      <c r="W143" s="37">
        <f t="shared" si="56"/>
        <v>0.192</v>
      </c>
      <c r="X143" s="37">
        <f t="shared" si="56"/>
        <v>0.51149999999999995</v>
      </c>
      <c r="Y143" s="37">
        <f t="shared" si="56"/>
        <v>5.3699999999999998E-2</v>
      </c>
      <c r="AA143" s="37">
        <f t="shared" si="64"/>
        <v>0.62890000000000001</v>
      </c>
      <c r="AB143" s="37">
        <f t="shared" si="65"/>
        <v>0.67579999999999996</v>
      </c>
      <c r="AC143" s="37">
        <f t="shared" si="66"/>
        <v>0.30809999999999998</v>
      </c>
      <c r="AD143" s="37">
        <f t="shared" si="67"/>
        <v>4.99E-2</v>
      </c>
      <c r="AE143" s="37">
        <f t="shared" si="68"/>
        <v>0.85499999999999998</v>
      </c>
      <c r="AG143" s="38">
        <f t="shared" si="69"/>
        <v>0.61040000000000005</v>
      </c>
      <c r="AH143" s="38">
        <f t="shared" si="70"/>
        <v>0.49559999999999998</v>
      </c>
      <c r="AI143" s="38">
        <f t="shared" si="71"/>
        <v>0.22389999999999999</v>
      </c>
      <c r="AJ143" s="38">
        <f t="shared" si="72"/>
        <v>0.215</v>
      </c>
      <c r="AK143" s="38">
        <f t="shared" si="73"/>
        <v>0.68300000000000005</v>
      </c>
      <c r="AM143" s="38">
        <f t="shared" si="74"/>
        <v>0.51280000000000003</v>
      </c>
      <c r="AN143" s="38">
        <f t="shared" si="75"/>
        <v>0.45119999999999999</v>
      </c>
      <c r="AO143" s="38">
        <f t="shared" si="76"/>
        <v>0.12620000000000001</v>
      </c>
      <c r="AP143" s="38">
        <f t="shared" si="77"/>
        <v>3.3500000000000002E-2</v>
      </c>
      <c r="AQ143" s="38">
        <f t="shared" si="78"/>
        <v>0.33700000000000002</v>
      </c>
      <c r="AR143" s="38"/>
      <c r="AS143" s="38">
        <f t="shared" si="79"/>
        <v>0.48409999999999997</v>
      </c>
      <c r="AT143" s="38">
        <f t="shared" si="80"/>
        <v>0.378</v>
      </c>
      <c r="AU143" s="38">
        <f t="shared" si="81"/>
        <v>0.13100000000000001</v>
      </c>
      <c r="AV143" s="38">
        <f t="shared" si="82"/>
        <v>0.22620000000000001</v>
      </c>
      <c r="AW143" s="38">
        <f t="shared" si="83"/>
        <v>0.10340000000000001</v>
      </c>
    </row>
    <row r="144" spans="2:49" ht="15.75" x14ac:dyDescent="0.25">
      <c r="B144">
        <v>0.85</v>
      </c>
      <c r="C144">
        <v>0.82</v>
      </c>
      <c r="D144">
        <v>0.66</v>
      </c>
      <c r="E144">
        <v>0.83</v>
      </c>
      <c r="F144">
        <v>0.83</v>
      </c>
      <c r="G144" t="s">
        <v>20</v>
      </c>
      <c r="H144">
        <f t="shared" si="57"/>
        <v>0.78200000000000003</v>
      </c>
      <c r="I144">
        <f t="shared" si="58"/>
        <v>0.61160000000000003</v>
      </c>
      <c r="J144">
        <f t="shared" si="59"/>
        <v>0.28399999999999997</v>
      </c>
      <c r="K144">
        <f t="shared" si="60"/>
        <v>6.4199999999999993E-2</v>
      </c>
      <c r="L144" s="47">
        <f t="shared" si="61"/>
        <v>6.4199999999999993E-2</v>
      </c>
      <c r="M144" t="str">
        <f t="shared" si="62"/>
        <v>High</v>
      </c>
      <c r="N144">
        <f t="shared" si="63"/>
        <v>1</v>
      </c>
      <c r="O144">
        <f>'Test_IF-có_validate'!O144</f>
        <v>0.94440000000000002</v>
      </c>
      <c r="P144">
        <f>'Test_IF-có_validate'!P144</f>
        <v>0.91110000000000002</v>
      </c>
      <c r="Q144">
        <f>'Test_IF-có_validate'!Q144</f>
        <v>0.72219999999999995</v>
      </c>
      <c r="R144">
        <f>'Test_IF-có_validate'!R144</f>
        <v>0.83840000000000003</v>
      </c>
      <c r="S144">
        <f>'Test_IF-có_validate'!S144</f>
        <v>0.8367</v>
      </c>
      <c r="U144" s="37">
        <f t="shared" si="56"/>
        <v>2.86E-2</v>
      </c>
      <c r="V144" s="37">
        <f t="shared" si="56"/>
        <v>4.65E-2</v>
      </c>
      <c r="W144" s="37">
        <f t="shared" si="56"/>
        <v>0.1613</v>
      </c>
      <c r="X144" s="37">
        <f t="shared" si="56"/>
        <v>8.7900000000000006E-2</v>
      </c>
      <c r="Y144" s="37">
        <f t="shared" si="56"/>
        <v>8.8900000000000007E-2</v>
      </c>
      <c r="AA144" s="37">
        <f t="shared" si="64"/>
        <v>0.5917</v>
      </c>
      <c r="AB144" s="37">
        <f t="shared" si="65"/>
        <v>0.70660000000000001</v>
      </c>
      <c r="AC144" s="37">
        <f t="shared" si="66"/>
        <v>0.34949999999999998</v>
      </c>
      <c r="AD144" s="37">
        <f t="shared" si="67"/>
        <v>0.48709999999999998</v>
      </c>
      <c r="AE144" s="37">
        <f t="shared" si="68"/>
        <v>0.81499999999999995</v>
      </c>
      <c r="AG144" s="38">
        <f t="shared" si="69"/>
        <v>0.57279999999999998</v>
      </c>
      <c r="AH144" s="38">
        <f t="shared" si="70"/>
        <v>0.52900000000000003</v>
      </c>
      <c r="AI144" s="38">
        <f t="shared" si="71"/>
        <v>0.26590000000000003</v>
      </c>
      <c r="AJ144" s="38">
        <f t="shared" si="72"/>
        <v>0.3296</v>
      </c>
      <c r="AK144" s="38">
        <f t="shared" si="73"/>
        <v>0.63880000000000003</v>
      </c>
      <c r="AM144" s="38">
        <f t="shared" si="74"/>
        <v>0.47370000000000001</v>
      </c>
      <c r="AN144" s="38">
        <f t="shared" si="75"/>
        <v>0.48509999999999998</v>
      </c>
      <c r="AO144" s="38">
        <f t="shared" si="76"/>
        <v>0.16869999999999999</v>
      </c>
      <c r="AP144" s="38">
        <f t="shared" si="77"/>
        <v>0.50229999999999997</v>
      </c>
      <c r="AQ144" s="38">
        <f t="shared" si="78"/>
        <v>0.2873</v>
      </c>
      <c r="AR144" s="38"/>
      <c r="AS144" s="38">
        <f t="shared" si="79"/>
        <v>0.44469999999999998</v>
      </c>
      <c r="AT144" s="38">
        <f t="shared" si="80"/>
        <v>0.41260000000000002</v>
      </c>
      <c r="AU144" s="38">
        <f t="shared" si="81"/>
        <v>0.17349999999999999</v>
      </c>
      <c r="AV144" s="38">
        <f t="shared" si="82"/>
        <v>0.31859999999999999</v>
      </c>
      <c r="AW144" s="38">
        <f t="shared" si="83"/>
        <v>5.21E-2</v>
      </c>
    </row>
    <row r="145" spans="1:49" ht="15.75" x14ac:dyDescent="0.25">
      <c r="B145">
        <v>0.56000000000000005</v>
      </c>
      <c r="C145">
        <v>0.6</v>
      </c>
      <c r="D145">
        <v>0.77</v>
      </c>
      <c r="E145">
        <v>0.13</v>
      </c>
      <c r="F145">
        <v>0.32</v>
      </c>
      <c r="G145" t="s">
        <v>21</v>
      </c>
      <c r="H145">
        <f t="shared" si="57"/>
        <v>0.32629999999999998</v>
      </c>
      <c r="I145">
        <f t="shared" si="58"/>
        <v>0.13189999999999999</v>
      </c>
      <c r="J145">
        <f t="shared" si="59"/>
        <v>0.26629999999999998</v>
      </c>
      <c r="K145">
        <f t="shared" si="60"/>
        <v>0.4788</v>
      </c>
      <c r="L145" s="47">
        <f t="shared" si="61"/>
        <v>0.13189999999999999</v>
      </c>
      <c r="M145" t="str">
        <f t="shared" si="62"/>
        <v>Low</v>
      </c>
      <c r="N145">
        <f t="shared" si="63"/>
        <v>1</v>
      </c>
      <c r="O145">
        <f>'Test_IF-có_validate'!O145</f>
        <v>0.62219999999999998</v>
      </c>
      <c r="P145">
        <f>'Test_IF-có_validate'!P145</f>
        <v>0.66669999999999996</v>
      </c>
      <c r="Q145">
        <f>'Test_IF-có_validate'!Q145</f>
        <v>0.84440000000000004</v>
      </c>
      <c r="R145">
        <f>'Test_IF-có_validate'!R145</f>
        <v>0.1313</v>
      </c>
      <c r="S145">
        <f>'Test_IF-có_validate'!S145</f>
        <v>0.31630000000000003</v>
      </c>
      <c r="U145" s="37">
        <f t="shared" si="56"/>
        <v>0.2329</v>
      </c>
      <c r="V145" s="37">
        <f t="shared" si="56"/>
        <v>0.2</v>
      </c>
      <c r="W145" s="37">
        <f t="shared" si="56"/>
        <v>8.4400000000000003E-2</v>
      </c>
      <c r="X145" s="37">
        <f t="shared" si="56"/>
        <v>0.76790000000000003</v>
      </c>
      <c r="Y145" s="37">
        <f t="shared" si="56"/>
        <v>0.51939999999999997</v>
      </c>
      <c r="AA145" s="37">
        <f t="shared" si="64"/>
        <v>0.32100000000000001</v>
      </c>
      <c r="AB145" s="37">
        <f t="shared" si="65"/>
        <v>0.51329999999999998</v>
      </c>
      <c r="AC145" s="37">
        <f t="shared" si="66"/>
        <v>0.45379999999999998</v>
      </c>
      <c r="AD145" s="37">
        <f t="shared" si="67"/>
        <v>0.30719999999999997</v>
      </c>
      <c r="AE145" s="37">
        <f t="shared" si="68"/>
        <v>0.318</v>
      </c>
      <c r="AG145" s="38">
        <f t="shared" si="69"/>
        <v>0.30059999999999998</v>
      </c>
      <c r="AH145" s="38">
        <f t="shared" si="70"/>
        <v>0.32279999999999998</v>
      </c>
      <c r="AI145" s="38">
        <f t="shared" si="71"/>
        <v>0.37219999999999998</v>
      </c>
      <c r="AJ145" s="38">
        <f t="shared" si="72"/>
        <v>0.4657</v>
      </c>
      <c r="AK145" s="38">
        <f t="shared" si="73"/>
        <v>0.1104</v>
      </c>
      <c r="AM145" s="38">
        <f t="shared" si="74"/>
        <v>0.1943</v>
      </c>
      <c r="AN145" s="38">
        <f t="shared" si="75"/>
        <v>0.27639999999999998</v>
      </c>
      <c r="AO145" s="38">
        <f t="shared" si="76"/>
        <v>0.27689999999999998</v>
      </c>
      <c r="AP145" s="38">
        <f t="shared" si="77"/>
        <v>0.2913</v>
      </c>
      <c r="AQ145" s="38">
        <f t="shared" si="78"/>
        <v>0.26519999999999999</v>
      </c>
      <c r="AR145" s="38"/>
      <c r="AS145" s="38">
        <f t="shared" si="79"/>
        <v>0.16350000000000001</v>
      </c>
      <c r="AT145" s="38">
        <f t="shared" si="80"/>
        <v>0.20039999999999999</v>
      </c>
      <c r="AU145" s="38">
        <f t="shared" si="81"/>
        <v>0.28160000000000002</v>
      </c>
      <c r="AV145" s="38">
        <f t="shared" si="82"/>
        <v>0.47639999999999999</v>
      </c>
      <c r="AW145" s="38">
        <f t="shared" si="83"/>
        <v>0.49220000000000003</v>
      </c>
    </row>
    <row r="146" spans="1:49" ht="15.75" x14ac:dyDescent="0.25">
      <c r="B146">
        <v>0.66</v>
      </c>
      <c r="C146">
        <v>0.68</v>
      </c>
      <c r="D146">
        <v>0.81</v>
      </c>
      <c r="E146">
        <v>0.56999999999999995</v>
      </c>
      <c r="F146">
        <v>0.56999999999999995</v>
      </c>
      <c r="G146" t="s">
        <v>24</v>
      </c>
      <c r="H146">
        <f t="shared" si="57"/>
        <v>0.58709999999999996</v>
      </c>
      <c r="I146">
        <f t="shared" si="58"/>
        <v>0.4002</v>
      </c>
      <c r="J146">
        <f t="shared" si="59"/>
        <v>5.5100000000000003E-2</v>
      </c>
      <c r="K146">
        <f t="shared" si="60"/>
        <v>0.20760000000000001</v>
      </c>
      <c r="L146" s="47">
        <f t="shared" si="61"/>
        <v>5.5100000000000003E-2</v>
      </c>
      <c r="M146" t="str">
        <f t="shared" si="62"/>
        <v>Middle</v>
      </c>
      <c r="N146">
        <f t="shared" si="63"/>
        <v>1</v>
      </c>
      <c r="O146">
        <f>'Test_IF-có_validate'!O146</f>
        <v>0.73329999999999995</v>
      </c>
      <c r="P146">
        <f>'Test_IF-có_validate'!P146</f>
        <v>0.75560000000000005</v>
      </c>
      <c r="Q146">
        <f>'Test_IF-có_validate'!Q146</f>
        <v>0.88890000000000002</v>
      </c>
      <c r="R146">
        <f>'Test_IF-có_validate'!R146</f>
        <v>0.57579999999999998</v>
      </c>
      <c r="S146">
        <f>'Test_IF-có_validate'!S146</f>
        <v>0.57140000000000002</v>
      </c>
      <c r="U146" s="37">
        <f t="shared" si="56"/>
        <v>0.15390000000000001</v>
      </c>
      <c r="V146" s="37">
        <f t="shared" si="56"/>
        <v>0.13919999999999999</v>
      </c>
      <c r="W146" s="37">
        <f t="shared" si="56"/>
        <v>5.8799999999999998E-2</v>
      </c>
      <c r="X146" s="37">
        <f t="shared" si="56"/>
        <v>0.26919999999999999</v>
      </c>
      <c r="Y146" s="37">
        <f t="shared" si="56"/>
        <v>0.27279999999999999</v>
      </c>
      <c r="AA146" s="37">
        <f t="shared" si="64"/>
        <v>0.42559999999999998</v>
      </c>
      <c r="AB146" s="37">
        <f t="shared" si="65"/>
        <v>0.59040000000000004</v>
      </c>
      <c r="AC146" s="37">
        <f t="shared" si="66"/>
        <v>0.4884</v>
      </c>
      <c r="AD146" s="37">
        <f t="shared" si="67"/>
        <v>0.24579999999999999</v>
      </c>
      <c r="AE146" s="37">
        <f t="shared" si="68"/>
        <v>0.59919999999999995</v>
      </c>
      <c r="AG146" s="38">
        <f t="shared" si="69"/>
        <v>0.40560000000000002</v>
      </c>
      <c r="AH146" s="38">
        <f t="shared" si="70"/>
        <v>0.40429999999999999</v>
      </c>
      <c r="AI146" s="38">
        <f t="shared" si="71"/>
        <v>0.40770000000000001</v>
      </c>
      <c r="AJ146" s="38">
        <f t="shared" si="72"/>
        <v>8.1100000000000005E-2</v>
      </c>
      <c r="AK146" s="38">
        <f t="shared" si="73"/>
        <v>0.40510000000000002</v>
      </c>
      <c r="AM146" s="38">
        <f t="shared" si="74"/>
        <v>0.3014</v>
      </c>
      <c r="AN146" s="38">
        <f t="shared" si="75"/>
        <v>0.35880000000000001</v>
      </c>
      <c r="AO146" s="38">
        <f t="shared" si="76"/>
        <v>0.31309999999999999</v>
      </c>
      <c r="AP146" s="38">
        <f t="shared" si="77"/>
        <v>0.26190000000000002</v>
      </c>
      <c r="AQ146" s="38">
        <f t="shared" si="78"/>
        <v>3.4299999999999997E-2</v>
      </c>
      <c r="AR146" s="38"/>
      <c r="AS146" s="38">
        <f t="shared" si="79"/>
        <v>0.27110000000000001</v>
      </c>
      <c r="AT146" s="38">
        <f t="shared" si="80"/>
        <v>0.2838</v>
      </c>
      <c r="AU146" s="38">
        <f t="shared" si="81"/>
        <v>0.31790000000000002</v>
      </c>
      <c r="AV146" s="38">
        <f t="shared" si="82"/>
        <v>6.9800000000000001E-2</v>
      </c>
      <c r="AW146" s="38">
        <f t="shared" si="83"/>
        <v>0.2026</v>
      </c>
    </row>
    <row r="147" spans="1:49" ht="15.75" x14ac:dyDescent="0.25">
      <c r="B147">
        <v>0.68</v>
      </c>
      <c r="C147">
        <v>0.64</v>
      </c>
      <c r="D147">
        <v>0.79</v>
      </c>
      <c r="E147">
        <v>0.97</v>
      </c>
      <c r="F147">
        <v>0.24</v>
      </c>
      <c r="G147" t="s">
        <v>24</v>
      </c>
      <c r="H147">
        <f>ROUND(SUMPRODUCT($B$1:$F$1,AA147:AE147),4)</f>
        <v>0.23449999999999999</v>
      </c>
      <c r="I147">
        <f>ROUND(SUMPRODUCT($B$1:$F$1,AG147:AK147),4)</f>
        <v>3.32E-2</v>
      </c>
      <c r="J147">
        <f>ROUND(SUMPRODUCT($B$1:$F$1,AM147:AQ147),4)</f>
        <v>0.36880000000000002</v>
      </c>
      <c r="K147">
        <f>ROUND(SUMPRODUCT($B$1:$F$1,AS147:AW147),4)</f>
        <v>0.56999999999999995</v>
      </c>
      <c r="L147" s="47">
        <f t="shared" si="61"/>
        <v>3.32E-2</v>
      </c>
      <c r="M147" t="str">
        <f t="shared" si="62"/>
        <v>Low</v>
      </c>
      <c r="N147">
        <f t="shared" si="63"/>
        <v>0</v>
      </c>
      <c r="O147">
        <f>'Test_IF-có_validate'!O147</f>
        <v>0.75560000000000005</v>
      </c>
      <c r="P147">
        <f>'Test_IF-có_validate'!P147</f>
        <v>0.71109999999999995</v>
      </c>
      <c r="Q147">
        <f>'Test_IF-có_validate'!Q147</f>
        <v>0.86670000000000003</v>
      </c>
      <c r="R147">
        <f>'Test_IF-có_validate'!R147</f>
        <v>0.9798</v>
      </c>
      <c r="S147">
        <f>'Test_IF-có_validate'!S147</f>
        <v>0.23469999999999999</v>
      </c>
      <c r="U147" s="37">
        <f t="shared" si="56"/>
        <v>0.13919999999999999</v>
      </c>
      <c r="V147" s="37">
        <f t="shared" si="56"/>
        <v>0.16880000000000001</v>
      </c>
      <c r="W147" s="37">
        <f t="shared" si="56"/>
        <v>7.1400000000000005E-2</v>
      </c>
      <c r="X147" s="37">
        <f t="shared" si="56"/>
        <v>1.0200000000000001E-2</v>
      </c>
      <c r="Y147" s="37">
        <f t="shared" si="56"/>
        <v>0.61980000000000002</v>
      </c>
      <c r="AA147" s="37">
        <f t="shared" si="64"/>
        <v>0.4451</v>
      </c>
      <c r="AB147" s="37">
        <f t="shared" si="65"/>
        <v>0.55289999999999995</v>
      </c>
      <c r="AC147" s="37">
        <f t="shared" si="66"/>
        <v>0.47139999999999999</v>
      </c>
      <c r="AD147" s="37">
        <f t="shared" si="67"/>
        <v>0.59040000000000004</v>
      </c>
      <c r="AE147" s="37">
        <f t="shared" si="68"/>
        <v>0.21260000000000001</v>
      </c>
      <c r="AG147" s="38">
        <f t="shared" si="69"/>
        <v>0.42530000000000001</v>
      </c>
      <c r="AH147" s="38">
        <f t="shared" si="70"/>
        <v>0.36449999999999999</v>
      </c>
      <c r="AI147" s="38">
        <f t="shared" si="71"/>
        <v>0.39019999999999999</v>
      </c>
      <c r="AJ147" s="38">
        <f t="shared" si="72"/>
        <v>0.43830000000000002</v>
      </c>
      <c r="AK147" s="38">
        <f t="shared" si="73"/>
        <v>2.7000000000000001E-3</v>
      </c>
      <c r="AM147" s="38">
        <f t="shared" si="74"/>
        <v>0.32150000000000001</v>
      </c>
      <c r="AN147" s="38">
        <f t="shared" si="75"/>
        <v>0.31850000000000001</v>
      </c>
      <c r="AO147" s="38">
        <f t="shared" si="76"/>
        <v>0.29530000000000001</v>
      </c>
      <c r="AP147" s="38">
        <f t="shared" si="77"/>
        <v>0.60509999999999997</v>
      </c>
      <c r="AQ147" s="38">
        <f t="shared" si="78"/>
        <v>0.36969999999999997</v>
      </c>
      <c r="AR147" s="38"/>
      <c r="AS147" s="38">
        <f t="shared" si="79"/>
        <v>0.2913</v>
      </c>
      <c r="AT147" s="38">
        <f t="shared" si="80"/>
        <v>0.24299999999999999</v>
      </c>
      <c r="AU147" s="38">
        <f t="shared" si="81"/>
        <v>0.3</v>
      </c>
      <c r="AV147" s="38">
        <f t="shared" si="82"/>
        <v>0.42759999999999998</v>
      </c>
      <c r="AW147" s="38">
        <f t="shared" si="83"/>
        <v>0.59050000000000002</v>
      </c>
    </row>
    <row r="148" spans="1:49" s="47" customFormat="1" ht="15.75" x14ac:dyDescent="0.25">
      <c r="A148" s="47" t="s">
        <v>49</v>
      </c>
      <c r="B148" s="47">
        <f>MIN(B3:B147)</f>
        <v>0</v>
      </c>
      <c r="C148" s="47">
        <f>MIN(C3:C147)</f>
        <v>0</v>
      </c>
      <c r="D148" s="47">
        <f>MIN(D3:D147)</f>
        <v>0.01</v>
      </c>
      <c r="E148" s="47">
        <f>MIN(E3:E147)</f>
        <v>0</v>
      </c>
      <c r="F148" s="47">
        <f>MIN(F3:F147)</f>
        <v>0.01</v>
      </c>
      <c r="O148">
        <f t="shared" ref="O148:S149" si="84">ROUND((B148-B$148)/(B$149-B$148),4)</f>
        <v>0</v>
      </c>
      <c r="P148">
        <f t="shared" si="84"/>
        <v>0</v>
      </c>
      <c r="Q148">
        <f t="shared" si="84"/>
        <v>0</v>
      </c>
      <c r="R148">
        <f t="shared" si="84"/>
        <v>0</v>
      </c>
      <c r="S148">
        <f t="shared" si="84"/>
        <v>0</v>
      </c>
      <c r="U148" s="37">
        <f t="shared" si="56"/>
        <v>1</v>
      </c>
      <c r="V148" s="37">
        <f t="shared" si="56"/>
        <v>1</v>
      </c>
      <c r="W148" s="37">
        <f t="shared" si="56"/>
        <v>1</v>
      </c>
      <c r="X148" s="37">
        <f t="shared" si="56"/>
        <v>1</v>
      </c>
      <c r="Y148" s="37">
        <f t="shared" si="56"/>
        <v>1</v>
      </c>
      <c r="AA148" s="37">
        <f>ROUND((ABS(O148-O$154)+ABS(U148-U$154)+ABS((1-O$154-O148)-(1-U$154-U148)))/3,4)</f>
        <v>0.66669999999999996</v>
      </c>
      <c r="AB148" s="37"/>
      <c r="AC148" s="37"/>
      <c r="AD148" s="37"/>
      <c r="AE148" s="37"/>
    </row>
    <row r="149" spans="1:49" s="47" customFormat="1" ht="15.75" x14ac:dyDescent="0.25">
      <c r="A149" s="47" t="s">
        <v>54</v>
      </c>
      <c r="B149" s="47">
        <f>MAX(B3:B147)</f>
        <v>0.9</v>
      </c>
      <c r="C149" s="47">
        <f>MAX(C3:C147)</f>
        <v>0.9</v>
      </c>
      <c r="D149" s="47">
        <f>MAX(D3:D147)</f>
        <v>0.91</v>
      </c>
      <c r="E149" s="47">
        <f>MAX(E3:E147)</f>
        <v>0.99</v>
      </c>
      <c r="F149" s="47">
        <f>MAX(F3:F147)</f>
        <v>0.99</v>
      </c>
      <c r="O149">
        <f t="shared" si="84"/>
        <v>1</v>
      </c>
      <c r="P149">
        <f t="shared" si="84"/>
        <v>1</v>
      </c>
      <c r="Q149">
        <f t="shared" si="84"/>
        <v>1</v>
      </c>
      <c r="R149">
        <f t="shared" si="84"/>
        <v>1</v>
      </c>
      <c r="S149">
        <f t="shared" si="84"/>
        <v>1</v>
      </c>
      <c r="U149" s="37">
        <f t="shared" si="56"/>
        <v>0</v>
      </c>
      <c r="V149" s="37">
        <f t="shared" si="56"/>
        <v>0</v>
      </c>
      <c r="W149" s="37">
        <f t="shared" si="56"/>
        <v>0</v>
      </c>
      <c r="X149" s="37">
        <f t="shared" si="56"/>
        <v>0</v>
      </c>
      <c r="Y149" s="37">
        <f t="shared" si="56"/>
        <v>0</v>
      </c>
      <c r="AA149" s="37">
        <f>ROUND((ABS(O149-O$154)+ABS(U149-U$154)+ABS((1-O$154-O149)-(1-U$154-U149)))/3,4)</f>
        <v>0.66669999999999996</v>
      </c>
      <c r="AB149" s="37"/>
      <c r="AC149" s="37"/>
      <c r="AD149" s="37"/>
      <c r="AE149" s="37"/>
    </row>
    <row r="150" spans="1:49" ht="15.75" x14ac:dyDescent="0.25">
      <c r="M150" t="s">
        <v>57</v>
      </c>
      <c r="N150">
        <f>SUM(N3:N147)/145</f>
        <v>0.85517241379310349</v>
      </c>
      <c r="U150" s="37"/>
      <c r="V150" s="37"/>
      <c r="W150" s="37"/>
      <c r="X150" s="37"/>
      <c r="Y150" s="37"/>
      <c r="AA150" s="37"/>
      <c r="AB150" s="37"/>
      <c r="AC150" s="37"/>
      <c r="AD150" s="37"/>
      <c r="AE150" s="37"/>
    </row>
    <row r="151" spans="1:49" ht="15.75" x14ac:dyDescent="0.25">
      <c r="U151" s="37"/>
      <c r="V151" s="37"/>
      <c r="W151" s="37"/>
      <c r="X151" s="37"/>
      <c r="Y151" s="37"/>
      <c r="AA151" s="37"/>
      <c r="AB151" s="37"/>
      <c r="AC151" s="37"/>
      <c r="AD151" s="37"/>
      <c r="AE151" s="37"/>
    </row>
    <row r="152" spans="1:49" ht="15.75" x14ac:dyDescent="0.25">
      <c r="U152" s="37"/>
      <c r="V152" s="37"/>
      <c r="W152" s="37"/>
      <c r="X152" s="37"/>
      <c r="Y152" s="37"/>
      <c r="AA152" s="37"/>
      <c r="AB152" s="37"/>
      <c r="AC152" s="37"/>
      <c r="AD152" s="37"/>
      <c r="AE152" s="37"/>
    </row>
    <row r="153" spans="1:49" ht="15.75" x14ac:dyDescent="0.25">
      <c r="U153" s="37"/>
      <c r="V153" s="37"/>
      <c r="W153" s="37"/>
      <c r="X153" s="37"/>
      <c r="Y153" s="37"/>
      <c r="AA153" s="37"/>
      <c r="AB153" s="37"/>
      <c r="AC153" s="37"/>
      <c r="AD153" s="37"/>
      <c r="AE153" s="37"/>
    </row>
    <row r="154" spans="1:49" ht="15.75" x14ac:dyDescent="0.25">
      <c r="A154" t="s">
        <v>43</v>
      </c>
      <c r="B154">
        <v>0.30599999999999999</v>
      </c>
      <c r="C154">
        <v>0.19800000000000001</v>
      </c>
      <c r="D154">
        <v>0.36599999999999999</v>
      </c>
      <c r="E154">
        <v>0.35899999999999999</v>
      </c>
      <c r="F154">
        <v>9.0999999999999998E-2</v>
      </c>
      <c r="O154">
        <f>'Test_IF-có_validate'!O154</f>
        <v>0.34</v>
      </c>
      <c r="P154">
        <f>'Test_IF-có_validate'!P154</f>
        <v>0.22</v>
      </c>
      <c r="Q154">
        <f>'Test_IF-có_validate'!Q154</f>
        <v>0.39560000000000001</v>
      </c>
      <c r="R154">
        <f>'Test_IF-có_validate'!R154</f>
        <v>0.36259999999999998</v>
      </c>
      <c r="S154">
        <f>'Test_IF-có_validate'!S154</f>
        <v>8.2699999999999996E-2</v>
      </c>
      <c r="U154" s="37">
        <f t="shared" ref="U154:Y157" si="85">ROUND((1-O154)/(1+O154),4)</f>
        <v>0.49249999999999999</v>
      </c>
      <c r="V154" s="37">
        <f t="shared" si="85"/>
        <v>0.63929999999999998</v>
      </c>
      <c r="W154" s="37">
        <f t="shared" si="85"/>
        <v>0.43309999999999998</v>
      </c>
      <c r="X154" s="37">
        <f t="shared" si="85"/>
        <v>0.46779999999999999</v>
      </c>
      <c r="Y154" s="37">
        <f t="shared" si="85"/>
        <v>0.84719999999999995</v>
      </c>
      <c r="AA154" s="37">
        <f t="shared" ref="AA154:AE157" si="86">ROUND((ABS(O154-O$154)+ABS(U154-U$154)+ABS(MAX(O$154,U154)-MAX(U$154,O154)))/3,4)</f>
        <v>0</v>
      </c>
      <c r="AB154" s="37">
        <f t="shared" si="86"/>
        <v>0</v>
      </c>
      <c r="AC154" s="37">
        <f t="shared" si="86"/>
        <v>0</v>
      </c>
      <c r="AD154" s="37">
        <f t="shared" si="86"/>
        <v>0</v>
      </c>
      <c r="AE154" s="37">
        <f t="shared" si="86"/>
        <v>0</v>
      </c>
    </row>
    <row r="155" spans="1:49" ht="15.75" x14ac:dyDescent="0.25">
      <c r="A155" t="s">
        <v>48</v>
      </c>
      <c r="B155">
        <v>0.32100000000000001</v>
      </c>
      <c r="C155">
        <v>0.33700000000000002</v>
      </c>
      <c r="D155">
        <v>0.43099999999999999</v>
      </c>
      <c r="E155">
        <v>0.497</v>
      </c>
      <c r="F155">
        <v>0.23799999999999999</v>
      </c>
      <c r="O155">
        <f>'Test_IF-có_validate'!O155</f>
        <v>0.35670000000000002</v>
      </c>
      <c r="P155">
        <f>'Test_IF-có_validate'!P155</f>
        <v>0.37440000000000001</v>
      </c>
      <c r="Q155">
        <f>'Test_IF-có_validate'!Q155</f>
        <v>0.46779999999999999</v>
      </c>
      <c r="R155">
        <f>'Test_IF-có_validate'!R155</f>
        <v>0.502</v>
      </c>
      <c r="S155">
        <f>'Test_IF-có_validate'!S155</f>
        <v>0.23269999999999999</v>
      </c>
      <c r="U155" s="37">
        <f t="shared" si="85"/>
        <v>0.47420000000000001</v>
      </c>
      <c r="V155" s="37">
        <f t="shared" si="85"/>
        <v>0.45519999999999999</v>
      </c>
      <c r="W155" s="37">
        <f t="shared" si="85"/>
        <v>0.36259999999999998</v>
      </c>
      <c r="X155" s="37">
        <f t="shared" si="85"/>
        <v>0.33160000000000001</v>
      </c>
      <c r="Y155" s="37">
        <f t="shared" si="85"/>
        <v>0.62250000000000005</v>
      </c>
      <c r="AA155" s="37">
        <f t="shared" si="86"/>
        <v>1.78E-2</v>
      </c>
      <c r="AB155" s="37">
        <f t="shared" si="86"/>
        <v>0.17419999999999999</v>
      </c>
      <c r="AC155" s="37">
        <f t="shared" si="86"/>
        <v>7.1599999999999997E-2</v>
      </c>
      <c r="AD155" s="37">
        <f t="shared" si="86"/>
        <v>0.13830000000000001</v>
      </c>
      <c r="AE155" s="37">
        <f t="shared" si="86"/>
        <v>0.19980000000000001</v>
      </c>
    </row>
    <row r="156" spans="1:49" ht="15.75" x14ac:dyDescent="0.25">
      <c r="A156" t="s">
        <v>44</v>
      </c>
      <c r="B156">
        <v>0.40100000000000002</v>
      </c>
      <c r="C156">
        <v>0.372</v>
      </c>
      <c r="D156">
        <v>0.51</v>
      </c>
      <c r="E156">
        <v>0.34599999999999997</v>
      </c>
      <c r="F156">
        <v>0.53900000000000003</v>
      </c>
      <c r="O156">
        <f>'Test_IF-có_validate'!O156</f>
        <v>0.4456</v>
      </c>
      <c r="P156">
        <f>'Test_IF-có_validate'!P156</f>
        <v>0.4133</v>
      </c>
      <c r="Q156">
        <f>'Test_IF-có_validate'!Q156</f>
        <v>0.55559999999999998</v>
      </c>
      <c r="R156">
        <f>'Test_IF-có_validate'!R156</f>
        <v>0.34949999999999998</v>
      </c>
      <c r="S156">
        <f>'Test_IF-có_validate'!S156</f>
        <v>0.53979999999999995</v>
      </c>
      <c r="U156" s="37">
        <f t="shared" si="85"/>
        <v>0.38350000000000001</v>
      </c>
      <c r="V156" s="37">
        <f t="shared" si="85"/>
        <v>0.41510000000000002</v>
      </c>
      <c r="W156" s="37">
        <f t="shared" si="85"/>
        <v>0.28570000000000001</v>
      </c>
      <c r="X156" s="37">
        <f t="shared" si="85"/>
        <v>0.48199999999999998</v>
      </c>
      <c r="Y156" s="37">
        <f t="shared" si="85"/>
        <v>0.2989</v>
      </c>
      <c r="AA156" s="37">
        <f t="shared" si="86"/>
        <v>0.1079</v>
      </c>
      <c r="AB156" s="37">
        <f t="shared" si="86"/>
        <v>0.21390000000000001</v>
      </c>
      <c r="AC156" s="37">
        <f t="shared" si="86"/>
        <v>0.15579999999999999</v>
      </c>
      <c r="AD156" s="37">
        <f t="shared" si="86"/>
        <v>1.38E-2</v>
      </c>
      <c r="AE156" s="37">
        <f t="shared" si="86"/>
        <v>0.51790000000000003</v>
      </c>
    </row>
    <row r="157" spans="1:49" ht="15.75" x14ac:dyDescent="0.25">
      <c r="A157" t="s">
        <v>45</v>
      </c>
      <c r="B157">
        <v>0.42499999999999999</v>
      </c>
      <c r="C157">
        <v>0.43099999999999999</v>
      </c>
      <c r="D157">
        <v>0.50600000000000001</v>
      </c>
      <c r="E157">
        <v>0.50700000000000001</v>
      </c>
      <c r="F157">
        <v>0.77200000000000002</v>
      </c>
      <c r="O157">
        <f>'Test_IF-có_validate'!O157</f>
        <v>0.47220000000000001</v>
      </c>
      <c r="P157">
        <f>'Test_IF-có_validate'!P157</f>
        <v>0.47889999999999999</v>
      </c>
      <c r="Q157">
        <f>'Test_IF-có_validate'!Q157</f>
        <v>0.55110000000000003</v>
      </c>
      <c r="R157">
        <f>'Test_IF-có_validate'!R157</f>
        <v>0.5121</v>
      </c>
      <c r="S157">
        <f>'Test_IF-có_validate'!S157</f>
        <v>0.77759999999999996</v>
      </c>
      <c r="U157" s="37">
        <f t="shared" si="85"/>
        <v>0.35849999999999999</v>
      </c>
      <c r="V157" s="37">
        <f t="shared" si="85"/>
        <v>0.35239999999999999</v>
      </c>
      <c r="W157" s="37">
        <f t="shared" si="85"/>
        <v>0.28939999999999999</v>
      </c>
      <c r="X157" s="37">
        <f t="shared" si="85"/>
        <v>0.32269999999999999</v>
      </c>
      <c r="Y157" s="37">
        <f t="shared" si="85"/>
        <v>0.12509999999999999</v>
      </c>
      <c r="AA157" s="37">
        <f t="shared" si="86"/>
        <v>0.13339999999999999</v>
      </c>
      <c r="AB157" s="37">
        <f t="shared" si="86"/>
        <v>0.27760000000000001</v>
      </c>
      <c r="AC157" s="37">
        <f t="shared" si="86"/>
        <v>0.15160000000000001</v>
      </c>
      <c r="AD157" s="37">
        <f t="shared" si="86"/>
        <v>0.14799999999999999</v>
      </c>
      <c r="AE157" s="37">
        <f t="shared" si="86"/>
        <v>0.71299999999999997</v>
      </c>
    </row>
    <row r="158" spans="1:49" ht="15.75" x14ac:dyDescent="0.25">
      <c r="AA158" s="37"/>
      <c r="AB158" s="37"/>
      <c r="AC158" s="37"/>
      <c r="AD158" s="37"/>
      <c r="AE158" s="37"/>
    </row>
    <row r="159" spans="1:49" ht="15.75" x14ac:dyDescent="0.25">
      <c r="AA159" s="37"/>
      <c r="AB159" s="37"/>
      <c r="AC159" s="37"/>
      <c r="AD159" s="37"/>
      <c r="AE159" s="37"/>
    </row>
    <row r="160" spans="1:49" ht="15.75" x14ac:dyDescent="0.25">
      <c r="AA160" s="37"/>
      <c r="AB160" s="37"/>
      <c r="AC160" s="37"/>
      <c r="AD160" s="37"/>
      <c r="AE160" s="37"/>
    </row>
    <row r="161" spans="27:31" ht="15.75" x14ac:dyDescent="0.25">
      <c r="AA161" s="37"/>
      <c r="AB161" s="37"/>
      <c r="AC161" s="37"/>
      <c r="AD161" s="37"/>
      <c r="AE161" s="37"/>
    </row>
    <row r="162" spans="27:31" ht="15.75" x14ac:dyDescent="0.25">
      <c r="AA162" s="37"/>
      <c r="AB162" s="37"/>
      <c r="AC162" s="37"/>
      <c r="AD162" s="37"/>
      <c r="AE162" s="37"/>
    </row>
    <row r="163" spans="27:31" ht="15.75" x14ac:dyDescent="0.25">
      <c r="AA163" s="37"/>
      <c r="AB163" s="37"/>
      <c r="AC163" s="37"/>
      <c r="AD163" s="37"/>
      <c r="AE163" s="37"/>
    </row>
    <row r="164" spans="27:31" ht="15.75" x14ac:dyDescent="0.25">
      <c r="AA164" s="37"/>
      <c r="AB164" s="37"/>
      <c r="AC164" s="37"/>
      <c r="AD164" s="37"/>
      <c r="AE164" s="37"/>
    </row>
    <row r="165" spans="27:31" ht="15.75" x14ac:dyDescent="0.25">
      <c r="AA165" s="37"/>
      <c r="AB165" s="37"/>
      <c r="AC165" s="37"/>
      <c r="AD165" s="37"/>
      <c r="AE165" s="37"/>
    </row>
    <row r="166" spans="27:31" ht="15.75" x14ac:dyDescent="0.25">
      <c r="AA166" s="37"/>
      <c r="AB166" s="37"/>
      <c r="AC166" s="37"/>
      <c r="AD166" s="37"/>
      <c r="AE166" s="37"/>
    </row>
    <row r="167" spans="27:31" ht="15.75" x14ac:dyDescent="0.25">
      <c r="AA167" s="37"/>
      <c r="AB167" s="37"/>
      <c r="AC167" s="37"/>
      <c r="AD167" s="37"/>
      <c r="AE167" s="37"/>
    </row>
    <row r="168" spans="27:31" ht="15.75" x14ac:dyDescent="0.25">
      <c r="AA168" s="37"/>
      <c r="AB168" s="37"/>
      <c r="AC168" s="37"/>
      <c r="AD168" s="37"/>
      <c r="AE168" s="37"/>
    </row>
    <row r="169" spans="27:31" ht="15.75" x14ac:dyDescent="0.25">
      <c r="AA169" s="37"/>
      <c r="AB169" s="37"/>
      <c r="AC169" s="37"/>
      <c r="AD169" s="37"/>
      <c r="AE169" s="37"/>
    </row>
    <row r="170" spans="27:31" ht="15.75" x14ac:dyDescent="0.25">
      <c r="AA170" s="37"/>
      <c r="AB170" s="37"/>
      <c r="AC170" s="37"/>
      <c r="AD170" s="37"/>
      <c r="AE170" s="37"/>
    </row>
    <row r="171" spans="27:31" ht="15.75" x14ac:dyDescent="0.25">
      <c r="AA171" s="37"/>
      <c r="AB171" s="37"/>
      <c r="AC171" s="37"/>
      <c r="AD171" s="37"/>
      <c r="AE171" s="37"/>
    </row>
    <row r="172" spans="27:31" ht="15.75" x14ac:dyDescent="0.25">
      <c r="AA172" s="37"/>
      <c r="AB172" s="37"/>
      <c r="AC172" s="37"/>
      <c r="AD172" s="37"/>
      <c r="AE172" s="37"/>
    </row>
    <row r="173" spans="27:31" ht="15.75" x14ac:dyDescent="0.25">
      <c r="AA173" s="37"/>
      <c r="AB173" s="37"/>
      <c r="AC173" s="37"/>
      <c r="AD173" s="37"/>
      <c r="AE173" s="37"/>
    </row>
    <row r="174" spans="27:31" ht="15.75" x14ac:dyDescent="0.25">
      <c r="AA174" s="37"/>
      <c r="AB174" s="37"/>
      <c r="AC174" s="37"/>
      <c r="AD174" s="37"/>
      <c r="AE174" s="37"/>
    </row>
    <row r="175" spans="27:31" ht="15.75" x14ac:dyDescent="0.25">
      <c r="AA175" s="37"/>
      <c r="AB175" s="37"/>
      <c r="AC175" s="37"/>
      <c r="AD175" s="37"/>
      <c r="AE175" s="37"/>
    </row>
    <row r="176" spans="27:31" ht="15.75" x14ac:dyDescent="0.25">
      <c r="AA176" s="37"/>
      <c r="AB176" s="37"/>
      <c r="AC176" s="37"/>
      <c r="AD176" s="37"/>
      <c r="AE176" s="37"/>
    </row>
    <row r="177" spans="27:31" ht="15.75" x14ac:dyDescent="0.25">
      <c r="AA177" s="37"/>
      <c r="AB177" s="37"/>
      <c r="AC177" s="37"/>
      <c r="AD177" s="37"/>
      <c r="AE177" s="37"/>
    </row>
    <row r="178" spans="27:31" ht="15.75" x14ac:dyDescent="0.25">
      <c r="AA178" s="37"/>
      <c r="AB178" s="37"/>
      <c r="AC178" s="37"/>
      <c r="AD178" s="37"/>
      <c r="AE178" s="37"/>
    </row>
    <row r="179" spans="27:31" ht="15.75" x14ac:dyDescent="0.25">
      <c r="AA179" s="37"/>
      <c r="AB179" s="37"/>
      <c r="AC179" s="37"/>
      <c r="AD179" s="37"/>
      <c r="AE179" s="37"/>
    </row>
    <row r="180" spans="27:31" ht="15.75" x14ac:dyDescent="0.25">
      <c r="AA180" s="37"/>
      <c r="AB180" s="37"/>
      <c r="AC180" s="37"/>
      <c r="AD180" s="37"/>
      <c r="AE180" s="37"/>
    </row>
    <row r="181" spans="27:31" ht="15.75" x14ac:dyDescent="0.25">
      <c r="AA181" s="37"/>
      <c r="AB181" s="37"/>
      <c r="AC181" s="37"/>
      <c r="AD181" s="37"/>
      <c r="AE181" s="37"/>
    </row>
    <row r="182" spans="27:31" ht="15.75" x14ac:dyDescent="0.25">
      <c r="AA182" s="37"/>
      <c r="AB182" s="37"/>
      <c r="AC182" s="37"/>
      <c r="AD182" s="37"/>
      <c r="AE182" s="37"/>
    </row>
    <row r="183" spans="27:31" ht="15.75" x14ac:dyDescent="0.25">
      <c r="AA183" s="37"/>
      <c r="AB183" s="37"/>
      <c r="AC183" s="37"/>
      <c r="AD183" s="37"/>
      <c r="AE183" s="37"/>
    </row>
    <row r="184" spans="27:31" ht="15.75" x14ac:dyDescent="0.25">
      <c r="AA184" s="37"/>
      <c r="AB184" s="37"/>
      <c r="AC184" s="37"/>
      <c r="AD184" s="37"/>
      <c r="AE184" s="37"/>
    </row>
    <row r="185" spans="27:31" ht="15.75" x14ac:dyDescent="0.25">
      <c r="AA185" s="37"/>
      <c r="AB185" s="37"/>
      <c r="AC185" s="37"/>
      <c r="AD185" s="37"/>
      <c r="AE185" s="37"/>
    </row>
    <row r="186" spans="27:31" ht="15.75" x14ac:dyDescent="0.25">
      <c r="AA186" s="37"/>
      <c r="AB186" s="37"/>
      <c r="AC186" s="37"/>
      <c r="AD186" s="37"/>
      <c r="AE186" s="37"/>
    </row>
    <row r="187" spans="27:31" ht="15.75" x14ac:dyDescent="0.25">
      <c r="AA187" s="37"/>
      <c r="AB187" s="37"/>
      <c r="AC187" s="37"/>
      <c r="AD187" s="37"/>
      <c r="AE187" s="37"/>
    </row>
    <row r="188" spans="27:31" ht="15.75" x14ac:dyDescent="0.25">
      <c r="AA188" s="37"/>
      <c r="AB188" s="37"/>
      <c r="AC188" s="37"/>
      <c r="AD188" s="37"/>
      <c r="AE188" s="37"/>
    </row>
    <row r="189" spans="27:31" ht="15.75" x14ac:dyDescent="0.25">
      <c r="AA189" s="37"/>
      <c r="AB189" s="37"/>
      <c r="AC189" s="37"/>
      <c r="AD189" s="37"/>
      <c r="AE189" s="37"/>
    </row>
    <row r="190" spans="27:31" ht="15.75" x14ac:dyDescent="0.25">
      <c r="AA190" s="37"/>
      <c r="AB190" s="37"/>
      <c r="AC190" s="37"/>
      <c r="AD190" s="37"/>
      <c r="AE190" s="37"/>
    </row>
    <row r="191" spans="27:31" ht="15.75" x14ac:dyDescent="0.25">
      <c r="AA191" s="37"/>
      <c r="AB191" s="37"/>
      <c r="AC191" s="37"/>
      <c r="AD191" s="37"/>
      <c r="AE191" s="37"/>
    </row>
    <row r="192" spans="27:31" ht="15.75" x14ac:dyDescent="0.25">
      <c r="AA192" s="37"/>
      <c r="AB192" s="37"/>
      <c r="AC192" s="37"/>
      <c r="AD192" s="37"/>
      <c r="AE192" s="37"/>
    </row>
    <row r="193" spans="27:31" ht="15.75" x14ac:dyDescent="0.25">
      <c r="AA193" s="37"/>
      <c r="AB193" s="37"/>
      <c r="AC193" s="37"/>
      <c r="AD193" s="37"/>
      <c r="AE193" s="37"/>
    </row>
    <row r="194" spans="27:31" ht="15.75" x14ac:dyDescent="0.25">
      <c r="AA194" s="37"/>
      <c r="AB194" s="37"/>
      <c r="AC194" s="37"/>
      <c r="AD194" s="37"/>
      <c r="AE194" s="37"/>
    </row>
    <row r="195" spans="27:31" ht="15.75" x14ac:dyDescent="0.25">
      <c r="AA195" s="37"/>
      <c r="AB195" s="37"/>
      <c r="AC195" s="37"/>
      <c r="AD195" s="37"/>
      <c r="AE195" s="37"/>
    </row>
    <row r="196" spans="27:31" ht="15.75" x14ac:dyDescent="0.25">
      <c r="AA196" s="37"/>
      <c r="AB196" s="37"/>
      <c r="AC196" s="37"/>
      <c r="AD196" s="37"/>
      <c r="AE196" s="37"/>
    </row>
    <row r="197" spans="27:31" ht="15.75" x14ac:dyDescent="0.25">
      <c r="AA197" s="37"/>
      <c r="AB197" s="37"/>
      <c r="AC197" s="37"/>
      <c r="AD197" s="37"/>
      <c r="AE197" s="37"/>
    </row>
    <row r="198" spans="27:31" ht="15.75" x14ac:dyDescent="0.25">
      <c r="AA198" s="37"/>
      <c r="AB198" s="37"/>
      <c r="AC198" s="37"/>
      <c r="AD198" s="37"/>
      <c r="AE198" s="37"/>
    </row>
    <row r="199" spans="27:31" ht="15.75" x14ac:dyDescent="0.25">
      <c r="AA199" s="37"/>
      <c r="AB199" s="37"/>
      <c r="AC199" s="37"/>
      <c r="AD199" s="37"/>
      <c r="AE199" s="37"/>
    </row>
    <row r="200" spans="27:31" ht="15.75" x14ac:dyDescent="0.25">
      <c r="AA200" s="37"/>
      <c r="AB200" s="37"/>
      <c r="AC200" s="37"/>
      <c r="AD200" s="37"/>
      <c r="AE200" s="37"/>
    </row>
    <row r="201" spans="27:31" ht="15.75" x14ac:dyDescent="0.25">
      <c r="AA201" s="37"/>
      <c r="AB201" s="37"/>
      <c r="AC201" s="37"/>
      <c r="AD201" s="37"/>
      <c r="AE201" s="37"/>
    </row>
    <row r="202" spans="27:31" ht="15.75" x14ac:dyDescent="0.25">
      <c r="AA202" s="37"/>
      <c r="AB202" s="37"/>
      <c r="AC202" s="37"/>
      <c r="AD202" s="37"/>
      <c r="AE202" s="37"/>
    </row>
    <row r="203" spans="27:31" ht="15.75" x14ac:dyDescent="0.25">
      <c r="AA203" s="37"/>
      <c r="AB203" s="37"/>
      <c r="AC203" s="37"/>
      <c r="AD203" s="37"/>
      <c r="AE203" s="37"/>
    </row>
    <row r="204" spans="27:31" ht="15.75" x14ac:dyDescent="0.25">
      <c r="AA204" s="37"/>
      <c r="AB204" s="37"/>
      <c r="AC204" s="37"/>
      <c r="AD204" s="37"/>
      <c r="AE204" s="37"/>
    </row>
    <row r="205" spans="27:31" ht="15.75" x14ac:dyDescent="0.25">
      <c r="AA205" s="37"/>
      <c r="AB205" s="37"/>
      <c r="AC205" s="37"/>
      <c r="AD205" s="37"/>
      <c r="AE205" s="37"/>
    </row>
    <row r="206" spans="27:31" ht="15.75" x14ac:dyDescent="0.25">
      <c r="AA206" s="37"/>
      <c r="AB206" s="37"/>
      <c r="AC206" s="37"/>
      <c r="AD206" s="37"/>
      <c r="AE206" s="37"/>
    </row>
    <row r="207" spans="27:31" ht="15.75" x14ac:dyDescent="0.25">
      <c r="AA207" s="37"/>
      <c r="AB207" s="37"/>
      <c r="AC207" s="37"/>
      <c r="AD207" s="37"/>
      <c r="AE207" s="37"/>
    </row>
    <row r="208" spans="27:31" ht="15.75" x14ac:dyDescent="0.25">
      <c r="AA208" s="37"/>
      <c r="AB208" s="37"/>
      <c r="AC208" s="37"/>
      <c r="AD208" s="37"/>
      <c r="AE208" s="37"/>
    </row>
    <row r="209" spans="27:31" ht="15.75" x14ac:dyDescent="0.25">
      <c r="AA209" s="37"/>
      <c r="AB209" s="37"/>
      <c r="AC209" s="37"/>
      <c r="AD209" s="37"/>
      <c r="AE209" s="37"/>
    </row>
    <row r="210" spans="27:31" ht="15.75" x14ac:dyDescent="0.25">
      <c r="AA210" s="37"/>
      <c r="AB210" s="37"/>
      <c r="AC210" s="37"/>
      <c r="AD210" s="37"/>
      <c r="AE210" s="37"/>
    </row>
    <row r="211" spans="27:31" ht="15.75" x14ac:dyDescent="0.25">
      <c r="AA211" s="37"/>
      <c r="AB211" s="37"/>
      <c r="AC211" s="37"/>
      <c r="AD211" s="37"/>
      <c r="AE211" s="37"/>
    </row>
    <row r="212" spans="27:31" ht="15.75" x14ac:dyDescent="0.25">
      <c r="AA212" s="37"/>
      <c r="AB212" s="37"/>
      <c r="AC212" s="37"/>
      <c r="AD212" s="37"/>
      <c r="AE212" s="37"/>
    </row>
    <row r="213" spans="27:31" ht="15.75" x14ac:dyDescent="0.25">
      <c r="AA213" s="37"/>
      <c r="AB213" s="37"/>
      <c r="AC213" s="37"/>
      <c r="AD213" s="37"/>
      <c r="AE213" s="37"/>
    </row>
    <row r="214" spans="27:31" ht="15.75" x14ac:dyDescent="0.25">
      <c r="AA214" s="37"/>
      <c r="AB214" s="37"/>
      <c r="AC214" s="37"/>
      <c r="AD214" s="37"/>
      <c r="AE214" s="37"/>
    </row>
    <row r="215" spans="27:31" ht="15.75" x14ac:dyDescent="0.25">
      <c r="AA215" s="37"/>
      <c r="AB215" s="37"/>
      <c r="AC215" s="37"/>
      <c r="AD215" s="37"/>
      <c r="AE215" s="37"/>
    </row>
    <row r="216" spans="27:31" ht="15.75" x14ac:dyDescent="0.25">
      <c r="AA216" s="37"/>
      <c r="AB216" s="37"/>
      <c r="AC216" s="37"/>
      <c r="AD216" s="37"/>
      <c r="AE216" s="37"/>
    </row>
    <row r="217" spans="27:31" ht="15.75" x14ac:dyDescent="0.25">
      <c r="AA217" s="37"/>
      <c r="AB217" s="37"/>
      <c r="AC217" s="37"/>
      <c r="AD217" s="37"/>
      <c r="AE217" s="37"/>
    </row>
    <row r="218" spans="27:31" ht="15.75" x14ac:dyDescent="0.25">
      <c r="AA218" s="37"/>
      <c r="AB218" s="37"/>
      <c r="AC218" s="37"/>
      <c r="AD218" s="37"/>
      <c r="AE218" s="37"/>
    </row>
    <row r="219" spans="27:31" ht="15.75" x14ac:dyDescent="0.25">
      <c r="AA219" s="37"/>
      <c r="AB219" s="37"/>
      <c r="AC219" s="37"/>
      <c r="AD219" s="37"/>
      <c r="AE219" s="37"/>
    </row>
    <row r="220" spans="27:31" ht="15.75" x14ac:dyDescent="0.25">
      <c r="AA220" s="37"/>
      <c r="AB220" s="37"/>
      <c r="AC220" s="37"/>
      <c r="AD220" s="37"/>
      <c r="AE220" s="37"/>
    </row>
    <row r="221" spans="27:31" ht="15.75" x14ac:dyDescent="0.25">
      <c r="AA221" s="37"/>
      <c r="AB221" s="37"/>
      <c r="AC221" s="37"/>
      <c r="AD221" s="37"/>
      <c r="AE221" s="37"/>
    </row>
    <row r="222" spans="27:31" ht="15.75" x14ac:dyDescent="0.25">
      <c r="AA222" s="37"/>
      <c r="AB222" s="37"/>
      <c r="AC222" s="37"/>
      <c r="AD222" s="37"/>
      <c r="AE222" s="37"/>
    </row>
    <row r="223" spans="27:31" ht="15.75" x14ac:dyDescent="0.25">
      <c r="AA223" s="37"/>
      <c r="AB223" s="37"/>
      <c r="AC223" s="37"/>
      <c r="AD223" s="37"/>
      <c r="AE223" s="37"/>
    </row>
    <row r="224" spans="27:31" ht="15.75" x14ac:dyDescent="0.25">
      <c r="AA224" s="37"/>
      <c r="AB224" s="37"/>
      <c r="AC224" s="37"/>
      <c r="AD224" s="37"/>
      <c r="AE224" s="37"/>
    </row>
    <row r="225" spans="27:31" ht="15.75" x14ac:dyDescent="0.25">
      <c r="AA225" s="37"/>
      <c r="AB225" s="37"/>
      <c r="AC225" s="37"/>
      <c r="AD225" s="37"/>
      <c r="AE225" s="37"/>
    </row>
    <row r="226" spans="27:31" ht="15.75" x14ac:dyDescent="0.25">
      <c r="AA226" s="37"/>
      <c r="AB226" s="37"/>
      <c r="AC226" s="37"/>
      <c r="AD226" s="37"/>
      <c r="AE226" s="37"/>
    </row>
    <row r="227" spans="27:31" ht="15.75" x14ac:dyDescent="0.25">
      <c r="AA227" s="37"/>
      <c r="AB227" s="37"/>
      <c r="AC227" s="37"/>
      <c r="AD227" s="37"/>
      <c r="AE227" s="37"/>
    </row>
    <row r="228" spans="27:31" ht="15.75" x14ac:dyDescent="0.25">
      <c r="AA228" s="37"/>
      <c r="AB228" s="37"/>
      <c r="AC228" s="37"/>
      <c r="AD228" s="37"/>
      <c r="AE228" s="37"/>
    </row>
    <row r="229" spans="27:31" ht="15.75" x14ac:dyDescent="0.25">
      <c r="AA229" s="37"/>
      <c r="AB229" s="37"/>
      <c r="AC229" s="37"/>
      <c r="AD229" s="37"/>
      <c r="AE229" s="37"/>
    </row>
    <row r="230" spans="27:31" ht="15.75" x14ac:dyDescent="0.25">
      <c r="AA230" s="37"/>
      <c r="AB230" s="37"/>
      <c r="AC230" s="37"/>
      <c r="AD230" s="37"/>
      <c r="AE230" s="37"/>
    </row>
    <row r="231" spans="27:31" ht="15.75" x14ac:dyDescent="0.25">
      <c r="AA231" s="37"/>
      <c r="AB231" s="37"/>
      <c r="AC231" s="37"/>
      <c r="AD231" s="37"/>
      <c r="AE231" s="37"/>
    </row>
    <row r="232" spans="27:31" ht="15.75" x14ac:dyDescent="0.25">
      <c r="AA232" s="37"/>
      <c r="AB232" s="37"/>
      <c r="AC232" s="37"/>
      <c r="AD232" s="37"/>
      <c r="AE232" s="37"/>
    </row>
    <row r="233" spans="27:31" ht="15.75" x14ac:dyDescent="0.25">
      <c r="AA233" s="37"/>
      <c r="AB233" s="37"/>
      <c r="AC233" s="37"/>
      <c r="AD233" s="37"/>
      <c r="AE233" s="37"/>
    </row>
    <row r="234" spans="27:31" ht="15.75" x14ac:dyDescent="0.25">
      <c r="AA234" s="37"/>
      <c r="AB234" s="37"/>
      <c r="AC234" s="37"/>
      <c r="AD234" s="37"/>
      <c r="AE234" s="37"/>
    </row>
    <row r="235" spans="27:31" ht="15.75" x14ac:dyDescent="0.25">
      <c r="AA235" s="37"/>
      <c r="AB235" s="37"/>
      <c r="AC235" s="37"/>
      <c r="AD235" s="37"/>
      <c r="AE235" s="37"/>
    </row>
    <row r="236" spans="27:31" ht="15.75" x14ac:dyDescent="0.25">
      <c r="AA236" s="37"/>
      <c r="AB236" s="37"/>
      <c r="AC236" s="37"/>
      <c r="AD236" s="37"/>
      <c r="AE236" s="37"/>
    </row>
    <row r="237" spans="27:31" ht="15.75" x14ac:dyDescent="0.25">
      <c r="AA237" s="37"/>
      <c r="AB237" s="37"/>
      <c r="AC237" s="37"/>
      <c r="AD237" s="37"/>
      <c r="AE237" s="37"/>
    </row>
    <row r="238" spans="27:31" ht="15.75" x14ac:dyDescent="0.25">
      <c r="AA238" s="37"/>
      <c r="AB238" s="37"/>
      <c r="AC238" s="37"/>
      <c r="AD238" s="37"/>
      <c r="AE238" s="37"/>
    </row>
    <row r="239" spans="27:31" ht="15.75" x14ac:dyDescent="0.25">
      <c r="AA239" s="37"/>
      <c r="AB239" s="37"/>
      <c r="AC239" s="37"/>
      <c r="AD239" s="37"/>
      <c r="AE239" s="37"/>
    </row>
    <row r="240" spans="27:31" ht="15.75" x14ac:dyDescent="0.25">
      <c r="AA240" s="37"/>
      <c r="AB240" s="37"/>
      <c r="AC240" s="37"/>
      <c r="AD240" s="37"/>
      <c r="AE240" s="37"/>
    </row>
    <row r="241" spans="27:31" ht="15.75" x14ac:dyDescent="0.25">
      <c r="AA241" s="37"/>
      <c r="AB241" s="37"/>
      <c r="AC241" s="37"/>
      <c r="AD241" s="37"/>
      <c r="AE241" s="37"/>
    </row>
    <row r="242" spans="27:31" ht="15.75" x14ac:dyDescent="0.25">
      <c r="AA242" s="37"/>
      <c r="AB242" s="37"/>
      <c r="AC242" s="37"/>
      <c r="AD242" s="37"/>
      <c r="AE242" s="37"/>
    </row>
    <row r="243" spans="27:31" ht="15.75" x14ac:dyDescent="0.25">
      <c r="AA243" s="37"/>
      <c r="AB243" s="37"/>
      <c r="AC243" s="37"/>
      <c r="AD243" s="37"/>
      <c r="AE243" s="37"/>
    </row>
    <row r="244" spans="27:31" ht="15.75" x14ac:dyDescent="0.25">
      <c r="AA244" s="37"/>
      <c r="AB244" s="37"/>
      <c r="AC244" s="37"/>
      <c r="AD244" s="37"/>
      <c r="AE244" s="37"/>
    </row>
    <row r="245" spans="27:31" ht="15.75" x14ac:dyDescent="0.25">
      <c r="AA245" s="37"/>
      <c r="AB245" s="37"/>
      <c r="AC245" s="37"/>
      <c r="AD245" s="37"/>
      <c r="AE245" s="37"/>
    </row>
    <row r="246" spans="27:31" ht="15.75" x14ac:dyDescent="0.25">
      <c r="AA246" s="37"/>
      <c r="AB246" s="37"/>
      <c r="AC246" s="37"/>
      <c r="AD246" s="37"/>
      <c r="AE246" s="37"/>
    </row>
    <row r="247" spans="27:31" ht="15.75" x14ac:dyDescent="0.25">
      <c r="AA247" s="37"/>
      <c r="AB247" s="37"/>
      <c r="AC247" s="37"/>
      <c r="AD247" s="37"/>
      <c r="AE247" s="37"/>
    </row>
    <row r="248" spans="27:31" ht="15.75" x14ac:dyDescent="0.25">
      <c r="AA248" s="37"/>
      <c r="AB248" s="37"/>
      <c r="AC248" s="37"/>
      <c r="AD248" s="37"/>
      <c r="AE248" s="37"/>
    </row>
    <row r="261" spans="1:50" x14ac:dyDescent="0.25">
      <c r="A261" t="s">
        <v>49</v>
      </c>
      <c r="AX261">
        <v>1.2416</v>
      </c>
    </row>
    <row r="262" spans="1:50" x14ac:dyDescent="0.25">
      <c r="A262" t="s">
        <v>50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62"/>
  <sheetViews>
    <sheetView topLeftCell="A139" workbookViewId="0">
      <selection activeCell="O154" sqref="O154:S157"/>
    </sheetView>
  </sheetViews>
  <sheetFormatPr defaultRowHeight="15" x14ac:dyDescent="0.25"/>
  <cols>
    <col min="2" max="2" width="7" bestFit="1" customWidth="1"/>
    <col min="4" max="4" width="7" bestFit="1" customWidth="1"/>
    <col min="12" max="12" width="9.140625" style="47"/>
    <col min="13" max="13" width="11.28515625" bestFit="1" customWidth="1"/>
  </cols>
  <sheetData>
    <row r="1" spans="2:50" x14ac:dyDescent="0.25">
      <c r="B1">
        <f>H_WX_max_Ngân!B1</f>
        <v>1E-4</v>
      </c>
      <c r="C1">
        <f>H_WX_max_Ngân!C1</f>
        <v>2E-3</v>
      </c>
      <c r="D1">
        <f>H_WX_max_Ngân!D1</f>
        <v>5.9400000000000001E-2</v>
      </c>
      <c r="E1">
        <f>H_WX_max_Ngân!E1</f>
        <v>1.55E-2</v>
      </c>
      <c r="F1">
        <f>H_WX_max_Ngân!F1</f>
        <v>0.92300000000000004</v>
      </c>
      <c r="N1">
        <f>N150</f>
        <v>0.84827586206896555</v>
      </c>
      <c r="O1" t="s">
        <v>31</v>
      </c>
      <c r="U1" t="s">
        <v>32</v>
      </c>
      <c r="AA1" t="s">
        <v>58</v>
      </c>
      <c r="AG1" t="s">
        <v>59</v>
      </c>
      <c r="AM1" t="s">
        <v>60</v>
      </c>
    </row>
    <row r="2" spans="2:50" x14ac:dyDescent="0.25"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23</v>
      </c>
      <c r="I2" t="s">
        <v>21</v>
      </c>
      <c r="J2" t="s">
        <v>44</v>
      </c>
      <c r="K2" t="s">
        <v>45</v>
      </c>
      <c r="L2" s="47" t="s">
        <v>49</v>
      </c>
      <c r="M2" t="s">
        <v>55</v>
      </c>
      <c r="N2" t="s">
        <v>56</v>
      </c>
      <c r="O2" t="s">
        <v>7</v>
      </c>
      <c r="P2" t="s">
        <v>8</v>
      </c>
      <c r="Q2" t="s">
        <v>9</v>
      </c>
      <c r="R2" t="s">
        <v>10</v>
      </c>
      <c r="S2" t="s">
        <v>11</v>
      </c>
      <c r="U2" t="s">
        <v>7</v>
      </c>
      <c r="V2" t="s">
        <v>8</v>
      </c>
      <c r="W2" t="s">
        <v>9</v>
      </c>
      <c r="X2" t="s">
        <v>10</v>
      </c>
      <c r="Y2" t="s">
        <v>11</v>
      </c>
      <c r="AA2" t="s">
        <v>7</v>
      </c>
      <c r="AB2" t="s">
        <v>8</v>
      </c>
      <c r="AC2" t="s">
        <v>9</v>
      </c>
      <c r="AD2" t="s">
        <v>10</v>
      </c>
      <c r="AE2" t="s">
        <v>11</v>
      </c>
      <c r="AG2" t="s">
        <v>7</v>
      </c>
      <c r="AH2" t="s">
        <v>8</v>
      </c>
      <c r="AI2" t="s">
        <v>9</v>
      </c>
      <c r="AJ2" t="s">
        <v>10</v>
      </c>
      <c r="AK2" t="s">
        <v>11</v>
      </c>
      <c r="AM2" t="s">
        <v>7</v>
      </c>
      <c r="AN2" t="s">
        <v>8</v>
      </c>
      <c r="AO2" t="s">
        <v>9</v>
      </c>
      <c r="AP2" t="s">
        <v>10</v>
      </c>
      <c r="AQ2" t="s">
        <v>11</v>
      </c>
      <c r="AS2" t="s">
        <v>7</v>
      </c>
      <c r="AT2" t="s">
        <v>8</v>
      </c>
      <c r="AU2" t="s">
        <v>9</v>
      </c>
      <c r="AV2" t="s">
        <v>10</v>
      </c>
      <c r="AW2" t="s">
        <v>11</v>
      </c>
      <c r="AX2" t="s">
        <v>6</v>
      </c>
    </row>
    <row r="3" spans="2:50" ht="15.75" x14ac:dyDescent="0.25">
      <c r="B3">
        <v>0</v>
      </c>
      <c r="C3">
        <v>0.1</v>
      </c>
      <c r="D3">
        <v>0.5</v>
      </c>
      <c r="E3">
        <v>0.26</v>
      </c>
      <c r="F3">
        <v>0.05</v>
      </c>
      <c r="G3" t="s">
        <v>23</v>
      </c>
      <c r="H3">
        <f t="shared" ref="H3:H66" si="0">ROUND(SUMPRODUCT($B$1:$F$1,AA3:AE3),4)</f>
        <v>0.11990000000000001</v>
      </c>
      <c r="I3">
        <f t="shared" ref="I3:I66" si="1">ROUND(SUMPRODUCT($B$1:$F$1,AG3:AK3),4)</f>
        <v>0.37890000000000001</v>
      </c>
      <c r="J3">
        <f t="shared" ref="J3:J66" si="2">ROUND(SUMPRODUCT($B$1:$F$1,AM3:AQ3),4)</f>
        <v>0.66820000000000002</v>
      </c>
      <c r="K3">
        <f t="shared" ref="K3:K66" si="3">ROUND(SUMPRODUCT($B$1:$F$1,AS3:AW3),4)</f>
        <v>0.80930000000000002</v>
      </c>
      <c r="L3" s="47">
        <f>MIN(H3:K3)</f>
        <v>0.11990000000000001</v>
      </c>
      <c r="M3" t="str">
        <f>IF(L3=H3,"Very Low",IF(L3=I3,"Low",IF(L3=J3,"Middle","High")))</f>
        <v>Very Low</v>
      </c>
      <c r="N3">
        <f>IF(M3=G3,1,0)</f>
        <v>1</v>
      </c>
      <c r="O3">
        <f>'Test_IF-có_validate'!O3</f>
        <v>0</v>
      </c>
      <c r="P3">
        <f>'Test_IF-có_validate'!P3</f>
        <v>0.1111</v>
      </c>
      <c r="Q3">
        <f>'Test_IF-có_validate'!Q3</f>
        <v>0.5444</v>
      </c>
      <c r="R3">
        <f>'Test_IF-có_validate'!R3</f>
        <v>0.2626</v>
      </c>
      <c r="S3">
        <f>'Test_IF-có_validate'!S3</f>
        <v>4.0800000000000003E-2</v>
      </c>
      <c r="U3" s="37">
        <f>ROUND((1-O3)/(1+O3),4)</f>
        <v>1</v>
      </c>
      <c r="V3" s="37">
        <f>ROUND((1-P3)/(1+P3),4)</f>
        <v>0.8</v>
      </c>
      <c r="W3" s="37">
        <f>ROUND((1-Q3)/(1+Q3),4)</f>
        <v>0.29499999999999998</v>
      </c>
      <c r="X3" s="37">
        <f>ROUND((1-R3)/(1+R3),4)</f>
        <v>0.58399999999999996</v>
      </c>
      <c r="Y3" s="37">
        <f>ROUND((1-S3)/(1+S3),4)</f>
        <v>0.92159999999999997</v>
      </c>
      <c r="AA3" s="37">
        <f>ROUND(2*(ABS(O3-O$154)+ABS(U3-U$154))/(2+(ABS(O3-O$154)+ABS(U3-U$154))),4)</f>
        <v>0.59530000000000005</v>
      </c>
      <c r="AB3" s="37">
        <f>ROUND(2*(ABS(P3-P$154)+ABS(V3-V$154))/(2+(ABS(P3-P$154)+ABS(V3-V$154))),4)</f>
        <v>0.23760000000000001</v>
      </c>
      <c r="AC3" s="37">
        <f>ROUND(2*(ABS(Q3-Q$154)+ABS(W3-W$154))/(2+(ABS(Q3-Q$154)+ABS(W3-W$154))),4)</f>
        <v>0.25090000000000001</v>
      </c>
      <c r="AD3" s="37">
        <f>ROUND(2*(ABS(R3-R$154)+ABS(X3-X$154))/(2+(ABS(R3-R$154)+ABS(X3-X$154))),4)</f>
        <v>0.1951</v>
      </c>
      <c r="AE3" s="37">
        <f>ROUND(2*(ABS(S3-S$154)+ABS(Y3-Y$154))/(2+(ABS(S3-S$154)+ABS(Y3-Y$154))),4)</f>
        <v>0.1099</v>
      </c>
      <c r="AG3" s="38">
        <f>ROUND(2*(ABS(O3-O$155)+ABS(U3-U$155))/(2+(ABS(O3-O$155)+ABS(U3-U$155))),4)</f>
        <v>0.61229999999999996</v>
      </c>
      <c r="AH3" s="38">
        <f>ROUND(2*(ABS(P3-P$155)+ABS(V3-V$155))/(2+(ABS(P3-P$155)+ABS(V3-V$155))),4)</f>
        <v>0.46629999999999999</v>
      </c>
      <c r="AI3" s="38">
        <f>ROUND(2*(ABS(Q3-Q$155)+ABS(W3-W$155))/(2+(ABS(Q3-Q$155)+ABS(W3-W$155))),4)</f>
        <v>0.13450000000000001</v>
      </c>
      <c r="AJ3" s="38">
        <f>ROUND(2*(ABS(R3-R$155)+ABS(X3-X$155))/(2+(ABS(R3-R$155)+ABS(X3-X$155))),4)</f>
        <v>0.3947</v>
      </c>
      <c r="AK3" s="38">
        <f>ROUND(2*(ABS(S3-S$155)+ABS(Y3-Y$155))/(2+(ABS(S3-S$155)+ABS(Y3-Y$155))),4)</f>
        <v>0.39419999999999999</v>
      </c>
      <c r="AM3" s="38">
        <f>ROUND(2*(ABS(O3-O$156)+ABS(U3-U$156))/(2+(ABS(O3-O$156)+ABS(U3-U$156))),4)</f>
        <v>0.69369999999999998</v>
      </c>
      <c r="AN3" s="38">
        <f>ROUND(2*(ABS(P3-P$156)+ABS(V3-V$156))/(2+(ABS(P3-P$156)+ABS(V3-V$156))),4)</f>
        <v>0.51139999999999997</v>
      </c>
      <c r="AO3" s="38">
        <f>ROUND(2*(ABS(Q3-Q$156)+ABS(W3-W$156))/(2+(ABS(Q3-Q$156)+ABS(W3-W$156))),4)</f>
        <v>2.0299999999999999E-2</v>
      </c>
      <c r="AP3" s="38">
        <f>ROUND(2*(ABS(R3-R$156)+ABS(X3-X$156))/(2+(ABS(R3-R$156)+ABS(X3-X$156))),4)</f>
        <v>0.1726</v>
      </c>
      <c r="AQ3" s="38">
        <f>ROUND(2*(ABS(S3-S$156)+ABS(Y3-Y$156))/(2+(ABS(S3-S$156)+ABS(Y3-Y$156))),4)</f>
        <v>0.71860000000000002</v>
      </c>
      <c r="AR3" s="38"/>
      <c r="AS3" s="38">
        <f>ROUND(2*(ABS(O3-O$157)+ABS(U3-U$157))/(2+(ABS(O3-O$157)+ABS(U3-U$157))),4)</f>
        <v>0.71540000000000004</v>
      </c>
      <c r="AT3" s="38">
        <f>ROUND(2*(ABS(P3-P$157)+ABS(V3-V$157))/(2+(ABS(P3-P$157)+ABS(V3-V$157))),4)</f>
        <v>0.57920000000000005</v>
      </c>
      <c r="AU3" s="38">
        <f>ROUND(2*(ABS(Q3-Q$157)+ABS(W3-W$157))/(2+(ABS(Q3-Q$157)+ABS(W3-W$157))),4)</f>
        <v>1.2200000000000001E-2</v>
      </c>
      <c r="AV3" s="38">
        <f>ROUND(2*(ABS(R3-R$157)+ABS(X3-X$157))/(2+(ABS(R3-R$157)+ABS(X3-X$157))),4)</f>
        <v>0.40689999999999998</v>
      </c>
      <c r="AW3" s="38">
        <f>ROUND(2*(ABS(S3-S$157)+ABS(Y3-Y$157))/(2+(ABS(S3-S$157)+ABS(Y3-Y$157))),4)</f>
        <v>0.8679</v>
      </c>
      <c r="AX3" t="s">
        <v>19</v>
      </c>
    </row>
    <row r="4" spans="2:50" ht="15.75" x14ac:dyDescent="0.25">
      <c r="B4">
        <v>0.05</v>
      </c>
      <c r="C4">
        <v>0.05</v>
      </c>
      <c r="D4">
        <v>0.55000000000000004</v>
      </c>
      <c r="E4">
        <v>0.6</v>
      </c>
      <c r="F4">
        <v>0.14000000000000001</v>
      </c>
      <c r="G4" t="s">
        <v>21</v>
      </c>
      <c r="H4">
        <f t="shared" si="0"/>
        <v>0.13980000000000001</v>
      </c>
      <c r="I4">
        <f t="shared" si="1"/>
        <v>0.21690000000000001</v>
      </c>
      <c r="J4">
        <f t="shared" si="2"/>
        <v>0.57330000000000003</v>
      </c>
      <c r="K4">
        <f t="shared" si="3"/>
        <v>0.73109999999999997</v>
      </c>
      <c r="L4" s="47">
        <f t="shared" ref="L4:L67" si="4">MIN(H4:K4)</f>
        <v>0.13980000000000001</v>
      </c>
      <c r="M4" t="str">
        <f t="shared" ref="M4:M67" si="5">IF(L4=H4,"Very Low",IF(L4=I4,"Low",IF(L4=J4,"Middle","High")))</f>
        <v>Very Low</v>
      </c>
      <c r="N4">
        <f t="shared" ref="N4:N67" si="6">IF(M4=G4,1,0)</f>
        <v>0</v>
      </c>
      <c r="O4">
        <f>'Test_IF-có_validate'!O4</f>
        <v>5.5599999999999997E-2</v>
      </c>
      <c r="P4">
        <f>'Test_IF-có_validate'!P4</f>
        <v>5.5599999999999997E-2</v>
      </c>
      <c r="Q4">
        <f>'Test_IF-có_validate'!Q4</f>
        <v>0.6</v>
      </c>
      <c r="R4">
        <f>'Test_IF-có_validate'!R4</f>
        <v>0.60609999999999997</v>
      </c>
      <c r="S4">
        <f>'Test_IF-có_validate'!S4</f>
        <v>0.13270000000000001</v>
      </c>
      <c r="U4" s="37">
        <f t="shared" ref="U4:Y54" si="7">ROUND((1-O4)/(1+O4),4)</f>
        <v>0.89470000000000005</v>
      </c>
      <c r="V4" s="37">
        <f t="shared" si="7"/>
        <v>0.89470000000000005</v>
      </c>
      <c r="W4" s="37">
        <f t="shared" si="7"/>
        <v>0.25</v>
      </c>
      <c r="X4" s="37">
        <f t="shared" si="7"/>
        <v>0.24529999999999999</v>
      </c>
      <c r="Y4" s="37">
        <f t="shared" si="7"/>
        <v>0.76570000000000005</v>
      </c>
      <c r="AA4" s="37">
        <f t="shared" ref="AA4:AA67" si="8">ROUND(2*(ABS(O4-O$154)+ABS(U4-U$154))/(2+(ABS(O4-O$154)+ABS(U4-U$154))),4)</f>
        <v>0.5111</v>
      </c>
      <c r="AB4" s="37">
        <f t="shared" ref="AB4:AB67" si="9">ROUND(2*(ABS(P4-P$154)+ABS(V4-V$154))/(2+(ABS(P4-P$154)+ABS(V4-V$154))),4)</f>
        <v>0.34699999999999998</v>
      </c>
      <c r="AC4" s="37">
        <f t="shared" ref="AC4:AC67" si="10">ROUND(2*(ABS(Q4-Q$154)+ABS(W4-W$154))/(2+(ABS(Q4-Q$154)+ABS(W4-W$154))),4)</f>
        <v>0.3246</v>
      </c>
      <c r="AD4" s="37">
        <f t="shared" ref="AD4:AD67" si="11">ROUND(2*(ABS(R4-R$154)+ABS(X4-X$154))/(2+(ABS(R4-R$154)+ABS(X4-X$154))),4)</f>
        <v>0.37790000000000001</v>
      </c>
      <c r="AE4" s="37">
        <f t="shared" ref="AE4:AE67" si="12">ROUND(2*(ABS(S4-S$154)+ABS(Y4-Y$154))/(2+(ABS(S4-S$154)+ABS(Y4-Y$154))),4)</f>
        <v>0.1234</v>
      </c>
      <c r="AG4" s="38">
        <f t="shared" ref="AG4:AG67" si="13">ROUND(2*(ABS(O4-O$155)+ABS(U4-U$155))/(2+(ABS(O4-O$155)+ABS(U4-U$155))),4)</f>
        <v>0.53029999999999999</v>
      </c>
      <c r="AH4" s="38">
        <f t="shared" ref="AH4:AH67" si="14">ROUND(2*(ABS(P4-P$155)+ABS(V4-V$155))/(2+(ABS(P4-P$155)+ABS(V4-V$155))),4)</f>
        <v>0.54979999999999996</v>
      </c>
      <c r="AI4" s="38">
        <f t="shared" ref="AI4:AI67" si="15">ROUND(2*(ABS(Q4-Q$155)+ABS(W4-W$155))/(2+(ABS(Q4-Q$155)+ABS(W4-W$155))),4)</f>
        <v>0.21809999999999999</v>
      </c>
      <c r="AJ4" s="38">
        <f t="shared" ref="AJ4:AJ67" si="16">ROUND(2*(ABS(R4-R$155)+ABS(X4-X$155))/(2+(ABS(R4-R$155)+ABS(X4-X$155))),4)</f>
        <v>0.17380000000000001</v>
      </c>
      <c r="AK4" s="38">
        <f t="shared" ref="AK4:AK67" si="17">ROUND(2*(ABS(S4-S$155)+ABS(Y4-Y$155))/(2+(ABS(S4-S$155)+ABS(Y4-Y$155))),4)</f>
        <v>0.21679999999999999</v>
      </c>
      <c r="AM4" s="38">
        <f t="shared" ref="AM4:AM67" si="18">ROUND(2*(ABS(O4-O$156)+ABS(U4-U$156))/(2+(ABS(O4-O$156)+ABS(U4-U$156))),4)</f>
        <v>0.62129999999999996</v>
      </c>
      <c r="AN4" s="38">
        <f t="shared" ref="AN4:AN67" si="19">ROUND(2*(ABS(P4-P$156)+ABS(V4-V$156))/(2+(ABS(P4-P$156)+ABS(V4-V$156))),4)</f>
        <v>0.59019999999999995</v>
      </c>
      <c r="AO4" s="38">
        <f t="shared" ref="AO4:AO67" si="20">ROUND(2*(ABS(Q4-Q$156)+ABS(W4-W$156))/(2+(ABS(Q4-Q$156)+ABS(W4-W$156))),4)</f>
        <v>7.6999999999999999E-2</v>
      </c>
      <c r="AP4" s="38">
        <f t="shared" ref="AP4:AP67" si="21">ROUND(2*(ABS(R4-R$156)+ABS(X4-X$156))/(2+(ABS(R4-R$156)+ABS(X4-X$156))),4)</f>
        <v>0.3957</v>
      </c>
      <c r="AQ4" s="38">
        <f t="shared" ref="AQ4:AQ67" si="22">ROUND(2*(ABS(S4-S$156)+ABS(Y4-Y$156))/(2+(ABS(S4-S$156)+ABS(Y4-Y$156))),4)</f>
        <v>0.60819999999999996</v>
      </c>
      <c r="AR4" s="38"/>
      <c r="AS4" s="38">
        <f t="shared" ref="AS4:AS67" si="23">ROUND(2*(ABS(O4-O$157)+ABS(U4-U$157))/(2+(ABS(O4-O$157)+ABS(U4-U$157))),4)</f>
        <v>0.64539999999999997</v>
      </c>
      <c r="AT4" s="38">
        <f t="shared" ref="AT4:AT67" si="24">ROUND(2*(ABS(P4-P$157)+ABS(V4-V$157))/(2+(ABS(P4-P$157)+ABS(V4-V$157))),4)</f>
        <v>0.6512</v>
      </c>
      <c r="AU4" s="38">
        <f t="shared" ref="AU4:AU67" si="25">ROUND(2*(ABS(Q4-Q$157)+ABS(W4-W$157))/(2+(ABS(Q4-Q$157)+ABS(W4-W$157))),4)</f>
        <v>8.4599999999999995E-2</v>
      </c>
      <c r="AV4" s="38">
        <f t="shared" ref="AV4:AV67" si="26">ROUND(2*(ABS(R4-R$157)+ABS(X4-X$157))/(2+(ABS(R4-R$157)+ABS(X4-X$157))),4)</f>
        <v>0.15790000000000001</v>
      </c>
      <c r="AW4" s="38">
        <f t="shared" ref="AW4:AW67" si="27">ROUND(2*(ABS(S4-S$157)+ABS(Y4-Y$157))/(2+(ABS(S4-S$157)+ABS(Y4-Y$157))),4)</f>
        <v>0.78249999999999997</v>
      </c>
      <c r="AX4" t="s">
        <v>18</v>
      </c>
    </row>
    <row r="5" spans="2:50" ht="15.75" x14ac:dyDescent="0.25">
      <c r="B5">
        <v>0.08</v>
      </c>
      <c r="C5">
        <v>0.18</v>
      </c>
      <c r="D5">
        <v>0.63</v>
      </c>
      <c r="E5">
        <v>0.6</v>
      </c>
      <c r="F5">
        <v>0.85</v>
      </c>
      <c r="G5" t="s">
        <v>20</v>
      </c>
      <c r="H5">
        <f t="shared" si="0"/>
        <v>0.83579999999999999</v>
      </c>
      <c r="I5">
        <f t="shared" si="1"/>
        <v>0.70450000000000002</v>
      </c>
      <c r="J5">
        <f t="shared" si="2"/>
        <v>0.41149999999999998</v>
      </c>
      <c r="K5">
        <f t="shared" si="3"/>
        <v>0.12709999999999999</v>
      </c>
      <c r="L5" s="47">
        <f t="shared" si="4"/>
        <v>0.12709999999999999</v>
      </c>
      <c r="M5" t="str">
        <f t="shared" si="5"/>
        <v>High</v>
      </c>
      <c r="N5">
        <f t="shared" si="6"/>
        <v>1</v>
      </c>
      <c r="O5">
        <f>'Test_IF-có_validate'!O5</f>
        <v>8.8900000000000007E-2</v>
      </c>
      <c r="P5">
        <f>'Test_IF-có_validate'!P5</f>
        <v>0.2</v>
      </c>
      <c r="Q5">
        <f>'Test_IF-có_validate'!Q5</f>
        <v>0.68889999999999996</v>
      </c>
      <c r="R5">
        <f>'Test_IF-có_validate'!R5</f>
        <v>0.60609999999999997</v>
      </c>
      <c r="S5">
        <f>'Test_IF-có_validate'!S5</f>
        <v>0.85709999999999997</v>
      </c>
      <c r="U5" s="37">
        <f t="shared" si="7"/>
        <v>0.8367</v>
      </c>
      <c r="V5" s="37">
        <f t="shared" si="7"/>
        <v>0.66669999999999996</v>
      </c>
      <c r="W5" s="37">
        <f t="shared" si="7"/>
        <v>0.1842</v>
      </c>
      <c r="X5" s="37">
        <f t="shared" si="7"/>
        <v>0.24529999999999999</v>
      </c>
      <c r="Y5" s="37">
        <f t="shared" si="7"/>
        <v>7.6899999999999996E-2</v>
      </c>
      <c r="AA5" s="37">
        <f t="shared" si="8"/>
        <v>0.45879999999999999</v>
      </c>
      <c r="AB5" s="37">
        <f t="shared" si="9"/>
        <v>4.6300000000000001E-2</v>
      </c>
      <c r="AC5" s="37">
        <f t="shared" si="10"/>
        <v>0.42659999999999998</v>
      </c>
      <c r="AD5" s="37">
        <f t="shared" si="11"/>
        <v>0.37790000000000001</v>
      </c>
      <c r="AE5" s="37">
        <f t="shared" si="12"/>
        <v>0.87160000000000004</v>
      </c>
      <c r="AG5" s="38">
        <f t="shared" si="13"/>
        <v>0.4793</v>
      </c>
      <c r="AH5" s="38">
        <f t="shared" si="14"/>
        <v>0.32350000000000001</v>
      </c>
      <c r="AI5" s="38">
        <f t="shared" si="15"/>
        <v>0.33300000000000002</v>
      </c>
      <c r="AJ5" s="38">
        <f t="shared" si="16"/>
        <v>0.17380000000000001</v>
      </c>
      <c r="AK5" s="38">
        <f t="shared" si="17"/>
        <v>0.73819999999999997</v>
      </c>
      <c r="AM5" s="38">
        <f t="shared" si="18"/>
        <v>0.57650000000000001</v>
      </c>
      <c r="AN5" s="38">
        <f t="shared" si="19"/>
        <v>0.37719999999999998</v>
      </c>
      <c r="AO5" s="38">
        <f t="shared" si="20"/>
        <v>0.21010000000000001</v>
      </c>
      <c r="AP5" s="38">
        <f t="shared" si="21"/>
        <v>0.3957</v>
      </c>
      <c r="AQ5" s="38">
        <f t="shared" si="22"/>
        <v>0.42480000000000001</v>
      </c>
      <c r="AR5" s="38"/>
      <c r="AS5" s="38">
        <f t="shared" si="23"/>
        <v>0.60209999999999997</v>
      </c>
      <c r="AT5" s="38">
        <f t="shared" si="24"/>
        <v>0.45750000000000002</v>
      </c>
      <c r="AU5" s="38">
        <f t="shared" si="25"/>
        <v>0.2167</v>
      </c>
      <c r="AV5" s="38">
        <f t="shared" si="26"/>
        <v>0.15790000000000001</v>
      </c>
      <c r="AW5" s="38">
        <f t="shared" si="27"/>
        <v>0.12</v>
      </c>
      <c r="AX5" t="s">
        <v>17</v>
      </c>
    </row>
    <row r="6" spans="2:50" ht="15.75" x14ac:dyDescent="0.25">
      <c r="B6">
        <v>0.2</v>
      </c>
      <c r="C6">
        <v>0.2</v>
      </c>
      <c r="D6">
        <v>0.68</v>
      </c>
      <c r="E6">
        <v>0.67</v>
      </c>
      <c r="F6">
        <v>0.85</v>
      </c>
      <c r="G6" t="s">
        <v>20</v>
      </c>
      <c r="H6">
        <f t="shared" si="0"/>
        <v>0.84019999999999995</v>
      </c>
      <c r="I6">
        <f t="shared" si="1"/>
        <v>0.70960000000000001</v>
      </c>
      <c r="J6">
        <f t="shared" si="2"/>
        <v>0.41689999999999999</v>
      </c>
      <c r="K6">
        <f t="shared" si="3"/>
        <v>0.13270000000000001</v>
      </c>
      <c r="L6" s="47">
        <f t="shared" si="4"/>
        <v>0.13270000000000001</v>
      </c>
      <c r="M6" t="str">
        <f t="shared" si="5"/>
        <v>High</v>
      </c>
      <c r="N6">
        <f t="shared" si="6"/>
        <v>1</v>
      </c>
      <c r="O6">
        <f>'Test_IF-có_validate'!O6</f>
        <v>0.22220000000000001</v>
      </c>
      <c r="P6">
        <f>'Test_IF-có_validate'!P6</f>
        <v>0.22220000000000001</v>
      </c>
      <c r="Q6">
        <f>'Test_IF-có_validate'!Q6</f>
        <v>0.74439999999999995</v>
      </c>
      <c r="R6">
        <f>'Test_IF-có_validate'!R6</f>
        <v>0.67679999999999996</v>
      </c>
      <c r="S6">
        <f>'Test_IF-có_validate'!S6</f>
        <v>0.85709999999999997</v>
      </c>
      <c r="U6" s="37">
        <f t="shared" si="7"/>
        <v>0.63639999999999997</v>
      </c>
      <c r="V6" s="37">
        <f t="shared" si="7"/>
        <v>0.63639999999999997</v>
      </c>
      <c r="W6" s="37">
        <f t="shared" si="7"/>
        <v>0.14649999999999999</v>
      </c>
      <c r="X6" s="37">
        <f t="shared" si="7"/>
        <v>0.19270000000000001</v>
      </c>
      <c r="Y6" s="37">
        <f t="shared" si="7"/>
        <v>7.6899999999999996E-2</v>
      </c>
      <c r="AA6" s="37">
        <f t="shared" si="8"/>
        <v>0.23139999999999999</v>
      </c>
      <c r="AB6" s="37">
        <f t="shared" si="9"/>
        <v>5.1000000000000004E-3</v>
      </c>
      <c r="AC6" s="37">
        <f t="shared" si="10"/>
        <v>0.48220000000000002</v>
      </c>
      <c r="AD6" s="37">
        <f t="shared" si="11"/>
        <v>0.45519999999999999</v>
      </c>
      <c r="AE6" s="37">
        <f t="shared" si="12"/>
        <v>0.87160000000000004</v>
      </c>
      <c r="AG6" s="38">
        <f t="shared" si="13"/>
        <v>0.25840000000000002</v>
      </c>
      <c r="AH6" s="38">
        <f t="shared" si="14"/>
        <v>0.2858</v>
      </c>
      <c r="AI6" s="38">
        <f t="shared" si="15"/>
        <v>0.39529999999999998</v>
      </c>
      <c r="AJ6" s="38">
        <f t="shared" si="16"/>
        <v>0.2712</v>
      </c>
      <c r="AK6" s="38">
        <f t="shared" si="17"/>
        <v>0.73819999999999997</v>
      </c>
      <c r="AM6" s="38">
        <f t="shared" si="18"/>
        <v>0.38469999999999999</v>
      </c>
      <c r="AN6" s="38">
        <f t="shared" si="19"/>
        <v>0.34189999999999998</v>
      </c>
      <c r="AO6" s="38">
        <f t="shared" si="20"/>
        <v>0.28179999999999999</v>
      </c>
      <c r="AP6" s="38">
        <f t="shared" si="21"/>
        <v>0.4713</v>
      </c>
      <c r="AQ6" s="38">
        <f t="shared" si="22"/>
        <v>0.42480000000000001</v>
      </c>
      <c r="AR6" s="38"/>
      <c r="AS6" s="38">
        <f t="shared" si="23"/>
        <v>0.41770000000000002</v>
      </c>
      <c r="AT6" s="38">
        <f t="shared" si="24"/>
        <v>0.42559999999999998</v>
      </c>
      <c r="AU6" s="38">
        <f t="shared" si="25"/>
        <v>0.2878</v>
      </c>
      <c r="AV6" s="38">
        <f t="shared" si="26"/>
        <v>0.25690000000000002</v>
      </c>
      <c r="AW6" s="38">
        <f t="shared" si="27"/>
        <v>0.12</v>
      </c>
      <c r="AX6" t="s">
        <v>14</v>
      </c>
    </row>
    <row r="7" spans="2:50" ht="15.75" x14ac:dyDescent="0.25">
      <c r="B7">
        <v>0.22</v>
      </c>
      <c r="C7">
        <v>0.22</v>
      </c>
      <c r="D7">
        <v>0.9</v>
      </c>
      <c r="E7">
        <v>0.3</v>
      </c>
      <c r="F7">
        <v>0.9</v>
      </c>
      <c r="G7" t="s">
        <v>20</v>
      </c>
      <c r="H7">
        <f t="shared" si="0"/>
        <v>0.86950000000000005</v>
      </c>
      <c r="I7">
        <f t="shared" si="1"/>
        <v>0.75190000000000001</v>
      </c>
      <c r="J7">
        <f t="shared" si="2"/>
        <v>0.46970000000000001</v>
      </c>
      <c r="K7">
        <f t="shared" si="3"/>
        <v>0.21129999999999999</v>
      </c>
      <c r="L7" s="47">
        <f t="shared" si="4"/>
        <v>0.21129999999999999</v>
      </c>
      <c r="M7" t="str">
        <f t="shared" si="5"/>
        <v>High</v>
      </c>
      <c r="N7">
        <f t="shared" si="6"/>
        <v>1</v>
      </c>
      <c r="O7">
        <f>'Test_IF-có_validate'!O7</f>
        <v>0.24440000000000001</v>
      </c>
      <c r="P7">
        <f>'Test_IF-có_validate'!P7</f>
        <v>0.24440000000000001</v>
      </c>
      <c r="Q7">
        <f>'Test_IF-có_validate'!Q7</f>
        <v>0.9889</v>
      </c>
      <c r="R7">
        <f>'Test_IF-có_validate'!R7</f>
        <v>0.30299999999999999</v>
      </c>
      <c r="S7">
        <f>'Test_IF-có_validate'!S7</f>
        <v>0.90820000000000001</v>
      </c>
      <c r="U7" s="37">
        <f t="shared" si="7"/>
        <v>0.60719999999999996</v>
      </c>
      <c r="V7" s="37">
        <f t="shared" si="7"/>
        <v>0.60719999999999996</v>
      </c>
      <c r="W7" s="37">
        <f t="shared" si="7"/>
        <v>5.5999999999999999E-3</v>
      </c>
      <c r="X7" s="37">
        <f t="shared" si="7"/>
        <v>0.53490000000000004</v>
      </c>
      <c r="Y7" s="37">
        <f t="shared" si="7"/>
        <v>4.8099999999999997E-2</v>
      </c>
      <c r="AA7" s="37">
        <f t="shared" si="8"/>
        <v>0.1903</v>
      </c>
      <c r="AB7" s="37">
        <f t="shared" si="9"/>
        <v>5.4899999999999997E-2</v>
      </c>
      <c r="AC7" s="37">
        <f t="shared" si="10"/>
        <v>0.67579999999999996</v>
      </c>
      <c r="AD7" s="37">
        <f t="shared" si="11"/>
        <v>0.1192</v>
      </c>
      <c r="AE7" s="37">
        <f t="shared" si="12"/>
        <v>0.89639999999999997</v>
      </c>
      <c r="AG7" s="38">
        <f t="shared" si="13"/>
        <v>0.2185</v>
      </c>
      <c r="AH7" s="38">
        <f t="shared" si="14"/>
        <v>0.2472</v>
      </c>
      <c r="AI7" s="38">
        <f t="shared" si="15"/>
        <v>0.61019999999999996</v>
      </c>
      <c r="AJ7" s="38">
        <f t="shared" si="16"/>
        <v>0.33489999999999998</v>
      </c>
      <c r="AK7" s="38">
        <f t="shared" si="17"/>
        <v>0.76919999999999999</v>
      </c>
      <c r="AM7" s="38">
        <f t="shared" si="18"/>
        <v>0.35039999999999999</v>
      </c>
      <c r="AN7" s="38">
        <f t="shared" si="19"/>
        <v>0.30580000000000002</v>
      </c>
      <c r="AO7" s="38">
        <f t="shared" si="20"/>
        <v>0.52580000000000005</v>
      </c>
      <c r="AP7" s="38">
        <f t="shared" si="21"/>
        <v>9.4700000000000006E-2</v>
      </c>
      <c r="AQ7" s="38">
        <f t="shared" si="22"/>
        <v>0.4728</v>
      </c>
      <c r="AR7" s="38"/>
      <c r="AS7" s="38">
        <f t="shared" si="23"/>
        <v>0.38479999999999998</v>
      </c>
      <c r="AT7" s="38">
        <f t="shared" si="24"/>
        <v>0.3931</v>
      </c>
      <c r="AU7" s="38">
        <f t="shared" si="25"/>
        <v>0.53029999999999999</v>
      </c>
      <c r="AV7" s="38">
        <f t="shared" si="26"/>
        <v>0.34799999999999998</v>
      </c>
      <c r="AW7" s="38">
        <f t="shared" si="27"/>
        <v>0.18809999999999999</v>
      </c>
      <c r="AX7" t="s">
        <v>15</v>
      </c>
    </row>
    <row r="8" spans="2:50" ht="15.75" x14ac:dyDescent="0.25">
      <c r="B8">
        <v>0.14000000000000001</v>
      </c>
      <c r="C8">
        <v>0.14000000000000001</v>
      </c>
      <c r="D8">
        <v>0.7</v>
      </c>
      <c r="E8">
        <v>0.5</v>
      </c>
      <c r="F8">
        <v>0.3</v>
      </c>
      <c r="G8" t="s">
        <v>21</v>
      </c>
      <c r="H8">
        <f t="shared" si="0"/>
        <v>0.4133</v>
      </c>
      <c r="I8">
        <f t="shared" si="1"/>
        <v>0.14849999999999999</v>
      </c>
      <c r="J8">
        <f t="shared" si="2"/>
        <v>0.38569999999999999</v>
      </c>
      <c r="K8">
        <f t="shared" si="3"/>
        <v>0.59279999999999999</v>
      </c>
      <c r="L8" s="47">
        <f t="shared" si="4"/>
        <v>0.14849999999999999</v>
      </c>
      <c r="M8" t="str">
        <f t="shared" si="5"/>
        <v>Low</v>
      </c>
      <c r="N8">
        <f t="shared" si="6"/>
        <v>1</v>
      </c>
      <c r="O8">
        <f>'Test_IF-có_validate'!O8</f>
        <v>0.15559999999999999</v>
      </c>
      <c r="P8">
        <f>'Test_IF-có_validate'!P8</f>
        <v>0.15559999999999999</v>
      </c>
      <c r="Q8">
        <f>'Test_IF-có_validate'!Q8</f>
        <v>0.76670000000000005</v>
      </c>
      <c r="R8">
        <f>'Test_IF-có_validate'!R8</f>
        <v>0.50509999999999999</v>
      </c>
      <c r="S8">
        <f>'Test_IF-có_validate'!S8</f>
        <v>0.2959</v>
      </c>
      <c r="U8" s="37">
        <f t="shared" si="7"/>
        <v>0.73070000000000002</v>
      </c>
      <c r="V8" s="37">
        <f t="shared" si="7"/>
        <v>0.73070000000000002</v>
      </c>
      <c r="W8" s="37">
        <f t="shared" si="7"/>
        <v>0.1321</v>
      </c>
      <c r="X8" s="37">
        <f t="shared" si="7"/>
        <v>0.32879999999999998</v>
      </c>
      <c r="Y8" s="37">
        <f t="shared" si="7"/>
        <v>0.54330000000000001</v>
      </c>
      <c r="AA8" s="37">
        <f t="shared" si="8"/>
        <v>0.34889999999999999</v>
      </c>
      <c r="AB8" s="37">
        <f t="shared" si="9"/>
        <v>0.14449999999999999</v>
      </c>
      <c r="AC8" s="37">
        <f t="shared" si="10"/>
        <v>0.50309999999999999</v>
      </c>
      <c r="AD8" s="37">
        <f t="shared" si="11"/>
        <v>0.24679999999999999</v>
      </c>
      <c r="AE8" s="37">
        <f t="shared" si="12"/>
        <v>0.41089999999999999</v>
      </c>
      <c r="AG8" s="38">
        <f t="shared" si="13"/>
        <v>0.37240000000000001</v>
      </c>
      <c r="AH8" s="38">
        <f t="shared" si="14"/>
        <v>0.39629999999999999</v>
      </c>
      <c r="AI8" s="38">
        <f t="shared" si="15"/>
        <v>0.41860000000000003</v>
      </c>
      <c r="AJ8" s="38">
        <f t="shared" si="16"/>
        <v>5.8999999999999999E-3</v>
      </c>
      <c r="AK8" s="38">
        <f t="shared" si="17"/>
        <v>0.13289999999999999</v>
      </c>
      <c r="AM8" s="38">
        <f t="shared" si="18"/>
        <v>0.48320000000000002</v>
      </c>
      <c r="AN8" s="38">
        <f t="shared" si="19"/>
        <v>0.4456</v>
      </c>
      <c r="AO8" s="38">
        <f t="shared" si="20"/>
        <v>0.3085</v>
      </c>
      <c r="AP8" s="38">
        <f t="shared" si="21"/>
        <v>0.26750000000000002</v>
      </c>
      <c r="AQ8" s="38">
        <f t="shared" si="22"/>
        <v>0.39250000000000002</v>
      </c>
      <c r="AR8" s="38"/>
      <c r="AS8" s="38">
        <f t="shared" si="23"/>
        <v>0.51229999999999998</v>
      </c>
      <c r="AT8" s="38">
        <f t="shared" si="24"/>
        <v>0.51939999999999997</v>
      </c>
      <c r="AU8" s="38">
        <f t="shared" si="25"/>
        <v>0.31430000000000002</v>
      </c>
      <c r="AV8" s="38">
        <f t="shared" si="26"/>
        <v>1.2999999999999999E-2</v>
      </c>
      <c r="AW8" s="38">
        <f t="shared" si="27"/>
        <v>0.62060000000000004</v>
      </c>
      <c r="AX8" t="s">
        <v>16</v>
      </c>
    </row>
    <row r="9" spans="2:50" ht="15.75" x14ac:dyDescent="0.25">
      <c r="B9">
        <v>0.16</v>
      </c>
      <c r="C9">
        <v>0.16</v>
      </c>
      <c r="D9">
        <v>0.8</v>
      </c>
      <c r="E9">
        <v>0.5</v>
      </c>
      <c r="F9">
        <v>0.5</v>
      </c>
      <c r="G9" t="s">
        <v>24</v>
      </c>
      <c r="H9">
        <f t="shared" si="0"/>
        <v>0.626</v>
      </c>
      <c r="I9">
        <f t="shared" si="1"/>
        <v>0.43380000000000002</v>
      </c>
      <c r="J9">
        <f t="shared" si="2"/>
        <v>9.64E-2</v>
      </c>
      <c r="K9">
        <f t="shared" si="3"/>
        <v>0.38769999999999999</v>
      </c>
      <c r="L9" s="47">
        <f t="shared" si="4"/>
        <v>9.64E-2</v>
      </c>
      <c r="M9" t="str">
        <f t="shared" si="5"/>
        <v>Middle</v>
      </c>
      <c r="N9">
        <f t="shared" si="6"/>
        <v>1</v>
      </c>
      <c r="O9">
        <f>'Test_IF-có_validate'!O9</f>
        <v>0.17780000000000001</v>
      </c>
      <c r="P9">
        <f>'Test_IF-có_validate'!P9</f>
        <v>0.17780000000000001</v>
      </c>
      <c r="Q9">
        <f>'Test_IF-có_validate'!Q9</f>
        <v>0.87780000000000002</v>
      </c>
      <c r="R9">
        <f>'Test_IF-có_validate'!R9</f>
        <v>0.50509999999999999</v>
      </c>
      <c r="S9">
        <f>'Test_IF-có_validate'!S9</f>
        <v>0.5</v>
      </c>
      <c r="U9" s="37">
        <f t="shared" si="7"/>
        <v>0.69810000000000005</v>
      </c>
      <c r="V9" s="37">
        <f t="shared" si="7"/>
        <v>0.69810000000000005</v>
      </c>
      <c r="W9" s="37">
        <f t="shared" si="7"/>
        <v>6.5100000000000005E-2</v>
      </c>
      <c r="X9" s="37">
        <f t="shared" si="7"/>
        <v>0.32879999999999998</v>
      </c>
      <c r="Y9" s="37">
        <f t="shared" si="7"/>
        <v>0.33329999999999999</v>
      </c>
      <c r="AA9" s="37">
        <f t="shared" si="8"/>
        <v>0.31069999999999998</v>
      </c>
      <c r="AB9" s="37">
        <f t="shared" si="9"/>
        <v>9.6100000000000005E-2</v>
      </c>
      <c r="AC9" s="37">
        <f t="shared" si="10"/>
        <v>0.59660000000000002</v>
      </c>
      <c r="AD9" s="37">
        <f t="shared" si="11"/>
        <v>0.24679999999999999</v>
      </c>
      <c r="AE9" s="37">
        <f t="shared" si="12"/>
        <v>0.63539999999999996</v>
      </c>
      <c r="AG9" s="38">
        <f t="shared" si="13"/>
        <v>0.33529999999999999</v>
      </c>
      <c r="AH9" s="38">
        <f t="shared" si="14"/>
        <v>0.36030000000000001</v>
      </c>
      <c r="AI9" s="38">
        <f t="shared" si="15"/>
        <v>0.52259999999999995</v>
      </c>
      <c r="AJ9" s="38">
        <f t="shared" si="16"/>
        <v>5.8999999999999999E-3</v>
      </c>
      <c r="AK9" s="38">
        <f t="shared" si="17"/>
        <v>0.43540000000000001</v>
      </c>
      <c r="AM9" s="38">
        <f t="shared" si="18"/>
        <v>0.4511</v>
      </c>
      <c r="AN9" s="38">
        <f t="shared" si="19"/>
        <v>0.4118</v>
      </c>
      <c r="AO9" s="38">
        <f t="shared" si="20"/>
        <v>0.4269</v>
      </c>
      <c r="AP9" s="38">
        <f t="shared" si="21"/>
        <v>0.26750000000000002</v>
      </c>
      <c r="AQ9" s="38">
        <f t="shared" si="22"/>
        <v>7.1499999999999994E-2</v>
      </c>
      <c r="AR9" s="38"/>
      <c r="AS9" s="38">
        <f t="shared" si="23"/>
        <v>0.48139999999999999</v>
      </c>
      <c r="AT9" s="38">
        <f t="shared" si="24"/>
        <v>0.48870000000000002</v>
      </c>
      <c r="AU9" s="38">
        <f t="shared" si="25"/>
        <v>0.432</v>
      </c>
      <c r="AV9" s="38">
        <f t="shared" si="26"/>
        <v>1.2999999999999999E-2</v>
      </c>
      <c r="AW9" s="38">
        <f t="shared" si="27"/>
        <v>0.39090000000000003</v>
      </c>
    </row>
    <row r="10" spans="2:50" ht="15.75" x14ac:dyDescent="0.25">
      <c r="B10">
        <v>0.12</v>
      </c>
      <c r="C10">
        <v>0.12</v>
      </c>
      <c r="D10">
        <v>0.75</v>
      </c>
      <c r="E10">
        <v>0.68</v>
      </c>
      <c r="F10">
        <v>0.15</v>
      </c>
      <c r="G10" t="s">
        <v>21</v>
      </c>
      <c r="H10">
        <f t="shared" si="0"/>
        <v>0.17519999999999999</v>
      </c>
      <c r="I10">
        <f t="shared" si="1"/>
        <v>0.2142</v>
      </c>
      <c r="J10">
        <f t="shared" si="2"/>
        <v>0.58009999999999995</v>
      </c>
      <c r="K10">
        <f t="shared" si="3"/>
        <v>0.74099999999999999</v>
      </c>
      <c r="L10" s="47">
        <f t="shared" si="4"/>
        <v>0.17519999999999999</v>
      </c>
      <c r="M10" t="str">
        <f t="shared" si="5"/>
        <v>Very Low</v>
      </c>
      <c r="N10">
        <f t="shared" si="6"/>
        <v>0</v>
      </c>
      <c r="O10">
        <f>'Test_IF-có_validate'!O10</f>
        <v>0.1333</v>
      </c>
      <c r="P10">
        <f>'Test_IF-có_validate'!P10</f>
        <v>0.1333</v>
      </c>
      <c r="Q10">
        <f>'Test_IF-có_validate'!Q10</f>
        <v>0.82220000000000004</v>
      </c>
      <c r="R10">
        <f>'Test_IF-có_validate'!R10</f>
        <v>0.68689999999999996</v>
      </c>
      <c r="S10">
        <f>'Test_IF-có_validate'!S10</f>
        <v>0.1429</v>
      </c>
      <c r="U10" s="37">
        <f t="shared" si="7"/>
        <v>0.76480000000000004</v>
      </c>
      <c r="V10" s="37">
        <f t="shared" si="7"/>
        <v>0.76480000000000004</v>
      </c>
      <c r="W10" s="37">
        <f t="shared" si="7"/>
        <v>9.7600000000000006E-2</v>
      </c>
      <c r="X10" s="37">
        <f t="shared" si="7"/>
        <v>0.18559999999999999</v>
      </c>
      <c r="Y10" s="37">
        <f t="shared" si="7"/>
        <v>0.74990000000000001</v>
      </c>
      <c r="AA10" s="37">
        <f t="shared" si="8"/>
        <v>0.38640000000000002</v>
      </c>
      <c r="AB10" s="37">
        <f t="shared" si="9"/>
        <v>0.1918</v>
      </c>
      <c r="AC10" s="37">
        <f t="shared" si="10"/>
        <v>0.55179999999999996</v>
      </c>
      <c r="AD10" s="37">
        <f t="shared" si="11"/>
        <v>0.46539999999999998</v>
      </c>
      <c r="AE10" s="37">
        <f t="shared" si="12"/>
        <v>0.14599999999999999</v>
      </c>
      <c r="AG10" s="38">
        <f t="shared" si="13"/>
        <v>0.40889999999999999</v>
      </c>
      <c r="AH10" s="38">
        <f t="shared" si="14"/>
        <v>0.43180000000000002</v>
      </c>
      <c r="AI10" s="38">
        <f t="shared" si="15"/>
        <v>0.47289999999999999</v>
      </c>
      <c r="AJ10" s="38">
        <f t="shared" si="16"/>
        <v>0.28389999999999999</v>
      </c>
      <c r="AK10" s="38">
        <f t="shared" si="17"/>
        <v>0.19589999999999999</v>
      </c>
      <c r="AM10" s="38">
        <f t="shared" si="18"/>
        <v>0.51500000000000001</v>
      </c>
      <c r="AN10" s="38">
        <f t="shared" si="19"/>
        <v>0.47889999999999999</v>
      </c>
      <c r="AO10" s="38">
        <f t="shared" si="20"/>
        <v>0.3705</v>
      </c>
      <c r="AP10" s="38">
        <f t="shared" si="21"/>
        <v>0.48130000000000001</v>
      </c>
      <c r="AQ10" s="38">
        <f t="shared" si="22"/>
        <v>0.59550000000000003</v>
      </c>
      <c r="AR10" s="38"/>
      <c r="AS10" s="38">
        <f t="shared" si="23"/>
        <v>0.54290000000000005</v>
      </c>
      <c r="AT10" s="38">
        <f t="shared" si="24"/>
        <v>0.54969999999999997</v>
      </c>
      <c r="AU10" s="38">
        <f t="shared" si="25"/>
        <v>0.37590000000000001</v>
      </c>
      <c r="AV10" s="38">
        <f t="shared" si="26"/>
        <v>0.26979999999999998</v>
      </c>
      <c r="AW10" s="38">
        <f t="shared" si="27"/>
        <v>0.77280000000000004</v>
      </c>
    </row>
    <row r="11" spans="2:50" ht="15.75" x14ac:dyDescent="0.25">
      <c r="B11">
        <v>0.2</v>
      </c>
      <c r="C11">
        <v>0.2</v>
      </c>
      <c r="D11">
        <v>0.88</v>
      </c>
      <c r="E11">
        <v>0.77</v>
      </c>
      <c r="F11">
        <v>0.8</v>
      </c>
      <c r="G11" t="s">
        <v>20</v>
      </c>
      <c r="H11">
        <f t="shared" si="0"/>
        <v>0.82779999999999998</v>
      </c>
      <c r="I11">
        <f t="shared" si="1"/>
        <v>0.6925</v>
      </c>
      <c r="J11">
        <f t="shared" si="2"/>
        <v>0.38340000000000002</v>
      </c>
      <c r="K11">
        <f t="shared" si="3"/>
        <v>7.8899999999999998E-2</v>
      </c>
      <c r="L11" s="47">
        <f t="shared" si="4"/>
        <v>7.8899999999999998E-2</v>
      </c>
      <c r="M11" t="str">
        <f t="shared" si="5"/>
        <v>High</v>
      </c>
      <c r="N11">
        <f t="shared" si="6"/>
        <v>1</v>
      </c>
      <c r="O11">
        <f>'Test_IF-có_validate'!O11</f>
        <v>0.22220000000000001</v>
      </c>
      <c r="P11">
        <f>'Test_IF-có_validate'!P11</f>
        <v>0.22220000000000001</v>
      </c>
      <c r="Q11">
        <f>'Test_IF-có_validate'!Q11</f>
        <v>0.9667</v>
      </c>
      <c r="R11">
        <f>'Test_IF-có_validate'!R11</f>
        <v>0.77780000000000005</v>
      </c>
      <c r="S11">
        <f>'Test_IF-có_validate'!S11</f>
        <v>0.80610000000000004</v>
      </c>
      <c r="U11" s="37">
        <f t="shared" si="7"/>
        <v>0.63639999999999997</v>
      </c>
      <c r="V11" s="37">
        <f t="shared" si="7"/>
        <v>0.63639999999999997</v>
      </c>
      <c r="W11" s="37">
        <f t="shared" si="7"/>
        <v>1.6899999999999998E-2</v>
      </c>
      <c r="X11" s="37">
        <f t="shared" si="7"/>
        <v>0.125</v>
      </c>
      <c r="Y11" s="37">
        <f t="shared" si="7"/>
        <v>0.1074</v>
      </c>
      <c r="AA11" s="37">
        <f t="shared" si="8"/>
        <v>0.23139999999999999</v>
      </c>
      <c r="AB11" s="37">
        <f t="shared" si="9"/>
        <v>5.1000000000000004E-3</v>
      </c>
      <c r="AC11" s="37">
        <f t="shared" si="10"/>
        <v>0.66100000000000003</v>
      </c>
      <c r="AD11" s="37">
        <f t="shared" si="11"/>
        <v>0.54969999999999997</v>
      </c>
      <c r="AE11" s="37">
        <f t="shared" si="12"/>
        <v>0.84499999999999997</v>
      </c>
      <c r="AG11" s="38">
        <f t="shared" si="13"/>
        <v>0.25840000000000002</v>
      </c>
      <c r="AH11" s="38">
        <f t="shared" si="14"/>
        <v>0.2858</v>
      </c>
      <c r="AI11" s="38">
        <f t="shared" si="15"/>
        <v>0.59379999999999999</v>
      </c>
      <c r="AJ11" s="38">
        <f t="shared" si="16"/>
        <v>0.38869999999999999</v>
      </c>
      <c r="AK11" s="38">
        <f t="shared" si="17"/>
        <v>0.70489999999999997</v>
      </c>
      <c r="AM11" s="38">
        <f t="shared" si="18"/>
        <v>0.38469999999999999</v>
      </c>
      <c r="AN11" s="38">
        <f t="shared" si="19"/>
        <v>0.34189999999999998</v>
      </c>
      <c r="AO11" s="38">
        <f t="shared" si="20"/>
        <v>0.50739999999999996</v>
      </c>
      <c r="AP11" s="38">
        <f t="shared" si="21"/>
        <v>0.56389999999999996</v>
      </c>
      <c r="AQ11" s="38">
        <f t="shared" si="22"/>
        <v>0.3725</v>
      </c>
      <c r="AR11" s="38"/>
      <c r="AS11" s="38">
        <f t="shared" si="23"/>
        <v>0.41770000000000002</v>
      </c>
      <c r="AT11" s="38">
        <f t="shared" si="24"/>
        <v>0.42559999999999998</v>
      </c>
      <c r="AU11" s="38">
        <f t="shared" si="25"/>
        <v>0.51200000000000001</v>
      </c>
      <c r="AV11" s="38">
        <f t="shared" si="26"/>
        <v>0.37619999999999998</v>
      </c>
      <c r="AW11" s="38">
        <f t="shared" si="27"/>
        <v>4.5199999999999997E-2</v>
      </c>
    </row>
    <row r="12" spans="2:50" ht="15.75" x14ac:dyDescent="0.25">
      <c r="B12">
        <v>0.16</v>
      </c>
      <c r="C12">
        <v>0.25</v>
      </c>
      <c r="D12">
        <v>0.01</v>
      </c>
      <c r="E12">
        <v>0.1</v>
      </c>
      <c r="F12">
        <v>7.0000000000000007E-2</v>
      </c>
      <c r="G12" t="s">
        <v>23</v>
      </c>
      <c r="H12">
        <f t="shared" si="0"/>
        <v>9.9000000000000005E-2</v>
      </c>
      <c r="I12">
        <f t="shared" si="1"/>
        <v>0.38119999999999998</v>
      </c>
      <c r="J12">
        <f t="shared" si="2"/>
        <v>0.69489999999999996</v>
      </c>
      <c r="K12">
        <f t="shared" si="3"/>
        <v>0.84019999999999995</v>
      </c>
      <c r="L12" s="47">
        <f t="shared" si="4"/>
        <v>9.9000000000000005E-2</v>
      </c>
      <c r="M12" t="str">
        <f t="shared" si="5"/>
        <v>Very Low</v>
      </c>
      <c r="N12">
        <f t="shared" si="6"/>
        <v>1</v>
      </c>
      <c r="O12">
        <f>'Test_IF-có_validate'!O12</f>
        <v>0.17780000000000001</v>
      </c>
      <c r="P12">
        <f>'Test_IF-có_validate'!P12</f>
        <v>0.27779999999999999</v>
      </c>
      <c r="Q12">
        <f>'Test_IF-có_validate'!Q12</f>
        <v>0</v>
      </c>
      <c r="R12">
        <f>'Test_IF-có_validate'!R12</f>
        <v>0.10100000000000001</v>
      </c>
      <c r="S12">
        <f>'Test_IF-có_validate'!S12</f>
        <v>6.1199999999999997E-2</v>
      </c>
      <c r="U12" s="37">
        <f t="shared" si="7"/>
        <v>0.69810000000000005</v>
      </c>
      <c r="V12" s="37">
        <f t="shared" si="7"/>
        <v>0.56520000000000004</v>
      </c>
      <c r="W12" s="37">
        <f t="shared" si="7"/>
        <v>1</v>
      </c>
      <c r="X12" s="37">
        <f t="shared" si="7"/>
        <v>0.8165</v>
      </c>
      <c r="Y12" s="37">
        <f t="shared" si="7"/>
        <v>0.88470000000000004</v>
      </c>
      <c r="AA12" s="37">
        <f t="shared" si="8"/>
        <v>0.31069999999999998</v>
      </c>
      <c r="AB12" s="37">
        <f t="shared" si="9"/>
        <v>0.1237</v>
      </c>
      <c r="AC12" s="37">
        <f t="shared" si="10"/>
        <v>0.64980000000000004</v>
      </c>
      <c r="AD12" s="37">
        <f t="shared" si="11"/>
        <v>0.46760000000000002</v>
      </c>
      <c r="AE12" s="37">
        <f t="shared" si="12"/>
        <v>5.7299999999999997E-2</v>
      </c>
      <c r="AG12" s="38">
        <f t="shared" si="13"/>
        <v>0.33529999999999999</v>
      </c>
      <c r="AH12" s="38">
        <f t="shared" si="14"/>
        <v>0.18729999999999999</v>
      </c>
      <c r="AI12" s="38">
        <f t="shared" si="15"/>
        <v>0.71179999999999999</v>
      </c>
      <c r="AJ12" s="38">
        <f t="shared" si="16"/>
        <v>0.61399999999999999</v>
      </c>
      <c r="AK12" s="38">
        <f t="shared" si="17"/>
        <v>0.35639999999999999</v>
      </c>
      <c r="AM12" s="38">
        <f t="shared" si="18"/>
        <v>0.4511</v>
      </c>
      <c r="AN12" s="38">
        <f t="shared" si="19"/>
        <v>0.24990000000000001</v>
      </c>
      <c r="AO12" s="38">
        <f t="shared" si="20"/>
        <v>0.77669999999999995</v>
      </c>
      <c r="AP12" s="38">
        <f t="shared" si="21"/>
        <v>0.45140000000000002</v>
      </c>
      <c r="AQ12" s="38">
        <f t="shared" si="22"/>
        <v>0.69469999999999998</v>
      </c>
      <c r="AR12" s="38"/>
      <c r="AS12" s="38">
        <f t="shared" si="23"/>
        <v>0.48139999999999999</v>
      </c>
      <c r="AT12" s="38">
        <f t="shared" si="24"/>
        <v>0.34289999999999998</v>
      </c>
      <c r="AU12" s="38">
        <f t="shared" si="25"/>
        <v>0.77359999999999995</v>
      </c>
      <c r="AV12" s="38">
        <f t="shared" si="26"/>
        <v>0.623</v>
      </c>
      <c r="AW12" s="38">
        <f t="shared" si="27"/>
        <v>0.84930000000000005</v>
      </c>
    </row>
    <row r="13" spans="2:50" ht="15.75" x14ac:dyDescent="0.25">
      <c r="B13">
        <v>0.11</v>
      </c>
      <c r="C13">
        <v>0.28999999999999998</v>
      </c>
      <c r="D13">
        <v>0.2</v>
      </c>
      <c r="E13">
        <v>0.05</v>
      </c>
      <c r="F13">
        <v>0.66</v>
      </c>
      <c r="G13" t="s">
        <v>24</v>
      </c>
      <c r="H13">
        <f t="shared" si="0"/>
        <v>0.73009999999999997</v>
      </c>
      <c r="I13">
        <f t="shared" si="1"/>
        <v>0.58709999999999996</v>
      </c>
      <c r="J13">
        <f t="shared" si="2"/>
        <v>0.22270000000000001</v>
      </c>
      <c r="K13">
        <f t="shared" si="3"/>
        <v>0.2034</v>
      </c>
      <c r="L13" s="47">
        <f t="shared" si="4"/>
        <v>0.2034</v>
      </c>
      <c r="M13" t="str">
        <f t="shared" si="5"/>
        <v>High</v>
      </c>
      <c r="N13">
        <f t="shared" si="6"/>
        <v>0</v>
      </c>
      <c r="O13">
        <f>'Test_IF-có_validate'!O13</f>
        <v>0.1222</v>
      </c>
      <c r="P13">
        <f>'Test_IF-có_validate'!P13</f>
        <v>0.32219999999999999</v>
      </c>
      <c r="Q13">
        <f>'Test_IF-có_validate'!Q13</f>
        <v>0.21110000000000001</v>
      </c>
      <c r="R13">
        <f>'Test_IF-có_validate'!R13</f>
        <v>5.0500000000000003E-2</v>
      </c>
      <c r="S13">
        <f>'Test_IF-có_validate'!S13</f>
        <v>0.6633</v>
      </c>
      <c r="U13" s="37">
        <f t="shared" si="7"/>
        <v>0.78220000000000001</v>
      </c>
      <c r="V13" s="37">
        <f t="shared" si="7"/>
        <v>0.51259999999999994</v>
      </c>
      <c r="W13" s="37">
        <f t="shared" si="7"/>
        <v>0.65139999999999998</v>
      </c>
      <c r="X13" s="37">
        <f t="shared" si="7"/>
        <v>0.90390000000000004</v>
      </c>
      <c r="Y13" s="37">
        <f t="shared" si="7"/>
        <v>0.2024</v>
      </c>
      <c r="AA13" s="37">
        <f t="shared" si="8"/>
        <v>0.40479999999999999</v>
      </c>
      <c r="AB13" s="37">
        <f t="shared" si="9"/>
        <v>0.2054</v>
      </c>
      <c r="AC13" s="37">
        <f t="shared" si="10"/>
        <v>0.33529999999999999</v>
      </c>
      <c r="AD13" s="37">
        <f t="shared" si="11"/>
        <v>0.54449999999999998</v>
      </c>
      <c r="AE13" s="37">
        <f t="shared" si="12"/>
        <v>0.75980000000000003</v>
      </c>
      <c r="AG13" s="38">
        <f t="shared" si="13"/>
        <v>0.42670000000000002</v>
      </c>
      <c r="AH13" s="38">
        <f t="shared" si="14"/>
        <v>0.10390000000000001</v>
      </c>
      <c r="AI13" s="38">
        <f t="shared" si="15"/>
        <v>0.42859999999999998</v>
      </c>
      <c r="AJ13" s="38">
        <f t="shared" si="16"/>
        <v>0.67720000000000002</v>
      </c>
      <c r="AK13" s="38">
        <f t="shared" si="17"/>
        <v>0.5968</v>
      </c>
      <c r="AM13" s="38">
        <f t="shared" si="18"/>
        <v>0.53049999999999997</v>
      </c>
      <c r="AN13" s="38">
        <f t="shared" si="19"/>
        <v>0.17230000000000001</v>
      </c>
      <c r="AO13" s="38">
        <f t="shared" si="20"/>
        <v>0.52410000000000001</v>
      </c>
      <c r="AP13" s="38">
        <f t="shared" si="21"/>
        <v>0.52990000000000004</v>
      </c>
      <c r="AQ13" s="38">
        <f t="shared" si="22"/>
        <v>0.19819999999999999</v>
      </c>
      <c r="AR13" s="38"/>
      <c r="AS13" s="38">
        <f t="shared" si="23"/>
        <v>0.55789999999999995</v>
      </c>
      <c r="AT13" s="38">
        <f t="shared" si="24"/>
        <v>0.27360000000000001</v>
      </c>
      <c r="AU13" s="38">
        <f t="shared" si="25"/>
        <v>0.51959999999999995</v>
      </c>
      <c r="AV13" s="38">
        <f t="shared" si="26"/>
        <v>0.68540000000000001</v>
      </c>
      <c r="AW13" s="38">
        <f t="shared" si="27"/>
        <v>0.17480000000000001</v>
      </c>
    </row>
    <row r="14" spans="2:50" ht="15.75" x14ac:dyDescent="0.25">
      <c r="B14">
        <v>0.18</v>
      </c>
      <c r="C14">
        <v>0.26</v>
      </c>
      <c r="D14">
        <v>0.05</v>
      </c>
      <c r="E14">
        <v>0.4</v>
      </c>
      <c r="F14">
        <v>0.04</v>
      </c>
      <c r="G14" t="s">
        <v>23</v>
      </c>
      <c r="H14">
        <f t="shared" si="0"/>
        <v>0.16170000000000001</v>
      </c>
      <c r="I14">
        <f t="shared" si="1"/>
        <v>0.42299999999999999</v>
      </c>
      <c r="J14">
        <f t="shared" si="2"/>
        <v>0.71950000000000003</v>
      </c>
      <c r="K14">
        <f t="shared" si="3"/>
        <v>0.85619999999999996</v>
      </c>
      <c r="L14" s="47">
        <f t="shared" si="4"/>
        <v>0.16170000000000001</v>
      </c>
      <c r="M14" t="str">
        <f t="shared" si="5"/>
        <v>Very Low</v>
      </c>
      <c r="N14">
        <f t="shared" si="6"/>
        <v>1</v>
      </c>
      <c r="O14">
        <f>'Test_IF-có_validate'!O14</f>
        <v>0.2</v>
      </c>
      <c r="P14">
        <f>'Test_IF-có_validate'!P14</f>
        <v>0.28889999999999999</v>
      </c>
      <c r="Q14">
        <f>'Test_IF-có_validate'!Q14</f>
        <v>4.4400000000000002E-2</v>
      </c>
      <c r="R14">
        <f>'Test_IF-có_validate'!R14</f>
        <v>0.40400000000000003</v>
      </c>
      <c r="S14">
        <f>'Test_IF-có_validate'!S14</f>
        <v>3.0599999999999999E-2</v>
      </c>
      <c r="U14" s="37">
        <f t="shared" si="7"/>
        <v>0.66669999999999996</v>
      </c>
      <c r="V14" s="37">
        <f t="shared" si="7"/>
        <v>0.55169999999999997</v>
      </c>
      <c r="W14" s="37">
        <f t="shared" si="7"/>
        <v>0.91500000000000004</v>
      </c>
      <c r="X14" s="37">
        <f t="shared" si="7"/>
        <v>0.42449999999999999</v>
      </c>
      <c r="Y14" s="37">
        <f t="shared" si="7"/>
        <v>0.94059999999999999</v>
      </c>
      <c r="AA14" s="37">
        <f t="shared" si="8"/>
        <v>0.27150000000000002</v>
      </c>
      <c r="AB14" s="37">
        <f t="shared" si="9"/>
        <v>0.14510000000000001</v>
      </c>
      <c r="AC14" s="37">
        <f t="shared" si="10"/>
        <v>0.58809999999999996</v>
      </c>
      <c r="AD14" s="37">
        <f t="shared" si="11"/>
        <v>8.1299999999999997E-2</v>
      </c>
      <c r="AE14" s="37">
        <f t="shared" si="12"/>
        <v>0.1356</v>
      </c>
      <c r="AG14" s="38">
        <f t="shared" si="13"/>
        <v>0.29730000000000001</v>
      </c>
      <c r="AH14" s="38">
        <f t="shared" si="14"/>
        <v>0.1668</v>
      </c>
      <c r="AI14" s="38">
        <f t="shared" si="15"/>
        <v>0.65580000000000005</v>
      </c>
      <c r="AJ14" s="38">
        <f t="shared" si="16"/>
        <v>0.17430000000000001</v>
      </c>
      <c r="AK14" s="38">
        <f t="shared" si="17"/>
        <v>0.4128</v>
      </c>
      <c r="AM14" s="38">
        <f t="shared" si="18"/>
        <v>0.41820000000000002</v>
      </c>
      <c r="AN14" s="38">
        <f t="shared" si="19"/>
        <v>0.23089999999999999</v>
      </c>
      <c r="AO14" s="38">
        <f t="shared" si="20"/>
        <v>0.72629999999999995</v>
      </c>
      <c r="AP14" s="38">
        <f t="shared" si="21"/>
        <v>0.1061</v>
      </c>
      <c r="AQ14" s="38">
        <f t="shared" si="22"/>
        <v>0.73050000000000004</v>
      </c>
      <c r="AR14" s="38"/>
      <c r="AS14" s="38">
        <f t="shared" si="23"/>
        <v>0.44990000000000002</v>
      </c>
      <c r="AT14" s="38">
        <f t="shared" si="24"/>
        <v>0.32590000000000002</v>
      </c>
      <c r="AU14" s="38">
        <f t="shared" si="25"/>
        <v>0.72299999999999998</v>
      </c>
      <c r="AV14" s="38">
        <f t="shared" si="26"/>
        <v>0.19</v>
      </c>
      <c r="AW14" s="38">
        <f t="shared" si="27"/>
        <v>0.87719999999999998</v>
      </c>
    </row>
    <row r="15" spans="2:50" ht="15.75" x14ac:dyDescent="0.25">
      <c r="B15">
        <v>0.21</v>
      </c>
      <c r="C15">
        <v>0.32</v>
      </c>
      <c r="D15">
        <v>0.25</v>
      </c>
      <c r="E15">
        <v>0.5</v>
      </c>
      <c r="F15">
        <v>0.8</v>
      </c>
      <c r="G15" t="s">
        <v>20</v>
      </c>
      <c r="H15">
        <f t="shared" si="0"/>
        <v>0.79859999999999998</v>
      </c>
      <c r="I15">
        <f t="shared" si="1"/>
        <v>0.67130000000000001</v>
      </c>
      <c r="J15">
        <f t="shared" si="2"/>
        <v>0.375</v>
      </c>
      <c r="K15">
        <f t="shared" si="3"/>
        <v>6.8900000000000003E-2</v>
      </c>
      <c r="L15" s="47">
        <f t="shared" si="4"/>
        <v>6.8900000000000003E-2</v>
      </c>
      <c r="M15" t="str">
        <f t="shared" si="5"/>
        <v>High</v>
      </c>
      <c r="N15">
        <f t="shared" si="6"/>
        <v>1</v>
      </c>
      <c r="O15">
        <f>'Test_IF-có_validate'!O15</f>
        <v>0.23330000000000001</v>
      </c>
      <c r="P15">
        <f>'Test_IF-có_validate'!P15</f>
        <v>0.35560000000000003</v>
      </c>
      <c r="Q15">
        <f>'Test_IF-có_validate'!Q15</f>
        <v>0.26669999999999999</v>
      </c>
      <c r="R15">
        <f>'Test_IF-có_validate'!R15</f>
        <v>0.50509999999999999</v>
      </c>
      <c r="S15">
        <f>'Test_IF-có_validate'!S15</f>
        <v>0.80610000000000004</v>
      </c>
      <c r="U15" s="37">
        <f t="shared" si="7"/>
        <v>0.62170000000000003</v>
      </c>
      <c r="V15" s="37">
        <f t="shared" si="7"/>
        <v>0.47539999999999999</v>
      </c>
      <c r="W15" s="37">
        <f t="shared" si="7"/>
        <v>0.57889999999999997</v>
      </c>
      <c r="X15" s="37">
        <f t="shared" si="7"/>
        <v>0.32879999999999998</v>
      </c>
      <c r="Y15" s="37">
        <f t="shared" si="7"/>
        <v>0.1074</v>
      </c>
      <c r="AA15" s="37">
        <f t="shared" si="8"/>
        <v>0.21099999999999999</v>
      </c>
      <c r="AB15" s="37">
        <f t="shared" si="9"/>
        <v>0.26050000000000001</v>
      </c>
      <c r="AC15" s="37">
        <f t="shared" si="10"/>
        <v>0.24149999999999999</v>
      </c>
      <c r="AD15" s="37">
        <f t="shared" si="11"/>
        <v>0.24679999999999999</v>
      </c>
      <c r="AE15" s="37">
        <f t="shared" si="12"/>
        <v>0.84499999999999997</v>
      </c>
      <c r="AG15" s="38">
        <f t="shared" si="13"/>
        <v>0.23860000000000001</v>
      </c>
      <c r="AH15" s="38">
        <f t="shared" si="14"/>
        <v>3.8300000000000001E-2</v>
      </c>
      <c r="AI15" s="38">
        <f t="shared" si="15"/>
        <v>0.3453</v>
      </c>
      <c r="AJ15" s="38">
        <f t="shared" si="16"/>
        <v>5.8999999999999999E-3</v>
      </c>
      <c r="AK15" s="38">
        <f t="shared" si="17"/>
        <v>0.70489999999999997</v>
      </c>
      <c r="AM15" s="38">
        <f t="shared" si="18"/>
        <v>0.36770000000000003</v>
      </c>
      <c r="AN15" s="38">
        <f t="shared" si="19"/>
        <v>0.1114</v>
      </c>
      <c r="AO15" s="38">
        <f t="shared" si="20"/>
        <v>0.45090000000000002</v>
      </c>
      <c r="AP15" s="38">
        <f t="shared" si="21"/>
        <v>0.26750000000000002</v>
      </c>
      <c r="AQ15" s="38">
        <f t="shared" si="22"/>
        <v>0.3725</v>
      </c>
      <c r="AR15" s="38"/>
      <c r="AS15" s="38">
        <f t="shared" si="23"/>
        <v>0.40129999999999999</v>
      </c>
      <c r="AT15" s="38">
        <f t="shared" si="24"/>
        <v>0.21929999999999999</v>
      </c>
      <c r="AU15" s="38">
        <f t="shared" si="25"/>
        <v>0.44590000000000002</v>
      </c>
      <c r="AV15" s="38">
        <f t="shared" si="26"/>
        <v>1.2999999999999999E-2</v>
      </c>
      <c r="AW15" s="38">
        <f t="shared" si="27"/>
        <v>4.5199999999999997E-2</v>
      </c>
    </row>
    <row r="16" spans="2:50" ht="15.75" x14ac:dyDescent="0.25">
      <c r="B16">
        <v>0.13</v>
      </c>
      <c r="C16">
        <v>0.28000000000000003</v>
      </c>
      <c r="D16">
        <v>0.18</v>
      </c>
      <c r="E16">
        <v>0.75</v>
      </c>
      <c r="F16">
        <v>0.32</v>
      </c>
      <c r="G16" t="s">
        <v>24</v>
      </c>
      <c r="H16">
        <f t="shared" si="0"/>
        <v>0.43530000000000002</v>
      </c>
      <c r="I16">
        <f t="shared" si="1"/>
        <v>0.191</v>
      </c>
      <c r="J16">
        <f t="shared" si="2"/>
        <v>0.377</v>
      </c>
      <c r="K16">
        <f t="shared" si="3"/>
        <v>0.5917</v>
      </c>
      <c r="L16" s="47">
        <f t="shared" si="4"/>
        <v>0.191</v>
      </c>
      <c r="M16" t="str">
        <f t="shared" si="5"/>
        <v>Low</v>
      </c>
      <c r="N16">
        <f t="shared" si="6"/>
        <v>0</v>
      </c>
      <c r="O16">
        <f>'Test_IF-có_validate'!O16</f>
        <v>0.1444</v>
      </c>
      <c r="P16">
        <f>'Test_IF-có_validate'!P16</f>
        <v>0.31109999999999999</v>
      </c>
      <c r="Q16">
        <f>'Test_IF-có_validate'!Q16</f>
        <v>0.18890000000000001</v>
      </c>
      <c r="R16">
        <f>'Test_IF-có_validate'!R16</f>
        <v>0.75760000000000005</v>
      </c>
      <c r="S16">
        <f>'Test_IF-có_validate'!S16</f>
        <v>0.31630000000000003</v>
      </c>
      <c r="U16" s="37">
        <f t="shared" si="7"/>
        <v>0.74760000000000004</v>
      </c>
      <c r="V16" s="37">
        <f t="shared" si="7"/>
        <v>0.52539999999999998</v>
      </c>
      <c r="W16" s="37">
        <f t="shared" si="7"/>
        <v>0.68220000000000003</v>
      </c>
      <c r="X16" s="37">
        <f t="shared" si="7"/>
        <v>0.13789999999999999</v>
      </c>
      <c r="Y16" s="37">
        <f t="shared" si="7"/>
        <v>0.51939999999999997</v>
      </c>
      <c r="AA16" s="37">
        <f t="shared" si="8"/>
        <v>0.36780000000000002</v>
      </c>
      <c r="AB16" s="37">
        <f t="shared" si="9"/>
        <v>0.18590000000000001</v>
      </c>
      <c r="AC16" s="37">
        <f t="shared" si="10"/>
        <v>0.37119999999999997</v>
      </c>
      <c r="AD16" s="37">
        <f t="shared" si="11"/>
        <v>0.53210000000000002</v>
      </c>
      <c r="AE16" s="37">
        <f t="shared" si="12"/>
        <v>0.43840000000000001</v>
      </c>
      <c r="AG16" s="38">
        <f t="shared" si="13"/>
        <v>0.39079999999999998</v>
      </c>
      <c r="AH16" s="38">
        <f t="shared" si="14"/>
        <v>0.12509999999999999</v>
      </c>
      <c r="AI16" s="38">
        <f t="shared" si="15"/>
        <v>0.4607</v>
      </c>
      <c r="AJ16" s="38">
        <f t="shared" si="16"/>
        <v>0.3669</v>
      </c>
      <c r="AK16" s="38">
        <f t="shared" si="17"/>
        <v>0.17080000000000001</v>
      </c>
      <c r="AM16" s="38">
        <f t="shared" si="18"/>
        <v>0.49919999999999998</v>
      </c>
      <c r="AN16" s="38">
        <f t="shared" si="19"/>
        <v>0.19209999999999999</v>
      </c>
      <c r="AO16" s="38">
        <f t="shared" si="20"/>
        <v>0.5524</v>
      </c>
      <c r="AP16" s="38">
        <f t="shared" si="21"/>
        <v>0.54659999999999997</v>
      </c>
      <c r="AQ16" s="38">
        <f t="shared" si="22"/>
        <v>0.36330000000000001</v>
      </c>
      <c r="AR16" s="38"/>
      <c r="AS16" s="38">
        <f t="shared" si="23"/>
        <v>0.52769999999999995</v>
      </c>
      <c r="AT16" s="38">
        <f t="shared" si="24"/>
        <v>0.29120000000000001</v>
      </c>
      <c r="AU16" s="38">
        <f t="shared" si="25"/>
        <v>0.54810000000000003</v>
      </c>
      <c r="AV16" s="38">
        <f t="shared" si="26"/>
        <v>0.35410000000000003</v>
      </c>
      <c r="AW16" s="38">
        <f t="shared" si="27"/>
        <v>0.59919999999999995</v>
      </c>
    </row>
    <row r="17" spans="2:49" ht="15.75" x14ac:dyDescent="0.25">
      <c r="B17">
        <v>0.23</v>
      </c>
      <c r="C17">
        <v>0.28999999999999998</v>
      </c>
      <c r="D17">
        <v>0.45</v>
      </c>
      <c r="E17">
        <v>0.18</v>
      </c>
      <c r="F17">
        <v>0.88</v>
      </c>
      <c r="G17" t="s">
        <v>20</v>
      </c>
      <c r="H17">
        <f t="shared" si="0"/>
        <v>0.83399999999999996</v>
      </c>
      <c r="I17">
        <f t="shared" si="1"/>
        <v>0.70930000000000004</v>
      </c>
      <c r="J17">
        <f t="shared" si="2"/>
        <v>0.43140000000000001</v>
      </c>
      <c r="K17">
        <f t="shared" si="3"/>
        <v>0.16439999999999999</v>
      </c>
      <c r="L17" s="47">
        <f t="shared" si="4"/>
        <v>0.16439999999999999</v>
      </c>
      <c r="M17" t="str">
        <f t="shared" si="5"/>
        <v>High</v>
      </c>
      <c r="N17">
        <f t="shared" si="6"/>
        <v>1</v>
      </c>
      <c r="O17">
        <f>'Test_IF-có_validate'!O17</f>
        <v>0.25559999999999999</v>
      </c>
      <c r="P17">
        <f>'Test_IF-có_validate'!P17</f>
        <v>0.32219999999999999</v>
      </c>
      <c r="Q17">
        <f>'Test_IF-có_validate'!Q17</f>
        <v>0.4889</v>
      </c>
      <c r="R17">
        <f>'Test_IF-có_validate'!R17</f>
        <v>0.18179999999999999</v>
      </c>
      <c r="S17">
        <f>'Test_IF-có_validate'!S17</f>
        <v>0.88780000000000003</v>
      </c>
      <c r="U17" s="37">
        <f t="shared" si="7"/>
        <v>0.59289999999999998</v>
      </c>
      <c r="V17" s="37">
        <f t="shared" si="7"/>
        <v>0.51259999999999994</v>
      </c>
      <c r="W17" s="37">
        <f t="shared" si="7"/>
        <v>0.34329999999999999</v>
      </c>
      <c r="X17" s="37">
        <f t="shared" si="7"/>
        <v>0.69230000000000003</v>
      </c>
      <c r="Y17" s="37">
        <f t="shared" si="7"/>
        <v>5.9400000000000001E-2</v>
      </c>
      <c r="AA17" s="37">
        <f t="shared" si="8"/>
        <v>0.16919999999999999</v>
      </c>
      <c r="AB17" s="37">
        <f t="shared" si="9"/>
        <v>0.2054</v>
      </c>
      <c r="AC17" s="37">
        <f t="shared" si="10"/>
        <v>0.16769999999999999</v>
      </c>
      <c r="AD17" s="37">
        <f t="shared" si="11"/>
        <v>0.33700000000000002</v>
      </c>
      <c r="AE17" s="37">
        <f t="shared" si="12"/>
        <v>0.88670000000000004</v>
      </c>
      <c r="AG17" s="38">
        <f t="shared" si="13"/>
        <v>0.19800000000000001</v>
      </c>
      <c r="AH17" s="38">
        <f t="shared" si="14"/>
        <v>0.10390000000000001</v>
      </c>
      <c r="AI17" s="38">
        <f t="shared" si="15"/>
        <v>3.9600000000000003E-2</v>
      </c>
      <c r="AJ17" s="38">
        <f t="shared" si="16"/>
        <v>0.50800000000000001</v>
      </c>
      <c r="AK17" s="38">
        <f t="shared" si="17"/>
        <v>0.7571</v>
      </c>
      <c r="AM17" s="38">
        <f t="shared" si="18"/>
        <v>0.33289999999999997</v>
      </c>
      <c r="AN17" s="38">
        <f t="shared" si="19"/>
        <v>0.17230000000000001</v>
      </c>
      <c r="AO17" s="38">
        <f t="shared" si="20"/>
        <v>0.11700000000000001</v>
      </c>
      <c r="AP17" s="38">
        <f t="shared" si="21"/>
        <v>0.31790000000000002</v>
      </c>
      <c r="AQ17" s="38">
        <f t="shared" si="22"/>
        <v>0.4541</v>
      </c>
      <c r="AR17" s="38"/>
      <c r="AS17" s="38">
        <f t="shared" si="23"/>
        <v>0.36799999999999999</v>
      </c>
      <c r="AT17" s="38">
        <f t="shared" si="24"/>
        <v>0.27360000000000001</v>
      </c>
      <c r="AU17" s="38">
        <f t="shared" si="25"/>
        <v>0.10970000000000001</v>
      </c>
      <c r="AV17" s="38">
        <f t="shared" si="26"/>
        <v>0.51849999999999996</v>
      </c>
      <c r="AW17" s="38">
        <f t="shared" si="27"/>
        <v>0.16170000000000001</v>
      </c>
    </row>
    <row r="18" spans="2:49" ht="15.75" x14ac:dyDescent="0.25">
      <c r="B18">
        <v>0.1</v>
      </c>
      <c r="C18">
        <v>0.27</v>
      </c>
      <c r="D18">
        <v>0.35</v>
      </c>
      <c r="E18">
        <v>0.45</v>
      </c>
      <c r="F18">
        <v>0.05</v>
      </c>
      <c r="G18" t="s">
        <v>23</v>
      </c>
      <c r="H18">
        <f t="shared" si="0"/>
        <v>0.1066</v>
      </c>
      <c r="I18">
        <f t="shared" si="1"/>
        <v>0.37530000000000002</v>
      </c>
      <c r="J18">
        <f t="shared" si="2"/>
        <v>0.68410000000000004</v>
      </c>
      <c r="K18">
        <f t="shared" si="3"/>
        <v>0.82040000000000002</v>
      </c>
      <c r="L18" s="47">
        <f t="shared" si="4"/>
        <v>0.1066</v>
      </c>
      <c r="M18" t="str">
        <f t="shared" si="5"/>
        <v>Very Low</v>
      </c>
      <c r="N18">
        <f t="shared" si="6"/>
        <v>1</v>
      </c>
      <c r="O18">
        <f>'Test_IF-có_validate'!O18</f>
        <v>0.1111</v>
      </c>
      <c r="P18">
        <f>'Test_IF-có_validate'!P18</f>
        <v>0.3</v>
      </c>
      <c r="Q18">
        <f>'Test_IF-có_validate'!Q18</f>
        <v>0.37780000000000002</v>
      </c>
      <c r="R18">
        <f>'Test_IF-có_validate'!R18</f>
        <v>0.45450000000000002</v>
      </c>
      <c r="S18">
        <f>'Test_IF-có_validate'!S18</f>
        <v>4.0800000000000003E-2</v>
      </c>
      <c r="U18" s="37">
        <f t="shared" si="7"/>
        <v>0.8</v>
      </c>
      <c r="V18" s="37">
        <f t="shared" si="7"/>
        <v>0.53849999999999998</v>
      </c>
      <c r="W18" s="37">
        <f t="shared" si="7"/>
        <v>0.4516</v>
      </c>
      <c r="X18" s="37">
        <f t="shared" si="7"/>
        <v>0.375</v>
      </c>
      <c r="Y18" s="37">
        <f t="shared" si="7"/>
        <v>0.92159999999999997</v>
      </c>
      <c r="AA18" s="37">
        <f t="shared" si="8"/>
        <v>0.42299999999999999</v>
      </c>
      <c r="AB18" s="37">
        <f t="shared" si="9"/>
        <v>0.1658</v>
      </c>
      <c r="AC18" s="37">
        <f t="shared" si="10"/>
        <v>3.5700000000000003E-2</v>
      </c>
      <c r="AD18" s="37">
        <f t="shared" si="11"/>
        <v>0.1691</v>
      </c>
      <c r="AE18" s="37">
        <f t="shared" si="12"/>
        <v>0.1099</v>
      </c>
      <c r="AG18" s="38">
        <f t="shared" si="13"/>
        <v>0.44440000000000002</v>
      </c>
      <c r="AH18" s="38">
        <f t="shared" si="14"/>
        <v>0.1462</v>
      </c>
      <c r="AI18" s="38">
        <f t="shared" si="15"/>
        <v>0.1643</v>
      </c>
      <c r="AJ18" s="38">
        <f t="shared" si="16"/>
        <v>8.6900000000000005E-2</v>
      </c>
      <c r="AK18" s="38">
        <f t="shared" si="17"/>
        <v>0.39419999999999999</v>
      </c>
      <c r="AM18" s="38">
        <f t="shared" si="18"/>
        <v>0.54600000000000004</v>
      </c>
      <c r="AN18" s="38">
        <f t="shared" si="19"/>
        <v>0.2117</v>
      </c>
      <c r="AO18" s="38">
        <f t="shared" si="20"/>
        <v>0.29330000000000001</v>
      </c>
      <c r="AP18" s="38">
        <f t="shared" si="21"/>
        <v>0.19170000000000001</v>
      </c>
      <c r="AQ18" s="38">
        <f t="shared" si="22"/>
        <v>0.71860000000000002</v>
      </c>
      <c r="AR18" s="38"/>
      <c r="AS18" s="38">
        <f t="shared" si="23"/>
        <v>0.57279999999999998</v>
      </c>
      <c r="AT18" s="38">
        <f t="shared" si="24"/>
        <v>0.30869999999999997</v>
      </c>
      <c r="AU18" s="38">
        <f t="shared" si="25"/>
        <v>0.2873</v>
      </c>
      <c r="AV18" s="38">
        <f t="shared" si="26"/>
        <v>0.1042</v>
      </c>
      <c r="AW18" s="38">
        <f t="shared" si="27"/>
        <v>0.8679</v>
      </c>
    </row>
    <row r="19" spans="2:49" ht="15.75" x14ac:dyDescent="0.25">
      <c r="B19">
        <v>0.22</v>
      </c>
      <c r="C19">
        <v>0.31</v>
      </c>
      <c r="D19">
        <v>0.42</v>
      </c>
      <c r="E19">
        <v>0.88</v>
      </c>
      <c r="F19">
        <v>0.8</v>
      </c>
      <c r="G19" t="s">
        <v>20</v>
      </c>
      <c r="H19">
        <f t="shared" si="0"/>
        <v>0.79700000000000004</v>
      </c>
      <c r="I19">
        <f t="shared" si="1"/>
        <v>0.65980000000000005</v>
      </c>
      <c r="J19">
        <f t="shared" si="2"/>
        <v>0.3644</v>
      </c>
      <c r="K19">
        <f t="shared" si="3"/>
        <v>5.96E-2</v>
      </c>
      <c r="L19" s="47">
        <f t="shared" si="4"/>
        <v>5.96E-2</v>
      </c>
      <c r="M19" t="str">
        <f t="shared" si="5"/>
        <v>High</v>
      </c>
      <c r="N19">
        <f t="shared" si="6"/>
        <v>1</v>
      </c>
      <c r="O19">
        <f>'Test_IF-có_validate'!O19</f>
        <v>0.24440000000000001</v>
      </c>
      <c r="P19">
        <f>'Test_IF-có_validate'!P19</f>
        <v>0.34439999999999998</v>
      </c>
      <c r="Q19">
        <f>'Test_IF-có_validate'!Q19</f>
        <v>0.4556</v>
      </c>
      <c r="R19">
        <f>'Test_IF-có_validate'!R19</f>
        <v>0.88890000000000002</v>
      </c>
      <c r="S19">
        <f>'Test_IF-có_validate'!S19</f>
        <v>0.80610000000000004</v>
      </c>
      <c r="U19" s="37">
        <f t="shared" si="7"/>
        <v>0.60719999999999996</v>
      </c>
      <c r="V19" s="37">
        <f t="shared" si="7"/>
        <v>0.48770000000000002</v>
      </c>
      <c r="W19" s="37">
        <f t="shared" si="7"/>
        <v>0.374</v>
      </c>
      <c r="X19" s="37">
        <f t="shared" si="7"/>
        <v>5.8799999999999998E-2</v>
      </c>
      <c r="Y19" s="37">
        <f t="shared" si="7"/>
        <v>0.1074</v>
      </c>
      <c r="AA19" s="37">
        <f t="shared" si="8"/>
        <v>0.1903</v>
      </c>
      <c r="AB19" s="37">
        <f t="shared" si="9"/>
        <v>0.24249999999999999</v>
      </c>
      <c r="AC19" s="37">
        <f t="shared" si="10"/>
        <v>0.1124</v>
      </c>
      <c r="AD19" s="37">
        <f t="shared" si="11"/>
        <v>0.63729999999999998</v>
      </c>
      <c r="AE19" s="37">
        <f t="shared" si="12"/>
        <v>0.84499999999999997</v>
      </c>
      <c r="AG19" s="38">
        <f t="shared" si="13"/>
        <v>0.2185</v>
      </c>
      <c r="AH19" s="38">
        <f t="shared" si="14"/>
        <v>6.0600000000000001E-2</v>
      </c>
      <c r="AI19" s="38">
        <f t="shared" si="15"/>
        <v>2.3300000000000001E-2</v>
      </c>
      <c r="AJ19" s="38">
        <f t="shared" si="16"/>
        <v>0.49609999999999999</v>
      </c>
      <c r="AK19" s="38">
        <f t="shared" si="17"/>
        <v>0.70489999999999997</v>
      </c>
      <c r="AM19" s="38">
        <f t="shared" si="18"/>
        <v>0.35039999999999999</v>
      </c>
      <c r="AN19" s="38">
        <f t="shared" si="19"/>
        <v>0.13220000000000001</v>
      </c>
      <c r="AO19" s="38">
        <f t="shared" si="20"/>
        <v>0.1721</v>
      </c>
      <c r="AP19" s="38">
        <f t="shared" si="21"/>
        <v>0.64980000000000004</v>
      </c>
      <c r="AQ19" s="38">
        <f t="shared" si="22"/>
        <v>0.3725</v>
      </c>
      <c r="AR19" s="38"/>
      <c r="AS19" s="38">
        <f t="shared" si="23"/>
        <v>0.38479999999999998</v>
      </c>
      <c r="AT19" s="38">
        <f t="shared" si="24"/>
        <v>0.23769999999999999</v>
      </c>
      <c r="AU19" s="38">
        <f t="shared" si="25"/>
        <v>0.16520000000000001</v>
      </c>
      <c r="AV19" s="38">
        <f t="shared" si="26"/>
        <v>0.48530000000000001</v>
      </c>
      <c r="AW19" s="38">
        <f t="shared" si="27"/>
        <v>4.5199999999999997E-2</v>
      </c>
    </row>
    <row r="20" spans="2:49" ht="15.75" x14ac:dyDescent="0.25">
      <c r="B20">
        <v>0</v>
      </c>
      <c r="C20">
        <v>0.25</v>
      </c>
      <c r="D20">
        <v>0.5</v>
      </c>
      <c r="E20">
        <v>0.09</v>
      </c>
      <c r="F20">
        <v>7.0000000000000007E-2</v>
      </c>
      <c r="G20" t="s">
        <v>23</v>
      </c>
      <c r="H20">
        <f t="shared" si="0"/>
        <v>7.5600000000000001E-2</v>
      </c>
      <c r="I20">
        <f t="shared" si="1"/>
        <v>0.34710000000000002</v>
      </c>
      <c r="J20">
        <f t="shared" si="2"/>
        <v>0.6502</v>
      </c>
      <c r="K20">
        <f t="shared" si="3"/>
        <v>0.79520000000000002</v>
      </c>
      <c r="L20" s="47">
        <f t="shared" si="4"/>
        <v>7.5600000000000001E-2</v>
      </c>
      <c r="M20" t="str">
        <f t="shared" si="5"/>
        <v>Very Low</v>
      </c>
      <c r="N20">
        <f t="shared" si="6"/>
        <v>1</v>
      </c>
      <c r="O20">
        <f>'Test_IF-có_validate'!O20</f>
        <v>0</v>
      </c>
      <c r="P20">
        <f>'Test_IF-có_validate'!P20</f>
        <v>0.27779999999999999</v>
      </c>
      <c r="Q20">
        <f>'Test_IF-có_validate'!Q20</f>
        <v>0.5444</v>
      </c>
      <c r="R20">
        <f>'Test_IF-có_validate'!R20</f>
        <v>9.0899999999999995E-2</v>
      </c>
      <c r="S20">
        <f>'Test_IF-có_validate'!S20</f>
        <v>6.1199999999999997E-2</v>
      </c>
      <c r="U20" s="37">
        <f t="shared" si="7"/>
        <v>1</v>
      </c>
      <c r="V20" s="37">
        <f t="shared" si="7"/>
        <v>0.56520000000000004</v>
      </c>
      <c r="W20" s="37">
        <f t="shared" si="7"/>
        <v>0.29499999999999998</v>
      </c>
      <c r="X20" s="37">
        <f t="shared" si="7"/>
        <v>0.83330000000000004</v>
      </c>
      <c r="Y20" s="37">
        <f t="shared" si="7"/>
        <v>0.88470000000000004</v>
      </c>
      <c r="AA20" s="37">
        <f t="shared" si="8"/>
        <v>0.59530000000000005</v>
      </c>
      <c r="AB20" s="37">
        <f t="shared" si="9"/>
        <v>0.1237</v>
      </c>
      <c r="AC20" s="37">
        <f t="shared" si="10"/>
        <v>0.25090000000000001</v>
      </c>
      <c r="AD20" s="37">
        <f t="shared" si="11"/>
        <v>0.48320000000000002</v>
      </c>
      <c r="AE20" s="37">
        <f t="shared" si="12"/>
        <v>5.7299999999999997E-2</v>
      </c>
      <c r="AG20" s="38">
        <f t="shared" si="13"/>
        <v>0.61229999999999996</v>
      </c>
      <c r="AH20" s="38">
        <f t="shared" si="14"/>
        <v>0.18729999999999999</v>
      </c>
      <c r="AI20" s="38">
        <f t="shared" si="15"/>
        <v>0.13450000000000001</v>
      </c>
      <c r="AJ20" s="38">
        <f t="shared" si="16"/>
        <v>0.62680000000000002</v>
      </c>
      <c r="AK20" s="38">
        <f t="shared" si="17"/>
        <v>0.35639999999999999</v>
      </c>
      <c r="AM20" s="38">
        <f t="shared" si="18"/>
        <v>0.69369999999999998</v>
      </c>
      <c r="AN20" s="38">
        <f t="shared" si="19"/>
        <v>0.24990000000000001</v>
      </c>
      <c r="AO20" s="38">
        <f t="shared" si="20"/>
        <v>2.0299999999999999E-2</v>
      </c>
      <c r="AP20" s="38">
        <f t="shared" si="21"/>
        <v>0.46739999999999998</v>
      </c>
      <c r="AQ20" s="38">
        <f t="shared" si="22"/>
        <v>0.69469999999999998</v>
      </c>
      <c r="AR20" s="38"/>
      <c r="AS20" s="38">
        <f t="shared" si="23"/>
        <v>0.71540000000000004</v>
      </c>
      <c r="AT20" s="38">
        <f t="shared" si="24"/>
        <v>0.34289999999999998</v>
      </c>
      <c r="AU20" s="38">
        <f t="shared" si="25"/>
        <v>1.2200000000000001E-2</v>
      </c>
      <c r="AV20" s="38">
        <f t="shared" si="26"/>
        <v>0.63570000000000004</v>
      </c>
      <c r="AW20" s="38">
        <f t="shared" si="27"/>
        <v>0.84930000000000005</v>
      </c>
    </row>
    <row r="21" spans="2:49" ht="15.75" x14ac:dyDescent="0.25">
      <c r="B21">
        <v>0.05</v>
      </c>
      <c r="C21">
        <v>0.28999999999999998</v>
      </c>
      <c r="D21">
        <v>0.57999999999999996</v>
      </c>
      <c r="E21">
        <v>0.14000000000000001</v>
      </c>
      <c r="F21">
        <v>0.32</v>
      </c>
      <c r="G21" t="s">
        <v>21</v>
      </c>
      <c r="H21">
        <f t="shared" si="0"/>
        <v>0.433</v>
      </c>
      <c r="I21">
        <f t="shared" si="1"/>
        <v>0.18229999999999999</v>
      </c>
      <c r="J21">
        <f t="shared" si="2"/>
        <v>0.34939999999999999</v>
      </c>
      <c r="K21">
        <f t="shared" si="3"/>
        <v>0.57069999999999999</v>
      </c>
      <c r="L21" s="47">
        <f t="shared" si="4"/>
        <v>0.18229999999999999</v>
      </c>
      <c r="M21" t="str">
        <f t="shared" si="5"/>
        <v>Low</v>
      </c>
      <c r="N21">
        <f t="shared" si="6"/>
        <v>1</v>
      </c>
      <c r="O21">
        <f>'Test_IF-có_validate'!O21</f>
        <v>5.5599999999999997E-2</v>
      </c>
      <c r="P21">
        <f>'Test_IF-có_validate'!P21</f>
        <v>0.32219999999999999</v>
      </c>
      <c r="Q21">
        <f>'Test_IF-có_validate'!Q21</f>
        <v>0.63329999999999997</v>
      </c>
      <c r="R21">
        <f>'Test_IF-có_validate'!R21</f>
        <v>0.1414</v>
      </c>
      <c r="S21">
        <f>'Test_IF-có_validate'!S21</f>
        <v>0.31630000000000003</v>
      </c>
      <c r="U21" s="37">
        <f t="shared" si="7"/>
        <v>0.89470000000000005</v>
      </c>
      <c r="V21" s="37">
        <f t="shared" si="7"/>
        <v>0.51259999999999994</v>
      </c>
      <c r="W21" s="37">
        <f t="shared" si="7"/>
        <v>0.22450000000000001</v>
      </c>
      <c r="X21" s="37">
        <f t="shared" si="7"/>
        <v>0.75219999999999998</v>
      </c>
      <c r="Y21" s="37">
        <f t="shared" si="7"/>
        <v>0.51939999999999997</v>
      </c>
      <c r="AA21" s="37">
        <f t="shared" si="8"/>
        <v>0.5111</v>
      </c>
      <c r="AB21" s="37">
        <f t="shared" si="9"/>
        <v>0.2054</v>
      </c>
      <c r="AC21" s="37">
        <f t="shared" si="10"/>
        <v>0.3649</v>
      </c>
      <c r="AD21" s="37">
        <f t="shared" si="11"/>
        <v>0.40360000000000001</v>
      </c>
      <c r="AE21" s="37">
        <f t="shared" si="12"/>
        <v>0.43840000000000001</v>
      </c>
      <c r="AG21" s="38">
        <f t="shared" si="13"/>
        <v>0.53029999999999999</v>
      </c>
      <c r="AH21" s="38">
        <f t="shared" si="14"/>
        <v>0.10390000000000001</v>
      </c>
      <c r="AI21" s="38">
        <f t="shared" si="15"/>
        <v>0.2636</v>
      </c>
      <c r="AJ21" s="38">
        <f t="shared" si="16"/>
        <v>0.56179999999999997</v>
      </c>
      <c r="AK21" s="38">
        <f t="shared" si="17"/>
        <v>0.17080000000000001</v>
      </c>
      <c r="AM21" s="38">
        <f t="shared" si="18"/>
        <v>0.62129999999999996</v>
      </c>
      <c r="AN21" s="38">
        <f t="shared" si="19"/>
        <v>0.17230000000000001</v>
      </c>
      <c r="AO21" s="38">
        <f t="shared" si="20"/>
        <v>0.12989999999999999</v>
      </c>
      <c r="AP21" s="38">
        <f t="shared" si="21"/>
        <v>0.38600000000000001</v>
      </c>
      <c r="AQ21" s="38">
        <f t="shared" si="22"/>
        <v>0.36330000000000001</v>
      </c>
      <c r="AR21" s="38"/>
      <c r="AS21" s="38">
        <f t="shared" si="23"/>
        <v>0.64539999999999997</v>
      </c>
      <c r="AT21" s="38">
        <f t="shared" si="24"/>
        <v>0.27360000000000001</v>
      </c>
      <c r="AU21" s="38">
        <f t="shared" si="25"/>
        <v>0.13700000000000001</v>
      </c>
      <c r="AV21" s="38">
        <f t="shared" si="26"/>
        <v>0.57150000000000001</v>
      </c>
      <c r="AW21" s="38">
        <f t="shared" si="27"/>
        <v>0.59919999999999995</v>
      </c>
    </row>
    <row r="22" spans="2:49" ht="15.75" x14ac:dyDescent="0.25">
      <c r="B22">
        <v>0.1</v>
      </c>
      <c r="C22">
        <v>0.3</v>
      </c>
      <c r="D22">
        <v>0.57999999999999996</v>
      </c>
      <c r="E22">
        <v>0.28000000000000003</v>
      </c>
      <c r="F22">
        <v>0.55000000000000004</v>
      </c>
      <c r="G22" t="s">
        <v>24</v>
      </c>
      <c r="H22">
        <f t="shared" si="0"/>
        <v>0.65049999999999997</v>
      </c>
      <c r="I22">
        <f t="shared" si="1"/>
        <v>0.47499999999999998</v>
      </c>
      <c r="J22">
        <f t="shared" si="2"/>
        <v>2.9000000000000001E-2</v>
      </c>
      <c r="K22">
        <f t="shared" si="3"/>
        <v>0.3165</v>
      </c>
      <c r="L22" s="47">
        <f t="shared" si="4"/>
        <v>2.9000000000000001E-2</v>
      </c>
      <c r="M22" t="str">
        <f t="shared" si="5"/>
        <v>Middle</v>
      </c>
      <c r="N22">
        <f t="shared" si="6"/>
        <v>1</v>
      </c>
      <c r="O22">
        <f>'Test_IF-có_validate'!O22</f>
        <v>0.1111</v>
      </c>
      <c r="P22">
        <f>'Test_IF-có_validate'!P22</f>
        <v>0.33329999999999999</v>
      </c>
      <c r="Q22">
        <f>'Test_IF-có_validate'!Q22</f>
        <v>0.63329999999999997</v>
      </c>
      <c r="R22">
        <f>'Test_IF-có_validate'!R22</f>
        <v>0.2828</v>
      </c>
      <c r="S22">
        <f>'Test_IF-có_validate'!S22</f>
        <v>0.55100000000000005</v>
      </c>
      <c r="U22" s="37">
        <f t="shared" si="7"/>
        <v>0.8</v>
      </c>
      <c r="V22" s="37">
        <f t="shared" si="7"/>
        <v>0.5</v>
      </c>
      <c r="W22" s="37">
        <f t="shared" si="7"/>
        <v>0.22450000000000001</v>
      </c>
      <c r="X22" s="37">
        <f t="shared" si="7"/>
        <v>0.55910000000000004</v>
      </c>
      <c r="Y22" s="37">
        <f t="shared" si="7"/>
        <v>0.28949999999999998</v>
      </c>
      <c r="AA22" s="37">
        <f t="shared" si="8"/>
        <v>0.42299999999999999</v>
      </c>
      <c r="AB22" s="37">
        <f t="shared" si="9"/>
        <v>0.2243</v>
      </c>
      <c r="AC22" s="37">
        <f t="shared" si="10"/>
        <v>0.3649</v>
      </c>
      <c r="AD22" s="37">
        <f t="shared" si="11"/>
        <v>0.15759999999999999</v>
      </c>
      <c r="AE22" s="37">
        <f t="shared" si="12"/>
        <v>0.67810000000000004</v>
      </c>
      <c r="AG22" s="38">
        <f t="shared" si="13"/>
        <v>0.44440000000000002</v>
      </c>
      <c r="AH22" s="38">
        <f t="shared" si="14"/>
        <v>8.2400000000000001E-2</v>
      </c>
      <c r="AI22" s="38">
        <f t="shared" si="15"/>
        <v>0.2636</v>
      </c>
      <c r="AJ22" s="38">
        <f t="shared" si="16"/>
        <v>0.36509999999999998</v>
      </c>
      <c r="AK22" s="38">
        <f t="shared" si="17"/>
        <v>0.49130000000000001</v>
      </c>
      <c r="AM22" s="38">
        <f t="shared" si="18"/>
        <v>0.54600000000000004</v>
      </c>
      <c r="AN22" s="38">
        <f t="shared" si="19"/>
        <v>0.15229999999999999</v>
      </c>
      <c r="AO22" s="38">
        <f t="shared" si="20"/>
        <v>0.12989999999999999</v>
      </c>
      <c r="AP22" s="38">
        <f t="shared" si="21"/>
        <v>0.13420000000000001</v>
      </c>
      <c r="AQ22" s="38">
        <f t="shared" si="22"/>
        <v>2.0400000000000001E-2</v>
      </c>
      <c r="AR22" s="38"/>
      <c r="AS22" s="38">
        <f t="shared" si="23"/>
        <v>0.57279999999999998</v>
      </c>
      <c r="AT22" s="38">
        <f t="shared" si="24"/>
        <v>0.25569999999999998</v>
      </c>
      <c r="AU22" s="38">
        <f t="shared" si="25"/>
        <v>0.13700000000000001</v>
      </c>
      <c r="AV22" s="38">
        <f t="shared" si="26"/>
        <v>0.37769999999999998</v>
      </c>
      <c r="AW22" s="38">
        <f t="shared" si="27"/>
        <v>0.3271</v>
      </c>
    </row>
    <row r="23" spans="2:49" ht="15.75" x14ac:dyDescent="0.25">
      <c r="B23">
        <v>0.2</v>
      </c>
      <c r="C23">
        <v>0.32</v>
      </c>
      <c r="D23">
        <v>0.65</v>
      </c>
      <c r="E23">
        <v>0.31</v>
      </c>
      <c r="F23">
        <v>0.89</v>
      </c>
      <c r="G23" t="s">
        <v>20</v>
      </c>
      <c r="H23">
        <f t="shared" si="0"/>
        <v>0.85170000000000001</v>
      </c>
      <c r="I23">
        <f t="shared" si="1"/>
        <v>0.73080000000000001</v>
      </c>
      <c r="J23">
        <f t="shared" si="2"/>
        <v>0.44350000000000001</v>
      </c>
      <c r="K23">
        <f t="shared" si="3"/>
        <v>0.18179999999999999</v>
      </c>
      <c r="L23" s="47">
        <f t="shared" si="4"/>
        <v>0.18179999999999999</v>
      </c>
      <c r="M23" t="str">
        <f t="shared" si="5"/>
        <v>High</v>
      </c>
      <c r="N23">
        <f t="shared" si="6"/>
        <v>1</v>
      </c>
      <c r="O23">
        <f>'Test_IF-có_validate'!O23</f>
        <v>0.22220000000000001</v>
      </c>
      <c r="P23">
        <f>'Test_IF-có_validate'!P23</f>
        <v>0.35560000000000003</v>
      </c>
      <c r="Q23">
        <f>'Test_IF-có_validate'!Q23</f>
        <v>0.71109999999999995</v>
      </c>
      <c r="R23">
        <f>'Test_IF-có_validate'!R23</f>
        <v>0.31309999999999999</v>
      </c>
      <c r="S23">
        <f>'Test_IF-có_validate'!S23</f>
        <v>0.89800000000000002</v>
      </c>
      <c r="U23" s="37">
        <f t="shared" si="7"/>
        <v>0.63639999999999997</v>
      </c>
      <c r="V23" s="37">
        <f t="shared" si="7"/>
        <v>0.47539999999999999</v>
      </c>
      <c r="W23" s="37">
        <f t="shared" si="7"/>
        <v>0.16880000000000001</v>
      </c>
      <c r="X23" s="37">
        <f t="shared" si="7"/>
        <v>0.52310000000000001</v>
      </c>
      <c r="Y23" s="37">
        <f t="shared" si="7"/>
        <v>5.3699999999999998E-2</v>
      </c>
      <c r="AA23" s="37">
        <f t="shared" si="8"/>
        <v>0.23139999999999999</v>
      </c>
      <c r="AB23" s="37">
        <f t="shared" si="9"/>
        <v>0.26050000000000001</v>
      </c>
      <c r="AC23" s="37">
        <f t="shared" si="10"/>
        <v>0.44950000000000001</v>
      </c>
      <c r="AD23" s="37">
        <f t="shared" si="11"/>
        <v>9.9599999999999994E-2</v>
      </c>
      <c r="AE23" s="37">
        <f t="shared" si="12"/>
        <v>0.89159999999999995</v>
      </c>
      <c r="AG23" s="38">
        <f t="shared" si="13"/>
        <v>0.25840000000000002</v>
      </c>
      <c r="AH23" s="38">
        <f t="shared" si="14"/>
        <v>3.8300000000000001E-2</v>
      </c>
      <c r="AI23" s="38">
        <f t="shared" si="15"/>
        <v>0.35870000000000002</v>
      </c>
      <c r="AJ23" s="38">
        <f t="shared" si="16"/>
        <v>0.3196</v>
      </c>
      <c r="AK23" s="38">
        <f t="shared" si="17"/>
        <v>0.76319999999999999</v>
      </c>
      <c r="AM23" s="38">
        <f t="shared" si="18"/>
        <v>0.38469999999999999</v>
      </c>
      <c r="AN23" s="38">
        <f t="shared" si="19"/>
        <v>0.1114</v>
      </c>
      <c r="AO23" s="38">
        <f t="shared" si="20"/>
        <v>0.2397</v>
      </c>
      <c r="AP23" s="38">
        <f t="shared" si="21"/>
        <v>7.46E-2</v>
      </c>
      <c r="AQ23" s="38">
        <f t="shared" si="22"/>
        <v>0.46350000000000002</v>
      </c>
      <c r="AR23" s="38"/>
      <c r="AS23" s="38">
        <f t="shared" si="23"/>
        <v>0.41770000000000002</v>
      </c>
      <c r="AT23" s="38">
        <f t="shared" si="24"/>
        <v>0.21929999999999999</v>
      </c>
      <c r="AU23" s="38">
        <f t="shared" si="25"/>
        <v>0.24610000000000001</v>
      </c>
      <c r="AV23" s="38">
        <f t="shared" si="26"/>
        <v>0.33289999999999997</v>
      </c>
      <c r="AW23" s="38">
        <f t="shared" si="27"/>
        <v>0.17499999999999999</v>
      </c>
    </row>
    <row r="24" spans="2:49" ht="15.75" x14ac:dyDescent="0.25">
      <c r="B24">
        <v>0.19</v>
      </c>
      <c r="C24">
        <v>0.28000000000000003</v>
      </c>
      <c r="D24">
        <v>0.56999999999999995</v>
      </c>
      <c r="E24">
        <v>0.57999999999999996</v>
      </c>
      <c r="F24">
        <v>0.17</v>
      </c>
      <c r="G24" t="s">
        <v>21</v>
      </c>
      <c r="H24">
        <f t="shared" si="0"/>
        <v>0.2011</v>
      </c>
      <c r="I24">
        <f t="shared" si="1"/>
        <v>0.15890000000000001</v>
      </c>
      <c r="J24">
        <f t="shared" si="2"/>
        <v>0.53879999999999995</v>
      </c>
      <c r="K24">
        <f t="shared" si="3"/>
        <v>0.70499999999999996</v>
      </c>
      <c r="L24" s="47">
        <f t="shared" si="4"/>
        <v>0.15890000000000001</v>
      </c>
      <c r="M24" t="str">
        <f t="shared" si="5"/>
        <v>Low</v>
      </c>
      <c r="N24">
        <f t="shared" si="6"/>
        <v>1</v>
      </c>
      <c r="O24">
        <f>'Test_IF-có_validate'!O24</f>
        <v>0.21110000000000001</v>
      </c>
      <c r="P24">
        <f>'Test_IF-có_validate'!P24</f>
        <v>0.31109999999999999</v>
      </c>
      <c r="Q24">
        <f>'Test_IF-có_validate'!Q24</f>
        <v>0.62219999999999998</v>
      </c>
      <c r="R24">
        <f>'Test_IF-có_validate'!R24</f>
        <v>0.58589999999999998</v>
      </c>
      <c r="S24">
        <f>'Test_IF-có_validate'!S24</f>
        <v>0.1633</v>
      </c>
      <c r="U24" s="37">
        <f t="shared" si="7"/>
        <v>0.65139999999999998</v>
      </c>
      <c r="V24" s="37">
        <f t="shared" si="7"/>
        <v>0.52539999999999998</v>
      </c>
      <c r="W24" s="37">
        <f t="shared" si="7"/>
        <v>0.2329</v>
      </c>
      <c r="X24" s="37">
        <f t="shared" si="7"/>
        <v>0.2611</v>
      </c>
      <c r="Y24" s="37">
        <f t="shared" si="7"/>
        <v>0.71919999999999995</v>
      </c>
      <c r="AA24" s="37">
        <f t="shared" si="8"/>
        <v>0.25159999999999999</v>
      </c>
      <c r="AB24" s="37">
        <f t="shared" si="9"/>
        <v>0.18590000000000001</v>
      </c>
      <c r="AC24" s="37">
        <f t="shared" si="10"/>
        <v>0.35170000000000001</v>
      </c>
      <c r="AD24" s="37">
        <f t="shared" si="11"/>
        <v>0.35389999999999999</v>
      </c>
      <c r="AE24" s="37">
        <f t="shared" si="12"/>
        <v>0.18890000000000001</v>
      </c>
      <c r="AG24" s="38">
        <f t="shared" si="13"/>
        <v>0.27789999999999998</v>
      </c>
      <c r="AH24" s="38">
        <f t="shared" si="14"/>
        <v>0.12509999999999999</v>
      </c>
      <c r="AI24" s="38">
        <f t="shared" si="15"/>
        <v>0.24879999999999999</v>
      </c>
      <c r="AJ24" s="38">
        <f t="shared" si="16"/>
        <v>0.14330000000000001</v>
      </c>
      <c r="AK24" s="38">
        <f t="shared" si="17"/>
        <v>0.15340000000000001</v>
      </c>
      <c r="AM24" s="38">
        <f t="shared" si="18"/>
        <v>0.40150000000000002</v>
      </c>
      <c r="AN24" s="38">
        <f t="shared" si="19"/>
        <v>0.19209999999999999</v>
      </c>
      <c r="AO24" s="38">
        <f t="shared" si="20"/>
        <v>0.11269999999999999</v>
      </c>
      <c r="AP24" s="38">
        <f t="shared" si="21"/>
        <v>0.37219999999999998</v>
      </c>
      <c r="AQ24" s="38">
        <f t="shared" si="22"/>
        <v>0.56979999999999997</v>
      </c>
      <c r="AR24" s="38"/>
      <c r="AS24" s="38">
        <f t="shared" si="23"/>
        <v>0.43380000000000002</v>
      </c>
      <c r="AT24" s="38">
        <f t="shared" si="24"/>
        <v>0.29120000000000001</v>
      </c>
      <c r="AU24" s="38">
        <f t="shared" si="25"/>
        <v>0.11990000000000001</v>
      </c>
      <c r="AV24" s="38">
        <f t="shared" si="26"/>
        <v>0.1268</v>
      </c>
      <c r="AW24" s="38">
        <f t="shared" si="27"/>
        <v>0.75329999999999997</v>
      </c>
    </row>
    <row r="25" spans="2:49" ht="15.75" x14ac:dyDescent="0.25">
      <c r="B25">
        <v>0.11</v>
      </c>
      <c r="C25">
        <v>0.26</v>
      </c>
      <c r="D25">
        <v>0.56000000000000005</v>
      </c>
      <c r="E25">
        <v>0.68</v>
      </c>
      <c r="F25">
        <v>0.27</v>
      </c>
      <c r="G25" t="s">
        <v>21</v>
      </c>
      <c r="H25">
        <f t="shared" si="0"/>
        <v>0.36609999999999998</v>
      </c>
      <c r="I25">
        <f t="shared" si="1"/>
        <v>8.48E-2</v>
      </c>
      <c r="J25">
        <f t="shared" si="2"/>
        <v>0.4153</v>
      </c>
      <c r="K25">
        <f t="shared" si="3"/>
        <v>0.61299999999999999</v>
      </c>
      <c r="L25" s="47">
        <f t="shared" si="4"/>
        <v>8.48E-2</v>
      </c>
      <c r="M25" t="str">
        <f t="shared" si="5"/>
        <v>Low</v>
      </c>
      <c r="N25">
        <f t="shared" si="6"/>
        <v>1</v>
      </c>
      <c r="O25">
        <f>'Test_IF-có_validate'!O25</f>
        <v>0.1222</v>
      </c>
      <c r="P25">
        <f>'Test_IF-có_validate'!P25</f>
        <v>0.28889999999999999</v>
      </c>
      <c r="Q25">
        <f>'Test_IF-có_validate'!Q25</f>
        <v>0.61109999999999998</v>
      </c>
      <c r="R25">
        <f>'Test_IF-có_validate'!R25</f>
        <v>0.68689999999999996</v>
      </c>
      <c r="S25">
        <f>'Test_IF-có_validate'!S25</f>
        <v>0.26529999999999998</v>
      </c>
      <c r="U25" s="37">
        <f t="shared" si="7"/>
        <v>0.78220000000000001</v>
      </c>
      <c r="V25" s="37">
        <f t="shared" si="7"/>
        <v>0.55169999999999997</v>
      </c>
      <c r="W25" s="37">
        <f t="shared" si="7"/>
        <v>0.2414</v>
      </c>
      <c r="X25" s="37">
        <f t="shared" si="7"/>
        <v>0.18559999999999999</v>
      </c>
      <c r="Y25" s="37">
        <f t="shared" si="7"/>
        <v>0.58069999999999999</v>
      </c>
      <c r="AA25" s="37">
        <f t="shared" si="8"/>
        <v>0.40479999999999999</v>
      </c>
      <c r="AB25" s="37">
        <f t="shared" si="9"/>
        <v>0.14510000000000001</v>
      </c>
      <c r="AC25" s="37">
        <f t="shared" si="10"/>
        <v>0.33829999999999999</v>
      </c>
      <c r="AD25" s="37">
        <f t="shared" si="11"/>
        <v>0.46539999999999998</v>
      </c>
      <c r="AE25" s="37">
        <f t="shared" si="12"/>
        <v>0.36670000000000003</v>
      </c>
      <c r="AG25" s="38">
        <f t="shared" si="13"/>
        <v>0.42670000000000002</v>
      </c>
      <c r="AH25" s="38">
        <f t="shared" si="14"/>
        <v>0.1668</v>
      </c>
      <c r="AI25" s="38">
        <f t="shared" si="15"/>
        <v>0.2336</v>
      </c>
      <c r="AJ25" s="38">
        <f t="shared" si="16"/>
        <v>0.28389999999999999</v>
      </c>
      <c r="AK25" s="38">
        <f t="shared" si="17"/>
        <v>7.17E-2</v>
      </c>
      <c r="AM25" s="38">
        <f t="shared" si="18"/>
        <v>0.53049999999999997</v>
      </c>
      <c r="AN25" s="38">
        <f t="shared" si="19"/>
        <v>0.23089999999999999</v>
      </c>
      <c r="AO25" s="38">
        <f t="shared" si="20"/>
        <v>9.5100000000000004E-2</v>
      </c>
      <c r="AP25" s="38">
        <f t="shared" si="21"/>
        <v>0.48130000000000001</v>
      </c>
      <c r="AQ25" s="38">
        <f t="shared" si="22"/>
        <v>0.43519999999999998</v>
      </c>
      <c r="AR25" s="38"/>
      <c r="AS25" s="38">
        <f t="shared" si="23"/>
        <v>0.55789999999999995</v>
      </c>
      <c r="AT25" s="38">
        <f t="shared" si="24"/>
        <v>0.32590000000000002</v>
      </c>
      <c r="AU25" s="38">
        <f t="shared" si="25"/>
        <v>0.10249999999999999</v>
      </c>
      <c r="AV25" s="38">
        <f t="shared" si="26"/>
        <v>0.26979999999999998</v>
      </c>
      <c r="AW25" s="38">
        <f t="shared" si="27"/>
        <v>0.6522</v>
      </c>
    </row>
    <row r="26" spans="2:49" ht="15.75" x14ac:dyDescent="0.25">
      <c r="B26">
        <v>0.12</v>
      </c>
      <c r="C26">
        <v>0.28000000000000003</v>
      </c>
      <c r="D26">
        <v>0.7</v>
      </c>
      <c r="E26">
        <v>0.16</v>
      </c>
      <c r="F26">
        <v>0.32</v>
      </c>
      <c r="G26" t="s">
        <v>21</v>
      </c>
      <c r="H26">
        <f t="shared" si="0"/>
        <v>0.44069999999999998</v>
      </c>
      <c r="I26">
        <f t="shared" si="1"/>
        <v>0.19109999999999999</v>
      </c>
      <c r="J26">
        <f t="shared" si="2"/>
        <v>0.35949999999999999</v>
      </c>
      <c r="K26">
        <f t="shared" si="3"/>
        <v>0.58079999999999998</v>
      </c>
      <c r="L26" s="47">
        <f t="shared" si="4"/>
        <v>0.19109999999999999</v>
      </c>
      <c r="M26" t="str">
        <f t="shared" si="5"/>
        <v>Low</v>
      </c>
      <c r="N26">
        <f t="shared" si="6"/>
        <v>1</v>
      </c>
      <c r="O26">
        <f>'Test_IF-có_validate'!O26</f>
        <v>0.1333</v>
      </c>
      <c r="P26">
        <f>'Test_IF-có_validate'!P26</f>
        <v>0.31109999999999999</v>
      </c>
      <c r="Q26">
        <f>'Test_IF-có_validate'!Q26</f>
        <v>0.76670000000000005</v>
      </c>
      <c r="R26">
        <f>'Test_IF-có_validate'!R26</f>
        <v>0.16159999999999999</v>
      </c>
      <c r="S26">
        <f>'Test_IF-có_validate'!S26</f>
        <v>0.31630000000000003</v>
      </c>
      <c r="U26" s="37">
        <f t="shared" si="7"/>
        <v>0.76480000000000004</v>
      </c>
      <c r="V26" s="37">
        <f t="shared" si="7"/>
        <v>0.52539999999999998</v>
      </c>
      <c r="W26" s="37">
        <f t="shared" si="7"/>
        <v>0.1321</v>
      </c>
      <c r="X26" s="37">
        <f t="shared" si="7"/>
        <v>0.7218</v>
      </c>
      <c r="Y26" s="37">
        <f t="shared" si="7"/>
        <v>0.51939999999999997</v>
      </c>
      <c r="AA26" s="37">
        <f t="shared" si="8"/>
        <v>0.38640000000000002</v>
      </c>
      <c r="AB26" s="37">
        <f t="shared" si="9"/>
        <v>0.18590000000000001</v>
      </c>
      <c r="AC26" s="37">
        <f t="shared" si="10"/>
        <v>0.50309999999999999</v>
      </c>
      <c r="AD26" s="37">
        <f t="shared" si="11"/>
        <v>0.37069999999999997</v>
      </c>
      <c r="AE26" s="37">
        <f t="shared" si="12"/>
        <v>0.43840000000000001</v>
      </c>
      <c r="AG26" s="38">
        <f t="shared" si="13"/>
        <v>0.40889999999999999</v>
      </c>
      <c r="AH26" s="38">
        <f t="shared" si="14"/>
        <v>0.12509999999999999</v>
      </c>
      <c r="AI26" s="38">
        <f t="shared" si="15"/>
        <v>0.41860000000000003</v>
      </c>
      <c r="AJ26" s="38">
        <f t="shared" si="16"/>
        <v>0.53510000000000002</v>
      </c>
      <c r="AK26" s="38">
        <f t="shared" si="17"/>
        <v>0.17080000000000001</v>
      </c>
      <c r="AM26" s="38">
        <f t="shared" si="18"/>
        <v>0.51500000000000001</v>
      </c>
      <c r="AN26" s="38">
        <f t="shared" si="19"/>
        <v>0.19209999999999999</v>
      </c>
      <c r="AO26" s="38">
        <f t="shared" si="20"/>
        <v>0.3085</v>
      </c>
      <c r="AP26" s="38">
        <f t="shared" si="21"/>
        <v>0.3523</v>
      </c>
      <c r="AQ26" s="38">
        <f t="shared" si="22"/>
        <v>0.36330000000000001</v>
      </c>
      <c r="AR26" s="38"/>
      <c r="AS26" s="38">
        <f t="shared" si="23"/>
        <v>0.54290000000000005</v>
      </c>
      <c r="AT26" s="38">
        <f t="shared" si="24"/>
        <v>0.29120000000000001</v>
      </c>
      <c r="AU26" s="38">
        <f t="shared" si="25"/>
        <v>0.31430000000000002</v>
      </c>
      <c r="AV26" s="38">
        <f t="shared" si="26"/>
        <v>0.54520000000000002</v>
      </c>
      <c r="AW26" s="38">
        <f t="shared" si="27"/>
        <v>0.59919999999999995</v>
      </c>
    </row>
    <row r="27" spans="2:49" ht="15.75" x14ac:dyDescent="0.25">
      <c r="B27">
        <v>0.18</v>
      </c>
      <c r="C27">
        <v>0.28999999999999998</v>
      </c>
      <c r="D27">
        <v>0.78</v>
      </c>
      <c r="E27">
        <v>0.15</v>
      </c>
      <c r="F27">
        <v>0.61</v>
      </c>
      <c r="G27" t="s">
        <v>24</v>
      </c>
      <c r="H27">
        <f t="shared" si="0"/>
        <v>0.70960000000000001</v>
      </c>
      <c r="I27">
        <f t="shared" si="1"/>
        <v>0.54769999999999996</v>
      </c>
      <c r="J27">
        <f t="shared" si="2"/>
        <v>0.14349999999999999</v>
      </c>
      <c r="K27">
        <f t="shared" si="3"/>
        <v>0.26090000000000002</v>
      </c>
      <c r="L27" s="47">
        <f t="shared" si="4"/>
        <v>0.14349999999999999</v>
      </c>
      <c r="M27" t="str">
        <f t="shared" si="5"/>
        <v>Middle</v>
      </c>
      <c r="N27">
        <f t="shared" si="6"/>
        <v>1</v>
      </c>
      <c r="O27">
        <f>'Test_IF-có_validate'!O27</f>
        <v>0.2</v>
      </c>
      <c r="P27">
        <f>'Test_IF-có_validate'!P27</f>
        <v>0.32219999999999999</v>
      </c>
      <c r="Q27">
        <f>'Test_IF-có_validate'!Q27</f>
        <v>0.85560000000000003</v>
      </c>
      <c r="R27">
        <f>'Test_IF-có_validate'!R27</f>
        <v>0.1515</v>
      </c>
      <c r="S27">
        <f>'Test_IF-có_validate'!S27</f>
        <v>0.61219999999999997</v>
      </c>
      <c r="U27" s="37">
        <f t="shared" si="7"/>
        <v>0.66669999999999996</v>
      </c>
      <c r="V27" s="37">
        <f t="shared" si="7"/>
        <v>0.51259999999999994</v>
      </c>
      <c r="W27" s="37">
        <f t="shared" si="7"/>
        <v>7.7799999999999994E-2</v>
      </c>
      <c r="X27" s="37">
        <f t="shared" si="7"/>
        <v>0.7369</v>
      </c>
      <c r="Y27" s="37">
        <f t="shared" si="7"/>
        <v>0.24049999999999999</v>
      </c>
      <c r="AA27" s="37">
        <f t="shared" si="8"/>
        <v>0.27150000000000002</v>
      </c>
      <c r="AB27" s="37">
        <f t="shared" si="9"/>
        <v>0.2054</v>
      </c>
      <c r="AC27" s="37">
        <f t="shared" si="10"/>
        <v>0.57920000000000005</v>
      </c>
      <c r="AD27" s="37">
        <f t="shared" si="11"/>
        <v>0.38719999999999999</v>
      </c>
      <c r="AE27" s="37">
        <f t="shared" si="12"/>
        <v>0.72460000000000002</v>
      </c>
      <c r="AG27" s="38">
        <f t="shared" si="13"/>
        <v>0.29730000000000001</v>
      </c>
      <c r="AH27" s="38">
        <f t="shared" si="14"/>
        <v>0.10390000000000001</v>
      </c>
      <c r="AI27" s="38">
        <f t="shared" si="15"/>
        <v>0.50329999999999997</v>
      </c>
      <c r="AJ27" s="38">
        <f t="shared" si="16"/>
        <v>0.54849999999999999</v>
      </c>
      <c r="AK27" s="38">
        <f t="shared" si="17"/>
        <v>0.55149999999999999</v>
      </c>
      <c r="AM27" s="38">
        <f t="shared" si="18"/>
        <v>0.41820000000000002</v>
      </c>
      <c r="AN27" s="38">
        <f t="shared" si="19"/>
        <v>0.17230000000000001</v>
      </c>
      <c r="AO27" s="38">
        <f t="shared" si="20"/>
        <v>0.40500000000000003</v>
      </c>
      <c r="AP27" s="38">
        <f t="shared" si="21"/>
        <v>0.36930000000000002</v>
      </c>
      <c r="AQ27" s="38">
        <f t="shared" si="22"/>
        <v>0.12280000000000001</v>
      </c>
      <c r="AR27" s="38"/>
      <c r="AS27" s="38">
        <f t="shared" si="23"/>
        <v>0.44990000000000002</v>
      </c>
      <c r="AT27" s="38">
        <f t="shared" si="24"/>
        <v>0.27360000000000001</v>
      </c>
      <c r="AU27" s="38">
        <f t="shared" si="25"/>
        <v>0.41020000000000001</v>
      </c>
      <c r="AV27" s="38">
        <f t="shared" si="26"/>
        <v>0.5585</v>
      </c>
      <c r="AW27" s="38">
        <f t="shared" si="27"/>
        <v>0.2462</v>
      </c>
    </row>
    <row r="28" spans="2:49" ht="15.75" x14ac:dyDescent="0.25">
      <c r="B28">
        <v>0.2</v>
      </c>
      <c r="C28">
        <v>0.25</v>
      </c>
      <c r="D28">
        <v>0.7</v>
      </c>
      <c r="E28">
        <v>0.25</v>
      </c>
      <c r="F28">
        <v>0.03</v>
      </c>
      <c r="G28" t="s">
        <v>23</v>
      </c>
      <c r="H28">
        <f t="shared" si="0"/>
        <v>0.18210000000000001</v>
      </c>
      <c r="I28">
        <f t="shared" si="1"/>
        <v>0.42959999999999998</v>
      </c>
      <c r="J28">
        <f t="shared" si="2"/>
        <v>0.70699999999999996</v>
      </c>
      <c r="K28">
        <f t="shared" si="3"/>
        <v>0.84409999999999996</v>
      </c>
      <c r="L28" s="47">
        <f t="shared" si="4"/>
        <v>0.18210000000000001</v>
      </c>
      <c r="M28" t="str">
        <f t="shared" si="5"/>
        <v>Very Low</v>
      </c>
      <c r="N28">
        <f t="shared" si="6"/>
        <v>1</v>
      </c>
      <c r="O28">
        <f>'Test_IF-có_validate'!O28</f>
        <v>0.22220000000000001</v>
      </c>
      <c r="P28">
        <f>'Test_IF-có_validate'!P28</f>
        <v>0.27779999999999999</v>
      </c>
      <c r="Q28">
        <f>'Test_IF-có_validate'!Q28</f>
        <v>0.76670000000000005</v>
      </c>
      <c r="R28">
        <f>'Test_IF-có_validate'!R28</f>
        <v>0.2525</v>
      </c>
      <c r="S28">
        <f>'Test_IF-có_validate'!S28</f>
        <v>2.0400000000000001E-2</v>
      </c>
      <c r="U28" s="37">
        <f t="shared" si="7"/>
        <v>0.63639999999999997</v>
      </c>
      <c r="V28" s="37">
        <f t="shared" si="7"/>
        <v>0.56520000000000004</v>
      </c>
      <c r="W28" s="37">
        <f t="shared" si="7"/>
        <v>0.1321</v>
      </c>
      <c r="X28" s="37">
        <f t="shared" si="7"/>
        <v>0.5968</v>
      </c>
      <c r="Y28" s="37">
        <f t="shared" si="7"/>
        <v>0.96</v>
      </c>
      <c r="AA28" s="37">
        <f t="shared" si="8"/>
        <v>0.23139999999999999</v>
      </c>
      <c r="AB28" s="37">
        <f t="shared" si="9"/>
        <v>0.1237</v>
      </c>
      <c r="AC28" s="37">
        <f t="shared" si="10"/>
        <v>0.50309999999999999</v>
      </c>
      <c r="AD28" s="37">
        <f t="shared" si="11"/>
        <v>0.21360000000000001</v>
      </c>
      <c r="AE28" s="37">
        <f t="shared" si="12"/>
        <v>0.161</v>
      </c>
      <c r="AG28" s="38">
        <f t="shared" si="13"/>
        <v>0.25840000000000002</v>
      </c>
      <c r="AH28" s="38">
        <f t="shared" si="14"/>
        <v>0.18729999999999999</v>
      </c>
      <c r="AI28" s="38">
        <f t="shared" si="15"/>
        <v>0.41860000000000003</v>
      </c>
      <c r="AJ28" s="38">
        <f t="shared" si="16"/>
        <v>0.40939999999999999</v>
      </c>
      <c r="AK28" s="38">
        <f t="shared" si="17"/>
        <v>0.43120000000000003</v>
      </c>
      <c r="AM28" s="38">
        <f t="shared" si="18"/>
        <v>0.38469999999999999</v>
      </c>
      <c r="AN28" s="38">
        <f t="shared" si="19"/>
        <v>0.24990000000000001</v>
      </c>
      <c r="AO28" s="38">
        <f t="shared" si="20"/>
        <v>0.3085</v>
      </c>
      <c r="AP28" s="38">
        <f t="shared" si="21"/>
        <v>0.1915</v>
      </c>
      <c r="AQ28" s="38">
        <f t="shared" si="22"/>
        <v>0.74229999999999996</v>
      </c>
      <c r="AR28" s="38"/>
      <c r="AS28" s="38">
        <f t="shared" si="23"/>
        <v>0.41770000000000002</v>
      </c>
      <c r="AT28" s="38">
        <f t="shared" si="24"/>
        <v>0.34289999999999998</v>
      </c>
      <c r="AU28" s="38">
        <f t="shared" si="25"/>
        <v>0.31430000000000002</v>
      </c>
      <c r="AV28" s="38">
        <f t="shared" si="26"/>
        <v>0.42130000000000001</v>
      </c>
      <c r="AW28" s="38">
        <f t="shared" si="27"/>
        <v>0.88639999999999997</v>
      </c>
    </row>
    <row r="29" spans="2:49" ht="15.75" x14ac:dyDescent="0.25">
      <c r="B29">
        <v>0.16</v>
      </c>
      <c r="C29">
        <v>0.28000000000000003</v>
      </c>
      <c r="D29">
        <v>0.72</v>
      </c>
      <c r="E29">
        <v>0.27</v>
      </c>
      <c r="F29">
        <v>0.32</v>
      </c>
      <c r="G29" t="s">
        <v>21</v>
      </c>
      <c r="H29">
        <f t="shared" si="0"/>
        <v>0.43890000000000001</v>
      </c>
      <c r="I29">
        <f t="shared" si="1"/>
        <v>0.19</v>
      </c>
      <c r="J29">
        <f t="shared" si="2"/>
        <v>0.35799999999999998</v>
      </c>
      <c r="K29">
        <f t="shared" si="3"/>
        <v>0.57999999999999996</v>
      </c>
      <c r="L29" s="47">
        <f t="shared" si="4"/>
        <v>0.19</v>
      </c>
      <c r="M29" t="str">
        <f t="shared" si="5"/>
        <v>Low</v>
      </c>
      <c r="N29">
        <f t="shared" si="6"/>
        <v>1</v>
      </c>
      <c r="O29">
        <f>'Test_IF-có_validate'!O29</f>
        <v>0.17780000000000001</v>
      </c>
      <c r="P29">
        <f>'Test_IF-có_validate'!P29</f>
        <v>0.31109999999999999</v>
      </c>
      <c r="Q29">
        <f>'Test_IF-có_validate'!Q29</f>
        <v>0.78890000000000005</v>
      </c>
      <c r="R29">
        <f>'Test_IF-có_validate'!R29</f>
        <v>0.2727</v>
      </c>
      <c r="S29">
        <f>'Test_IF-có_validate'!S29</f>
        <v>0.31630000000000003</v>
      </c>
      <c r="U29" s="37">
        <f t="shared" si="7"/>
        <v>0.69810000000000005</v>
      </c>
      <c r="V29" s="37">
        <f t="shared" si="7"/>
        <v>0.52539999999999998</v>
      </c>
      <c r="W29" s="37">
        <f t="shared" si="7"/>
        <v>0.11799999999999999</v>
      </c>
      <c r="X29" s="37">
        <f t="shared" si="7"/>
        <v>0.57150000000000001</v>
      </c>
      <c r="Y29" s="37">
        <f t="shared" si="7"/>
        <v>0.51939999999999997</v>
      </c>
      <c r="AA29" s="37">
        <f t="shared" si="8"/>
        <v>0.31069999999999998</v>
      </c>
      <c r="AB29" s="37">
        <f t="shared" si="9"/>
        <v>0.18590000000000001</v>
      </c>
      <c r="AC29" s="37">
        <f t="shared" si="10"/>
        <v>0.52310000000000001</v>
      </c>
      <c r="AD29" s="37">
        <f t="shared" si="11"/>
        <v>0.17649999999999999</v>
      </c>
      <c r="AE29" s="37">
        <f t="shared" si="12"/>
        <v>0.43840000000000001</v>
      </c>
      <c r="AG29" s="38">
        <f t="shared" si="13"/>
        <v>0.33529999999999999</v>
      </c>
      <c r="AH29" s="38">
        <f t="shared" si="14"/>
        <v>0.12509999999999999</v>
      </c>
      <c r="AI29" s="38">
        <f t="shared" si="15"/>
        <v>0.441</v>
      </c>
      <c r="AJ29" s="38">
        <f t="shared" si="16"/>
        <v>0.38</v>
      </c>
      <c r="AK29" s="38">
        <f t="shared" si="17"/>
        <v>0.17080000000000001</v>
      </c>
      <c r="AM29" s="38">
        <f t="shared" si="18"/>
        <v>0.4511</v>
      </c>
      <c r="AN29" s="38">
        <f t="shared" si="19"/>
        <v>0.19209999999999999</v>
      </c>
      <c r="AO29" s="38">
        <f t="shared" si="20"/>
        <v>0.33400000000000002</v>
      </c>
      <c r="AP29" s="38">
        <f t="shared" si="21"/>
        <v>0.1535</v>
      </c>
      <c r="AQ29" s="38">
        <f t="shared" si="22"/>
        <v>0.36330000000000001</v>
      </c>
      <c r="AR29" s="38"/>
      <c r="AS29" s="38">
        <f t="shared" si="23"/>
        <v>0.48139999999999999</v>
      </c>
      <c r="AT29" s="38">
        <f t="shared" si="24"/>
        <v>0.29120000000000001</v>
      </c>
      <c r="AU29" s="38">
        <f t="shared" si="25"/>
        <v>0.3397</v>
      </c>
      <c r="AV29" s="38">
        <f t="shared" si="26"/>
        <v>0.39240000000000003</v>
      </c>
      <c r="AW29" s="38">
        <f t="shared" si="27"/>
        <v>0.59919999999999995</v>
      </c>
    </row>
    <row r="30" spans="2:49" ht="15.75" x14ac:dyDescent="0.25">
      <c r="B30">
        <v>0.11</v>
      </c>
      <c r="C30">
        <v>0.3</v>
      </c>
      <c r="D30">
        <v>0.79</v>
      </c>
      <c r="E30">
        <v>0.8</v>
      </c>
      <c r="F30">
        <v>0.32</v>
      </c>
      <c r="G30" t="s">
        <v>24</v>
      </c>
      <c r="H30">
        <f t="shared" si="0"/>
        <v>0.44900000000000001</v>
      </c>
      <c r="I30">
        <f t="shared" si="1"/>
        <v>0.1948</v>
      </c>
      <c r="J30">
        <f t="shared" si="2"/>
        <v>0.3695</v>
      </c>
      <c r="K30">
        <f t="shared" si="3"/>
        <v>0.58499999999999996</v>
      </c>
      <c r="L30" s="47">
        <f t="shared" si="4"/>
        <v>0.1948</v>
      </c>
      <c r="M30" t="str">
        <f t="shared" si="5"/>
        <v>Low</v>
      </c>
      <c r="N30">
        <f t="shared" si="6"/>
        <v>0</v>
      </c>
      <c r="O30">
        <f>'Test_IF-có_validate'!O30</f>
        <v>0.1222</v>
      </c>
      <c r="P30">
        <f>'Test_IF-có_validate'!P30</f>
        <v>0.33329999999999999</v>
      </c>
      <c r="Q30">
        <f>'Test_IF-có_validate'!Q30</f>
        <v>0.86670000000000003</v>
      </c>
      <c r="R30">
        <f>'Test_IF-có_validate'!R30</f>
        <v>0.80810000000000004</v>
      </c>
      <c r="S30">
        <f>'Test_IF-có_validate'!S30</f>
        <v>0.31630000000000003</v>
      </c>
      <c r="U30" s="37">
        <f t="shared" si="7"/>
        <v>0.78220000000000001</v>
      </c>
      <c r="V30" s="37">
        <f t="shared" si="7"/>
        <v>0.5</v>
      </c>
      <c r="W30" s="37">
        <f t="shared" si="7"/>
        <v>7.1400000000000005E-2</v>
      </c>
      <c r="X30" s="37">
        <f t="shared" si="7"/>
        <v>0.1061</v>
      </c>
      <c r="Y30" s="37">
        <f t="shared" si="7"/>
        <v>0.51939999999999997</v>
      </c>
      <c r="AA30" s="37">
        <f t="shared" si="8"/>
        <v>0.40479999999999999</v>
      </c>
      <c r="AB30" s="37">
        <f t="shared" si="9"/>
        <v>0.2243</v>
      </c>
      <c r="AC30" s="37">
        <f t="shared" si="10"/>
        <v>0.58799999999999997</v>
      </c>
      <c r="AD30" s="37">
        <f t="shared" si="11"/>
        <v>0.57509999999999994</v>
      </c>
      <c r="AE30" s="37">
        <f t="shared" si="12"/>
        <v>0.43840000000000001</v>
      </c>
      <c r="AG30" s="38">
        <f t="shared" si="13"/>
        <v>0.42670000000000002</v>
      </c>
      <c r="AH30" s="38">
        <f t="shared" si="14"/>
        <v>8.2400000000000001E-2</v>
      </c>
      <c r="AI30" s="38">
        <f t="shared" si="15"/>
        <v>0.5131</v>
      </c>
      <c r="AJ30" s="38">
        <f t="shared" si="16"/>
        <v>0.42</v>
      </c>
      <c r="AK30" s="38">
        <f t="shared" si="17"/>
        <v>0.17080000000000001</v>
      </c>
      <c r="AM30" s="38">
        <f t="shared" si="18"/>
        <v>0.53049999999999997</v>
      </c>
      <c r="AN30" s="38">
        <f t="shared" si="19"/>
        <v>0.15229999999999999</v>
      </c>
      <c r="AO30" s="38">
        <f t="shared" si="20"/>
        <v>0.41610000000000003</v>
      </c>
      <c r="AP30" s="38">
        <f t="shared" si="21"/>
        <v>0.58879999999999999</v>
      </c>
      <c r="AQ30" s="38">
        <f t="shared" si="22"/>
        <v>0.36330000000000001</v>
      </c>
      <c r="AR30" s="38"/>
      <c r="AS30" s="38">
        <f t="shared" si="23"/>
        <v>0.55789999999999995</v>
      </c>
      <c r="AT30" s="38">
        <f t="shared" si="24"/>
        <v>0.25569999999999998</v>
      </c>
      <c r="AU30" s="38">
        <f t="shared" si="25"/>
        <v>0.42120000000000002</v>
      </c>
      <c r="AV30" s="38">
        <f t="shared" si="26"/>
        <v>0.40799999999999997</v>
      </c>
      <c r="AW30" s="38">
        <f t="shared" si="27"/>
        <v>0.59919999999999995</v>
      </c>
    </row>
    <row r="31" spans="2:49" ht="15.75" x14ac:dyDescent="0.25">
      <c r="B31">
        <v>0.18</v>
      </c>
      <c r="C31">
        <v>0.31</v>
      </c>
      <c r="D31">
        <v>0.81</v>
      </c>
      <c r="E31">
        <v>0.7</v>
      </c>
      <c r="F31">
        <v>0.4</v>
      </c>
      <c r="G31" t="s">
        <v>24</v>
      </c>
      <c r="H31">
        <f t="shared" si="0"/>
        <v>0.53849999999999998</v>
      </c>
      <c r="I31">
        <f t="shared" si="1"/>
        <v>0.31630000000000003</v>
      </c>
      <c r="J31">
        <f t="shared" si="2"/>
        <v>0.25609999999999999</v>
      </c>
      <c r="K31">
        <f t="shared" si="3"/>
        <v>0.50239999999999996</v>
      </c>
      <c r="L31" s="47">
        <f t="shared" si="4"/>
        <v>0.25609999999999999</v>
      </c>
      <c r="M31" t="str">
        <f t="shared" si="5"/>
        <v>Middle</v>
      </c>
      <c r="N31">
        <f t="shared" si="6"/>
        <v>1</v>
      </c>
      <c r="O31">
        <f>'Test_IF-có_validate'!O31</f>
        <v>0.2</v>
      </c>
      <c r="P31">
        <f>'Test_IF-có_validate'!P31</f>
        <v>0.34439999999999998</v>
      </c>
      <c r="Q31">
        <f>'Test_IF-có_validate'!Q31</f>
        <v>0.88890000000000002</v>
      </c>
      <c r="R31">
        <f>'Test_IF-có_validate'!R31</f>
        <v>0.70709999999999995</v>
      </c>
      <c r="S31">
        <f>'Test_IF-có_validate'!S31</f>
        <v>0.39800000000000002</v>
      </c>
      <c r="U31" s="37">
        <f t="shared" si="7"/>
        <v>0.66669999999999996</v>
      </c>
      <c r="V31" s="37">
        <f t="shared" si="7"/>
        <v>0.48770000000000002</v>
      </c>
      <c r="W31" s="37">
        <f t="shared" si="7"/>
        <v>5.8799999999999998E-2</v>
      </c>
      <c r="X31" s="37">
        <f t="shared" si="7"/>
        <v>0.1716</v>
      </c>
      <c r="Y31" s="37">
        <f t="shared" si="7"/>
        <v>0.43059999999999998</v>
      </c>
      <c r="AA31" s="37">
        <f t="shared" si="8"/>
        <v>0.27150000000000002</v>
      </c>
      <c r="AB31" s="37">
        <f t="shared" si="9"/>
        <v>0.24249999999999999</v>
      </c>
      <c r="AC31" s="37">
        <f t="shared" si="10"/>
        <v>0.60509999999999997</v>
      </c>
      <c r="AD31" s="37">
        <f t="shared" si="11"/>
        <v>0.48530000000000001</v>
      </c>
      <c r="AE31" s="37">
        <f t="shared" si="12"/>
        <v>0.53580000000000005</v>
      </c>
      <c r="AG31" s="38">
        <f t="shared" si="13"/>
        <v>0.29730000000000001</v>
      </c>
      <c r="AH31" s="38">
        <f t="shared" si="14"/>
        <v>6.0600000000000001E-2</v>
      </c>
      <c r="AI31" s="38">
        <f t="shared" si="15"/>
        <v>0.53210000000000002</v>
      </c>
      <c r="AJ31" s="38">
        <f t="shared" si="16"/>
        <v>0.30869999999999997</v>
      </c>
      <c r="AK31" s="38">
        <f t="shared" si="17"/>
        <v>0.30309999999999998</v>
      </c>
      <c r="AM31" s="38">
        <f t="shared" si="18"/>
        <v>0.41820000000000002</v>
      </c>
      <c r="AN31" s="38">
        <f t="shared" si="19"/>
        <v>0.13220000000000001</v>
      </c>
      <c r="AO31" s="38">
        <f t="shared" si="20"/>
        <v>0.43759999999999999</v>
      </c>
      <c r="AP31" s="38">
        <f t="shared" si="21"/>
        <v>0.50070000000000003</v>
      </c>
      <c r="AQ31" s="38">
        <f t="shared" si="22"/>
        <v>0.24060000000000001</v>
      </c>
      <c r="AR31" s="38"/>
      <c r="AS31" s="38">
        <f t="shared" si="23"/>
        <v>0.44990000000000002</v>
      </c>
      <c r="AT31" s="38">
        <f t="shared" si="24"/>
        <v>0.23769999999999999</v>
      </c>
      <c r="AU31" s="38">
        <f t="shared" si="25"/>
        <v>0.44259999999999999</v>
      </c>
      <c r="AV31" s="38">
        <f t="shared" si="26"/>
        <v>0.29499999999999998</v>
      </c>
      <c r="AW31" s="38">
        <f t="shared" si="27"/>
        <v>0.51029999999999998</v>
      </c>
    </row>
    <row r="32" spans="2:49" ht="15.75" x14ac:dyDescent="0.25">
      <c r="B32">
        <v>0.1</v>
      </c>
      <c r="C32">
        <v>0.33</v>
      </c>
      <c r="D32">
        <v>0.02</v>
      </c>
      <c r="E32">
        <v>0</v>
      </c>
      <c r="F32">
        <v>0.25</v>
      </c>
      <c r="G32" t="s">
        <v>23</v>
      </c>
      <c r="H32">
        <f t="shared" si="0"/>
        <v>0.3574</v>
      </c>
      <c r="I32">
        <f t="shared" si="1"/>
        <v>7.85E-2</v>
      </c>
      <c r="J32">
        <f t="shared" si="2"/>
        <v>0.4824</v>
      </c>
      <c r="K32">
        <f t="shared" si="3"/>
        <v>0.67830000000000001</v>
      </c>
      <c r="L32" s="47">
        <f t="shared" si="4"/>
        <v>7.85E-2</v>
      </c>
      <c r="M32" t="str">
        <f t="shared" si="5"/>
        <v>Low</v>
      </c>
      <c r="N32">
        <f t="shared" si="6"/>
        <v>0</v>
      </c>
      <c r="O32">
        <f>'Test_IF-có_validate'!O32</f>
        <v>0.1111</v>
      </c>
      <c r="P32">
        <f>'Test_IF-có_validate'!P32</f>
        <v>0.36670000000000003</v>
      </c>
      <c r="Q32">
        <f>'Test_IF-có_validate'!Q32</f>
        <v>1.11E-2</v>
      </c>
      <c r="R32">
        <f>'Test_IF-có_validate'!R32</f>
        <v>0</v>
      </c>
      <c r="S32">
        <f>'Test_IF-có_validate'!S32</f>
        <v>0.24490000000000001</v>
      </c>
      <c r="U32" s="37">
        <f t="shared" si="7"/>
        <v>0.8</v>
      </c>
      <c r="V32" s="37">
        <f t="shared" si="7"/>
        <v>0.46339999999999998</v>
      </c>
      <c r="W32" s="37">
        <f t="shared" si="7"/>
        <v>0.97799999999999998</v>
      </c>
      <c r="X32" s="37">
        <f t="shared" si="7"/>
        <v>1</v>
      </c>
      <c r="Y32" s="37">
        <f t="shared" si="7"/>
        <v>0.60660000000000003</v>
      </c>
      <c r="AA32" s="37">
        <f t="shared" si="8"/>
        <v>0.42299999999999999</v>
      </c>
      <c r="AB32" s="37">
        <f t="shared" si="9"/>
        <v>0.27779999999999999</v>
      </c>
      <c r="AC32" s="37">
        <f t="shared" si="10"/>
        <v>0.63449999999999995</v>
      </c>
      <c r="AD32" s="37">
        <f t="shared" si="11"/>
        <v>0.61819999999999997</v>
      </c>
      <c r="AE32" s="37">
        <f t="shared" si="12"/>
        <v>0.33529999999999999</v>
      </c>
      <c r="AG32" s="38">
        <f t="shared" si="13"/>
        <v>0.44440000000000002</v>
      </c>
      <c r="AH32" s="38">
        <f t="shared" si="14"/>
        <v>1.5800000000000002E-2</v>
      </c>
      <c r="AI32" s="38">
        <f t="shared" si="15"/>
        <v>0.69799999999999995</v>
      </c>
      <c r="AJ32" s="38">
        <f t="shared" si="16"/>
        <v>0.73829999999999996</v>
      </c>
      <c r="AK32" s="38">
        <f t="shared" si="17"/>
        <v>2.7699999999999999E-2</v>
      </c>
      <c r="AM32" s="38">
        <f t="shared" si="18"/>
        <v>0.54600000000000004</v>
      </c>
      <c r="AN32" s="38">
        <f t="shared" si="19"/>
        <v>9.06E-2</v>
      </c>
      <c r="AO32" s="38">
        <f t="shared" si="20"/>
        <v>0.76419999999999999</v>
      </c>
      <c r="AP32" s="38">
        <f t="shared" si="21"/>
        <v>0.60509999999999997</v>
      </c>
      <c r="AQ32" s="38">
        <f t="shared" si="22"/>
        <v>0.46310000000000001</v>
      </c>
      <c r="AR32" s="38"/>
      <c r="AS32" s="38">
        <f t="shared" si="23"/>
        <v>0.57279999999999998</v>
      </c>
      <c r="AT32" s="38">
        <f t="shared" si="24"/>
        <v>0.20080000000000001</v>
      </c>
      <c r="AU32" s="38">
        <f t="shared" si="25"/>
        <v>0.7611</v>
      </c>
      <c r="AV32" s="38">
        <f t="shared" si="26"/>
        <v>0.74580000000000002</v>
      </c>
      <c r="AW32" s="38">
        <f t="shared" si="27"/>
        <v>0.67290000000000005</v>
      </c>
    </row>
    <row r="33" spans="2:49" ht="15.75" x14ac:dyDescent="0.25">
      <c r="B33">
        <v>0.18</v>
      </c>
      <c r="C33">
        <v>0.37</v>
      </c>
      <c r="D33">
        <v>0.11</v>
      </c>
      <c r="E33">
        <v>0.28000000000000003</v>
      </c>
      <c r="F33">
        <v>0.3</v>
      </c>
      <c r="G33" t="s">
        <v>21</v>
      </c>
      <c r="H33">
        <f t="shared" si="0"/>
        <v>0.41160000000000002</v>
      </c>
      <c r="I33">
        <f t="shared" si="1"/>
        <v>0.1623</v>
      </c>
      <c r="J33">
        <f t="shared" si="2"/>
        <v>0.40289999999999998</v>
      </c>
      <c r="K33">
        <f t="shared" si="3"/>
        <v>0.61719999999999997</v>
      </c>
      <c r="L33" s="47">
        <f t="shared" si="4"/>
        <v>0.1623</v>
      </c>
      <c r="M33" t="str">
        <f t="shared" si="5"/>
        <v>Low</v>
      </c>
      <c r="N33">
        <f t="shared" si="6"/>
        <v>1</v>
      </c>
      <c r="O33">
        <f>'Test_IF-có_validate'!O33</f>
        <v>0.2</v>
      </c>
      <c r="P33">
        <f>'Test_IF-có_validate'!P33</f>
        <v>0.41110000000000002</v>
      </c>
      <c r="Q33">
        <f>'Test_IF-có_validate'!Q33</f>
        <v>0.1111</v>
      </c>
      <c r="R33">
        <f>'Test_IF-có_validate'!R33</f>
        <v>0.2828</v>
      </c>
      <c r="S33">
        <f>'Test_IF-có_validate'!S33</f>
        <v>0.2959</v>
      </c>
      <c r="U33" s="37">
        <f t="shared" si="7"/>
        <v>0.66669999999999996</v>
      </c>
      <c r="V33" s="37">
        <f t="shared" si="7"/>
        <v>0.4173</v>
      </c>
      <c r="W33" s="37">
        <f t="shared" si="7"/>
        <v>0.8</v>
      </c>
      <c r="X33" s="37">
        <f t="shared" si="7"/>
        <v>0.55910000000000004</v>
      </c>
      <c r="Y33" s="37">
        <f t="shared" si="7"/>
        <v>0.54330000000000001</v>
      </c>
      <c r="AA33" s="37">
        <f t="shared" si="8"/>
        <v>0.27150000000000002</v>
      </c>
      <c r="AB33" s="37">
        <f t="shared" si="9"/>
        <v>0.34239999999999998</v>
      </c>
      <c r="AC33" s="37">
        <f t="shared" si="10"/>
        <v>0.4914</v>
      </c>
      <c r="AD33" s="37">
        <f t="shared" si="11"/>
        <v>0.15759999999999999</v>
      </c>
      <c r="AE33" s="37">
        <f t="shared" si="12"/>
        <v>0.41089999999999999</v>
      </c>
      <c r="AG33" s="38">
        <f t="shared" si="13"/>
        <v>0.29730000000000001</v>
      </c>
      <c r="AH33" s="38">
        <f t="shared" si="14"/>
        <v>7.1900000000000006E-2</v>
      </c>
      <c r="AI33" s="38">
        <f t="shared" si="15"/>
        <v>0.56840000000000002</v>
      </c>
      <c r="AJ33" s="38">
        <f t="shared" si="16"/>
        <v>0.36509999999999998</v>
      </c>
      <c r="AK33" s="38">
        <f t="shared" si="17"/>
        <v>0.13289999999999999</v>
      </c>
      <c r="AM33" s="38">
        <f t="shared" si="18"/>
        <v>0.41820000000000002</v>
      </c>
      <c r="AN33" s="38">
        <f t="shared" si="19"/>
        <v>4.4000000000000003E-3</v>
      </c>
      <c r="AO33" s="38">
        <f t="shared" si="20"/>
        <v>0.64810000000000001</v>
      </c>
      <c r="AP33" s="38">
        <f t="shared" si="21"/>
        <v>0.13420000000000001</v>
      </c>
      <c r="AQ33" s="38">
        <f t="shared" si="22"/>
        <v>0.39250000000000002</v>
      </c>
      <c r="AR33" s="38"/>
      <c r="AS33" s="38">
        <f t="shared" si="23"/>
        <v>0.44990000000000002</v>
      </c>
      <c r="AT33" s="38">
        <f t="shared" si="24"/>
        <v>0.1244</v>
      </c>
      <c r="AU33" s="38">
        <f t="shared" si="25"/>
        <v>0.64429999999999998</v>
      </c>
      <c r="AV33" s="38">
        <f t="shared" si="26"/>
        <v>0.37769999999999998</v>
      </c>
      <c r="AW33" s="38">
        <f t="shared" si="27"/>
        <v>0.62060000000000004</v>
      </c>
    </row>
    <row r="34" spans="2:49" ht="15.75" x14ac:dyDescent="0.25">
      <c r="B34">
        <v>0.13</v>
      </c>
      <c r="C34">
        <v>0.4</v>
      </c>
      <c r="D34">
        <v>0.17</v>
      </c>
      <c r="E34">
        <v>0.25</v>
      </c>
      <c r="F34">
        <v>0.38</v>
      </c>
      <c r="G34" t="s">
        <v>21</v>
      </c>
      <c r="H34">
        <f t="shared" si="0"/>
        <v>0.50090000000000001</v>
      </c>
      <c r="I34">
        <f t="shared" si="1"/>
        <v>0.28660000000000002</v>
      </c>
      <c r="J34">
        <f t="shared" si="2"/>
        <v>0.28799999999999998</v>
      </c>
      <c r="K34">
        <f t="shared" si="3"/>
        <v>0.53210000000000002</v>
      </c>
      <c r="L34" s="47">
        <f t="shared" si="4"/>
        <v>0.28660000000000002</v>
      </c>
      <c r="M34" t="str">
        <f t="shared" si="5"/>
        <v>Low</v>
      </c>
      <c r="N34">
        <f t="shared" si="6"/>
        <v>1</v>
      </c>
      <c r="O34">
        <f>'Test_IF-có_validate'!O34</f>
        <v>0.1444</v>
      </c>
      <c r="P34">
        <f>'Test_IF-có_validate'!P34</f>
        <v>0.44440000000000002</v>
      </c>
      <c r="Q34">
        <f>'Test_IF-có_validate'!Q34</f>
        <v>0.17780000000000001</v>
      </c>
      <c r="R34">
        <f>'Test_IF-có_validate'!R34</f>
        <v>0.2525</v>
      </c>
      <c r="S34">
        <f>'Test_IF-có_validate'!S34</f>
        <v>0.37759999999999999</v>
      </c>
      <c r="U34" s="37">
        <f t="shared" si="7"/>
        <v>0.74760000000000004</v>
      </c>
      <c r="V34" s="37">
        <f t="shared" si="7"/>
        <v>0.38469999999999999</v>
      </c>
      <c r="W34" s="37">
        <f t="shared" si="7"/>
        <v>0.69810000000000005</v>
      </c>
      <c r="X34" s="37">
        <f t="shared" si="7"/>
        <v>0.5968</v>
      </c>
      <c r="Y34" s="37">
        <f t="shared" si="7"/>
        <v>0.45179999999999998</v>
      </c>
      <c r="AA34" s="37">
        <f t="shared" si="8"/>
        <v>0.36780000000000002</v>
      </c>
      <c r="AB34" s="37">
        <f t="shared" si="9"/>
        <v>0.38640000000000002</v>
      </c>
      <c r="AC34" s="37">
        <f t="shared" si="10"/>
        <v>0.38890000000000002</v>
      </c>
      <c r="AD34" s="37">
        <f t="shared" si="11"/>
        <v>0.21360000000000001</v>
      </c>
      <c r="AE34" s="37">
        <f t="shared" si="12"/>
        <v>0.51319999999999999</v>
      </c>
      <c r="AG34" s="38">
        <f t="shared" si="13"/>
        <v>0.39079999999999998</v>
      </c>
      <c r="AH34" s="38">
        <f t="shared" si="14"/>
        <v>0.1313</v>
      </c>
      <c r="AI34" s="38">
        <f t="shared" si="15"/>
        <v>0.47649999999999998</v>
      </c>
      <c r="AJ34" s="38">
        <f t="shared" si="16"/>
        <v>0.40939999999999999</v>
      </c>
      <c r="AK34" s="38">
        <f t="shared" si="17"/>
        <v>0.27260000000000001</v>
      </c>
      <c r="AM34" s="38">
        <f t="shared" si="18"/>
        <v>0.49919999999999998</v>
      </c>
      <c r="AN34" s="38">
        <f t="shared" si="19"/>
        <v>5.9700000000000003E-2</v>
      </c>
      <c r="AO34" s="38">
        <f t="shared" si="20"/>
        <v>0.56640000000000001</v>
      </c>
      <c r="AP34" s="38">
        <f t="shared" si="21"/>
        <v>0.1915</v>
      </c>
      <c r="AQ34" s="38">
        <f t="shared" si="22"/>
        <v>0.2722</v>
      </c>
      <c r="AR34" s="38"/>
      <c r="AS34" s="38">
        <f t="shared" si="23"/>
        <v>0.52769999999999995</v>
      </c>
      <c r="AT34" s="38">
        <f t="shared" si="24"/>
        <v>6.4600000000000005E-2</v>
      </c>
      <c r="AU34" s="38">
        <f t="shared" si="25"/>
        <v>0.56220000000000003</v>
      </c>
      <c r="AV34" s="38">
        <f t="shared" si="26"/>
        <v>0.42130000000000001</v>
      </c>
      <c r="AW34" s="38">
        <f t="shared" si="27"/>
        <v>0.53300000000000003</v>
      </c>
    </row>
    <row r="35" spans="2:49" ht="15.75" x14ac:dyDescent="0.25">
      <c r="B35">
        <v>0.11</v>
      </c>
      <c r="C35">
        <v>0.42</v>
      </c>
      <c r="D35">
        <v>0.38</v>
      </c>
      <c r="E35">
        <v>0.82</v>
      </c>
      <c r="F35">
        <v>0.31</v>
      </c>
      <c r="G35" t="s">
        <v>24</v>
      </c>
      <c r="H35">
        <f t="shared" si="0"/>
        <v>0.40400000000000003</v>
      </c>
      <c r="I35">
        <f t="shared" si="1"/>
        <v>0.15390000000000001</v>
      </c>
      <c r="J35">
        <f t="shared" si="2"/>
        <v>0.37290000000000001</v>
      </c>
      <c r="K35">
        <f t="shared" si="3"/>
        <v>0.58379999999999999</v>
      </c>
      <c r="L35" s="47">
        <f t="shared" si="4"/>
        <v>0.15390000000000001</v>
      </c>
      <c r="M35" t="str">
        <f t="shared" si="5"/>
        <v>Low</v>
      </c>
      <c r="N35">
        <f t="shared" si="6"/>
        <v>0</v>
      </c>
      <c r="O35">
        <f>'Test_IF-có_validate'!O35</f>
        <v>0.1222</v>
      </c>
      <c r="P35">
        <f>'Test_IF-có_validate'!P35</f>
        <v>0.4667</v>
      </c>
      <c r="Q35">
        <f>'Test_IF-có_validate'!Q35</f>
        <v>0.41110000000000002</v>
      </c>
      <c r="R35">
        <f>'Test_IF-có_validate'!R35</f>
        <v>0.82830000000000004</v>
      </c>
      <c r="S35">
        <f>'Test_IF-có_validate'!S35</f>
        <v>0.30609999999999998</v>
      </c>
      <c r="U35" s="37">
        <f t="shared" si="7"/>
        <v>0.78220000000000001</v>
      </c>
      <c r="V35" s="37">
        <f t="shared" si="7"/>
        <v>0.36359999999999998</v>
      </c>
      <c r="W35" s="37">
        <f t="shared" si="7"/>
        <v>0.4173</v>
      </c>
      <c r="X35" s="37">
        <f t="shared" si="7"/>
        <v>9.3899999999999997E-2</v>
      </c>
      <c r="Y35" s="37">
        <f t="shared" si="7"/>
        <v>0.53129999999999999</v>
      </c>
      <c r="AA35" s="37">
        <f t="shared" si="8"/>
        <v>0.40479999999999999</v>
      </c>
      <c r="AB35" s="37">
        <f t="shared" si="9"/>
        <v>0.41420000000000001</v>
      </c>
      <c r="AC35" s="37">
        <f t="shared" si="10"/>
        <v>3.0800000000000001E-2</v>
      </c>
      <c r="AD35" s="37">
        <f t="shared" si="11"/>
        <v>0.59140000000000004</v>
      </c>
      <c r="AE35" s="37">
        <f t="shared" si="12"/>
        <v>0.42480000000000001</v>
      </c>
      <c r="AG35" s="38">
        <f t="shared" si="13"/>
        <v>0.42670000000000002</v>
      </c>
      <c r="AH35" s="38">
        <f t="shared" si="14"/>
        <v>0.16839999999999999</v>
      </c>
      <c r="AI35" s="38">
        <f t="shared" si="15"/>
        <v>0.1055</v>
      </c>
      <c r="AJ35" s="38">
        <f t="shared" si="16"/>
        <v>0.43990000000000001</v>
      </c>
      <c r="AK35" s="38">
        <f t="shared" si="17"/>
        <v>0.15210000000000001</v>
      </c>
      <c r="AM35" s="38">
        <f t="shared" si="18"/>
        <v>0.53049999999999997</v>
      </c>
      <c r="AN35" s="38">
        <f t="shared" si="19"/>
        <v>9.9699999999999997E-2</v>
      </c>
      <c r="AO35" s="38">
        <f t="shared" si="20"/>
        <v>0.24260000000000001</v>
      </c>
      <c r="AP35" s="38">
        <f t="shared" si="21"/>
        <v>0.6048</v>
      </c>
      <c r="AQ35" s="38">
        <f t="shared" si="22"/>
        <v>0.378</v>
      </c>
      <c r="AR35" s="38"/>
      <c r="AS35" s="38">
        <f t="shared" si="23"/>
        <v>0.55789999999999995</v>
      </c>
      <c r="AT35" s="38">
        <f t="shared" si="24"/>
        <v>2.3099999999999999E-2</v>
      </c>
      <c r="AU35" s="38">
        <f t="shared" si="25"/>
        <v>0.23630000000000001</v>
      </c>
      <c r="AV35" s="38">
        <f t="shared" si="26"/>
        <v>0.42830000000000001</v>
      </c>
      <c r="AW35" s="38">
        <f t="shared" si="27"/>
        <v>0.61</v>
      </c>
    </row>
    <row r="36" spans="2:49" ht="15.75" x14ac:dyDescent="0.25">
      <c r="B36">
        <v>0.22</v>
      </c>
      <c r="C36">
        <v>0.48</v>
      </c>
      <c r="D36">
        <v>0.47</v>
      </c>
      <c r="E36">
        <v>0.78</v>
      </c>
      <c r="F36">
        <v>0.81</v>
      </c>
      <c r="G36" t="s">
        <v>20</v>
      </c>
      <c r="H36">
        <f t="shared" si="0"/>
        <v>0.80669999999999997</v>
      </c>
      <c r="I36">
        <f t="shared" si="1"/>
        <v>0.66839999999999999</v>
      </c>
      <c r="J36">
        <f t="shared" si="2"/>
        <v>0.3679</v>
      </c>
      <c r="K36">
        <f t="shared" si="3"/>
        <v>6.6600000000000006E-2</v>
      </c>
      <c r="L36" s="47">
        <f t="shared" si="4"/>
        <v>6.6600000000000006E-2</v>
      </c>
      <c r="M36" t="str">
        <f t="shared" si="5"/>
        <v>High</v>
      </c>
      <c r="N36">
        <f t="shared" si="6"/>
        <v>1</v>
      </c>
      <c r="O36">
        <f>'Test_IF-có_validate'!O36</f>
        <v>0.24440000000000001</v>
      </c>
      <c r="P36">
        <f>'Test_IF-có_validate'!P36</f>
        <v>0.5333</v>
      </c>
      <c r="Q36">
        <f>'Test_IF-có_validate'!Q36</f>
        <v>0.5111</v>
      </c>
      <c r="R36">
        <f>'Test_IF-có_validate'!R36</f>
        <v>0.78790000000000004</v>
      </c>
      <c r="S36">
        <f>'Test_IF-có_validate'!S36</f>
        <v>0.81630000000000003</v>
      </c>
      <c r="U36" s="37">
        <f t="shared" si="7"/>
        <v>0.60719999999999996</v>
      </c>
      <c r="V36" s="37">
        <f t="shared" si="7"/>
        <v>0.3044</v>
      </c>
      <c r="W36" s="37">
        <f t="shared" si="7"/>
        <v>0.32350000000000001</v>
      </c>
      <c r="X36" s="37">
        <f t="shared" si="7"/>
        <v>0.1186</v>
      </c>
      <c r="Y36" s="37">
        <f t="shared" si="7"/>
        <v>0.1011</v>
      </c>
      <c r="AA36" s="37">
        <f t="shared" si="8"/>
        <v>0.1903</v>
      </c>
      <c r="AB36" s="37">
        <f t="shared" si="9"/>
        <v>0.48949999999999999</v>
      </c>
      <c r="AC36" s="37">
        <f t="shared" si="10"/>
        <v>0.20230000000000001</v>
      </c>
      <c r="AD36" s="37">
        <f t="shared" si="11"/>
        <v>0.55830000000000002</v>
      </c>
      <c r="AE36" s="37">
        <f t="shared" si="12"/>
        <v>0.85050000000000003</v>
      </c>
      <c r="AG36" s="38">
        <f t="shared" si="13"/>
        <v>0.2185</v>
      </c>
      <c r="AH36" s="38">
        <f t="shared" si="14"/>
        <v>0.26819999999999999</v>
      </c>
      <c r="AI36" s="38">
        <f t="shared" si="15"/>
        <v>7.9100000000000004E-2</v>
      </c>
      <c r="AJ36" s="38">
        <f t="shared" si="16"/>
        <v>0.39929999999999999</v>
      </c>
      <c r="AK36" s="38">
        <f t="shared" si="17"/>
        <v>0.71179999999999999</v>
      </c>
      <c r="AM36" s="38">
        <f t="shared" si="18"/>
        <v>0.35039999999999999</v>
      </c>
      <c r="AN36" s="38">
        <f t="shared" si="19"/>
        <v>0.20680000000000001</v>
      </c>
      <c r="AO36" s="38">
        <f t="shared" si="20"/>
        <v>7.9000000000000001E-2</v>
      </c>
      <c r="AP36" s="38">
        <f t="shared" si="21"/>
        <v>0.57230000000000003</v>
      </c>
      <c r="AQ36" s="38">
        <f t="shared" si="22"/>
        <v>0.38340000000000002</v>
      </c>
      <c r="AR36" s="38"/>
      <c r="AS36" s="38">
        <f t="shared" si="23"/>
        <v>0.38479999999999998</v>
      </c>
      <c r="AT36" s="38">
        <f t="shared" si="24"/>
        <v>9.74E-2</v>
      </c>
      <c r="AU36" s="38">
        <f t="shared" si="25"/>
        <v>7.1499999999999994E-2</v>
      </c>
      <c r="AV36" s="38">
        <f t="shared" si="26"/>
        <v>0.38700000000000001</v>
      </c>
      <c r="AW36" s="38">
        <f t="shared" si="27"/>
        <v>6.08E-2</v>
      </c>
    </row>
    <row r="37" spans="2:49" ht="15.75" x14ac:dyDescent="0.25">
      <c r="B37">
        <v>0.14000000000000001</v>
      </c>
      <c r="C37">
        <v>0.38</v>
      </c>
      <c r="D37">
        <v>0.59</v>
      </c>
      <c r="E37">
        <v>0.11</v>
      </c>
      <c r="F37">
        <v>0.32</v>
      </c>
      <c r="G37" t="s">
        <v>21</v>
      </c>
      <c r="H37">
        <f t="shared" si="0"/>
        <v>0.43480000000000002</v>
      </c>
      <c r="I37">
        <f t="shared" si="1"/>
        <v>0.1837</v>
      </c>
      <c r="J37">
        <f t="shared" si="2"/>
        <v>0.35089999999999999</v>
      </c>
      <c r="K37">
        <f t="shared" si="3"/>
        <v>0.57189999999999996</v>
      </c>
      <c r="L37" s="47">
        <f t="shared" si="4"/>
        <v>0.1837</v>
      </c>
      <c r="M37" t="str">
        <f t="shared" si="5"/>
        <v>Low</v>
      </c>
      <c r="N37">
        <f t="shared" si="6"/>
        <v>1</v>
      </c>
      <c r="O37">
        <f>'Test_IF-có_validate'!O37</f>
        <v>0.15559999999999999</v>
      </c>
      <c r="P37">
        <f>'Test_IF-có_validate'!P37</f>
        <v>0.42220000000000002</v>
      </c>
      <c r="Q37">
        <f>'Test_IF-có_validate'!Q37</f>
        <v>0.64439999999999997</v>
      </c>
      <c r="R37">
        <f>'Test_IF-có_validate'!R37</f>
        <v>0.1111</v>
      </c>
      <c r="S37">
        <f>'Test_IF-có_validate'!S37</f>
        <v>0.31630000000000003</v>
      </c>
      <c r="U37" s="37">
        <f t="shared" si="7"/>
        <v>0.73070000000000002</v>
      </c>
      <c r="V37" s="37">
        <f t="shared" si="7"/>
        <v>0.40629999999999999</v>
      </c>
      <c r="W37" s="37">
        <f t="shared" si="7"/>
        <v>0.2162</v>
      </c>
      <c r="X37" s="37">
        <f t="shared" si="7"/>
        <v>0.8</v>
      </c>
      <c r="Y37" s="37">
        <f t="shared" si="7"/>
        <v>0.51939999999999997</v>
      </c>
      <c r="AA37" s="37">
        <f t="shared" si="8"/>
        <v>0.34889999999999999</v>
      </c>
      <c r="AB37" s="37">
        <f t="shared" si="9"/>
        <v>0.3574</v>
      </c>
      <c r="AC37" s="37">
        <f t="shared" si="10"/>
        <v>0.37769999999999998</v>
      </c>
      <c r="AD37" s="37">
        <f t="shared" si="11"/>
        <v>0.45179999999999998</v>
      </c>
      <c r="AE37" s="37">
        <f t="shared" si="12"/>
        <v>0.43840000000000001</v>
      </c>
      <c r="AG37" s="38">
        <f t="shared" si="13"/>
        <v>0.37240000000000001</v>
      </c>
      <c r="AH37" s="38">
        <f t="shared" si="14"/>
        <v>9.2200000000000004E-2</v>
      </c>
      <c r="AI37" s="38">
        <f t="shared" si="15"/>
        <v>0.27810000000000001</v>
      </c>
      <c r="AJ37" s="38">
        <f t="shared" si="16"/>
        <v>0.60109999999999997</v>
      </c>
      <c r="AK37" s="38">
        <f t="shared" si="17"/>
        <v>0.17080000000000001</v>
      </c>
      <c r="AM37" s="38">
        <f t="shared" si="18"/>
        <v>0.48320000000000002</v>
      </c>
      <c r="AN37" s="38">
        <f t="shared" si="19"/>
        <v>1.7500000000000002E-2</v>
      </c>
      <c r="AO37" s="38">
        <f t="shared" si="20"/>
        <v>0.1467</v>
      </c>
      <c r="AP37" s="38">
        <f t="shared" si="21"/>
        <v>0.43530000000000002</v>
      </c>
      <c r="AQ37" s="38">
        <f t="shared" si="22"/>
        <v>0.36330000000000001</v>
      </c>
      <c r="AR37" s="38"/>
      <c r="AS37" s="38">
        <f t="shared" si="23"/>
        <v>0.51229999999999998</v>
      </c>
      <c r="AT37" s="38">
        <f t="shared" si="24"/>
        <v>0.1048</v>
      </c>
      <c r="AU37" s="38">
        <f t="shared" si="25"/>
        <v>0.1537</v>
      </c>
      <c r="AV37" s="38">
        <f t="shared" si="26"/>
        <v>0.61029999999999995</v>
      </c>
      <c r="AW37" s="38">
        <f t="shared" si="27"/>
        <v>0.59919999999999995</v>
      </c>
    </row>
    <row r="38" spans="2:49" ht="15.75" x14ac:dyDescent="0.25">
      <c r="B38">
        <v>0.15</v>
      </c>
      <c r="C38">
        <v>0.42</v>
      </c>
      <c r="D38">
        <v>0.6</v>
      </c>
      <c r="E38">
        <v>0.15</v>
      </c>
      <c r="F38">
        <v>0.62</v>
      </c>
      <c r="G38" t="s">
        <v>24</v>
      </c>
      <c r="H38">
        <f t="shared" si="0"/>
        <v>0.70550000000000002</v>
      </c>
      <c r="I38">
        <f t="shared" si="1"/>
        <v>0.54390000000000005</v>
      </c>
      <c r="J38">
        <f t="shared" si="2"/>
        <v>0.14349999999999999</v>
      </c>
      <c r="K38">
        <f t="shared" si="3"/>
        <v>0.23330000000000001</v>
      </c>
      <c r="L38" s="47">
        <f t="shared" si="4"/>
        <v>0.14349999999999999</v>
      </c>
      <c r="M38" t="str">
        <f t="shared" si="5"/>
        <v>Middle</v>
      </c>
      <c r="N38">
        <f t="shared" si="6"/>
        <v>1</v>
      </c>
      <c r="O38">
        <f>'Test_IF-có_validate'!O38</f>
        <v>0.16669999999999999</v>
      </c>
      <c r="P38">
        <f>'Test_IF-có_validate'!P38</f>
        <v>0.4667</v>
      </c>
      <c r="Q38">
        <f>'Test_IF-có_validate'!Q38</f>
        <v>0.65559999999999996</v>
      </c>
      <c r="R38">
        <f>'Test_IF-có_validate'!R38</f>
        <v>0.1515</v>
      </c>
      <c r="S38">
        <f>'Test_IF-có_validate'!S38</f>
        <v>0.62239999999999995</v>
      </c>
      <c r="U38" s="37">
        <f t="shared" si="7"/>
        <v>0.71419999999999995</v>
      </c>
      <c r="V38" s="37">
        <f t="shared" si="7"/>
        <v>0.36359999999999998</v>
      </c>
      <c r="W38" s="37">
        <f t="shared" si="7"/>
        <v>0.20799999999999999</v>
      </c>
      <c r="X38" s="37">
        <f t="shared" si="7"/>
        <v>0.7369</v>
      </c>
      <c r="Y38" s="37">
        <f t="shared" si="7"/>
        <v>0.23269999999999999</v>
      </c>
      <c r="AA38" s="37">
        <f t="shared" si="8"/>
        <v>0.32990000000000003</v>
      </c>
      <c r="AB38" s="37">
        <f t="shared" si="9"/>
        <v>0.41420000000000001</v>
      </c>
      <c r="AC38" s="37">
        <f t="shared" si="10"/>
        <v>0.39040000000000002</v>
      </c>
      <c r="AD38" s="37">
        <f t="shared" si="11"/>
        <v>0.38719999999999999</v>
      </c>
      <c r="AE38" s="37">
        <f t="shared" si="12"/>
        <v>0.73180000000000001</v>
      </c>
      <c r="AG38" s="38">
        <f t="shared" si="13"/>
        <v>0.35389999999999999</v>
      </c>
      <c r="AH38" s="38">
        <f t="shared" si="14"/>
        <v>0.16839999999999999</v>
      </c>
      <c r="AI38" s="38">
        <f t="shared" si="15"/>
        <v>0.2923</v>
      </c>
      <c r="AJ38" s="38">
        <f t="shared" si="16"/>
        <v>0.54849999999999999</v>
      </c>
      <c r="AK38" s="38">
        <f t="shared" si="17"/>
        <v>0.56089999999999995</v>
      </c>
      <c r="AM38" s="38">
        <f t="shared" si="18"/>
        <v>0.4672</v>
      </c>
      <c r="AN38" s="38">
        <f t="shared" si="19"/>
        <v>9.9699999999999997E-2</v>
      </c>
      <c r="AO38" s="38">
        <f t="shared" si="20"/>
        <v>0.16320000000000001</v>
      </c>
      <c r="AP38" s="38">
        <f t="shared" si="21"/>
        <v>0.36930000000000002</v>
      </c>
      <c r="AQ38" s="38">
        <f t="shared" si="22"/>
        <v>0.13850000000000001</v>
      </c>
      <c r="AR38" s="38"/>
      <c r="AS38" s="38">
        <f t="shared" si="23"/>
        <v>0.49690000000000001</v>
      </c>
      <c r="AT38" s="38">
        <f t="shared" si="24"/>
        <v>2.3099999999999999E-2</v>
      </c>
      <c r="AU38" s="38">
        <f t="shared" si="25"/>
        <v>0.1701</v>
      </c>
      <c r="AV38" s="38">
        <f t="shared" si="26"/>
        <v>0.5585</v>
      </c>
      <c r="AW38" s="38">
        <f t="shared" si="27"/>
        <v>0.23230000000000001</v>
      </c>
    </row>
    <row r="39" spans="2:49" ht="15.75" x14ac:dyDescent="0.25">
      <c r="B39">
        <v>0.09</v>
      </c>
      <c r="C39">
        <v>0.38</v>
      </c>
      <c r="D39">
        <v>0.54</v>
      </c>
      <c r="E39">
        <v>0.69</v>
      </c>
      <c r="F39">
        <v>0.21</v>
      </c>
      <c r="G39" t="s">
        <v>21</v>
      </c>
      <c r="H39">
        <f t="shared" si="0"/>
        <v>0.27260000000000001</v>
      </c>
      <c r="I39">
        <f t="shared" si="1"/>
        <v>7.6700000000000004E-2</v>
      </c>
      <c r="J39">
        <f t="shared" si="2"/>
        <v>0.48859999999999998</v>
      </c>
      <c r="K39">
        <f t="shared" si="3"/>
        <v>0.66720000000000002</v>
      </c>
      <c r="L39" s="47">
        <f t="shared" si="4"/>
        <v>7.6700000000000004E-2</v>
      </c>
      <c r="M39" t="str">
        <f t="shared" si="5"/>
        <v>Low</v>
      </c>
      <c r="N39">
        <f t="shared" si="6"/>
        <v>1</v>
      </c>
      <c r="O39">
        <f>'Test_IF-có_validate'!O39</f>
        <v>0.1</v>
      </c>
      <c r="P39">
        <f>'Test_IF-có_validate'!P39</f>
        <v>0.42220000000000002</v>
      </c>
      <c r="Q39">
        <f>'Test_IF-có_validate'!Q39</f>
        <v>0.58889999999999998</v>
      </c>
      <c r="R39">
        <f>'Test_IF-có_validate'!R39</f>
        <v>0.69699999999999995</v>
      </c>
      <c r="S39">
        <f>'Test_IF-có_validate'!S39</f>
        <v>0.2041</v>
      </c>
      <c r="U39" s="37">
        <f t="shared" si="7"/>
        <v>0.81820000000000004</v>
      </c>
      <c r="V39" s="37">
        <f t="shared" si="7"/>
        <v>0.40629999999999999</v>
      </c>
      <c r="W39" s="37">
        <f t="shared" si="7"/>
        <v>0.25869999999999999</v>
      </c>
      <c r="X39" s="37">
        <f t="shared" si="7"/>
        <v>0.17860000000000001</v>
      </c>
      <c r="Y39" s="37">
        <f t="shared" si="7"/>
        <v>0.66100000000000003</v>
      </c>
      <c r="AA39" s="37">
        <f t="shared" si="8"/>
        <v>0.441</v>
      </c>
      <c r="AB39" s="37">
        <f t="shared" si="9"/>
        <v>0.3574</v>
      </c>
      <c r="AC39" s="37">
        <f t="shared" si="10"/>
        <v>0.31059999999999999</v>
      </c>
      <c r="AD39" s="37">
        <f t="shared" si="11"/>
        <v>0.47539999999999999</v>
      </c>
      <c r="AE39" s="37">
        <f t="shared" si="12"/>
        <v>0.2666</v>
      </c>
      <c r="AG39" s="38">
        <f t="shared" si="13"/>
        <v>0.46200000000000002</v>
      </c>
      <c r="AH39" s="38">
        <f t="shared" si="14"/>
        <v>9.2200000000000004E-2</v>
      </c>
      <c r="AI39" s="38">
        <f t="shared" si="15"/>
        <v>0.20219999999999999</v>
      </c>
      <c r="AJ39" s="38">
        <f t="shared" si="16"/>
        <v>0.2964</v>
      </c>
      <c r="AK39" s="38">
        <f t="shared" si="17"/>
        <v>6.4899999999999999E-2</v>
      </c>
      <c r="AM39" s="38">
        <f t="shared" si="18"/>
        <v>0.56130000000000002</v>
      </c>
      <c r="AN39" s="38">
        <f t="shared" si="19"/>
        <v>1.7500000000000002E-2</v>
      </c>
      <c r="AO39" s="38">
        <f t="shared" si="20"/>
        <v>5.8500000000000003E-2</v>
      </c>
      <c r="AP39" s="38">
        <f t="shared" si="21"/>
        <v>0.49109999999999998</v>
      </c>
      <c r="AQ39" s="38">
        <f t="shared" si="22"/>
        <v>0.51729999999999998</v>
      </c>
      <c r="AR39" s="38"/>
      <c r="AS39" s="38">
        <f t="shared" si="23"/>
        <v>0.58750000000000002</v>
      </c>
      <c r="AT39" s="38">
        <f t="shared" si="24"/>
        <v>0.1048</v>
      </c>
      <c r="AU39" s="38">
        <f t="shared" si="25"/>
        <v>6.6199999999999995E-2</v>
      </c>
      <c r="AV39" s="38">
        <f t="shared" si="26"/>
        <v>0.28249999999999997</v>
      </c>
      <c r="AW39" s="38">
        <f t="shared" si="27"/>
        <v>0.71360000000000001</v>
      </c>
    </row>
    <row r="40" spans="2:49" ht="15.75" x14ac:dyDescent="0.25">
      <c r="B40">
        <v>0.2</v>
      </c>
      <c r="C40">
        <v>0.49</v>
      </c>
      <c r="D40">
        <v>0.68</v>
      </c>
      <c r="E40">
        <v>0.76</v>
      </c>
      <c r="F40">
        <v>0.78</v>
      </c>
      <c r="G40" t="s">
        <v>20</v>
      </c>
      <c r="H40">
        <f t="shared" si="0"/>
        <v>0.80769999999999997</v>
      </c>
      <c r="I40">
        <f t="shared" si="1"/>
        <v>0.66759999999999997</v>
      </c>
      <c r="J40">
        <f t="shared" si="2"/>
        <v>0.3493</v>
      </c>
      <c r="K40">
        <f t="shared" si="3"/>
        <v>3.5099999999999999E-2</v>
      </c>
      <c r="L40" s="47">
        <f t="shared" si="4"/>
        <v>3.5099999999999999E-2</v>
      </c>
      <c r="M40" t="str">
        <f t="shared" si="5"/>
        <v>High</v>
      </c>
      <c r="N40">
        <f t="shared" si="6"/>
        <v>1</v>
      </c>
      <c r="O40">
        <f>'Test_IF-có_validate'!O40</f>
        <v>0.22220000000000001</v>
      </c>
      <c r="P40">
        <f>'Test_IF-có_validate'!P40</f>
        <v>0.5444</v>
      </c>
      <c r="Q40">
        <f>'Test_IF-có_validate'!Q40</f>
        <v>0.74439999999999995</v>
      </c>
      <c r="R40">
        <f>'Test_IF-có_validate'!R40</f>
        <v>0.76770000000000005</v>
      </c>
      <c r="S40">
        <f>'Test_IF-có_validate'!S40</f>
        <v>0.78569999999999995</v>
      </c>
      <c r="U40" s="37">
        <f t="shared" si="7"/>
        <v>0.63639999999999997</v>
      </c>
      <c r="V40" s="37">
        <f t="shared" si="7"/>
        <v>0.29499999999999998</v>
      </c>
      <c r="W40" s="37">
        <f t="shared" si="7"/>
        <v>0.14649999999999999</v>
      </c>
      <c r="X40" s="37">
        <f t="shared" si="7"/>
        <v>0.13139999999999999</v>
      </c>
      <c r="Y40" s="37">
        <f t="shared" si="7"/>
        <v>0.12</v>
      </c>
      <c r="AA40" s="37">
        <f t="shared" si="8"/>
        <v>0.23139999999999999</v>
      </c>
      <c r="AB40" s="37">
        <f t="shared" si="9"/>
        <v>0.50109999999999999</v>
      </c>
      <c r="AC40" s="37">
        <f t="shared" si="10"/>
        <v>0.48220000000000002</v>
      </c>
      <c r="AD40" s="37">
        <f t="shared" si="11"/>
        <v>0.54090000000000005</v>
      </c>
      <c r="AE40" s="37">
        <f t="shared" si="12"/>
        <v>0.83389999999999997</v>
      </c>
      <c r="AG40" s="38">
        <f t="shared" si="13"/>
        <v>0.25840000000000002</v>
      </c>
      <c r="AH40" s="38">
        <f t="shared" si="14"/>
        <v>0.28339999999999999</v>
      </c>
      <c r="AI40" s="38">
        <f t="shared" si="15"/>
        <v>0.39529999999999998</v>
      </c>
      <c r="AJ40" s="38">
        <f t="shared" si="16"/>
        <v>0.37790000000000001</v>
      </c>
      <c r="AK40" s="38">
        <f t="shared" si="17"/>
        <v>0.69089999999999996</v>
      </c>
      <c r="AM40" s="38">
        <f t="shared" si="18"/>
        <v>0.38469999999999999</v>
      </c>
      <c r="AN40" s="38">
        <f t="shared" si="19"/>
        <v>0.22320000000000001</v>
      </c>
      <c r="AO40" s="38">
        <f t="shared" si="20"/>
        <v>0.28179999999999999</v>
      </c>
      <c r="AP40" s="38">
        <f t="shared" si="21"/>
        <v>0.55530000000000002</v>
      </c>
      <c r="AQ40" s="38">
        <f t="shared" si="22"/>
        <v>0.35039999999999999</v>
      </c>
      <c r="AR40" s="38"/>
      <c r="AS40" s="38">
        <f t="shared" si="23"/>
        <v>0.41770000000000002</v>
      </c>
      <c r="AT40" s="38">
        <f t="shared" si="24"/>
        <v>0.1158</v>
      </c>
      <c r="AU40" s="38">
        <f t="shared" si="25"/>
        <v>0.2878</v>
      </c>
      <c r="AV40" s="38">
        <f t="shared" si="26"/>
        <v>0.36530000000000001</v>
      </c>
      <c r="AW40" s="38">
        <f t="shared" si="27"/>
        <v>1.3100000000000001E-2</v>
      </c>
    </row>
    <row r="41" spans="2:49" ht="15.75" x14ac:dyDescent="0.25">
      <c r="B41">
        <v>0.12</v>
      </c>
      <c r="C41">
        <v>0.62</v>
      </c>
      <c r="D41">
        <v>0.21</v>
      </c>
      <c r="E41">
        <v>0.3</v>
      </c>
      <c r="F41">
        <v>0.59</v>
      </c>
      <c r="G41" t="s">
        <v>24</v>
      </c>
      <c r="H41">
        <f t="shared" si="0"/>
        <v>0.67689999999999995</v>
      </c>
      <c r="I41">
        <f t="shared" si="1"/>
        <v>0.52180000000000004</v>
      </c>
      <c r="J41">
        <f t="shared" si="2"/>
        <v>0.1159</v>
      </c>
      <c r="K41">
        <f t="shared" si="3"/>
        <v>0.28870000000000001</v>
      </c>
      <c r="L41" s="47">
        <f t="shared" si="4"/>
        <v>0.1159</v>
      </c>
      <c r="M41" t="str">
        <f t="shared" si="5"/>
        <v>Middle</v>
      </c>
      <c r="N41">
        <f t="shared" si="6"/>
        <v>1</v>
      </c>
      <c r="O41">
        <f>'Test_IF-có_validate'!O41</f>
        <v>0.1333</v>
      </c>
      <c r="P41">
        <f>'Test_IF-có_validate'!P41</f>
        <v>0.68889999999999996</v>
      </c>
      <c r="Q41">
        <f>'Test_IF-có_validate'!Q41</f>
        <v>0.22220000000000001</v>
      </c>
      <c r="R41">
        <f>'Test_IF-có_validate'!R41</f>
        <v>0.30299999999999999</v>
      </c>
      <c r="S41">
        <f>'Test_IF-có_validate'!S41</f>
        <v>0.59179999999999999</v>
      </c>
      <c r="U41" s="37">
        <f t="shared" si="7"/>
        <v>0.76480000000000004</v>
      </c>
      <c r="V41" s="37">
        <f t="shared" si="7"/>
        <v>0.1842</v>
      </c>
      <c r="W41" s="37">
        <f t="shared" si="7"/>
        <v>0.63639999999999997</v>
      </c>
      <c r="X41" s="37">
        <f t="shared" si="7"/>
        <v>0.53490000000000004</v>
      </c>
      <c r="Y41" s="37">
        <f t="shared" si="7"/>
        <v>0.25640000000000002</v>
      </c>
      <c r="AA41" s="37">
        <f t="shared" si="8"/>
        <v>0.38640000000000002</v>
      </c>
      <c r="AB41" s="37">
        <f t="shared" si="9"/>
        <v>0.63200000000000001</v>
      </c>
      <c r="AC41" s="37">
        <f t="shared" si="10"/>
        <v>0.317</v>
      </c>
      <c r="AD41" s="37">
        <f t="shared" si="11"/>
        <v>0.1192</v>
      </c>
      <c r="AE41" s="37">
        <f t="shared" si="12"/>
        <v>0.70960000000000001</v>
      </c>
      <c r="AG41" s="38">
        <f t="shared" si="13"/>
        <v>0.40889999999999999</v>
      </c>
      <c r="AH41" s="38">
        <f t="shared" si="14"/>
        <v>0.45290000000000002</v>
      </c>
      <c r="AI41" s="38">
        <f t="shared" si="15"/>
        <v>0.4123</v>
      </c>
      <c r="AJ41" s="38">
        <f t="shared" si="16"/>
        <v>0.33489999999999998</v>
      </c>
      <c r="AK41" s="38">
        <f t="shared" si="17"/>
        <v>0.53220000000000001</v>
      </c>
      <c r="AM41" s="38">
        <f t="shared" si="18"/>
        <v>0.51500000000000001</v>
      </c>
      <c r="AN41" s="38">
        <f t="shared" si="19"/>
        <v>0.40410000000000001</v>
      </c>
      <c r="AO41" s="38">
        <f t="shared" si="20"/>
        <v>0.50970000000000004</v>
      </c>
      <c r="AP41" s="38">
        <f t="shared" si="21"/>
        <v>9.4700000000000006E-2</v>
      </c>
      <c r="AQ41" s="38">
        <f t="shared" si="22"/>
        <v>9.0200000000000002E-2</v>
      </c>
      <c r="AR41" s="38"/>
      <c r="AS41" s="38">
        <f t="shared" si="23"/>
        <v>0.54290000000000005</v>
      </c>
      <c r="AT41" s="38">
        <f t="shared" si="24"/>
        <v>0.31809999999999999</v>
      </c>
      <c r="AU41" s="38">
        <f t="shared" si="25"/>
        <v>0.50519999999999998</v>
      </c>
      <c r="AV41" s="38">
        <f t="shared" si="26"/>
        <v>0.34799999999999998</v>
      </c>
      <c r="AW41" s="38">
        <f t="shared" si="27"/>
        <v>0.2737</v>
      </c>
    </row>
    <row r="42" spans="2:49" ht="15.75" x14ac:dyDescent="0.25">
      <c r="B42">
        <v>0.14000000000000001</v>
      </c>
      <c r="C42">
        <v>0.65</v>
      </c>
      <c r="D42">
        <v>0.19</v>
      </c>
      <c r="E42">
        <v>0.26</v>
      </c>
      <c r="F42">
        <v>0.66</v>
      </c>
      <c r="G42" t="s">
        <v>24</v>
      </c>
      <c r="H42">
        <f t="shared" si="0"/>
        <v>0.72670000000000001</v>
      </c>
      <c r="I42">
        <f t="shared" si="1"/>
        <v>0.58440000000000003</v>
      </c>
      <c r="J42">
        <f t="shared" si="2"/>
        <v>0.2185</v>
      </c>
      <c r="K42">
        <f t="shared" si="3"/>
        <v>0.2001</v>
      </c>
      <c r="L42" s="47">
        <f t="shared" si="4"/>
        <v>0.2001</v>
      </c>
      <c r="M42" t="str">
        <f t="shared" si="5"/>
        <v>High</v>
      </c>
      <c r="N42">
        <f t="shared" si="6"/>
        <v>0</v>
      </c>
      <c r="O42">
        <f>'Test_IF-có_validate'!O42</f>
        <v>0.15559999999999999</v>
      </c>
      <c r="P42">
        <f>'Test_IF-có_validate'!P42</f>
        <v>0.72219999999999995</v>
      </c>
      <c r="Q42">
        <f>'Test_IF-có_validate'!Q42</f>
        <v>0.2</v>
      </c>
      <c r="R42">
        <f>'Test_IF-có_validate'!R42</f>
        <v>0.2626</v>
      </c>
      <c r="S42">
        <f>'Test_IF-có_validate'!S42</f>
        <v>0.6633</v>
      </c>
      <c r="U42" s="37">
        <f t="shared" si="7"/>
        <v>0.73070000000000002</v>
      </c>
      <c r="V42" s="37">
        <f t="shared" si="7"/>
        <v>0.1613</v>
      </c>
      <c r="W42" s="37">
        <f t="shared" si="7"/>
        <v>0.66669999999999996</v>
      </c>
      <c r="X42" s="37">
        <f t="shared" si="7"/>
        <v>0.58399999999999996</v>
      </c>
      <c r="Y42" s="37">
        <f t="shared" si="7"/>
        <v>0.2024</v>
      </c>
      <c r="AA42" s="37">
        <f t="shared" si="8"/>
        <v>0.34889999999999999</v>
      </c>
      <c r="AB42" s="37">
        <f t="shared" si="9"/>
        <v>0.65780000000000005</v>
      </c>
      <c r="AC42" s="37">
        <f t="shared" si="10"/>
        <v>0.35339999999999999</v>
      </c>
      <c r="AD42" s="37">
        <f t="shared" si="11"/>
        <v>0.1951</v>
      </c>
      <c r="AE42" s="37">
        <f t="shared" si="12"/>
        <v>0.75980000000000003</v>
      </c>
      <c r="AG42" s="38">
        <f t="shared" si="13"/>
        <v>0.37240000000000001</v>
      </c>
      <c r="AH42" s="38">
        <f t="shared" si="14"/>
        <v>0.48580000000000001</v>
      </c>
      <c r="AI42" s="38">
        <f t="shared" si="15"/>
        <v>0.44469999999999998</v>
      </c>
      <c r="AJ42" s="38">
        <f t="shared" si="16"/>
        <v>0.3947</v>
      </c>
      <c r="AK42" s="38">
        <f t="shared" si="17"/>
        <v>0.5968</v>
      </c>
      <c r="AM42" s="38">
        <f t="shared" si="18"/>
        <v>0.48320000000000002</v>
      </c>
      <c r="AN42" s="38">
        <f t="shared" si="19"/>
        <v>0.43909999999999999</v>
      </c>
      <c r="AO42" s="38">
        <f t="shared" si="20"/>
        <v>0.5383</v>
      </c>
      <c r="AP42" s="38">
        <f t="shared" si="21"/>
        <v>0.1726</v>
      </c>
      <c r="AQ42" s="38">
        <f t="shared" si="22"/>
        <v>0.19819999999999999</v>
      </c>
      <c r="AR42" s="38"/>
      <c r="AS42" s="38">
        <f t="shared" si="23"/>
        <v>0.51229999999999998</v>
      </c>
      <c r="AT42" s="38">
        <f t="shared" si="24"/>
        <v>0.3569</v>
      </c>
      <c r="AU42" s="38">
        <f t="shared" si="25"/>
        <v>0.53390000000000004</v>
      </c>
      <c r="AV42" s="38">
        <f t="shared" si="26"/>
        <v>0.40689999999999998</v>
      </c>
      <c r="AW42" s="38">
        <f t="shared" si="27"/>
        <v>0.17480000000000001</v>
      </c>
    </row>
    <row r="43" spans="2:49" ht="15.75" x14ac:dyDescent="0.25">
      <c r="B43">
        <v>0.16</v>
      </c>
      <c r="C43">
        <v>0.51</v>
      </c>
      <c r="D43">
        <v>0.09</v>
      </c>
      <c r="E43">
        <v>0.38</v>
      </c>
      <c r="F43">
        <v>0.1</v>
      </c>
      <c r="G43" t="s">
        <v>23</v>
      </c>
      <c r="H43">
        <f t="shared" si="0"/>
        <v>5.5199999999999999E-2</v>
      </c>
      <c r="I43">
        <f t="shared" si="1"/>
        <v>0.3145</v>
      </c>
      <c r="J43">
        <f t="shared" si="2"/>
        <v>0.64910000000000001</v>
      </c>
      <c r="K43">
        <f t="shared" si="3"/>
        <v>0.80130000000000001</v>
      </c>
      <c r="L43" s="47">
        <f t="shared" si="4"/>
        <v>5.5199999999999999E-2</v>
      </c>
      <c r="M43" t="str">
        <f t="shared" si="5"/>
        <v>Very Low</v>
      </c>
      <c r="N43">
        <f t="shared" si="6"/>
        <v>1</v>
      </c>
      <c r="O43">
        <f>'Test_IF-có_validate'!O43</f>
        <v>0.17780000000000001</v>
      </c>
      <c r="P43">
        <f>'Test_IF-có_validate'!P43</f>
        <v>0.56669999999999998</v>
      </c>
      <c r="Q43">
        <f>'Test_IF-có_validate'!Q43</f>
        <v>8.8900000000000007E-2</v>
      </c>
      <c r="R43">
        <f>'Test_IF-có_validate'!R43</f>
        <v>0.38379999999999997</v>
      </c>
      <c r="S43">
        <f>'Test_IF-có_validate'!S43</f>
        <v>9.1800000000000007E-2</v>
      </c>
      <c r="U43" s="37">
        <f t="shared" si="7"/>
        <v>0.69810000000000005</v>
      </c>
      <c r="V43" s="37">
        <f t="shared" si="7"/>
        <v>0.27660000000000001</v>
      </c>
      <c r="W43" s="37">
        <f t="shared" si="7"/>
        <v>0.8367</v>
      </c>
      <c r="X43" s="37">
        <f t="shared" si="7"/>
        <v>0.44529999999999997</v>
      </c>
      <c r="Y43" s="37">
        <f t="shared" si="7"/>
        <v>0.83179999999999998</v>
      </c>
      <c r="AA43" s="37">
        <f t="shared" si="8"/>
        <v>0.31069999999999998</v>
      </c>
      <c r="AB43" s="37">
        <f t="shared" si="9"/>
        <v>0.52370000000000005</v>
      </c>
      <c r="AC43" s="37">
        <f t="shared" si="10"/>
        <v>0.52410000000000001</v>
      </c>
      <c r="AD43" s="37">
        <f t="shared" si="11"/>
        <v>4.2799999999999998E-2</v>
      </c>
      <c r="AE43" s="37">
        <f t="shared" si="12"/>
        <v>2.4199999999999999E-2</v>
      </c>
      <c r="AG43" s="38">
        <f t="shared" si="13"/>
        <v>0.33529999999999999</v>
      </c>
      <c r="AH43" s="38">
        <f t="shared" si="14"/>
        <v>0.31290000000000001</v>
      </c>
      <c r="AI43" s="38">
        <f t="shared" si="15"/>
        <v>0.59799999999999998</v>
      </c>
      <c r="AJ43" s="38">
        <f t="shared" si="16"/>
        <v>0.20780000000000001</v>
      </c>
      <c r="AK43" s="38">
        <f t="shared" si="17"/>
        <v>0.29799999999999999</v>
      </c>
      <c r="AM43" s="38">
        <f t="shared" si="18"/>
        <v>0.4511</v>
      </c>
      <c r="AN43" s="38">
        <f t="shared" si="19"/>
        <v>0.25469999999999998</v>
      </c>
      <c r="AO43" s="38">
        <f t="shared" si="20"/>
        <v>0.67449999999999999</v>
      </c>
      <c r="AP43" s="38">
        <f t="shared" si="21"/>
        <v>6.8599999999999994E-2</v>
      </c>
      <c r="AQ43" s="38">
        <f t="shared" si="22"/>
        <v>0.65810000000000002</v>
      </c>
      <c r="AR43" s="38"/>
      <c r="AS43" s="38">
        <f t="shared" si="23"/>
        <v>0.48139999999999999</v>
      </c>
      <c r="AT43" s="38">
        <f t="shared" si="24"/>
        <v>0.1512</v>
      </c>
      <c r="AU43" s="38">
        <f t="shared" si="25"/>
        <v>0.67090000000000005</v>
      </c>
      <c r="AV43" s="38">
        <f t="shared" si="26"/>
        <v>0.22289999999999999</v>
      </c>
      <c r="AW43" s="38">
        <f t="shared" si="27"/>
        <v>0.82089999999999996</v>
      </c>
    </row>
    <row r="44" spans="2:49" ht="15.75" x14ac:dyDescent="0.25">
      <c r="B44">
        <v>0.12</v>
      </c>
      <c r="C44">
        <v>0.56000000000000005</v>
      </c>
      <c r="D44">
        <v>0.13</v>
      </c>
      <c r="E44">
        <v>0.48</v>
      </c>
      <c r="F44">
        <v>0.32</v>
      </c>
      <c r="G44" t="s">
        <v>21</v>
      </c>
      <c r="H44">
        <f t="shared" si="0"/>
        <v>0.43640000000000001</v>
      </c>
      <c r="I44">
        <f t="shared" si="1"/>
        <v>0.19089999999999999</v>
      </c>
      <c r="J44">
        <f t="shared" si="2"/>
        <v>0.37659999999999999</v>
      </c>
      <c r="K44">
        <f t="shared" si="3"/>
        <v>0.59099999999999997</v>
      </c>
      <c r="L44" s="47">
        <f t="shared" si="4"/>
        <v>0.19089999999999999</v>
      </c>
      <c r="M44" t="str">
        <f t="shared" si="5"/>
        <v>Low</v>
      </c>
      <c r="N44">
        <f t="shared" si="6"/>
        <v>1</v>
      </c>
      <c r="O44">
        <f>'Test_IF-có_validate'!O44</f>
        <v>0.1333</v>
      </c>
      <c r="P44">
        <f>'Test_IF-có_validate'!P44</f>
        <v>0.62219999999999998</v>
      </c>
      <c r="Q44">
        <f>'Test_IF-có_validate'!Q44</f>
        <v>0.1333</v>
      </c>
      <c r="R44">
        <f>'Test_IF-có_validate'!R44</f>
        <v>0.48480000000000001</v>
      </c>
      <c r="S44">
        <f>'Test_IF-có_validate'!S44</f>
        <v>0.31630000000000003</v>
      </c>
      <c r="U44" s="37">
        <f t="shared" si="7"/>
        <v>0.76480000000000004</v>
      </c>
      <c r="V44" s="37">
        <f t="shared" si="7"/>
        <v>0.2329</v>
      </c>
      <c r="W44" s="37">
        <f t="shared" si="7"/>
        <v>0.76480000000000004</v>
      </c>
      <c r="X44" s="37">
        <f t="shared" si="7"/>
        <v>0.34699999999999998</v>
      </c>
      <c r="Y44" s="37">
        <f t="shared" si="7"/>
        <v>0.51939999999999997</v>
      </c>
      <c r="AA44" s="37">
        <f t="shared" si="8"/>
        <v>0.38640000000000002</v>
      </c>
      <c r="AB44" s="37">
        <f t="shared" si="9"/>
        <v>0.57579999999999998</v>
      </c>
      <c r="AC44" s="37">
        <f t="shared" si="10"/>
        <v>0.45800000000000002</v>
      </c>
      <c r="AD44" s="37">
        <f t="shared" si="11"/>
        <v>0.2167</v>
      </c>
      <c r="AE44" s="37">
        <f t="shared" si="12"/>
        <v>0.43840000000000001</v>
      </c>
      <c r="AG44" s="38">
        <f t="shared" si="13"/>
        <v>0.40889999999999999</v>
      </c>
      <c r="AH44" s="38">
        <f t="shared" si="14"/>
        <v>0.38059999999999999</v>
      </c>
      <c r="AI44" s="38">
        <f t="shared" si="15"/>
        <v>0.53839999999999999</v>
      </c>
      <c r="AJ44" s="38">
        <f t="shared" si="16"/>
        <v>3.2099999999999997E-2</v>
      </c>
      <c r="AK44" s="38">
        <f t="shared" si="17"/>
        <v>0.17080000000000001</v>
      </c>
      <c r="AM44" s="38">
        <f t="shared" si="18"/>
        <v>0.51500000000000001</v>
      </c>
      <c r="AN44" s="38">
        <f t="shared" si="19"/>
        <v>0.3271</v>
      </c>
      <c r="AO44" s="38">
        <f t="shared" si="20"/>
        <v>0.62139999999999995</v>
      </c>
      <c r="AP44" s="38">
        <f t="shared" si="21"/>
        <v>0.23810000000000001</v>
      </c>
      <c r="AQ44" s="38">
        <f t="shared" si="22"/>
        <v>0.36330000000000001</v>
      </c>
      <c r="AR44" s="38"/>
      <c r="AS44" s="38">
        <f t="shared" si="23"/>
        <v>0.54290000000000005</v>
      </c>
      <c r="AT44" s="38">
        <f t="shared" si="24"/>
        <v>0.23230000000000001</v>
      </c>
      <c r="AU44" s="38">
        <f t="shared" si="25"/>
        <v>0.61739999999999995</v>
      </c>
      <c r="AV44" s="38">
        <f t="shared" si="26"/>
        <v>5.0299999999999997E-2</v>
      </c>
      <c r="AW44" s="38">
        <f t="shared" si="27"/>
        <v>0.59919999999999995</v>
      </c>
    </row>
    <row r="45" spans="2:49" ht="15.75" x14ac:dyDescent="0.25">
      <c r="B45">
        <v>0.2</v>
      </c>
      <c r="C45">
        <v>0.85</v>
      </c>
      <c r="D45">
        <v>0.24</v>
      </c>
      <c r="E45">
        <v>0.79</v>
      </c>
      <c r="F45">
        <v>0.85</v>
      </c>
      <c r="G45" t="s">
        <v>20</v>
      </c>
      <c r="H45">
        <f t="shared" si="0"/>
        <v>0.83040000000000003</v>
      </c>
      <c r="I45">
        <f t="shared" si="1"/>
        <v>0.71060000000000001</v>
      </c>
      <c r="J45">
        <f t="shared" si="2"/>
        <v>0.43009999999999998</v>
      </c>
      <c r="K45">
        <f t="shared" si="3"/>
        <v>0.14549999999999999</v>
      </c>
      <c r="L45" s="47">
        <f t="shared" si="4"/>
        <v>0.14549999999999999</v>
      </c>
      <c r="M45" t="str">
        <f t="shared" si="5"/>
        <v>High</v>
      </c>
      <c r="N45">
        <f t="shared" si="6"/>
        <v>1</v>
      </c>
      <c r="O45">
        <f>'Test_IF-có_validate'!O45</f>
        <v>0.22220000000000001</v>
      </c>
      <c r="P45">
        <f>'Test_IF-có_validate'!P45</f>
        <v>0.94440000000000002</v>
      </c>
      <c r="Q45">
        <f>'Test_IF-có_validate'!Q45</f>
        <v>0.25559999999999999</v>
      </c>
      <c r="R45">
        <f>'Test_IF-có_validate'!R45</f>
        <v>0.79800000000000004</v>
      </c>
      <c r="S45">
        <f>'Test_IF-có_validate'!S45</f>
        <v>0.85709999999999997</v>
      </c>
      <c r="U45" s="37">
        <f t="shared" si="7"/>
        <v>0.63639999999999997</v>
      </c>
      <c r="V45" s="37">
        <f t="shared" si="7"/>
        <v>2.86E-2</v>
      </c>
      <c r="W45" s="37">
        <f t="shared" si="7"/>
        <v>0.59289999999999998</v>
      </c>
      <c r="X45" s="37">
        <f t="shared" si="7"/>
        <v>0.1123</v>
      </c>
      <c r="Y45" s="37">
        <f t="shared" si="7"/>
        <v>7.6899999999999996E-2</v>
      </c>
      <c r="AA45" s="37">
        <f t="shared" si="8"/>
        <v>0.23139999999999999</v>
      </c>
      <c r="AB45" s="37">
        <f t="shared" si="9"/>
        <v>0.80059999999999998</v>
      </c>
      <c r="AC45" s="37">
        <f t="shared" si="10"/>
        <v>0.26069999999999999</v>
      </c>
      <c r="AD45" s="37">
        <f t="shared" si="11"/>
        <v>0.56679999999999997</v>
      </c>
      <c r="AE45" s="37">
        <f t="shared" si="12"/>
        <v>0.87160000000000004</v>
      </c>
      <c r="AG45" s="38">
        <f t="shared" si="13"/>
        <v>0.25840000000000002</v>
      </c>
      <c r="AH45" s="38">
        <f t="shared" si="14"/>
        <v>0.66520000000000001</v>
      </c>
      <c r="AI45" s="38">
        <f t="shared" si="15"/>
        <v>0.36230000000000001</v>
      </c>
      <c r="AJ45" s="38">
        <f t="shared" si="16"/>
        <v>0.40970000000000001</v>
      </c>
      <c r="AK45" s="38">
        <f t="shared" si="17"/>
        <v>0.73819999999999997</v>
      </c>
      <c r="AM45" s="38">
        <f t="shared" si="18"/>
        <v>0.38469999999999999</v>
      </c>
      <c r="AN45" s="38">
        <f t="shared" si="19"/>
        <v>0.629</v>
      </c>
      <c r="AO45" s="38">
        <f t="shared" si="20"/>
        <v>0.46579999999999999</v>
      </c>
      <c r="AP45" s="38">
        <f t="shared" si="21"/>
        <v>0.58069999999999999</v>
      </c>
      <c r="AQ45" s="38">
        <f t="shared" si="22"/>
        <v>0.42480000000000001</v>
      </c>
      <c r="AR45" s="38"/>
      <c r="AS45" s="38">
        <f t="shared" si="23"/>
        <v>0.41770000000000002</v>
      </c>
      <c r="AT45" s="38">
        <f t="shared" si="24"/>
        <v>0.56589999999999996</v>
      </c>
      <c r="AU45" s="38">
        <f t="shared" si="25"/>
        <v>0.46089999999999998</v>
      </c>
      <c r="AV45" s="38">
        <f t="shared" si="26"/>
        <v>0.39760000000000001</v>
      </c>
      <c r="AW45" s="38">
        <f t="shared" si="27"/>
        <v>0.12</v>
      </c>
    </row>
    <row r="46" spans="2:49" ht="15.75" x14ac:dyDescent="0.25">
      <c r="B46">
        <v>0.16</v>
      </c>
      <c r="C46">
        <v>0.52</v>
      </c>
      <c r="D46">
        <v>0.3</v>
      </c>
      <c r="E46">
        <v>0.09</v>
      </c>
      <c r="F46">
        <v>0.11</v>
      </c>
      <c r="G46" t="s">
        <v>23</v>
      </c>
      <c r="H46">
        <f t="shared" si="0"/>
        <v>6.3500000000000001E-2</v>
      </c>
      <c r="I46">
        <f t="shared" si="1"/>
        <v>0.28249999999999997</v>
      </c>
      <c r="J46">
        <f t="shared" si="2"/>
        <v>0.62609999999999999</v>
      </c>
      <c r="K46">
        <f t="shared" si="3"/>
        <v>0.78110000000000002</v>
      </c>
      <c r="L46" s="47">
        <f t="shared" si="4"/>
        <v>6.3500000000000001E-2</v>
      </c>
      <c r="M46" t="str">
        <f t="shared" si="5"/>
        <v>Very Low</v>
      </c>
      <c r="N46">
        <f t="shared" si="6"/>
        <v>1</v>
      </c>
      <c r="O46">
        <f>'Test_IF-có_validate'!O46</f>
        <v>0.17780000000000001</v>
      </c>
      <c r="P46">
        <f>'Test_IF-có_validate'!P46</f>
        <v>0.57779999999999998</v>
      </c>
      <c r="Q46">
        <f>'Test_IF-có_validate'!Q46</f>
        <v>0.32219999999999999</v>
      </c>
      <c r="R46">
        <f>'Test_IF-có_validate'!R46</f>
        <v>9.0899999999999995E-2</v>
      </c>
      <c r="S46">
        <f>'Test_IF-có_validate'!S46</f>
        <v>0.10199999999999999</v>
      </c>
      <c r="U46" s="37">
        <f t="shared" si="7"/>
        <v>0.69810000000000005</v>
      </c>
      <c r="V46" s="37">
        <f t="shared" si="7"/>
        <v>0.2676</v>
      </c>
      <c r="W46" s="37">
        <f t="shared" si="7"/>
        <v>0.51259999999999994</v>
      </c>
      <c r="X46" s="37">
        <f t="shared" si="7"/>
        <v>0.83330000000000004</v>
      </c>
      <c r="Y46" s="37">
        <f t="shared" si="7"/>
        <v>0.81489999999999996</v>
      </c>
      <c r="AA46" s="37">
        <f t="shared" si="8"/>
        <v>0.31069999999999998</v>
      </c>
      <c r="AB46" s="37">
        <f t="shared" si="9"/>
        <v>0.53449999999999998</v>
      </c>
      <c r="AC46" s="37">
        <f t="shared" si="10"/>
        <v>0.14199999999999999</v>
      </c>
      <c r="AD46" s="37">
        <f t="shared" si="11"/>
        <v>0.48320000000000002</v>
      </c>
      <c r="AE46" s="37">
        <f t="shared" si="12"/>
        <v>5.0299999999999997E-2</v>
      </c>
      <c r="AG46" s="38">
        <f t="shared" si="13"/>
        <v>0.33529999999999999</v>
      </c>
      <c r="AH46" s="38">
        <f t="shared" si="14"/>
        <v>0.3271</v>
      </c>
      <c r="AI46" s="38">
        <f t="shared" si="15"/>
        <v>0.25750000000000001</v>
      </c>
      <c r="AJ46" s="38">
        <f t="shared" si="16"/>
        <v>0.62680000000000002</v>
      </c>
      <c r="AK46" s="38">
        <f t="shared" si="17"/>
        <v>0.2782</v>
      </c>
      <c r="AM46" s="38">
        <f t="shared" si="18"/>
        <v>0.4511</v>
      </c>
      <c r="AN46" s="38">
        <f t="shared" si="19"/>
        <v>0.26989999999999997</v>
      </c>
      <c r="AO46" s="38">
        <f t="shared" si="20"/>
        <v>0.37419999999999998</v>
      </c>
      <c r="AP46" s="38">
        <f t="shared" si="21"/>
        <v>0.46739999999999998</v>
      </c>
      <c r="AQ46" s="38">
        <f t="shared" si="22"/>
        <v>0.64580000000000004</v>
      </c>
      <c r="AR46" s="38"/>
      <c r="AS46" s="38">
        <f t="shared" si="23"/>
        <v>0.48139999999999999</v>
      </c>
      <c r="AT46" s="38">
        <f t="shared" si="24"/>
        <v>0.16819999999999999</v>
      </c>
      <c r="AU46" s="38">
        <f t="shared" si="25"/>
        <v>0.36870000000000003</v>
      </c>
      <c r="AV46" s="38">
        <f t="shared" si="26"/>
        <v>0.63570000000000004</v>
      </c>
      <c r="AW46" s="38">
        <f t="shared" si="27"/>
        <v>0.81140000000000001</v>
      </c>
    </row>
    <row r="47" spans="2:49" ht="15.75" x14ac:dyDescent="0.25">
      <c r="B47">
        <v>0.21</v>
      </c>
      <c r="C47">
        <v>0.78</v>
      </c>
      <c r="D47">
        <v>0.42</v>
      </c>
      <c r="E47">
        <v>0.32</v>
      </c>
      <c r="F47">
        <v>0.84</v>
      </c>
      <c r="G47" t="s">
        <v>20</v>
      </c>
      <c r="H47">
        <f t="shared" si="0"/>
        <v>0.80910000000000004</v>
      </c>
      <c r="I47">
        <f t="shared" si="1"/>
        <v>0.68269999999999997</v>
      </c>
      <c r="J47">
        <f t="shared" si="2"/>
        <v>0.39489999999999997</v>
      </c>
      <c r="K47">
        <f t="shared" si="3"/>
        <v>0.1132</v>
      </c>
      <c r="L47" s="47">
        <f t="shared" si="4"/>
        <v>0.1132</v>
      </c>
      <c r="M47" t="str">
        <f t="shared" si="5"/>
        <v>High</v>
      </c>
      <c r="N47">
        <f t="shared" si="6"/>
        <v>1</v>
      </c>
      <c r="O47">
        <f>'Test_IF-có_validate'!O47</f>
        <v>0.23330000000000001</v>
      </c>
      <c r="P47">
        <f>'Test_IF-có_validate'!P47</f>
        <v>0.86670000000000003</v>
      </c>
      <c r="Q47">
        <f>'Test_IF-có_validate'!Q47</f>
        <v>0.4556</v>
      </c>
      <c r="R47">
        <f>'Test_IF-có_validate'!R47</f>
        <v>0.32319999999999999</v>
      </c>
      <c r="S47">
        <f>'Test_IF-có_validate'!S47</f>
        <v>0.84689999999999999</v>
      </c>
      <c r="U47" s="37">
        <f t="shared" si="7"/>
        <v>0.62170000000000003</v>
      </c>
      <c r="V47" s="37">
        <f t="shared" si="7"/>
        <v>7.1400000000000005E-2</v>
      </c>
      <c r="W47" s="37">
        <f t="shared" si="7"/>
        <v>0.374</v>
      </c>
      <c r="X47" s="37">
        <f t="shared" si="7"/>
        <v>0.51149999999999995</v>
      </c>
      <c r="Y47" s="37">
        <f t="shared" si="7"/>
        <v>8.2900000000000001E-2</v>
      </c>
      <c r="AA47" s="37">
        <f t="shared" si="8"/>
        <v>0.21099999999999999</v>
      </c>
      <c r="AB47" s="37">
        <f t="shared" si="9"/>
        <v>0.75570000000000004</v>
      </c>
      <c r="AC47" s="37">
        <f t="shared" si="10"/>
        <v>0.1124</v>
      </c>
      <c r="AD47" s="37">
        <f t="shared" si="11"/>
        <v>7.9799999999999996E-2</v>
      </c>
      <c r="AE47" s="37">
        <f t="shared" si="12"/>
        <v>0.86639999999999995</v>
      </c>
      <c r="AG47" s="38">
        <f t="shared" si="13"/>
        <v>0.23860000000000001</v>
      </c>
      <c r="AH47" s="38">
        <f t="shared" si="14"/>
        <v>0.60919999999999996</v>
      </c>
      <c r="AI47" s="38">
        <f t="shared" si="15"/>
        <v>2.3300000000000001E-2</v>
      </c>
      <c r="AJ47" s="38">
        <f t="shared" si="16"/>
        <v>0.30420000000000003</v>
      </c>
      <c r="AK47" s="38">
        <f t="shared" si="17"/>
        <v>0.73170000000000002</v>
      </c>
      <c r="AM47" s="38">
        <f t="shared" si="18"/>
        <v>0.36770000000000003</v>
      </c>
      <c r="AN47" s="38">
        <f t="shared" si="19"/>
        <v>0.56989999999999996</v>
      </c>
      <c r="AO47" s="38">
        <f t="shared" si="20"/>
        <v>0.1721</v>
      </c>
      <c r="AP47" s="38">
        <f t="shared" si="21"/>
        <v>5.4300000000000001E-2</v>
      </c>
      <c r="AQ47" s="38">
        <f t="shared" si="22"/>
        <v>0.41460000000000002</v>
      </c>
      <c r="AR47" s="38"/>
      <c r="AS47" s="38">
        <f t="shared" si="23"/>
        <v>0.40129999999999999</v>
      </c>
      <c r="AT47" s="38">
        <f t="shared" si="24"/>
        <v>0.50119999999999998</v>
      </c>
      <c r="AU47" s="38">
        <f t="shared" si="25"/>
        <v>0.16520000000000001</v>
      </c>
      <c r="AV47" s="38">
        <f t="shared" si="26"/>
        <v>0.31769999999999998</v>
      </c>
      <c r="AW47" s="38">
        <f t="shared" si="27"/>
        <v>0.1056</v>
      </c>
    </row>
    <row r="48" spans="2:49" ht="15.75" x14ac:dyDescent="0.25">
      <c r="B48">
        <v>0.08</v>
      </c>
      <c r="C48">
        <v>0.56000000000000005</v>
      </c>
      <c r="D48">
        <v>0.33</v>
      </c>
      <c r="E48">
        <v>0.4</v>
      </c>
      <c r="F48">
        <v>0.1</v>
      </c>
      <c r="G48" t="s">
        <v>23</v>
      </c>
      <c r="H48">
        <f t="shared" si="0"/>
        <v>2.9499999999999998E-2</v>
      </c>
      <c r="I48">
        <f t="shared" si="1"/>
        <v>0.29060000000000002</v>
      </c>
      <c r="J48">
        <f t="shared" si="2"/>
        <v>0.62919999999999998</v>
      </c>
      <c r="K48">
        <f t="shared" si="3"/>
        <v>0.7802</v>
      </c>
      <c r="L48" s="47">
        <f t="shared" si="4"/>
        <v>2.9499999999999998E-2</v>
      </c>
      <c r="M48" t="str">
        <f t="shared" si="5"/>
        <v>Very Low</v>
      </c>
      <c r="N48">
        <f t="shared" si="6"/>
        <v>1</v>
      </c>
      <c r="O48">
        <f>'Test_IF-có_validate'!O48</f>
        <v>8.8900000000000007E-2</v>
      </c>
      <c r="P48">
        <f>'Test_IF-có_validate'!P48</f>
        <v>0.62219999999999998</v>
      </c>
      <c r="Q48">
        <f>'Test_IF-có_validate'!Q48</f>
        <v>0.35560000000000003</v>
      </c>
      <c r="R48">
        <f>'Test_IF-có_validate'!R48</f>
        <v>0.40400000000000003</v>
      </c>
      <c r="S48">
        <f>'Test_IF-có_validate'!S48</f>
        <v>9.1800000000000007E-2</v>
      </c>
      <c r="U48" s="37">
        <f t="shared" si="7"/>
        <v>0.8367</v>
      </c>
      <c r="V48" s="37">
        <f t="shared" si="7"/>
        <v>0.2329</v>
      </c>
      <c r="W48" s="37">
        <f t="shared" si="7"/>
        <v>0.47539999999999999</v>
      </c>
      <c r="X48" s="37">
        <f t="shared" si="7"/>
        <v>0.42449999999999999</v>
      </c>
      <c r="Y48" s="37">
        <f t="shared" si="7"/>
        <v>0.83179999999999998</v>
      </c>
      <c r="AA48" s="37">
        <f t="shared" si="8"/>
        <v>0.45879999999999999</v>
      </c>
      <c r="AB48" s="37">
        <f t="shared" si="9"/>
        <v>0.57579999999999998</v>
      </c>
      <c r="AC48" s="37">
        <f t="shared" si="10"/>
        <v>7.9000000000000001E-2</v>
      </c>
      <c r="AD48" s="37">
        <f t="shared" si="11"/>
        <v>8.1299999999999997E-2</v>
      </c>
      <c r="AE48" s="37">
        <f t="shared" si="12"/>
        <v>2.4199999999999999E-2</v>
      </c>
      <c r="AG48" s="38">
        <f t="shared" si="13"/>
        <v>0.4793</v>
      </c>
      <c r="AH48" s="38">
        <f t="shared" si="14"/>
        <v>0.38059999999999999</v>
      </c>
      <c r="AI48" s="38">
        <f t="shared" si="15"/>
        <v>0.20219999999999999</v>
      </c>
      <c r="AJ48" s="38">
        <f t="shared" si="16"/>
        <v>0.17430000000000001</v>
      </c>
      <c r="AK48" s="38">
        <f t="shared" si="17"/>
        <v>0.29799999999999999</v>
      </c>
      <c r="AM48" s="38">
        <f t="shared" si="18"/>
        <v>0.57650000000000001</v>
      </c>
      <c r="AN48" s="38">
        <f t="shared" si="19"/>
        <v>0.3271</v>
      </c>
      <c r="AO48" s="38">
        <f t="shared" si="20"/>
        <v>0.3261</v>
      </c>
      <c r="AP48" s="38">
        <f t="shared" si="21"/>
        <v>0.1061</v>
      </c>
      <c r="AQ48" s="38">
        <f t="shared" si="22"/>
        <v>0.65810000000000002</v>
      </c>
      <c r="AR48" s="38"/>
      <c r="AS48" s="38">
        <f t="shared" si="23"/>
        <v>0.60209999999999997</v>
      </c>
      <c r="AT48" s="38">
        <f t="shared" si="24"/>
        <v>0.23230000000000001</v>
      </c>
      <c r="AU48" s="38">
        <f t="shared" si="25"/>
        <v>0.32040000000000002</v>
      </c>
      <c r="AV48" s="38">
        <f t="shared" si="26"/>
        <v>0.19</v>
      </c>
      <c r="AW48" s="38">
        <f t="shared" si="27"/>
        <v>0.82089999999999996</v>
      </c>
    </row>
    <row r="49" spans="2:49" ht="15.75" x14ac:dyDescent="0.25">
      <c r="B49">
        <v>0.14000000000000001</v>
      </c>
      <c r="C49">
        <v>0.61</v>
      </c>
      <c r="D49">
        <v>0.39</v>
      </c>
      <c r="E49">
        <v>0.56000000000000005</v>
      </c>
      <c r="F49">
        <v>0.56000000000000005</v>
      </c>
      <c r="G49" t="s">
        <v>24</v>
      </c>
      <c r="H49">
        <f t="shared" si="0"/>
        <v>0.64280000000000004</v>
      </c>
      <c r="I49">
        <f t="shared" si="1"/>
        <v>0.47089999999999999</v>
      </c>
      <c r="J49">
        <f t="shared" si="2"/>
        <v>5.5100000000000003E-2</v>
      </c>
      <c r="K49">
        <f t="shared" si="3"/>
        <v>0.3049</v>
      </c>
      <c r="L49" s="47">
        <f t="shared" si="4"/>
        <v>5.5100000000000003E-2</v>
      </c>
      <c r="M49" t="str">
        <f t="shared" si="5"/>
        <v>Middle</v>
      </c>
      <c r="N49">
        <f t="shared" si="6"/>
        <v>1</v>
      </c>
      <c r="O49">
        <f>'Test_IF-có_validate'!O49</f>
        <v>0.15559999999999999</v>
      </c>
      <c r="P49">
        <f>'Test_IF-có_validate'!P49</f>
        <v>0.67779999999999996</v>
      </c>
      <c r="Q49">
        <f>'Test_IF-có_validate'!Q49</f>
        <v>0.42220000000000002</v>
      </c>
      <c r="R49">
        <f>'Test_IF-có_validate'!R49</f>
        <v>0.56569999999999998</v>
      </c>
      <c r="S49">
        <f>'Test_IF-có_validate'!S49</f>
        <v>0.56120000000000003</v>
      </c>
      <c r="U49" s="37">
        <f t="shared" si="7"/>
        <v>0.73070000000000002</v>
      </c>
      <c r="V49" s="37">
        <f t="shared" si="7"/>
        <v>0.192</v>
      </c>
      <c r="W49" s="37">
        <f t="shared" si="7"/>
        <v>0.40629999999999999</v>
      </c>
      <c r="X49" s="37">
        <f t="shared" si="7"/>
        <v>0.27739999999999998</v>
      </c>
      <c r="Y49" s="37">
        <f t="shared" si="7"/>
        <v>0.28110000000000002</v>
      </c>
      <c r="AA49" s="37">
        <f t="shared" si="8"/>
        <v>0.34889999999999999</v>
      </c>
      <c r="AB49" s="37">
        <f t="shared" si="9"/>
        <v>0.62309999999999999</v>
      </c>
      <c r="AC49" s="37">
        <f t="shared" si="10"/>
        <v>5.1999999999999998E-2</v>
      </c>
      <c r="AD49" s="37">
        <f t="shared" si="11"/>
        <v>0.32879999999999998</v>
      </c>
      <c r="AE49" s="37">
        <f t="shared" si="12"/>
        <v>0.68620000000000003</v>
      </c>
      <c r="AG49" s="38">
        <f t="shared" si="13"/>
        <v>0.37240000000000001</v>
      </c>
      <c r="AH49" s="38">
        <f t="shared" si="14"/>
        <v>0.4415</v>
      </c>
      <c r="AI49" s="38">
        <f t="shared" si="15"/>
        <v>8.5500000000000007E-2</v>
      </c>
      <c r="AJ49" s="38">
        <f t="shared" si="16"/>
        <v>0.1113</v>
      </c>
      <c r="AK49" s="38">
        <f t="shared" si="17"/>
        <v>0.50180000000000002</v>
      </c>
      <c r="AM49" s="38">
        <f t="shared" si="18"/>
        <v>0.48320000000000002</v>
      </c>
      <c r="AN49" s="38">
        <f t="shared" si="19"/>
        <v>0.39200000000000002</v>
      </c>
      <c r="AO49" s="38">
        <f t="shared" si="20"/>
        <v>0.22539999999999999</v>
      </c>
      <c r="AP49" s="38">
        <f t="shared" si="21"/>
        <v>0.34770000000000001</v>
      </c>
      <c r="AQ49" s="38">
        <f t="shared" si="22"/>
        <v>3.8399999999999997E-2</v>
      </c>
      <c r="AR49" s="38"/>
      <c r="AS49" s="38">
        <f t="shared" si="23"/>
        <v>0.51229999999999998</v>
      </c>
      <c r="AT49" s="38">
        <f t="shared" si="24"/>
        <v>0.30459999999999998</v>
      </c>
      <c r="AU49" s="38">
        <f t="shared" si="25"/>
        <v>0.21890000000000001</v>
      </c>
      <c r="AV49" s="38">
        <f t="shared" si="26"/>
        <v>9.4200000000000006E-2</v>
      </c>
      <c r="AW49" s="38">
        <f t="shared" si="27"/>
        <v>0.31390000000000001</v>
      </c>
    </row>
    <row r="50" spans="2:49" ht="15.75" x14ac:dyDescent="0.25">
      <c r="B50">
        <v>0.18</v>
      </c>
      <c r="C50">
        <v>0.7</v>
      </c>
      <c r="D50">
        <v>0.41</v>
      </c>
      <c r="E50">
        <v>0.67</v>
      </c>
      <c r="F50">
        <v>0.33</v>
      </c>
      <c r="G50" t="s">
        <v>24</v>
      </c>
      <c r="H50">
        <f t="shared" si="0"/>
        <v>0.43080000000000002</v>
      </c>
      <c r="I50">
        <f t="shared" si="1"/>
        <v>0.18229999999999999</v>
      </c>
      <c r="J50">
        <f t="shared" si="2"/>
        <v>0.34129999999999999</v>
      </c>
      <c r="K50">
        <f t="shared" si="3"/>
        <v>0.55889999999999995</v>
      </c>
      <c r="L50" s="47">
        <f t="shared" si="4"/>
        <v>0.18229999999999999</v>
      </c>
      <c r="M50" t="str">
        <f t="shared" si="5"/>
        <v>Low</v>
      </c>
      <c r="N50">
        <f t="shared" si="6"/>
        <v>0</v>
      </c>
      <c r="O50">
        <f>'Test_IF-có_validate'!O50</f>
        <v>0.2</v>
      </c>
      <c r="P50">
        <f>'Test_IF-có_validate'!P50</f>
        <v>0.77780000000000005</v>
      </c>
      <c r="Q50">
        <f>'Test_IF-có_validate'!Q50</f>
        <v>0.44440000000000002</v>
      </c>
      <c r="R50">
        <f>'Test_IF-có_validate'!R50</f>
        <v>0.67679999999999996</v>
      </c>
      <c r="S50">
        <f>'Test_IF-có_validate'!S50</f>
        <v>0.32650000000000001</v>
      </c>
      <c r="U50" s="37">
        <f t="shared" si="7"/>
        <v>0.66669999999999996</v>
      </c>
      <c r="V50" s="37">
        <f t="shared" si="7"/>
        <v>0.125</v>
      </c>
      <c r="W50" s="37">
        <f t="shared" si="7"/>
        <v>0.38469999999999999</v>
      </c>
      <c r="X50" s="37">
        <f t="shared" si="7"/>
        <v>0.19270000000000001</v>
      </c>
      <c r="Y50" s="37">
        <f t="shared" si="7"/>
        <v>0.50770000000000004</v>
      </c>
      <c r="AA50" s="37">
        <f t="shared" si="8"/>
        <v>0.27150000000000002</v>
      </c>
      <c r="AB50" s="37">
        <f t="shared" si="9"/>
        <v>0.69799999999999995</v>
      </c>
      <c r="AC50" s="37">
        <f t="shared" si="10"/>
        <v>9.2700000000000005E-2</v>
      </c>
      <c r="AD50" s="37">
        <f t="shared" si="11"/>
        <v>0.45519999999999999</v>
      </c>
      <c r="AE50" s="37">
        <f t="shared" si="12"/>
        <v>0.4516</v>
      </c>
      <c r="AG50" s="38">
        <f t="shared" si="13"/>
        <v>0.29730000000000001</v>
      </c>
      <c r="AH50" s="38">
        <f t="shared" si="14"/>
        <v>0.53669999999999995</v>
      </c>
      <c r="AI50" s="38">
        <f t="shared" si="15"/>
        <v>4.4499999999999998E-2</v>
      </c>
      <c r="AJ50" s="38">
        <f t="shared" si="16"/>
        <v>0.2712</v>
      </c>
      <c r="AK50" s="38">
        <f t="shared" si="17"/>
        <v>0.18890000000000001</v>
      </c>
      <c r="AM50" s="38">
        <f t="shared" si="18"/>
        <v>0.41820000000000002</v>
      </c>
      <c r="AN50" s="38">
        <f t="shared" si="19"/>
        <v>0.49320000000000003</v>
      </c>
      <c r="AO50" s="38">
        <f t="shared" si="20"/>
        <v>0.19020000000000001</v>
      </c>
      <c r="AP50" s="38">
        <f t="shared" si="21"/>
        <v>0.4713</v>
      </c>
      <c r="AQ50" s="38">
        <f t="shared" si="22"/>
        <v>0.34849999999999998</v>
      </c>
      <c r="AR50" s="38"/>
      <c r="AS50" s="38">
        <f t="shared" si="23"/>
        <v>0.44990000000000002</v>
      </c>
      <c r="AT50" s="38">
        <f t="shared" si="24"/>
        <v>0.41670000000000001</v>
      </c>
      <c r="AU50" s="38">
        <f t="shared" si="25"/>
        <v>0.1835</v>
      </c>
      <c r="AV50" s="38">
        <f t="shared" si="26"/>
        <v>0.25690000000000002</v>
      </c>
      <c r="AW50" s="38">
        <f t="shared" si="27"/>
        <v>0.58840000000000003</v>
      </c>
    </row>
    <row r="51" spans="2:49" ht="15.75" x14ac:dyDescent="0.25">
      <c r="B51">
        <v>0.22</v>
      </c>
      <c r="C51">
        <v>0.8</v>
      </c>
      <c r="D51">
        <v>0.44</v>
      </c>
      <c r="E51">
        <v>0.78</v>
      </c>
      <c r="F51">
        <v>0.88</v>
      </c>
      <c r="G51" t="s">
        <v>20</v>
      </c>
      <c r="H51">
        <f t="shared" si="0"/>
        <v>0.83750000000000002</v>
      </c>
      <c r="I51">
        <f t="shared" si="1"/>
        <v>0.70740000000000003</v>
      </c>
      <c r="J51">
        <f t="shared" si="2"/>
        <v>0.43730000000000002</v>
      </c>
      <c r="K51">
        <f t="shared" si="3"/>
        <v>0.16400000000000001</v>
      </c>
      <c r="L51" s="47">
        <f t="shared" si="4"/>
        <v>0.16400000000000001</v>
      </c>
      <c r="M51" t="str">
        <f t="shared" si="5"/>
        <v>High</v>
      </c>
      <c r="N51">
        <f t="shared" si="6"/>
        <v>1</v>
      </c>
      <c r="O51">
        <f>'Test_IF-có_validate'!O51</f>
        <v>0.24440000000000001</v>
      </c>
      <c r="P51">
        <f>'Test_IF-có_validate'!P51</f>
        <v>0.88890000000000002</v>
      </c>
      <c r="Q51">
        <f>'Test_IF-có_validate'!Q51</f>
        <v>0.4778</v>
      </c>
      <c r="R51">
        <f>'Test_IF-có_validate'!R51</f>
        <v>0.78790000000000004</v>
      </c>
      <c r="S51">
        <f>'Test_IF-có_validate'!S51</f>
        <v>0.88780000000000003</v>
      </c>
      <c r="U51" s="37">
        <f t="shared" si="7"/>
        <v>0.60719999999999996</v>
      </c>
      <c r="V51" s="37">
        <f t="shared" si="7"/>
        <v>5.8799999999999998E-2</v>
      </c>
      <c r="W51" s="37">
        <f t="shared" si="7"/>
        <v>0.35339999999999999</v>
      </c>
      <c r="X51" s="37">
        <f t="shared" si="7"/>
        <v>0.1186</v>
      </c>
      <c r="Y51" s="37">
        <f t="shared" si="7"/>
        <v>5.9400000000000001E-2</v>
      </c>
      <c r="AA51" s="37">
        <f t="shared" si="8"/>
        <v>0.1903</v>
      </c>
      <c r="AB51" s="37">
        <f t="shared" si="9"/>
        <v>0.76900000000000002</v>
      </c>
      <c r="AC51" s="37">
        <f t="shared" si="10"/>
        <v>0.14979999999999999</v>
      </c>
      <c r="AD51" s="37">
        <f t="shared" si="11"/>
        <v>0.55830000000000002</v>
      </c>
      <c r="AE51" s="37">
        <f t="shared" si="12"/>
        <v>0.88670000000000004</v>
      </c>
      <c r="AG51" s="38">
        <f t="shared" si="13"/>
        <v>0.2185</v>
      </c>
      <c r="AH51" s="38">
        <f t="shared" si="14"/>
        <v>0.62590000000000001</v>
      </c>
      <c r="AI51" s="38">
        <f t="shared" si="15"/>
        <v>1.9E-2</v>
      </c>
      <c r="AJ51" s="38">
        <f t="shared" si="16"/>
        <v>0.39929999999999999</v>
      </c>
      <c r="AK51" s="38">
        <f t="shared" si="17"/>
        <v>0.7571</v>
      </c>
      <c r="AM51" s="38">
        <f t="shared" si="18"/>
        <v>0.35039999999999999</v>
      </c>
      <c r="AN51" s="38">
        <f t="shared" si="19"/>
        <v>0.58750000000000002</v>
      </c>
      <c r="AO51" s="38">
        <f t="shared" si="20"/>
        <v>0.1356</v>
      </c>
      <c r="AP51" s="38">
        <f t="shared" si="21"/>
        <v>0.57230000000000003</v>
      </c>
      <c r="AQ51" s="38">
        <f t="shared" si="22"/>
        <v>0.4541</v>
      </c>
      <c r="AR51" s="38"/>
      <c r="AS51" s="38">
        <f t="shared" si="23"/>
        <v>0.38479999999999998</v>
      </c>
      <c r="AT51" s="38">
        <f t="shared" si="24"/>
        <v>0.52049999999999996</v>
      </c>
      <c r="AU51" s="38">
        <f t="shared" si="25"/>
        <v>0.1285</v>
      </c>
      <c r="AV51" s="38">
        <f t="shared" si="26"/>
        <v>0.38700000000000001</v>
      </c>
      <c r="AW51" s="38">
        <f t="shared" si="27"/>
        <v>0.16170000000000001</v>
      </c>
    </row>
    <row r="52" spans="2:49" ht="15.75" x14ac:dyDescent="0.25">
      <c r="B52">
        <v>0.1</v>
      </c>
      <c r="C52">
        <v>0.6</v>
      </c>
      <c r="D52">
        <v>0.51</v>
      </c>
      <c r="E52">
        <v>0.1</v>
      </c>
      <c r="F52">
        <v>0.01</v>
      </c>
      <c r="G52" t="s">
        <v>23</v>
      </c>
      <c r="H52">
        <f t="shared" si="0"/>
        <v>0.21879999999999999</v>
      </c>
      <c r="I52">
        <f t="shared" si="1"/>
        <v>0.4511</v>
      </c>
      <c r="J52">
        <f t="shared" si="2"/>
        <v>0.71460000000000001</v>
      </c>
      <c r="K52">
        <f t="shared" si="3"/>
        <v>0.84599999999999997</v>
      </c>
      <c r="L52" s="47">
        <f t="shared" si="4"/>
        <v>0.21879999999999999</v>
      </c>
      <c r="M52" t="str">
        <f t="shared" si="5"/>
        <v>Very Low</v>
      </c>
      <c r="N52">
        <f t="shared" si="6"/>
        <v>1</v>
      </c>
      <c r="O52">
        <f>'Test_IF-có_validate'!O52</f>
        <v>0.1111</v>
      </c>
      <c r="P52">
        <f>'Test_IF-có_validate'!P52</f>
        <v>0.66669999999999996</v>
      </c>
      <c r="Q52">
        <f>'Test_IF-có_validate'!Q52</f>
        <v>0.55559999999999998</v>
      </c>
      <c r="R52">
        <f>'Test_IF-có_validate'!R52</f>
        <v>0.10100000000000001</v>
      </c>
      <c r="S52">
        <f>'Test_IF-có_validate'!S52</f>
        <v>0</v>
      </c>
      <c r="U52" s="37">
        <f t="shared" si="7"/>
        <v>0.8</v>
      </c>
      <c r="V52" s="37">
        <f t="shared" si="7"/>
        <v>0.2</v>
      </c>
      <c r="W52" s="37">
        <f t="shared" si="7"/>
        <v>0.28570000000000001</v>
      </c>
      <c r="X52" s="37">
        <f t="shared" si="7"/>
        <v>0.8165</v>
      </c>
      <c r="Y52" s="37">
        <f t="shared" si="7"/>
        <v>1</v>
      </c>
      <c r="AA52" s="37">
        <f t="shared" si="8"/>
        <v>0.42299999999999999</v>
      </c>
      <c r="AB52" s="37">
        <f t="shared" si="9"/>
        <v>0.61399999999999999</v>
      </c>
      <c r="AC52" s="37">
        <f t="shared" si="10"/>
        <v>0.26640000000000003</v>
      </c>
      <c r="AD52" s="37">
        <f t="shared" si="11"/>
        <v>0.46760000000000002</v>
      </c>
      <c r="AE52" s="37">
        <f t="shared" si="12"/>
        <v>0.2107</v>
      </c>
      <c r="AG52" s="38">
        <f t="shared" si="13"/>
        <v>0.44440000000000002</v>
      </c>
      <c r="AH52" s="38">
        <f t="shared" si="14"/>
        <v>0.42980000000000002</v>
      </c>
      <c r="AI52" s="38">
        <f t="shared" si="15"/>
        <v>0.1522</v>
      </c>
      <c r="AJ52" s="38">
        <f t="shared" si="16"/>
        <v>0.61399999999999999</v>
      </c>
      <c r="AK52" s="38">
        <f t="shared" si="17"/>
        <v>0.46760000000000002</v>
      </c>
      <c r="AM52" s="38">
        <f t="shared" si="18"/>
        <v>0.54600000000000004</v>
      </c>
      <c r="AN52" s="38">
        <f t="shared" si="19"/>
        <v>0.37959999999999999</v>
      </c>
      <c r="AO52" s="38">
        <f t="shared" si="20"/>
        <v>0</v>
      </c>
      <c r="AP52" s="38">
        <f t="shared" si="21"/>
        <v>0.45140000000000002</v>
      </c>
      <c r="AQ52" s="38">
        <f t="shared" si="22"/>
        <v>0.76580000000000004</v>
      </c>
      <c r="AR52" s="38"/>
      <c r="AS52" s="38">
        <f t="shared" si="23"/>
        <v>0.57279999999999998</v>
      </c>
      <c r="AT52" s="38">
        <f t="shared" si="24"/>
        <v>0.29070000000000001</v>
      </c>
      <c r="AU52" s="38">
        <f t="shared" si="25"/>
        <v>8.2000000000000007E-3</v>
      </c>
      <c r="AV52" s="38">
        <f t="shared" si="26"/>
        <v>0.623</v>
      </c>
      <c r="AW52" s="38">
        <f t="shared" si="27"/>
        <v>0.90490000000000004</v>
      </c>
    </row>
    <row r="53" spans="2:49" ht="15.75" x14ac:dyDescent="0.25">
      <c r="B53">
        <v>0.15</v>
      </c>
      <c r="C53">
        <v>0.67</v>
      </c>
      <c r="D53">
        <v>0.56000000000000005</v>
      </c>
      <c r="E53">
        <v>7.0000000000000007E-2</v>
      </c>
      <c r="F53">
        <v>0.66</v>
      </c>
      <c r="G53" t="s">
        <v>24</v>
      </c>
      <c r="H53">
        <f t="shared" si="0"/>
        <v>0.73070000000000002</v>
      </c>
      <c r="I53">
        <f t="shared" si="1"/>
        <v>0.57589999999999997</v>
      </c>
      <c r="J53">
        <f t="shared" si="2"/>
        <v>0.1973</v>
      </c>
      <c r="K53">
        <f t="shared" si="3"/>
        <v>0.17849999999999999</v>
      </c>
      <c r="L53" s="47">
        <f t="shared" si="4"/>
        <v>0.17849999999999999</v>
      </c>
      <c r="M53" t="str">
        <f t="shared" si="5"/>
        <v>High</v>
      </c>
      <c r="N53">
        <f t="shared" si="6"/>
        <v>0</v>
      </c>
      <c r="O53">
        <f>'Test_IF-có_validate'!O53</f>
        <v>0.16669999999999999</v>
      </c>
      <c r="P53">
        <f>'Test_IF-có_validate'!P53</f>
        <v>0.74439999999999995</v>
      </c>
      <c r="Q53">
        <f>'Test_IF-có_validate'!Q53</f>
        <v>0.61109999999999998</v>
      </c>
      <c r="R53">
        <f>'Test_IF-có_validate'!R53</f>
        <v>7.0699999999999999E-2</v>
      </c>
      <c r="S53">
        <f>'Test_IF-có_validate'!S53</f>
        <v>0.6633</v>
      </c>
      <c r="U53" s="37">
        <f t="shared" si="7"/>
        <v>0.71419999999999995</v>
      </c>
      <c r="V53" s="37">
        <f t="shared" si="7"/>
        <v>0.14649999999999999</v>
      </c>
      <c r="W53" s="37">
        <f t="shared" si="7"/>
        <v>0.2414</v>
      </c>
      <c r="X53" s="37">
        <f t="shared" si="7"/>
        <v>0.8679</v>
      </c>
      <c r="Y53" s="37">
        <f t="shared" si="7"/>
        <v>0.2024</v>
      </c>
      <c r="AA53" s="37">
        <f t="shared" si="8"/>
        <v>0.32990000000000003</v>
      </c>
      <c r="AB53" s="37">
        <f t="shared" si="9"/>
        <v>0.67430000000000001</v>
      </c>
      <c r="AC53" s="37">
        <f t="shared" si="10"/>
        <v>0.33829999999999999</v>
      </c>
      <c r="AD53" s="37">
        <f t="shared" si="11"/>
        <v>0.5141</v>
      </c>
      <c r="AE53" s="37">
        <f t="shared" si="12"/>
        <v>0.75980000000000003</v>
      </c>
      <c r="AG53" s="38">
        <f t="shared" si="13"/>
        <v>0.35389999999999999</v>
      </c>
      <c r="AH53" s="38">
        <f t="shared" si="14"/>
        <v>0.50670000000000004</v>
      </c>
      <c r="AI53" s="38">
        <f t="shared" si="15"/>
        <v>0.2336</v>
      </c>
      <c r="AJ53" s="38">
        <f t="shared" si="16"/>
        <v>0.65210000000000001</v>
      </c>
      <c r="AK53" s="38">
        <f t="shared" si="17"/>
        <v>0.5968</v>
      </c>
      <c r="AM53" s="38">
        <f t="shared" si="18"/>
        <v>0.4672</v>
      </c>
      <c r="AN53" s="38">
        <f t="shared" si="19"/>
        <v>0.46139999999999998</v>
      </c>
      <c r="AO53" s="38">
        <f t="shared" si="20"/>
        <v>9.5100000000000004E-2</v>
      </c>
      <c r="AP53" s="38">
        <f t="shared" si="21"/>
        <v>0.49890000000000001</v>
      </c>
      <c r="AQ53" s="38">
        <f t="shared" si="22"/>
        <v>0.19819999999999999</v>
      </c>
      <c r="AR53" s="38"/>
      <c r="AS53" s="38">
        <f t="shared" si="23"/>
        <v>0.49690000000000001</v>
      </c>
      <c r="AT53" s="38">
        <f t="shared" si="24"/>
        <v>0.38150000000000001</v>
      </c>
      <c r="AU53" s="38">
        <f t="shared" si="25"/>
        <v>0.10249999999999999</v>
      </c>
      <c r="AV53" s="38">
        <f t="shared" si="26"/>
        <v>0.66069999999999995</v>
      </c>
      <c r="AW53" s="38">
        <f t="shared" si="27"/>
        <v>0.17480000000000001</v>
      </c>
    </row>
    <row r="54" spans="2:49" ht="15.75" x14ac:dyDescent="0.25">
      <c r="B54">
        <v>0</v>
      </c>
      <c r="C54">
        <v>0.62</v>
      </c>
      <c r="D54">
        <v>0.52</v>
      </c>
      <c r="E54">
        <v>0.26</v>
      </c>
      <c r="F54">
        <v>7.0000000000000007E-2</v>
      </c>
      <c r="G54" t="s">
        <v>23</v>
      </c>
      <c r="H54">
        <f t="shared" si="0"/>
        <v>7.3999999999999996E-2</v>
      </c>
      <c r="I54">
        <f t="shared" si="1"/>
        <v>0.34610000000000002</v>
      </c>
      <c r="J54">
        <f t="shared" si="2"/>
        <v>0.64590000000000003</v>
      </c>
      <c r="K54">
        <f t="shared" si="3"/>
        <v>0.79259999999999997</v>
      </c>
      <c r="L54" s="47">
        <f t="shared" si="4"/>
        <v>7.3999999999999996E-2</v>
      </c>
      <c r="M54" t="str">
        <f t="shared" si="5"/>
        <v>Very Low</v>
      </c>
      <c r="N54">
        <f t="shared" si="6"/>
        <v>1</v>
      </c>
      <c r="O54">
        <f>'Test_IF-có_validate'!O54</f>
        <v>0</v>
      </c>
      <c r="P54">
        <f>'Test_IF-có_validate'!P54</f>
        <v>0.68889999999999996</v>
      </c>
      <c r="Q54">
        <f>'Test_IF-có_validate'!Q54</f>
        <v>0.56669999999999998</v>
      </c>
      <c r="R54">
        <f>'Test_IF-có_validate'!R54</f>
        <v>0.2626</v>
      </c>
      <c r="S54">
        <f>'Test_IF-có_validate'!S54</f>
        <v>6.1199999999999997E-2</v>
      </c>
      <c r="U54" s="37">
        <f t="shared" si="7"/>
        <v>1</v>
      </c>
      <c r="V54" s="37">
        <f t="shared" si="7"/>
        <v>0.1842</v>
      </c>
      <c r="W54" s="37">
        <f t="shared" si="7"/>
        <v>0.27660000000000001</v>
      </c>
      <c r="X54" s="37">
        <f t="shared" si="7"/>
        <v>0.58399999999999996</v>
      </c>
      <c r="Y54" s="37">
        <f t="shared" si="7"/>
        <v>0.88470000000000004</v>
      </c>
      <c r="AA54" s="37">
        <f t="shared" si="8"/>
        <v>0.59530000000000005</v>
      </c>
      <c r="AB54" s="37">
        <f t="shared" si="9"/>
        <v>0.63200000000000001</v>
      </c>
      <c r="AC54" s="37">
        <f t="shared" si="10"/>
        <v>0.28149999999999997</v>
      </c>
      <c r="AD54" s="37">
        <f t="shared" si="11"/>
        <v>0.1951</v>
      </c>
      <c r="AE54" s="37">
        <f t="shared" si="12"/>
        <v>5.7299999999999997E-2</v>
      </c>
      <c r="AG54" s="38">
        <f t="shared" si="13"/>
        <v>0.61229999999999996</v>
      </c>
      <c r="AH54" s="38">
        <f t="shared" si="14"/>
        <v>0.45290000000000002</v>
      </c>
      <c r="AI54" s="38">
        <f t="shared" si="15"/>
        <v>0.16930000000000001</v>
      </c>
      <c r="AJ54" s="38">
        <f t="shared" si="16"/>
        <v>0.3947</v>
      </c>
      <c r="AK54" s="38">
        <f t="shared" si="17"/>
        <v>0.35639999999999999</v>
      </c>
      <c r="AM54" s="38">
        <f t="shared" si="18"/>
        <v>0.69369999999999998</v>
      </c>
      <c r="AN54" s="38">
        <f t="shared" si="19"/>
        <v>0.40410000000000001</v>
      </c>
      <c r="AO54" s="38">
        <f t="shared" si="20"/>
        <v>0.02</v>
      </c>
      <c r="AP54" s="38">
        <f t="shared" si="21"/>
        <v>0.1726</v>
      </c>
      <c r="AQ54" s="38">
        <f t="shared" si="22"/>
        <v>0.69469999999999998</v>
      </c>
      <c r="AR54" s="38"/>
      <c r="AS54" s="38">
        <f t="shared" si="23"/>
        <v>0.71540000000000004</v>
      </c>
      <c r="AT54" s="38">
        <f t="shared" si="24"/>
        <v>0.31809999999999999</v>
      </c>
      <c r="AU54" s="38">
        <f t="shared" si="25"/>
        <v>2.8000000000000001E-2</v>
      </c>
      <c r="AV54" s="38">
        <f t="shared" si="26"/>
        <v>0.40689999999999998</v>
      </c>
      <c r="AW54" s="38">
        <f t="shared" si="27"/>
        <v>0.84930000000000005</v>
      </c>
    </row>
    <row r="55" spans="2:49" ht="15.75" x14ac:dyDescent="0.25">
      <c r="B55">
        <v>0.11</v>
      </c>
      <c r="C55">
        <v>0.88</v>
      </c>
      <c r="D55">
        <v>0.67</v>
      </c>
      <c r="E55">
        <v>0.66</v>
      </c>
      <c r="F55">
        <v>0.89</v>
      </c>
      <c r="G55" t="s">
        <v>20</v>
      </c>
      <c r="H55">
        <f t="shared" si="0"/>
        <v>0.85950000000000004</v>
      </c>
      <c r="I55">
        <f t="shared" si="1"/>
        <v>0.73260000000000003</v>
      </c>
      <c r="J55">
        <f t="shared" si="2"/>
        <v>0.45219999999999999</v>
      </c>
      <c r="K55">
        <f t="shared" si="3"/>
        <v>0.18279999999999999</v>
      </c>
      <c r="L55" s="47">
        <f t="shared" si="4"/>
        <v>0.18279999999999999</v>
      </c>
      <c r="M55" t="str">
        <f t="shared" si="5"/>
        <v>High</v>
      </c>
      <c r="N55">
        <f t="shared" si="6"/>
        <v>1</v>
      </c>
      <c r="O55">
        <f>'Test_IF-có_validate'!O55</f>
        <v>0.1222</v>
      </c>
      <c r="P55">
        <f>'Test_IF-có_validate'!P55</f>
        <v>0.9778</v>
      </c>
      <c r="Q55">
        <f>'Test_IF-có_validate'!Q55</f>
        <v>0.73329999999999995</v>
      </c>
      <c r="R55">
        <f>'Test_IF-có_validate'!R55</f>
        <v>0.66669999999999996</v>
      </c>
      <c r="S55">
        <f>'Test_IF-có_validate'!S55</f>
        <v>0.89800000000000002</v>
      </c>
      <c r="U55" s="37">
        <f t="shared" ref="U55:Y105" si="28">ROUND((1-O55)/(1+O55),4)</f>
        <v>0.78220000000000001</v>
      </c>
      <c r="V55" s="37">
        <f t="shared" si="28"/>
        <v>1.12E-2</v>
      </c>
      <c r="W55" s="37">
        <f t="shared" si="28"/>
        <v>0.15390000000000001</v>
      </c>
      <c r="X55" s="37">
        <f t="shared" si="28"/>
        <v>0.2</v>
      </c>
      <c r="Y55" s="37">
        <f t="shared" si="28"/>
        <v>5.3699999999999998E-2</v>
      </c>
      <c r="AA55" s="37">
        <f t="shared" si="8"/>
        <v>0.40479999999999999</v>
      </c>
      <c r="AB55" s="37">
        <f t="shared" si="9"/>
        <v>0.81859999999999999</v>
      </c>
      <c r="AC55" s="37">
        <f t="shared" si="10"/>
        <v>0.47149999999999997</v>
      </c>
      <c r="AD55" s="37">
        <f t="shared" si="11"/>
        <v>0.44469999999999998</v>
      </c>
      <c r="AE55" s="37">
        <f t="shared" si="12"/>
        <v>0.89159999999999995</v>
      </c>
      <c r="AG55" s="38">
        <f t="shared" si="13"/>
        <v>0.42670000000000002</v>
      </c>
      <c r="AH55" s="38">
        <f t="shared" si="14"/>
        <v>0.68740000000000001</v>
      </c>
      <c r="AI55" s="38">
        <f t="shared" si="15"/>
        <v>0.38329999999999997</v>
      </c>
      <c r="AJ55" s="38">
        <f t="shared" si="16"/>
        <v>0.2581</v>
      </c>
      <c r="AK55" s="38">
        <f t="shared" si="17"/>
        <v>0.76319999999999999</v>
      </c>
      <c r="AM55" s="38">
        <f t="shared" si="18"/>
        <v>0.53049999999999997</v>
      </c>
      <c r="AN55" s="38">
        <f t="shared" si="19"/>
        <v>0.65249999999999997</v>
      </c>
      <c r="AO55" s="38">
        <f t="shared" si="20"/>
        <v>0.26800000000000002</v>
      </c>
      <c r="AP55" s="38">
        <f t="shared" si="21"/>
        <v>0.46110000000000001</v>
      </c>
      <c r="AQ55" s="38">
        <f t="shared" si="22"/>
        <v>0.46350000000000002</v>
      </c>
      <c r="AR55" s="38"/>
      <c r="AS55" s="38">
        <f t="shared" si="23"/>
        <v>0.55789999999999995</v>
      </c>
      <c r="AT55" s="38">
        <f t="shared" si="24"/>
        <v>0.59160000000000001</v>
      </c>
      <c r="AU55" s="38">
        <f t="shared" si="25"/>
        <v>0.2742</v>
      </c>
      <c r="AV55" s="38">
        <f t="shared" si="26"/>
        <v>0.24349999999999999</v>
      </c>
      <c r="AW55" s="38">
        <f t="shared" si="27"/>
        <v>0.17499999999999999</v>
      </c>
    </row>
    <row r="56" spans="2:49" ht="15.75" x14ac:dyDescent="0.25">
      <c r="B56">
        <v>0.08</v>
      </c>
      <c r="C56">
        <v>0.56000000000000005</v>
      </c>
      <c r="D56">
        <v>0.7</v>
      </c>
      <c r="E56">
        <v>0.14000000000000001</v>
      </c>
      <c r="F56">
        <v>0.1</v>
      </c>
      <c r="G56" t="s">
        <v>23</v>
      </c>
      <c r="H56">
        <f t="shared" si="0"/>
        <v>5.9700000000000003E-2</v>
      </c>
      <c r="I56">
        <f t="shared" si="1"/>
        <v>0.30940000000000001</v>
      </c>
      <c r="J56">
        <f t="shared" si="2"/>
        <v>0.63239999999999996</v>
      </c>
      <c r="K56">
        <f t="shared" si="3"/>
        <v>0.78569999999999995</v>
      </c>
      <c r="L56" s="47">
        <f t="shared" si="4"/>
        <v>5.9700000000000003E-2</v>
      </c>
      <c r="M56" t="str">
        <f t="shared" si="5"/>
        <v>Very Low</v>
      </c>
      <c r="N56">
        <f t="shared" si="6"/>
        <v>1</v>
      </c>
      <c r="O56">
        <f>'Test_IF-có_validate'!O56</f>
        <v>8.8900000000000007E-2</v>
      </c>
      <c r="P56">
        <f>'Test_IF-có_validate'!P56</f>
        <v>0.62219999999999998</v>
      </c>
      <c r="Q56">
        <f>'Test_IF-có_validate'!Q56</f>
        <v>0.76670000000000005</v>
      </c>
      <c r="R56">
        <f>'Test_IF-có_validate'!R56</f>
        <v>0.1414</v>
      </c>
      <c r="S56">
        <f>'Test_IF-có_validate'!S56</f>
        <v>9.1800000000000007E-2</v>
      </c>
      <c r="U56" s="37">
        <f t="shared" si="28"/>
        <v>0.8367</v>
      </c>
      <c r="V56" s="37">
        <f t="shared" si="28"/>
        <v>0.2329</v>
      </c>
      <c r="W56" s="37">
        <f t="shared" si="28"/>
        <v>0.1321</v>
      </c>
      <c r="X56" s="37">
        <f t="shared" si="28"/>
        <v>0.75219999999999998</v>
      </c>
      <c r="Y56" s="37">
        <f t="shared" si="28"/>
        <v>0.83179999999999998</v>
      </c>
      <c r="AA56" s="37">
        <f t="shared" si="8"/>
        <v>0.45879999999999999</v>
      </c>
      <c r="AB56" s="37">
        <f t="shared" si="9"/>
        <v>0.57579999999999998</v>
      </c>
      <c r="AC56" s="37">
        <f t="shared" si="10"/>
        <v>0.50309999999999999</v>
      </c>
      <c r="AD56" s="37">
        <f t="shared" si="11"/>
        <v>0.40360000000000001</v>
      </c>
      <c r="AE56" s="37">
        <f t="shared" si="12"/>
        <v>2.4199999999999999E-2</v>
      </c>
      <c r="AG56" s="38">
        <f t="shared" si="13"/>
        <v>0.4793</v>
      </c>
      <c r="AH56" s="38">
        <f t="shared" si="14"/>
        <v>0.38059999999999999</v>
      </c>
      <c r="AI56" s="38">
        <f t="shared" si="15"/>
        <v>0.41860000000000003</v>
      </c>
      <c r="AJ56" s="38">
        <f t="shared" si="16"/>
        <v>0.56179999999999997</v>
      </c>
      <c r="AK56" s="38">
        <f t="shared" si="17"/>
        <v>0.29799999999999999</v>
      </c>
      <c r="AM56" s="38">
        <f t="shared" si="18"/>
        <v>0.57650000000000001</v>
      </c>
      <c r="AN56" s="38">
        <f t="shared" si="19"/>
        <v>0.3271</v>
      </c>
      <c r="AO56" s="38">
        <f t="shared" si="20"/>
        <v>0.3085</v>
      </c>
      <c r="AP56" s="38">
        <f t="shared" si="21"/>
        <v>0.38600000000000001</v>
      </c>
      <c r="AQ56" s="38">
        <f t="shared" si="22"/>
        <v>0.65810000000000002</v>
      </c>
      <c r="AR56" s="38"/>
      <c r="AS56" s="38">
        <f t="shared" si="23"/>
        <v>0.60209999999999997</v>
      </c>
      <c r="AT56" s="38">
        <f t="shared" si="24"/>
        <v>0.23230000000000001</v>
      </c>
      <c r="AU56" s="38">
        <f t="shared" si="25"/>
        <v>0.31430000000000002</v>
      </c>
      <c r="AV56" s="38">
        <f t="shared" si="26"/>
        <v>0.57150000000000001</v>
      </c>
      <c r="AW56" s="38">
        <f t="shared" si="27"/>
        <v>0.82089999999999996</v>
      </c>
    </row>
    <row r="57" spans="2:49" ht="15.75" x14ac:dyDescent="0.25">
      <c r="B57">
        <v>0.21</v>
      </c>
      <c r="C57">
        <v>0.9</v>
      </c>
      <c r="D57">
        <v>0.9</v>
      </c>
      <c r="E57">
        <v>0.22</v>
      </c>
      <c r="F57">
        <v>0.92</v>
      </c>
      <c r="G57" t="s">
        <v>20</v>
      </c>
      <c r="H57">
        <f t="shared" si="0"/>
        <v>0.8821</v>
      </c>
      <c r="I57">
        <f t="shared" si="1"/>
        <v>0.76549999999999996</v>
      </c>
      <c r="J57">
        <f t="shared" si="2"/>
        <v>0.48959999999999998</v>
      </c>
      <c r="K57">
        <f t="shared" si="3"/>
        <v>0.23710000000000001</v>
      </c>
      <c r="L57" s="47">
        <f t="shared" si="4"/>
        <v>0.23710000000000001</v>
      </c>
      <c r="M57" t="str">
        <f t="shared" si="5"/>
        <v>High</v>
      </c>
      <c r="N57">
        <f t="shared" si="6"/>
        <v>1</v>
      </c>
      <c r="O57">
        <f>'Test_IF-có_validate'!O57</f>
        <v>0.23330000000000001</v>
      </c>
      <c r="P57">
        <f>'Test_IF-có_validate'!P57</f>
        <v>1</v>
      </c>
      <c r="Q57">
        <f>'Test_IF-có_validate'!Q57</f>
        <v>0.9889</v>
      </c>
      <c r="R57">
        <f>'Test_IF-có_validate'!R57</f>
        <v>0.22220000000000001</v>
      </c>
      <c r="S57">
        <f>'Test_IF-có_validate'!S57</f>
        <v>0.92859999999999998</v>
      </c>
      <c r="U57" s="37">
        <f t="shared" si="28"/>
        <v>0.62170000000000003</v>
      </c>
      <c r="V57" s="37">
        <f t="shared" si="28"/>
        <v>0</v>
      </c>
      <c r="W57" s="37">
        <f t="shared" si="28"/>
        <v>5.5999999999999999E-3</v>
      </c>
      <c r="X57" s="37">
        <f t="shared" si="28"/>
        <v>0.63639999999999997</v>
      </c>
      <c r="Y57" s="37">
        <f t="shared" si="28"/>
        <v>3.6999999999999998E-2</v>
      </c>
      <c r="AA57" s="37">
        <f t="shared" si="8"/>
        <v>0.21099999999999999</v>
      </c>
      <c r="AB57" s="37">
        <f t="shared" si="9"/>
        <v>0.83020000000000005</v>
      </c>
      <c r="AC57" s="37">
        <f t="shared" si="10"/>
        <v>0.67579999999999996</v>
      </c>
      <c r="AD57" s="37">
        <f t="shared" si="11"/>
        <v>0.2676</v>
      </c>
      <c r="AE57" s="37">
        <f t="shared" si="12"/>
        <v>0.90590000000000004</v>
      </c>
      <c r="AG57" s="38">
        <f t="shared" si="13"/>
        <v>0.23860000000000001</v>
      </c>
      <c r="AH57" s="38">
        <f t="shared" si="14"/>
        <v>0.7016</v>
      </c>
      <c r="AI57" s="38">
        <f t="shared" si="15"/>
        <v>0.61019999999999996</v>
      </c>
      <c r="AJ57" s="38">
        <f t="shared" si="16"/>
        <v>0.45240000000000002</v>
      </c>
      <c r="AK57" s="38">
        <f t="shared" si="17"/>
        <v>0.78100000000000003</v>
      </c>
      <c r="AM57" s="38">
        <f t="shared" si="18"/>
        <v>0.36770000000000003</v>
      </c>
      <c r="AN57" s="38">
        <f t="shared" si="19"/>
        <v>0.66749999999999998</v>
      </c>
      <c r="AO57" s="38">
        <f t="shared" si="20"/>
        <v>0.52580000000000005</v>
      </c>
      <c r="AP57" s="38">
        <f t="shared" si="21"/>
        <v>0.24690000000000001</v>
      </c>
      <c r="AQ57" s="38">
        <f t="shared" si="22"/>
        <v>0.49099999999999999</v>
      </c>
      <c r="AR57" s="38"/>
      <c r="AS57" s="38">
        <f t="shared" si="23"/>
        <v>0.40129999999999999</v>
      </c>
      <c r="AT57" s="38">
        <f t="shared" si="24"/>
        <v>0.60799999999999998</v>
      </c>
      <c r="AU57" s="38">
        <f t="shared" si="25"/>
        <v>0.53029999999999999</v>
      </c>
      <c r="AV57" s="38">
        <f t="shared" si="26"/>
        <v>0.4637</v>
      </c>
      <c r="AW57" s="38">
        <f t="shared" si="27"/>
        <v>0.21360000000000001</v>
      </c>
    </row>
    <row r="58" spans="2:49" ht="15.75" x14ac:dyDescent="0.25">
      <c r="B58">
        <v>0.08</v>
      </c>
      <c r="C58">
        <v>0.57999999999999996</v>
      </c>
      <c r="D58">
        <v>0.71</v>
      </c>
      <c r="E58">
        <v>0.27</v>
      </c>
      <c r="F58">
        <v>0.09</v>
      </c>
      <c r="G58" t="s">
        <v>23</v>
      </c>
      <c r="H58">
        <f t="shared" si="0"/>
        <v>3.7199999999999997E-2</v>
      </c>
      <c r="I58">
        <f t="shared" si="1"/>
        <v>0.32550000000000001</v>
      </c>
      <c r="J58">
        <f t="shared" si="2"/>
        <v>0.64100000000000001</v>
      </c>
      <c r="K58">
        <f t="shared" si="3"/>
        <v>0.79259999999999997</v>
      </c>
      <c r="L58" s="47">
        <f t="shared" si="4"/>
        <v>3.7199999999999997E-2</v>
      </c>
      <c r="M58" t="str">
        <f t="shared" si="5"/>
        <v>Very Low</v>
      </c>
      <c r="N58">
        <f t="shared" si="6"/>
        <v>1</v>
      </c>
      <c r="O58">
        <f>'Test_IF-có_validate'!O58</f>
        <v>8.8900000000000007E-2</v>
      </c>
      <c r="P58">
        <f>'Test_IF-có_validate'!P58</f>
        <v>0.64439999999999997</v>
      </c>
      <c r="Q58">
        <f>'Test_IF-có_validate'!Q58</f>
        <v>0.77780000000000005</v>
      </c>
      <c r="R58">
        <f>'Test_IF-có_validate'!R58</f>
        <v>0.2727</v>
      </c>
      <c r="S58">
        <f>'Test_IF-có_validate'!S58</f>
        <v>8.1600000000000006E-2</v>
      </c>
      <c r="U58" s="37">
        <f t="shared" si="28"/>
        <v>0.8367</v>
      </c>
      <c r="V58" s="37">
        <f t="shared" si="28"/>
        <v>0.2162</v>
      </c>
      <c r="W58" s="37">
        <f t="shared" si="28"/>
        <v>0.125</v>
      </c>
      <c r="X58" s="37">
        <f t="shared" si="28"/>
        <v>0.57150000000000001</v>
      </c>
      <c r="Y58" s="37">
        <f t="shared" si="28"/>
        <v>0.84909999999999997</v>
      </c>
      <c r="AA58" s="37">
        <f t="shared" si="8"/>
        <v>0.45879999999999999</v>
      </c>
      <c r="AB58" s="37">
        <f t="shared" si="9"/>
        <v>0.59530000000000005</v>
      </c>
      <c r="AC58" s="37">
        <f t="shared" si="10"/>
        <v>0.51319999999999999</v>
      </c>
      <c r="AD58" s="37">
        <f t="shared" si="11"/>
        <v>0.17649999999999999</v>
      </c>
      <c r="AE58" s="37">
        <f t="shared" si="12"/>
        <v>3.0000000000000001E-3</v>
      </c>
      <c r="AG58" s="38">
        <f t="shared" si="13"/>
        <v>0.4793</v>
      </c>
      <c r="AH58" s="38">
        <f t="shared" si="14"/>
        <v>0.40570000000000001</v>
      </c>
      <c r="AI58" s="38">
        <f t="shared" si="15"/>
        <v>0.4299</v>
      </c>
      <c r="AJ58" s="38">
        <f t="shared" si="16"/>
        <v>0.38</v>
      </c>
      <c r="AK58" s="38">
        <f t="shared" si="17"/>
        <v>0.31769999999999998</v>
      </c>
      <c r="AM58" s="38">
        <f t="shared" si="18"/>
        <v>0.57650000000000001</v>
      </c>
      <c r="AN58" s="38">
        <f t="shared" si="19"/>
        <v>0.35389999999999999</v>
      </c>
      <c r="AO58" s="38">
        <f t="shared" si="20"/>
        <v>0.32140000000000002</v>
      </c>
      <c r="AP58" s="38">
        <f t="shared" si="21"/>
        <v>0.1535</v>
      </c>
      <c r="AQ58" s="38">
        <f t="shared" si="22"/>
        <v>0.6704</v>
      </c>
      <c r="AR58" s="38"/>
      <c r="AS58" s="38">
        <f t="shared" si="23"/>
        <v>0.60209999999999997</v>
      </c>
      <c r="AT58" s="38">
        <f t="shared" si="24"/>
        <v>0.26219999999999999</v>
      </c>
      <c r="AU58" s="38">
        <f t="shared" si="25"/>
        <v>0.3271</v>
      </c>
      <c r="AV58" s="38">
        <f t="shared" si="26"/>
        <v>0.39240000000000003</v>
      </c>
      <c r="AW58" s="38">
        <f t="shared" si="27"/>
        <v>0.83040000000000003</v>
      </c>
    </row>
    <row r="59" spans="2:49" ht="15.75" x14ac:dyDescent="0.25">
      <c r="B59">
        <v>0.13</v>
      </c>
      <c r="C59">
        <v>0.62</v>
      </c>
      <c r="D59">
        <v>0.77</v>
      </c>
      <c r="E59">
        <v>0.28000000000000003</v>
      </c>
      <c r="F59">
        <v>0.31</v>
      </c>
      <c r="G59" t="s">
        <v>21</v>
      </c>
      <c r="H59">
        <f t="shared" si="0"/>
        <v>0.42970000000000003</v>
      </c>
      <c r="I59">
        <f t="shared" si="1"/>
        <v>0.17630000000000001</v>
      </c>
      <c r="J59">
        <f t="shared" si="2"/>
        <v>0.37519999999999998</v>
      </c>
      <c r="K59">
        <f t="shared" si="3"/>
        <v>0.59330000000000005</v>
      </c>
      <c r="L59" s="47">
        <f t="shared" si="4"/>
        <v>0.17630000000000001</v>
      </c>
      <c r="M59" t="str">
        <f t="shared" si="5"/>
        <v>Low</v>
      </c>
      <c r="N59">
        <f t="shared" si="6"/>
        <v>1</v>
      </c>
      <c r="O59">
        <f>'Test_IF-có_validate'!O59</f>
        <v>0.1444</v>
      </c>
      <c r="P59">
        <f>'Test_IF-có_validate'!P59</f>
        <v>0.68889999999999996</v>
      </c>
      <c r="Q59">
        <f>'Test_IF-có_validate'!Q59</f>
        <v>0.84440000000000004</v>
      </c>
      <c r="R59">
        <f>'Test_IF-có_validate'!R59</f>
        <v>0.2828</v>
      </c>
      <c r="S59">
        <f>'Test_IF-có_validate'!S59</f>
        <v>0.30609999999999998</v>
      </c>
      <c r="U59" s="37">
        <f t="shared" si="28"/>
        <v>0.74760000000000004</v>
      </c>
      <c r="V59" s="37">
        <f t="shared" si="28"/>
        <v>0.1842</v>
      </c>
      <c r="W59" s="37">
        <f t="shared" si="28"/>
        <v>8.4400000000000003E-2</v>
      </c>
      <c r="X59" s="37">
        <f t="shared" si="28"/>
        <v>0.55910000000000004</v>
      </c>
      <c r="Y59" s="37">
        <f t="shared" si="28"/>
        <v>0.53129999999999999</v>
      </c>
      <c r="AA59" s="37">
        <f t="shared" si="8"/>
        <v>0.36780000000000002</v>
      </c>
      <c r="AB59" s="37">
        <f t="shared" si="9"/>
        <v>0.63200000000000001</v>
      </c>
      <c r="AC59" s="37">
        <f t="shared" si="10"/>
        <v>0.57020000000000004</v>
      </c>
      <c r="AD59" s="37">
        <f t="shared" si="11"/>
        <v>0.15759999999999999</v>
      </c>
      <c r="AE59" s="37">
        <f t="shared" si="12"/>
        <v>0.42480000000000001</v>
      </c>
      <c r="AG59" s="38">
        <f t="shared" si="13"/>
        <v>0.39079999999999998</v>
      </c>
      <c r="AH59" s="38">
        <f t="shared" si="14"/>
        <v>0.45290000000000002</v>
      </c>
      <c r="AI59" s="38">
        <f t="shared" si="15"/>
        <v>0.49330000000000002</v>
      </c>
      <c r="AJ59" s="38">
        <f t="shared" si="16"/>
        <v>0.36509999999999998</v>
      </c>
      <c r="AK59" s="38">
        <f t="shared" si="17"/>
        <v>0.15210000000000001</v>
      </c>
      <c r="AM59" s="38">
        <f t="shared" si="18"/>
        <v>0.49919999999999998</v>
      </c>
      <c r="AN59" s="38">
        <f t="shared" si="19"/>
        <v>0.40410000000000001</v>
      </c>
      <c r="AO59" s="38">
        <f t="shared" si="20"/>
        <v>0.39360000000000001</v>
      </c>
      <c r="AP59" s="38">
        <f t="shared" si="21"/>
        <v>0.13420000000000001</v>
      </c>
      <c r="AQ59" s="38">
        <f t="shared" si="22"/>
        <v>0.378</v>
      </c>
      <c r="AR59" s="38"/>
      <c r="AS59" s="38">
        <f t="shared" si="23"/>
        <v>0.52769999999999995</v>
      </c>
      <c r="AT59" s="38">
        <f t="shared" si="24"/>
        <v>0.31809999999999999</v>
      </c>
      <c r="AU59" s="38">
        <f t="shared" si="25"/>
        <v>0.39889999999999998</v>
      </c>
      <c r="AV59" s="38">
        <f t="shared" si="26"/>
        <v>0.37769999999999998</v>
      </c>
      <c r="AW59" s="38">
        <f t="shared" si="27"/>
        <v>0.61</v>
      </c>
    </row>
    <row r="60" spans="2:49" ht="15.75" x14ac:dyDescent="0.25">
      <c r="B60">
        <v>0.21</v>
      </c>
      <c r="C60">
        <v>0.88</v>
      </c>
      <c r="D60">
        <v>0.87</v>
      </c>
      <c r="E60">
        <v>0.56000000000000005</v>
      </c>
      <c r="F60">
        <v>0.95</v>
      </c>
      <c r="G60" t="s">
        <v>20</v>
      </c>
      <c r="H60">
        <f t="shared" si="0"/>
        <v>0.89449999999999996</v>
      </c>
      <c r="I60">
        <f t="shared" si="1"/>
        <v>0.77449999999999997</v>
      </c>
      <c r="J60">
        <f t="shared" si="2"/>
        <v>0.51359999999999995</v>
      </c>
      <c r="K60">
        <f t="shared" si="3"/>
        <v>0.26340000000000002</v>
      </c>
      <c r="L60" s="47">
        <f t="shared" si="4"/>
        <v>0.26340000000000002</v>
      </c>
      <c r="M60" t="str">
        <f t="shared" si="5"/>
        <v>High</v>
      </c>
      <c r="N60">
        <f t="shared" si="6"/>
        <v>1</v>
      </c>
      <c r="O60">
        <f>'Test_IF-có_validate'!O60</f>
        <v>0.23330000000000001</v>
      </c>
      <c r="P60">
        <f>'Test_IF-có_validate'!P60</f>
        <v>0.9778</v>
      </c>
      <c r="Q60">
        <f>'Test_IF-có_validate'!Q60</f>
        <v>0.9556</v>
      </c>
      <c r="R60">
        <f>'Test_IF-có_validate'!R60</f>
        <v>0.56569999999999998</v>
      </c>
      <c r="S60">
        <f>'Test_IF-có_validate'!S60</f>
        <v>0.95920000000000005</v>
      </c>
      <c r="U60" s="37">
        <f t="shared" si="28"/>
        <v>0.62170000000000003</v>
      </c>
      <c r="V60" s="37">
        <f t="shared" si="28"/>
        <v>1.12E-2</v>
      </c>
      <c r="W60" s="37">
        <f t="shared" si="28"/>
        <v>2.2700000000000001E-2</v>
      </c>
      <c r="X60" s="37">
        <f t="shared" si="28"/>
        <v>0.27739999999999998</v>
      </c>
      <c r="Y60" s="37">
        <f t="shared" si="28"/>
        <v>2.0799999999999999E-2</v>
      </c>
      <c r="AA60" s="37">
        <f t="shared" si="8"/>
        <v>0.21099999999999999</v>
      </c>
      <c r="AB60" s="37">
        <f t="shared" si="9"/>
        <v>0.81859999999999999</v>
      </c>
      <c r="AC60" s="37">
        <f t="shared" si="10"/>
        <v>0.65339999999999998</v>
      </c>
      <c r="AD60" s="37">
        <f t="shared" si="11"/>
        <v>0.32879999999999998</v>
      </c>
      <c r="AE60" s="37">
        <f t="shared" si="12"/>
        <v>0.91979999999999995</v>
      </c>
      <c r="AG60" s="38">
        <f t="shared" si="13"/>
        <v>0.23860000000000001</v>
      </c>
      <c r="AH60" s="38">
        <f t="shared" si="14"/>
        <v>0.68740000000000001</v>
      </c>
      <c r="AI60" s="38">
        <f t="shared" si="15"/>
        <v>0.58540000000000003</v>
      </c>
      <c r="AJ60" s="38">
        <f t="shared" si="16"/>
        <v>0.1113</v>
      </c>
      <c r="AK60" s="38">
        <f t="shared" si="17"/>
        <v>0.79810000000000003</v>
      </c>
      <c r="AM60" s="38">
        <f t="shared" si="18"/>
        <v>0.36770000000000003</v>
      </c>
      <c r="AN60" s="38">
        <f t="shared" si="19"/>
        <v>0.65249999999999997</v>
      </c>
      <c r="AO60" s="38">
        <f t="shared" si="20"/>
        <v>0.49790000000000001</v>
      </c>
      <c r="AP60" s="38">
        <f t="shared" si="21"/>
        <v>0.34770000000000001</v>
      </c>
      <c r="AQ60" s="38">
        <f t="shared" si="22"/>
        <v>0.5171</v>
      </c>
      <c r="AR60" s="38"/>
      <c r="AS60" s="38">
        <f t="shared" si="23"/>
        <v>0.40129999999999999</v>
      </c>
      <c r="AT60" s="38">
        <f t="shared" si="24"/>
        <v>0.59160000000000001</v>
      </c>
      <c r="AU60" s="38">
        <f t="shared" si="25"/>
        <v>0.50249999999999995</v>
      </c>
      <c r="AV60" s="38">
        <f t="shared" si="26"/>
        <v>9.4200000000000006E-2</v>
      </c>
      <c r="AW60" s="38">
        <f t="shared" si="27"/>
        <v>0.25009999999999999</v>
      </c>
    </row>
    <row r="61" spans="2:49" ht="15.75" x14ac:dyDescent="0.25">
      <c r="B61">
        <v>0.22</v>
      </c>
      <c r="C61">
        <v>0.86</v>
      </c>
      <c r="D61">
        <v>0.83</v>
      </c>
      <c r="E61">
        <v>0.89</v>
      </c>
      <c r="F61">
        <v>0.65</v>
      </c>
      <c r="G61" t="s">
        <v>20</v>
      </c>
      <c r="H61">
        <f t="shared" si="0"/>
        <v>0.74360000000000004</v>
      </c>
      <c r="I61">
        <f t="shared" si="1"/>
        <v>0.5847</v>
      </c>
      <c r="J61">
        <f t="shared" si="2"/>
        <v>0.2084</v>
      </c>
      <c r="K61">
        <f t="shared" si="3"/>
        <v>0.2112</v>
      </c>
      <c r="L61" s="47">
        <f t="shared" si="4"/>
        <v>0.2084</v>
      </c>
      <c r="M61" t="str">
        <f t="shared" si="5"/>
        <v>Middle</v>
      </c>
      <c r="N61">
        <f t="shared" si="6"/>
        <v>0</v>
      </c>
      <c r="O61">
        <f>'Test_IF-có_validate'!O61</f>
        <v>0.24440000000000001</v>
      </c>
      <c r="P61">
        <f>'Test_IF-có_validate'!P61</f>
        <v>0.9556</v>
      </c>
      <c r="Q61">
        <f>'Test_IF-có_validate'!Q61</f>
        <v>0.91110000000000002</v>
      </c>
      <c r="R61">
        <f>'Test_IF-có_validate'!R61</f>
        <v>0.89900000000000002</v>
      </c>
      <c r="S61">
        <f>'Test_IF-có_validate'!S61</f>
        <v>0.65310000000000001</v>
      </c>
      <c r="U61" s="37">
        <f t="shared" si="28"/>
        <v>0.60719999999999996</v>
      </c>
      <c r="V61" s="37">
        <f t="shared" si="28"/>
        <v>2.2700000000000001E-2</v>
      </c>
      <c r="W61" s="37">
        <f t="shared" si="28"/>
        <v>4.65E-2</v>
      </c>
      <c r="X61" s="37">
        <f t="shared" si="28"/>
        <v>5.3199999999999997E-2</v>
      </c>
      <c r="Y61" s="37">
        <f t="shared" si="28"/>
        <v>0.20979999999999999</v>
      </c>
      <c r="AA61" s="37">
        <f t="shared" si="8"/>
        <v>0.1903</v>
      </c>
      <c r="AB61" s="37">
        <f t="shared" si="9"/>
        <v>0.80679999999999996</v>
      </c>
      <c r="AC61" s="37">
        <f t="shared" si="10"/>
        <v>0.62170000000000003</v>
      </c>
      <c r="AD61" s="37">
        <f t="shared" si="11"/>
        <v>0.64449999999999996</v>
      </c>
      <c r="AE61" s="37">
        <f t="shared" si="12"/>
        <v>0.753</v>
      </c>
      <c r="AG61" s="38">
        <f t="shared" si="13"/>
        <v>0.2185</v>
      </c>
      <c r="AH61" s="38">
        <f t="shared" si="14"/>
        <v>0.67269999999999996</v>
      </c>
      <c r="AI61" s="38">
        <f t="shared" si="15"/>
        <v>0.5504</v>
      </c>
      <c r="AJ61" s="38">
        <f t="shared" si="16"/>
        <v>0.50490000000000002</v>
      </c>
      <c r="AK61" s="38">
        <f t="shared" si="17"/>
        <v>0.58809999999999996</v>
      </c>
      <c r="AM61" s="38">
        <f t="shared" si="18"/>
        <v>0.35039999999999999</v>
      </c>
      <c r="AN61" s="38">
        <f t="shared" si="19"/>
        <v>0.63700000000000001</v>
      </c>
      <c r="AO61" s="38">
        <f t="shared" si="20"/>
        <v>0.45839999999999997</v>
      </c>
      <c r="AP61" s="38">
        <f t="shared" si="21"/>
        <v>0.65700000000000003</v>
      </c>
      <c r="AQ61" s="38">
        <f t="shared" si="22"/>
        <v>0.18379999999999999</v>
      </c>
      <c r="AR61" s="38"/>
      <c r="AS61" s="38">
        <f t="shared" si="23"/>
        <v>0.38479999999999998</v>
      </c>
      <c r="AT61" s="38">
        <f t="shared" si="24"/>
        <v>0.57469999999999999</v>
      </c>
      <c r="AU61" s="38">
        <f t="shared" si="25"/>
        <v>0.46329999999999999</v>
      </c>
      <c r="AV61" s="38">
        <f t="shared" si="26"/>
        <v>0.49419999999999997</v>
      </c>
      <c r="AW61" s="38">
        <f t="shared" si="27"/>
        <v>0.18940000000000001</v>
      </c>
    </row>
    <row r="62" spans="2:49" ht="15.75" x14ac:dyDescent="0.25">
      <c r="B62">
        <v>0.2</v>
      </c>
      <c r="C62">
        <v>0.78</v>
      </c>
      <c r="D62">
        <v>0.91</v>
      </c>
      <c r="E62">
        <v>0.82</v>
      </c>
      <c r="F62">
        <v>0.85</v>
      </c>
      <c r="G62" t="s">
        <v>20</v>
      </c>
      <c r="H62">
        <f t="shared" si="0"/>
        <v>0.85580000000000001</v>
      </c>
      <c r="I62">
        <f t="shared" si="1"/>
        <v>0.72609999999999997</v>
      </c>
      <c r="J62">
        <f t="shared" si="2"/>
        <v>0.43440000000000001</v>
      </c>
      <c r="K62">
        <f t="shared" si="3"/>
        <v>0.15049999999999999</v>
      </c>
      <c r="L62" s="47">
        <f t="shared" si="4"/>
        <v>0.15049999999999999</v>
      </c>
      <c r="M62" t="str">
        <f t="shared" si="5"/>
        <v>High</v>
      </c>
      <c r="N62">
        <f t="shared" si="6"/>
        <v>1</v>
      </c>
      <c r="O62">
        <f>'Test_IF-có_validate'!O62</f>
        <v>0.22220000000000001</v>
      </c>
      <c r="P62">
        <f>'Test_IF-có_validate'!P62</f>
        <v>0.86670000000000003</v>
      </c>
      <c r="Q62">
        <f>'Test_IF-có_validate'!Q62</f>
        <v>1</v>
      </c>
      <c r="R62">
        <f>'Test_IF-có_validate'!R62</f>
        <v>0.82830000000000004</v>
      </c>
      <c r="S62">
        <f>'Test_IF-có_validate'!S62</f>
        <v>0.85709999999999997</v>
      </c>
      <c r="U62" s="37">
        <f t="shared" si="28"/>
        <v>0.63639999999999997</v>
      </c>
      <c r="V62" s="37">
        <f t="shared" si="28"/>
        <v>7.1400000000000005E-2</v>
      </c>
      <c r="W62" s="37">
        <f t="shared" si="28"/>
        <v>0</v>
      </c>
      <c r="X62" s="37">
        <f t="shared" si="28"/>
        <v>9.3899999999999997E-2</v>
      </c>
      <c r="Y62" s="37">
        <f t="shared" si="28"/>
        <v>7.6899999999999996E-2</v>
      </c>
      <c r="AA62" s="37">
        <f t="shared" si="8"/>
        <v>0.23139999999999999</v>
      </c>
      <c r="AB62" s="37">
        <f t="shared" si="9"/>
        <v>0.75570000000000004</v>
      </c>
      <c r="AC62" s="37">
        <f t="shared" si="10"/>
        <v>0.68310000000000004</v>
      </c>
      <c r="AD62" s="37">
        <f t="shared" si="11"/>
        <v>0.59140000000000004</v>
      </c>
      <c r="AE62" s="37">
        <f t="shared" si="12"/>
        <v>0.87160000000000004</v>
      </c>
      <c r="AG62" s="38">
        <f t="shared" si="13"/>
        <v>0.25840000000000002</v>
      </c>
      <c r="AH62" s="38">
        <f t="shared" si="14"/>
        <v>0.60919999999999996</v>
      </c>
      <c r="AI62" s="38">
        <f t="shared" si="15"/>
        <v>0.61819999999999997</v>
      </c>
      <c r="AJ62" s="38">
        <f t="shared" si="16"/>
        <v>0.43990000000000001</v>
      </c>
      <c r="AK62" s="38">
        <f t="shared" si="17"/>
        <v>0.73819999999999997</v>
      </c>
      <c r="AM62" s="38">
        <f t="shared" si="18"/>
        <v>0.38469999999999999</v>
      </c>
      <c r="AN62" s="38">
        <f t="shared" si="19"/>
        <v>0.56989999999999996</v>
      </c>
      <c r="AO62" s="38">
        <f t="shared" si="20"/>
        <v>0.53490000000000004</v>
      </c>
      <c r="AP62" s="38">
        <f t="shared" si="21"/>
        <v>0.6048</v>
      </c>
      <c r="AQ62" s="38">
        <f t="shared" si="22"/>
        <v>0.42480000000000001</v>
      </c>
      <c r="AR62" s="38"/>
      <c r="AS62" s="38">
        <f t="shared" si="23"/>
        <v>0.41770000000000002</v>
      </c>
      <c r="AT62" s="38">
        <f t="shared" si="24"/>
        <v>0.50119999999999998</v>
      </c>
      <c r="AU62" s="38">
        <f t="shared" si="25"/>
        <v>0.53920000000000001</v>
      </c>
      <c r="AV62" s="38">
        <f t="shared" si="26"/>
        <v>0.42830000000000001</v>
      </c>
      <c r="AW62" s="38">
        <f t="shared" si="27"/>
        <v>0.12</v>
      </c>
    </row>
    <row r="63" spans="2:49" ht="15.75" x14ac:dyDescent="0.25">
      <c r="B63">
        <v>0.25</v>
      </c>
      <c r="C63">
        <v>0</v>
      </c>
      <c r="D63">
        <v>0.1</v>
      </c>
      <c r="E63">
        <v>0.12</v>
      </c>
      <c r="F63">
        <v>0.37</v>
      </c>
      <c r="G63" t="s">
        <v>21</v>
      </c>
      <c r="H63">
        <f t="shared" si="0"/>
        <v>0.50060000000000004</v>
      </c>
      <c r="I63">
        <f t="shared" si="1"/>
        <v>0.28189999999999998</v>
      </c>
      <c r="J63">
        <f t="shared" si="2"/>
        <v>0.31290000000000001</v>
      </c>
      <c r="K63">
        <f t="shared" si="3"/>
        <v>0.55220000000000002</v>
      </c>
      <c r="L63" s="47">
        <f t="shared" si="4"/>
        <v>0.28189999999999998</v>
      </c>
      <c r="M63" t="str">
        <f t="shared" si="5"/>
        <v>Low</v>
      </c>
      <c r="N63">
        <f t="shared" si="6"/>
        <v>1</v>
      </c>
      <c r="O63">
        <f>'Test_IF-có_validate'!O63</f>
        <v>0.27779999999999999</v>
      </c>
      <c r="P63">
        <f>'Test_IF-có_validate'!P63</f>
        <v>0</v>
      </c>
      <c r="Q63">
        <f>'Test_IF-có_validate'!Q63</f>
        <v>0.1</v>
      </c>
      <c r="R63">
        <f>'Test_IF-có_validate'!R63</f>
        <v>0.1212</v>
      </c>
      <c r="S63">
        <f>'Test_IF-có_validate'!S63</f>
        <v>0.36730000000000002</v>
      </c>
      <c r="U63" s="37">
        <f t="shared" si="28"/>
        <v>0.56520000000000004</v>
      </c>
      <c r="V63" s="37">
        <f t="shared" si="28"/>
        <v>1</v>
      </c>
      <c r="W63" s="37">
        <f t="shared" si="28"/>
        <v>0.81820000000000004</v>
      </c>
      <c r="X63" s="37">
        <f t="shared" si="28"/>
        <v>0.78380000000000005</v>
      </c>
      <c r="Y63" s="37">
        <f t="shared" si="28"/>
        <v>0.4627</v>
      </c>
      <c r="AA63" s="37">
        <f t="shared" si="8"/>
        <v>0.12640000000000001</v>
      </c>
      <c r="AB63" s="37">
        <f t="shared" si="9"/>
        <v>0.45</v>
      </c>
      <c r="AC63" s="37">
        <f t="shared" si="10"/>
        <v>0.50790000000000002</v>
      </c>
      <c r="AD63" s="37">
        <f t="shared" si="11"/>
        <v>0.43590000000000001</v>
      </c>
      <c r="AE63" s="37">
        <f t="shared" si="12"/>
        <v>0.50139999999999996</v>
      </c>
      <c r="AG63" s="38">
        <f t="shared" si="13"/>
        <v>0.15659999999999999</v>
      </c>
      <c r="AH63" s="38">
        <f t="shared" si="14"/>
        <v>0.62980000000000003</v>
      </c>
      <c r="AI63" s="38">
        <f t="shared" si="15"/>
        <v>0.58330000000000004</v>
      </c>
      <c r="AJ63" s="38">
        <f t="shared" si="16"/>
        <v>0.58809999999999996</v>
      </c>
      <c r="AK63" s="38">
        <f t="shared" si="17"/>
        <v>0.25659999999999999</v>
      </c>
      <c r="AM63" s="38">
        <f t="shared" si="18"/>
        <v>0.29749999999999999</v>
      </c>
      <c r="AN63" s="38">
        <f t="shared" si="19"/>
        <v>0.66590000000000005</v>
      </c>
      <c r="AO63" s="38">
        <f t="shared" si="20"/>
        <v>0.66139999999999999</v>
      </c>
      <c r="AP63" s="38">
        <f t="shared" si="21"/>
        <v>0.41899999999999998</v>
      </c>
      <c r="AQ63" s="38">
        <f t="shared" si="22"/>
        <v>0.28789999999999999</v>
      </c>
      <c r="AR63" s="38"/>
      <c r="AS63" s="38">
        <f t="shared" si="23"/>
        <v>0.33410000000000001</v>
      </c>
      <c r="AT63" s="38">
        <f t="shared" si="24"/>
        <v>0.72060000000000002</v>
      </c>
      <c r="AU63" s="38">
        <f t="shared" si="25"/>
        <v>0.65769999999999995</v>
      </c>
      <c r="AV63" s="38">
        <f t="shared" si="26"/>
        <v>0.59750000000000003</v>
      </c>
      <c r="AW63" s="38">
        <f t="shared" si="27"/>
        <v>0.54430000000000001</v>
      </c>
    </row>
    <row r="64" spans="2:49" ht="15.75" x14ac:dyDescent="0.25">
      <c r="B64">
        <v>0.28999999999999998</v>
      </c>
      <c r="C64">
        <v>0.1</v>
      </c>
      <c r="D64">
        <v>0.17</v>
      </c>
      <c r="E64">
        <v>0.74</v>
      </c>
      <c r="F64">
        <v>0.52</v>
      </c>
      <c r="G64" t="s">
        <v>24</v>
      </c>
      <c r="H64">
        <f t="shared" si="0"/>
        <v>0.63439999999999996</v>
      </c>
      <c r="I64">
        <f t="shared" si="1"/>
        <v>0.45800000000000002</v>
      </c>
      <c r="J64">
        <f t="shared" si="2"/>
        <v>7.5600000000000001E-2</v>
      </c>
      <c r="K64">
        <f t="shared" si="3"/>
        <v>0.37740000000000001</v>
      </c>
      <c r="L64" s="47">
        <f t="shared" si="4"/>
        <v>7.5600000000000001E-2</v>
      </c>
      <c r="M64" t="str">
        <f t="shared" si="5"/>
        <v>Middle</v>
      </c>
      <c r="N64">
        <f t="shared" si="6"/>
        <v>1</v>
      </c>
      <c r="O64">
        <f>'Test_IF-có_validate'!O64</f>
        <v>0.32219999999999999</v>
      </c>
      <c r="P64">
        <f>'Test_IF-có_validate'!P64</f>
        <v>0.1111</v>
      </c>
      <c r="Q64">
        <f>'Test_IF-có_validate'!Q64</f>
        <v>0.17780000000000001</v>
      </c>
      <c r="R64">
        <f>'Test_IF-có_validate'!R64</f>
        <v>0.74750000000000005</v>
      </c>
      <c r="S64">
        <f>'Test_IF-có_validate'!S64</f>
        <v>0.52039999999999997</v>
      </c>
      <c r="U64" s="37">
        <f t="shared" si="28"/>
        <v>0.51259999999999994</v>
      </c>
      <c r="V64" s="37">
        <f t="shared" si="28"/>
        <v>0.8</v>
      </c>
      <c r="W64" s="37">
        <f t="shared" si="28"/>
        <v>0.69810000000000005</v>
      </c>
      <c r="X64" s="37">
        <f t="shared" si="28"/>
        <v>0.14449999999999999</v>
      </c>
      <c r="Y64" s="37">
        <f t="shared" si="28"/>
        <v>0.31540000000000001</v>
      </c>
      <c r="AA64" s="37">
        <f t="shared" si="8"/>
        <v>3.7199999999999997E-2</v>
      </c>
      <c r="AB64" s="37">
        <f t="shared" si="9"/>
        <v>0.23760000000000001</v>
      </c>
      <c r="AC64" s="37">
        <f t="shared" si="10"/>
        <v>0.38890000000000002</v>
      </c>
      <c r="AD64" s="37">
        <f t="shared" si="11"/>
        <v>0.52300000000000002</v>
      </c>
      <c r="AE64" s="37">
        <f t="shared" si="12"/>
        <v>0.65300000000000002</v>
      </c>
      <c r="AG64" s="38">
        <f t="shared" si="13"/>
        <v>7.0300000000000001E-2</v>
      </c>
      <c r="AH64" s="38">
        <f t="shared" si="14"/>
        <v>0.46629999999999999</v>
      </c>
      <c r="AI64" s="38">
        <f t="shared" si="15"/>
        <v>0.47649999999999998</v>
      </c>
      <c r="AJ64" s="38">
        <f t="shared" si="16"/>
        <v>0.35570000000000002</v>
      </c>
      <c r="AK64" s="38">
        <f t="shared" si="17"/>
        <v>0.45850000000000002</v>
      </c>
      <c r="AM64" s="38">
        <f t="shared" si="18"/>
        <v>0.22420000000000001</v>
      </c>
      <c r="AN64" s="38">
        <f t="shared" si="19"/>
        <v>0.51139999999999997</v>
      </c>
      <c r="AO64" s="38">
        <f t="shared" si="20"/>
        <v>0.56640000000000001</v>
      </c>
      <c r="AP64" s="38">
        <f t="shared" si="21"/>
        <v>0.53769999999999996</v>
      </c>
      <c r="AQ64" s="38">
        <f t="shared" si="22"/>
        <v>3.5299999999999998E-2</v>
      </c>
      <c r="AR64" s="38"/>
      <c r="AS64" s="38">
        <f t="shared" si="23"/>
        <v>0.26400000000000001</v>
      </c>
      <c r="AT64" s="38">
        <f t="shared" si="24"/>
        <v>0.57920000000000005</v>
      </c>
      <c r="AU64" s="38">
        <f t="shared" si="25"/>
        <v>0.56220000000000003</v>
      </c>
      <c r="AV64" s="38">
        <f t="shared" si="26"/>
        <v>0.3427</v>
      </c>
      <c r="AW64" s="38">
        <f t="shared" si="27"/>
        <v>0.36570000000000003</v>
      </c>
    </row>
    <row r="65" spans="2:49" ht="15.75" x14ac:dyDescent="0.25">
      <c r="B65">
        <v>0.3</v>
      </c>
      <c r="C65">
        <v>0.18</v>
      </c>
      <c r="D65">
        <v>0.23</v>
      </c>
      <c r="E65">
        <v>0.9</v>
      </c>
      <c r="F65">
        <v>0.84</v>
      </c>
      <c r="G65" t="s">
        <v>20</v>
      </c>
      <c r="H65">
        <f t="shared" si="0"/>
        <v>0.82650000000000001</v>
      </c>
      <c r="I65">
        <f t="shared" si="1"/>
        <v>0.70650000000000002</v>
      </c>
      <c r="J65">
        <f t="shared" si="2"/>
        <v>0.42230000000000001</v>
      </c>
      <c r="K65">
        <f t="shared" si="3"/>
        <v>0.13450000000000001</v>
      </c>
      <c r="L65" s="47">
        <f t="shared" si="4"/>
        <v>0.13450000000000001</v>
      </c>
      <c r="M65" t="str">
        <f t="shared" si="5"/>
        <v>High</v>
      </c>
      <c r="N65">
        <f t="shared" si="6"/>
        <v>1</v>
      </c>
      <c r="O65">
        <f>'Test_IF-có_validate'!O65</f>
        <v>0.33329999999999999</v>
      </c>
      <c r="P65">
        <f>'Test_IF-có_validate'!P65</f>
        <v>0.2</v>
      </c>
      <c r="Q65">
        <f>'Test_IF-có_validate'!Q65</f>
        <v>0.24440000000000001</v>
      </c>
      <c r="R65">
        <f>'Test_IF-có_validate'!R65</f>
        <v>0.90910000000000002</v>
      </c>
      <c r="S65">
        <f>'Test_IF-có_validate'!S65</f>
        <v>0.84689999999999999</v>
      </c>
      <c r="U65" s="37">
        <f t="shared" si="28"/>
        <v>0.5</v>
      </c>
      <c r="V65" s="37">
        <f t="shared" si="28"/>
        <v>0.66669999999999996</v>
      </c>
      <c r="W65" s="37">
        <f t="shared" si="28"/>
        <v>0.60719999999999996</v>
      </c>
      <c r="X65" s="37">
        <f t="shared" si="28"/>
        <v>4.7600000000000003E-2</v>
      </c>
      <c r="Y65" s="37">
        <f t="shared" si="28"/>
        <v>8.2900000000000001E-2</v>
      </c>
      <c r="AA65" s="37">
        <f t="shared" si="8"/>
        <v>1.41E-2</v>
      </c>
      <c r="AB65" s="37">
        <f t="shared" si="9"/>
        <v>4.6300000000000001E-2</v>
      </c>
      <c r="AC65" s="37">
        <f t="shared" si="10"/>
        <v>0.27979999999999999</v>
      </c>
      <c r="AD65" s="37">
        <f t="shared" si="11"/>
        <v>0.65169999999999995</v>
      </c>
      <c r="AE65" s="37">
        <f t="shared" si="12"/>
        <v>0.86639999999999995</v>
      </c>
      <c r="AG65" s="38">
        <f t="shared" si="13"/>
        <v>4.8000000000000001E-2</v>
      </c>
      <c r="AH65" s="38">
        <f t="shared" si="14"/>
        <v>0.32350000000000001</v>
      </c>
      <c r="AI65" s="38">
        <f t="shared" si="15"/>
        <v>0.37930000000000003</v>
      </c>
      <c r="AJ65" s="38">
        <f t="shared" si="16"/>
        <v>0.51359999999999995</v>
      </c>
      <c r="AK65" s="38">
        <f t="shared" si="17"/>
        <v>0.73170000000000002</v>
      </c>
      <c r="AM65" s="38">
        <f t="shared" si="18"/>
        <v>0.20530000000000001</v>
      </c>
      <c r="AN65" s="38">
        <f t="shared" si="19"/>
        <v>0.37719999999999998</v>
      </c>
      <c r="AO65" s="38">
        <f t="shared" si="20"/>
        <v>0.48060000000000003</v>
      </c>
      <c r="AP65" s="38">
        <f t="shared" si="21"/>
        <v>0.66400000000000003</v>
      </c>
      <c r="AQ65" s="38">
        <f t="shared" si="22"/>
        <v>0.41460000000000002</v>
      </c>
      <c r="AR65" s="38"/>
      <c r="AS65" s="38">
        <f t="shared" si="23"/>
        <v>0.24590000000000001</v>
      </c>
      <c r="AT65" s="38">
        <f t="shared" si="24"/>
        <v>0.45750000000000002</v>
      </c>
      <c r="AU65" s="38">
        <f t="shared" si="25"/>
        <v>0.47589999999999999</v>
      </c>
      <c r="AV65" s="38">
        <f t="shared" si="26"/>
        <v>0.50309999999999999</v>
      </c>
      <c r="AW65" s="38">
        <f t="shared" si="27"/>
        <v>0.1056</v>
      </c>
    </row>
    <row r="66" spans="2:49" ht="15.75" x14ac:dyDescent="0.25">
      <c r="B66">
        <v>0.32</v>
      </c>
      <c r="C66">
        <v>0.02</v>
      </c>
      <c r="D66">
        <v>0.34</v>
      </c>
      <c r="E66">
        <v>0.13</v>
      </c>
      <c r="F66">
        <v>0.31</v>
      </c>
      <c r="G66" t="s">
        <v>21</v>
      </c>
      <c r="H66">
        <f t="shared" si="0"/>
        <v>0.40279999999999999</v>
      </c>
      <c r="I66">
        <f t="shared" si="1"/>
        <v>0.16139999999999999</v>
      </c>
      <c r="J66">
        <f t="shared" si="2"/>
        <v>0.37480000000000002</v>
      </c>
      <c r="K66">
        <f t="shared" si="3"/>
        <v>0.59160000000000001</v>
      </c>
      <c r="L66" s="47">
        <f t="shared" si="4"/>
        <v>0.16139999999999999</v>
      </c>
      <c r="M66" t="str">
        <f t="shared" si="5"/>
        <v>Low</v>
      </c>
      <c r="N66">
        <f t="shared" si="6"/>
        <v>1</v>
      </c>
      <c r="O66">
        <f>'Test_IF-có_validate'!O66</f>
        <v>0.35560000000000003</v>
      </c>
      <c r="P66">
        <f>'Test_IF-có_validate'!P66</f>
        <v>2.2200000000000001E-2</v>
      </c>
      <c r="Q66">
        <f>'Test_IF-có_validate'!Q66</f>
        <v>0.36670000000000003</v>
      </c>
      <c r="R66">
        <f>'Test_IF-có_validate'!R66</f>
        <v>0.1313</v>
      </c>
      <c r="S66">
        <f>'Test_IF-có_validate'!S66</f>
        <v>0.30609999999999998</v>
      </c>
      <c r="U66" s="37">
        <f t="shared" si="28"/>
        <v>0.47539999999999999</v>
      </c>
      <c r="V66" s="37">
        <f t="shared" si="28"/>
        <v>0.95660000000000001</v>
      </c>
      <c r="W66" s="37">
        <f t="shared" si="28"/>
        <v>0.46339999999999998</v>
      </c>
      <c r="X66" s="37">
        <f t="shared" si="28"/>
        <v>0.76790000000000003</v>
      </c>
      <c r="Y66" s="37">
        <f t="shared" si="28"/>
        <v>0.53129999999999999</v>
      </c>
      <c r="AA66" s="37">
        <f t="shared" si="8"/>
        <v>3.2199999999999999E-2</v>
      </c>
      <c r="AB66" s="37">
        <f t="shared" si="9"/>
        <v>0.40960000000000002</v>
      </c>
      <c r="AC66" s="37">
        <f t="shared" si="10"/>
        <v>5.7500000000000002E-2</v>
      </c>
      <c r="AD66" s="37">
        <f t="shared" si="11"/>
        <v>0.41980000000000001</v>
      </c>
      <c r="AE66" s="37">
        <f t="shared" si="12"/>
        <v>0.42480000000000001</v>
      </c>
      <c r="AG66" s="38">
        <f t="shared" si="13"/>
        <v>2.3E-3</v>
      </c>
      <c r="AH66" s="38">
        <f t="shared" si="14"/>
        <v>0.59830000000000005</v>
      </c>
      <c r="AI66" s="38">
        <f t="shared" si="15"/>
        <v>0.18340000000000001</v>
      </c>
      <c r="AJ66" s="38">
        <f t="shared" si="16"/>
        <v>0.57499999999999996</v>
      </c>
      <c r="AK66" s="38">
        <f t="shared" si="17"/>
        <v>0.15210000000000001</v>
      </c>
      <c r="AM66" s="38">
        <f t="shared" si="18"/>
        <v>0.16669999999999999</v>
      </c>
      <c r="AN66" s="38">
        <f t="shared" si="19"/>
        <v>0.63600000000000001</v>
      </c>
      <c r="AO66" s="38">
        <f t="shared" si="20"/>
        <v>0.30980000000000002</v>
      </c>
      <c r="AP66" s="38">
        <f t="shared" si="21"/>
        <v>0.40260000000000001</v>
      </c>
      <c r="AQ66" s="38">
        <f t="shared" si="22"/>
        <v>0.378</v>
      </c>
      <c r="AR66" s="38"/>
      <c r="AS66" s="38">
        <f t="shared" si="23"/>
        <v>0.20910000000000001</v>
      </c>
      <c r="AT66" s="38">
        <f t="shared" si="24"/>
        <v>0.69320000000000004</v>
      </c>
      <c r="AU66" s="38">
        <f t="shared" si="25"/>
        <v>0.3039</v>
      </c>
      <c r="AV66" s="38">
        <f t="shared" si="26"/>
        <v>0.58460000000000001</v>
      </c>
      <c r="AW66" s="38">
        <f t="shared" si="27"/>
        <v>0.61</v>
      </c>
    </row>
    <row r="67" spans="2:49" ht="15.75" x14ac:dyDescent="0.25">
      <c r="B67">
        <v>0.28000000000000003</v>
      </c>
      <c r="C67">
        <v>0.12</v>
      </c>
      <c r="D67">
        <v>0.38</v>
      </c>
      <c r="E67">
        <v>0.17</v>
      </c>
      <c r="F67">
        <v>0.6</v>
      </c>
      <c r="G67" t="s">
        <v>24</v>
      </c>
      <c r="H67">
        <f t="shared" ref="H67:H130" si="29">ROUND(SUMPRODUCT($B$1:$F$1,AA67:AE67),4)</f>
        <v>0.66969999999999996</v>
      </c>
      <c r="I67">
        <f t="shared" ref="I67:I130" si="30">ROUND(SUMPRODUCT($B$1:$F$1,AG67:AK67),4)</f>
        <v>0.51549999999999996</v>
      </c>
      <c r="J67">
        <f t="shared" ref="J67:J130" si="31">ROUND(SUMPRODUCT($B$1:$F$1,AM67:AQ67),4)</f>
        <v>0.1191</v>
      </c>
      <c r="K67">
        <f t="shared" ref="K67:K130" si="32">ROUND(SUMPRODUCT($B$1:$F$1,AS67:AW67),4)</f>
        <v>0.26340000000000002</v>
      </c>
      <c r="L67" s="47">
        <f t="shared" si="4"/>
        <v>0.1191</v>
      </c>
      <c r="M67" t="str">
        <f t="shared" si="5"/>
        <v>Middle</v>
      </c>
      <c r="N67">
        <f t="shared" si="6"/>
        <v>1</v>
      </c>
      <c r="O67">
        <f>'Test_IF-có_validate'!O67</f>
        <v>0.31109999999999999</v>
      </c>
      <c r="P67">
        <f>'Test_IF-có_validate'!P67</f>
        <v>0.1333</v>
      </c>
      <c r="Q67">
        <f>'Test_IF-có_validate'!Q67</f>
        <v>0.41110000000000002</v>
      </c>
      <c r="R67">
        <f>'Test_IF-có_validate'!R67</f>
        <v>0.17169999999999999</v>
      </c>
      <c r="S67">
        <f>'Test_IF-có_validate'!S67</f>
        <v>0.60199999999999998</v>
      </c>
      <c r="U67" s="37">
        <f t="shared" si="28"/>
        <v>0.52539999999999998</v>
      </c>
      <c r="V67" s="37">
        <f t="shared" si="28"/>
        <v>0.76480000000000004</v>
      </c>
      <c r="W67" s="37">
        <f t="shared" si="28"/>
        <v>0.4173</v>
      </c>
      <c r="X67" s="37">
        <f t="shared" si="28"/>
        <v>0.70689999999999997</v>
      </c>
      <c r="Y67" s="37">
        <f t="shared" si="28"/>
        <v>0.24840000000000001</v>
      </c>
      <c r="AA67" s="37">
        <f t="shared" si="8"/>
        <v>5.9900000000000002E-2</v>
      </c>
      <c r="AB67" s="37">
        <f t="shared" si="9"/>
        <v>0.1918</v>
      </c>
      <c r="AC67" s="37">
        <f t="shared" si="10"/>
        <v>3.0800000000000001E-2</v>
      </c>
      <c r="AD67" s="37">
        <f t="shared" si="11"/>
        <v>0.35389999999999999</v>
      </c>
      <c r="AE67" s="37">
        <f t="shared" si="12"/>
        <v>0.71719999999999995</v>
      </c>
      <c r="AG67" s="38">
        <f t="shared" si="13"/>
        <v>9.2299999999999993E-2</v>
      </c>
      <c r="AH67" s="38">
        <f t="shared" si="14"/>
        <v>0.43180000000000002</v>
      </c>
      <c r="AI67" s="38">
        <f t="shared" si="15"/>
        <v>0.1055</v>
      </c>
      <c r="AJ67" s="38">
        <f t="shared" si="16"/>
        <v>0.52159999999999995</v>
      </c>
      <c r="AK67" s="38">
        <f t="shared" si="17"/>
        <v>0.54200000000000004</v>
      </c>
      <c r="AM67" s="38">
        <f t="shared" si="18"/>
        <v>0.24279999999999999</v>
      </c>
      <c r="AN67" s="38">
        <f t="shared" si="19"/>
        <v>0.47889999999999999</v>
      </c>
      <c r="AO67" s="38">
        <f t="shared" si="20"/>
        <v>0.24260000000000001</v>
      </c>
      <c r="AP67" s="38">
        <f t="shared" si="21"/>
        <v>0.3352</v>
      </c>
      <c r="AQ67" s="38">
        <f t="shared" si="22"/>
        <v>0.1067</v>
      </c>
      <c r="AR67" s="38"/>
      <c r="AS67" s="38">
        <f t="shared" si="23"/>
        <v>0.28179999999999999</v>
      </c>
      <c r="AT67" s="38">
        <f t="shared" si="24"/>
        <v>0.54969999999999997</v>
      </c>
      <c r="AU67" s="38">
        <f t="shared" si="25"/>
        <v>0.23630000000000001</v>
      </c>
      <c r="AV67" s="38">
        <f t="shared" si="26"/>
        <v>0.53190000000000004</v>
      </c>
      <c r="AW67" s="38">
        <f t="shared" si="27"/>
        <v>0.26</v>
      </c>
    </row>
    <row r="68" spans="2:49" ht="15.75" x14ac:dyDescent="0.25">
      <c r="B68">
        <v>0.26</v>
      </c>
      <c r="C68">
        <v>0.09</v>
      </c>
      <c r="D68">
        <v>0.33</v>
      </c>
      <c r="E68">
        <v>0.28000000000000003</v>
      </c>
      <c r="F68">
        <v>0.32</v>
      </c>
      <c r="G68" t="s">
        <v>21</v>
      </c>
      <c r="H68">
        <f t="shared" si="29"/>
        <v>0.4123</v>
      </c>
      <c r="I68">
        <f t="shared" si="30"/>
        <v>0.17630000000000001</v>
      </c>
      <c r="J68">
        <f t="shared" si="31"/>
        <v>0.3579</v>
      </c>
      <c r="K68">
        <f t="shared" si="32"/>
        <v>0.57920000000000005</v>
      </c>
      <c r="L68" s="47">
        <f t="shared" ref="L68:L131" si="33">MIN(H68:K68)</f>
        <v>0.17630000000000001</v>
      </c>
      <c r="M68" t="str">
        <f t="shared" ref="M68:M127" si="34">IF(L68=H68,"Very Low",IF(L68=I68,"Low",IF(L68=J68,"Middle","High")))</f>
        <v>Low</v>
      </c>
      <c r="N68">
        <f t="shared" ref="N68:N131" si="35">IF(M68=G68,1,0)</f>
        <v>1</v>
      </c>
      <c r="O68">
        <f>'Test_IF-có_validate'!O68</f>
        <v>0.28889999999999999</v>
      </c>
      <c r="P68">
        <f>'Test_IF-có_validate'!P68</f>
        <v>0.1</v>
      </c>
      <c r="Q68">
        <f>'Test_IF-có_validate'!Q68</f>
        <v>0.35560000000000003</v>
      </c>
      <c r="R68">
        <f>'Test_IF-có_validate'!R68</f>
        <v>0.2828</v>
      </c>
      <c r="S68">
        <f>'Test_IF-có_validate'!S68</f>
        <v>0.31630000000000003</v>
      </c>
      <c r="U68" s="37">
        <f t="shared" si="28"/>
        <v>0.55169999999999997</v>
      </c>
      <c r="V68" s="37">
        <f t="shared" si="28"/>
        <v>0.81820000000000004</v>
      </c>
      <c r="W68" s="37">
        <f t="shared" si="28"/>
        <v>0.47539999999999999</v>
      </c>
      <c r="X68" s="37">
        <f t="shared" si="28"/>
        <v>0.55910000000000004</v>
      </c>
      <c r="Y68" s="37">
        <f t="shared" si="28"/>
        <v>0.51939999999999997</v>
      </c>
      <c r="AA68" s="37">
        <f t="shared" ref="AA68:AA131" si="36">ROUND(2*(ABS(O68-O$154)+ABS(U68-U$154))/(2+(ABS(O68-O$154)+ABS(U68-U$154))),4)</f>
        <v>0.1045</v>
      </c>
      <c r="AB68" s="37">
        <f t="shared" ref="AB68:AB131" si="37">ROUND(2*(ABS(P68-P$154)+ABS(V68-V$154))/(2+(ABS(P68-P$154)+ABS(V68-V$154))),4)</f>
        <v>0.26</v>
      </c>
      <c r="AC68" s="37">
        <f t="shared" ref="AC68:AC131" si="38">ROUND(2*(ABS(Q68-Q$154)+ABS(W68-W$154))/(2+(ABS(Q68-Q$154)+ABS(W68-W$154))),4)</f>
        <v>7.9000000000000001E-2</v>
      </c>
      <c r="AD68" s="37">
        <f t="shared" ref="AD68:AD131" si="39">ROUND(2*(ABS(R68-R$154)+ABS(X68-X$154))/(2+(ABS(R68-R$154)+ABS(X68-X$154))),4)</f>
        <v>0.15759999999999999</v>
      </c>
      <c r="AE68" s="37">
        <f t="shared" ref="AE68:AE131" si="40">ROUND(2*(ABS(S68-S$154)+ABS(Y68-Y$154))/(2+(ABS(S68-S$154)+ABS(Y68-Y$154))),4)</f>
        <v>0.43840000000000001</v>
      </c>
      <c r="AG68" s="38">
        <f t="shared" ref="AG68:AG131" si="41">ROUND(2*(ABS(O68-O$155)+ABS(U68-U$155))/(2+(ABS(O68-O$155)+ABS(U68-U$155))),4)</f>
        <v>0.13550000000000001</v>
      </c>
      <c r="AH68" s="38">
        <f t="shared" ref="AH68:AH131" si="42">ROUND(2*(ABS(P68-P$155)+ABS(V68-V$155))/(2+(ABS(P68-P$155)+ABS(V68-V$155))),4)</f>
        <v>0.4834</v>
      </c>
      <c r="AI68" s="38">
        <f t="shared" ref="AI68:AI131" si="43">ROUND(2*(ABS(Q68-Q$155)+ABS(W68-W$155))/(2+(ABS(Q68-Q$155)+ABS(W68-W$155))),4)</f>
        <v>0.20219999999999999</v>
      </c>
      <c r="AJ68" s="38">
        <f t="shared" ref="AJ68:AJ131" si="44">ROUND(2*(ABS(R68-R$155)+ABS(X68-X$155))/(2+(ABS(R68-R$155)+ABS(X68-X$155))),4)</f>
        <v>0.36509999999999998</v>
      </c>
      <c r="AK68" s="38">
        <f t="shared" ref="AK68:AK131" si="45">ROUND(2*(ABS(S68-S$155)+ABS(Y68-Y$155))/(2+(ABS(S68-S$155)+ABS(Y68-Y$155))),4)</f>
        <v>0.17080000000000001</v>
      </c>
      <c r="AM68" s="38">
        <f t="shared" ref="AM68:AM131" si="46">ROUND(2*(ABS(O68-O$156)+ABS(U68-U$156))/(2+(ABS(O68-O$156)+ABS(U68-U$156))),4)</f>
        <v>0.27950000000000003</v>
      </c>
      <c r="AN68" s="38">
        <f t="shared" ref="AN68:AN131" si="47">ROUND(2*(ABS(P68-P$156)+ABS(V68-V$156))/(2+(ABS(P68-P$156)+ABS(V68-V$156))),4)</f>
        <v>0.52749999999999997</v>
      </c>
      <c r="AO68" s="38">
        <f t="shared" ref="AO68:AO131" si="48">ROUND(2*(ABS(Q68-Q$156)+ABS(W68-W$156))/(2+(ABS(Q68-Q$156)+ABS(W68-W$156))),4)</f>
        <v>0.3261</v>
      </c>
      <c r="AP68" s="38">
        <f t="shared" ref="AP68:AP131" si="49">ROUND(2*(ABS(R68-R$156)+ABS(X68-X$156))/(2+(ABS(R68-R$156)+ABS(X68-X$156))),4)</f>
        <v>0.13420000000000001</v>
      </c>
      <c r="AQ68" s="38">
        <f t="shared" ref="AQ68:AQ131" si="50">ROUND(2*(ABS(S68-S$156)+ABS(Y68-Y$156))/(2+(ABS(S68-S$156)+ABS(Y68-Y$156))),4)</f>
        <v>0.36330000000000001</v>
      </c>
      <c r="AR68" s="38"/>
      <c r="AS68" s="38">
        <f t="shared" ref="AS68:AS131" si="51">ROUND(2*(ABS(O68-O$157)+ABS(U68-U$157))/(2+(ABS(O68-O$157)+ABS(U68-U$157))),4)</f>
        <v>0.31690000000000002</v>
      </c>
      <c r="AT68" s="38">
        <f t="shared" ref="AT68:AT131" si="52">ROUND(2*(ABS(P68-P$157)+ABS(V68-V$157))/(2+(ABS(P68-P$157)+ABS(V68-V$157))),4)</f>
        <v>0.59389999999999998</v>
      </c>
      <c r="AU68" s="38">
        <f t="shared" ref="AU68:AU131" si="53">ROUND(2*(ABS(Q68-Q$157)+ABS(W68-W$157))/(2+(ABS(Q68-Q$157)+ABS(W68-W$157))),4)</f>
        <v>0.32040000000000002</v>
      </c>
      <c r="AV68" s="38">
        <f t="shared" ref="AV68:AV131" si="54">ROUND(2*(ABS(R68-R$157)+ABS(X68-X$157))/(2+(ABS(R68-R$157)+ABS(X68-X$157))),4)</f>
        <v>0.37769999999999998</v>
      </c>
      <c r="AW68" s="38">
        <f t="shared" ref="AW68:AW131" si="55">ROUND(2*(ABS(S68-S$157)+ABS(Y68-Y$157))/(2+(ABS(S68-S$157)+ABS(Y68-Y$157))),4)</f>
        <v>0.59919999999999995</v>
      </c>
    </row>
    <row r="69" spans="2:49" ht="15.75" x14ac:dyDescent="0.25">
      <c r="B69">
        <v>0.28000000000000003</v>
      </c>
      <c r="C69">
        <v>0.16</v>
      </c>
      <c r="D69">
        <v>0.41</v>
      </c>
      <c r="E69">
        <v>0.51</v>
      </c>
      <c r="F69">
        <v>0.56000000000000005</v>
      </c>
      <c r="G69" t="s">
        <v>24</v>
      </c>
      <c r="H69">
        <f t="shared" si="29"/>
        <v>0.6431</v>
      </c>
      <c r="I69">
        <f t="shared" si="30"/>
        <v>0.46689999999999998</v>
      </c>
      <c r="J69">
        <f t="shared" si="31"/>
        <v>5.1999999999999998E-2</v>
      </c>
      <c r="K69">
        <f t="shared" si="32"/>
        <v>0.30170000000000002</v>
      </c>
      <c r="L69" s="47">
        <f t="shared" si="33"/>
        <v>5.1999999999999998E-2</v>
      </c>
      <c r="M69" t="str">
        <f t="shared" si="34"/>
        <v>Middle</v>
      </c>
      <c r="N69">
        <f t="shared" si="35"/>
        <v>1</v>
      </c>
      <c r="O69">
        <f>'Test_IF-có_validate'!O69</f>
        <v>0.31109999999999999</v>
      </c>
      <c r="P69">
        <f>'Test_IF-có_validate'!P69</f>
        <v>0.17780000000000001</v>
      </c>
      <c r="Q69">
        <f>'Test_IF-có_validate'!Q69</f>
        <v>0.44440000000000002</v>
      </c>
      <c r="R69">
        <f>'Test_IF-có_validate'!R69</f>
        <v>0.51519999999999999</v>
      </c>
      <c r="S69">
        <f>'Test_IF-có_validate'!S69</f>
        <v>0.56120000000000003</v>
      </c>
      <c r="U69" s="37">
        <f t="shared" si="28"/>
        <v>0.52539999999999998</v>
      </c>
      <c r="V69" s="37">
        <f t="shared" si="28"/>
        <v>0.69810000000000005</v>
      </c>
      <c r="W69" s="37">
        <f t="shared" si="28"/>
        <v>0.38469999999999999</v>
      </c>
      <c r="X69" s="37">
        <f t="shared" si="28"/>
        <v>0.32</v>
      </c>
      <c r="Y69" s="37">
        <f t="shared" si="28"/>
        <v>0.28110000000000002</v>
      </c>
      <c r="AA69" s="37">
        <f t="shared" si="36"/>
        <v>5.9900000000000002E-2</v>
      </c>
      <c r="AB69" s="37">
        <f t="shared" si="37"/>
        <v>9.6100000000000005E-2</v>
      </c>
      <c r="AC69" s="37">
        <f t="shared" si="38"/>
        <v>9.2700000000000005E-2</v>
      </c>
      <c r="AD69" s="37">
        <f t="shared" si="39"/>
        <v>0.26119999999999999</v>
      </c>
      <c r="AE69" s="37">
        <f t="shared" si="40"/>
        <v>0.68620000000000003</v>
      </c>
      <c r="AG69" s="38">
        <f t="shared" si="41"/>
        <v>9.2299999999999993E-2</v>
      </c>
      <c r="AH69" s="38">
        <f t="shared" si="42"/>
        <v>0.36030000000000001</v>
      </c>
      <c r="AI69" s="38">
        <f t="shared" si="43"/>
        <v>4.4499999999999998E-2</v>
      </c>
      <c r="AJ69" s="38">
        <f t="shared" si="44"/>
        <v>2.4500000000000001E-2</v>
      </c>
      <c r="AK69" s="38">
        <f t="shared" si="45"/>
        <v>0.50180000000000002</v>
      </c>
      <c r="AM69" s="38">
        <f t="shared" si="46"/>
        <v>0.24279999999999999</v>
      </c>
      <c r="AN69" s="38">
        <f t="shared" si="47"/>
        <v>0.4118</v>
      </c>
      <c r="AO69" s="38">
        <f t="shared" si="48"/>
        <v>0.19020000000000001</v>
      </c>
      <c r="AP69" s="38">
        <f t="shared" si="49"/>
        <v>0.28160000000000002</v>
      </c>
      <c r="AQ69" s="38">
        <f t="shared" si="50"/>
        <v>3.8399999999999997E-2</v>
      </c>
      <c r="AR69" s="38"/>
      <c r="AS69" s="38">
        <f t="shared" si="51"/>
        <v>0.28179999999999999</v>
      </c>
      <c r="AT69" s="38">
        <f t="shared" si="52"/>
        <v>0.48870000000000002</v>
      </c>
      <c r="AU69" s="38">
        <f t="shared" si="53"/>
        <v>0.1835</v>
      </c>
      <c r="AV69" s="38">
        <f t="shared" si="54"/>
        <v>5.7999999999999996E-3</v>
      </c>
      <c r="AW69" s="38">
        <f t="shared" si="55"/>
        <v>0.31390000000000001</v>
      </c>
    </row>
    <row r="70" spans="2:49" ht="15.75" x14ac:dyDescent="0.25">
      <c r="B70">
        <v>0.26</v>
      </c>
      <c r="C70">
        <v>0.12</v>
      </c>
      <c r="D70">
        <v>0.34</v>
      </c>
      <c r="E70">
        <v>0.68</v>
      </c>
      <c r="F70">
        <v>0.28999999999999998</v>
      </c>
      <c r="G70" t="s">
        <v>21</v>
      </c>
      <c r="H70">
        <f t="shared" si="29"/>
        <v>0.377</v>
      </c>
      <c r="I70">
        <f t="shared" si="30"/>
        <v>0.1206</v>
      </c>
      <c r="J70">
        <f t="shared" si="31"/>
        <v>0.40239999999999998</v>
      </c>
      <c r="K70">
        <f t="shared" si="32"/>
        <v>0.60609999999999997</v>
      </c>
      <c r="L70" s="47">
        <f t="shared" si="33"/>
        <v>0.1206</v>
      </c>
      <c r="M70" t="str">
        <f t="shared" si="34"/>
        <v>Low</v>
      </c>
      <c r="N70">
        <f t="shared" si="35"/>
        <v>1</v>
      </c>
      <c r="O70">
        <f>'Test_IF-có_validate'!O70</f>
        <v>0.28889999999999999</v>
      </c>
      <c r="P70">
        <f>'Test_IF-có_validate'!P70</f>
        <v>0.1333</v>
      </c>
      <c r="Q70">
        <f>'Test_IF-có_validate'!Q70</f>
        <v>0.36670000000000003</v>
      </c>
      <c r="R70">
        <f>'Test_IF-có_validate'!R70</f>
        <v>0.68689999999999996</v>
      </c>
      <c r="S70">
        <f>'Test_IF-có_validate'!S70</f>
        <v>0.28570000000000001</v>
      </c>
      <c r="U70" s="37">
        <f t="shared" si="28"/>
        <v>0.55169999999999997</v>
      </c>
      <c r="V70" s="37">
        <f t="shared" si="28"/>
        <v>0.76480000000000004</v>
      </c>
      <c r="W70" s="37">
        <f t="shared" si="28"/>
        <v>0.46339999999999998</v>
      </c>
      <c r="X70" s="37">
        <f t="shared" si="28"/>
        <v>0.18559999999999999</v>
      </c>
      <c r="Y70" s="37">
        <f t="shared" si="28"/>
        <v>0.55559999999999998</v>
      </c>
      <c r="AA70" s="37">
        <f t="shared" si="36"/>
        <v>0.1045</v>
      </c>
      <c r="AB70" s="37">
        <f t="shared" si="37"/>
        <v>0.1918</v>
      </c>
      <c r="AC70" s="37">
        <f t="shared" si="38"/>
        <v>5.7500000000000002E-2</v>
      </c>
      <c r="AD70" s="37">
        <f t="shared" si="39"/>
        <v>0.46539999999999998</v>
      </c>
      <c r="AE70" s="37">
        <f t="shared" si="40"/>
        <v>0.39650000000000002</v>
      </c>
      <c r="AG70" s="38">
        <f t="shared" si="41"/>
        <v>0.13550000000000001</v>
      </c>
      <c r="AH70" s="38">
        <f t="shared" si="42"/>
        <v>0.43180000000000002</v>
      </c>
      <c r="AI70" s="38">
        <f t="shared" si="43"/>
        <v>0.18340000000000001</v>
      </c>
      <c r="AJ70" s="38">
        <f t="shared" si="44"/>
        <v>0.28389999999999999</v>
      </c>
      <c r="AK70" s="38">
        <f t="shared" si="45"/>
        <v>0.11310000000000001</v>
      </c>
      <c r="AM70" s="38">
        <f t="shared" si="46"/>
        <v>0.27950000000000003</v>
      </c>
      <c r="AN70" s="38">
        <f t="shared" si="47"/>
        <v>0.47889999999999999</v>
      </c>
      <c r="AO70" s="38">
        <f t="shared" si="48"/>
        <v>0.30980000000000002</v>
      </c>
      <c r="AP70" s="38">
        <f t="shared" si="49"/>
        <v>0.48130000000000001</v>
      </c>
      <c r="AQ70" s="38">
        <f t="shared" si="50"/>
        <v>0.40689999999999998</v>
      </c>
      <c r="AR70" s="38"/>
      <c r="AS70" s="38">
        <f t="shared" si="51"/>
        <v>0.31690000000000002</v>
      </c>
      <c r="AT70" s="38">
        <f t="shared" si="52"/>
        <v>0.54969999999999997</v>
      </c>
      <c r="AU70" s="38">
        <f t="shared" si="53"/>
        <v>0.3039</v>
      </c>
      <c r="AV70" s="38">
        <f t="shared" si="54"/>
        <v>0.26979999999999998</v>
      </c>
      <c r="AW70" s="38">
        <f t="shared" si="55"/>
        <v>0.63129999999999997</v>
      </c>
    </row>
    <row r="71" spans="2:49" ht="15.75" x14ac:dyDescent="0.25">
      <c r="B71">
        <v>0.31</v>
      </c>
      <c r="C71">
        <v>0.2</v>
      </c>
      <c r="D71">
        <v>0.46</v>
      </c>
      <c r="E71">
        <v>0.78</v>
      </c>
      <c r="F71">
        <v>0.83</v>
      </c>
      <c r="G71" t="s">
        <v>20</v>
      </c>
      <c r="H71">
        <f t="shared" si="29"/>
        <v>0.8145</v>
      </c>
      <c r="I71">
        <f t="shared" si="30"/>
        <v>0.67959999999999998</v>
      </c>
      <c r="J71">
        <f t="shared" si="31"/>
        <v>0.38869999999999999</v>
      </c>
      <c r="K71">
        <f t="shared" si="32"/>
        <v>9.6299999999999997E-2</v>
      </c>
      <c r="L71" s="47">
        <f t="shared" si="33"/>
        <v>9.6299999999999997E-2</v>
      </c>
      <c r="M71" t="str">
        <f t="shared" si="34"/>
        <v>High</v>
      </c>
      <c r="N71">
        <f t="shared" si="35"/>
        <v>1</v>
      </c>
      <c r="O71">
        <f>'Test_IF-có_validate'!O71</f>
        <v>0.34439999999999998</v>
      </c>
      <c r="P71">
        <f>'Test_IF-có_validate'!P71</f>
        <v>0.22220000000000001</v>
      </c>
      <c r="Q71">
        <f>'Test_IF-có_validate'!Q71</f>
        <v>0.5</v>
      </c>
      <c r="R71">
        <f>'Test_IF-có_validate'!R71</f>
        <v>0.78790000000000004</v>
      </c>
      <c r="S71">
        <f>'Test_IF-có_validate'!S71</f>
        <v>0.8367</v>
      </c>
      <c r="U71" s="37">
        <f t="shared" si="28"/>
        <v>0.48770000000000002</v>
      </c>
      <c r="V71" s="37">
        <f t="shared" si="28"/>
        <v>0.63639999999999997</v>
      </c>
      <c r="W71" s="37">
        <f t="shared" si="28"/>
        <v>0.33329999999999999</v>
      </c>
      <c r="X71" s="37">
        <f t="shared" si="28"/>
        <v>0.1186</v>
      </c>
      <c r="Y71" s="37">
        <f t="shared" si="28"/>
        <v>8.8900000000000007E-2</v>
      </c>
      <c r="AA71" s="37">
        <f t="shared" si="36"/>
        <v>9.1999999999999998E-3</v>
      </c>
      <c r="AB71" s="37">
        <f t="shared" si="37"/>
        <v>5.1000000000000004E-3</v>
      </c>
      <c r="AC71" s="37">
        <f t="shared" si="38"/>
        <v>0.18529999999999999</v>
      </c>
      <c r="AD71" s="37">
        <f t="shared" si="39"/>
        <v>0.55830000000000002</v>
      </c>
      <c r="AE71" s="37">
        <f t="shared" si="40"/>
        <v>0.86109999999999998</v>
      </c>
      <c r="AG71" s="38">
        <f t="shared" si="41"/>
        <v>2.5499999999999998E-2</v>
      </c>
      <c r="AH71" s="38">
        <f t="shared" si="42"/>
        <v>0.2858</v>
      </c>
      <c r="AI71" s="38">
        <f t="shared" si="43"/>
        <v>5.9700000000000003E-2</v>
      </c>
      <c r="AJ71" s="38">
        <f t="shared" si="44"/>
        <v>0.39929999999999999</v>
      </c>
      <c r="AK71" s="38">
        <f t="shared" si="45"/>
        <v>0.72509999999999997</v>
      </c>
      <c r="AM71" s="38">
        <f t="shared" si="46"/>
        <v>0.18629999999999999</v>
      </c>
      <c r="AN71" s="38">
        <f t="shared" si="47"/>
        <v>0.34189999999999998</v>
      </c>
      <c r="AO71" s="38">
        <f t="shared" si="48"/>
        <v>9.8100000000000007E-2</v>
      </c>
      <c r="AP71" s="38">
        <f t="shared" si="49"/>
        <v>0.57230000000000003</v>
      </c>
      <c r="AQ71" s="38">
        <f t="shared" si="50"/>
        <v>0.40439999999999998</v>
      </c>
      <c r="AR71" s="38"/>
      <c r="AS71" s="38">
        <f t="shared" si="51"/>
        <v>0.22770000000000001</v>
      </c>
      <c r="AT71" s="38">
        <f t="shared" si="52"/>
        <v>0.42559999999999998</v>
      </c>
      <c r="AU71" s="38">
        <f t="shared" si="53"/>
        <v>9.0700000000000003E-2</v>
      </c>
      <c r="AV71" s="38">
        <f t="shared" si="54"/>
        <v>0.38700000000000001</v>
      </c>
      <c r="AW71" s="38">
        <f t="shared" si="55"/>
        <v>9.0999999999999998E-2</v>
      </c>
    </row>
    <row r="72" spans="2:49" ht="15.75" x14ac:dyDescent="0.25">
      <c r="B72">
        <v>0.25</v>
      </c>
      <c r="C72">
        <v>0.05</v>
      </c>
      <c r="D72">
        <v>0.53</v>
      </c>
      <c r="E72">
        <v>0.1</v>
      </c>
      <c r="F72">
        <v>0.12</v>
      </c>
      <c r="G72" t="s">
        <v>23</v>
      </c>
      <c r="H72">
        <f t="shared" si="29"/>
        <v>9.5200000000000007E-2</v>
      </c>
      <c r="I72">
        <f t="shared" si="30"/>
        <v>0.25979999999999998</v>
      </c>
      <c r="J72">
        <f t="shared" si="31"/>
        <v>0.59519999999999995</v>
      </c>
      <c r="K72">
        <f t="shared" si="32"/>
        <v>0.754</v>
      </c>
      <c r="L72" s="47">
        <f t="shared" si="33"/>
        <v>9.5200000000000007E-2</v>
      </c>
      <c r="M72" t="str">
        <f t="shared" si="34"/>
        <v>Very Low</v>
      </c>
      <c r="N72">
        <f t="shared" si="35"/>
        <v>1</v>
      </c>
      <c r="O72">
        <f>'Test_IF-có_validate'!O72</f>
        <v>0.27779999999999999</v>
      </c>
      <c r="P72">
        <f>'Test_IF-có_validate'!P72</f>
        <v>5.5599999999999997E-2</v>
      </c>
      <c r="Q72">
        <f>'Test_IF-có_validate'!Q72</f>
        <v>0.57779999999999998</v>
      </c>
      <c r="R72">
        <f>'Test_IF-có_validate'!R72</f>
        <v>0.10100000000000001</v>
      </c>
      <c r="S72">
        <f>'Test_IF-có_validate'!S72</f>
        <v>0.11219999999999999</v>
      </c>
      <c r="U72" s="37">
        <f t="shared" si="28"/>
        <v>0.56520000000000004</v>
      </c>
      <c r="V72" s="37">
        <f t="shared" si="28"/>
        <v>0.89470000000000005</v>
      </c>
      <c r="W72" s="37">
        <f t="shared" si="28"/>
        <v>0.2676</v>
      </c>
      <c r="X72" s="37">
        <f t="shared" si="28"/>
        <v>0.8165</v>
      </c>
      <c r="Y72" s="37">
        <f t="shared" si="28"/>
        <v>0.79820000000000002</v>
      </c>
      <c r="AA72" s="37">
        <f t="shared" si="36"/>
        <v>0.12640000000000001</v>
      </c>
      <c r="AB72" s="37">
        <f t="shared" si="37"/>
        <v>0.34699999999999998</v>
      </c>
      <c r="AC72" s="37">
        <f t="shared" si="38"/>
        <v>0.29620000000000002</v>
      </c>
      <c r="AD72" s="37">
        <f t="shared" si="39"/>
        <v>0.46760000000000002</v>
      </c>
      <c r="AE72" s="37">
        <f t="shared" si="40"/>
        <v>7.5499999999999998E-2</v>
      </c>
      <c r="AG72" s="38">
        <f t="shared" si="41"/>
        <v>0.15659999999999999</v>
      </c>
      <c r="AH72" s="38">
        <f t="shared" si="42"/>
        <v>0.54979999999999996</v>
      </c>
      <c r="AI72" s="38">
        <f t="shared" si="43"/>
        <v>0.18590000000000001</v>
      </c>
      <c r="AJ72" s="38">
        <f t="shared" si="44"/>
        <v>0.61399999999999999</v>
      </c>
      <c r="AK72" s="38">
        <f t="shared" si="45"/>
        <v>0.25800000000000001</v>
      </c>
      <c r="AM72" s="38">
        <f t="shared" si="46"/>
        <v>0.29749999999999999</v>
      </c>
      <c r="AN72" s="38">
        <f t="shared" si="47"/>
        <v>0.59019999999999995</v>
      </c>
      <c r="AO72" s="38">
        <f t="shared" si="48"/>
        <v>3.95E-2</v>
      </c>
      <c r="AP72" s="38">
        <f t="shared" si="49"/>
        <v>0.45140000000000002</v>
      </c>
      <c r="AQ72" s="38">
        <f t="shared" si="50"/>
        <v>0.63339999999999996</v>
      </c>
      <c r="AR72" s="38"/>
      <c r="AS72" s="38">
        <f t="shared" si="51"/>
        <v>0.33410000000000001</v>
      </c>
      <c r="AT72" s="38">
        <f t="shared" si="52"/>
        <v>0.6512</v>
      </c>
      <c r="AU72" s="38">
        <f t="shared" si="53"/>
        <v>4.7399999999999998E-2</v>
      </c>
      <c r="AV72" s="38">
        <f t="shared" si="54"/>
        <v>0.623</v>
      </c>
      <c r="AW72" s="38">
        <f t="shared" si="55"/>
        <v>0.80189999999999995</v>
      </c>
    </row>
    <row r="73" spans="2:49" ht="15.75" x14ac:dyDescent="0.25">
      <c r="B73">
        <v>0.32</v>
      </c>
      <c r="C73">
        <v>0.15</v>
      </c>
      <c r="D73">
        <v>0.66</v>
      </c>
      <c r="E73">
        <v>0.24</v>
      </c>
      <c r="F73">
        <v>0.82</v>
      </c>
      <c r="G73" t="s">
        <v>20</v>
      </c>
      <c r="H73">
        <f t="shared" si="29"/>
        <v>0.82110000000000005</v>
      </c>
      <c r="I73">
        <f t="shared" si="30"/>
        <v>0.6925</v>
      </c>
      <c r="J73">
        <f t="shared" si="31"/>
        <v>0.38290000000000002</v>
      </c>
      <c r="K73">
        <f t="shared" si="32"/>
        <v>9.3399999999999997E-2</v>
      </c>
      <c r="L73" s="47">
        <f t="shared" si="33"/>
        <v>9.3399999999999997E-2</v>
      </c>
      <c r="M73" t="str">
        <f t="shared" si="34"/>
        <v>High</v>
      </c>
      <c r="N73">
        <f t="shared" si="35"/>
        <v>1</v>
      </c>
      <c r="O73">
        <f>'Test_IF-có_validate'!O73</f>
        <v>0.35560000000000003</v>
      </c>
      <c r="P73">
        <f>'Test_IF-có_validate'!P73</f>
        <v>0.16669999999999999</v>
      </c>
      <c r="Q73">
        <f>'Test_IF-có_validate'!Q73</f>
        <v>0.72219999999999995</v>
      </c>
      <c r="R73">
        <f>'Test_IF-có_validate'!R73</f>
        <v>0.2424</v>
      </c>
      <c r="S73">
        <f>'Test_IF-có_validate'!S73</f>
        <v>0.82650000000000001</v>
      </c>
      <c r="U73" s="37">
        <f t="shared" si="28"/>
        <v>0.47539999999999999</v>
      </c>
      <c r="V73" s="37">
        <f t="shared" si="28"/>
        <v>0.71419999999999995</v>
      </c>
      <c r="W73" s="37">
        <f t="shared" si="28"/>
        <v>0.1613</v>
      </c>
      <c r="X73" s="37">
        <f t="shared" si="28"/>
        <v>0.60980000000000001</v>
      </c>
      <c r="Y73" s="37">
        <f t="shared" si="28"/>
        <v>9.5000000000000001E-2</v>
      </c>
      <c r="AA73" s="37">
        <f t="shared" si="36"/>
        <v>3.2199999999999999E-2</v>
      </c>
      <c r="AB73" s="37">
        <f t="shared" si="37"/>
        <v>0.1205</v>
      </c>
      <c r="AC73" s="37">
        <f t="shared" si="38"/>
        <v>0.46060000000000001</v>
      </c>
      <c r="AD73" s="37">
        <f t="shared" si="39"/>
        <v>0.23180000000000001</v>
      </c>
      <c r="AE73" s="37">
        <f t="shared" si="40"/>
        <v>0.85580000000000001</v>
      </c>
      <c r="AG73" s="38">
        <f t="shared" si="41"/>
        <v>2.3E-3</v>
      </c>
      <c r="AH73" s="38">
        <f t="shared" si="42"/>
        <v>0.37840000000000001</v>
      </c>
      <c r="AI73" s="38">
        <f t="shared" si="43"/>
        <v>0.37109999999999999</v>
      </c>
      <c r="AJ73" s="38">
        <f t="shared" si="44"/>
        <v>0.42380000000000001</v>
      </c>
      <c r="AK73" s="38">
        <f t="shared" si="45"/>
        <v>0.71850000000000003</v>
      </c>
      <c r="AM73" s="38">
        <f t="shared" si="46"/>
        <v>0.16669999999999999</v>
      </c>
      <c r="AN73" s="38">
        <f t="shared" si="47"/>
        <v>0.42870000000000003</v>
      </c>
      <c r="AO73" s="38">
        <f t="shared" si="48"/>
        <v>0.254</v>
      </c>
      <c r="AP73" s="38">
        <f t="shared" si="49"/>
        <v>0.2102</v>
      </c>
      <c r="AQ73" s="38">
        <f t="shared" si="50"/>
        <v>0.39400000000000002</v>
      </c>
      <c r="AR73" s="38"/>
      <c r="AS73" s="38">
        <f t="shared" si="51"/>
        <v>0.20910000000000001</v>
      </c>
      <c r="AT73" s="38">
        <f t="shared" si="52"/>
        <v>0.50409999999999999</v>
      </c>
      <c r="AU73" s="38">
        <f t="shared" si="53"/>
        <v>0.26029999999999998</v>
      </c>
      <c r="AV73" s="38">
        <f t="shared" si="54"/>
        <v>0.4355</v>
      </c>
      <c r="AW73" s="38">
        <f t="shared" si="55"/>
        <v>7.5999999999999998E-2</v>
      </c>
    </row>
    <row r="74" spans="2:49" ht="15.75" x14ac:dyDescent="0.25">
      <c r="B74">
        <v>0.28000000000000003</v>
      </c>
      <c r="C74">
        <v>0.08</v>
      </c>
      <c r="D74">
        <v>0.52</v>
      </c>
      <c r="E74">
        <v>0.25</v>
      </c>
      <c r="F74">
        <v>0.08</v>
      </c>
      <c r="G74" t="s">
        <v>23</v>
      </c>
      <c r="H74">
        <f t="shared" si="29"/>
        <v>4.8599999999999997E-2</v>
      </c>
      <c r="I74">
        <f t="shared" si="30"/>
        <v>0.3286</v>
      </c>
      <c r="J74">
        <f t="shared" si="31"/>
        <v>0.63529999999999998</v>
      </c>
      <c r="K74">
        <f t="shared" si="32"/>
        <v>0.78459999999999996</v>
      </c>
      <c r="L74" s="47">
        <f t="shared" si="33"/>
        <v>4.8599999999999997E-2</v>
      </c>
      <c r="M74" t="str">
        <f t="shared" si="34"/>
        <v>Very Low</v>
      </c>
      <c r="N74">
        <f t="shared" si="35"/>
        <v>1</v>
      </c>
      <c r="O74">
        <f>'Test_IF-có_validate'!O74</f>
        <v>0.31109999999999999</v>
      </c>
      <c r="P74">
        <f>'Test_IF-có_validate'!P74</f>
        <v>8.8900000000000007E-2</v>
      </c>
      <c r="Q74">
        <f>'Test_IF-có_validate'!Q74</f>
        <v>0.56669999999999998</v>
      </c>
      <c r="R74">
        <f>'Test_IF-có_validate'!R74</f>
        <v>0.2525</v>
      </c>
      <c r="S74">
        <f>'Test_IF-có_validate'!S74</f>
        <v>7.1400000000000005E-2</v>
      </c>
      <c r="U74" s="37">
        <f t="shared" si="28"/>
        <v>0.52539999999999998</v>
      </c>
      <c r="V74" s="37">
        <f t="shared" si="28"/>
        <v>0.8367</v>
      </c>
      <c r="W74" s="37">
        <f t="shared" si="28"/>
        <v>0.27660000000000001</v>
      </c>
      <c r="X74" s="37">
        <f t="shared" si="28"/>
        <v>0.5968</v>
      </c>
      <c r="Y74" s="37">
        <f t="shared" si="28"/>
        <v>0.86670000000000003</v>
      </c>
      <c r="AA74" s="37">
        <f t="shared" si="36"/>
        <v>5.9900000000000002E-2</v>
      </c>
      <c r="AB74" s="37">
        <f t="shared" si="37"/>
        <v>0.28220000000000001</v>
      </c>
      <c r="AC74" s="37">
        <f t="shared" si="38"/>
        <v>0.28149999999999997</v>
      </c>
      <c r="AD74" s="37">
        <f t="shared" si="39"/>
        <v>0.21360000000000001</v>
      </c>
      <c r="AE74" s="37">
        <f t="shared" si="40"/>
        <v>3.0300000000000001E-2</v>
      </c>
      <c r="AG74" s="38">
        <f t="shared" si="41"/>
        <v>9.2299999999999993E-2</v>
      </c>
      <c r="AH74" s="38">
        <f t="shared" si="42"/>
        <v>0.50019999999999998</v>
      </c>
      <c r="AI74" s="38">
        <f t="shared" si="43"/>
        <v>0.16930000000000001</v>
      </c>
      <c r="AJ74" s="38">
        <f t="shared" si="44"/>
        <v>0.40939999999999999</v>
      </c>
      <c r="AK74" s="38">
        <f t="shared" si="45"/>
        <v>0.33710000000000001</v>
      </c>
      <c r="AM74" s="38">
        <f t="shared" si="46"/>
        <v>0.24279999999999999</v>
      </c>
      <c r="AN74" s="38">
        <f t="shared" si="47"/>
        <v>0.54330000000000001</v>
      </c>
      <c r="AO74" s="38">
        <f t="shared" si="48"/>
        <v>0.02</v>
      </c>
      <c r="AP74" s="38">
        <f t="shared" si="49"/>
        <v>0.1915</v>
      </c>
      <c r="AQ74" s="38">
        <f t="shared" si="50"/>
        <v>0.68259999999999998</v>
      </c>
      <c r="AR74" s="38"/>
      <c r="AS74" s="38">
        <f t="shared" si="51"/>
        <v>0.28179999999999999</v>
      </c>
      <c r="AT74" s="38">
        <f t="shared" si="52"/>
        <v>0.60840000000000005</v>
      </c>
      <c r="AU74" s="38">
        <f t="shared" si="53"/>
        <v>2.8000000000000001E-2</v>
      </c>
      <c r="AV74" s="38">
        <f t="shared" si="54"/>
        <v>0.42130000000000001</v>
      </c>
      <c r="AW74" s="38">
        <f t="shared" si="55"/>
        <v>0.83979999999999999</v>
      </c>
    </row>
    <row r="75" spans="2:49" ht="15.75" x14ac:dyDescent="0.25">
      <c r="B75">
        <v>0.33</v>
      </c>
      <c r="C75">
        <v>0.2</v>
      </c>
      <c r="D75">
        <v>0.64</v>
      </c>
      <c r="E75">
        <v>0.59</v>
      </c>
      <c r="F75">
        <v>0.94</v>
      </c>
      <c r="G75" t="s">
        <v>20</v>
      </c>
      <c r="H75">
        <f t="shared" si="29"/>
        <v>0.87639999999999996</v>
      </c>
      <c r="I75">
        <f t="shared" si="30"/>
        <v>0.75509999999999999</v>
      </c>
      <c r="J75">
        <f t="shared" si="31"/>
        <v>0.4894</v>
      </c>
      <c r="K75">
        <f t="shared" si="32"/>
        <v>0.2366</v>
      </c>
      <c r="L75" s="47">
        <f t="shared" si="33"/>
        <v>0.2366</v>
      </c>
      <c r="M75" t="str">
        <f t="shared" si="34"/>
        <v>High</v>
      </c>
      <c r="N75">
        <f t="shared" si="35"/>
        <v>1</v>
      </c>
      <c r="O75">
        <f>'Test_IF-có_validate'!O75</f>
        <v>0.36670000000000003</v>
      </c>
      <c r="P75">
        <f>'Test_IF-có_validate'!P75</f>
        <v>0.22220000000000001</v>
      </c>
      <c r="Q75">
        <f>'Test_IF-có_validate'!Q75</f>
        <v>0.7</v>
      </c>
      <c r="R75">
        <f>'Test_IF-có_validate'!R75</f>
        <v>0.59599999999999997</v>
      </c>
      <c r="S75">
        <f>'Test_IF-có_validate'!S75</f>
        <v>0.94899999999999995</v>
      </c>
      <c r="U75" s="37">
        <f t="shared" si="28"/>
        <v>0.46339999999999998</v>
      </c>
      <c r="V75" s="37">
        <f t="shared" si="28"/>
        <v>0.63639999999999997</v>
      </c>
      <c r="W75" s="37">
        <f t="shared" si="28"/>
        <v>0.17649999999999999</v>
      </c>
      <c r="X75" s="37">
        <f t="shared" si="28"/>
        <v>0.25309999999999999</v>
      </c>
      <c r="Y75" s="37">
        <f t="shared" si="28"/>
        <v>2.6200000000000001E-2</v>
      </c>
      <c r="AA75" s="37">
        <f t="shared" si="36"/>
        <v>5.4300000000000001E-2</v>
      </c>
      <c r="AB75" s="37">
        <f t="shared" si="37"/>
        <v>5.1000000000000004E-3</v>
      </c>
      <c r="AC75" s="37">
        <f t="shared" si="38"/>
        <v>0.43809999999999999</v>
      </c>
      <c r="AD75" s="37">
        <f t="shared" si="39"/>
        <v>0.36609999999999998</v>
      </c>
      <c r="AE75" s="37">
        <f t="shared" si="40"/>
        <v>0.91520000000000001</v>
      </c>
      <c r="AG75" s="38">
        <f t="shared" si="41"/>
        <v>2.06E-2</v>
      </c>
      <c r="AH75" s="38">
        <f t="shared" si="42"/>
        <v>0.2858</v>
      </c>
      <c r="AI75" s="38">
        <f t="shared" si="43"/>
        <v>0.34589999999999999</v>
      </c>
      <c r="AJ75" s="38">
        <f t="shared" si="44"/>
        <v>0.1588</v>
      </c>
      <c r="AK75" s="38">
        <f t="shared" si="45"/>
        <v>0.79249999999999998</v>
      </c>
      <c r="AM75" s="38">
        <f t="shared" si="46"/>
        <v>0.14710000000000001</v>
      </c>
      <c r="AN75" s="38">
        <f t="shared" si="47"/>
        <v>0.34189999999999998</v>
      </c>
      <c r="AO75" s="38">
        <f t="shared" si="48"/>
        <v>0.22509999999999999</v>
      </c>
      <c r="AP75" s="38">
        <f t="shared" si="49"/>
        <v>0.3841</v>
      </c>
      <c r="AQ75" s="38">
        <f t="shared" si="50"/>
        <v>0.50849999999999995</v>
      </c>
      <c r="AR75" s="38"/>
      <c r="AS75" s="38">
        <f t="shared" si="51"/>
        <v>0.19040000000000001</v>
      </c>
      <c r="AT75" s="38">
        <f t="shared" si="52"/>
        <v>0.42559999999999998</v>
      </c>
      <c r="AU75" s="38">
        <f t="shared" si="53"/>
        <v>0.23150000000000001</v>
      </c>
      <c r="AV75" s="38">
        <f t="shared" si="54"/>
        <v>0.1426</v>
      </c>
      <c r="AW75" s="38">
        <f t="shared" si="55"/>
        <v>0.23810000000000001</v>
      </c>
    </row>
    <row r="76" spans="2:49" ht="15.75" x14ac:dyDescent="0.25">
      <c r="B76">
        <v>0.31</v>
      </c>
      <c r="C76">
        <v>0.15</v>
      </c>
      <c r="D76">
        <v>0.57999999999999996</v>
      </c>
      <c r="E76">
        <v>0.76</v>
      </c>
      <c r="F76">
        <v>0.52</v>
      </c>
      <c r="G76" t="s">
        <v>24</v>
      </c>
      <c r="H76">
        <f t="shared" si="29"/>
        <v>0.63300000000000001</v>
      </c>
      <c r="I76">
        <f t="shared" si="30"/>
        <v>0.44550000000000001</v>
      </c>
      <c r="J76">
        <f t="shared" si="31"/>
        <v>4.9799999999999997E-2</v>
      </c>
      <c r="K76">
        <f t="shared" si="32"/>
        <v>0.35239999999999999</v>
      </c>
      <c r="L76" s="47">
        <f t="shared" si="33"/>
        <v>4.9799999999999997E-2</v>
      </c>
      <c r="M76" t="str">
        <f t="shared" si="34"/>
        <v>Middle</v>
      </c>
      <c r="N76">
        <f t="shared" si="35"/>
        <v>1</v>
      </c>
      <c r="O76">
        <f>'Test_IF-có_validate'!O76</f>
        <v>0.34439999999999998</v>
      </c>
      <c r="P76">
        <f>'Test_IF-có_validate'!P76</f>
        <v>0.16669999999999999</v>
      </c>
      <c r="Q76">
        <f>'Test_IF-có_validate'!Q76</f>
        <v>0.63329999999999997</v>
      </c>
      <c r="R76">
        <f>'Test_IF-có_validate'!R76</f>
        <v>0.76770000000000005</v>
      </c>
      <c r="S76">
        <f>'Test_IF-có_validate'!S76</f>
        <v>0.52039999999999997</v>
      </c>
      <c r="U76" s="37">
        <f t="shared" si="28"/>
        <v>0.48770000000000002</v>
      </c>
      <c r="V76" s="37">
        <f t="shared" si="28"/>
        <v>0.71419999999999995</v>
      </c>
      <c r="W76" s="37">
        <f t="shared" si="28"/>
        <v>0.22450000000000001</v>
      </c>
      <c r="X76" s="37">
        <f t="shared" si="28"/>
        <v>0.13139999999999999</v>
      </c>
      <c r="Y76" s="37">
        <f t="shared" si="28"/>
        <v>0.31540000000000001</v>
      </c>
      <c r="AA76" s="37">
        <f t="shared" si="36"/>
        <v>9.1999999999999998E-3</v>
      </c>
      <c r="AB76" s="37">
        <f t="shared" si="37"/>
        <v>0.1205</v>
      </c>
      <c r="AC76" s="37">
        <f t="shared" si="38"/>
        <v>0.3649</v>
      </c>
      <c r="AD76" s="37">
        <f t="shared" si="39"/>
        <v>0.54090000000000005</v>
      </c>
      <c r="AE76" s="37">
        <f t="shared" si="40"/>
        <v>0.65300000000000002</v>
      </c>
      <c r="AG76" s="38">
        <f t="shared" si="41"/>
        <v>2.5499999999999998E-2</v>
      </c>
      <c r="AH76" s="38">
        <f t="shared" si="42"/>
        <v>0.37840000000000001</v>
      </c>
      <c r="AI76" s="38">
        <f t="shared" si="43"/>
        <v>0.2636</v>
      </c>
      <c r="AJ76" s="38">
        <f t="shared" si="44"/>
        <v>0.37790000000000001</v>
      </c>
      <c r="AK76" s="38">
        <f t="shared" si="45"/>
        <v>0.45850000000000002</v>
      </c>
      <c r="AM76" s="38">
        <f t="shared" si="46"/>
        <v>0.18629999999999999</v>
      </c>
      <c r="AN76" s="38">
        <f t="shared" si="47"/>
        <v>0.42870000000000003</v>
      </c>
      <c r="AO76" s="38">
        <f t="shared" si="48"/>
        <v>0.12989999999999999</v>
      </c>
      <c r="AP76" s="38">
        <f t="shared" si="49"/>
        <v>0.55530000000000002</v>
      </c>
      <c r="AQ76" s="38">
        <f t="shared" si="50"/>
        <v>3.5299999999999998E-2</v>
      </c>
      <c r="AR76" s="38"/>
      <c r="AS76" s="38">
        <f t="shared" si="51"/>
        <v>0.22770000000000001</v>
      </c>
      <c r="AT76" s="38">
        <f t="shared" si="52"/>
        <v>0.50409999999999999</v>
      </c>
      <c r="AU76" s="38">
        <f t="shared" si="53"/>
        <v>0.13700000000000001</v>
      </c>
      <c r="AV76" s="38">
        <f t="shared" si="54"/>
        <v>0.36530000000000001</v>
      </c>
      <c r="AW76" s="38">
        <f t="shared" si="55"/>
        <v>0.36570000000000003</v>
      </c>
    </row>
    <row r="77" spans="2:49" ht="15.75" x14ac:dyDescent="0.25">
      <c r="B77">
        <v>0.28000000000000003</v>
      </c>
      <c r="C77">
        <v>0.06</v>
      </c>
      <c r="D77">
        <v>0.7</v>
      </c>
      <c r="E77">
        <v>0.27</v>
      </c>
      <c r="F77">
        <v>0.32</v>
      </c>
      <c r="G77" t="s">
        <v>21</v>
      </c>
      <c r="H77">
        <f t="shared" si="29"/>
        <v>0.43790000000000001</v>
      </c>
      <c r="I77">
        <f t="shared" si="30"/>
        <v>0.1895</v>
      </c>
      <c r="J77">
        <f t="shared" si="31"/>
        <v>0.35720000000000002</v>
      </c>
      <c r="K77">
        <f t="shared" si="32"/>
        <v>0.57909999999999995</v>
      </c>
      <c r="L77" s="47">
        <f t="shared" si="33"/>
        <v>0.1895</v>
      </c>
      <c r="M77" t="str">
        <f t="shared" si="34"/>
        <v>Low</v>
      </c>
      <c r="N77">
        <f t="shared" si="35"/>
        <v>1</v>
      </c>
      <c r="O77">
        <f>'Test_IF-có_validate'!O77</f>
        <v>0.31109999999999999</v>
      </c>
      <c r="P77">
        <f>'Test_IF-có_validate'!P77</f>
        <v>6.6699999999999995E-2</v>
      </c>
      <c r="Q77">
        <f>'Test_IF-có_validate'!Q77</f>
        <v>0.76670000000000005</v>
      </c>
      <c r="R77">
        <f>'Test_IF-có_validate'!R77</f>
        <v>0.2727</v>
      </c>
      <c r="S77">
        <f>'Test_IF-có_validate'!S77</f>
        <v>0.31630000000000003</v>
      </c>
      <c r="U77" s="37">
        <f t="shared" si="28"/>
        <v>0.52539999999999998</v>
      </c>
      <c r="V77" s="37">
        <f t="shared" si="28"/>
        <v>0.87490000000000001</v>
      </c>
      <c r="W77" s="37">
        <f t="shared" si="28"/>
        <v>0.1321</v>
      </c>
      <c r="X77" s="37">
        <f t="shared" si="28"/>
        <v>0.57150000000000001</v>
      </c>
      <c r="Y77" s="37">
        <f t="shared" si="28"/>
        <v>0.51939999999999997</v>
      </c>
      <c r="AA77" s="37">
        <f t="shared" si="36"/>
        <v>5.9900000000000002E-2</v>
      </c>
      <c r="AB77" s="37">
        <f t="shared" si="37"/>
        <v>0.3256</v>
      </c>
      <c r="AC77" s="37">
        <f t="shared" si="38"/>
        <v>0.50309999999999999</v>
      </c>
      <c r="AD77" s="37">
        <f t="shared" si="39"/>
        <v>0.17649999999999999</v>
      </c>
      <c r="AE77" s="37">
        <f t="shared" si="40"/>
        <v>0.43840000000000001</v>
      </c>
      <c r="AG77" s="38">
        <f t="shared" si="41"/>
        <v>9.2299999999999993E-2</v>
      </c>
      <c r="AH77" s="38">
        <f t="shared" si="42"/>
        <v>0.53339999999999999</v>
      </c>
      <c r="AI77" s="38">
        <f t="shared" si="43"/>
        <v>0.41860000000000003</v>
      </c>
      <c r="AJ77" s="38">
        <f t="shared" si="44"/>
        <v>0.38</v>
      </c>
      <c r="AK77" s="38">
        <f t="shared" si="45"/>
        <v>0.17080000000000001</v>
      </c>
      <c r="AM77" s="38">
        <f t="shared" si="46"/>
        <v>0.24279999999999999</v>
      </c>
      <c r="AN77" s="38">
        <f t="shared" si="47"/>
        <v>0.57469999999999999</v>
      </c>
      <c r="AO77" s="38">
        <f t="shared" si="48"/>
        <v>0.3085</v>
      </c>
      <c r="AP77" s="38">
        <f t="shared" si="49"/>
        <v>0.1535</v>
      </c>
      <c r="AQ77" s="38">
        <f t="shared" si="50"/>
        <v>0.36330000000000001</v>
      </c>
      <c r="AR77" s="38"/>
      <c r="AS77" s="38">
        <f t="shared" si="51"/>
        <v>0.28179999999999999</v>
      </c>
      <c r="AT77" s="38">
        <f t="shared" si="52"/>
        <v>0.63700000000000001</v>
      </c>
      <c r="AU77" s="38">
        <f t="shared" si="53"/>
        <v>0.31430000000000002</v>
      </c>
      <c r="AV77" s="38">
        <f t="shared" si="54"/>
        <v>0.39240000000000003</v>
      </c>
      <c r="AW77" s="38">
        <f t="shared" si="55"/>
        <v>0.59919999999999995</v>
      </c>
    </row>
    <row r="78" spans="2:49" ht="15.75" x14ac:dyDescent="0.25">
      <c r="B78">
        <v>0.3</v>
      </c>
      <c r="C78">
        <v>0.16</v>
      </c>
      <c r="D78">
        <v>0.89</v>
      </c>
      <c r="E78">
        <v>0.32</v>
      </c>
      <c r="F78">
        <v>0.95</v>
      </c>
      <c r="G78" t="s">
        <v>20</v>
      </c>
      <c r="H78">
        <f t="shared" si="29"/>
        <v>0.8901</v>
      </c>
      <c r="I78">
        <f t="shared" si="30"/>
        <v>0.77790000000000004</v>
      </c>
      <c r="J78">
        <f t="shared" si="31"/>
        <v>0.50970000000000004</v>
      </c>
      <c r="K78">
        <f t="shared" si="32"/>
        <v>0.26769999999999999</v>
      </c>
      <c r="L78" s="47">
        <f t="shared" si="33"/>
        <v>0.26769999999999999</v>
      </c>
      <c r="M78" t="str">
        <f t="shared" si="34"/>
        <v>High</v>
      </c>
      <c r="N78">
        <f t="shared" si="35"/>
        <v>1</v>
      </c>
      <c r="O78">
        <f>'Test_IF-có_validate'!O78</f>
        <v>0.33329999999999999</v>
      </c>
      <c r="P78">
        <f>'Test_IF-có_validate'!P78</f>
        <v>0.17780000000000001</v>
      </c>
      <c r="Q78">
        <f>'Test_IF-có_validate'!Q78</f>
        <v>0.9778</v>
      </c>
      <c r="R78">
        <f>'Test_IF-có_validate'!R78</f>
        <v>0.32319999999999999</v>
      </c>
      <c r="S78">
        <f>'Test_IF-có_validate'!S78</f>
        <v>0.95920000000000005</v>
      </c>
      <c r="U78" s="37">
        <f t="shared" si="28"/>
        <v>0.5</v>
      </c>
      <c r="V78" s="37">
        <f t="shared" si="28"/>
        <v>0.69810000000000005</v>
      </c>
      <c r="W78" s="37">
        <f t="shared" si="28"/>
        <v>1.12E-2</v>
      </c>
      <c r="X78" s="37">
        <f t="shared" si="28"/>
        <v>0.51149999999999995</v>
      </c>
      <c r="Y78" s="37">
        <f t="shared" si="28"/>
        <v>2.0799999999999999E-2</v>
      </c>
      <c r="AA78" s="37">
        <f t="shared" si="36"/>
        <v>1.41E-2</v>
      </c>
      <c r="AB78" s="37">
        <f t="shared" si="37"/>
        <v>9.6100000000000005E-2</v>
      </c>
      <c r="AC78" s="37">
        <f t="shared" si="38"/>
        <v>0.66849999999999998</v>
      </c>
      <c r="AD78" s="37">
        <f t="shared" si="39"/>
        <v>7.9799999999999996E-2</v>
      </c>
      <c r="AE78" s="37">
        <f t="shared" si="40"/>
        <v>0.91979999999999995</v>
      </c>
      <c r="AG78" s="38">
        <f t="shared" si="41"/>
        <v>4.8000000000000001E-2</v>
      </c>
      <c r="AH78" s="38">
        <f t="shared" si="42"/>
        <v>0.36030000000000001</v>
      </c>
      <c r="AI78" s="38">
        <f t="shared" si="43"/>
        <v>0.60209999999999997</v>
      </c>
      <c r="AJ78" s="38">
        <f t="shared" si="44"/>
        <v>0.30420000000000003</v>
      </c>
      <c r="AK78" s="38">
        <f t="shared" si="45"/>
        <v>0.79810000000000003</v>
      </c>
      <c r="AM78" s="38">
        <f t="shared" si="46"/>
        <v>0.20530000000000001</v>
      </c>
      <c r="AN78" s="38">
        <f t="shared" si="47"/>
        <v>0.4118</v>
      </c>
      <c r="AO78" s="38">
        <f t="shared" si="48"/>
        <v>0.51670000000000005</v>
      </c>
      <c r="AP78" s="38">
        <f t="shared" si="49"/>
        <v>5.4300000000000001E-2</v>
      </c>
      <c r="AQ78" s="38">
        <f t="shared" si="50"/>
        <v>0.5171</v>
      </c>
      <c r="AR78" s="38"/>
      <c r="AS78" s="38">
        <f t="shared" si="51"/>
        <v>0.24590000000000001</v>
      </c>
      <c r="AT78" s="38">
        <f t="shared" si="52"/>
        <v>0.48870000000000002</v>
      </c>
      <c r="AU78" s="38">
        <f t="shared" si="53"/>
        <v>0.5212</v>
      </c>
      <c r="AV78" s="38">
        <f t="shared" si="54"/>
        <v>0.31769999999999998</v>
      </c>
      <c r="AW78" s="38">
        <f t="shared" si="55"/>
        <v>0.25009999999999999</v>
      </c>
    </row>
    <row r="79" spans="2:49" ht="15.75" x14ac:dyDescent="0.25">
      <c r="B79">
        <v>0.27</v>
      </c>
      <c r="C79">
        <v>0.03</v>
      </c>
      <c r="D79">
        <v>0.76</v>
      </c>
      <c r="E79">
        <v>0.59</v>
      </c>
      <c r="F79">
        <v>0.23</v>
      </c>
      <c r="G79" t="s">
        <v>21</v>
      </c>
      <c r="H79">
        <f t="shared" si="29"/>
        <v>0.31850000000000001</v>
      </c>
      <c r="I79">
        <f t="shared" si="30"/>
        <v>4.9700000000000001E-2</v>
      </c>
      <c r="J79">
        <f t="shared" si="31"/>
        <v>0.48259999999999997</v>
      </c>
      <c r="K79">
        <f t="shared" si="32"/>
        <v>0.66659999999999997</v>
      </c>
      <c r="L79" s="47">
        <f t="shared" si="33"/>
        <v>4.9700000000000001E-2</v>
      </c>
      <c r="M79" t="str">
        <f t="shared" si="34"/>
        <v>Low</v>
      </c>
      <c r="N79">
        <f t="shared" si="35"/>
        <v>1</v>
      </c>
      <c r="O79">
        <f>'Test_IF-có_validate'!O79</f>
        <v>0.3</v>
      </c>
      <c r="P79">
        <f>'Test_IF-có_validate'!P79</f>
        <v>3.3300000000000003E-2</v>
      </c>
      <c r="Q79">
        <f>'Test_IF-có_validate'!Q79</f>
        <v>0.83330000000000004</v>
      </c>
      <c r="R79">
        <f>'Test_IF-có_validate'!R79</f>
        <v>0.59599999999999997</v>
      </c>
      <c r="S79">
        <f>'Test_IF-có_validate'!S79</f>
        <v>0.22450000000000001</v>
      </c>
      <c r="U79" s="37">
        <f t="shared" si="28"/>
        <v>0.53849999999999998</v>
      </c>
      <c r="V79" s="37">
        <f t="shared" si="28"/>
        <v>0.9355</v>
      </c>
      <c r="W79" s="37">
        <f t="shared" si="28"/>
        <v>9.0899999999999995E-2</v>
      </c>
      <c r="X79" s="37">
        <f t="shared" si="28"/>
        <v>0.25309999999999999</v>
      </c>
      <c r="Y79" s="37">
        <f t="shared" si="28"/>
        <v>0.63329999999999997</v>
      </c>
      <c r="AA79" s="37">
        <f t="shared" si="36"/>
        <v>8.2500000000000004E-2</v>
      </c>
      <c r="AB79" s="37">
        <f t="shared" si="37"/>
        <v>0.38900000000000001</v>
      </c>
      <c r="AC79" s="37">
        <f t="shared" si="38"/>
        <v>0.56110000000000004</v>
      </c>
      <c r="AD79" s="37">
        <f t="shared" si="39"/>
        <v>0.36609999999999998</v>
      </c>
      <c r="AE79" s="37">
        <f t="shared" si="40"/>
        <v>0.30199999999999999</v>
      </c>
      <c r="AG79" s="38">
        <f t="shared" si="41"/>
        <v>0.11409999999999999</v>
      </c>
      <c r="AH79" s="38">
        <f t="shared" si="42"/>
        <v>0.58230000000000004</v>
      </c>
      <c r="AI79" s="38">
        <f t="shared" si="43"/>
        <v>0.48320000000000002</v>
      </c>
      <c r="AJ79" s="38">
        <f t="shared" si="44"/>
        <v>0.1588</v>
      </c>
      <c r="AK79" s="38">
        <f t="shared" si="45"/>
        <v>1.8800000000000001E-2</v>
      </c>
      <c r="AM79" s="38">
        <f t="shared" si="46"/>
        <v>0.26129999999999998</v>
      </c>
      <c r="AN79" s="38">
        <f t="shared" si="47"/>
        <v>0.62090000000000001</v>
      </c>
      <c r="AO79" s="38">
        <f t="shared" si="48"/>
        <v>0.38219999999999998</v>
      </c>
      <c r="AP79" s="38">
        <f t="shared" si="49"/>
        <v>0.3841</v>
      </c>
      <c r="AQ79" s="38">
        <f t="shared" si="50"/>
        <v>0.4904</v>
      </c>
      <c r="AR79" s="38"/>
      <c r="AS79" s="38">
        <f t="shared" si="51"/>
        <v>0.29949999999999999</v>
      </c>
      <c r="AT79" s="38">
        <f t="shared" si="52"/>
        <v>0.67930000000000001</v>
      </c>
      <c r="AU79" s="38">
        <f t="shared" si="53"/>
        <v>0.3876</v>
      </c>
      <c r="AV79" s="38">
        <f t="shared" si="54"/>
        <v>0.1426</v>
      </c>
      <c r="AW79" s="38">
        <f t="shared" si="55"/>
        <v>0.69340000000000002</v>
      </c>
    </row>
    <row r="80" spans="2:49" ht="15.75" x14ac:dyDescent="0.25">
      <c r="B80">
        <v>0.32</v>
      </c>
      <c r="C80">
        <v>0.2</v>
      </c>
      <c r="D80">
        <v>0.84</v>
      </c>
      <c r="E80">
        <v>0.81</v>
      </c>
      <c r="F80">
        <v>0.8</v>
      </c>
      <c r="G80" t="s">
        <v>20</v>
      </c>
      <c r="H80">
        <f t="shared" si="29"/>
        <v>0.82640000000000002</v>
      </c>
      <c r="I80">
        <f t="shared" si="30"/>
        <v>0.69110000000000005</v>
      </c>
      <c r="J80">
        <f t="shared" si="31"/>
        <v>0.38159999999999999</v>
      </c>
      <c r="K80">
        <f t="shared" si="32"/>
        <v>7.7200000000000005E-2</v>
      </c>
      <c r="L80" s="47">
        <f t="shared" si="33"/>
        <v>7.7200000000000005E-2</v>
      </c>
      <c r="M80" t="str">
        <f t="shared" si="34"/>
        <v>High</v>
      </c>
      <c r="N80">
        <f t="shared" si="35"/>
        <v>1</v>
      </c>
      <c r="O80">
        <f>'Test_IF-có_validate'!O80</f>
        <v>0.35560000000000003</v>
      </c>
      <c r="P80">
        <f>'Test_IF-có_validate'!P80</f>
        <v>0.22220000000000001</v>
      </c>
      <c r="Q80">
        <f>'Test_IF-có_validate'!Q80</f>
        <v>0.92220000000000002</v>
      </c>
      <c r="R80">
        <f>'Test_IF-có_validate'!R80</f>
        <v>0.81820000000000004</v>
      </c>
      <c r="S80">
        <f>'Test_IF-có_validate'!S80</f>
        <v>0.80610000000000004</v>
      </c>
      <c r="U80" s="37">
        <f t="shared" si="28"/>
        <v>0.47539999999999999</v>
      </c>
      <c r="V80" s="37">
        <f t="shared" si="28"/>
        <v>0.63639999999999997</v>
      </c>
      <c r="W80" s="37">
        <f t="shared" si="28"/>
        <v>4.0500000000000001E-2</v>
      </c>
      <c r="X80" s="37">
        <f t="shared" si="28"/>
        <v>0.1</v>
      </c>
      <c r="Y80" s="37">
        <f t="shared" si="28"/>
        <v>0.1074</v>
      </c>
      <c r="AA80" s="37">
        <f t="shared" si="36"/>
        <v>3.2199999999999999E-2</v>
      </c>
      <c r="AB80" s="37">
        <f t="shared" si="37"/>
        <v>5.1000000000000004E-3</v>
      </c>
      <c r="AC80" s="37">
        <f t="shared" si="38"/>
        <v>0.62980000000000003</v>
      </c>
      <c r="AD80" s="37">
        <f t="shared" si="39"/>
        <v>0.58330000000000004</v>
      </c>
      <c r="AE80" s="37">
        <f t="shared" si="40"/>
        <v>0.84499999999999997</v>
      </c>
      <c r="AG80" s="38">
        <f t="shared" si="41"/>
        <v>2.3E-3</v>
      </c>
      <c r="AH80" s="38">
        <f t="shared" si="42"/>
        <v>0.2858</v>
      </c>
      <c r="AI80" s="38">
        <f t="shared" si="43"/>
        <v>0.55930000000000002</v>
      </c>
      <c r="AJ80" s="38">
        <f t="shared" si="44"/>
        <v>0.43</v>
      </c>
      <c r="AK80" s="38">
        <f t="shared" si="45"/>
        <v>0.70489999999999997</v>
      </c>
      <c r="AM80" s="38">
        <f t="shared" si="46"/>
        <v>0.16669999999999999</v>
      </c>
      <c r="AN80" s="38">
        <f t="shared" si="47"/>
        <v>0.34189999999999998</v>
      </c>
      <c r="AO80" s="38">
        <f t="shared" si="48"/>
        <v>0.46850000000000003</v>
      </c>
      <c r="AP80" s="38">
        <f t="shared" si="49"/>
        <v>0.5968</v>
      </c>
      <c r="AQ80" s="38">
        <f t="shared" si="50"/>
        <v>0.3725</v>
      </c>
      <c r="AR80" s="38"/>
      <c r="AS80" s="38">
        <f t="shared" si="51"/>
        <v>0.20910000000000001</v>
      </c>
      <c r="AT80" s="38">
        <f t="shared" si="52"/>
        <v>0.42559999999999998</v>
      </c>
      <c r="AU80" s="38">
        <f t="shared" si="53"/>
        <v>0.4733</v>
      </c>
      <c r="AV80" s="38">
        <f t="shared" si="54"/>
        <v>0.41820000000000002</v>
      </c>
      <c r="AW80" s="38">
        <f t="shared" si="55"/>
        <v>4.5199999999999997E-2</v>
      </c>
    </row>
    <row r="81" spans="2:49" ht="15.75" x14ac:dyDescent="0.25">
      <c r="B81">
        <v>0.31</v>
      </c>
      <c r="C81">
        <v>0.32</v>
      </c>
      <c r="D81">
        <v>0.28999999999999998</v>
      </c>
      <c r="E81">
        <v>0.31</v>
      </c>
      <c r="F81">
        <v>0.96</v>
      </c>
      <c r="G81" t="s">
        <v>20</v>
      </c>
      <c r="H81">
        <f t="shared" si="29"/>
        <v>0.86480000000000001</v>
      </c>
      <c r="I81">
        <f t="shared" si="30"/>
        <v>0.76319999999999999</v>
      </c>
      <c r="J81">
        <f t="shared" si="31"/>
        <v>0.50970000000000004</v>
      </c>
      <c r="K81">
        <f t="shared" si="32"/>
        <v>0.2702</v>
      </c>
      <c r="L81" s="47">
        <f t="shared" si="33"/>
        <v>0.2702</v>
      </c>
      <c r="M81" t="str">
        <f t="shared" si="34"/>
        <v>High</v>
      </c>
      <c r="N81">
        <f t="shared" si="35"/>
        <v>1</v>
      </c>
      <c r="O81">
        <f>'Test_IF-có_validate'!O81</f>
        <v>0.34439999999999998</v>
      </c>
      <c r="P81">
        <f>'Test_IF-có_validate'!P81</f>
        <v>0.35560000000000003</v>
      </c>
      <c r="Q81">
        <f>'Test_IF-có_validate'!Q81</f>
        <v>0.31109999999999999</v>
      </c>
      <c r="R81">
        <f>'Test_IF-có_validate'!R81</f>
        <v>0.31309999999999999</v>
      </c>
      <c r="S81">
        <f>'Test_IF-có_validate'!S81</f>
        <v>0.96940000000000004</v>
      </c>
      <c r="U81" s="37">
        <f t="shared" si="28"/>
        <v>0.48770000000000002</v>
      </c>
      <c r="V81" s="37">
        <f t="shared" si="28"/>
        <v>0.47539999999999999</v>
      </c>
      <c r="W81" s="37">
        <f t="shared" si="28"/>
        <v>0.52539999999999998</v>
      </c>
      <c r="X81" s="37">
        <f t="shared" si="28"/>
        <v>0.52310000000000001</v>
      </c>
      <c r="Y81" s="37">
        <f t="shared" si="28"/>
        <v>1.55E-2</v>
      </c>
      <c r="AA81" s="37">
        <f t="shared" si="36"/>
        <v>9.1999999999999998E-3</v>
      </c>
      <c r="AB81" s="37">
        <f t="shared" si="37"/>
        <v>0.26050000000000001</v>
      </c>
      <c r="AC81" s="37">
        <f t="shared" si="38"/>
        <v>0.16239999999999999</v>
      </c>
      <c r="AD81" s="37">
        <f t="shared" si="39"/>
        <v>9.9599999999999994E-2</v>
      </c>
      <c r="AE81" s="37">
        <f t="shared" si="40"/>
        <v>0.92430000000000001</v>
      </c>
      <c r="AG81" s="38">
        <f t="shared" si="41"/>
        <v>2.5499999999999998E-2</v>
      </c>
      <c r="AH81" s="38">
        <f t="shared" si="42"/>
        <v>3.8300000000000001E-2</v>
      </c>
      <c r="AI81" s="38">
        <f t="shared" si="43"/>
        <v>0.27550000000000002</v>
      </c>
      <c r="AJ81" s="38">
        <f t="shared" si="44"/>
        <v>0.3196</v>
      </c>
      <c r="AK81" s="38">
        <f t="shared" si="45"/>
        <v>0.80369999999999997</v>
      </c>
      <c r="AM81" s="38">
        <f t="shared" si="46"/>
        <v>0.18629999999999999</v>
      </c>
      <c r="AN81" s="38">
        <f t="shared" si="47"/>
        <v>0.1114</v>
      </c>
      <c r="AO81" s="38">
        <f t="shared" si="48"/>
        <v>0.38979999999999998</v>
      </c>
      <c r="AP81" s="38">
        <f t="shared" si="49"/>
        <v>7.46E-2</v>
      </c>
      <c r="AQ81" s="38">
        <f t="shared" si="50"/>
        <v>0.52559999999999996</v>
      </c>
      <c r="AR81" s="38"/>
      <c r="AS81" s="38">
        <f t="shared" si="51"/>
        <v>0.22770000000000001</v>
      </c>
      <c r="AT81" s="38">
        <f t="shared" si="52"/>
        <v>0.21929999999999999</v>
      </c>
      <c r="AU81" s="38">
        <f t="shared" si="53"/>
        <v>0.38450000000000001</v>
      </c>
      <c r="AV81" s="38">
        <f t="shared" si="54"/>
        <v>0.33289999999999997</v>
      </c>
      <c r="AW81" s="38">
        <f t="shared" si="55"/>
        <v>0.26190000000000002</v>
      </c>
    </row>
    <row r="82" spans="2:49" ht="15.75" x14ac:dyDescent="0.25">
      <c r="B82">
        <v>0.28000000000000003</v>
      </c>
      <c r="C82">
        <v>0.28999999999999998</v>
      </c>
      <c r="D82">
        <v>0.19</v>
      </c>
      <c r="E82">
        <v>0.37</v>
      </c>
      <c r="F82">
        <v>0.57999999999999996</v>
      </c>
      <c r="G82" t="s">
        <v>24</v>
      </c>
      <c r="H82">
        <f t="shared" si="29"/>
        <v>0.66969999999999996</v>
      </c>
      <c r="I82">
        <f t="shared" si="30"/>
        <v>0.51219999999999999</v>
      </c>
      <c r="J82">
        <f t="shared" si="31"/>
        <v>0.1009</v>
      </c>
      <c r="K82">
        <f t="shared" si="32"/>
        <v>0.30109999999999998</v>
      </c>
      <c r="L82" s="47">
        <f t="shared" si="33"/>
        <v>0.1009</v>
      </c>
      <c r="M82" t="str">
        <f t="shared" si="34"/>
        <v>Middle</v>
      </c>
      <c r="N82">
        <f t="shared" si="35"/>
        <v>1</v>
      </c>
      <c r="O82">
        <f>'Test_IF-có_validate'!O82</f>
        <v>0.31109999999999999</v>
      </c>
      <c r="P82">
        <f>'Test_IF-có_validate'!P82</f>
        <v>0.32219999999999999</v>
      </c>
      <c r="Q82">
        <f>'Test_IF-có_validate'!Q82</f>
        <v>0.2</v>
      </c>
      <c r="R82">
        <f>'Test_IF-có_validate'!R82</f>
        <v>0.37369999999999998</v>
      </c>
      <c r="S82">
        <f>'Test_IF-có_validate'!S82</f>
        <v>0.58160000000000001</v>
      </c>
      <c r="U82" s="37">
        <f t="shared" si="28"/>
        <v>0.52539999999999998</v>
      </c>
      <c r="V82" s="37">
        <f t="shared" si="28"/>
        <v>0.51259999999999994</v>
      </c>
      <c r="W82" s="37">
        <f t="shared" si="28"/>
        <v>0.66669999999999996</v>
      </c>
      <c r="X82" s="37">
        <f t="shared" si="28"/>
        <v>0.45590000000000003</v>
      </c>
      <c r="Y82" s="37">
        <f t="shared" si="28"/>
        <v>0.26450000000000001</v>
      </c>
      <c r="AA82" s="37">
        <f t="shared" si="36"/>
        <v>5.9900000000000002E-2</v>
      </c>
      <c r="AB82" s="37">
        <f t="shared" si="37"/>
        <v>0.2054</v>
      </c>
      <c r="AC82" s="37">
        <f t="shared" si="38"/>
        <v>0.35339999999999999</v>
      </c>
      <c r="AD82" s="37">
        <f t="shared" si="39"/>
        <v>2.2700000000000001E-2</v>
      </c>
      <c r="AE82" s="37">
        <f t="shared" si="40"/>
        <v>0.70199999999999996</v>
      </c>
      <c r="AG82" s="38">
        <f t="shared" si="41"/>
        <v>9.2299999999999993E-2</v>
      </c>
      <c r="AH82" s="38">
        <f t="shared" si="42"/>
        <v>0.10390000000000001</v>
      </c>
      <c r="AI82" s="38">
        <f t="shared" si="43"/>
        <v>0.44469999999999998</v>
      </c>
      <c r="AJ82" s="38">
        <f t="shared" si="44"/>
        <v>0.2243</v>
      </c>
      <c r="AK82" s="38">
        <f t="shared" si="45"/>
        <v>0.52229999999999999</v>
      </c>
      <c r="AM82" s="38">
        <f t="shared" si="46"/>
        <v>0.24279999999999999</v>
      </c>
      <c r="AN82" s="38">
        <f t="shared" si="47"/>
        <v>0.17230000000000001</v>
      </c>
      <c r="AO82" s="38">
        <f t="shared" si="48"/>
        <v>0.5383</v>
      </c>
      <c r="AP82" s="38">
        <f t="shared" si="49"/>
        <v>4.9099999999999998E-2</v>
      </c>
      <c r="AQ82" s="38">
        <f t="shared" si="50"/>
        <v>7.3400000000000007E-2</v>
      </c>
      <c r="AR82" s="38"/>
      <c r="AS82" s="38">
        <f t="shared" si="51"/>
        <v>0.28179999999999999</v>
      </c>
      <c r="AT82" s="38">
        <f t="shared" si="52"/>
        <v>0.27360000000000001</v>
      </c>
      <c r="AU82" s="38">
        <f t="shared" si="53"/>
        <v>0.53390000000000004</v>
      </c>
      <c r="AV82" s="38">
        <f t="shared" si="54"/>
        <v>0.23910000000000001</v>
      </c>
      <c r="AW82" s="38">
        <f t="shared" si="55"/>
        <v>0.28720000000000001</v>
      </c>
    </row>
    <row r="83" spans="2:49" ht="15.75" x14ac:dyDescent="0.25">
      <c r="B83">
        <v>0.32</v>
      </c>
      <c r="C83">
        <v>0.31</v>
      </c>
      <c r="D83">
        <v>0.26</v>
      </c>
      <c r="E83">
        <v>0.83</v>
      </c>
      <c r="F83">
        <v>0.77</v>
      </c>
      <c r="G83" t="s">
        <v>20</v>
      </c>
      <c r="H83">
        <f t="shared" si="29"/>
        <v>0.78739999999999999</v>
      </c>
      <c r="I83">
        <f t="shared" si="30"/>
        <v>0.65759999999999996</v>
      </c>
      <c r="J83">
        <f t="shared" si="31"/>
        <v>0.34860000000000002</v>
      </c>
      <c r="K83">
        <f t="shared" si="32"/>
        <v>3.5999999999999997E-2</v>
      </c>
      <c r="L83" s="47">
        <f t="shared" si="33"/>
        <v>3.5999999999999997E-2</v>
      </c>
      <c r="M83" t="str">
        <f t="shared" si="34"/>
        <v>High</v>
      </c>
      <c r="N83">
        <f t="shared" si="35"/>
        <v>1</v>
      </c>
      <c r="O83">
        <f>'Test_IF-có_validate'!O83</f>
        <v>0.35560000000000003</v>
      </c>
      <c r="P83">
        <f>'Test_IF-có_validate'!P83</f>
        <v>0.34439999999999998</v>
      </c>
      <c r="Q83">
        <f>'Test_IF-có_validate'!Q83</f>
        <v>0.27779999999999999</v>
      </c>
      <c r="R83">
        <f>'Test_IF-có_validate'!R83</f>
        <v>0.83840000000000003</v>
      </c>
      <c r="S83">
        <f>'Test_IF-có_validate'!S83</f>
        <v>0.77549999999999997</v>
      </c>
      <c r="U83" s="37">
        <f t="shared" si="28"/>
        <v>0.47539999999999999</v>
      </c>
      <c r="V83" s="37">
        <f t="shared" si="28"/>
        <v>0.48770000000000002</v>
      </c>
      <c r="W83" s="37">
        <f t="shared" si="28"/>
        <v>0.56520000000000004</v>
      </c>
      <c r="X83" s="37">
        <f t="shared" si="28"/>
        <v>8.7900000000000006E-2</v>
      </c>
      <c r="Y83" s="37">
        <f t="shared" si="28"/>
        <v>0.12640000000000001</v>
      </c>
      <c r="AA83" s="37">
        <f t="shared" si="36"/>
        <v>3.2199999999999999E-2</v>
      </c>
      <c r="AB83" s="37">
        <f t="shared" si="37"/>
        <v>0.24249999999999999</v>
      </c>
      <c r="AC83" s="37">
        <f t="shared" si="38"/>
        <v>0.22209999999999999</v>
      </c>
      <c r="AD83" s="37">
        <f t="shared" si="39"/>
        <v>0.59930000000000005</v>
      </c>
      <c r="AE83" s="37">
        <f t="shared" si="40"/>
        <v>0.82820000000000005</v>
      </c>
      <c r="AG83" s="38">
        <f t="shared" si="41"/>
        <v>2.3E-3</v>
      </c>
      <c r="AH83" s="38">
        <f t="shared" si="42"/>
        <v>6.0600000000000001E-2</v>
      </c>
      <c r="AI83" s="38">
        <f t="shared" si="43"/>
        <v>0.32819999999999999</v>
      </c>
      <c r="AJ83" s="38">
        <f t="shared" si="44"/>
        <v>0.44969999999999999</v>
      </c>
      <c r="AK83" s="38">
        <f t="shared" si="45"/>
        <v>0.68369999999999997</v>
      </c>
      <c r="AM83" s="38">
        <f t="shared" si="46"/>
        <v>0.16669999999999999</v>
      </c>
      <c r="AN83" s="38">
        <f t="shared" si="47"/>
        <v>0.13220000000000001</v>
      </c>
      <c r="AO83" s="38">
        <f t="shared" si="48"/>
        <v>0.43590000000000001</v>
      </c>
      <c r="AP83" s="38">
        <f t="shared" si="49"/>
        <v>0.61260000000000003</v>
      </c>
      <c r="AQ83" s="38">
        <f t="shared" si="50"/>
        <v>0.33900000000000002</v>
      </c>
      <c r="AR83" s="38"/>
      <c r="AS83" s="38">
        <f t="shared" si="51"/>
        <v>0.20910000000000001</v>
      </c>
      <c r="AT83" s="38">
        <f t="shared" si="52"/>
        <v>0.23769999999999999</v>
      </c>
      <c r="AU83" s="38">
        <f t="shared" si="53"/>
        <v>0.43080000000000002</v>
      </c>
      <c r="AV83" s="38">
        <f t="shared" si="54"/>
        <v>0.43819999999999998</v>
      </c>
      <c r="AW83" s="38">
        <f t="shared" si="55"/>
        <v>3.3999999999999998E-3</v>
      </c>
    </row>
    <row r="84" spans="2:49" ht="15.75" x14ac:dyDescent="0.25">
      <c r="B84">
        <v>0.25</v>
      </c>
      <c r="C84">
        <v>0.28000000000000003</v>
      </c>
      <c r="D84">
        <v>0.3</v>
      </c>
      <c r="E84">
        <v>1E-3</v>
      </c>
      <c r="F84">
        <v>0.25</v>
      </c>
      <c r="G84" t="s">
        <v>23</v>
      </c>
      <c r="H84">
        <f t="shared" si="29"/>
        <v>0.32790000000000002</v>
      </c>
      <c r="I84">
        <f t="shared" si="30"/>
        <v>5.2600000000000001E-2</v>
      </c>
      <c r="J84">
        <f t="shared" si="31"/>
        <v>0.45939999999999998</v>
      </c>
      <c r="K84">
        <f t="shared" si="32"/>
        <v>0.65510000000000002</v>
      </c>
      <c r="L84" s="47">
        <f t="shared" si="33"/>
        <v>5.2600000000000001E-2</v>
      </c>
      <c r="M84" t="str">
        <f t="shared" si="34"/>
        <v>Low</v>
      </c>
      <c r="N84">
        <f t="shared" si="35"/>
        <v>0</v>
      </c>
      <c r="O84">
        <f>'Test_IF-có_validate'!O84</f>
        <v>0.27779999999999999</v>
      </c>
      <c r="P84">
        <f>'Test_IF-có_validate'!P84</f>
        <v>0.31109999999999999</v>
      </c>
      <c r="Q84">
        <f>'Test_IF-có_validate'!Q84</f>
        <v>0.32219999999999999</v>
      </c>
      <c r="R84">
        <f>'Test_IF-có_validate'!R84</f>
        <v>1E-3</v>
      </c>
      <c r="S84">
        <f>'Test_IF-có_validate'!S84</f>
        <v>0.24490000000000001</v>
      </c>
      <c r="U84" s="37">
        <f t="shared" si="28"/>
        <v>0.56520000000000004</v>
      </c>
      <c r="V84" s="37">
        <f t="shared" si="28"/>
        <v>0.52539999999999998</v>
      </c>
      <c r="W84" s="37">
        <f t="shared" si="28"/>
        <v>0.51259999999999994</v>
      </c>
      <c r="X84" s="37">
        <f t="shared" si="28"/>
        <v>0.998</v>
      </c>
      <c r="Y84" s="37">
        <f t="shared" si="28"/>
        <v>0.60660000000000003</v>
      </c>
      <c r="AA84" s="37">
        <f t="shared" si="36"/>
        <v>0.12640000000000001</v>
      </c>
      <c r="AB84" s="37">
        <f t="shared" si="37"/>
        <v>0.18590000000000001</v>
      </c>
      <c r="AC84" s="37">
        <f t="shared" si="38"/>
        <v>0.14199999999999999</v>
      </c>
      <c r="AD84" s="37">
        <f t="shared" si="39"/>
        <v>0.61680000000000001</v>
      </c>
      <c r="AE84" s="37">
        <f t="shared" si="40"/>
        <v>0.33529999999999999</v>
      </c>
      <c r="AG84" s="38">
        <f t="shared" si="41"/>
        <v>0.15659999999999999</v>
      </c>
      <c r="AH84" s="38">
        <f t="shared" si="42"/>
        <v>0.12509999999999999</v>
      </c>
      <c r="AI84" s="38">
        <f t="shared" si="43"/>
        <v>0.25750000000000001</v>
      </c>
      <c r="AJ84" s="38">
        <f t="shared" si="44"/>
        <v>0.73709999999999998</v>
      </c>
      <c r="AK84" s="38">
        <f t="shared" si="45"/>
        <v>2.7699999999999999E-2</v>
      </c>
      <c r="AM84" s="38">
        <f t="shared" si="46"/>
        <v>0.29749999999999999</v>
      </c>
      <c r="AN84" s="38">
        <f t="shared" si="47"/>
        <v>0.19209999999999999</v>
      </c>
      <c r="AO84" s="38">
        <f t="shared" si="48"/>
        <v>0.37419999999999998</v>
      </c>
      <c r="AP84" s="38">
        <f t="shared" si="49"/>
        <v>0.60360000000000003</v>
      </c>
      <c r="AQ84" s="38">
        <f t="shared" si="50"/>
        <v>0.46310000000000001</v>
      </c>
      <c r="AR84" s="38"/>
      <c r="AS84" s="38">
        <f t="shared" si="51"/>
        <v>0.33410000000000001</v>
      </c>
      <c r="AT84" s="38">
        <f t="shared" si="52"/>
        <v>0.29120000000000001</v>
      </c>
      <c r="AU84" s="38">
        <f t="shared" si="53"/>
        <v>0.36870000000000003</v>
      </c>
      <c r="AV84" s="38">
        <f t="shared" si="54"/>
        <v>0.74470000000000003</v>
      </c>
      <c r="AW84" s="38">
        <f t="shared" si="55"/>
        <v>0.67290000000000005</v>
      </c>
    </row>
    <row r="85" spans="2:49" ht="15.75" x14ac:dyDescent="0.25">
      <c r="B85">
        <v>0.26</v>
      </c>
      <c r="C85">
        <v>0.26</v>
      </c>
      <c r="D85">
        <v>0.31</v>
      </c>
      <c r="E85">
        <v>0.26</v>
      </c>
      <c r="F85">
        <v>0.13</v>
      </c>
      <c r="G85" t="s">
        <v>23</v>
      </c>
      <c r="H85">
        <f t="shared" si="29"/>
        <v>0.1027</v>
      </c>
      <c r="I85">
        <f t="shared" si="30"/>
        <v>0.24010000000000001</v>
      </c>
      <c r="J85">
        <f t="shared" si="31"/>
        <v>0.59750000000000003</v>
      </c>
      <c r="K85">
        <f t="shared" si="32"/>
        <v>0.75919999999999999</v>
      </c>
      <c r="L85" s="47">
        <f t="shared" si="33"/>
        <v>0.1027</v>
      </c>
      <c r="M85" t="str">
        <f t="shared" si="34"/>
        <v>Very Low</v>
      </c>
      <c r="N85">
        <f t="shared" si="35"/>
        <v>1</v>
      </c>
      <c r="O85">
        <f>'Test_IF-có_validate'!O85</f>
        <v>0.28889999999999999</v>
      </c>
      <c r="P85">
        <f>'Test_IF-có_validate'!P85</f>
        <v>0.28889999999999999</v>
      </c>
      <c r="Q85">
        <f>'Test_IF-có_validate'!Q85</f>
        <v>0.33329999999999999</v>
      </c>
      <c r="R85">
        <f>'Test_IF-có_validate'!R85</f>
        <v>0.2626</v>
      </c>
      <c r="S85">
        <f>'Test_IF-có_validate'!S85</f>
        <v>0.12239999999999999</v>
      </c>
      <c r="U85" s="37">
        <f t="shared" si="28"/>
        <v>0.55169999999999997</v>
      </c>
      <c r="V85" s="37">
        <f t="shared" si="28"/>
        <v>0.55169999999999997</v>
      </c>
      <c r="W85" s="37">
        <f t="shared" si="28"/>
        <v>0.5</v>
      </c>
      <c r="X85" s="37">
        <f t="shared" si="28"/>
        <v>0.58399999999999996</v>
      </c>
      <c r="Y85" s="37">
        <f t="shared" si="28"/>
        <v>0.78190000000000004</v>
      </c>
      <c r="AA85" s="37">
        <f t="shared" si="36"/>
        <v>0.1045</v>
      </c>
      <c r="AB85" s="37">
        <f t="shared" si="37"/>
        <v>0.14510000000000001</v>
      </c>
      <c r="AC85" s="37">
        <f t="shared" si="38"/>
        <v>0.12139999999999999</v>
      </c>
      <c r="AD85" s="37">
        <f t="shared" si="39"/>
        <v>0.1951</v>
      </c>
      <c r="AE85" s="37">
        <f t="shared" si="40"/>
        <v>9.98E-2</v>
      </c>
      <c r="AG85" s="38">
        <f t="shared" si="41"/>
        <v>0.13550000000000001</v>
      </c>
      <c r="AH85" s="38">
        <f t="shared" si="42"/>
        <v>0.1668</v>
      </c>
      <c r="AI85" s="38">
        <f t="shared" si="43"/>
        <v>0.2394</v>
      </c>
      <c r="AJ85" s="38">
        <f t="shared" si="44"/>
        <v>0.3947</v>
      </c>
      <c r="AK85" s="38">
        <f t="shared" si="45"/>
        <v>0.23769999999999999</v>
      </c>
      <c r="AM85" s="38">
        <f t="shared" si="46"/>
        <v>0.27950000000000003</v>
      </c>
      <c r="AN85" s="38">
        <f t="shared" si="47"/>
        <v>0.23089999999999999</v>
      </c>
      <c r="AO85" s="38">
        <f t="shared" si="48"/>
        <v>0.3584</v>
      </c>
      <c r="AP85" s="38">
        <f t="shared" si="49"/>
        <v>0.1726</v>
      </c>
      <c r="AQ85" s="38">
        <f t="shared" si="50"/>
        <v>0.62090000000000001</v>
      </c>
      <c r="AR85" s="38"/>
      <c r="AS85" s="38">
        <f t="shared" si="51"/>
        <v>0.31690000000000002</v>
      </c>
      <c r="AT85" s="38">
        <f t="shared" si="52"/>
        <v>0.32590000000000002</v>
      </c>
      <c r="AU85" s="38">
        <f t="shared" si="53"/>
        <v>0.3528</v>
      </c>
      <c r="AV85" s="38">
        <f t="shared" si="54"/>
        <v>0.40689999999999998</v>
      </c>
      <c r="AW85" s="38">
        <f t="shared" si="55"/>
        <v>0.7923</v>
      </c>
    </row>
    <row r="86" spans="2:49" ht="15.75" x14ac:dyDescent="0.25">
      <c r="B86">
        <v>0.27</v>
      </c>
      <c r="C86">
        <v>0.28999999999999998</v>
      </c>
      <c r="D86">
        <v>0.34</v>
      </c>
      <c r="E86">
        <v>0.28000000000000003</v>
      </c>
      <c r="F86">
        <v>0.32</v>
      </c>
      <c r="G86" t="s">
        <v>21</v>
      </c>
      <c r="H86">
        <f t="shared" si="29"/>
        <v>0.41089999999999999</v>
      </c>
      <c r="I86">
        <f t="shared" si="30"/>
        <v>0.1744</v>
      </c>
      <c r="J86">
        <f t="shared" si="31"/>
        <v>0.35620000000000002</v>
      </c>
      <c r="K86">
        <f t="shared" si="32"/>
        <v>0.57750000000000001</v>
      </c>
      <c r="L86" s="47">
        <f t="shared" si="33"/>
        <v>0.1744</v>
      </c>
      <c r="M86" t="str">
        <f t="shared" si="34"/>
        <v>Low</v>
      </c>
      <c r="N86">
        <f t="shared" si="35"/>
        <v>1</v>
      </c>
      <c r="O86">
        <f>'Test_IF-có_validate'!O86</f>
        <v>0.3</v>
      </c>
      <c r="P86">
        <f>'Test_IF-có_validate'!P86</f>
        <v>0.32219999999999999</v>
      </c>
      <c r="Q86">
        <f>'Test_IF-có_validate'!Q86</f>
        <v>0.36670000000000003</v>
      </c>
      <c r="R86">
        <f>'Test_IF-có_validate'!R86</f>
        <v>0.2828</v>
      </c>
      <c r="S86">
        <f>'Test_IF-có_validate'!S86</f>
        <v>0.31630000000000003</v>
      </c>
      <c r="U86" s="37">
        <f t="shared" si="28"/>
        <v>0.53849999999999998</v>
      </c>
      <c r="V86" s="37">
        <f t="shared" si="28"/>
        <v>0.51259999999999994</v>
      </c>
      <c r="W86" s="37">
        <f t="shared" si="28"/>
        <v>0.46339999999999998</v>
      </c>
      <c r="X86" s="37">
        <f t="shared" si="28"/>
        <v>0.55910000000000004</v>
      </c>
      <c r="Y86" s="37">
        <f t="shared" si="28"/>
        <v>0.51939999999999997</v>
      </c>
      <c r="AA86" s="37">
        <f t="shared" si="36"/>
        <v>8.2500000000000004E-2</v>
      </c>
      <c r="AB86" s="37">
        <f t="shared" si="37"/>
        <v>0.2054</v>
      </c>
      <c r="AC86" s="37">
        <f t="shared" si="38"/>
        <v>5.7500000000000002E-2</v>
      </c>
      <c r="AD86" s="37">
        <f t="shared" si="39"/>
        <v>0.15759999999999999</v>
      </c>
      <c r="AE86" s="37">
        <f t="shared" si="40"/>
        <v>0.43840000000000001</v>
      </c>
      <c r="AG86" s="38">
        <f t="shared" si="41"/>
        <v>0.11409999999999999</v>
      </c>
      <c r="AH86" s="38">
        <f t="shared" si="42"/>
        <v>0.10390000000000001</v>
      </c>
      <c r="AI86" s="38">
        <f t="shared" si="43"/>
        <v>0.18340000000000001</v>
      </c>
      <c r="AJ86" s="38">
        <f t="shared" si="44"/>
        <v>0.36509999999999998</v>
      </c>
      <c r="AK86" s="38">
        <f t="shared" si="45"/>
        <v>0.17080000000000001</v>
      </c>
      <c r="AM86" s="38">
        <f t="shared" si="46"/>
        <v>0.26129999999999998</v>
      </c>
      <c r="AN86" s="38">
        <f t="shared" si="47"/>
        <v>0.17230000000000001</v>
      </c>
      <c r="AO86" s="38">
        <f t="shared" si="48"/>
        <v>0.30980000000000002</v>
      </c>
      <c r="AP86" s="38">
        <f t="shared" si="49"/>
        <v>0.13420000000000001</v>
      </c>
      <c r="AQ86" s="38">
        <f t="shared" si="50"/>
        <v>0.36330000000000001</v>
      </c>
      <c r="AR86" s="38"/>
      <c r="AS86" s="38">
        <f t="shared" si="51"/>
        <v>0.29949999999999999</v>
      </c>
      <c r="AT86" s="38">
        <f t="shared" si="52"/>
        <v>0.27360000000000001</v>
      </c>
      <c r="AU86" s="38">
        <f t="shared" si="53"/>
        <v>0.3039</v>
      </c>
      <c r="AV86" s="38">
        <f t="shared" si="54"/>
        <v>0.37769999999999998</v>
      </c>
      <c r="AW86" s="38">
        <f t="shared" si="55"/>
        <v>0.59919999999999995</v>
      </c>
    </row>
    <row r="87" spans="2:49" ht="15.75" x14ac:dyDescent="0.25">
      <c r="B87">
        <v>0.28000000000000003</v>
      </c>
      <c r="C87">
        <v>0.28000000000000003</v>
      </c>
      <c r="D87">
        <v>0.38</v>
      </c>
      <c r="E87">
        <v>0.28999999999999998</v>
      </c>
      <c r="F87">
        <v>0.62</v>
      </c>
      <c r="G87" t="s">
        <v>24</v>
      </c>
      <c r="H87">
        <f t="shared" si="29"/>
        <v>0.67979999999999996</v>
      </c>
      <c r="I87">
        <f t="shared" si="30"/>
        <v>0.52969999999999995</v>
      </c>
      <c r="J87">
        <f t="shared" si="31"/>
        <v>0.1444</v>
      </c>
      <c r="K87">
        <f t="shared" si="32"/>
        <v>0.23469999999999999</v>
      </c>
      <c r="L87" s="47">
        <f t="shared" si="33"/>
        <v>0.1444</v>
      </c>
      <c r="M87" t="str">
        <f t="shared" si="34"/>
        <v>Middle</v>
      </c>
      <c r="N87">
        <f t="shared" si="35"/>
        <v>1</v>
      </c>
      <c r="O87">
        <f>'Test_IF-có_validate'!O87</f>
        <v>0.31109999999999999</v>
      </c>
      <c r="P87">
        <f>'Test_IF-có_validate'!P87</f>
        <v>0.31109999999999999</v>
      </c>
      <c r="Q87">
        <f>'Test_IF-có_validate'!Q87</f>
        <v>0.41110000000000002</v>
      </c>
      <c r="R87">
        <f>'Test_IF-có_validate'!R87</f>
        <v>0.29289999999999999</v>
      </c>
      <c r="S87">
        <f>'Test_IF-có_validate'!S87</f>
        <v>0.62239999999999995</v>
      </c>
      <c r="U87" s="37">
        <f t="shared" si="28"/>
        <v>0.52539999999999998</v>
      </c>
      <c r="V87" s="37">
        <f t="shared" si="28"/>
        <v>0.52539999999999998</v>
      </c>
      <c r="W87" s="37">
        <f t="shared" si="28"/>
        <v>0.4173</v>
      </c>
      <c r="X87" s="37">
        <f t="shared" si="28"/>
        <v>0.54690000000000005</v>
      </c>
      <c r="Y87" s="37">
        <f t="shared" si="28"/>
        <v>0.23269999999999999</v>
      </c>
      <c r="AA87" s="37">
        <f t="shared" si="36"/>
        <v>5.9900000000000002E-2</v>
      </c>
      <c r="AB87" s="37">
        <f t="shared" si="37"/>
        <v>0.18590000000000001</v>
      </c>
      <c r="AC87" s="37">
        <f t="shared" si="38"/>
        <v>3.0800000000000001E-2</v>
      </c>
      <c r="AD87" s="37">
        <f t="shared" si="39"/>
        <v>0.13850000000000001</v>
      </c>
      <c r="AE87" s="37">
        <f t="shared" si="40"/>
        <v>0.73180000000000001</v>
      </c>
      <c r="AG87" s="38">
        <f t="shared" si="41"/>
        <v>9.2299999999999993E-2</v>
      </c>
      <c r="AH87" s="38">
        <f t="shared" si="42"/>
        <v>0.12509999999999999</v>
      </c>
      <c r="AI87" s="38">
        <f t="shared" si="43"/>
        <v>0.1055</v>
      </c>
      <c r="AJ87" s="38">
        <f t="shared" si="44"/>
        <v>0.35010000000000002</v>
      </c>
      <c r="AK87" s="38">
        <f t="shared" si="45"/>
        <v>0.56089999999999995</v>
      </c>
      <c r="AM87" s="38">
        <f t="shared" si="46"/>
        <v>0.24279999999999999</v>
      </c>
      <c r="AN87" s="38">
        <f t="shared" si="47"/>
        <v>0.19209999999999999</v>
      </c>
      <c r="AO87" s="38">
        <f t="shared" si="48"/>
        <v>0.24260000000000001</v>
      </c>
      <c r="AP87" s="38">
        <f t="shared" si="49"/>
        <v>0.1145</v>
      </c>
      <c r="AQ87" s="38">
        <f t="shared" si="50"/>
        <v>0.13850000000000001</v>
      </c>
      <c r="AR87" s="38"/>
      <c r="AS87" s="38">
        <f t="shared" si="51"/>
        <v>0.28179999999999999</v>
      </c>
      <c r="AT87" s="38">
        <f t="shared" si="52"/>
        <v>0.29120000000000001</v>
      </c>
      <c r="AU87" s="38">
        <f t="shared" si="53"/>
        <v>0.23630000000000001</v>
      </c>
      <c r="AV87" s="38">
        <f t="shared" si="54"/>
        <v>0.3629</v>
      </c>
      <c r="AW87" s="38">
        <f t="shared" si="55"/>
        <v>0.23230000000000001</v>
      </c>
    </row>
    <row r="88" spans="2:49" ht="15.75" x14ac:dyDescent="0.25">
      <c r="B88">
        <v>0.26</v>
      </c>
      <c r="C88">
        <v>0.26</v>
      </c>
      <c r="D88">
        <v>0.35</v>
      </c>
      <c r="E88">
        <v>0.62</v>
      </c>
      <c r="F88">
        <v>0.24</v>
      </c>
      <c r="G88" t="s">
        <v>21</v>
      </c>
      <c r="H88">
        <f t="shared" si="29"/>
        <v>0.30299999999999999</v>
      </c>
      <c r="I88">
        <f t="shared" si="30"/>
        <v>1.7600000000000001E-2</v>
      </c>
      <c r="J88">
        <f t="shared" si="31"/>
        <v>0.46450000000000002</v>
      </c>
      <c r="K88">
        <f t="shared" si="32"/>
        <v>0.65129999999999999</v>
      </c>
      <c r="L88" s="47">
        <f t="shared" si="33"/>
        <v>1.7600000000000001E-2</v>
      </c>
      <c r="M88" t="str">
        <f t="shared" si="34"/>
        <v>Low</v>
      </c>
      <c r="N88">
        <f t="shared" si="35"/>
        <v>1</v>
      </c>
      <c r="O88">
        <f>'Test_IF-có_validate'!O88</f>
        <v>0.28889999999999999</v>
      </c>
      <c r="P88">
        <f>'Test_IF-có_validate'!P88</f>
        <v>0.28889999999999999</v>
      </c>
      <c r="Q88">
        <f>'Test_IF-có_validate'!Q88</f>
        <v>0.37780000000000002</v>
      </c>
      <c r="R88">
        <f>'Test_IF-có_validate'!R88</f>
        <v>0.62629999999999997</v>
      </c>
      <c r="S88">
        <f>'Test_IF-có_validate'!S88</f>
        <v>0.23469999999999999</v>
      </c>
      <c r="U88" s="37">
        <f t="shared" si="28"/>
        <v>0.55169999999999997</v>
      </c>
      <c r="V88" s="37">
        <f t="shared" si="28"/>
        <v>0.55169999999999997</v>
      </c>
      <c r="W88" s="37">
        <f t="shared" si="28"/>
        <v>0.4516</v>
      </c>
      <c r="X88" s="37">
        <f t="shared" si="28"/>
        <v>0.2298</v>
      </c>
      <c r="Y88" s="37">
        <f t="shared" si="28"/>
        <v>0.61980000000000002</v>
      </c>
      <c r="AA88" s="37">
        <f t="shared" si="36"/>
        <v>0.1045</v>
      </c>
      <c r="AB88" s="37">
        <f t="shared" si="37"/>
        <v>0.14510000000000001</v>
      </c>
      <c r="AC88" s="37">
        <f t="shared" si="38"/>
        <v>3.5700000000000003E-2</v>
      </c>
      <c r="AD88" s="37">
        <f t="shared" si="39"/>
        <v>0.40110000000000001</v>
      </c>
      <c r="AE88" s="37">
        <f t="shared" si="40"/>
        <v>0.31890000000000002</v>
      </c>
      <c r="AG88" s="38">
        <f t="shared" si="41"/>
        <v>0.13550000000000001</v>
      </c>
      <c r="AH88" s="38">
        <f t="shared" si="42"/>
        <v>0.1668</v>
      </c>
      <c r="AI88" s="38">
        <f t="shared" si="43"/>
        <v>0.1643</v>
      </c>
      <c r="AJ88" s="38">
        <f t="shared" si="44"/>
        <v>0.2031</v>
      </c>
      <c r="AK88" s="38">
        <f t="shared" si="45"/>
        <v>4.7000000000000002E-3</v>
      </c>
      <c r="AM88" s="38">
        <f t="shared" si="46"/>
        <v>0.27950000000000003</v>
      </c>
      <c r="AN88" s="38">
        <f t="shared" si="47"/>
        <v>0.23089999999999999</v>
      </c>
      <c r="AO88" s="38">
        <f t="shared" si="48"/>
        <v>0.29330000000000001</v>
      </c>
      <c r="AP88" s="38">
        <f t="shared" si="49"/>
        <v>0.41830000000000001</v>
      </c>
      <c r="AQ88" s="38">
        <f t="shared" si="50"/>
        <v>0.4768</v>
      </c>
      <c r="AR88" s="38"/>
      <c r="AS88" s="38">
        <f t="shared" si="51"/>
        <v>0.31690000000000002</v>
      </c>
      <c r="AT88" s="38">
        <f t="shared" si="52"/>
        <v>0.32590000000000002</v>
      </c>
      <c r="AU88" s="38">
        <f t="shared" si="53"/>
        <v>0.2873</v>
      </c>
      <c r="AV88" s="38">
        <f t="shared" si="54"/>
        <v>0.18770000000000001</v>
      </c>
      <c r="AW88" s="38">
        <f t="shared" si="55"/>
        <v>0.68320000000000003</v>
      </c>
    </row>
    <row r="89" spans="2:49" ht="15.75" x14ac:dyDescent="0.25">
      <c r="B89">
        <v>0.3</v>
      </c>
      <c r="C89">
        <v>0.32</v>
      </c>
      <c r="D89">
        <v>0.43</v>
      </c>
      <c r="E89">
        <v>0.87</v>
      </c>
      <c r="F89">
        <v>0.83</v>
      </c>
      <c r="G89" t="s">
        <v>20</v>
      </c>
      <c r="H89">
        <f t="shared" si="29"/>
        <v>0.81289999999999996</v>
      </c>
      <c r="I89">
        <f t="shared" si="30"/>
        <v>0.67700000000000005</v>
      </c>
      <c r="J89">
        <f t="shared" si="31"/>
        <v>0.3926</v>
      </c>
      <c r="K89">
        <f t="shared" si="32"/>
        <v>0.10059999999999999</v>
      </c>
      <c r="L89" s="47">
        <f t="shared" si="33"/>
        <v>0.10059999999999999</v>
      </c>
      <c r="M89" t="str">
        <f t="shared" si="34"/>
        <v>High</v>
      </c>
      <c r="N89">
        <f t="shared" si="35"/>
        <v>1</v>
      </c>
      <c r="O89">
        <f>'Test_IF-có_validate'!O89</f>
        <v>0.33329999999999999</v>
      </c>
      <c r="P89">
        <f>'Test_IF-có_validate'!P89</f>
        <v>0.35560000000000003</v>
      </c>
      <c r="Q89">
        <f>'Test_IF-có_validate'!Q89</f>
        <v>0.4667</v>
      </c>
      <c r="R89">
        <f>'Test_IF-có_validate'!R89</f>
        <v>0.87880000000000003</v>
      </c>
      <c r="S89">
        <f>'Test_IF-có_validate'!S89</f>
        <v>0.8367</v>
      </c>
      <c r="U89" s="37">
        <f t="shared" si="28"/>
        <v>0.5</v>
      </c>
      <c r="V89" s="37">
        <f t="shared" si="28"/>
        <v>0.47539999999999999</v>
      </c>
      <c r="W89" s="37">
        <f t="shared" si="28"/>
        <v>0.36359999999999998</v>
      </c>
      <c r="X89" s="37">
        <f t="shared" si="28"/>
        <v>6.4500000000000002E-2</v>
      </c>
      <c r="Y89" s="37">
        <f t="shared" si="28"/>
        <v>8.8900000000000007E-2</v>
      </c>
      <c r="AA89" s="37">
        <f t="shared" si="36"/>
        <v>1.41E-2</v>
      </c>
      <c r="AB89" s="37">
        <f t="shared" si="37"/>
        <v>0.26050000000000001</v>
      </c>
      <c r="AC89" s="37">
        <f t="shared" si="38"/>
        <v>0.13139999999999999</v>
      </c>
      <c r="AD89" s="37">
        <f t="shared" si="39"/>
        <v>0.62990000000000002</v>
      </c>
      <c r="AE89" s="37">
        <f t="shared" si="40"/>
        <v>0.86109999999999998</v>
      </c>
      <c r="AG89" s="38">
        <f t="shared" si="41"/>
        <v>4.8000000000000001E-2</v>
      </c>
      <c r="AH89" s="38">
        <f t="shared" si="42"/>
        <v>3.8300000000000001E-2</v>
      </c>
      <c r="AI89" s="38">
        <f t="shared" si="43"/>
        <v>2.0999999999999999E-3</v>
      </c>
      <c r="AJ89" s="38">
        <f t="shared" si="44"/>
        <v>0.48709999999999998</v>
      </c>
      <c r="AK89" s="38">
        <f t="shared" si="45"/>
        <v>0.72509999999999997</v>
      </c>
      <c r="AM89" s="38">
        <f t="shared" si="46"/>
        <v>0.20530000000000001</v>
      </c>
      <c r="AN89" s="38">
        <f t="shared" si="47"/>
        <v>0.1114</v>
      </c>
      <c r="AO89" s="38">
        <f t="shared" si="48"/>
        <v>0.154</v>
      </c>
      <c r="AP89" s="38">
        <f t="shared" si="49"/>
        <v>0.64259999999999995</v>
      </c>
      <c r="AQ89" s="38">
        <f t="shared" si="50"/>
        <v>0.40439999999999998</v>
      </c>
      <c r="AR89" s="38"/>
      <c r="AS89" s="38">
        <f t="shared" si="51"/>
        <v>0.24590000000000001</v>
      </c>
      <c r="AT89" s="38">
        <f t="shared" si="52"/>
        <v>0.21929999999999999</v>
      </c>
      <c r="AU89" s="38">
        <f t="shared" si="53"/>
        <v>0.1469</v>
      </c>
      <c r="AV89" s="38">
        <f t="shared" si="54"/>
        <v>0.47610000000000002</v>
      </c>
      <c r="AW89" s="38">
        <f t="shared" si="55"/>
        <v>9.0999999999999998E-2</v>
      </c>
    </row>
    <row r="90" spans="2:49" ht="15.75" x14ac:dyDescent="0.25">
      <c r="B90">
        <v>0.25</v>
      </c>
      <c r="C90">
        <v>0.26</v>
      </c>
      <c r="D90">
        <v>0.51</v>
      </c>
      <c r="E90">
        <v>0.04</v>
      </c>
      <c r="F90">
        <v>0.13</v>
      </c>
      <c r="G90" t="s">
        <v>23</v>
      </c>
      <c r="H90">
        <f t="shared" si="29"/>
        <v>0.1169</v>
      </c>
      <c r="I90">
        <f t="shared" si="30"/>
        <v>0.23949999999999999</v>
      </c>
      <c r="J90">
        <f t="shared" si="31"/>
        <v>0.58199999999999996</v>
      </c>
      <c r="K90">
        <f t="shared" si="32"/>
        <v>0.74329999999999996</v>
      </c>
      <c r="L90" s="47">
        <f t="shared" si="33"/>
        <v>0.1169</v>
      </c>
      <c r="M90" t="str">
        <f t="shared" si="34"/>
        <v>Very Low</v>
      </c>
      <c r="N90">
        <f t="shared" si="35"/>
        <v>1</v>
      </c>
      <c r="O90">
        <f>'Test_IF-có_validate'!O90</f>
        <v>0.27779999999999999</v>
      </c>
      <c r="P90">
        <f>'Test_IF-có_validate'!P90</f>
        <v>0.28889999999999999</v>
      </c>
      <c r="Q90">
        <f>'Test_IF-có_validate'!Q90</f>
        <v>0.55559999999999998</v>
      </c>
      <c r="R90">
        <f>'Test_IF-có_validate'!R90</f>
        <v>4.0399999999999998E-2</v>
      </c>
      <c r="S90">
        <f>'Test_IF-có_validate'!S90</f>
        <v>0.12239999999999999</v>
      </c>
      <c r="U90" s="37">
        <f t="shared" si="28"/>
        <v>0.56520000000000004</v>
      </c>
      <c r="V90" s="37">
        <f t="shared" si="28"/>
        <v>0.55169999999999997</v>
      </c>
      <c r="W90" s="37">
        <f t="shared" si="28"/>
        <v>0.28570000000000001</v>
      </c>
      <c r="X90" s="37">
        <f t="shared" si="28"/>
        <v>0.92230000000000001</v>
      </c>
      <c r="Y90" s="37">
        <f t="shared" si="28"/>
        <v>0.78190000000000004</v>
      </c>
      <c r="AA90" s="37">
        <f t="shared" si="36"/>
        <v>0.12640000000000001</v>
      </c>
      <c r="AB90" s="37">
        <f t="shared" si="37"/>
        <v>0.14510000000000001</v>
      </c>
      <c r="AC90" s="37">
        <f t="shared" si="38"/>
        <v>0.26640000000000003</v>
      </c>
      <c r="AD90" s="37">
        <f t="shared" si="39"/>
        <v>0.55940000000000001</v>
      </c>
      <c r="AE90" s="37">
        <f t="shared" si="40"/>
        <v>9.98E-2</v>
      </c>
      <c r="AG90" s="38">
        <f t="shared" si="41"/>
        <v>0.15659999999999999</v>
      </c>
      <c r="AH90" s="38">
        <f t="shared" si="42"/>
        <v>0.1668</v>
      </c>
      <c r="AI90" s="38">
        <f t="shared" si="43"/>
        <v>0.1522</v>
      </c>
      <c r="AJ90" s="38">
        <f t="shared" si="44"/>
        <v>0.6895</v>
      </c>
      <c r="AK90" s="38">
        <f t="shared" si="45"/>
        <v>0.23769999999999999</v>
      </c>
      <c r="AM90" s="38">
        <f t="shared" si="46"/>
        <v>0.29749999999999999</v>
      </c>
      <c r="AN90" s="38">
        <f t="shared" si="47"/>
        <v>0.23089999999999999</v>
      </c>
      <c r="AO90" s="38">
        <f t="shared" si="48"/>
        <v>0</v>
      </c>
      <c r="AP90" s="38">
        <f t="shared" si="49"/>
        <v>0.54510000000000003</v>
      </c>
      <c r="AQ90" s="38">
        <f t="shared" si="50"/>
        <v>0.62090000000000001</v>
      </c>
      <c r="AR90" s="38"/>
      <c r="AS90" s="38">
        <f t="shared" si="51"/>
        <v>0.33410000000000001</v>
      </c>
      <c r="AT90" s="38">
        <f t="shared" si="52"/>
        <v>0.32590000000000002</v>
      </c>
      <c r="AU90" s="38">
        <f t="shared" si="53"/>
        <v>8.2000000000000007E-3</v>
      </c>
      <c r="AV90" s="38">
        <f t="shared" si="54"/>
        <v>0.6976</v>
      </c>
      <c r="AW90" s="38">
        <f t="shared" si="55"/>
        <v>0.7923</v>
      </c>
    </row>
    <row r="91" spans="2:49" ht="15.75" x14ac:dyDescent="0.25">
      <c r="B91">
        <v>0.28000000000000003</v>
      </c>
      <c r="C91">
        <v>0.27</v>
      </c>
      <c r="D91">
        <v>0.56000000000000005</v>
      </c>
      <c r="E91">
        <v>0.14000000000000001</v>
      </c>
      <c r="F91">
        <v>0.31</v>
      </c>
      <c r="G91" t="s">
        <v>21</v>
      </c>
      <c r="H91">
        <f t="shared" si="29"/>
        <v>0.41880000000000001</v>
      </c>
      <c r="I91">
        <f t="shared" si="30"/>
        <v>0.1633</v>
      </c>
      <c r="J91">
        <f t="shared" si="31"/>
        <v>0.36099999999999999</v>
      </c>
      <c r="K91">
        <f t="shared" si="32"/>
        <v>0.5786</v>
      </c>
      <c r="L91" s="47">
        <f t="shared" si="33"/>
        <v>0.1633</v>
      </c>
      <c r="M91" t="str">
        <f t="shared" si="34"/>
        <v>Low</v>
      </c>
      <c r="N91">
        <f t="shared" si="35"/>
        <v>1</v>
      </c>
      <c r="O91">
        <f>'Test_IF-có_validate'!O91</f>
        <v>0.31109999999999999</v>
      </c>
      <c r="P91">
        <f>'Test_IF-có_validate'!P91</f>
        <v>0.3</v>
      </c>
      <c r="Q91">
        <f>'Test_IF-có_validate'!Q91</f>
        <v>0.61109999999999998</v>
      </c>
      <c r="R91">
        <f>'Test_IF-có_validate'!R91</f>
        <v>0.1414</v>
      </c>
      <c r="S91">
        <f>'Test_IF-có_validate'!S91</f>
        <v>0.30609999999999998</v>
      </c>
      <c r="U91" s="37">
        <f t="shared" si="28"/>
        <v>0.52539999999999998</v>
      </c>
      <c r="V91" s="37">
        <f t="shared" si="28"/>
        <v>0.53849999999999998</v>
      </c>
      <c r="W91" s="37">
        <f t="shared" si="28"/>
        <v>0.2414</v>
      </c>
      <c r="X91" s="37">
        <f t="shared" si="28"/>
        <v>0.75219999999999998</v>
      </c>
      <c r="Y91" s="37">
        <f t="shared" si="28"/>
        <v>0.53129999999999999</v>
      </c>
      <c r="AA91" s="37">
        <f t="shared" si="36"/>
        <v>5.9900000000000002E-2</v>
      </c>
      <c r="AB91" s="37">
        <f t="shared" si="37"/>
        <v>0.1658</v>
      </c>
      <c r="AC91" s="37">
        <f t="shared" si="38"/>
        <v>0.33829999999999999</v>
      </c>
      <c r="AD91" s="37">
        <f t="shared" si="39"/>
        <v>0.40360000000000001</v>
      </c>
      <c r="AE91" s="37">
        <f t="shared" si="40"/>
        <v>0.42480000000000001</v>
      </c>
      <c r="AG91" s="38">
        <f t="shared" si="41"/>
        <v>9.2299999999999993E-2</v>
      </c>
      <c r="AH91" s="38">
        <f t="shared" si="42"/>
        <v>0.1462</v>
      </c>
      <c r="AI91" s="38">
        <f t="shared" si="43"/>
        <v>0.2336</v>
      </c>
      <c r="AJ91" s="38">
        <f t="shared" si="44"/>
        <v>0.56179999999999997</v>
      </c>
      <c r="AK91" s="38">
        <f t="shared" si="45"/>
        <v>0.15210000000000001</v>
      </c>
      <c r="AM91" s="38">
        <f t="shared" si="46"/>
        <v>0.24279999999999999</v>
      </c>
      <c r="AN91" s="38">
        <f t="shared" si="47"/>
        <v>0.2117</v>
      </c>
      <c r="AO91" s="38">
        <f t="shared" si="48"/>
        <v>9.5100000000000004E-2</v>
      </c>
      <c r="AP91" s="38">
        <f t="shared" si="49"/>
        <v>0.38600000000000001</v>
      </c>
      <c r="AQ91" s="38">
        <f t="shared" si="50"/>
        <v>0.378</v>
      </c>
      <c r="AR91" s="38"/>
      <c r="AS91" s="38">
        <f t="shared" si="51"/>
        <v>0.28179999999999999</v>
      </c>
      <c r="AT91" s="38">
        <f t="shared" si="52"/>
        <v>0.30869999999999997</v>
      </c>
      <c r="AU91" s="38">
        <f t="shared" si="53"/>
        <v>0.10249999999999999</v>
      </c>
      <c r="AV91" s="38">
        <f t="shared" si="54"/>
        <v>0.57150000000000001</v>
      </c>
      <c r="AW91" s="38">
        <f t="shared" si="55"/>
        <v>0.61</v>
      </c>
    </row>
    <row r="92" spans="2:49" ht="15.75" x14ac:dyDescent="0.25">
      <c r="B92">
        <v>0.31</v>
      </c>
      <c r="C92">
        <v>0.32</v>
      </c>
      <c r="D92">
        <v>0.69</v>
      </c>
      <c r="E92">
        <v>0.3</v>
      </c>
      <c r="F92">
        <v>0.98</v>
      </c>
      <c r="G92" t="s">
        <v>20</v>
      </c>
      <c r="H92">
        <f t="shared" si="29"/>
        <v>0.89290000000000003</v>
      </c>
      <c r="I92">
        <f t="shared" si="30"/>
        <v>0.78129999999999999</v>
      </c>
      <c r="J92">
        <f t="shared" si="31"/>
        <v>0.51970000000000005</v>
      </c>
      <c r="K92">
        <f t="shared" si="32"/>
        <v>0.28670000000000001</v>
      </c>
      <c r="L92" s="47">
        <f t="shared" si="33"/>
        <v>0.28670000000000001</v>
      </c>
      <c r="M92" t="str">
        <f t="shared" si="34"/>
        <v>High</v>
      </c>
      <c r="N92">
        <f t="shared" si="35"/>
        <v>1</v>
      </c>
      <c r="O92">
        <f>'Test_IF-có_validate'!O92</f>
        <v>0.34439999999999998</v>
      </c>
      <c r="P92">
        <f>'Test_IF-có_validate'!P92</f>
        <v>0.35560000000000003</v>
      </c>
      <c r="Q92">
        <f>'Test_IF-có_validate'!Q92</f>
        <v>0.75560000000000005</v>
      </c>
      <c r="R92">
        <f>'Test_IF-có_validate'!R92</f>
        <v>0.30299999999999999</v>
      </c>
      <c r="S92">
        <f>'Test_IF-có_validate'!S92</f>
        <v>0.98980000000000001</v>
      </c>
      <c r="U92" s="37">
        <f t="shared" si="28"/>
        <v>0.48770000000000002</v>
      </c>
      <c r="V92" s="37">
        <f t="shared" si="28"/>
        <v>0.47539999999999999</v>
      </c>
      <c r="W92" s="37">
        <f t="shared" si="28"/>
        <v>0.13919999999999999</v>
      </c>
      <c r="X92" s="37">
        <f t="shared" si="28"/>
        <v>0.53490000000000004</v>
      </c>
      <c r="Y92" s="37">
        <f t="shared" si="28"/>
        <v>5.1000000000000004E-3</v>
      </c>
      <c r="AA92" s="37">
        <f t="shared" si="36"/>
        <v>9.1999999999999998E-3</v>
      </c>
      <c r="AB92" s="37">
        <f t="shared" si="37"/>
        <v>0.26050000000000001</v>
      </c>
      <c r="AC92" s="37">
        <f t="shared" si="38"/>
        <v>0.49280000000000002</v>
      </c>
      <c r="AD92" s="37">
        <f t="shared" si="39"/>
        <v>0.1192</v>
      </c>
      <c r="AE92" s="37">
        <f t="shared" si="40"/>
        <v>0.93310000000000004</v>
      </c>
      <c r="AG92" s="38">
        <f t="shared" si="41"/>
        <v>2.5499999999999998E-2</v>
      </c>
      <c r="AH92" s="38">
        <f t="shared" si="42"/>
        <v>3.8300000000000001E-2</v>
      </c>
      <c r="AI92" s="38">
        <f t="shared" si="43"/>
        <v>0.40710000000000002</v>
      </c>
      <c r="AJ92" s="38">
        <f t="shared" si="44"/>
        <v>0.33489999999999998</v>
      </c>
      <c r="AK92" s="38">
        <f t="shared" si="45"/>
        <v>0.81459999999999999</v>
      </c>
      <c r="AM92" s="38">
        <f t="shared" si="46"/>
        <v>0.18629999999999999</v>
      </c>
      <c r="AN92" s="38">
        <f t="shared" si="47"/>
        <v>0.1114</v>
      </c>
      <c r="AO92" s="38">
        <f t="shared" si="48"/>
        <v>0.29530000000000001</v>
      </c>
      <c r="AP92" s="38">
        <f t="shared" si="49"/>
        <v>9.4700000000000006E-2</v>
      </c>
      <c r="AQ92" s="38">
        <f t="shared" si="50"/>
        <v>0.54220000000000002</v>
      </c>
      <c r="AR92" s="38"/>
      <c r="AS92" s="38">
        <f t="shared" si="51"/>
        <v>0.22770000000000001</v>
      </c>
      <c r="AT92" s="38">
        <f t="shared" si="52"/>
        <v>0.21929999999999999</v>
      </c>
      <c r="AU92" s="38">
        <f t="shared" si="53"/>
        <v>0.30130000000000001</v>
      </c>
      <c r="AV92" s="38">
        <f t="shared" si="54"/>
        <v>0.34799999999999998</v>
      </c>
      <c r="AW92" s="38">
        <f t="shared" si="55"/>
        <v>0.28489999999999999</v>
      </c>
    </row>
    <row r="93" spans="2:49" ht="15.75" x14ac:dyDescent="0.25">
      <c r="B93">
        <v>0.28000000000000003</v>
      </c>
      <c r="C93">
        <v>0.28999999999999998</v>
      </c>
      <c r="D93">
        <v>0.56999999999999995</v>
      </c>
      <c r="E93">
        <v>0.6</v>
      </c>
      <c r="F93">
        <v>0.27</v>
      </c>
      <c r="G93" t="s">
        <v>21</v>
      </c>
      <c r="H93">
        <f t="shared" si="29"/>
        <v>0.36559999999999998</v>
      </c>
      <c r="I93">
        <f t="shared" si="30"/>
        <v>8.3900000000000002E-2</v>
      </c>
      <c r="J93">
        <f t="shared" si="31"/>
        <v>0.41489999999999999</v>
      </c>
      <c r="K93">
        <f t="shared" si="32"/>
        <v>0.61209999999999998</v>
      </c>
      <c r="L93" s="47">
        <f t="shared" si="33"/>
        <v>8.3900000000000002E-2</v>
      </c>
      <c r="M93" t="str">
        <f t="shared" si="34"/>
        <v>Low</v>
      </c>
      <c r="N93">
        <f t="shared" si="35"/>
        <v>1</v>
      </c>
      <c r="O93">
        <f>'Test_IF-có_validate'!O93</f>
        <v>0.31109999999999999</v>
      </c>
      <c r="P93">
        <f>'Test_IF-có_validate'!P93</f>
        <v>0.32219999999999999</v>
      </c>
      <c r="Q93">
        <f>'Test_IF-có_validate'!Q93</f>
        <v>0.62219999999999998</v>
      </c>
      <c r="R93">
        <f>'Test_IF-có_validate'!R93</f>
        <v>0.60609999999999997</v>
      </c>
      <c r="S93">
        <f>'Test_IF-có_validate'!S93</f>
        <v>0.26529999999999998</v>
      </c>
      <c r="U93" s="37">
        <f t="shared" si="28"/>
        <v>0.52539999999999998</v>
      </c>
      <c r="V93" s="37">
        <f t="shared" si="28"/>
        <v>0.51259999999999994</v>
      </c>
      <c r="W93" s="37">
        <f t="shared" si="28"/>
        <v>0.2329</v>
      </c>
      <c r="X93" s="37">
        <f t="shared" si="28"/>
        <v>0.24529999999999999</v>
      </c>
      <c r="Y93" s="37">
        <f t="shared" si="28"/>
        <v>0.58069999999999999</v>
      </c>
      <c r="AA93" s="37">
        <f t="shared" si="36"/>
        <v>5.9900000000000002E-2</v>
      </c>
      <c r="AB93" s="37">
        <f t="shared" si="37"/>
        <v>0.2054</v>
      </c>
      <c r="AC93" s="37">
        <f t="shared" si="38"/>
        <v>0.35170000000000001</v>
      </c>
      <c r="AD93" s="37">
        <f t="shared" si="39"/>
        <v>0.37790000000000001</v>
      </c>
      <c r="AE93" s="37">
        <f t="shared" si="40"/>
        <v>0.36670000000000003</v>
      </c>
      <c r="AG93" s="38">
        <f t="shared" si="41"/>
        <v>9.2299999999999993E-2</v>
      </c>
      <c r="AH93" s="38">
        <f t="shared" si="42"/>
        <v>0.10390000000000001</v>
      </c>
      <c r="AI93" s="38">
        <f t="shared" si="43"/>
        <v>0.24879999999999999</v>
      </c>
      <c r="AJ93" s="38">
        <f t="shared" si="44"/>
        <v>0.17380000000000001</v>
      </c>
      <c r="AK93" s="38">
        <f t="shared" si="45"/>
        <v>7.17E-2</v>
      </c>
      <c r="AM93" s="38">
        <f t="shared" si="46"/>
        <v>0.24279999999999999</v>
      </c>
      <c r="AN93" s="38">
        <f t="shared" si="47"/>
        <v>0.17230000000000001</v>
      </c>
      <c r="AO93" s="38">
        <f t="shared" si="48"/>
        <v>0.11269999999999999</v>
      </c>
      <c r="AP93" s="38">
        <f t="shared" si="49"/>
        <v>0.3957</v>
      </c>
      <c r="AQ93" s="38">
        <f t="shared" si="50"/>
        <v>0.43519999999999998</v>
      </c>
      <c r="AR93" s="38"/>
      <c r="AS93" s="38">
        <f t="shared" si="51"/>
        <v>0.28179999999999999</v>
      </c>
      <c r="AT93" s="38">
        <f t="shared" si="52"/>
        <v>0.27360000000000001</v>
      </c>
      <c r="AU93" s="38">
        <f t="shared" si="53"/>
        <v>0.11990000000000001</v>
      </c>
      <c r="AV93" s="38">
        <f t="shared" si="54"/>
        <v>0.15790000000000001</v>
      </c>
      <c r="AW93" s="38">
        <f t="shared" si="55"/>
        <v>0.6522</v>
      </c>
    </row>
    <row r="94" spans="2:49" ht="15.75" x14ac:dyDescent="0.25">
      <c r="B94">
        <v>0.27</v>
      </c>
      <c r="C94">
        <v>0.28000000000000003</v>
      </c>
      <c r="D94">
        <v>0.59</v>
      </c>
      <c r="E94">
        <v>0.69</v>
      </c>
      <c r="F94">
        <v>0.26</v>
      </c>
      <c r="G94" t="s">
        <v>24</v>
      </c>
      <c r="H94">
        <f t="shared" si="29"/>
        <v>0.35439999999999999</v>
      </c>
      <c r="I94">
        <f t="shared" si="30"/>
        <v>6.7599999999999993E-2</v>
      </c>
      <c r="J94">
        <f t="shared" si="31"/>
        <v>0.43130000000000002</v>
      </c>
      <c r="K94">
        <f t="shared" si="32"/>
        <v>0.62570000000000003</v>
      </c>
      <c r="L94" s="47">
        <f t="shared" si="33"/>
        <v>6.7599999999999993E-2</v>
      </c>
      <c r="M94" t="str">
        <f t="shared" si="34"/>
        <v>Low</v>
      </c>
      <c r="N94">
        <f t="shared" si="35"/>
        <v>0</v>
      </c>
      <c r="O94">
        <f>'Test_IF-có_validate'!O94</f>
        <v>0.3</v>
      </c>
      <c r="P94">
        <f>'Test_IF-có_validate'!P94</f>
        <v>0.31109999999999999</v>
      </c>
      <c r="Q94">
        <f>'Test_IF-có_validate'!Q94</f>
        <v>0.64439999999999997</v>
      </c>
      <c r="R94">
        <f>'Test_IF-có_validate'!R94</f>
        <v>0.69699999999999995</v>
      </c>
      <c r="S94">
        <f>'Test_IF-có_validate'!S94</f>
        <v>0.25509999999999999</v>
      </c>
      <c r="U94" s="37">
        <f t="shared" si="28"/>
        <v>0.53849999999999998</v>
      </c>
      <c r="V94" s="37">
        <f t="shared" si="28"/>
        <v>0.52539999999999998</v>
      </c>
      <c r="W94" s="37">
        <f t="shared" si="28"/>
        <v>0.2162</v>
      </c>
      <c r="X94" s="37">
        <f t="shared" si="28"/>
        <v>0.17860000000000001</v>
      </c>
      <c r="Y94" s="37">
        <f t="shared" si="28"/>
        <v>0.59350000000000003</v>
      </c>
      <c r="AA94" s="37">
        <f t="shared" si="36"/>
        <v>8.2500000000000004E-2</v>
      </c>
      <c r="AB94" s="37">
        <f t="shared" si="37"/>
        <v>0.18590000000000001</v>
      </c>
      <c r="AC94" s="37">
        <f t="shared" si="38"/>
        <v>0.37769999999999998</v>
      </c>
      <c r="AD94" s="37">
        <f t="shared" si="39"/>
        <v>0.47539999999999999</v>
      </c>
      <c r="AE94" s="37">
        <f t="shared" si="40"/>
        <v>0.3513</v>
      </c>
      <c r="AG94" s="38">
        <f t="shared" si="41"/>
        <v>0.11409999999999999</v>
      </c>
      <c r="AH94" s="38">
        <f t="shared" si="42"/>
        <v>0.12509999999999999</v>
      </c>
      <c r="AI94" s="38">
        <f t="shared" si="43"/>
        <v>0.27810000000000001</v>
      </c>
      <c r="AJ94" s="38">
        <f t="shared" si="44"/>
        <v>0.2964</v>
      </c>
      <c r="AK94" s="38">
        <f t="shared" si="45"/>
        <v>5.0099999999999999E-2</v>
      </c>
      <c r="AM94" s="38">
        <f t="shared" si="46"/>
        <v>0.26129999999999998</v>
      </c>
      <c r="AN94" s="38">
        <f t="shared" si="47"/>
        <v>0.19209999999999999</v>
      </c>
      <c r="AO94" s="38">
        <f t="shared" si="48"/>
        <v>0.1467</v>
      </c>
      <c r="AP94" s="38">
        <f t="shared" si="49"/>
        <v>0.49109999999999998</v>
      </c>
      <c r="AQ94" s="38">
        <f t="shared" si="50"/>
        <v>0.44919999999999999</v>
      </c>
      <c r="AR94" s="38"/>
      <c r="AS94" s="38">
        <f t="shared" si="51"/>
        <v>0.29949999999999999</v>
      </c>
      <c r="AT94" s="38">
        <f t="shared" si="52"/>
        <v>0.29120000000000001</v>
      </c>
      <c r="AU94" s="38">
        <f t="shared" si="53"/>
        <v>0.1537</v>
      </c>
      <c r="AV94" s="38">
        <f t="shared" si="54"/>
        <v>0.28249999999999997</v>
      </c>
      <c r="AW94" s="38">
        <f t="shared" si="55"/>
        <v>0.66259999999999997</v>
      </c>
    </row>
    <row r="95" spans="2:49" ht="15.75" x14ac:dyDescent="0.25">
      <c r="B95">
        <v>0.25</v>
      </c>
      <c r="C95">
        <v>0.28000000000000003</v>
      </c>
      <c r="D95">
        <v>0.77</v>
      </c>
      <c r="E95">
        <v>0.11</v>
      </c>
      <c r="F95">
        <v>0.31</v>
      </c>
      <c r="G95" t="s">
        <v>21</v>
      </c>
      <c r="H95">
        <f t="shared" si="29"/>
        <v>0.43330000000000002</v>
      </c>
      <c r="I95">
        <f t="shared" si="30"/>
        <v>0.17929999999999999</v>
      </c>
      <c r="J95">
        <f t="shared" si="31"/>
        <v>0.37940000000000002</v>
      </c>
      <c r="K95">
        <f t="shared" si="32"/>
        <v>0.5968</v>
      </c>
      <c r="L95" s="47">
        <f t="shared" si="33"/>
        <v>0.17929999999999999</v>
      </c>
      <c r="M95" t="str">
        <f t="shared" si="34"/>
        <v>Low</v>
      </c>
      <c r="N95">
        <f t="shared" si="35"/>
        <v>1</v>
      </c>
      <c r="O95">
        <f>'Test_IF-có_validate'!O95</f>
        <v>0.27779999999999999</v>
      </c>
      <c r="P95">
        <f>'Test_IF-có_validate'!P95</f>
        <v>0.31109999999999999</v>
      </c>
      <c r="Q95">
        <f>'Test_IF-có_validate'!Q95</f>
        <v>0.84440000000000004</v>
      </c>
      <c r="R95">
        <f>'Test_IF-có_validate'!R95</f>
        <v>0.1111</v>
      </c>
      <c r="S95">
        <f>'Test_IF-có_validate'!S95</f>
        <v>0.30609999999999998</v>
      </c>
      <c r="U95" s="37">
        <f t="shared" si="28"/>
        <v>0.56520000000000004</v>
      </c>
      <c r="V95" s="37">
        <f t="shared" si="28"/>
        <v>0.52539999999999998</v>
      </c>
      <c r="W95" s="37">
        <f t="shared" si="28"/>
        <v>8.4400000000000003E-2</v>
      </c>
      <c r="X95" s="37">
        <f t="shared" si="28"/>
        <v>0.8</v>
      </c>
      <c r="Y95" s="37">
        <f t="shared" si="28"/>
        <v>0.53129999999999999</v>
      </c>
      <c r="AA95" s="37">
        <f t="shared" si="36"/>
        <v>0.12640000000000001</v>
      </c>
      <c r="AB95" s="37">
        <f t="shared" si="37"/>
        <v>0.18590000000000001</v>
      </c>
      <c r="AC95" s="37">
        <f t="shared" si="38"/>
        <v>0.57020000000000004</v>
      </c>
      <c r="AD95" s="37">
        <f t="shared" si="39"/>
        <v>0.45179999999999998</v>
      </c>
      <c r="AE95" s="37">
        <f t="shared" si="40"/>
        <v>0.42480000000000001</v>
      </c>
      <c r="AG95" s="38">
        <f t="shared" si="41"/>
        <v>0.15659999999999999</v>
      </c>
      <c r="AH95" s="38">
        <f t="shared" si="42"/>
        <v>0.12509999999999999</v>
      </c>
      <c r="AI95" s="38">
        <f t="shared" si="43"/>
        <v>0.49330000000000002</v>
      </c>
      <c r="AJ95" s="38">
        <f t="shared" si="44"/>
        <v>0.60109999999999997</v>
      </c>
      <c r="AK95" s="38">
        <f t="shared" si="45"/>
        <v>0.15210000000000001</v>
      </c>
      <c r="AM95" s="38">
        <f t="shared" si="46"/>
        <v>0.29749999999999999</v>
      </c>
      <c r="AN95" s="38">
        <f t="shared" si="47"/>
        <v>0.19209999999999999</v>
      </c>
      <c r="AO95" s="38">
        <f t="shared" si="48"/>
        <v>0.39360000000000001</v>
      </c>
      <c r="AP95" s="38">
        <f t="shared" si="49"/>
        <v>0.43530000000000002</v>
      </c>
      <c r="AQ95" s="38">
        <f t="shared" si="50"/>
        <v>0.378</v>
      </c>
      <c r="AR95" s="38"/>
      <c r="AS95" s="38">
        <f t="shared" si="51"/>
        <v>0.33410000000000001</v>
      </c>
      <c r="AT95" s="38">
        <f t="shared" si="52"/>
        <v>0.29120000000000001</v>
      </c>
      <c r="AU95" s="38">
        <f t="shared" si="53"/>
        <v>0.39889999999999998</v>
      </c>
      <c r="AV95" s="38">
        <f t="shared" si="54"/>
        <v>0.61029999999999995</v>
      </c>
      <c r="AW95" s="38">
        <f t="shared" si="55"/>
        <v>0.61</v>
      </c>
    </row>
    <row r="96" spans="2:49" ht="15.75" x14ac:dyDescent="0.25">
      <c r="B96">
        <v>0.25</v>
      </c>
      <c r="C96">
        <v>0.54</v>
      </c>
      <c r="D96">
        <v>0.31</v>
      </c>
      <c r="E96">
        <v>0.25</v>
      </c>
      <c r="F96">
        <v>0.08</v>
      </c>
      <c r="G96" t="s">
        <v>23</v>
      </c>
      <c r="H96">
        <f t="shared" si="29"/>
        <v>3.9600000000000003E-2</v>
      </c>
      <c r="I96">
        <f t="shared" si="30"/>
        <v>0.33239999999999997</v>
      </c>
      <c r="J96">
        <f t="shared" si="31"/>
        <v>0.65490000000000004</v>
      </c>
      <c r="K96">
        <f t="shared" si="32"/>
        <v>0.80310000000000004</v>
      </c>
      <c r="L96" s="47">
        <f t="shared" si="33"/>
        <v>3.9600000000000003E-2</v>
      </c>
      <c r="M96" t="str">
        <f t="shared" si="34"/>
        <v>Very Low</v>
      </c>
      <c r="N96">
        <f t="shared" si="35"/>
        <v>1</v>
      </c>
      <c r="O96">
        <f>'Test_IF-có_validate'!O96</f>
        <v>0.27779999999999999</v>
      </c>
      <c r="P96">
        <f>'Test_IF-có_validate'!P96</f>
        <v>0.6</v>
      </c>
      <c r="Q96">
        <f>'Test_IF-có_validate'!Q96</f>
        <v>0.33329999999999999</v>
      </c>
      <c r="R96">
        <f>'Test_IF-có_validate'!R96</f>
        <v>0.2525</v>
      </c>
      <c r="S96">
        <f>'Test_IF-có_validate'!S96</f>
        <v>7.1400000000000005E-2</v>
      </c>
      <c r="U96" s="37">
        <f t="shared" si="28"/>
        <v>0.56520000000000004</v>
      </c>
      <c r="V96" s="37">
        <f t="shared" si="28"/>
        <v>0.25</v>
      </c>
      <c r="W96" s="37">
        <f t="shared" si="28"/>
        <v>0.5</v>
      </c>
      <c r="X96" s="37">
        <f t="shared" si="28"/>
        <v>0.5968</v>
      </c>
      <c r="Y96" s="37">
        <f t="shared" si="28"/>
        <v>0.86670000000000003</v>
      </c>
      <c r="AA96" s="37">
        <f t="shared" si="36"/>
        <v>0.12640000000000001</v>
      </c>
      <c r="AB96" s="37">
        <f t="shared" si="37"/>
        <v>0.55559999999999998</v>
      </c>
      <c r="AC96" s="37">
        <f t="shared" si="38"/>
        <v>0.12139999999999999</v>
      </c>
      <c r="AD96" s="37">
        <f t="shared" si="39"/>
        <v>0.21360000000000001</v>
      </c>
      <c r="AE96" s="37">
        <f t="shared" si="40"/>
        <v>3.0300000000000001E-2</v>
      </c>
      <c r="AG96" s="38">
        <f t="shared" si="41"/>
        <v>0.15659999999999999</v>
      </c>
      <c r="AH96" s="38">
        <f t="shared" si="42"/>
        <v>0.35449999999999998</v>
      </c>
      <c r="AI96" s="38">
        <f t="shared" si="43"/>
        <v>0.2394</v>
      </c>
      <c r="AJ96" s="38">
        <f t="shared" si="44"/>
        <v>0.40939999999999999</v>
      </c>
      <c r="AK96" s="38">
        <f t="shared" si="45"/>
        <v>0.33710000000000001</v>
      </c>
      <c r="AM96" s="38">
        <f t="shared" si="46"/>
        <v>0.29749999999999999</v>
      </c>
      <c r="AN96" s="38">
        <f t="shared" si="47"/>
        <v>0.29920000000000002</v>
      </c>
      <c r="AO96" s="38">
        <f t="shared" si="48"/>
        <v>0.3584</v>
      </c>
      <c r="AP96" s="38">
        <f t="shared" si="49"/>
        <v>0.1915</v>
      </c>
      <c r="AQ96" s="38">
        <f t="shared" si="50"/>
        <v>0.68259999999999998</v>
      </c>
      <c r="AR96" s="38"/>
      <c r="AS96" s="38">
        <f t="shared" si="51"/>
        <v>0.33410000000000001</v>
      </c>
      <c r="AT96" s="38">
        <f t="shared" si="52"/>
        <v>0.20100000000000001</v>
      </c>
      <c r="AU96" s="38">
        <f t="shared" si="53"/>
        <v>0.3528</v>
      </c>
      <c r="AV96" s="38">
        <f t="shared" si="54"/>
        <v>0.42130000000000001</v>
      </c>
      <c r="AW96" s="38">
        <f t="shared" si="55"/>
        <v>0.83979999999999999</v>
      </c>
    </row>
    <row r="97" spans="2:49" ht="15.75" x14ac:dyDescent="0.25">
      <c r="B97">
        <v>0.28999999999999998</v>
      </c>
      <c r="C97">
        <v>0.66</v>
      </c>
      <c r="D97">
        <v>0.35</v>
      </c>
      <c r="E97">
        <v>0.28000000000000003</v>
      </c>
      <c r="F97">
        <v>0.31</v>
      </c>
      <c r="G97" t="s">
        <v>21</v>
      </c>
      <c r="H97">
        <f t="shared" si="29"/>
        <v>0.39800000000000002</v>
      </c>
      <c r="I97">
        <f t="shared" si="30"/>
        <v>0.15679999999999999</v>
      </c>
      <c r="J97">
        <f t="shared" si="31"/>
        <v>0.36930000000000002</v>
      </c>
      <c r="K97">
        <f t="shared" si="32"/>
        <v>0.5867</v>
      </c>
      <c r="L97" s="47">
        <f t="shared" si="33"/>
        <v>0.15679999999999999</v>
      </c>
      <c r="M97" t="str">
        <f t="shared" si="34"/>
        <v>Low</v>
      </c>
      <c r="N97">
        <f t="shared" si="35"/>
        <v>1</v>
      </c>
      <c r="O97">
        <f>'Test_IF-có_validate'!O97</f>
        <v>0.32219999999999999</v>
      </c>
      <c r="P97">
        <f>'Test_IF-có_validate'!P97</f>
        <v>0.73329999999999995</v>
      </c>
      <c r="Q97">
        <f>'Test_IF-có_validate'!Q97</f>
        <v>0.37780000000000002</v>
      </c>
      <c r="R97">
        <f>'Test_IF-có_validate'!R97</f>
        <v>0.2828</v>
      </c>
      <c r="S97">
        <f>'Test_IF-có_validate'!S97</f>
        <v>0.30609999999999998</v>
      </c>
      <c r="U97" s="37">
        <f t="shared" si="28"/>
        <v>0.51259999999999994</v>
      </c>
      <c r="V97" s="37">
        <f t="shared" si="28"/>
        <v>0.15390000000000001</v>
      </c>
      <c r="W97" s="37">
        <f t="shared" si="28"/>
        <v>0.4516</v>
      </c>
      <c r="X97" s="37">
        <f t="shared" si="28"/>
        <v>0.55910000000000004</v>
      </c>
      <c r="Y97" s="37">
        <f t="shared" si="28"/>
        <v>0.53129999999999999</v>
      </c>
      <c r="AA97" s="37">
        <f t="shared" si="36"/>
        <v>3.7199999999999997E-2</v>
      </c>
      <c r="AB97" s="37">
        <f t="shared" si="37"/>
        <v>0.66610000000000003</v>
      </c>
      <c r="AC97" s="37">
        <f t="shared" si="38"/>
        <v>3.5700000000000003E-2</v>
      </c>
      <c r="AD97" s="37">
        <f t="shared" si="39"/>
        <v>0.15759999999999999</v>
      </c>
      <c r="AE97" s="37">
        <f t="shared" si="40"/>
        <v>0.42480000000000001</v>
      </c>
      <c r="AG97" s="38">
        <f t="shared" si="41"/>
        <v>7.0300000000000001E-2</v>
      </c>
      <c r="AH97" s="38">
        <f t="shared" si="42"/>
        <v>0.49640000000000001</v>
      </c>
      <c r="AI97" s="38">
        <f t="shared" si="43"/>
        <v>0.1643</v>
      </c>
      <c r="AJ97" s="38">
        <f t="shared" si="44"/>
        <v>0.36509999999999998</v>
      </c>
      <c r="AK97" s="38">
        <f t="shared" si="45"/>
        <v>0.15210000000000001</v>
      </c>
      <c r="AM97" s="38">
        <f t="shared" si="46"/>
        <v>0.22420000000000001</v>
      </c>
      <c r="AN97" s="38">
        <f t="shared" si="47"/>
        <v>0.45029999999999998</v>
      </c>
      <c r="AO97" s="38">
        <f t="shared" si="48"/>
        <v>0.29330000000000001</v>
      </c>
      <c r="AP97" s="38">
        <f t="shared" si="49"/>
        <v>0.13420000000000001</v>
      </c>
      <c r="AQ97" s="38">
        <f t="shared" si="50"/>
        <v>0.378</v>
      </c>
      <c r="AR97" s="38"/>
      <c r="AS97" s="38">
        <f t="shared" si="51"/>
        <v>0.26400000000000001</v>
      </c>
      <c r="AT97" s="38">
        <f t="shared" si="52"/>
        <v>0.36930000000000002</v>
      </c>
      <c r="AU97" s="38">
        <f t="shared" si="53"/>
        <v>0.2873</v>
      </c>
      <c r="AV97" s="38">
        <f t="shared" si="54"/>
        <v>0.37769999999999998</v>
      </c>
      <c r="AW97" s="38">
        <f t="shared" si="55"/>
        <v>0.61</v>
      </c>
    </row>
    <row r="98" spans="2:49" ht="15.75" x14ac:dyDescent="0.25">
      <c r="B98">
        <v>0.28999999999999998</v>
      </c>
      <c r="C98">
        <v>0.74</v>
      </c>
      <c r="D98">
        <v>0.39</v>
      </c>
      <c r="E98">
        <v>0.41</v>
      </c>
      <c r="F98">
        <v>0.54</v>
      </c>
      <c r="G98" t="s">
        <v>24</v>
      </c>
      <c r="H98">
        <f t="shared" si="29"/>
        <v>0.62439999999999996</v>
      </c>
      <c r="I98">
        <f t="shared" si="30"/>
        <v>0.45229999999999998</v>
      </c>
      <c r="J98">
        <f t="shared" si="31"/>
        <v>1.8200000000000001E-2</v>
      </c>
      <c r="K98">
        <f t="shared" si="32"/>
        <v>0.33050000000000002</v>
      </c>
      <c r="L98" s="47">
        <f t="shared" si="33"/>
        <v>1.8200000000000001E-2</v>
      </c>
      <c r="M98" t="str">
        <f t="shared" si="34"/>
        <v>Middle</v>
      </c>
      <c r="N98">
        <f t="shared" si="35"/>
        <v>1</v>
      </c>
      <c r="O98">
        <f>'Test_IF-có_validate'!O98</f>
        <v>0.32219999999999999</v>
      </c>
      <c r="P98">
        <f>'Test_IF-có_validate'!P98</f>
        <v>0.82220000000000004</v>
      </c>
      <c r="Q98">
        <f>'Test_IF-có_validate'!Q98</f>
        <v>0.42220000000000002</v>
      </c>
      <c r="R98">
        <f>'Test_IF-có_validate'!R98</f>
        <v>0.41410000000000002</v>
      </c>
      <c r="S98">
        <f>'Test_IF-có_validate'!S98</f>
        <v>0.54079999999999995</v>
      </c>
      <c r="U98" s="37">
        <f t="shared" si="28"/>
        <v>0.51259999999999994</v>
      </c>
      <c r="V98" s="37">
        <f t="shared" si="28"/>
        <v>9.7600000000000006E-2</v>
      </c>
      <c r="W98" s="37">
        <f t="shared" si="28"/>
        <v>0.40629999999999999</v>
      </c>
      <c r="X98" s="37">
        <f t="shared" si="28"/>
        <v>0.4143</v>
      </c>
      <c r="Y98" s="37">
        <f t="shared" si="28"/>
        <v>0.29799999999999999</v>
      </c>
      <c r="AA98" s="37">
        <f t="shared" si="36"/>
        <v>3.7199999999999997E-2</v>
      </c>
      <c r="AB98" s="37">
        <f t="shared" si="37"/>
        <v>0.72770000000000001</v>
      </c>
      <c r="AC98" s="37">
        <f t="shared" si="38"/>
        <v>5.1999999999999998E-2</v>
      </c>
      <c r="AD98" s="37">
        <f t="shared" si="39"/>
        <v>9.98E-2</v>
      </c>
      <c r="AE98" s="37">
        <f t="shared" si="40"/>
        <v>0.66990000000000005</v>
      </c>
      <c r="AG98" s="38">
        <f t="shared" si="41"/>
        <v>7.0300000000000001E-2</v>
      </c>
      <c r="AH98" s="38">
        <f t="shared" si="42"/>
        <v>0.57420000000000004</v>
      </c>
      <c r="AI98" s="38">
        <f t="shared" si="43"/>
        <v>8.5500000000000007E-2</v>
      </c>
      <c r="AJ98" s="38">
        <f t="shared" si="44"/>
        <v>0.15720000000000001</v>
      </c>
      <c r="AK98" s="38">
        <f t="shared" si="45"/>
        <v>0.48060000000000003</v>
      </c>
      <c r="AM98" s="38">
        <f t="shared" si="46"/>
        <v>0.22420000000000001</v>
      </c>
      <c r="AN98" s="38">
        <f t="shared" si="47"/>
        <v>0.53290000000000004</v>
      </c>
      <c r="AO98" s="38">
        <f t="shared" si="48"/>
        <v>0.22539999999999999</v>
      </c>
      <c r="AP98" s="38">
        <f t="shared" si="49"/>
        <v>0.1241</v>
      </c>
      <c r="AQ98" s="38">
        <f t="shared" si="50"/>
        <v>1.9E-3</v>
      </c>
      <c r="AR98" s="38"/>
      <c r="AS98" s="38">
        <f t="shared" si="51"/>
        <v>0.26400000000000001</v>
      </c>
      <c r="AT98" s="38">
        <f t="shared" si="52"/>
        <v>0.46039999999999998</v>
      </c>
      <c r="AU98" s="38">
        <f t="shared" si="53"/>
        <v>0.21890000000000001</v>
      </c>
      <c r="AV98" s="38">
        <f t="shared" si="54"/>
        <v>0.17319999999999999</v>
      </c>
      <c r="AW98" s="38">
        <f t="shared" si="55"/>
        <v>0.34</v>
      </c>
    </row>
    <row r="99" spans="2:49" ht="15.75" x14ac:dyDescent="0.25">
      <c r="B99">
        <v>0.31</v>
      </c>
      <c r="C99">
        <v>0.82</v>
      </c>
      <c r="D99">
        <v>0.47</v>
      </c>
      <c r="E99">
        <v>0.4</v>
      </c>
      <c r="F99">
        <v>0.99</v>
      </c>
      <c r="G99" t="s">
        <v>20</v>
      </c>
      <c r="H99">
        <f t="shared" si="29"/>
        <v>0.88009999999999999</v>
      </c>
      <c r="I99">
        <f t="shared" si="30"/>
        <v>0.76549999999999996</v>
      </c>
      <c r="J99">
        <f t="shared" si="31"/>
        <v>0.51549999999999996</v>
      </c>
      <c r="K99">
        <f t="shared" si="32"/>
        <v>0.28160000000000002</v>
      </c>
      <c r="L99" s="47">
        <f t="shared" si="33"/>
        <v>0.28160000000000002</v>
      </c>
      <c r="M99" t="str">
        <f t="shared" si="34"/>
        <v>High</v>
      </c>
      <c r="N99">
        <f t="shared" si="35"/>
        <v>1</v>
      </c>
      <c r="O99">
        <f>'Test_IF-có_validate'!O99</f>
        <v>0.34439999999999998</v>
      </c>
      <c r="P99">
        <f>'Test_IF-có_validate'!P99</f>
        <v>0.91110000000000002</v>
      </c>
      <c r="Q99">
        <f>'Test_IF-có_validate'!Q99</f>
        <v>0.5111</v>
      </c>
      <c r="R99">
        <f>'Test_IF-có_validate'!R99</f>
        <v>0.40400000000000003</v>
      </c>
      <c r="S99">
        <f>'Test_IF-có_validate'!S99</f>
        <v>1</v>
      </c>
      <c r="U99" s="37">
        <f t="shared" si="28"/>
        <v>0.48770000000000002</v>
      </c>
      <c r="V99" s="37">
        <f t="shared" si="28"/>
        <v>4.65E-2</v>
      </c>
      <c r="W99" s="37">
        <f t="shared" si="28"/>
        <v>0.32350000000000001</v>
      </c>
      <c r="X99" s="37">
        <f t="shared" si="28"/>
        <v>0.42449999999999999</v>
      </c>
      <c r="Y99" s="37">
        <f t="shared" si="28"/>
        <v>0</v>
      </c>
      <c r="AA99" s="37">
        <f t="shared" si="36"/>
        <v>9.1999999999999998E-3</v>
      </c>
      <c r="AB99" s="37">
        <f t="shared" si="37"/>
        <v>0.78190000000000004</v>
      </c>
      <c r="AC99" s="37">
        <f t="shared" si="38"/>
        <v>0.20230000000000001</v>
      </c>
      <c r="AD99" s="37">
        <f t="shared" si="39"/>
        <v>8.1299999999999997E-2</v>
      </c>
      <c r="AE99" s="37">
        <f t="shared" si="40"/>
        <v>0.93740000000000001</v>
      </c>
      <c r="AG99" s="38">
        <f t="shared" si="41"/>
        <v>2.5499999999999998E-2</v>
      </c>
      <c r="AH99" s="38">
        <f t="shared" si="42"/>
        <v>0.64200000000000002</v>
      </c>
      <c r="AI99" s="38">
        <f t="shared" si="43"/>
        <v>7.9100000000000004E-2</v>
      </c>
      <c r="AJ99" s="38">
        <f t="shared" si="44"/>
        <v>0.17430000000000001</v>
      </c>
      <c r="AK99" s="38">
        <f t="shared" si="45"/>
        <v>0.82</v>
      </c>
      <c r="AM99" s="38">
        <f t="shared" si="46"/>
        <v>0.18629999999999999</v>
      </c>
      <c r="AN99" s="38">
        <f t="shared" si="47"/>
        <v>0.60450000000000004</v>
      </c>
      <c r="AO99" s="38">
        <f t="shared" si="48"/>
        <v>7.9000000000000001E-2</v>
      </c>
      <c r="AP99" s="38">
        <f t="shared" si="49"/>
        <v>0.1061</v>
      </c>
      <c r="AQ99" s="38">
        <f t="shared" si="50"/>
        <v>0.55030000000000001</v>
      </c>
      <c r="AR99" s="38"/>
      <c r="AS99" s="38">
        <f t="shared" si="51"/>
        <v>0.22770000000000001</v>
      </c>
      <c r="AT99" s="38">
        <f t="shared" si="52"/>
        <v>0.53910000000000002</v>
      </c>
      <c r="AU99" s="38">
        <f t="shared" si="53"/>
        <v>7.1499999999999994E-2</v>
      </c>
      <c r="AV99" s="38">
        <f t="shared" si="54"/>
        <v>0.19</v>
      </c>
      <c r="AW99" s="38">
        <f t="shared" si="55"/>
        <v>0.29609999999999997</v>
      </c>
    </row>
    <row r="100" spans="2:49" ht="15.75" x14ac:dyDescent="0.25">
      <c r="B100">
        <v>0.28000000000000003</v>
      </c>
      <c r="C100">
        <v>0.55000000000000004</v>
      </c>
      <c r="D100">
        <v>0.38</v>
      </c>
      <c r="E100">
        <v>0.9</v>
      </c>
      <c r="F100">
        <v>0.22</v>
      </c>
      <c r="G100" t="s">
        <v>21</v>
      </c>
      <c r="H100">
        <f t="shared" si="29"/>
        <v>0.27579999999999999</v>
      </c>
      <c r="I100">
        <f t="shared" si="30"/>
        <v>5.3699999999999998E-2</v>
      </c>
      <c r="J100">
        <f t="shared" si="31"/>
        <v>0.49049999999999999</v>
      </c>
      <c r="K100">
        <f t="shared" si="32"/>
        <v>0.67159999999999997</v>
      </c>
      <c r="L100" s="47">
        <f t="shared" si="33"/>
        <v>5.3699999999999998E-2</v>
      </c>
      <c r="M100" t="str">
        <f t="shared" si="34"/>
        <v>Low</v>
      </c>
      <c r="N100">
        <f t="shared" si="35"/>
        <v>1</v>
      </c>
      <c r="O100">
        <f>'Test_IF-có_validate'!O100</f>
        <v>0.31109999999999999</v>
      </c>
      <c r="P100">
        <f>'Test_IF-có_validate'!P100</f>
        <v>0.61109999999999998</v>
      </c>
      <c r="Q100">
        <f>'Test_IF-có_validate'!Q100</f>
        <v>0.41110000000000002</v>
      </c>
      <c r="R100">
        <f>'Test_IF-có_validate'!R100</f>
        <v>0.90910000000000002</v>
      </c>
      <c r="S100">
        <f>'Test_IF-có_validate'!S100</f>
        <v>0.21429999999999999</v>
      </c>
      <c r="U100" s="37">
        <f t="shared" si="28"/>
        <v>0.52539999999999998</v>
      </c>
      <c r="V100" s="37">
        <f t="shared" si="28"/>
        <v>0.2414</v>
      </c>
      <c r="W100" s="37">
        <f t="shared" si="28"/>
        <v>0.4173</v>
      </c>
      <c r="X100" s="37">
        <f t="shared" si="28"/>
        <v>4.7600000000000003E-2</v>
      </c>
      <c r="Y100" s="37">
        <f t="shared" si="28"/>
        <v>0.64700000000000002</v>
      </c>
      <c r="AA100" s="37">
        <f t="shared" si="36"/>
        <v>5.9900000000000002E-2</v>
      </c>
      <c r="AB100" s="37">
        <f t="shared" si="37"/>
        <v>0.56579999999999997</v>
      </c>
      <c r="AC100" s="37">
        <f t="shared" si="38"/>
        <v>3.0800000000000001E-2</v>
      </c>
      <c r="AD100" s="37">
        <f t="shared" si="39"/>
        <v>0.65169999999999995</v>
      </c>
      <c r="AE100" s="37">
        <f t="shared" si="40"/>
        <v>0.28460000000000002</v>
      </c>
      <c r="AG100" s="38">
        <f t="shared" si="41"/>
        <v>9.2299999999999993E-2</v>
      </c>
      <c r="AH100" s="38">
        <f t="shared" si="42"/>
        <v>0.36770000000000003</v>
      </c>
      <c r="AI100" s="38">
        <f t="shared" si="43"/>
        <v>0.1055</v>
      </c>
      <c r="AJ100" s="38">
        <f t="shared" si="44"/>
        <v>0.51359999999999995</v>
      </c>
      <c r="AK100" s="38">
        <f t="shared" si="45"/>
        <v>4.2000000000000003E-2</v>
      </c>
      <c r="AM100" s="38">
        <f t="shared" si="46"/>
        <v>0.24279999999999999</v>
      </c>
      <c r="AN100" s="38">
        <f t="shared" si="47"/>
        <v>0.31330000000000002</v>
      </c>
      <c r="AO100" s="38">
        <f t="shared" si="48"/>
        <v>0.24260000000000001</v>
      </c>
      <c r="AP100" s="38">
        <f t="shared" si="49"/>
        <v>0.66400000000000003</v>
      </c>
      <c r="AQ100" s="38">
        <f t="shared" si="50"/>
        <v>0.50390000000000001</v>
      </c>
      <c r="AR100" s="38"/>
      <c r="AS100" s="38">
        <f t="shared" si="51"/>
        <v>0.28179999999999999</v>
      </c>
      <c r="AT100" s="38">
        <f t="shared" si="52"/>
        <v>0.21679999999999999</v>
      </c>
      <c r="AU100" s="38">
        <f t="shared" si="53"/>
        <v>0.23630000000000001</v>
      </c>
      <c r="AV100" s="38">
        <f t="shared" si="54"/>
        <v>0.50309999999999999</v>
      </c>
      <c r="AW100" s="38">
        <f t="shared" si="55"/>
        <v>0.70350000000000001</v>
      </c>
    </row>
    <row r="101" spans="2:49" ht="15.75" x14ac:dyDescent="0.25">
      <c r="B101">
        <v>0.33</v>
      </c>
      <c r="C101">
        <v>0.04</v>
      </c>
      <c r="D101">
        <v>0.02</v>
      </c>
      <c r="E101">
        <v>0.12</v>
      </c>
      <c r="F101">
        <v>0.11</v>
      </c>
      <c r="G101" t="s">
        <v>23</v>
      </c>
      <c r="H101">
        <f t="shared" si="29"/>
        <v>9.1600000000000001E-2</v>
      </c>
      <c r="I101">
        <f t="shared" si="30"/>
        <v>0.3085</v>
      </c>
      <c r="J101">
        <f t="shared" si="31"/>
        <v>0.6492</v>
      </c>
      <c r="K101">
        <f t="shared" si="32"/>
        <v>0.80469999999999997</v>
      </c>
      <c r="L101" s="47">
        <f t="shared" si="33"/>
        <v>9.1600000000000001E-2</v>
      </c>
      <c r="M101" t="str">
        <f t="shared" si="34"/>
        <v>Very Low</v>
      </c>
      <c r="N101">
        <f t="shared" si="35"/>
        <v>1</v>
      </c>
      <c r="O101">
        <f>'Test_IF-có_validate'!O101</f>
        <v>0.36670000000000003</v>
      </c>
      <c r="P101">
        <f>'Test_IF-có_validate'!P101</f>
        <v>4.4400000000000002E-2</v>
      </c>
      <c r="Q101">
        <f>'Test_IF-có_validate'!Q101</f>
        <v>1.11E-2</v>
      </c>
      <c r="R101">
        <f>'Test_IF-có_validate'!R101</f>
        <v>0.1212</v>
      </c>
      <c r="S101">
        <f>'Test_IF-có_validate'!S101</f>
        <v>0.10199999999999999</v>
      </c>
      <c r="U101" s="37">
        <f t="shared" si="28"/>
        <v>0.46339999999999998</v>
      </c>
      <c r="V101" s="37">
        <f t="shared" si="28"/>
        <v>0.91500000000000004</v>
      </c>
      <c r="W101" s="37">
        <f t="shared" si="28"/>
        <v>0.97799999999999998</v>
      </c>
      <c r="X101" s="37">
        <f t="shared" si="28"/>
        <v>0.78380000000000005</v>
      </c>
      <c r="Y101" s="37">
        <f t="shared" si="28"/>
        <v>0.81489999999999996</v>
      </c>
      <c r="AA101" s="37">
        <f t="shared" si="36"/>
        <v>5.4300000000000001E-2</v>
      </c>
      <c r="AB101" s="37">
        <f t="shared" si="37"/>
        <v>0.36820000000000003</v>
      </c>
      <c r="AC101" s="37">
        <f t="shared" si="38"/>
        <v>0.63449999999999995</v>
      </c>
      <c r="AD101" s="37">
        <f t="shared" si="39"/>
        <v>0.43590000000000001</v>
      </c>
      <c r="AE101" s="37">
        <f t="shared" si="40"/>
        <v>5.0299999999999997E-2</v>
      </c>
      <c r="AG101" s="38">
        <f t="shared" si="41"/>
        <v>2.06E-2</v>
      </c>
      <c r="AH101" s="38">
        <f t="shared" si="42"/>
        <v>0.56620000000000004</v>
      </c>
      <c r="AI101" s="38">
        <f t="shared" si="43"/>
        <v>0.69799999999999995</v>
      </c>
      <c r="AJ101" s="38">
        <f t="shared" si="44"/>
        <v>0.58809999999999996</v>
      </c>
      <c r="AK101" s="38">
        <f t="shared" si="45"/>
        <v>0.2782</v>
      </c>
      <c r="AM101" s="38">
        <f t="shared" si="46"/>
        <v>0.14710000000000001</v>
      </c>
      <c r="AN101" s="38">
        <f t="shared" si="47"/>
        <v>0.60570000000000002</v>
      </c>
      <c r="AO101" s="38">
        <f t="shared" si="48"/>
        <v>0.76419999999999999</v>
      </c>
      <c r="AP101" s="38">
        <f t="shared" si="49"/>
        <v>0.41899999999999998</v>
      </c>
      <c r="AQ101" s="38">
        <f t="shared" si="50"/>
        <v>0.64580000000000004</v>
      </c>
      <c r="AR101" s="38"/>
      <c r="AS101" s="38">
        <f t="shared" si="51"/>
        <v>0.19040000000000001</v>
      </c>
      <c r="AT101" s="38">
        <f t="shared" si="52"/>
        <v>0.66539999999999999</v>
      </c>
      <c r="AU101" s="38">
        <f t="shared" si="53"/>
        <v>0.7611</v>
      </c>
      <c r="AV101" s="38">
        <f t="shared" si="54"/>
        <v>0.59750000000000003</v>
      </c>
      <c r="AW101" s="38">
        <f t="shared" si="55"/>
        <v>0.81140000000000001</v>
      </c>
    </row>
    <row r="102" spans="2:49" ht="15.75" x14ac:dyDescent="0.25">
      <c r="B102">
        <v>0.37</v>
      </c>
      <c r="C102">
        <v>0.09</v>
      </c>
      <c r="D102">
        <v>0.1</v>
      </c>
      <c r="E102">
        <v>0.13</v>
      </c>
      <c r="F102">
        <v>0.32</v>
      </c>
      <c r="G102" t="s">
        <v>21</v>
      </c>
      <c r="H102">
        <f t="shared" si="29"/>
        <v>0.44190000000000002</v>
      </c>
      <c r="I102">
        <f t="shared" si="30"/>
        <v>0.20219999999999999</v>
      </c>
      <c r="J102">
        <f t="shared" si="31"/>
        <v>0.38190000000000002</v>
      </c>
      <c r="K102">
        <f t="shared" si="32"/>
        <v>0.60240000000000005</v>
      </c>
      <c r="L102" s="47">
        <f t="shared" si="33"/>
        <v>0.20219999999999999</v>
      </c>
      <c r="M102" t="str">
        <f t="shared" si="34"/>
        <v>Low</v>
      </c>
      <c r="N102">
        <f t="shared" si="35"/>
        <v>1</v>
      </c>
      <c r="O102">
        <f>'Test_IF-có_validate'!O102</f>
        <v>0.41110000000000002</v>
      </c>
      <c r="P102">
        <f>'Test_IF-có_validate'!P102</f>
        <v>0.1</v>
      </c>
      <c r="Q102">
        <f>'Test_IF-có_validate'!Q102</f>
        <v>0.1</v>
      </c>
      <c r="R102">
        <f>'Test_IF-có_validate'!R102</f>
        <v>0.1313</v>
      </c>
      <c r="S102">
        <f>'Test_IF-có_validate'!S102</f>
        <v>0.31630000000000003</v>
      </c>
      <c r="U102" s="37">
        <f t="shared" si="28"/>
        <v>0.4173</v>
      </c>
      <c r="V102" s="37">
        <f t="shared" si="28"/>
        <v>0.81820000000000004</v>
      </c>
      <c r="W102" s="37">
        <f t="shared" si="28"/>
        <v>0.81820000000000004</v>
      </c>
      <c r="X102" s="37">
        <f t="shared" si="28"/>
        <v>0.76790000000000003</v>
      </c>
      <c r="Y102" s="37">
        <f t="shared" si="28"/>
        <v>0.51939999999999997</v>
      </c>
      <c r="AA102" s="37">
        <f t="shared" si="36"/>
        <v>0.1363</v>
      </c>
      <c r="AB102" s="37">
        <f t="shared" si="37"/>
        <v>0.26</v>
      </c>
      <c r="AC102" s="37">
        <f t="shared" si="38"/>
        <v>0.50790000000000002</v>
      </c>
      <c r="AD102" s="37">
        <f t="shared" si="39"/>
        <v>0.41980000000000001</v>
      </c>
      <c r="AE102" s="37">
        <f t="shared" si="40"/>
        <v>0.43840000000000001</v>
      </c>
      <c r="AG102" s="38">
        <f t="shared" si="41"/>
        <v>0.10539999999999999</v>
      </c>
      <c r="AH102" s="38">
        <f t="shared" si="42"/>
        <v>0.4834</v>
      </c>
      <c r="AI102" s="38">
        <f t="shared" si="43"/>
        <v>0.58330000000000004</v>
      </c>
      <c r="AJ102" s="38">
        <f t="shared" si="44"/>
        <v>0.57499999999999996</v>
      </c>
      <c r="AK102" s="38">
        <f t="shared" si="45"/>
        <v>0.17080000000000001</v>
      </c>
      <c r="AM102" s="38">
        <f t="shared" si="46"/>
        <v>6.6000000000000003E-2</v>
      </c>
      <c r="AN102" s="38">
        <f t="shared" si="47"/>
        <v>0.52749999999999997</v>
      </c>
      <c r="AO102" s="38">
        <f t="shared" si="48"/>
        <v>0.66139999999999999</v>
      </c>
      <c r="AP102" s="38">
        <f t="shared" si="49"/>
        <v>0.40260000000000001</v>
      </c>
      <c r="AQ102" s="38">
        <f t="shared" si="50"/>
        <v>0.36330000000000001</v>
      </c>
      <c r="AR102" s="38"/>
      <c r="AS102" s="38">
        <f t="shared" si="51"/>
        <v>0.11310000000000001</v>
      </c>
      <c r="AT102" s="38">
        <f t="shared" si="52"/>
        <v>0.59389999999999998</v>
      </c>
      <c r="AU102" s="38">
        <f t="shared" si="53"/>
        <v>0.65769999999999995</v>
      </c>
      <c r="AV102" s="38">
        <f t="shared" si="54"/>
        <v>0.58460000000000001</v>
      </c>
      <c r="AW102" s="38">
        <f t="shared" si="55"/>
        <v>0.59919999999999995</v>
      </c>
    </row>
    <row r="103" spans="2:49" ht="15.75" x14ac:dyDescent="0.25">
      <c r="B103">
        <v>0.4</v>
      </c>
      <c r="C103">
        <v>0.15</v>
      </c>
      <c r="D103">
        <v>0.16</v>
      </c>
      <c r="E103">
        <v>0.3</v>
      </c>
      <c r="F103">
        <v>0.57999999999999996</v>
      </c>
      <c r="G103" t="s">
        <v>24</v>
      </c>
      <c r="H103">
        <f t="shared" si="29"/>
        <v>0.67420000000000002</v>
      </c>
      <c r="I103">
        <f t="shared" si="30"/>
        <v>0.51729999999999998</v>
      </c>
      <c r="J103">
        <f t="shared" si="31"/>
        <v>0.1045</v>
      </c>
      <c r="K103">
        <f t="shared" si="32"/>
        <v>0.30570000000000003</v>
      </c>
      <c r="L103" s="47">
        <f t="shared" si="33"/>
        <v>0.1045</v>
      </c>
      <c r="M103" t="str">
        <f t="shared" si="34"/>
        <v>Middle</v>
      </c>
      <c r="N103">
        <f t="shared" si="35"/>
        <v>1</v>
      </c>
      <c r="O103">
        <f>'Test_IF-có_validate'!O103</f>
        <v>0.44440000000000002</v>
      </c>
      <c r="P103">
        <f>'Test_IF-có_validate'!P103</f>
        <v>0.16669999999999999</v>
      </c>
      <c r="Q103">
        <f>'Test_IF-có_validate'!Q103</f>
        <v>0.16669999999999999</v>
      </c>
      <c r="R103">
        <f>'Test_IF-có_validate'!R103</f>
        <v>0.30299999999999999</v>
      </c>
      <c r="S103">
        <f>'Test_IF-có_validate'!S103</f>
        <v>0.58160000000000001</v>
      </c>
      <c r="U103" s="37">
        <f t="shared" si="28"/>
        <v>0.38469999999999999</v>
      </c>
      <c r="V103" s="37">
        <f t="shared" si="28"/>
        <v>0.71419999999999995</v>
      </c>
      <c r="W103" s="37">
        <f t="shared" si="28"/>
        <v>0.71419999999999995</v>
      </c>
      <c r="X103" s="37">
        <f t="shared" si="28"/>
        <v>0.53490000000000004</v>
      </c>
      <c r="Y103" s="37">
        <f t="shared" si="28"/>
        <v>0.26450000000000001</v>
      </c>
      <c r="AA103" s="37">
        <f t="shared" si="36"/>
        <v>0.1918</v>
      </c>
      <c r="AB103" s="37">
        <f t="shared" si="37"/>
        <v>0.1205</v>
      </c>
      <c r="AC103" s="37">
        <f t="shared" si="38"/>
        <v>0.40639999999999998</v>
      </c>
      <c r="AD103" s="37">
        <f t="shared" si="39"/>
        <v>0.1192</v>
      </c>
      <c r="AE103" s="37">
        <f t="shared" si="40"/>
        <v>0.70199999999999996</v>
      </c>
      <c r="AG103" s="38">
        <f t="shared" si="41"/>
        <v>0.1628</v>
      </c>
      <c r="AH103" s="38">
        <f t="shared" si="42"/>
        <v>0.37840000000000001</v>
      </c>
      <c r="AI103" s="38">
        <f t="shared" si="43"/>
        <v>0.49209999999999998</v>
      </c>
      <c r="AJ103" s="38">
        <f t="shared" si="44"/>
        <v>0.33489999999999998</v>
      </c>
      <c r="AK103" s="38">
        <f t="shared" si="45"/>
        <v>0.52229999999999999</v>
      </c>
      <c r="AM103" s="38">
        <f t="shared" si="46"/>
        <v>2.3999999999999998E-3</v>
      </c>
      <c r="AN103" s="38">
        <f t="shared" si="47"/>
        <v>0.42870000000000003</v>
      </c>
      <c r="AO103" s="38">
        <f t="shared" si="48"/>
        <v>0.58030000000000004</v>
      </c>
      <c r="AP103" s="38">
        <f t="shared" si="49"/>
        <v>9.4700000000000006E-2</v>
      </c>
      <c r="AQ103" s="38">
        <f t="shared" si="50"/>
        <v>7.3400000000000007E-2</v>
      </c>
      <c r="AR103" s="38"/>
      <c r="AS103" s="38">
        <f t="shared" si="51"/>
        <v>5.2600000000000001E-2</v>
      </c>
      <c r="AT103" s="38">
        <f t="shared" si="52"/>
        <v>0.50409999999999999</v>
      </c>
      <c r="AU103" s="38">
        <f t="shared" si="53"/>
        <v>0.57609999999999995</v>
      </c>
      <c r="AV103" s="38">
        <f t="shared" si="54"/>
        <v>0.34799999999999998</v>
      </c>
      <c r="AW103" s="38">
        <f t="shared" si="55"/>
        <v>0.28720000000000001</v>
      </c>
    </row>
    <row r="104" spans="2:49" ht="15.75" x14ac:dyDescent="0.25">
      <c r="B104">
        <v>0.37</v>
      </c>
      <c r="C104">
        <v>7.0000000000000007E-2</v>
      </c>
      <c r="D104">
        <v>0.1</v>
      </c>
      <c r="E104">
        <v>0.41</v>
      </c>
      <c r="F104">
        <v>0.3</v>
      </c>
      <c r="G104" t="s">
        <v>21</v>
      </c>
      <c r="H104">
        <f t="shared" si="29"/>
        <v>0.41160000000000002</v>
      </c>
      <c r="I104">
        <f t="shared" si="30"/>
        <v>0.1608</v>
      </c>
      <c r="J104">
        <f t="shared" si="31"/>
        <v>0.40460000000000002</v>
      </c>
      <c r="K104">
        <f t="shared" si="32"/>
        <v>0.61580000000000001</v>
      </c>
      <c r="L104" s="47">
        <f t="shared" si="33"/>
        <v>0.1608</v>
      </c>
      <c r="M104" t="str">
        <f t="shared" si="34"/>
        <v>Low</v>
      </c>
      <c r="N104">
        <f t="shared" si="35"/>
        <v>1</v>
      </c>
      <c r="O104">
        <f>'Test_IF-có_validate'!O104</f>
        <v>0.41110000000000002</v>
      </c>
      <c r="P104">
        <f>'Test_IF-có_validate'!P104</f>
        <v>7.7799999999999994E-2</v>
      </c>
      <c r="Q104">
        <f>'Test_IF-có_validate'!Q104</f>
        <v>0.1</v>
      </c>
      <c r="R104">
        <f>'Test_IF-có_validate'!R104</f>
        <v>0.41410000000000002</v>
      </c>
      <c r="S104">
        <f>'Test_IF-có_validate'!S104</f>
        <v>0.2959</v>
      </c>
      <c r="U104" s="37">
        <f t="shared" si="28"/>
        <v>0.4173</v>
      </c>
      <c r="V104" s="37">
        <f t="shared" si="28"/>
        <v>0.85560000000000003</v>
      </c>
      <c r="W104" s="37">
        <f t="shared" si="28"/>
        <v>0.81820000000000004</v>
      </c>
      <c r="X104" s="37">
        <f t="shared" si="28"/>
        <v>0.4143</v>
      </c>
      <c r="Y104" s="37">
        <f t="shared" si="28"/>
        <v>0.54330000000000001</v>
      </c>
      <c r="AA104" s="37">
        <f t="shared" si="36"/>
        <v>0.1363</v>
      </c>
      <c r="AB104" s="37">
        <f t="shared" si="37"/>
        <v>0.30399999999999999</v>
      </c>
      <c r="AC104" s="37">
        <f t="shared" si="38"/>
        <v>0.50790000000000002</v>
      </c>
      <c r="AD104" s="37">
        <f t="shared" si="39"/>
        <v>9.98E-2</v>
      </c>
      <c r="AE104" s="37">
        <f t="shared" si="40"/>
        <v>0.41089999999999999</v>
      </c>
      <c r="AG104" s="38">
        <f t="shared" si="41"/>
        <v>0.10539999999999999</v>
      </c>
      <c r="AH104" s="38">
        <f t="shared" si="42"/>
        <v>0.51690000000000003</v>
      </c>
      <c r="AI104" s="38">
        <f t="shared" si="43"/>
        <v>0.58330000000000004</v>
      </c>
      <c r="AJ104" s="38">
        <f t="shared" si="44"/>
        <v>0.15720000000000001</v>
      </c>
      <c r="AK104" s="38">
        <f t="shared" si="45"/>
        <v>0.13289999999999999</v>
      </c>
      <c r="AM104" s="38">
        <f t="shared" si="46"/>
        <v>6.6000000000000003E-2</v>
      </c>
      <c r="AN104" s="38">
        <f t="shared" si="47"/>
        <v>0.55910000000000004</v>
      </c>
      <c r="AO104" s="38">
        <f t="shared" si="48"/>
        <v>0.66139999999999999</v>
      </c>
      <c r="AP104" s="38">
        <f t="shared" si="49"/>
        <v>0.1241</v>
      </c>
      <c r="AQ104" s="38">
        <f t="shared" si="50"/>
        <v>0.39250000000000002</v>
      </c>
      <c r="AR104" s="38"/>
      <c r="AS104" s="38">
        <f t="shared" si="51"/>
        <v>0.11310000000000001</v>
      </c>
      <c r="AT104" s="38">
        <f t="shared" si="52"/>
        <v>0.62270000000000003</v>
      </c>
      <c r="AU104" s="38">
        <f t="shared" si="53"/>
        <v>0.65769999999999995</v>
      </c>
      <c r="AV104" s="38">
        <f t="shared" si="54"/>
        <v>0.17319999999999999</v>
      </c>
      <c r="AW104" s="38">
        <f t="shared" si="55"/>
        <v>0.62060000000000004</v>
      </c>
    </row>
    <row r="105" spans="2:49" ht="15.75" x14ac:dyDescent="0.25">
      <c r="B105">
        <v>0.41</v>
      </c>
      <c r="C105">
        <v>0.11</v>
      </c>
      <c r="D105">
        <v>0.21</v>
      </c>
      <c r="E105">
        <v>0.44</v>
      </c>
      <c r="F105">
        <v>0.56999999999999995</v>
      </c>
      <c r="G105" t="s">
        <v>24</v>
      </c>
      <c r="H105">
        <f t="shared" si="29"/>
        <v>0.6623</v>
      </c>
      <c r="I105">
        <f t="shared" si="30"/>
        <v>0.49969999999999998</v>
      </c>
      <c r="J105">
        <f t="shared" si="31"/>
        <v>8.5800000000000001E-2</v>
      </c>
      <c r="K105">
        <f t="shared" si="32"/>
        <v>0.31059999999999999</v>
      </c>
      <c r="L105" s="47">
        <f t="shared" si="33"/>
        <v>8.5800000000000001E-2</v>
      </c>
      <c r="M105" t="str">
        <f t="shared" si="34"/>
        <v>Middle</v>
      </c>
      <c r="N105">
        <f t="shared" si="35"/>
        <v>1</v>
      </c>
      <c r="O105">
        <f>'Test_IF-có_validate'!O105</f>
        <v>0.4556</v>
      </c>
      <c r="P105">
        <f>'Test_IF-có_validate'!P105</f>
        <v>0.1222</v>
      </c>
      <c r="Q105">
        <f>'Test_IF-có_validate'!Q105</f>
        <v>0.22220000000000001</v>
      </c>
      <c r="R105">
        <f>'Test_IF-có_validate'!R105</f>
        <v>0.44440000000000002</v>
      </c>
      <c r="S105">
        <f>'Test_IF-có_validate'!S105</f>
        <v>0.57140000000000002</v>
      </c>
      <c r="U105" s="37">
        <f t="shared" si="28"/>
        <v>0.374</v>
      </c>
      <c r="V105" s="37">
        <f t="shared" si="28"/>
        <v>0.78220000000000001</v>
      </c>
      <c r="W105" s="37">
        <f t="shared" si="28"/>
        <v>0.63639999999999997</v>
      </c>
      <c r="X105" s="37">
        <f t="shared" si="28"/>
        <v>0.38469999999999999</v>
      </c>
      <c r="Y105" s="37">
        <f t="shared" si="28"/>
        <v>0.27279999999999999</v>
      </c>
      <c r="AA105" s="37">
        <f t="shared" si="36"/>
        <v>0.20960000000000001</v>
      </c>
      <c r="AB105" s="37">
        <f t="shared" si="37"/>
        <v>0.21479999999999999</v>
      </c>
      <c r="AC105" s="37">
        <f t="shared" si="38"/>
        <v>0.317</v>
      </c>
      <c r="AD105" s="37">
        <f t="shared" si="39"/>
        <v>0.15229999999999999</v>
      </c>
      <c r="AE105" s="37">
        <f t="shared" si="40"/>
        <v>0.69410000000000005</v>
      </c>
      <c r="AG105" s="38">
        <f t="shared" si="41"/>
        <v>0.18110000000000001</v>
      </c>
      <c r="AH105" s="38">
        <f t="shared" si="42"/>
        <v>0.4491</v>
      </c>
      <c r="AI105" s="38">
        <f t="shared" si="43"/>
        <v>0.4123</v>
      </c>
      <c r="AJ105" s="38">
        <f t="shared" si="44"/>
        <v>0.10489999999999999</v>
      </c>
      <c r="AK105" s="38">
        <f t="shared" si="45"/>
        <v>0.5121</v>
      </c>
      <c r="AM105" s="38">
        <f t="shared" si="46"/>
        <v>1.9300000000000001E-2</v>
      </c>
      <c r="AN105" s="38">
        <f t="shared" si="47"/>
        <v>0.49519999999999997</v>
      </c>
      <c r="AO105" s="38">
        <f t="shared" si="48"/>
        <v>0.50970000000000004</v>
      </c>
      <c r="AP105" s="38">
        <f t="shared" si="49"/>
        <v>0.17530000000000001</v>
      </c>
      <c r="AQ105" s="38">
        <f t="shared" si="50"/>
        <v>5.6099999999999997E-2</v>
      </c>
      <c r="AR105" s="38"/>
      <c r="AS105" s="38">
        <f t="shared" si="51"/>
        <v>3.1600000000000003E-2</v>
      </c>
      <c r="AT105" s="38">
        <f t="shared" si="52"/>
        <v>0.5645</v>
      </c>
      <c r="AU105" s="38">
        <f t="shared" si="53"/>
        <v>0.50519999999999998</v>
      </c>
      <c r="AV105" s="38">
        <f t="shared" si="54"/>
        <v>0.12180000000000001</v>
      </c>
      <c r="AW105" s="38">
        <f t="shared" si="55"/>
        <v>0.30070000000000002</v>
      </c>
    </row>
    <row r="106" spans="2:49" ht="15.75" x14ac:dyDescent="0.25">
      <c r="B106">
        <v>0.42</v>
      </c>
      <c r="C106">
        <v>0.13</v>
      </c>
      <c r="D106">
        <v>0.15</v>
      </c>
      <c r="E106">
        <v>0.94</v>
      </c>
      <c r="F106">
        <v>0.3</v>
      </c>
      <c r="G106" t="s">
        <v>24</v>
      </c>
      <c r="H106">
        <f t="shared" si="29"/>
        <v>0.4153</v>
      </c>
      <c r="I106">
        <f t="shared" si="30"/>
        <v>0.16209999999999999</v>
      </c>
      <c r="J106">
        <f t="shared" si="31"/>
        <v>0.40920000000000001</v>
      </c>
      <c r="K106">
        <f t="shared" si="32"/>
        <v>0.61729999999999996</v>
      </c>
      <c r="L106" s="47">
        <f t="shared" si="33"/>
        <v>0.16209999999999999</v>
      </c>
      <c r="M106" t="str">
        <f t="shared" si="34"/>
        <v>Low</v>
      </c>
      <c r="N106">
        <f t="shared" si="35"/>
        <v>0</v>
      </c>
      <c r="O106">
        <f>'Test_IF-có_validate'!O106</f>
        <v>0.4667</v>
      </c>
      <c r="P106">
        <f>'Test_IF-có_validate'!P106</f>
        <v>0.1444</v>
      </c>
      <c r="Q106">
        <f>'Test_IF-có_validate'!Q106</f>
        <v>0.15559999999999999</v>
      </c>
      <c r="R106">
        <f>'Test_IF-có_validate'!R106</f>
        <v>0.94950000000000001</v>
      </c>
      <c r="S106">
        <f>'Test_IF-có_validate'!S106</f>
        <v>0.2959</v>
      </c>
      <c r="U106" s="37">
        <f t="shared" ref="U106:Y149" si="56">ROUND((1-O106)/(1+O106),4)</f>
        <v>0.36359999999999998</v>
      </c>
      <c r="V106" s="37">
        <f t="shared" si="56"/>
        <v>0.74760000000000004</v>
      </c>
      <c r="W106" s="37">
        <f t="shared" si="56"/>
        <v>0.73070000000000002</v>
      </c>
      <c r="X106" s="37">
        <f t="shared" si="56"/>
        <v>2.5899999999999999E-2</v>
      </c>
      <c r="Y106" s="37">
        <f t="shared" si="56"/>
        <v>0.54330000000000001</v>
      </c>
      <c r="AA106" s="37">
        <f t="shared" si="36"/>
        <v>0.2266</v>
      </c>
      <c r="AB106" s="37">
        <f t="shared" si="37"/>
        <v>0.16839999999999999</v>
      </c>
      <c r="AC106" s="37">
        <f t="shared" si="38"/>
        <v>0.42370000000000002</v>
      </c>
      <c r="AD106" s="37">
        <f t="shared" si="39"/>
        <v>0.67930000000000001</v>
      </c>
      <c r="AE106" s="37">
        <f t="shared" si="40"/>
        <v>0.41089999999999999</v>
      </c>
      <c r="AG106" s="38">
        <f t="shared" si="41"/>
        <v>0.19869999999999999</v>
      </c>
      <c r="AH106" s="38">
        <f t="shared" si="42"/>
        <v>0.41420000000000001</v>
      </c>
      <c r="AI106" s="38">
        <f t="shared" si="43"/>
        <v>0.50760000000000005</v>
      </c>
      <c r="AJ106" s="38">
        <f t="shared" si="44"/>
        <v>0.54710000000000003</v>
      </c>
      <c r="AK106" s="38">
        <f t="shared" si="45"/>
        <v>0.13289999999999999</v>
      </c>
      <c r="AM106" s="38">
        <f t="shared" si="46"/>
        <v>4.02E-2</v>
      </c>
      <c r="AN106" s="38">
        <f t="shared" si="47"/>
        <v>0.46239999999999998</v>
      </c>
      <c r="AO106" s="38">
        <f t="shared" si="48"/>
        <v>0.59399999999999997</v>
      </c>
      <c r="AP106" s="38">
        <f t="shared" si="49"/>
        <v>0.69110000000000005</v>
      </c>
      <c r="AQ106" s="38">
        <f t="shared" si="50"/>
        <v>0.39250000000000002</v>
      </c>
      <c r="AR106" s="38"/>
      <c r="AS106" s="38">
        <f t="shared" si="51"/>
        <v>1.0500000000000001E-2</v>
      </c>
      <c r="AT106" s="38">
        <f t="shared" si="52"/>
        <v>0.53459999999999996</v>
      </c>
      <c r="AU106" s="38">
        <f t="shared" si="53"/>
        <v>0.59</v>
      </c>
      <c r="AV106" s="38">
        <f t="shared" si="54"/>
        <v>0.53700000000000003</v>
      </c>
      <c r="AW106" s="38">
        <f t="shared" si="55"/>
        <v>0.62060000000000004</v>
      </c>
    </row>
    <row r="107" spans="2:49" ht="15.75" x14ac:dyDescent="0.25">
      <c r="B107">
        <v>0.41</v>
      </c>
      <c r="C107">
        <v>0.04</v>
      </c>
      <c r="D107">
        <v>0.33</v>
      </c>
      <c r="E107">
        <v>0.26</v>
      </c>
      <c r="F107">
        <v>0.12</v>
      </c>
      <c r="G107" t="s">
        <v>23</v>
      </c>
      <c r="H107">
        <f t="shared" si="29"/>
        <v>7.8200000000000006E-2</v>
      </c>
      <c r="I107">
        <f t="shared" si="30"/>
        <v>0.25740000000000002</v>
      </c>
      <c r="J107">
        <f t="shared" si="31"/>
        <v>0.6079</v>
      </c>
      <c r="K107">
        <f t="shared" si="32"/>
        <v>0.76680000000000004</v>
      </c>
      <c r="L107" s="47">
        <f t="shared" si="33"/>
        <v>7.8200000000000006E-2</v>
      </c>
      <c r="M107" t="str">
        <f t="shared" si="34"/>
        <v>Very Low</v>
      </c>
      <c r="N107">
        <f t="shared" si="35"/>
        <v>1</v>
      </c>
      <c r="O107">
        <f>'Test_IF-có_validate'!O107</f>
        <v>0.4556</v>
      </c>
      <c r="P107">
        <f>'Test_IF-có_validate'!P107</f>
        <v>4.4400000000000002E-2</v>
      </c>
      <c r="Q107">
        <f>'Test_IF-có_validate'!Q107</f>
        <v>0.35560000000000003</v>
      </c>
      <c r="R107">
        <f>'Test_IF-có_validate'!R107</f>
        <v>0.2626</v>
      </c>
      <c r="S107">
        <f>'Test_IF-có_validate'!S107</f>
        <v>0.11219999999999999</v>
      </c>
      <c r="U107" s="37">
        <f t="shared" si="56"/>
        <v>0.374</v>
      </c>
      <c r="V107" s="37">
        <f t="shared" si="56"/>
        <v>0.91500000000000004</v>
      </c>
      <c r="W107" s="37">
        <f t="shared" si="56"/>
        <v>0.47539999999999999</v>
      </c>
      <c r="X107" s="37">
        <f t="shared" si="56"/>
        <v>0.58399999999999996</v>
      </c>
      <c r="Y107" s="37">
        <f t="shared" si="56"/>
        <v>0.79820000000000002</v>
      </c>
      <c r="AA107" s="37">
        <f t="shared" si="36"/>
        <v>0.20960000000000001</v>
      </c>
      <c r="AB107" s="37">
        <f t="shared" si="37"/>
        <v>0.36820000000000003</v>
      </c>
      <c r="AC107" s="37">
        <f t="shared" si="38"/>
        <v>7.9000000000000001E-2</v>
      </c>
      <c r="AD107" s="37">
        <f t="shared" si="39"/>
        <v>0.1951</v>
      </c>
      <c r="AE107" s="37">
        <f t="shared" si="40"/>
        <v>7.5499999999999998E-2</v>
      </c>
      <c r="AG107" s="38">
        <f t="shared" si="41"/>
        <v>0.18110000000000001</v>
      </c>
      <c r="AH107" s="38">
        <f t="shared" si="42"/>
        <v>0.56620000000000004</v>
      </c>
      <c r="AI107" s="38">
        <f t="shared" si="43"/>
        <v>0.20219999999999999</v>
      </c>
      <c r="AJ107" s="38">
        <f t="shared" si="44"/>
        <v>0.3947</v>
      </c>
      <c r="AK107" s="38">
        <f t="shared" si="45"/>
        <v>0.25800000000000001</v>
      </c>
      <c r="AM107" s="38">
        <f t="shared" si="46"/>
        <v>1.9300000000000001E-2</v>
      </c>
      <c r="AN107" s="38">
        <f t="shared" si="47"/>
        <v>0.60570000000000002</v>
      </c>
      <c r="AO107" s="38">
        <f t="shared" si="48"/>
        <v>0.3261</v>
      </c>
      <c r="AP107" s="38">
        <f t="shared" si="49"/>
        <v>0.1726</v>
      </c>
      <c r="AQ107" s="38">
        <f t="shared" si="50"/>
        <v>0.63339999999999996</v>
      </c>
      <c r="AR107" s="38"/>
      <c r="AS107" s="38">
        <f t="shared" si="51"/>
        <v>3.1600000000000003E-2</v>
      </c>
      <c r="AT107" s="38">
        <f t="shared" si="52"/>
        <v>0.66539999999999999</v>
      </c>
      <c r="AU107" s="38">
        <f t="shared" si="53"/>
        <v>0.32040000000000002</v>
      </c>
      <c r="AV107" s="38">
        <f t="shared" si="54"/>
        <v>0.40689999999999998</v>
      </c>
      <c r="AW107" s="38">
        <f t="shared" si="55"/>
        <v>0.80189999999999995</v>
      </c>
    </row>
    <row r="108" spans="2:49" ht="15.75" x14ac:dyDescent="0.25">
      <c r="B108">
        <v>0.38</v>
      </c>
      <c r="C108">
        <v>0.09</v>
      </c>
      <c r="D108">
        <v>0.37</v>
      </c>
      <c r="E108">
        <v>0.28000000000000003</v>
      </c>
      <c r="F108">
        <v>0.32</v>
      </c>
      <c r="G108" t="s">
        <v>21</v>
      </c>
      <c r="H108">
        <f t="shared" si="29"/>
        <v>0.40820000000000001</v>
      </c>
      <c r="I108">
        <f t="shared" si="30"/>
        <v>0.17169999999999999</v>
      </c>
      <c r="J108">
        <f t="shared" si="31"/>
        <v>0.35389999999999999</v>
      </c>
      <c r="K108">
        <f t="shared" si="32"/>
        <v>0.57520000000000004</v>
      </c>
      <c r="L108" s="47">
        <f t="shared" si="33"/>
        <v>0.17169999999999999</v>
      </c>
      <c r="M108" t="str">
        <f t="shared" si="34"/>
        <v>Low</v>
      </c>
      <c r="N108">
        <f t="shared" si="35"/>
        <v>1</v>
      </c>
      <c r="O108">
        <f>'Test_IF-có_validate'!O108</f>
        <v>0.42220000000000002</v>
      </c>
      <c r="P108">
        <f>'Test_IF-có_validate'!P108</f>
        <v>0.1</v>
      </c>
      <c r="Q108">
        <f>'Test_IF-có_validate'!Q108</f>
        <v>0.4</v>
      </c>
      <c r="R108">
        <f>'Test_IF-có_validate'!R108</f>
        <v>0.2828</v>
      </c>
      <c r="S108">
        <f>'Test_IF-có_validate'!S108</f>
        <v>0.31630000000000003</v>
      </c>
      <c r="U108" s="37">
        <f t="shared" si="56"/>
        <v>0.40629999999999999</v>
      </c>
      <c r="V108" s="37">
        <f t="shared" si="56"/>
        <v>0.81820000000000004</v>
      </c>
      <c r="W108" s="37">
        <f t="shared" si="56"/>
        <v>0.42859999999999998</v>
      </c>
      <c r="X108" s="37">
        <f t="shared" si="56"/>
        <v>0.55910000000000004</v>
      </c>
      <c r="Y108" s="37">
        <f t="shared" si="56"/>
        <v>0.51939999999999997</v>
      </c>
      <c r="AA108" s="37">
        <f t="shared" si="36"/>
        <v>0.15529999999999999</v>
      </c>
      <c r="AB108" s="37">
        <f t="shared" si="37"/>
        <v>0.26</v>
      </c>
      <c r="AC108" s="37">
        <f t="shared" si="38"/>
        <v>8.8999999999999999E-3</v>
      </c>
      <c r="AD108" s="37">
        <f t="shared" si="39"/>
        <v>0.15759999999999999</v>
      </c>
      <c r="AE108" s="37">
        <f t="shared" si="40"/>
        <v>0.43840000000000001</v>
      </c>
      <c r="AG108" s="38">
        <f t="shared" si="41"/>
        <v>0.12509999999999999</v>
      </c>
      <c r="AH108" s="38">
        <f t="shared" si="42"/>
        <v>0.4834</v>
      </c>
      <c r="AI108" s="38">
        <f t="shared" si="43"/>
        <v>0.12540000000000001</v>
      </c>
      <c r="AJ108" s="38">
        <f t="shared" si="44"/>
        <v>0.36509999999999998</v>
      </c>
      <c r="AK108" s="38">
        <f t="shared" si="45"/>
        <v>0.17080000000000001</v>
      </c>
      <c r="AM108" s="38">
        <f t="shared" si="46"/>
        <v>4.5199999999999997E-2</v>
      </c>
      <c r="AN108" s="38">
        <f t="shared" si="47"/>
        <v>0.52749999999999997</v>
      </c>
      <c r="AO108" s="38">
        <f t="shared" si="48"/>
        <v>0.25969999999999999</v>
      </c>
      <c r="AP108" s="38">
        <f t="shared" si="49"/>
        <v>0.13420000000000001</v>
      </c>
      <c r="AQ108" s="38">
        <f t="shared" si="50"/>
        <v>0.36330000000000001</v>
      </c>
      <c r="AR108" s="38"/>
      <c r="AS108" s="38">
        <f t="shared" si="51"/>
        <v>9.3200000000000005E-2</v>
      </c>
      <c r="AT108" s="38">
        <f t="shared" si="52"/>
        <v>0.59389999999999998</v>
      </c>
      <c r="AU108" s="38">
        <f t="shared" si="53"/>
        <v>0.2535</v>
      </c>
      <c r="AV108" s="38">
        <f t="shared" si="54"/>
        <v>0.37769999999999998</v>
      </c>
      <c r="AW108" s="38">
        <f t="shared" si="55"/>
        <v>0.59919999999999995</v>
      </c>
    </row>
    <row r="109" spans="2:49" ht="15.75" x14ac:dyDescent="0.25">
      <c r="B109">
        <v>0.42</v>
      </c>
      <c r="C109">
        <v>0.28999999999999998</v>
      </c>
      <c r="D109">
        <v>0.14000000000000001</v>
      </c>
      <c r="E109">
        <v>0.03</v>
      </c>
      <c r="F109">
        <v>0.68</v>
      </c>
      <c r="G109" t="s">
        <v>24</v>
      </c>
      <c r="H109">
        <f t="shared" si="29"/>
        <v>0.74909999999999999</v>
      </c>
      <c r="I109">
        <f t="shared" si="30"/>
        <v>0.60870000000000002</v>
      </c>
      <c r="J109">
        <f t="shared" si="31"/>
        <v>0.25380000000000003</v>
      </c>
      <c r="K109">
        <f t="shared" si="32"/>
        <v>0.18149999999999999</v>
      </c>
      <c r="L109" s="47">
        <f t="shared" si="33"/>
        <v>0.18149999999999999</v>
      </c>
      <c r="M109" t="str">
        <f t="shared" si="34"/>
        <v>High</v>
      </c>
      <c r="N109">
        <f t="shared" si="35"/>
        <v>0</v>
      </c>
      <c r="O109">
        <f>'Test_IF-có_validate'!O109</f>
        <v>0.4667</v>
      </c>
      <c r="P109">
        <f>'Test_IF-có_validate'!P109</f>
        <v>0.32219999999999999</v>
      </c>
      <c r="Q109">
        <f>'Test_IF-có_validate'!Q109</f>
        <v>0.1444</v>
      </c>
      <c r="R109">
        <f>'Test_IF-có_validate'!R109</f>
        <v>3.0300000000000001E-2</v>
      </c>
      <c r="S109">
        <f>'Test_IF-có_validate'!S109</f>
        <v>0.68369999999999997</v>
      </c>
      <c r="U109" s="37">
        <f t="shared" si="56"/>
        <v>0.36359999999999998</v>
      </c>
      <c r="V109" s="37">
        <f t="shared" si="56"/>
        <v>0.51259999999999994</v>
      </c>
      <c r="W109" s="37">
        <f t="shared" si="56"/>
        <v>0.74760000000000004</v>
      </c>
      <c r="X109" s="37">
        <f t="shared" si="56"/>
        <v>0.94120000000000004</v>
      </c>
      <c r="Y109" s="37">
        <f t="shared" si="56"/>
        <v>0.18790000000000001</v>
      </c>
      <c r="AA109" s="37">
        <f t="shared" si="36"/>
        <v>0.2266</v>
      </c>
      <c r="AB109" s="37">
        <f t="shared" si="37"/>
        <v>0.2054</v>
      </c>
      <c r="AC109" s="37">
        <f t="shared" si="38"/>
        <v>0.441</v>
      </c>
      <c r="AD109" s="37">
        <f t="shared" si="39"/>
        <v>0.57430000000000003</v>
      </c>
      <c r="AE109" s="37">
        <f t="shared" si="40"/>
        <v>0.77310000000000001</v>
      </c>
      <c r="AG109" s="38">
        <f t="shared" si="41"/>
        <v>0.19869999999999999</v>
      </c>
      <c r="AH109" s="38">
        <f t="shared" si="42"/>
        <v>0.10390000000000001</v>
      </c>
      <c r="AI109" s="38">
        <f t="shared" si="43"/>
        <v>0.52310000000000001</v>
      </c>
      <c r="AJ109" s="38">
        <f t="shared" si="44"/>
        <v>0.70179999999999998</v>
      </c>
      <c r="AK109" s="38">
        <f t="shared" si="45"/>
        <v>0.61380000000000001</v>
      </c>
      <c r="AM109" s="38">
        <f t="shared" si="46"/>
        <v>4.02E-2</v>
      </c>
      <c r="AN109" s="38">
        <f t="shared" si="47"/>
        <v>0.17230000000000001</v>
      </c>
      <c r="AO109" s="38">
        <f t="shared" si="48"/>
        <v>0.60780000000000001</v>
      </c>
      <c r="AP109" s="38">
        <f t="shared" si="49"/>
        <v>0.56030000000000002</v>
      </c>
      <c r="AQ109" s="38">
        <f t="shared" si="50"/>
        <v>0.2261</v>
      </c>
      <c r="AR109" s="38"/>
      <c r="AS109" s="38">
        <f t="shared" si="51"/>
        <v>1.0500000000000001E-2</v>
      </c>
      <c r="AT109" s="38">
        <f t="shared" si="52"/>
        <v>0.27360000000000001</v>
      </c>
      <c r="AU109" s="38">
        <f t="shared" si="53"/>
        <v>0.6038</v>
      </c>
      <c r="AV109" s="38">
        <f t="shared" si="54"/>
        <v>0.70979999999999999</v>
      </c>
      <c r="AW109" s="38">
        <f t="shared" si="55"/>
        <v>0.14530000000000001</v>
      </c>
    </row>
    <row r="110" spans="2:49" ht="15.75" x14ac:dyDescent="0.25">
      <c r="B110">
        <v>0.4</v>
      </c>
      <c r="C110">
        <v>0.3</v>
      </c>
      <c r="D110">
        <v>0.18</v>
      </c>
      <c r="E110">
        <v>0.28999999999999998</v>
      </c>
      <c r="F110">
        <v>0.59</v>
      </c>
      <c r="G110" t="s">
        <v>24</v>
      </c>
      <c r="H110">
        <f t="shared" si="29"/>
        <v>0.67959999999999998</v>
      </c>
      <c r="I110">
        <f t="shared" si="30"/>
        <v>0.5242</v>
      </c>
      <c r="J110">
        <f t="shared" si="31"/>
        <v>0.1181</v>
      </c>
      <c r="K110">
        <f t="shared" si="32"/>
        <v>0.2913</v>
      </c>
      <c r="L110" s="47">
        <f t="shared" si="33"/>
        <v>0.1181</v>
      </c>
      <c r="M110" t="str">
        <f t="shared" si="34"/>
        <v>Middle</v>
      </c>
      <c r="N110">
        <f t="shared" si="35"/>
        <v>1</v>
      </c>
      <c r="O110">
        <f>'Test_IF-có_validate'!O110</f>
        <v>0.44440000000000002</v>
      </c>
      <c r="P110">
        <f>'Test_IF-có_validate'!P110</f>
        <v>0.33329999999999999</v>
      </c>
      <c r="Q110">
        <f>'Test_IF-có_validate'!Q110</f>
        <v>0.18890000000000001</v>
      </c>
      <c r="R110">
        <f>'Test_IF-có_validate'!R110</f>
        <v>0.29289999999999999</v>
      </c>
      <c r="S110">
        <f>'Test_IF-có_validate'!S110</f>
        <v>0.59179999999999999</v>
      </c>
      <c r="U110" s="37">
        <f t="shared" si="56"/>
        <v>0.38469999999999999</v>
      </c>
      <c r="V110" s="37">
        <f t="shared" si="56"/>
        <v>0.5</v>
      </c>
      <c r="W110" s="37">
        <f t="shared" si="56"/>
        <v>0.68220000000000003</v>
      </c>
      <c r="X110" s="37">
        <f t="shared" si="56"/>
        <v>0.54690000000000005</v>
      </c>
      <c r="Y110" s="37">
        <f t="shared" si="56"/>
        <v>0.25640000000000002</v>
      </c>
      <c r="AA110" s="37">
        <f t="shared" si="36"/>
        <v>0.1918</v>
      </c>
      <c r="AB110" s="37">
        <f t="shared" si="37"/>
        <v>0.2243</v>
      </c>
      <c r="AC110" s="37">
        <f t="shared" si="38"/>
        <v>0.37119999999999997</v>
      </c>
      <c r="AD110" s="37">
        <f t="shared" si="39"/>
        <v>0.13850000000000001</v>
      </c>
      <c r="AE110" s="37">
        <f t="shared" si="40"/>
        <v>0.70960000000000001</v>
      </c>
      <c r="AG110" s="38">
        <f t="shared" si="41"/>
        <v>0.1628</v>
      </c>
      <c r="AH110" s="38">
        <f t="shared" si="42"/>
        <v>8.2400000000000001E-2</v>
      </c>
      <c r="AI110" s="38">
        <f t="shared" si="43"/>
        <v>0.4607</v>
      </c>
      <c r="AJ110" s="38">
        <f t="shared" si="44"/>
        <v>0.35010000000000002</v>
      </c>
      <c r="AK110" s="38">
        <f t="shared" si="45"/>
        <v>0.53220000000000001</v>
      </c>
      <c r="AM110" s="38">
        <f t="shared" si="46"/>
        <v>2.3999999999999998E-3</v>
      </c>
      <c r="AN110" s="38">
        <f t="shared" si="47"/>
        <v>0.15229999999999999</v>
      </c>
      <c r="AO110" s="38">
        <f t="shared" si="48"/>
        <v>0.5524</v>
      </c>
      <c r="AP110" s="38">
        <f t="shared" si="49"/>
        <v>0.1145</v>
      </c>
      <c r="AQ110" s="38">
        <f t="shared" si="50"/>
        <v>9.0200000000000002E-2</v>
      </c>
      <c r="AR110" s="38"/>
      <c r="AS110" s="38">
        <f t="shared" si="51"/>
        <v>5.2600000000000001E-2</v>
      </c>
      <c r="AT110" s="38">
        <f t="shared" si="52"/>
        <v>0.25569999999999998</v>
      </c>
      <c r="AU110" s="38">
        <f t="shared" si="53"/>
        <v>0.54810000000000003</v>
      </c>
      <c r="AV110" s="38">
        <f t="shared" si="54"/>
        <v>0.3629</v>
      </c>
      <c r="AW110" s="38">
        <f t="shared" si="55"/>
        <v>0.2737</v>
      </c>
    </row>
    <row r="111" spans="2:49" ht="15.75" x14ac:dyDescent="0.25">
      <c r="B111">
        <v>0.38</v>
      </c>
      <c r="C111">
        <v>0.33</v>
      </c>
      <c r="D111">
        <v>0.1</v>
      </c>
      <c r="E111">
        <v>7.0000000000000007E-2</v>
      </c>
      <c r="F111">
        <v>0.4</v>
      </c>
      <c r="G111" t="s">
        <v>21</v>
      </c>
      <c r="H111">
        <f t="shared" si="29"/>
        <v>0.5333</v>
      </c>
      <c r="I111">
        <f t="shared" si="30"/>
        <v>0.3246</v>
      </c>
      <c r="J111">
        <f t="shared" si="31"/>
        <v>0.26929999999999998</v>
      </c>
      <c r="K111">
        <f t="shared" si="32"/>
        <v>0.52070000000000005</v>
      </c>
      <c r="L111" s="47">
        <f t="shared" si="33"/>
        <v>0.26929999999999998</v>
      </c>
      <c r="M111" t="str">
        <f t="shared" si="34"/>
        <v>Middle</v>
      </c>
      <c r="N111">
        <f t="shared" si="35"/>
        <v>0</v>
      </c>
      <c r="O111">
        <f>'Test_IF-có_validate'!O111</f>
        <v>0.42220000000000002</v>
      </c>
      <c r="P111">
        <f>'Test_IF-có_validate'!P111</f>
        <v>0.36670000000000003</v>
      </c>
      <c r="Q111">
        <f>'Test_IF-có_validate'!Q111</f>
        <v>0.1</v>
      </c>
      <c r="R111">
        <f>'Test_IF-có_validate'!R111</f>
        <v>7.0699999999999999E-2</v>
      </c>
      <c r="S111">
        <f>'Test_IF-có_validate'!S111</f>
        <v>0.39800000000000002</v>
      </c>
      <c r="U111" s="37">
        <f t="shared" si="56"/>
        <v>0.40629999999999999</v>
      </c>
      <c r="V111" s="37">
        <f t="shared" si="56"/>
        <v>0.46339999999999998</v>
      </c>
      <c r="W111" s="37">
        <f t="shared" si="56"/>
        <v>0.81820000000000004</v>
      </c>
      <c r="X111" s="37">
        <f t="shared" si="56"/>
        <v>0.8679</v>
      </c>
      <c r="Y111" s="37">
        <f t="shared" si="56"/>
        <v>0.43059999999999998</v>
      </c>
      <c r="AA111" s="37">
        <f t="shared" si="36"/>
        <v>0.15529999999999999</v>
      </c>
      <c r="AB111" s="37">
        <f t="shared" si="37"/>
        <v>0.27779999999999999</v>
      </c>
      <c r="AC111" s="37">
        <f t="shared" si="38"/>
        <v>0.50790000000000002</v>
      </c>
      <c r="AD111" s="37">
        <f t="shared" si="39"/>
        <v>0.5141</v>
      </c>
      <c r="AE111" s="37">
        <f t="shared" si="40"/>
        <v>0.53580000000000005</v>
      </c>
      <c r="AG111" s="38">
        <f t="shared" si="41"/>
        <v>0.12509999999999999</v>
      </c>
      <c r="AH111" s="38">
        <f t="shared" si="42"/>
        <v>1.5800000000000002E-2</v>
      </c>
      <c r="AI111" s="38">
        <f t="shared" si="43"/>
        <v>0.58330000000000004</v>
      </c>
      <c r="AJ111" s="38">
        <f t="shared" si="44"/>
        <v>0.65210000000000001</v>
      </c>
      <c r="AK111" s="38">
        <f t="shared" si="45"/>
        <v>0.30309999999999998</v>
      </c>
      <c r="AM111" s="38">
        <f t="shared" si="46"/>
        <v>4.5199999999999997E-2</v>
      </c>
      <c r="AN111" s="38">
        <f t="shared" si="47"/>
        <v>9.06E-2</v>
      </c>
      <c r="AO111" s="38">
        <f t="shared" si="48"/>
        <v>0.66139999999999999</v>
      </c>
      <c r="AP111" s="38">
        <f t="shared" si="49"/>
        <v>0.49890000000000001</v>
      </c>
      <c r="AQ111" s="38">
        <f t="shared" si="50"/>
        <v>0.24060000000000001</v>
      </c>
      <c r="AR111" s="38"/>
      <c r="AS111" s="38">
        <f t="shared" si="51"/>
        <v>9.3200000000000005E-2</v>
      </c>
      <c r="AT111" s="38">
        <f t="shared" si="52"/>
        <v>0.20080000000000001</v>
      </c>
      <c r="AU111" s="38">
        <f t="shared" si="53"/>
        <v>0.65769999999999995</v>
      </c>
      <c r="AV111" s="38">
        <f t="shared" si="54"/>
        <v>0.66069999999999995</v>
      </c>
      <c r="AW111" s="38">
        <f t="shared" si="55"/>
        <v>0.51029999999999998</v>
      </c>
    </row>
    <row r="112" spans="2:49" ht="15.75" x14ac:dyDescent="0.25">
      <c r="B112">
        <v>0.47</v>
      </c>
      <c r="C112">
        <v>0.47</v>
      </c>
      <c r="D112">
        <v>0.25</v>
      </c>
      <c r="E112">
        <v>0.96</v>
      </c>
      <c r="F112">
        <v>0.61</v>
      </c>
      <c r="G112" t="s">
        <v>20</v>
      </c>
      <c r="H112">
        <f t="shared" si="29"/>
        <v>0.69489999999999996</v>
      </c>
      <c r="I112">
        <f t="shared" si="30"/>
        <v>0.53879999999999995</v>
      </c>
      <c r="J112">
        <f t="shared" si="31"/>
        <v>0.15140000000000001</v>
      </c>
      <c r="K112">
        <f t="shared" si="32"/>
        <v>0.26250000000000001</v>
      </c>
      <c r="L112" s="47">
        <f t="shared" si="33"/>
        <v>0.15140000000000001</v>
      </c>
      <c r="M112" t="str">
        <f t="shared" si="34"/>
        <v>Middle</v>
      </c>
      <c r="N112">
        <f t="shared" si="35"/>
        <v>0</v>
      </c>
      <c r="O112">
        <f>'Test_IF-có_validate'!O112</f>
        <v>0.5222</v>
      </c>
      <c r="P112">
        <f>'Test_IF-có_validate'!P112</f>
        <v>0.5222</v>
      </c>
      <c r="Q112">
        <f>'Test_IF-có_validate'!Q112</f>
        <v>0.26669999999999999</v>
      </c>
      <c r="R112">
        <f>'Test_IF-có_validate'!R112</f>
        <v>0.96970000000000001</v>
      </c>
      <c r="S112">
        <f>'Test_IF-có_validate'!S112</f>
        <v>0.61219999999999997</v>
      </c>
      <c r="U112" s="37">
        <f t="shared" si="56"/>
        <v>0.31390000000000001</v>
      </c>
      <c r="V112" s="37">
        <f t="shared" si="56"/>
        <v>0.31390000000000001</v>
      </c>
      <c r="W112" s="37">
        <f t="shared" si="56"/>
        <v>0.57889999999999997</v>
      </c>
      <c r="X112" s="37">
        <f t="shared" si="56"/>
        <v>1.54E-2</v>
      </c>
      <c r="Y112" s="37">
        <f t="shared" si="56"/>
        <v>0.24049999999999999</v>
      </c>
      <c r="AA112" s="37">
        <f t="shared" si="36"/>
        <v>0.30570000000000003</v>
      </c>
      <c r="AB112" s="37">
        <f t="shared" si="37"/>
        <v>0.47770000000000001</v>
      </c>
      <c r="AC112" s="37">
        <f t="shared" si="38"/>
        <v>0.24149999999999999</v>
      </c>
      <c r="AD112" s="37">
        <f t="shared" si="39"/>
        <v>0.69259999999999999</v>
      </c>
      <c r="AE112" s="37">
        <f t="shared" si="40"/>
        <v>0.72460000000000002</v>
      </c>
      <c r="AG112" s="38">
        <f t="shared" si="41"/>
        <v>0.2802</v>
      </c>
      <c r="AH112" s="38">
        <f t="shared" si="42"/>
        <v>0.25259999999999999</v>
      </c>
      <c r="AI112" s="38">
        <f t="shared" si="43"/>
        <v>0.3453</v>
      </c>
      <c r="AJ112" s="38">
        <f t="shared" si="44"/>
        <v>0.56320000000000003</v>
      </c>
      <c r="AK112" s="38">
        <f t="shared" si="45"/>
        <v>0.55149999999999999</v>
      </c>
      <c r="AM112" s="38">
        <f t="shared" si="46"/>
        <v>0.13619999999999999</v>
      </c>
      <c r="AN112" s="38">
        <f t="shared" si="47"/>
        <v>0.19009999999999999</v>
      </c>
      <c r="AO112" s="38">
        <f t="shared" si="48"/>
        <v>0.45090000000000002</v>
      </c>
      <c r="AP112" s="38">
        <f t="shared" si="49"/>
        <v>0.70420000000000005</v>
      </c>
      <c r="AQ112" s="38">
        <f t="shared" si="50"/>
        <v>0.12280000000000001</v>
      </c>
      <c r="AR112" s="38"/>
      <c r="AS112" s="38">
        <f t="shared" si="51"/>
        <v>9.0300000000000005E-2</v>
      </c>
      <c r="AT112" s="38">
        <f t="shared" si="52"/>
        <v>7.8600000000000003E-2</v>
      </c>
      <c r="AU112" s="38">
        <f t="shared" si="53"/>
        <v>0.44590000000000002</v>
      </c>
      <c r="AV112" s="38">
        <f t="shared" si="54"/>
        <v>0.55330000000000001</v>
      </c>
      <c r="AW112" s="38">
        <f t="shared" si="55"/>
        <v>0.2462</v>
      </c>
    </row>
    <row r="113" spans="2:49" ht="15.75" x14ac:dyDescent="0.25">
      <c r="B113">
        <v>0.41</v>
      </c>
      <c r="C113">
        <v>0.37</v>
      </c>
      <c r="D113">
        <v>0.79</v>
      </c>
      <c r="E113">
        <v>0.12</v>
      </c>
      <c r="F113">
        <v>0.32</v>
      </c>
      <c r="G113" t="s">
        <v>21</v>
      </c>
      <c r="H113">
        <f t="shared" si="29"/>
        <v>0.44700000000000001</v>
      </c>
      <c r="I113">
        <f t="shared" si="30"/>
        <v>0.19739999999999999</v>
      </c>
      <c r="J113">
        <f t="shared" si="31"/>
        <v>0.36649999999999999</v>
      </c>
      <c r="K113">
        <f t="shared" si="32"/>
        <v>0.58760000000000001</v>
      </c>
      <c r="L113" s="47">
        <f t="shared" si="33"/>
        <v>0.19739999999999999</v>
      </c>
      <c r="M113" t="str">
        <f t="shared" si="34"/>
        <v>Low</v>
      </c>
      <c r="N113">
        <f t="shared" si="35"/>
        <v>1</v>
      </c>
      <c r="O113">
        <f>'Test_IF-có_validate'!O113</f>
        <v>0.4556</v>
      </c>
      <c r="P113">
        <f>'Test_IF-có_validate'!P113</f>
        <v>0.41110000000000002</v>
      </c>
      <c r="Q113">
        <f>'Test_IF-có_validate'!Q113</f>
        <v>0.86670000000000003</v>
      </c>
      <c r="R113">
        <f>'Test_IF-có_validate'!R113</f>
        <v>0.1212</v>
      </c>
      <c r="S113">
        <f>'Test_IF-có_validate'!S113</f>
        <v>0.31630000000000003</v>
      </c>
      <c r="U113" s="37">
        <f t="shared" si="56"/>
        <v>0.374</v>
      </c>
      <c r="V113" s="37">
        <f t="shared" si="56"/>
        <v>0.4173</v>
      </c>
      <c r="W113" s="37">
        <f t="shared" si="56"/>
        <v>7.1400000000000005E-2</v>
      </c>
      <c r="X113" s="37">
        <f t="shared" si="56"/>
        <v>0.78380000000000005</v>
      </c>
      <c r="Y113" s="37">
        <f t="shared" si="56"/>
        <v>0.51939999999999997</v>
      </c>
      <c r="AA113" s="37">
        <f t="shared" si="36"/>
        <v>0.20960000000000001</v>
      </c>
      <c r="AB113" s="37">
        <f t="shared" si="37"/>
        <v>0.34239999999999998</v>
      </c>
      <c r="AC113" s="37">
        <f t="shared" si="38"/>
        <v>0.58799999999999997</v>
      </c>
      <c r="AD113" s="37">
        <f t="shared" si="39"/>
        <v>0.43590000000000001</v>
      </c>
      <c r="AE113" s="37">
        <f t="shared" si="40"/>
        <v>0.43840000000000001</v>
      </c>
      <c r="AG113" s="38">
        <f t="shared" si="41"/>
        <v>0.18110000000000001</v>
      </c>
      <c r="AH113" s="38">
        <f t="shared" si="42"/>
        <v>7.1900000000000006E-2</v>
      </c>
      <c r="AI113" s="38">
        <f t="shared" si="43"/>
        <v>0.5131</v>
      </c>
      <c r="AJ113" s="38">
        <f t="shared" si="44"/>
        <v>0.58809999999999996</v>
      </c>
      <c r="AK113" s="38">
        <f t="shared" si="45"/>
        <v>0.17080000000000001</v>
      </c>
      <c r="AM113" s="38">
        <f t="shared" si="46"/>
        <v>1.9300000000000001E-2</v>
      </c>
      <c r="AN113" s="38">
        <f t="shared" si="47"/>
        <v>4.4000000000000003E-3</v>
      </c>
      <c r="AO113" s="38">
        <f t="shared" si="48"/>
        <v>0.41610000000000003</v>
      </c>
      <c r="AP113" s="38">
        <f t="shared" si="49"/>
        <v>0.41899999999999998</v>
      </c>
      <c r="AQ113" s="38">
        <f t="shared" si="50"/>
        <v>0.36330000000000001</v>
      </c>
      <c r="AR113" s="38"/>
      <c r="AS113" s="38">
        <f t="shared" si="51"/>
        <v>3.1600000000000003E-2</v>
      </c>
      <c r="AT113" s="38">
        <f t="shared" si="52"/>
        <v>0.1244</v>
      </c>
      <c r="AU113" s="38">
        <f t="shared" si="53"/>
        <v>0.42120000000000002</v>
      </c>
      <c r="AV113" s="38">
        <f t="shared" si="54"/>
        <v>0.59750000000000003</v>
      </c>
      <c r="AW113" s="38">
        <f t="shared" si="55"/>
        <v>0.59919999999999995</v>
      </c>
    </row>
    <row r="114" spans="2:49" ht="15.75" x14ac:dyDescent="0.25">
      <c r="B114">
        <v>0.42</v>
      </c>
      <c r="C114">
        <v>0.39</v>
      </c>
      <c r="D114">
        <v>0.78</v>
      </c>
      <c r="E114">
        <v>0.32</v>
      </c>
      <c r="F114">
        <v>0.2</v>
      </c>
      <c r="G114" t="s">
        <v>21</v>
      </c>
      <c r="H114">
        <f t="shared" si="29"/>
        <v>0.26540000000000002</v>
      </c>
      <c r="I114">
        <f t="shared" si="30"/>
        <v>0.11559999999999999</v>
      </c>
      <c r="J114">
        <f t="shared" si="31"/>
        <v>0.51470000000000005</v>
      </c>
      <c r="K114">
        <f t="shared" si="32"/>
        <v>0.69730000000000003</v>
      </c>
      <c r="L114" s="47">
        <f t="shared" si="33"/>
        <v>0.11559999999999999</v>
      </c>
      <c r="M114" t="str">
        <f t="shared" si="34"/>
        <v>Low</v>
      </c>
      <c r="N114">
        <f t="shared" si="35"/>
        <v>1</v>
      </c>
      <c r="O114">
        <f>'Test_IF-có_validate'!O114</f>
        <v>0.4667</v>
      </c>
      <c r="P114">
        <f>'Test_IF-có_validate'!P114</f>
        <v>0.43330000000000002</v>
      </c>
      <c r="Q114">
        <f>'Test_IF-có_validate'!Q114</f>
        <v>0.85560000000000003</v>
      </c>
      <c r="R114">
        <f>'Test_IF-có_validate'!R114</f>
        <v>0.32319999999999999</v>
      </c>
      <c r="S114">
        <f>'Test_IF-có_validate'!S114</f>
        <v>0.19389999999999999</v>
      </c>
      <c r="U114" s="37">
        <f t="shared" si="56"/>
        <v>0.36359999999999998</v>
      </c>
      <c r="V114" s="37">
        <f t="shared" si="56"/>
        <v>0.39539999999999997</v>
      </c>
      <c r="W114" s="37">
        <f t="shared" si="56"/>
        <v>7.7799999999999994E-2</v>
      </c>
      <c r="X114" s="37">
        <f t="shared" si="56"/>
        <v>0.51149999999999995</v>
      </c>
      <c r="Y114" s="37">
        <f t="shared" si="56"/>
        <v>0.67520000000000002</v>
      </c>
      <c r="AA114" s="37">
        <f t="shared" si="36"/>
        <v>0.2266</v>
      </c>
      <c r="AB114" s="37">
        <f t="shared" si="37"/>
        <v>0.37209999999999999</v>
      </c>
      <c r="AC114" s="37">
        <f t="shared" si="38"/>
        <v>0.57920000000000005</v>
      </c>
      <c r="AD114" s="37">
        <f t="shared" si="39"/>
        <v>7.9799999999999996E-2</v>
      </c>
      <c r="AE114" s="37">
        <f t="shared" si="40"/>
        <v>0.24809999999999999</v>
      </c>
      <c r="AG114" s="38">
        <f t="shared" si="41"/>
        <v>0.19869999999999999</v>
      </c>
      <c r="AH114" s="38">
        <f t="shared" si="42"/>
        <v>0.112</v>
      </c>
      <c r="AI114" s="38">
        <f t="shared" si="43"/>
        <v>0.50329999999999997</v>
      </c>
      <c r="AJ114" s="38">
        <f t="shared" si="44"/>
        <v>0.30420000000000003</v>
      </c>
      <c r="AK114" s="38">
        <f t="shared" si="45"/>
        <v>8.7499999999999994E-2</v>
      </c>
      <c r="AM114" s="38">
        <f t="shared" si="46"/>
        <v>4.02E-2</v>
      </c>
      <c r="AN114" s="38">
        <f t="shared" si="47"/>
        <v>3.8899999999999997E-2</v>
      </c>
      <c r="AO114" s="38">
        <f t="shared" si="48"/>
        <v>0.40500000000000003</v>
      </c>
      <c r="AP114" s="38">
        <f t="shared" si="49"/>
        <v>5.4300000000000001E-2</v>
      </c>
      <c r="AQ114" s="38">
        <f t="shared" si="50"/>
        <v>0.53059999999999996</v>
      </c>
      <c r="AR114" s="38"/>
      <c r="AS114" s="38">
        <f t="shared" si="51"/>
        <v>1.0500000000000001E-2</v>
      </c>
      <c r="AT114" s="38">
        <f t="shared" si="52"/>
        <v>8.48E-2</v>
      </c>
      <c r="AU114" s="38">
        <f t="shared" si="53"/>
        <v>0.41020000000000001</v>
      </c>
      <c r="AV114" s="38">
        <f t="shared" si="54"/>
        <v>0.31769999999999998</v>
      </c>
      <c r="AW114" s="38">
        <f t="shared" si="55"/>
        <v>0.72360000000000002</v>
      </c>
    </row>
    <row r="115" spans="2:49" ht="15.75" x14ac:dyDescent="0.25">
      <c r="B115">
        <v>0.36</v>
      </c>
      <c r="C115">
        <v>0.52</v>
      </c>
      <c r="D115">
        <v>7.0000000000000007E-2</v>
      </c>
      <c r="E115">
        <v>0.1</v>
      </c>
      <c r="F115">
        <v>0.15</v>
      </c>
      <c r="G115" t="s">
        <v>23</v>
      </c>
      <c r="H115">
        <f t="shared" si="29"/>
        <v>0.17610000000000001</v>
      </c>
      <c r="I115">
        <f t="shared" si="30"/>
        <v>0.22819999999999999</v>
      </c>
      <c r="J115">
        <f t="shared" si="31"/>
        <v>0.5988</v>
      </c>
      <c r="K115">
        <f t="shared" si="32"/>
        <v>0.76470000000000005</v>
      </c>
      <c r="L115" s="47">
        <f t="shared" si="33"/>
        <v>0.17610000000000001</v>
      </c>
      <c r="M115" t="str">
        <f t="shared" si="34"/>
        <v>Very Low</v>
      </c>
      <c r="N115">
        <f t="shared" si="35"/>
        <v>1</v>
      </c>
      <c r="O115">
        <f>'Test_IF-có_validate'!O115</f>
        <v>0.4</v>
      </c>
      <c r="P115">
        <f>'Test_IF-có_validate'!P115</f>
        <v>0.57779999999999998</v>
      </c>
      <c r="Q115">
        <f>'Test_IF-có_validate'!Q115</f>
        <v>6.6699999999999995E-2</v>
      </c>
      <c r="R115">
        <f>'Test_IF-có_validate'!R115</f>
        <v>0.10100000000000001</v>
      </c>
      <c r="S115">
        <f>'Test_IF-có_validate'!S115</f>
        <v>0.1429</v>
      </c>
      <c r="U115" s="37">
        <f t="shared" si="56"/>
        <v>0.42859999999999998</v>
      </c>
      <c r="V115" s="37">
        <f t="shared" si="56"/>
        <v>0.2676</v>
      </c>
      <c r="W115" s="37">
        <f t="shared" si="56"/>
        <v>0.87490000000000001</v>
      </c>
      <c r="X115" s="37">
        <f t="shared" si="56"/>
        <v>0.8165</v>
      </c>
      <c r="Y115" s="37">
        <f t="shared" si="56"/>
        <v>0.74990000000000001</v>
      </c>
      <c r="AA115" s="37">
        <f t="shared" si="36"/>
        <v>0.1167</v>
      </c>
      <c r="AB115" s="37">
        <f t="shared" si="37"/>
        <v>0.53449999999999998</v>
      </c>
      <c r="AC115" s="37">
        <f t="shared" si="38"/>
        <v>0.55630000000000002</v>
      </c>
      <c r="AD115" s="37">
        <f t="shared" si="39"/>
        <v>0.46760000000000002</v>
      </c>
      <c r="AE115" s="37">
        <f t="shared" si="40"/>
        <v>0.14599999999999999</v>
      </c>
      <c r="AG115" s="38">
        <f t="shared" si="41"/>
        <v>8.5099999999999995E-2</v>
      </c>
      <c r="AH115" s="38">
        <f t="shared" si="42"/>
        <v>0.3271</v>
      </c>
      <c r="AI115" s="38">
        <f t="shared" si="43"/>
        <v>0.627</v>
      </c>
      <c r="AJ115" s="38">
        <f t="shared" si="44"/>
        <v>0.61399999999999999</v>
      </c>
      <c r="AK115" s="38">
        <f t="shared" si="45"/>
        <v>0.19589999999999999</v>
      </c>
      <c r="AM115" s="38">
        <f t="shared" si="46"/>
        <v>8.6800000000000002E-2</v>
      </c>
      <c r="AN115" s="38">
        <f t="shared" si="47"/>
        <v>0.26989999999999997</v>
      </c>
      <c r="AO115" s="38">
        <f t="shared" si="48"/>
        <v>0.70050000000000001</v>
      </c>
      <c r="AP115" s="38">
        <f t="shared" si="49"/>
        <v>0.45140000000000002</v>
      </c>
      <c r="AQ115" s="38">
        <f t="shared" si="50"/>
        <v>0.59550000000000003</v>
      </c>
      <c r="AR115" s="38"/>
      <c r="AS115" s="38">
        <f t="shared" si="51"/>
        <v>0.1328</v>
      </c>
      <c r="AT115" s="38">
        <f t="shared" si="52"/>
        <v>0.16819999999999999</v>
      </c>
      <c r="AU115" s="38">
        <f t="shared" si="53"/>
        <v>0.69699999999999995</v>
      </c>
      <c r="AV115" s="38">
        <f t="shared" si="54"/>
        <v>0.623</v>
      </c>
      <c r="AW115" s="38">
        <f t="shared" si="55"/>
        <v>0.77280000000000004</v>
      </c>
    </row>
    <row r="116" spans="2:49" ht="15.75" x14ac:dyDescent="0.25">
      <c r="B116">
        <v>0.4</v>
      </c>
      <c r="C116">
        <v>0.59</v>
      </c>
      <c r="D116">
        <v>0.77</v>
      </c>
      <c r="E116">
        <v>0.99</v>
      </c>
      <c r="F116">
        <v>0.24</v>
      </c>
      <c r="G116" t="s">
        <v>24</v>
      </c>
      <c r="H116">
        <f t="shared" si="29"/>
        <v>0.34050000000000002</v>
      </c>
      <c r="I116">
        <f t="shared" si="30"/>
        <v>4.36E-2</v>
      </c>
      <c r="J116">
        <f t="shared" si="31"/>
        <v>0.47539999999999999</v>
      </c>
      <c r="K116">
        <f t="shared" si="32"/>
        <v>0.66379999999999995</v>
      </c>
      <c r="L116" s="47">
        <f t="shared" si="33"/>
        <v>4.36E-2</v>
      </c>
      <c r="M116" t="str">
        <f t="shared" si="34"/>
        <v>Low</v>
      </c>
      <c r="N116">
        <f t="shared" si="35"/>
        <v>0</v>
      </c>
      <c r="O116">
        <f>'Test_IF-có_validate'!O116</f>
        <v>0.44440000000000002</v>
      </c>
      <c r="P116">
        <f>'Test_IF-có_validate'!P116</f>
        <v>0.65559999999999996</v>
      </c>
      <c r="Q116">
        <f>'Test_IF-có_validate'!Q116</f>
        <v>0.84440000000000004</v>
      </c>
      <c r="R116">
        <f>'Test_IF-có_validate'!R116</f>
        <v>1</v>
      </c>
      <c r="S116">
        <f>'Test_IF-có_validate'!S116</f>
        <v>0.23469999999999999</v>
      </c>
      <c r="U116" s="37">
        <f t="shared" si="56"/>
        <v>0.38469999999999999</v>
      </c>
      <c r="V116" s="37">
        <f t="shared" si="56"/>
        <v>0.20799999999999999</v>
      </c>
      <c r="W116" s="37">
        <f t="shared" si="56"/>
        <v>8.4400000000000003E-2</v>
      </c>
      <c r="X116" s="37">
        <f t="shared" si="56"/>
        <v>0</v>
      </c>
      <c r="Y116" s="37">
        <f t="shared" si="56"/>
        <v>0.61980000000000002</v>
      </c>
      <c r="AA116" s="37">
        <f t="shared" si="36"/>
        <v>0.1918</v>
      </c>
      <c r="AB116" s="37">
        <f t="shared" si="37"/>
        <v>0.6048</v>
      </c>
      <c r="AC116" s="37">
        <f t="shared" si="38"/>
        <v>0.57020000000000004</v>
      </c>
      <c r="AD116" s="37">
        <f t="shared" si="39"/>
        <v>0.71179999999999999</v>
      </c>
      <c r="AE116" s="37">
        <f t="shared" si="40"/>
        <v>0.31890000000000002</v>
      </c>
      <c r="AG116" s="38">
        <f t="shared" si="41"/>
        <v>0.1628</v>
      </c>
      <c r="AH116" s="38">
        <f t="shared" si="42"/>
        <v>0.41799999999999998</v>
      </c>
      <c r="AI116" s="38">
        <f t="shared" si="43"/>
        <v>0.49330000000000002</v>
      </c>
      <c r="AJ116" s="38">
        <f t="shared" si="44"/>
        <v>0.58640000000000003</v>
      </c>
      <c r="AK116" s="38">
        <f t="shared" si="45"/>
        <v>4.7000000000000002E-3</v>
      </c>
      <c r="AM116" s="38">
        <f t="shared" si="46"/>
        <v>2.3999999999999998E-3</v>
      </c>
      <c r="AN116" s="38">
        <f t="shared" si="47"/>
        <v>0.3669</v>
      </c>
      <c r="AO116" s="38">
        <f t="shared" si="48"/>
        <v>0.39360000000000001</v>
      </c>
      <c r="AP116" s="38">
        <f t="shared" si="49"/>
        <v>0.72309999999999997</v>
      </c>
      <c r="AQ116" s="38">
        <f t="shared" si="50"/>
        <v>0.4768</v>
      </c>
      <c r="AR116" s="38"/>
      <c r="AS116" s="38">
        <f t="shared" si="51"/>
        <v>5.2600000000000001E-2</v>
      </c>
      <c r="AT116" s="38">
        <f t="shared" si="52"/>
        <v>0.2767</v>
      </c>
      <c r="AU116" s="38">
        <f t="shared" si="53"/>
        <v>0.39889999999999998</v>
      </c>
      <c r="AV116" s="38">
        <f t="shared" si="54"/>
        <v>0.57679999999999998</v>
      </c>
      <c r="AW116" s="38">
        <f t="shared" si="55"/>
        <v>0.68320000000000003</v>
      </c>
    </row>
    <row r="117" spans="2:49" ht="15.75" x14ac:dyDescent="0.25">
      <c r="B117">
        <v>0.43</v>
      </c>
      <c r="C117">
        <v>0.65</v>
      </c>
      <c r="D117">
        <v>0.76</v>
      </c>
      <c r="E117">
        <v>0.94</v>
      </c>
      <c r="F117">
        <v>0.28999999999999998</v>
      </c>
      <c r="G117" t="s">
        <v>24</v>
      </c>
      <c r="H117">
        <f t="shared" si="29"/>
        <v>0.41120000000000001</v>
      </c>
      <c r="I117">
        <f t="shared" si="30"/>
        <v>0.1426</v>
      </c>
      <c r="J117">
        <f t="shared" si="31"/>
        <v>0.40989999999999999</v>
      </c>
      <c r="K117">
        <f t="shared" si="32"/>
        <v>0.61480000000000001</v>
      </c>
      <c r="L117" s="47">
        <f t="shared" si="33"/>
        <v>0.1426</v>
      </c>
      <c r="M117" t="str">
        <f t="shared" si="34"/>
        <v>Low</v>
      </c>
      <c r="N117">
        <f t="shared" si="35"/>
        <v>0</v>
      </c>
      <c r="O117">
        <f>'Test_IF-có_validate'!O117</f>
        <v>0.4778</v>
      </c>
      <c r="P117">
        <f>'Test_IF-có_validate'!P117</f>
        <v>0.72219999999999995</v>
      </c>
      <c r="Q117">
        <f>'Test_IF-có_validate'!Q117</f>
        <v>0.83330000000000004</v>
      </c>
      <c r="R117">
        <f>'Test_IF-có_validate'!R117</f>
        <v>0.94950000000000001</v>
      </c>
      <c r="S117">
        <f>'Test_IF-có_validate'!S117</f>
        <v>0.28570000000000001</v>
      </c>
      <c r="U117" s="37">
        <f t="shared" si="56"/>
        <v>0.35339999999999999</v>
      </c>
      <c r="V117" s="37">
        <f t="shared" si="56"/>
        <v>0.1613</v>
      </c>
      <c r="W117" s="37">
        <f t="shared" si="56"/>
        <v>9.0899999999999995E-2</v>
      </c>
      <c r="X117" s="37">
        <f t="shared" si="56"/>
        <v>2.5899999999999999E-2</v>
      </c>
      <c r="Y117" s="37">
        <f t="shared" si="56"/>
        <v>0.55559999999999998</v>
      </c>
      <c r="AA117" s="37">
        <f t="shared" si="36"/>
        <v>0.2432</v>
      </c>
      <c r="AB117" s="37">
        <f t="shared" si="37"/>
        <v>0.65780000000000005</v>
      </c>
      <c r="AC117" s="37">
        <f t="shared" si="38"/>
        <v>0.56110000000000004</v>
      </c>
      <c r="AD117" s="37">
        <f t="shared" si="39"/>
        <v>0.67930000000000001</v>
      </c>
      <c r="AE117" s="37">
        <f t="shared" si="40"/>
        <v>0.39650000000000002</v>
      </c>
      <c r="AG117" s="38">
        <f t="shared" si="41"/>
        <v>0.21579999999999999</v>
      </c>
      <c r="AH117" s="38">
        <f t="shared" si="42"/>
        <v>0.48580000000000001</v>
      </c>
      <c r="AI117" s="38">
        <f t="shared" si="43"/>
        <v>0.48320000000000002</v>
      </c>
      <c r="AJ117" s="38">
        <f t="shared" si="44"/>
        <v>0.54710000000000003</v>
      </c>
      <c r="AK117" s="38">
        <f t="shared" si="45"/>
        <v>0.11310000000000001</v>
      </c>
      <c r="AM117" s="38">
        <f t="shared" si="46"/>
        <v>6.0400000000000002E-2</v>
      </c>
      <c r="AN117" s="38">
        <f t="shared" si="47"/>
        <v>0.43909999999999999</v>
      </c>
      <c r="AO117" s="38">
        <f t="shared" si="48"/>
        <v>0.38219999999999998</v>
      </c>
      <c r="AP117" s="38">
        <f t="shared" si="49"/>
        <v>0.69110000000000005</v>
      </c>
      <c r="AQ117" s="38">
        <f t="shared" si="50"/>
        <v>0.40689999999999998</v>
      </c>
      <c r="AR117" s="38"/>
      <c r="AS117" s="38">
        <f t="shared" si="51"/>
        <v>1.06E-2</v>
      </c>
      <c r="AT117" s="38">
        <f t="shared" si="52"/>
        <v>0.3569</v>
      </c>
      <c r="AU117" s="38">
        <f t="shared" si="53"/>
        <v>0.3876</v>
      </c>
      <c r="AV117" s="38">
        <f t="shared" si="54"/>
        <v>0.53700000000000003</v>
      </c>
      <c r="AW117" s="38">
        <f t="shared" si="55"/>
        <v>0.63129999999999997</v>
      </c>
    </row>
    <row r="118" spans="2:49" ht="15.75" x14ac:dyDescent="0.25">
      <c r="B118">
        <v>0.6</v>
      </c>
      <c r="C118">
        <v>0.08</v>
      </c>
      <c r="D118">
        <v>0.13</v>
      </c>
      <c r="E118">
        <v>0.14000000000000001</v>
      </c>
      <c r="F118">
        <v>0.32</v>
      </c>
      <c r="G118" t="s">
        <v>21</v>
      </c>
      <c r="H118">
        <f t="shared" si="29"/>
        <v>0.43869999999999998</v>
      </c>
      <c r="I118">
        <f t="shared" si="30"/>
        <v>0.19939999999999999</v>
      </c>
      <c r="J118">
        <f t="shared" si="31"/>
        <v>0.37930000000000003</v>
      </c>
      <c r="K118">
        <f t="shared" si="32"/>
        <v>0.5998</v>
      </c>
      <c r="L118" s="47">
        <f t="shared" si="33"/>
        <v>0.19939999999999999</v>
      </c>
      <c r="M118" t="str">
        <f t="shared" si="34"/>
        <v>Low</v>
      </c>
      <c r="N118">
        <f t="shared" si="35"/>
        <v>1</v>
      </c>
      <c r="O118">
        <f>'Test_IF-có_validate'!O118</f>
        <v>0.66669999999999996</v>
      </c>
      <c r="P118">
        <f>'Test_IF-có_validate'!P118</f>
        <v>8.8900000000000007E-2</v>
      </c>
      <c r="Q118">
        <f>'Test_IF-có_validate'!Q118</f>
        <v>0.1333</v>
      </c>
      <c r="R118">
        <f>'Test_IF-có_validate'!R118</f>
        <v>0.1414</v>
      </c>
      <c r="S118">
        <f>'Test_IF-có_validate'!S118</f>
        <v>0.31630000000000003</v>
      </c>
      <c r="U118" s="37">
        <f t="shared" si="56"/>
        <v>0.2</v>
      </c>
      <c r="V118" s="37">
        <f t="shared" si="56"/>
        <v>0.8367</v>
      </c>
      <c r="W118" s="37">
        <f t="shared" si="56"/>
        <v>0.76480000000000004</v>
      </c>
      <c r="X118" s="37">
        <f t="shared" si="56"/>
        <v>0.75219999999999998</v>
      </c>
      <c r="Y118" s="37">
        <f t="shared" si="56"/>
        <v>0.51939999999999997</v>
      </c>
      <c r="AA118" s="37">
        <f t="shared" si="36"/>
        <v>0.4728</v>
      </c>
      <c r="AB118" s="37">
        <f t="shared" si="37"/>
        <v>0.28220000000000001</v>
      </c>
      <c r="AC118" s="37">
        <f t="shared" si="38"/>
        <v>0.45800000000000002</v>
      </c>
      <c r="AD118" s="37">
        <f t="shared" si="39"/>
        <v>0.40360000000000001</v>
      </c>
      <c r="AE118" s="37">
        <f t="shared" si="40"/>
        <v>0.43840000000000001</v>
      </c>
      <c r="AG118" s="38">
        <f t="shared" si="41"/>
        <v>0.4521</v>
      </c>
      <c r="AH118" s="38">
        <f t="shared" si="42"/>
        <v>0.50019999999999998</v>
      </c>
      <c r="AI118" s="38">
        <f t="shared" si="43"/>
        <v>0.53839999999999999</v>
      </c>
      <c r="AJ118" s="38">
        <f t="shared" si="44"/>
        <v>0.56179999999999997</v>
      </c>
      <c r="AK118" s="38">
        <f t="shared" si="45"/>
        <v>0.17080000000000001</v>
      </c>
      <c r="AM118" s="38">
        <f t="shared" si="46"/>
        <v>0.33650000000000002</v>
      </c>
      <c r="AN118" s="38">
        <f t="shared" si="47"/>
        <v>0.54330000000000001</v>
      </c>
      <c r="AO118" s="38">
        <f t="shared" si="48"/>
        <v>0.62139999999999995</v>
      </c>
      <c r="AP118" s="38">
        <f t="shared" si="49"/>
        <v>0.38600000000000001</v>
      </c>
      <c r="AQ118" s="38">
        <f t="shared" si="50"/>
        <v>0.36330000000000001</v>
      </c>
      <c r="AR118" s="38"/>
      <c r="AS118" s="38">
        <f t="shared" si="51"/>
        <v>0.3</v>
      </c>
      <c r="AT118" s="38">
        <f t="shared" si="52"/>
        <v>0.60840000000000005</v>
      </c>
      <c r="AU118" s="38">
        <f t="shared" si="53"/>
        <v>0.61739999999999995</v>
      </c>
      <c r="AV118" s="38">
        <f t="shared" si="54"/>
        <v>0.57150000000000001</v>
      </c>
      <c r="AW118" s="38">
        <f t="shared" si="55"/>
        <v>0.59919999999999995</v>
      </c>
    </row>
    <row r="119" spans="2:49" ht="15.75" x14ac:dyDescent="0.25">
      <c r="B119">
        <v>0.8</v>
      </c>
      <c r="C119">
        <v>0.24</v>
      </c>
      <c r="D119">
        <v>0.23</v>
      </c>
      <c r="E119">
        <v>0.28999999999999998</v>
      </c>
      <c r="F119">
        <v>0.98</v>
      </c>
      <c r="G119" t="s">
        <v>20</v>
      </c>
      <c r="H119">
        <f t="shared" si="29"/>
        <v>0.88029999999999997</v>
      </c>
      <c r="I119">
        <f t="shared" si="30"/>
        <v>0.78029999999999999</v>
      </c>
      <c r="J119">
        <f t="shared" si="31"/>
        <v>0.53139999999999998</v>
      </c>
      <c r="K119">
        <f t="shared" si="32"/>
        <v>0.29759999999999998</v>
      </c>
      <c r="L119" s="47">
        <f t="shared" si="33"/>
        <v>0.29759999999999998</v>
      </c>
      <c r="M119" t="str">
        <f t="shared" si="34"/>
        <v>High</v>
      </c>
      <c r="N119">
        <f t="shared" si="35"/>
        <v>1</v>
      </c>
      <c r="O119">
        <f>'Test_IF-có_validate'!O119</f>
        <v>0.88890000000000002</v>
      </c>
      <c r="P119">
        <f>'Test_IF-có_validate'!P119</f>
        <v>0.26669999999999999</v>
      </c>
      <c r="Q119">
        <f>'Test_IF-có_validate'!Q119</f>
        <v>0.24440000000000001</v>
      </c>
      <c r="R119">
        <f>'Test_IF-có_validate'!R119</f>
        <v>0.29289999999999999</v>
      </c>
      <c r="S119">
        <f>'Test_IF-có_validate'!S119</f>
        <v>0.98980000000000001</v>
      </c>
      <c r="U119" s="37">
        <f t="shared" si="56"/>
        <v>5.8799999999999998E-2</v>
      </c>
      <c r="V119" s="37">
        <f t="shared" si="56"/>
        <v>0.57889999999999997</v>
      </c>
      <c r="W119" s="37">
        <f t="shared" si="56"/>
        <v>0.60719999999999996</v>
      </c>
      <c r="X119" s="37">
        <f t="shared" si="56"/>
        <v>0.54690000000000005</v>
      </c>
      <c r="Y119" s="37">
        <f t="shared" si="56"/>
        <v>5.1000000000000004E-3</v>
      </c>
      <c r="AA119" s="37">
        <f t="shared" si="36"/>
        <v>0.65890000000000004</v>
      </c>
      <c r="AB119" s="37">
        <f t="shared" si="37"/>
        <v>0.1017</v>
      </c>
      <c r="AC119" s="37">
        <f t="shared" si="38"/>
        <v>0.27979999999999999</v>
      </c>
      <c r="AD119" s="37">
        <f t="shared" si="39"/>
        <v>0.13850000000000001</v>
      </c>
      <c r="AE119" s="37">
        <f t="shared" si="40"/>
        <v>0.93310000000000004</v>
      </c>
      <c r="AG119" s="38">
        <f t="shared" si="41"/>
        <v>0.64300000000000002</v>
      </c>
      <c r="AH119" s="38">
        <f t="shared" si="42"/>
        <v>0.2074</v>
      </c>
      <c r="AI119" s="38">
        <f t="shared" si="43"/>
        <v>0.37930000000000003</v>
      </c>
      <c r="AJ119" s="38">
        <f t="shared" si="44"/>
        <v>0.35010000000000002</v>
      </c>
      <c r="AK119" s="38">
        <f t="shared" si="45"/>
        <v>0.81459999999999999</v>
      </c>
      <c r="AM119" s="38">
        <f t="shared" si="46"/>
        <v>0.55489999999999995</v>
      </c>
      <c r="AN119" s="38">
        <f t="shared" si="47"/>
        <v>0.26869999999999999</v>
      </c>
      <c r="AO119" s="38">
        <f t="shared" si="48"/>
        <v>0.48060000000000003</v>
      </c>
      <c r="AP119" s="38">
        <f t="shared" si="49"/>
        <v>0.1145</v>
      </c>
      <c r="AQ119" s="38">
        <f t="shared" si="50"/>
        <v>0.54220000000000002</v>
      </c>
      <c r="AR119" s="38"/>
      <c r="AS119" s="38">
        <f t="shared" si="51"/>
        <v>0.52749999999999997</v>
      </c>
      <c r="AT119" s="38">
        <f t="shared" si="52"/>
        <v>0.35980000000000001</v>
      </c>
      <c r="AU119" s="38">
        <f t="shared" si="53"/>
        <v>0.47589999999999999</v>
      </c>
      <c r="AV119" s="38">
        <f t="shared" si="54"/>
        <v>0.3629</v>
      </c>
      <c r="AW119" s="38">
        <f t="shared" si="55"/>
        <v>0.28489999999999999</v>
      </c>
    </row>
    <row r="120" spans="2:49" ht="15.75" x14ac:dyDescent="0.25">
      <c r="B120">
        <v>0.65</v>
      </c>
      <c r="C120">
        <v>0.09</v>
      </c>
      <c r="D120">
        <v>0.16</v>
      </c>
      <c r="E120">
        <v>0.49</v>
      </c>
      <c r="F120">
        <v>0.31</v>
      </c>
      <c r="G120" t="s">
        <v>21</v>
      </c>
      <c r="H120">
        <f t="shared" si="29"/>
        <v>0.4204</v>
      </c>
      <c r="I120">
        <f t="shared" si="30"/>
        <v>0.17080000000000001</v>
      </c>
      <c r="J120">
        <f t="shared" si="31"/>
        <v>0.38840000000000002</v>
      </c>
      <c r="K120">
        <f t="shared" si="32"/>
        <v>0.59899999999999998</v>
      </c>
      <c r="L120" s="47">
        <f t="shared" si="33"/>
        <v>0.17080000000000001</v>
      </c>
      <c r="M120" t="str">
        <f t="shared" si="34"/>
        <v>Low</v>
      </c>
      <c r="N120">
        <f t="shared" si="35"/>
        <v>1</v>
      </c>
      <c r="O120">
        <f>'Test_IF-có_validate'!O120</f>
        <v>0.72219999999999995</v>
      </c>
      <c r="P120">
        <f>'Test_IF-có_validate'!P120</f>
        <v>0.1</v>
      </c>
      <c r="Q120">
        <f>'Test_IF-có_validate'!Q120</f>
        <v>0.16669999999999999</v>
      </c>
      <c r="R120">
        <f>'Test_IF-có_validate'!R120</f>
        <v>0.49490000000000001</v>
      </c>
      <c r="S120">
        <f>'Test_IF-có_validate'!S120</f>
        <v>0.30609999999999998</v>
      </c>
      <c r="U120" s="37">
        <f t="shared" si="56"/>
        <v>0.1613</v>
      </c>
      <c r="V120" s="37">
        <f t="shared" si="56"/>
        <v>0.81820000000000004</v>
      </c>
      <c r="W120" s="37">
        <f t="shared" si="56"/>
        <v>0.71419999999999995</v>
      </c>
      <c r="X120" s="37">
        <f t="shared" si="56"/>
        <v>0.33789999999999998</v>
      </c>
      <c r="Y120" s="37">
        <f t="shared" si="56"/>
        <v>0.53129999999999999</v>
      </c>
      <c r="AA120" s="37">
        <f t="shared" si="36"/>
        <v>0.52580000000000005</v>
      </c>
      <c r="AB120" s="37">
        <f t="shared" si="37"/>
        <v>0.26</v>
      </c>
      <c r="AC120" s="37">
        <f t="shared" si="38"/>
        <v>0.40639999999999998</v>
      </c>
      <c r="AD120" s="37">
        <f t="shared" si="39"/>
        <v>0.23180000000000001</v>
      </c>
      <c r="AE120" s="37">
        <f t="shared" si="40"/>
        <v>0.42480000000000001</v>
      </c>
      <c r="AG120" s="38">
        <f t="shared" si="41"/>
        <v>0.50660000000000005</v>
      </c>
      <c r="AH120" s="38">
        <f t="shared" si="42"/>
        <v>0.4834</v>
      </c>
      <c r="AI120" s="38">
        <f t="shared" si="43"/>
        <v>0.49209999999999998</v>
      </c>
      <c r="AJ120" s="38">
        <f t="shared" si="44"/>
        <v>1.3299999999999999E-2</v>
      </c>
      <c r="AK120" s="38">
        <f t="shared" si="45"/>
        <v>0.15210000000000001</v>
      </c>
      <c r="AM120" s="38">
        <f t="shared" si="46"/>
        <v>0.3992</v>
      </c>
      <c r="AN120" s="38">
        <f t="shared" si="47"/>
        <v>0.52749999999999997</v>
      </c>
      <c r="AO120" s="38">
        <f t="shared" si="48"/>
        <v>0.58030000000000004</v>
      </c>
      <c r="AP120" s="38">
        <f t="shared" si="49"/>
        <v>0.25290000000000001</v>
      </c>
      <c r="AQ120" s="38">
        <f t="shared" si="50"/>
        <v>0.378</v>
      </c>
      <c r="AR120" s="38"/>
      <c r="AS120" s="38">
        <f t="shared" si="51"/>
        <v>0.36549999999999999</v>
      </c>
      <c r="AT120" s="38">
        <f t="shared" si="52"/>
        <v>0.59389999999999998</v>
      </c>
      <c r="AU120" s="38">
        <f t="shared" si="53"/>
        <v>0.57609999999999995</v>
      </c>
      <c r="AV120" s="38">
        <f t="shared" si="54"/>
        <v>3.1899999999999998E-2</v>
      </c>
      <c r="AW120" s="38">
        <f t="shared" si="55"/>
        <v>0.61</v>
      </c>
    </row>
    <row r="121" spans="2:49" ht="15.75" x14ac:dyDescent="0.25">
      <c r="B121">
        <v>0.68</v>
      </c>
      <c r="C121">
        <v>0.16</v>
      </c>
      <c r="D121">
        <v>0.2</v>
      </c>
      <c r="E121">
        <v>0.59</v>
      </c>
      <c r="F121">
        <v>0.6</v>
      </c>
      <c r="G121" t="s">
        <v>24</v>
      </c>
      <c r="H121">
        <f t="shared" si="29"/>
        <v>0.68779999999999997</v>
      </c>
      <c r="I121">
        <f t="shared" si="30"/>
        <v>0.52900000000000003</v>
      </c>
      <c r="J121">
        <f t="shared" si="31"/>
        <v>0.13639999999999999</v>
      </c>
      <c r="K121">
        <f t="shared" si="32"/>
        <v>0.27410000000000001</v>
      </c>
      <c r="L121" s="47">
        <f t="shared" si="33"/>
        <v>0.13639999999999999</v>
      </c>
      <c r="M121" t="str">
        <f t="shared" si="34"/>
        <v>Middle</v>
      </c>
      <c r="N121">
        <f t="shared" si="35"/>
        <v>1</v>
      </c>
      <c r="O121">
        <f>'Test_IF-có_validate'!O121</f>
        <v>0.75560000000000005</v>
      </c>
      <c r="P121">
        <f>'Test_IF-có_validate'!P121</f>
        <v>0.17780000000000001</v>
      </c>
      <c r="Q121">
        <f>'Test_IF-có_validate'!Q121</f>
        <v>0.21110000000000001</v>
      </c>
      <c r="R121">
        <f>'Test_IF-có_validate'!R121</f>
        <v>0.59599999999999997</v>
      </c>
      <c r="S121">
        <f>'Test_IF-có_validate'!S121</f>
        <v>0.60199999999999998</v>
      </c>
      <c r="U121" s="37">
        <f t="shared" si="56"/>
        <v>0.13919999999999999</v>
      </c>
      <c r="V121" s="37">
        <f t="shared" si="56"/>
        <v>0.69810000000000005</v>
      </c>
      <c r="W121" s="37">
        <f t="shared" si="56"/>
        <v>0.65139999999999998</v>
      </c>
      <c r="X121" s="37">
        <f t="shared" si="56"/>
        <v>0.25309999999999999</v>
      </c>
      <c r="Y121" s="37">
        <f t="shared" si="56"/>
        <v>0.24840000000000001</v>
      </c>
      <c r="AA121" s="37">
        <f t="shared" si="36"/>
        <v>0.5554</v>
      </c>
      <c r="AB121" s="37">
        <f t="shared" si="37"/>
        <v>9.6100000000000005E-2</v>
      </c>
      <c r="AC121" s="37">
        <f t="shared" si="38"/>
        <v>0.33529999999999999</v>
      </c>
      <c r="AD121" s="37">
        <f t="shared" si="39"/>
        <v>0.36609999999999998</v>
      </c>
      <c r="AE121" s="37">
        <f t="shared" si="40"/>
        <v>0.71719999999999995</v>
      </c>
      <c r="AG121" s="38">
        <f t="shared" si="41"/>
        <v>0.53690000000000004</v>
      </c>
      <c r="AH121" s="38">
        <f t="shared" si="42"/>
        <v>0.36030000000000001</v>
      </c>
      <c r="AI121" s="38">
        <f t="shared" si="43"/>
        <v>0.42859999999999998</v>
      </c>
      <c r="AJ121" s="38">
        <f t="shared" si="44"/>
        <v>0.1588</v>
      </c>
      <c r="AK121" s="38">
        <f t="shared" si="45"/>
        <v>0.54200000000000004</v>
      </c>
      <c r="AM121" s="38">
        <f t="shared" si="46"/>
        <v>0.434</v>
      </c>
      <c r="AN121" s="38">
        <f t="shared" si="47"/>
        <v>0.4118</v>
      </c>
      <c r="AO121" s="38">
        <f t="shared" si="48"/>
        <v>0.52410000000000001</v>
      </c>
      <c r="AP121" s="38">
        <f t="shared" si="49"/>
        <v>0.3841</v>
      </c>
      <c r="AQ121" s="38">
        <f t="shared" si="50"/>
        <v>0.1067</v>
      </c>
      <c r="AR121" s="38"/>
      <c r="AS121" s="38">
        <f t="shared" si="51"/>
        <v>0.4017</v>
      </c>
      <c r="AT121" s="38">
        <f t="shared" si="52"/>
        <v>0.48870000000000002</v>
      </c>
      <c r="AU121" s="38">
        <f t="shared" si="53"/>
        <v>0.51959999999999995</v>
      </c>
      <c r="AV121" s="38">
        <f t="shared" si="54"/>
        <v>0.1426</v>
      </c>
      <c r="AW121" s="38">
        <f t="shared" si="55"/>
        <v>0.26</v>
      </c>
    </row>
    <row r="122" spans="2:49" ht="15.75" x14ac:dyDescent="0.25">
      <c r="B122">
        <v>0.75</v>
      </c>
      <c r="C122">
        <v>0.22</v>
      </c>
      <c r="D122">
        <v>0.24</v>
      </c>
      <c r="E122">
        <v>0.96</v>
      </c>
      <c r="F122">
        <v>0.62</v>
      </c>
      <c r="G122" t="s">
        <v>20</v>
      </c>
      <c r="H122">
        <f t="shared" si="29"/>
        <v>0.70179999999999998</v>
      </c>
      <c r="I122">
        <f t="shared" si="30"/>
        <v>0.54849999999999999</v>
      </c>
      <c r="J122">
        <f t="shared" si="31"/>
        <v>0.1671</v>
      </c>
      <c r="K122">
        <f t="shared" si="32"/>
        <v>0.25119999999999998</v>
      </c>
      <c r="L122" s="47">
        <f t="shared" si="33"/>
        <v>0.1671</v>
      </c>
      <c r="M122" t="str">
        <f t="shared" si="34"/>
        <v>Middle</v>
      </c>
      <c r="N122">
        <f t="shared" si="35"/>
        <v>0</v>
      </c>
      <c r="O122">
        <f>'Test_IF-có_validate'!O122</f>
        <v>0.83330000000000004</v>
      </c>
      <c r="P122">
        <f>'Test_IF-có_validate'!P122</f>
        <v>0.24440000000000001</v>
      </c>
      <c r="Q122">
        <f>'Test_IF-có_validate'!Q122</f>
        <v>0.25559999999999999</v>
      </c>
      <c r="R122">
        <f>'Test_IF-có_validate'!R122</f>
        <v>0.96970000000000001</v>
      </c>
      <c r="S122">
        <f>'Test_IF-có_validate'!S122</f>
        <v>0.62239999999999995</v>
      </c>
      <c r="U122" s="37">
        <f t="shared" si="56"/>
        <v>9.0899999999999995E-2</v>
      </c>
      <c r="V122" s="37">
        <f t="shared" si="56"/>
        <v>0.60719999999999996</v>
      </c>
      <c r="W122" s="37">
        <f t="shared" si="56"/>
        <v>0.59289999999999998</v>
      </c>
      <c r="X122" s="37">
        <f t="shared" si="56"/>
        <v>1.54E-2</v>
      </c>
      <c r="Y122" s="37">
        <f t="shared" si="56"/>
        <v>0.23269999999999999</v>
      </c>
      <c r="AA122" s="37">
        <f t="shared" si="36"/>
        <v>0.61829999999999996</v>
      </c>
      <c r="AB122" s="37">
        <f t="shared" si="37"/>
        <v>5.4899999999999997E-2</v>
      </c>
      <c r="AC122" s="37">
        <f t="shared" si="38"/>
        <v>0.26069999999999999</v>
      </c>
      <c r="AD122" s="37">
        <f t="shared" si="39"/>
        <v>0.69259999999999999</v>
      </c>
      <c r="AE122" s="37">
        <f t="shared" si="40"/>
        <v>0.73180000000000001</v>
      </c>
      <c r="AG122" s="38">
        <f t="shared" si="41"/>
        <v>0.60129999999999995</v>
      </c>
      <c r="AH122" s="38">
        <f t="shared" si="42"/>
        <v>0.2472</v>
      </c>
      <c r="AI122" s="38">
        <f t="shared" si="43"/>
        <v>0.36230000000000001</v>
      </c>
      <c r="AJ122" s="38">
        <f t="shared" si="44"/>
        <v>0.56320000000000003</v>
      </c>
      <c r="AK122" s="38">
        <f t="shared" si="45"/>
        <v>0.56089999999999995</v>
      </c>
      <c r="AM122" s="38">
        <f t="shared" si="46"/>
        <v>0.50760000000000005</v>
      </c>
      <c r="AN122" s="38">
        <f t="shared" si="47"/>
        <v>0.30580000000000002</v>
      </c>
      <c r="AO122" s="38">
        <f t="shared" si="48"/>
        <v>0.46579999999999999</v>
      </c>
      <c r="AP122" s="38">
        <f t="shared" si="49"/>
        <v>0.70420000000000005</v>
      </c>
      <c r="AQ122" s="38">
        <f t="shared" si="50"/>
        <v>0.13850000000000001</v>
      </c>
      <c r="AR122" s="38"/>
      <c r="AS122" s="38">
        <f t="shared" si="51"/>
        <v>0.4783</v>
      </c>
      <c r="AT122" s="38">
        <f t="shared" si="52"/>
        <v>0.3931</v>
      </c>
      <c r="AU122" s="38">
        <f t="shared" si="53"/>
        <v>0.46089999999999998</v>
      </c>
      <c r="AV122" s="38">
        <f t="shared" si="54"/>
        <v>0.55330000000000001</v>
      </c>
      <c r="AW122" s="38">
        <f t="shared" si="55"/>
        <v>0.23230000000000001</v>
      </c>
    </row>
    <row r="123" spans="2:49" ht="15.75" x14ac:dyDescent="0.25">
      <c r="B123">
        <v>0.87</v>
      </c>
      <c r="C123">
        <v>0.23</v>
      </c>
      <c r="D123">
        <v>0.25</v>
      </c>
      <c r="E123">
        <v>0.85</v>
      </c>
      <c r="F123">
        <v>0.8</v>
      </c>
      <c r="G123" t="s">
        <v>20</v>
      </c>
      <c r="H123">
        <f t="shared" si="29"/>
        <v>0.80400000000000005</v>
      </c>
      <c r="I123">
        <f t="shared" si="30"/>
        <v>0.67889999999999995</v>
      </c>
      <c r="J123">
        <f t="shared" si="31"/>
        <v>0.38100000000000001</v>
      </c>
      <c r="K123">
        <f t="shared" si="32"/>
        <v>7.6100000000000001E-2</v>
      </c>
      <c r="L123" s="47">
        <f t="shared" si="33"/>
        <v>7.6100000000000001E-2</v>
      </c>
      <c r="M123" t="str">
        <f t="shared" si="34"/>
        <v>High</v>
      </c>
      <c r="N123">
        <f t="shared" si="35"/>
        <v>1</v>
      </c>
      <c r="O123">
        <f>'Test_IF-có_validate'!O123</f>
        <v>0.9667</v>
      </c>
      <c r="P123">
        <f>'Test_IF-có_validate'!P123</f>
        <v>0.25559999999999999</v>
      </c>
      <c r="Q123">
        <f>'Test_IF-có_validate'!Q123</f>
        <v>0.26669999999999999</v>
      </c>
      <c r="R123">
        <f>'Test_IF-có_validate'!R123</f>
        <v>0.85860000000000003</v>
      </c>
      <c r="S123">
        <f>'Test_IF-có_validate'!S123</f>
        <v>0.80610000000000004</v>
      </c>
      <c r="U123" s="37">
        <f t="shared" si="56"/>
        <v>1.6899999999999998E-2</v>
      </c>
      <c r="V123" s="37">
        <f t="shared" si="56"/>
        <v>0.59289999999999998</v>
      </c>
      <c r="W123" s="37">
        <f t="shared" si="56"/>
        <v>0.57889999999999997</v>
      </c>
      <c r="X123" s="37">
        <f t="shared" si="56"/>
        <v>7.6100000000000001E-2</v>
      </c>
      <c r="Y123" s="37">
        <f t="shared" si="56"/>
        <v>0.1074</v>
      </c>
      <c r="AA123" s="37">
        <f t="shared" si="36"/>
        <v>0.71060000000000001</v>
      </c>
      <c r="AB123" s="37">
        <f t="shared" si="37"/>
        <v>7.8799999999999995E-2</v>
      </c>
      <c r="AC123" s="37">
        <f t="shared" si="38"/>
        <v>0.24149999999999999</v>
      </c>
      <c r="AD123" s="37">
        <f t="shared" si="39"/>
        <v>0.61480000000000001</v>
      </c>
      <c r="AE123" s="37">
        <f t="shared" si="40"/>
        <v>0.84499999999999997</v>
      </c>
      <c r="AG123" s="38">
        <f t="shared" si="41"/>
        <v>0.69589999999999996</v>
      </c>
      <c r="AH123" s="38">
        <f t="shared" si="42"/>
        <v>0.2273</v>
      </c>
      <c r="AI123" s="38">
        <f t="shared" si="43"/>
        <v>0.3453</v>
      </c>
      <c r="AJ123" s="38">
        <f t="shared" si="44"/>
        <v>0.46870000000000001</v>
      </c>
      <c r="AK123" s="38">
        <f t="shared" si="45"/>
        <v>0.70489999999999997</v>
      </c>
      <c r="AM123" s="38">
        <f t="shared" si="46"/>
        <v>0.61480000000000001</v>
      </c>
      <c r="AN123" s="38">
        <f t="shared" si="47"/>
        <v>0.2873</v>
      </c>
      <c r="AO123" s="38">
        <f t="shared" si="48"/>
        <v>0.45090000000000002</v>
      </c>
      <c r="AP123" s="38">
        <f t="shared" si="49"/>
        <v>0.62780000000000002</v>
      </c>
      <c r="AQ123" s="38">
        <f t="shared" si="50"/>
        <v>0.3725</v>
      </c>
      <c r="AR123" s="38"/>
      <c r="AS123" s="38">
        <f t="shared" si="51"/>
        <v>0.58960000000000001</v>
      </c>
      <c r="AT123" s="38">
        <f t="shared" si="52"/>
        <v>0.3765</v>
      </c>
      <c r="AU123" s="38">
        <f t="shared" si="53"/>
        <v>0.44590000000000002</v>
      </c>
      <c r="AV123" s="38">
        <f t="shared" si="54"/>
        <v>0.45739999999999997</v>
      </c>
      <c r="AW123" s="38">
        <f t="shared" si="55"/>
        <v>4.5199999999999997E-2</v>
      </c>
    </row>
    <row r="124" spans="2:49" ht="15.75" x14ac:dyDescent="0.25">
      <c r="B124">
        <v>0.52</v>
      </c>
      <c r="C124">
        <v>0.08</v>
      </c>
      <c r="D124">
        <v>0.33</v>
      </c>
      <c r="E124">
        <v>7.0000000000000007E-2</v>
      </c>
      <c r="F124">
        <v>0.09</v>
      </c>
      <c r="G124" t="s">
        <v>23</v>
      </c>
      <c r="H124">
        <f t="shared" si="29"/>
        <v>1.6E-2</v>
      </c>
      <c r="I124">
        <f t="shared" si="30"/>
        <v>0.31640000000000001</v>
      </c>
      <c r="J124">
        <f t="shared" si="31"/>
        <v>0.64700000000000002</v>
      </c>
      <c r="K124">
        <f t="shared" si="32"/>
        <v>0.79700000000000004</v>
      </c>
      <c r="L124" s="47">
        <f t="shared" si="33"/>
        <v>1.6E-2</v>
      </c>
      <c r="M124" t="str">
        <f t="shared" si="34"/>
        <v>Very Low</v>
      </c>
      <c r="N124">
        <f t="shared" si="35"/>
        <v>1</v>
      </c>
      <c r="O124">
        <f>'Test_IF-có_validate'!O124</f>
        <v>0.57779999999999998</v>
      </c>
      <c r="P124">
        <f>'Test_IF-có_validate'!P124</f>
        <v>8.8900000000000007E-2</v>
      </c>
      <c r="Q124">
        <f>'Test_IF-có_validate'!Q124</f>
        <v>0.35560000000000003</v>
      </c>
      <c r="R124">
        <f>'Test_IF-có_validate'!R124</f>
        <v>7.0699999999999999E-2</v>
      </c>
      <c r="S124">
        <f>'Test_IF-có_validate'!S124</f>
        <v>8.1600000000000006E-2</v>
      </c>
      <c r="U124" s="37">
        <f t="shared" si="56"/>
        <v>0.2676</v>
      </c>
      <c r="V124" s="37">
        <f t="shared" si="56"/>
        <v>0.8367</v>
      </c>
      <c r="W124" s="37">
        <f t="shared" si="56"/>
        <v>0.47539999999999999</v>
      </c>
      <c r="X124" s="37">
        <f t="shared" si="56"/>
        <v>0.8679</v>
      </c>
      <c r="Y124" s="37">
        <f t="shared" si="56"/>
        <v>0.84909999999999997</v>
      </c>
      <c r="AA124" s="37">
        <f t="shared" si="36"/>
        <v>0.37580000000000002</v>
      </c>
      <c r="AB124" s="37">
        <f t="shared" si="37"/>
        <v>0.28220000000000001</v>
      </c>
      <c r="AC124" s="37">
        <f t="shared" si="38"/>
        <v>7.9000000000000001E-2</v>
      </c>
      <c r="AD124" s="37">
        <f t="shared" si="39"/>
        <v>0.5141</v>
      </c>
      <c r="AE124" s="37">
        <f t="shared" si="40"/>
        <v>3.0000000000000001E-3</v>
      </c>
      <c r="AG124" s="38">
        <f t="shared" si="41"/>
        <v>0.3523</v>
      </c>
      <c r="AH124" s="38">
        <f t="shared" si="42"/>
        <v>0.50019999999999998</v>
      </c>
      <c r="AI124" s="38">
        <f t="shared" si="43"/>
        <v>0.20219999999999999</v>
      </c>
      <c r="AJ124" s="38">
        <f t="shared" si="44"/>
        <v>0.65210000000000001</v>
      </c>
      <c r="AK124" s="38">
        <f t="shared" si="45"/>
        <v>0.31769999999999998</v>
      </c>
      <c r="AM124" s="38">
        <f t="shared" si="46"/>
        <v>0.22070000000000001</v>
      </c>
      <c r="AN124" s="38">
        <f t="shared" si="47"/>
        <v>0.54330000000000001</v>
      </c>
      <c r="AO124" s="38">
        <f t="shared" si="48"/>
        <v>0.3261</v>
      </c>
      <c r="AP124" s="38">
        <f t="shared" si="49"/>
        <v>0.49890000000000001</v>
      </c>
      <c r="AQ124" s="38">
        <f t="shared" si="50"/>
        <v>0.6704</v>
      </c>
      <c r="AR124" s="38"/>
      <c r="AS124" s="38">
        <f t="shared" si="51"/>
        <v>0.1789</v>
      </c>
      <c r="AT124" s="38">
        <f t="shared" si="52"/>
        <v>0.60840000000000005</v>
      </c>
      <c r="AU124" s="38">
        <f t="shared" si="53"/>
        <v>0.32040000000000002</v>
      </c>
      <c r="AV124" s="38">
        <f t="shared" si="54"/>
        <v>0.66069999999999995</v>
      </c>
      <c r="AW124" s="38">
        <f t="shared" si="55"/>
        <v>0.83040000000000003</v>
      </c>
    </row>
    <row r="125" spans="2:49" ht="15.75" x14ac:dyDescent="0.25">
      <c r="B125">
        <v>0.62</v>
      </c>
      <c r="C125">
        <v>0.12</v>
      </c>
      <c r="D125">
        <v>0.36</v>
      </c>
      <c r="E125">
        <v>0.36</v>
      </c>
      <c r="F125">
        <v>0.32</v>
      </c>
      <c r="G125" t="s">
        <v>21</v>
      </c>
      <c r="H125">
        <f t="shared" si="29"/>
        <v>0.40589999999999998</v>
      </c>
      <c r="I125">
        <f t="shared" si="30"/>
        <v>0.1709</v>
      </c>
      <c r="J125">
        <f t="shared" si="31"/>
        <v>0.35320000000000001</v>
      </c>
      <c r="K125">
        <f t="shared" si="32"/>
        <v>0.57420000000000004</v>
      </c>
      <c r="L125" s="47">
        <f t="shared" si="33"/>
        <v>0.1709</v>
      </c>
      <c r="M125" t="str">
        <f t="shared" si="34"/>
        <v>Low</v>
      </c>
      <c r="N125">
        <f t="shared" si="35"/>
        <v>1</v>
      </c>
      <c r="O125">
        <f>'Test_IF-có_validate'!O125</f>
        <v>0.68889999999999996</v>
      </c>
      <c r="P125">
        <f>'Test_IF-có_validate'!P125</f>
        <v>0.1333</v>
      </c>
      <c r="Q125">
        <f>'Test_IF-có_validate'!Q125</f>
        <v>0.38890000000000002</v>
      </c>
      <c r="R125">
        <f>'Test_IF-có_validate'!R125</f>
        <v>0.36359999999999998</v>
      </c>
      <c r="S125">
        <f>'Test_IF-có_validate'!S125</f>
        <v>0.31630000000000003</v>
      </c>
      <c r="U125" s="37">
        <f t="shared" si="56"/>
        <v>0.1842</v>
      </c>
      <c r="V125" s="37">
        <f t="shared" si="56"/>
        <v>0.76480000000000004</v>
      </c>
      <c r="W125" s="37">
        <f t="shared" si="56"/>
        <v>0.44</v>
      </c>
      <c r="X125" s="37">
        <f t="shared" si="56"/>
        <v>0.4667</v>
      </c>
      <c r="Y125" s="37">
        <f t="shared" si="56"/>
        <v>0.51939999999999997</v>
      </c>
      <c r="AA125" s="37">
        <f t="shared" si="36"/>
        <v>0.49469999999999997</v>
      </c>
      <c r="AB125" s="37">
        <f t="shared" si="37"/>
        <v>0.1918</v>
      </c>
      <c r="AC125" s="37">
        <f t="shared" si="38"/>
        <v>1.35E-2</v>
      </c>
      <c r="AD125" s="37">
        <f t="shared" si="39"/>
        <v>2.0999999999999999E-3</v>
      </c>
      <c r="AE125" s="37">
        <f t="shared" si="40"/>
        <v>0.43840000000000001</v>
      </c>
      <c r="AG125" s="38">
        <f t="shared" si="41"/>
        <v>0.47460000000000002</v>
      </c>
      <c r="AH125" s="38">
        <f t="shared" si="42"/>
        <v>0.43180000000000002</v>
      </c>
      <c r="AI125" s="38">
        <f t="shared" si="43"/>
        <v>0.14499999999999999</v>
      </c>
      <c r="AJ125" s="38">
        <f t="shared" si="44"/>
        <v>0.24060000000000001</v>
      </c>
      <c r="AK125" s="38">
        <f t="shared" si="45"/>
        <v>0.17080000000000001</v>
      </c>
      <c r="AM125" s="38">
        <f t="shared" si="46"/>
        <v>0.3624</v>
      </c>
      <c r="AN125" s="38">
        <f t="shared" si="47"/>
        <v>0.47889999999999999</v>
      </c>
      <c r="AO125" s="38">
        <f t="shared" si="48"/>
        <v>0.27660000000000001</v>
      </c>
      <c r="AP125" s="38">
        <f t="shared" si="49"/>
        <v>2.9000000000000001E-2</v>
      </c>
      <c r="AQ125" s="38">
        <f t="shared" si="50"/>
        <v>0.36330000000000001</v>
      </c>
      <c r="AR125" s="38"/>
      <c r="AS125" s="38">
        <f t="shared" si="51"/>
        <v>0.3271</v>
      </c>
      <c r="AT125" s="38">
        <f t="shared" si="52"/>
        <v>0.54969999999999997</v>
      </c>
      <c r="AU125" s="38">
        <f t="shared" si="53"/>
        <v>0.27050000000000002</v>
      </c>
      <c r="AV125" s="38">
        <f t="shared" si="54"/>
        <v>0.25519999999999998</v>
      </c>
      <c r="AW125" s="38">
        <f t="shared" si="55"/>
        <v>0.59919999999999995</v>
      </c>
    </row>
    <row r="126" spans="2:49" ht="15.75" x14ac:dyDescent="0.25">
      <c r="B126">
        <v>0.68</v>
      </c>
      <c r="C126">
        <v>0.15</v>
      </c>
      <c r="D126">
        <v>0.57999999999999996</v>
      </c>
      <c r="E126">
        <v>0.35</v>
      </c>
      <c r="F126">
        <v>0.6</v>
      </c>
      <c r="G126" t="s">
        <v>24</v>
      </c>
      <c r="H126">
        <f t="shared" si="29"/>
        <v>0.68420000000000003</v>
      </c>
      <c r="I126">
        <f t="shared" si="30"/>
        <v>0.52070000000000005</v>
      </c>
      <c r="J126">
        <f t="shared" si="31"/>
        <v>0.1072</v>
      </c>
      <c r="K126">
        <f t="shared" si="32"/>
        <v>0.25340000000000001</v>
      </c>
      <c r="L126" s="47">
        <f t="shared" si="33"/>
        <v>0.1072</v>
      </c>
      <c r="M126" t="str">
        <f t="shared" si="34"/>
        <v>Middle</v>
      </c>
      <c r="N126">
        <f t="shared" si="35"/>
        <v>1</v>
      </c>
      <c r="O126">
        <f>'Test_IF-có_validate'!O126</f>
        <v>0.75560000000000005</v>
      </c>
      <c r="P126">
        <f>'Test_IF-có_validate'!P126</f>
        <v>0.16669999999999999</v>
      </c>
      <c r="Q126">
        <f>'Test_IF-có_validate'!Q126</f>
        <v>0.63329999999999997</v>
      </c>
      <c r="R126">
        <f>'Test_IF-có_validate'!R126</f>
        <v>0.35349999999999998</v>
      </c>
      <c r="S126">
        <f>'Test_IF-có_validate'!S126</f>
        <v>0.60199999999999998</v>
      </c>
      <c r="U126" s="37">
        <f t="shared" si="56"/>
        <v>0.13919999999999999</v>
      </c>
      <c r="V126" s="37">
        <f t="shared" si="56"/>
        <v>0.71419999999999995</v>
      </c>
      <c r="W126" s="37">
        <f t="shared" si="56"/>
        <v>0.22450000000000001</v>
      </c>
      <c r="X126" s="37">
        <f t="shared" si="56"/>
        <v>0.47770000000000001</v>
      </c>
      <c r="Y126" s="37">
        <f t="shared" si="56"/>
        <v>0.24840000000000001</v>
      </c>
      <c r="AA126" s="37">
        <f t="shared" si="36"/>
        <v>0.5554</v>
      </c>
      <c r="AB126" s="37">
        <f t="shared" si="37"/>
        <v>0.1205</v>
      </c>
      <c r="AC126" s="37">
        <f t="shared" si="38"/>
        <v>0.3649</v>
      </c>
      <c r="AD126" s="37">
        <f t="shared" si="39"/>
        <v>1.8800000000000001E-2</v>
      </c>
      <c r="AE126" s="37">
        <f t="shared" si="40"/>
        <v>0.71719999999999995</v>
      </c>
      <c r="AG126" s="38">
        <f t="shared" si="41"/>
        <v>0.53690000000000004</v>
      </c>
      <c r="AH126" s="38">
        <f t="shared" si="42"/>
        <v>0.37840000000000001</v>
      </c>
      <c r="AI126" s="38">
        <f t="shared" si="43"/>
        <v>0.2636</v>
      </c>
      <c r="AJ126" s="38">
        <f t="shared" si="44"/>
        <v>0.25679999999999997</v>
      </c>
      <c r="AK126" s="38">
        <f t="shared" si="45"/>
        <v>0.54200000000000004</v>
      </c>
      <c r="AM126" s="38">
        <f t="shared" si="46"/>
        <v>0.434</v>
      </c>
      <c r="AN126" s="38">
        <f t="shared" si="47"/>
        <v>0.42870000000000003</v>
      </c>
      <c r="AO126" s="38">
        <f t="shared" si="48"/>
        <v>0.12989999999999999</v>
      </c>
      <c r="AP126" s="38">
        <f t="shared" si="49"/>
        <v>8.3000000000000001E-3</v>
      </c>
      <c r="AQ126" s="38">
        <f t="shared" si="50"/>
        <v>0.1067</v>
      </c>
      <c r="AR126" s="38"/>
      <c r="AS126" s="38">
        <f t="shared" si="51"/>
        <v>0.4017</v>
      </c>
      <c r="AT126" s="38">
        <f t="shared" si="52"/>
        <v>0.50409999999999999</v>
      </c>
      <c r="AU126" s="38">
        <f t="shared" si="53"/>
        <v>0.13700000000000001</v>
      </c>
      <c r="AV126" s="38">
        <f t="shared" si="54"/>
        <v>0.27110000000000001</v>
      </c>
      <c r="AW126" s="38">
        <f t="shared" si="55"/>
        <v>0.26</v>
      </c>
    </row>
    <row r="127" spans="2:49" ht="15.75" x14ac:dyDescent="0.25">
      <c r="B127">
        <v>0.54</v>
      </c>
      <c r="C127">
        <v>0.25</v>
      </c>
      <c r="D127">
        <v>7.0000000000000007E-2</v>
      </c>
      <c r="E127">
        <v>0.09</v>
      </c>
      <c r="F127">
        <v>0.11</v>
      </c>
      <c r="G127" t="s">
        <v>23</v>
      </c>
      <c r="H127">
        <f t="shared" si="29"/>
        <v>8.72E-2</v>
      </c>
      <c r="I127">
        <f t="shared" si="30"/>
        <v>0.30420000000000003</v>
      </c>
      <c r="J127">
        <f t="shared" si="31"/>
        <v>0.64549999999999996</v>
      </c>
      <c r="K127">
        <f t="shared" si="32"/>
        <v>0.80089999999999995</v>
      </c>
      <c r="L127" s="47">
        <f t="shared" si="33"/>
        <v>8.72E-2</v>
      </c>
      <c r="M127" t="str">
        <f t="shared" si="34"/>
        <v>Very Low</v>
      </c>
      <c r="N127">
        <f t="shared" si="35"/>
        <v>1</v>
      </c>
      <c r="O127">
        <f>'Test_IF-có_validate'!O127</f>
        <v>0.6</v>
      </c>
      <c r="P127">
        <f>'Test_IF-có_validate'!P127</f>
        <v>0.27779999999999999</v>
      </c>
      <c r="Q127">
        <f>'Test_IF-có_validate'!Q127</f>
        <v>6.6699999999999995E-2</v>
      </c>
      <c r="R127">
        <f>'Test_IF-có_validate'!R127</f>
        <v>9.0899999999999995E-2</v>
      </c>
      <c r="S127">
        <f>'Test_IF-có_validate'!S127</f>
        <v>0.10199999999999999</v>
      </c>
      <c r="U127" s="37">
        <f t="shared" si="56"/>
        <v>0.25</v>
      </c>
      <c r="V127" s="37">
        <f t="shared" si="56"/>
        <v>0.56520000000000004</v>
      </c>
      <c r="W127" s="37">
        <f t="shared" si="56"/>
        <v>0.87490000000000001</v>
      </c>
      <c r="X127" s="37">
        <f t="shared" si="56"/>
        <v>0.83330000000000004</v>
      </c>
      <c r="Y127" s="37">
        <f t="shared" si="56"/>
        <v>0.81489999999999996</v>
      </c>
      <c r="AA127" s="37">
        <f t="shared" si="36"/>
        <v>0.40160000000000001</v>
      </c>
      <c r="AB127" s="37">
        <f t="shared" si="37"/>
        <v>0.1237</v>
      </c>
      <c r="AC127" s="37">
        <f t="shared" si="38"/>
        <v>0.55630000000000002</v>
      </c>
      <c r="AD127" s="37">
        <f t="shared" si="39"/>
        <v>0.48320000000000002</v>
      </c>
      <c r="AE127" s="37">
        <f t="shared" si="40"/>
        <v>5.0299999999999997E-2</v>
      </c>
      <c r="AG127" s="38">
        <f t="shared" si="41"/>
        <v>0.37890000000000001</v>
      </c>
      <c r="AH127" s="38">
        <f t="shared" si="42"/>
        <v>0.18729999999999999</v>
      </c>
      <c r="AI127" s="38">
        <f t="shared" si="43"/>
        <v>0.627</v>
      </c>
      <c r="AJ127" s="38">
        <f t="shared" si="44"/>
        <v>0.62680000000000002</v>
      </c>
      <c r="AK127" s="38">
        <f t="shared" si="45"/>
        <v>0.2782</v>
      </c>
      <c r="AM127" s="38">
        <f t="shared" si="46"/>
        <v>0.25169999999999998</v>
      </c>
      <c r="AN127" s="38">
        <f t="shared" si="47"/>
        <v>0.24990000000000001</v>
      </c>
      <c r="AO127" s="38">
        <f t="shared" si="48"/>
        <v>0.70050000000000001</v>
      </c>
      <c r="AP127" s="38">
        <f t="shared" si="49"/>
        <v>0.46739999999999998</v>
      </c>
      <c r="AQ127" s="38">
        <f t="shared" si="50"/>
        <v>0.64580000000000004</v>
      </c>
      <c r="AR127" s="38"/>
      <c r="AS127" s="38">
        <f t="shared" si="51"/>
        <v>0.21129999999999999</v>
      </c>
      <c r="AT127" s="38">
        <f t="shared" si="52"/>
        <v>0.34289999999999998</v>
      </c>
      <c r="AU127" s="38">
        <f t="shared" si="53"/>
        <v>0.69699999999999995</v>
      </c>
      <c r="AV127" s="38">
        <f t="shared" si="54"/>
        <v>0.63570000000000004</v>
      </c>
      <c r="AW127" s="38">
        <f t="shared" si="55"/>
        <v>0.81140000000000001</v>
      </c>
    </row>
    <row r="128" spans="2:49" ht="15.75" x14ac:dyDescent="0.25">
      <c r="B128">
        <v>0.9</v>
      </c>
      <c r="C128">
        <v>0.31</v>
      </c>
      <c r="D128">
        <v>0.24</v>
      </c>
      <c r="E128">
        <v>0.3</v>
      </c>
      <c r="F128">
        <v>0.97</v>
      </c>
      <c r="G128" t="s">
        <v>20</v>
      </c>
      <c r="H128">
        <f t="shared" si="29"/>
        <v>0.87509999999999999</v>
      </c>
      <c r="I128">
        <f t="shared" si="30"/>
        <v>0.77380000000000004</v>
      </c>
      <c r="J128">
        <f t="shared" si="31"/>
        <v>0.52229999999999999</v>
      </c>
      <c r="K128">
        <f t="shared" si="32"/>
        <v>0.28570000000000001</v>
      </c>
      <c r="L128" s="47">
        <f t="shared" si="33"/>
        <v>0.28570000000000001</v>
      </c>
      <c r="M128" t="str">
        <f>IF(L128=H128,"Very Low",IF(L128=I128,"Low",IF(L128=J128,"Middle","High")))</f>
        <v>High</v>
      </c>
      <c r="N128">
        <f t="shared" si="35"/>
        <v>1</v>
      </c>
      <c r="O128">
        <f>'Test_IF-có_validate'!O128</f>
        <v>1</v>
      </c>
      <c r="P128">
        <f>'Test_IF-có_validate'!P128</f>
        <v>0.34439999999999998</v>
      </c>
      <c r="Q128">
        <f>'Test_IF-có_validate'!Q128</f>
        <v>0.25559999999999999</v>
      </c>
      <c r="R128">
        <f>'Test_IF-có_validate'!R128</f>
        <v>0.30299999999999999</v>
      </c>
      <c r="S128">
        <f>'Test_IF-có_validate'!S128</f>
        <v>0.97960000000000003</v>
      </c>
      <c r="U128" s="37">
        <f t="shared" si="56"/>
        <v>0</v>
      </c>
      <c r="V128" s="37">
        <f t="shared" si="56"/>
        <v>0.48770000000000002</v>
      </c>
      <c r="W128" s="37">
        <f t="shared" si="56"/>
        <v>0.59289999999999998</v>
      </c>
      <c r="X128" s="37">
        <f t="shared" si="56"/>
        <v>0.53490000000000004</v>
      </c>
      <c r="Y128" s="37">
        <f t="shared" si="56"/>
        <v>1.03E-2</v>
      </c>
      <c r="AA128" s="37">
        <f t="shared" si="36"/>
        <v>0.73119999999999996</v>
      </c>
      <c r="AB128" s="37">
        <f t="shared" si="37"/>
        <v>0.24249999999999999</v>
      </c>
      <c r="AC128" s="37">
        <f t="shared" si="38"/>
        <v>0.26069999999999999</v>
      </c>
      <c r="AD128" s="37">
        <f t="shared" si="39"/>
        <v>0.1192</v>
      </c>
      <c r="AE128" s="37">
        <f t="shared" si="40"/>
        <v>0.92869999999999997</v>
      </c>
      <c r="AG128" s="38">
        <f t="shared" si="41"/>
        <v>0.71689999999999998</v>
      </c>
      <c r="AH128" s="38">
        <f t="shared" si="42"/>
        <v>6.0600000000000001E-2</v>
      </c>
      <c r="AI128" s="38">
        <f t="shared" si="43"/>
        <v>0.36230000000000001</v>
      </c>
      <c r="AJ128" s="38">
        <f t="shared" si="44"/>
        <v>0.33489999999999998</v>
      </c>
      <c r="AK128" s="38">
        <f t="shared" si="45"/>
        <v>0.80920000000000003</v>
      </c>
      <c r="AM128" s="38">
        <f t="shared" si="46"/>
        <v>0.63849999999999996</v>
      </c>
      <c r="AN128" s="38">
        <f t="shared" si="47"/>
        <v>0.13220000000000001</v>
      </c>
      <c r="AO128" s="38">
        <f t="shared" si="48"/>
        <v>0.46579999999999999</v>
      </c>
      <c r="AP128" s="38">
        <f t="shared" si="49"/>
        <v>9.4700000000000006E-2</v>
      </c>
      <c r="AQ128" s="38">
        <f t="shared" si="50"/>
        <v>0.53390000000000004</v>
      </c>
      <c r="AR128" s="38"/>
      <c r="AS128" s="38">
        <f t="shared" si="51"/>
        <v>0.61409999999999998</v>
      </c>
      <c r="AT128" s="38">
        <f t="shared" si="52"/>
        <v>0.23769999999999999</v>
      </c>
      <c r="AU128" s="38">
        <f t="shared" si="53"/>
        <v>0.46089999999999998</v>
      </c>
      <c r="AV128" s="38">
        <f t="shared" si="54"/>
        <v>0.34799999999999998</v>
      </c>
      <c r="AW128" s="38">
        <f t="shared" si="55"/>
        <v>0.27350000000000002</v>
      </c>
    </row>
    <row r="129" spans="2:49" ht="15.75" x14ac:dyDescent="0.25">
      <c r="B129">
        <v>0.56000000000000005</v>
      </c>
      <c r="C129">
        <v>0.27</v>
      </c>
      <c r="D129">
        <v>0.11</v>
      </c>
      <c r="E129">
        <v>0.59</v>
      </c>
      <c r="F129">
        <v>0.22</v>
      </c>
      <c r="G129" t="s">
        <v>21</v>
      </c>
      <c r="H129">
        <f t="shared" si="29"/>
        <v>0.2979</v>
      </c>
      <c r="I129">
        <f t="shared" si="30"/>
        <v>7.5300000000000006E-2</v>
      </c>
      <c r="J129">
        <f t="shared" si="31"/>
        <v>0.51</v>
      </c>
      <c r="K129">
        <f t="shared" si="32"/>
        <v>0.6905</v>
      </c>
      <c r="L129" s="47">
        <f t="shared" si="33"/>
        <v>7.5300000000000006E-2</v>
      </c>
      <c r="M129" t="str">
        <f>IF(L129=H129,"Very Low",IF(L129=I129,"Low",IF(L129=J129,"Middle","High")))</f>
        <v>Low</v>
      </c>
      <c r="N129">
        <f t="shared" si="35"/>
        <v>1</v>
      </c>
      <c r="O129">
        <f>'Test_IF-có_validate'!O129</f>
        <v>0.62219999999999998</v>
      </c>
      <c r="P129">
        <f>'Test_IF-có_validate'!P129</f>
        <v>0.3</v>
      </c>
      <c r="Q129">
        <f>'Test_IF-có_validate'!Q129</f>
        <v>0.1111</v>
      </c>
      <c r="R129">
        <f>'Test_IF-có_validate'!R129</f>
        <v>0.59599999999999997</v>
      </c>
      <c r="S129">
        <f>'Test_IF-có_validate'!S129</f>
        <v>0.21429999999999999</v>
      </c>
      <c r="U129" s="37">
        <f t="shared" si="56"/>
        <v>0.2329</v>
      </c>
      <c r="V129" s="37">
        <f t="shared" si="56"/>
        <v>0.53849999999999998</v>
      </c>
      <c r="W129" s="37">
        <f t="shared" si="56"/>
        <v>0.8</v>
      </c>
      <c r="X129" s="37">
        <f t="shared" si="56"/>
        <v>0.25309999999999999</v>
      </c>
      <c r="Y129" s="37">
        <f t="shared" si="56"/>
        <v>0.64700000000000002</v>
      </c>
      <c r="AA129" s="37">
        <f t="shared" si="36"/>
        <v>0.42630000000000001</v>
      </c>
      <c r="AB129" s="37">
        <f t="shared" si="37"/>
        <v>0.1658</v>
      </c>
      <c r="AC129" s="37">
        <f t="shared" si="38"/>
        <v>0.4914</v>
      </c>
      <c r="AD129" s="37">
        <f t="shared" si="39"/>
        <v>0.36609999999999998</v>
      </c>
      <c r="AE129" s="37">
        <f t="shared" si="40"/>
        <v>0.28460000000000002</v>
      </c>
      <c r="AG129" s="38">
        <f t="shared" si="41"/>
        <v>0.40429999999999999</v>
      </c>
      <c r="AH129" s="38">
        <f t="shared" si="42"/>
        <v>0.1462</v>
      </c>
      <c r="AI129" s="38">
        <f t="shared" si="43"/>
        <v>0.56840000000000002</v>
      </c>
      <c r="AJ129" s="38">
        <f t="shared" si="44"/>
        <v>0.1588</v>
      </c>
      <c r="AK129" s="38">
        <f t="shared" si="45"/>
        <v>4.2000000000000003E-2</v>
      </c>
      <c r="AM129" s="38">
        <f t="shared" si="46"/>
        <v>0.28120000000000001</v>
      </c>
      <c r="AN129" s="38">
        <f t="shared" si="47"/>
        <v>0.2117</v>
      </c>
      <c r="AO129" s="38">
        <f t="shared" si="48"/>
        <v>0.64810000000000001</v>
      </c>
      <c r="AP129" s="38">
        <f t="shared" si="49"/>
        <v>0.3841</v>
      </c>
      <c r="AQ129" s="38">
        <f t="shared" si="50"/>
        <v>0.50390000000000001</v>
      </c>
      <c r="AR129" s="38"/>
      <c r="AS129" s="38">
        <f t="shared" si="51"/>
        <v>0.2422</v>
      </c>
      <c r="AT129" s="38">
        <f t="shared" si="52"/>
        <v>0.30869999999999997</v>
      </c>
      <c r="AU129" s="38">
        <f t="shared" si="53"/>
        <v>0.64429999999999998</v>
      </c>
      <c r="AV129" s="38">
        <f t="shared" si="54"/>
        <v>0.1426</v>
      </c>
      <c r="AW129" s="38">
        <f t="shared" si="55"/>
        <v>0.70350000000000001</v>
      </c>
    </row>
    <row r="130" spans="2:49" ht="15.75" x14ac:dyDescent="0.25">
      <c r="B130">
        <v>0.85</v>
      </c>
      <c r="C130">
        <v>0.32</v>
      </c>
      <c r="D130">
        <v>0.22</v>
      </c>
      <c r="E130">
        <v>0.87</v>
      </c>
      <c r="F130">
        <v>0.79</v>
      </c>
      <c r="G130" t="s">
        <v>20</v>
      </c>
      <c r="H130">
        <f t="shared" si="29"/>
        <v>0.80289999999999995</v>
      </c>
      <c r="I130">
        <f t="shared" si="30"/>
        <v>0.67549999999999999</v>
      </c>
      <c r="J130">
        <f t="shared" si="31"/>
        <v>0.37340000000000001</v>
      </c>
      <c r="K130">
        <f t="shared" si="32"/>
        <v>6.4199999999999993E-2</v>
      </c>
      <c r="L130" s="47">
        <f t="shared" si="33"/>
        <v>6.4199999999999993E-2</v>
      </c>
      <c r="M130" t="str">
        <f>IF(L130=H130,"Very Low",IF(L130=I130,"Low",IF(L130=J130,"Middle","High")))</f>
        <v>High</v>
      </c>
      <c r="N130">
        <f t="shared" si="35"/>
        <v>1</v>
      </c>
      <c r="O130">
        <f>'Test_IF-có_validate'!O130</f>
        <v>0.94440000000000002</v>
      </c>
      <c r="P130">
        <f>'Test_IF-có_validate'!P130</f>
        <v>0.35560000000000003</v>
      </c>
      <c r="Q130">
        <f>'Test_IF-có_validate'!Q130</f>
        <v>0.23330000000000001</v>
      </c>
      <c r="R130">
        <f>'Test_IF-có_validate'!R130</f>
        <v>0.87880000000000003</v>
      </c>
      <c r="S130">
        <f>'Test_IF-có_validate'!S130</f>
        <v>0.79590000000000005</v>
      </c>
      <c r="U130" s="37">
        <f t="shared" si="56"/>
        <v>2.86E-2</v>
      </c>
      <c r="V130" s="37">
        <f t="shared" si="56"/>
        <v>0.47539999999999999</v>
      </c>
      <c r="W130" s="37">
        <f t="shared" si="56"/>
        <v>0.62170000000000003</v>
      </c>
      <c r="X130" s="37">
        <f t="shared" si="56"/>
        <v>6.4500000000000002E-2</v>
      </c>
      <c r="Y130" s="37">
        <f t="shared" si="56"/>
        <v>0.11360000000000001</v>
      </c>
      <c r="AA130" s="37">
        <f t="shared" si="36"/>
        <v>0.69630000000000003</v>
      </c>
      <c r="AB130" s="37">
        <f t="shared" si="37"/>
        <v>0.26050000000000001</v>
      </c>
      <c r="AC130" s="37">
        <f t="shared" si="38"/>
        <v>0.29849999999999999</v>
      </c>
      <c r="AD130" s="37">
        <f t="shared" si="39"/>
        <v>0.62990000000000002</v>
      </c>
      <c r="AE130" s="37">
        <f t="shared" si="40"/>
        <v>0.83950000000000002</v>
      </c>
      <c r="AG130" s="38">
        <f t="shared" si="41"/>
        <v>0.68130000000000002</v>
      </c>
      <c r="AH130" s="38">
        <f t="shared" si="42"/>
        <v>3.8300000000000001E-2</v>
      </c>
      <c r="AI130" s="38">
        <f t="shared" si="43"/>
        <v>0.39589999999999997</v>
      </c>
      <c r="AJ130" s="38">
        <f t="shared" si="44"/>
        <v>0.48709999999999998</v>
      </c>
      <c r="AK130" s="38">
        <f t="shared" si="45"/>
        <v>0.69799999999999995</v>
      </c>
      <c r="AM130" s="38">
        <f t="shared" si="46"/>
        <v>0.59830000000000005</v>
      </c>
      <c r="AN130" s="38">
        <f t="shared" si="47"/>
        <v>0.1114</v>
      </c>
      <c r="AO130" s="38">
        <f t="shared" si="48"/>
        <v>0.49530000000000002</v>
      </c>
      <c r="AP130" s="38">
        <f t="shared" si="49"/>
        <v>0.64259999999999995</v>
      </c>
      <c r="AQ130" s="38">
        <f t="shared" si="50"/>
        <v>0.36159999999999998</v>
      </c>
      <c r="AR130" s="38"/>
      <c r="AS130" s="38">
        <f t="shared" si="51"/>
        <v>0.57250000000000001</v>
      </c>
      <c r="AT130" s="38">
        <f t="shared" si="52"/>
        <v>0.21929999999999999</v>
      </c>
      <c r="AU130" s="38">
        <f t="shared" si="53"/>
        <v>0.49059999999999998</v>
      </c>
      <c r="AV130" s="38">
        <f t="shared" si="54"/>
        <v>0.47610000000000002</v>
      </c>
      <c r="AW130" s="38">
        <f t="shared" si="55"/>
        <v>2.9399999999999999E-2</v>
      </c>
    </row>
    <row r="131" spans="2:49" ht="15.75" x14ac:dyDescent="0.25">
      <c r="B131">
        <v>0.52</v>
      </c>
      <c r="C131">
        <v>0.28000000000000003</v>
      </c>
      <c r="D131">
        <v>0.32</v>
      </c>
      <c r="E131">
        <v>0.1</v>
      </c>
      <c r="F131">
        <v>0.1</v>
      </c>
      <c r="G131" t="s">
        <v>23</v>
      </c>
      <c r="H131">
        <f t="shared" ref="H131:H146" si="57">ROUND(SUMPRODUCT($B$1:$F$1,AA131:AE131),4)</f>
        <v>3.5999999999999997E-2</v>
      </c>
      <c r="I131">
        <f t="shared" ref="I131:I146" si="58">ROUND(SUMPRODUCT($B$1:$F$1,AG131:AK131),4)</f>
        <v>0.29799999999999999</v>
      </c>
      <c r="J131">
        <f t="shared" ref="J131:J146" si="59">ROUND(SUMPRODUCT($B$1:$F$1,AM131:AQ131),4)</f>
        <v>0.63519999999999999</v>
      </c>
      <c r="K131">
        <f t="shared" ref="K131:K146" si="60">ROUND(SUMPRODUCT($B$1:$F$1,AS131:AW131),4)</f>
        <v>0.78800000000000003</v>
      </c>
      <c r="L131" s="47">
        <f t="shared" si="33"/>
        <v>3.5999999999999997E-2</v>
      </c>
      <c r="M131" t="str">
        <f>IF(L131=H131,"Very Low",IF(L131=I131,"Low",IF(L131=J131,"Middle","High")))</f>
        <v>Very Low</v>
      </c>
      <c r="N131">
        <f t="shared" si="35"/>
        <v>1</v>
      </c>
      <c r="O131">
        <f>'Test_IF-có_validate'!O131</f>
        <v>0.57779999999999998</v>
      </c>
      <c r="P131">
        <f>'Test_IF-có_validate'!P131</f>
        <v>0.31109999999999999</v>
      </c>
      <c r="Q131">
        <f>'Test_IF-có_validate'!Q131</f>
        <v>0.34439999999999998</v>
      </c>
      <c r="R131">
        <f>'Test_IF-có_validate'!R131</f>
        <v>0.10100000000000001</v>
      </c>
      <c r="S131">
        <f>'Test_IF-có_validate'!S131</f>
        <v>9.1800000000000007E-2</v>
      </c>
      <c r="U131" s="37">
        <f t="shared" si="56"/>
        <v>0.2676</v>
      </c>
      <c r="V131" s="37">
        <f t="shared" si="56"/>
        <v>0.52539999999999998</v>
      </c>
      <c r="W131" s="37">
        <f t="shared" si="56"/>
        <v>0.48770000000000002</v>
      </c>
      <c r="X131" s="37">
        <f t="shared" si="56"/>
        <v>0.8165</v>
      </c>
      <c r="Y131" s="37">
        <f t="shared" si="56"/>
        <v>0.83179999999999998</v>
      </c>
      <c r="AA131" s="37">
        <f t="shared" si="36"/>
        <v>0.37580000000000002</v>
      </c>
      <c r="AB131" s="37">
        <f t="shared" si="37"/>
        <v>0.18590000000000001</v>
      </c>
      <c r="AC131" s="37">
        <f t="shared" si="38"/>
        <v>0.10050000000000001</v>
      </c>
      <c r="AD131" s="37">
        <f t="shared" si="39"/>
        <v>0.46760000000000002</v>
      </c>
      <c r="AE131" s="37">
        <f t="shared" si="40"/>
        <v>2.4199999999999999E-2</v>
      </c>
      <c r="AG131" s="38">
        <f t="shared" si="41"/>
        <v>0.3523</v>
      </c>
      <c r="AH131" s="38">
        <f t="shared" si="42"/>
        <v>0.12509999999999999</v>
      </c>
      <c r="AI131" s="38">
        <f t="shared" si="43"/>
        <v>0.221</v>
      </c>
      <c r="AJ131" s="38">
        <f t="shared" si="44"/>
        <v>0.61399999999999999</v>
      </c>
      <c r="AK131" s="38">
        <f t="shared" si="45"/>
        <v>0.29799999999999999</v>
      </c>
      <c r="AM131" s="38">
        <f t="shared" si="46"/>
        <v>0.22070000000000001</v>
      </c>
      <c r="AN131" s="38">
        <f t="shared" si="47"/>
        <v>0.19209999999999999</v>
      </c>
      <c r="AO131" s="38">
        <f t="shared" si="48"/>
        <v>0.34239999999999998</v>
      </c>
      <c r="AP131" s="38">
        <f t="shared" si="49"/>
        <v>0.45140000000000002</v>
      </c>
      <c r="AQ131" s="38">
        <f t="shared" si="50"/>
        <v>0.65810000000000002</v>
      </c>
      <c r="AR131" s="38"/>
      <c r="AS131" s="38">
        <f t="shared" si="51"/>
        <v>0.1789</v>
      </c>
      <c r="AT131" s="38">
        <f t="shared" si="52"/>
        <v>0.29120000000000001</v>
      </c>
      <c r="AU131" s="38">
        <f t="shared" si="53"/>
        <v>0.33679999999999999</v>
      </c>
      <c r="AV131" s="38">
        <f t="shared" si="54"/>
        <v>0.623</v>
      </c>
      <c r="AW131" s="38">
        <f t="shared" si="55"/>
        <v>0.82089999999999996</v>
      </c>
    </row>
    <row r="132" spans="2:49" ht="15.75" x14ac:dyDescent="0.25">
      <c r="B132">
        <v>0.78</v>
      </c>
      <c r="C132">
        <v>0.47</v>
      </c>
      <c r="D132">
        <v>0.24</v>
      </c>
      <c r="E132">
        <v>0.3</v>
      </c>
      <c r="F132">
        <v>0.93</v>
      </c>
      <c r="G132" t="s">
        <v>20</v>
      </c>
      <c r="H132">
        <f t="shared" si="57"/>
        <v>0.85880000000000001</v>
      </c>
      <c r="I132">
        <f t="shared" si="58"/>
        <v>0.75349999999999995</v>
      </c>
      <c r="J132">
        <f t="shared" si="59"/>
        <v>0.4909</v>
      </c>
      <c r="K132">
        <f t="shared" si="60"/>
        <v>0.24149999999999999</v>
      </c>
      <c r="L132" s="47">
        <f t="shared" ref="L132:L147" si="61">MIN(H132:K132)</f>
        <v>0.24149999999999999</v>
      </c>
      <c r="M132" t="str">
        <f t="shared" ref="M132:M147" si="62">IF(L132=H132,"Very Low",IF(L132=I132,"Low",IF(L132=J132,"Middle","High")))</f>
        <v>High</v>
      </c>
      <c r="N132">
        <f t="shared" ref="N132:N147" si="63">IF(M132=G132,1,0)</f>
        <v>1</v>
      </c>
      <c r="O132">
        <f>'Test_IF-có_validate'!O132</f>
        <v>0.86670000000000003</v>
      </c>
      <c r="P132">
        <f>'Test_IF-có_validate'!P132</f>
        <v>0.5222</v>
      </c>
      <c r="Q132">
        <f>'Test_IF-có_validate'!Q132</f>
        <v>0.25559999999999999</v>
      </c>
      <c r="R132">
        <f>'Test_IF-có_validate'!R132</f>
        <v>0.30299999999999999</v>
      </c>
      <c r="S132">
        <f>'Test_IF-có_validate'!S132</f>
        <v>0.93879999999999997</v>
      </c>
      <c r="U132" s="37">
        <f t="shared" si="56"/>
        <v>7.1400000000000005E-2</v>
      </c>
      <c r="V132" s="37">
        <f t="shared" si="56"/>
        <v>0.31390000000000001</v>
      </c>
      <c r="W132" s="37">
        <f t="shared" si="56"/>
        <v>0.59289999999999998</v>
      </c>
      <c r="X132" s="37">
        <f t="shared" si="56"/>
        <v>0.53490000000000004</v>
      </c>
      <c r="Y132" s="37">
        <f t="shared" si="56"/>
        <v>3.1600000000000003E-2</v>
      </c>
      <c r="AA132" s="37">
        <f t="shared" ref="AA132:AA147" si="64">ROUND(2*(ABS(O132-O$154)+ABS(U132-U$154))/(2+(ABS(O132-O$154)+ABS(U132-U$154))),4)</f>
        <v>0.6431</v>
      </c>
      <c r="AB132" s="37">
        <f t="shared" ref="AB132:AB147" si="65">ROUND(2*(ABS(P132-P$154)+ABS(V132-V$154))/(2+(ABS(P132-P$154)+ABS(V132-V$154))),4)</f>
        <v>0.47770000000000001</v>
      </c>
      <c r="AC132" s="37">
        <f t="shared" ref="AC132:AC147" si="66">ROUND(2*(ABS(Q132-Q$154)+ABS(W132-W$154))/(2+(ABS(Q132-Q$154)+ABS(W132-W$154))),4)</f>
        <v>0.26069999999999999</v>
      </c>
      <c r="AD132" s="37">
        <f t="shared" ref="AD132:AD147" si="67">ROUND(2*(ABS(R132-R$154)+ABS(X132-X$154))/(2+(ABS(R132-R$154)+ABS(X132-X$154))),4)</f>
        <v>0.1192</v>
      </c>
      <c r="AE132" s="37">
        <f t="shared" ref="AE132:AE147" si="68">ROUND(2*(ABS(S132-S$154)+ABS(Y132-Y$154))/(2+(ABS(S132-S$154)+ABS(Y132-Y$154))),4)</f>
        <v>0.91059999999999997</v>
      </c>
      <c r="AG132" s="38">
        <f t="shared" ref="AG132:AG147" si="69">ROUND(2*(ABS(O132-O$155)+ABS(U132-U$155))/(2+(ABS(O132-O$155)+ABS(U132-U$155))),4)</f>
        <v>0.62680000000000002</v>
      </c>
      <c r="AH132" s="38">
        <f t="shared" ref="AH132:AH147" si="70">ROUND(2*(ABS(P132-P$155)+ABS(V132-V$155))/(2+(ABS(P132-P$155)+ABS(V132-V$155))),4)</f>
        <v>0.25259999999999999</v>
      </c>
      <c r="AI132" s="38">
        <f t="shared" ref="AI132:AI147" si="71">ROUND(2*(ABS(Q132-Q$155)+ABS(W132-W$155))/(2+(ABS(Q132-Q$155)+ABS(W132-W$155))),4)</f>
        <v>0.36230000000000001</v>
      </c>
      <c r="AJ132" s="38">
        <f t="shared" ref="AJ132:AJ147" si="72">ROUND(2*(ABS(R132-R$155)+ABS(X132-X$155))/(2+(ABS(R132-R$155)+ABS(X132-X$155))),4)</f>
        <v>0.33489999999999998</v>
      </c>
      <c r="AK132" s="38">
        <f t="shared" ref="AK132:AK147" si="73">ROUND(2*(ABS(S132-S$155)+ABS(Y132-Y$155))/(2+(ABS(S132-S$155)+ABS(Y132-Y$155))),4)</f>
        <v>0.78680000000000005</v>
      </c>
      <c r="AM132" s="38">
        <f t="shared" ref="AM132:AM147" si="74">ROUND(2*(ABS(O132-O$156)+ABS(U132-U$156))/(2+(ABS(O132-O$156)+ABS(U132-U$156))),4)</f>
        <v>0.53649999999999998</v>
      </c>
      <c r="AN132" s="38">
        <f t="shared" ref="AN132:AN147" si="75">ROUND(2*(ABS(P132-P$156)+ABS(V132-V$156))/(2+(ABS(P132-P$156)+ABS(V132-V$156))),4)</f>
        <v>0.19009999999999999</v>
      </c>
      <c r="AO132" s="38">
        <f t="shared" ref="AO132:AO147" si="76">ROUND(2*(ABS(Q132-Q$156)+ABS(W132-W$156))/(2+(ABS(Q132-Q$156)+ABS(W132-W$156))),4)</f>
        <v>0.46579999999999999</v>
      </c>
      <c r="AP132" s="38">
        <f t="shared" ref="AP132:AP147" si="77">ROUND(2*(ABS(R132-R$156)+ABS(X132-X$156))/(2+(ABS(R132-R$156)+ABS(X132-X$156))),4)</f>
        <v>9.4700000000000006E-2</v>
      </c>
      <c r="AQ132" s="38">
        <f t="shared" ref="AQ132:AQ147" si="78">ROUND(2*(ABS(S132-S$156)+ABS(Y132-Y$156))/(2+(ABS(S132-S$156)+ABS(Y132-Y$156))),4)</f>
        <v>0.49980000000000002</v>
      </c>
      <c r="AR132" s="38"/>
      <c r="AS132" s="38">
        <f t="shared" ref="AS132:AS147" si="79">ROUND(2*(ABS(O132-O$157)+ABS(U132-U$157))/(2+(ABS(O132-O$157)+ABS(U132-U$157))),4)</f>
        <v>0.50839999999999996</v>
      </c>
      <c r="AT132" s="38">
        <f t="shared" ref="AT132:AT147" si="80">ROUND(2*(ABS(P132-P$157)+ABS(V132-V$157))/(2+(ABS(P132-P$157)+ABS(V132-V$157))),4)</f>
        <v>7.8600000000000003E-2</v>
      </c>
      <c r="AU132" s="38">
        <f t="shared" ref="AU132:AU147" si="81">ROUND(2*(ABS(Q132-Q$157)+ABS(W132-W$157))/(2+(ABS(Q132-Q$157)+ABS(W132-W$157))),4)</f>
        <v>0.46089999999999998</v>
      </c>
      <c r="AV132" s="38">
        <f t="shared" ref="AV132:AV147" si="82">ROUND(2*(ABS(R132-R$157)+ABS(X132-X$157))/(2+(ABS(R132-R$157)+ABS(X132-X$157))),4)</f>
        <v>0.34799999999999998</v>
      </c>
      <c r="AW132" s="38">
        <f t="shared" ref="AW132:AW147" si="83">ROUND(2*(ABS(S132-S$157)+ABS(Y132-Y$157))/(2+(ABS(S132-S$157)+ABS(Y132-Y$157))),4)</f>
        <v>0.22589999999999999</v>
      </c>
    </row>
    <row r="133" spans="2:49" ht="15.75" x14ac:dyDescent="0.25">
      <c r="B133">
        <v>0.56000000000000005</v>
      </c>
      <c r="C133">
        <v>0.35</v>
      </c>
      <c r="D133">
        <v>0.1</v>
      </c>
      <c r="E133">
        <v>0.62</v>
      </c>
      <c r="F133">
        <v>0.23</v>
      </c>
      <c r="G133" t="s">
        <v>21</v>
      </c>
      <c r="H133">
        <f t="shared" si="57"/>
        <v>0.31580000000000003</v>
      </c>
      <c r="I133">
        <f t="shared" si="58"/>
        <v>5.5199999999999999E-2</v>
      </c>
      <c r="J133">
        <f t="shared" si="59"/>
        <v>0.4985</v>
      </c>
      <c r="K133">
        <f t="shared" si="60"/>
        <v>0.68230000000000002</v>
      </c>
      <c r="L133" s="47">
        <f t="shared" si="61"/>
        <v>5.5199999999999999E-2</v>
      </c>
      <c r="M133" t="str">
        <f t="shared" si="62"/>
        <v>Low</v>
      </c>
      <c r="N133">
        <f t="shared" si="63"/>
        <v>1</v>
      </c>
      <c r="O133">
        <f>'Test_IF-có_validate'!O133</f>
        <v>0.62219999999999998</v>
      </c>
      <c r="P133">
        <f>'Test_IF-có_validate'!P133</f>
        <v>0.38890000000000002</v>
      </c>
      <c r="Q133">
        <f>'Test_IF-có_validate'!Q133</f>
        <v>0.1</v>
      </c>
      <c r="R133">
        <f>'Test_IF-có_validate'!R133</f>
        <v>0.62629999999999997</v>
      </c>
      <c r="S133">
        <f>'Test_IF-có_validate'!S133</f>
        <v>0.22450000000000001</v>
      </c>
      <c r="U133" s="37">
        <f t="shared" si="56"/>
        <v>0.2329</v>
      </c>
      <c r="V133" s="37">
        <f t="shared" si="56"/>
        <v>0.44</v>
      </c>
      <c r="W133" s="37">
        <f t="shared" si="56"/>
        <v>0.81820000000000004</v>
      </c>
      <c r="X133" s="37">
        <f t="shared" si="56"/>
        <v>0.2298</v>
      </c>
      <c r="Y133" s="37">
        <f t="shared" si="56"/>
        <v>0.63329999999999997</v>
      </c>
      <c r="AA133" s="37">
        <f t="shared" si="64"/>
        <v>0.42630000000000001</v>
      </c>
      <c r="AB133" s="37">
        <f t="shared" si="65"/>
        <v>0.311</v>
      </c>
      <c r="AC133" s="37">
        <f t="shared" si="66"/>
        <v>0.50790000000000002</v>
      </c>
      <c r="AD133" s="37">
        <f t="shared" si="67"/>
        <v>0.40110000000000001</v>
      </c>
      <c r="AE133" s="37">
        <f t="shared" si="68"/>
        <v>0.30199999999999999</v>
      </c>
      <c r="AG133" s="38">
        <f t="shared" si="69"/>
        <v>0.40429999999999999</v>
      </c>
      <c r="AH133" s="38">
        <f t="shared" si="70"/>
        <v>2.93E-2</v>
      </c>
      <c r="AI133" s="38">
        <f t="shared" si="71"/>
        <v>0.58330000000000004</v>
      </c>
      <c r="AJ133" s="38">
        <f t="shared" si="72"/>
        <v>0.2031</v>
      </c>
      <c r="AK133" s="38">
        <f t="shared" si="73"/>
        <v>1.8800000000000001E-2</v>
      </c>
      <c r="AM133" s="38">
        <f t="shared" si="74"/>
        <v>0.28120000000000001</v>
      </c>
      <c r="AN133" s="38">
        <f t="shared" si="75"/>
        <v>4.8099999999999997E-2</v>
      </c>
      <c r="AO133" s="38">
        <f t="shared" si="76"/>
        <v>0.66139999999999999</v>
      </c>
      <c r="AP133" s="38">
        <f t="shared" si="77"/>
        <v>0.41830000000000001</v>
      </c>
      <c r="AQ133" s="38">
        <f t="shared" si="78"/>
        <v>0.4904</v>
      </c>
      <c r="AR133" s="38"/>
      <c r="AS133" s="38">
        <f t="shared" si="79"/>
        <v>0.2422</v>
      </c>
      <c r="AT133" s="38">
        <f t="shared" si="80"/>
        <v>0.16309999999999999</v>
      </c>
      <c r="AU133" s="38">
        <f t="shared" si="81"/>
        <v>0.65769999999999995</v>
      </c>
      <c r="AV133" s="38">
        <f t="shared" si="82"/>
        <v>0.18770000000000001</v>
      </c>
      <c r="AW133" s="38">
        <f t="shared" si="83"/>
        <v>0.69340000000000002</v>
      </c>
    </row>
    <row r="134" spans="2:49" ht="15.75" x14ac:dyDescent="0.25">
      <c r="B134">
        <v>0.61</v>
      </c>
      <c r="C134">
        <v>0.38</v>
      </c>
      <c r="D134">
        <v>0.09</v>
      </c>
      <c r="E134">
        <v>0.38</v>
      </c>
      <c r="F134">
        <v>0.3</v>
      </c>
      <c r="G134" t="s">
        <v>21</v>
      </c>
      <c r="H134">
        <f t="shared" si="57"/>
        <v>0.4118</v>
      </c>
      <c r="I134">
        <f t="shared" si="58"/>
        <v>0.16159999999999999</v>
      </c>
      <c r="J134">
        <f t="shared" si="59"/>
        <v>0.40350000000000003</v>
      </c>
      <c r="K134">
        <f t="shared" si="60"/>
        <v>0.61639999999999995</v>
      </c>
      <c r="L134" s="47">
        <f t="shared" si="61"/>
        <v>0.16159999999999999</v>
      </c>
      <c r="M134" t="str">
        <f t="shared" si="62"/>
        <v>Low</v>
      </c>
      <c r="N134">
        <f t="shared" si="63"/>
        <v>1</v>
      </c>
      <c r="O134">
        <f>'Test_IF-có_validate'!O134</f>
        <v>0.67779999999999996</v>
      </c>
      <c r="P134">
        <f>'Test_IF-có_validate'!P134</f>
        <v>0.42220000000000002</v>
      </c>
      <c r="Q134">
        <f>'Test_IF-có_validate'!Q134</f>
        <v>8.8900000000000007E-2</v>
      </c>
      <c r="R134">
        <f>'Test_IF-có_validate'!R134</f>
        <v>0.38379999999999997</v>
      </c>
      <c r="S134">
        <f>'Test_IF-có_validate'!S134</f>
        <v>0.2959</v>
      </c>
      <c r="U134" s="37">
        <f t="shared" si="56"/>
        <v>0.192</v>
      </c>
      <c r="V134" s="37">
        <f t="shared" si="56"/>
        <v>0.40629999999999999</v>
      </c>
      <c r="W134" s="37">
        <f t="shared" si="56"/>
        <v>0.8367</v>
      </c>
      <c r="X134" s="37">
        <f t="shared" si="56"/>
        <v>0.44529999999999997</v>
      </c>
      <c r="Y134" s="37">
        <f t="shared" si="56"/>
        <v>0.54330000000000001</v>
      </c>
      <c r="AA134" s="37">
        <f t="shared" si="64"/>
        <v>0.4839</v>
      </c>
      <c r="AB134" s="37">
        <f t="shared" si="65"/>
        <v>0.3574</v>
      </c>
      <c r="AC134" s="37">
        <f t="shared" si="66"/>
        <v>0.52410000000000001</v>
      </c>
      <c r="AD134" s="37">
        <f t="shared" si="67"/>
        <v>4.2799999999999998E-2</v>
      </c>
      <c r="AE134" s="37">
        <f t="shared" si="68"/>
        <v>0.41089999999999999</v>
      </c>
      <c r="AG134" s="38">
        <f t="shared" si="69"/>
        <v>0.46350000000000002</v>
      </c>
      <c r="AH134" s="38">
        <f t="shared" si="70"/>
        <v>9.2200000000000004E-2</v>
      </c>
      <c r="AI134" s="38">
        <f t="shared" si="71"/>
        <v>0.59799999999999998</v>
      </c>
      <c r="AJ134" s="38">
        <f t="shared" si="72"/>
        <v>0.20780000000000001</v>
      </c>
      <c r="AK134" s="38">
        <f t="shared" si="73"/>
        <v>0.13289999999999999</v>
      </c>
      <c r="AM134" s="38">
        <f t="shared" si="74"/>
        <v>0.34960000000000002</v>
      </c>
      <c r="AN134" s="38">
        <f t="shared" si="75"/>
        <v>1.7500000000000002E-2</v>
      </c>
      <c r="AO134" s="38">
        <f t="shared" si="76"/>
        <v>0.67449999999999999</v>
      </c>
      <c r="AP134" s="38">
        <f t="shared" si="77"/>
        <v>6.8599999999999994E-2</v>
      </c>
      <c r="AQ134" s="38">
        <f t="shared" si="78"/>
        <v>0.39250000000000002</v>
      </c>
      <c r="AR134" s="38"/>
      <c r="AS134" s="38">
        <f t="shared" si="79"/>
        <v>0.31369999999999998</v>
      </c>
      <c r="AT134" s="38">
        <f t="shared" si="80"/>
        <v>0.1048</v>
      </c>
      <c r="AU134" s="38">
        <f t="shared" si="81"/>
        <v>0.67090000000000005</v>
      </c>
      <c r="AV134" s="38">
        <f t="shared" si="82"/>
        <v>0.22289999999999999</v>
      </c>
      <c r="AW134" s="38">
        <f t="shared" si="83"/>
        <v>0.62060000000000004</v>
      </c>
    </row>
    <row r="135" spans="2:49" ht="15.75" x14ac:dyDescent="0.25">
      <c r="B135">
        <v>0.78</v>
      </c>
      <c r="C135">
        <v>0.47</v>
      </c>
      <c r="D135">
        <v>0.28999999999999998</v>
      </c>
      <c r="E135">
        <v>0.98</v>
      </c>
      <c r="F135">
        <v>0.59</v>
      </c>
      <c r="G135" t="s">
        <v>20</v>
      </c>
      <c r="H135">
        <f t="shared" si="57"/>
        <v>0.67659999999999998</v>
      </c>
      <c r="I135">
        <f t="shared" si="58"/>
        <v>0.5171</v>
      </c>
      <c r="J135">
        <f t="shared" si="59"/>
        <v>0.11799999999999999</v>
      </c>
      <c r="K135">
        <f t="shared" si="60"/>
        <v>0.28449999999999998</v>
      </c>
      <c r="L135" s="47">
        <f t="shared" si="61"/>
        <v>0.11799999999999999</v>
      </c>
      <c r="M135" t="str">
        <f t="shared" si="62"/>
        <v>Middle</v>
      </c>
      <c r="N135">
        <f t="shared" si="63"/>
        <v>0</v>
      </c>
      <c r="O135">
        <f>'Test_IF-có_validate'!O135</f>
        <v>0.86670000000000003</v>
      </c>
      <c r="P135">
        <f>'Test_IF-có_validate'!P135</f>
        <v>0.5222</v>
      </c>
      <c r="Q135">
        <f>'Test_IF-có_validate'!Q135</f>
        <v>0.31109999999999999</v>
      </c>
      <c r="R135">
        <f>'Test_IF-có_validate'!R135</f>
        <v>0.9899</v>
      </c>
      <c r="S135">
        <f>'Test_IF-có_validate'!S135</f>
        <v>0.59179999999999999</v>
      </c>
      <c r="U135" s="37">
        <f t="shared" si="56"/>
        <v>7.1400000000000005E-2</v>
      </c>
      <c r="V135" s="37">
        <f t="shared" si="56"/>
        <v>0.31390000000000001</v>
      </c>
      <c r="W135" s="37">
        <f t="shared" si="56"/>
        <v>0.52539999999999998</v>
      </c>
      <c r="X135" s="37">
        <f t="shared" si="56"/>
        <v>5.1000000000000004E-3</v>
      </c>
      <c r="Y135" s="37">
        <f t="shared" si="56"/>
        <v>0.25640000000000002</v>
      </c>
      <c r="AA135" s="37">
        <f t="shared" si="64"/>
        <v>0.6431</v>
      </c>
      <c r="AB135" s="37">
        <f t="shared" si="65"/>
        <v>0.47770000000000001</v>
      </c>
      <c r="AC135" s="37">
        <f t="shared" si="66"/>
        <v>0.16239999999999999</v>
      </c>
      <c r="AD135" s="37">
        <f t="shared" si="67"/>
        <v>0.70550000000000002</v>
      </c>
      <c r="AE135" s="37">
        <f t="shared" si="68"/>
        <v>0.70960000000000001</v>
      </c>
      <c r="AG135" s="38">
        <f t="shared" si="69"/>
        <v>0.62680000000000002</v>
      </c>
      <c r="AH135" s="38">
        <f t="shared" si="70"/>
        <v>0.25259999999999999</v>
      </c>
      <c r="AI135" s="38">
        <f t="shared" si="71"/>
        <v>0.27550000000000002</v>
      </c>
      <c r="AJ135" s="38">
        <f t="shared" si="72"/>
        <v>0.57869999999999999</v>
      </c>
      <c r="AK135" s="38">
        <f t="shared" si="73"/>
        <v>0.53220000000000001</v>
      </c>
      <c r="AM135" s="38">
        <f t="shared" si="74"/>
        <v>0.53649999999999998</v>
      </c>
      <c r="AN135" s="38">
        <f t="shared" si="75"/>
        <v>0.19009999999999999</v>
      </c>
      <c r="AO135" s="38">
        <f t="shared" si="76"/>
        <v>0.38979999999999998</v>
      </c>
      <c r="AP135" s="38">
        <f t="shared" si="77"/>
        <v>0.71679999999999999</v>
      </c>
      <c r="AQ135" s="38">
        <f t="shared" si="78"/>
        <v>9.0200000000000002E-2</v>
      </c>
      <c r="AR135" s="38"/>
      <c r="AS135" s="38">
        <f t="shared" si="79"/>
        <v>0.50839999999999996</v>
      </c>
      <c r="AT135" s="38">
        <f t="shared" si="80"/>
        <v>7.8600000000000003E-2</v>
      </c>
      <c r="AU135" s="38">
        <f t="shared" si="81"/>
        <v>0.38450000000000001</v>
      </c>
      <c r="AV135" s="38">
        <f t="shared" si="82"/>
        <v>0.56910000000000005</v>
      </c>
      <c r="AW135" s="38">
        <f t="shared" si="83"/>
        <v>0.2737</v>
      </c>
    </row>
    <row r="136" spans="2:49" ht="15.75" x14ac:dyDescent="0.25">
      <c r="B136">
        <v>0.57999999999999996</v>
      </c>
      <c r="C136">
        <v>0.4</v>
      </c>
      <c r="D136">
        <v>0.32</v>
      </c>
      <c r="E136">
        <v>0.22</v>
      </c>
      <c r="F136">
        <v>0.24</v>
      </c>
      <c r="G136" t="s">
        <v>21</v>
      </c>
      <c r="H136">
        <f t="shared" si="57"/>
        <v>0.30530000000000002</v>
      </c>
      <c r="I136">
        <f t="shared" si="58"/>
        <v>2.4799999999999999E-2</v>
      </c>
      <c r="J136">
        <f t="shared" si="59"/>
        <v>0.46439999999999998</v>
      </c>
      <c r="K136">
        <f t="shared" si="60"/>
        <v>0.65790000000000004</v>
      </c>
      <c r="L136" s="47">
        <f t="shared" si="61"/>
        <v>2.4799999999999999E-2</v>
      </c>
      <c r="M136" t="str">
        <f t="shared" si="62"/>
        <v>Low</v>
      </c>
      <c r="N136">
        <f t="shared" si="63"/>
        <v>1</v>
      </c>
      <c r="O136">
        <f>'Test_IF-có_validate'!O136</f>
        <v>0.64439999999999997</v>
      </c>
      <c r="P136">
        <f>'Test_IF-có_validate'!P136</f>
        <v>0.44440000000000002</v>
      </c>
      <c r="Q136">
        <f>'Test_IF-có_validate'!Q136</f>
        <v>0.34439999999999998</v>
      </c>
      <c r="R136">
        <f>'Test_IF-có_validate'!R136</f>
        <v>0.22220000000000001</v>
      </c>
      <c r="S136">
        <f>'Test_IF-có_validate'!S136</f>
        <v>0.23469999999999999</v>
      </c>
      <c r="U136" s="37">
        <f t="shared" si="56"/>
        <v>0.2162</v>
      </c>
      <c r="V136" s="37">
        <f t="shared" si="56"/>
        <v>0.38469999999999999</v>
      </c>
      <c r="W136" s="37">
        <f t="shared" si="56"/>
        <v>0.48770000000000002</v>
      </c>
      <c r="X136" s="37">
        <f t="shared" si="56"/>
        <v>0.63639999999999997</v>
      </c>
      <c r="Y136" s="37">
        <f t="shared" si="56"/>
        <v>0.61980000000000002</v>
      </c>
      <c r="AA136" s="37">
        <f t="shared" si="64"/>
        <v>0.45</v>
      </c>
      <c r="AB136" s="37">
        <f t="shared" si="65"/>
        <v>0.38640000000000002</v>
      </c>
      <c r="AC136" s="37">
        <f t="shared" si="66"/>
        <v>0.10050000000000001</v>
      </c>
      <c r="AD136" s="37">
        <f t="shared" si="67"/>
        <v>0.2676</v>
      </c>
      <c r="AE136" s="37">
        <f t="shared" si="68"/>
        <v>0.31890000000000002</v>
      </c>
      <c r="AG136" s="38">
        <f t="shared" si="69"/>
        <v>0.42870000000000003</v>
      </c>
      <c r="AH136" s="38">
        <f t="shared" si="70"/>
        <v>0.1313</v>
      </c>
      <c r="AI136" s="38">
        <f t="shared" si="71"/>
        <v>0.221</v>
      </c>
      <c r="AJ136" s="38">
        <f t="shared" si="72"/>
        <v>0.45240000000000002</v>
      </c>
      <c r="AK136" s="38">
        <f t="shared" si="73"/>
        <v>4.7000000000000002E-3</v>
      </c>
      <c r="AM136" s="38">
        <f t="shared" si="74"/>
        <v>0.3095</v>
      </c>
      <c r="AN136" s="38">
        <f t="shared" si="75"/>
        <v>5.9700000000000003E-2</v>
      </c>
      <c r="AO136" s="38">
        <f t="shared" si="76"/>
        <v>0.34239999999999998</v>
      </c>
      <c r="AP136" s="38">
        <f t="shared" si="77"/>
        <v>0.24690000000000001</v>
      </c>
      <c r="AQ136" s="38">
        <f t="shared" si="78"/>
        <v>0.4768</v>
      </c>
      <c r="AR136" s="38"/>
      <c r="AS136" s="38">
        <f t="shared" si="79"/>
        <v>0.27179999999999999</v>
      </c>
      <c r="AT136" s="38">
        <f t="shared" si="80"/>
        <v>6.4600000000000005E-2</v>
      </c>
      <c r="AU136" s="38">
        <f t="shared" si="81"/>
        <v>0.33679999999999999</v>
      </c>
      <c r="AV136" s="38">
        <f t="shared" si="82"/>
        <v>0.4637</v>
      </c>
      <c r="AW136" s="38">
        <f t="shared" si="83"/>
        <v>0.68320000000000003</v>
      </c>
    </row>
    <row r="137" spans="2:49" ht="15.75" x14ac:dyDescent="0.25">
      <c r="B137">
        <v>0.68</v>
      </c>
      <c r="C137">
        <v>0.43</v>
      </c>
      <c r="D137">
        <v>0.6</v>
      </c>
      <c r="E137">
        <v>0.47</v>
      </c>
      <c r="F137">
        <v>0.55000000000000004</v>
      </c>
      <c r="G137" t="s">
        <v>24</v>
      </c>
      <c r="H137">
        <f t="shared" si="57"/>
        <v>0.65310000000000001</v>
      </c>
      <c r="I137">
        <f t="shared" si="58"/>
        <v>0.47199999999999998</v>
      </c>
      <c r="J137">
        <f t="shared" si="59"/>
        <v>3.2300000000000002E-2</v>
      </c>
      <c r="K137">
        <f t="shared" si="60"/>
        <v>0.31309999999999999</v>
      </c>
      <c r="L137" s="47">
        <f t="shared" si="61"/>
        <v>3.2300000000000002E-2</v>
      </c>
      <c r="M137" t="str">
        <f t="shared" si="62"/>
        <v>Middle</v>
      </c>
      <c r="N137">
        <f t="shared" si="63"/>
        <v>1</v>
      </c>
      <c r="O137">
        <f>'Test_IF-có_validate'!O137</f>
        <v>0.75560000000000005</v>
      </c>
      <c r="P137">
        <f>'Test_IF-có_validate'!P137</f>
        <v>0.4778</v>
      </c>
      <c r="Q137">
        <f>'Test_IF-có_validate'!Q137</f>
        <v>0.65559999999999996</v>
      </c>
      <c r="R137">
        <f>'Test_IF-có_validate'!R137</f>
        <v>0.47470000000000001</v>
      </c>
      <c r="S137">
        <f>'Test_IF-có_validate'!S137</f>
        <v>0.55100000000000005</v>
      </c>
      <c r="U137" s="37">
        <f t="shared" si="56"/>
        <v>0.13919999999999999</v>
      </c>
      <c r="V137" s="37">
        <f t="shared" si="56"/>
        <v>0.35339999999999999</v>
      </c>
      <c r="W137" s="37">
        <f t="shared" si="56"/>
        <v>0.20799999999999999</v>
      </c>
      <c r="X137" s="37">
        <f t="shared" si="56"/>
        <v>0.35620000000000002</v>
      </c>
      <c r="Y137" s="37">
        <f t="shared" si="56"/>
        <v>0.28949999999999998</v>
      </c>
      <c r="AA137" s="37">
        <f t="shared" si="64"/>
        <v>0.5554</v>
      </c>
      <c r="AB137" s="37">
        <f t="shared" si="65"/>
        <v>0.42749999999999999</v>
      </c>
      <c r="AC137" s="37">
        <f t="shared" si="66"/>
        <v>0.39040000000000002</v>
      </c>
      <c r="AD137" s="37">
        <f t="shared" si="67"/>
        <v>0.20119999999999999</v>
      </c>
      <c r="AE137" s="37">
        <f t="shared" si="68"/>
        <v>0.67810000000000004</v>
      </c>
      <c r="AG137" s="38">
        <f t="shared" si="69"/>
        <v>0.53690000000000004</v>
      </c>
      <c r="AH137" s="38">
        <f t="shared" si="70"/>
        <v>0.18609999999999999</v>
      </c>
      <c r="AI137" s="38">
        <f t="shared" si="71"/>
        <v>0.2923</v>
      </c>
      <c r="AJ137" s="38">
        <f t="shared" si="72"/>
        <v>5.0599999999999999E-2</v>
      </c>
      <c r="AK137" s="38">
        <f t="shared" si="73"/>
        <v>0.49130000000000001</v>
      </c>
      <c r="AM137" s="38">
        <f t="shared" si="74"/>
        <v>0.434</v>
      </c>
      <c r="AN137" s="38">
        <f t="shared" si="75"/>
        <v>0.1187</v>
      </c>
      <c r="AO137" s="38">
        <f t="shared" si="76"/>
        <v>0.16320000000000001</v>
      </c>
      <c r="AP137" s="38">
        <f t="shared" si="77"/>
        <v>0.223</v>
      </c>
      <c r="AQ137" s="38">
        <f t="shared" si="78"/>
        <v>2.0400000000000001E-2</v>
      </c>
      <c r="AR137" s="38"/>
      <c r="AS137" s="38">
        <f t="shared" si="79"/>
        <v>0.4017</v>
      </c>
      <c r="AT137" s="38">
        <f t="shared" si="80"/>
        <v>2.0999999999999999E-3</v>
      </c>
      <c r="AU137" s="38">
        <f t="shared" si="81"/>
        <v>0.1701</v>
      </c>
      <c r="AV137" s="38">
        <f t="shared" si="82"/>
        <v>6.8500000000000005E-2</v>
      </c>
      <c r="AW137" s="38">
        <f t="shared" si="83"/>
        <v>0.3271</v>
      </c>
    </row>
    <row r="138" spans="2:49" ht="15.75" x14ac:dyDescent="0.25">
      <c r="B138">
        <v>0.56999999999999995</v>
      </c>
      <c r="C138">
        <v>0.37</v>
      </c>
      <c r="D138">
        <v>0.75</v>
      </c>
      <c r="E138">
        <v>0.27</v>
      </c>
      <c r="F138">
        <v>0.32</v>
      </c>
      <c r="G138" t="s">
        <v>21</v>
      </c>
      <c r="H138">
        <f t="shared" si="57"/>
        <v>0.44090000000000001</v>
      </c>
      <c r="I138">
        <f t="shared" si="58"/>
        <v>0.1918</v>
      </c>
      <c r="J138">
        <f t="shared" si="59"/>
        <v>0.35980000000000001</v>
      </c>
      <c r="K138">
        <f t="shared" si="60"/>
        <v>0.58169999999999999</v>
      </c>
      <c r="L138" s="47">
        <f t="shared" si="61"/>
        <v>0.1918</v>
      </c>
      <c r="M138" t="str">
        <f t="shared" si="62"/>
        <v>Low</v>
      </c>
      <c r="N138">
        <f t="shared" si="63"/>
        <v>1</v>
      </c>
      <c r="O138">
        <f>'Test_IF-có_validate'!O138</f>
        <v>0.63329999999999997</v>
      </c>
      <c r="P138">
        <f>'Test_IF-có_validate'!P138</f>
        <v>0.41110000000000002</v>
      </c>
      <c r="Q138">
        <f>'Test_IF-có_validate'!Q138</f>
        <v>0.82220000000000004</v>
      </c>
      <c r="R138">
        <f>'Test_IF-có_validate'!R138</f>
        <v>0.2727</v>
      </c>
      <c r="S138">
        <f>'Test_IF-có_validate'!S138</f>
        <v>0.31630000000000003</v>
      </c>
      <c r="U138" s="37">
        <f t="shared" si="56"/>
        <v>0.22450000000000001</v>
      </c>
      <c r="V138" s="37">
        <f t="shared" si="56"/>
        <v>0.4173</v>
      </c>
      <c r="W138" s="37">
        <f t="shared" si="56"/>
        <v>9.7600000000000006E-2</v>
      </c>
      <c r="X138" s="37">
        <f t="shared" si="56"/>
        <v>0.57150000000000001</v>
      </c>
      <c r="Y138" s="37">
        <f t="shared" si="56"/>
        <v>0.51939999999999997</v>
      </c>
      <c r="AA138" s="37">
        <f t="shared" si="64"/>
        <v>0.43830000000000002</v>
      </c>
      <c r="AB138" s="37">
        <f t="shared" si="65"/>
        <v>0.34239999999999998</v>
      </c>
      <c r="AC138" s="37">
        <f t="shared" si="66"/>
        <v>0.55179999999999996</v>
      </c>
      <c r="AD138" s="37">
        <f t="shared" si="67"/>
        <v>0.17649999999999999</v>
      </c>
      <c r="AE138" s="37">
        <f t="shared" si="68"/>
        <v>0.43840000000000001</v>
      </c>
      <c r="AG138" s="38">
        <f t="shared" si="69"/>
        <v>0.41670000000000001</v>
      </c>
      <c r="AH138" s="38">
        <f t="shared" si="70"/>
        <v>7.1900000000000006E-2</v>
      </c>
      <c r="AI138" s="38">
        <f t="shared" si="71"/>
        <v>0.47289999999999999</v>
      </c>
      <c r="AJ138" s="38">
        <f t="shared" si="72"/>
        <v>0.38</v>
      </c>
      <c r="AK138" s="38">
        <f t="shared" si="73"/>
        <v>0.17080000000000001</v>
      </c>
      <c r="AM138" s="38">
        <f t="shared" si="74"/>
        <v>0.29549999999999998</v>
      </c>
      <c r="AN138" s="38">
        <f t="shared" si="75"/>
        <v>4.4000000000000003E-3</v>
      </c>
      <c r="AO138" s="38">
        <f t="shared" si="76"/>
        <v>0.3705</v>
      </c>
      <c r="AP138" s="38">
        <f t="shared" si="77"/>
        <v>0.1535</v>
      </c>
      <c r="AQ138" s="38">
        <f t="shared" si="78"/>
        <v>0.36330000000000001</v>
      </c>
      <c r="AR138" s="38"/>
      <c r="AS138" s="38">
        <f t="shared" si="79"/>
        <v>0.25719999999999998</v>
      </c>
      <c r="AT138" s="38">
        <f t="shared" si="80"/>
        <v>0.1244</v>
      </c>
      <c r="AU138" s="38">
        <f t="shared" si="81"/>
        <v>0.37590000000000001</v>
      </c>
      <c r="AV138" s="38">
        <f t="shared" si="82"/>
        <v>0.39240000000000003</v>
      </c>
      <c r="AW138" s="38">
        <f t="shared" si="83"/>
        <v>0.59919999999999995</v>
      </c>
    </row>
    <row r="139" spans="2:49" ht="15.75" x14ac:dyDescent="0.25">
      <c r="B139">
        <v>0.62</v>
      </c>
      <c r="C139">
        <v>0.56000000000000005</v>
      </c>
      <c r="D139">
        <v>0.11</v>
      </c>
      <c r="E139">
        <v>0.24</v>
      </c>
      <c r="F139">
        <v>0.22</v>
      </c>
      <c r="G139" t="s">
        <v>21</v>
      </c>
      <c r="H139">
        <f t="shared" si="57"/>
        <v>0.29670000000000002</v>
      </c>
      <c r="I139">
        <f t="shared" si="58"/>
        <v>7.9899999999999999E-2</v>
      </c>
      <c r="J139">
        <f t="shared" si="59"/>
        <v>0.50749999999999995</v>
      </c>
      <c r="K139">
        <f t="shared" si="60"/>
        <v>0.69479999999999997</v>
      </c>
      <c r="L139" s="47">
        <f t="shared" si="61"/>
        <v>7.9899999999999999E-2</v>
      </c>
      <c r="M139" t="str">
        <f t="shared" si="62"/>
        <v>Low</v>
      </c>
      <c r="N139">
        <f t="shared" si="63"/>
        <v>1</v>
      </c>
      <c r="O139">
        <f>'Test_IF-có_validate'!O139</f>
        <v>0.68889999999999996</v>
      </c>
      <c r="P139">
        <f>'Test_IF-có_validate'!P139</f>
        <v>0.62219999999999998</v>
      </c>
      <c r="Q139">
        <f>'Test_IF-có_validate'!Q139</f>
        <v>0.1111</v>
      </c>
      <c r="R139">
        <f>'Test_IF-có_validate'!R139</f>
        <v>0.2424</v>
      </c>
      <c r="S139">
        <f>'Test_IF-có_validate'!S139</f>
        <v>0.21429999999999999</v>
      </c>
      <c r="U139" s="37">
        <f t="shared" si="56"/>
        <v>0.1842</v>
      </c>
      <c r="V139" s="37">
        <f t="shared" si="56"/>
        <v>0.2329</v>
      </c>
      <c r="W139" s="37">
        <f t="shared" si="56"/>
        <v>0.8</v>
      </c>
      <c r="X139" s="37">
        <f t="shared" si="56"/>
        <v>0.60980000000000001</v>
      </c>
      <c r="Y139" s="37">
        <f t="shared" si="56"/>
        <v>0.64700000000000002</v>
      </c>
      <c r="AA139" s="37">
        <f t="shared" si="64"/>
        <v>0.49469999999999997</v>
      </c>
      <c r="AB139" s="37">
        <f t="shared" si="65"/>
        <v>0.57579999999999998</v>
      </c>
      <c r="AC139" s="37">
        <f t="shared" si="66"/>
        <v>0.4914</v>
      </c>
      <c r="AD139" s="37">
        <f t="shared" si="67"/>
        <v>0.23180000000000001</v>
      </c>
      <c r="AE139" s="37">
        <f t="shared" si="68"/>
        <v>0.28460000000000002</v>
      </c>
      <c r="AG139" s="38">
        <f t="shared" si="69"/>
        <v>0.47460000000000002</v>
      </c>
      <c r="AH139" s="38">
        <f t="shared" si="70"/>
        <v>0.38059999999999999</v>
      </c>
      <c r="AI139" s="38">
        <f t="shared" si="71"/>
        <v>0.56840000000000002</v>
      </c>
      <c r="AJ139" s="38">
        <f t="shared" si="72"/>
        <v>0.42380000000000001</v>
      </c>
      <c r="AK139" s="38">
        <f t="shared" si="73"/>
        <v>4.2000000000000003E-2</v>
      </c>
      <c r="AM139" s="38">
        <f t="shared" si="74"/>
        <v>0.3624</v>
      </c>
      <c r="AN139" s="38">
        <f t="shared" si="75"/>
        <v>0.3271</v>
      </c>
      <c r="AO139" s="38">
        <f t="shared" si="76"/>
        <v>0.64810000000000001</v>
      </c>
      <c r="AP139" s="38">
        <f t="shared" si="77"/>
        <v>0.2102</v>
      </c>
      <c r="AQ139" s="38">
        <f t="shared" si="78"/>
        <v>0.50390000000000001</v>
      </c>
      <c r="AR139" s="38"/>
      <c r="AS139" s="38">
        <f t="shared" si="79"/>
        <v>0.3271</v>
      </c>
      <c r="AT139" s="38">
        <f t="shared" si="80"/>
        <v>0.23230000000000001</v>
      </c>
      <c r="AU139" s="38">
        <f t="shared" si="81"/>
        <v>0.64429999999999998</v>
      </c>
      <c r="AV139" s="38">
        <f t="shared" si="82"/>
        <v>0.4355</v>
      </c>
      <c r="AW139" s="38">
        <f t="shared" si="83"/>
        <v>0.70350000000000001</v>
      </c>
    </row>
    <row r="140" spans="2:49" ht="15.75" x14ac:dyDescent="0.25">
      <c r="B140">
        <v>0.64</v>
      </c>
      <c r="C140">
        <v>0.57999999999999996</v>
      </c>
      <c r="D140">
        <v>0.14000000000000001</v>
      </c>
      <c r="E140">
        <v>0.32</v>
      </c>
      <c r="F140">
        <v>0.21</v>
      </c>
      <c r="G140" t="s">
        <v>21</v>
      </c>
      <c r="H140">
        <f t="shared" si="57"/>
        <v>0.2747</v>
      </c>
      <c r="I140">
        <f t="shared" si="58"/>
        <v>9.6600000000000005E-2</v>
      </c>
      <c r="J140">
        <f t="shared" si="59"/>
        <v>0.51519999999999999</v>
      </c>
      <c r="K140">
        <f t="shared" si="60"/>
        <v>0.7</v>
      </c>
      <c r="L140" s="47">
        <f t="shared" si="61"/>
        <v>9.6600000000000005E-2</v>
      </c>
      <c r="M140" t="str">
        <f t="shared" si="62"/>
        <v>Low</v>
      </c>
      <c r="N140">
        <f t="shared" si="63"/>
        <v>1</v>
      </c>
      <c r="O140">
        <f>'Test_IF-có_validate'!O140</f>
        <v>0.71109999999999995</v>
      </c>
      <c r="P140">
        <f>'Test_IF-có_validate'!P140</f>
        <v>0.64439999999999997</v>
      </c>
      <c r="Q140">
        <f>'Test_IF-có_validate'!Q140</f>
        <v>0.1444</v>
      </c>
      <c r="R140">
        <f>'Test_IF-có_validate'!R140</f>
        <v>0.32319999999999999</v>
      </c>
      <c r="S140">
        <f>'Test_IF-có_validate'!S140</f>
        <v>0.2041</v>
      </c>
      <c r="U140" s="37">
        <f t="shared" si="56"/>
        <v>0.16880000000000001</v>
      </c>
      <c r="V140" s="37">
        <f t="shared" si="56"/>
        <v>0.2162</v>
      </c>
      <c r="W140" s="37">
        <f t="shared" si="56"/>
        <v>0.74760000000000004</v>
      </c>
      <c r="X140" s="37">
        <f t="shared" si="56"/>
        <v>0.51149999999999995</v>
      </c>
      <c r="Y140" s="37">
        <f t="shared" si="56"/>
        <v>0.66100000000000003</v>
      </c>
      <c r="AA140" s="37">
        <f t="shared" si="64"/>
        <v>0.51570000000000005</v>
      </c>
      <c r="AB140" s="37">
        <f t="shared" si="65"/>
        <v>0.59530000000000005</v>
      </c>
      <c r="AC140" s="37">
        <f t="shared" si="66"/>
        <v>0.441</v>
      </c>
      <c r="AD140" s="37">
        <f t="shared" si="67"/>
        <v>7.9799999999999996E-2</v>
      </c>
      <c r="AE140" s="37">
        <f t="shared" si="68"/>
        <v>0.2666</v>
      </c>
      <c r="AG140" s="38">
        <f t="shared" si="69"/>
        <v>0.49609999999999999</v>
      </c>
      <c r="AH140" s="38">
        <f t="shared" si="70"/>
        <v>0.40570000000000001</v>
      </c>
      <c r="AI140" s="38">
        <f t="shared" si="71"/>
        <v>0.52310000000000001</v>
      </c>
      <c r="AJ140" s="38">
        <f t="shared" si="72"/>
        <v>0.30420000000000003</v>
      </c>
      <c r="AK140" s="38">
        <f t="shared" si="73"/>
        <v>6.4899999999999999E-2</v>
      </c>
      <c r="AM140" s="38">
        <f t="shared" si="74"/>
        <v>0.38719999999999999</v>
      </c>
      <c r="AN140" s="38">
        <f t="shared" si="75"/>
        <v>0.35389999999999999</v>
      </c>
      <c r="AO140" s="38">
        <f t="shared" si="76"/>
        <v>0.60780000000000001</v>
      </c>
      <c r="AP140" s="38">
        <f t="shared" si="77"/>
        <v>5.4300000000000001E-2</v>
      </c>
      <c r="AQ140" s="38">
        <f t="shared" si="78"/>
        <v>0.51729999999999998</v>
      </c>
      <c r="AR140" s="38"/>
      <c r="AS140" s="38">
        <f t="shared" si="79"/>
        <v>0.35299999999999998</v>
      </c>
      <c r="AT140" s="38">
        <f t="shared" si="80"/>
        <v>0.26219999999999999</v>
      </c>
      <c r="AU140" s="38">
        <f t="shared" si="81"/>
        <v>0.6038</v>
      </c>
      <c r="AV140" s="38">
        <f t="shared" si="82"/>
        <v>0.31769999999999998</v>
      </c>
      <c r="AW140" s="38">
        <f t="shared" si="83"/>
        <v>0.71360000000000001</v>
      </c>
    </row>
    <row r="141" spans="2:49" ht="15.75" x14ac:dyDescent="0.25">
      <c r="B141">
        <v>0.64</v>
      </c>
      <c r="C141">
        <v>0.59</v>
      </c>
      <c r="D141">
        <v>0.12</v>
      </c>
      <c r="E141">
        <v>0.57999999999999996</v>
      </c>
      <c r="F141">
        <v>0.24</v>
      </c>
      <c r="G141" t="s">
        <v>21</v>
      </c>
      <c r="H141">
        <f t="shared" si="57"/>
        <v>0.32929999999999998</v>
      </c>
      <c r="I141">
        <f t="shared" si="58"/>
        <v>4.0300000000000002E-2</v>
      </c>
      <c r="J141">
        <f t="shared" si="59"/>
        <v>0.48430000000000001</v>
      </c>
      <c r="K141">
        <f t="shared" si="60"/>
        <v>0.67059999999999997</v>
      </c>
      <c r="L141" s="47">
        <f t="shared" si="61"/>
        <v>4.0300000000000002E-2</v>
      </c>
      <c r="M141" t="str">
        <f t="shared" si="62"/>
        <v>Low</v>
      </c>
      <c r="N141">
        <f t="shared" si="63"/>
        <v>1</v>
      </c>
      <c r="O141">
        <f>'Test_IF-có_validate'!O141</f>
        <v>0.71109999999999995</v>
      </c>
      <c r="P141">
        <f>'Test_IF-có_validate'!P141</f>
        <v>0.65559999999999996</v>
      </c>
      <c r="Q141">
        <f>'Test_IF-có_validate'!Q141</f>
        <v>0.1222</v>
      </c>
      <c r="R141">
        <f>'Test_IF-có_validate'!R141</f>
        <v>0.58589999999999998</v>
      </c>
      <c r="S141">
        <f>'Test_IF-có_validate'!S141</f>
        <v>0.23469999999999999</v>
      </c>
      <c r="U141" s="37">
        <f t="shared" si="56"/>
        <v>0.16880000000000001</v>
      </c>
      <c r="V141" s="37">
        <f t="shared" si="56"/>
        <v>0.20799999999999999</v>
      </c>
      <c r="W141" s="37">
        <f t="shared" si="56"/>
        <v>0.78220000000000001</v>
      </c>
      <c r="X141" s="37">
        <f t="shared" si="56"/>
        <v>0.2611</v>
      </c>
      <c r="Y141" s="37">
        <f t="shared" si="56"/>
        <v>0.61980000000000002</v>
      </c>
      <c r="AA141" s="37">
        <f t="shared" si="64"/>
        <v>0.51570000000000005</v>
      </c>
      <c r="AB141" s="37">
        <f t="shared" si="65"/>
        <v>0.6048</v>
      </c>
      <c r="AC141" s="37">
        <f t="shared" si="66"/>
        <v>0.47470000000000001</v>
      </c>
      <c r="AD141" s="37">
        <f t="shared" si="67"/>
        <v>0.35389999999999999</v>
      </c>
      <c r="AE141" s="37">
        <f t="shared" si="68"/>
        <v>0.31890000000000002</v>
      </c>
      <c r="AG141" s="38">
        <f t="shared" si="69"/>
        <v>0.49609999999999999</v>
      </c>
      <c r="AH141" s="38">
        <f t="shared" si="70"/>
        <v>0.41799999999999998</v>
      </c>
      <c r="AI141" s="38">
        <f t="shared" si="71"/>
        <v>0.55349999999999999</v>
      </c>
      <c r="AJ141" s="38">
        <f t="shared" si="72"/>
        <v>0.14330000000000001</v>
      </c>
      <c r="AK141" s="38">
        <f t="shared" si="73"/>
        <v>4.7000000000000002E-3</v>
      </c>
      <c r="AM141" s="38">
        <f t="shared" si="74"/>
        <v>0.38719999999999999</v>
      </c>
      <c r="AN141" s="38">
        <f t="shared" si="75"/>
        <v>0.3669</v>
      </c>
      <c r="AO141" s="38">
        <f t="shared" si="76"/>
        <v>0.63480000000000003</v>
      </c>
      <c r="AP141" s="38">
        <f t="shared" si="77"/>
        <v>0.37219999999999998</v>
      </c>
      <c r="AQ141" s="38">
        <f t="shared" si="78"/>
        <v>0.4768</v>
      </c>
      <c r="AR141" s="38"/>
      <c r="AS141" s="38">
        <f t="shared" si="79"/>
        <v>0.35299999999999998</v>
      </c>
      <c r="AT141" s="38">
        <f t="shared" si="80"/>
        <v>0.2767</v>
      </c>
      <c r="AU141" s="38">
        <f t="shared" si="81"/>
        <v>0.63090000000000002</v>
      </c>
      <c r="AV141" s="38">
        <f t="shared" si="82"/>
        <v>0.1268</v>
      </c>
      <c r="AW141" s="38">
        <f t="shared" si="83"/>
        <v>0.68320000000000003</v>
      </c>
    </row>
    <row r="142" spans="2:49" ht="15.75" x14ac:dyDescent="0.25">
      <c r="B142">
        <v>0.68</v>
      </c>
      <c r="C142">
        <v>0.61</v>
      </c>
      <c r="D142">
        <v>0.34</v>
      </c>
      <c r="E142">
        <v>0.31</v>
      </c>
      <c r="F142">
        <v>0.23</v>
      </c>
      <c r="G142" t="s">
        <v>21</v>
      </c>
      <c r="H142">
        <f t="shared" si="57"/>
        <v>0.28499999999999998</v>
      </c>
      <c r="I142">
        <f t="shared" si="58"/>
        <v>3.4099999999999998E-2</v>
      </c>
      <c r="J142">
        <f t="shared" si="59"/>
        <v>0.47299999999999998</v>
      </c>
      <c r="K142">
        <f t="shared" si="60"/>
        <v>0.66390000000000005</v>
      </c>
      <c r="L142" s="47">
        <f t="shared" si="61"/>
        <v>3.4099999999999998E-2</v>
      </c>
      <c r="M142" t="str">
        <f t="shared" si="62"/>
        <v>Low</v>
      </c>
      <c r="N142">
        <f t="shared" si="63"/>
        <v>1</v>
      </c>
      <c r="O142">
        <f>'Test_IF-có_validate'!O142</f>
        <v>0.75560000000000005</v>
      </c>
      <c r="P142">
        <f>'Test_IF-có_validate'!P142</f>
        <v>0.67779999999999996</v>
      </c>
      <c r="Q142">
        <f>'Test_IF-có_validate'!Q142</f>
        <v>0.36670000000000003</v>
      </c>
      <c r="R142">
        <f>'Test_IF-có_validate'!R142</f>
        <v>0.31309999999999999</v>
      </c>
      <c r="S142">
        <f>'Test_IF-có_validate'!S142</f>
        <v>0.22450000000000001</v>
      </c>
      <c r="U142" s="37">
        <f t="shared" si="56"/>
        <v>0.13919999999999999</v>
      </c>
      <c r="V142" s="37">
        <f t="shared" si="56"/>
        <v>0.192</v>
      </c>
      <c r="W142" s="37">
        <f t="shared" si="56"/>
        <v>0.46339999999999998</v>
      </c>
      <c r="X142" s="37">
        <f t="shared" si="56"/>
        <v>0.52310000000000001</v>
      </c>
      <c r="Y142" s="37">
        <f t="shared" si="56"/>
        <v>0.63329999999999997</v>
      </c>
      <c r="AA142" s="37">
        <f t="shared" si="64"/>
        <v>0.5554</v>
      </c>
      <c r="AB142" s="37">
        <f t="shared" si="65"/>
        <v>0.62309999999999999</v>
      </c>
      <c r="AC142" s="37">
        <f t="shared" si="66"/>
        <v>5.7500000000000002E-2</v>
      </c>
      <c r="AD142" s="37">
        <f t="shared" si="67"/>
        <v>9.9599999999999994E-2</v>
      </c>
      <c r="AE142" s="37">
        <f t="shared" si="68"/>
        <v>0.30199999999999999</v>
      </c>
      <c r="AG142" s="38">
        <f t="shared" si="69"/>
        <v>0.53690000000000004</v>
      </c>
      <c r="AH142" s="38">
        <f t="shared" si="70"/>
        <v>0.4415</v>
      </c>
      <c r="AI142" s="38">
        <f t="shared" si="71"/>
        <v>0.18340000000000001</v>
      </c>
      <c r="AJ142" s="38">
        <f t="shared" si="72"/>
        <v>0.3196</v>
      </c>
      <c r="AK142" s="38">
        <f t="shared" si="73"/>
        <v>1.8800000000000001E-2</v>
      </c>
      <c r="AM142" s="38">
        <f t="shared" si="74"/>
        <v>0.434</v>
      </c>
      <c r="AN142" s="38">
        <f t="shared" si="75"/>
        <v>0.39200000000000002</v>
      </c>
      <c r="AO142" s="38">
        <f t="shared" si="76"/>
        <v>0.30980000000000002</v>
      </c>
      <c r="AP142" s="38">
        <f t="shared" si="77"/>
        <v>7.46E-2</v>
      </c>
      <c r="AQ142" s="38">
        <f t="shared" si="78"/>
        <v>0.4904</v>
      </c>
      <c r="AR142" s="38"/>
      <c r="AS142" s="38">
        <f t="shared" si="79"/>
        <v>0.4017</v>
      </c>
      <c r="AT142" s="38">
        <f t="shared" si="80"/>
        <v>0.30459999999999998</v>
      </c>
      <c r="AU142" s="38">
        <f t="shared" si="81"/>
        <v>0.3039</v>
      </c>
      <c r="AV142" s="38">
        <f t="shared" si="82"/>
        <v>0.33289999999999997</v>
      </c>
      <c r="AW142" s="38">
        <f t="shared" si="83"/>
        <v>0.69340000000000002</v>
      </c>
    </row>
    <row r="143" spans="2:49" ht="15.75" x14ac:dyDescent="0.25">
      <c r="B143">
        <v>0.9</v>
      </c>
      <c r="C143">
        <v>0.78</v>
      </c>
      <c r="D143">
        <v>0.62</v>
      </c>
      <c r="E143">
        <v>0.32</v>
      </c>
      <c r="F143">
        <v>0.89</v>
      </c>
      <c r="G143" t="s">
        <v>20</v>
      </c>
      <c r="H143">
        <f t="shared" si="57"/>
        <v>0.85040000000000004</v>
      </c>
      <c r="I143">
        <f t="shared" si="58"/>
        <v>0.72940000000000005</v>
      </c>
      <c r="J143">
        <f t="shared" si="59"/>
        <v>0.44140000000000001</v>
      </c>
      <c r="K143">
        <f t="shared" si="60"/>
        <v>0.17949999999999999</v>
      </c>
      <c r="L143" s="47">
        <f t="shared" si="61"/>
        <v>0.17949999999999999</v>
      </c>
      <c r="M143" t="str">
        <f t="shared" si="62"/>
        <v>High</v>
      </c>
      <c r="N143">
        <f t="shared" si="63"/>
        <v>1</v>
      </c>
      <c r="O143">
        <f>'Test_IF-có_validate'!O143</f>
        <v>1</v>
      </c>
      <c r="P143">
        <f>'Test_IF-có_validate'!P143</f>
        <v>0.86670000000000003</v>
      </c>
      <c r="Q143">
        <f>'Test_IF-có_validate'!Q143</f>
        <v>0.67779999999999996</v>
      </c>
      <c r="R143">
        <f>'Test_IF-có_validate'!R143</f>
        <v>0.32319999999999999</v>
      </c>
      <c r="S143">
        <f>'Test_IF-có_validate'!S143</f>
        <v>0.89800000000000002</v>
      </c>
      <c r="U143" s="37">
        <f t="shared" si="56"/>
        <v>0</v>
      </c>
      <c r="V143" s="37">
        <f t="shared" si="56"/>
        <v>7.1400000000000005E-2</v>
      </c>
      <c r="W143" s="37">
        <f t="shared" si="56"/>
        <v>0.192</v>
      </c>
      <c r="X143" s="37">
        <f t="shared" si="56"/>
        <v>0.51149999999999995</v>
      </c>
      <c r="Y143" s="37">
        <f t="shared" si="56"/>
        <v>5.3699999999999998E-2</v>
      </c>
      <c r="AA143" s="37">
        <f t="shared" si="64"/>
        <v>0.73119999999999996</v>
      </c>
      <c r="AB143" s="37">
        <f t="shared" si="65"/>
        <v>0.75570000000000004</v>
      </c>
      <c r="AC143" s="37">
        <f t="shared" si="66"/>
        <v>0.4148</v>
      </c>
      <c r="AD143" s="37">
        <f t="shared" si="67"/>
        <v>7.9799999999999996E-2</v>
      </c>
      <c r="AE143" s="37">
        <f t="shared" si="68"/>
        <v>0.89159999999999995</v>
      </c>
      <c r="AG143" s="38">
        <f t="shared" si="69"/>
        <v>0.71689999999999998</v>
      </c>
      <c r="AH143" s="38">
        <f t="shared" si="70"/>
        <v>0.60919999999999996</v>
      </c>
      <c r="AI143" s="38">
        <f t="shared" si="71"/>
        <v>0.31979999999999997</v>
      </c>
      <c r="AJ143" s="38">
        <f t="shared" si="72"/>
        <v>0.30420000000000003</v>
      </c>
      <c r="AK143" s="38">
        <f t="shared" si="73"/>
        <v>0.76319999999999999</v>
      </c>
      <c r="AM143" s="38">
        <f t="shared" si="74"/>
        <v>0.63849999999999996</v>
      </c>
      <c r="AN143" s="38">
        <f t="shared" si="75"/>
        <v>0.56989999999999996</v>
      </c>
      <c r="AO143" s="38">
        <f t="shared" si="76"/>
        <v>0.19489999999999999</v>
      </c>
      <c r="AP143" s="38">
        <f t="shared" si="77"/>
        <v>5.4300000000000001E-2</v>
      </c>
      <c r="AQ143" s="38">
        <f t="shared" si="78"/>
        <v>0.46350000000000002</v>
      </c>
      <c r="AR143" s="38"/>
      <c r="AS143" s="38">
        <f t="shared" si="79"/>
        <v>0.61409999999999998</v>
      </c>
      <c r="AT143" s="38">
        <f t="shared" si="80"/>
        <v>0.50119999999999998</v>
      </c>
      <c r="AU143" s="38">
        <f t="shared" si="81"/>
        <v>0.20150000000000001</v>
      </c>
      <c r="AV143" s="38">
        <f t="shared" si="82"/>
        <v>0.31769999999999998</v>
      </c>
      <c r="AW143" s="38">
        <f t="shared" si="83"/>
        <v>0.17499999999999999</v>
      </c>
    </row>
    <row r="144" spans="2:49" ht="15.75" x14ac:dyDescent="0.25">
      <c r="B144">
        <v>0.85</v>
      </c>
      <c r="C144">
        <v>0.82</v>
      </c>
      <c r="D144">
        <v>0.66</v>
      </c>
      <c r="E144">
        <v>0.83</v>
      </c>
      <c r="F144">
        <v>0.83</v>
      </c>
      <c r="G144" t="s">
        <v>20</v>
      </c>
      <c r="H144">
        <f t="shared" si="57"/>
        <v>0.83309999999999995</v>
      </c>
      <c r="I144">
        <f t="shared" si="58"/>
        <v>0.6996</v>
      </c>
      <c r="J144">
        <f t="shared" si="59"/>
        <v>0.39910000000000001</v>
      </c>
      <c r="K144">
        <f t="shared" si="60"/>
        <v>0.1074</v>
      </c>
      <c r="L144" s="47">
        <f t="shared" si="61"/>
        <v>0.1074</v>
      </c>
      <c r="M144" t="str">
        <f t="shared" si="62"/>
        <v>High</v>
      </c>
      <c r="N144">
        <f t="shared" si="63"/>
        <v>1</v>
      </c>
      <c r="O144">
        <f>'Test_IF-có_validate'!O144</f>
        <v>0.94440000000000002</v>
      </c>
      <c r="P144">
        <f>'Test_IF-có_validate'!P144</f>
        <v>0.91110000000000002</v>
      </c>
      <c r="Q144">
        <f>'Test_IF-có_validate'!Q144</f>
        <v>0.72219999999999995</v>
      </c>
      <c r="R144">
        <f>'Test_IF-có_validate'!R144</f>
        <v>0.83840000000000003</v>
      </c>
      <c r="S144">
        <f>'Test_IF-có_validate'!S144</f>
        <v>0.8367</v>
      </c>
      <c r="U144" s="37">
        <f t="shared" si="56"/>
        <v>2.86E-2</v>
      </c>
      <c r="V144" s="37">
        <f t="shared" si="56"/>
        <v>4.65E-2</v>
      </c>
      <c r="W144" s="37">
        <f t="shared" si="56"/>
        <v>0.1613</v>
      </c>
      <c r="X144" s="37">
        <f t="shared" si="56"/>
        <v>8.7900000000000006E-2</v>
      </c>
      <c r="Y144" s="37">
        <f t="shared" si="56"/>
        <v>8.8900000000000007E-2</v>
      </c>
      <c r="AA144" s="37">
        <f t="shared" si="64"/>
        <v>0.69630000000000003</v>
      </c>
      <c r="AB144" s="37">
        <f t="shared" si="65"/>
        <v>0.78190000000000004</v>
      </c>
      <c r="AC144" s="37">
        <f t="shared" si="66"/>
        <v>0.46060000000000001</v>
      </c>
      <c r="AD144" s="37">
        <f t="shared" si="67"/>
        <v>0.59930000000000005</v>
      </c>
      <c r="AE144" s="37">
        <f t="shared" si="68"/>
        <v>0.86109999999999998</v>
      </c>
      <c r="AG144" s="38">
        <f t="shared" si="69"/>
        <v>0.68130000000000002</v>
      </c>
      <c r="AH144" s="38">
        <f t="shared" si="70"/>
        <v>0.64200000000000002</v>
      </c>
      <c r="AI144" s="38">
        <f t="shared" si="71"/>
        <v>0.37109999999999999</v>
      </c>
      <c r="AJ144" s="38">
        <f t="shared" si="72"/>
        <v>0.44969999999999999</v>
      </c>
      <c r="AK144" s="38">
        <f t="shared" si="73"/>
        <v>0.72509999999999997</v>
      </c>
      <c r="AM144" s="38">
        <f t="shared" si="74"/>
        <v>0.59830000000000005</v>
      </c>
      <c r="AN144" s="38">
        <f t="shared" si="75"/>
        <v>0.60450000000000004</v>
      </c>
      <c r="AO144" s="38">
        <f t="shared" si="76"/>
        <v>0.254</v>
      </c>
      <c r="AP144" s="38">
        <f t="shared" si="77"/>
        <v>0.61260000000000003</v>
      </c>
      <c r="AQ144" s="38">
        <f t="shared" si="78"/>
        <v>0.40439999999999998</v>
      </c>
      <c r="AR144" s="38"/>
      <c r="AS144" s="38">
        <f t="shared" si="79"/>
        <v>0.57250000000000001</v>
      </c>
      <c r="AT144" s="38">
        <f t="shared" si="80"/>
        <v>0.53910000000000002</v>
      </c>
      <c r="AU144" s="38">
        <f t="shared" si="81"/>
        <v>0.26029999999999998</v>
      </c>
      <c r="AV144" s="38">
        <f t="shared" si="82"/>
        <v>0.43819999999999998</v>
      </c>
      <c r="AW144" s="38">
        <f t="shared" si="83"/>
        <v>9.0999999999999998E-2</v>
      </c>
    </row>
    <row r="145" spans="1:49" ht="15.75" x14ac:dyDescent="0.25">
      <c r="B145">
        <v>0.56000000000000005</v>
      </c>
      <c r="C145">
        <v>0.6</v>
      </c>
      <c r="D145">
        <v>0.77</v>
      </c>
      <c r="E145">
        <v>0.13</v>
      </c>
      <c r="F145">
        <v>0.32</v>
      </c>
      <c r="G145" t="s">
        <v>21</v>
      </c>
      <c r="H145">
        <f t="shared" si="57"/>
        <v>0.44629999999999997</v>
      </c>
      <c r="I145">
        <f t="shared" si="58"/>
        <v>0.1968</v>
      </c>
      <c r="J145">
        <f t="shared" si="59"/>
        <v>0.36570000000000003</v>
      </c>
      <c r="K145">
        <f t="shared" si="60"/>
        <v>0.58640000000000003</v>
      </c>
      <c r="L145" s="47">
        <f t="shared" si="61"/>
        <v>0.1968</v>
      </c>
      <c r="M145" t="str">
        <f t="shared" si="62"/>
        <v>Low</v>
      </c>
      <c r="N145">
        <f t="shared" si="63"/>
        <v>1</v>
      </c>
      <c r="O145">
        <f>'Test_IF-có_validate'!O145</f>
        <v>0.62219999999999998</v>
      </c>
      <c r="P145">
        <f>'Test_IF-có_validate'!P145</f>
        <v>0.66669999999999996</v>
      </c>
      <c r="Q145">
        <f>'Test_IF-có_validate'!Q145</f>
        <v>0.84440000000000004</v>
      </c>
      <c r="R145">
        <f>'Test_IF-có_validate'!R145</f>
        <v>0.1313</v>
      </c>
      <c r="S145">
        <f>'Test_IF-có_validate'!S145</f>
        <v>0.31630000000000003</v>
      </c>
      <c r="U145" s="37">
        <f t="shared" si="56"/>
        <v>0.2329</v>
      </c>
      <c r="V145" s="37">
        <f t="shared" si="56"/>
        <v>0.2</v>
      </c>
      <c r="W145" s="37">
        <f t="shared" si="56"/>
        <v>8.4400000000000003E-2</v>
      </c>
      <c r="X145" s="37">
        <f t="shared" si="56"/>
        <v>0.76790000000000003</v>
      </c>
      <c r="Y145" s="37">
        <f t="shared" si="56"/>
        <v>0.51939999999999997</v>
      </c>
      <c r="AA145" s="37">
        <f t="shared" si="64"/>
        <v>0.42630000000000001</v>
      </c>
      <c r="AB145" s="37">
        <f t="shared" si="65"/>
        <v>0.61399999999999999</v>
      </c>
      <c r="AC145" s="37">
        <f t="shared" si="66"/>
        <v>0.57020000000000004</v>
      </c>
      <c r="AD145" s="37">
        <f t="shared" si="67"/>
        <v>0.41980000000000001</v>
      </c>
      <c r="AE145" s="37">
        <f t="shared" si="68"/>
        <v>0.43840000000000001</v>
      </c>
      <c r="AG145" s="38">
        <f t="shared" si="69"/>
        <v>0.40429999999999999</v>
      </c>
      <c r="AH145" s="38">
        <f t="shared" si="70"/>
        <v>0.42980000000000002</v>
      </c>
      <c r="AI145" s="38">
        <f t="shared" si="71"/>
        <v>0.49330000000000002</v>
      </c>
      <c r="AJ145" s="38">
        <f t="shared" si="72"/>
        <v>0.57499999999999996</v>
      </c>
      <c r="AK145" s="38">
        <f t="shared" si="73"/>
        <v>0.17080000000000001</v>
      </c>
      <c r="AM145" s="38">
        <f t="shared" si="74"/>
        <v>0.28120000000000001</v>
      </c>
      <c r="AN145" s="38">
        <f t="shared" si="75"/>
        <v>0.37959999999999999</v>
      </c>
      <c r="AO145" s="38">
        <f t="shared" si="76"/>
        <v>0.39360000000000001</v>
      </c>
      <c r="AP145" s="38">
        <f t="shared" si="77"/>
        <v>0.40260000000000001</v>
      </c>
      <c r="AQ145" s="38">
        <f t="shared" si="78"/>
        <v>0.36330000000000001</v>
      </c>
      <c r="AR145" s="38"/>
      <c r="AS145" s="38">
        <f t="shared" si="79"/>
        <v>0.2422</v>
      </c>
      <c r="AT145" s="38">
        <f t="shared" si="80"/>
        <v>0.29070000000000001</v>
      </c>
      <c r="AU145" s="38">
        <f t="shared" si="81"/>
        <v>0.39889999999999998</v>
      </c>
      <c r="AV145" s="38">
        <f t="shared" si="82"/>
        <v>0.58460000000000001</v>
      </c>
      <c r="AW145" s="38">
        <f t="shared" si="83"/>
        <v>0.59919999999999995</v>
      </c>
    </row>
    <row r="146" spans="1:49" ht="15.75" x14ac:dyDescent="0.25">
      <c r="B146">
        <v>0.66</v>
      </c>
      <c r="C146">
        <v>0.68</v>
      </c>
      <c r="D146">
        <v>0.81</v>
      </c>
      <c r="E146">
        <v>0.56999999999999995</v>
      </c>
      <c r="F146">
        <v>0.56999999999999995</v>
      </c>
      <c r="G146" t="s">
        <v>24</v>
      </c>
      <c r="H146">
        <f t="shared" si="57"/>
        <v>0.68330000000000002</v>
      </c>
      <c r="I146">
        <f t="shared" si="58"/>
        <v>0.50729999999999997</v>
      </c>
      <c r="J146">
        <f t="shared" si="59"/>
        <v>8.43E-2</v>
      </c>
      <c r="K146">
        <f t="shared" si="60"/>
        <v>0.30640000000000001</v>
      </c>
      <c r="L146" s="47">
        <f t="shared" si="61"/>
        <v>8.43E-2</v>
      </c>
      <c r="M146" t="str">
        <f t="shared" si="62"/>
        <v>Middle</v>
      </c>
      <c r="N146">
        <f t="shared" si="63"/>
        <v>1</v>
      </c>
      <c r="O146">
        <f>'Test_IF-có_validate'!O146</f>
        <v>0.73329999999999995</v>
      </c>
      <c r="P146">
        <f>'Test_IF-có_validate'!P146</f>
        <v>0.75560000000000005</v>
      </c>
      <c r="Q146">
        <f>'Test_IF-có_validate'!Q146</f>
        <v>0.88890000000000002</v>
      </c>
      <c r="R146">
        <f>'Test_IF-có_validate'!R146</f>
        <v>0.57579999999999998</v>
      </c>
      <c r="S146">
        <f>'Test_IF-có_validate'!S146</f>
        <v>0.57140000000000002</v>
      </c>
      <c r="U146" s="37">
        <f t="shared" si="56"/>
        <v>0.15390000000000001</v>
      </c>
      <c r="V146" s="37">
        <f t="shared" si="56"/>
        <v>0.13919999999999999</v>
      </c>
      <c r="W146" s="37">
        <f t="shared" si="56"/>
        <v>5.8799999999999998E-2</v>
      </c>
      <c r="X146" s="37">
        <f t="shared" si="56"/>
        <v>0.26919999999999999</v>
      </c>
      <c r="Y146" s="37">
        <f t="shared" si="56"/>
        <v>0.27279999999999999</v>
      </c>
      <c r="AA146" s="37">
        <f t="shared" si="64"/>
        <v>0.53580000000000005</v>
      </c>
      <c r="AB146" s="37">
        <f t="shared" si="65"/>
        <v>0.68230000000000002</v>
      </c>
      <c r="AC146" s="37">
        <f t="shared" si="66"/>
        <v>0.60509999999999997</v>
      </c>
      <c r="AD146" s="37">
        <f t="shared" si="67"/>
        <v>0.34150000000000003</v>
      </c>
      <c r="AE146" s="37">
        <f t="shared" si="68"/>
        <v>0.69410000000000005</v>
      </c>
      <c r="AG146" s="38">
        <f t="shared" si="69"/>
        <v>0.51680000000000004</v>
      </c>
      <c r="AH146" s="38">
        <f t="shared" si="70"/>
        <v>0.51700000000000002</v>
      </c>
      <c r="AI146" s="38">
        <f t="shared" si="71"/>
        <v>0.53210000000000002</v>
      </c>
      <c r="AJ146" s="38">
        <f t="shared" si="72"/>
        <v>0.1275</v>
      </c>
      <c r="AK146" s="38">
        <f t="shared" si="73"/>
        <v>0.5121</v>
      </c>
      <c r="AM146" s="38">
        <f t="shared" si="74"/>
        <v>0.41099999999999998</v>
      </c>
      <c r="AN146" s="38">
        <f t="shared" si="75"/>
        <v>0.47220000000000001</v>
      </c>
      <c r="AO146" s="38">
        <f t="shared" si="76"/>
        <v>0.43759999999999999</v>
      </c>
      <c r="AP146" s="38">
        <f t="shared" si="77"/>
        <v>0.36009999999999998</v>
      </c>
      <c r="AQ146" s="38">
        <f t="shared" si="78"/>
        <v>5.6099999999999997E-2</v>
      </c>
      <c r="AR146" s="38"/>
      <c r="AS146" s="38">
        <f t="shared" si="79"/>
        <v>0.37769999999999998</v>
      </c>
      <c r="AT146" s="38">
        <f t="shared" si="80"/>
        <v>0.39350000000000002</v>
      </c>
      <c r="AU146" s="38">
        <f t="shared" si="81"/>
        <v>0.44259999999999999</v>
      </c>
      <c r="AV146" s="38">
        <f t="shared" si="82"/>
        <v>0.11070000000000001</v>
      </c>
      <c r="AW146" s="38">
        <f t="shared" si="83"/>
        <v>0.30070000000000002</v>
      </c>
    </row>
    <row r="147" spans="1:49" ht="15.75" x14ac:dyDescent="0.25">
      <c r="B147">
        <v>0.68</v>
      </c>
      <c r="C147">
        <v>0.64</v>
      </c>
      <c r="D147">
        <v>0.79</v>
      </c>
      <c r="E147">
        <v>0.97</v>
      </c>
      <c r="F147">
        <v>0.24</v>
      </c>
      <c r="G147" t="s">
        <v>24</v>
      </c>
      <c r="H147">
        <f>ROUND(SUMPRODUCT($B$1:$F$1,AA147:AE147),4)</f>
        <v>0.34150000000000003</v>
      </c>
      <c r="I147">
        <f>ROUND(SUMPRODUCT($B$1:$F$1,AG147:AK147),4)</f>
        <v>4.4699999999999997E-2</v>
      </c>
      <c r="J147">
        <f>ROUND(SUMPRODUCT($B$1:$F$1,AM147:AQ147),4)</f>
        <v>0.47670000000000001</v>
      </c>
      <c r="K147">
        <f>ROUND(SUMPRODUCT($B$1:$F$1,AS147:AW147),4)</f>
        <v>0.66500000000000004</v>
      </c>
      <c r="L147" s="47">
        <f t="shared" si="61"/>
        <v>4.4699999999999997E-2</v>
      </c>
      <c r="M147" t="str">
        <f t="shared" si="62"/>
        <v>Low</v>
      </c>
      <c r="N147">
        <f t="shared" si="63"/>
        <v>0</v>
      </c>
      <c r="O147">
        <f>'Test_IF-có_validate'!O147</f>
        <v>0.75560000000000005</v>
      </c>
      <c r="P147">
        <f>'Test_IF-có_validate'!P147</f>
        <v>0.71109999999999995</v>
      </c>
      <c r="Q147">
        <f>'Test_IF-có_validate'!Q147</f>
        <v>0.86670000000000003</v>
      </c>
      <c r="R147">
        <f>'Test_IF-có_validate'!R147</f>
        <v>0.9798</v>
      </c>
      <c r="S147">
        <f>'Test_IF-có_validate'!S147</f>
        <v>0.23469999999999999</v>
      </c>
      <c r="U147" s="37">
        <f t="shared" si="56"/>
        <v>0.13919999999999999</v>
      </c>
      <c r="V147" s="37">
        <f t="shared" si="56"/>
        <v>0.16880000000000001</v>
      </c>
      <c r="W147" s="37">
        <f t="shared" si="56"/>
        <v>7.1400000000000005E-2</v>
      </c>
      <c r="X147" s="37">
        <f t="shared" si="56"/>
        <v>1.0200000000000001E-2</v>
      </c>
      <c r="Y147" s="37">
        <f t="shared" si="56"/>
        <v>0.61980000000000002</v>
      </c>
      <c r="AA147" s="37">
        <f t="shared" si="64"/>
        <v>0.5554</v>
      </c>
      <c r="AB147" s="37">
        <f t="shared" si="65"/>
        <v>0.64939999999999998</v>
      </c>
      <c r="AC147" s="37">
        <f t="shared" si="66"/>
        <v>0.58799999999999997</v>
      </c>
      <c r="AD147" s="37">
        <f t="shared" si="67"/>
        <v>0.69910000000000005</v>
      </c>
      <c r="AE147" s="37">
        <f t="shared" si="68"/>
        <v>0.31890000000000002</v>
      </c>
      <c r="AG147" s="38">
        <f t="shared" si="69"/>
        <v>0.53690000000000004</v>
      </c>
      <c r="AH147" s="38">
        <f t="shared" si="70"/>
        <v>0.47510000000000002</v>
      </c>
      <c r="AI147" s="38">
        <f t="shared" si="71"/>
        <v>0.5131</v>
      </c>
      <c r="AJ147" s="38">
        <f t="shared" si="72"/>
        <v>0.57099999999999995</v>
      </c>
      <c r="AK147" s="38">
        <f t="shared" si="73"/>
        <v>4.7000000000000002E-3</v>
      </c>
      <c r="AM147" s="38">
        <f t="shared" si="74"/>
        <v>0.434</v>
      </c>
      <c r="AN147" s="38">
        <f t="shared" si="75"/>
        <v>0.42770000000000002</v>
      </c>
      <c r="AO147" s="38">
        <f t="shared" si="76"/>
        <v>0.41610000000000003</v>
      </c>
      <c r="AP147" s="38">
        <f t="shared" si="77"/>
        <v>0.71060000000000001</v>
      </c>
      <c r="AQ147" s="38">
        <f t="shared" si="78"/>
        <v>0.4768</v>
      </c>
      <c r="AR147" s="38"/>
      <c r="AS147" s="38">
        <f t="shared" si="79"/>
        <v>0.4017</v>
      </c>
      <c r="AT147" s="38">
        <f t="shared" si="80"/>
        <v>0.34420000000000001</v>
      </c>
      <c r="AU147" s="38">
        <f t="shared" si="81"/>
        <v>0.42120000000000002</v>
      </c>
      <c r="AV147" s="38">
        <f t="shared" si="82"/>
        <v>0.56130000000000002</v>
      </c>
      <c r="AW147" s="38">
        <f t="shared" si="83"/>
        <v>0.68320000000000003</v>
      </c>
    </row>
    <row r="148" spans="1:49" s="47" customFormat="1" ht="15.75" x14ac:dyDescent="0.25">
      <c r="A148" s="47" t="s">
        <v>49</v>
      </c>
      <c r="B148" s="47">
        <f>MIN(B3:B147)</f>
        <v>0</v>
      </c>
      <c r="C148" s="47">
        <f>MIN(C3:C147)</f>
        <v>0</v>
      </c>
      <c r="D148" s="47">
        <f>MIN(D3:D147)</f>
        <v>0.01</v>
      </c>
      <c r="E148" s="47">
        <f>MIN(E3:E147)</f>
        <v>0</v>
      </c>
      <c r="F148" s="47">
        <f>MIN(F3:F147)</f>
        <v>0.01</v>
      </c>
      <c r="O148">
        <f t="shared" ref="O148:S149" si="84">ROUND((B148-B$148)/(B$149-B$148),4)</f>
        <v>0</v>
      </c>
      <c r="P148">
        <f t="shared" si="84"/>
        <v>0</v>
      </c>
      <c r="Q148">
        <f t="shared" si="84"/>
        <v>0</v>
      </c>
      <c r="R148">
        <f t="shared" si="84"/>
        <v>0</v>
      </c>
      <c r="S148">
        <f t="shared" si="84"/>
        <v>0</v>
      </c>
      <c r="U148" s="37">
        <f t="shared" si="56"/>
        <v>1</v>
      </c>
      <c r="V148" s="37">
        <f t="shared" si="56"/>
        <v>1</v>
      </c>
      <c r="W148" s="37">
        <f t="shared" si="56"/>
        <v>1</v>
      </c>
      <c r="X148" s="37">
        <f t="shared" si="56"/>
        <v>1</v>
      </c>
      <c r="Y148" s="37">
        <f t="shared" si="56"/>
        <v>1</v>
      </c>
      <c r="AA148" s="37"/>
      <c r="AB148" s="37"/>
      <c r="AC148" s="37"/>
      <c r="AD148" s="37"/>
      <c r="AE148" s="37"/>
    </row>
    <row r="149" spans="1:49" s="47" customFormat="1" ht="15.75" x14ac:dyDescent="0.25">
      <c r="A149" s="47" t="s">
        <v>54</v>
      </c>
      <c r="B149" s="47">
        <f>MAX(B3:B147)</f>
        <v>0.9</v>
      </c>
      <c r="C149" s="47">
        <f>MAX(C3:C147)</f>
        <v>0.9</v>
      </c>
      <c r="D149" s="47">
        <f>MAX(D3:D147)</f>
        <v>0.91</v>
      </c>
      <c r="E149" s="47">
        <f>MAX(E3:E147)</f>
        <v>0.99</v>
      </c>
      <c r="F149" s="47">
        <f>MAX(F3:F147)</f>
        <v>0.99</v>
      </c>
      <c r="O149">
        <f t="shared" si="84"/>
        <v>1</v>
      </c>
      <c r="P149">
        <f t="shared" si="84"/>
        <v>1</v>
      </c>
      <c r="Q149">
        <f t="shared" si="84"/>
        <v>1</v>
      </c>
      <c r="R149">
        <f t="shared" si="84"/>
        <v>1</v>
      </c>
      <c r="S149">
        <f t="shared" si="84"/>
        <v>1</v>
      </c>
      <c r="U149" s="37">
        <f t="shared" si="56"/>
        <v>0</v>
      </c>
      <c r="V149" s="37">
        <f t="shared" si="56"/>
        <v>0</v>
      </c>
      <c r="W149" s="37">
        <f t="shared" si="56"/>
        <v>0</v>
      </c>
      <c r="X149" s="37">
        <f t="shared" si="56"/>
        <v>0</v>
      </c>
      <c r="Y149" s="37">
        <f t="shared" si="56"/>
        <v>0</v>
      </c>
      <c r="AA149" s="37">
        <f>ROUND((ABS(O149-O$154)+ABS(U149-U$154)+ABS((1-O$154-O149)-(1-U$154-U149)))/3,4)</f>
        <v>0.66669999999999996</v>
      </c>
      <c r="AB149" s="37"/>
      <c r="AC149" s="37"/>
      <c r="AD149" s="37"/>
      <c r="AE149" s="37"/>
    </row>
    <row r="150" spans="1:49" ht="15.75" x14ac:dyDescent="0.25">
      <c r="M150" t="s">
        <v>57</v>
      </c>
      <c r="N150">
        <f>SUM(N3:N147)/145</f>
        <v>0.84827586206896555</v>
      </c>
      <c r="U150" s="37"/>
      <c r="V150" s="37"/>
      <c r="W150" s="37"/>
      <c r="X150" s="37"/>
      <c r="Y150" s="37"/>
      <c r="AA150" s="37"/>
      <c r="AB150" s="37"/>
      <c r="AC150" s="37"/>
      <c r="AD150" s="37"/>
      <c r="AE150" s="37"/>
    </row>
    <row r="151" spans="1:49" ht="15.75" x14ac:dyDescent="0.25">
      <c r="U151" s="37"/>
      <c r="V151" s="37"/>
      <c r="W151" s="37"/>
      <c r="X151" s="37"/>
      <c r="Y151" s="37"/>
      <c r="AA151" s="37"/>
      <c r="AB151" s="37"/>
      <c r="AC151" s="37"/>
      <c r="AD151" s="37"/>
      <c r="AE151" s="37"/>
    </row>
    <row r="152" spans="1:49" ht="15.75" x14ac:dyDescent="0.25">
      <c r="U152" s="37"/>
      <c r="V152" s="37"/>
      <c r="W152" s="37"/>
      <c r="X152" s="37"/>
      <c r="Y152" s="37"/>
      <c r="AA152" s="37"/>
      <c r="AB152" s="37"/>
      <c r="AC152" s="37"/>
      <c r="AD152" s="37"/>
      <c r="AE152" s="37"/>
    </row>
    <row r="153" spans="1:49" ht="15.75" x14ac:dyDescent="0.25">
      <c r="U153" s="37"/>
      <c r="V153" s="37"/>
      <c r="W153" s="37"/>
      <c r="X153" s="37"/>
      <c r="Y153" s="37"/>
      <c r="AA153" s="37"/>
      <c r="AB153" s="37"/>
      <c r="AC153" s="37"/>
      <c r="AD153" s="37"/>
      <c r="AE153" s="37"/>
    </row>
    <row r="154" spans="1:49" ht="15.75" x14ac:dyDescent="0.25">
      <c r="A154" t="s">
        <v>43</v>
      </c>
      <c r="B154">
        <v>0.30599999999999999</v>
      </c>
      <c r="C154">
        <v>0.19800000000000001</v>
      </c>
      <c r="D154">
        <v>0.36599999999999999</v>
      </c>
      <c r="E154">
        <v>0.35899999999999999</v>
      </c>
      <c r="F154">
        <v>9.0999999999999998E-2</v>
      </c>
      <c r="O154">
        <f>'Test_IF-có_validate'!O154</f>
        <v>0.34</v>
      </c>
      <c r="P154">
        <f>'Test_IF-có_validate'!P154</f>
        <v>0.22</v>
      </c>
      <c r="Q154">
        <f>'Test_IF-có_validate'!Q154</f>
        <v>0.39560000000000001</v>
      </c>
      <c r="R154">
        <f>'Test_IF-có_validate'!R154</f>
        <v>0.36259999999999998</v>
      </c>
      <c r="S154">
        <f>'Test_IF-có_validate'!S154</f>
        <v>8.2699999999999996E-2</v>
      </c>
      <c r="U154" s="37">
        <f t="shared" ref="U154:Y157" si="85">ROUND((1-O154)/(1+O154),4)</f>
        <v>0.49249999999999999</v>
      </c>
      <c r="V154" s="37">
        <f t="shared" si="85"/>
        <v>0.63929999999999998</v>
      </c>
      <c r="W154" s="37">
        <f t="shared" si="85"/>
        <v>0.43309999999999998</v>
      </c>
      <c r="X154" s="37">
        <f t="shared" si="85"/>
        <v>0.46779999999999999</v>
      </c>
      <c r="Y154" s="37">
        <f t="shared" si="85"/>
        <v>0.84719999999999995</v>
      </c>
      <c r="AA154" s="37">
        <f t="shared" ref="AA154:AE157" si="86">ROUND((ABS(O154-O$154)+ABS(U154-U$154)+ABS(MAX(O$154,U154)-MAX(U$154,O154)))/3,4)</f>
        <v>0</v>
      </c>
      <c r="AB154" s="37">
        <f t="shared" si="86"/>
        <v>0</v>
      </c>
      <c r="AC154" s="37">
        <f t="shared" si="86"/>
        <v>0</v>
      </c>
      <c r="AD154" s="37">
        <f t="shared" si="86"/>
        <v>0</v>
      </c>
      <c r="AE154" s="37">
        <f t="shared" si="86"/>
        <v>0</v>
      </c>
    </row>
    <row r="155" spans="1:49" ht="15.75" x14ac:dyDescent="0.25">
      <c r="A155" t="s">
        <v>48</v>
      </c>
      <c r="B155">
        <v>0.32100000000000001</v>
      </c>
      <c r="C155">
        <v>0.33700000000000002</v>
      </c>
      <c r="D155">
        <v>0.43099999999999999</v>
      </c>
      <c r="E155">
        <v>0.497</v>
      </c>
      <c r="F155">
        <v>0.23799999999999999</v>
      </c>
      <c r="O155">
        <f>'Test_IF-có_validate'!O155</f>
        <v>0.35670000000000002</v>
      </c>
      <c r="P155">
        <f>'Test_IF-có_validate'!P155</f>
        <v>0.37440000000000001</v>
      </c>
      <c r="Q155">
        <f>'Test_IF-có_validate'!Q155</f>
        <v>0.46779999999999999</v>
      </c>
      <c r="R155">
        <f>'Test_IF-có_validate'!R155</f>
        <v>0.502</v>
      </c>
      <c r="S155">
        <f>'Test_IF-có_validate'!S155</f>
        <v>0.23269999999999999</v>
      </c>
      <c r="U155" s="37">
        <f t="shared" si="85"/>
        <v>0.47420000000000001</v>
      </c>
      <c r="V155" s="37">
        <f t="shared" si="85"/>
        <v>0.45519999999999999</v>
      </c>
      <c r="W155" s="37">
        <f t="shared" si="85"/>
        <v>0.36259999999999998</v>
      </c>
      <c r="X155" s="37">
        <f t="shared" si="85"/>
        <v>0.33160000000000001</v>
      </c>
      <c r="Y155" s="37">
        <f t="shared" si="85"/>
        <v>0.62250000000000005</v>
      </c>
      <c r="AA155" s="37">
        <f t="shared" si="86"/>
        <v>1.78E-2</v>
      </c>
      <c r="AB155" s="37">
        <f t="shared" si="86"/>
        <v>0.17419999999999999</v>
      </c>
      <c r="AC155" s="37">
        <f t="shared" si="86"/>
        <v>7.1599999999999997E-2</v>
      </c>
      <c r="AD155" s="37">
        <f t="shared" si="86"/>
        <v>0.13830000000000001</v>
      </c>
      <c r="AE155" s="37">
        <f t="shared" si="86"/>
        <v>0.19980000000000001</v>
      </c>
    </row>
    <row r="156" spans="1:49" ht="15.75" x14ac:dyDescent="0.25">
      <c r="A156" t="s">
        <v>44</v>
      </c>
      <c r="B156">
        <v>0.40100000000000002</v>
      </c>
      <c r="C156">
        <v>0.372</v>
      </c>
      <c r="D156">
        <v>0.51</v>
      </c>
      <c r="E156">
        <v>0.34599999999999997</v>
      </c>
      <c r="F156">
        <v>0.53900000000000003</v>
      </c>
      <c r="O156">
        <f>'Test_IF-có_validate'!O156</f>
        <v>0.4456</v>
      </c>
      <c r="P156">
        <f>'Test_IF-có_validate'!P156</f>
        <v>0.4133</v>
      </c>
      <c r="Q156">
        <f>'Test_IF-có_validate'!Q156</f>
        <v>0.55559999999999998</v>
      </c>
      <c r="R156">
        <f>'Test_IF-có_validate'!R156</f>
        <v>0.34949999999999998</v>
      </c>
      <c r="S156">
        <f>'Test_IF-có_validate'!S156</f>
        <v>0.53979999999999995</v>
      </c>
      <c r="U156" s="37">
        <f t="shared" si="85"/>
        <v>0.38350000000000001</v>
      </c>
      <c r="V156" s="37">
        <f t="shared" si="85"/>
        <v>0.41510000000000002</v>
      </c>
      <c r="W156" s="37">
        <f t="shared" si="85"/>
        <v>0.28570000000000001</v>
      </c>
      <c r="X156" s="37">
        <f t="shared" si="85"/>
        <v>0.48199999999999998</v>
      </c>
      <c r="Y156" s="37">
        <f t="shared" si="85"/>
        <v>0.2989</v>
      </c>
      <c r="AA156" s="37">
        <f t="shared" si="86"/>
        <v>0.1079</v>
      </c>
      <c r="AB156" s="37">
        <f t="shared" si="86"/>
        <v>0.21390000000000001</v>
      </c>
      <c r="AC156" s="37">
        <f t="shared" si="86"/>
        <v>0.15579999999999999</v>
      </c>
      <c r="AD156" s="37">
        <f t="shared" si="86"/>
        <v>1.38E-2</v>
      </c>
      <c r="AE156" s="37">
        <f t="shared" si="86"/>
        <v>0.51790000000000003</v>
      </c>
    </row>
    <row r="157" spans="1:49" ht="15.75" x14ac:dyDescent="0.25">
      <c r="A157" t="s">
        <v>45</v>
      </c>
      <c r="B157">
        <v>0.42499999999999999</v>
      </c>
      <c r="C157">
        <v>0.43099999999999999</v>
      </c>
      <c r="D157">
        <v>0.50600000000000001</v>
      </c>
      <c r="E157">
        <v>0.50700000000000001</v>
      </c>
      <c r="F157">
        <v>0.77200000000000002</v>
      </c>
      <c r="O157">
        <f>'Test_IF-có_validate'!O157</f>
        <v>0.47220000000000001</v>
      </c>
      <c r="P157">
        <f>'Test_IF-có_validate'!P157</f>
        <v>0.47889999999999999</v>
      </c>
      <c r="Q157">
        <f>'Test_IF-có_validate'!Q157</f>
        <v>0.55110000000000003</v>
      </c>
      <c r="R157">
        <f>'Test_IF-có_validate'!R157</f>
        <v>0.5121</v>
      </c>
      <c r="S157">
        <f>'Test_IF-có_validate'!S157</f>
        <v>0.77759999999999996</v>
      </c>
      <c r="U157" s="37">
        <f t="shared" si="85"/>
        <v>0.35849999999999999</v>
      </c>
      <c r="V157" s="37">
        <f t="shared" si="85"/>
        <v>0.35239999999999999</v>
      </c>
      <c r="W157" s="37">
        <f t="shared" si="85"/>
        <v>0.28939999999999999</v>
      </c>
      <c r="X157" s="37">
        <f t="shared" si="85"/>
        <v>0.32269999999999999</v>
      </c>
      <c r="Y157" s="37">
        <f t="shared" si="85"/>
        <v>0.12509999999999999</v>
      </c>
      <c r="AA157" s="37">
        <f t="shared" si="86"/>
        <v>0.13339999999999999</v>
      </c>
      <c r="AB157" s="37">
        <f t="shared" si="86"/>
        <v>0.27760000000000001</v>
      </c>
      <c r="AC157" s="37">
        <f t="shared" si="86"/>
        <v>0.15160000000000001</v>
      </c>
      <c r="AD157" s="37">
        <f t="shared" si="86"/>
        <v>0.14799999999999999</v>
      </c>
      <c r="AE157" s="37">
        <f t="shared" si="86"/>
        <v>0.71299999999999997</v>
      </c>
    </row>
    <row r="158" spans="1:49" ht="15.75" x14ac:dyDescent="0.25">
      <c r="AA158" s="37"/>
      <c r="AB158" s="37"/>
      <c r="AC158" s="37"/>
      <c r="AD158" s="37"/>
      <c r="AE158" s="37"/>
    </row>
    <row r="159" spans="1:49" ht="15.75" x14ac:dyDescent="0.25">
      <c r="AA159" s="37"/>
      <c r="AB159" s="37"/>
      <c r="AC159" s="37"/>
      <c r="AD159" s="37"/>
      <c r="AE159" s="37"/>
    </row>
    <row r="160" spans="1:49" ht="15.75" x14ac:dyDescent="0.25">
      <c r="AA160" s="37"/>
      <c r="AB160" s="37"/>
      <c r="AC160" s="37"/>
      <c r="AD160" s="37"/>
      <c r="AE160" s="37"/>
    </row>
    <row r="161" spans="27:31" ht="15.75" x14ac:dyDescent="0.25">
      <c r="AA161" s="37"/>
      <c r="AB161" s="37"/>
      <c r="AC161" s="37"/>
      <c r="AD161" s="37"/>
      <c r="AE161" s="37"/>
    </row>
    <row r="162" spans="27:31" ht="15.75" x14ac:dyDescent="0.25">
      <c r="AA162" s="37"/>
      <c r="AB162" s="37"/>
      <c r="AC162" s="37"/>
      <c r="AD162" s="37"/>
      <c r="AE162" s="37"/>
    </row>
    <row r="163" spans="27:31" ht="15.75" x14ac:dyDescent="0.25">
      <c r="AA163" s="37"/>
      <c r="AB163" s="37"/>
      <c r="AC163" s="37"/>
      <c r="AD163" s="37"/>
      <c r="AE163" s="37"/>
    </row>
    <row r="164" spans="27:31" ht="15.75" x14ac:dyDescent="0.25">
      <c r="AA164" s="37"/>
      <c r="AB164" s="37"/>
      <c r="AC164" s="37"/>
      <c r="AD164" s="37"/>
      <c r="AE164" s="37"/>
    </row>
    <row r="165" spans="27:31" ht="15.75" x14ac:dyDescent="0.25">
      <c r="AA165" s="37"/>
      <c r="AB165" s="37"/>
      <c r="AC165" s="37"/>
      <c r="AD165" s="37"/>
      <c r="AE165" s="37"/>
    </row>
    <row r="166" spans="27:31" ht="15.75" x14ac:dyDescent="0.25">
      <c r="AA166" s="37"/>
      <c r="AB166" s="37"/>
      <c r="AC166" s="37"/>
      <c r="AD166" s="37"/>
      <c r="AE166" s="37"/>
    </row>
    <row r="167" spans="27:31" ht="15.75" x14ac:dyDescent="0.25">
      <c r="AA167" s="37"/>
      <c r="AB167" s="37"/>
      <c r="AC167" s="37"/>
      <c r="AD167" s="37"/>
      <c r="AE167" s="37"/>
    </row>
    <row r="168" spans="27:31" ht="15.75" x14ac:dyDescent="0.25">
      <c r="AA168" s="37"/>
      <c r="AB168" s="37"/>
      <c r="AC168" s="37"/>
      <c r="AD168" s="37"/>
      <c r="AE168" s="37"/>
    </row>
    <row r="169" spans="27:31" ht="15.75" x14ac:dyDescent="0.25">
      <c r="AA169" s="37"/>
      <c r="AB169" s="37"/>
      <c r="AC169" s="37"/>
      <c r="AD169" s="37"/>
      <c r="AE169" s="37"/>
    </row>
    <row r="170" spans="27:31" ht="15.75" x14ac:dyDescent="0.25">
      <c r="AA170" s="37"/>
      <c r="AB170" s="37"/>
      <c r="AC170" s="37"/>
      <c r="AD170" s="37"/>
      <c r="AE170" s="37"/>
    </row>
    <row r="171" spans="27:31" ht="15.75" x14ac:dyDescent="0.25">
      <c r="AA171" s="37"/>
      <c r="AB171" s="37"/>
      <c r="AC171" s="37"/>
      <c r="AD171" s="37"/>
      <c r="AE171" s="37"/>
    </row>
    <row r="172" spans="27:31" ht="15.75" x14ac:dyDescent="0.25">
      <c r="AA172" s="37"/>
      <c r="AB172" s="37"/>
      <c r="AC172" s="37"/>
      <c r="AD172" s="37"/>
      <c r="AE172" s="37"/>
    </row>
    <row r="173" spans="27:31" ht="15.75" x14ac:dyDescent="0.25">
      <c r="AA173" s="37"/>
      <c r="AB173" s="37"/>
      <c r="AC173" s="37"/>
      <c r="AD173" s="37"/>
      <c r="AE173" s="37"/>
    </row>
    <row r="174" spans="27:31" ht="15.75" x14ac:dyDescent="0.25">
      <c r="AA174" s="37"/>
      <c r="AB174" s="37"/>
      <c r="AC174" s="37"/>
      <c r="AD174" s="37"/>
      <c r="AE174" s="37"/>
    </row>
    <row r="175" spans="27:31" ht="15.75" x14ac:dyDescent="0.25">
      <c r="AA175" s="37"/>
      <c r="AB175" s="37"/>
      <c r="AC175" s="37"/>
      <c r="AD175" s="37"/>
      <c r="AE175" s="37"/>
    </row>
    <row r="176" spans="27:31" ht="15.75" x14ac:dyDescent="0.25">
      <c r="AA176" s="37"/>
      <c r="AB176" s="37"/>
      <c r="AC176" s="37"/>
      <c r="AD176" s="37"/>
      <c r="AE176" s="37"/>
    </row>
    <row r="177" spans="27:31" ht="15.75" x14ac:dyDescent="0.25">
      <c r="AA177" s="37"/>
      <c r="AB177" s="37"/>
      <c r="AC177" s="37"/>
      <c r="AD177" s="37"/>
      <c r="AE177" s="37"/>
    </row>
    <row r="178" spans="27:31" ht="15.75" x14ac:dyDescent="0.25">
      <c r="AA178" s="37"/>
      <c r="AB178" s="37"/>
      <c r="AC178" s="37"/>
      <c r="AD178" s="37"/>
      <c r="AE178" s="37"/>
    </row>
    <row r="179" spans="27:31" ht="15.75" x14ac:dyDescent="0.25">
      <c r="AA179" s="37"/>
      <c r="AB179" s="37"/>
      <c r="AC179" s="37"/>
      <c r="AD179" s="37"/>
      <c r="AE179" s="37"/>
    </row>
    <row r="180" spans="27:31" ht="15.75" x14ac:dyDescent="0.25">
      <c r="AA180" s="37"/>
      <c r="AB180" s="37"/>
      <c r="AC180" s="37"/>
      <c r="AD180" s="37"/>
      <c r="AE180" s="37"/>
    </row>
    <row r="181" spans="27:31" ht="15.75" x14ac:dyDescent="0.25">
      <c r="AA181" s="37"/>
      <c r="AB181" s="37"/>
      <c r="AC181" s="37"/>
      <c r="AD181" s="37"/>
      <c r="AE181" s="37"/>
    </row>
    <row r="182" spans="27:31" ht="15.75" x14ac:dyDescent="0.25">
      <c r="AA182" s="37"/>
      <c r="AB182" s="37"/>
      <c r="AC182" s="37"/>
      <c r="AD182" s="37"/>
      <c r="AE182" s="37"/>
    </row>
    <row r="183" spans="27:31" ht="15.75" x14ac:dyDescent="0.25">
      <c r="AA183" s="37"/>
      <c r="AB183" s="37"/>
      <c r="AC183" s="37"/>
      <c r="AD183" s="37"/>
      <c r="AE183" s="37"/>
    </row>
    <row r="184" spans="27:31" ht="15.75" x14ac:dyDescent="0.25">
      <c r="AA184" s="37"/>
      <c r="AB184" s="37"/>
      <c r="AC184" s="37"/>
      <c r="AD184" s="37"/>
      <c r="AE184" s="37"/>
    </row>
    <row r="185" spans="27:31" ht="15.75" x14ac:dyDescent="0.25">
      <c r="AA185" s="37"/>
      <c r="AB185" s="37"/>
      <c r="AC185" s="37"/>
      <c r="AD185" s="37"/>
      <c r="AE185" s="37"/>
    </row>
    <row r="186" spans="27:31" ht="15.75" x14ac:dyDescent="0.25">
      <c r="AA186" s="37"/>
      <c r="AB186" s="37"/>
      <c r="AC186" s="37"/>
      <c r="AD186" s="37"/>
      <c r="AE186" s="37"/>
    </row>
    <row r="187" spans="27:31" ht="15.75" x14ac:dyDescent="0.25">
      <c r="AA187" s="37"/>
      <c r="AB187" s="37"/>
      <c r="AC187" s="37"/>
      <c r="AD187" s="37"/>
      <c r="AE187" s="37"/>
    </row>
    <row r="188" spans="27:31" ht="15.75" x14ac:dyDescent="0.25">
      <c r="AA188" s="37"/>
      <c r="AB188" s="37"/>
      <c r="AC188" s="37"/>
      <c r="AD188" s="37"/>
      <c r="AE188" s="37"/>
    </row>
    <row r="189" spans="27:31" ht="15.75" x14ac:dyDescent="0.25">
      <c r="AA189" s="37"/>
      <c r="AB189" s="37"/>
      <c r="AC189" s="37"/>
      <c r="AD189" s="37"/>
      <c r="AE189" s="37"/>
    </row>
    <row r="190" spans="27:31" ht="15.75" x14ac:dyDescent="0.25">
      <c r="AA190" s="37"/>
      <c r="AB190" s="37"/>
      <c r="AC190" s="37"/>
      <c r="AD190" s="37"/>
      <c r="AE190" s="37"/>
    </row>
    <row r="191" spans="27:31" ht="15.75" x14ac:dyDescent="0.25">
      <c r="AA191" s="37"/>
      <c r="AB191" s="37"/>
      <c r="AC191" s="37"/>
      <c r="AD191" s="37"/>
      <c r="AE191" s="37"/>
    </row>
    <row r="192" spans="27:31" ht="15.75" x14ac:dyDescent="0.25">
      <c r="AA192" s="37"/>
      <c r="AB192" s="37"/>
      <c r="AC192" s="37"/>
      <c r="AD192" s="37"/>
      <c r="AE192" s="37"/>
    </row>
    <row r="193" spans="27:31" ht="15.75" x14ac:dyDescent="0.25">
      <c r="AA193" s="37"/>
      <c r="AB193" s="37"/>
      <c r="AC193" s="37"/>
      <c r="AD193" s="37"/>
      <c r="AE193" s="37"/>
    </row>
    <row r="194" spans="27:31" ht="15.75" x14ac:dyDescent="0.25">
      <c r="AA194" s="37"/>
      <c r="AB194" s="37"/>
      <c r="AC194" s="37"/>
      <c r="AD194" s="37"/>
      <c r="AE194" s="37"/>
    </row>
    <row r="195" spans="27:31" ht="15.75" x14ac:dyDescent="0.25">
      <c r="AA195" s="37"/>
      <c r="AB195" s="37"/>
      <c r="AC195" s="37"/>
      <c r="AD195" s="37"/>
      <c r="AE195" s="37"/>
    </row>
    <row r="196" spans="27:31" ht="15.75" x14ac:dyDescent="0.25">
      <c r="AA196" s="37"/>
      <c r="AB196" s="37"/>
      <c r="AC196" s="37"/>
      <c r="AD196" s="37"/>
      <c r="AE196" s="37"/>
    </row>
    <row r="197" spans="27:31" ht="15.75" x14ac:dyDescent="0.25">
      <c r="AA197" s="37"/>
      <c r="AB197" s="37"/>
      <c r="AC197" s="37"/>
      <c r="AD197" s="37"/>
      <c r="AE197" s="37"/>
    </row>
    <row r="198" spans="27:31" ht="15.75" x14ac:dyDescent="0.25">
      <c r="AA198" s="37"/>
      <c r="AB198" s="37"/>
      <c r="AC198" s="37"/>
      <c r="AD198" s="37"/>
      <c r="AE198" s="37"/>
    </row>
    <row r="199" spans="27:31" ht="15.75" x14ac:dyDescent="0.25">
      <c r="AA199" s="37"/>
      <c r="AB199" s="37"/>
      <c r="AC199" s="37"/>
      <c r="AD199" s="37"/>
      <c r="AE199" s="37"/>
    </row>
    <row r="200" spans="27:31" ht="15.75" x14ac:dyDescent="0.25">
      <c r="AA200" s="37"/>
      <c r="AB200" s="37"/>
      <c r="AC200" s="37"/>
      <c r="AD200" s="37"/>
      <c r="AE200" s="37"/>
    </row>
    <row r="201" spans="27:31" ht="15.75" x14ac:dyDescent="0.25">
      <c r="AA201" s="37"/>
      <c r="AB201" s="37"/>
      <c r="AC201" s="37"/>
      <c r="AD201" s="37"/>
      <c r="AE201" s="37"/>
    </row>
    <row r="202" spans="27:31" ht="15.75" x14ac:dyDescent="0.25">
      <c r="AA202" s="37"/>
      <c r="AB202" s="37"/>
      <c r="AC202" s="37"/>
      <c r="AD202" s="37"/>
      <c r="AE202" s="37"/>
    </row>
    <row r="203" spans="27:31" ht="15.75" x14ac:dyDescent="0.25">
      <c r="AA203" s="37"/>
      <c r="AB203" s="37"/>
      <c r="AC203" s="37"/>
      <c r="AD203" s="37"/>
      <c r="AE203" s="37"/>
    </row>
    <row r="204" spans="27:31" ht="15.75" x14ac:dyDescent="0.25">
      <c r="AA204" s="37"/>
      <c r="AB204" s="37"/>
      <c r="AC204" s="37"/>
      <c r="AD204" s="37"/>
      <c r="AE204" s="37"/>
    </row>
    <row r="205" spans="27:31" ht="15.75" x14ac:dyDescent="0.25">
      <c r="AA205" s="37"/>
      <c r="AB205" s="37"/>
      <c r="AC205" s="37"/>
      <c r="AD205" s="37"/>
      <c r="AE205" s="37"/>
    </row>
    <row r="206" spans="27:31" ht="15.75" x14ac:dyDescent="0.25">
      <c r="AA206" s="37"/>
      <c r="AB206" s="37"/>
      <c r="AC206" s="37"/>
      <c r="AD206" s="37"/>
      <c r="AE206" s="37"/>
    </row>
    <row r="207" spans="27:31" ht="15.75" x14ac:dyDescent="0.25">
      <c r="AA207" s="37"/>
      <c r="AB207" s="37"/>
      <c r="AC207" s="37"/>
      <c r="AD207" s="37"/>
      <c r="AE207" s="37"/>
    </row>
    <row r="208" spans="27:31" ht="15.75" x14ac:dyDescent="0.25">
      <c r="AA208" s="37"/>
      <c r="AB208" s="37"/>
      <c r="AC208" s="37"/>
      <c r="AD208" s="37"/>
      <c r="AE208" s="37"/>
    </row>
    <row r="209" spans="27:31" ht="15.75" x14ac:dyDescent="0.25">
      <c r="AA209" s="37"/>
      <c r="AB209" s="37"/>
      <c r="AC209" s="37"/>
      <c r="AD209" s="37"/>
      <c r="AE209" s="37"/>
    </row>
    <row r="210" spans="27:31" ht="15.75" x14ac:dyDescent="0.25">
      <c r="AA210" s="37"/>
      <c r="AB210" s="37"/>
      <c r="AC210" s="37"/>
      <c r="AD210" s="37"/>
      <c r="AE210" s="37"/>
    </row>
    <row r="211" spans="27:31" ht="15.75" x14ac:dyDescent="0.25">
      <c r="AA211" s="37"/>
      <c r="AB211" s="37"/>
      <c r="AC211" s="37"/>
      <c r="AD211" s="37"/>
      <c r="AE211" s="37"/>
    </row>
    <row r="212" spans="27:31" ht="15.75" x14ac:dyDescent="0.25">
      <c r="AA212" s="37"/>
      <c r="AB212" s="37"/>
      <c r="AC212" s="37"/>
      <c r="AD212" s="37"/>
      <c r="AE212" s="37"/>
    </row>
    <row r="213" spans="27:31" ht="15.75" x14ac:dyDescent="0.25">
      <c r="AA213" s="37"/>
      <c r="AB213" s="37"/>
      <c r="AC213" s="37"/>
      <c r="AD213" s="37"/>
      <c r="AE213" s="37"/>
    </row>
    <row r="214" spans="27:31" ht="15.75" x14ac:dyDescent="0.25">
      <c r="AA214" s="37"/>
      <c r="AB214" s="37"/>
      <c r="AC214" s="37"/>
      <c r="AD214" s="37"/>
      <c r="AE214" s="37"/>
    </row>
    <row r="215" spans="27:31" ht="15.75" x14ac:dyDescent="0.25">
      <c r="AA215" s="37"/>
      <c r="AB215" s="37"/>
      <c r="AC215" s="37"/>
      <c r="AD215" s="37"/>
      <c r="AE215" s="37"/>
    </row>
    <row r="216" spans="27:31" ht="15.75" x14ac:dyDescent="0.25">
      <c r="AA216" s="37"/>
      <c r="AB216" s="37"/>
      <c r="AC216" s="37"/>
      <c r="AD216" s="37"/>
      <c r="AE216" s="37"/>
    </row>
    <row r="217" spans="27:31" ht="15.75" x14ac:dyDescent="0.25">
      <c r="AA217" s="37"/>
      <c r="AB217" s="37"/>
      <c r="AC217" s="37"/>
      <c r="AD217" s="37"/>
      <c r="AE217" s="37"/>
    </row>
    <row r="218" spans="27:31" ht="15.75" x14ac:dyDescent="0.25">
      <c r="AA218" s="37"/>
      <c r="AB218" s="37"/>
      <c r="AC218" s="37"/>
      <c r="AD218" s="37"/>
      <c r="AE218" s="37"/>
    </row>
    <row r="219" spans="27:31" ht="15.75" x14ac:dyDescent="0.25">
      <c r="AA219" s="37"/>
      <c r="AB219" s="37"/>
      <c r="AC219" s="37"/>
      <c r="AD219" s="37"/>
      <c r="AE219" s="37"/>
    </row>
    <row r="220" spans="27:31" ht="15.75" x14ac:dyDescent="0.25">
      <c r="AA220" s="37"/>
      <c r="AB220" s="37"/>
      <c r="AC220" s="37"/>
      <c r="AD220" s="37"/>
      <c r="AE220" s="37"/>
    </row>
    <row r="221" spans="27:31" ht="15.75" x14ac:dyDescent="0.25">
      <c r="AA221" s="37"/>
      <c r="AB221" s="37"/>
      <c r="AC221" s="37"/>
      <c r="AD221" s="37"/>
      <c r="AE221" s="37"/>
    </row>
    <row r="222" spans="27:31" ht="15.75" x14ac:dyDescent="0.25">
      <c r="AA222" s="37"/>
      <c r="AB222" s="37"/>
      <c r="AC222" s="37"/>
      <c r="AD222" s="37"/>
      <c r="AE222" s="37"/>
    </row>
    <row r="223" spans="27:31" ht="15.75" x14ac:dyDescent="0.25">
      <c r="AA223" s="37"/>
      <c r="AB223" s="37"/>
      <c r="AC223" s="37"/>
      <c r="AD223" s="37"/>
      <c r="AE223" s="37"/>
    </row>
    <row r="224" spans="27:31" ht="15.75" x14ac:dyDescent="0.25">
      <c r="AA224" s="37"/>
      <c r="AB224" s="37"/>
      <c r="AC224" s="37"/>
      <c r="AD224" s="37"/>
      <c r="AE224" s="37"/>
    </row>
    <row r="225" spans="27:31" ht="15.75" x14ac:dyDescent="0.25">
      <c r="AA225" s="37"/>
      <c r="AB225" s="37"/>
      <c r="AC225" s="37"/>
      <c r="AD225" s="37"/>
      <c r="AE225" s="37"/>
    </row>
    <row r="226" spans="27:31" ht="15.75" x14ac:dyDescent="0.25">
      <c r="AA226" s="37"/>
      <c r="AB226" s="37"/>
      <c r="AC226" s="37"/>
      <c r="AD226" s="37"/>
      <c r="AE226" s="37"/>
    </row>
    <row r="227" spans="27:31" ht="15.75" x14ac:dyDescent="0.25">
      <c r="AA227" s="37"/>
      <c r="AB227" s="37"/>
      <c r="AC227" s="37"/>
      <c r="AD227" s="37"/>
      <c r="AE227" s="37"/>
    </row>
    <row r="228" spans="27:31" ht="15.75" x14ac:dyDescent="0.25">
      <c r="AA228" s="37"/>
      <c r="AB228" s="37"/>
      <c r="AC228" s="37"/>
      <c r="AD228" s="37"/>
      <c r="AE228" s="37"/>
    </row>
    <row r="229" spans="27:31" ht="15.75" x14ac:dyDescent="0.25">
      <c r="AA229" s="37"/>
      <c r="AB229" s="37"/>
      <c r="AC229" s="37"/>
      <c r="AD229" s="37"/>
      <c r="AE229" s="37"/>
    </row>
    <row r="230" spans="27:31" ht="15.75" x14ac:dyDescent="0.25">
      <c r="AA230" s="37"/>
      <c r="AB230" s="37"/>
      <c r="AC230" s="37"/>
      <c r="AD230" s="37"/>
      <c r="AE230" s="37"/>
    </row>
    <row r="231" spans="27:31" ht="15.75" x14ac:dyDescent="0.25">
      <c r="AA231" s="37"/>
      <c r="AB231" s="37"/>
      <c r="AC231" s="37"/>
      <c r="AD231" s="37"/>
      <c r="AE231" s="37"/>
    </row>
    <row r="232" spans="27:31" ht="15.75" x14ac:dyDescent="0.25">
      <c r="AA232" s="37"/>
      <c r="AB232" s="37"/>
      <c r="AC232" s="37"/>
      <c r="AD232" s="37"/>
      <c r="AE232" s="37"/>
    </row>
    <row r="233" spans="27:31" ht="15.75" x14ac:dyDescent="0.25">
      <c r="AA233" s="37"/>
      <c r="AB233" s="37"/>
      <c r="AC233" s="37"/>
      <c r="AD233" s="37"/>
      <c r="AE233" s="37"/>
    </row>
    <row r="234" spans="27:31" ht="15.75" x14ac:dyDescent="0.25">
      <c r="AA234" s="37"/>
      <c r="AB234" s="37"/>
      <c r="AC234" s="37"/>
      <c r="AD234" s="37"/>
      <c r="AE234" s="37"/>
    </row>
    <row r="235" spans="27:31" ht="15.75" x14ac:dyDescent="0.25">
      <c r="AA235" s="37"/>
      <c r="AB235" s="37"/>
      <c r="AC235" s="37"/>
      <c r="AD235" s="37"/>
      <c r="AE235" s="37"/>
    </row>
    <row r="236" spans="27:31" ht="15.75" x14ac:dyDescent="0.25">
      <c r="AA236" s="37"/>
      <c r="AB236" s="37"/>
      <c r="AC236" s="37"/>
      <c r="AD236" s="37"/>
      <c r="AE236" s="37"/>
    </row>
    <row r="237" spans="27:31" ht="15.75" x14ac:dyDescent="0.25">
      <c r="AA237" s="37"/>
      <c r="AB237" s="37"/>
      <c r="AC237" s="37"/>
      <c r="AD237" s="37"/>
      <c r="AE237" s="37"/>
    </row>
    <row r="238" spans="27:31" ht="15.75" x14ac:dyDescent="0.25">
      <c r="AA238" s="37"/>
      <c r="AB238" s="37"/>
      <c r="AC238" s="37"/>
      <c r="AD238" s="37"/>
      <c r="AE238" s="37"/>
    </row>
    <row r="239" spans="27:31" ht="15.75" x14ac:dyDescent="0.25">
      <c r="AA239" s="37"/>
      <c r="AB239" s="37"/>
      <c r="AC239" s="37"/>
      <c r="AD239" s="37"/>
      <c r="AE239" s="37"/>
    </row>
    <row r="240" spans="27:31" ht="15.75" x14ac:dyDescent="0.25">
      <c r="AA240" s="37"/>
      <c r="AB240" s="37"/>
      <c r="AC240" s="37"/>
      <c r="AD240" s="37"/>
      <c r="AE240" s="37"/>
    </row>
    <row r="241" spans="27:31" ht="15.75" x14ac:dyDescent="0.25">
      <c r="AA241" s="37"/>
      <c r="AB241" s="37"/>
      <c r="AC241" s="37"/>
      <c r="AD241" s="37"/>
      <c r="AE241" s="37"/>
    </row>
    <row r="242" spans="27:31" ht="15.75" x14ac:dyDescent="0.25">
      <c r="AA242" s="37"/>
      <c r="AB242" s="37"/>
      <c r="AC242" s="37"/>
      <c r="AD242" s="37"/>
      <c r="AE242" s="37"/>
    </row>
    <row r="243" spans="27:31" ht="15.75" x14ac:dyDescent="0.25">
      <c r="AA243" s="37"/>
      <c r="AB243" s="37"/>
      <c r="AC243" s="37"/>
      <c r="AD243" s="37"/>
      <c r="AE243" s="37"/>
    </row>
    <row r="244" spans="27:31" ht="15.75" x14ac:dyDescent="0.25">
      <c r="AA244" s="37"/>
      <c r="AB244" s="37"/>
      <c r="AC244" s="37"/>
      <c r="AD244" s="37"/>
      <c r="AE244" s="37"/>
    </row>
    <row r="245" spans="27:31" ht="15.75" x14ac:dyDescent="0.25">
      <c r="AA245" s="37"/>
      <c r="AB245" s="37"/>
      <c r="AC245" s="37"/>
      <c r="AD245" s="37"/>
      <c r="AE245" s="37"/>
    </row>
    <row r="246" spans="27:31" ht="15.75" x14ac:dyDescent="0.25">
      <c r="AA246" s="37"/>
      <c r="AB246" s="37"/>
      <c r="AC246" s="37"/>
      <c r="AD246" s="37"/>
      <c r="AE246" s="37"/>
    </row>
    <row r="247" spans="27:31" ht="15.75" x14ac:dyDescent="0.25">
      <c r="AA247" s="37"/>
      <c r="AB247" s="37"/>
      <c r="AC247" s="37"/>
      <c r="AD247" s="37"/>
      <c r="AE247" s="37"/>
    </row>
    <row r="248" spans="27:31" ht="15.75" x14ac:dyDescent="0.25">
      <c r="AA248" s="37"/>
      <c r="AB248" s="37"/>
      <c r="AC248" s="37"/>
      <c r="AD248" s="37"/>
      <c r="AE248" s="37"/>
    </row>
    <row r="261" spans="1:50" x14ac:dyDescent="0.25">
      <c r="A261" t="s">
        <v>49</v>
      </c>
      <c r="AX261">
        <v>1.2416</v>
      </c>
    </row>
    <row r="262" spans="1:50" x14ac:dyDescent="0.25">
      <c r="A262" t="s">
        <v>50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62"/>
  <sheetViews>
    <sheetView topLeftCell="A148" workbookViewId="0">
      <selection activeCell="O154" sqref="O154:S157"/>
    </sheetView>
  </sheetViews>
  <sheetFormatPr defaultRowHeight="15" x14ac:dyDescent="0.25"/>
  <cols>
    <col min="2" max="2" width="7" bestFit="1" customWidth="1"/>
    <col min="4" max="4" width="7" bestFit="1" customWidth="1"/>
    <col min="12" max="12" width="9.140625" style="47"/>
    <col min="13" max="13" width="11.28515625" bestFit="1" customWidth="1"/>
  </cols>
  <sheetData>
    <row r="1" spans="2:50" x14ac:dyDescent="0.25">
      <c r="B1">
        <f>H_WX_max_Ngân!B1</f>
        <v>1E-4</v>
      </c>
      <c r="C1">
        <f>H_WX_max_Ngân!C1</f>
        <v>2E-3</v>
      </c>
      <c r="D1">
        <f>H_WX_max_Ngân!D1</f>
        <v>5.9400000000000001E-2</v>
      </c>
      <c r="E1">
        <f>H_WX_max_Ngân!E1</f>
        <v>1.55E-2</v>
      </c>
      <c r="F1">
        <f>H_WX_max_Ngân!F1</f>
        <v>0.92300000000000004</v>
      </c>
      <c r="N1">
        <f>N150</f>
        <v>0.81379310344827582</v>
      </c>
      <c r="O1" t="s">
        <v>31</v>
      </c>
      <c r="U1" t="s">
        <v>32</v>
      </c>
      <c r="AA1" t="s">
        <v>58</v>
      </c>
      <c r="AB1" t="s">
        <v>34</v>
      </c>
      <c r="AG1" t="s">
        <v>59</v>
      </c>
      <c r="AM1" t="s">
        <v>60</v>
      </c>
    </row>
    <row r="2" spans="2:50" x14ac:dyDescent="0.25"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23</v>
      </c>
      <c r="I2" t="s">
        <v>21</v>
      </c>
      <c r="J2" t="s">
        <v>44</v>
      </c>
      <c r="K2" t="s">
        <v>45</v>
      </c>
      <c r="L2" s="47" t="s">
        <v>49</v>
      </c>
      <c r="M2" t="s">
        <v>55</v>
      </c>
      <c r="N2" t="s">
        <v>56</v>
      </c>
      <c r="O2" t="s">
        <v>7</v>
      </c>
      <c r="P2" t="s">
        <v>8</v>
      </c>
      <c r="Q2" t="s">
        <v>9</v>
      </c>
      <c r="R2" t="s">
        <v>10</v>
      </c>
      <c r="S2" t="s">
        <v>11</v>
      </c>
      <c r="U2" t="s">
        <v>7</v>
      </c>
      <c r="V2" t="s">
        <v>8</v>
      </c>
      <c r="W2" t="s">
        <v>9</v>
      </c>
      <c r="X2" t="s">
        <v>10</v>
      </c>
      <c r="Y2" t="s">
        <v>11</v>
      </c>
      <c r="AA2" t="s">
        <v>7</v>
      </c>
      <c r="AB2" t="s">
        <v>8</v>
      </c>
      <c r="AC2" t="s">
        <v>9</v>
      </c>
      <c r="AD2" t="s">
        <v>10</v>
      </c>
      <c r="AE2" t="s">
        <v>11</v>
      </c>
      <c r="AG2" t="s">
        <v>7</v>
      </c>
      <c r="AH2" t="s">
        <v>8</v>
      </c>
      <c r="AI2" t="s">
        <v>9</v>
      </c>
      <c r="AJ2" t="s">
        <v>10</v>
      </c>
      <c r="AK2" t="s">
        <v>11</v>
      </c>
      <c r="AM2" t="s">
        <v>7</v>
      </c>
      <c r="AN2" t="s">
        <v>8</v>
      </c>
      <c r="AO2" t="s">
        <v>9</v>
      </c>
      <c r="AP2" t="s">
        <v>10</v>
      </c>
      <c r="AQ2" t="s">
        <v>11</v>
      </c>
      <c r="AS2" t="s">
        <v>7</v>
      </c>
      <c r="AT2" t="s">
        <v>8</v>
      </c>
      <c r="AU2" t="s">
        <v>9</v>
      </c>
      <c r="AV2" t="s">
        <v>10</v>
      </c>
      <c r="AW2" t="s">
        <v>11</v>
      </c>
      <c r="AX2" t="s">
        <v>6</v>
      </c>
    </row>
    <row r="3" spans="2:50" ht="15.75" x14ac:dyDescent="0.25">
      <c r="B3">
        <v>0</v>
      </c>
      <c r="C3">
        <v>0.1</v>
      </c>
      <c r="D3">
        <v>0.5</v>
      </c>
      <c r="E3">
        <v>0.26</v>
      </c>
      <c r="F3">
        <v>0.05</v>
      </c>
      <c r="G3" t="s">
        <v>23</v>
      </c>
      <c r="H3">
        <f t="shared" ref="H3:H66" si="0">ROUND(SUMPRODUCT($B$1:$F$1,AA3:AE3),4)</f>
        <v>0.12839999999999999</v>
      </c>
      <c r="I3">
        <f t="shared" ref="I3:I66" si="1">ROUND(SUMPRODUCT($B$1:$F$1,AG3:AK3),4)</f>
        <v>0.15690000000000001</v>
      </c>
      <c r="J3">
        <f t="shared" ref="J3:J66" si="2">ROUND(SUMPRODUCT($B$1:$F$1,AM3:AQ3),4)</f>
        <v>0.34699999999999998</v>
      </c>
      <c r="K3">
        <f t="shared" ref="K3:K66" si="3">ROUND(SUMPRODUCT($B$1:$F$1,AS3:AW3),4)</f>
        <v>0.47520000000000001</v>
      </c>
      <c r="L3" s="47">
        <f>MIN(H3:K3)</f>
        <v>0.12839999999999999</v>
      </c>
      <c r="M3" t="str">
        <f>IF(L3=H3,"Very Low",IF(L3=I3,"Low",IF(L3=J3,"Middle","High")))</f>
        <v>Very Low</v>
      </c>
      <c r="N3">
        <f>IF(M3=G3,1,0)</f>
        <v>1</v>
      </c>
      <c r="O3">
        <f>'Test_IF-có_validate'!O3</f>
        <v>0</v>
      </c>
      <c r="P3">
        <f>'Test_IF-có_validate'!P3</f>
        <v>0.1111</v>
      </c>
      <c r="Q3">
        <f>'Test_IF-có_validate'!Q3</f>
        <v>0.5444</v>
      </c>
      <c r="R3">
        <f>'Test_IF-có_validate'!R3</f>
        <v>0.2626</v>
      </c>
      <c r="S3">
        <f>'Test_IF-có_validate'!S3</f>
        <v>4.0800000000000003E-2</v>
      </c>
      <c r="U3" s="37">
        <f>ROUND((1-O3)/(1+O3),4)</f>
        <v>1</v>
      </c>
      <c r="V3" s="37">
        <f>ROUND((1-P3)/(1+P3),4)</f>
        <v>0.8</v>
      </c>
      <c r="W3" s="37">
        <f>ROUND((1-Q3)/(1+Q3),4)</f>
        <v>0.29499999999999998</v>
      </c>
      <c r="X3" s="37">
        <f>ROUND((1-R3)/(1+R3),4)</f>
        <v>0.58399999999999996</v>
      </c>
      <c r="Y3" s="37">
        <f>ROUND((1-S3)/(1+S3),4)</f>
        <v>0.92159999999999997</v>
      </c>
      <c r="AA3" s="37">
        <f>ROUND((ABS(O3-O$154)+ABS(U3-U$154)),4)</f>
        <v>0.84750000000000003</v>
      </c>
      <c r="AB3" s="37">
        <f>ROUND((ABS(P3-P$154)+ABS(V3-V$154)),4)</f>
        <v>0.26960000000000001</v>
      </c>
      <c r="AC3" s="37">
        <f>ROUND((ABS(Q3-Q$154)+ABS(W3-W$154)),4)</f>
        <v>0.28689999999999999</v>
      </c>
      <c r="AD3" s="37">
        <f>ROUND((ABS(R3-R$154)+ABS(X3-X$154)),4)</f>
        <v>0.2162</v>
      </c>
      <c r="AE3" s="37">
        <f>ROUND((ABS(S3-S$154)+ABS(Y3-Y$154)),4)</f>
        <v>0.1163</v>
      </c>
      <c r="AG3" s="38">
        <f>ROUND((ABS(O3-O$155)+ABS(U3-U$155))/3,4)</f>
        <v>0.29420000000000002</v>
      </c>
      <c r="AH3" s="38">
        <f>ROUND((ABS(P3-P$155)+ABS(V3-V$155))/3,4)</f>
        <v>0.20269999999999999</v>
      </c>
      <c r="AI3" s="38">
        <f>ROUND((ABS(Q3-Q$155)+ABS(W3-W$155))/3,4)</f>
        <v>4.8099999999999997E-2</v>
      </c>
      <c r="AJ3" s="38">
        <f>ROUND((ABS(R3-R$155)+ABS(X3-X$155))/3,4)</f>
        <v>0.16389999999999999</v>
      </c>
      <c r="AK3" s="38">
        <f>ROUND((ABS(S3-S$155)+ABS(Y3-Y$155))/3,4)</f>
        <v>0.16370000000000001</v>
      </c>
      <c r="AM3" s="38">
        <f>ROUND((ABS(O3-O$156)+ABS(U3-U$156))/3,4)</f>
        <v>0.35399999999999998</v>
      </c>
      <c r="AN3" s="38">
        <f>ROUND((ABS(P3-P$156)+ABS(V3-V$156))/3,4)</f>
        <v>0.22900000000000001</v>
      </c>
      <c r="AO3" s="38">
        <f>ROUND((ABS(Q3-Q$156)+ABS(W3-W$156))/3,4)</f>
        <v>6.7999999999999996E-3</v>
      </c>
      <c r="AP3" s="38">
        <f>ROUND((ABS(R3-R$156)+ABS(X3-X$156))/3,4)</f>
        <v>6.3E-2</v>
      </c>
      <c r="AQ3" s="38">
        <f>ROUND((ABS(S3-S$156)+ABS(Y3-Y$156))/3,4)</f>
        <v>0.37390000000000001</v>
      </c>
      <c r="AR3" s="38"/>
      <c r="AS3" s="38">
        <f>ROUND((ABS(O3-O$157)+ABS(U3-U$157))/3,4)</f>
        <v>0.37119999999999997</v>
      </c>
      <c r="AT3" s="38">
        <f>ROUND((ABS(P3-P$157)+ABS(V3-V$157))/3,4)</f>
        <v>0.27179999999999999</v>
      </c>
      <c r="AU3" s="38">
        <f>ROUND((ABS(Q3-Q$157)+ABS(W3-W$157))/3,4)</f>
        <v>4.1000000000000003E-3</v>
      </c>
      <c r="AV3" s="38">
        <f>ROUND((ABS(R3-R$157)+ABS(X3-X$157))/3,4)</f>
        <v>0.17030000000000001</v>
      </c>
      <c r="AW3" s="38">
        <f>ROUND((ABS(S3-S$157)+ABS(Y3-Y$157))/3,4)</f>
        <v>0.5111</v>
      </c>
      <c r="AX3" t="s">
        <v>19</v>
      </c>
    </row>
    <row r="4" spans="2:50" ht="15.75" x14ac:dyDescent="0.25">
      <c r="B4">
        <v>0.05</v>
      </c>
      <c r="C4">
        <v>0.05</v>
      </c>
      <c r="D4">
        <v>0.55000000000000004</v>
      </c>
      <c r="E4">
        <v>0.6</v>
      </c>
      <c r="F4">
        <v>0.14000000000000001</v>
      </c>
      <c r="G4" t="s">
        <v>21</v>
      </c>
      <c r="H4">
        <f t="shared" si="0"/>
        <v>0.1525</v>
      </c>
      <c r="I4">
        <f t="shared" si="1"/>
        <v>8.1199999999999994E-2</v>
      </c>
      <c r="J4">
        <f t="shared" si="2"/>
        <v>0.27360000000000001</v>
      </c>
      <c r="K4">
        <f t="shared" si="3"/>
        <v>0.39879999999999999</v>
      </c>
      <c r="L4" s="47">
        <f t="shared" ref="L4:L67" si="4">MIN(H4:K4)</f>
        <v>8.1199999999999994E-2</v>
      </c>
      <c r="M4" t="str">
        <f t="shared" ref="M4:M67" si="5">IF(L4=H4,"Very Low",IF(L4=I4,"Low",IF(L4=J4,"Middle","High")))</f>
        <v>Low</v>
      </c>
      <c r="N4">
        <f t="shared" ref="N4:N67" si="6">IF(M4=G4,1,0)</f>
        <v>1</v>
      </c>
      <c r="O4">
        <f>'Test_IF-có_validate'!O4</f>
        <v>5.5599999999999997E-2</v>
      </c>
      <c r="P4">
        <f>'Test_IF-có_validate'!P4</f>
        <v>5.5599999999999997E-2</v>
      </c>
      <c r="Q4">
        <f>'Test_IF-có_validate'!Q4</f>
        <v>0.6</v>
      </c>
      <c r="R4">
        <f>'Test_IF-có_validate'!R4</f>
        <v>0.60609999999999997</v>
      </c>
      <c r="S4">
        <f>'Test_IF-có_validate'!S4</f>
        <v>0.13270000000000001</v>
      </c>
      <c r="U4" s="37">
        <f t="shared" ref="U4:Y54" si="7">ROUND((1-O4)/(1+O4),4)</f>
        <v>0.89470000000000005</v>
      </c>
      <c r="V4" s="37">
        <f t="shared" si="7"/>
        <v>0.89470000000000005</v>
      </c>
      <c r="W4" s="37">
        <f t="shared" si="7"/>
        <v>0.25</v>
      </c>
      <c r="X4" s="37">
        <f t="shared" si="7"/>
        <v>0.24529999999999999</v>
      </c>
      <c r="Y4" s="37">
        <f t="shared" si="7"/>
        <v>0.76570000000000005</v>
      </c>
      <c r="AA4" s="37">
        <f t="shared" ref="AA4:AA67" si="8">ROUND((ABS(O4-O$154)+ABS(U4-U$154)),4)</f>
        <v>0.68659999999999999</v>
      </c>
      <c r="AB4" s="37">
        <f t="shared" ref="AB4:AB67" si="9">ROUND((ABS(P4-P$154)+ABS(V4-V$154)),4)</f>
        <v>0.41980000000000001</v>
      </c>
      <c r="AC4" s="37">
        <f t="shared" ref="AC4:AC67" si="10">ROUND((ABS(Q4-Q$154)+ABS(W4-W$154)),4)</f>
        <v>0.38750000000000001</v>
      </c>
      <c r="AD4" s="37">
        <f t="shared" ref="AD4:AD67" si="11">ROUND((ABS(R4-R$154)+ABS(X4-X$154)),4)</f>
        <v>0.46600000000000003</v>
      </c>
      <c r="AE4" s="37">
        <f t="shared" ref="AE4:AE67" si="12">ROUND((ABS(S4-S$154)+ABS(Y4-Y$154)),4)</f>
        <v>0.13150000000000001</v>
      </c>
      <c r="AG4" s="38">
        <f t="shared" ref="AG4:AG67" si="13">ROUND((ABS(O4-O$155)+ABS(U4-U$155))/3,4)</f>
        <v>0.24049999999999999</v>
      </c>
      <c r="AH4" s="38">
        <f t="shared" ref="AH4:AH67" si="14">ROUND((ABS(P4-P$155)+ABS(V4-V$155))/3,4)</f>
        <v>0.25280000000000002</v>
      </c>
      <c r="AI4" s="38">
        <f t="shared" ref="AI4:AI67" si="15">ROUND((ABS(Q4-Q$155)+ABS(W4-W$155))/3,4)</f>
        <v>8.1600000000000006E-2</v>
      </c>
      <c r="AJ4" s="38">
        <f t="shared" ref="AJ4:AJ67" si="16">ROUND((ABS(R4-R$155)+ABS(X4-X$155))/3,4)</f>
        <v>6.3500000000000001E-2</v>
      </c>
      <c r="AK4" s="38">
        <f t="shared" ref="AK4:AK67" si="17">ROUND((ABS(S4-S$155)+ABS(Y4-Y$155))/3,4)</f>
        <v>8.1100000000000005E-2</v>
      </c>
      <c r="AM4" s="38">
        <f t="shared" ref="AM4:AM67" si="18">ROUND((ABS(O4-O$156)+ABS(U4-U$156))/3,4)</f>
        <v>0.3004</v>
      </c>
      <c r="AN4" s="38">
        <f t="shared" ref="AN4:AN67" si="19">ROUND((ABS(P4-P$156)+ABS(V4-V$156))/3,4)</f>
        <v>0.27910000000000001</v>
      </c>
      <c r="AO4" s="38">
        <f t="shared" ref="AO4:AO67" si="20">ROUND((ABS(Q4-Q$156)+ABS(W4-W$156))/3,4)</f>
        <v>2.6700000000000002E-2</v>
      </c>
      <c r="AP4" s="38">
        <f t="shared" ref="AP4:AP67" si="21">ROUND((ABS(R4-R$156)+ABS(X4-X$156))/3,4)</f>
        <v>0.16439999999999999</v>
      </c>
      <c r="AQ4" s="38">
        <f t="shared" ref="AQ4:AQ67" si="22">ROUND((ABS(S4-S$156)+ABS(Y4-Y$156))/3,4)</f>
        <v>0.2913</v>
      </c>
      <c r="AR4" s="38"/>
      <c r="AS4" s="38">
        <f t="shared" ref="AS4:AS67" si="23">ROUND((ABS(O4-O$157)+ABS(U4-U$157))/3,4)</f>
        <v>0.31759999999999999</v>
      </c>
      <c r="AT4" s="38">
        <f t="shared" ref="AT4:AT67" si="24">ROUND((ABS(P4-P$157)+ABS(V4-V$157))/3,4)</f>
        <v>0.32190000000000002</v>
      </c>
      <c r="AU4" s="38">
        <f t="shared" ref="AU4:AU67" si="25">ROUND((ABS(Q4-Q$157)+ABS(W4-W$157))/3,4)</f>
        <v>2.9399999999999999E-2</v>
      </c>
      <c r="AV4" s="38">
        <f t="shared" ref="AV4:AV67" si="26">ROUND((ABS(R4-R$157)+ABS(X4-X$157))/3,4)</f>
        <v>5.7099999999999998E-2</v>
      </c>
      <c r="AW4" s="38">
        <f t="shared" ref="AW4:AW67" si="27">ROUND((ABS(S4-S$157)+ABS(Y4-Y$157))/3,4)</f>
        <v>0.42849999999999999</v>
      </c>
      <c r="AX4" t="s">
        <v>18</v>
      </c>
    </row>
    <row r="5" spans="2:50" ht="15.75" x14ac:dyDescent="0.25">
      <c r="B5">
        <v>0.08</v>
      </c>
      <c r="C5">
        <v>0.18</v>
      </c>
      <c r="D5">
        <v>0.63</v>
      </c>
      <c r="E5">
        <v>0.6</v>
      </c>
      <c r="F5">
        <v>0.85</v>
      </c>
      <c r="G5" t="s">
        <v>20</v>
      </c>
      <c r="H5">
        <f t="shared" si="0"/>
        <v>1.4653</v>
      </c>
      <c r="I5">
        <f t="shared" si="1"/>
        <v>0.36909999999999998</v>
      </c>
      <c r="J5">
        <f t="shared" si="2"/>
        <v>0.17349999999999999</v>
      </c>
      <c r="K5">
        <f t="shared" si="3"/>
        <v>4.5400000000000003E-2</v>
      </c>
      <c r="L5" s="47">
        <f t="shared" si="4"/>
        <v>4.5400000000000003E-2</v>
      </c>
      <c r="M5" t="str">
        <f t="shared" si="5"/>
        <v>High</v>
      </c>
      <c r="N5">
        <f t="shared" si="6"/>
        <v>1</v>
      </c>
      <c r="O5">
        <f>'Test_IF-có_validate'!O5</f>
        <v>8.8900000000000007E-2</v>
      </c>
      <c r="P5">
        <f>'Test_IF-có_validate'!P5</f>
        <v>0.2</v>
      </c>
      <c r="Q5">
        <f>'Test_IF-có_validate'!Q5</f>
        <v>0.68889999999999996</v>
      </c>
      <c r="R5">
        <f>'Test_IF-có_validate'!R5</f>
        <v>0.60609999999999997</v>
      </c>
      <c r="S5">
        <f>'Test_IF-có_validate'!S5</f>
        <v>0.85709999999999997</v>
      </c>
      <c r="U5" s="37">
        <f t="shared" si="7"/>
        <v>0.8367</v>
      </c>
      <c r="V5" s="37">
        <f t="shared" si="7"/>
        <v>0.66669999999999996</v>
      </c>
      <c r="W5" s="37">
        <f t="shared" si="7"/>
        <v>0.1842</v>
      </c>
      <c r="X5" s="37">
        <f t="shared" si="7"/>
        <v>0.24529999999999999</v>
      </c>
      <c r="Y5" s="37">
        <f t="shared" si="7"/>
        <v>7.6899999999999996E-2</v>
      </c>
      <c r="AA5" s="37">
        <f t="shared" si="8"/>
        <v>0.59530000000000005</v>
      </c>
      <c r="AB5" s="37">
        <f t="shared" si="9"/>
        <v>4.7399999999999998E-2</v>
      </c>
      <c r="AC5" s="37">
        <f t="shared" si="10"/>
        <v>0.54220000000000002</v>
      </c>
      <c r="AD5" s="37">
        <f t="shared" si="11"/>
        <v>0.46600000000000003</v>
      </c>
      <c r="AE5" s="37">
        <f t="shared" si="12"/>
        <v>1.5447</v>
      </c>
      <c r="AG5" s="38">
        <f t="shared" si="13"/>
        <v>0.21010000000000001</v>
      </c>
      <c r="AH5" s="38">
        <f t="shared" si="14"/>
        <v>0.12859999999999999</v>
      </c>
      <c r="AI5" s="38">
        <f t="shared" si="15"/>
        <v>0.13320000000000001</v>
      </c>
      <c r="AJ5" s="38">
        <f t="shared" si="16"/>
        <v>6.3500000000000001E-2</v>
      </c>
      <c r="AK5" s="38">
        <f t="shared" si="17"/>
        <v>0.39</v>
      </c>
      <c r="AM5" s="38">
        <f t="shared" si="18"/>
        <v>0.27</v>
      </c>
      <c r="AN5" s="38">
        <f t="shared" si="19"/>
        <v>0.155</v>
      </c>
      <c r="AO5" s="38">
        <f t="shared" si="20"/>
        <v>7.8299999999999995E-2</v>
      </c>
      <c r="AP5" s="38">
        <f t="shared" si="21"/>
        <v>0.16439999999999999</v>
      </c>
      <c r="AQ5" s="38">
        <f t="shared" si="22"/>
        <v>0.17979999999999999</v>
      </c>
      <c r="AR5" s="38"/>
      <c r="AS5" s="38">
        <f t="shared" si="23"/>
        <v>0.28720000000000001</v>
      </c>
      <c r="AT5" s="38">
        <f t="shared" si="24"/>
        <v>0.19769999999999999</v>
      </c>
      <c r="AU5" s="38">
        <f t="shared" si="25"/>
        <v>8.1000000000000003E-2</v>
      </c>
      <c r="AV5" s="38">
        <f t="shared" si="26"/>
        <v>5.7099999999999998E-2</v>
      </c>
      <c r="AW5" s="38">
        <f t="shared" si="27"/>
        <v>4.2599999999999999E-2</v>
      </c>
      <c r="AX5" t="s">
        <v>17</v>
      </c>
    </row>
    <row r="6" spans="2:50" ht="15.75" x14ac:dyDescent="0.25">
      <c r="B6">
        <v>0.2</v>
      </c>
      <c r="C6">
        <v>0.2</v>
      </c>
      <c r="D6">
        <v>0.68</v>
      </c>
      <c r="E6">
        <v>0.67</v>
      </c>
      <c r="F6">
        <v>0.85</v>
      </c>
      <c r="G6" t="s">
        <v>20</v>
      </c>
      <c r="H6">
        <f t="shared" si="0"/>
        <v>1.4726999999999999</v>
      </c>
      <c r="I6">
        <f t="shared" si="1"/>
        <v>0.37159999999999999</v>
      </c>
      <c r="J6">
        <f t="shared" si="2"/>
        <v>0.1759</v>
      </c>
      <c r="K6">
        <f t="shared" si="3"/>
        <v>4.7899999999999998E-2</v>
      </c>
      <c r="L6" s="47">
        <f t="shared" si="4"/>
        <v>4.7899999999999998E-2</v>
      </c>
      <c r="M6" t="str">
        <f t="shared" si="5"/>
        <v>High</v>
      </c>
      <c r="N6">
        <f t="shared" si="6"/>
        <v>1</v>
      </c>
      <c r="O6">
        <f>'Test_IF-có_validate'!O6</f>
        <v>0.22220000000000001</v>
      </c>
      <c r="P6">
        <f>'Test_IF-có_validate'!P6</f>
        <v>0.22220000000000001</v>
      </c>
      <c r="Q6">
        <f>'Test_IF-có_validate'!Q6</f>
        <v>0.74439999999999995</v>
      </c>
      <c r="R6">
        <f>'Test_IF-có_validate'!R6</f>
        <v>0.67679999999999996</v>
      </c>
      <c r="S6">
        <f>'Test_IF-có_validate'!S6</f>
        <v>0.85709999999999997</v>
      </c>
      <c r="U6" s="37">
        <f t="shared" si="7"/>
        <v>0.63639999999999997</v>
      </c>
      <c r="V6" s="37">
        <f t="shared" si="7"/>
        <v>0.63639999999999997</v>
      </c>
      <c r="W6" s="37">
        <f t="shared" si="7"/>
        <v>0.14649999999999999</v>
      </c>
      <c r="X6" s="37">
        <f t="shared" si="7"/>
        <v>0.19270000000000001</v>
      </c>
      <c r="Y6" s="37">
        <f t="shared" si="7"/>
        <v>7.6899999999999996E-2</v>
      </c>
      <c r="AA6" s="37">
        <f t="shared" si="8"/>
        <v>0.26169999999999999</v>
      </c>
      <c r="AB6" s="37">
        <f t="shared" si="9"/>
        <v>5.1000000000000004E-3</v>
      </c>
      <c r="AC6" s="37">
        <f t="shared" si="10"/>
        <v>0.63539999999999996</v>
      </c>
      <c r="AD6" s="37">
        <f t="shared" si="11"/>
        <v>0.58930000000000005</v>
      </c>
      <c r="AE6" s="37">
        <f t="shared" si="12"/>
        <v>1.5447</v>
      </c>
      <c r="AG6" s="38">
        <f t="shared" si="13"/>
        <v>9.8900000000000002E-2</v>
      </c>
      <c r="AH6" s="38">
        <f t="shared" si="14"/>
        <v>0.1111</v>
      </c>
      <c r="AI6" s="38">
        <f t="shared" si="15"/>
        <v>0.16420000000000001</v>
      </c>
      <c r="AJ6" s="38">
        <f t="shared" si="16"/>
        <v>0.1046</v>
      </c>
      <c r="AK6" s="38">
        <f t="shared" si="17"/>
        <v>0.39</v>
      </c>
      <c r="AM6" s="38">
        <f t="shared" si="18"/>
        <v>0.1588</v>
      </c>
      <c r="AN6" s="38">
        <f t="shared" si="19"/>
        <v>0.13750000000000001</v>
      </c>
      <c r="AO6" s="38">
        <f t="shared" si="20"/>
        <v>0.10929999999999999</v>
      </c>
      <c r="AP6" s="38">
        <f t="shared" si="21"/>
        <v>0.20549999999999999</v>
      </c>
      <c r="AQ6" s="38">
        <f t="shared" si="22"/>
        <v>0.17979999999999999</v>
      </c>
      <c r="AR6" s="38"/>
      <c r="AS6" s="38">
        <f t="shared" si="23"/>
        <v>0.17599999999999999</v>
      </c>
      <c r="AT6" s="38">
        <f t="shared" si="24"/>
        <v>0.1802</v>
      </c>
      <c r="AU6" s="38">
        <f t="shared" si="25"/>
        <v>0.11210000000000001</v>
      </c>
      <c r="AV6" s="38">
        <f t="shared" si="26"/>
        <v>9.8199999999999996E-2</v>
      </c>
      <c r="AW6" s="38">
        <f t="shared" si="27"/>
        <v>4.2599999999999999E-2</v>
      </c>
      <c r="AX6" t="s">
        <v>14</v>
      </c>
    </row>
    <row r="7" spans="2:50" ht="15.75" x14ac:dyDescent="0.25">
      <c r="B7">
        <v>0.22</v>
      </c>
      <c r="C7">
        <v>0.22</v>
      </c>
      <c r="D7">
        <v>0.9</v>
      </c>
      <c r="E7">
        <v>0.3</v>
      </c>
      <c r="F7">
        <v>0.9</v>
      </c>
      <c r="G7" t="s">
        <v>20</v>
      </c>
      <c r="H7">
        <f t="shared" si="0"/>
        <v>1.5622</v>
      </c>
      <c r="I7">
        <f t="shared" si="1"/>
        <v>0.4042</v>
      </c>
      <c r="J7">
        <f t="shared" si="2"/>
        <v>0.2054</v>
      </c>
      <c r="K7">
        <f t="shared" si="3"/>
        <v>8.0699999999999994E-2</v>
      </c>
      <c r="L7" s="47">
        <f t="shared" si="4"/>
        <v>8.0699999999999994E-2</v>
      </c>
      <c r="M7" t="str">
        <f t="shared" si="5"/>
        <v>High</v>
      </c>
      <c r="N7">
        <f t="shared" si="6"/>
        <v>1</v>
      </c>
      <c r="O7">
        <f>'Test_IF-có_validate'!O7</f>
        <v>0.24440000000000001</v>
      </c>
      <c r="P7">
        <f>'Test_IF-có_validate'!P7</f>
        <v>0.24440000000000001</v>
      </c>
      <c r="Q7">
        <f>'Test_IF-có_validate'!Q7</f>
        <v>0.9889</v>
      </c>
      <c r="R7">
        <f>'Test_IF-có_validate'!R7</f>
        <v>0.30299999999999999</v>
      </c>
      <c r="S7">
        <f>'Test_IF-có_validate'!S7</f>
        <v>0.90820000000000001</v>
      </c>
      <c r="U7" s="37">
        <f t="shared" si="7"/>
        <v>0.60719999999999996</v>
      </c>
      <c r="V7" s="37">
        <f t="shared" si="7"/>
        <v>0.60719999999999996</v>
      </c>
      <c r="W7" s="37">
        <f t="shared" si="7"/>
        <v>5.5999999999999999E-3</v>
      </c>
      <c r="X7" s="37">
        <f t="shared" si="7"/>
        <v>0.53490000000000004</v>
      </c>
      <c r="Y7" s="37">
        <f t="shared" si="7"/>
        <v>4.8099999999999997E-2</v>
      </c>
      <c r="AA7" s="37">
        <f t="shared" si="8"/>
        <v>0.21029999999999999</v>
      </c>
      <c r="AB7" s="37">
        <f t="shared" si="9"/>
        <v>5.6500000000000002E-2</v>
      </c>
      <c r="AC7" s="37">
        <f t="shared" si="10"/>
        <v>1.0207999999999999</v>
      </c>
      <c r="AD7" s="37">
        <f t="shared" si="11"/>
        <v>0.12670000000000001</v>
      </c>
      <c r="AE7" s="37">
        <f t="shared" si="12"/>
        <v>1.6246</v>
      </c>
      <c r="AG7" s="38">
        <f t="shared" si="13"/>
        <v>8.1799999999999998E-2</v>
      </c>
      <c r="AH7" s="38">
        <f t="shared" si="14"/>
        <v>9.4E-2</v>
      </c>
      <c r="AI7" s="38">
        <f t="shared" si="15"/>
        <v>0.29270000000000002</v>
      </c>
      <c r="AJ7" s="38">
        <f t="shared" si="16"/>
        <v>0.1341</v>
      </c>
      <c r="AK7" s="38">
        <f t="shared" si="17"/>
        <v>0.41660000000000003</v>
      </c>
      <c r="AM7" s="38">
        <f t="shared" si="18"/>
        <v>0.1416</v>
      </c>
      <c r="AN7" s="38">
        <f t="shared" si="19"/>
        <v>0.1203</v>
      </c>
      <c r="AO7" s="38">
        <f t="shared" si="20"/>
        <v>0.23780000000000001</v>
      </c>
      <c r="AP7" s="38">
        <f t="shared" si="21"/>
        <v>3.3099999999999997E-2</v>
      </c>
      <c r="AQ7" s="38">
        <f t="shared" si="22"/>
        <v>0.2064</v>
      </c>
      <c r="AR7" s="38"/>
      <c r="AS7" s="38">
        <f t="shared" si="23"/>
        <v>0.1588</v>
      </c>
      <c r="AT7" s="38">
        <f t="shared" si="24"/>
        <v>0.16309999999999999</v>
      </c>
      <c r="AU7" s="38">
        <f t="shared" si="25"/>
        <v>0.24049999999999999</v>
      </c>
      <c r="AV7" s="38">
        <f t="shared" si="26"/>
        <v>0.1404</v>
      </c>
      <c r="AW7" s="38">
        <f t="shared" si="27"/>
        <v>6.9199999999999998E-2</v>
      </c>
      <c r="AX7" t="s">
        <v>15</v>
      </c>
    </row>
    <row r="8" spans="2:50" ht="15.75" x14ac:dyDescent="0.25">
      <c r="B8">
        <v>0.14000000000000001</v>
      </c>
      <c r="C8">
        <v>0.14000000000000001</v>
      </c>
      <c r="D8">
        <v>0.7</v>
      </c>
      <c r="E8">
        <v>0.5</v>
      </c>
      <c r="F8">
        <v>0.3</v>
      </c>
      <c r="G8" t="s">
        <v>21</v>
      </c>
      <c r="H8">
        <f t="shared" si="0"/>
        <v>0.52190000000000003</v>
      </c>
      <c r="I8">
        <f t="shared" si="1"/>
        <v>5.4699999999999999E-2</v>
      </c>
      <c r="J8">
        <f t="shared" si="2"/>
        <v>0.1595</v>
      </c>
      <c r="K8">
        <f t="shared" si="3"/>
        <v>0.2848</v>
      </c>
      <c r="L8" s="47">
        <f t="shared" si="4"/>
        <v>5.4699999999999999E-2</v>
      </c>
      <c r="M8" t="str">
        <f t="shared" si="5"/>
        <v>Low</v>
      </c>
      <c r="N8">
        <f t="shared" si="6"/>
        <v>1</v>
      </c>
      <c r="O8">
        <f>'Test_IF-có_validate'!O8</f>
        <v>0.15559999999999999</v>
      </c>
      <c r="P8">
        <f>'Test_IF-có_validate'!P8</f>
        <v>0.15559999999999999</v>
      </c>
      <c r="Q8">
        <f>'Test_IF-có_validate'!Q8</f>
        <v>0.76670000000000005</v>
      </c>
      <c r="R8">
        <f>'Test_IF-có_validate'!R8</f>
        <v>0.50509999999999999</v>
      </c>
      <c r="S8">
        <f>'Test_IF-có_validate'!S8</f>
        <v>0.2959</v>
      </c>
      <c r="U8" s="37">
        <f t="shared" si="7"/>
        <v>0.73070000000000002</v>
      </c>
      <c r="V8" s="37">
        <f t="shared" si="7"/>
        <v>0.73070000000000002</v>
      </c>
      <c r="W8" s="37">
        <f t="shared" si="7"/>
        <v>0.1321</v>
      </c>
      <c r="X8" s="37">
        <f t="shared" si="7"/>
        <v>0.32879999999999998</v>
      </c>
      <c r="Y8" s="37">
        <f t="shared" si="7"/>
        <v>0.54330000000000001</v>
      </c>
      <c r="AA8" s="37">
        <f t="shared" si="8"/>
        <v>0.42259999999999998</v>
      </c>
      <c r="AB8" s="37">
        <f t="shared" si="9"/>
        <v>0.15579999999999999</v>
      </c>
      <c r="AC8" s="37">
        <f t="shared" si="10"/>
        <v>0.67210000000000003</v>
      </c>
      <c r="AD8" s="37">
        <f t="shared" si="11"/>
        <v>0.28149999999999997</v>
      </c>
      <c r="AE8" s="37">
        <f t="shared" si="12"/>
        <v>0.5171</v>
      </c>
      <c r="AG8" s="38">
        <f t="shared" si="13"/>
        <v>0.1525</v>
      </c>
      <c r="AH8" s="38">
        <f t="shared" si="14"/>
        <v>0.1648</v>
      </c>
      <c r="AI8" s="38">
        <f t="shared" si="15"/>
        <v>0.17649999999999999</v>
      </c>
      <c r="AJ8" s="38">
        <f t="shared" si="16"/>
        <v>2E-3</v>
      </c>
      <c r="AK8" s="38">
        <f t="shared" si="17"/>
        <v>4.7500000000000001E-2</v>
      </c>
      <c r="AM8" s="38">
        <f t="shared" si="18"/>
        <v>0.21240000000000001</v>
      </c>
      <c r="AN8" s="38">
        <f t="shared" si="19"/>
        <v>0.19109999999999999</v>
      </c>
      <c r="AO8" s="38">
        <f t="shared" si="20"/>
        <v>0.1216</v>
      </c>
      <c r="AP8" s="38">
        <f t="shared" si="21"/>
        <v>0.10290000000000001</v>
      </c>
      <c r="AQ8" s="38">
        <f t="shared" si="22"/>
        <v>0.1628</v>
      </c>
      <c r="AR8" s="38"/>
      <c r="AS8" s="38">
        <f t="shared" si="23"/>
        <v>0.2296</v>
      </c>
      <c r="AT8" s="38">
        <f t="shared" si="24"/>
        <v>0.2339</v>
      </c>
      <c r="AU8" s="38">
        <f t="shared" si="25"/>
        <v>0.12429999999999999</v>
      </c>
      <c r="AV8" s="38">
        <f t="shared" si="26"/>
        <v>4.4000000000000003E-3</v>
      </c>
      <c r="AW8" s="38">
        <f t="shared" si="27"/>
        <v>0.3</v>
      </c>
      <c r="AX8" t="s">
        <v>16</v>
      </c>
    </row>
    <row r="9" spans="2:50" ht="15.75" x14ac:dyDescent="0.25">
      <c r="B9">
        <v>0.16</v>
      </c>
      <c r="C9">
        <v>0.16</v>
      </c>
      <c r="D9">
        <v>0.8</v>
      </c>
      <c r="E9">
        <v>0.5</v>
      </c>
      <c r="F9">
        <v>0.5</v>
      </c>
      <c r="G9" t="s">
        <v>24</v>
      </c>
      <c r="H9">
        <f t="shared" si="0"/>
        <v>0.91459999999999997</v>
      </c>
      <c r="I9">
        <f t="shared" si="1"/>
        <v>0.18559999999999999</v>
      </c>
      <c r="J9">
        <f t="shared" si="2"/>
        <v>3.5499999999999997E-2</v>
      </c>
      <c r="K9">
        <f t="shared" si="3"/>
        <v>0.16089999999999999</v>
      </c>
      <c r="L9" s="47">
        <f t="shared" si="4"/>
        <v>3.5499999999999997E-2</v>
      </c>
      <c r="M9" t="str">
        <f t="shared" si="5"/>
        <v>Middle</v>
      </c>
      <c r="N9">
        <f t="shared" si="6"/>
        <v>1</v>
      </c>
      <c r="O9">
        <f>'Test_IF-có_validate'!O9</f>
        <v>0.17780000000000001</v>
      </c>
      <c r="P9">
        <f>'Test_IF-có_validate'!P9</f>
        <v>0.17780000000000001</v>
      </c>
      <c r="Q9">
        <f>'Test_IF-có_validate'!Q9</f>
        <v>0.87780000000000002</v>
      </c>
      <c r="R9">
        <f>'Test_IF-có_validate'!R9</f>
        <v>0.50509999999999999</v>
      </c>
      <c r="S9">
        <f>'Test_IF-có_validate'!S9</f>
        <v>0.5</v>
      </c>
      <c r="U9" s="37">
        <f t="shared" si="7"/>
        <v>0.69810000000000005</v>
      </c>
      <c r="V9" s="37">
        <f t="shared" si="7"/>
        <v>0.69810000000000005</v>
      </c>
      <c r="W9" s="37">
        <f t="shared" si="7"/>
        <v>6.5100000000000005E-2</v>
      </c>
      <c r="X9" s="37">
        <f t="shared" si="7"/>
        <v>0.32879999999999998</v>
      </c>
      <c r="Y9" s="37">
        <f t="shared" si="7"/>
        <v>0.33329999999999999</v>
      </c>
      <c r="AA9" s="37">
        <f t="shared" si="8"/>
        <v>0.36780000000000002</v>
      </c>
      <c r="AB9" s="37">
        <f t="shared" si="9"/>
        <v>0.10100000000000001</v>
      </c>
      <c r="AC9" s="37">
        <f t="shared" si="10"/>
        <v>0.85019999999999996</v>
      </c>
      <c r="AD9" s="37">
        <f t="shared" si="11"/>
        <v>0.28149999999999997</v>
      </c>
      <c r="AE9" s="37">
        <f t="shared" si="12"/>
        <v>0.93120000000000003</v>
      </c>
      <c r="AG9" s="38">
        <f t="shared" si="13"/>
        <v>0.1343</v>
      </c>
      <c r="AH9" s="38">
        <f t="shared" si="14"/>
        <v>0.14649999999999999</v>
      </c>
      <c r="AI9" s="38">
        <f t="shared" si="15"/>
        <v>0.23580000000000001</v>
      </c>
      <c r="AJ9" s="38">
        <f t="shared" si="16"/>
        <v>2E-3</v>
      </c>
      <c r="AK9" s="38">
        <f t="shared" si="17"/>
        <v>0.1855</v>
      </c>
      <c r="AM9" s="38">
        <f t="shared" si="18"/>
        <v>0.19409999999999999</v>
      </c>
      <c r="AN9" s="38">
        <f t="shared" si="19"/>
        <v>0.17280000000000001</v>
      </c>
      <c r="AO9" s="38">
        <f t="shared" si="20"/>
        <v>0.18090000000000001</v>
      </c>
      <c r="AP9" s="38">
        <f t="shared" si="21"/>
        <v>0.10290000000000001</v>
      </c>
      <c r="AQ9" s="38">
        <f t="shared" si="22"/>
        <v>2.47E-2</v>
      </c>
      <c r="AR9" s="38"/>
      <c r="AS9" s="38">
        <f t="shared" si="23"/>
        <v>0.21129999999999999</v>
      </c>
      <c r="AT9" s="38">
        <f t="shared" si="24"/>
        <v>0.21560000000000001</v>
      </c>
      <c r="AU9" s="38">
        <f t="shared" si="25"/>
        <v>0.1837</v>
      </c>
      <c r="AV9" s="38">
        <f t="shared" si="26"/>
        <v>4.4000000000000003E-3</v>
      </c>
      <c r="AW9" s="38">
        <f t="shared" si="27"/>
        <v>0.16189999999999999</v>
      </c>
    </row>
    <row r="10" spans="2:50" ht="15.75" x14ac:dyDescent="0.25">
      <c r="B10">
        <v>0.12</v>
      </c>
      <c r="C10">
        <v>0.12</v>
      </c>
      <c r="D10">
        <v>0.75</v>
      </c>
      <c r="E10">
        <v>0.68</v>
      </c>
      <c r="F10">
        <v>0.15</v>
      </c>
      <c r="G10" t="s">
        <v>21</v>
      </c>
      <c r="H10">
        <f t="shared" si="0"/>
        <v>0.20050000000000001</v>
      </c>
      <c r="I10">
        <f t="shared" si="1"/>
        <v>8.1199999999999994E-2</v>
      </c>
      <c r="J10">
        <f t="shared" si="2"/>
        <v>0.27360000000000001</v>
      </c>
      <c r="K10">
        <f t="shared" si="3"/>
        <v>0.39879999999999999</v>
      </c>
      <c r="L10" s="47">
        <f t="shared" si="4"/>
        <v>8.1199999999999994E-2</v>
      </c>
      <c r="M10" t="str">
        <f t="shared" si="5"/>
        <v>Low</v>
      </c>
      <c r="N10">
        <f t="shared" si="6"/>
        <v>1</v>
      </c>
      <c r="O10">
        <f>'Test_IF-có_validate'!O10</f>
        <v>0.1333</v>
      </c>
      <c r="P10">
        <f>'Test_IF-có_validate'!P10</f>
        <v>0.1333</v>
      </c>
      <c r="Q10">
        <f>'Test_IF-có_validate'!Q10</f>
        <v>0.82220000000000004</v>
      </c>
      <c r="R10">
        <f>'Test_IF-có_validate'!R10</f>
        <v>0.68689999999999996</v>
      </c>
      <c r="S10">
        <f>'Test_IF-có_validate'!S10</f>
        <v>0.1429</v>
      </c>
      <c r="U10" s="37">
        <f t="shared" si="7"/>
        <v>0.76480000000000004</v>
      </c>
      <c r="V10" s="37">
        <f t="shared" si="7"/>
        <v>0.76480000000000004</v>
      </c>
      <c r="W10" s="37">
        <f t="shared" si="7"/>
        <v>9.7600000000000006E-2</v>
      </c>
      <c r="X10" s="37">
        <f t="shared" si="7"/>
        <v>0.18559999999999999</v>
      </c>
      <c r="Y10" s="37">
        <f t="shared" si="7"/>
        <v>0.74990000000000001</v>
      </c>
      <c r="AA10" s="37">
        <f t="shared" si="8"/>
        <v>0.47899999999999998</v>
      </c>
      <c r="AB10" s="37">
        <f t="shared" si="9"/>
        <v>0.2122</v>
      </c>
      <c r="AC10" s="37">
        <f t="shared" si="10"/>
        <v>0.7621</v>
      </c>
      <c r="AD10" s="37">
        <f t="shared" si="11"/>
        <v>0.60650000000000004</v>
      </c>
      <c r="AE10" s="37">
        <f t="shared" si="12"/>
        <v>0.1575</v>
      </c>
      <c r="AG10" s="38">
        <f t="shared" si="13"/>
        <v>0.17130000000000001</v>
      </c>
      <c r="AH10" s="38">
        <f t="shared" si="14"/>
        <v>0.18360000000000001</v>
      </c>
      <c r="AI10" s="38">
        <f t="shared" si="15"/>
        <v>0.20649999999999999</v>
      </c>
      <c r="AJ10" s="38">
        <f t="shared" si="16"/>
        <v>0.1103</v>
      </c>
      <c r="AK10" s="38">
        <f t="shared" si="17"/>
        <v>7.2400000000000006E-2</v>
      </c>
      <c r="AM10" s="38">
        <f t="shared" si="18"/>
        <v>0.23119999999999999</v>
      </c>
      <c r="AN10" s="38">
        <f t="shared" si="19"/>
        <v>0.2099</v>
      </c>
      <c r="AO10" s="38">
        <f t="shared" si="20"/>
        <v>0.15160000000000001</v>
      </c>
      <c r="AP10" s="38">
        <f t="shared" si="21"/>
        <v>0.21129999999999999</v>
      </c>
      <c r="AQ10" s="38">
        <f t="shared" si="22"/>
        <v>0.28260000000000002</v>
      </c>
      <c r="AR10" s="38"/>
      <c r="AS10" s="38">
        <f t="shared" si="23"/>
        <v>0.24840000000000001</v>
      </c>
      <c r="AT10" s="38">
        <f t="shared" si="24"/>
        <v>0.25269999999999998</v>
      </c>
      <c r="AU10" s="38">
        <f t="shared" si="25"/>
        <v>0.15429999999999999</v>
      </c>
      <c r="AV10" s="38">
        <f t="shared" si="26"/>
        <v>0.104</v>
      </c>
      <c r="AW10" s="38">
        <f t="shared" si="27"/>
        <v>0.41980000000000001</v>
      </c>
    </row>
    <row r="11" spans="2:50" ht="15.75" x14ac:dyDescent="0.25">
      <c r="B11">
        <v>0.2</v>
      </c>
      <c r="C11">
        <v>0.2</v>
      </c>
      <c r="D11">
        <v>0.88</v>
      </c>
      <c r="E11">
        <v>0.77</v>
      </c>
      <c r="F11">
        <v>0.8</v>
      </c>
      <c r="G11" t="s">
        <v>20</v>
      </c>
      <c r="H11">
        <f t="shared" si="0"/>
        <v>1.421</v>
      </c>
      <c r="I11">
        <f t="shared" si="1"/>
        <v>0.3543</v>
      </c>
      <c r="J11">
        <f t="shared" si="2"/>
        <v>0.15870000000000001</v>
      </c>
      <c r="K11">
        <f t="shared" si="3"/>
        <v>3.0599999999999999E-2</v>
      </c>
      <c r="L11" s="47">
        <f t="shared" si="4"/>
        <v>3.0599999999999999E-2</v>
      </c>
      <c r="M11" t="str">
        <f t="shared" si="5"/>
        <v>High</v>
      </c>
      <c r="N11">
        <f t="shared" si="6"/>
        <v>1</v>
      </c>
      <c r="O11">
        <f>'Test_IF-có_validate'!O11</f>
        <v>0.22220000000000001</v>
      </c>
      <c r="P11">
        <f>'Test_IF-có_validate'!P11</f>
        <v>0.22220000000000001</v>
      </c>
      <c r="Q11">
        <f>'Test_IF-có_validate'!Q11</f>
        <v>0.9667</v>
      </c>
      <c r="R11">
        <f>'Test_IF-có_validate'!R11</f>
        <v>0.77780000000000005</v>
      </c>
      <c r="S11">
        <f>'Test_IF-có_validate'!S11</f>
        <v>0.80610000000000004</v>
      </c>
      <c r="U11" s="37">
        <f t="shared" si="7"/>
        <v>0.63639999999999997</v>
      </c>
      <c r="V11" s="37">
        <f t="shared" si="7"/>
        <v>0.63639999999999997</v>
      </c>
      <c r="W11" s="37">
        <f t="shared" si="7"/>
        <v>1.6899999999999998E-2</v>
      </c>
      <c r="X11" s="37">
        <f t="shared" si="7"/>
        <v>0.125</v>
      </c>
      <c r="Y11" s="37">
        <f t="shared" si="7"/>
        <v>0.1074</v>
      </c>
      <c r="AA11" s="37">
        <f t="shared" si="8"/>
        <v>0.26169999999999999</v>
      </c>
      <c r="AB11" s="37">
        <f t="shared" si="9"/>
        <v>5.1000000000000004E-3</v>
      </c>
      <c r="AC11" s="37">
        <f t="shared" si="10"/>
        <v>0.98729999999999996</v>
      </c>
      <c r="AD11" s="37">
        <f t="shared" si="11"/>
        <v>0.75800000000000001</v>
      </c>
      <c r="AE11" s="37">
        <f t="shared" si="12"/>
        <v>1.4632000000000001</v>
      </c>
      <c r="AG11" s="38">
        <f t="shared" si="13"/>
        <v>9.8900000000000002E-2</v>
      </c>
      <c r="AH11" s="38">
        <f t="shared" si="14"/>
        <v>0.1111</v>
      </c>
      <c r="AI11" s="38">
        <f t="shared" si="15"/>
        <v>0.28149999999999997</v>
      </c>
      <c r="AJ11" s="38">
        <f t="shared" si="16"/>
        <v>0.1608</v>
      </c>
      <c r="AK11" s="38">
        <f t="shared" si="17"/>
        <v>0.36280000000000001</v>
      </c>
      <c r="AM11" s="38">
        <f t="shared" si="18"/>
        <v>0.1588</v>
      </c>
      <c r="AN11" s="38">
        <f t="shared" si="19"/>
        <v>0.13750000000000001</v>
      </c>
      <c r="AO11" s="38">
        <f t="shared" si="20"/>
        <v>0.2266</v>
      </c>
      <c r="AP11" s="38">
        <f t="shared" si="21"/>
        <v>0.26179999999999998</v>
      </c>
      <c r="AQ11" s="38">
        <f t="shared" si="22"/>
        <v>0.15260000000000001</v>
      </c>
      <c r="AR11" s="38"/>
      <c r="AS11" s="38">
        <f t="shared" si="23"/>
        <v>0.17599999999999999</v>
      </c>
      <c r="AT11" s="38">
        <f t="shared" si="24"/>
        <v>0.1802</v>
      </c>
      <c r="AU11" s="38">
        <f t="shared" si="25"/>
        <v>0.22939999999999999</v>
      </c>
      <c r="AV11" s="38">
        <f t="shared" si="26"/>
        <v>0.1545</v>
      </c>
      <c r="AW11" s="38">
        <f t="shared" si="27"/>
        <v>1.54E-2</v>
      </c>
    </row>
    <row r="12" spans="2:50" ht="15.75" x14ac:dyDescent="0.25">
      <c r="B12">
        <v>0.16</v>
      </c>
      <c r="C12">
        <v>0.25</v>
      </c>
      <c r="D12">
        <v>0.01</v>
      </c>
      <c r="E12">
        <v>0.1</v>
      </c>
      <c r="F12">
        <v>7.0000000000000007E-2</v>
      </c>
      <c r="G12" t="s">
        <v>23</v>
      </c>
      <c r="H12">
        <f t="shared" si="0"/>
        <v>0.12139999999999999</v>
      </c>
      <c r="I12">
        <f t="shared" si="1"/>
        <v>0.16009999999999999</v>
      </c>
      <c r="J12">
        <f t="shared" si="2"/>
        <v>0.35580000000000001</v>
      </c>
      <c r="K12">
        <f t="shared" si="3"/>
        <v>0.48409999999999997</v>
      </c>
      <c r="L12" s="47">
        <f t="shared" si="4"/>
        <v>0.12139999999999999</v>
      </c>
      <c r="M12" t="str">
        <f t="shared" si="5"/>
        <v>Very Low</v>
      </c>
      <c r="N12">
        <f t="shared" si="6"/>
        <v>1</v>
      </c>
      <c r="O12">
        <f>'Test_IF-có_validate'!O12</f>
        <v>0.17780000000000001</v>
      </c>
      <c r="P12">
        <f>'Test_IF-có_validate'!P12</f>
        <v>0.27779999999999999</v>
      </c>
      <c r="Q12">
        <f>'Test_IF-có_validate'!Q12</f>
        <v>0</v>
      </c>
      <c r="R12">
        <f>'Test_IF-có_validate'!R12</f>
        <v>0.10100000000000001</v>
      </c>
      <c r="S12">
        <f>'Test_IF-có_validate'!S12</f>
        <v>6.1199999999999997E-2</v>
      </c>
      <c r="U12" s="37">
        <f t="shared" si="7"/>
        <v>0.69810000000000005</v>
      </c>
      <c r="V12" s="37">
        <f t="shared" si="7"/>
        <v>0.56520000000000004</v>
      </c>
      <c r="W12" s="37">
        <f t="shared" si="7"/>
        <v>1</v>
      </c>
      <c r="X12" s="37">
        <f t="shared" si="7"/>
        <v>0.8165</v>
      </c>
      <c r="Y12" s="37">
        <f t="shared" si="7"/>
        <v>0.88470000000000004</v>
      </c>
      <c r="AA12" s="37">
        <f t="shared" si="8"/>
        <v>0.36780000000000002</v>
      </c>
      <c r="AB12" s="37">
        <f t="shared" si="9"/>
        <v>0.13189999999999999</v>
      </c>
      <c r="AC12" s="37">
        <f t="shared" si="10"/>
        <v>0.96250000000000002</v>
      </c>
      <c r="AD12" s="37">
        <f t="shared" si="11"/>
        <v>0.61029999999999995</v>
      </c>
      <c r="AE12" s="37">
        <f t="shared" si="12"/>
        <v>5.8999999999999997E-2</v>
      </c>
      <c r="AG12" s="38">
        <f t="shared" si="13"/>
        <v>0.1343</v>
      </c>
      <c r="AH12" s="38">
        <f t="shared" si="14"/>
        <v>6.8900000000000003E-2</v>
      </c>
      <c r="AI12" s="38">
        <f t="shared" si="15"/>
        <v>0.36840000000000001</v>
      </c>
      <c r="AJ12" s="38">
        <f t="shared" si="16"/>
        <v>0.29530000000000001</v>
      </c>
      <c r="AK12" s="38">
        <f t="shared" si="17"/>
        <v>0.14460000000000001</v>
      </c>
      <c r="AM12" s="38">
        <f t="shared" si="18"/>
        <v>0.19409999999999999</v>
      </c>
      <c r="AN12" s="38">
        <f t="shared" si="19"/>
        <v>9.5200000000000007E-2</v>
      </c>
      <c r="AO12" s="38">
        <f t="shared" si="20"/>
        <v>0.42330000000000001</v>
      </c>
      <c r="AP12" s="38">
        <f t="shared" si="21"/>
        <v>0.1943</v>
      </c>
      <c r="AQ12" s="38">
        <f t="shared" si="22"/>
        <v>0.3548</v>
      </c>
      <c r="AR12" s="38"/>
      <c r="AS12" s="38">
        <f t="shared" si="23"/>
        <v>0.21129999999999999</v>
      </c>
      <c r="AT12" s="38">
        <f t="shared" si="24"/>
        <v>0.13800000000000001</v>
      </c>
      <c r="AU12" s="38">
        <f t="shared" si="25"/>
        <v>0.42059999999999997</v>
      </c>
      <c r="AV12" s="38">
        <f t="shared" si="26"/>
        <v>0.30159999999999998</v>
      </c>
      <c r="AW12" s="38">
        <f t="shared" si="27"/>
        <v>0.49199999999999999</v>
      </c>
    </row>
    <row r="13" spans="2:50" ht="15.75" x14ac:dyDescent="0.25">
      <c r="B13">
        <v>0.11</v>
      </c>
      <c r="C13">
        <v>0.28999999999999998</v>
      </c>
      <c r="D13">
        <v>0.2</v>
      </c>
      <c r="E13">
        <v>0.05</v>
      </c>
      <c r="F13">
        <v>0.66</v>
      </c>
      <c r="G13" t="s">
        <v>24</v>
      </c>
      <c r="H13">
        <f t="shared" si="0"/>
        <v>1.1671</v>
      </c>
      <c r="I13">
        <f t="shared" si="1"/>
        <v>0.27789999999999998</v>
      </c>
      <c r="J13">
        <f t="shared" si="2"/>
        <v>8.5599999999999996E-2</v>
      </c>
      <c r="K13">
        <f t="shared" si="3"/>
        <v>7.85E-2</v>
      </c>
      <c r="L13" s="47">
        <f t="shared" si="4"/>
        <v>7.85E-2</v>
      </c>
      <c r="M13" t="str">
        <f t="shared" si="5"/>
        <v>High</v>
      </c>
      <c r="N13">
        <f t="shared" si="6"/>
        <v>0</v>
      </c>
      <c r="O13">
        <f>'Test_IF-có_validate'!O13</f>
        <v>0.1222</v>
      </c>
      <c r="P13">
        <f>'Test_IF-có_validate'!P13</f>
        <v>0.32219999999999999</v>
      </c>
      <c r="Q13">
        <f>'Test_IF-có_validate'!Q13</f>
        <v>0.21110000000000001</v>
      </c>
      <c r="R13">
        <f>'Test_IF-có_validate'!R13</f>
        <v>5.0500000000000003E-2</v>
      </c>
      <c r="S13">
        <f>'Test_IF-có_validate'!S13</f>
        <v>0.6633</v>
      </c>
      <c r="U13" s="37">
        <f t="shared" si="7"/>
        <v>0.78220000000000001</v>
      </c>
      <c r="V13" s="37">
        <f t="shared" si="7"/>
        <v>0.51259999999999994</v>
      </c>
      <c r="W13" s="37">
        <f t="shared" si="7"/>
        <v>0.65139999999999998</v>
      </c>
      <c r="X13" s="37">
        <f t="shared" si="7"/>
        <v>0.90390000000000004</v>
      </c>
      <c r="Y13" s="37">
        <f t="shared" si="7"/>
        <v>0.2024</v>
      </c>
      <c r="AA13" s="37">
        <f t="shared" si="8"/>
        <v>0.50749999999999995</v>
      </c>
      <c r="AB13" s="37">
        <f t="shared" si="9"/>
        <v>0.22889999999999999</v>
      </c>
      <c r="AC13" s="37">
        <f t="shared" si="10"/>
        <v>0.40279999999999999</v>
      </c>
      <c r="AD13" s="37">
        <f t="shared" si="11"/>
        <v>0.74819999999999998</v>
      </c>
      <c r="AE13" s="37">
        <f t="shared" si="12"/>
        <v>1.2254</v>
      </c>
      <c r="AG13" s="38">
        <f t="shared" si="13"/>
        <v>0.18079999999999999</v>
      </c>
      <c r="AH13" s="38">
        <f t="shared" si="14"/>
        <v>3.6499999999999998E-2</v>
      </c>
      <c r="AI13" s="38">
        <f t="shared" si="15"/>
        <v>0.18179999999999999</v>
      </c>
      <c r="AJ13" s="38">
        <f t="shared" si="16"/>
        <v>0.34129999999999999</v>
      </c>
      <c r="AK13" s="38">
        <f t="shared" si="17"/>
        <v>0.28360000000000002</v>
      </c>
      <c r="AM13" s="38">
        <f t="shared" si="18"/>
        <v>0.2407</v>
      </c>
      <c r="AN13" s="38">
        <f t="shared" si="19"/>
        <v>6.2899999999999998E-2</v>
      </c>
      <c r="AO13" s="38">
        <f t="shared" si="20"/>
        <v>0.23669999999999999</v>
      </c>
      <c r="AP13" s="38">
        <f t="shared" si="21"/>
        <v>0.24030000000000001</v>
      </c>
      <c r="AQ13" s="38">
        <f t="shared" si="22"/>
        <v>7.3300000000000004E-2</v>
      </c>
      <c r="AR13" s="38"/>
      <c r="AS13" s="38">
        <f t="shared" si="23"/>
        <v>0.25790000000000002</v>
      </c>
      <c r="AT13" s="38">
        <f t="shared" si="24"/>
        <v>0.1056</v>
      </c>
      <c r="AU13" s="38">
        <f t="shared" si="25"/>
        <v>0.23400000000000001</v>
      </c>
      <c r="AV13" s="38">
        <f t="shared" si="26"/>
        <v>0.34760000000000002</v>
      </c>
      <c r="AW13" s="38">
        <f t="shared" si="27"/>
        <v>6.3899999999999998E-2</v>
      </c>
    </row>
    <row r="14" spans="2:50" ht="15.75" x14ac:dyDescent="0.25">
      <c r="B14">
        <v>0.18</v>
      </c>
      <c r="C14">
        <v>0.26</v>
      </c>
      <c r="D14">
        <v>0.05</v>
      </c>
      <c r="E14">
        <v>0.4</v>
      </c>
      <c r="F14">
        <v>0.04</v>
      </c>
      <c r="G14" t="s">
        <v>23</v>
      </c>
      <c r="H14">
        <f t="shared" si="0"/>
        <v>0.18540000000000001</v>
      </c>
      <c r="I14">
        <f t="shared" si="1"/>
        <v>0.18049999999999999</v>
      </c>
      <c r="J14">
        <f t="shared" si="2"/>
        <v>0.37740000000000001</v>
      </c>
      <c r="K14">
        <f t="shared" si="3"/>
        <v>0.50449999999999995</v>
      </c>
      <c r="L14" s="47">
        <f t="shared" si="4"/>
        <v>0.18049999999999999</v>
      </c>
      <c r="M14" t="str">
        <f t="shared" si="5"/>
        <v>Low</v>
      </c>
      <c r="N14">
        <f t="shared" si="6"/>
        <v>0</v>
      </c>
      <c r="O14">
        <f>'Test_IF-có_validate'!O14</f>
        <v>0.2</v>
      </c>
      <c r="P14">
        <f>'Test_IF-có_validate'!P14</f>
        <v>0.28889999999999999</v>
      </c>
      <c r="Q14">
        <f>'Test_IF-có_validate'!Q14</f>
        <v>4.4400000000000002E-2</v>
      </c>
      <c r="R14">
        <f>'Test_IF-có_validate'!R14</f>
        <v>0.40400000000000003</v>
      </c>
      <c r="S14">
        <f>'Test_IF-có_validate'!S14</f>
        <v>3.0599999999999999E-2</v>
      </c>
      <c r="U14" s="37">
        <f t="shared" si="7"/>
        <v>0.66669999999999996</v>
      </c>
      <c r="V14" s="37">
        <f t="shared" si="7"/>
        <v>0.55169999999999997</v>
      </c>
      <c r="W14" s="37">
        <f t="shared" si="7"/>
        <v>0.91500000000000004</v>
      </c>
      <c r="X14" s="37">
        <f t="shared" si="7"/>
        <v>0.42449999999999999</v>
      </c>
      <c r="Y14" s="37">
        <f t="shared" si="7"/>
        <v>0.94059999999999999</v>
      </c>
      <c r="AA14" s="37">
        <f t="shared" si="8"/>
        <v>0.31419999999999998</v>
      </c>
      <c r="AB14" s="37">
        <f t="shared" si="9"/>
        <v>0.1565</v>
      </c>
      <c r="AC14" s="37">
        <f t="shared" si="10"/>
        <v>0.83309999999999995</v>
      </c>
      <c r="AD14" s="37">
        <f t="shared" si="11"/>
        <v>8.4699999999999998E-2</v>
      </c>
      <c r="AE14" s="37">
        <f t="shared" si="12"/>
        <v>0.14549999999999999</v>
      </c>
      <c r="AG14" s="38">
        <f t="shared" si="13"/>
        <v>0.1164</v>
      </c>
      <c r="AH14" s="38">
        <f t="shared" si="14"/>
        <v>6.0699999999999997E-2</v>
      </c>
      <c r="AI14" s="38">
        <f t="shared" si="15"/>
        <v>0.32529999999999998</v>
      </c>
      <c r="AJ14" s="38">
        <f t="shared" si="16"/>
        <v>6.3600000000000004E-2</v>
      </c>
      <c r="AK14" s="38">
        <f t="shared" si="17"/>
        <v>0.1734</v>
      </c>
      <c r="AM14" s="38">
        <f t="shared" si="18"/>
        <v>0.17630000000000001</v>
      </c>
      <c r="AN14" s="38">
        <f t="shared" si="19"/>
        <v>8.6999999999999994E-2</v>
      </c>
      <c r="AO14" s="38">
        <f t="shared" si="20"/>
        <v>0.38019999999999998</v>
      </c>
      <c r="AP14" s="38">
        <f t="shared" si="21"/>
        <v>3.73E-2</v>
      </c>
      <c r="AQ14" s="38">
        <f t="shared" si="22"/>
        <v>0.3836</v>
      </c>
      <c r="AR14" s="38"/>
      <c r="AS14" s="38">
        <f t="shared" si="23"/>
        <v>0.19350000000000001</v>
      </c>
      <c r="AT14" s="38">
        <f t="shared" si="24"/>
        <v>0.1298</v>
      </c>
      <c r="AU14" s="38">
        <f t="shared" si="25"/>
        <v>0.37740000000000001</v>
      </c>
      <c r="AV14" s="38">
        <f t="shared" si="26"/>
        <v>7.0000000000000007E-2</v>
      </c>
      <c r="AW14" s="38">
        <f t="shared" si="27"/>
        <v>0.52080000000000004</v>
      </c>
    </row>
    <row r="15" spans="2:50" ht="15.75" x14ac:dyDescent="0.25">
      <c r="B15">
        <v>0.21</v>
      </c>
      <c r="C15">
        <v>0.32</v>
      </c>
      <c r="D15">
        <v>0.25</v>
      </c>
      <c r="E15">
        <v>0.5</v>
      </c>
      <c r="F15">
        <v>0.8</v>
      </c>
      <c r="G15" t="s">
        <v>20</v>
      </c>
      <c r="H15">
        <f t="shared" si="0"/>
        <v>1.3717999999999999</v>
      </c>
      <c r="I15">
        <f t="shared" si="1"/>
        <v>0.34320000000000001</v>
      </c>
      <c r="J15">
        <f t="shared" si="2"/>
        <v>0.15409999999999999</v>
      </c>
      <c r="K15">
        <f t="shared" si="3"/>
        <v>2.58E-2</v>
      </c>
      <c r="L15" s="47">
        <f t="shared" si="4"/>
        <v>2.58E-2</v>
      </c>
      <c r="M15" t="str">
        <f t="shared" si="5"/>
        <v>High</v>
      </c>
      <c r="N15">
        <f t="shared" si="6"/>
        <v>1</v>
      </c>
      <c r="O15">
        <f>'Test_IF-có_validate'!O15</f>
        <v>0.23330000000000001</v>
      </c>
      <c r="P15">
        <f>'Test_IF-có_validate'!P15</f>
        <v>0.35560000000000003</v>
      </c>
      <c r="Q15">
        <f>'Test_IF-có_validate'!Q15</f>
        <v>0.26669999999999999</v>
      </c>
      <c r="R15">
        <f>'Test_IF-có_validate'!R15</f>
        <v>0.50509999999999999</v>
      </c>
      <c r="S15">
        <f>'Test_IF-có_validate'!S15</f>
        <v>0.80610000000000004</v>
      </c>
      <c r="U15" s="37">
        <f t="shared" si="7"/>
        <v>0.62170000000000003</v>
      </c>
      <c r="V15" s="37">
        <f t="shared" si="7"/>
        <v>0.47539999999999999</v>
      </c>
      <c r="W15" s="37">
        <f t="shared" si="7"/>
        <v>0.57889999999999997</v>
      </c>
      <c r="X15" s="37">
        <f t="shared" si="7"/>
        <v>0.32879999999999998</v>
      </c>
      <c r="Y15" s="37">
        <f t="shared" si="7"/>
        <v>0.1074</v>
      </c>
      <c r="AA15" s="37">
        <f t="shared" si="8"/>
        <v>0.2359</v>
      </c>
      <c r="AB15" s="37">
        <f t="shared" si="9"/>
        <v>0.29949999999999999</v>
      </c>
      <c r="AC15" s="37">
        <f t="shared" si="10"/>
        <v>0.2747</v>
      </c>
      <c r="AD15" s="37">
        <f t="shared" si="11"/>
        <v>0.28149999999999997</v>
      </c>
      <c r="AE15" s="37">
        <f t="shared" si="12"/>
        <v>1.4632000000000001</v>
      </c>
      <c r="AG15" s="38">
        <f t="shared" si="13"/>
        <v>9.0300000000000005E-2</v>
      </c>
      <c r="AH15" s="38">
        <f t="shared" si="14"/>
        <v>1.2999999999999999E-2</v>
      </c>
      <c r="AI15" s="38">
        <f t="shared" si="15"/>
        <v>0.1391</v>
      </c>
      <c r="AJ15" s="38">
        <f t="shared" si="16"/>
        <v>2E-3</v>
      </c>
      <c r="AK15" s="38">
        <f t="shared" si="17"/>
        <v>0.36280000000000001</v>
      </c>
      <c r="AM15" s="38">
        <f t="shared" si="18"/>
        <v>0.1502</v>
      </c>
      <c r="AN15" s="38">
        <f t="shared" si="19"/>
        <v>3.9300000000000002E-2</v>
      </c>
      <c r="AO15" s="38">
        <f t="shared" si="20"/>
        <v>0.19400000000000001</v>
      </c>
      <c r="AP15" s="38">
        <f t="shared" si="21"/>
        <v>0.10290000000000001</v>
      </c>
      <c r="AQ15" s="38">
        <f t="shared" si="22"/>
        <v>0.15260000000000001</v>
      </c>
      <c r="AR15" s="38"/>
      <c r="AS15" s="38">
        <f t="shared" si="23"/>
        <v>0.16739999999999999</v>
      </c>
      <c r="AT15" s="38">
        <f t="shared" si="24"/>
        <v>8.2100000000000006E-2</v>
      </c>
      <c r="AU15" s="38">
        <f t="shared" si="25"/>
        <v>0.1913</v>
      </c>
      <c r="AV15" s="38">
        <f t="shared" si="26"/>
        <v>4.4000000000000003E-3</v>
      </c>
      <c r="AW15" s="38">
        <f t="shared" si="27"/>
        <v>1.54E-2</v>
      </c>
    </row>
    <row r="16" spans="2:50" ht="15.75" x14ac:dyDescent="0.25">
      <c r="B16">
        <v>0.13</v>
      </c>
      <c r="C16">
        <v>0.28000000000000003</v>
      </c>
      <c r="D16">
        <v>0.18</v>
      </c>
      <c r="E16">
        <v>0.75</v>
      </c>
      <c r="F16">
        <v>0.32</v>
      </c>
      <c r="G16" t="s">
        <v>24</v>
      </c>
      <c r="H16">
        <f t="shared" si="0"/>
        <v>0.55689999999999995</v>
      </c>
      <c r="I16">
        <f t="shared" si="1"/>
        <v>7.17E-2</v>
      </c>
      <c r="J16">
        <f t="shared" si="2"/>
        <v>0.15579999999999999</v>
      </c>
      <c r="K16">
        <f t="shared" si="3"/>
        <v>0.28070000000000001</v>
      </c>
      <c r="L16" s="47">
        <f t="shared" si="4"/>
        <v>7.17E-2</v>
      </c>
      <c r="M16" t="str">
        <f t="shared" si="5"/>
        <v>Low</v>
      </c>
      <c r="N16">
        <f t="shared" si="6"/>
        <v>0</v>
      </c>
      <c r="O16">
        <f>'Test_IF-có_validate'!O16</f>
        <v>0.1444</v>
      </c>
      <c r="P16">
        <f>'Test_IF-có_validate'!P16</f>
        <v>0.31109999999999999</v>
      </c>
      <c r="Q16">
        <f>'Test_IF-có_validate'!Q16</f>
        <v>0.18890000000000001</v>
      </c>
      <c r="R16">
        <f>'Test_IF-có_validate'!R16</f>
        <v>0.75760000000000005</v>
      </c>
      <c r="S16">
        <f>'Test_IF-có_validate'!S16</f>
        <v>0.31630000000000003</v>
      </c>
      <c r="U16" s="37">
        <f t="shared" si="7"/>
        <v>0.74760000000000004</v>
      </c>
      <c r="V16" s="37">
        <f t="shared" si="7"/>
        <v>0.52539999999999998</v>
      </c>
      <c r="W16" s="37">
        <f t="shared" si="7"/>
        <v>0.68220000000000003</v>
      </c>
      <c r="X16" s="37">
        <f t="shared" si="7"/>
        <v>0.13789999999999999</v>
      </c>
      <c r="Y16" s="37">
        <f t="shared" si="7"/>
        <v>0.51939999999999997</v>
      </c>
      <c r="AA16" s="37">
        <f t="shared" si="8"/>
        <v>0.45069999999999999</v>
      </c>
      <c r="AB16" s="37">
        <f t="shared" si="9"/>
        <v>0.20499999999999999</v>
      </c>
      <c r="AC16" s="37">
        <f t="shared" si="10"/>
        <v>0.45579999999999998</v>
      </c>
      <c r="AD16" s="37">
        <f t="shared" si="11"/>
        <v>0.72489999999999999</v>
      </c>
      <c r="AE16" s="37">
        <f t="shared" si="12"/>
        <v>0.56140000000000001</v>
      </c>
      <c r="AG16" s="38">
        <f t="shared" si="13"/>
        <v>0.16189999999999999</v>
      </c>
      <c r="AH16" s="38">
        <f t="shared" si="14"/>
        <v>4.4499999999999998E-2</v>
      </c>
      <c r="AI16" s="38">
        <f t="shared" si="15"/>
        <v>0.19950000000000001</v>
      </c>
      <c r="AJ16" s="38">
        <f t="shared" si="16"/>
        <v>0.14979999999999999</v>
      </c>
      <c r="AK16" s="38">
        <f t="shared" si="17"/>
        <v>6.2199999999999998E-2</v>
      </c>
      <c r="AM16" s="38">
        <f t="shared" si="18"/>
        <v>0.2218</v>
      </c>
      <c r="AN16" s="38">
        <f t="shared" si="19"/>
        <v>7.0800000000000002E-2</v>
      </c>
      <c r="AO16" s="38">
        <f t="shared" si="20"/>
        <v>0.25440000000000002</v>
      </c>
      <c r="AP16" s="38">
        <f t="shared" si="21"/>
        <v>0.25069999999999998</v>
      </c>
      <c r="AQ16" s="38">
        <f t="shared" si="22"/>
        <v>0.14799999999999999</v>
      </c>
      <c r="AR16" s="38"/>
      <c r="AS16" s="38">
        <f t="shared" si="23"/>
        <v>0.23899999999999999</v>
      </c>
      <c r="AT16" s="38">
        <f t="shared" si="24"/>
        <v>0.11360000000000001</v>
      </c>
      <c r="AU16" s="38">
        <f t="shared" si="25"/>
        <v>0.25169999999999998</v>
      </c>
      <c r="AV16" s="38">
        <f t="shared" si="26"/>
        <v>0.1434</v>
      </c>
      <c r="AW16" s="38">
        <f t="shared" si="27"/>
        <v>0.28520000000000001</v>
      </c>
    </row>
    <row r="17" spans="2:49" ht="15.75" x14ac:dyDescent="0.25">
      <c r="B17">
        <v>0.23</v>
      </c>
      <c r="C17">
        <v>0.28999999999999998</v>
      </c>
      <c r="D17">
        <v>0.45</v>
      </c>
      <c r="E17">
        <v>0.18</v>
      </c>
      <c r="F17">
        <v>0.88</v>
      </c>
      <c r="G17" t="s">
        <v>20</v>
      </c>
      <c r="H17">
        <f t="shared" si="0"/>
        <v>1.4879</v>
      </c>
      <c r="I17">
        <f t="shared" si="1"/>
        <v>0.37919999999999998</v>
      </c>
      <c r="J17">
        <f t="shared" si="2"/>
        <v>0.18529999999999999</v>
      </c>
      <c r="K17">
        <f t="shared" si="3"/>
        <v>6.0199999999999997E-2</v>
      </c>
      <c r="L17" s="47">
        <f t="shared" si="4"/>
        <v>6.0199999999999997E-2</v>
      </c>
      <c r="M17" t="str">
        <f t="shared" si="5"/>
        <v>High</v>
      </c>
      <c r="N17">
        <f t="shared" si="6"/>
        <v>1</v>
      </c>
      <c r="O17">
        <f>'Test_IF-có_validate'!O17</f>
        <v>0.25559999999999999</v>
      </c>
      <c r="P17">
        <f>'Test_IF-có_validate'!P17</f>
        <v>0.32219999999999999</v>
      </c>
      <c r="Q17">
        <f>'Test_IF-có_validate'!Q17</f>
        <v>0.4889</v>
      </c>
      <c r="R17">
        <f>'Test_IF-có_validate'!R17</f>
        <v>0.18179999999999999</v>
      </c>
      <c r="S17">
        <f>'Test_IF-có_validate'!S17</f>
        <v>0.88780000000000003</v>
      </c>
      <c r="U17" s="37">
        <f t="shared" si="7"/>
        <v>0.59289999999999998</v>
      </c>
      <c r="V17" s="37">
        <f t="shared" si="7"/>
        <v>0.51259999999999994</v>
      </c>
      <c r="W17" s="37">
        <f t="shared" si="7"/>
        <v>0.34329999999999999</v>
      </c>
      <c r="X17" s="37">
        <f t="shared" si="7"/>
        <v>0.69230000000000003</v>
      </c>
      <c r="Y17" s="37">
        <f t="shared" si="7"/>
        <v>5.9400000000000001E-2</v>
      </c>
      <c r="AA17" s="37">
        <f t="shared" si="8"/>
        <v>0.18479999999999999</v>
      </c>
      <c r="AB17" s="37">
        <f t="shared" si="9"/>
        <v>0.22889999999999999</v>
      </c>
      <c r="AC17" s="37">
        <f t="shared" si="10"/>
        <v>0.18310000000000001</v>
      </c>
      <c r="AD17" s="37">
        <f t="shared" si="11"/>
        <v>0.40529999999999999</v>
      </c>
      <c r="AE17" s="37">
        <f t="shared" si="12"/>
        <v>1.5929</v>
      </c>
      <c r="AG17" s="38">
        <f t="shared" si="13"/>
        <v>7.3300000000000004E-2</v>
      </c>
      <c r="AH17" s="38">
        <f t="shared" si="14"/>
        <v>3.6499999999999998E-2</v>
      </c>
      <c r="AI17" s="38">
        <f t="shared" si="15"/>
        <v>1.35E-2</v>
      </c>
      <c r="AJ17" s="38">
        <f t="shared" si="16"/>
        <v>0.22700000000000001</v>
      </c>
      <c r="AK17" s="38">
        <f t="shared" si="17"/>
        <v>0.40610000000000002</v>
      </c>
      <c r="AM17" s="38">
        <f t="shared" si="18"/>
        <v>0.1331</v>
      </c>
      <c r="AN17" s="38">
        <f t="shared" si="19"/>
        <v>6.2899999999999998E-2</v>
      </c>
      <c r="AO17" s="38">
        <f t="shared" si="20"/>
        <v>4.1399999999999999E-2</v>
      </c>
      <c r="AP17" s="38">
        <f t="shared" si="21"/>
        <v>0.126</v>
      </c>
      <c r="AQ17" s="38">
        <f t="shared" si="22"/>
        <v>0.1958</v>
      </c>
      <c r="AR17" s="38"/>
      <c r="AS17" s="38">
        <f t="shared" si="23"/>
        <v>0.15029999999999999</v>
      </c>
      <c r="AT17" s="38">
        <f t="shared" si="24"/>
        <v>0.1056</v>
      </c>
      <c r="AU17" s="38">
        <f t="shared" si="25"/>
        <v>3.8699999999999998E-2</v>
      </c>
      <c r="AV17" s="38">
        <f t="shared" si="26"/>
        <v>0.23330000000000001</v>
      </c>
      <c r="AW17" s="38">
        <f t="shared" si="27"/>
        <v>5.8599999999999999E-2</v>
      </c>
    </row>
    <row r="18" spans="2:49" ht="15.75" x14ac:dyDescent="0.25">
      <c r="B18">
        <v>0.1</v>
      </c>
      <c r="C18">
        <v>0.27</v>
      </c>
      <c r="D18">
        <v>0.35</v>
      </c>
      <c r="E18">
        <v>0.45</v>
      </c>
      <c r="F18">
        <v>0.05</v>
      </c>
      <c r="G18" t="s">
        <v>23</v>
      </c>
      <c r="H18">
        <f t="shared" si="0"/>
        <v>0.1128</v>
      </c>
      <c r="I18">
        <f t="shared" si="1"/>
        <v>0.1552</v>
      </c>
      <c r="J18">
        <f t="shared" si="2"/>
        <v>0.35320000000000001</v>
      </c>
      <c r="K18">
        <f t="shared" si="3"/>
        <v>0.47920000000000001</v>
      </c>
      <c r="L18" s="47">
        <f t="shared" si="4"/>
        <v>0.1128</v>
      </c>
      <c r="M18" t="str">
        <f t="shared" si="5"/>
        <v>Very Low</v>
      </c>
      <c r="N18">
        <f t="shared" si="6"/>
        <v>1</v>
      </c>
      <c r="O18">
        <f>'Test_IF-có_validate'!O18</f>
        <v>0.1111</v>
      </c>
      <c r="P18">
        <f>'Test_IF-có_validate'!P18</f>
        <v>0.3</v>
      </c>
      <c r="Q18">
        <f>'Test_IF-có_validate'!Q18</f>
        <v>0.37780000000000002</v>
      </c>
      <c r="R18">
        <f>'Test_IF-có_validate'!R18</f>
        <v>0.45450000000000002</v>
      </c>
      <c r="S18">
        <f>'Test_IF-có_validate'!S18</f>
        <v>4.0800000000000003E-2</v>
      </c>
      <c r="U18" s="37">
        <f t="shared" si="7"/>
        <v>0.8</v>
      </c>
      <c r="V18" s="37">
        <f t="shared" si="7"/>
        <v>0.53849999999999998</v>
      </c>
      <c r="W18" s="37">
        <f t="shared" si="7"/>
        <v>0.4516</v>
      </c>
      <c r="X18" s="37">
        <f t="shared" si="7"/>
        <v>0.375</v>
      </c>
      <c r="Y18" s="37">
        <f t="shared" si="7"/>
        <v>0.92159999999999997</v>
      </c>
      <c r="AA18" s="37">
        <f t="shared" si="8"/>
        <v>0.53639999999999999</v>
      </c>
      <c r="AB18" s="37">
        <f t="shared" si="9"/>
        <v>0.18079999999999999</v>
      </c>
      <c r="AC18" s="37">
        <f t="shared" si="10"/>
        <v>3.6299999999999999E-2</v>
      </c>
      <c r="AD18" s="37">
        <f t="shared" si="11"/>
        <v>0.1847</v>
      </c>
      <c r="AE18" s="37">
        <f t="shared" si="12"/>
        <v>0.1163</v>
      </c>
      <c r="AG18" s="38">
        <f t="shared" si="13"/>
        <v>0.1905</v>
      </c>
      <c r="AH18" s="38">
        <f t="shared" si="14"/>
        <v>5.2600000000000001E-2</v>
      </c>
      <c r="AI18" s="38">
        <f t="shared" si="15"/>
        <v>5.9700000000000003E-2</v>
      </c>
      <c r="AJ18" s="38">
        <f t="shared" si="16"/>
        <v>3.0300000000000001E-2</v>
      </c>
      <c r="AK18" s="38">
        <f t="shared" si="17"/>
        <v>0.16370000000000001</v>
      </c>
      <c r="AM18" s="38">
        <f t="shared" si="18"/>
        <v>0.25030000000000002</v>
      </c>
      <c r="AN18" s="38">
        <f t="shared" si="19"/>
        <v>7.8899999999999998E-2</v>
      </c>
      <c r="AO18" s="38">
        <f t="shared" si="20"/>
        <v>0.11459999999999999</v>
      </c>
      <c r="AP18" s="38">
        <f t="shared" si="21"/>
        <v>7.0699999999999999E-2</v>
      </c>
      <c r="AQ18" s="38">
        <f t="shared" si="22"/>
        <v>0.37390000000000001</v>
      </c>
      <c r="AR18" s="38"/>
      <c r="AS18" s="38">
        <f t="shared" si="23"/>
        <v>0.26750000000000002</v>
      </c>
      <c r="AT18" s="38">
        <f t="shared" si="24"/>
        <v>0.1217</v>
      </c>
      <c r="AU18" s="38">
        <f t="shared" si="25"/>
        <v>0.1118</v>
      </c>
      <c r="AV18" s="38">
        <f t="shared" si="26"/>
        <v>3.6600000000000001E-2</v>
      </c>
      <c r="AW18" s="38">
        <f t="shared" si="27"/>
        <v>0.5111</v>
      </c>
    </row>
    <row r="19" spans="2:49" ht="15.75" x14ac:dyDescent="0.25">
      <c r="B19">
        <v>0.22</v>
      </c>
      <c r="C19">
        <v>0.31</v>
      </c>
      <c r="D19">
        <v>0.42</v>
      </c>
      <c r="E19">
        <v>0.88</v>
      </c>
      <c r="F19">
        <v>0.8</v>
      </c>
      <c r="G19" t="s">
        <v>20</v>
      </c>
      <c r="H19">
        <f t="shared" si="0"/>
        <v>1.3727</v>
      </c>
      <c r="I19">
        <f t="shared" si="1"/>
        <v>0.33879999999999999</v>
      </c>
      <c r="J19">
        <f t="shared" si="2"/>
        <v>0.1497</v>
      </c>
      <c r="K19">
        <f t="shared" si="3"/>
        <v>2.1299999999999999E-2</v>
      </c>
      <c r="L19" s="47">
        <f t="shared" si="4"/>
        <v>2.1299999999999999E-2</v>
      </c>
      <c r="M19" t="str">
        <f t="shared" si="5"/>
        <v>High</v>
      </c>
      <c r="N19">
        <f t="shared" si="6"/>
        <v>1</v>
      </c>
      <c r="O19">
        <f>'Test_IF-có_validate'!O19</f>
        <v>0.24440000000000001</v>
      </c>
      <c r="P19">
        <f>'Test_IF-có_validate'!P19</f>
        <v>0.34439999999999998</v>
      </c>
      <c r="Q19">
        <f>'Test_IF-có_validate'!Q19</f>
        <v>0.4556</v>
      </c>
      <c r="R19">
        <f>'Test_IF-có_validate'!R19</f>
        <v>0.88890000000000002</v>
      </c>
      <c r="S19">
        <f>'Test_IF-có_validate'!S19</f>
        <v>0.80610000000000004</v>
      </c>
      <c r="U19" s="37">
        <f t="shared" si="7"/>
        <v>0.60719999999999996</v>
      </c>
      <c r="V19" s="37">
        <f t="shared" si="7"/>
        <v>0.48770000000000002</v>
      </c>
      <c r="W19" s="37">
        <f t="shared" si="7"/>
        <v>0.374</v>
      </c>
      <c r="X19" s="37">
        <f t="shared" si="7"/>
        <v>5.8799999999999998E-2</v>
      </c>
      <c r="Y19" s="37">
        <f t="shared" si="7"/>
        <v>0.1074</v>
      </c>
      <c r="AA19" s="37">
        <f t="shared" si="8"/>
        <v>0.21029999999999999</v>
      </c>
      <c r="AB19" s="37">
        <f t="shared" si="9"/>
        <v>0.27600000000000002</v>
      </c>
      <c r="AC19" s="37">
        <f t="shared" si="10"/>
        <v>0.1191</v>
      </c>
      <c r="AD19" s="37">
        <f t="shared" si="11"/>
        <v>0.93530000000000002</v>
      </c>
      <c r="AE19" s="37">
        <f t="shared" si="12"/>
        <v>1.4632000000000001</v>
      </c>
      <c r="AG19" s="38">
        <f t="shared" si="13"/>
        <v>8.1799999999999998E-2</v>
      </c>
      <c r="AH19" s="38">
        <f t="shared" si="14"/>
        <v>2.0799999999999999E-2</v>
      </c>
      <c r="AI19" s="38">
        <f t="shared" si="15"/>
        <v>7.9000000000000008E-3</v>
      </c>
      <c r="AJ19" s="38">
        <f t="shared" si="16"/>
        <v>0.21990000000000001</v>
      </c>
      <c r="AK19" s="38">
        <f t="shared" si="17"/>
        <v>0.36280000000000001</v>
      </c>
      <c r="AM19" s="38">
        <f t="shared" si="18"/>
        <v>0.1416</v>
      </c>
      <c r="AN19" s="38">
        <f t="shared" si="19"/>
        <v>4.7199999999999999E-2</v>
      </c>
      <c r="AO19" s="38">
        <f t="shared" si="20"/>
        <v>6.2799999999999995E-2</v>
      </c>
      <c r="AP19" s="38">
        <f t="shared" si="21"/>
        <v>0.32090000000000002</v>
      </c>
      <c r="AQ19" s="38">
        <f t="shared" si="22"/>
        <v>0.15260000000000001</v>
      </c>
      <c r="AR19" s="38"/>
      <c r="AS19" s="38">
        <f t="shared" si="23"/>
        <v>0.1588</v>
      </c>
      <c r="AT19" s="38">
        <f t="shared" si="24"/>
        <v>8.9899999999999994E-2</v>
      </c>
      <c r="AU19" s="38">
        <f t="shared" si="25"/>
        <v>0.06</v>
      </c>
      <c r="AV19" s="38">
        <f t="shared" si="26"/>
        <v>0.21360000000000001</v>
      </c>
      <c r="AW19" s="38">
        <f t="shared" si="27"/>
        <v>1.54E-2</v>
      </c>
    </row>
    <row r="20" spans="2:49" ht="15.75" x14ac:dyDescent="0.25">
      <c r="B20">
        <v>0</v>
      </c>
      <c r="C20">
        <v>0.25</v>
      </c>
      <c r="D20">
        <v>0.5</v>
      </c>
      <c r="E20">
        <v>0.09</v>
      </c>
      <c r="F20">
        <v>7.0000000000000007E-2</v>
      </c>
      <c r="G20" t="s">
        <v>23</v>
      </c>
      <c r="H20">
        <f t="shared" si="0"/>
        <v>8.1699999999999995E-2</v>
      </c>
      <c r="I20">
        <f t="shared" si="1"/>
        <v>0.14119999999999999</v>
      </c>
      <c r="J20">
        <f t="shared" si="2"/>
        <v>0.33129999999999998</v>
      </c>
      <c r="K20">
        <f t="shared" si="3"/>
        <v>0.45950000000000002</v>
      </c>
      <c r="L20" s="47">
        <f t="shared" si="4"/>
        <v>8.1699999999999995E-2</v>
      </c>
      <c r="M20" t="str">
        <f t="shared" si="5"/>
        <v>Very Low</v>
      </c>
      <c r="N20">
        <f t="shared" si="6"/>
        <v>1</v>
      </c>
      <c r="O20">
        <f>'Test_IF-có_validate'!O20</f>
        <v>0</v>
      </c>
      <c r="P20">
        <f>'Test_IF-có_validate'!P20</f>
        <v>0.27779999999999999</v>
      </c>
      <c r="Q20">
        <f>'Test_IF-có_validate'!Q20</f>
        <v>0.5444</v>
      </c>
      <c r="R20">
        <f>'Test_IF-có_validate'!R20</f>
        <v>9.0899999999999995E-2</v>
      </c>
      <c r="S20">
        <f>'Test_IF-có_validate'!S20</f>
        <v>6.1199999999999997E-2</v>
      </c>
      <c r="U20" s="37">
        <f t="shared" si="7"/>
        <v>1</v>
      </c>
      <c r="V20" s="37">
        <f t="shared" si="7"/>
        <v>0.56520000000000004</v>
      </c>
      <c r="W20" s="37">
        <f t="shared" si="7"/>
        <v>0.29499999999999998</v>
      </c>
      <c r="X20" s="37">
        <f t="shared" si="7"/>
        <v>0.83330000000000004</v>
      </c>
      <c r="Y20" s="37">
        <f t="shared" si="7"/>
        <v>0.88470000000000004</v>
      </c>
      <c r="AA20" s="37">
        <f t="shared" si="8"/>
        <v>0.84750000000000003</v>
      </c>
      <c r="AB20" s="37">
        <f t="shared" si="9"/>
        <v>0.13189999999999999</v>
      </c>
      <c r="AC20" s="37">
        <f t="shared" si="10"/>
        <v>0.28689999999999999</v>
      </c>
      <c r="AD20" s="37">
        <f t="shared" si="11"/>
        <v>0.63719999999999999</v>
      </c>
      <c r="AE20" s="37">
        <f t="shared" si="12"/>
        <v>5.8999999999999997E-2</v>
      </c>
      <c r="AG20" s="38">
        <f t="shared" si="13"/>
        <v>0.29420000000000002</v>
      </c>
      <c r="AH20" s="38">
        <f t="shared" si="14"/>
        <v>6.8900000000000003E-2</v>
      </c>
      <c r="AI20" s="38">
        <f t="shared" si="15"/>
        <v>4.8099999999999997E-2</v>
      </c>
      <c r="AJ20" s="38">
        <f t="shared" si="16"/>
        <v>0.30430000000000001</v>
      </c>
      <c r="AK20" s="38">
        <f t="shared" si="17"/>
        <v>0.14460000000000001</v>
      </c>
      <c r="AM20" s="38">
        <f t="shared" si="18"/>
        <v>0.35399999999999998</v>
      </c>
      <c r="AN20" s="38">
        <f t="shared" si="19"/>
        <v>9.5200000000000007E-2</v>
      </c>
      <c r="AO20" s="38">
        <f t="shared" si="20"/>
        <v>6.7999999999999996E-3</v>
      </c>
      <c r="AP20" s="38">
        <f t="shared" si="21"/>
        <v>0.20330000000000001</v>
      </c>
      <c r="AQ20" s="38">
        <f t="shared" si="22"/>
        <v>0.3548</v>
      </c>
      <c r="AR20" s="38"/>
      <c r="AS20" s="38">
        <f t="shared" si="23"/>
        <v>0.37119999999999997</v>
      </c>
      <c r="AT20" s="38">
        <f t="shared" si="24"/>
        <v>0.13800000000000001</v>
      </c>
      <c r="AU20" s="38">
        <f t="shared" si="25"/>
        <v>4.1000000000000003E-3</v>
      </c>
      <c r="AV20" s="38">
        <f t="shared" si="26"/>
        <v>0.31059999999999999</v>
      </c>
      <c r="AW20" s="38">
        <f t="shared" si="27"/>
        <v>0.49199999999999999</v>
      </c>
    </row>
    <row r="21" spans="2:49" ht="15.75" x14ac:dyDescent="0.25">
      <c r="B21">
        <v>0.05</v>
      </c>
      <c r="C21">
        <v>0.28999999999999998</v>
      </c>
      <c r="D21">
        <v>0.57999999999999996</v>
      </c>
      <c r="E21">
        <v>0.14000000000000001</v>
      </c>
      <c r="F21">
        <v>0.32</v>
      </c>
      <c r="G21" t="s">
        <v>21</v>
      </c>
      <c r="H21">
        <f t="shared" si="0"/>
        <v>0.55300000000000005</v>
      </c>
      <c r="I21">
        <f t="shared" si="1"/>
        <v>6.7599999999999993E-2</v>
      </c>
      <c r="J21">
        <f t="shared" si="2"/>
        <v>0.14199999999999999</v>
      </c>
      <c r="K21">
        <f t="shared" si="3"/>
        <v>0.27050000000000002</v>
      </c>
      <c r="L21" s="47">
        <f t="shared" si="4"/>
        <v>6.7599999999999993E-2</v>
      </c>
      <c r="M21" t="str">
        <f t="shared" si="5"/>
        <v>Low</v>
      </c>
      <c r="N21">
        <f t="shared" si="6"/>
        <v>1</v>
      </c>
      <c r="O21">
        <f>'Test_IF-có_validate'!O21</f>
        <v>5.5599999999999997E-2</v>
      </c>
      <c r="P21">
        <f>'Test_IF-có_validate'!P21</f>
        <v>0.32219999999999999</v>
      </c>
      <c r="Q21">
        <f>'Test_IF-có_validate'!Q21</f>
        <v>0.63329999999999997</v>
      </c>
      <c r="R21">
        <f>'Test_IF-có_validate'!R21</f>
        <v>0.1414</v>
      </c>
      <c r="S21">
        <f>'Test_IF-có_validate'!S21</f>
        <v>0.31630000000000003</v>
      </c>
      <c r="U21" s="37">
        <f t="shared" si="7"/>
        <v>0.89470000000000005</v>
      </c>
      <c r="V21" s="37">
        <f t="shared" si="7"/>
        <v>0.51259999999999994</v>
      </c>
      <c r="W21" s="37">
        <f t="shared" si="7"/>
        <v>0.22450000000000001</v>
      </c>
      <c r="X21" s="37">
        <f t="shared" si="7"/>
        <v>0.75219999999999998</v>
      </c>
      <c r="Y21" s="37">
        <f t="shared" si="7"/>
        <v>0.51939999999999997</v>
      </c>
      <c r="AA21" s="37">
        <f t="shared" si="8"/>
        <v>0.68659999999999999</v>
      </c>
      <c r="AB21" s="37">
        <f t="shared" si="9"/>
        <v>0.22889999999999999</v>
      </c>
      <c r="AC21" s="37">
        <f t="shared" si="10"/>
        <v>0.44629999999999997</v>
      </c>
      <c r="AD21" s="37">
        <f t="shared" si="11"/>
        <v>0.50560000000000005</v>
      </c>
      <c r="AE21" s="37">
        <f t="shared" si="12"/>
        <v>0.56140000000000001</v>
      </c>
      <c r="AG21" s="38">
        <f t="shared" si="13"/>
        <v>0.24049999999999999</v>
      </c>
      <c r="AH21" s="38">
        <f t="shared" si="14"/>
        <v>3.6499999999999998E-2</v>
      </c>
      <c r="AI21" s="38">
        <f t="shared" si="15"/>
        <v>0.1012</v>
      </c>
      <c r="AJ21" s="38">
        <f t="shared" si="16"/>
        <v>0.26040000000000002</v>
      </c>
      <c r="AK21" s="38">
        <f t="shared" si="17"/>
        <v>6.2199999999999998E-2</v>
      </c>
      <c r="AM21" s="38">
        <f t="shared" si="18"/>
        <v>0.3004</v>
      </c>
      <c r="AN21" s="38">
        <f t="shared" si="19"/>
        <v>6.2899999999999998E-2</v>
      </c>
      <c r="AO21" s="38">
        <f t="shared" si="20"/>
        <v>4.6300000000000001E-2</v>
      </c>
      <c r="AP21" s="38">
        <f t="shared" si="21"/>
        <v>0.15939999999999999</v>
      </c>
      <c r="AQ21" s="38">
        <f t="shared" si="22"/>
        <v>0.14799999999999999</v>
      </c>
      <c r="AR21" s="38"/>
      <c r="AS21" s="38">
        <f t="shared" si="23"/>
        <v>0.31759999999999999</v>
      </c>
      <c r="AT21" s="38">
        <f t="shared" si="24"/>
        <v>0.1056</v>
      </c>
      <c r="AU21" s="38">
        <f t="shared" si="25"/>
        <v>4.9000000000000002E-2</v>
      </c>
      <c r="AV21" s="38">
        <f t="shared" si="26"/>
        <v>0.26669999999999999</v>
      </c>
      <c r="AW21" s="38">
        <f t="shared" si="27"/>
        <v>0.28520000000000001</v>
      </c>
    </row>
    <row r="22" spans="2:49" ht="15.75" x14ac:dyDescent="0.25">
      <c r="B22">
        <v>0.1</v>
      </c>
      <c r="C22">
        <v>0.3</v>
      </c>
      <c r="D22">
        <v>0.57999999999999996</v>
      </c>
      <c r="E22">
        <v>0.28000000000000003</v>
      </c>
      <c r="F22">
        <v>0.55000000000000004</v>
      </c>
      <c r="G22" t="s">
        <v>24</v>
      </c>
      <c r="H22">
        <f t="shared" si="0"/>
        <v>0.97670000000000001</v>
      </c>
      <c r="I22">
        <f t="shared" si="1"/>
        <v>0.20880000000000001</v>
      </c>
      <c r="J22">
        <f t="shared" si="2"/>
        <v>0.01</v>
      </c>
      <c r="K22">
        <f t="shared" si="3"/>
        <v>0.1258</v>
      </c>
      <c r="L22" s="47">
        <f t="shared" si="4"/>
        <v>0.01</v>
      </c>
      <c r="M22" t="str">
        <f t="shared" si="5"/>
        <v>Middle</v>
      </c>
      <c r="N22">
        <f t="shared" si="6"/>
        <v>1</v>
      </c>
      <c r="O22">
        <f>'Test_IF-có_validate'!O22</f>
        <v>0.1111</v>
      </c>
      <c r="P22">
        <f>'Test_IF-có_validate'!P22</f>
        <v>0.33329999999999999</v>
      </c>
      <c r="Q22">
        <f>'Test_IF-có_validate'!Q22</f>
        <v>0.63329999999999997</v>
      </c>
      <c r="R22">
        <f>'Test_IF-có_validate'!R22</f>
        <v>0.2828</v>
      </c>
      <c r="S22">
        <f>'Test_IF-có_validate'!S22</f>
        <v>0.55100000000000005</v>
      </c>
      <c r="U22" s="37">
        <f t="shared" si="7"/>
        <v>0.8</v>
      </c>
      <c r="V22" s="37">
        <f t="shared" si="7"/>
        <v>0.5</v>
      </c>
      <c r="W22" s="37">
        <f t="shared" si="7"/>
        <v>0.22450000000000001</v>
      </c>
      <c r="X22" s="37">
        <f t="shared" si="7"/>
        <v>0.55910000000000004</v>
      </c>
      <c r="Y22" s="37">
        <f t="shared" si="7"/>
        <v>0.28949999999999998</v>
      </c>
      <c r="AA22" s="37">
        <f t="shared" si="8"/>
        <v>0.53639999999999999</v>
      </c>
      <c r="AB22" s="37">
        <f t="shared" si="9"/>
        <v>0.25259999999999999</v>
      </c>
      <c r="AC22" s="37">
        <f t="shared" si="10"/>
        <v>0.44629999999999997</v>
      </c>
      <c r="AD22" s="37">
        <f t="shared" si="11"/>
        <v>0.1711</v>
      </c>
      <c r="AE22" s="37">
        <f t="shared" si="12"/>
        <v>1.026</v>
      </c>
      <c r="AG22" s="38">
        <f t="shared" si="13"/>
        <v>0.1905</v>
      </c>
      <c r="AH22" s="38">
        <f t="shared" si="14"/>
        <v>2.86E-2</v>
      </c>
      <c r="AI22" s="38">
        <f t="shared" si="15"/>
        <v>0.1012</v>
      </c>
      <c r="AJ22" s="38">
        <f t="shared" si="16"/>
        <v>0.1489</v>
      </c>
      <c r="AK22" s="38">
        <f t="shared" si="17"/>
        <v>0.21709999999999999</v>
      </c>
      <c r="AM22" s="38">
        <f t="shared" si="18"/>
        <v>0.25030000000000002</v>
      </c>
      <c r="AN22" s="38">
        <f t="shared" si="19"/>
        <v>5.5E-2</v>
      </c>
      <c r="AO22" s="38">
        <f t="shared" si="20"/>
        <v>4.6300000000000001E-2</v>
      </c>
      <c r="AP22" s="38">
        <f t="shared" si="21"/>
        <v>4.7899999999999998E-2</v>
      </c>
      <c r="AQ22" s="38">
        <f t="shared" si="22"/>
        <v>6.8999999999999999E-3</v>
      </c>
      <c r="AR22" s="38"/>
      <c r="AS22" s="38">
        <f t="shared" si="23"/>
        <v>0.26750000000000002</v>
      </c>
      <c r="AT22" s="38">
        <f t="shared" si="24"/>
        <v>9.7699999999999995E-2</v>
      </c>
      <c r="AU22" s="38">
        <f t="shared" si="25"/>
        <v>4.9000000000000002E-2</v>
      </c>
      <c r="AV22" s="38">
        <f t="shared" si="26"/>
        <v>0.1552</v>
      </c>
      <c r="AW22" s="38">
        <f t="shared" si="27"/>
        <v>0.1303</v>
      </c>
    </row>
    <row r="23" spans="2:49" ht="15.75" x14ac:dyDescent="0.25">
      <c r="B23">
        <v>0.2</v>
      </c>
      <c r="C23">
        <v>0.32</v>
      </c>
      <c r="D23">
        <v>0.65</v>
      </c>
      <c r="E23">
        <v>0.31</v>
      </c>
      <c r="F23">
        <v>0.89</v>
      </c>
      <c r="G23" t="s">
        <v>20</v>
      </c>
      <c r="H23">
        <f t="shared" si="0"/>
        <v>1.5216000000000001</v>
      </c>
      <c r="I23">
        <f t="shared" si="1"/>
        <v>0.39040000000000002</v>
      </c>
      <c r="J23">
        <f t="shared" si="2"/>
        <v>0.1915</v>
      </c>
      <c r="K23">
        <f t="shared" si="3"/>
        <v>6.6799999999999998E-2</v>
      </c>
      <c r="L23" s="47">
        <f t="shared" si="4"/>
        <v>6.6799999999999998E-2</v>
      </c>
      <c r="M23" t="str">
        <f t="shared" si="5"/>
        <v>High</v>
      </c>
      <c r="N23">
        <f t="shared" si="6"/>
        <v>1</v>
      </c>
      <c r="O23">
        <f>'Test_IF-có_validate'!O23</f>
        <v>0.22220000000000001</v>
      </c>
      <c r="P23">
        <f>'Test_IF-có_validate'!P23</f>
        <v>0.35560000000000003</v>
      </c>
      <c r="Q23">
        <f>'Test_IF-có_validate'!Q23</f>
        <v>0.71109999999999995</v>
      </c>
      <c r="R23">
        <f>'Test_IF-có_validate'!R23</f>
        <v>0.31309999999999999</v>
      </c>
      <c r="S23">
        <f>'Test_IF-có_validate'!S23</f>
        <v>0.89800000000000002</v>
      </c>
      <c r="U23" s="37">
        <f t="shared" si="7"/>
        <v>0.63639999999999997</v>
      </c>
      <c r="V23" s="37">
        <f t="shared" si="7"/>
        <v>0.47539999999999999</v>
      </c>
      <c r="W23" s="37">
        <f t="shared" si="7"/>
        <v>0.16880000000000001</v>
      </c>
      <c r="X23" s="37">
        <f t="shared" si="7"/>
        <v>0.52310000000000001</v>
      </c>
      <c r="Y23" s="37">
        <f t="shared" si="7"/>
        <v>5.3699999999999998E-2</v>
      </c>
      <c r="AA23" s="37">
        <f t="shared" si="8"/>
        <v>0.26169999999999999</v>
      </c>
      <c r="AB23" s="37">
        <f t="shared" si="9"/>
        <v>0.29949999999999999</v>
      </c>
      <c r="AC23" s="37">
        <f t="shared" si="10"/>
        <v>0.57979999999999998</v>
      </c>
      <c r="AD23" s="37">
        <f t="shared" si="11"/>
        <v>0.1048</v>
      </c>
      <c r="AE23" s="37">
        <f t="shared" si="12"/>
        <v>1.6088</v>
      </c>
      <c r="AG23" s="38">
        <f t="shared" si="13"/>
        <v>9.8900000000000002E-2</v>
      </c>
      <c r="AH23" s="38">
        <f t="shared" si="14"/>
        <v>1.2999999999999999E-2</v>
      </c>
      <c r="AI23" s="38">
        <f t="shared" si="15"/>
        <v>0.1457</v>
      </c>
      <c r="AJ23" s="38">
        <f t="shared" si="16"/>
        <v>0.1268</v>
      </c>
      <c r="AK23" s="38">
        <f t="shared" si="17"/>
        <v>0.41139999999999999</v>
      </c>
      <c r="AM23" s="38">
        <f t="shared" si="18"/>
        <v>0.1588</v>
      </c>
      <c r="AN23" s="38">
        <f t="shared" si="19"/>
        <v>3.9300000000000002E-2</v>
      </c>
      <c r="AO23" s="38">
        <f t="shared" si="20"/>
        <v>9.0800000000000006E-2</v>
      </c>
      <c r="AP23" s="38">
        <f t="shared" si="21"/>
        <v>2.58E-2</v>
      </c>
      <c r="AQ23" s="38">
        <f t="shared" si="22"/>
        <v>0.2011</v>
      </c>
      <c r="AR23" s="38"/>
      <c r="AS23" s="38">
        <f t="shared" si="23"/>
        <v>0.17599999999999999</v>
      </c>
      <c r="AT23" s="38">
        <f t="shared" si="24"/>
        <v>8.2100000000000006E-2</v>
      </c>
      <c r="AU23" s="38">
        <f t="shared" si="25"/>
        <v>9.35E-2</v>
      </c>
      <c r="AV23" s="38">
        <f t="shared" si="26"/>
        <v>0.1331</v>
      </c>
      <c r="AW23" s="38">
        <f t="shared" si="27"/>
        <v>6.3899999999999998E-2</v>
      </c>
    </row>
    <row r="24" spans="2:49" ht="15.75" x14ac:dyDescent="0.25">
      <c r="B24">
        <v>0.19</v>
      </c>
      <c r="C24">
        <v>0.28000000000000003</v>
      </c>
      <c r="D24">
        <v>0.56999999999999995</v>
      </c>
      <c r="E24">
        <v>0.57999999999999996</v>
      </c>
      <c r="F24">
        <v>0.17</v>
      </c>
      <c r="G24" t="s">
        <v>21</v>
      </c>
      <c r="H24">
        <f t="shared" si="0"/>
        <v>0.22500000000000001</v>
      </c>
      <c r="I24">
        <f t="shared" si="1"/>
        <v>5.7700000000000001E-2</v>
      </c>
      <c r="J24">
        <f t="shared" si="2"/>
        <v>0.25</v>
      </c>
      <c r="K24">
        <f t="shared" si="3"/>
        <v>0.37530000000000002</v>
      </c>
      <c r="L24" s="47">
        <f t="shared" si="4"/>
        <v>5.7700000000000001E-2</v>
      </c>
      <c r="M24" t="str">
        <f t="shared" si="5"/>
        <v>Low</v>
      </c>
      <c r="N24">
        <f t="shared" si="6"/>
        <v>1</v>
      </c>
      <c r="O24">
        <f>'Test_IF-có_validate'!O24</f>
        <v>0.21110000000000001</v>
      </c>
      <c r="P24">
        <f>'Test_IF-có_validate'!P24</f>
        <v>0.31109999999999999</v>
      </c>
      <c r="Q24">
        <f>'Test_IF-có_validate'!Q24</f>
        <v>0.62219999999999998</v>
      </c>
      <c r="R24">
        <f>'Test_IF-có_validate'!R24</f>
        <v>0.58589999999999998</v>
      </c>
      <c r="S24">
        <f>'Test_IF-có_validate'!S24</f>
        <v>0.1633</v>
      </c>
      <c r="U24" s="37">
        <f t="shared" si="7"/>
        <v>0.65139999999999998</v>
      </c>
      <c r="V24" s="37">
        <f t="shared" si="7"/>
        <v>0.52539999999999998</v>
      </c>
      <c r="W24" s="37">
        <f t="shared" si="7"/>
        <v>0.2329</v>
      </c>
      <c r="X24" s="37">
        <f t="shared" si="7"/>
        <v>0.2611</v>
      </c>
      <c r="Y24" s="37">
        <f t="shared" si="7"/>
        <v>0.71919999999999995</v>
      </c>
      <c r="AA24" s="37">
        <f t="shared" si="8"/>
        <v>0.2878</v>
      </c>
      <c r="AB24" s="37">
        <f t="shared" si="9"/>
        <v>0.20499999999999999</v>
      </c>
      <c r="AC24" s="37">
        <f t="shared" si="10"/>
        <v>0.42680000000000001</v>
      </c>
      <c r="AD24" s="37">
        <f t="shared" si="11"/>
        <v>0.43</v>
      </c>
      <c r="AE24" s="37">
        <f t="shared" si="12"/>
        <v>0.20860000000000001</v>
      </c>
      <c r="AG24" s="38">
        <f t="shared" si="13"/>
        <v>0.1076</v>
      </c>
      <c r="AH24" s="38">
        <f t="shared" si="14"/>
        <v>4.4499999999999998E-2</v>
      </c>
      <c r="AI24" s="38">
        <f t="shared" si="15"/>
        <v>9.4700000000000006E-2</v>
      </c>
      <c r="AJ24" s="38">
        <f t="shared" si="16"/>
        <v>5.1499999999999997E-2</v>
      </c>
      <c r="AK24" s="38">
        <f t="shared" si="17"/>
        <v>5.5399999999999998E-2</v>
      </c>
      <c r="AM24" s="38">
        <f t="shared" si="18"/>
        <v>0.16750000000000001</v>
      </c>
      <c r="AN24" s="38">
        <f t="shared" si="19"/>
        <v>7.0800000000000002E-2</v>
      </c>
      <c r="AO24" s="38">
        <f t="shared" si="20"/>
        <v>3.9800000000000002E-2</v>
      </c>
      <c r="AP24" s="38">
        <f t="shared" si="21"/>
        <v>0.15240000000000001</v>
      </c>
      <c r="AQ24" s="38">
        <f t="shared" si="22"/>
        <v>0.2656</v>
      </c>
      <c r="AR24" s="38"/>
      <c r="AS24" s="38">
        <f t="shared" si="23"/>
        <v>0.1847</v>
      </c>
      <c r="AT24" s="38">
        <f t="shared" si="24"/>
        <v>0.11360000000000001</v>
      </c>
      <c r="AU24" s="38">
        <f t="shared" si="25"/>
        <v>4.2500000000000003E-2</v>
      </c>
      <c r="AV24" s="38">
        <f t="shared" si="26"/>
        <v>4.5100000000000001E-2</v>
      </c>
      <c r="AW24" s="38">
        <f t="shared" si="27"/>
        <v>0.40279999999999999</v>
      </c>
    </row>
    <row r="25" spans="2:49" ht="15.75" x14ac:dyDescent="0.25">
      <c r="B25">
        <v>0.11</v>
      </c>
      <c r="C25">
        <v>0.26</v>
      </c>
      <c r="D25">
        <v>0.56000000000000005</v>
      </c>
      <c r="E25">
        <v>0.68</v>
      </c>
      <c r="F25">
        <v>0.27</v>
      </c>
      <c r="G25" t="s">
        <v>21</v>
      </c>
      <c r="H25">
        <f t="shared" si="0"/>
        <v>0.44850000000000001</v>
      </c>
      <c r="I25">
        <f t="shared" si="1"/>
        <v>0.03</v>
      </c>
      <c r="J25">
        <f t="shared" si="2"/>
        <v>0.17660000000000001</v>
      </c>
      <c r="K25">
        <f t="shared" si="3"/>
        <v>0.30180000000000001</v>
      </c>
      <c r="L25" s="47">
        <f t="shared" si="4"/>
        <v>0.03</v>
      </c>
      <c r="M25" t="str">
        <f t="shared" si="5"/>
        <v>Low</v>
      </c>
      <c r="N25">
        <f t="shared" si="6"/>
        <v>1</v>
      </c>
      <c r="O25">
        <f>'Test_IF-có_validate'!O25</f>
        <v>0.1222</v>
      </c>
      <c r="P25">
        <f>'Test_IF-có_validate'!P25</f>
        <v>0.28889999999999999</v>
      </c>
      <c r="Q25">
        <f>'Test_IF-có_validate'!Q25</f>
        <v>0.61109999999999998</v>
      </c>
      <c r="R25">
        <f>'Test_IF-có_validate'!R25</f>
        <v>0.68689999999999996</v>
      </c>
      <c r="S25">
        <f>'Test_IF-có_validate'!S25</f>
        <v>0.26529999999999998</v>
      </c>
      <c r="U25" s="37">
        <f t="shared" si="7"/>
        <v>0.78220000000000001</v>
      </c>
      <c r="V25" s="37">
        <f t="shared" si="7"/>
        <v>0.55169999999999997</v>
      </c>
      <c r="W25" s="37">
        <f t="shared" si="7"/>
        <v>0.2414</v>
      </c>
      <c r="X25" s="37">
        <f t="shared" si="7"/>
        <v>0.18559999999999999</v>
      </c>
      <c r="Y25" s="37">
        <f t="shared" si="7"/>
        <v>0.58069999999999999</v>
      </c>
      <c r="AA25" s="37">
        <f t="shared" si="8"/>
        <v>0.50749999999999995</v>
      </c>
      <c r="AB25" s="37">
        <f t="shared" si="9"/>
        <v>0.1565</v>
      </c>
      <c r="AC25" s="37">
        <f t="shared" si="10"/>
        <v>0.40720000000000001</v>
      </c>
      <c r="AD25" s="37">
        <f t="shared" si="11"/>
        <v>0.60650000000000004</v>
      </c>
      <c r="AE25" s="37">
        <f t="shared" si="12"/>
        <v>0.4491</v>
      </c>
      <c r="AG25" s="38">
        <f t="shared" si="13"/>
        <v>0.18079999999999999</v>
      </c>
      <c r="AH25" s="38">
        <f t="shared" si="14"/>
        <v>6.0699999999999997E-2</v>
      </c>
      <c r="AI25" s="38">
        <f t="shared" si="15"/>
        <v>8.8200000000000001E-2</v>
      </c>
      <c r="AJ25" s="38">
        <f t="shared" si="16"/>
        <v>0.1103</v>
      </c>
      <c r="AK25" s="38">
        <f t="shared" si="17"/>
        <v>2.4799999999999999E-2</v>
      </c>
      <c r="AM25" s="38">
        <f t="shared" si="18"/>
        <v>0.2407</v>
      </c>
      <c r="AN25" s="38">
        <f t="shared" si="19"/>
        <v>8.6999999999999994E-2</v>
      </c>
      <c r="AO25" s="38">
        <f t="shared" si="20"/>
        <v>3.3300000000000003E-2</v>
      </c>
      <c r="AP25" s="38">
        <f t="shared" si="21"/>
        <v>0.21129999999999999</v>
      </c>
      <c r="AQ25" s="38">
        <f t="shared" si="22"/>
        <v>0.18540000000000001</v>
      </c>
      <c r="AR25" s="38"/>
      <c r="AS25" s="38">
        <f t="shared" si="23"/>
        <v>0.25790000000000002</v>
      </c>
      <c r="AT25" s="38">
        <f t="shared" si="24"/>
        <v>0.1298</v>
      </c>
      <c r="AU25" s="38">
        <f t="shared" si="25"/>
        <v>3.5999999999999997E-2</v>
      </c>
      <c r="AV25" s="38">
        <f t="shared" si="26"/>
        <v>0.104</v>
      </c>
      <c r="AW25" s="38">
        <f t="shared" si="27"/>
        <v>0.3226</v>
      </c>
    </row>
    <row r="26" spans="2:49" ht="15.75" x14ac:dyDescent="0.25">
      <c r="B26">
        <v>0.12</v>
      </c>
      <c r="C26">
        <v>0.28000000000000003</v>
      </c>
      <c r="D26">
        <v>0.7</v>
      </c>
      <c r="E26">
        <v>0.16</v>
      </c>
      <c r="F26">
        <v>0.32</v>
      </c>
      <c r="G26" t="s">
        <v>21</v>
      </c>
      <c r="H26">
        <f t="shared" si="0"/>
        <v>0.56559999999999999</v>
      </c>
      <c r="I26">
        <f t="shared" si="1"/>
        <v>7.1800000000000003E-2</v>
      </c>
      <c r="J26">
        <f t="shared" si="2"/>
        <v>0.1462</v>
      </c>
      <c r="K26">
        <f t="shared" si="3"/>
        <v>0.2747</v>
      </c>
      <c r="L26" s="47">
        <f t="shared" si="4"/>
        <v>7.1800000000000003E-2</v>
      </c>
      <c r="M26" t="str">
        <f t="shared" si="5"/>
        <v>Low</v>
      </c>
      <c r="N26">
        <f t="shared" si="6"/>
        <v>1</v>
      </c>
      <c r="O26">
        <f>'Test_IF-có_validate'!O26</f>
        <v>0.1333</v>
      </c>
      <c r="P26">
        <f>'Test_IF-có_validate'!P26</f>
        <v>0.31109999999999999</v>
      </c>
      <c r="Q26">
        <f>'Test_IF-có_validate'!Q26</f>
        <v>0.76670000000000005</v>
      </c>
      <c r="R26">
        <f>'Test_IF-có_validate'!R26</f>
        <v>0.16159999999999999</v>
      </c>
      <c r="S26">
        <f>'Test_IF-có_validate'!S26</f>
        <v>0.31630000000000003</v>
      </c>
      <c r="U26" s="37">
        <f t="shared" si="7"/>
        <v>0.76480000000000004</v>
      </c>
      <c r="V26" s="37">
        <f t="shared" si="7"/>
        <v>0.52539999999999998</v>
      </c>
      <c r="W26" s="37">
        <f t="shared" si="7"/>
        <v>0.1321</v>
      </c>
      <c r="X26" s="37">
        <f t="shared" si="7"/>
        <v>0.7218</v>
      </c>
      <c r="Y26" s="37">
        <f t="shared" si="7"/>
        <v>0.51939999999999997</v>
      </c>
      <c r="AA26" s="37">
        <f t="shared" si="8"/>
        <v>0.47899999999999998</v>
      </c>
      <c r="AB26" s="37">
        <f t="shared" si="9"/>
        <v>0.20499999999999999</v>
      </c>
      <c r="AC26" s="37">
        <f t="shared" si="10"/>
        <v>0.67210000000000003</v>
      </c>
      <c r="AD26" s="37">
        <f t="shared" si="11"/>
        <v>0.45500000000000002</v>
      </c>
      <c r="AE26" s="37">
        <f t="shared" si="12"/>
        <v>0.56140000000000001</v>
      </c>
      <c r="AG26" s="38">
        <f t="shared" si="13"/>
        <v>0.17130000000000001</v>
      </c>
      <c r="AH26" s="38">
        <f t="shared" si="14"/>
        <v>4.4499999999999998E-2</v>
      </c>
      <c r="AI26" s="38">
        <f t="shared" si="15"/>
        <v>0.17649999999999999</v>
      </c>
      <c r="AJ26" s="38">
        <f t="shared" si="16"/>
        <v>0.24349999999999999</v>
      </c>
      <c r="AK26" s="38">
        <f t="shared" si="17"/>
        <v>6.2199999999999998E-2</v>
      </c>
      <c r="AM26" s="38">
        <f t="shared" si="18"/>
        <v>0.23119999999999999</v>
      </c>
      <c r="AN26" s="38">
        <f t="shared" si="19"/>
        <v>7.0800000000000002E-2</v>
      </c>
      <c r="AO26" s="38">
        <f t="shared" si="20"/>
        <v>0.1216</v>
      </c>
      <c r="AP26" s="38">
        <f t="shared" si="21"/>
        <v>0.1426</v>
      </c>
      <c r="AQ26" s="38">
        <f t="shared" si="22"/>
        <v>0.14799999999999999</v>
      </c>
      <c r="AR26" s="38"/>
      <c r="AS26" s="38">
        <f t="shared" si="23"/>
        <v>0.24840000000000001</v>
      </c>
      <c r="AT26" s="38">
        <f t="shared" si="24"/>
        <v>0.11360000000000001</v>
      </c>
      <c r="AU26" s="38">
        <f t="shared" si="25"/>
        <v>0.12429999999999999</v>
      </c>
      <c r="AV26" s="38">
        <f t="shared" si="26"/>
        <v>0.24990000000000001</v>
      </c>
      <c r="AW26" s="38">
        <f t="shared" si="27"/>
        <v>0.28520000000000001</v>
      </c>
    </row>
    <row r="27" spans="2:49" ht="15.75" x14ac:dyDescent="0.25">
      <c r="B27">
        <v>0.18</v>
      </c>
      <c r="C27">
        <v>0.28999999999999998</v>
      </c>
      <c r="D27">
        <v>0.78</v>
      </c>
      <c r="E27">
        <v>0.15</v>
      </c>
      <c r="F27">
        <v>0.61</v>
      </c>
      <c r="G27" t="s">
        <v>24</v>
      </c>
      <c r="H27">
        <f t="shared" si="0"/>
        <v>1.1051</v>
      </c>
      <c r="I27">
        <f t="shared" si="1"/>
        <v>0.25159999999999999</v>
      </c>
      <c r="J27">
        <f t="shared" si="2"/>
        <v>5.28E-2</v>
      </c>
      <c r="K27">
        <f t="shared" si="3"/>
        <v>0.1008</v>
      </c>
      <c r="L27" s="47">
        <f t="shared" si="4"/>
        <v>5.28E-2</v>
      </c>
      <c r="M27" t="str">
        <f t="shared" si="5"/>
        <v>Middle</v>
      </c>
      <c r="N27">
        <f t="shared" si="6"/>
        <v>1</v>
      </c>
      <c r="O27">
        <f>'Test_IF-có_validate'!O27</f>
        <v>0.2</v>
      </c>
      <c r="P27">
        <f>'Test_IF-có_validate'!P27</f>
        <v>0.32219999999999999</v>
      </c>
      <c r="Q27">
        <f>'Test_IF-có_validate'!Q27</f>
        <v>0.85560000000000003</v>
      </c>
      <c r="R27">
        <f>'Test_IF-có_validate'!R27</f>
        <v>0.1515</v>
      </c>
      <c r="S27">
        <f>'Test_IF-có_validate'!S27</f>
        <v>0.61219999999999997</v>
      </c>
      <c r="U27" s="37">
        <f t="shared" si="7"/>
        <v>0.66669999999999996</v>
      </c>
      <c r="V27" s="37">
        <f t="shared" si="7"/>
        <v>0.51259999999999994</v>
      </c>
      <c r="W27" s="37">
        <f t="shared" si="7"/>
        <v>7.7799999999999994E-2</v>
      </c>
      <c r="X27" s="37">
        <f t="shared" si="7"/>
        <v>0.7369</v>
      </c>
      <c r="Y27" s="37">
        <f t="shared" si="7"/>
        <v>0.24049999999999999</v>
      </c>
      <c r="AA27" s="37">
        <f t="shared" si="8"/>
        <v>0.31419999999999998</v>
      </c>
      <c r="AB27" s="37">
        <f t="shared" si="9"/>
        <v>0.22889999999999999</v>
      </c>
      <c r="AC27" s="37">
        <f t="shared" si="10"/>
        <v>0.81530000000000002</v>
      </c>
      <c r="AD27" s="37">
        <f t="shared" si="11"/>
        <v>0.48020000000000002</v>
      </c>
      <c r="AE27" s="37">
        <f t="shared" si="12"/>
        <v>1.1362000000000001</v>
      </c>
      <c r="AG27" s="38">
        <f t="shared" si="13"/>
        <v>0.1164</v>
      </c>
      <c r="AH27" s="38">
        <f t="shared" si="14"/>
        <v>3.6499999999999998E-2</v>
      </c>
      <c r="AI27" s="38">
        <f t="shared" si="15"/>
        <v>0.22420000000000001</v>
      </c>
      <c r="AJ27" s="38">
        <f t="shared" si="16"/>
        <v>0.25190000000000001</v>
      </c>
      <c r="AK27" s="38">
        <f t="shared" si="17"/>
        <v>0.25380000000000003</v>
      </c>
      <c r="AM27" s="38">
        <f t="shared" si="18"/>
        <v>0.17630000000000001</v>
      </c>
      <c r="AN27" s="38">
        <f t="shared" si="19"/>
        <v>6.2899999999999998E-2</v>
      </c>
      <c r="AO27" s="38">
        <f t="shared" si="20"/>
        <v>0.16930000000000001</v>
      </c>
      <c r="AP27" s="38">
        <f t="shared" si="21"/>
        <v>0.151</v>
      </c>
      <c r="AQ27" s="38">
        <f t="shared" si="22"/>
        <v>4.36E-2</v>
      </c>
      <c r="AR27" s="38"/>
      <c r="AS27" s="38">
        <f t="shared" si="23"/>
        <v>0.19350000000000001</v>
      </c>
      <c r="AT27" s="38">
        <f t="shared" si="24"/>
        <v>0.1056</v>
      </c>
      <c r="AU27" s="38">
        <f t="shared" si="25"/>
        <v>0.17199999999999999</v>
      </c>
      <c r="AV27" s="38">
        <f t="shared" si="26"/>
        <v>0.25829999999999997</v>
      </c>
      <c r="AW27" s="38">
        <f t="shared" si="27"/>
        <v>9.3600000000000003E-2</v>
      </c>
    </row>
    <row r="28" spans="2:49" ht="15.75" x14ac:dyDescent="0.25">
      <c r="B28">
        <v>0.2</v>
      </c>
      <c r="C28">
        <v>0.25</v>
      </c>
      <c r="D28">
        <v>0.7</v>
      </c>
      <c r="E28">
        <v>0.25</v>
      </c>
      <c r="F28">
        <v>0.03</v>
      </c>
      <c r="G28" t="s">
        <v>23</v>
      </c>
      <c r="H28">
        <f t="shared" si="0"/>
        <v>0.20549999999999999</v>
      </c>
      <c r="I28">
        <f t="shared" si="1"/>
        <v>0.1825</v>
      </c>
      <c r="J28">
        <f t="shared" si="2"/>
        <v>0.37169999999999997</v>
      </c>
      <c r="K28">
        <f t="shared" si="3"/>
        <v>0.50029999999999997</v>
      </c>
      <c r="L28" s="47">
        <f t="shared" si="4"/>
        <v>0.1825</v>
      </c>
      <c r="M28" t="str">
        <f t="shared" si="5"/>
        <v>Low</v>
      </c>
      <c r="N28">
        <f t="shared" si="6"/>
        <v>0</v>
      </c>
      <c r="O28">
        <f>'Test_IF-có_validate'!O28</f>
        <v>0.22220000000000001</v>
      </c>
      <c r="P28">
        <f>'Test_IF-có_validate'!P28</f>
        <v>0.27779999999999999</v>
      </c>
      <c r="Q28">
        <f>'Test_IF-có_validate'!Q28</f>
        <v>0.76670000000000005</v>
      </c>
      <c r="R28">
        <f>'Test_IF-có_validate'!R28</f>
        <v>0.2525</v>
      </c>
      <c r="S28">
        <f>'Test_IF-có_validate'!S28</f>
        <v>2.0400000000000001E-2</v>
      </c>
      <c r="U28" s="37">
        <f t="shared" si="7"/>
        <v>0.63639999999999997</v>
      </c>
      <c r="V28" s="37">
        <f t="shared" si="7"/>
        <v>0.56520000000000004</v>
      </c>
      <c r="W28" s="37">
        <f t="shared" si="7"/>
        <v>0.1321</v>
      </c>
      <c r="X28" s="37">
        <f t="shared" si="7"/>
        <v>0.5968</v>
      </c>
      <c r="Y28" s="37">
        <f t="shared" si="7"/>
        <v>0.96</v>
      </c>
      <c r="AA28" s="37">
        <f t="shared" si="8"/>
        <v>0.26169999999999999</v>
      </c>
      <c r="AB28" s="37">
        <f t="shared" si="9"/>
        <v>0.13189999999999999</v>
      </c>
      <c r="AC28" s="37">
        <f t="shared" si="10"/>
        <v>0.67210000000000003</v>
      </c>
      <c r="AD28" s="37">
        <f t="shared" si="11"/>
        <v>0.23910000000000001</v>
      </c>
      <c r="AE28" s="37">
        <f t="shared" si="12"/>
        <v>0.17510000000000001</v>
      </c>
      <c r="AG28" s="38">
        <f t="shared" si="13"/>
        <v>9.8900000000000002E-2</v>
      </c>
      <c r="AH28" s="38">
        <f t="shared" si="14"/>
        <v>6.8900000000000003E-2</v>
      </c>
      <c r="AI28" s="38">
        <f t="shared" si="15"/>
        <v>0.17649999999999999</v>
      </c>
      <c r="AJ28" s="38">
        <f t="shared" si="16"/>
        <v>0.1716</v>
      </c>
      <c r="AK28" s="38">
        <f t="shared" si="17"/>
        <v>0.18329999999999999</v>
      </c>
      <c r="AM28" s="38">
        <f t="shared" si="18"/>
        <v>0.1588</v>
      </c>
      <c r="AN28" s="38">
        <f t="shared" si="19"/>
        <v>9.5200000000000007E-2</v>
      </c>
      <c r="AO28" s="38">
        <f t="shared" si="20"/>
        <v>0.1216</v>
      </c>
      <c r="AP28" s="38">
        <f t="shared" si="21"/>
        <v>7.0599999999999996E-2</v>
      </c>
      <c r="AQ28" s="38">
        <f t="shared" si="22"/>
        <v>0.39350000000000002</v>
      </c>
      <c r="AR28" s="38"/>
      <c r="AS28" s="38">
        <f t="shared" si="23"/>
        <v>0.17599999999999999</v>
      </c>
      <c r="AT28" s="38">
        <f t="shared" si="24"/>
        <v>0.13800000000000001</v>
      </c>
      <c r="AU28" s="38">
        <f t="shared" si="25"/>
        <v>0.12429999999999999</v>
      </c>
      <c r="AV28" s="38">
        <f t="shared" si="26"/>
        <v>0.1779</v>
      </c>
      <c r="AW28" s="38">
        <f t="shared" si="27"/>
        <v>0.53069999999999995</v>
      </c>
    </row>
    <row r="29" spans="2:49" ht="15.75" x14ac:dyDescent="0.25">
      <c r="B29">
        <v>0.16</v>
      </c>
      <c r="C29">
        <v>0.28000000000000003</v>
      </c>
      <c r="D29">
        <v>0.72</v>
      </c>
      <c r="E29">
        <v>0.27</v>
      </c>
      <c r="F29">
        <v>0.32</v>
      </c>
      <c r="G29" t="s">
        <v>21</v>
      </c>
      <c r="H29">
        <f t="shared" si="0"/>
        <v>0.56369999999999998</v>
      </c>
      <c r="I29">
        <f t="shared" si="1"/>
        <v>7.1099999999999997E-2</v>
      </c>
      <c r="J29">
        <f t="shared" si="2"/>
        <v>0.14560000000000001</v>
      </c>
      <c r="K29">
        <f t="shared" si="3"/>
        <v>0.27410000000000001</v>
      </c>
      <c r="L29" s="47">
        <f t="shared" si="4"/>
        <v>7.1099999999999997E-2</v>
      </c>
      <c r="M29" t="str">
        <f t="shared" si="5"/>
        <v>Low</v>
      </c>
      <c r="N29">
        <f t="shared" si="6"/>
        <v>1</v>
      </c>
      <c r="O29">
        <f>'Test_IF-có_validate'!O29</f>
        <v>0.17780000000000001</v>
      </c>
      <c r="P29">
        <f>'Test_IF-có_validate'!P29</f>
        <v>0.31109999999999999</v>
      </c>
      <c r="Q29">
        <f>'Test_IF-có_validate'!Q29</f>
        <v>0.78890000000000005</v>
      </c>
      <c r="R29">
        <f>'Test_IF-có_validate'!R29</f>
        <v>0.2727</v>
      </c>
      <c r="S29">
        <f>'Test_IF-có_validate'!S29</f>
        <v>0.31630000000000003</v>
      </c>
      <c r="U29" s="37">
        <f t="shared" si="7"/>
        <v>0.69810000000000005</v>
      </c>
      <c r="V29" s="37">
        <f t="shared" si="7"/>
        <v>0.52539999999999998</v>
      </c>
      <c r="W29" s="37">
        <f t="shared" si="7"/>
        <v>0.11799999999999999</v>
      </c>
      <c r="X29" s="37">
        <f t="shared" si="7"/>
        <v>0.57150000000000001</v>
      </c>
      <c r="Y29" s="37">
        <f t="shared" si="7"/>
        <v>0.51939999999999997</v>
      </c>
      <c r="AA29" s="37">
        <f t="shared" si="8"/>
        <v>0.36780000000000002</v>
      </c>
      <c r="AB29" s="37">
        <f t="shared" si="9"/>
        <v>0.20499999999999999</v>
      </c>
      <c r="AC29" s="37">
        <f t="shared" si="10"/>
        <v>0.70840000000000003</v>
      </c>
      <c r="AD29" s="37">
        <f t="shared" si="11"/>
        <v>0.19359999999999999</v>
      </c>
      <c r="AE29" s="37">
        <f t="shared" si="12"/>
        <v>0.56140000000000001</v>
      </c>
      <c r="AG29" s="38">
        <f t="shared" si="13"/>
        <v>0.1343</v>
      </c>
      <c r="AH29" s="38">
        <f t="shared" si="14"/>
        <v>4.4499999999999998E-2</v>
      </c>
      <c r="AI29" s="38">
        <f t="shared" si="15"/>
        <v>0.18859999999999999</v>
      </c>
      <c r="AJ29" s="38">
        <f t="shared" si="16"/>
        <v>0.15640000000000001</v>
      </c>
      <c r="AK29" s="38">
        <f t="shared" si="17"/>
        <v>6.2199999999999998E-2</v>
      </c>
      <c r="AM29" s="38">
        <f t="shared" si="18"/>
        <v>0.19409999999999999</v>
      </c>
      <c r="AN29" s="38">
        <f t="shared" si="19"/>
        <v>7.0800000000000002E-2</v>
      </c>
      <c r="AO29" s="38">
        <f t="shared" si="20"/>
        <v>0.13370000000000001</v>
      </c>
      <c r="AP29" s="38">
        <f t="shared" si="21"/>
        <v>5.5399999999999998E-2</v>
      </c>
      <c r="AQ29" s="38">
        <f t="shared" si="22"/>
        <v>0.14799999999999999</v>
      </c>
      <c r="AR29" s="38"/>
      <c r="AS29" s="38">
        <f t="shared" si="23"/>
        <v>0.21129999999999999</v>
      </c>
      <c r="AT29" s="38">
        <f t="shared" si="24"/>
        <v>0.11360000000000001</v>
      </c>
      <c r="AU29" s="38">
        <f t="shared" si="25"/>
        <v>0.13639999999999999</v>
      </c>
      <c r="AV29" s="38">
        <f t="shared" si="26"/>
        <v>0.16270000000000001</v>
      </c>
      <c r="AW29" s="38">
        <f t="shared" si="27"/>
        <v>0.28520000000000001</v>
      </c>
    </row>
    <row r="30" spans="2:49" ht="15.75" x14ac:dyDescent="0.25">
      <c r="B30">
        <v>0.11</v>
      </c>
      <c r="C30">
        <v>0.3</v>
      </c>
      <c r="D30">
        <v>0.79</v>
      </c>
      <c r="E30">
        <v>0.8</v>
      </c>
      <c r="F30">
        <v>0.32</v>
      </c>
      <c r="G30" t="s">
        <v>24</v>
      </c>
      <c r="H30">
        <f t="shared" si="0"/>
        <v>0.58069999999999999</v>
      </c>
      <c r="I30">
        <f t="shared" si="1"/>
        <v>7.3899999999999993E-2</v>
      </c>
      <c r="J30">
        <f t="shared" si="2"/>
        <v>0.1515</v>
      </c>
      <c r="K30">
        <f t="shared" si="3"/>
        <v>0.2767</v>
      </c>
      <c r="L30" s="47">
        <f t="shared" si="4"/>
        <v>7.3899999999999993E-2</v>
      </c>
      <c r="M30" t="str">
        <f t="shared" si="5"/>
        <v>Low</v>
      </c>
      <c r="N30">
        <f t="shared" si="6"/>
        <v>0</v>
      </c>
      <c r="O30">
        <f>'Test_IF-có_validate'!O30</f>
        <v>0.1222</v>
      </c>
      <c r="P30">
        <f>'Test_IF-có_validate'!P30</f>
        <v>0.33329999999999999</v>
      </c>
      <c r="Q30">
        <f>'Test_IF-có_validate'!Q30</f>
        <v>0.86670000000000003</v>
      </c>
      <c r="R30">
        <f>'Test_IF-có_validate'!R30</f>
        <v>0.80810000000000004</v>
      </c>
      <c r="S30">
        <f>'Test_IF-có_validate'!S30</f>
        <v>0.31630000000000003</v>
      </c>
      <c r="U30" s="37">
        <f t="shared" si="7"/>
        <v>0.78220000000000001</v>
      </c>
      <c r="V30" s="37">
        <f t="shared" si="7"/>
        <v>0.5</v>
      </c>
      <c r="W30" s="37">
        <f t="shared" si="7"/>
        <v>7.1400000000000005E-2</v>
      </c>
      <c r="X30" s="37">
        <f t="shared" si="7"/>
        <v>0.1061</v>
      </c>
      <c r="Y30" s="37">
        <f t="shared" si="7"/>
        <v>0.51939999999999997</v>
      </c>
      <c r="AA30" s="37">
        <f t="shared" si="8"/>
        <v>0.50749999999999995</v>
      </c>
      <c r="AB30" s="37">
        <f t="shared" si="9"/>
        <v>0.25259999999999999</v>
      </c>
      <c r="AC30" s="37">
        <f t="shared" si="10"/>
        <v>0.83279999999999998</v>
      </c>
      <c r="AD30" s="37">
        <f t="shared" si="11"/>
        <v>0.80720000000000003</v>
      </c>
      <c r="AE30" s="37">
        <f t="shared" si="12"/>
        <v>0.56140000000000001</v>
      </c>
      <c r="AG30" s="38">
        <f t="shared" si="13"/>
        <v>0.18079999999999999</v>
      </c>
      <c r="AH30" s="38">
        <f t="shared" si="14"/>
        <v>2.86E-2</v>
      </c>
      <c r="AI30" s="38">
        <f t="shared" si="15"/>
        <v>0.23</v>
      </c>
      <c r="AJ30" s="38">
        <f t="shared" si="16"/>
        <v>0.1772</v>
      </c>
      <c r="AK30" s="38">
        <f t="shared" si="17"/>
        <v>6.2199999999999998E-2</v>
      </c>
      <c r="AM30" s="38">
        <f t="shared" si="18"/>
        <v>0.2407</v>
      </c>
      <c r="AN30" s="38">
        <f t="shared" si="19"/>
        <v>5.5E-2</v>
      </c>
      <c r="AO30" s="38">
        <f t="shared" si="20"/>
        <v>0.17510000000000001</v>
      </c>
      <c r="AP30" s="38">
        <f t="shared" si="21"/>
        <v>0.2782</v>
      </c>
      <c r="AQ30" s="38">
        <f t="shared" si="22"/>
        <v>0.14799999999999999</v>
      </c>
      <c r="AR30" s="38"/>
      <c r="AS30" s="38">
        <f t="shared" si="23"/>
        <v>0.25790000000000002</v>
      </c>
      <c r="AT30" s="38">
        <f t="shared" si="24"/>
        <v>9.7699999999999995E-2</v>
      </c>
      <c r="AU30" s="38">
        <f t="shared" si="25"/>
        <v>0.1779</v>
      </c>
      <c r="AV30" s="38">
        <f t="shared" si="26"/>
        <v>0.1709</v>
      </c>
      <c r="AW30" s="38">
        <f t="shared" si="27"/>
        <v>0.28520000000000001</v>
      </c>
    </row>
    <row r="31" spans="2:49" ht="15.75" x14ac:dyDescent="0.25">
      <c r="B31">
        <v>0.18</v>
      </c>
      <c r="C31">
        <v>0.31</v>
      </c>
      <c r="D31">
        <v>0.81</v>
      </c>
      <c r="E31">
        <v>0.7</v>
      </c>
      <c r="F31">
        <v>0.4</v>
      </c>
      <c r="G31" t="s">
        <v>24</v>
      </c>
      <c r="H31">
        <f t="shared" si="0"/>
        <v>0.73760000000000003</v>
      </c>
      <c r="I31">
        <f t="shared" si="1"/>
        <v>0.12620000000000001</v>
      </c>
      <c r="J31">
        <f t="shared" si="2"/>
        <v>9.8799999999999999E-2</v>
      </c>
      <c r="K31">
        <f t="shared" si="3"/>
        <v>0.22409999999999999</v>
      </c>
      <c r="L31" s="47">
        <f t="shared" si="4"/>
        <v>9.8799999999999999E-2</v>
      </c>
      <c r="M31" t="str">
        <f t="shared" si="5"/>
        <v>Middle</v>
      </c>
      <c r="N31">
        <f t="shared" si="6"/>
        <v>1</v>
      </c>
      <c r="O31">
        <f>'Test_IF-có_validate'!O31</f>
        <v>0.2</v>
      </c>
      <c r="P31">
        <f>'Test_IF-có_validate'!P31</f>
        <v>0.34439999999999998</v>
      </c>
      <c r="Q31">
        <f>'Test_IF-có_validate'!Q31</f>
        <v>0.88890000000000002</v>
      </c>
      <c r="R31">
        <f>'Test_IF-có_validate'!R31</f>
        <v>0.70709999999999995</v>
      </c>
      <c r="S31">
        <f>'Test_IF-có_validate'!S31</f>
        <v>0.39800000000000002</v>
      </c>
      <c r="U31" s="37">
        <f t="shared" si="7"/>
        <v>0.66669999999999996</v>
      </c>
      <c r="V31" s="37">
        <f t="shared" si="7"/>
        <v>0.48770000000000002</v>
      </c>
      <c r="W31" s="37">
        <f t="shared" si="7"/>
        <v>5.8799999999999998E-2</v>
      </c>
      <c r="X31" s="37">
        <f t="shared" si="7"/>
        <v>0.1716</v>
      </c>
      <c r="Y31" s="37">
        <f t="shared" si="7"/>
        <v>0.43059999999999998</v>
      </c>
      <c r="AA31" s="37">
        <f t="shared" si="8"/>
        <v>0.31419999999999998</v>
      </c>
      <c r="AB31" s="37">
        <f t="shared" si="9"/>
        <v>0.27600000000000002</v>
      </c>
      <c r="AC31" s="37">
        <f t="shared" si="10"/>
        <v>0.86760000000000004</v>
      </c>
      <c r="AD31" s="37">
        <f t="shared" si="11"/>
        <v>0.64070000000000005</v>
      </c>
      <c r="AE31" s="37">
        <f t="shared" si="12"/>
        <v>0.7319</v>
      </c>
      <c r="AG31" s="38">
        <f t="shared" si="13"/>
        <v>0.1164</v>
      </c>
      <c r="AH31" s="38">
        <f t="shared" si="14"/>
        <v>2.0799999999999999E-2</v>
      </c>
      <c r="AI31" s="38">
        <f t="shared" si="15"/>
        <v>0.24160000000000001</v>
      </c>
      <c r="AJ31" s="38">
        <f t="shared" si="16"/>
        <v>0.1217</v>
      </c>
      <c r="AK31" s="38">
        <f t="shared" si="17"/>
        <v>0.1191</v>
      </c>
      <c r="AM31" s="38">
        <f t="shared" si="18"/>
        <v>0.17630000000000001</v>
      </c>
      <c r="AN31" s="38">
        <f t="shared" si="19"/>
        <v>4.7199999999999999E-2</v>
      </c>
      <c r="AO31" s="38">
        <f t="shared" si="20"/>
        <v>0.1867</v>
      </c>
      <c r="AP31" s="38">
        <f t="shared" si="21"/>
        <v>0.22270000000000001</v>
      </c>
      <c r="AQ31" s="38">
        <f t="shared" si="22"/>
        <v>9.1200000000000003E-2</v>
      </c>
      <c r="AR31" s="38"/>
      <c r="AS31" s="38">
        <f t="shared" si="23"/>
        <v>0.19350000000000001</v>
      </c>
      <c r="AT31" s="38">
        <f t="shared" si="24"/>
        <v>8.9899999999999994E-2</v>
      </c>
      <c r="AU31" s="38">
        <f t="shared" si="25"/>
        <v>0.1895</v>
      </c>
      <c r="AV31" s="38">
        <f t="shared" si="26"/>
        <v>0.1154</v>
      </c>
      <c r="AW31" s="38">
        <f t="shared" si="27"/>
        <v>0.22839999999999999</v>
      </c>
    </row>
    <row r="32" spans="2:49" ht="15.75" x14ac:dyDescent="0.25">
      <c r="B32">
        <v>0.1</v>
      </c>
      <c r="C32">
        <v>0.33</v>
      </c>
      <c r="D32">
        <v>0.02</v>
      </c>
      <c r="E32">
        <v>0</v>
      </c>
      <c r="F32">
        <v>0.25</v>
      </c>
      <c r="G32" t="s">
        <v>23</v>
      </c>
      <c r="H32">
        <f t="shared" si="0"/>
        <v>0.44159999999999999</v>
      </c>
      <c r="I32">
        <f t="shared" si="1"/>
        <v>3.5999999999999997E-2</v>
      </c>
      <c r="J32">
        <f t="shared" si="2"/>
        <v>0.2145</v>
      </c>
      <c r="K32">
        <f t="shared" si="3"/>
        <v>0.3427</v>
      </c>
      <c r="L32" s="47">
        <f t="shared" si="4"/>
        <v>3.5999999999999997E-2</v>
      </c>
      <c r="M32" t="str">
        <f t="shared" si="5"/>
        <v>Low</v>
      </c>
      <c r="N32">
        <f t="shared" si="6"/>
        <v>0</v>
      </c>
      <c r="O32">
        <f>'Test_IF-có_validate'!O32</f>
        <v>0.1111</v>
      </c>
      <c r="P32">
        <f>'Test_IF-có_validate'!P32</f>
        <v>0.36670000000000003</v>
      </c>
      <c r="Q32">
        <f>'Test_IF-có_validate'!Q32</f>
        <v>1.11E-2</v>
      </c>
      <c r="R32">
        <f>'Test_IF-có_validate'!R32</f>
        <v>0</v>
      </c>
      <c r="S32">
        <f>'Test_IF-có_validate'!S32</f>
        <v>0.24490000000000001</v>
      </c>
      <c r="U32" s="37">
        <f t="shared" si="7"/>
        <v>0.8</v>
      </c>
      <c r="V32" s="37">
        <f t="shared" si="7"/>
        <v>0.46339999999999998</v>
      </c>
      <c r="W32" s="37">
        <f t="shared" si="7"/>
        <v>0.97799999999999998</v>
      </c>
      <c r="X32" s="37">
        <f t="shared" si="7"/>
        <v>1</v>
      </c>
      <c r="Y32" s="37">
        <f t="shared" si="7"/>
        <v>0.60660000000000003</v>
      </c>
      <c r="AA32" s="37">
        <f t="shared" si="8"/>
        <v>0.53639999999999999</v>
      </c>
      <c r="AB32" s="37">
        <f t="shared" si="9"/>
        <v>0.3226</v>
      </c>
      <c r="AC32" s="37">
        <f t="shared" si="10"/>
        <v>0.9294</v>
      </c>
      <c r="AD32" s="37">
        <f t="shared" si="11"/>
        <v>0.89480000000000004</v>
      </c>
      <c r="AE32" s="37">
        <f t="shared" si="12"/>
        <v>0.40279999999999999</v>
      </c>
      <c r="AG32" s="38">
        <f t="shared" si="13"/>
        <v>0.1905</v>
      </c>
      <c r="AH32" s="38">
        <f t="shared" si="14"/>
        <v>5.3E-3</v>
      </c>
      <c r="AI32" s="38">
        <f t="shared" si="15"/>
        <v>0.3574</v>
      </c>
      <c r="AJ32" s="38">
        <f t="shared" si="16"/>
        <v>0.3901</v>
      </c>
      <c r="AK32" s="38">
        <f t="shared" si="17"/>
        <v>9.4000000000000004E-3</v>
      </c>
      <c r="AM32" s="38">
        <f t="shared" si="18"/>
        <v>0.25030000000000002</v>
      </c>
      <c r="AN32" s="38">
        <f t="shared" si="19"/>
        <v>3.1600000000000003E-2</v>
      </c>
      <c r="AO32" s="38">
        <f t="shared" si="20"/>
        <v>0.4123</v>
      </c>
      <c r="AP32" s="38">
        <f t="shared" si="21"/>
        <v>0.28920000000000001</v>
      </c>
      <c r="AQ32" s="38">
        <f t="shared" si="22"/>
        <v>0.2009</v>
      </c>
      <c r="AR32" s="38"/>
      <c r="AS32" s="38">
        <f t="shared" si="23"/>
        <v>0.26750000000000002</v>
      </c>
      <c r="AT32" s="38">
        <f t="shared" si="24"/>
        <v>7.4399999999999994E-2</v>
      </c>
      <c r="AU32" s="38">
        <f t="shared" si="25"/>
        <v>0.40949999999999998</v>
      </c>
      <c r="AV32" s="38">
        <f t="shared" si="26"/>
        <v>0.39650000000000002</v>
      </c>
      <c r="AW32" s="38">
        <f t="shared" si="27"/>
        <v>0.33810000000000001</v>
      </c>
    </row>
    <row r="33" spans="2:49" ht="15.75" x14ac:dyDescent="0.25">
      <c r="B33">
        <v>0.18</v>
      </c>
      <c r="C33">
        <v>0.37</v>
      </c>
      <c r="D33">
        <v>0.11</v>
      </c>
      <c r="E33">
        <v>0.28000000000000003</v>
      </c>
      <c r="F33">
        <v>0.3</v>
      </c>
      <c r="G33" t="s">
        <v>21</v>
      </c>
      <c r="H33">
        <f t="shared" si="0"/>
        <v>0.51949999999999996</v>
      </c>
      <c r="I33">
        <f t="shared" si="1"/>
        <v>6.1899999999999997E-2</v>
      </c>
      <c r="J33">
        <f t="shared" si="2"/>
        <v>0.17</v>
      </c>
      <c r="K33">
        <f t="shared" si="3"/>
        <v>0.29820000000000002</v>
      </c>
      <c r="L33" s="47">
        <f t="shared" si="4"/>
        <v>6.1899999999999997E-2</v>
      </c>
      <c r="M33" t="str">
        <f t="shared" si="5"/>
        <v>Low</v>
      </c>
      <c r="N33">
        <f t="shared" si="6"/>
        <v>1</v>
      </c>
      <c r="O33">
        <f>'Test_IF-có_validate'!O33</f>
        <v>0.2</v>
      </c>
      <c r="P33">
        <f>'Test_IF-có_validate'!P33</f>
        <v>0.41110000000000002</v>
      </c>
      <c r="Q33">
        <f>'Test_IF-có_validate'!Q33</f>
        <v>0.1111</v>
      </c>
      <c r="R33">
        <f>'Test_IF-có_validate'!R33</f>
        <v>0.2828</v>
      </c>
      <c r="S33">
        <f>'Test_IF-có_validate'!S33</f>
        <v>0.2959</v>
      </c>
      <c r="U33" s="37">
        <f t="shared" si="7"/>
        <v>0.66669999999999996</v>
      </c>
      <c r="V33" s="37">
        <f t="shared" si="7"/>
        <v>0.4173</v>
      </c>
      <c r="W33" s="37">
        <f t="shared" si="7"/>
        <v>0.8</v>
      </c>
      <c r="X33" s="37">
        <f t="shared" si="7"/>
        <v>0.55910000000000004</v>
      </c>
      <c r="Y33" s="37">
        <f t="shared" si="7"/>
        <v>0.54330000000000001</v>
      </c>
      <c r="AA33" s="37">
        <f t="shared" si="8"/>
        <v>0.31419999999999998</v>
      </c>
      <c r="AB33" s="37">
        <f t="shared" si="9"/>
        <v>0.41310000000000002</v>
      </c>
      <c r="AC33" s="37">
        <f t="shared" si="10"/>
        <v>0.65139999999999998</v>
      </c>
      <c r="AD33" s="37">
        <f t="shared" si="11"/>
        <v>0.1711</v>
      </c>
      <c r="AE33" s="37">
        <f t="shared" si="12"/>
        <v>0.5171</v>
      </c>
      <c r="AG33" s="38">
        <f t="shared" si="13"/>
        <v>0.1164</v>
      </c>
      <c r="AH33" s="38">
        <f t="shared" si="14"/>
        <v>2.4899999999999999E-2</v>
      </c>
      <c r="AI33" s="38">
        <f t="shared" si="15"/>
        <v>0.26469999999999999</v>
      </c>
      <c r="AJ33" s="38">
        <f t="shared" si="16"/>
        <v>0.1489</v>
      </c>
      <c r="AK33" s="38">
        <f t="shared" si="17"/>
        <v>4.7500000000000001E-2</v>
      </c>
      <c r="AM33" s="38">
        <f t="shared" si="18"/>
        <v>0.17630000000000001</v>
      </c>
      <c r="AN33" s="38">
        <f t="shared" si="19"/>
        <v>1.5E-3</v>
      </c>
      <c r="AO33" s="38">
        <f t="shared" si="20"/>
        <v>0.3196</v>
      </c>
      <c r="AP33" s="38">
        <f t="shared" si="21"/>
        <v>4.7899999999999998E-2</v>
      </c>
      <c r="AQ33" s="38">
        <f t="shared" si="22"/>
        <v>0.1628</v>
      </c>
      <c r="AR33" s="38"/>
      <c r="AS33" s="38">
        <f t="shared" si="23"/>
        <v>0.19350000000000001</v>
      </c>
      <c r="AT33" s="38">
        <f t="shared" si="24"/>
        <v>4.4200000000000003E-2</v>
      </c>
      <c r="AU33" s="38">
        <f t="shared" si="25"/>
        <v>0.31690000000000002</v>
      </c>
      <c r="AV33" s="38">
        <f t="shared" si="26"/>
        <v>0.1552</v>
      </c>
      <c r="AW33" s="38">
        <f t="shared" si="27"/>
        <v>0.3</v>
      </c>
    </row>
    <row r="34" spans="2:49" ht="15.75" x14ac:dyDescent="0.25">
      <c r="B34">
        <v>0.13</v>
      </c>
      <c r="C34">
        <v>0.4</v>
      </c>
      <c r="D34">
        <v>0.17</v>
      </c>
      <c r="E34">
        <v>0.25</v>
      </c>
      <c r="F34">
        <v>0.38</v>
      </c>
      <c r="G34" t="s">
        <v>21</v>
      </c>
      <c r="H34">
        <f t="shared" si="0"/>
        <v>0.67049999999999998</v>
      </c>
      <c r="I34">
        <f t="shared" si="1"/>
        <v>0.1123</v>
      </c>
      <c r="J34">
        <f t="shared" si="2"/>
        <v>0.1137</v>
      </c>
      <c r="K34">
        <f t="shared" si="3"/>
        <v>0.2419</v>
      </c>
      <c r="L34" s="47">
        <f t="shared" si="4"/>
        <v>0.1123</v>
      </c>
      <c r="M34" t="str">
        <f t="shared" si="5"/>
        <v>Low</v>
      </c>
      <c r="N34">
        <f t="shared" si="6"/>
        <v>1</v>
      </c>
      <c r="O34">
        <f>'Test_IF-có_validate'!O34</f>
        <v>0.1444</v>
      </c>
      <c r="P34">
        <f>'Test_IF-có_validate'!P34</f>
        <v>0.44440000000000002</v>
      </c>
      <c r="Q34">
        <f>'Test_IF-có_validate'!Q34</f>
        <v>0.17780000000000001</v>
      </c>
      <c r="R34">
        <f>'Test_IF-có_validate'!R34</f>
        <v>0.2525</v>
      </c>
      <c r="S34">
        <f>'Test_IF-có_validate'!S34</f>
        <v>0.37759999999999999</v>
      </c>
      <c r="U34" s="37">
        <f t="shared" si="7"/>
        <v>0.74760000000000004</v>
      </c>
      <c r="V34" s="37">
        <f t="shared" si="7"/>
        <v>0.38469999999999999</v>
      </c>
      <c r="W34" s="37">
        <f t="shared" si="7"/>
        <v>0.69810000000000005</v>
      </c>
      <c r="X34" s="37">
        <f t="shared" si="7"/>
        <v>0.5968</v>
      </c>
      <c r="Y34" s="37">
        <f t="shared" si="7"/>
        <v>0.45179999999999998</v>
      </c>
      <c r="AA34" s="37">
        <f t="shared" si="8"/>
        <v>0.45069999999999999</v>
      </c>
      <c r="AB34" s="37">
        <f t="shared" si="9"/>
        <v>0.47899999999999998</v>
      </c>
      <c r="AC34" s="37">
        <f t="shared" si="10"/>
        <v>0.48280000000000001</v>
      </c>
      <c r="AD34" s="37">
        <f t="shared" si="11"/>
        <v>0.23910000000000001</v>
      </c>
      <c r="AE34" s="37">
        <f t="shared" si="12"/>
        <v>0.69030000000000002</v>
      </c>
      <c r="AG34" s="38">
        <f t="shared" si="13"/>
        <v>0.16189999999999999</v>
      </c>
      <c r="AH34" s="38">
        <f t="shared" si="14"/>
        <v>4.6800000000000001E-2</v>
      </c>
      <c r="AI34" s="38">
        <f t="shared" si="15"/>
        <v>0.20849999999999999</v>
      </c>
      <c r="AJ34" s="38">
        <f t="shared" si="16"/>
        <v>0.1716</v>
      </c>
      <c r="AK34" s="38">
        <f t="shared" si="17"/>
        <v>0.1052</v>
      </c>
      <c r="AM34" s="38">
        <f t="shared" si="18"/>
        <v>0.2218</v>
      </c>
      <c r="AN34" s="38">
        <f t="shared" si="19"/>
        <v>2.0500000000000001E-2</v>
      </c>
      <c r="AO34" s="38">
        <f t="shared" si="20"/>
        <v>0.26340000000000002</v>
      </c>
      <c r="AP34" s="38">
        <f t="shared" si="21"/>
        <v>7.0599999999999996E-2</v>
      </c>
      <c r="AQ34" s="38">
        <f t="shared" si="22"/>
        <v>0.105</v>
      </c>
      <c r="AR34" s="38"/>
      <c r="AS34" s="38">
        <f t="shared" si="23"/>
        <v>0.23899999999999999</v>
      </c>
      <c r="AT34" s="38">
        <f t="shared" si="24"/>
        <v>2.23E-2</v>
      </c>
      <c r="AU34" s="38">
        <f t="shared" si="25"/>
        <v>0.26069999999999999</v>
      </c>
      <c r="AV34" s="38">
        <f t="shared" si="26"/>
        <v>0.1779</v>
      </c>
      <c r="AW34" s="38">
        <f t="shared" si="27"/>
        <v>0.2422</v>
      </c>
    </row>
    <row r="35" spans="2:49" ht="15.75" x14ac:dyDescent="0.25">
      <c r="B35">
        <v>0.11</v>
      </c>
      <c r="C35">
        <v>0.42</v>
      </c>
      <c r="D35">
        <v>0.38</v>
      </c>
      <c r="E35">
        <v>0.82</v>
      </c>
      <c r="F35">
        <v>0.31</v>
      </c>
      <c r="G35" t="s">
        <v>24</v>
      </c>
      <c r="H35">
        <f t="shared" si="0"/>
        <v>0.51370000000000005</v>
      </c>
      <c r="I35">
        <f t="shared" si="1"/>
        <v>5.5899999999999998E-2</v>
      </c>
      <c r="J35">
        <f t="shared" si="2"/>
        <v>0.1535</v>
      </c>
      <c r="K35">
        <f t="shared" si="3"/>
        <v>0.2782</v>
      </c>
      <c r="L35" s="47">
        <f t="shared" si="4"/>
        <v>5.5899999999999998E-2</v>
      </c>
      <c r="M35" t="str">
        <f t="shared" si="5"/>
        <v>Low</v>
      </c>
      <c r="N35">
        <f t="shared" si="6"/>
        <v>0</v>
      </c>
      <c r="O35">
        <f>'Test_IF-có_validate'!O35</f>
        <v>0.1222</v>
      </c>
      <c r="P35">
        <f>'Test_IF-có_validate'!P35</f>
        <v>0.4667</v>
      </c>
      <c r="Q35">
        <f>'Test_IF-có_validate'!Q35</f>
        <v>0.41110000000000002</v>
      </c>
      <c r="R35">
        <f>'Test_IF-có_validate'!R35</f>
        <v>0.82830000000000004</v>
      </c>
      <c r="S35">
        <f>'Test_IF-có_validate'!S35</f>
        <v>0.30609999999999998</v>
      </c>
      <c r="U35" s="37">
        <f t="shared" si="7"/>
        <v>0.78220000000000001</v>
      </c>
      <c r="V35" s="37">
        <f t="shared" si="7"/>
        <v>0.36359999999999998</v>
      </c>
      <c r="W35" s="37">
        <f t="shared" si="7"/>
        <v>0.4173</v>
      </c>
      <c r="X35" s="37">
        <f t="shared" si="7"/>
        <v>9.3899999999999997E-2</v>
      </c>
      <c r="Y35" s="37">
        <f t="shared" si="7"/>
        <v>0.53129999999999999</v>
      </c>
      <c r="AA35" s="37">
        <f t="shared" si="8"/>
        <v>0.50749999999999995</v>
      </c>
      <c r="AB35" s="37">
        <f t="shared" si="9"/>
        <v>0.52239999999999998</v>
      </c>
      <c r="AC35" s="37">
        <f t="shared" si="10"/>
        <v>3.1300000000000001E-2</v>
      </c>
      <c r="AD35" s="37">
        <f t="shared" si="11"/>
        <v>0.83960000000000001</v>
      </c>
      <c r="AE35" s="37">
        <f t="shared" si="12"/>
        <v>0.5393</v>
      </c>
      <c r="AG35" s="38">
        <f t="shared" si="13"/>
        <v>0.18079999999999999</v>
      </c>
      <c r="AH35" s="38">
        <f t="shared" si="14"/>
        <v>6.13E-2</v>
      </c>
      <c r="AI35" s="38">
        <f t="shared" si="15"/>
        <v>3.7100000000000001E-2</v>
      </c>
      <c r="AJ35" s="38">
        <f t="shared" si="16"/>
        <v>0.188</v>
      </c>
      <c r="AK35" s="38">
        <f t="shared" si="17"/>
        <v>5.4899999999999997E-2</v>
      </c>
      <c r="AM35" s="38">
        <f t="shared" si="18"/>
        <v>0.2407</v>
      </c>
      <c r="AN35" s="38">
        <f t="shared" si="19"/>
        <v>3.5000000000000003E-2</v>
      </c>
      <c r="AO35" s="38">
        <f t="shared" si="20"/>
        <v>9.1999999999999998E-2</v>
      </c>
      <c r="AP35" s="38">
        <f t="shared" si="21"/>
        <v>0.28899999999999998</v>
      </c>
      <c r="AQ35" s="38">
        <f t="shared" si="22"/>
        <v>0.15540000000000001</v>
      </c>
      <c r="AR35" s="38"/>
      <c r="AS35" s="38">
        <f t="shared" si="23"/>
        <v>0.25790000000000002</v>
      </c>
      <c r="AT35" s="38">
        <f t="shared" si="24"/>
        <v>7.7999999999999996E-3</v>
      </c>
      <c r="AU35" s="38">
        <f t="shared" si="25"/>
        <v>8.9300000000000004E-2</v>
      </c>
      <c r="AV35" s="38">
        <f t="shared" si="26"/>
        <v>0.1817</v>
      </c>
      <c r="AW35" s="38">
        <f t="shared" si="27"/>
        <v>0.29260000000000003</v>
      </c>
    </row>
    <row r="36" spans="2:49" ht="15.75" x14ac:dyDescent="0.25">
      <c r="B36">
        <v>0.22</v>
      </c>
      <c r="C36">
        <v>0.48</v>
      </c>
      <c r="D36">
        <v>0.47</v>
      </c>
      <c r="E36">
        <v>0.78</v>
      </c>
      <c r="F36">
        <v>0.81</v>
      </c>
      <c r="G36" t="s">
        <v>20</v>
      </c>
      <c r="H36">
        <f t="shared" si="0"/>
        <v>1.3925000000000001</v>
      </c>
      <c r="I36">
        <f t="shared" si="1"/>
        <v>0.34439999999999998</v>
      </c>
      <c r="J36">
        <f t="shared" si="2"/>
        <v>0.15190000000000001</v>
      </c>
      <c r="K36">
        <f t="shared" si="3"/>
        <v>2.3300000000000001E-2</v>
      </c>
      <c r="L36" s="47">
        <f t="shared" si="4"/>
        <v>2.3300000000000001E-2</v>
      </c>
      <c r="M36" t="str">
        <f t="shared" si="5"/>
        <v>High</v>
      </c>
      <c r="N36">
        <f t="shared" si="6"/>
        <v>1</v>
      </c>
      <c r="O36">
        <f>'Test_IF-có_validate'!O36</f>
        <v>0.24440000000000001</v>
      </c>
      <c r="P36">
        <f>'Test_IF-có_validate'!P36</f>
        <v>0.5333</v>
      </c>
      <c r="Q36">
        <f>'Test_IF-có_validate'!Q36</f>
        <v>0.5111</v>
      </c>
      <c r="R36">
        <f>'Test_IF-có_validate'!R36</f>
        <v>0.78790000000000004</v>
      </c>
      <c r="S36">
        <f>'Test_IF-có_validate'!S36</f>
        <v>0.81630000000000003</v>
      </c>
      <c r="U36" s="37">
        <f t="shared" si="7"/>
        <v>0.60719999999999996</v>
      </c>
      <c r="V36" s="37">
        <f t="shared" si="7"/>
        <v>0.3044</v>
      </c>
      <c r="W36" s="37">
        <f t="shared" si="7"/>
        <v>0.32350000000000001</v>
      </c>
      <c r="X36" s="37">
        <f t="shared" si="7"/>
        <v>0.1186</v>
      </c>
      <c r="Y36" s="37">
        <f t="shared" si="7"/>
        <v>0.1011</v>
      </c>
      <c r="AA36" s="37">
        <f t="shared" si="8"/>
        <v>0.21029999999999999</v>
      </c>
      <c r="AB36" s="37">
        <f t="shared" si="9"/>
        <v>0.6482</v>
      </c>
      <c r="AC36" s="37">
        <f t="shared" si="10"/>
        <v>0.22509999999999999</v>
      </c>
      <c r="AD36" s="37">
        <f t="shared" si="11"/>
        <v>0.77449999999999997</v>
      </c>
      <c r="AE36" s="37">
        <f t="shared" si="12"/>
        <v>1.4797</v>
      </c>
      <c r="AG36" s="38">
        <f t="shared" si="13"/>
        <v>8.1799999999999998E-2</v>
      </c>
      <c r="AH36" s="38">
        <f t="shared" si="14"/>
        <v>0.1032</v>
      </c>
      <c r="AI36" s="38">
        <f t="shared" si="15"/>
        <v>2.75E-2</v>
      </c>
      <c r="AJ36" s="38">
        <f t="shared" si="16"/>
        <v>0.1663</v>
      </c>
      <c r="AK36" s="38">
        <f t="shared" si="17"/>
        <v>0.36830000000000002</v>
      </c>
      <c r="AM36" s="38">
        <f t="shared" si="18"/>
        <v>0.1416</v>
      </c>
      <c r="AN36" s="38">
        <f t="shared" si="19"/>
        <v>7.6899999999999996E-2</v>
      </c>
      <c r="AO36" s="38">
        <f t="shared" si="20"/>
        <v>2.7400000000000001E-2</v>
      </c>
      <c r="AP36" s="38">
        <f t="shared" si="21"/>
        <v>0.26729999999999998</v>
      </c>
      <c r="AQ36" s="38">
        <f t="shared" si="22"/>
        <v>0.15809999999999999</v>
      </c>
      <c r="AR36" s="38"/>
      <c r="AS36" s="38">
        <f t="shared" si="23"/>
        <v>0.1588</v>
      </c>
      <c r="AT36" s="38">
        <f t="shared" si="24"/>
        <v>3.4099999999999998E-2</v>
      </c>
      <c r="AU36" s="38">
        <f t="shared" si="25"/>
        <v>2.47E-2</v>
      </c>
      <c r="AV36" s="38">
        <f t="shared" si="26"/>
        <v>0.16</v>
      </c>
      <c r="AW36" s="38">
        <f t="shared" si="27"/>
        <v>2.0899999999999998E-2</v>
      </c>
    </row>
    <row r="37" spans="2:49" ht="15.75" x14ac:dyDescent="0.25">
      <c r="B37">
        <v>0.14000000000000001</v>
      </c>
      <c r="C37">
        <v>0.38</v>
      </c>
      <c r="D37">
        <v>0.59</v>
      </c>
      <c r="E37">
        <v>0.11</v>
      </c>
      <c r="F37">
        <v>0.32</v>
      </c>
      <c r="G37" t="s">
        <v>21</v>
      </c>
      <c r="H37">
        <f t="shared" si="0"/>
        <v>0.55579999999999996</v>
      </c>
      <c r="I37">
        <f t="shared" si="1"/>
        <v>6.83E-2</v>
      </c>
      <c r="J37">
        <f t="shared" si="2"/>
        <v>0.1426</v>
      </c>
      <c r="K37">
        <f t="shared" si="3"/>
        <v>0.2712</v>
      </c>
      <c r="L37" s="47">
        <f t="shared" si="4"/>
        <v>6.83E-2</v>
      </c>
      <c r="M37" t="str">
        <f t="shared" si="5"/>
        <v>Low</v>
      </c>
      <c r="N37">
        <f t="shared" si="6"/>
        <v>1</v>
      </c>
      <c r="O37">
        <f>'Test_IF-có_validate'!O37</f>
        <v>0.15559999999999999</v>
      </c>
      <c r="P37">
        <f>'Test_IF-có_validate'!P37</f>
        <v>0.42220000000000002</v>
      </c>
      <c r="Q37">
        <f>'Test_IF-có_validate'!Q37</f>
        <v>0.64439999999999997</v>
      </c>
      <c r="R37">
        <f>'Test_IF-có_validate'!R37</f>
        <v>0.1111</v>
      </c>
      <c r="S37">
        <f>'Test_IF-có_validate'!S37</f>
        <v>0.31630000000000003</v>
      </c>
      <c r="U37" s="37">
        <f t="shared" si="7"/>
        <v>0.73070000000000002</v>
      </c>
      <c r="V37" s="37">
        <f t="shared" si="7"/>
        <v>0.40629999999999999</v>
      </c>
      <c r="W37" s="37">
        <f t="shared" si="7"/>
        <v>0.2162</v>
      </c>
      <c r="X37" s="37">
        <f t="shared" si="7"/>
        <v>0.8</v>
      </c>
      <c r="Y37" s="37">
        <f t="shared" si="7"/>
        <v>0.51939999999999997</v>
      </c>
      <c r="AA37" s="37">
        <f t="shared" si="8"/>
        <v>0.42259999999999998</v>
      </c>
      <c r="AB37" s="37">
        <f t="shared" si="9"/>
        <v>0.43519999999999998</v>
      </c>
      <c r="AC37" s="37">
        <f t="shared" si="10"/>
        <v>0.4657</v>
      </c>
      <c r="AD37" s="37">
        <f t="shared" si="11"/>
        <v>0.5837</v>
      </c>
      <c r="AE37" s="37">
        <f t="shared" si="12"/>
        <v>0.56140000000000001</v>
      </c>
      <c r="AG37" s="38">
        <f t="shared" si="13"/>
        <v>0.1525</v>
      </c>
      <c r="AH37" s="38">
        <f t="shared" si="14"/>
        <v>3.2199999999999999E-2</v>
      </c>
      <c r="AI37" s="38">
        <f t="shared" si="15"/>
        <v>0.1077</v>
      </c>
      <c r="AJ37" s="38">
        <f t="shared" si="16"/>
        <v>0.28639999999999999</v>
      </c>
      <c r="AK37" s="38">
        <f t="shared" si="17"/>
        <v>6.2199999999999998E-2</v>
      </c>
      <c r="AM37" s="38">
        <f t="shared" si="18"/>
        <v>0.21240000000000001</v>
      </c>
      <c r="AN37" s="38">
        <f t="shared" si="19"/>
        <v>5.8999999999999999E-3</v>
      </c>
      <c r="AO37" s="38">
        <f t="shared" si="20"/>
        <v>5.28E-2</v>
      </c>
      <c r="AP37" s="38">
        <f t="shared" si="21"/>
        <v>0.1855</v>
      </c>
      <c r="AQ37" s="38">
        <f t="shared" si="22"/>
        <v>0.14799999999999999</v>
      </c>
      <c r="AR37" s="38"/>
      <c r="AS37" s="38">
        <f t="shared" si="23"/>
        <v>0.2296</v>
      </c>
      <c r="AT37" s="38">
        <f t="shared" si="24"/>
        <v>3.6900000000000002E-2</v>
      </c>
      <c r="AU37" s="38">
        <f t="shared" si="25"/>
        <v>5.5500000000000001E-2</v>
      </c>
      <c r="AV37" s="38">
        <f t="shared" si="26"/>
        <v>0.2928</v>
      </c>
      <c r="AW37" s="38">
        <f t="shared" si="27"/>
        <v>0.28520000000000001</v>
      </c>
    </row>
    <row r="38" spans="2:49" ht="15.75" x14ac:dyDescent="0.25">
      <c r="B38">
        <v>0.15</v>
      </c>
      <c r="C38">
        <v>0.42</v>
      </c>
      <c r="D38">
        <v>0.6</v>
      </c>
      <c r="E38">
        <v>0.15</v>
      </c>
      <c r="F38">
        <v>0.62</v>
      </c>
      <c r="G38" t="s">
        <v>24</v>
      </c>
      <c r="H38">
        <f t="shared" si="0"/>
        <v>1.1027</v>
      </c>
      <c r="I38">
        <f t="shared" si="1"/>
        <v>0.25059999999999999</v>
      </c>
      <c r="J38">
        <f t="shared" si="2"/>
        <v>5.1700000000000003E-2</v>
      </c>
      <c r="K38">
        <f t="shared" si="3"/>
        <v>8.8599999999999998E-2</v>
      </c>
      <c r="L38" s="47">
        <f t="shared" si="4"/>
        <v>5.1700000000000003E-2</v>
      </c>
      <c r="M38" t="str">
        <f t="shared" si="5"/>
        <v>Middle</v>
      </c>
      <c r="N38">
        <f t="shared" si="6"/>
        <v>1</v>
      </c>
      <c r="O38">
        <f>'Test_IF-có_validate'!O38</f>
        <v>0.16669999999999999</v>
      </c>
      <c r="P38">
        <f>'Test_IF-có_validate'!P38</f>
        <v>0.4667</v>
      </c>
      <c r="Q38">
        <f>'Test_IF-có_validate'!Q38</f>
        <v>0.65559999999999996</v>
      </c>
      <c r="R38">
        <f>'Test_IF-có_validate'!R38</f>
        <v>0.1515</v>
      </c>
      <c r="S38">
        <f>'Test_IF-có_validate'!S38</f>
        <v>0.62239999999999995</v>
      </c>
      <c r="U38" s="37">
        <f t="shared" si="7"/>
        <v>0.71419999999999995</v>
      </c>
      <c r="V38" s="37">
        <f t="shared" si="7"/>
        <v>0.36359999999999998</v>
      </c>
      <c r="W38" s="37">
        <f t="shared" si="7"/>
        <v>0.20799999999999999</v>
      </c>
      <c r="X38" s="37">
        <f t="shared" si="7"/>
        <v>0.7369</v>
      </c>
      <c r="Y38" s="37">
        <f t="shared" si="7"/>
        <v>0.23269999999999999</v>
      </c>
      <c r="AA38" s="37">
        <f t="shared" si="8"/>
        <v>0.39500000000000002</v>
      </c>
      <c r="AB38" s="37">
        <f t="shared" si="9"/>
        <v>0.52239999999999998</v>
      </c>
      <c r="AC38" s="37">
        <f t="shared" si="10"/>
        <v>0.48509999999999998</v>
      </c>
      <c r="AD38" s="37">
        <f t="shared" si="11"/>
        <v>0.48020000000000002</v>
      </c>
      <c r="AE38" s="37">
        <f t="shared" si="12"/>
        <v>1.1541999999999999</v>
      </c>
      <c r="AG38" s="38">
        <f t="shared" si="13"/>
        <v>0.14330000000000001</v>
      </c>
      <c r="AH38" s="38">
        <f t="shared" si="14"/>
        <v>6.13E-2</v>
      </c>
      <c r="AI38" s="38">
        <f t="shared" si="15"/>
        <v>0.11409999999999999</v>
      </c>
      <c r="AJ38" s="38">
        <f t="shared" si="16"/>
        <v>0.25190000000000001</v>
      </c>
      <c r="AK38" s="38">
        <f t="shared" si="17"/>
        <v>0.25979999999999998</v>
      </c>
      <c r="AM38" s="38">
        <f t="shared" si="18"/>
        <v>0.20319999999999999</v>
      </c>
      <c r="AN38" s="38">
        <f t="shared" si="19"/>
        <v>3.5000000000000003E-2</v>
      </c>
      <c r="AO38" s="38">
        <f t="shared" si="20"/>
        <v>5.9200000000000003E-2</v>
      </c>
      <c r="AP38" s="38">
        <f t="shared" si="21"/>
        <v>0.151</v>
      </c>
      <c r="AQ38" s="38">
        <f t="shared" si="22"/>
        <v>4.9599999999999998E-2</v>
      </c>
      <c r="AR38" s="38"/>
      <c r="AS38" s="38">
        <f t="shared" si="23"/>
        <v>0.22040000000000001</v>
      </c>
      <c r="AT38" s="38">
        <f t="shared" si="24"/>
        <v>7.7999999999999996E-3</v>
      </c>
      <c r="AU38" s="38">
        <f t="shared" si="25"/>
        <v>6.2E-2</v>
      </c>
      <c r="AV38" s="38">
        <f t="shared" si="26"/>
        <v>0.25829999999999997</v>
      </c>
      <c r="AW38" s="38">
        <f t="shared" si="27"/>
        <v>8.7599999999999997E-2</v>
      </c>
    </row>
    <row r="39" spans="2:49" ht="15.75" x14ac:dyDescent="0.25">
      <c r="B39">
        <v>0.09</v>
      </c>
      <c r="C39">
        <v>0.38</v>
      </c>
      <c r="D39">
        <v>0.54</v>
      </c>
      <c r="E39">
        <v>0.69</v>
      </c>
      <c r="F39">
        <v>0.21</v>
      </c>
      <c r="G39" t="s">
        <v>21</v>
      </c>
      <c r="H39">
        <f t="shared" si="0"/>
        <v>0.31630000000000003</v>
      </c>
      <c r="I39">
        <f t="shared" si="1"/>
        <v>2.7E-2</v>
      </c>
      <c r="J39">
        <f t="shared" si="2"/>
        <v>0.21929999999999999</v>
      </c>
      <c r="K39">
        <f t="shared" si="3"/>
        <v>0.34449999999999997</v>
      </c>
      <c r="L39" s="47">
        <f t="shared" si="4"/>
        <v>2.7E-2</v>
      </c>
      <c r="M39" t="str">
        <f t="shared" si="5"/>
        <v>Low</v>
      </c>
      <c r="N39">
        <f t="shared" si="6"/>
        <v>1</v>
      </c>
      <c r="O39">
        <f>'Test_IF-có_validate'!O39</f>
        <v>0.1</v>
      </c>
      <c r="P39">
        <f>'Test_IF-có_validate'!P39</f>
        <v>0.42220000000000002</v>
      </c>
      <c r="Q39">
        <f>'Test_IF-có_validate'!Q39</f>
        <v>0.58889999999999998</v>
      </c>
      <c r="R39">
        <f>'Test_IF-có_validate'!R39</f>
        <v>0.69699999999999995</v>
      </c>
      <c r="S39">
        <f>'Test_IF-có_validate'!S39</f>
        <v>0.2041</v>
      </c>
      <c r="U39" s="37">
        <f t="shared" si="7"/>
        <v>0.81820000000000004</v>
      </c>
      <c r="V39" s="37">
        <f t="shared" si="7"/>
        <v>0.40629999999999999</v>
      </c>
      <c r="W39" s="37">
        <f t="shared" si="7"/>
        <v>0.25869999999999999</v>
      </c>
      <c r="X39" s="37">
        <f t="shared" si="7"/>
        <v>0.17860000000000001</v>
      </c>
      <c r="Y39" s="37">
        <f t="shared" si="7"/>
        <v>0.66100000000000003</v>
      </c>
      <c r="AA39" s="37">
        <f t="shared" si="8"/>
        <v>0.56569999999999998</v>
      </c>
      <c r="AB39" s="37">
        <f t="shared" si="9"/>
        <v>0.43519999999999998</v>
      </c>
      <c r="AC39" s="37">
        <f t="shared" si="10"/>
        <v>0.36770000000000003</v>
      </c>
      <c r="AD39" s="37">
        <f t="shared" si="11"/>
        <v>0.62360000000000004</v>
      </c>
      <c r="AE39" s="37">
        <f t="shared" si="12"/>
        <v>0.30759999999999998</v>
      </c>
      <c r="AG39" s="38">
        <f t="shared" si="13"/>
        <v>0.20019999999999999</v>
      </c>
      <c r="AH39" s="38">
        <f t="shared" si="14"/>
        <v>3.2199999999999999E-2</v>
      </c>
      <c r="AI39" s="38">
        <f t="shared" si="15"/>
        <v>7.4999999999999997E-2</v>
      </c>
      <c r="AJ39" s="38">
        <f t="shared" si="16"/>
        <v>0.11600000000000001</v>
      </c>
      <c r="AK39" s="38">
        <f t="shared" si="17"/>
        <v>2.24E-2</v>
      </c>
      <c r="AM39" s="38">
        <f t="shared" si="18"/>
        <v>0.2601</v>
      </c>
      <c r="AN39" s="38">
        <f t="shared" si="19"/>
        <v>5.8999999999999999E-3</v>
      </c>
      <c r="AO39" s="38">
        <f t="shared" si="20"/>
        <v>2.01E-2</v>
      </c>
      <c r="AP39" s="38">
        <f t="shared" si="21"/>
        <v>0.217</v>
      </c>
      <c r="AQ39" s="38">
        <f t="shared" si="22"/>
        <v>0.2326</v>
      </c>
      <c r="AR39" s="38"/>
      <c r="AS39" s="38">
        <f t="shared" si="23"/>
        <v>0.27729999999999999</v>
      </c>
      <c r="AT39" s="38">
        <f t="shared" si="24"/>
        <v>3.6900000000000002E-2</v>
      </c>
      <c r="AU39" s="38">
        <f t="shared" si="25"/>
        <v>2.2800000000000001E-2</v>
      </c>
      <c r="AV39" s="38">
        <f t="shared" si="26"/>
        <v>0.10970000000000001</v>
      </c>
      <c r="AW39" s="38">
        <f t="shared" si="27"/>
        <v>0.36980000000000002</v>
      </c>
    </row>
    <row r="40" spans="2:49" ht="15.75" x14ac:dyDescent="0.25">
      <c r="B40">
        <v>0.2</v>
      </c>
      <c r="C40">
        <v>0.49</v>
      </c>
      <c r="D40">
        <v>0.68</v>
      </c>
      <c r="E40">
        <v>0.76</v>
      </c>
      <c r="F40">
        <v>0.78</v>
      </c>
      <c r="G40" t="s">
        <v>20</v>
      </c>
      <c r="H40">
        <f t="shared" si="0"/>
        <v>1.3707</v>
      </c>
      <c r="I40">
        <f t="shared" si="1"/>
        <v>0.33710000000000001</v>
      </c>
      <c r="J40">
        <f t="shared" si="2"/>
        <v>0.14130000000000001</v>
      </c>
      <c r="K40">
        <f t="shared" si="3"/>
        <v>1.3100000000000001E-2</v>
      </c>
      <c r="L40" s="47">
        <f t="shared" si="4"/>
        <v>1.3100000000000001E-2</v>
      </c>
      <c r="M40" t="str">
        <f t="shared" si="5"/>
        <v>High</v>
      </c>
      <c r="N40">
        <f t="shared" si="6"/>
        <v>1</v>
      </c>
      <c r="O40">
        <f>'Test_IF-có_validate'!O40</f>
        <v>0.22220000000000001</v>
      </c>
      <c r="P40">
        <f>'Test_IF-có_validate'!P40</f>
        <v>0.5444</v>
      </c>
      <c r="Q40">
        <f>'Test_IF-có_validate'!Q40</f>
        <v>0.74439999999999995</v>
      </c>
      <c r="R40">
        <f>'Test_IF-có_validate'!R40</f>
        <v>0.76770000000000005</v>
      </c>
      <c r="S40">
        <f>'Test_IF-có_validate'!S40</f>
        <v>0.78569999999999995</v>
      </c>
      <c r="U40" s="37">
        <f t="shared" si="7"/>
        <v>0.63639999999999997</v>
      </c>
      <c r="V40" s="37">
        <f t="shared" si="7"/>
        <v>0.29499999999999998</v>
      </c>
      <c r="W40" s="37">
        <f t="shared" si="7"/>
        <v>0.14649999999999999</v>
      </c>
      <c r="X40" s="37">
        <f t="shared" si="7"/>
        <v>0.13139999999999999</v>
      </c>
      <c r="Y40" s="37">
        <f t="shared" si="7"/>
        <v>0.12</v>
      </c>
      <c r="AA40" s="37">
        <f t="shared" si="8"/>
        <v>0.26169999999999999</v>
      </c>
      <c r="AB40" s="37">
        <f t="shared" si="9"/>
        <v>0.66869999999999996</v>
      </c>
      <c r="AC40" s="37">
        <f t="shared" si="10"/>
        <v>0.63539999999999996</v>
      </c>
      <c r="AD40" s="37">
        <f t="shared" si="11"/>
        <v>0.74150000000000005</v>
      </c>
      <c r="AE40" s="37">
        <f t="shared" si="12"/>
        <v>1.4301999999999999</v>
      </c>
      <c r="AG40" s="38">
        <f t="shared" si="13"/>
        <v>9.8900000000000002E-2</v>
      </c>
      <c r="AH40" s="38">
        <f t="shared" si="14"/>
        <v>0.1101</v>
      </c>
      <c r="AI40" s="38">
        <f t="shared" si="15"/>
        <v>0.16420000000000001</v>
      </c>
      <c r="AJ40" s="38">
        <f t="shared" si="16"/>
        <v>0.15529999999999999</v>
      </c>
      <c r="AK40" s="38">
        <f t="shared" si="17"/>
        <v>0.3518</v>
      </c>
      <c r="AM40" s="38">
        <f t="shared" si="18"/>
        <v>0.1588</v>
      </c>
      <c r="AN40" s="38">
        <f t="shared" si="19"/>
        <v>8.3699999999999997E-2</v>
      </c>
      <c r="AO40" s="38">
        <f t="shared" si="20"/>
        <v>0.10929999999999999</v>
      </c>
      <c r="AP40" s="38">
        <f t="shared" si="21"/>
        <v>0.25629999999999997</v>
      </c>
      <c r="AQ40" s="38">
        <f t="shared" si="22"/>
        <v>0.1416</v>
      </c>
      <c r="AR40" s="38"/>
      <c r="AS40" s="38">
        <f t="shared" si="23"/>
        <v>0.17599999999999999</v>
      </c>
      <c r="AT40" s="38">
        <f t="shared" si="24"/>
        <v>4.1000000000000002E-2</v>
      </c>
      <c r="AU40" s="38">
        <f t="shared" si="25"/>
        <v>0.11210000000000001</v>
      </c>
      <c r="AV40" s="38">
        <f t="shared" si="26"/>
        <v>0.14899999999999999</v>
      </c>
      <c r="AW40" s="38">
        <f t="shared" si="27"/>
        <v>4.4000000000000003E-3</v>
      </c>
    </row>
    <row r="41" spans="2:49" ht="15.75" x14ac:dyDescent="0.25">
      <c r="B41">
        <v>0.12</v>
      </c>
      <c r="C41">
        <v>0.62</v>
      </c>
      <c r="D41">
        <v>0.21</v>
      </c>
      <c r="E41">
        <v>0.3</v>
      </c>
      <c r="F41">
        <v>0.59</v>
      </c>
      <c r="G41" t="s">
        <v>24</v>
      </c>
      <c r="H41">
        <f t="shared" si="0"/>
        <v>1.0414000000000001</v>
      </c>
      <c r="I41">
        <f t="shared" si="1"/>
        <v>0.2359</v>
      </c>
      <c r="J41">
        <f t="shared" si="2"/>
        <v>4.3499999999999997E-2</v>
      </c>
      <c r="K41">
        <f t="shared" si="3"/>
        <v>0.1134</v>
      </c>
      <c r="L41" s="47">
        <f t="shared" si="4"/>
        <v>4.3499999999999997E-2</v>
      </c>
      <c r="M41" t="str">
        <f t="shared" si="5"/>
        <v>Middle</v>
      </c>
      <c r="N41">
        <f t="shared" si="6"/>
        <v>1</v>
      </c>
      <c r="O41">
        <f>'Test_IF-có_validate'!O41</f>
        <v>0.1333</v>
      </c>
      <c r="P41">
        <f>'Test_IF-có_validate'!P41</f>
        <v>0.68889999999999996</v>
      </c>
      <c r="Q41">
        <f>'Test_IF-có_validate'!Q41</f>
        <v>0.22220000000000001</v>
      </c>
      <c r="R41">
        <f>'Test_IF-có_validate'!R41</f>
        <v>0.30299999999999999</v>
      </c>
      <c r="S41">
        <f>'Test_IF-có_validate'!S41</f>
        <v>0.59179999999999999</v>
      </c>
      <c r="U41" s="37">
        <f t="shared" si="7"/>
        <v>0.76480000000000004</v>
      </c>
      <c r="V41" s="37">
        <f t="shared" si="7"/>
        <v>0.1842</v>
      </c>
      <c r="W41" s="37">
        <f t="shared" si="7"/>
        <v>0.63639999999999997</v>
      </c>
      <c r="X41" s="37">
        <f t="shared" si="7"/>
        <v>0.53490000000000004</v>
      </c>
      <c r="Y41" s="37">
        <f t="shared" si="7"/>
        <v>0.25640000000000002</v>
      </c>
      <c r="AA41" s="37">
        <f t="shared" si="8"/>
        <v>0.47899999999999998</v>
      </c>
      <c r="AB41" s="37">
        <f t="shared" si="9"/>
        <v>0.92400000000000004</v>
      </c>
      <c r="AC41" s="37">
        <f t="shared" si="10"/>
        <v>0.37669999999999998</v>
      </c>
      <c r="AD41" s="37">
        <f t="shared" si="11"/>
        <v>0.12670000000000001</v>
      </c>
      <c r="AE41" s="37">
        <f t="shared" si="12"/>
        <v>1.0999000000000001</v>
      </c>
      <c r="AG41" s="38">
        <f t="shared" si="13"/>
        <v>0.17130000000000001</v>
      </c>
      <c r="AH41" s="38">
        <f t="shared" si="14"/>
        <v>0.19520000000000001</v>
      </c>
      <c r="AI41" s="38">
        <f t="shared" si="15"/>
        <v>0.1731</v>
      </c>
      <c r="AJ41" s="38">
        <f t="shared" si="16"/>
        <v>0.1341</v>
      </c>
      <c r="AK41" s="38">
        <f t="shared" si="17"/>
        <v>0.2417</v>
      </c>
      <c r="AM41" s="38">
        <f t="shared" si="18"/>
        <v>0.23119999999999999</v>
      </c>
      <c r="AN41" s="38">
        <f t="shared" si="19"/>
        <v>0.16880000000000001</v>
      </c>
      <c r="AO41" s="38">
        <f t="shared" si="20"/>
        <v>0.22800000000000001</v>
      </c>
      <c r="AP41" s="38">
        <f t="shared" si="21"/>
        <v>3.3099999999999997E-2</v>
      </c>
      <c r="AQ41" s="38">
        <f t="shared" si="22"/>
        <v>3.15E-2</v>
      </c>
      <c r="AR41" s="38"/>
      <c r="AS41" s="38">
        <f t="shared" si="23"/>
        <v>0.24840000000000001</v>
      </c>
      <c r="AT41" s="38">
        <f t="shared" si="24"/>
        <v>0.12609999999999999</v>
      </c>
      <c r="AU41" s="38">
        <f t="shared" si="25"/>
        <v>0.2253</v>
      </c>
      <c r="AV41" s="38">
        <f t="shared" si="26"/>
        <v>0.1404</v>
      </c>
      <c r="AW41" s="38">
        <f t="shared" si="27"/>
        <v>0.1057</v>
      </c>
    </row>
    <row r="42" spans="2:49" ht="15.75" x14ac:dyDescent="0.25">
      <c r="B42">
        <v>0.14000000000000001</v>
      </c>
      <c r="C42">
        <v>0.65</v>
      </c>
      <c r="D42">
        <v>0.19</v>
      </c>
      <c r="E42">
        <v>0.26</v>
      </c>
      <c r="F42">
        <v>0.66</v>
      </c>
      <c r="G42" t="s">
        <v>24</v>
      </c>
      <c r="H42">
        <f t="shared" si="0"/>
        <v>1.1618999999999999</v>
      </c>
      <c r="I42">
        <f t="shared" si="1"/>
        <v>0.27610000000000001</v>
      </c>
      <c r="J42">
        <f t="shared" si="2"/>
        <v>8.3599999999999994E-2</v>
      </c>
      <c r="K42">
        <f t="shared" si="3"/>
        <v>7.6399999999999996E-2</v>
      </c>
      <c r="L42" s="47">
        <f t="shared" si="4"/>
        <v>7.6399999999999996E-2</v>
      </c>
      <c r="M42" t="str">
        <f t="shared" si="5"/>
        <v>High</v>
      </c>
      <c r="N42">
        <f t="shared" si="6"/>
        <v>0</v>
      </c>
      <c r="O42">
        <f>'Test_IF-có_validate'!O42</f>
        <v>0.15559999999999999</v>
      </c>
      <c r="P42">
        <f>'Test_IF-có_validate'!P42</f>
        <v>0.72219999999999995</v>
      </c>
      <c r="Q42">
        <f>'Test_IF-có_validate'!Q42</f>
        <v>0.2</v>
      </c>
      <c r="R42">
        <f>'Test_IF-có_validate'!R42</f>
        <v>0.2626</v>
      </c>
      <c r="S42">
        <f>'Test_IF-có_validate'!S42</f>
        <v>0.6633</v>
      </c>
      <c r="U42" s="37">
        <f t="shared" si="7"/>
        <v>0.73070000000000002</v>
      </c>
      <c r="V42" s="37">
        <f t="shared" si="7"/>
        <v>0.1613</v>
      </c>
      <c r="W42" s="37">
        <f t="shared" si="7"/>
        <v>0.66669999999999996</v>
      </c>
      <c r="X42" s="37">
        <f t="shared" si="7"/>
        <v>0.58399999999999996</v>
      </c>
      <c r="Y42" s="37">
        <f t="shared" si="7"/>
        <v>0.2024</v>
      </c>
      <c r="AA42" s="37">
        <f t="shared" si="8"/>
        <v>0.42259999999999998</v>
      </c>
      <c r="AB42" s="37">
        <f t="shared" si="9"/>
        <v>0.98019999999999996</v>
      </c>
      <c r="AC42" s="37">
        <f t="shared" si="10"/>
        <v>0.42920000000000003</v>
      </c>
      <c r="AD42" s="37">
        <f t="shared" si="11"/>
        <v>0.2162</v>
      </c>
      <c r="AE42" s="37">
        <f t="shared" si="12"/>
        <v>1.2254</v>
      </c>
      <c r="AG42" s="38">
        <f t="shared" si="13"/>
        <v>0.1525</v>
      </c>
      <c r="AH42" s="38">
        <f t="shared" si="14"/>
        <v>0.21390000000000001</v>
      </c>
      <c r="AI42" s="38">
        <f t="shared" si="15"/>
        <v>0.19059999999999999</v>
      </c>
      <c r="AJ42" s="38">
        <f t="shared" si="16"/>
        <v>0.16389999999999999</v>
      </c>
      <c r="AK42" s="38">
        <f t="shared" si="17"/>
        <v>0.28360000000000002</v>
      </c>
      <c r="AM42" s="38">
        <f t="shared" si="18"/>
        <v>0.21240000000000001</v>
      </c>
      <c r="AN42" s="38">
        <f t="shared" si="19"/>
        <v>0.18759999999999999</v>
      </c>
      <c r="AO42" s="38">
        <f t="shared" si="20"/>
        <v>0.2455</v>
      </c>
      <c r="AP42" s="38">
        <f t="shared" si="21"/>
        <v>6.3E-2</v>
      </c>
      <c r="AQ42" s="38">
        <f t="shared" si="22"/>
        <v>7.3300000000000004E-2</v>
      </c>
      <c r="AR42" s="38"/>
      <c r="AS42" s="38">
        <f t="shared" si="23"/>
        <v>0.2296</v>
      </c>
      <c r="AT42" s="38">
        <f t="shared" si="24"/>
        <v>0.14480000000000001</v>
      </c>
      <c r="AU42" s="38">
        <f t="shared" si="25"/>
        <v>0.24279999999999999</v>
      </c>
      <c r="AV42" s="38">
        <f t="shared" si="26"/>
        <v>0.17030000000000001</v>
      </c>
      <c r="AW42" s="38">
        <f t="shared" si="27"/>
        <v>6.3899999999999998E-2</v>
      </c>
    </row>
    <row r="43" spans="2:49" ht="15.75" x14ac:dyDescent="0.25">
      <c r="B43">
        <v>0.16</v>
      </c>
      <c r="C43">
        <v>0.51</v>
      </c>
      <c r="D43">
        <v>0.09</v>
      </c>
      <c r="E43">
        <v>0.38</v>
      </c>
      <c r="F43">
        <v>0.1</v>
      </c>
      <c r="G43" t="s">
        <v>23</v>
      </c>
      <c r="H43">
        <f t="shared" si="0"/>
        <v>6.6900000000000001E-2</v>
      </c>
      <c r="I43">
        <f t="shared" si="1"/>
        <v>0.12609999999999999</v>
      </c>
      <c r="J43">
        <f t="shared" si="2"/>
        <v>0.3226</v>
      </c>
      <c r="K43">
        <f t="shared" si="3"/>
        <v>0.44990000000000002</v>
      </c>
      <c r="L43" s="47">
        <f t="shared" si="4"/>
        <v>6.6900000000000001E-2</v>
      </c>
      <c r="M43" t="str">
        <f t="shared" si="5"/>
        <v>Very Low</v>
      </c>
      <c r="N43">
        <f t="shared" si="6"/>
        <v>1</v>
      </c>
      <c r="O43">
        <f>'Test_IF-có_validate'!O43</f>
        <v>0.17780000000000001</v>
      </c>
      <c r="P43">
        <f>'Test_IF-có_validate'!P43</f>
        <v>0.56669999999999998</v>
      </c>
      <c r="Q43">
        <f>'Test_IF-có_validate'!Q43</f>
        <v>8.8900000000000007E-2</v>
      </c>
      <c r="R43">
        <f>'Test_IF-có_validate'!R43</f>
        <v>0.38379999999999997</v>
      </c>
      <c r="S43">
        <f>'Test_IF-có_validate'!S43</f>
        <v>9.1800000000000007E-2</v>
      </c>
      <c r="U43" s="37">
        <f t="shared" si="7"/>
        <v>0.69810000000000005</v>
      </c>
      <c r="V43" s="37">
        <f t="shared" si="7"/>
        <v>0.27660000000000001</v>
      </c>
      <c r="W43" s="37">
        <f t="shared" si="7"/>
        <v>0.8367</v>
      </c>
      <c r="X43" s="37">
        <f t="shared" si="7"/>
        <v>0.44529999999999997</v>
      </c>
      <c r="Y43" s="37">
        <f t="shared" si="7"/>
        <v>0.83179999999999998</v>
      </c>
      <c r="AA43" s="37">
        <f t="shared" si="8"/>
        <v>0.36780000000000002</v>
      </c>
      <c r="AB43" s="37">
        <f t="shared" si="9"/>
        <v>0.70940000000000003</v>
      </c>
      <c r="AC43" s="37">
        <f t="shared" si="10"/>
        <v>0.71030000000000004</v>
      </c>
      <c r="AD43" s="37">
        <f t="shared" si="11"/>
        <v>4.3700000000000003E-2</v>
      </c>
      <c r="AE43" s="37">
        <f t="shared" si="12"/>
        <v>2.4500000000000001E-2</v>
      </c>
      <c r="AG43" s="38">
        <f t="shared" si="13"/>
        <v>0.1343</v>
      </c>
      <c r="AH43" s="38">
        <f t="shared" si="14"/>
        <v>0.1236</v>
      </c>
      <c r="AI43" s="38">
        <f t="shared" si="15"/>
        <v>0.2843</v>
      </c>
      <c r="AJ43" s="38">
        <f t="shared" si="16"/>
        <v>7.7299999999999994E-2</v>
      </c>
      <c r="AK43" s="38">
        <f t="shared" si="17"/>
        <v>0.1167</v>
      </c>
      <c r="AM43" s="38">
        <f t="shared" si="18"/>
        <v>0.19409999999999999</v>
      </c>
      <c r="AN43" s="38">
        <f t="shared" si="19"/>
        <v>9.7299999999999998E-2</v>
      </c>
      <c r="AO43" s="38">
        <f t="shared" si="20"/>
        <v>0.3392</v>
      </c>
      <c r="AP43" s="38">
        <f t="shared" si="21"/>
        <v>2.3699999999999999E-2</v>
      </c>
      <c r="AQ43" s="38">
        <f t="shared" si="22"/>
        <v>0.32700000000000001</v>
      </c>
      <c r="AR43" s="38"/>
      <c r="AS43" s="38">
        <f t="shared" si="23"/>
        <v>0.21129999999999999</v>
      </c>
      <c r="AT43" s="38">
        <f t="shared" si="24"/>
        <v>5.45E-2</v>
      </c>
      <c r="AU43" s="38">
        <f t="shared" si="25"/>
        <v>0.33650000000000002</v>
      </c>
      <c r="AV43" s="38">
        <f t="shared" si="26"/>
        <v>8.3599999999999994E-2</v>
      </c>
      <c r="AW43" s="38">
        <f t="shared" si="27"/>
        <v>0.4642</v>
      </c>
    </row>
    <row r="44" spans="2:49" ht="15.75" x14ac:dyDescent="0.25">
      <c r="B44">
        <v>0.12</v>
      </c>
      <c r="C44">
        <v>0.56000000000000005</v>
      </c>
      <c r="D44">
        <v>0.13</v>
      </c>
      <c r="E44">
        <v>0.48</v>
      </c>
      <c r="F44">
        <v>0.32</v>
      </c>
      <c r="G44" t="s">
        <v>21</v>
      </c>
      <c r="H44">
        <f t="shared" si="0"/>
        <v>0.55889999999999995</v>
      </c>
      <c r="I44">
        <f t="shared" si="1"/>
        <v>7.2499999999999995E-2</v>
      </c>
      <c r="J44">
        <f t="shared" si="2"/>
        <v>0.15609999999999999</v>
      </c>
      <c r="K44">
        <f t="shared" si="3"/>
        <v>0.28139999999999998</v>
      </c>
      <c r="L44" s="47">
        <f t="shared" si="4"/>
        <v>7.2499999999999995E-2</v>
      </c>
      <c r="M44" t="str">
        <f t="shared" si="5"/>
        <v>Low</v>
      </c>
      <c r="N44">
        <f t="shared" si="6"/>
        <v>1</v>
      </c>
      <c r="O44">
        <f>'Test_IF-có_validate'!O44</f>
        <v>0.1333</v>
      </c>
      <c r="P44">
        <f>'Test_IF-có_validate'!P44</f>
        <v>0.62219999999999998</v>
      </c>
      <c r="Q44">
        <f>'Test_IF-có_validate'!Q44</f>
        <v>0.1333</v>
      </c>
      <c r="R44">
        <f>'Test_IF-có_validate'!R44</f>
        <v>0.48480000000000001</v>
      </c>
      <c r="S44">
        <f>'Test_IF-có_validate'!S44</f>
        <v>0.31630000000000003</v>
      </c>
      <c r="U44" s="37">
        <f t="shared" si="7"/>
        <v>0.76480000000000004</v>
      </c>
      <c r="V44" s="37">
        <f t="shared" si="7"/>
        <v>0.2329</v>
      </c>
      <c r="W44" s="37">
        <f t="shared" si="7"/>
        <v>0.76480000000000004</v>
      </c>
      <c r="X44" s="37">
        <f t="shared" si="7"/>
        <v>0.34699999999999998</v>
      </c>
      <c r="Y44" s="37">
        <f t="shared" si="7"/>
        <v>0.51939999999999997</v>
      </c>
      <c r="AA44" s="37">
        <f t="shared" si="8"/>
        <v>0.47899999999999998</v>
      </c>
      <c r="AB44" s="37">
        <f t="shared" si="9"/>
        <v>0.80859999999999999</v>
      </c>
      <c r="AC44" s="37">
        <f t="shared" si="10"/>
        <v>0.59399999999999997</v>
      </c>
      <c r="AD44" s="37">
        <f t="shared" si="11"/>
        <v>0.24299999999999999</v>
      </c>
      <c r="AE44" s="37">
        <f t="shared" si="12"/>
        <v>0.56140000000000001</v>
      </c>
      <c r="AG44" s="38">
        <f t="shared" si="13"/>
        <v>0.17130000000000001</v>
      </c>
      <c r="AH44" s="38">
        <f t="shared" si="14"/>
        <v>0.15670000000000001</v>
      </c>
      <c r="AI44" s="38">
        <f t="shared" si="15"/>
        <v>0.24560000000000001</v>
      </c>
      <c r="AJ44" s="38">
        <f t="shared" si="16"/>
        <v>1.09E-2</v>
      </c>
      <c r="AK44" s="38">
        <f t="shared" si="17"/>
        <v>6.2199999999999998E-2</v>
      </c>
      <c r="AM44" s="38">
        <f t="shared" si="18"/>
        <v>0.23119999999999999</v>
      </c>
      <c r="AN44" s="38">
        <f t="shared" si="19"/>
        <v>0.13039999999999999</v>
      </c>
      <c r="AO44" s="38">
        <f t="shared" si="20"/>
        <v>0.30049999999999999</v>
      </c>
      <c r="AP44" s="38">
        <f t="shared" si="21"/>
        <v>9.01E-2</v>
      </c>
      <c r="AQ44" s="38">
        <f t="shared" si="22"/>
        <v>0.14799999999999999</v>
      </c>
      <c r="AR44" s="38"/>
      <c r="AS44" s="38">
        <f t="shared" si="23"/>
        <v>0.24840000000000001</v>
      </c>
      <c r="AT44" s="38">
        <f t="shared" si="24"/>
        <v>8.7599999999999997E-2</v>
      </c>
      <c r="AU44" s="38">
        <f t="shared" si="25"/>
        <v>0.29770000000000002</v>
      </c>
      <c r="AV44" s="38">
        <f t="shared" si="26"/>
        <v>1.72E-2</v>
      </c>
      <c r="AW44" s="38">
        <f t="shared" si="27"/>
        <v>0.28520000000000001</v>
      </c>
    </row>
    <row r="45" spans="2:49" ht="15.75" x14ac:dyDescent="0.25">
      <c r="B45">
        <v>0.2</v>
      </c>
      <c r="C45">
        <v>0.85</v>
      </c>
      <c r="D45">
        <v>0.24</v>
      </c>
      <c r="E45">
        <v>0.79</v>
      </c>
      <c r="F45">
        <v>0.85</v>
      </c>
      <c r="G45" t="s">
        <v>20</v>
      </c>
      <c r="H45">
        <f t="shared" si="0"/>
        <v>1.4584999999999999</v>
      </c>
      <c r="I45">
        <f t="shared" si="1"/>
        <v>0.37209999999999999</v>
      </c>
      <c r="J45">
        <f t="shared" si="2"/>
        <v>0.18279999999999999</v>
      </c>
      <c r="K45">
        <f t="shared" si="3"/>
        <v>5.4300000000000001E-2</v>
      </c>
      <c r="L45" s="47">
        <f t="shared" si="4"/>
        <v>5.4300000000000001E-2</v>
      </c>
      <c r="M45" t="str">
        <f t="shared" si="5"/>
        <v>High</v>
      </c>
      <c r="N45">
        <f t="shared" si="6"/>
        <v>1</v>
      </c>
      <c r="O45">
        <f>'Test_IF-có_validate'!O45</f>
        <v>0.22220000000000001</v>
      </c>
      <c r="P45">
        <f>'Test_IF-có_validate'!P45</f>
        <v>0.94440000000000002</v>
      </c>
      <c r="Q45">
        <f>'Test_IF-có_validate'!Q45</f>
        <v>0.25559999999999999</v>
      </c>
      <c r="R45">
        <f>'Test_IF-có_validate'!R45</f>
        <v>0.79800000000000004</v>
      </c>
      <c r="S45">
        <f>'Test_IF-có_validate'!S45</f>
        <v>0.85709999999999997</v>
      </c>
      <c r="U45" s="37">
        <f t="shared" si="7"/>
        <v>0.63639999999999997</v>
      </c>
      <c r="V45" s="37">
        <f t="shared" si="7"/>
        <v>2.86E-2</v>
      </c>
      <c r="W45" s="37">
        <f t="shared" si="7"/>
        <v>0.59289999999999998</v>
      </c>
      <c r="X45" s="37">
        <f t="shared" si="7"/>
        <v>0.1123</v>
      </c>
      <c r="Y45" s="37">
        <f t="shared" si="7"/>
        <v>7.6899999999999996E-2</v>
      </c>
      <c r="AA45" s="37">
        <f t="shared" si="8"/>
        <v>0.26169999999999999</v>
      </c>
      <c r="AB45" s="37">
        <f t="shared" si="9"/>
        <v>1.3351</v>
      </c>
      <c r="AC45" s="37">
        <f t="shared" si="10"/>
        <v>0.29980000000000001</v>
      </c>
      <c r="AD45" s="37">
        <f t="shared" si="11"/>
        <v>0.79090000000000005</v>
      </c>
      <c r="AE45" s="37">
        <f t="shared" si="12"/>
        <v>1.5447</v>
      </c>
      <c r="AG45" s="38">
        <f t="shared" si="13"/>
        <v>9.8900000000000002E-2</v>
      </c>
      <c r="AH45" s="38">
        <f t="shared" si="14"/>
        <v>0.3322</v>
      </c>
      <c r="AI45" s="38">
        <f t="shared" si="15"/>
        <v>0.14749999999999999</v>
      </c>
      <c r="AJ45" s="38">
        <f t="shared" si="16"/>
        <v>0.17180000000000001</v>
      </c>
      <c r="AK45" s="38">
        <f t="shared" si="17"/>
        <v>0.39</v>
      </c>
      <c r="AM45" s="38">
        <f t="shared" si="18"/>
        <v>0.1588</v>
      </c>
      <c r="AN45" s="38">
        <f t="shared" si="19"/>
        <v>0.30590000000000001</v>
      </c>
      <c r="AO45" s="38">
        <f t="shared" si="20"/>
        <v>0.2024</v>
      </c>
      <c r="AP45" s="38">
        <f t="shared" si="21"/>
        <v>0.2727</v>
      </c>
      <c r="AQ45" s="38">
        <f t="shared" si="22"/>
        <v>0.17979999999999999</v>
      </c>
      <c r="AR45" s="38"/>
      <c r="AS45" s="38">
        <f t="shared" si="23"/>
        <v>0.17599999999999999</v>
      </c>
      <c r="AT45" s="38">
        <f t="shared" si="24"/>
        <v>0.2631</v>
      </c>
      <c r="AU45" s="38">
        <f t="shared" si="25"/>
        <v>0.19969999999999999</v>
      </c>
      <c r="AV45" s="38">
        <f t="shared" si="26"/>
        <v>0.16539999999999999</v>
      </c>
      <c r="AW45" s="38">
        <f t="shared" si="27"/>
        <v>4.2599999999999999E-2</v>
      </c>
    </row>
    <row r="46" spans="2:49" ht="15.75" x14ac:dyDescent="0.25">
      <c r="B46">
        <v>0.16</v>
      </c>
      <c r="C46">
        <v>0.52</v>
      </c>
      <c r="D46">
        <v>0.3</v>
      </c>
      <c r="E46">
        <v>0.09</v>
      </c>
      <c r="F46">
        <v>0.11</v>
      </c>
      <c r="G46" t="s">
        <v>23</v>
      </c>
      <c r="H46">
        <f t="shared" si="0"/>
        <v>6.8099999999999994E-2</v>
      </c>
      <c r="I46">
        <f t="shared" si="1"/>
        <v>0.11020000000000001</v>
      </c>
      <c r="J46">
        <f t="shared" si="2"/>
        <v>0.30590000000000001</v>
      </c>
      <c r="K46">
        <f t="shared" si="3"/>
        <v>0.434</v>
      </c>
      <c r="L46" s="47">
        <f t="shared" si="4"/>
        <v>6.8099999999999994E-2</v>
      </c>
      <c r="M46" t="str">
        <f t="shared" si="5"/>
        <v>Very Low</v>
      </c>
      <c r="N46">
        <f t="shared" si="6"/>
        <v>1</v>
      </c>
      <c r="O46">
        <f>'Test_IF-có_validate'!O46</f>
        <v>0.17780000000000001</v>
      </c>
      <c r="P46">
        <f>'Test_IF-có_validate'!P46</f>
        <v>0.57779999999999998</v>
      </c>
      <c r="Q46">
        <f>'Test_IF-có_validate'!Q46</f>
        <v>0.32219999999999999</v>
      </c>
      <c r="R46">
        <f>'Test_IF-có_validate'!R46</f>
        <v>9.0899999999999995E-2</v>
      </c>
      <c r="S46">
        <f>'Test_IF-có_validate'!S46</f>
        <v>0.10199999999999999</v>
      </c>
      <c r="U46" s="37">
        <f t="shared" si="7"/>
        <v>0.69810000000000005</v>
      </c>
      <c r="V46" s="37">
        <f t="shared" si="7"/>
        <v>0.2676</v>
      </c>
      <c r="W46" s="37">
        <f t="shared" si="7"/>
        <v>0.51259999999999994</v>
      </c>
      <c r="X46" s="37">
        <f t="shared" si="7"/>
        <v>0.83330000000000004</v>
      </c>
      <c r="Y46" s="37">
        <f t="shared" si="7"/>
        <v>0.81489999999999996</v>
      </c>
      <c r="AA46" s="37">
        <f t="shared" si="8"/>
        <v>0.36780000000000002</v>
      </c>
      <c r="AB46" s="37">
        <f t="shared" si="9"/>
        <v>0.72950000000000004</v>
      </c>
      <c r="AC46" s="37">
        <f t="shared" si="10"/>
        <v>0.15290000000000001</v>
      </c>
      <c r="AD46" s="37">
        <f t="shared" si="11"/>
        <v>0.63719999999999999</v>
      </c>
      <c r="AE46" s="37">
        <f t="shared" si="12"/>
        <v>5.16E-2</v>
      </c>
      <c r="AG46" s="38">
        <f t="shared" si="13"/>
        <v>0.1343</v>
      </c>
      <c r="AH46" s="38">
        <f t="shared" si="14"/>
        <v>0.1303</v>
      </c>
      <c r="AI46" s="38">
        <f t="shared" si="15"/>
        <v>9.8500000000000004E-2</v>
      </c>
      <c r="AJ46" s="38">
        <f t="shared" si="16"/>
        <v>0.30430000000000001</v>
      </c>
      <c r="AK46" s="38">
        <f t="shared" si="17"/>
        <v>0.1077</v>
      </c>
      <c r="AM46" s="38">
        <f t="shared" si="18"/>
        <v>0.19409999999999999</v>
      </c>
      <c r="AN46" s="38">
        <f t="shared" si="19"/>
        <v>0.104</v>
      </c>
      <c r="AO46" s="38">
        <f t="shared" si="20"/>
        <v>0.15340000000000001</v>
      </c>
      <c r="AP46" s="38">
        <f t="shared" si="21"/>
        <v>0.20330000000000001</v>
      </c>
      <c r="AQ46" s="38">
        <f t="shared" si="22"/>
        <v>0.31790000000000002</v>
      </c>
      <c r="AR46" s="38"/>
      <c r="AS46" s="38">
        <f t="shared" si="23"/>
        <v>0.21129999999999999</v>
      </c>
      <c r="AT46" s="38">
        <f t="shared" si="24"/>
        <v>6.1199999999999997E-2</v>
      </c>
      <c r="AU46" s="38">
        <f t="shared" si="25"/>
        <v>0.1507</v>
      </c>
      <c r="AV46" s="38">
        <f t="shared" si="26"/>
        <v>0.31059999999999999</v>
      </c>
      <c r="AW46" s="38">
        <f t="shared" si="27"/>
        <v>0.4551</v>
      </c>
    </row>
    <row r="47" spans="2:49" ht="15.75" x14ac:dyDescent="0.25">
      <c r="B47">
        <v>0.21</v>
      </c>
      <c r="C47">
        <v>0.78</v>
      </c>
      <c r="D47">
        <v>0.42</v>
      </c>
      <c r="E47">
        <v>0.32</v>
      </c>
      <c r="F47">
        <v>0.84</v>
      </c>
      <c r="G47" t="s">
        <v>20</v>
      </c>
      <c r="H47">
        <f t="shared" si="0"/>
        <v>1.4216</v>
      </c>
      <c r="I47">
        <f t="shared" si="1"/>
        <v>0.3579</v>
      </c>
      <c r="J47">
        <f t="shared" si="2"/>
        <v>0.16550000000000001</v>
      </c>
      <c r="K47">
        <f t="shared" si="3"/>
        <v>4.0300000000000002E-2</v>
      </c>
      <c r="L47" s="47">
        <f t="shared" si="4"/>
        <v>4.0300000000000002E-2</v>
      </c>
      <c r="M47" t="str">
        <f t="shared" si="5"/>
        <v>High</v>
      </c>
      <c r="N47">
        <f t="shared" si="6"/>
        <v>1</v>
      </c>
      <c r="O47">
        <f>'Test_IF-có_validate'!O47</f>
        <v>0.23330000000000001</v>
      </c>
      <c r="P47">
        <f>'Test_IF-có_validate'!P47</f>
        <v>0.86670000000000003</v>
      </c>
      <c r="Q47">
        <f>'Test_IF-có_validate'!Q47</f>
        <v>0.4556</v>
      </c>
      <c r="R47">
        <f>'Test_IF-có_validate'!R47</f>
        <v>0.32319999999999999</v>
      </c>
      <c r="S47">
        <f>'Test_IF-có_validate'!S47</f>
        <v>0.84689999999999999</v>
      </c>
      <c r="U47" s="37">
        <f t="shared" si="7"/>
        <v>0.62170000000000003</v>
      </c>
      <c r="V47" s="37">
        <f t="shared" si="7"/>
        <v>7.1400000000000005E-2</v>
      </c>
      <c r="W47" s="37">
        <f t="shared" si="7"/>
        <v>0.374</v>
      </c>
      <c r="X47" s="37">
        <f t="shared" si="7"/>
        <v>0.51149999999999995</v>
      </c>
      <c r="Y47" s="37">
        <f t="shared" si="7"/>
        <v>8.2900000000000001E-2</v>
      </c>
      <c r="AA47" s="37">
        <f t="shared" si="8"/>
        <v>0.2359</v>
      </c>
      <c r="AB47" s="37">
        <f t="shared" si="9"/>
        <v>1.2145999999999999</v>
      </c>
      <c r="AC47" s="37">
        <f t="shared" si="10"/>
        <v>0.1191</v>
      </c>
      <c r="AD47" s="37">
        <f t="shared" si="11"/>
        <v>8.3099999999999993E-2</v>
      </c>
      <c r="AE47" s="37">
        <f t="shared" si="12"/>
        <v>1.5285</v>
      </c>
      <c r="AG47" s="38">
        <f t="shared" si="13"/>
        <v>9.0300000000000005E-2</v>
      </c>
      <c r="AH47" s="38">
        <f t="shared" si="14"/>
        <v>0.29199999999999998</v>
      </c>
      <c r="AI47" s="38">
        <f t="shared" si="15"/>
        <v>7.9000000000000008E-3</v>
      </c>
      <c r="AJ47" s="38">
        <f t="shared" si="16"/>
        <v>0.1196</v>
      </c>
      <c r="AK47" s="38">
        <f t="shared" si="17"/>
        <v>0.3846</v>
      </c>
      <c r="AM47" s="38">
        <f t="shared" si="18"/>
        <v>0.1502</v>
      </c>
      <c r="AN47" s="38">
        <f t="shared" si="19"/>
        <v>0.26569999999999999</v>
      </c>
      <c r="AO47" s="38">
        <f t="shared" si="20"/>
        <v>6.2799999999999995E-2</v>
      </c>
      <c r="AP47" s="38">
        <f t="shared" si="21"/>
        <v>1.8599999999999998E-2</v>
      </c>
      <c r="AQ47" s="38">
        <f t="shared" si="22"/>
        <v>0.1744</v>
      </c>
      <c r="AR47" s="38"/>
      <c r="AS47" s="38">
        <f t="shared" si="23"/>
        <v>0.16739999999999999</v>
      </c>
      <c r="AT47" s="38">
        <f t="shared" si="24"/>
        <v>0.22289999999999999</v>
      </c>
      <c r="AU47" s="38">
        <f t="shared" si="25"/>
        <v>0.06</v>
      </c>
      <c r="AV47" s="38">
        <f t="shared" si="26"/>
        <v>0.12590000000000001</v>
      </c>
      <c r="AW47" s="38">
        <f t="shared" si="27"/>
        <v>3.7199999999999997E-2</v>
      </c>
    </row>
    <row r="48" spans="2:49" ht="15.75" x14ac:dyDescent="0.25">
      <c r="B48">
        <v>0.08</v>
      </c>
      <c r="C48">
        <v>0.56000000000000005</v>
      </c>
      <c r="D48">
        <v>0.33</v>
      </c>
      <c r="E48">
        <v>0.4</v>
      </c>
      <c r="F48">
        <v>0.1</v>
      </c>
      <c r="G48" t="s">
        <v>23</v>
      </c>
      <c r="H48">
        <f t="shared" si="0"/>
        <v>3.0499999999999999E-2</v>
      </c>
      <c r="I48">
        <f t="shared" si="1"/>
        <v>0.1135</v>
      </c>
      <c r="J48">
        <f t="shared" si="2"/>
        <v>0.31040000000000001</v>
      </c>
      <c r="K48">
        <f t="shared" si="3"/>
        <v>0.43730000000000002</v>
      </c>
      <c r="L48" s="47">
        <f t="shared" si="4"/>
        <v>3.0499999999999999E-2</v>
      </c>
      <c r="M48" t="str">
        <f t="shared" si="5"/>
        <v>Very Low</v>
      </c>
      <c r="N48">
        <f t="shared" si="6"/>
        <v>1</v>
      </c>
      <c r="O48">
        <f>'Test_IF-có_validate'!O48</f>
        <v>8.8900000000000007E-2</v>
      </c>
      <c r="P48">
        <f>'Test_IF-có_validate'!P48</f>
        <v>0.62219999999999998</v>
      </c>
      <c r="Q48">
        <f>'Test_IF-có_validate'!Q48</f>
        <v>0.35560000000000003</v>
      </c>
      <c r="R48">
        <f>'Test_IF-có_validate'!R48</f>
        <v>0.40400000000000003</v>
      </c>
      <c r="S48">
        <f>'Test_IF-có_validate'!S48</f>
        <v>9.1800000000000007E-2</v>
      </c>
      <c r="U48" s="37">
        <f t="shared" si="7"/>
        <v>0.8367</v>
      </c>
      <c r="V48" s="37">
        <f t="shared" si="7"/>
        <v>0.2329</v>
      </c>
      <c r="W48" s="37">
        <f t="shared" si="7"/>
        <v>0.47539999999999999</v>
      </c>
      <c r="X48" s="37">
        <f t="shared" si="7"/>
        <v>0.42449999999999999</v>
      </c>
      <c r="Y48" s="37">
        <f t="shared" si="7"/>
        <v>0.83179999999999998</v>
      </c>
      <c r="AA48" s="37">
        <f t="shared" si="8"/>
        <v>0.59530000000000005</v>
      </c>
      <c r="AB48" s="37">
        <f t="shared" si="9"/>
        <v>0.80859999999999999</v>
      </c>
      <c r="AC48" s="37">
        <f t="shared" si="10"/>
        <v>8.2299999999999998E-2</v>
      </c>
      <c r="AD48" s="37">
        <f t="shared" si="11"/>
        <v>8.4699999999999998E-2</v>
      </c>
      <c r="AE48" s="37">
        <f t="shared" si="12"/>
        <v>2.4500000000000001E-2</v>
      </c>
      <c r="AG48" s="38">
        <f t="shared" si="13"/>
        <v>0.21010000000000001</v>
      </c>
      <c r="AH48" s="38">
        <f t="shared" si="14"/>
        <v>0.15670000000000001</v>
      </c>
      <c r="AI48" s="38">
        <f t="shared" si="15"/>
        <v>7.4999999999999997E-2</v>
      </c>
      <c r="AJ48" s="38">
        <f t="shared" si="16"/>
        <v>6.3600000000000004E-2</v>
      </c>
      <c r="AK48" s="38">
        <f t="shared" si="17"/>
        <v>0.1167</v>
      </c>
      <c r="AM48" s="38">
        <f t="shared" si="18"/>
        <v>0.27</v>
      </c>
      <c r="AN48" s="38">
        <f t="shared" si="19"/>
        <v>0.13039999999999999</v>
      </c>
      <c r="AO48" s="38">
        <f t="shared" si="20"/>
        <v>0.12989999999999999</v>
      </c>
      <c r="AP48" s="38">
        <f t="shared" si="21"/>
        <v>3.73E-2</v>
      </c>
      <c r="AQ48" s="38">
        <f t="shared" si="22"/>
        <v>0.32700000000000001</v>
      </c>
      <c r="AR48" s="38"/>
      <c r="AS48" s="38">
        <f t="shared" si="23"/>
        <v>0.28720000000000001</v>
      </c>
      <c r="AT48" s="38">
        <f t="shared" si="24"/>
        <v>8.7599999999999997E-2</v>
      </c>
      <c r="AU48" s="38">
        <f t="shared" si="25"/>
        <v>0.12720000000000001</v>
      </c>
      <c r="AV48" s="38">
        <f t="shared" si="26"/>
        <v>7.0000000000000007E-2</v>
      </c>
      <c r="AW48" s="38">
        <f t="shared" si="27"/>
        <v>0.4642</v>
      </c>
    </row>
    <row r="49" spans="2:49" ht="15.75" x14ac:dyDescent="0.25">
      <c r="B49">
        <v>0.14000000000000001</v>
      </c>
      <c r="C49">
        <v>0.61</v>
      </c>
      <c r="D49">
        <v>0.39</v>
      </c>
      <c r="E49">
        <v>0.56000000000000005</v>
      </c>
      <c r="F49">
        <v>0.56000000000000005</v>
      </c>
      <c r="G49" t="s">
        <v>24</v>
      </c>
      <c r="H49">
        <f t="shared" si="0"/>
        <v>0.97529999999999994</v>
      </c>
      <c r="I49">
        <f t="shared" si="1"/>
        <v>0.2089</v>
      </c>
      <c r="J49">
        <f t="shared" si="2"/>
        <v>1.9599999999999999E-2</v>
      </c>
      <c r="K49">
        <f t="shared" si="3"/>
        <v>0.1202</v>
      </c>
      <c r="L49" s="47">
        <f t="shared" si="4"/>
        <v>1.9599999999999999E-2</v>
      </c>
      <c r="M49" t="str">
        <f t="shared" si="5"/>
        <v>Middle</v>
      </c>
      <c r="N49">
        <f t="shared" si="6"/>
        <v>1</v>
      </c>
      <c r="O49">
        <f>'Test_IF-có_validate'!O49</f>
        <v>0.15559999999999999</v>
      </c>
      <c r="P49">
        <f>'Test_IF-có_validate'!P49</f>
        <v>0.67779999999999996</v>
      </c>
      <c r="Q49">
        <f>'Test_IF-có_validate'!Q49</f>
        <v>0.42220000000000002</v>
      </c>
      <c r="R49">
        <f>'Test_IF-có_validate'!R49</f>
        <v>0.56569999999999998</v>
      </c>
      <c r="S49">
        <f>'Test_IF-có_validate'!S49</f>
        <v>0.56120000000000003</v>
      </c>
      <c r="U49" s="37">
        <f t="shared" si="7"/>
        <v>0.73070000000000002</v>
      </c>
      <c r="V49" s="37">
        <f t="shared" si="7"/>
        <v>0.192</v>
      </c>
      <c r="W49" s="37">
        <f t="shared" si="7"/>
        <v>0.40629999999999999</v>
      </c>
      <c r="X49" s="37">
        <f t="shared" si="7"/>
        <v>0.27739999999999998</v>
      </c>
      <c r="Y49" s="37">
        <f t="shared" si="7"/>
        <v>0.28110000000000002</v>
      </c>
      <c r="AA49" s="37">
        <f t="shared" si="8"/>
        <v>0.42259999999999998</v>
      </c>
      <c r="AB49" s="37">
        <f t="shared" si="9"/>
        <v>0.90510000000000002</v>
      </c>
      <c r="AC49" s="37">
        <f t="shared" si="10"/>
        <v>5.3400000000000003E-2</v>
      </c>
      <c r="AD49" s="37">
        <f t="shared" si="11"/>
        <v>0.39350000000000002</v>
      </c>
      <c r="AE49" s="37">
        <f t="shared" si="12"/>
        <v>1.0446</v>
      </c>
      <c r="AG49" s="38">
        <f t="shared" si="13"/>
        <v>0.1525</v>
      </c>
      <c r="AH49" s="38">
        <f t="shared" si="14"/>
        <v>0.18890000000000001</v>
      </c>
      <c r="AI49" s="38">
        <f t="shared" si="15"/>
        <v>2.98E-2</v>
      </c>
      <c r="AJ49" s="38">
        <f t="shared" si="16"/>
        <v>3.9300000000000002E-2</v>
      </c>
      <c r="AK49" s="38">
        <f t="shared" si="17"/>
        <v>0.2233</v>
      </c>
      <c r="AM49" s="38">
        <f t="shared" si="18"/>
        <v>0.21240000000000001</v>
      </c>
      <c r="AN49" s="38">
        <f t="shared" si="19"/>
        <v>0.16250000000000001</v>
      </c>
      <c r="AO49" s="38">
        <f t="shared" si="20"/>
        <v>8.4699999999999998E-2</v>
      </c>
      <c r="AP49" s="38">
        <f t="shared" si="21"/>
        <v>0.14030000000000001</v>
      </c>
      <c r="AQ49" s="38">
        <f t="shared" si="22"/>
        <v>1.3100000000000001E-2</v>
      </c>
      <c r="AR49" s="38"/>
      <c r="AS49" s="38">
        <f t="shared" si="23"/>
        <v>0.2296</v>
      </c>
      <c r="AT49" s="38">
        <f t="shared" si="24"/>
        <v>0.1198</v>
      </c>
      <c r="AU49" s="38">
        <f t="shared" si="25"/>
        <v>8.1900000000000001E-2</v>
      </c>
      <c r="AV49" s="38">
        <f t="shared" si="26"/>
        <v>3.3000000000000002E-2</v>
      </c>
      <c r="AW49" s="38">
        <f t="shared" si="27"/>
        <v>0.1241</v>
      </c>
    </row>
    <row r="50" spans="2:49" ht="15.75" x14ac:dyDescent="0.25">
      <c r="B50">
        <v>0.18</v>
      </c>
      <c r="C50">
        <v>0.7</v>
      </c>
      <c r="D50">
        <v>0.41</v>
      </c>
      <c r="E50">
        <v>0.67</v>
      </c>
      <c r="F50">
        <v>0.33</v>
      </c>
      <c r="G50" t="s">
        <v>24</v>
      </c>
      <c r="H50">
        <f t="shared" si="0"/>
        <v>0.55549999999999999</v>
      </c>
      <c r="I50">
        <f t="shared" si="1"/>
        <v>6.7199999999999996E-2</v>
      </c>
      <c r="J50">
        <f t="shared" si="2"/>
        <v>0.13769999999999999</v>
      </c>
      <c r="K50">
        <f t="shared" si="3"/>
        <v>0.26240000000000002</v>
      </c>
      <c r="L50" s="47">
        <f t="shared" si="4"/>
        <v>6.7199999999999996E-2</v>
      </c>
      <c r="M50" t="str">
        <f t="shared" si="5"/>
        <v>Low</v>
      </c>
      <c r="N50">
        <f t="shared" si="6"/>
        <v>0</v>
      </c>
      <c r="O50">
        <f>'Test_IF-có_validate'!O50</f>
        <v>0.2</v>
      </c>
      <c r="P50">
        <f>'Test_IF-có_validate'!P50</f>
        <v>0.77780000000000005</v>
      </c>
      <c r="Q50">
        <f>'Test_IF-có_validate'!Q50</f>
        <v>0.44440000000000002</v>
      </c>
      <c r="R50">
        <f>'Test_IF-có_validate'!R50</f>
        <v>0.67679999999999996</v>
      </c>
      <c r="S50">
        <f>'Test_IF-có_validate'!S50</f>
        <v>0.32650000000000001</v>
      </c>
      <c r="U50" s="37">
        <f t="shared" si="7"/>
        <v>0.66669999999999996</v>
      </c>
      <c r="V50" s="37">
        <f t="shared" si="7"/>
        <v>0.125</v>
      </c>
      <c r="W50" s="37">
        <f t="shared" si="7"/>
        <v>0.38469999999999999</v>
      </c>
      <c r="X50" s="37">
        <f t="shared" si="7"/>
        <v>0.19270000000000001</v>
      </c>
      <c r="Y50" s="37">
        <f t="shared" si="7"/>
        <v>0.50770000000000004</v>
      </c>
      <c r="AA50" s="37">
        <f t="shared" si="8"/>
        <v>0.31419999999999998</v>
      </c>
      <c r="AB50" s="37">
        <f t="shared" si="9"/>
        <v>1.0721000000000001</v>
      </c>
      <c r="AC50" s="37">
        <f t="shared" si="10"/>
        <v>9.7199999999999995E-2</v>
      </c>
      <c r="AD50" s="37">
        <f t="shared" si="11"/>
        <v>0.58930000000000005</v>
      </c>
      <c r="AE50" s="37">
        <f t="shared" si="12"/>
        <v>0.58330000000000004</v>
      </c>
      <c r="AG50" s="38">
        <f t="shared" si="13"/>
        <v>0.1164</v>
      </c>
      <c r="AH50" s="38">
        <f t="shared" si="14"/>
        <v>0.2445</v>
      </c>
      <c r="AI50" s="38">
        <f t="shared" si="15"/>
        <v>1.52E-2</v>
      </c>
      <c r="AJ50" s="38">
        <f t="shared" si="16"/>
        <v>0.1046</v>
      </c>
      <c r="AK50" s="38">
        <f t="shared" si="17"/>
        <v>6.9500000000000006E-2</v>
      </c>
      <c r="AM50" s="38">
        <f t="shared" si="18"/>
        <v>0.17630000000000001</v>
      </c>
      <c r="AN50" s="38">
        <f t="shared" si="19"/>
        <v>0.21820000000000001</v>
      </c>
      <c r="AO50" s="38">
        <f t="shared" si="20"/>
        <v>7.0099999999999996E-2</v>
      </c>
      <c r="AP50" s="38">
        <f t="shared" si="21"/>
        <v>0.20549999999999999</v>
      </c>
      <c r="AQ50" s="38">
        <f t="shared" si="22"/>
        <v>0.14069999999999999</v>
      </c>
      <c r="AR50" s="38"/>
      <c r="AS50" s="38">
        <f t="shared" si="23"/>
        <v>0.19350000000000001</v>
      </c>
      <c r="AT50" s="38">
        <f t="shared" si="24"/>
        <v>0.1754</v>
      </c>
      <c r="AU50" s="38">
        <f t="shared" si="25"/>
        <v>6.7299999999999999E-2</v>
      </c>
      <c r="AV50" s="38">
        <f t="shared" si="26"/>
        <v>9.8199999999999996E-2</v>
      </c>
      <c r="AW50" s="38">
        <f t="shared" si="27"/>
        <v>0.27789999999999998</v>
      </c>
    </row>
    <row r="51" spans="2:49" ht="15.75" x14ac:dyDescent="0.25">
      <c r="B51">
        <v>0.22</v>
      </c>
      <c r="C51">
        <v>0.8</v>
      </c>
      <c r="D51">
        <v>0.44</v>
      </c>
      <c r="E51">
        <v>0.78</v>
      </c>
      <c r="F51">
        <v>0.88</v>
      </c>
      <c r="G51" t="s">
        <v>20</v>
      </c>
      <c r="H51">
        <f t="shared" si="0"/>
        <v>1.4944</v>
      </c>
      <c r="I51">
        <f t="shared" si="1"/>
        <v>0.37840000000000001</v>
      </c>
      <c r="J51">
        <f t="shared" si="2"/>
        <v>0.1883</v>
      </c>
      <c r="K51">
        <f t="shared" si="3"/>
        <v>5.9799999999999999E-2</v>
      </c>
      <c r="L51" s="47">
        <f t="shared" si="4"/>
        <v>5.9799999999999999E-2</v>
      </c>
      <c r="M51" t="str">
        <f t="shared" si="5"/>
        <v>High</v>
      </c>
      <c r="N51">
        <f t="shared" si="6"/>
        <v>1</v>
      </c>
      <c r="O51">
        <f>'Test_IF-có_validate'!O51</f>
        <v>0.24440000000000001</v>
      </c>
      <c r="P51">
        <f>'Test_IF-có_validate'!P51</f>
        <v>0.88890000000000002</v>
      </c>
      <c r="Q51">
        <f>'Test_IF-có_validate'!Q51</f>
        <v>0.4778</v>
      </c>
      <c r="R51">
        <f>'Test_IF-có_validate'!R51</f>
        <v>0.78790000000000004</v>
      </c>
      <c r="S51">
        <f>'Test_IF-có_validate'!S51</f>
        <v>0.88780000000000003</v>
      </c>
      <c r="U51" s="37">
        <f t="shared" si="7"/>
        <v>0.60719999999999996</v>
      </c>
      <c r="V51" s="37">
        <f t="shared" si="7"/>
        <v>5.8799999999999998E-2</v>
      </c>
      <c r="W51" s="37">
        <f t="shared" si="7"/>
        <v>0.35339999999999999</v>
      </c>
      <c r="X51" s="37">
        <f t="shared" si="7"/>
        <v>0.1186</v>
      </c>
      <c r="Y51" s="37">
        <f t="shared" si="7"/>
        <v>5.9400000000000001E-2</v>
      </c>
      <c r="AA51" s="37">
        <f t="shared" si="8"/>
        <v>0.21029999999999999</v>
      </c>
      <c r="AB51" s="37">
        <f t="shared" si="9"/>
        <v>1.2494000000000001</v>
      </c>
      <c r="AC51" s="37">
        <f t="shared" si="10"/>
        <v>0.16189999999999999</v>
      </c>
      <c r="AD51" s="37">
        <f t="shared" si="11"/>
        <v>0.77449999999999997</v>
      </c>
      <c r="AE51" s="37">
        <f t="shared" si="12"/>
        <v>1.5929</v>
      </c>
      <c r="AG51" s="38">
        <f t="shared" si="13"/>
        <v>8.1799999999999998E-2</v>
      </c>
      <c r="AH51" s="38">
        <f t="shared" si="14"/>
        <v>0.30359999999999998</v>
      </c>
      <c r="AI51" s="38">
        <f t="shared" si="15"/>
        <v>6.4000000000000003E-3</v>
      </c>
      <c r="AJ51" s="38">
        <f t="shared" si="16"/>
        <v>0.1663</v>
      </c>
      <c r="AK51" s="38">
        <f t="shared" si="17"/>
        <v>0.40610000000000002</v>
      </c>
      <c r="AM51" s="38">
        <f t="shared" si="18"/>
        <v>0.1416</v>
      </c>
      <c r="AN51" s="38">
        <f t="shared" si="19"/>
        <v>0.27729999999999999</v>
      </c>
      <c r="AO51" s="38">
        <f t="shared" si="20"/>
        <v>4.8500000000000001E-2</v>
      </c>
      <c r="AP51" s="38">
        <f t="shared" si="21"/>
        <v>0.26729999999999998</v>
      </c>
      <c r="AQ51" s="38">
        <f t="shared" si="22"/>
        <v>0.1958</v>
      </c>
      <c r="AR51" s="38"/>
      <c r="AS51" s="38">
        <f t="shared" si="23"/>
        <v>0.1588</v>
      </c>
      <c r="AT51" s="38">
        <f t="shared" si="24"/>
        <v>0.23449999999999999</v>
      </c>
      <c r="AU51" s="38">
        <f t="shared" si="25"/>
        <v>4.58E-2</v>
      </c>
      <c r="AV51" s="38">
        <f t="shared" si="26"/>
        <v>0.16</v>
      </c>
      <c r="AW51" s="38">
        <f t="shared" si="27"/>
        <v>5.8599999999999999E-2</v>
      </c>
    </row>
    <row r="52" spans="2:49" ht="15.75" x14ac:dyDescent="0.25">
      <c r="B52">
        <v>0.1</v>
      </c>
      <c r="C52">
        <v>0.6</v>
      </c>
      <c r="D52">
        <v>0.51</v>
      </c>
      <c r="E52">
        <v>0.1</v>
      </c>
      <c r="F52">
        <v>0.01</v>
      </c>
      <c r="G52" t="s">
        <v>23</v>
      </c>
      <c r="H52">
        <f t="shared" si="0"/>
        <v>0.24690000000000001</v>
      </c>
      <c r="I52">
        <f t="shared" si="1"/>
        <v>0.19600000000000001</v>
      </c>
      <c r="J52">
        <f t="shared" si="2"/>
        <v>0.3851</v>
      </c>
      <c r="K52">
        <f t="shared" si="3"/>
        <v>0.51349999999999996</v>
      </c>
      <c r="L52" s="47">
        <f t="shared" si="4"/>
        <v>0.19600000000000001</v>
      </c>
      <c r="M52" t="str">
        <f t="shared" si="5"/>
        <v>Low</v>
      </c>
      <c r="N52">
        <f t="shared" si="6"/>
        <v>0</v>
      </c>
      <c r="O52">
        <f>'Test_IF-có_validate'!O52</f>
        <v>0.1111</v>
      </c>
      <c r="P52">
        <f>'Test_IF-có_validate'!P52</f>
        <v>0.66669999999999996</v>
      </c>
      <c r="Q52">
        <f>'Test_IF-có_validate'!Q52</f>
        <v>0.55559999999999998</v>
      </c>
      <c r="R52">
        <f>'Test_IF-có_validate'!R52</f>
        <v>0.10100000000000001</v>
      </c>
      <c r="S52">
        <f>'Test_IF-có_validate'!S52</f>
        <v>0</v>
      </c>
      <c r="U52" s="37">
        <f t="shared" si="7"/>
        <v>0.8</v>
      </c>
      <c r="V52" s="37">
        <f t="shared" si="7"/>
        <v>0.2</v>
      </c>
      <c r="W52" s="37">
        <f t="shared" si="7"/>
        <v>0.28570000000000001</v>
      </c>
      <c r="X52" s="37">
        <f t="shared" si="7"/>
        <v>0.8165</v>
      </c>
      <c r="Y52" s="37">
        <f t="shared" si="7"/>
        <v>1</v>
      </c>
      <c r="AA52" s="37">
        <f t="shared" si="8"/>
        <v>0.53639999999999999</v>
      </c>
      <c r="AB52" s="37">
        <f t="shared" si="9"/>
        <v>0.88600000000000001</v>
      </c>
      <c r="AC52" s="37">
        <f t="shared" si="10"/>
        <v>0.30740000000000001</v>
      </c>
      <c r="AD52" s="37">
        <f t="shared" si="11"/>
        <v>0.61029999999999995</v>
      </c>
      <c r="AE52" s="37">
        <f t="shared" si="12"/>
        <v>0.23549999999999999</v>
      </c>
      <c r="AG52" s="38">
        <f t="shared" si="13"/>
        <v>0.1905</v>
      </c>
      <c r="AH52" s="38">
        <f t="shared" si="14"/>
        <v>0.1825</v>
      </c>
      <c r="AI52" s="38">
        <f t="shared" si="15"/>
        <v>5.4899999999999997E-2</v>
      </c>
      <c r="AJ52" s="38">
        <f t="shared" si="16"/>
        <v>0.29530000000000001</v>
      </c>
      <c r="AK52" s="38">
        <f t="shared" si="17"/>
        <v>0.2034</v>
      </c>
      <c r="AM52" s="38">
        <f t="shared" si="18"/>
        <v>0.25030000000000002</v>
      </c>
      <c r="AN52" s="38">
        <f t="shared" si="19"/>
        <v>0.15620000000000001</v>
      </c>
      <c r="AO52" s="38">
        <f t="shared" si="20"/>
        <v>0</v>
      </c>
      <c r="AP52" s="38">
        <f t="shared" si="21"/>
        <v>0.1943</v>
      </c>
      <c r="AQ52" s="38">
        <f t="shared" si="22"/>
        <v>0.41360000000000002</v>
      </c>
      <c r="AR52" s="38"/>
      <c r="AS52" s="38">
        <f t="shared" si="23"/>
        <v>0.26750000000000002</v>
      </c>
      <c r="AT52" s="38">
        <f t="shared" si="24"/>
        <v>0.1134</v>
      </c>
      <c r="AU52" s="38">
        <f t="shared" si="25"/>
        <v>2.7000000000000001E-3</v>
      </c>
      <c r="AV52" s="38">
        <f t="shared" si="26"/>
        <v>0.30159999999999998</v>
      </c>
      <c r="AW52" s="38">
        <f t="shared" si="27"/>
        <v>0.55079999999999996</v>
      </c>
    </row>
    <row r="53" spans="2:49" ht="15.75" x14ac:dyDescent="0.25">
      <c r="B53">
        <v>0.15</v>
      </c>
      <c r="C53">
        <v>0.67</v>
      </c>
      <c r="D53">
        <v>0.56000000000000005</v>
      </c>
      <c r="E53">
        <v>7.0000000000000007E-2</v>
      </c>
      <c r="F53">
        <v>0.66</v>
      </c>
      <c r="G53" t="s">
        <v>24</v>
      </c>
      <c r="H53">
        <f t="shared" si="0"/>
        <v>1.1679999999999999</v>
      </c>
      <c r="I53">
        <f t="shared" si="1"/>
        <v>0.27250000000000002</v>
      </c>
      <c r="J53">
        <f t="shared" si="2"/>
        <v>7.3499999999999996E-2</v>
      </c>
      <c r="K53">
        <f t="shared" si="3"/>
        <v>6.6600000000000006E-2</v>
      </c>
      <c r="L53" s="47">
        <f t="shared" si="4"/>
        <v>6.6600000000000006E-2</v>
      </c>
      <c r="M53" t="str">
        <f t="shared" si="5"/>
        <v>High</v>
      </c>
      <c r="N53">
        <f t="shared" si="6"/>
        <v>0</v>
      </c>
      <c r="O53">
        <f>'Test_IF-có_validate'!O53</f>
        <v>0.16669999999999999</v>
      </c>
      <c r="P53">
        <f>'Test_IF-có_validate'!P53</f>
        <v>0.74439999999999995</v>
      </c>
      <c r="Q53">
        <f>'Test_IF-có_validate'!Q53</f>
        <v>0.61109999999999998</v>
      </c>
      <c r="R53">
        <f>'Test_IF-có_validate'!R53</f>
        <v>7.0699999999999999E-2</v>
      </c>
      <c r="S53">
        <f>'Test_IF-có_validate'!S53</f>
        <v>0.6633</v>
      </c>
      <c r="U53" s="37">
        <f t="shared" si="7"/>
        <v>0.71419999999999995</v>
      </c>
      <c r="V53" s="37">
        <f t="shared" si="7"/>
        <v>0.14649999999999999</v>
      </c>
      <c r="W53" s="37">
        <f t="shared" si="7"/>
        <v>0.2414</v>
      </c>
      <c r="X53" s="37">
        <f t="shared" si="7"/>
        <v>0.8679</v>
      </c>
      <c r="Y53" s="37">
        <f t="shared" si="7"/>
        <v>0.2024</v>
      </c>
      <c r="AA53" s="37">
        <f t="shared" si="8"/>
        <v>0.39500000000000002</v>
      </c>
      <c r="AB53" s="37">
        <f t="shared" si="9"/>
        <v>1.0172000000000001</v>
      </c>
      <c r="AC53" s="37">
        <f t="shared" si="10"/>
        <v>0.40720000000000001</v>
      </c>
      <c r="AD53" s="37">
        <f t="shared" si="11"/>
        <v>0.69199999999999995</v>
      </c>
      <c r="AE53" s="37">
        <f t="shared" si="12"/>
        <v>1.2254</v>
      </c>
      <c r="AG53" s="38">
        <f t="shared" si="13"/>
        <v>0.14330000000000001</v>
      </c>
      <c r="AH53" s="38">
        <f t="shared" si="14"/>
        <v>0.22620000000000001</v>
      </c>
      <c r="AI53" s="38">
        <f t="shared" si="15"/>
        <v>8.8200000000000001E-2</v>
      </c>
      <c r="AJ53" s="38">
        <f t="shared" si="16"/>
        <v>0.32250000000000001</v>
      </c>
      <c r="AK53" s="38">
        <f t="shared" si="17"/>
        <v>0.28360000000000002</v>
      </c>
      <c r="AM53" s="38">
        <f t="shared" si="18"/>
        <v>0.20319999999999999</v>
      </c>
      <c r="AN53" s="38">
        <f t="shared" si="19"/>
        <v>0.19989999999999999</v>
      </c>
      <c r="AO53" s="38">
        <f t="shared" si="20"/>
        <v>3.3300000000000003E-2</v>
      </c>
      <c r="AP53" s="38">
        <f t="shared" si="21"/>
        <v>0.22159999999999999</v>
      </c>
      <c r="AQ53" s="38">
        <f t="shared" si="22"/>
        <v>7.3300000000000004E-2</v>
      </c>
      <c r="AR53" s="38"/>
      <c r="AS53" s="38">
        <f t="shared" si="23"/>
        <v>0.22040000000000001</v>
      </c>
      <c r="AT53" s="38">
        <f t="shared" si="24"/>
        <v>0.15709999999999999</v>
      </c>
      <c r="AU53" s="38">
        <f t="shared" si="25"/>
        <v>3.5999999999999997E-2</v>
      </c>
      <c r="AV53" s="38">
        <f t="shared" si="26"/>
        <v>0.32890000000000003</v>
      </c>
      <c r="AW53" s="38">
        <f t="shared" si="27"/>
        <v>6.3899999999999998E-2</v>
      </c>
    </row>
    <row r="54" spans="2:49" ht="15.75" x14ac:dyDescent="0.25">
      <c r="B54">
        <v>0</v>
      </c>
      <c r="C54">
        <v>0.62</v>
      </c>
      <c r="D54">
        <v>0.52</v>
      </c>
      <c r="E54">
        <v>0.26</v>
      </c>
      <c r="F54">
        <v>7.0000000000000007E-2</v>
      </c>
      <c r="G54" t="s">
        <v>23</v>
      </c>
      <c r="H54">
        <f t="shared" si="0"/>
        <v>7.9200000000000007E-2</v>
      </c>
      <c r="I54">
        <f t="shared" si="1"/>
        <v>0.1401</v>
      </c>
      <c r="J54">
        <f t="shared" si="2"/>
        <v>0.32919999999999999</v>
      </c>
      <c r="K54">
        <f t="shared" si="3"/>
        <v>0.45760000000000001</v>
      </c>
      <c r="L54" s="47">
        <f t="shared" si="4"/>
        <v>7.9200000000000007E-2</v>
      </c>
      <c r="M54" t="str">
        <f t="shared" si="5"/>
        <v>Very Low</v>
      </c>
      <c r="N54">
        <f t="shared" si="6"/>
        <v>1</v>
      </c>
      <c r="O54">
        <f>'Test_IF-có_validate'!O54</f>
        <v>0</v>
      </c>
      <c r="P54">
        <f>'Test_IF-có_validate'!P54</f>
        <v>0.68889999999999996</v>
      </c>
      <c r="Q54">
        <f>'Test_IF-có_validate'!Q54</f>
        <v>0.56669999999999998</v>
      </c>
      <c r="R54">
        <f>'Test_IF-có_validate'!R54</f>
        <v>0.2626</v>
      </c>
      <c r="S54">
        <f>'Test_IF-có_validate'!S54</f>
        <v>6.1199999999999997E-2</v>
      </c>
      <c r="U54" s="37">
        <f t="shared" si="7"/>
        <v>1</v>
      </c>
      <c r="V54" s="37">
        <f t="shared" si="7"/>
        <v>0.1842</v>
      </c>
      <c r="W54" s="37">
        <f t="shared" si="7"/>
        <v>0.27660000000000001</v>
      </c>
      <c r="X54" s="37">
        <f t="shared" si="7"/>
        <v>0.58399999999999996</v>
      </c>
      <c r="Y54" s="37">
        <f t="shared" si="7"/>
        <v>0.88470000000000004</v>
      </c>
      <c r="AA54" s="37">
        <f t="shared" si="8"/>
        <v>0.84750000000000003</v>
      </c>
      <c r="AB54" s="37">
        <f t="shared" si="9"/>
        <v>0.92400000000000004</v>
      </c>
      <c r="AC54" s="37">
        <f t="shared" si="10"/>
        <v>0.3276</v>
      </c>
      <c r="AD54" s="37">
        <f t="shared" si="11"/>
        <v>0.2162</v>
      </c>
      <c r="AE54" s="37">
        <f t="shared" si="12"/>
        <v>5.8999999999999997E-2</v>
      </c>
      <c r="AG54" s="38">
        <f t="shared" si="13"/>
        <v>0.29420000000000002</v>
      </c>
      <c r="AH54" s="38">
        <f t="shared" si="14"/>
        <v>0.19520000000000001</v>
      </c>
      <c r="AI54" s="38">
        <f t="shared" si="15"/>
        <v>6.1600000000000002E-2</v>
      </c>
      <c r="AJ54" s="38">
        <f t="shared" si="16"/>
        <v>0.16389999999999999</v>
      </c>
      <c r="AK54" s="38">
        <f t="shared" si="17"/>
        <v>0.14460000000000001</v>
      </c>
      <c r="AM54" s="38">
        <f t="shared" si="18"/>
        <v>0.35399999999999998</v>
      </c>
      <c r="AN54" s="38">
        <f t="shared" si="19"/>
        <v>0.16880000000000001</v>
      </c>
      <c r="AO54" s="38">
        <f t="shared" si="20"/>
        <v>6.7000000000000002E-3</v>
      </c>
      <c r="AP54" s="38">
        <f t="shared" si="21"/>
        <v>6.3E-2</v>
      </c>
      <c r="AQ54" s="38">
        <f t="shared" si="22"/>
        <v>0.3548</v>
      </c>
      <c r="AR54" s="38"/>
      <c r="AS54" s="38">
        <f t="shared" si="23"/>
        <v>0.37119999999999997</v>
      </c>
      <c r="AT54" s="38">
        <f t="shared" si="24"/>
        <v>0.12609999999999999</v>
      </c>
      <c r="AU54" s="38">
        <f t="shared" si="25"/>
        <v>9.4999999999999998E-3</v>
      </c>
      <c r="AV54" s="38">
        <f t="shared" si="26"/>
        <v>0.17030000000000001</v>
      </c>
      <c r="AW54" s="38">
        <f t="shared" si="27"/>
        <v>0.49199999999999999</v>
      </c>
    </row>
    <row r="55" spans="2:49" ht="15.75" x14ac:dyDescent="0.25">
      <c r="B55">
        <v>0.11</v>
      </c>
      <c r="C55">
        <v>0.88</v>
      </c>
      <c r="D55">
        <v>0.67</v>
      </c>
      <c r="E55">
        <v>0.66</v>
      </c>
      <c r="F55">
        <v>0.89</v>
      </c>
      <c r="G55" t="s">
        <v>20</v>
      </c>
      <c r="H55">
        <f t="shared" si="0"/>
        <v>1.5333000000000001</v>
      </c>
      <c r="I55">
        <f t="shared" si="1"/>
        <v>0.39140000000000003</v>
      </c>
      <c r="J55">
        <f t="shared" si="2"/>
        <v>0.19550000000000001</v>
      </c>
      <c r="K55">
        <f t="shared" si="3"/>
        <v>6.7299999999999999E-2</v>
      </c>
      <c r="L55" s="47">
        <f t="shared" si="4"/>
        <v>6.7299999999999999E-2</v>
      </c>
      <c r="M55" t="str">
        <f t="shared" si="5"/>
        <v>High</v>
      </c>
      <c r="N55">
        <f t="shared" si="6"/>
        <v>1</v>
      </c>
      <c r="O55">
        <f>'Test_IF-có_validate'!O55</f>
        <v>0.1222</v>
      </c>
      <c r="P55">
        <f>'Test_IF-có_validate'!P55</f>
        <v>0.9778</v>
      </c>
      <c r="Q55">
        <f>'Test_IF-có_validate'!Q55</f>
        <v>0.73329999999999995</v>
      </c>
      <c r="R55">
        <f>'Test_IF-có_validate'!R55</f>
        <v>0.66669999999999996</v>
      </c>
      <c r="S55">
        <f>'Test_IF-có_validate'!S55</f>
        <v>0.89800000000000002</v>
      </c>
      <c r="U55" s="37">
        <f t="shared" ref="U55:Y105" si="28">ROUND((1-O55)/(1+O55),4)</f>
        <v>0.78220000000000001</v>
      </c>
      <c r="V55" s="37">
        <f t="shared" si="28"/>
        <v>1.12E-2</v>
      </c>
      <c r="W55" s="37">
        <f t="shared" si="28"/>
        <v>0.15390000000000001</v>
      </c>
      <c r="X55" s="37">
        <f t="shared" si="28"/>
        <v>0.2</v>
      </c>
      <c r="Y55" s="37">
        <f t="shared" si="28"/>
        <v>5.3699999999999998E-2</v>
      </c>
      <c r="AA55" s="37">
        <f t="shared" si="8"/>
        <v>0.50749999999999995</v>
      </c>
      <c r="AB55" s="37">
        <f t="shared" si="9"/>
        <v>1.3858999999999999</v>
      </c>
      <c r="AC55" s="37">
        <f t="shared" si="10"/>
        <v>0.6169</v>
      </c>
      <c r="AD55" s="37">
        <f t="shared" si="11"/>
        <v>0.57189999999999996</v>
      </c>
      <c r="AE55" s="37">
        <f t="shared" si="12"/>
        <v>1.6088</v>
      </c>
      <c r="AG55" s="38">
        <f t="shared" si="13"/>
        <v>0.18079999999999999</v>
      </c>
      <c r="AH55" s="38">
        <f t="shared" si="14"/>
        <v>0.34910000000000002</v>
      </c>
      <c r="AI55" s="38">
        <f t="shared" si="15"/>
        <v>0.15809999999999999</v>
      </c>
      <c r="AJ55" s="38">
        <f t="shared" si="16"/>
        <v>9.8799999999999999E-2</v>
      </c>
      <c r="AK55" s="38">
        <f t="shared" si="17"/>
        <v>0.41139999999999999</v>
      </c>
      <c r="AM55" s="38">
        <f t="shared" si="18"/>
        <v>0.2407</v>
      </c>
      <c r="AN55" s="38">
        <f t="shared" si="19"/>
        <v>0.32279999999999998</v>
      </c>
      <c r="AO55" s="38">
        <f t="shared" si="20"/>
        <v>0.1032</v>
      </c>
      <c r="AP55" s="38">
        <f t="shared" si="21"/>
        <v>0.19969999999999999</v>
      </c>
      <c r="AQ55" s="38">
        <f t="shared" si="22"/>
        <v>0.2011</v>
      </c>
      <c r="AR55" s="38"/>
      <c r="AS55" s="38">
        <f t="shared" si="23"/>
        <v>0.25790000000000002</v>
      </c>
      <c r="AT55" s="38">
        <f t="shared" si="24"/>
        <v>0.28000000000000003</v>
      </c>
      <c r="AU55" s="38">
        <f t="shared" si="25"/>
        <v>0.10589999999999999</v>
      </c>
      <c r="AV55" s="38">
        <f t="shared" si="26"/>
        <v>9.2399999999999996E-2</v>
      </c>
      <c r="AW55" s="38">
        <f t="shared" si="27"/>
        <v>6.3899999999999998E-2</v>
      </c>
    </row>
    <row r="56" spans="2:49" ht="15.75" x14ac:dyDescent="0.25">
      <c r="B56">
        <v>0.08</v>
      </c>
      <c r="C56">
        <v>0.56000000000000005</v>
      </c>
      <c r="D56">
        <v>0.7</v>
      </c>
      <c r="E56">
        <v>0.14000000000000001</v>
      </c>
      <c r="F56">
        <v>0.1</v>
      </c>
      <c r="G56" t="s">
        <v>23</v>
      </c>
      <c r="H56">
        <f t="shared" si="0"/>
        <v>7.1999999999999995E-2</v>
      </c>
      <c r="I56">
        <f t="shared" si="1"/>
        <v>0.1226</v>
      </c>
      <c r="J56">
        <f t="shared" si="2"/>
        <v>0.31180000000000002</v>
      </c>
      <c r="K56">
        <f t="shared" si="3"/>
        <v>0.44019999999999998</v>
      </c>
      <c r="L56" s="47">
        <f t="shared" si="4"/>
        <v>7.1999999999999995E-2</v>
      </c>
      <c r="M56" t="str">
        <f t="shared" si="5"/>
        <v>Very Low</v>
      </c>
      <c r="N56">
        <f t="shared" si="6"/>
        <v>1</v>
      </c>
      <c r="O56">
        <f>'Test_IF-có_validate'!O56</f>
        <v>8.8900000000000007E-2</v>
      </c>
      <c r="P56">
        <f>'Test_IF-có_validate'!P56</f>
        <v>0.62219999999999998</v>
      </c>
      <c r="Q56">
        <f>'Test_IF-có_validate'!Q56</f>
        <v>0.76670000000000005</v>
      </c>
      <c r="R56">
        <f>'Test_IF-có_validate'!R56</f>
        <v>0.1414</v>
      </c>
      <c r="S56">
        <f>'Test_IF-có_validate'!S56</f>
        <v>9.1800000000000007E-2</v>
      </c>
      <c r="U56" s="37">
        <f t="shared" si="28"/>
        <v>0.8367</v>
      </c>
      <c r="V56" s="37">
        <f t="shared" si="28"/>
        <v>0.2329</v>
      </c>
      <c r="W56" s="37">
        <f t="shared" si="28"/>
        <v>0.1321</v>
      </c>
      <c r="X56" s="37">
        <f t="shared" si="28"/>
        <v>0.75219999999999998</v>
      </c>
      <c r="Y56" s="37">
        <f t="shared" si="28"/>
        <v>0.83179999999999998</v>
      </c>
      <c r="AA56" s="37">
        <f t="shared" si="8"/>
        <v>0.59530000000000005</v>
      </c>
      <c r="AB56" s="37">
        <f t="shared" si="9"/>
        <v>0.80859999999999999</v>
      </c>
      <c r="AC56" s="37">
        <f t="shared" si="10"/>
        <v>0.67210000000000003</v>
      </c>
      <c r="AD56" s="37">
        <f t="shared" si="11"/>
        <v>0.50560000000000005</v>
      </c>
      <c r="AE56" s="37">
        <f t="shared" si="12"/>
        <v>2.4500000000000001E-2</v>
      </c>
      <c r="AG56" s="38">
        <f t="shared" si="13"/>
        <v>0.21010000000000001</v>
      </c>
      <c r="AH56" s="38">
        <f t="shared" si="14"/>
        <v>0.15670000000000001</v>
      </c>
      <c r="AI56" s="38">
        <f t="shared" si="15"/>
        <v>0.17649999999999999</v>
      </c>
      <c r="AJ56" s="38">
        <f t="shared" si="16"/>
        <v>0.26040000000000002</v>
      </c>
      <c r="AK56" s="38">
        <f t="shared" si="17"/>
        <v>0.1167</v>
      </c>
      <c r="AM56" s="38">
        <f t="shared" si="18"/>
        <v>0.27</v>
      </c>
      <c r="AN56" s="38">
        <f t="shared" si="19"/>
        <v>0.13039999999999999</v>
      </c>
      <c r="AO56" s="38">
        <f t="shared" si="20"/>
        <v>0.1216</v>
      </c>
      <c r="AP56" s="38">
        <f t="shared" si="21"/>
        <v>0.15939999999999999</v>
      </c>
      <c r="AQ56" s="38">
        <f t="shared" si="22"/>
        <v>0.32700000000000001</v>
      </c>
      <c r="AR56" s="38"/>
      <c r="AS56" s="38">
        <f t="shared" si="23"/>
        <v>0.28720000000000001</v>
      </c>
      <c r="AT56" s="38">
        <f t="shared" si="24"/>
        <v>8.7599999999999997E-2</v>
      </c>
      <c r="AU56" s="38">
        <f t="shared" si="25"/>
        <v>0.12429999999999999</v>
      </c>
      <c r="AV56" s="38">
        <f t="shared" si="26"/>
        <v>0.26669999999999999</v>
      </c>
      <c r="AW56" s="38">
        <f t="shared" si="27"/>
        <v>0.4642</v>
      </c>
    </row>
    <row r="57" spans="2:49" ht="15.75" x14ac:dyDescent="0.25">
      <c r="B57">
        <v>0.21</v>
      </c>
      <c r="C57">
        <v>0.9</v>
      </c>
      <c r="D57">
        <v>0.9</v>
      </c>
      <c r="E57">
        <v>0.22</v>
      </c>
      <c r="F57">
        <v>0.92</v>
      </c>
      <c r="G57" t="s">
        <v>20</v>
      </c>
      <c r="H57">
        <f t="shared" si="0"/>
        <v>1.5969</v>
      </c>
      <c r="I57">
        <f t="shared" si="1"/>
        <v>0.41539999999999999</v>
      </c>
      <c r="J57">
        <f t="shared" si="2"/>
        <v>0.2165</v>
      </c>
      <c r="K57">
        <f t="shared" si="3"/>
        <v>9.1600000000000001E-2</v>
      </c>
      <c r="L57" s="47">
        <f t="shared" si="4"/>
        <v>9.1600000000000001E-2</v>
      </c>
      <c r="M57" t="str">
        <f t="shared" si="5"/>
        <v>High</v>
      </c>
      <c r="N57">
        <f t="shared" si="6"/>
        <v>1</v>
      </c>
      <c r="O57">
        <f>'Test_IF-có_validate'!O57</f>
        <v>0.23330000000000001</v>
      </c>
      <c r="P57">
        <f>'Test_IF-có_validate'!P57</f>
        <v>1</v>
      </c>
      <c r="Q57">
        <f>'Test_IF-có_validate'!Q57</f>
        <v>0.9889</v>
      </c>
      <c r="R57">
        <f>'Test_IF-có_validate'!R57</f>
        <v>0.22220000000000001</v>
      </c>
      <c r="S57">
        <f>'Test_IF-có_validate'!S57</f>
        <v>0.92859999999999998</v>
      </c>
      <c r="U57" s="37">
        <f t="shared" si="28"/>
        <v>0.62170000000000003</v>
      </c>
      <c r="V57" s="37">
        <f t="shared" si="28"/>
        <v>0</v>
      </c>
      <c r="W57" s="37">
        <f t="shared" si="28"/>
        <v>5.5999999999999999E-3</v>
      </c>
      <c r="X57" s="37">
        <f t="shared" si="28"/>
        <v>0.63639999999999997</v>
      </c>
      <c r="Y57" s="37">
        <f t="shared" si="28"/>
        <v>3.6999999999999998E-2</v>
      </c>
      <c r="AA57" s="37">
        <f t="shared" si="8"/>
        <v>0.2359</v>
      </c>
      <c r="AB57" s="37">
        <f t="shared" si="9"/>
        <v>1.4193</v>
      </c>
      <c r="AC57" s="37">
        <f t="shared" si="10"/>
        <v>1.0207999999999999</v>
      </c>
      <c r="AD57" s="37">
        <f t="shared" si="11"/>
        <v>0.309</v>
      </c>
      <c r="AE57" s="37">
        <f t="shared" si="12"/>
        <v>1.6560999999999999</v>
      </c>
      <c r="AG57" s="38">
        <f t="shared" si="13"/>
        <v>9.0300000000000005E-2</v>
      </c>
      <c r="AH57" s="38">
        <f t="shared" si="14"/>
        <v>0.36030000000000001</v>
      </c>
      <c r="AI57" s="38">
        <f t="shared" si="15"/>
        <v>0.29270000000000002</v>
      </c>
      <c r="AJ57" s="38">
        <f t="shared" si="16"/>
        <v>0.19489999999999999</v>
      </c>
      <c r="AK57" s="38">
        <f t="shared" si="17"/>
        <v>0.42709999999999998</v>
      </c>
      <c r="AM57" s="38">
        <f t="shared" si="18"/>
        <v>0.1502</v>
      </c>
      <c r="AN57" s="38">
        <f t="shared" si="19"/>
        <v>0.33389999999999997</v>
      </c>
      <c r="AO57" s="38">
        <f t="shared" si="20"/>
        <v>0.23780000000000001</v>
      </c>
      <c r="AP57" s="38">
        <f t="shared" si="21"/>
        <v>9.3899999999999997E-2</v>
      </c>
      <c r="AQ57" s="38">
        <f t="shared" si="22"/>
        <v>0.21690000000000001</v>
      </c>
      <c r="AR57" s="38"/>
      <c r="AS57" s="38">
        <f t="shared" si="23"/>
        <v>0.16739999999999999</v>
      </c>
      <c r="AT57" s="38">
        <f t="shared" si="24"/>
        <v>0.29120000000000001</v>
      </c>
      <c r="AU57" s="38">
        <f t="shared" si="25"/>
        <v>0.24049999999999999</v>
      </c>
      <c r="AV57" s="38">
        <f t="shared" si="26"/>
        <v>0.20119999999999999</v>
      </c>
      <c r="AW57" s="38">
        <f t="shared" si="27"/>
        <v>7.9699999999999993E-2</v>
      </c>
    </row>
    <row r="58" spans="2:49" ht="15.75" x14ac:dyDescent="0.25">
      <c r="B58">
        <v>0.08</v>
      </c>
      <c r="C58">
        <v>0.57999999999999996</v>
      </c>
      <c r="D58">
        <v>0.71</v>
      </c>
      <c r="E58">
        <v>0.27</v>
      </c>
      <c r="F58">
        <v>0.09</v>
      </c>
      <c r="G58" t="s">
        <v>23</v>
      </c>
      <c r="H58">
        <f t="shared" si="0"/>
        <v>4.8500000000000001E-2</v>
      </c>
      <c r="I58">
        <f t="shared" si="1"/>
        <v>0.1298</v>
      </c>
      <c r="J58">
        <f t="shared" si="2"/>
        <v>0.31900000000000001</v>
      </c>
      <c r="K58">
        <f t="shared" si="3"/>
        <v>0.44740000000000002</v>
      </c>
      <c r="L58" s="47">
        <f t="shared" si="4"/>
        <v>4.8500000000000001E-2</v>
      </c>
      <c r="M58" t="str">
        <f t="shared" si="5"/>
        <v>Very Low</v>
      </c>
      <c r="N58">
        <f t="shared" si="6"/>
        <v>1</v>
      </c>
      <c r="O58">
        <f>'Test_IF-có_validate'!O58</f>
        <v>8.8900000000000007E-2</v>
      </c>
      <c r="P58">
        <f>'Test_IF-có_validate'!P58</f>
        <v>0.64439999999999997</v>
      </c>
      <c r="Q58">
        <f>'Test_IF-có_validate'!Q58</f>
        <v>0.77780000000000005</v>
      </c>
      <c r="R58">
        <f>'Test_IF-có_validate'!R58</f>
        <v>0.2727</v>
      </c>
      <c r="S58">
        <f>'Test_IF-có_validate'!S58</f>
        <v>8.1600000000000006E-2</v>
      </c>
      <c r="U58" s="37">
        <f t="shared" si="28"/>
        <v>0.8367</v>
      </c>
      <c r="V58" s="37">
        <f t="shared" si="28"/>
        <v>0.2162</v>
      </c>
      <c r="W58" s="37">
        <f t="shared" si="28"/>
        <v>0.125</v>
      </c>
      <c r="X58" s="37">
        <f t="shared" si="28"/>
        <v>0.57150000000000001</v>
      </c>
      <c r="Y58" s="37">
        <f t="shared" si="28"/>
        <v>0.84909999999999997</v>
      </c>
      <c r="AA58" s="37">
        <f t="shared" si="8"/>
        <v>0.59530000000000005</v>
      </c>
      <c r="AB58" s="37">
        <f t="shared" si="9"/>
        <v>0.84750000000000003</v>
      </c>
      <c r="AC58" s="37">
        <f t="shared" si="10"/>
        <v>0.69030000000000002</v>
      </c>
      <c r="AD58" s="37">
        <f t="shared" si="11"/>
        <v>0.19359999999999999</v>
      </c>
      <c r="AE58" s="37">
        <f t="shared" si="12"/>
        <v>3.0000000000000001E-3</v>
      </c>
      <c r="AG58" s="38">
        <f t="shared" si="13"/>
        <v>0.21010000000000001</v>
      </c>
      <c r="AH58" s="38">
        <f t="shared" si="14"/>
        <v>0.16969999999999999</v>
      </c>
      <c r="AI58" s="38">
        <f t="shared" si="15"/>
        <v>0.1825</v>
      </c>
      <c r="AJ58" s="38">
        <f t="shared" si="16"/>
        <v>0.15640000000000001</v>
      </c>
      <c r="AK58" s="38">
        <f t="shared" si="17"/>
        <v>0.12590000000000001</v>
      </c>
      <c r="AM58" s="38">
        <f t="shared" si="18"/>
        <v>0.27</v>
      </c>
      <c r="AN58" s="38">
        <f t="shared" si="19"/>
        <v>0.14330000000000001</v>
      </c>
      <c r="AO58" s="38">
        <f t="shared" si="20"/>
        <v>0.12759999999999999</v>
      </c>
      <c r="AP58" s="38">
        <f t="shared" si="21"/>
        <v>5.5399999999999998E-2</v>
      </c>
      <c r="AQ58" s="38">
        <f t="shared" si="22"/>
        <v>0.33610000000000001</v>
      </c>
      <c r="AR58" s="38"/>
      <c r="AS58" s="38">
        <f t="shared" si="23"/>
        <v>0.28720000000000001</v>
      </c>
      <c r="AT58" s="38">
        <f t="shared" si="24"/>
        <v>0.10059999999999999</v>
      </c>
      <c r="AU58" s="38">
        <f t="shared" si="25"/>
        <v>0.13039999999999999</v>
      </c>
      <c r="AV58" s="38">
        <f t="shared" si="26"/>
        <v>0.16270000000000001</v>
      </c>
      <c r="AW58" s="38">
        <f t="shared" si="27"/>
        <v>0.4733</v>
      </c>
    </row>
    <row r="59" spans="2:49" ht="15.75" x14ac:dyDescent="0.25">
      <c r="B59">
        <v>0.13</v>
      </c>
      <c r="C59">
        <v>0.62</v>
      </c>
      <c r="D59">
        <v>0.77</v>
      </c>
      <c r="E59">
        <v>0.28000000000000003</v>
      </c>
      <c r="F59">
        <v>0.31</v>
      </c>
      <c r="G59" t="s">
        <v>21</v>
      </c>
      <c r="H59">
        <f t="shared" si="0"/>
        <v>0.54969999999999997</v>
      </c>
      <c r="I59">
        <f t="shared" si="1"/>
        <v>6.6400000000000001E-2</v>
      </c>
      <c r="J59">
        <f t="shared" si="2"/>
        <v>0.1542</v>
      </c>
      <c r="K59">
        <f t="shared" si="3"/>
        <v>0.28260000000000002</v>
      </c>
      <c r="L59" s="47">
        <f t="shared" si="4"/>
        <v>6.6400000000000001E-2</v>
      </c>
      <c r="M59" t="str">
        <f t="shared" si="5"/>
        <v>Low</v>
      </c>
      <c r="N59">
        <f t="shared" si="6"/>
        <v>1</v>
      </c>
      <c r="O59">
        <f>'Test_IF-có_validate'!O59</f>
        <v>0.1444</v>
      </c>
      <c r="P59">
        <f>'Test_IF-có_validate'!P59</f>
        <v>0.68889999999999996</v>
      </c>
      <c r="Q59">
        <f>'Test_IF-có_validate'!Q59</f>
        <v>0.84440000000000004</v>
      </c>
      <c r="R59">
        <f>'Test_IF-có_validate'!R59</f>
        <v>0.2828</v>
      </c>
      <c r="S59">
        <f>'Test_IF-có_validate'!S59</f>
        <v>0.30609999999999998</v>
      </c>
      <c r="U59" s="37">
        <f t="shared" si="28"/>
        <v>0.74760000000000004</v>
      </c>
      <c r="V59" s="37">
        <f t="shared" si="28"/>
        <v>0.1842</v>
      </c>
      <c r="W59" s="37">
        <f t="shared" si="28"/>
        <v>8.4400000000000003E-2</v>
      </c>
      <c r="X59" s="37">
        <f t="shared" si="28"/>
        <v>0.55910000000000004</v>
      </c>
      <c r="Y59" s="37">
        <f t="shared" si="28"/>
        <v>0.53129999999999999</v>
      </c>
      <c r="AA59" s="37">
        <f t="shared" si="8"/>
        <v>0.45069999999999999</v>
      </c>
      <c r="AB59" s="37">
        <f t="shared" si="9"/>
        <v>0.92400000000000004</v>
      </c>
      <c r="AC59" s="37">
        <f t="shared" si="10"/>
        <v>0.79749999999999999</v>
      </c>
      <c r="AD59" s="37">
        <f t="shared" si="11"/>
        <v>0.1711</v>
      </c>
      <c r="AE59" s="37">
        <f t="shared" si="12"/>
        <v>0.5393</v>
      </c>
      <c r="AG59" s="38">
        <f t="shared" si="13"/>
        <v>0.16189999999999999</v>
      </c>
      <c r="AH59" s="38">
        <f t="shared" si="14"/>
        <v>0.19520000000000001</v>
      </c>
      <c r="AI59" s="38">
        <f t="shared" si="15"/>
        <v>0.21829999999999999</v>
      </c>
      <c r="AJ59" s="38">
        <f t="shared" si="16"/>
        <v>0.1489</v>
      </c>
      <c r="AK59" s="38">
        <f t="shared" si="17"/>
        <v>5.4899999999999997E-2</v>
      </c>
      <c r="AM59" s="38">
        <f t="shared" si="18"/>
        <v>0.2218</v>
      </c>
      <c r="AN59" s="38">
        <f t="shared" si="19"/>
        <v>0.16880000000000001</v>
      </c>
      <c r="AO59" s="38">
        <f t="shared" si="20"/>
        <v>0.16339999999999999</v>
      </c>
      <c r="AP59" s="38">
        <f t="shared" si="21"/>
        <v>4.7899999999999998E-2</v>
      </c>
      <c r="AQ59" s="38">
        <f t="shared" si="22"/>
        <v>0.15540000000000001</v>
      </c>
      <c r="AR59" s="38"/>
      <c r="AS59" s="38">
        <f t="shared" si="23"/>
        <v>0.23899999999999999</v>
      </c>
      <c r="AT59" s="38">
        <f t="shared" si="24"/>
        <v>0.12609999999999999</v>
      </c>
      <c r="AU59" s="38">
        <f t="shared" si="25"/>
        <v>0.1661</v>
      </c>
      <c r="AV59" s="38">
        <f t="shared" si="26"/>
        <v>0.1552</v>
      </c>
      <c r="AW59" s="38">
        <f t="shared" si="27"/>
        <v>0.29260000000000003</v>
      </c>
    </row>
    <row r="60" spans="2:49" ht="15.75" x14ac:dyDescent="0.25">
      <c r="B60">
        <v>0.21</v>
      </c>
      <c r="C60">
        <v>0.88</v>
      </c>
      <c r="D60">
        <v>0.87</v>
      </c>
      <c r="E60">
        <v>0.56000000000000005</v>
      </c>
      <c r="F60">
        <v>0.95</v>
      </c>
      <c r="G60" t="s">
        <v>20</v>
      </c>
      <c r="H60">
        <f t="shared" si="0"/>
        <v>1.6383000000000001</v>
      </c>
      <c r="I60">
        <f t="shared" si="1"/>
        <v>0.42630000000000001</v>
      </c>
      <c r="J60">
        <f t="shared" si="2"/>
        <v>0.2306</v>
      </c>
      <c r="K60">
        <f t="shared" si="3"/>
        <v>0.1023</v>
      </c>
      <c r="L60" s="47">
        <f t="shared" si="4"/>
        <v>0.1023</v>
      </c>
      <c r="M60" t="str">
        <f t="shared" si="5"/>
        <v>High</v>
      </c>
      <c r="N60">
        <f t="shared" si="6"/>
        <v>1</v>
      </c>
      <c r="O60">
        <f>'Test_IF-có_validate'!O60</f>
        <v>0.23330000000000001</v>
      </c>
      <c r="P60">
        <f>'Test_IF-có_validate'!P60</f>
        <v>0.9778</v>
      </c>
      <c r="Q60">
        <f>'Test_IF-có_validate'!Q60</f>
        <v>0.9556</v>
      </c>
      <c r="R60">
        <f>'Test_IF-có_validate'!R60</f>
        <v>0.56569999999999998</v>
      </c>
      <c r="S60">
        <f>'Test_IF-có_validate'!S60</f>
        <v>0.95920000000000005</v>
      </c>
      <c r="U60" s="37">
        <f t="shared" si="28"/>
        <v>0.62170000000000003</v>
      </c>
      <c r="V60" s="37">
        <f t="shared" si="28"/>
        <v>1.12E-2</v>
      </c>
      <c r="W60" s="37">
        <f t="shared" si="28"/>
        <v>2.2700000000000001E-2</v>
      </c>
      <c r="X60" s="37">
        <f t="shared" si="28"/>
        <v>0.27739999999999998</v>
      </c>
      <c r="Y60" s="37">
        <f t="shared" si="28"/>
        <v>2.0799999999999999E-2</v>
      </c>
      <c r="AA60" s="37">
        <f t="shared" si="8"/>
        <v>0.2359</v>
      </c>
      <c r="AB60" s="37">
        <f t="shared" si="9"/>
        <v>1.3858999999999999</v>
      </c>
      <c r="AC60" s="37">
        <f t="shared" si="10"/>
        <v>0.97040000000000004</v>
      </c>
      <c r="AD60" s="37">
        <f t="shared" si="11"/>
        <v>0.39350000000000002</v>
      </c>
      <c r="AE60" s="37">
        <f t="shared" si="12"/>
        <v>1.7029000000000001</v>
      </c>
      <c r="AG60" s="38">
        <f t="shared" si="13"/>
        <v>9.0300000000000005E-2</v>
      </c>
      <c r="AH60" s="38">
        <f t="shared" si="14"/>
        <v>0.34910000000000002</v>
      </c>
      <c r="AI60" s="38">
        <f t="shared" si="15"/>
        <v>0.27589999999999998</v>
      </c>
      <c r="AJ60" s="38">
        <f t="shared" si="16"/>
        <v>3.9300000000000002E-2</v>
      </c>
      <c r="AK60" s="38">
        <f t="shared" si="17"/>
        <v>0.44269999999999998</v>
      </c>
      <c r="AM60" s="38">
        <f t="shared" si="18"/>
        <v>0.1502</v>
      </c>
      <c r="AN60" s="38">
        <f t="shared" si="19"/>
        <v>0.32279999999999998</v>
      </c>
      <c r="AO60" s="38">
        <f t="shared" si="20"/>
        <v>0.221</v>
      </c>
      <c r="AP60" s="38">
        <f t="shared" si="21"/>
        <v>0.14030000000000001</v>
      </c>
      <c r="AQ60" s="38">
        <f t="shared" si="22"/>
        <v>0.23250000000000001</v>
      </c>
      <c r="AR60" s="38"/>
      <c r="AS60" s="38">
        <f t="shared" si="23"/>
        <v>0.16739999999999999</v>
      </c>
      <c r="AT60" s="38">
        <f t="shared" si="24"/>
        <v>0.28000000000000003</v>
      </c>
      <c r="AU60" s="38">
        <f t="shared" si="25"/>
        <v>0.22370000000000001</v>
      </c>
      <c r="AV60" s="38">
        <f t="shared" si="26"/>
        <v>3.3000000000000002E-2</v>
      </c>
      <c r="AW60" s="38">
        <f t="shared" si="27"/>
        <v>9.5299999999999996E-2</v>
      </c>
    </row>
    <row r="61" spans="2:49" ht="15.75" x14ac:dyDescent="0.25">
      <c r="B61">
        <v>0.22</v>
      </c>
      <c r="C61">
        <v>0.86</v>
      </c>
      <c r="D61">
        <v>0.83</v>
      </c>
      <c r="E61">
        <v>0.89</v>
      </c>
      <c r="F61">
        <v>0.65</v>
      </c>
      <c r="G61" t="s">
        <v>20</v>
      </c>
      <c r="H61">
        <f t="shared" si="0"/>
        <v>1.1859</v>
      </c>
      <c r="I61">
        <f t="shared" si="1"/>
        <v>0.27550000000000002</v>
      </c>
      <c r="J61">
        <f t="shared" si="2"/>
        <v>7.9799999999999996E-2</v>
      </c>
      <c r="K61">
        <f t="shared" si="3"/>
        <v>8.0199999999999994E-2</v>
      </c>
      <c r="L61" s="47">
        <f t="shared" si="4"/>
        <v>7.9799999999999996E-2</v>
      </c>
      <c r="M61" t="str">
        <f t="shared" si="5"/>
        <v>Middle</v>
      </c>
      <c r="N61">
        <f t="shared" si="6"/>
        <v>0</v>
      </c>
      <c r="O61">
        <f>'Test_IF-có_validate'!O61</f>
        <v>0.24440000000000001</v>
      </c>
      <c r="P61">
        <f>'Test_IF-có_validate'!P61</f>
        <v>0.9556</v>
      </c>
      <c r="Q61">
        <f>'Test_IF-có_validate'!Q61</f>
        <v>0.91110000000000002</v>
      </c>
      <c r="R61">
        <f>'Test_IF-có_validate'!R61</f>
        <v>0.89900000000000002</v>
      </c>
      <c r="S61">
        <f>'Test_IF-có_validate'!S61</f>
        <v>0.65310000000000001</v>
      </c>
      <c r="U61" s="37">
        <f t="shared" si="28"/>
        <v>0.60719999999999996</v>
      </c>
      <c r="V61" s="37">
        <f t="shared" si="28"/>
        <v>2.2700000000000001E-2</v>
      </c>
      <c r="W61" s="37">
        <f t="shared" si="28"/>
        <v>4.65E-2</v>
      </c>
      <c r="X61" s="37">
        <f t="shared" si="28"/>
        <v>5.3199999999999997E-2</v>
      </c>
      <c r="Y61" s="37">
        <f t="shared" si="28"/>
        <v>0.20979999999999999</v>
      </c>
      <c r="AA61" s="37">
        <f t="shared" si="8"/>
        <v>0.21029999999999999</v>
      </c>
      <c r="AB61" s="37">
        <f t="shared" si="9"/>
        <v>1.3522000000000001</v>
      </c>
      <c r="AC61" s="37">
        <f t="shared" si="10"/>
        <v>0.90210000000000001</v>
      </c>
      <c r="AD61" s="37">
        <f t="shared" si="11"/>
        <v>0.95099999999999996</v>
      </c>
      <c r="AE61" s="37">
        <f t="shared" si="12"/>
        <v>1.2078</v>
      </c>
      <c r="AG61" s="38">
        <f t="shared" si="13"/>
        <v>8.1799999999999998E-2</v>
      </c>
      <c r="AH61" s="38">
        <f t="shared" si="14"/>
        <v>0.33789999999999998</v>
      </c>
      <c r="AI61" s="38">
        <f t="shared" si="15"/>
        <v>0.25309999999999999</v>
      </c>
      <c r="AJ61" s="38">
        <f t="shared" si="16"/>
        <v>0.22509999999999999</v>
      </c>
      <c r="AK61" s="38">
        <f t="shared" si="17"/>
        <v>0.2777</v>
      </c>
      <c r="AM61" s="38">
        <f t="shared" si="18"/>
        <v>0.1416</v>
      </c>
      <c r="AN61" s="38">
        <f t="shared" si="19"/>
        <v>0.31159999999999999</v>
      </c>
      <c r="AO61" s="38">
        <f t="shared" si="20"/>
        <v>0.19819999999999999</v>
      </c>
      <c r="AP61" s="38">
        <f t="shared" si="21"/>
        <v>0.3261</v>
      </c>
      <c r="AQ61" s="38">
        <f t="shared" si="22"/>
        <v>6.7500000000000004E-2</v>
      </c>
      <c r="AR61" s="38"/>
      <c r="AS61" s="38">
        <f t="shared" si="23"/>
        <v>0.1588</v>
      </c>
      <c r="AT61" s="38">
        <f t="shared" si="24"/>
        <v>0.26879999999999998</v>
      </c>
      <c r="AU61" s="38">
        <f t="shared" si="25"/>
        <v>0.20100000000000001</v>
      </c>
      <c r="AV61" s="38">
        <f t="shared" si="26"/>
        <v>0.21879999999999999</v>
      </c>
      <c r="AW61" s="38">
        <f t="shared" si="27"/>
        <v>6.9699999999999998E-2</v>
      </c>
    </row>
    <row r="62" spans="2:49" ht="15.75" x14ac:dyDescent="0.25">
      <c r="B62">
        <v>0.2</v>
      </c>
      <c r="C62">
        <v>0.78</v>
      </c>
      <c r="D62">
        <v>0.91</v>
      </c>
      <c r="E62">
        <v>0.82</v>
      </c>
      <c r="F62">
        <v>0.85</v>
      </c>
      <c r="G62" t="s">
        <v>20</v>
      </c>
      <c r="H62">
        <f t="shared" si="0"/>
        <v>1.5028999999999999</v>
      </c>
      <c r="I62">
        <f t="shared" si="1"/>
        <v>0.38119999999999998</v>
      </c>
      <c r="J62">
        <f t="shared" si="2"/>
        <v>0.18540000000000001</v>
      </c>
      <c r="K62">
        <f t="shared" si="3"/>
        <v>5.7200000000000001E-2</v>
      </c>
      <c r="L62" s="47">
        <f t="shared" si="4"/>
        <v>5.7200000000000001E-2</v>
      </c>
      <c r="M62" t="str">
        <f t="shared" si="5"/>
        <v>High</v>
      </c>
      <c r="N62">
        <f t="shared" si="6"/>
        <v>1</v>
      </c>
      <c r="O62">
        <f>'Test_IF-có_validate'!O62</f>
        <v>0.22220000000000001</v>
      </c>
      <c r="P62">
        <f>'Test_IF-có_validate'!P62</f>
        <v>0.86670000000000003</v>
      </c>
      <c r="Q62">
        <f>'Test_IF-có_validate'!Q62</f>
        <v>1</v>
      </c>
      <c r="R62">
        <f>'Test_IF-có_validate'!R62</f>
        <v>0.82830000000000004</v>
      </c>
      <c r="S62">
        <f>'Test_IF-có_validate'!S62</f>
        <v>0.85709999999999997</v>
      </c>
      <c r="U62" s="37">
        <f t="shared" si="28"/>
        <v>0.63639999999999997</v>
      </c>
      <c r="V62" s="37">
        <f t="shared" si="28"/>
        <v>7.1400000000000005E-2</v>
      </c>
      <c r="W62" s="37">
        <f t="shared" si="28"/>
        <v>0</v>
      </c>
      <c r="X62" s="37">
        <f t="shared" si="28"/>
        <v>9.3899999999999997E-2</v>
      </c>
      <c r="Y62" s="37">
        <f t="shared" si="28"/>
        <v>7.6899999999999996E-2</v>
      </c>
      <c r="AA62" s="37">
        <f t="shared" si="8"/>
        <v>0.26169999999999999</v>
      </c>
      <c r="AB62" s="37">
        <f t="shared" si="9"/>
        <v>1.2145999999999999</v>
      </c>
      <c r="AC62" s="37">
        <f t="shared" si="10"/>
        <v>1.0375000000000001</v>
      </c>
      <c r="AD62" s="37">
        <f t="shared" si="11"/>
        <v>0.83960000000000001</v>
      </c>
      <c r="AE62" s="37">
        <f t="shared" si="12"/>
        <v>1.5447</v>
      </c>
      <c r="AG62" s="38">
        <f t="shared" si="13"/>
        <v>9.8900000000000002E-2</v>
      </c>
      <c r="AH62" s="38">
        <f t="shared" si="14"/>
        <v>0.29199999999999998</v>
      </c>
      <c r="AI62" s="38">
        <f t="shared" si="15"/>
        <v>0.29830000000000001</v>
      </c>
      <c r="AJ62" s="38">
        <f t="shared" si="16"/>
        <v>0.188</v>
      </c>
      <c r="AK62" s="38">
        <f t="shared" si="17"/>
        <v>0.39</v>
      </c>
      <c r="AM62" s="38">
        <f t="shared" si="18"/>
        <v>0.1588</v>
      </c>
      <c r="AN62" s="38">
        <f t="shared" si="19"/>
        <v>0.26569999999999999</v>
      </c>
      <c r="AO62" s="38">
        <f t="shared" si="20"/>
        <v>0.24340000000000001</v>
      </c>
      <c r="AP62" s="38">
        <f t="shared" si="21"/>
        <v>0.28899999999999998</v>
      </c>
      <c r="AQ62" s="38">
        <f t="shared" si="22"/>
        <v>0.17979999999999999</v>
      </c>
      <c r="AR62" s="38"/>
      <c r="AS62" s="38">
        <f t="shared" si="23"/>
        <v>0.17599999999999999</v>
      </c>
      <c r="AT62" s="38">
        <f t="shared" si="24"/>
        <v>0.22289999999999999</v>
      </c>
      <c r="AU62" s="38">
        <f t="shared" si="25"/>
        <v>0.24610000000000001</v>
      </c>
      <c r="AV62" s="38">
        <f t="shared" si="26"/>
        <v>0.1817</v>
      </c>
      <c r="AW62" s="38">
        <f t="shared" si="27"/>
        <v>4.2599999999999999E-2</v>
      </c>
    </row>
    <row r="63" spans="2:49" ht="15.75" x14ac:dyDescent="0.25">
      <c r="B63">
        <v>0.25</v>
      </c>
      <c r="C63">
        <v>0</v>
      </c>
      <c r="D63">
        <v>0.1</v>
      </c>
      <c r="E63">
        <v>0.12</v>
      </c>
      <c r="F63">
        <v>0.37</v>
      </c>
      <c r="G63" t="s">
        <v>21</v>
      </c>
      <c r="H63">
        <f t="shared" si="0"/>
        <v>0.66779999999999995</v>
      </c>
      <c r="I63">
        <f t="shared" si="1"/>
        <v>0.1118</v>
      </c>
      <c r="J63">
        <f t="shared" si="2"/>
        <v>0.1265</v>
      </c>
      <c r="K63">
        <f t="shared" si="3"/>
        <v>0.25469999999999998</v>
      </c>
      <c r="L63" s="47">
        <f t="shared" si="4"/>
        <v>0.1118</v>
      </c>
      <c r="M63" t="str">
        <f t="shared" si="5"/>
        <v>Low</v>
      </c>
      <c r="N63">
        <f t="shared" si="6"/>
        <v>1</v>
      </c>
      <c r="O63">
        <f>'Test_IF-có_validate'!O63</f>
        <v>0.27779999999999999</v>
      </c>
      <c r="P63">
        <f>'Test_IF-có_validate'!P63</f>
        <v>0</v>
      </c>
      <c r="Q63">
        <f>'Test_IF-có_validate'!Q63</f>
        <v>0.1</v>
      </c>
      <c r="R63">
        <f>'Test_IF-có_validate'!R63</f>
        <v>0.1212</v>
      </c>
      <c r="S63">
        <f>'Test_IF-có_validate'!S63</f>
        <v>0.36730000000000002</v>
      </c>
      <c r="U63" s="37">
        <f t="shared" si="28"/>
        <v>0.56520000000000004</v>
      </c>
      <c r="V63" s="37">
        <f t="shared" si="28"/>
        <v>1</v>
      </c>
      <c r="W63" s="37">
        <f t="shared" si="28"/>
        <v>0.81820000000000004</v>
      </c>
      <c r="X63" s="37">
        <f t="shared" si="28"/>
        <v>0.78380000000000005</v>
      </c>
      <c r="Y63" s="37">
        <f t="shared" si="28"/>
        <v>0.4627</v>
      </c>
      <c r="AA63" s="37">
        <f t="shared" si="8"/>
        <v>0.13489999999999999</v>
      </c>
      <c r="AB63" s="37">
        <f t="shared" si="9"/>
        <v>0.58069999999999999</v>
      </c>
      <c r="AC63" s="37">
        <f t="shared" si="10"/>
        <v>0.68069999999999997</v>
      </c>
      <c r="AD63" s="37">
        <f t="shared" si="11"/>
        <v>0.55740000000000001</v>
      </c>
      <c r="AE63" s="37">
        <f t="shared" si="12"/>
        <v>0.66910000000000003</v>
      </c>
      <c r="AG63" s="38">
        <f t="shared" si="13"/>
        <v>5.6599999999999998E-2</v>
      </c>
      <c r="AH63" s="38">
        <f t="shared" si="14"/>
        <v>0.30640000000000001</v>
      </c>
      <c r="AI63" s="38">
        <f t="shared" si="15"/>
        <v>0.27450000000000002</v>
      </c>
      <c r="AJ63" s="38">
        <f t="shared" si="16"/>
        <v>0.2777</v>
      </c>
      <c r="AK63" s="38">
        <f t="shared" si="17"/>
        <v>9.8100000000000007E-2</v>
      </c>
      <c r="AM63" s="38">
        <f t="shared" si="18"/>
        <v>0.11650000000000001</v>
      </c>
      <c r="AN63" s="38">
        <f t="shared" si="19"/>
        <v>0.3327</v>
      </c>
      <c r="AO63" s="38">
        <f t="shared" si="20"/>
        <v>0.32940000000000003</v>
      </c>
      <c r="AP63" s="38">
        <f t="shared" si="21"/>
        <v>0.1767</v>
      </c>
      <c r="AQ63" s="38">
        <f t="shared" si="22"/>
        <v>0.11210000000000001</v>
      </c>
      <c r="AR63" s="38"/>
      <c r="AS63" s="38">
        <f t="shared" si="23"/>
        <v>0.13370000000000001</v>
      </c>
      <c r="AT63" s="38">
        <f t="shared" si="24"/>
        <v>0.3755</v>
      </c>
      <c r="AU63" s="38">
        <f t="shared" si="25"/>
        <v>0.3266</v>
      </c>
      <c r="AV63" s="38">
        <f t="shared" si="26"/>
        <v>0.28399999999999997</v>
      </c>
      <c r="AW63" s="38">
        <f t="shared" si="27"/>
        <v>0.24929999999999999</v>
      </c>
    </row>
    <row r="64" spans="2:49" ht="15.75" x14ac:dyDescent="0.25">
      <c r="B64">
        <v>0.28999999999999998</v>
      </c>
      <c r="C64">
        <v>0.1</v>
      </c>
      <c r="D64">
        <v>0.17</v>
      </c>
      <c r="E64">
        <v>0.74</v>
      </c>
      <c r="F64">
        <v>0.52</v>
      </c>
      <c r="G64" t="s">
        <v>24</v>
      </c>
      <c r="H64">
        <f t="shared" si="0"/>
        <v>0.93500000000000005</v>
      </c>
      <c r="I64">
        <f t="shared" si="1"/>
        <v>0.1981</v>
      </c>
      <c r="J64">
        <f t="shared" si="2"/>
        <v>3.1E-2</v>
      </c>
      <c r="K64">
        <f t="shared" si="3"/>
        <v>0.15590000000000001</v>
      </c>
      <c r="L64" s="47">
        <f t="shared" si="4"/>
        <v>3.1E-2</v>
      </c>
      <c r="M64" t="str">
        <f t="shared" si="5"/>
        <v>Middle</v>
      </c>
      <c r="N64">
        <f t="shared" si="6"/>
        <v>1</v>
      </c>
      <c r="O64">
        <f>'Test_IF-có_validate'!O64</f>
        <v>0.32219999999999999</v>
      </c>
      <c r="P64">
        <f>'Test_IF-có_validate'!P64</f>
        <v>0.1111</v>
      </c>
      <c r="Q64">
        <f>'Test_IF-có_validate'!Q64</f>
        <v>0.17780000000000001</v>
      </c>
      <c r="R64">
        <f>'Test_IF-có_validate'!R64</f>
        <v>0.74750000000000005</v>
      </c>
      <c r="S64">
        <f>'Test_IF-có_validate'!S64</f>
        <v>0.52039999999999997</v>
      </c>
      <c r="U64" s="37">
        <f t="shared" si="28"/>
        <v>0.51259999999999994</v>
      </c>
      <c r="V64" s="37">
        <f t="shared" si="28"/>
        <v>0.8</v>
      </c>
      <c r="W64" s="37">
        <f t="shared" si="28"/>
        <v>0.69810000000000005</v>
      </c>
      <c r="X64" s="37">
        <f t="shared" si="28"/>
        <v>0.14449999999999999</v>
      </c>
      <c r="Y64" s="37">
        <f t="shared" si="28"/>
        <v>0.31540000000000001</v>
      </c>
      <c r="AA64" s="37">
        <f t="shared" si="8"/>
        <v>3.7900000000000003E-2</v>
      </c>
      <c r="AB64" s="37">
        <f t="shared" si="9"/>
        <v>0.26960000000000001</v>
      </c>
      <c r="AC64" s="37">
        <f t="shared" si="10"/>
        <v>0.48280000000000001</v>
      </c>
      <c r="AD64" s="37">
        <f t="shared" si="11"/>
        <v>0.70820000000000005</v>
      </c>
      <c r="AE64" s="37">
        <f t="shared" si="12"/>
        <v>0.96950000000000003</v>
      </c>
      <c r="AG64" s="38">
        <f t="shared" si="13"/>
        <v>2.4299999999999999E-2</v>
      </c>
      <c r="AH64" s="38">
        <f t="shared" si="14"/>
        <v>0.20269999999999999</v>
      </c>
      <c r="AI64" s="38">
        <f t="shared" si="15"/>
        <v>0.20849999999999999</v>
      </c>
      <c r="AJ64" s="38">
        <f t="shared" si="16"/>
        <v>0.14419999999999999</v>
      </c>
      <c r="AK64" s="38">
        <f t="shared" si="17"/>
        <v>0.1983</v>
      </c>
      <c r="AM64" s="38">
        <f t="shared" si="18"/>
        <v>8.4199999999999997E-2</v>
      </c>
      <c r="AN64" s="38">
        <f t="shared" si="19"/>
        <v>0.22900000000000001</v>
      </c>
      <c r="AO64" s="38">
        <f t="shared" si="20"/>
        <v>0.26340000000000002</v>
      </c>
      <c r="AP64" s="38">
        <f t="shared" si="21"/>
        <v>0.2452</v>
      </c>
      <c r="AQ64" s="38">
        <f t="shared" si="22"/>
        <v>1.2E-2</v>
      </c>
      <c r="AR64" s="38"/>
      <c r="AS64" s="38">
        <f t="shared" si="23"/>
        <v>0.1014</v>
      </c>
      <c r="AT64" s="38">
        <f t="shared" si="24"/>
        <v>0.27179999999999999</v>
      </c>
      <c r="AU64" s="38">
        <f t="shared" si="25"/>
        <v>0.26069999999999999</v>
      </c>
      <c r="AV64" s="38">
        <f t="shared" si="26"/>
        <v>0.13789999999999999</v>
      </c>
      <c r="AW64" s="38">
        <f t="shared" si="27"/>
        <v>0.1492</v>
      </c>
    </row>
    <row r="65" spans="2:49" ht="15.75" x14ac:dyDescent="0.25">
      <c r="B65">
        <v>0.3</v>
      </c>
      <c r="C65">
        <v>0.18</v>
      </c>
      <c r="D65">
        <v>0.23</v>
      </c>
      <c r="E65">
        <v>0.9</v>
      </c>
      <c r="F65">
        <v>0.84</v>
      </c>
      <c r="G65" t="s">
        <v>20</v>
      </c>
      <c r="H65">
        <f t="shared" si="0"/>
        <v>1.4452</v>
      </c>
      <c r="I65">
        <f t="shared" si="1"/>
        <v>0.36809999999999998</v>
      </c>
      <c r="J65">
        <f t="shared" si="2"/>
        <v>0.17899999999999999</v>
      </c>
      <c r="K65">
        <f t="shared" si="3"/>
        <v>5.0599999999999999E-2</v>
      </c>
      <c r="L65" s="47">
        <f t="shared" si="4"/>
        <v>5.0599999999999999E-2</v>
      </c>
      <c r="M65" t="str">
        <f t="shared" si="5"/>
        <v>High</v>
      </c>
      <c r="N65">
        <f t="shared" si="6"/>
        <v>1</v>
      </c>
      <c r="O65">
        <f>'Test_IF-có_validate'!O65</f>
        <v>0.33329999999999999</v>
      </c>
      <c r="P65">
        <f>'Test_IF-có_validate'!P65</f>
        <v>0.2</v>
      </c>
      <c r="Q65">
        <f>'Test_IF-có_validate'!Q65</f>
        <v>0.24440000000000001</v>
      </c>
      <c r="R65">
        <f>'Test_IF-có_validate'!R65</f>
        <v>0.90910000000000002</v>
      </c>
      <c r="S65">
        <f>'Test_IF-có_validate'!S65</f>
        <v>0.84689999999999999</v>
      </c>
      <c r="U65" s="37">
        <f t="shared" si="28"/>
        <v>0.5</v>
      </c>
      <c r="V65" s="37">
        <f t="shared" si="28"/>
        <v>0.66669999999999996</v>
      </c>
      <c r="W65" s="37">
        <f t="shared" si="28"/>
        <v>0.60719999999999996</v>
      </c>
      <c r="X65" s="37">
        <f t="shared" si="28"/>
        <v>4.7600000000000003E-2</v>
      </c>
      <c r="Y65" s="37">
        <f t="shared" si="28"/>
        <v>8.2900000000000001E-2</v>
      </c>
      <c r="AA65" s="37">
        <f t="shared" si="8"/>
        <v>1.4200000000000001E-2</v>
      </c>
      <c r="AB65" s="37">
        <f t="shared" si="9"/>
        <v>4.7399999999999998E-2</v>
      </c>
      <c r="AC65" s="37">
        <f t="shared" si="10"/>
        <v>0.32529999999999998</v>
      </c>
      <c r="AD65" s="37">
        <f t="shared" si="11"/>
        <v>0.9667</v>
      </c>
      <c r="AE65" s="37">
        <f t="shared" si="12"/>
        <v>1.5285</v>
      </c>
      <c r="AG65" s="38">
        <f t="shared" si="13"/>
        <v>1.6400000000000001E-2</v>
      </c>
      <c r="AH65" s="38">
        <f t="shared" si="14"/>
        <v>0.12859999999999999</v>
      </c>
      <c r="AI65" s="38">
        <f t="shared" si="15"/>
        <v>0.156</v>
      </c>
      <c r="AJ65" s="38">
        <f t="shared" si="16"/>
        <v>0.23039999999999999</v>
      </c>
      <c r="AK65" s="38">
        <f t="shared" si="17"/>
        <v>0.3846</v>
      </c>
      <c r="AM65" s="38">
        <f t="shared" si="18"/>
        <v>7.6300000000000007E-2</v>
      </c>
      <c r="AN65" s="38">
        <f t="shared" si="19"/>
        <v>0.155</v>
      </c>
      <c r="AO65" s="38">
        <f t="shared" si="20"/>
        <v>0.2109</v>
      </c>
      <c r="AP65" s="38">
        <f t="shared" si="21"/>
        <v>0.33129999999999998</v>
      </c>
      <c r="AQ65" s="38">
        <f t="shared" si="22"/>
        <v>0.1744</v>
      </c>
      <c r="AR65" s="38"/>
      <c r="AS65" s="38">
        <f t="shared" si="23"/>
        <v>9.35E-2</v>
      </c>
      <c r="AT65" s="38">
        <f t="shared" si="24"/>
        <v>0.19769999999999999</v>
      </c>
      <c r="AU65" s="38">
        <f t="shared" si="25"/>
        <v>0.2082</v>
      </c>
      <c r="AV65" s="38">
        <f t="shared" si="26"/>
        <v>0.224</v>
      </c>
      <c r="AW65" s="38">
        <f t="shared" si="27"/>
        <v>3.7199999999999997E-2</v>
      </c>
    </row>
    <row r="66" spans="2:49" ht="15.75" x14ac:dyDescent="0.25">
      <c r="B66">
        <v>0.32</v>
      </c>
      <c r="C66">
        <v>0.02</v>
      </c>
      <c r="D66">
        <v>0.34</v>
      </c>
      <c r="E66">
        <v>0.13</v>
      </c>
      <c r="F66">
        <v>0.31</v>
      </c>
      <c r="G66" t="s">
        <v>21</v>
      </c>
      <c r="H66">
        <f t="shared" si="0"/>
        <v>0.51060000000000005</v>
      </c>
      <c r="I66">
        <f t="shared" si="1"/>
        <v>5.9400000000000001E-2</v>
      </c>
      <c r="J66">
        <f t="shared" si="2"/>
        <v>0.15390000000000001</v>
      </c>
      <c r="K66">
        <f t="shared" si="3"/>
        <v>0.28220000000000001</v>
      </c>
      <c r="L66" s="47">
        <f t="shared" si="4"/>
        <v>5.9400000000000001E-2</v>
      </c>
      <c r="M66" t="str">
        <f t="shared" si="5"/>
        <v>Low</v>
      </c>
      <c r="N66">
        <f t="shared" si="6"/>
        <v>1</v>
      </c>
      <c r="O66">
        <f>'Test_IF-có_validate'!O66</f>
        <v>0.35560000000000003</v>
      </c>
      <c r="P66">
        <f>'Test_IF-có_validate'!P66</f>
        <v>2.2200000000000001E-2</v>
      </c>
      <c r="Q66">
        <f>'Test_IF-có_validate'!Q66</f>
        <v>0.36670000000000003</v>
      </c>
      <c r="R66">
        <f>'Test_IF-có_validate'!R66</f>
        <v>0.1313</v>
      </c>
      <c r="S66">
        <f>'Test_IF-có_validate'!S66</f>
        <v>0.30609999999999998</v>
      </c>
      <c r="U66" s="37">
        <f t="shared" si="28"/>
        <v>0.47539999999999999</v>
      </c>
      <c r="V66" s="37">
        <f t="shared" si="28"/>
        <v>0.95660000000000001</v>
      </c>
      <c r="W66" s="37">
        <f t="shared" si="28"/>
        <v>0.46339999999999998</v>
      </c>
      <c r="X66" s="37">
        <f t="shared" si="28"/>
        <v>0.76790000000000003</v>
      </c>
      <c r="Y66" s="37">
        <f t="shared" si="28"/>
        <v>0.53129999999999999</v>
      </c>
      <c r="AA66" s="37">
        <f t="shared" si="8"/>
        <v>3.27E-2</v>
      </c>
      <c r="AB66" s="37">
        <f t="shared" si="9"/>
        <v>0.5151</v>
      </c>
      <c r="AC66" s="37">
        <f t="shared" si="10"/>
        <v>5.9200000000000003E-2</v>
      </c>
      <c r="AD66" s="37">
        <f t="shared" si="11"/>
        <v>0.53139999999999998</v>
      </c>
      <c r="AE66" s="37">
        <f t="shared" si="12"/>
        <v>0.5393</v>
      </c>
      <c r="AG66" s="38">
        <f t="shared" si="13"/>
        <v>8.0000000000000004E-4</v>
      </c>
      <c r="AH66" s="38">
        <f t="shared" si="14"/>
        <v>0.28449999999999998</v>
      </c>
      <c r="AI66" s="38">
        <f t="shared" si="15"/>
        <v>6.7299999999999999E-2</v>
      </c>
      <c r="AJ66" s="38">
        <f t="shared" si="16"/>
        <v>0.26900000000000002</v>
      </c>
      <c r="AK66" s="38">
        <f t="shared" si="17"/>
        <v>5.4899999999999997E-2</v>
      </c>
      <c r="AM66" s="38">
        <f t="shared" si="18"/>
        <v>6.0600000000000001E-2</v>
      </c>
      <c r="AN66" s="38">
        <f t="shared" si="19"/>
        <v>0.31090000000000001</v>
      </c>
      <c r="AO66" s="38">
        <f t="shared" si="20"/>
        <v>0.1222</v>
      </c>
      <c r="AP66" s="38">
        <f t="shared" si="21"/>
        <v>0.16800000000000001</v>
      </c>
      <c r="AQ66" s="38">
        <f t="shared" si="22"/>
        <v>0.15540000000000001</v>
      </c>
      <c r="AR66" s="38"/>
      <c r="AS66" s="38">
        <f t="shared" si="23"/>
        <v>7.7799999999999994E-2</v>
      </c>
      <c r="AT66" s="38">
        <f t="shared" si="24"/>
        <v>0.35360000000000003</v>
      </c>
      <c r="AU66" s="38">
        <f t="shared" si="25"/>
        <v>0.1195</v>
      </c>
      <c r="AV66" s="38">
        <f t="shared" si="26"/>
        <v>0.27529999999999999</v>
      </c>
      <c r="AW66" s="38">
        <f t="shared" si="27"/>
        <v>0.29260000000000003</v>
      </c>
    </row>
    <row r="67" spans="2:49" ht="15.75" x14ac:dyDescent="0.25">
      <c r="B67">
        <v>0.28000000000000003</v>
      </c>
      <c r="C67">
        <v>0.12</v>
      </c>
      <c r="D67">
        <v>0.38</v>
      </c>
      <c r="E67">
        <v>0.17</v>
      </c>
      <c r="F67">
        <v>0.6</v>
      </c>
      <c r="G67" t="s">
        <v>24</v>
      </c>
      <c r="H67">
        <f t="shared" ref="H67:H130" si="29">ROUND(SUMPRODUCT($B$1:$F$1,AA67:AE67),4)</f>
        <v>1.0409999999999999</v>
      </c>
      <c r="I67">
        <f t="shared" ref="I67:I130" si="30">ROUND(SUMPRODUCT($B$1:$F$1,AG67:AK67),4)</f>
        <v>0.2349</v>
      </c>
      <c r="J67">
        <f t="shared" ref="J67:J130" si="31">ROUND(SUMPRODUCT($B$1:$F$1,AM67:AQ67),4)</f>
        <v>4.2700000000000002E-2</v>
      </c>
      <c r="K67">
        <f t="shared" ref="K67:K130" si="32">ROUND(SUMPRODUCT($B$1:$F$1,AS67:AW67),4)</f>
        <v>0.10150000000000001</v>
      </c>
      <c r="L67" s="47">
        <f t="shared" si="4"/>
        <v>4.2700000000000002E-2</v>
      </c>
      <c r="M67" t="str">
        <f t="shared" si="5"/>
        <v>Middle</v>
      </c>
      <c r="N67">
        <f t="shared" si="6"/>
        <v>1</v>
      </c>
      <c r="O67">
        <f>'Test_IF-có_validate'!O67</f>
        <v>0.31109999999999999</v>
      </c>
      <c r="P67">
        <f>'Test_IF-có_validate'!P67</f>
        <v>0.1333</v>
      </c>
      <c r="Q67">
        <f>'Test_IF-có_validate'!Q67</f>
        <v>0.41110000000000002</v>
      </c>
      <c r="R67">
        <f>'Test_IF-có_validate'!R67</f>
        <v>0.17169999999999999</v>
      </c>
      <c r="S67">
        <f>'Test_IF-có_validate'!S67</f>
        <v>0.60199999999999998</v>
      </c>
      <c r="U67" s="37">
        <f t="shared" si="28"/>
        <v>0.52539999999999998</v>
      </c>
      <c r="V67" s="37">
        <f t="shared" si="28"/>
        <v>0.76480000000000004</v>
      </c>
      <c r="W67" s="37">
        <f t="shared" si="28"/>
        <v>0.4173</v>
      </c>
      <c r="X67" s="37">
        <f t="shared" si="28"/>
        <v>0.70689999999999997</v>
      </c>
      <c r="Y67" s="37">
        <f t="shared" si="28"/>
        <v>0.24840000000000001</v>
      </c>
      <c r="AA67" s="37">
        <f t="shared" si="8"/>
        <v>6.1800000000000001E-2</v>
      </c>
      <c r="AB67" s="37">
        <f t="shared" si="9"/>
        <v>0.2122</v>
      </c>
      <c r="AC67" s="37">
        <f t="shared" si="10"/>
        <v>3.1300000000000001E-2</v>
      </c>
      <c r="AD67" s="37">
        <f t="shared" si="11"/>
        <v>0.43</v>
      </c>
      <c r="AE67" s="37">
        <f t="shared" si="12"/>
        <v>1.1181000000000001</v>
      </c>
      <c r="AG67" s="38">
        <f t="shared" si="13"/>
        <v>3.2300000000000002E-2</v>
      </c>
      <c r="AH67" s="38">
        <f t="shared" si="14"/>
        <v>0.18360000000000001</v>
      </c>
      <c r="AI67" s="38">
        <f t="shared" si="15"/>
        <v>3.7100000000000001E-2</v>
      </c>
      <c r="AJ67" s="38">
        <f t="shared" si="16"/>
        <v>0.23519999999999999</v>
      </c>
      <c r="AK67" s="38">
        <f t="shared" si="17"/>
        <v>0.24779999999999999</v>
      </c>
      <c r="AM67" s="38">
        <f t="shared" si="18"/>
        <v>9.2100000000000001E-2</v>
      </c>
      <c r="AN67" s="38">
        <f t="shared" si="19"/>
        <v>0.2099</v>
      </c>
      <c r="AO67" s="38">
        <f t="shared" si="20"/>
        <v>9.1999999999999998E-2</v>
      </c>
      <c r="AP67" s="38">
        <f t="shared" si="21"/>
        <v>0.13420000000000001</v>
      </c>
      <c r="AQ67" s="38">
        <f t="shared" si="22"/>
        <v>3.7600000000000001E-2</v>
      </c>
      <c r="AR67" s="38"/>
      <c r="AS67" s="38">
        <f t="shared" si="23"/>
        <v>0.10929999999999999</v>
      </c>
      <c r="AT67" s="38">
        <f t="shared" si="24"/>
        <v>0.25269999999999998</v>
      </c>
      <c r="AU67" s="38">
        <f t="shared" si="25"/>
        <v>8.9300000000000004E-2</v>
      </c>
      <c r="AV67" s="38">
        <f t="shared" si="26"/>
        <v>0.24149999999999999</v>
      </c>
      <c r="AW67" s="38">
        <f t="shared" si="27"/>
        <v>9.9599999999999994E-2</v>
      </c>
    </row>
    <row r="68" spans="2:49" ht="15.75" x14ac:dyDescent="0.25">
      <c r="B68">
        <v>0.26</v>
      </c>
      <c r="C68">
        <v>0.09</v>
      </c>
      <c r="D68">
        <v>0.33</v>
      </c>
      <c r="E68">
        <v>0.28000000000000003</v>
      </c>
      <c r="F68">
        <v>0.32</v>
      </c>
      <c r="G68" t="s">
        <v>21</v>
      </c>
      <c r="H68">
        <f t="shared" si="29"/>
        <v>0.52629999999999999</v>
      </c>
      <c r="I68">
        <f t="shared" si="30"/>
        <v>6.4600000000000005E-2</v>
      </c>
      <c r="J68">
        <f t="shared" si="31"/>
        <v>0.14560000000000001</v>
      </c>
      <c r="K68">
        <f t="shared" si="32"/>
        <v>0.27379999999999999</v>
      </c>
      <c r="L68" s="47">
        <f t="shared" ref="L68:L131" si="33">MIN(H68:K68)</f>
        <v>6.4600000000000005E-2</v>
      </c>
      <c r="M68" t="str">
        <f t="shared" ref="M68:M127" si="34">IF(L68=H68,"Very Low",IF(L68=I68,"Low",IF(L68=J68,"Middle","High")))</f>
        <v>Low</v>
      </c>
      <c r="N68">
        <f t="shared" ref="N68:N131" si="35">IF(M68=G68,1,0)</f>
        <v>1</v>
      </c>
      <c r="O68">
        <f>'Test_IF-có_validate'!O68</f>
        <v>0.28889999999999999</v>
      </c>
      <c r="P68">
        <f>'Test_IF-có_validate'!P68</f>
        <v>0.1</v>
      </c>
      <c r="Q68">
        <f>'Test_IF-có_validate'!Q68</f>
        <v>0.35560000000000003</v>
      </c>
      <c r="R68">
        <f>'Test_IF-có_validate'!R68</f>
        <v>0.2828</v>
      </c>
      <c r="S68">
        <f>'Test_IF-có_validate'!S68</f>
        <v>0.31630000000000003</v>
      </c>
      <c r="U68" s="37">
        <f t="shared" si="28"/>
        <v>0.55169999999999997</v>
      </c>
      <c r="V68" s="37">
        <f t="shared" si="28"/>
        <v>0.81820000000000004</v>
      </c>
      <c r="W68" s="37">
        <f t="shared" si="28"/>
        <v>0.47539999999999999</v>
      </c>
      <c r="X68" s="37">
        <f t="shared" si="28"/>
        <v>0.55910000000000004</v>
      </c>
      <c r="Y68" s="37">
        <f t="shared" si="28"/>
        <v>0.51939999999999997</v>
      </c>
      <c r="AA68" s="37">
        <f t="shared" ref="AA68:AA131" si="36">ROUND((ABS(O68-O$154)+ABS(U68-U$154)),4)</f>
        <v>0.1103</v>
      </c>
      <c r="AB68" s="37">
        <f t="shared" ref="AB68:AB131" si="37">ROUND((ABS(P68-P$154)+ABS(V68-V$154)),4)</f>
        <v>0.2989</v>
      </c>
      <c r="AC68" s="37">
        <f t="shared" ref="AC68:AC131" si="38">ROUND((ABS(Q68-Q$154)+ABS(W68-W$154)),4)</f>
        <v>8.2299999999999998E-2</v>
      </c>
      <c r="AD68" s="37">
        <f t="shared" ref="AD68:AD131" si="39">ROUND((ABS(R68-R$154)+ABS(X68-X$154)),4)</f>
        <v>0.1711</v>
      </c>
      <c r="AE68" s="37">
        <f t="shared" ref="AE68:AE131" si="40">ROUND((ABS(S68-S$154)+ABS(Y68-Y$154)),4)</f>
        <v>0.56140000000000001</v>
      </c>
      <c r="AG68" s="38">
        <f t="shared" ref="AG68:AG131" si="41">ROUND((ABS(O68-O$155)+ABS(U68-U$155))/3,4)</f>
        <v>4.8399999999999999E-2</v>
      </c>
      <c r="AH68" s="38">
        <f t="shared" ref="AH68:AH131" si="42">ROUND((ABS(P68-P$155)+ABS(V68-V$155))/3,4)</f>
        <v>0.21249999999999999</v>
      </c>
      <c r="AI68" s="38">
        <f t="shared" ref="AI68:AI131" si="43">ROUND((ABS(Q68-Q$155)+ABS(W68-W$155))/3,4)</f>
        <v>7.4999999999999997E-2</v>
      </c>
      <c r="AJ68" s="38">
        <f t="shared" ref="AJ68:AJ131" si="44">ROUND((ABS(R68-R$155)+ABS(X68-X$155))/3,4)</f>
        <v>0.1489</v>
      </c>
      <c r="AK68" s="38">
        <f t="shared" ref="AK68:AK131" si="45">ROUND((ABS(S68-S$155)+ABS(Y68-Y$155))/3,4)</f>
        <v>6.2199999999999998E-2</v>
      </c>
      <c r="AM68" s="38">
        <f t="shared" ref="AM68:AM131" si="46">ROUND((ABS(O68-O$156)+ABS(U68-U$156))/3,4)</f>
        <v>0.10829999999999999</v>
      </c>
      <c r="AN68" s="38">
        <f t="shared" ref="AN68:AN131" si="47">ROUND((ABS(P68-P$156)+ABS(V68-V$156))/3,4)</f>
        <v>0.23880000000000001</v>
      </c>
      <c r="AO68" s="38">
        <f t="shared" ref="AO68:AO131" si="48">ROUND((ABS(Q68-Q$156)+ABS(W68-W$156))/3,4)</f>
        <v>0.12989999999999999</v>
      </c>
      <c r="AP68" s="38">
        <f t="shared" ref="AP68:AP131" si="49">ROUND((ABS(R68-R$156)+ABS(X68-X$156))/3,4)</f>
        <v>4.7899999999999998E-2</v>
      </c>
      <c r="AQ68" s="38">
        <f t="shared" ref="AQ68:AQ131" si="50">ROUND((ABS(S68-S$156)+ABS(Y68-Y$156))/3,4)</f>
        <v>0.14799999999999999</v>
      </c>
      <c r="AR68" s="38"/>
      <c r="AS68" s="38">
        <f t="shared" ref="AS68:AS131" si="51">ROUND((ABS(O68-O$157)+ABS(U68-U$157))/3,4)</f>
        <v>0.1255</v>
      </c>
      <c r="AT68" s="38">
        <f t="shared" ref="AT68:AT131" si="52">ROUND((ABS(P68-P$157)+ABS(V68-V$157))/3,4)</f>
        <v>0.28160000000000002</v>
      </c>
      <c r="AU68" s="38">
        <f t="shared" ref="AU68:AU131" si="53">ROUND((ABS(Q68-Q$157)+ABS(W68-W$157))/3,4)</f>
        <v>0.12720000000000001</v>
      </c>
      <c r="AV68" s="38">
        <f t="shared" ref="AV68:AV131" si="54">ROUND((ABS(R68-R$157)+ABS(X68-X$157))/3,4)</f>
        <v>0.1552</v>
      </c>
      <c r="AW68" s="38">
        <f t="shared" ref="AW68:AW131" si="55">ROUND((ABS(S68-S$157)+ABS(Y68-Y$157))/3,4)</f>
        <v>0.28520000000000001</v>
      </c>
    </row>
    <row r="69" spans="2:49" ht="15.75" x14ac:dyDescent="0.25">
      <c r="B69">
        <v>0.28000000000000003</v>
      </c>
      <c r="C69">
        <v>0.16</v>
      </c>
      <c r="D69">
        <v>0.41</v>
      </c>
      <c r="E69">
        <v>0.51</v>
      </c>
      <c r="F69">
        <v>0.56000000000000005</v>
      </c>
      <c r="G69" t="s">
        <v>24</v>
      </c>
      <c r="H69">
        <f t="shared" si="29"/>
        <v>0.9748</v>
      </c>
      <c r="I69">
        <f t="shared" si="30"/>
        <v>0.2074</v>
      </c>
      <c r="J69">
        <f t="shared" si="31"/>
        <v>1.83E-2</v>
      </c>
      <c r="K69">
        <f t="shared" si="32"/>
        <v>0.11899999999999999</v>
      </c>
      <c r="L69" s="47">
        <f t="shared" si="33"/>
        <v>1.83E-2</v>
      </c>
      <c r="M69" t="str">
        <f t="shared" si="34"/>
        <v>Middle</v>
      </c>
      <c r="N69">
        <f t="shared" si="35"/>
        <v>1</v>
      </c>
      <c r="O69">
        <f>'Test_IF-có_validate'!O69</f>
        <v>0.31109999999999999</v>
      </c>
      <c r="P69">
        <f>'Test_IF-có_validate'!P69</f>
        <v>0.17780000000000001</v>
      </c>
      <c r="Q69">
        <f>'Test_IF-có_validate'!Q69</f>
        <v>0.44440000000000002</v>
      </c>
      <c r="R69">
        <f>'Test_IF-có_validate'!R69</f>
        <v>0.51519999999999999</v>
      </c>
      <c r="S69">
        <f>'Test_IF-có_validate'!S69</f>
        <v>0.56120000000000003</v>
      </c>
      <c r="U69" s="37">
        <f t="shared" si="28"/>
        <v>0.52539999999999998</v>
      </c>
      <c r="V69" s="37">
        <f t="shared" si="28"/>
        <v>0.69810000000000005</v>
      </c>
      <c r="W69" s="37">
        <f t="shared" si="28"/>
        <v>0.38469999999999999</v>
      </c>
      <c r="X69" s="37">
        <f t="shared" si="28"/>
        <v>0.32</v>
      </c>
      <c r="Y69" s="37">
        <f t="shared" si="28"/>
        <v>0.28110000000000002</v>
      </c>
      <c r="AA69" s="37">
        <f t="shared" si="36"/>
        <v>6.1800000000000001E-2</v>
      </c>
      <c r="AB69" s="37">
        <f t="shared" si="37"/>
        <v>0.10100000000000001</v>
      </c>
      <c r="AC69" s="37">
        <f t="shared" si="38"/>
        <v>9.7199999999999995E-2</v>
      </c>
      <c r="AD69" s="37">
        <f t="shared" si="39"/>
        <v>0.3004</v>
      </c>
      <c r="AE69" s="37">
        <f t="shared" si="40"/>
        <v>1.0446</v>
      </c>
      <c r="AG69" s="38">
        <f t="shared" si="41"/>
        <v>3.2300000000000002E-2</v>
      </c>
      <c r="AH69" s="38">
        <f t="shared" si="42"/>
        <v>0.14649999999999999</v>
      </c>
      <c r="AI69" s="38">
        <f t="shared" si="43"/>
        <v>1.52E-2</v>
      </c>
      <c r="AJ69" s="38">
        <f t="shared" si="44"/>
        <v>8.3000000000000001E-3</v>
      </c>
      <c r="AK69" s="38">
        <f t="shared" si="45"/>
        <v>0.2233</v>
      </c>
      <c r="AM69" s="38">
        <f t="shared" si="46"/>
        <v>9.2100000000000001E-2</v>
      </c>
      <c r="AN69" s="38">
        <f t="shared" si="47"/>
        <v>0.17280000000000001</v>
      </c>
      <c r="AO69" s="38">
        <f t="shared" si="48"/>
        <v>7.0099999999999996E-2</v>
      </c>
      <c r="AP69" s="38">
        <f t="shared" si="49"/>
        <v>0.10920000000000001</v>
      </c>
      <c r="AQ69" s="38">
        <f t="shared" si="50"/>
        <v>1.3100000000000001E-2</v>
      </c>
      <c r="AR69" s="38"/>
      <c r="AS69" s="38">
        <f t="shared" si="51"/>
        <v>0.10929999999999999</v>
      </c>
      <c r="AT69" s="38">
        <f t="shared" si="52"/>
        <v>0.21560000000000001</v>
      </c>
      <c r="AU69" s="38">
        <f t="shared" si="53"/>
        <v>6.7299999999999999E-2</v>
      </c>
      <c r="AV69" s="38">
        <f t="shared" si="54"/>
        <v>1.9E-3</v>
      </c>
      <c r="AW69" s="38">
        <f t="shared" si="55"/>
        <v>0.1241</v>
      </c>
    </row>
    <row r="70" spans="2:49" ht="15.75" x14ac:dyDescent="0.25">
      <c r="B70">
        <v>0.26</v>
      </c>
      <c r="C70">
        <v>0.12</v>
      </c>
      <c r="D70">
        <v>0.34</v>
      </c>
      <c r="E70">
        <v>0.68</v>
      </c>
      <c r="F70">
        <v>0.28999999999999998</v>
      </c>
      <c r="G70" t="s">
        <v>21</v>
      </c>
      <c r="H70">
        <f t="shared" si="29"/>
        <v>0.46989999999999998</v>
      </c>
      <c r="I70">
        <f t="shared" si="30"/>
        <v>4.2999999999999997E-2</v>
      </c>
      <c r="J70">
        <f t="shared" si="31"/>
        <v>0.16819999999999999</v>
      </c>
      <c r="K70">
        <f t="shared" si="32"/>
        <v>0.29310000000000003</v>
      </c>
      <c r="L70" s="47">
        <f t="shared" si="33"/>
        <v>4.2999999999999997E-2</v>
      </c>
      <c r="M70" t="str">
        <f t="shared" si="34"/>
        <v>Low</v>
      </c>
      <c r="N70">
        <f t="shared" si="35"/>
        <v>1</v>
      </c>
      <c r="O70">
        <f>'Test_IF-có_validate'!O70</f>
        <v>0.28889999999999999</v>
      </c>
      <c r="P70">
        <f>'Test_IF-có_validate'!P70</f>
        <v>0.1333</v>
      </c>
      <c r="Q70">
        <f>'Test_IF-có_validate'!Q70</f>
        <v>0.36670000000000003</v>
      </c>
      <c r="R70">
        <f>'Test_IF-có_validate'!R70</f>
        <v>0.68689999999999996</v>
      </c>
      <c r="S70">
        <f>'Test_IF-có_validate'!S70</f>
        <v>0.28570000000000001</v>
      </c>
      <c r="U70" s="37">
        <f t="shared" si="28"/>
        <v>0.55169999999999997</v>
      </c>
      <c r="V70" s="37">
        <f t="shared" si="28"/>
        <v>0.76480000000000004</v>
      </c>
      <c r="W70" s="37">
        <f t="shared" si="28"/>
        <v>0.46339999999999998</v>
      </c>
      <c r="X70" s="37">
        <f t="shared" si="28"/>
        <v>0.18559999999999999</v>
      </c>
      <c r="Y70" s="37">
        <f t="shared" si="28"/>
        <v>0.55559999999999998</v>
      </c>
      <c r="AA70" s="37">
        <f t="shared" si="36"/>
        <v>0.1103</v>
      </c>
      <c r="AB70" s="37">
        <f t="shared" si="37"/>
        <v>0.2122</v>
      </c>
      <c r="AC70" s="37">
        <f t="shared" si="38"/>
        <v>5.9200000000000003E-2</v>
      </c>
      <c r="AD70" s="37">
        <f t="shared" si="39"/>
        <v>0.60650000000000004</v>
      </c>
      <c r="AE70" s="37">
        <f t="shared" si="40"/>
        <v>0.49459999999999998</v>
      </c>
      <c r="AG70" s="38">
        <f t="shared" si="41"/>
        <v>4.8399999999999999E-2</v>
      </c>
      <c r="AH70" s="38">
        <f t="shared" si="42"/>
        <v>0.18360000000000001</v>
      </c>
      <c r="AI70" s="38">
        <f t="shared" si="43"/>
        <v>6.7299999999999999E-2</v>
      </c>
      <c r="AJ70" s="38">
        <f t="shared" si="44"/>
        <v>0.1103</v>
      </c>
      <c r="AK70" s="38">
        <f t="shared" si="45"/>
        <v>0.04</v>
      </c>
      <c r="AM70" s="38">
        <f t="shared" si="46"/>
        <v>0.10829999999999999</v>
      </c>
      <c r="AN70" s="38">
        <f t="shared" si="47"/>
        <v>0.2099</v>
      </c>
      <c r="AO70" s="38">
        <f t="shared" si="48"/>
        <v>0.1222</v>
      </c>
      <c r="AP70" s="38">
        <f t="shared" si="49"/>
        <v>0.21129999999999999</v>
      </c>
      <c r="AQ70" s="38">
        <f t="shared" si="50"/>
        <v>0.17030000000000001</v>
      </c>
      <c r="AR70" s="38"/>
      <c r="AS70" s="38">
        <f t="shared" si="51"/>
        <v>0.1255</v>
      </c>
      <c r="AT70" s="38">
        <f t="shared" si="52"/>
        <v>0.25269999999999998</v>
      </c>
      <c r="AU70" s="38">
        <f t="shared" si="53"/>
        <v>0.1195</v>
      </c>
      <c r="AV70" s="38">
        <f t="shared" si="54"/>
        <v>0.104</v>
      </c>
      <c r="AW70" s="38">
        <f t="shared" si="55"/>
        <v>0.3075</v>
      </c>
    </row>
    <row r="71" spans="2:49" ht="15.75" x14ac:dyDescent="0.25">
      <c r="B71">
        <v>0.31</v>
      </c>
      <c r="C71">
        <v>0.2</v>
      </c>
      <c r="D71">
        <v>0.46</v>
      </c>
      <c r="E71">
        <v>0.78</v>
      </c>
      <c r="F71">
        <v>0.83</v>
      </c>
      <c r="G71" t="s">
        <v>20</v>
      </c>
      <c r="H71">
        <f t="shared" si="29"/>
        <v>1.42</v>
      </c>
      <c r="I71">
        <f t="shared" si="30"/>
        <v>0.35399999999999998</v>
      </c>
      <c r="J71">
        <f t="shared" si="31"/>
        <v>0.16250000000000001</v>
      </c>
      <c r="K71">
        <f t="shared" si="32"/>
        <v>3.4099999999999998E-2</v>
      </c>
      <c r="L71" s="47">
        <f t="shared" si="33"/>
        <v>3.4099999999999998E-2</v>
      </c>
      <c r="M71" t="str">
        <f t="shared" si="34"/>
        <v>High</v>
      </c>
      <c r="N71">
        <f t="shared" si="35"/>
        <v>1</v>
      </c>
      <c r="O71">
        <f>'Test_IF-có_validate'!O71</f>
        <v>0.34439999999999998</v>
      </c>
      <c r="P71">
        <f>'Test_IF-có_validate'!P71</f>
        <v>0.22220000000000001</v>
      </c>
      <c r="Q71">
        <f>'Test_IF-có_validate'!Q71</f>
        <v>0.5</v>
      </c>
      <c r="R71">
        <f>'Test_IF-có_validate'!R71</f>
        <v>0.78790000000000004</v>
      </c>
      <c r="S71">
        <f>'Test_IF-có_validate'!S71</f>
        <v>0.8367</v>
      </c>
      <c r="U71" s="37">
        <f t="shared" si="28"/>
        <v>0.48770000000000002</v>
      </c>
      <c r="V71" s="37">
        <f t="shared" si="28"/>
        <v>0.63639999999999997</v>
      </c>
      <c r="W71" s="37">
        <f t="shared" si="28"/>
        <v>0.33329999999999999</v>
      </c>
      <c r="X71" s="37">
        <f t="shared" si="28"/>
        <v>0.1186</v>
      </c>
      <c r="Y71" s="37">
        <f t="shared" si="28"/>
        <v>8.8900000000000007E-2</v>
      </c>
      <c r="AA71" s="37">
        <f t="shared" si="36"/>
        <v>9.1999999999999998E-3</v>
      </c>
      <c r="AB71" s="37">
        <f t="shared" si="37"/>
        <v>5.1000000000000004E-3</v>
      </c>
      <c r="AC71" s="37">
        <f t="shared" si="38"/>
        <v>0.20419999999999999</v>
      </c>
      <c r="AD71" s="37">
        <f t="shared" si="39"/>
        <v>0.77449999999999997</v>
      </c>
      <c r="AE71" s="37">
        <f t="shared" si="40"/>
        <v>1.5123</v>
      </c>
      <c r="AG71" s="38">
        <f t="shared" si="41"/>
        <v>8.6E-3</v>
      </c>
      <c r="AH71" s="38">
        <f t="shared" si="42"/>
        <v>0.1111</v>
      </c>
      <c r="AI71" s="38">
        <f t="shared" si="43"/>
        <v>2.0500000000000001E-2</v>
      </c>
      <c r="AJ71" s="38">
        <f t="shared" si="44"/>
        <v>0.1663</v>
      </c>
      <c r="AK71" s="38">
        <f t="shared" si="45"/>
        <v>0.37919999999999998</v>
      </c>
      <c r="AM71" s="38">
        <f t="shared" si="46"/>
        <v>6.8500000000000005E-2</v>
      </c>
      <c r="AN71" s="38">
        <f t="shared" si="47"/>
        <v>0.13750000000000001</v>
      </c>
      <c r="AO71" s="38">
        <f t="shared" si="48"/>
        <v>3.44E-2</v>
      </c>
      <c r="AP71" s="38">
        <f t="shared" si="49"/>
        <v>0.26729999999999998</v>
      </c>
      <c r="AQ71" s="38">
        <f t="shared" si="50"/>
        <v>0.16900000000000001</v>
      </c>
      <c r="AR71" s="38"/>
      <c r="AS71" s="38">
        <f t="shared" si="51"/>
        <v>8.5699999999999998E-2</v>
      </c>
      <c r="AT71" s="38">
        <f t="shared" si="52"/>
        <v>0.1802</v>
      </c>
      <c r="AU71" s="38">
        <f t="shared" si="53"/>
        <v>3.1699999999999999E-2</v>
      </c>
      <c r="AV71" s="38">
        <f t="shared" si="54"/>
        <v>0.16</v>
      </c>
      <c r="AW71" s="38">
        <f t="shared" si="55"/>
        <v>3.1800000000000002E-2</v>
      </c>
    </row>
    <row r="72" spans="2:49" ht="15.75" x14ac:dyDescent="0.25">
      <c r="B72">
        <v>0.25</v>
      </c>
      <c r="C72">
        <v>0.05</v>
      </c>
      <c r="D72">
        <v>0.53</v>
      </c>
      <c r="E72">
        <v>0.1</v>
      </c>
      <c r="F72">
        <v>0.12</v>
      </c>
      <c r="G72" t="s">
        <v>23</v>
      </c>
      <c r="H72">
        <f t="shared" si="29"/>
        <v>0.10340000000000001</v>
      </c>
      <c r="I72">
        <f t="shared" si="30"/>
        <v>0.1002</v>
      </c>
      <c r="J72">
        <f t="shared" si="31"/>
        <v>0.28960000000000002</v>
      </c>
      <c r="K72">
        <f t="shared" si="32"/>
        <v>0.41810000000000003</v>
      </c>
      <c r="L72" s="47">
        <f t="shared" si="33"/>
        <v>0.1002</v>
      </c>
      <c r="M72" t="str">
        <f t="shared" si="34"/>
        <v>Low</v>
      </c>
      <c r="N72">
        <f t="shared" si="35"/>
        <v>0</v>
      </c>
      <c r="O72">
        <f>'Test_IF-có_validate'!O72</f>
        <v>0.27779999999999999</v>
      </c>
      <c r="P72">
        <f>'Test_IF-có_validate'!P72</f>
        <v>5.5599999999999997E-2</v>
      </c>
      <c r="Q72">
        <f>'Test_IF-có_validate'!Q72</f>
        <v>0.57779999999999998</v>
      </c>
      <c r="R72">
        <f>'Test_IF-có_validate'!R72</f>
        <v>0.10100000000000001</v>
      </c>
      <c r="S72">
        <f>'Test_IF-có_validate'!S72</f>
        <v>0.11219999999999999</v>
      </c>
      <c r="U72" s="37">
        <f t="shared" si="28"/>
        <v>0.56520000000000004</v>
      </c>
      <c r="V72" s="37">
        <f t="shared" si="28"/>
        <v>0.89470000000000005</v>
      </c>
      <c r="W72" s="37">
        <f t="shared" si="28"/>
        <v>0.2676</v>
      </c>
      <c r="X72" s="37">
        <f t="shared" si="28"/>
        <v>0.8165</v>
      </c>
      <c r="Y72" s="37">
        <f t="shared" si="28"/>
        <v>0.79820000000000002</v>
      </c>
      <c r="AA72" s="37">
        <f t="shared" si="36"/>
        <v>0.13489999999999999</v>
      </c>
      <c r="AB72" s="37">
        <f t="shared" si="37"/>
        <v>0.41980000000000001</v>
      </c>
      <c r="AC72" s="37">
        <f t="shared" si="38"/>
        <v>0.34770000000000001</v>
      </c>
      <c r="AD72" s="37">
        <f t="shared" si="39"/>
        <v>0.61029999999999995</v>
      </c>
      <c r="AE72" s="37">
        <f t="shared" si="40"/>
        <v>7.85E-2</v>
      </c>
      <c r="AG72" s="38">
        <f t="shared" si="41"/>
        <v>5.6599999999999998E-2</v>
      </c>
      <c r="AH72" s="38">
        <f t="shared" si="42"/>
        <v>0.25280000000000002</v>
      </c>
      <c r="AI72" s="38">
        <f t="shared" si="43"/>
        <v>6.83E-2</v>
      </c>
      <c r="AJ72" s="38">
        <f t="shared" si="44"/>
        <v>0.29530000000000001</v>
      </c>
      <c r="AK72" s="38">
        <f t="shared" si="45"/>
        <v>9.8699999999999996E-2</v>
      </c>
      <c r="AM72" s="38">
        <f t="shared" si="46"/>
        <v>0.11650000000000001</v>
      </c>
      <c r="AN72" s="38">
        <f t="shared" si="47"/>
        <v>0.27910000000000001</v>
      </c>
      <c r="AO72" s="38">
        <f t="shared" si="48"/>
        <v>1.34E-2</v>
      </c>
      <c r="AP72" s="38">
        <f t="shared" si="49"/>
        <v>0.1943</v>
      </c>
      <c r="AQ72" s="38">
        <f t="shared" si="50"/>
        <v>0.309</v>
      </c>
      <c r="AR72" s="38"/>
      <c r="AS72" s="38">
        <f t="shared" si="51"/>
        <v>0.13370000000000001</v>
      </c>
      <c r="AT72" s="38">
        <f t="shared" si="52"/>
        <v>0.32190000000000002</v>
      </c>
      <c r="AU72" s="38">
        <f t="shared" si="53"/>
        <v>1.6199999999999999E-2</v>
      </c>
      <c r="AV72" s="38">
        <f t="shared" si="54"/>
        <v>0.30159999999999998</v>
      </c>
      <c r="AW72" s="38">
        <f t="shared" si="55"/>
        <v>0.44619999999999999</v>
      </c>
    </row>
    <row r="73" spans="2:49" ht="15.75" x14ac:dyDescent="0.25">
      <c r="B73">
        <v>0.32</v>
      </c>
      <c r="C73">
        <v>0.15</v>
      </c>
      <c r="D73">
        <v>0.66</v>
      </c>
      <c r="E73">
        <v>0.24</v>
      </c>
      <c r="F73">
        <v>0.82</v>
      </c>
      <c r="G73" t="s">
        <v>20</v>
      </c>
      <c r="H73">
        <f t="shared" si="29"/>
        <v>1.4207000000000001</v>
      </c>
      <c r="I73">
        <f t="shared" si="30"/>
        <v>0.35709999999999997</v>
      </c>
      <c r="J73">
        <f t="shared" si="31"/>
        <v>0.1583</v>
      </c>
      <c r="K73">
        <f t="shared" si="32"/>
        <v>3.3500000000000002E-2</v>
      </c>
      <c r="L73" s="47">
        <f t="shared" si="33"/>
        <v>3.3500000000000002E-2</v>
      </c>
      <c r="M73" t="str">
        <f t="shared" si="34"/>
        <v>High</v>
      </c>
      <c r="N73">
        <f t="shared" si="35"/>
        <v>1</v>
      </c>
      <c r="O73">
        <f>'Test_IF-có_validate'!O73</f>
        <v>0.35560000000000003</v>
      </c>
      <c r="P73">
        <f>'Test_IF-có_validate'!P73</f>
        <v>0.16669999999999999</v>
      </c>
      <c r="Q73">
        <f>'Test_IF-có_validate'!Q73</f>
        <v>0.72219999999999995</v>
      </c>
      <c r="R73">
        <f>'Test_IF-có_validate'!R73</f>
        <v>0.2424</v>
      </c>
      <c r="S73">
        <f>'Test_IF-có_validate'!S73</f>
        <v>0.82650000000000001</v>
      </c>
      <c r="U73" s="37">
        <f t="shared" si="28"/>
        <v>0.47539999999999999</v>
      </c>
      <c r="V73" s="37">
        <f t="shared" si="28"/>
        <v>0.71419999999999995</v>
      </c>
      <c r="W73" s="37">
        <f t="shared" si="28"/>
        <v>0.1613</v>
      </c>
      <c r="X73" s="37">
        <f t="shared" si="28"/>
        <v>0.60980000000000001</v>
      </c>
      <c r="Y73" s="37">
        <f t="shared" si="28"/>
        <v>9.5000000000000001E-2</v>
      </c>
      <c r="AA73" s="37">
        <f t="shared" si="36"/>
        <v>3.27E-2</v>
      </c>
      <c r="AB73" s="37">
        <f t="shared" si="37"/>
        <v>0.12820000000000001</v>
      </c>
      <c r="AC73" s="37">
        <f t="shared" si="38"/>
        <v>0.59840000000000004</v>
      </c>
      <c r="AD73" s="37">
        <f t="shared" si="39"/>
        <v>0.26219999999999999</v>
      </c>
      <c r="AE73" s="37">
        <f t="shared" si="40"/>
        <v>1.496</v>
      </c>
      <c r="AG73" s="38">
        <f t="shared" si="41"/>
        <v>8.0000000000000004E-4</v>
      </c>
      <c r="AH73" s="38">
        <f t="shared" si="42"/>
        <v>0.15559999999999999</v>
      </c>
      <c r="AI73" s="38">
        <f t="shared" si="43"/>
        <v>0.15190000000000001</v>
      </c>
      <c r="AJ73" s="38">
        <f t="shared" si="44"/>
        <v>0.17929999999999999</v>
      </c>
      <c r="AK73" s="38">
        <f t="shared" si="45"/>
        <v>0.37380000000000002</v>
      </c>
      <c r="AM73" s="38">
        <f t="shared" si="46"/>
        <v>6.0600000000000001E-2</v>
      </c>
      <c r="AN73" s="38">
        <f t="shared" si="47"/>
        <v>0.18190000000000001</v>
      </c>
      <c r="AO73" s="38">
        <f t="shared" si="48"/>
        <v>9.7000000000000003E-2</v>
      </c>
      <c r="AP73" s="38">
        <f t="shared" si="49"/>
        <v>7.8299999999999995E-2</v>
      </c>
      <c r="AQ73" s="38">
        <f t="shared" si="50"/>
        <v>0.16350000000000001</v>
      </c>
      <c r="AR73" s="38"/>
      <c r="AS73" s="38">
        <f t="shared" si="51"/>
        <v>7.7799999999999994E-2</v>
      </c>
      <c r="AT73" s="38">
        <f t="shared" si="52"/>
        <v>0.22470000000000001</v>
      </c>
      <c r="AU73" s="38">
        <f t="shared" si="53"/>
        <v>9.9699999999999997E-2</v>
      </c>
      <c r="AV73" s="38">
        <f t="shared" si="54"/>
        <v>0.18559999999999999</v>
      </c>
      <c r="AW73" s="38">
        <f t="shared" si="55"/>
        <v>2.63E-2</v>
      </c>
    </row>
    <row r="74" spans="2:49" ht="15.75" x14ac:dyDescent="0.25">
      <c r="B74">
        <v>0.28000000000000003</v>
      </c>
      <c r="C74">
        <v>0.08</v>
      </c>
      <c r="D74">
        <v>0.52</v>
      </c>
      <c r="E74">
        <v>0.25</v>
      </c>
      <c r="F74">
        <v>0.08</v>
      </c>
      <c r="G74" t="s">
        <v>23</v>
      </c>
      <c r="H74">
        <f t="shared" si="29"/>
        <v>5.2299999999999999E-2</v>
      </c>
      <c r="I74">
        <f t="shared" si="30"/>
        <v>0.13159999999999999</v>
      </c>
      <c r="J74">
        <f t="shared" si="31"/>
        <v>0.32079999999999997</v>
      </c>
      <c r="K74">
        <f t="shared" si="32"/>
        <v>0.44940000000000002</v>
      </c>
      <c r="L74" s="47">
        <f t="shared" si="33"/>
        <v>5.2299999999999999E-2</v>
      </c>
      <c r="M74" t="str">
        <f t="shared" si="34"/>
        <v>Very Low</v>
      </c>
      <c r="N74">
        <f t="shared" si="35"/>
        <v>1</v>
      </c>
      <c r="O74">
        <f>'Test_IF-có_validate'!O74</f>
        <v>0.31109999999999999</v>
      </c>
      <c r="P74">
        <f>'Test_IF-có_validate'!P74</f>
        <v>8.8900000000000007E-2</v>
      </c>
      <c r="Q74">
        <f>'Test_IF-có_validate'!Q74</f>
        <v>0.56669999999999998</v>
      </c>
      <c r="R74">
        <f>'Test_IF-có_validate'!R74</f>
        <v>0.2525</v>
      </c>
      <c r="S74">
        <f>'Test_IF-có_validate'!S74</f>
        <v>7.1400000000000005E-2</v>
      </c>
      <c r="U74" s="37">
        <f t="shared" si="28"/>
        <v>0.52539999999999998</v>
      </c>
      <c r="V74" s="37">
        <f t="shared" si="28"/>
        <v>0.8367</v>
      </c>
      <c r="W74" s="37">
        <f t="shared" si="28"/>
        <v>0.27660000000000001</v>
      </c>
      <c r="X74" s="37">
        <f t="shared" si="28"/>
        <v>0.5968</v>
      </c>
      <c r="Y74" s="37">
        <f t="shared" si="28"/>
        <v>0.86670000000000003</v>
      </c>
      <c r="AA74" s="37">
        <f t="shared" si="36"/>
        <v>6.1800000000000001E-2</v>
      </c>
      <c r="AB74" s="37">
        <f t="shared" si="37"/>
        <v>0.32850000000000001</v>
      </c>
      <c r="AC74" s="37">
        <f t="shared" si="38"/>
        <v>0.3276</v>
      </c>
      <c r="AD74" s="37">
        <f t="shared" si="39"/>
        <v>0.23910000000000001</v>
      </c>
      <c r="AE74" s="37">
        <f t="shared" si="40"/>
        <v>3.0800000000000001E-2</v>
      </c>
      <c r="AG74" s="38">
        <f t="shared" si="41"/>
        <v>3.2300000000000002E-2</v>
      </c>
      <c r="AH74" s="38">
        <f t="shared" si="42"/>
        <v>0.2223</v>
      </c>
      <c r="AI74" s="38">
        <f t="shared" si="43"/>
        <v>6.1600000000000002E-2</v>
      </c>
      <c r="AJ74" s="38">
        <f t="shared" si="44"/>
        <v>0.1716</v>
      </c>
      <c r="AK74" s="38">
        <f t="shared" si="45"/>
        <v>0.13519999999999999</v>
      </c>
      <c r="AM74" s="38">
        <f t="shared" si="46"/>
        <v>9.2100000000000001E-2</v>
      </c>
      <c r="AN74" s="38">
        <f t="shared" si="47"/>
        <v>0.2487</v>
      </c>
      <c r="AO74" s="38">
        <f t="shared" si="48"/>
        <v>6.7000000000000002E-3</v>
      </c>
      <c r="AP74" s="38">
        <f t="shared" si="49"/>
        <v>7.0599999999999996E-2</v>
      </c>
      <c r="AQ74" s="38">
        <f t="shared" si="50"/>
        <v>0.34539999999999998</v>
      </c>
      <c r="AR74" s="38"/>
      <c r="AS74" s="38">
        <f t="shared" si="51"/>
        <v>0.10929999999999999</v>
      </c>
      <c r="AT74" s="38">
        <f t="shared" si="52"/>
        <v>0.29139999999999999</v>
      </c>
      <c r="AU74" s="38">
        <f t="shared" si="53"/>
        <v>9.4999999999999998E-3</v>
      </c>
      <c r="AV74" s="38">
        <f t="shared" si="54"/>
        <v>0.1779</v>
      </c>
      <c r="AW74" s="38">
        <f t="shared" si="55"/>
        <v>0.48259999999999997</v>
      </c>
    </row>
    <row r="75" spans="2:49" ht="15.75" x14ac:dyDescent="0.25">
      <c r="B75">
        <v>0.33</v>
      </c>
      <c r="C75">
        <v>0.2</v>
      </c>
      <c r="D75">
        <v>0.64</v>
      </c>
      <c r="E75">
        <v>0.59</v>
      </c>
      <c r="F75">
        <v>0.94</v>
      </c>
      <c r="G75" t="s">
        <v>20</v>
      </c>
      <c r="H75">
        <f t="shared" si="29"/>
        <v>1.5976999999999999</v>
      </c>
      <c r="I75">
        <f t="shared" si="30"/>
        <v>0.41320000000000001</v>
      </c>
      <c r="J75">
        <f t="shared" si="31"/>
        <v>0.21759999999999999</v>
      </c>
      <c r="K75">
        <f t="shared" si="32"/>
        <v>8.9499999999999996E-2</v>
      </c>
      <c r="L75" s="47">
        <f t="shared" si="33"/>
        <v>8.9499999999999996E-2</v>
      </c>
      <c r="M75" t="str">
        <f t="shared" si="34"/>
        <v>High</v>
      </c>
      <c r="N75">
        <f t="shared" si="35"/>
        <v>1</v>
      </c>
      <c r="O75">
        <f>'Test_IF-có_validate'!O75</f>
        <v>0.36670000000000003</v>
      </c>
      <c r="P75">
        <f>'Test_IF-có_validate'!P75</f>
        <v>0.22220000000000001</v>
      </c>
      <c r="Q75">
        <f>'Test_IF-có_validate'!Q75</f>
        <v>0.7</v>
      </c>
      <c r="R75">
        <f>'Test_IF-có_validate'!R75</f>
        <v>0.59599999999999997</v>
      </c>
      <c r="S75">
        <f>'Test_IF-có_validate'!S75</f>
        <v>0.94899999999999995</v>
      </c>
      <c r="U75" s="37">
        <f t="shared" si="28"/>
        <v>0.46339999999999998</v>
      </c>
      <c r="V75" s="37">
        <f t="shared" si="28"/>
        <v>0.63639999999999997</v>
      </c>
      <c r="W75" s="37">
        <f t="shared" si="28"/>
        <v>0.17649999999999999</v>
      </c>
      <c r="X75" s="37">
        <f t="shared" si="28"/>
        <v>0.25309999999999999</v>
      </c>
      <c r="Y75" s="37">
        <f t="shared" si="28"/>
        <v>2.6200000000000001E-2</v>
      </c>
      <c r="AA75" s="37">
        <f t="shared" si="36"/>
        <v>5.5800000000000002E-2</v>
      </c>
      <c r="AB75" s="37">
        <f t="shared" si="37"/>
        <v>5.1000000000000004E-3</v>
      </c>
      <c r="AC75" s="37">
        <f t="shared" si="38"/>
        <v>0.56100000000000005</v>
      </c>
      <c r="AD75" s="37">
        <f t="shared" si="39"/>
        <v>0.4481</v>
      </c>
      <c r="AE75" s="37">
        <f t="shared" si="40"/>
        <v>1.6873</v>
      </c>
      <c r="AG75" s="38">
        <f t="shared" si="41"/>
        <v>6.8999999999999999E-3</v>
      </c>
      <c r="AH75" s="38">
        <f t="shared" si="42"/>
        <v>0.1111</v>
      </c>
      <c r="AI75" s="38">
        <f t="shared" si="43"/>
        <v>0.1394</v>
      </c>
      <c r="AJ75" s="38">
        <f t="shared" si="44"/>
        <v>5.7500000000000002E-2</v>
      </c>
      <c r="AK75" s="38">
        <f t="shared" si="45"/>
        <v>0.4375</v>
      </c>
      <c r="AM75" s="38">
        <f t="shared" si="46"/>
        <v>5.2900000000000003E-2</v>
      </c>
      <c r="AN75" s="38">
        <f t="shared" si="47"/>
        <v>0.13750000000000001</v>
      </c>
      <c r="AO75" s="38">
        <f t="shared" si="48"/>
        <v>8.4500000000000006E-2</v>
      </c>
      <c r="AP75" s="38">
        <f t="shared" si="49"/>
        <v>0.1585</v>
      </c>
      <c r="AQ75" s="38">
        <f t="shared" si="50"/>
        <v>0.2273</v>
      </c>
      <c r="AR75" s="38"/>
      <c r="AS75" s="38">
        <f t="shared" si="51"/>
        <v>7.0099999999999996E-2</v>
      </c>
      <c r="AT75" s="38">
        <f t="shared" si="52"/>
        <v>0.1802</v>
      </c>
      <c r="AU75" s="38">
        <f t="shared" si="53"/>
        <v>8.7300000000000003E-2</v>
      </c>
      <c r="AV75" s="38">
        <f t="shared" si="54"/>
        <v>5.1200000000000002E-2</v>
      </c>
      <c r="AW75" s="38">
        <f t="shared" si="55"/>
        <v>9.01E-2</v>
      </c>
    </row>
    <row r="76" spans="2:49" ht="15.75" x14ac:dyDescent="0.25">
      <c r="B76">
        <v>0.31</v>
      </c>
      <c r="C76">
        <v>0.15</v>
      </c>
      <c r="D76">
        <v>0.57999999999999996</v>
      </c>
      <c r="E76">
        <v>0.76</v>
      </c>
      <c r="F76">
        <v>0.52</v>
      </c>
      <c r="G76" t="s">
        <v>24</v>
      </c>
      <c r="H76">
        <f t="shared" si="29"/>
        <v>0.93310000000000004</v>
      </c>
      <c r="I76">
        <f t="shared" si="30"/>
        <v>0.1918</v>
      </c>
      <c r="J76">
        <f t="shared" si="31"/>
        <v>1.8200000000000001E-2</v>
      </c>
      <c r="K76">
        <f t="shared" si="32"/>
        <v>0.1434</v>
      </c>
      <c r="L76" s="47">
        <f t="shared" si="33"/>
        <v>1.8200000000000001E-2</v>
      </c>
      <c r="M76" t="str">
        <f t="shared" si="34"/>
        <v>Middle</v>
      </c>
      <c r="N76">
        <f t="shared" si="35"/>
        <v>1</v>
      </c>
      <c r="O76">
        <f>'Test_IF-có_validate'!O76</f>
        <v>0.34439999999999998</v>
      </c>
      <c r="P76">
        <f>'Test_IF-có_validate'!P76</f>
        <v>0.16669999999999999</v>
      </c>
      <c r="Q76">
        <f>'Test_IF-có_validate'!Q76</f>
        <v>0.63329999999999997</v>
      </c>
      <c r="R76">
        <f>'Test_IF-có_validate'!R76</f>
        <v>0.76770000000000005</v>
      </c>
      <c r="S76">
        <f>'Test_IF-có_validate'!S76</f>
        <v>0.52039999999999997</v>
      </c>
      <c r="U76" s="37">
        <f t="shared" si="28"/>
        <v>0.48770000000000002</v>
      </c>
      <c r="V76" s="37">
        <f t="shared" si="28"/>
        <v>0.71419999999999995</v>
      </c>
      <c r="W76" s="37">
        <f t="shared" si="28"/>
        <v>0.22450000000000001</v>
      </c>
      <c r="X76" s="37">
        <f t="shared" si="28"/>
        <v>0.13139999999999999</v>
      </c>
      <c r="Y76" s="37">
        <f t="shared" si="28"/>
        <v>0.31540000000000001</v>
      </c>
      <c r="AA76" s="37">
        <f t="shared" si="36"/>
        <v>9.1999999999999998E-3</v>
      </c>
      <c r="AB76" s="37">
        <f t="shared" si="37"/>
        <v>0.12820000000000001</v>
      </c>
      <c r="AC76" s="37">
        <f t="shared" si="38"/>
        <v>0.44629999999999997</v>
      </c>
      <c r="AD76" s="37">
        <f t="shared" si="39"/>
        <v>0.74150000000000005</v>
      </c>
      <c r="AE76" s="37">
        <f t="shared" si="40"/>
        <v>0.96950000000000003</v>
      </c>
      <c r="AG76" s="38">
        <f t="shared" si="41"/>
        <v>8.6E-3</v>
      </c>
      <c r="AH76" s="38">
        <f t="shared" si="42"/>
        <v>0.15559999999999999</v>
      </c>
      <c r="AI76" s="38">
        <f t="shared" si="43"/>
        <v>0.1012</v>
      </c>
      <c r="AJ76" s="38">
        <f t="shared" si="44"/>
        <v>0.15529999999999999</v>
      </c>
      <c r="AK76" s="38">
        <f t="shared" si="45"/>
        <v>0.1983</v>
      </c>
      <c r="AM76" s="38">
        <f t="shared" si="46"/>
        <v>6.8500000000000005E-2</v>
      </c>
      <c r="AN76" s="38">
        <f t="shared" si="47"/>
        <v>0.18190000000000001</v>
      </c>
      <c r="AO76" s="38">
        <f t="shared" si="48"/>
        <v>4.6300000000000001E-2</v>
      </c>
      <c r="AP76" s="38">
        <f t="shared" si="49"/>
        <v>0.25629999999999997</v>
      </c>
      <c r="AQ76" s="38">
        <f t="shared" si="50"/>
        <v>1.2E-2</v>
      </c>
      <c r="AR76" s="38"/>
      <c r="AS76" s="38">
        <f t="shared" si="51"/>
        <v>8.5699999999999998E-2</v>
      </c>
      <c r="AT76" s="38">
        <f t="shared" si="52"/>
        <v>0.22470000000000001</v>
      </c>
      <c r="AU76" s="38">
        <f t="shared" si="53"/>
        <v>4.9000000000000002E-2</v>
      </c>
      <c r="AV76" s="38">
        <f t="shared" si="54"/>
        <v>0.14899999999999999</v>
      </c>
      <c r="AW76" s="38">
        <f t="shared" si="55"/>
        <v>0.1492</v>
      </c>
    </row>
    <row r="77" spans="2:49" ht="15.75" x14ac:dyDescent="0.25">
      <c r="B77">
        <v>0.28000000000000003</v>
      </c>
      <c r="C77">
        <v>0.06</v>
      </c>
      <c r="D77">
        <v>0.7</v>
      </c>
      <c r="E77">
        <v>0.27</v>
      </c>
      <c r="F77">
        <v>0.32</v>
      </c>
      <c r="G77" t="s">
        <v>21</v>
      </c>
      <c r="H77">
        <f t="shared" si="29"/>
        <v>0.56189999999999996</v>
      </c>
      <c r="I77">
        <f t="shared" si="30"/>
        <v>7.0800000000000002E-2</v>
      </c>
      <c r="J77">
        <f t="shared" si="31"/>
        <v>0.1452</v>
      </c>
      <c r="K77">
        <f t="shared" si="32"/>
        <v>0.27379999999999999</v>
      </c>
      <c r="L77" s="47">
        <f t="shared" si="33"/>
        <v>7.0800000000000002E-2</v>
      </c>
      <c r="M77" t="str">
        <f t="shared" si="34"/>
        <v>Low</v>
      </c>
      <c r="N77">
        <f t="shared" si="35"/>
        <v>1</v>
      </c>
      <c r="O77">
        <f>'Test_IF-có_validate'!O77</f>
        <v>0.31109999999999999</v>
      </c>
      <c r="P77">
        <f>'Test_IF-có_validate'!P77</f>
        <v>6.6699999999999995E-2</v>
      </c>
      <c r="Q77">
        <f>'Test_IF-có_validate'!Q77</f>
        <v>0.76670000000000005</v>
      </c>
      <c r="R77">
        <f>'Test_IF-có_validate'!R77</f>
        <v>0.2727</v>
      </c>
      <c r="S77">
        <f>'Test_IF-có_validate'!S77</f>
        <v>0.31630000000000003</v>
      </c>
      <c r="U77" s="37">
        <f t="shared" si="28"/>
        <v>0.52539999999999998</v>
      </c>
      <c r="V77" s="37">
        <f t="shared" si="28"/>
        <v>0.87490000000000001</v>
      </c>
      <c r="W77" s="37">
        <f t="shared" si="28"/>
        <v>0.1321</v>
      </c>
      <c r="X77" s="37">
        <f t="shared" si="28"/>
        <v>0.57150000000000001</v>
      </c>
      <c r="Y77" s="37">
        <f t="shared" si="28"/>
        <v>0.51939999999999997</v>
      </c>
      <c r="AA77" s="37">
        <f t="shared" si="36"/>
        <v>6.1800000000000001E-2</v>
      </c>
      <c r="AB77" s="37">
        <f t="shared" si="37"/>
        <v>0.38890000000000002</v>
      </c>
      <c r="AC77" s="37">
        <f t="shared" si="38"/>
        <v>0.67210000000000003</v>
      </c>
      <c r="AD77" s="37">
        <f t="shared" si="39"/>
        <v>0.19359999999999999</v>
      </c>
      <c r="AE77" s="37">
        <f t="shared" si="40"/>
        <v>0.56140000000000001</v>
      </c>
      <c r="AG77" s="38">
        <f t="shared" si="41"/>
        <v>3.2300000000000002E-2</v>
      </c>
      <c r="AH77" s="38">
        <f t="shared" si="42"/>
        <v>0.24249999999999999</v>
      </c>
      <c r="AI77" s="38">
        <f t="shared" si="43"/>
        <v>0.17649999999999999</v>
      </c>
      <c r="AJ77" s="38">
        <f t="shared" si="44"/>
        <v>0.15640000000000001</v>
      </c>
      <c r="AK77" s="38">
        <f t="shared" si="45"/>
        <v>6.2199999999999998E-2</v>
      </c>
      <c r="AM77" s="38">
        <f t="shared" si="46"/>
        <v>9.2100000000000001E-2</v>
      </c>
      <c r="AN77" s="38">
        <f t="shared" si="47"/>
        <v>0.26879999999999998</v>
      </c>
      <c r="AO77" s="38">
        <f t="shared" si="48"/>
        <v>0.1216</v>
      </c>
      <c r="AP77" s="38">
        <f t="shared" si="49"/>
        <v>5.5399999999999998E-2</v>
      </c>
      <c r="AQ77" s="38">
        <f t="shared" si="50"/>
        <v>0.14799999999999999</v>
      </c>
      <c r="AR77" s="38"/>
      <c r="AS77" s="38">
        <f t="shared" si="51"/>
        <v>0.10929999999999999</v>
      </c>
      <c r="AT77" s="38">
        <f t="shared" si="52"/>
        <v>0.31159999999999999</v>
      </c>
      <c r="AU77" s="38">
        <f t="shared" si="53"/>
        <v>0.12429999999999999</v>
      </c>
      <c r="AV77" s="38">
        <f t="shared" si="54"/>
        <v>0.16270000000000001</v>
      </c>
      <c r="AW77" s="38">
        <f t="shared" si="55"/>
        <v>0.28520000000000001</v>
      </c>
    </row>
    <row r="78" spans="2:49" ht="15.75" x14ac:dyDescent="0.25">
      <c r="B78">
        <v>0.3</v>
      </c>
      <c r="C78">
        <v>0.16</v>
      </c>
      <c r="D78">
        <v>0.89</v>
      </c>
      <c r="E78">
        <v>0.32</v>
      </c>
      <c r="F78">
        <v>0.95</v>
      </c>
      <c r="G78" t="s">
        <v>20</v>
      </c>
      <c r="H78">
        <f t="shared" si="29"/>
        <v>1.6329</v>
      </c>
      <c r="I78">
        <f t="shared" si="30"/>
        <v>0.42780000000000001</v>
      </c>
      <c r="J78">
        <f t="shared" si="31"/>
        <v>0.22900000000000001</v>
      </c>
      <c r="K78">
        <f t="shared" si="32"/>
        <v>0.1043</v>
      </c>
      <c r="L78" s="47">
        <f t="shared" si="33"/>
        <v>0.1043</v>
      </c>
      <c r="M78" t="str">
        <f t="shared" si="34"/>
        <v>High</v>
      </c>
      <c r="N78">
        <f t="shared" si="35"/>
        <v>1</v>
      </c>
      <c r="O78">
        <f>'Test_IF-có_validate'!O78</f>
        <v>0.33329999999999999</v>
      </c>
      <c r="P78">
        <f>'Test_IF-có_validate'!P78</f>
        <v>0.17780000000000001</v>
      </c>
      <c r="Q78">
        <f>'Test_IF-có_validate'!Q78</f>
        <v>0.9778</v>
      </c>
      <c r="R78">
        <f>'Test_IF-có_validate'!R78</f>
        <v>0.32319999999999999</v>
      </c>
      <c r="S78">
        <f>'Test_IF-có_validate'!S78</f>
        <v>0.95920000000000005</v>
      </c>
      <c r="U78" s="37">
        <f t="shared" si="28"/>
        <v>0.5</v>
      </c>
      <c r="V78" s="37">
        <f t="shared" si="28"/>
        <v>0.69810000000000005</v>
      </c>
      <c r="W78" s="37">
        <f t="shared" si="28"/>
        <v>1.12E-2</v>
      </c>
      <c r="X78" s="37">
        <f t="shared" si="28"/>
        <v>0.51149999999999995</v>
      </c>
      <c r="Y78" s="37">
        <f t="shared" si="28"/>
        <v>2.0799999999999999E-2</v>
      </c>
      <c r="AA78" s="37">
        <f t="shared" si="36"/>
        <v>1.4200000000000001E-2</v>
      </c>
      <c r="AB78" s="37">
        <f t="shared" si="37"/>
        <v>0.10100000000000001</v>
      </c>
      <c r="AC78" s="37">
        <f t="shared" si="38"/>
        <v>1.0041</v>
      </c>
      <c r="AD78" s="37">
        <f t="shared" si="39"/>
        <v>8.3099999999999993E-2</v>
      </c>
      <c r="AE78" s="37">
        <f t="shared" si="40"/>
        <v>1.7029000000000001</v>
      </c>
      <c r="AG78" s="38">
        <f t="shared" si="41"/>
        <v>1.6400000000000001E-2</v>
      </c>
      <c r="AH78" s="38">
        <f t="shared" si="42"/>
        <v>0.14649999999999999</v>
      </c>
      <c r="AI78" s="38">
        <f t="shared" si="43"/>
        <v>0.28710000000000002</v>
      </c>
      <c r="AJ78" s="38">
        <f t="shared" si="44"/>
        <v>0.1196</v>
      </c>
      <c r="AK78" s="38">
        <f t="shared" si="45"/>
        <v>0.44269999999999998</v>
      </c>
      <c r="AM78" s="38">
        <f t="shared" si="46"/>
        <v>7.6300000000000007E-2</v>
      </c>
      <c r="AN78" s="38">
        <f t="shared" si="47"/>
        <v>0.17280000000000001</v>
      </c>
      <c r="AO78" s="38">
        <f t="shared" si="48"/>
        <v>0.23219999999999999</v>
      </c>
      <c r="AP78" s="38">
        <f t="shared" si="49"/>
        <v>1.8599999999999998E-2</v>
      </c>
      <c r="AQ78" s="38">
        <f t="shared" si="50"/>
        <v>0.23250000000000001</v>
      </c>
      <c r="AR78" s="38"/>
      <c r="AS78" s="38">
        <f t="shared" si="51"/>
        <v>9.35E-2</v>
      </c>
      <c r="AT78" s="38">
        <f t="shared" si="52"/>
        <v>0.21560000000000001</v>
      </c>
      <c r="AU78" s="38">
        <f t="shared" si="53"/>
        <v>0.23499999999999999</v>
      </c>
      <c r="AV78" s="38">
        <f t="shared" si="54"/>
        <v>0.12590000000000001</v>
      </c>
      <c r="AW78" s="38">
        <f t="shared" si="55"/>
        <v>9.5299999999999996E-2</v>
      </c>
    </row>
    <row r="79" spans="2:49" ht="15.75" x14ac:dyDescent="0.25">
      <c r="B79">
        <v>0.27</v>
      </c>
      <c r="C79">
        <v>0.03</v>
      </c>
      <c r="D79">
        <v>0.76</v>
      </c>
      <c r="E79">
        <v>0.59</v>
      </c>
      <c r="F79">
        <v>0.23</v>
      </c>
      <c r="G79" t="s">
        <v>21</v>
      </c>
      <c r="H79">
        <f t="shared" si="29"/>
        <v>0.3826</v>
      </c>
      <c r="I79">
        <f t="shared" si="30"/>
        <v>1.9900000000000001E-2</v>
      </c>
      <c r="J79">
        <f t="shared" si="31"/>
        <v>0.21229999999999999</v>
      </c>
      <c r="K79">
        <f t="shared" si="32"/>
        <v>0.33760000000000001</v>
      </c>
      <c r="L79" s="47">
        <f t="shared" si="33"/>
        <v>1.9900000000000001E-2</v>
      </c>
      <c r="M79" t="str">
        <f t="shared" si="34"/>
        <v>Low</v>
      </c>
      <c r="N79">
        <f t="shared" si="35"/>
        <v>1</v>
      </c>
      <c r="O79">
        <f>'Test_IF-có_validate'!O79</f>
        <v>0.3</v>
      </c>
      <c r="P79">
        <f>'Test_IF-có_validate'!P79</f>
        <v>3.3300000000000003E-2</v>
      </c>
      <c r="Q79">
        <f>'Test_IF-có_validate'!Q79</f>
        <v>0.83330000000000004</v>
      </c>
      <c r="R79">
        <f>'Test_IF-có_validate'!R79</f>
        <v>0.59599999999999997</v>
      </c>
      <c r="S79">
        <f>'Test_IF-có_validate'!S79</f>
        <v>0.22450000000000001</v>
      </c>
      <c r="U79" s="37">
        <f t="shared" si="28"/>
        <v>0.53849999999999998</v>
      </c>
      <c r="V79" s="37">
        <f t="shared" si="28"/>
        <v>0.9355</v>
      </c>
      <c r="W79" s="37">
        <f t="shared" si="28"/>
        <v>9.0899999999999995E-2</v>
      </c>
      <c r="X79" s="37">
        <f t="shared" si="28"/>
        <v>0.25309999999999999</v>
      </c>
      <c r="Y79" s="37">
        <f t="shared" si="28"/>
        <v>0.63329999999999997</v>
      </c>
      <c r="AA79" s="37">
        <f t="shared" si="36"/>
        <v>8.5999999999999993E-2</v>
      </c>
      <c r="AB79" s="37">
        <f t="shared" si="37"/>
        <v>0.4829</v>
      </c>
      <c r="AC79" s="37">
        <f t="shared" si="38"/>
        <v>0.77990000000000004</v>
      </c>
      <c r="AD79" s="37">
        <f t="shared" si="39"/>
        <v>0.4481</v>
      </c>
      <c r="AE79" s="37">
        <f t="shared" si="40"/>
        <v>0.35570000000000002</v>
      </c>
      <c r="AG79" s="38">
        <f t="shared" si="41"/>
        <v>4.0300000000000002E-2</v>
      </c>
      <c r="AH79" s="38">
        <f t="shared" si="42"/>
        <v>0.27379999999999999</v>
      </c>
      <c r="AI79" s="38">
        <f t="shared" si="43"/>
        <v>0.21240000000000001</v>
      </c>
      <c r="AJ79" s="38">
        <f t="shared" si="44"/>
        <v>5.7500000000000002E-2</v>
      </c>
      <c r="AK79" s="38">
        <f t="shared" si="45"/>
        <v>6.3E-3</v>
      </c>
      <c r="AM79" s="38">
        <f t="shared" si="46"/>
        <v>0.1002</v>
      </c>
      <c r="AN79" s="38">
        <f t="shared" si="47"/>
        <v>0.30009999999999998</v>
      </c>
      <c r="AO79" s="38">
        <f t="shared" si="48"/>
        <v>0.1575</v>
      </c>
      <c r="AP79" s="38">
        <f t="shared" si="49"/>
        <v>0.1585</v>
      </c>
      <c r="AQ79" s="38">
        <f t="shared" si="50"/>
        <v>0.21659999999999999</v>
      </c>
      <c r="AR79" s="38"/>
      <c r="AS79" s="38">
        <f t="shared" si="51"/>
        <v>0.1174</v>
      </c>
      <c r="AT79" s="38">
        <f t="shared" si="52"/>
        <v>0.34289999999999998</v>
      </c>
      <c r="AU79" s="38">
        <f t="shared" si="53"/>
        <v>0.16020000000000001</v>
      </c>
      <c r="AV79" s="38">
        <f t="shared" si="54"/>
        <v>5.1200000000000002E-2</v>
      </c>
      <c r="AW79" s="38">
        <f t="shared" si="55"/>
        <v>0.3538</v>
      </c>
    </row>
    <row r="80" spans="2:49" ht="15.75" x14ac:dyDescent="0.25">
      <c r="B80">
        <v>0.32</v>
      </c>
      <c r="C80">
        <v>0.2</v>
      </c>
      <c r="D80">
        <v>0.84</v>
      </c>
      <c r="E80">
        <v>0.81</v>
      </c>
      <c r="F80">
        <v>0.8</v>
      </c>
      <c r="G80" t="s">
        <v>20</v>
      </c>
      <c r="H80">
        <f t="shared" si="29"/>
        <v>1.4178999999999999</v>
      </c>
      <c r="I80">
        <f t="shared" si="30"/>
        <v>0.3533</v>
      </c>
      <c r="J80">
        <f t="shared" si="31"/>
        <v>0.15759999999999999</v>
      </c>
      <c r="K80">
        <f t="shared" si="32"/>
        <v>2.9600000000000001E-2</v>
      </c>
      <c r="L80" s="47">
        <f t="shared" si="33"/>
        <v>2.9600000000000001E-2</v>
      </c>
      <c r="M80" t="str">
        <f t="shared" si="34"/>
        <v>High</v>
      </c>
      <c r="N80">
        <f t="shared" si="35"/>
        <v>1</v>
      </c>
      <c r="O80">
        <f>'Test_IF-có_validate'!O80</f>
        <v>0.35560000000000003</v>
      </c>
      <c r="P80">
        <f>'Test_IF-có_validate'!P80</f>
        <v>0.22220000000000001</v>
      </c>
      <c r="Q80">
        <f>'Test_IF-có_validate'!Q80</f>
        <v>0.92220000000000002</v>
      </c>
      <c r="R80">
        <f>'Test_IF-có_validate'!R80</f>
        <v>0.81820000000000004</v>
      </c>
      <c r="S80">
        <f>'Test_IF-có_validate'!S80</f>
        <v>0.80610000000000004</v>
      </c>
      <c r="U80" s="37">
        <f t="shared" si="28"/>
        <v>0.47539999999999999</v>
      </c>
      <c r="V80" s="37">
        <f t="shared" si="28"/>
        <v>0.63639999999999997</v>
      </c>
      <c r="W80" s="37">
        <f t="shared" si="28"/>
        <v>4.0500000000000001E-2</v>
      </c>
      <c r="X80" s="37">
        <f t="shared" si="28"/>
        <v>0.1</v>
      </c>
      <c r="Y80" s="37">
        <f t="shared" si="28"/>
        <v>0.1074</v>
      </c>
      <c r="AA80" s="37">
        <f t="shared" si="36"/>
        <v>3.27E-2</v>
      </c>
      <c r="AB80" s="37">
        <f t="shared" si="37"/>
        <v>5.1000000000000004E-3</v>
      </c>
      <c r="AC80" s="37">
        <f t="shared" si="38"/>
        <v>0.91920000000000002</v>
      </c>
      <c r="AD80" s="37">
        <f t="shared" si="39"/>
        <v>0.82340000000000002</v>
      </c>
      <c r="AE80" s="37">
        <f t="shared" si="40"/>
        <v>1.4632000000000001</v>
      </c>
      <c r="AG80" s="38">
        <f t="shared" si="41"/>
        <v>8.0000000000000004E-4</v>
      </c>
      <c r="AH80" s="38">
        <f t="shared" si="42"/>
        <v>0.1111</v>
      </c>
      <c r="AI80" s="38">
        <f t="shared" si="43"/>
        <v>0.25879999999999997</v>
      </c>
      <c r="AJ80" s="38">
        <f t="shared" si="44"/>
        <v>0.18260000000000001</v>
      </c>
      <c r="AK80" s="38">
        <f t="shared" si="45"/>
        <v>0.36280000000000001</v>
      </c>
      <c r="AM80" s="38">
        <f t="shared" si="46"/>
        <v>6.0600000000000001E-2</v>
      </c>
      <c r="AN80" s="38">
        <f t="shared" si="47"/>
        <v>0.13750000000000001</v>
      </c>
      <c r="AO80" s="38">
        <f t="shared" si="48"/>
        <v>0.2039</v>
      </c>
      <c r="AP80" s="38">
        <f t="shared" si="49"/>
        <v>0.28360000000000002</v>
      </c>
      <c r="AQ80" s="38">
        <f t="shared" si="50"/>
        <v>0.15260000000000001</v>
      </c>
      <c r="AR80" s="38"/>
      <c r="AS80" s="38">
        <f t="shared" si="51"/>
        <v>7.7799999999999994E-2</v>
      </c>
      <c r="AT80" s="38">
        <f t="shared" si="52"/>
        <v>0.1802</v>
      </c>
      <c r="AU80" s="38">
        <f t="shared" si="53"/>
        <v>0.20669999999999999</v>
      </c>
      <c r="AV80" s="38">
        <f t="shared" si="54"/>
        <v>0.17630000000000001</v>
      </c>
      <c r="AW80" s="38">
        <f t="shared" si="55"/>
        <v>1.54E-2</v>
      </c>
    </row>
    <row r="81" spans="2:49" ht="15.75" x14ac:dyDescent="0.25">
      <c r="B81">
        <v>0.31</v>
      </c>
      <c r="C81">
        <v>0.32</v>
      </c>
      <c r="D81">
        <v>0.28999999999999998</v>
      </c>
      <c r="E81">
        <v>0.31</v>
      </c>
      <c r="F81">
        <v>0.96</v>
      </c>
      <c r="G81" t="s">
        <v>20</v>
      </c>
      <c r="H81">
        <f t="shared" si="29"/>
        <v>1.5988</v>
      </c>
      <c r="I81">
        <f t="shared" si="30"/>
        <v>0.42170000000000002</v>
      </c>
      <c r="J81">
        <f t="shared" si="31"/>
        <v>0.22950000000000001</v>
      </c>
      <c r="K81">
        <f t="shared" si="32"/>
        <v>0.10440000000000001</v>
      </c>
      <c r="L81" s="47">
        <f t="shared" si="33"/>
        <v>0.10440000000000001</v>
      </c>
      <c r="M81" t="str">
        <f t="shared" si="34"/>
        <v>High</v>
      </c>
      <c r="N81">
        <f t="shared" si="35"/>
        <v>1</v>
      </c>
      <c r="O81">
        <f>'Test_IF-có_validate'!O81</f>
        <v>0.34439999999999998</v>
      </c>
      <c r="P81">
        <f>'Test_IF-có_validate'!P81</f>
        <v>0.35560000000000003</v>
      </c>
      <c r="Q81">
        <f>'Test_IF-có_validate'!Q81</f>
        <v>0.31109999999999999</v>
      </c>
      <c r="R81">
        <f>'Test_IF-có_validate'!R81</f>
        <v>0.31309999999999999</v>
      </c>
      <c r="S81">
        <f>'Test_IF-có_validate'!S81</f>
        <v>0.96940000000000004</v>
      </c>
      <c r="U81" s="37">
        <f t="shared" si="28"/>
        <v>0.48770000000000002</v>
      </c>
      <c r="V81" s="37">
        <f t="shared" si="28"/>
        <v>0.47539999999999999</v>
      </c>
      <c r="W81" s="37">
        <f t="shared" si="28"/>
        <v>0.52539999999999998</v>
      </c>
      <c r="X81" s="37">
        <f t="shared" si="28"/>
        <v>0.52310000000000001</v>
      </c>
      <c r="Y81" s="37">
        <f t="shared" si="28"/>
        <v>1.55E-2</v>
      </c>
      <c r="AA81" s="37">
        <f t="shared" si="36"/>
        <v>9.1999999999999998E-3</v>
      </c>
      <c r="AB81" s="37">
        <f t="shared" si="37"/>
        <v>0.29949999999999999</v>
      </c>
      <c r="AC81" s="37">
        <f t="shared" si="38"/>
        <v>0.17680000000000001</v>
      </c>
      <c r="AD81" s="37">
        <f t="shared" si="39"/>
        <v>0.1048</v>
      </c>
      <c r="AE81" s="37">
        <f t="shared" si="40"/>
        <v>1.7183999999999999</v>
      </c>
      <c r="AG81" s="38">
        <f t="shared" si="41"/>
        <v>8.6E-3</v>
      </c>
      <c r="AH81" s="38">
        <f t="shared" si="42"/>
        <v>1.2999999999999999E-2</v>
      </c>
      <c r="AI81" s="38">
        <f t="shared" si="43"/>
        <v>0.1065</v>
      </c>
      <c r="AJ81" s="38">
        <f t="shared" si="44"/>
        <v>0.1268</v>
      </c>
      <c r="AK81" s="38">
        <f t="shared" si="45"/>
        <v>0.44790000000000002</v>
      </c>
      <c r="AM81" s="38">
        <f t="shared" si="46"/>
        <v>6.8500000000000005E-2</v>
      </c>
      <c r="AN81" s="38">
        <f t="shared" si="47"/>
        <v>3.9300000000000002E-2</v>
      </c>
      <c r="AO81" s="38">
        <f t="shared" si="48"/>
        <v>0.16139999999999999</v>
      </c>
      <c r="AP81" s="38">
        <f t="shared" si="49"/>
        <v>2.58E-2</v>
      </c>
      <c r="AQ81" s="38">
        <f t="shared" si="50"/>
        <v>0.23769999999999999</v>
      </c>
      <c r="AR81" s="38"/>
      <c r="AS81" s="38">
        <f t="shared" si="51"/>
        <v>8.5699999999999998E-2</v>
      </c>
      <c r="AT81" s="38">
        <f t="shared" si="52"/>
        <v>8.2100000000000006E-2</v>
      </c>
      <c r="AU81" s="38">
        <f t="shared" si="53"/>
        <v>0.15870000000000001</v>
      </c>
      <c r="AV81" s="38">
        <f t="shared" si="54"/>
        <v>0.1331</v>
      </c>
      <c r="AW81" s="38">
        <f t="shared" si="55"/>
        <v>0.10050000000000001</v>
      </c>
    </row>
    <row r="82" spans="2:49" ht="15.75" x14ac:dyDescent="0.25">
      <c r="B82">
        <v>0.28000000000000003</v>
      </c>
      <c r="C82">
        <v>0.28999999999999998</v>
      </c>
      <c r="D82">
        <v>0.19</v>
      </c>
      <c r="E82">
        <v>0.37</v>
      </c>
      <c r="F82">
        <v>0.57999999999999996</v>
      </c>
      <c r="G82" t="s">
        <v>24</v>
      </c>
      <c r="H82">
        <f t="shared" si="29"/>
        <v>1.0246</v>
      </c>
      <c r="I82">
        <f t="shared" si="30"/>
        <v>0.23019999999999999</v>
      </c>
      <c r="J82">
        <f t="shared" si="31"/>
        <v>3.8399999999999997E-2</v>
      </c>
      <c r="K82">
        <f t="shared" si="32"/>
        <v>0.1192</v>
      </c>
      <c r="L82" s="47">
        <f t="shared" si="33"/>
        <v>3.8399999999999997E-2</v>
      </c>
      <c r="M82" t="str">
        <f t="shared" si="34"/>
        <v>Middle</v>
      </c>
      <c r="N82">
        <f t="shared" si="35"/>
        <v>1</v>
      </c>
      <c r="O82">
        <f>'Test_IF-có_validate'!O82</f>
        <v>0.31109999999999999</v>
      </c>
      <c r="P82">
        <f>'Test_IF-có_validate'!P82</f>
        <v>0.32219999999999999</v>
      </c>
      <c r="Q82">
        <f>'Test_IF-có_validate'!Q82</f>
        <v>0.2</v>
      </c>
      <c r="R82">
        <f>'Test_IF-có_validate'!R82</f>
        <v>0.37369999999999998</v>
      </c>
      <c r="S82">
        <f>'Test_IF-có_validate'!S82</f>
        <v>0.58160000000000001</v>
      </c>
      <c r="U82" s="37">
        <f t="shared" si="28"/>
        <v>0.52539999999999998</v>
      </c>
      <c r="V82" s="37">
        <f t="shared" si="28"/>
        <v>0.51259999999999994</v>
      </c>
      <c r="W82" s="37">
        <f t="shared" si="28"/>
        <v>0.66669999999999996</v>
      </c>
      <c r="X82" s="37">
        <f t="shared" si="28"/>
        <v>0.45590000000000003</v>
      </c>
      <c r="Y82" s="37">
        <f t="shared" si="28"/>
        <v>0.26450000000000001</v>
      </c>
      <c r="AA82" s="37">
        <f t="shared" si="36"/>
        <v>6.1800000000000001E-2</v>
      </c>
      <c r="AB82" s="37">
        <f t="shared" si="37"/>
        <v>0.22889999999999999</v>
      </c>
      <c r="AC82" s="37">
        <f t="shared" si="38"/>
        <v>0.42920000000000003</v>
      </c>
      <c r="AD82" s="37">
        <f t="shared" si="39"/>
        <v>2.3E-2</v>
      </c>
      <c r="AE82" s="37">
        <f t="shared" si="40"/>
        <v>1.0815999999999999</v>
      </c>
      <c r="AG82" s="38">
        <f t="shared" si="41"/>
        <v>3.2300000000000002E-2</v>
      </c>
      <c r="AH82" s="38">
        <f t="shared" si="42"/>
        <v>3.6499999999999998E-2</v>
      </c>
      <c r="AI82" s="38">
        <f t="shared" si="43"/>
        <v>0.19059999999999999</v>
      </c>
      <c r="AJ82" s="38">
        <f t="shared" si="44"/>
        <v>8.4199999999999997E-2</v>
      </c>
      <c r="AK82" s="38">
        <f t="shared" si="45"/>
        <v>0.2356</v>
      </c>
      <c r="AM82" s="38">
        <f t="shared" si="46"/>
        <v>9.2100000000000001E-2</v>
      </c>
      <c r="AN82" s="38">
        <f t="shared" si="47"/>
        <v>6.2899999999999998E-2</v>
      </c>
      <c r="AO82" s="38">
        <f t="shared" si="48"/>
        <v>0.2455</v>
      </c>
      <c r="AP82" s="38">
        <f t="shared" si="49"/>
        <v>1.6799999999999999E-2</v>
      </c>
      <c r="AQ82" s="38">
        <f t="shared" si="50"/>
        <v>2.5399999999999999E-2</v>
      </c>
      <c r="AR82" s="38"/>
      <c r="AS82" s="38">
        <f t="shared" si="51"/>
        <v>0.10929999999999999</v>
      </c>
      <c r="AT82" s="38">
        <f t="shared" si="52"/>
        <v>0.1056</v>
      </c>
      <c r="AU82" s="38">
        <f t="shared" si="53"/>
        <v>0.24279999999999999</v>
      </c>
      <c r="AV82" s="38">
        <f t="shared" si="54"/>
        <v>9.0499999999999997E-2</v>
      </c>
      <c r="AW82" s="38">
        <f t="shared" si="55"/>
        <v>0.1118</v>
      </c>
    </row>
    <row r="83" spans="2:49" ht="15.75" x14ac:dyDescent="0.25">
      <c r="B83">
        <v>0.32</v>
      </c>
      <c r="C83">
        <v>0.31</v>
      </c>
      <c r="D83">
        <v>0.26</v>
      </c>
      <c r="E83">
        <v>0.83</v>
      </c>
      <c r="F83">
        <v>0.77</v>
      </c>
      <c r="G83" t="s">
        <v>20</v>
      </c>
      <c r="H83">
        <f t="shared" si="29"/>
        <v>1.3333999999999999</v>
      </c>
      <c r="I83">
        <f t="shared" si="30"/>
        <v>0.33040000000000003</v>
      </c>
      <c r="J83">
        <f t="shared" si="31"/>
        <v>0.14130000000000001</v>
      </c>
      <c r="K83">
        <f t="shared" si="32"/>
        <v>1.4999999999999999E-2</v>
      </c>
      <c r="L83" s="47">
        <f t="shared" si="33"/>
        <v>1.4999999999999999E-2</v>
      </c>
      <c r="M83" t="str">
        <f t="shared" si="34"/>
        <v>High</v>
      </c>
      <c r="N83">
        <f t="shared" si="35"/>
        <v>1</v>
      </c>
      <c r="O83">
        <f>'Test_IF-có_validate'!O83</f>
        <v>0.35560000000000003</v>
      </c>
      <c r="P83">
        <f>'Test_IF-có_validate'!P83</f>
        <v>0.34439999999999998</v>
      </c>
      <c r="Q83">
        <f>'Test_IF-có_validate'!Q83</f>
        <v>0.27779999999999999</v>
      </c>
      <c r="R83">
        <f>'Test_IF-có_validate'!R83</f>
        <v>0.83840000000000003</v>
      </c>
      <c r="S83">
        <f>'Test_IF-có_validate'!S83</f>
        <v>0.77549999999999997</v>
      </c>
      <c r="U83" s="37">
        <f t="shared" si="28"/>
        <v>0.47539999999999999</v>
      </c>
      <c r="V83" s="37">
        <f t="shared" si="28"/>
        <v>0.48770000000000002</v>
      </c>
      <c r="W83" s="37">
        <f t="shared" si="28"/>
        <v>0.56520000000000004</v>
      </c>
      <c r="X83" s="37">
        <f t="shared" si="28"/>
        <v>8.7900000000000006E-2</v>
      </c>
      <c r="Y83" s="37">
        <f t="shared" si="28"/>
        <v>0.12640000000000001</v>
      </c>
      <c r="AA83" s="37">
        <f t="shared" si="36"/>
        <v>3.27E-2</v>
      </c>
      <c r="AB83" s="37">
        <f t="shared" si="37"/>
        <v>0.27600000000000002</v>
      </c>
      <c r="AC83" s="37">
        <f t="shared" si="38"/>
        <v>0.24990000000000001</v>
      </c>
      <c r="AD83" s="37">
        <f t="shared" si="39"/>
        <v>0.85570000000000002</v>
      </c>
      <c r="AE83" s="37">
        <f t="shared" si="40"/>
        <v>1.4136</v>
      </c>
      <c r="AG83" s="38">
        <f t="shared" si="41"/>
        <v>8.0000000000000004E-4</v>
      </c>
      <c r="AH83" s="38">
        <f t="shared" si="42"/>
        <v>2.0799999999999999E-2</v>
      </c>
      <c r="AI83" s="38">
        <f t="shared" si="43"/>
        <v>0.13089999999999999</v>
      </c>
      <c r="AJ83" s="38">
        <f t="shared" si="44"/>
        <v>0.19339999999999999</v>
      </c>
      <c r="AK83" s="38">
        <f t="shared" si="45"/>
        <v>0.3463</v>
      </c>
      <c r="AM83" s="38">
        <f t="shared" si="46"/>
        <v>6.0600000000000001E-2</v>
      </c>
      <c r="AN83" s="38">
        <f t="shared" si="47"/>
        <v>4.7199999999999999E-2</v>
      </c>
      <c r="AO83" s="38">
        <f t="shared" si="48"/>
        <v>0.18579999999999999</v>
      </c>
      <c r="AP83" s="38">
        <f t="shared" si="49"/>
        <v>0.29430000000000001</v>
      </c>
      <c r="AQ83" s="38">
        <f t="shared" si="50"/>
        <v>0.1361</v>
      </c>
      <c r="AR83" s="38"/>
      <c r="AS83" s="38">
        <f t="shared" si="51"/>
        <v>7.7799999999999994E-2</v>
      </c>
      <c r="AT83" s="38">
        <f t="shared" si="52"/>
        <v>8.9899999999999994E-2</v>
      </c>
      <c r="AU83" s="38">
        <f t="shared" si="53"/>
        <v>0.183</v>
      </c>
      <c r="AV83" s="38">
        <f t="shared" si="54"/>
        <v>0.187</v>
      </c>
      <c r="AW83" s="38">
        <f t="shared" si="55"/>
        <v>1.1000000000000001E-3</v>
      </c>
    </row>
    <row r="84" spans="2:49" ht="15.75" x14ac:dyDescent="0.25">
      <c r="B84">
        <v>0.25</v>
      </c>
      <c r="C84">
        <v>0.28000000000000003</v>
      </c>
      <c r="D84">
        <v>0.3</v>
      </c>
      <c r="E84">
        <v>1E-3</v>
      </c>
      <c r="F84">
        <v>0.25</v>
      </c>
      <c r="G84" t="s">
        <v>23</v>
      </c>
      <c r="H84">
        <f t="shared" si="29"/>
        <v>0.39510000000000001</v>
      </c>
      <c r="I84">
        <f t="shared" si="30"/>
        <v>2.07E-2</v>
      </c>
      <c r="J84">
        <f t="shared" si="31"/>
        <v>0.19919999999999999</v>
      </c>
      <c r="K84">
        <f t="shared" si="32"/>
        <v>0.32740000000000002</v>
      </c>
      <c r="L84" s="47">
        <f t="shared" si="33"/>
        <v>2.07E-2</v>
      </c>
      <c r="M84" t="str">
        <f t="shared" si="34"/>
        <v>Low</v>
      </c>
      <c r="N84">
        <f t="shared" si="35"/>
        <v>0</v>
      </c>
      <c r="O84">
        <f>'Test_IF-có_validate'!O84</f>
        <v>0.27779999999999999</v>
      </c>
      <c r="P84">
        <f>'Test_IF-có_validate'!P84</f>
        <v>0.31109999999999999</v>
      </c>
      <c r="Q84">
        <f>'Test_IF-có_validate'!Q84</f>
        <v>0.32219999999999999</v>
      </c>
      <c r="R84">
        <f>'Test_IF-có_validate'!R84</f>
        <v>1E-3</v>
      </c>
      <c r="S84">
        <f>'Test_IF-có_validate'!S84</f>
        <v>0.24490000000000001</v>
      </c>
      <c r="U84" s="37">
        <f t="shared" si="28"/>
        <v>0.56520000000000004</v>
      </c>
      <c r="V84" s="37">
        <f t="shared" si="28"/>
        <v>0.52539999999999998</v>
      </c>
      <c r="W84" s="37">
        <f t="shared" si="28"/>
        <v>0.51259999999999994</v>
      </c>
      <c r="X84" s="37">
        <f t="shared" si="28"/>
        <v>0.998</v>
      </c>
      <c r="Y84" s="37">
        <f t="shared" si="28"/>
        <v>0.60660000000000003</v>
      </c>
      <c r="AA84" s="37">
        <f t="shared" si="36"/>
        <v>0.13489999999999999</v>
      </c>
      <c r="AB84" s="37">
        <f t="shared" si="37"/>
        <v>0.20499999999999999</v>
      </c>
      <c r="AC84" s="37">
        <f t="shared" si="38"/>
        <v>0.15290000000000001</v>
      </c>
      <c r="AD84" s="37">
        <f t="shared" si="39"/>
        <v>0.89180000000000004</v>
      </c>
      <c r="AE84" s="37">
        <f t="shared" si="40"/>
        <v>0.40279999999999999</v>
      </c>
      <c r="AG84" s="38">
        <f t="shared" si="41"/>
        <v>5.6599999999999998E-2</v>
      </c>
      <c r="AH84" s="38">
        <f t="shared" si="42"/>
        <v>4.4499999999999998E-2</v>
      </c>
      <c r="AI84" s="38">
        <f t="shared" si="43"/>
        <v>9.8500000000000004E-2</v>
      </c>
      <c r="AJ84" s="38">
        <f t="shared" si="44"/>
        <v>0.3891</v>
      </c>
      <c r="AK84" s="38">
        <f t="shared" si="45"/>
        <v>9.4000000000000004E-3</v>
      </c>
      <c r="AM84" s="38">
        <f t="shared" si="46"/>
        <v>0.11650000000000001</v>
      </c>
      <c r="AN84" s="38">
        <f t="shared" si="47"/>
        <v>7.0800000000000002E-2</v>
      </c>
      <c r="AO84" s="38">
        <f t="shared" si="48"/>
        <v>0.15340000000000001</v>
      </c>
      <c r="AP84" s="38">
        <f t="shared" si="49"/>
        <v>0.28820000000000001</v>
      </c>
      <c r="AQ84" s="38">
        <f t="shared" si="50"/>
        <v>0.2009</v>
      </c>
      <c r="AR84" s="38"/>
      <c r="AS84" s="38">
        <f t="shared" si="51"/>
        <v>0.13370000000000001</v>
      </c>
      <c r="AT84" s="38">
        <f t="shared" si="52"/>
        <v>0.11360000000000001</v>
      </c>
      <c r="AU84" s="38">
        <f t="shared" si="53"/>
        <v>0.1507</v>
      </c>
      <c r="AV84" s="38">
        <f t="shared" si="54"/>
        <v>0.39550000000000002</v>
      </c>
      <c r="AW84" s="38">
        <f t="shared" si="55"/>
        <v>0.33810000000000001</v>
      </c>
    </row>
    <row r="85" spans="2:49" ht="15.75" x14ac:dyDescent="0.25">
      <c r="B85">
        <v>0.26</v>
      </c>
      <c r="C85">
        <v>0.26</v>
      </c>
      <c r="D85">
        <v>0.31</v>
      </c>
      <c r="E85">
        <v>0.26</v>
      </c>
      <c r="F85">
        <v>0.13</v>
      </c>
      <c r="G85" t="s">
        <v>23</v>
      </c>
      <c r="H85">
        <f t="shared" si="29"/>
        <v>0.10829999999999999</v>
      </c>
      <c r="I85">
        <f t="shared" si="30"/>
        <v>9.0999999999999998E-2</v>
      </c>
      <c r="J85">
        <f t="shared" si="31"/>
        <v>0.2868</v>
      </c>
      <c r="K85">
        <f t="shared" si="32"/>
        <v>0.41499999999999998</v>
      </c>
      <c r="L85" s="47">
        <f t="shared" si="33"/>
        <v>9.0999999999999998E-2</v>
      </c>
      <c r="M85" t="str">
        <f t="shared" si="34"/>
        <v>Low</v>
      </c>
      <c r="N85">
        <f t="shared" si="35"/>
        <v>0</v>
      </c>
      <c r="O85">
        <f>'Test_IF-có_validate'!O85</f>
        <v>0.28889999999999999</v>
      </c>
      <c r="P85">
        <f>'Test_IF-có_validate'!P85</f>
        <v>0.28889999999999999</v>
      </c>
      <c r="Q85">
        <f>'Test_IF-có_validate'!Q85</f>
        <v>0.33329999999999999</v>
      </c>
      <c r="R85">
        <f>'Test_IF-có_validate'!R85</f>
        <v>0.2626</v>
      </c>
      <c r="S85">
        <f>'Test_IF-có_validate'!S85</f>
        <v>0.12239999999999999</v>
      </c>
      <c r="U85" s="37">
        <f t="shared" si="28"/>
        <v>0.55169999999999997</v>
      </c>
      <c r="V85" s="37">
        <f t="shared" si="28"/>
        <v>0.55169999999999997</v>
      </c>
      <c r="W85" s="37">
        <f t="shared" si="28"/>
        <v>0.5</v>
      </c>
      <c r="X85" s="37">
        <f t="shared" si="28"/>
        <v>0.58399999999999996</v>
      </c>
      <c r="Y85" s="37">
        <f t="shared" si="28"/>
        <v>0.78190000000000004</v>
      </c>
      <c r="AA85" s="37">
        <f t="shared" si="36"/>
        <v>0.1103</v>
      </c>
      <c r="AB85" s="37">
        <f t="shared" si="37"/>
        <v>0.1565</v>
      </c>
      <c r="AC85" s="37">
        <f t="shared" si="38"/>
        <v>0.12920000000000001</v>
      </c>
      <c r="AD85" s="37">
        <f t="shared" si="39"/>
        <v>0.2162</v>
      </c>
      <c r="AE85" s="37">
        <f t="shared" si="40"/>
        <v>0.105</v>
      </c>
      <c r="AG85" s="38">
        <f t="shared" si="41"/>
        <v>4.8399999999999999E-2</v>
      </c>
      <c r="AH85" s="38">
        <f t="shared" si="42"/>
        <v>6.0699999999999997E-2</v>
      </c>
      <c r="AI85" s="38">
        <f t="shared" si="43"/>
        <v>9.06E-2</v>
      </c>
      <c r="AJ85" s="38">
        <f t="shared" si="44"/>
        <v>0.16389999999999999</v>
      </c>
      <c r="AK85" s="38">
        <f t="shared" si="45"/>
        <v>8.9899999999999994E-2</v>
      </c>
      <c r="AM85" s="38">
        <f t="shared" si="46"/>
        <v>0.10829999999999999</v>
      </c>
      <c r="AN85" s="38">
        <f t="shared" si="47"/>
        <v>8.6999999999999994E-2</v>
      </c>
      <c r="AO85" s="38">
        <f t="shared" si="48"/>
        <v>0.14549999999999999</v>
      </c>
      <c r="AP85" s="38">
        <f t="shared" si="49"/>
        <v>6.3E-2</v>
      </c>
      <c r="AQ85" s="38">
        <f t="shared" si="50"/>
        <v>0.30009999999999998</v>
      </c>
      <c r="AR85" s="38"/>
      <c r="AS85" s="38">
        <f t="shared" si="51"/>
        <v>0.1255</v>
      </c>
      <c r="AT85" s="38">
        <f t="shared" si="52"/>
        <v>0.1298</v>
      </c>
      <c r="AU85" s="38">
        <f t="shared" si="53"/>
        <v>0.14280000000000001</v>
      </c>
      <c r="AV85" s="38">
        <f t="shared" si="54"/>
        <v>0.17030000000000001</v>
      </c>
      <c r="AW85" s="38">
        <f t="shared" si="55"/>
        <v>0.43730000000000002</v>
      </c>
    </row>
    <row r="86" spans="2:49" ht="15.75" x14ac:dyDescent="0.25">
      <c r="B86">
        <v>0.27</v>
      </c>
      <c r="C86">
        <v>0.28999999999999998</v>
      </c>
      <c r="D86">
        <v>0.34</v>
      </c>
      <c r="E86">
        <v>0.28000000000000003</v>
      </c>
      <c r="F86">
        <v>0.32</v>
      </c>
      <c r="G86" t="s">
        <v>21</v>
      </c>
      <c r="H86">
        <f t="shared" si="29"/>
        <v>0.52480000000000004</v>
      </c>
      <c r="I86">
        <f t="shared" si="30"/>
        <v>6.3799999999999996E-2</v>
      </c>
      <c r="J86">
        <f t="shared" si="31"/>
        <v>0.1447</v>
      </c>
      <c r="K86">
        <f t="shared" si="32"/>
        <v>0.27300000000000002</v>
      </c>
      <c r="L86" s="47">
        <f t="shared" si="33"/>
        <v>6.3799999999999996E-2</v>
      </c>
      <c r="M86" t="str">
        <f t="shared" si="34"/>
        <v>Low</v>
      </c>
      <c r="N86">
        <f t="shared" si="35"/>
        <v>1</v>
      </c>
      <c r="O86">
        <f>'Test_IF-có_validate'!O86</f>
        <v>0.3</v>
      </c>
      <c r="P86">
        <f>'Test_IF-có_validate'!P86</f>
        <v>0.32219999999999999</v>
      </c>
      <c r="Q86">
        <f>'Test_IF-có_validate'!Q86</f>
        <v>0.36670000000000003</v>
      </c>
      <c r="R86">
        <f>'Test_IF-có_validate'!R86</f>
        <v>0.2828</v>
      </c>
      <c r="S86">
        <f>'Test_IF-có_validate'!S86</f>
        <v>0.31630000000000003</v>
      </c>
      <c r="U86" s="37">
        <f t="shared" si="28"/>
        <v>0.53849999999999998</v>
      </c>
      <c r="V86" s="37">
        <f t="shared" si="28"/>
        <v>0.51259999999999994</v>
      </c>
      <c r="W86" s="37">
        <f t="shared" si="28"/>
        <v>0.46339999999999998</v>
      </c>
      <c r="X86" s="37">
        <f t="shared" si="28"/>
        <v>0.55910000000000004</v>
      </c>
      <c r="Y86" s="37">
        <f t="shared" si="28"/>
        <v>0.51939999999999997</v>
      </c>
      <c r="AA86" s="37">
        <f t="shared" si="36"/>
        <v>8.5999999999999993E-2</v>
      </c>
      <c r="AB86" s="37">
        <f t="shared" si="37"/>
        <v>0.22889999999999999</v>
      </c>
      <c r="AC86" s="37">
        <f t="shared" si="38"/>
        <v>5.9200000000000003E-2</v>
      </c>
      <c r="AD86" s="37">
        <f t="shared" si="39"/>
        <v>0.1711</v>
      </c>
      <c r="AE86" s="37">
        <f t="shared" si="40"/>
        <v>0.56140000000000001</v>
      </c>
      <c r="AG86" s="38">
        <f t="shared" si="41"/>
        <v>4.0300000000000002E-2</v>
      </c>
      <c r="AH86" s="38">
        <f t="shared" si="42"/>
        <v>3.6499999999999998E-2</v>
      </c>
      <c r="AI86" s="38">
        <f t="shared" si="43"/>
        <v>6.7299999999999999E-2</v>
      </c>
      <c r="AJ86" s="38">
        <f t="shared" si="44"/>
        <v>0.1489</v>
      </c>
      <c r="AK86" s="38">
        <f t="shared" si="45"/>
        <v>6.2199999999999998E-2</v>
      </c>
      <c r="AM86" s="38">
        <f t="shared" si="46"/>
        <v>0.1002</v>
      </c>
      <c r="AN86" s="38">
        <f t="shared" si="47"/>
        <v>6.2899999999999998E-2</v>
      </c>
      <c r="AO86" s="38">
        <f t="shared" si="48"/>
        <v>0.1222</v>
      </c>
      <c r="AP86" s="38">
        <f t="shared" si="49"/>
        <v>4.7899999999999998E-2</v>
      </c>
      <c r="AQ86" s="38">
        <f t="shared" si="50"/>
        <v>0.14799999999999999</v>
      </c>
      <c r="AR86" s="38"/>
      <c r="AS86" s="38">
        <f t="shared" si="51"/>
        <v>0.1174</v>
      </c>
      <c r="AT86" s="38">
        <f t="shared" si="52"/>
        <v>0.1056</v>
      </c>
      <c r="AU86" s="38">
        <f t="shared" si="53"/>
        <v>0.1195</v>
      </c>
      <c r="AV86" s="38">
        <f t="shared" si="54"/>
        <v>0.1552</v>
      </c>
      <c r="AW86" s="38">
        <f t="shared" si="55"/>
        <v>0.28520000000000001</v>
      </c>
    </row>
    <row r="87" spans="2:49" ht="15.75" x14ac:dyDescent="0.25">
      <c r="B87">
        <v>0.28000000000000003</v>
      </c>
      <c r="C87">
        <v>0.28000000000000003</v>
      </c>
      <c r="D87">
        <v>0.38</v>
      </c>
      <c r="E87">
        <v>0.28999999999999998</v>
      </c>
      <c r="F87">
        <v>0.62</v>
      </c>
      <c r="G87" t="s">
        <v>24</v>
      </c>
      <c r="H87">
        <f t="shared" si="29"/>
        <v>1.0699000000000001</v>
      </c>
      <c r="I87">
        <f t="shared" si="30"/>
        <v>0.24429999999999999</v>
      </c>
      <c r="J87">
        <f t="shared" si="31"/>
        <v>5.1999999999999998E-2</v>
      </c>
      <c r="K87">
        <f t="shared" si="32"/>
        <v>8.8700000000000001E-2</v>
      </c>
      <c r="L87" s="47">
        <f t="shared" si="33"/>
        <v>5.1999999999999998E-2</v>
      </c>
      <c r="M87" t="str">
        <f t="shared" si="34"/>
        <v>Middle</v>
      </c>
      <c r="N87">
        <f t="shared" si="35"/>
        <v>1</v>
      </c>
      <c r="O87">
        <f>'Test_IF-có_validate'!O87</f>
        <v>0.31109999999999999</v>
      </c>
      <c r="P87">
        <f>'Test_IF-có_validate'!P87</f>
        <v>0.31109999999999999</v>
      </c>
      <c r="Q87">
        <f>'Test_IF-có_validate'!Q87</f>
        <v>0.41110000000000002</v>
      </c>
      <c r="R87">
        <f>'Test_IF-có_validate'!R87</f>
        <v>0.29289999999999999</v>
      </c>
      <c r="S87">
        <f>'Test_IF-có_validate'!S87</f>
        <v>0.62239999999999995</v>
      </c>
      <c r="U87" s="37">
        <f t="shared" si="28"/>
        <v>0.52539999999999998</v>
      </c>
      <c r="V87" s="37">
        <f t="shared" si="28"/>
        <v>0.52539999999999998</v>
      </c>
      <c r="W87" s="37">
        <f t="shared" si="28"/>
        <v>0.4173</v>
      </c>
      <c r="X87" s="37">
        <f t="shared" si="28"/>
        <v>0.54690000000000005</v>
      </c>
      <c r="Y87" s="37">
        <f t="shared" si="28"/>
        <v>0.23269999999999999</v>
      </c>
      <c r="AA87" s="37">
        <f t="shared" si="36"/>
        <v>6.1800000000000001E-2</v>
      </c>
      <c r="AB87" s="37">
        <f t="shared" si="37"/>
        <v>0.20499999999999999</v>
      </c>
      <c r="AC87" s="37">
        <f t="shared" si="38"/>
        <v>3.1300000000000001E-2</v>
      </c>
      <c r="AD87" s="37">
        <f t="shared" si="39"/>
        <v>0.14879999999999999</v>
      </c>
      <c r="AE87" s="37">
        <f t="shared" si="40"/>
        <v>1.1541999999999999</v>
      </c>
      <c r="AG87" s="38">
        <f t="shared" si="41"/>
        <v>3.2300000000000002E-2</v>
      </c>
      <c r="AH87" s="38">
        <f t="shared" si="42"/>
        <v>4.4499999999999998E-2</v>
      </c>
      <c r="AI87" s="38">
        <f t="shared" si="43"/>
        <v>3.7100000000000001E-2</v>
      </c>
      <c r="AJ87" s="38">
        <f t="shared" si="44"/>
        <v>0.14149999999999999</v>
      </c>
      <c r="AK87" s="38">
        <f t="shared" si="45"/>
        <v>0.25979999999999998</v>
      </c>
      <c r="AM87" s="38">
        <f t="shared" si="46"/>
        <v>9.2100000000000001E-2</v>
      </c>
      <c r="AN87" s="38">
        <f t="shared" si="47"/>
        <v>7.0800000000000002E-2</v>
      </c>
      <c r="AO87" s="38">
        <f t="shared" si="48"/>
        <v>9.1999999999999998E-2</v>
      </c>
      <c r="AP87" s="38">
        <f t="shared" si="49"/>
        <v>4.0500000000000001E-2</v>
      </c>
      <c r="AQ87" s="38">
        <f t="shared" si="50"/>
        <v>4.9599999999999998E-2</v>
      </c>
      <c r="AR87" s="38"/>
      <c r="AS87" s="38">
        <f t="shared" si="51"/>
        <v>0.10929999999999999</v>
      </c>
      <c r="AT87" s="38">
        <f t="shared" si="52"/>
        <v>0.11360000000000001</v>
      </c>
      <c r="AU87" s="38">
        <f t="shared" si="53"/>
        <v>8.9300000000000004E-2</v>
      </c>
      <c r="AV87" s="38">
        <f t="shared" si="54"/>
        <v>0.14779999999999999</v>
      </c>
      <c r="AW87" s="38">
        <f t="shared" si="55"/>
        <v>8.7599999999999997E-2</v>
      </c>
    </row>
    <row r="88" spans="2:49" ht="15.75" x14ac:dyDescent="0.25">
      <c r="B88">
        <v>0.26</v>
      </c>
      <c r="C88">
        <v>0.26</v>
      </c>
      <c r="D88">
        <v>0.35</v>
      </c>
      <c r="E88">
        <v>0.62</v>
      </c>
      <c r="F88">
        <v>0.24</v>
      </c>
      <c r="G88" t="s">
        <v>21</v>
      </c>
      <c r="H88">
        <f t="shared" si="29"/>
        <v>0.3604</v>
      </c>
      <c r="I88">
        <f t="shared" si="30"/>
        <v>6.3E-3</v>
      </c>
      <c r="J88">
        <f t="shared" si="31"/>
        <v>0.2024</v>
      </c>
      <c r="K88">
        <f t="shared" si="32"/>
        <v>0.32719999999999999</v>
      </c>
      <c r="L88" s="47">
        <f t="shared" si="33"/>
        <v>6.3E-3</v>
      </c>
      <c r="M88" t="str">
        <f t="shared" si="34"/>
        <v>Low</v>
      </c>
      <c r="N88">
        <f t="shared" si="35"/>
        <v>1</v>
      </c>
      <c r="O88">
        <f>'Test_IF-có_validate'!O88</f>
        <v>0.28889999999999999</v>
      </c>
      <c r="P88">
        <f>'Test_IF-có_validate'!P88</f>
        <v>0.28889999999999999</v>
      </c>
      <c r="Q88">
        <f>'Test_IF-có_validate'!Q88</f>
        <v>0.37780000000000002</v>
      </c>
      <c r="R88">
        <f>'Test_IF-có_validate'!R88</f>
        <v>0.62629999999999997</v>
      </c>
      <c r="S88">
        <f>'Test_IF-có_validate'!S88</f>
        <v>0.23469999999999999</v>
      </c>
      <c r="U88" s="37">
        <f t="shared" si="28"/>
        <v>0.55169999999999997</v>
      </c>
      <c r="V88" s="37">
        <f t="shared" si="28"/>
        <v>0.55169999999999997</v>
      </c>
      <c r="W88" s="37">
        <f t="shared" si="28"/>
        <v>0.4516</v>
      </c>
      <c r="X88" s="37">
        <f t="shared" si="28"/>
        <v>0.2298</v>
      </c>
      <c r="Y88" s="37">
        <f t="shared" si="28"/>
        <v>0.61980000000000002</v>
      </c>
      <c r="AA88" s="37">
        <f t="shared" si="36"/>
        <v>0.1103</v>
      </c>
      <c r="AB88" s="37">
        <f t="shared" si="37"/>
        <v>0.1565</v>
      </c>
      <c r="AC88" s="37">
        <f t="shared" si="38"/>
        <v>3.6299999999999999E-2</v>
      </c>
      <c r="AD88" s="37">
        <f t="shared" si="39"/>
        <v>0.50170000000000003</v>
      </c>
      <c r="AE88" s="37">
        <f t="shared" si="40"/>
        <v>0.37940000000000002</v>
      </c>
      <c r="AG88" s="38">
        <f t="shared" si="41"/>
        <v>4.8399999999999999E-2</v>
      </c>
      <c r="AH88" s="38">
        <f t="shared" si="42"/>
        <v>6.0699999999999997E-2</v>
      </c>
      <c r="AI88" s="38">
        <f t="shared" si="43"/>
        <v>5.9700000000000003E-2</v>
      </c>
      <c r="AJ88" s="38">
        <f t="shared" si="44"/>
        <v>7.5399999999999995E-2</v>
      </c>
      <c r="AK88" s="38">
        <f t="shared" si="45"/>
        <v>1.6000000000000001E-3</v>
      </c>
      <c r="AM88" s="38">
        <f t="shared" si="46"/>
        <v>0.10829999999999999</v>
      </c>
      <c r="AN88" s="38">
        <f t="shared" si="47"/>
        <v>8.6999999999999994E-2</v>
      </c>
      <c r="AO88" s="38">
        <f t="shared" si="48"/>
        <v>0.11459999999999999</v>
      </c>
      <c r="AP88" s="38">
        <f t="shared" si="49"/>
        <v>0.17630000000000001</v>
      </c>
      <c r="AQ88" s="38">
        <f t="shared" si="50"/>
        <v>0.2087</v>
      </c>
      <c r="AR88" s="38"/>
      <c r="AS88" s="38">
        <f t="shared" si="51"/>
        <v>0.1255</v>
      </c>
      <c r="AT88" s="38">
        <f t="shared" si="52"/>
        <v>0.1298</v>
      </c>
      <c r="AU88" s="38">
        <f t="shared" si="53"/>
        <v>0.1118</v>
      </c>
      <c r="AV88" s="38">
        <f t="shared" si="54"/>
        <v>6.9000000000000006E-2</v>
      </c>
      <c r="AW88" s="38">
        <f t="shared" si="55"/>
        <v>0.34589999999999999</v>
      </c>
    </row>
    <row r="89" spans="2:49" ht="15.75" x14ac:dyDescent="0.25">
      <c r="B89">
        <v>0.3</v>
      </c>
      <c r="C89">
        <v>0.32</v>
      </c>
      <c r="D89">
        <v>0.43</v>
      </c>
      <c r="E89">
        <v>0.87</v>
      </c>
      <c r="F89">
        <v>0.83</v>
      </c>
      <c r="G89" t="s">
        <v>20</v>
      </c>
      <c r="H89">
        <f t="shared" si="29"/>
        <v>1.4191</v>
      </c>
      <c r="I89">
        <f t="shared" si="30"/>
        <v>0.35339999999999999</v>
      </c>
      <c r="J89">
        <f t="shared" si="31"/>
        <v>0.1643</v>
      </c>
      <c r="K89">
        <f t="shared" si="32"/>
        <v>3.5900000000000001E-2</v>
      </c>
      <c r="L89" s="47">
        <f t="shared" si="33"/>
        <v>3.5900000000000001E-2</v>
      </c>
      <c r="M89" t="str">
        <f t="shared" si="34"/>
        <v>High</v>
      </c>
      <c r="N89">
        <f t="shared" si="35"/>
        <v>1</v>
      </c>
      <c r="O89">
        <f>'Test_IF-có_validate'!O89</f>
        <v>0.33329999999999999</v>
      </c>
      <c r="P89">
        <f>'Test_IF-có_validate'!P89</f>
        <v>0.35560000000000003</v>
      </c>
      <c r="Q89">
        <f>'Test_IF-có_validate'!Q89</f>
        <v>0.4667</v>
      </c>
      <c r="R89">
        <f>'Test_IF-có_validate'!R89</f>
        <v>0.87880000000000003</v>
      </c>
      <c r="S89">
        <f>'Test_IF-có_validate'!S89</f>
        <v>0.8367</v>
      </c>
      <c r="U89" s="37">
        <f t="shared" si="28"/>
        <v>0.5</v>
      </c>
      <c r="V89" s="37">
        <f t="shared" si="28"/>
        <v>0.47539999999999999</v>
      </c>
      <c r="W89" s="37">
        <f t="shared" si="28"/>
        <v>0.36359999999999998</v>
      </c>
      <c r="X89" s="37">
        <f t="shared" si="28"/>
        <v>6.4500000000000002E-2</v>
      </c>
      <c r="Y89" s="37">
        <f t="shared" si="28"/>
        <v>8.8900000000000007E-2</v>
      </c>
      <c r="AA89" s="37">
        <f t="shared" si="36"/>
        <v>1.4200000000000001E-2</v>
      </c>
      <c r="AB89" s="37">
        <f t="shared" si="37"/>
        <v>0.29949999999999999</v>
      </c>
      <c r="AC89" s="37">
        <f t="shared" si="38"/>
        <v>0.1406</v>
      </c>
      <c r="AD89" s="37">
        <f t="shared" si="39"/>
        <v>0.91949999999999998</v>
      </c>
      <c r="AE89" s="37">
        <f t="shared" si="40"/>
        <v>1.5123</v>
      </c>
      <c r="AG89" s="38">
        <f t="shared" si="41"/>
        <v>1.6400000000000001E-2</v>
      </c>
      <c r="AH89" s="38">
        <f t="shared" si="42"/>
        <v>1.2999999999999999E-2</v>
      </c>
      <c r="AI89" s="38">
        <f t="shared" si="43"/>
        <v>6.9999999999999999E-4</v>
      </c>
      <c r="AJ89" s="38">
        <f t="shared" si="44"/>
        <v>0.21460000000000001</v>
      </c>
      <c r="AK89" s="38">
        <f t="shared" si="45"/>
        <v>0.37919999999999998</v>
      </c>
      <c r="AM89" s="38">
        <f t="shared" si="46"/>
        <v>7.6300000000000007E-2</v>
      </c>
      <c r="AN89" s="38">
        <f t="shared" si="47"/>
        <v>3.9300000000000002E-2</v>
      </c>
      <c r="AO89" s="38">
        <f t="shared" si="48"/>
        <v>5.5599999999999997E-2</v>
      </c>
      <c r="AP89" s="38">
        <f t="shared" si="49"/>
        <v>0.31559999999999999</v>
      </c>
      <c r="AQ89" s="38">
        <f t="shared" si="50"/>
        <v>0.16900000000000001</v>
      </c>
      <c r="AR89" s="38"/>
      <c r="AS89" s="38">
        <f t="shared" si="51"/>
        <v>9.35E-2</v>
      </c>
      <c r="AT89" s="38">
        <f t="shared" si="52"/>
        <v>8.2100000000000006E-2</v>
      </c>
      <c r="AU89" s="38">
        <f t="shared" si="53"/>
        <v>5.2900000000000003E-2</v>
      </c>
      <c r="AV89" s="38">
        <f t="shared" si="54"/>
        <v>0.20830000000000001</v>
      </c>
      <c r="AW89" s="38">
        <f t="shared" si="55"/>
        <v>3.1800000000000002E-2</v>
      </c>
    </row>
    <row r="90" spans="2:49" ht="15.75" x14ac:dyDescent="0.25">
      <c r="B90">
        <v>0.25</v>
      </c>
      <c r="C90">
        <v>0.26</v>
      </c>
      <c r="D90">
        <v>0.51</v>
      </c>
      <c r="E90">
        <v>0.04</v>
      </c>
      <c r="F90">
        <v>0.13</v>
      </c>
      <c r="G90" t="s">
        <v>23</v>
      </c>
      <c r="H90">
        <f t="shared" si="29"/>
        <v>0.1275</v>
      </c>
      <c r="I90">
        <f t="shared" si="30"/>
        <v>9.1800000000000007E-2</v>
      </c>
      <c r="J90">
        <f t="shared" si="31"/>
        <v>0.28100000000000003</v>
      </c>
      <c r="K90">
        <f t="shared" si="32"/>
        <v>0.40960000000000002</v>
      </c>
      <c r="L90" s="47">
        <f t="shared" si="33"/>
        <v>9.1800000000000007E-2</v>
      </c>
      <c r="M90" t="str">
        <f t="shared" si="34"/>
        <v>Low</v>
      </c>
      <c r="N90">
        <f t="shared" si="35"/>
        <v>0</v>
      </c>
      <c r="O90">
        <f>'Test_IF-có_validate'!O90</f>
        <v>0.27779999999999999</v>
      </c>
      <c r="P90">
        <f>'Test_IF-có_validate'!P90</f>
        <v>0.28889999999999999</v>
      </c>
      <c r="Q90">
        <f>'Test_IF-có_validate'!Q90</f>
        <v>0.55559999999999998</v>
      </c>
      <c r="R90">
        <f>'Test_IF-có_validate'!R90</f>
        <v>4.0399999999999998E-2</v>
      </c>
      <c r="S90">
        <f>'Test_IF-có_validate'!S90</f>
        <v>0.12239999999999999</v>
      </c>
      <c r="U90" s="37">
        <f t="shared" si="28"/>
        <v>0.56520000000000004</v>
      </c>
      <c r="V90" s="37">
        <f t="shared" si="28"/>
        <v>0.55169999999999997</v>
      </c>
      <c r="W90" s="37">
        <f t="shared" si="28"/>
        <v>0.28570000000000001</v>
      </c>
      <c r="X90" s="37">
        <f t="shared" si="28"/>
        <v>0.92230000000000001</v>
      </c>
      <c r="Y90" s="37">
        <f t="shared" si="28"/>
        <v>0.78190000000000004</v>
      </c>
      <c r="AA90" s="37">
        <f t="shared" si="36"/>
        <v>0.13489999999999999</v>
      </c>
      <c r="AB90" s="37">
        <f t="shared" si="37"/>
        <v>0.1565</v>
      </c>
      <c r="AC90" s="37">
        <f t="shared" si="38"/>
        <v>0.30740000000000001</v>
      </c>
      <c r="AD90" s="37">
        <f t="shared" si="39"/>
        <v>0.77669999999999995</v>
      </c>
      <c r="AE90" s="37">
        <f t="shared" si="40"/>
        <v>0.105</v>
      </c>
      <c r="AG90" s="38">
        <f t="shared" si="41"/>
        <v>5.6599999999999998E-2</v>
      </c>
      <c r="AH90" s="38">
        <f t="shared" si="42"/>
        <v>6.0699999999999997E-2</v>
      </c>
      <c r="AI90" s="38">
        <f t="shared" si="43"/>
        <v>5.4899999999999997E-2</v>
      </c>
      <c r="AJ90" s="38">
        <f t="shared" si="44"/>
        <v>0.3508</v>
      </c>
      <c r="AK90" s="38">
        <f t="shared" si="45"/>
        <v>8.9899999999999994E-2</v>
      </c>
      <c r="AM90" s="38">
        <f t="shared" si="46"/>
        <v>0.11650000000000001</v>
      </c>
      <c r="AN90" s="38">
        <f t="shared" si="47"/>
        <v>8.6999999999999994E-2</v>
      </c>
      <c r="AO90" s="38">
        <f t="shared" si="48"/>
        <v>0</v>
      </c>
      <c r="AP90" s="38">
        <f t="shared" si="49"/>
        <v>0.24979999999999999</v>
      </c>
      <c r="AQ90" s="38">
        <f t="shared" si="50"/>
        <v>0.30009999999999998</v>
      </c>
      <c r="AR90" s="38"/>
      <c r="AS90" s="38">
        <f t="shared" si="51"/>
        <v>0.13370000000000001</v>
      </c>
      <c r="AT90" s="38">
        <f t="shared" si="52"/>
        <v>0.1298</v>
      </c>
      <c r="AU90" s="38">
        <f t="shared" si="53"/>
        <v>2.7000000000000001E-3</v>
      </c>
      <c r="AV90" s="38">
        <f t="shared" si="54"/>
        <v>0.35709999999999997</v>
      </c>
      <c r="AW90" s="38">
        <f t="shared" si="55"/>
        <v>0.43730000000000002</v>
      </c>
    </row>
    <row r="91" spans="2:49" ht="15.75" x14ac:dyDescent="0.25">
      <c r="B91">
        <v>0.28000000000000003</v>
      </c>
      <c r="C91">
        <v>0.27</v>
      </c>
      <c r="D91">
        <v>0.56000000000000005</v>
      </c>
      <c r="E91">
        <v>0.14000000000000001</v>
      </c>
      <c r="F91">
        <v>0.31</v>
      </c>
      <c r="G91" t="s">
        <v>21</v>
      </c>
      <c r="H91">
        <f t="shared" si="29"/>
        <v>0.5302</v>
      </c>
      <c r="I91">
        <f t="shared" si="30"/>
        <v>6.0100000000000001E-2</v>
      </c>
      <c r="J91">
        <f t="shared" si="31"/>
        <v>0.14799999999999999</v>
      </c>
      <c r="K91">
        <f t="shared" si="32"/>
        <v>0.27660000000000001</v>
      </c>
      <c r="L91" s="47">
        <f t="shared" si="33"/>
        <v>6.0100000000000001E-2</v>
      </c>
      <c r="M91" t="str">
        <f t="shared" si="34"/>
        <v>Low</v>
      </c>
      <c r="N91">
        <f t="shared" si="35"/>
        <v>1</v>
      </c>
      <c r="O91">
        <f>'Test_IF-có_validate'!O91</f>
        <v>0.31109999999999999</v>
      </c>
      <c r="P91">
        <f>'Test_IF-có_validate'!P91</f>
        <v>0.3</v>
      </c>
      <c r="Q91">
        <f>'Test_IF-có_validate'!Q91</f>
        <v>0.61109999999999998</v>
      </c>
      <c r="R91">
        <f>'Test_IF-có_validate'!R91</f>
        <v>0.1414</v>
      </c>
      <c r="S91">
        <f>'Test_IF-có_validate'!S91</f>
        <v>0.30609999999999998</v>
      </c>
      <c r="U91" s="37">
        <f t="shared" si="28"/>
        <v>0.52539999999999998</v>
      </c>
      <c r="V91" s="37">
        <f t="shared" si="28"/>
        <v>0.53849999999999998</v>
      </c>
      <c r="W91" s="37">
        <f t="shared" si="28"/>
        <v>0.2414</v>
      </c>
      <c r="X91" s="37">
        <f t="shared" si="28"/>
        <v>0.75219999999999998</v>
      </c>
      <c r="Y91" s="37">
        <f t="shared" si="28"/>
        <v>0.53129999999999999</v>
      </c>
      <c r="AA91" s="37">
        <f t="shared" si="36"/>
        <v>6.1800000000000001E-2</v>
      </c>
      <c r="AB91" s="37">
        <f t="shared" si="37"/>
        <v>0.18079999999999999</v>
      </c>
      <c r="AC91" s="37">
        <f t="shared" si="38"/>
        <v>0.40720000000000001</v>
      </c>
      <c r="AD91" s="37">
        <f t="shared" si="39"/>
        <v>0.50560000000000005</v>
      </c>
      <c r="AE91" s="37">
        <f t="shared" si="40"/>
        <v>0.5393</v>
      </c>
      <c r="AG91" s="38">
        <f t="shared" si="41"/>
        <v>3.2300000000000002E-2</v>
      </c>
      <c r="AH91" s="38">
        <f t="shared" si="42"/>
        <v>5.2600000000000001E-2</v>
      </c>
      <c r="AI91" s="38">
        <f t="shared" si="43"/>
        <v>8.8200000000000001E-2</v>
      </c>
      <c r="AJ91" s="38">
        <f t="shared" si="44"/>
        <v>0.26040000000000002</v>
      </c>
      <c r="AK91" s="38">
        <f t="shared" si="45"/>
        <v>5.4899999999999997E-2</v>
      </c>
      <c r="AM91" s="38">
        <f t="shared" si="46"/>
        <v>9.2100000000000001E-2</v>
      </c>
      <c r="AN91" s="38">
        <f t="shared" si="47"/>
        <v>7.8899999999999998E-2</v>
      </c>
      <c r="AO91" s="38">
        <f t="shared" si="48"/>
        <v>3.3300000000000003E-2</v>
      </c>
      <c r="AP91" s="38">
        <f t="shared" si="49"/>
        <v>0.15939999999999999</v>
      </c>
      <c r="AQ91" s="38">
        <f t="shared" si="50"/>
        <v>0.15540000000000001</v>
      </c>
      <c r="AR91" s="38"/>
      <c r="AS91" s="38">
        <f t="shared" si="51"/>
        <v>0.10929999999999999</v>
      </c>
      <c r="AT91" s="38">
        <f t="shared" si="52"/>
        <v>0.1217</v>
      </c>
      <c r="AU91" s="38">
        <f t="shared" si="53"/>
        <v>3.5999999999999997E-2</v>
      </c>
      <c r="AV91" s="38">
        <f t="shared" si="54"/>
        <v>0.26669999999999999</v>
      </c>
      <c r="AW91" s="38">
        <f t="shared" si="55"/>
        <v>0.29260000000000003</v>
      </c>
    </row>
    <row r="92" spans="2:49" ht="15.75" x14ac:dyDescent="0.25">
      <c r="B92">
        <v>0.31</v>
      </c>
      <c r="C92">
        <v>0.32</v>
      </c>
      <c r="D92">
        <v>0.69</v>
      </c>
      <c r="E92">
        <v>0.3</v>
      </c>
      <c r="F92">
        <v>0.98</v>
      </c>
      <c r="G92" t="s">
        <v>20</v>
      </c>
      <c r="H92">
        <f t="shared" si="29"/>
        <v>1.6558999999999999</v>
      </c>
      <c r="I92">
        <f t="shared" si="30"/>
        <v>0.43509999999999999</v>
      </c>
      <c r="J92">
        <f t="shared" si="31"/>
        <v>0.23630000000000001</v>
      </c>
      <c r="K92">
        <f t="shared" si="32"/>
        <v>0.1115</v>
      </c>
      <c r="L92" s="47">
        <f t="shared" si="33"/>
        <v>0.1115</v>
      </c>
      <c r="M92" t="str">
        <f t="shared" si="34"/>
        <v>High</v>
      </c>
      <c r="N92">
        <f t="shared" si="35"/>
        <v>1</v>
      </c>
      <c r="O92">
        <f>'Test_IF-có_validate'!O92</f>
        <v>0.34439999999999998</v>
      </c>
      <c r="P92">
        <f>'Test_IF-có_validate'!P92</f>
        <v>0.35560000000000003</v>
      </c>
      <c r="Q92">
        <f>'Test_IF-có_validate'!Q92</f>
        <v>0.75560000000000005</v>
      </c>
      <c r="R92">
        <f>'Test_IF-có_validate'!R92</f>
        <v>0.30299999999999999</v>
      </c>
      <c r="S92">
        <f>'Test_IF-có_validate'!S92</f>
        <v>0.98980000000000001</v>
      </c>
      <c r="U92" s="37">
        <f t="shared" si="28"/>
        <v>0.48770000000000002</v>
      </c>
      <c r="V92" s="37">
        <f t="shared" si="28"/>
        <v>0.47539999999999999</v>
      </c>
      <c r="W92" s="37">
        <f t="shared" si="28"/>
        <v>0.13919999999999999</v>
      </c>
      <c r="X92" s="37">
        <f t="shared" si="28"/>
        <v>0.53490000000000004</v>
      </c>
      <c r="Y92" s="37">
        <f t="shared" si="28"/>
        <v>5.1000000000000004E-3</v>
      </c>
      <c r="AA92" s="37">
        <f t="shared" si="36"/>
        <v>9.1999999999999998E-3</v>
      </c>
      <c r="AB92" s="37">
        <f t="shared" si="37"/>
        <v>0.29949999999999999</v>
      </c>
      <c r="AC92" s="37">
        <f t="shared" si="38"/>
        <v>0.65390000000000004</v>
      </c>
      <c r="AD92" s="37">
        <f t="shared" si="39"/>
        <v>0.12670000000000001</v>
      </c>
      <c r="AE92" s="37">
        <f t="shared" si="40"/>
        <v>1.7492000000000001</v>
      </c>
      <c r="AG92" s="38">
        <f t="shared" si="41"/>
        <v>8.6E-3</v>
      </c>
      <c r="AH92" s="38">
        <f t="shared" si="42"/>
        <v>1.2999999999999999E-2</v>
      </c>
      <c r="AI92" s="38">
        <f t="shared" si="43"/>
        <v>0.1704</v>
      </c>
      <c r="AJ92" s="38">
        <f t="shared" si="44"/>
        <v>0.1341</v>
      </c>
      <c r="AK92" s="38">
        <f t="shared" si="45"/>
        <v>0.4582</v>
      </c>
      <c r="AM92" s="38">
        <f t="shared" si="46"/>
        <v>6.8500000000000005E-2</v>
      </c>
      <c r="AN92" s="38">
        <f t="shared" si="47"/>
        <v>3.9300000000000002E-2</v>
      </c>
      <c r="AO92" s="38">
        <f t="shared" si="48"/>
        <v>0.11550000000000001</v>
      </c>
      <c r="AP92" s="38">
        <f t="shared" si="49"/>
        <v>3.3099999999999997E-2</v>
      </c>
      <c r="AQ92" s="38">
        <f t="shared" si="50"/>
        <v>0.24790000000000001</v>
      </c>
      <c r="AR92" s="38"/>
      <c r="AS92" s="38">
        <f t="shared" si="51"/>
        <v>8.5699999999999998E-2</v>
      </c>
      <c r="AT92" s="38">
        <f t="shared" si="52"/>
        <v>8.2100000000000006E-2</v>
      </c>
      <c r="AU92" s="38">
        <f t="shared" si="53"/>
        <v>0.1182</v>
      </c>
      <c r="AV92" s="38">
        <f t="shared" si="54"/>
        <v>0.1404</v>
      </c>
      <c r="AW92" s="38">
        <f t="shared" si="55"/>
        <v>0.11070000000000001</v>
      </c>
    </row>
    <row r="93" spans="2:49" ht="15.75" x14ac:dyDescent="0.25">
      <c r="B93">
        <v>0.28000000000000003</v>
      </c>
      <c r="C93">
        <v>0.28999999999999998</v>
      </c>
      <c r="D93">
        <v>0.56999999999999995</v>
      </c>
      <c r="E93">
        <v>0.6</v>
      </c>
      <c r="F93">
        <v>0.27</v>
      </c>
      <c r="G93" t="s">
        <v>21</v>
      </c>
      <c r="H93">
        <f t="shared" si="29"/>
        <v>0.4476</v>
      </c>
      <c r="I93">
        <f t="shared" si="30"/>
        <v>2.9600000000000001E-2</v>
      </c>
      <c r="J93">
        <f t="shared" si="31"/>
        <v>0.1762</v>
      </c>
      <c r="K93">
        <f t="shared" si="32"/>
        <v>0.3014</v>
      </c>
      <c r="L93" s="47">
        <f t="shared" si="33"/>
        <v>2.9600000000000001E-2</v>
      </c>
      <c r="M93" t="str">
        <f t="shared" si="34"/>
        <v>Low</v>
      </c>
      <c r="N93">
        <f t="shared" si="35"/>
        <v>1</v>
      </c>
      <c r="O93">
        <f>'Test_IF-có_validate'!O93</f>
        <v>0.31109999999999999</v>
      </c>
      <c r="P93">
        <f>'Test_IF-có_validate'!P93</f>
        <v>0.32219999999999999</v>
      </c>
      <c r="Q93">
        <f>'Test_IF-có_validate'!Q93</f>
        <v>0.62219999999999998</v>
      </c>
      <c r="R93">
        <f>'Test_IF-có_validate'!R93</f>
        <v>0.60609999999999997</v>
      </c>
      <c r="S93">
        <f>'Test_IF-có_validate'!S93</f>
        <v>0.26529999999999998</v>
      </c>
      <c r="U93" s="37">
        <f t="shared" si="28"/>
        <v>0.52539999999999998</v>
      </c>
      <c r="V93" s="37">
        <f t="shared" si="28"/>
        <v>0.51259999999999994</v>
      </c>
      <c r="W93" s="37">
        <f t="shared" si="28"/>
        <v>0.2329</v>
      </c>
      <c r="X93" s="37">
        <f t="shared" si="28"/>
        <v>0.24529999999999999</v>
      </c>
      <c r="Y93" s="37">
        <f t="shared" si="28"/>
        <v>0.58069999999999999</v>
      </c>
      <c r="AA93" s="37">
        <f t="shared" si="36"/>
        <v>6.1800000000000001E-2</v>
      </c>
      <c r="AB93" s="37">
        <f t="shared" si="37"/>
        <v>0.22889999999999999</v>
      </c>
      <c r="AC93" s="37">
        <f t="shared" si="38"/>
        <v>0.42680000000000001</v>
      </c>
      <c r="AD93" s="37">
        <f t="shared" si="39"/>
        <v>0.46600000000000003</v>
      </c>
      <c r="AE93" s="37">
        <f t="shared" si="40"/>
        <v>0.4491</v>
      </c>
      <c r="AG93" s="38">
        <f t="shared" si="41"/>
        <v>3.2300000000000002E-2</v>
      </c>
      <c r="AH93" s="38">
        <f t="shared" si="42"/>
        <v>3.6499999999999998E-2</v>
      </c>
      <c r="AI93" s="38">
        <f t="shared" si="43"/>
        <v>9.4700000000000006E-2</v>
      </c>
      <c r="AJ93" s="38">
        <f t="shared" si="44"/>
        <v>6.3500000000000001E-2</v>
      </c>
      <c r="AK93" s="38">
        <f t="shared" si="45"/>
        <v>2.4799999999999999E-2</v>
      </c>
      <c r="AM93" s="38">
        <f t="shared" si="46"/>
        <v>9.2100000000000001E-2</v>
      </c>
      <c r="AN93" s="38">
        <f t="shared" si="47"/>
        <v>6.2899999999999998E-2</v>
      </c>
      <c r="AO93" s="38">
        <f t="shared" si="48"/>
        <v>3.9800000000000002E-2</v>
      </c>
      <c r="AP93" s="38">
        <f t="shared" si="49"/>
        <v>0.16439999999999999</v>
      </c>
      <c r="AQ93" s="38">
        <f t="shared" si="50"/>
        <v>0.18540000000000001</v>
      </c>
      <c r="AR93" s="38"/>
      <c r="AS93" s="38">
        <f t="shared" si="51"/>
        <v>0.10929999999999999</v>
      </c>
      <c r="AT93" s="38">
        <f t="shared" si="52"/>
        <v>0.1056</v>
      </c>
      <c r="AU93" s="38">
        <f t="shared" si="53"/>
        <v>4.2500000000000003E-2</v>
      </c>
      <c r="AV93" s="38">
        <f t="shared" si="54"/>
        <v>5.7099999999999998E-2</v>
      </c>
      <c r="AW93" s="38">
        <f t="shared" si="55"/>
        <v>0.3226</v>
      </c>
    </row>
    <row r="94" spans="2:49" ht="15.75" x14ac:dyDescent="0.25">
      <c r="B94">
        <v>0.27</v>
      </c>
      <c r="C94">
        <v>0.28000000000000003</v>
      </c>
      <c r="D94">
        <v>0.59</v>
      </c>
      <c r="E94">
        <v>0.69</v>
      </c>
      <c r="F94">
        <v>0.26</v>
      </c>
      <c r="G94" t="s">
        <v>24</v>
      </c>
      <c r="H94">
        <f t="shared" si="29"/>
        <v>0.43099999999999999</v>
      </c>
      <c r="I94">
        <f t="shared" si="30"/>
        <v>2.41E-2</v>
      </c>
      <c r="J94">
        <f t="shared" si="31"/>
        <v>0.18490000000000001</v>
      </c>
      <c r="K94">
        <f t="shared" si="32"/>
        <v>0.31009999999999999</v>
      </c>
      <c r="L94" s="47">
        <f t="shared" si="33"/>
        <v>2.41E-2</v>
      </c>
      <c r="M94" t="str">
        <f t="shared" si="34"/>
        <v>Low</v>
      </c>
      <c r="N94">
        <f t="shared" si="35"/>
        <v>0</v>
      </c>
      <c r="O94">
        <f>'Test_IF-có_validate'!O94</f>
        <v>0.3</v>
      </c>
      <c r="P94">
        <f>'Test_IF-có_validate'!P94</f>
        <v>0.31109999999999999</v>
      </c>
      <c r="Q94">
        <f>'Test_IF-có_validate'!Q94</f>
        <v>0.64439999999999997</v>
      </c>
      <c r="R94">
        <f>'Test_IF-có_validate'!R94</f>
        <v>0.69699999999999995</v>
      </c>
      <c r="S94">
        <f>'Test_IF-có_validate'!S94</f>
        <v>0.25509999999999999</v>
      </c>
      <c r="U94" s="37">
        <f t="shared" si="28"/>
        <v>0.53849999999999998</v>
      </c>
      <c r="V94" s="37">
        <f t="shared" si="28"/>
        <v>0.52539999999999998</v>
      </c>
      <c r="W94" s="37">
        <f t="shared" si="28"/>
        <v>0.2162</v>
      </c>
      <c r="X94" s="37">
        <f t="shared" si="28"/>
        <v>0.17860000000000001</v>
      </c>
      <c r="Y94" s="37">
        <f t="shared" si="28"/>
        <v>0.59350000000000003</v>
      </c>
      <c r="AA94" s="37">
        <f t="shared" si="36"/>
        <v>8.5999999999999993E-2</v>
      </c>
      <c r="AB94" s="37">
        <f t="shared" si="37"/>
        <v>0.20499999999999999</v>
      </c>
      <c r="AC94" s="37">
        <f t="shared" si="38"/>
        <v>0.4657</v>
      </c>
      <c r="AD94" s="37">
        <f t="shared" si="39"/>
        <v>0.62360000000000004</v>
      </c>
      <c r="AE94" s="37">
        <f t="shared" si="40"/>
        <v>0.42609999999999998</v>
      </c>
      <c r="AG94" s="38">
        <f t="shared" si="41"/>
        <v>4.0300000000000002E-2</v>
      </c>
      <c r="AH94" s="38">
        <f t="shared" si="42"/>
        <v>4.4499999999999998E-2</v>
      </c>
      <c r="AI94" s="38">
        <f t="shared" si="43"/>
        <v>0.1077</v>
      </c>
      <c r="AJ94" s="38">
        <f t="shared" si="44"/>
        <v>0.11600000000000001</v>
      </c>
      <c r="AK94" s="38">
        <f t="shared" si="45"/>
        <v>1.7100000000000001E-2</v>
      </c>
      <c r="AM94" s="38">
        <f t="shared" si="46"/>
        <v>0.1002</v>
      </c>
      <c r="AN94" s="38">
        <f t="shared" si="47"/>
        <v>7.0800000000000002E-2</v>
      </c>
      <c r="AO94" s="38">
        <f t="shared" si="48"/>
        <v>5.28E-2</v>
      </c>
      <c r="AP94" s="38">
        <f t="shared" si="49"/>
        <v>0.217</v>
      </c>
      <c r="AQ94" s="38">
        <f t="shared" si="50"/>
        <v>0.19309999999999999</v>
      </c>
      <c r="AR94" s="38"/>
      <c r="AS94" s="38">
        <f t="shared" si="51"/>
        <v>0.1174</v>
      </c>
      <c r="AT94" s="38">
        <f t="shared" si="52"/>
        <v>0.11360000000000001</v>
      </c>
      <c r="AU94" s="38">
        <f t="shared" si="53"/>
        <v>5.5500000000000001E-2</v>
      </c>
      <c r="AV94" s="38">
        <f t="shared" si="54"/>
        <v>0.10970000000000001</v>
      </c>
      <c r="AW94" s="38">
        <f t="shared" si="55"/>
        <v>0.33029999999999998</v>
      </c>
    </row>
    <row r="95" spans="2:49" ht="15.75" x14ac:dyDescent="0.25">
      <c r="B95">
        <v>0.25</v>
      </c>
      <c r="C95">
        <v>0.28000000000000003</v>
      </c>
      <c r="D95">
        <v>0.77</v>
      </c>
      <c r="E95">
        <v>0.11</v>
      </c>
      <c r="F95">
        <v>0.31</v>
      </c>
      <c r="G95" t="s">
        <v>21</v>
      </c>
      <c r="H95">
        <f t="shared" si="29"/>
        <v>0.55459999999999998</v>
      </c>
      <c r="I95">
        <f t="shared" si="30"/>
        <v>6.8199999999999997E-2</v>
      </c>
      <c r="J95">
        <f t="shared" si="31"/>
        <v>0.15620000000000001</v>
      </c>
      <c r="K95">
        <f t="shared" si="32"/>
        <v>0.28470000000000001</v>
      </c>
      <c r="L95" s="47">
        <f t="shared" si="33"/>
        <v>6.8199999999999997E-2</v>
      </c>
      <c r="M95" t="str">
        <f t="shared" si="34"/>
        <v>Low</v>
      </c>
      <c r="N95">
        <f t="shared" si="35"/>
        <v>1</v>
      </c>
      <c r="O95">
        <f>'Test_IF-có_validate'!O95</f>
        <v>0.27779999999999999</v>
      </c>
      <c r="P95">
        <f>'Test_IF-có_validate'!P95</f>
        <v>0.31109999999999999</v>
      </c>
      <c r="Q95">
        <f>'Test_IF-có_validate'!Q95</f>
        <v>0.84440000000000004</v>
      </c>
      <c r="R95">
        <f>'Test_IF-có_validate'!R95</f>
        <v>0.1111</v>
      </c>
      <c r="S95">
        <f>'Test_IF-có_validate'!S95</f>
        <v>0.30609999999999998</v>
      </c>
      <c r="U95" s="37">
        <f t="shared" si="28"/>
        <v>0.56520000000000004</v>
      </c>
      <c r="V95" s="37">
        <f t="shared" si="28"/>
        <v>0.52539999999999998</v>
      </c>
      <c r="W95" s="37">
        <f t="shared" si="28"/>
        <v>8.4400000000000003E-2</v>
      </c>
      <c r="X95" s="37">
        <f t="shared" si="28"/>
        <v>0.8</v>
      </c>
      <c r="Y95" s="37">
        <f t="shared" si="28"/>
        <v>0.53129999999999999</v>
      </c>
      <c r="AA95" s="37">
        <f t="shared" si="36"/>
        <v>0.13489999999999999</v>
      </c>
      <c r="AB95" s="37">
        <f t="shared" si="37"/>
        <v>0.20499999999999999</v>
      </c>
      <c r="AC95" s="37">
        <f t="shared" si="38"/>
        <v>0.79749999999999999</v>
      </c>
      <c r="AD95" s="37">
        <f t="shared" si="39"/>
        <v>0.5837</v>
      </c>
      <c r="AE95" s="37">
        <f t="shared" si="40"/>
        <v>0.5393</v>
      </c>
      <c r="AG95" s="38">
        <f t="shared" si="41"/>
        <v>5.6599999999999998E-2</v>
      </c>
      <c r="AH95" s="38">
        <f t="shared" si="42"/>
        <v>4.4499999999999998E-2</v>
      </c>
      <c r="AI95" s="38">
        <f t="shared" si="43"/>
        <v>0.21829999999999999</v>
      </c>
      <c r="AJ95" s="38">
        <f t="shared" si="44"/>
        <v>0.28639999999999999</v>
      </c>
      <c r="AK95" s="38">
        <f t="shared" si="45"/>
        <v>5.4899999999999997E-2</v>
      </c>
      <c r="AM95" s="38">
        <f t="shared" si="46"/>
        <v>0.11650000000000001</v>
      </c>
      <c r="AN95" s="38">
        <f t="shared" si="47"/>
        <v>7.0800000000000002E-2</v>
      </c>
      <c r="AO95" s="38">
        <f t="shared" si="48"/>
        <v>0.16339999999999999</v>
      </c>
      <c r="AP95" s="38">
        <f t="shared" si="49"/>
        <v>0.1855</v>
      </c>
      <c r="AQ95" s="38">
        <f t="shared" si="50"/>
        <v>0.15540000000000001</v>
      </c>
      <c r="AR95" s="38"/>
      <c r="AS95" s="38">
        <f t="shared" si="51"/>
        <v>0.13370000000000001</v>
      </c>
      <c r="AT95" s="38">
        <f t="shared" si="52"/>
        <v>0.11360000000000001</v>
      </c>
      <c r="AU95" s="38">
        <f t="shared" si="53"/>
        <v>0.1661</v>
      </c>
      <c r="AV95" s="38">
        <f t="shared" si="54"/>
        <v>0.2928</v>
      </c>
      <c r="AW95" s="38">
        <f t="shared" si="55"/>
        <v>0.29260000000000003</v>
      </c>
    </row>
    <row r="96" spans="2:49" ht="15.75" x14ac:dyDescent="0.25">
      <c r="B96">
        <v>0.25</v>
      </c>
      <c r="C96">
        <v>0.54</v>
      </c>
      <c r="D96">
        <v>0.31</v>
      </c>
      <c r="E96">
        <v>0.25</v>
      </c>
      <c r="F96">
        <v>0.08</v>
      </c>
      <c r="G96" t="s">
        <v>23</v>
      </c>
      <c r="H96">
        <f t="shared" si="29"/>
        <v>4.1399999999999999E-2</v>
      </c>
      <c r="I96">
        <f t="shared" si="30"/>
        <v>0.1331</v>
      </c>
      <c r="J96">
        <f t="shared" si="31"/>
        <v>0.32879999999999998</v>
      </c>
      <c r="K96">
        <f t="shared" si="32"/>
        <v>0.45679999999999998</v>
      </c>
      <c r="L96" s="47">
        <f t="shared" si="33"/>
        <v>4.1399999999999999E-2</v>
      </c>
      <c r="M96" t="str">
        <f t="shared" si="34"/>
        <v>Very Low</v>
      </c>
      <c r="N96">
        <f t="shared" si="35"/>
        <v>1</v>
      </c>
      <c r="O96">
        <f>'Test_IF-có_validate'!O96</f>
        <v>0.27779999999999999</v>
      </c>
      <c r="P96">
        <f>'Test_IF-có_validate'!P96</f>
        <v>0.6</v>
      </c>
      <c r="Q96">
        <f>'Test_IF-có_validate'!Q96</f>
        <v>0.33329999999999999</v>
      </c>
      <c r="R96">
        <f>'Test_IF-có_validate'!R96</f>
        <v>0.2525</v>
      </c>
      <c r="S96">
        <f>'Test_IF-có_validate'!S96</f>
        <v>7.1400000000000005E-2</v>
      </c>
      <c r="U96" s="37">
        <f t="shared" si="28"/>
        <v>0.56520000000000004</v>
      </c>
      <c r="V96" s="37">
        <f t="shared" si="28"/>
        <v>0.25</v>
      </c>
      <c r="W96" s="37">
        <f t="shared" si="28"/>
        <v>0.5</v>
      </c>
      <c r="X96" s="37">
        <f t="shared" si="28"/>
        <v>0.5968</v>
      </c>
      <c r="Y96" s="37">
        <f t="shared" si="28"/>
        <v>0.86670000000000003</v>
      </c>
      <c r="AA96" s="37">
        <f t="shared" si="36"/>
        <v>0.13489999999999999</v>
      </c>
      <c r="AB96" s="37">
        <f t="shared" si="37"/>
        <v>0.76929999999999998</v>
      </c>
      <c r="AC96" s="37">
        <f t="shared" si="38"/>
        <v>0.12920000000000001</v>
      </c>
      <c r="AD96" s="37">
        <f t="shared" si="39"/>
        <v>0.23910000000000001</v>
      </c>
      <c r="AE96" s="37">
        <f t="shared" si="40"/>
        <v>3.0800000000000001E-2</v>
      </c>
      <c r="AG96" s="38">
        <f t="shared" si="41"/>
        <v>5.6599999999999998E-2</v>
      </c>
      <c r="AH96" s="38">
        <f t="shared" si="42"/>
        <v>0.14360000000000001</v>
      </c>
      <c r="AI96" s="38">
        <f t="shared" si="43"/>
        <v>9.06E-2</v>
      </c>
      <c r="AJ96" s="38">
        <f t="shared" si="44"/>
        <v>0.1716</v>
      </c>
      <c r="AK96" s="38">
        <f t="shared" si="45"/>
        <v>0.13519999999999999</v>
      </c>
      <c r="AM96" s="38">
        <f t="shared" si="46"/>
        <v>0.11650000000000001</v>
      </c>
      <c r="AN96" s="38">
        <f t="shared" si="47"/>
        <v>0.1173</v>
      </c>
      <c r="AO96" s="38">
        <f t="shared" si="48"/>
        <v>0.14549999999999999</v>
      </c>
      <c r="AP96" s="38">
        <f t="shared" si="49"/>
        <v>7.0599999999999996E-2</v>
      </c>
      <c r="AQ96" s="38">
        <f t="shared" si="50"/>
        <v>0.34539999999999998</v>
      </c>
      <c r="AR96" s="38"/>
      <c r="AS96" s="38">
        <f t="shared" si="51"/>
        <v>0.13370000000000001</v>
      </c>
      <c r="AT96" s="38">
        <f t="shared" si="52"/>
        <v>7.4499999999999997E-2</v>
      </c>
      <c r="AU96" s="38">
        <f t="shared" si="53"/>
        <v>0.14280000000000001</v>
      </c>
      <c r="AV96" s="38">
        <f t="shared" si="54"/>
        <v>0.1779</v>
      </c>
      <c r="AW96" s="38">
        <f t="shared" si="55"/>
        <v>0.48259999999999997</v>
      </c>
    </row>
    <row r="97" spans="2:49" ht="15.75" x14ac:dyDescent="0.25">
      <c r="B97">
        <v>0.28999999999999998</v>
      </c>
      <c r="C97">
        <v>0.66</v>
      </c>
      <c r="D97">
        <v>0.35</v>
      </c>
      <c r="E97">
        <v>0.28000000000000003</v>
      </c>
      <c r="F97">
        <v>0.31</v>
      </c>
      <c r="G97" t="s">
        <v>21</v>
      </c>
      <c r="H97">
        <f t="shared" si="29"/>
        <v>0.50460000000000005</v>
      </c>
      <c r="I97">
        <f t="shared" si="30"/>
        <v>5.7000000000000002E-2</v>
      </c>
      <c r="J97">
        <f t="shared" si="31"/>
        <v>0.15140000000000001</v>
      </c>
      <c r="K97">
        <f t="shared" si="32"/>
        <v>0.27939999999999998</v>
      </c>
      <c r="L97" s="47">
        <f t="shared" si="33"/>
        <v>5.7000000000000002E-2</v>
      </c>
      <c r="M97" t="str">
        <f t="shared" si="34"/>
        <v>Low</v>
      </c>
      <c r="N97">
        <f t="shared" si="35"/>
        <v>1</v>
      </c>
      <c r="O97">
        <f>'Test_IF-có_validate'!O97</f>
        <v>0.32219999999999999</v>
      </c>
      <c r="P97">
        <f>'Test_IF-có_validate'!P97</f>
        <v>0.73329999999999995</v>
      </c>
      <c r="Q97">
        <f>'Test_IF-có_validate'!Q97</f>
        <v>0.37780000000000002</v>
      </c>
      <c r="R97">
        <f>'Test_IF-có_validate'!R97</f>
        <v>0.2828</v>
      </c>
      <c r="S97">
        <f>'Test_IF-có_validate'!S97</f>
        <v>0.30609999999999998</v>
      </c>
      <c r="U97" s="37">
        <f t="shared" si="28"/>
        <v>0.51259999999999994</v>
      </c>
      <c r="V97" s="37">
        <f t="shared" si="28"/>
        <v>0.15390000000000001</v>
      </c>
      <c r="W97" s="37">
        <f t="shared" si="28"/>
        <v>0.4516</v>
      </c>
      <c r="X97" s="37">
        <f t="shared" si="28"/>
        <v>0.55910000000000004</v>
      </c>
      <c r="Y97" s="37">
        <f t="shared" si="28"/>
        <v>0.53129999999999999</v>
      </c>
      <c r="AA97" s="37">
        <f t="shared" si="36"/>
        <v>3.7900000000000003E-2</v>
      </c>
      <c r="AB97" s="37">
        <f t="shared" si="37"/>
        <v>0.99870000000000003</v>
      </c>
      <c r="AC97" s="37">
        <f t="shared" si="38"/>
        <v>3.6299999999999999E-2</v>
      </c>
      <c r="AD97" s="37">
        <f t="shared" si="39"/>
        <v>0.1711</v>
      </c>
      <c r="AE97" s="37">
        <f t="shared" si="40"/>
        <v>0.5393</v>
      </c>
      <c r="AG97" s="38">
        <f t="shared" si="41"/>
        <v>2.4299999999999999E-2</v>
      </c>
      <c r="AH97" s="38">
        <f t="shared" si="42"/>
        <v>0.22009999999999999</v>
      </c>
      <c r="AI97" s="38">
        <f t="shared" si="43"/>
        <v>5.9700000000000003E-2</v>
      </c>
      <c r="AJ97" s="38">
        <f t="shared" si="44"/>
        <v>0.1489</v>
      </c>
      <c r="AK97" s="38">
        <f t="shared" si="45"/>
        <v>5.4899999999999997E-2</v>
      </c>
      <c r="AM97" s="38">
        <f t="shared" si="46"/>
        <v>8.4199999999999997E-2</v>
      </c>
      <c r="AN97" s="38">
        <f t="shared" si="47"/>
        <v>0.19370000000000001</v>
      </c>
      <c r="AO97" s="38">
        <f t="shared" si="48"/>
        <v>0.11459999999999999</v>
      </c>
      <c r="AP97" s="38">
        <f t="shared" si="49"/>
        <v>4.7899999999999998E-2</v>
      </c>
      <c r="AQ97" s="38">
        <f t="shared" si="50"/>
        <v>0.15540000000000001</v>
      </c>
      <c r="AR97" s="38"/>
      <c r="AS97" s="38">
        <f t="shared" si="51"/>
        <v>0.1014</v>
      </c>
      <c r="AT97" s="38">
        <f t="shared" si="52"/>
        <v>0.151</v>
      </c>
      <c r="AU97" s="38">
        <f t="shared" si="53"/>
        <v>0.1118</v>
      </c>
      <c r="AV97" s="38">
        <f t="shared" si="54"/>
        <v>0.1552</v>
      </c>
      <c r="AW97" s="38">
        <f t="shared" si="55"/>
        <v>0.29260000000000003</v>
      </c>
    </row>
    <row r="98" spans="2:49" ht="15.75" x14ac:dyDescent="0.25">
      <c r="B98">
        <v>0.28999999999999998</v>
      </c>
      <c r="C98">
        <v>0.74</v>
      </c>
      <c r="D98">
        <v>0.39</v>
      </c>
      <c r="E98">
        <v>0.41</v>
      </c>
      <c r="F98">
        <v>0.54</v>
      </c>
      <c r="G98" t="s">
        <v>24</v>
      </c>
      <c r="H98">
        <f t="shared" si="29"/>
        <v>0.93679999999999997</v>
      </c>
      <c r="I98">
        <f t="shared" si="30"/>
        <v>0.19789999999999999</v>
      </c>
      <c r="J98">
        <f t="shared" si="31"/>
        <v>6.7999999999999996E-3</v>
      </c>
      <c r="K98">
        <f t="shared" si="32"/>
        <v>0.1323</v>
      </c>
      <c r="L98" s="47">
        <f t="shared" si="33"/>
        <v>6.7999999999999996E-3</v>
      </c>
      <c r="M98" t="str">
        <f t="shared" si="34"/>
        <v>Middle</v>
      </c>
      <c r="N98">
        <f t="shared" si="35"/>
        <v>1</v>
      </c>
      <c r="O98">
        <f>'Test_IF-có_validate'!O98</f>
        <v>0.32219999999999999</v>
      </c>
      <c r="P98">
        <f>'Test_IF-có_validate'!P98</f>
        <v>0.82220000000000004</v>
      </c>
      <c r="Q98">
        <f>'Test_IF-có_validate'!Q98</f>
        <v>0.42220000000000002</v>
      </c>
      <c r="R98">
        <f>'Test_IF-có_validate'!R98</f>
        <v>0.41410000000000002</v>
      </c>
      <c r="S98">
        <f>'Test_IF-có_validate'!S98</f>
        <v>0.54079999999999995</v>
      </c>
      <c r="U98" s="37">
        <f t="shared" si="28"/>
        <v>0.51259999999999994</v>
      </c>
      <c r="V98" s="37">
        <f t="shared" si="28"/>
        <v>9.7600000000000006E-2</v>
      </c>
      <c r="W98" s="37">
        <f t="shared" si="28"/>
        <v>0.40629999999999999</v>
      </c>
      <c r="X98" s="37">
        <f t="shared" si="28"/>
        <v>0.4143</v>
      </c>
      <c r="Y98" s="37">
        <f t="shared" si="28"/>
        <v>0.29799999999999999</v>
      </c>
      <c r="AA98" s="37">
        <f t="shared" si="36"/>
        <v>3.7900000000000003E-2</v>
      </c>
      <c r="AB98" s="37">
        <f t="shared" si="37"/>
        <v>1.1438999999999999</v>
      </c>
      <c r="AC98" s="37">
        <f t="shared" si="38"/>
        <v>5.3400000000000003E-2</v>
      </c>
      <c r="AD98" s="37">
        <f t="shared" si="39"/>
        <v>0.105</v>
      </c>
      <c r="AE98" s="37">
        <f t="shared" si="40"/>
        <v>1.0073000000000001</v>
      </c>
      <c r="AG98" s="38">
        <f t="shared" si="41"/>
        <v>2.4299999999999999E-2</v>
      </c>
      <c r="AH98" s="38">
        <f t="shared" si="42"/>
        <v>0.26850000000000002</v>
      </c>
      <c r="AI98" s="38">
        <f t="shared" si="43"/>
        <v>2.98E-2</v>
      </c>
      <c r="AJ98" s="38">
        <f t="shared" si="44"/>
        <v>5.6899999999999999E-2</v>
      </c>
      <c r="AK98" s="38">
        <f t="shared" si="45"/>
        <v>0.2109</v>
      </c>
      <c r="AM98" s="38">
        <f t="shared" si="46"/>
        <v>8.4199999999999997E-2</v>
      </c>
      <c r="AN98" s="38">
        <f t="shared" si="47"/>
        <v>0.24210000000000001</v>
      </c>
      <c r="AO98" s="38">
        <f t="shared" si="48"/>
        <v>8.4699999999999998E-2</v>
      </c>
      <c r="AP98" s="38">
        <f t="shared" si="49"/>
        <v>4.41E-2</v>
      </c>
      <c r="AQ98" s="38">
        <f t="shared" si="50"/>
        <v>5.9999999999999995E-4</v>
      </c>
      <c r="AR98" s="38"/>
      <c r="AS98" s="38">
        <f t="shared" si="51"/>
        <v>0.1014</v>
      </c>
      <c r="AT98" s="38">
        <f t="shared" si="52"/>
        <v>0.19939999999999999</v>
      </c>
      <c r="AU98" s="38">
        <f t="shared" si="53"/>
        <v>8.1900000000000001E-2</v>
      </c>
      <c r="AV98" s="38">
        <f t="shared" si="54"/>
        <v>6.3200000000000006E-2</v>
      </c>
      <c r="AW98" s="38">
        <f t="shared" si="55"/>
        <v>0.1366</v>
      </c>
    </row>
    <row r="99" spans="2:49" ht="15.75" x14ac:dyDescent="0.25">
      <c r="B99">
        <v>0.31</v>
      </c>
      <c r="C99">
        <v>0.82</v>
      </c>
      <c r="D99">
        <v>0.47</v>
      </c>
      <c r="E99">
        <v>0.4</v>
      </c>
      <c r="F99">
        <v>0.99</v>
      </c>
      <c r="G99" t="s">
        <v>20</v>
      </c>
      <c r="H99">
        <f t="shared" si="29"/>
        <v>1.6458999999999999</v>
      </c>
      <c r="I99">
        <f t="shared" si="30"/>
        <v>0.43090000000000001</v>
      </c>
      <c r="J99">
        <f t="shared" si="31"/>
        <v>0.23630000000000001</v>
      </c>
      <c r="K99">
        <f t="shared" si="32"/>
        <v>0.1099</v>
      </c>
      <c r="L99" s="47">
        <f t="shared" si="33"/>
        <v>0.1099</v>
      </c>
      <c r="M99" t="str">
        <f t="shared" si="34"/>
        <v>High</v>
      </c>
      <c r="N99">
        <f t="shared" si="35"/>
        <v>1</v>
      </c>
      <c r="O99">
        <f>'Test_IF-có_validate'!O99</f>
        <v>0.34439999999999998</v>
      </c>
      <c r="P99">
        <f>'Test_IF-có_validate'!P99</f>
        <v>0.91110000000000002</v>
      </c>
      <c r="Q99">
        <f>'Test_IF-có_validate'!Q99</f>
        <v>0.5111</v>
      </c>
      <c r="R99">
        <f>'Test_IF-có_validate'!R99</f>
        <v>0.40400000000000003</v>
      </c>
      <c r="S99">
        <f>'Test_IF-có_validate'!S99</f>
        <v>1</v>
      </c>
      <c r="U99" s="37">
        <f t="shared" si="28"/>
        <v>0.48770000000000002</v>
      </c>
      <c r="V99" s="37">
        <f t="shared" si="28"/>
        <v>4.65E-2</v>
      </c>
      <c r="W99" s="37">
        <f t="shared" si="28"/>
        <v>0.32350000000000001</v>
      </c>
      <c r="X99" s="37">
        <f t="shared" si="28"/>
        <v>0.42449999999999999</v>
      </c>
      <c r="Y99" s="37">
        <f t="shared" si="28"/>
        <v>0</v>
      </c>
      <c r="AA99" s="37">
        <f t="shared" si="36"/>
        <v>9.1999999999999998E-3</v>
      </c>
      <c r="AB99" s="37">
        <f t="shared" si="37"/>
        <v>1.2839</v>
      </c>
      <c r="AC99" s="37">
        <f t="shared" si="38"/>
        <v>0.22509999999999999</v>
      </c>
      <c r="AD99" s="37">
        <f t="shared" si="39"/>
        <v>8.4699999999999998E-2</v>
      </c>
      <c r="AE99" s="37">
        <f t="shared" si="40"/>
        <v>1.7645</v>
      </c>
      <c r="AG99" s="38">
        <f t="shared" si="41"/>
        <v>8.6E-3</v>
      </c>
      <c r="AH99" s="38">
        <f t="shared" si="42"/>
        <v>0.31509999999999999</v>
      </c>
      <c r="AI99" s="38">
        <f t="shared" si="43"/>
        <v>2.75E-2</v>
      </c>
      <c r="AJ99" s="38">
        <f t="shared" si="44"/>
        <v>6.3600000000000004E-2</v>
      </c>
      <c r="AK99" s="38">
        <f t="shared" si="45"/>
        <v>0.46329999999999999</v>
      </c>
      <c r="AM99" s="38">
        <f t="shared" si="46"/>
        <v>6.8500000000000005E-2</v>
      </c>
      <c r="AN99" s="38">
        <f t="shared" si="47"/>
        <v>0.2888</v>
      </c>
      <c r="AO99" s="38">
        <f t="shared" si="48"/>
        <v>2.7400000000000001E-2</v>
      </c>
      <c r="AP99" s="38">
        <f t="shared" si="49"/>
        <v>3.73E-2</v>
      </c>
      <c r="AQ99" s="38">
        <f t="shared" si="50"/>
        <v>0.253</v>
      </c>
      <c r="AR99" s="38"/>
      <c r="AS99" s="38">
        <f t="shared" si="51"/>
        <v>8.5699999999999998E-2</v>
      </c>
      <c r="AT99" s="38">
        <f t="shared" si="52"/>
        <v>0.246</v>
      </c>
      <c r="AU99" s="38">
        <f t="shared" si="53"/>
        <v>2.47E-2</v>
      </c>
      <c r="AV99" s="38">
        <f t="shared" si="54"/>
        <v>7.0000000000000007E-2</v>
      </c>
      <c r="AW99" s="38">
        <f t="shared" si="55"/>
        <v>0.1158</v>
      </c>
    </row>
    <row r="100" spans="2:49" ht="15.75" x14ac:dyDescent="0.25">
      <c r="B100">
        <v>0.28000000000000003</v>
      </c>
      <c r="C100">
        <v>0.55000000000000004</v>
      </c>
      <c r="D100">
        <v>0.38</v>
      </c>
      <c r="E100">
        <v>0.9</v>
      </c>
      <c r="F100">
        <v>0.22</v>
      </c>
      <c r="G100" t="s">
        <v>21</v>
      </c>
      <c r="H100">
        <f t="shared" si="29"/>
        <v>0.32469999999999999</v>
      </c>
      <c r="I100">
        <f t="shared" si="30"/>
        <v>1.9300000000000001E-2</v>
      </c>
      <c r="J100">
        <f t="shared" si="31"/>
        <v>0.21809999999999999</v>
      </c>
      <c r="K100">
        <f t="shared" si="32"/>
        <v>0.34279999999999999</v>
      </c>
      <c r="L100" s="47">
        <f t="shared" si="33"/>
        <v>1.9300000000000001E-2</v>
      </c>
      <c r="M100" t="str">
        <f t="shared" si="34"/>
        <v>Low</v>
      </c>
      <c r="N100">
        <f t="shared" si="35"/>
        <v>1</v>
      </c>
      <c r="O100">
        <f>'Test_IF-có_validate'!O100</f>
        <v>0.31109999999999999</v>
      </c>
      <c r="P100">
        <f>'Test_IF-có_validate'!P100</f>
        <v>0.61109999999999998</v>
      </c>
      <c r="Q100">
        <f>'Test_IF-có_validate'!Q100</f>
        <v>0.41110000000000002</v>
      </c>
      <c r="R100">
        <f>'Test_IF-có_validate'!R100</f>
        <v>0.90910000000000002</v>
      </c>
      <c r="S100">
        <f>'Test_IF-có_validate'!S100</f>
        <v>0.21429999999999999</v>
      </c>
      <c r="U100" s="37">
        <f t="shared" si="28"/>
        <v>0.52539999999999998</v>
      </c>
      <c r="V100" s="37">
        <f t="shared" si="28"/>
        <v>0.2414</v>
      </c>
      <c r="W100" s="37">
        <f t="shared" si="28"/>
        <v>0.4173</v>
      </c>
      <c r="X100" s="37">
        <f t="shared" si="28"/>
        <v>4.7600000000000003E-2</v>
      </c>
      <c r="Y100" s="37">
        <f t="shared" si="28"/>
        <v>0.64700000000000002</v>
      </c>
      <c r="AA100" s="37">
        <f t="shared" si="36"/>
        <v>6.1800000000000001E-2</v>
      </c>
      <c r="AB100" s="37">
        <f t="shared" si="37"/>
        <v>0.78900000000000003</v>
      </c>
      <c r="AC100" s="37">
        <f t="shared" si="38"/>
        <v>3.1300000000000001E-2</v>
      </c>
      <c r="AD100" s="37">
        <f t="shared" si="39"/>
        <v>0.9667</v>
      </c>
      <c r="AE100" s="37">
        <f t="shared" si="40"/>
        <v>0.33179999999999998</v>
      </c>
      <c r="AG100" s="38">
        <f t="shared" si="41"/>
        <v>3.2300000000000002E-2</v>
      </c>
      <c r="AH100" s="38">
        <f t="shared" si="42"/>
        <v>0.1502</v>
      </c>
      <c r="AI100" s="38">
        <f t="shared" si="43"/>
        <v>3.7100000000000001E-2</v>
      </c>
      <c r="AJ100" s="38">
        <f t="shared" si="44"/>
        <v>0.23039999999999999</v>
      </c>
      <c r="AK100" s="38">
        <f t="shared" si="45"/>
        <v>1.43E-2</v>
      </c>
      <c r="AM100" s="38">
        <f t="shared" si="46"/>
        <v>9.2100000000000001E-2</v>
      </c>
      <c r="AN100" s="38">
        <f t="shared" si="47"/>
        <v>0.12379999999999999</v>
      </c>
      <c r="AO100" s="38">
        <f t="shared" si="48"/>
        <v>9.1999999999999998E-2</v>
      </c>
      <c r="AP100" s="38">
        <f t="shared" si="49"/>
        <v>0.33129999999999998</v>
      </c>
      <c r="AQ100" s="38">
        <f t="shared" si="50"/>
        <v>0.22450000000000001</v>
      </c>
      <c r="AR100" s="38"/>
      <c r="AS100" s="38">
        <f t="shared" si="51"/>
        <v>0.10929999999999999</v>
      </c>
      <c r="AT100" s="38">
        <f t="shared" si="52"/>
        <v>8.1100000000000005E-2</v>
      </c>
      <c r="AU100" s="38">
        <f t="shared" si="53"/>
        <v>8.9300000000000004E-2</v>
      </c>
      <c r="AV100" s="38">
        <f t="shared" si="54"/>
        <v>0.224</v>
      </c>
      <c r="AW100" s="38">
        <f t="shared" si="55"/>
        <v>0.36170000000000002</v>
      </c>
    </row>
    <row r="101" spans="2:49" ht="15.75" x14ac:dyDescent="0.25">
      <c r="B101">
        <v>0.33</v>
      </c>
      <c r="C101">
        <v>0.04</v>
      </c>
      <c r="D101">
        <v>0.02</v>
      </c>
      <c r="E101">
        <v>0.12</v>
      </c>
      <c r="F101">
        <v>0.11</v>
      </c>
      <c r="G101" t="s">
        <v>23</v>
      </c>
      <c r="H101">
        <f t="shared" si="29"/>
        <v>0.1124</v>
      </c>
      <c r="I101">
        <f t="shared" si="30"/>
        <v>0.1255</v>
      </c>
      <c r="J101">
        <f t="shared" si="31"/>
        <v>0.32119999999999999</v>
      </c>
      <c r="K101">
        <f t="shared" si="32"/>
        <v>0.44950000000000001</v>
      </c>
      <c r="L101" s="47">
        <f t="shared" si="33"/>
        <v>0.1124</v>
      </c>
      <c r="M101" t="str">
        <f t="shared" si="34"/>
        <v>Very Low</v>
      </c>
      <c r="N101">
        <f t="shared" si="35"/>
        <v>1</v>
      </c>
      <c r="O101">
        <f>'Test_IF-có_validate'!O101</f>
        <v>0.36670000000000003</v>
      </c>
      <c r="P101">
        <f>'Test_IF-có_validate'!P101</f>
        <v>4.4400000000000002E-2</v>
      </c>
      <c r="Q101">
        <f>'Test_IF-có_validate'!Q101</f>
        <v>1.11E-2</v>
      </c>
      <c r="R101">
        <f>'Test_IF-có_validate'!R101</f>
        <v>0.1212</v>
      </c>
      <c r="S101">
        <f>'Test_IF-có_validate'!S101</f>
        <v>0.10199999999999999</v>
      </c>
      <c r="U101" s="37">
        <f t="shared" si="28"/>
        <v>0.46339999999999998</v>
      </c>
      <c r="V101" s="37">
        <f t="shared" si="28"/>
        <v>0.91500000000000004</v>
      </c>
      <c r="W101" s="37">
        <f t="shared" si="28"/>
        <v>0.97799999999999998</v>
      </c>
      <c r="X101" s="37">
        <f t="shared" si="28"/>
        <v>0.78380000000000005</v>
      </c>
      <c r="Y101" s="37">
        <f t="shared" si="28"/>
        <v>0.81489999999999996</v>
      </c>
      <c r="AA101" s="37">
        <f t="shared" si="36"/>
        <v>5.5800000000000002E-2</v>
      </c>
      <c r="AB101" s="37">
        <f t="shared" si="37"/>
        <v>0.45129999999999998</v>
      </c>
      <c r="AC101" s="37">
        <f t="shared" si="38"/>
        <v>0.9294</v>
      </c>
      <c r="AD101" s="37">
        <f t="shared" si="39"/>
        <v>0.55740000000000001</v>
      </c>
      <c r="AE101" s="37">
        <f t="shared" si="40"/>
        <v>5.16E-2</v>
      </c>
      <c r="AG101" s="38">
        <f t="shared" si="41"/>
        <v>6.8999999999999999E-3</v>
      </c>
      <c r="AH101" s="38">
        <f t="shared" si="42"/>
        <v>0.26329999999999998</v>
      </c>
      <c r="AI101" s="38">
        <f t="shared" si="43"/>
        <v>0.3574</v>
      </c>
      <c r="AJ101" s="38">
        <f t="shared" si="44"/>
        <v>0.2777</v>
      </c>
      <c r="AK101" s="38">
        <f t="shared" si="45"/>
        <v>0.1077</v>
      </c>
      <c r="AM101" s="38">
        <f t="shared" si="46"/>
        <v>5.2900000000000003E-2</v>
      </c>
      <c r="AN101" s="38">
        <f t="shared" si="47"/>
        <v>0.28960000000000002</v>
      </c>
      <c r="AO101" s="38">
        <f t="shared" si="48"/>
        <v>0.4123</v>
      </c>
      <c r="AP101" s="38">
        <f t="shared" si="49"/>
        <v>0.1767</v>
      </c>
      <c r="AQ101" s="38">
        <f t="shared" si="50"/>
        <v>0.31790000000000002</v>
      </c>
      <c r="AR101" s="38"/>
      <c r="AS101" s="38">
        <f t="shared" si="51"/>
        <v>7.0099999999999996E-2</v>
      </c>
      <c r="AT101" s="38">
        <f t="shared" si="52"/>
        <v>0.33239999999999997</v>
      </c>
      <c r="AU101" s="38">
        <f t="shared" si="53"/>
        <v>0.40949999999999998</v>
      </c>
      <c r="AV101" s="38">
        <f t="shared" si="54"/>
        <v>0.28399999999999997</v>
      </c>
      <c r="AW101" s="38">
        <f t="shared" si="55"/>
        <v>0.4551</v>
      </c>
    </row>
    <row r="102" spans="2:49" ht="15.75" x14ac:dyDescent="0.25">
      <c r="B102">
        <v>0.37</v>
      </c>
      <c r="C102">
        <v>0.09</v>
      </c>
      <c r="D102">
        <v>0.1</v>
      </c>
      <c r="E102">
        <v>0.13</v>
      </c>
      <c r="F102">
        <v>0.32</v>
      </c>
      <c r="G102" t="s">
        <v>21</v>
      </c>
      <c r="H102">
        <f t="shared" si="29"/>
        <v>0.5675</v>
      </c>
      <c r="I102">
        <f t="shared" si="30"/>
        <v>7.8299999999999995E-2</v>
      </c>
      <c r="J102">
        <f t="shared" si="31"/>
        <v>0.1593</v>
      </c>
      <c r="K102">
        <f t="shared" si="32"/>
        <v>0.28749999999999998</v>
      </c>
      <c r="L102" s="47">
        <f t="shared" si="33"/>
        <v>7.8299999999999995E-2</v>
      </c>
      <c r="M102" t="str">
        <f t="shared" si="34"/>
        <v>Low</v>
      </c>
      <c r="N102">
        <f t="shared" si="35"/>
        <v>1</v>
      </c>
      <c r="O102">
        <f>'Test_IF-có_validate'!O102</f>
        <v>0.41110000000000002</v>
      </c>
      <c r="P102">
        <f>'Test_IF-có_validate'!P102</f>
        <v>0.1</v>
      </c>
      <c r="Q102">
        <f>'Test_IF-có_validate'!Q102</f>
        <v>0.1</v>
      </c>
      <c r="R102">
        <f>'Test_IF-có_validate'!R102</f>
        <v>0.1313</v>
      </c>
      <c r="S102">
        <f>'Test_IF-có_validate'!S102</f>
        <v>0.31630000000000003</v>
      </c>
      <c r="U102" s="37">
        <f t="shared" si="28"/>
        <v>0.4173</v>
      </c>
      <c r="V102" s="37">
        <f t="shared" si="28"/>
        <v>0.81820000000000004</v>
      </c>
      <c r="W102" s="37">
        <f t="shared" si="28"/>
        <v>0.81820000000000004</v>
      </c>
      <c r="X102" s="37">
        <f t="shared" si="28"/>
        <v>0.76790000000000003</v>
      </c>
      <c r="Y102" s="37">
        <f t="shared" si="28"/>
        <v>0.51939999999999997</v>
      </c>
      <c r="AA102" s="37">
        <f t="shared" si="36"/>
        <v>0.14630000000000001</v>
      </c>
      <c r="AB102" s="37">
        <f t="shared" si="37"/>
        <v>0.2989</v>
      </c>
      <c r="AC102" s="37">
        <f t="shared" si="38"/>
        <v>0.68069999999999997</v>
      </c>
      <c r="AD102" s="37">
        <f t="shared" si="39"/>
        <v>0.53139999999999998</v>
      </c>
      <c r="AE102" s="37">
        <f t="shared" si="40"/>
        <v>0.56140000000000001</v>
      </c>
      <c r="AG102" s="38">
        <f t="shared" si="41"/>
        <v>3.7100000000000001E-2</v>
      </c>
      <c r="AH102" s="38">
        <f t="shared" si="42"/>
        <v>0.21249999999999999</v>
      </c>
      <c r="AI102" s="38">
        <f t="shared" si="43"/>
        <v>0.27450000000000002</v>
      </c>
      <c r="AJ102" s="38">
        <f t="shared" si="44"/>
        <v>0.26900000000000002</v>
      </c>
      <c r="AK102" s="38">
        <f t="shared" si="45"/>
        <v>6.2199999999999998E-2</v>
      </c>
      <c r="AM102" s="38">
        <f t="shared" si="46"/>
        <v>2.2800000000000001E-2</v>
      </c>
      <c r="AN102" s="38">
        <f t="shared" si="47"/>
        <v>0.23880000000000001</v>
      </c>
      <c r="AO102" s="38">
        <f t="shared" si="48"/>
        <v>0.32940000000000003</v>
      </c>
      <c r="AP102" s="38">
        <f t="shared" si="49"/>
        <v>0.16800000000000001</v>
      </c>
      <c r="AQ102" s="38">
        <f t="shared" si="50"/>
        <v>0.14799999999999999</v>
      </c>
      <c r="AR102" s="38"/>
      <c r="AS102" s="38">
        <f t="shared" si="51"/>
        <v>0.04</v>
      </c>
      <c r="AT102" s="38">
        <f t="shared" si="52"/>
        <v>0.28160000000000002</v>
      </c>
      <c r="AU102" s="38">
        <f t="shared" si="53"/>
        <v>0.3266</v>
      </c>
      <c r="AV102" s="38">
        <f t="shared" si="54"/>
        <v>0.27529999999999999</v>
      </c>
      <c r="AW102" s="38">
        <f t="shared" si="55"/>
        <v>0.28520000000000001</v>
      </c>
    </row>
    <row r="103" spans="2:49" ht="15.75" x14ac:dyDescent="0.25">
      <c r="B103">
        <v>0.4</v>
      </c>
      <c r="C103">
        <v>0.15</v>
      </c>
      <c r="D103">
        <v>0.16</v>
      </c>
      <c r="E103">
        <v>0.3</v>
      </c>
      <c r="F103">
        <v>0.57999999999999996</v>
      </c>
      <c r="G103" t="s">
        <v>24</v>
      </c>
      <c r="H103">
        <f t="shared" si="29"/>
        <v>1.0308999999999999</v>
      </c>
      <c r="I103">
        <f t="shared" si="30"/>
        <v>0.23280000000000001</v>
      </c>
      <c r="J103">
        <f t="shared" si="31"/>
        <v>4.0500000000000001E-2</v>
      </c>
      <c r="K103">
        <f t="shared" si="32"/>
        <v>0.12180000000000001</v>
      </c>
      <c r="L103" s="47">
        <f t="shared" si="33"/>
        <v>4.0500000000000001E-2</v>
      </c>
      <c r="M103" t="str">
        <f t="shared" si="34"/>
        <v>Middle</v>
      </c>
      <c r="N103">
        <f t="shared" si="35"/>
        <v>1</v>
      </c>
      <c r="O103">
        <f>'Test_IF-có_validate'!O103</f>
        <v>0.44440000000000002</v>
      </c>
      <c r="P103">
        <f>'Test_IF-có_validate'!P103</f>
        <v>0.16669999999999999</v>
      </c>
      <c r="Q103">
        <f>'Test_IF-có_validate'!Q103</f>
        <v>0.16669999999999999</v>
      </c>
      <c r="R103">
        <f>'Test_IF-có_validate'!R103</f>
        <v>0.30299999999999999</v>
      </c>
      <c r="S103">
        <f>'Test_IF-có_validate'!S103</f>
        <v>0.58160000000000001</v>
      </c>
      <c r="U103" s="37">
        <f t="shared" si="28"/>
        <v>0.38469999999999999</v>
      </c>
      <c r="V103" s="37">
        <f t="shared" si="28"/>
        <v>0.71419999999999995</v>
      </c>
      <c r="W103" s="37">
        <f t="shared" si="28"/>
        <v>0.71419999999999995</v>
      </c>
      <c r="X103" s="37">
        <f t="shared" si="28"/>
        <v>0.53490000000000004</v>
      </c>
      <c r="Y103" s="37">
        <f t="shared" si="28"/>
        <v>0.26450000000000001</v>
      </c>
      <c r="AA103" s="37">
        <f t="shared" si="36"/>
        <v>0.2122</v>
      </c>
      <c r="AB103" s="37">
        <f t="shared" si="37"/>
        <v>0.12820000000000001</v>
      </c>
      <c r="AC103" s="37">
        <f t="shared" si="38"/>
        <v>0.51</v>
      </c>
      <c r="AD103" s="37">
        <f t="shared" si="39"/>
        <v>0.12670000000000001</v>
      </c>
      <c r="AE103" s="37">
        <f t="shared" si="40"/>
        <v>1.0815999999999999</v>
      </c>
      <c r="AG103" s="38">
        <f t="shared" si="41"/>
        <v>5.91E-2</v>
      </c>
      <c r="AH103" s="38">
        <f t="shared" si="42"/>
        <v>0.15559999999999999</v>
      </c>
      <c r="AI103" s="38">
        <f t="shared" si="43"/>
        <v>0.21759999999999999</v>
      </c>
      <c r="AJ103" s="38">
        <f t="shared" si="44"/>
        <v>0.1341</v>
      </c>
      <c r="AK103" s="38">
        <f t="shared" si="45"/>
        <v>0.2356</v>
      </c>
      <c r="AM103" s="38">
        <f t="shared" si="46"/>
        <v>8.0000000000000004E-4</v>
      </c>
      <c r="AN103" s="38">
        <f t="shared" si="47"/>
        <v>0.18190000000000001</v>
      </c>
      <c r="AO103" s="38">
        <f t="shared" si="48"/>
        <v>0.27250000000000002</v>
      </c>
      <c r="AP103" s="38">
        <f t="shared" si="49"/>
        <v>3.3099999999999997E-2</v>
      </c>
      <c r="AQ103" s="38">
        <f t="shared" si="50"/>
        <v>2.5399999999999999E-2</v>
      </c>
      <c r="AR103" s="38"/>
      <c r="AS103" s="38">
        <f t="shared" si="51"/>
        <v>1.7999999999999999E-2</v>
      </c>
      <c r="AT103" s="38">
        <f t="shared" si="52"/>
        <v>0.22470000000000001</v>
      </c>
      <c r="AU103" s="38">
        <f t="shared" si="53"/>
        <v>0.2697</v>
      </c>
      <c r="AV103" s="38">
        <f t="shared" si="54"/>
        <v>0.1404</v>
      </c>
      <c r="AW103" s="38">
        <f t="shared" si="55"/>
        <v>0.1118</v>
      </c>
    </row>
    <row r="104" spans="2:49" ht="15.75" x14ac:dyDescent="0.25">
      <c r="B104">
        <v>0.37</v>
      </c>
      <c r="C104">
        <v>7.0000000000000007E-2</v>
      </c>
      <c r="D104">
        <v>0.1</v>
      </c>
      <c r="E104">
        <v>0.41</v>
      </c>
      <c r="F104">
        <v>0.3</v>
      </c>
      <c r="G104" t="s">
        <v>21</v>
      </c>
      <c r="H104">
        <f t="shared" si="29"/>
        <v>0.52010000000000001</v>
      </c>
      <c r="I104">
        <f t="shared" si="30"/>
        <v>6.1499999999999999E-2</v>
      </c>
      <c r="J104">
        <f t="shared" si="31"/>
        <v>0.17100000000000001</v>
      </c>
      <c r="K104">
        <f t="shared" si="32"/>
        <v>0.2979</v>
      </c>
      <c r="L104" s="47">
        <f t="shared" si="33"/>
        <v>6.1499999999999999E-2</v>
      </c>
      <c r="M104" t="str">
        <f t="shared" si="34"/>
        <v>Low</v>
      </c>
      <c r="N104">
        <f t="shared" si="35"/>
        <v>1</v>
      </c>
      <c r="O104">
        <f>'Test_IF-có_validate'!O104</f>
        <v>0.41110000000000002</v>
      </c>
      <c r="P104">
        <f>'Test_IF-có_validate'!P104</f>
        <v>7.7799999999999994E-2</v>
      </c>
      <c r="Q104">
        <f>'Test_IF-có_validate'!Q104</f>
        <v>0.1</v>
      </c>
      <c r="R104">
        <f>'Test_IF-có_validate'!R104</f>
        <v>0.41410000000000002</v>
      </c>
      <c r="S104">
        <f>'Test_IF-có_validate'!S104</f>
        <v>0.2959</v>
      </c>
      <c r="U104" s="37">
        <f t="shared" si="28"/>
        <v>0.4173</v>
      </c>
      <c r="V104" s="37">
        <f t="shared" si="28"/>
        <v>0.85560000000000003</v>
      </c>
      <c r="W104" s="37">
        <f t="shared" si="28"/>
        <v>0.81820000000000004</v>
      </c>
      <c r="X104" s="37">
        <f t="shared" si="28"/>
        <v>0.4143</v>
      </c>
      <c r="Y104" s="37">
        <f t="shared" si="28"/>
        <v>0.54330000000000001</v>
      </c>
      <c r="AA104" s="37">
        <f t="shared" si="36"/>
        <v>0.14630000000000001</v>
      </c>
      <c r="AB104" s="37">
        <f t="shared" si="37"/>
        <v>0.35849999999999999</v>
      </c>
      <c r="AC104" s="37">
        <f t="shared" si="38"/>
        <v>0.68069999999999997</v>
      </c>
      <c r="AD104" s="37">
        <f t="shared" si="39"/>
        <v>0.105</v>
      </c>
      <c r="AE104" s="37">
        <f t="shared" si="40"/>
        <v>0.5171</v>
      </c>
      <c r="AG104" s="38">
        <f t="shared" si="41"/>
        <v>3.7100000000000001E-2</v>
      </c>
      <c r="AH104" s="38">
        <f t="shared" si="42"/>
        <v>0.23230000000000001</v>
      </c>
      <c r="AI104" s="38">
        <f t="shared" si="43"/>
        <v>0.27450000000000002</v>
      </c>
      <c r="AJ104" s="38">
        <f t="shared" si="44"/>
        <v>5.6899999999999999E-2</v>
      </c>
      <c r="AK104" s="38">
        <f t="shared" si="45"/>
        <v>4.7500000000000001E-2</v>
      </c>
      <c r="AM104" s="38">
        <f t="shared" si="46"/>
        <v>2.2800000000000001E-2</v>
      </c>
      <c r="AN104" s="38">
        <f t="shared" si="47"/>
        <v>0.25869999999999999</v>
      </c>
      <c r="AO104" s="38">
        <f t="shared" si="48"/>
        <v>0.32940000000000003</v>
      </c>
      <c r="AP104" s="38">
        <f t="shared" si="49"/>
        <v>4.41E-2</v>
      </c>
      <c r="AQ104" s="38">
        <f t="shared" si="50"/>
        <v>0.1628</v>
      </c>
      <c r="AR104" s="38"/>
      <c r="AS104" s="38">
        <f t="shared" si="51"/>
        <v>0.04</v>
      </c>
      <c r="AT104" s="38">
        <f t="shared" si="52"/>
        <v>0.3014</v>
      </c>
      <c r="AU104" s="38">
        <f t="shared" si="53"/>
        <v>0.3266</v>
      </c>
      <c r="AV104" s="38">
        <f t="shared" si="54"/>
        <v>6.3200000000000006E-2</v>
      </c>
      <c r="AW104" s="38">
        <f t="shared" si="55"/>
        <v>0.3</v>
      </c>
    </row>
    <row r="105" spans="2:49" ht="15.75" x14ac:dyDescent="0.25">
      <c r="B105">
        <v>0.41</v>
      </c>
      <c r="C105">
        <v>0.11</v>
      </c>
      <c r="D105">
        <v>0.21</v>
      </c>
      <c r="E105">
        <v>0.44</v>
      </c>
      <c r="F105">
        <v>0.56999999999999995</v>
      </c>
      <c r="G105" t="s">
        <v>24</v>
      </c>
      <c r="H105">
        <f t="shared" si="29"/>
        <v>1.0066999999999999</v>
      </c>
      <c r="I105">
        <f t="shared" si="30"/>
        <v>0.22309999999999999</v>
      </c>
      <c r="J105">
        <f t="shared" si="31"/>
        <v>3.27E-2</v>
      </c>
      <c r="K105">
        <f t="shared" si="32"/>
        <v>0.1235</v>
      </c>
      <c r="L105" s="47">
        <f t="shared" si="33"/>
        <v>3.27E-2</v>
      </c>
      <c r="M105" t="str">
        <f t="shared" si="34"/>
        <v>Middle</v>
      </c>
      <c r="N105">
        <f t="shared" si="35"/>
        <v>1</v>
      </c>
      <c r="O105">
        <f>'Test_IF-có_validate'!O105</f>
        <v>0.4556</v>
      </c>
      <c r="P105">
        <f>'Test_IF-có_validate'!P105</f>
        <v>0.1222</v>
      </c>
      <c r="Q105">
        <f>'Test_IF-có_validate'!Q105</f>
        <v>0.22220000000000001</v>
      </c>
      <c r="R105">
        <f>'Test_IF-có_validate'!R105</f>
        <v>0.44440000000000002</v>
      </c>
      <c r="S105">
        <f>'Test_IF-có_validate'!S105</f>
        <v>0.57140000000000002</v>
      </c>
      <c r="U105" s="37">
        <f t="shared" si="28"/>
        <v>0.374</v>
      </c>
      <c r="V105" s="37">
        <f t="shared" si="28"/>
        <v>0.78220000000000001</v>
      </c>
      <c r="W105" s="37">
        <f t="shared" si="28"/>
        <v>0.63639999999999997</v>
      </c>
      <c r="X105" s="37">
        <f t="shared" si="28"/>
        <v>0.38469999999999999</v>
      </c>
      <c r="Y105" s="37">
        <f t="shared" si="28"/>
        <v>0.27279999999999999</v>
      </c>
      <c r="AA105" s="37">
        <f t="shared" si="36"/>
        <v>0.2341</v>
      </c>
      <c r="AB105" s="37">
        <f t="shared" si="37"/>
        <v>0.2407</v>
      </c>
      <c r="AC105" s="37">
        <f t="shared" si="38"/>
        <v>0.37669999999999998</v>
      </c>
      <c r="AD105" s="37">
        <f t="shared" si="39"/>
        <v>0.16489999999999999</v>
      </c>
      <c r="AE105" s="37">
        <f t="shared" si="40"/>
        <v>1.0630999999999999</v>
      </c>
      <c r="AG105" s="38">
        <f t="shared" si="41"/>
        <v>6.6400000000000001E-2</v>
      </c>
      <c r="AH105" s="38">
        <f t="shared" si="42"/>
        <v>0.19309999999999999</v>
      </c>
      <c r="AI105" s="38">
        <f t="shared" si="43"/>
        <v>0.1731</v>
      </c>
      <c r="AJ105" s="38">
        <f t="shared" si="44"/>
        <v>3.6900000000000002E-2</v>
      </c>
      <c r="AK105" s="38">
        <f t="shared" si="45"/>
        <v>0.22950000000000001</v>
      </c>
      <c r="AM105" s="38">
        <f t="shared" si="46"/>
        <v>6.4999999999999997E-3</v>
      </c>
      <c r="AN105" s="38">
        <f t="shared" si="47"/>
        <v>0.21940000000000001</v>
      </c>
      <c r="AO105" s="38">
        <f t="shared" si="48"/>
        <v>0.22800000000000001</v>
      </c>
      <c r="AP105" s="38">
        <f t="shared" si="49"/>
        <v>6.4100000000000004E-2</v>
      </c>
      <c r="AQ105" s="38">
        <f t="shared" si="50"/>
        <v>1.9199999999999998E-2</v>
      </c>
      <c r="AR105" s="38"/>
      <c r="AS105" s="38">
        <f t="shared" si="51"/>
        <v>1.0699999999999999E-2</v>
      </c>
      <c r="AT105" s="38">
        <f t="shared" si="52"/>
        <v>0.26219999999999999</v>
      </c>
      <c r="AU105" s="38">
        <f t="shared" si="53"/>
        <v>0.2253</v>
      </c>
      <c r="AV105" s="38">
        <f t="shared" si="54"/>
        <v>4.3200000000000002E-2</v>
      </c>
      <c r="AW105" s="38">
        <f t="shared" si="55"/>
        <v>0.11799999999999999</v>
      </c>
    </row>
    <row r="106" spans="2:49" ht="15.75" x14ac:dyDescent="0.25">
      <c r="B106">
        <v>0.42</v>
      </c>
      <c r="C106">
        <v>0.13</v>
      </c>
      <c r="D106">
        <v>0.15</v>
      </c>
      <c r="E106">
        <v>0.94</v>
      </c>
      <c r="F106">
        <v>0.3</v>
      </c>
      <c r="G106" t="s">
        <v>24</v>
      </c>
      <c r="H106">
        <f t="shared" si="29"/>
        <v>0.52559999999999996</v>
      </c>
      <c r="I106">
        <f t="shared" si="30"/>
        <v>6.1600000000000002E-2</v>
      </c>
      <c r="J106">
        <f t="shared" si="31"/>
        <v>0.1729</v>
      </c>
      <c r="K106">
        <f t="shared" si="32"/>
        <v>0.29770000000000002</v>
      </c>
      <c r="L106" s="47">
        <f t="shared" si="33"/>
        <v>6.1600000000000002E-2</v>
      </c>
      <c r="M106" t="str">
        <f t="shared" si="34"/>
        <v>Low</v>
      </c>
      <c r="N106">
        <f t="shared" si="35"/>
        <v>0</v>
      </c>
      <c r="O106">
        <f>'Test_IF-có_validate'!O106</f>
        <v>0.4667</v>
      </c>
      <c r="P106">
        <f>'Test_IF-có_validate'!P106</f>
        <v>0.1444</v>
      </c>
      <c r="Q106">
        <f>'Test_IF-có_validate'!Q106</f>
        <v>0.15559999999999999</v>
      </c>
      <c r="R106">
        <f>'Test_IF-có_validate'!R106</f>
        <v>0.94950000000000001</v>
      </c>
      <c r="S106">
        <f>'Test_IF-có_validate'!S106</f>
        <v>0.2959</v>
      </c>
      <c r="U106" s="37">
        <f t="shared" ref="U106:Y149" si="56">ROUND((1-O106)/(1+O106),4)</f>
        <v>0.36359999999999998</v>
      </c>
      <c r="V106" s="37">
        <f t="shared" si="56"/>
        <v>0.74760000000000004</v>
      </c>
      <c r="W106" s="37">
        <f t="shared" si="56"/>
        <v>0.73070000000000002</v>
      </c>
      <c r="X106" s="37">
        <f t="shared" si="56"/>
        <v>2.5899999999999999E-2</v>
      </c>
      <c r="Y106" s="37">
        <f t="shared" si="56"/>
        <v>0.54330000000000001</v>
      </c>
      <c r="AA106" s="37">
        <f t="shared" si="36"/>
        <v>0.25559999999999999</v>
      </c>
      <c r="AB106" s="37">
        <f t="shared" si="37"/>
        <v>0.18390000000000001</v>
      </c>
      <c r="AC106" s="37">
        <f t="shared" si="38"/>
        <v>0.53759999999999997</v>
      </c>
      <c r="AD106" s="37">
        <f t="shared" si="39"/>
        <v>1.0287999999999999</v>
      </c>
      <c r="AE106" s="37">
        <f t="shared" si="40"/>
        <v>0.5171</v>
      </c>
      <c r="AG106" s="38">
        <f t="shared" si="41"/>
        <v>7.3499999999999996E-2</v>
      </c>
      <c r="AH106" s="38">
        <f t="shared" si="42"/>
        <v>0.1741</v>
      </c>
      <c r="AI106" s="38">
        <f t="shared" si="43"/>
        <v>0.2268</v>
      </c>
      <c r="AJ106" s="38">
        <f t="shared" si="44"/>
        <v>0.25109999999999999</v>
      </c>
      <c r="AK106" s="38">
        <f t="shared" si="45"/>
        <v>4.7500000000000001E-2</v>
      </c>
      <c r="AM106" s="38">
        <f t="shared" si="46"/>
        <v>1.37E-2</v>
      </c>
      <c r="AN106" s="38">
        <f t="shared" si="47"/>
        <v>0.20050000000000001</v>
      </c>
      <c r="AO106" s="38">
        <f t="shared" si="48"/>
        <v>0.28170000000000001</v>
      </c>
      <c r="AP106" s="38">
        <f t="shared" si="49"/>
        <v>0.35199999999999998</v>
      </c>
      <c r="AQ106" s="38">
        <f t="shared" si="50"/>
        <v>0.1628</v>
      </c>
      <c r="AR106" s="38"/>
      <c r="AS106" s="38">
        <f t="shared" si="51"/>
        <v>3.5000000000000001E-3</v>
      </c>
      <c r="AT106" s="38">
        <f t="shared" si="52"/>
        <v>0.2432</v>
      </c>
      <c r="AU106" s="38">
        <f t="shared" si="53"/>
        <v>0.27889999999999998</v>
      </c>
      <c r="AV106" s="38">
        <f t="shared" si="54"/>
        <v>0.2447</v>
      </c>
      <c r="AW106" s="38">
        <f t="shared" si="55"/>
        <v>0.3</v>
      </c>
    </row>
    <row r="107" spans="2:49" ht="15.75" x14ac:dyDescent="0.25">
      <c r="B107">
        <v>0.41</v>
      </c>
      <c r="C107">
        <v>0.04</v>
      </c>
      <c r="D107">
        <v>0.33</v>
      </c>
      <c r="E107">
        <v>0.26</v>
      </c>
      <c r="F107">
        <v>0.12</v>
      </c>
      <c r="G107" t="s">
        <v>23</v>
      </c>
      <c r="H107">
        <f t="shared" si="29"/>
        <v>8.1600000000000006E-2</v>
      </c>
      <c r="I107">
        <f t="shared" si="30"/>
        <v>9.8599999999999993E-2</v>
      </c>
      <c r="J107">
        <f t="shared" si="31"/>
        <v>0.29449999999999998</v>
      </c>
      <c r="K107">
        <f t="shared" si="32"/>
        <v>0.42270000000000002</v>
      </c>
      <c r="L107" s="47">
        <f t="shared" si="33"/>
        <v>8.1600000000000006E-2</v>
      </c>
      <c r="M107" t="str">
        <f t="shared" si="34"/>
        <v>Very Low</v>
      </c>
      <c r="N107">
        <f t="shared" si="35"/>
        <v>1</v>
      </c>
      <c r="O107">
        <f>'Test_IF-có_validate'!O107</f>
        <v>0.4556</v>
      </c>
      <c r="P107">
        <f>'Test_IF-có_validate'!P107</f>
        <v>4.4400000000000002E-2</v>
      </c>
      <c r="Q107">
        <f>'Test_IF-có_validate'!Q107</f>
        <v>0.35560000000000003</v>
      </c>
      <c r="R107">
        <f>'Test_IF-có_validate'!R107</f>
        <v>0.2626</v>
      </c>
      <c r="S107">
        <f>'Test_IF-có_validate'!S107</f>
        <v>0.11219999999999999</v>
      </c>
      <c r="U107" s="37">
        <f t="shared" si="56"/>
        <v>0.374</v>
      </c>
      <c r="V107" s="37">
        <f t="shared" si="56"/>
        <v>0.91500000000000004</v>
      </c>
      <c r="W107" s="37">
        <f t="shared" si="56"/>
        <v>0.47539999999999999</v>
      </c>
      <c r="X107" s="37">
        <f t="shared" si="56"/>
        <v>0.58399999999999996</v>
      </c>
      <c r="Y107" s="37">
        <f t="shared" si="56"/>
        <v>0.79820000000000002</v>
      </c>
      <c r="AA107" s="37">
        <f t="shared" si="36"/>
        <v>0.2341</v>
      </c>
      <c r="AB107" s="37">
        <f t="shared" si="37"/>
        <v>0.45129999999999998</v>
      </c>
      <c r="AC107" s="37">
        <f t="shared" si="38"/>
        <v>8.2299999999999998E-2</v>
      </c>
      <c r="AD107" s="37">
        <f t="shared" si="39"/>
        <v>0.2162</v>
      </c>
      <c r="AE107" s="37">
        <f t="shared" si="40"/>
        <v>7.85E-2</v>
      </c>
      <c r="AG107" s="38">
        <f t="shared" si="41"/>
        <v>6.6400000000000001E-2</v>
      </c>
      <c r="AH107" s="38">
        <f t="shared" si="42"/>
        <v>0.26329999999999998</v>
      </c>
      <c r="AI107" s="38">
        <f t="shared" si="43"/>
        <v>7.4999999999999997E-2</v>
      </c>
      <c r="AJ107" s="38">
        <f t="shared" si="44"/>
        <v>0.16389999999999999</v>
      </c>
      <c r="AK107" s="38">
        <f t="shared" si="45"/>
        <v>9.8699999999999996E-2</v>
      </c>
      <c r="AM107" s="38">
        <f t="shared" si="46"/>
        <v>6.4999999999999997E-3</v>
      </c>
      <c r="AN107" s="38">
        <f t="shared" si="47"/>
        <v>0.28960000000000002</v>
      </c>
      <c r="AO107" s="38">
        <f t="shared" si="48"/>
        <v>0.12989999999999999</v>
      </c>
      <c r="AP107" s="38">
        <f t="shared" si="49"/>
        <v>6.3E-2</v>
      </c>
      <c r="AQ107" s="38">
        <f t="shared" si="50"/>
        <v>0.309</v>
      </c>
      <c r="AR107" s="38"/>
      <c r="AS107" s="38">
        <f t="shared" si="51"/>
        <v>1.0699999999999999E-2</v>
      </c>
      <c r="AT107" s="38">
        <f t="shared" si="52"/>
        <v>0.33239999999999997</v>
      </c>
      <c r="AU107" s="38">
        <f t="shared" si="53"/>
        <v>0.12720000000000001</v>
      </c>
      <c r="AV107" s="38">
        <f t="shared" si="54"/>
        <v>0.17030000000000001</v>
      </c>
      <c r="AW107" s="38">
        <f t="shared" si="55"/>
        <v>0.44619999999999999</v>
      </c>
    </row>
    <row r="108" spans="2:49" ht="15.75" x14ac:dyDescent="0.25">
      <c r="B108">
        <v>0.38</v>
      </c>
      <c r="C108">
        <v>0.09</v>
      </c>
      <c r="D108">
        <v>0.37</v>
      </c>
      <c r="E108">
        <v>0.28000000000000003</v>
      </c>
      <c r="F108">
        <v>0.32</v>
      </c>
      <c r="G108" t="s">
        <v>21</v>
      </c>
      <c r="H108">
        <f t="shared" si="29"/>
        <v>0.52200000000000002</v>
      </c>
      <c r="I108">
        <f t="shared" si="30"/>
        <v>6.2799999999999995E-2</v>
      </c>
      <c r="J108">
        <f t="shared" si="31"/>
        <v>0.14369999999999999</v>
      </c>
      <c r="K108">
        <f t="shared" si="32"/>
        <v>0.27200000000000002</v>
      </c>
      <c r="L108" s="47">
        <f t="shared" si="33"/>
        <v>6.2799999999999995E-2</v>
      </c>
      <c r="M108" t="str">
        <f t="shared" si="34"/>
        <v>Low</v>
      </c>
      <c r="N108">
        <f t="shared" si="35"/>
        <v>1</v>
      </c>
      <c r="O108">
        <f>'Test_IF-có_validate'!O108</f>
        <v>0.42220000000000002</v>
      </c>
      <c r="P108">
        <f>'Test_IF-có_validate'!P108</f>
        <v>0.1</v>
      </c>
      <c r="Q108">
        <f>'Test_IF-có_validate'!Q108</f>
        <v>0.4</v>
      </c>
      <c r="R108">
        <f>'Test_IF-có_validate'!R108</f>
        <v>0.2828</v>
      </c>
      <c r="S108">
        <f>'Test_IF-có_validate'!S108</f>
        <v>0.31630000000000003</v>
      </c>
      <c r="U108" s="37">
        <f t="shared" si="56"/>
        <v>0.40629999999999999</v>
      </c>
      <c r="V108" s="37">
        <f t="shared" si="56"/>
        <v>0.81820000000000004</v>
      </c>
      <c r="W108" s="37">
        <f t="shared" si="56"/>
        <v>0.42859999999999998</v>
      </c>
      <c r="X108" s="37">
        <f t="shared" si="56"/>
        <v>0.55910000000000004</v>
      </c>
      <c r="Y108" s="37">
        <f t="shared" si="56"/>
        <v>0.51939999999999997</v>
      </c>
      <c r="AA108" s="37">
        <f t="shared" si="36"/>
        <v>0.16839999999999999</v>
      </c>
      <c r="AB108" s="37">
        <f t="shared" si="37"/>
        <v>0.2989</v>
      </c>
      <c r="AC108" s="37">
        <f t="shared" si="38"/>
        <v>8.8999999999999999E-3</v>
      </c>
      <c r="AD108" s="37">
        <f t="shared" si="39"/>
        <v>0.1711</v>
      </c>
      <c r="AE108" s="37">
        <f t="shared" si="40"/>
        <v>0.56140000000000001</v>
      </c>
      <c r="AG108" s="38">
        <f t="shared" si="41"/>
        <v>4.4499999999999998E-2</v>
      </c>
      <c r="AH108" s="38">
        <f t="shared" si="42"/>
        <v>0.21249999999999999</v>
      </c>
      <c r="AI108" s="38">
        <f t="shared" si="43"/>
        <v>4.4600000000000001E-2</v>
      </c>
      <c r="AJ108" s="38">
        <f t="shared" si="44"/>
        <v>0.1489</v>
      </c>
      <c r="AK108" s="38">
        <f t="shared" si="45"/>
        <v>6.2199999999999998E-2</v>
      </c>
      <c r="AM108" s="38">
        <f t="shared" si="46"/>
        <v>1.54E-2</v>
      </c>
      <c r="AN108" s="38">
        <f t="shared" si="47"/>
        <v>0.23880000000000001</v>
      </c>
      <c r="AO108" s="38">
        <f t="shared" si="48"/>
        <v>9.9500000000000005E-2</v>
      </c>
      <c r="AP108" s="38">
        <f t="shared" si="49"/>
        <v>4.7899999999999998E-2</v>
      </c>
      <c r="AQ108" s="38">
        <f t="shared" si="50"/>
        <v>0.14799999999999999</v>
      </c>
      <c r="AR108" s="38"/>
      <c r="AS108" s="38">
        <f t="shared" si="51"/>
        <v>3.2599999999999997E-2</v>
      </c>
      <c r="AT108" s="38">
        <f t="shared" si="52"/>
        <v>0.28160000000000002</v>
      </c>
      <c r="AU108" s="38">
        <f t="shared" si="53"/>
        <v>9.6799999999999997E-2</v>
      </c>
      <c r="AV108" s="38">
        <f t="shared" si="54"/>
        <v>0.1552</v>
      </c>
      <c r="AW108" s="38">
        <f t="shared" si="55"/>
        <v>0.28520000000000001</v>
      </c>
    </row>
    <row r="109" spans="2:49" ht="15.75" x14ac:dyDescent="0.25">
      <c r="B109">
        <v>0.42</v>
      </c>
      <c r="C109">
        <v>0.28999999999999998</v>
      </c>
      <c r="D109">
        <v>0.14000000000000001</v>
      </c>
      <c r="E109">
        <v>0.03</v>
      </c>
      <c r="F109">
        <v>0.68</v>
      </c>
      <c r="G109" t="s">
        <v>24</v>
      </c>
      <c r="H109">
        <f t="shared" si="29"/>
        <v>1.2098</v>
      </c>
      <c r="I109">
        <f t="shared" si="30"/>
        <v>0.29220000000000002</v>
      </c>
      <c r="J109">
        <f t="shared" si="31"/>
        <v>9.9900000000000003E-2</v>
      </c>
      <c r="K109">
        <f t="shared" si="32"/>
        <v>7.1199999999999999E-2</v>
      </c>
      <c r="L109" s="47">
        <f t="shared" si="33"/>
        <v>7.1199999999999999E-2</v>
      </c>
      <c r="M109" t="str">
        <f t="shared" si="34"/>
        <v>High</v>
      </c>
      <c r="N109">
        <f t="shared" si="35"/>
        <v>0</v>
      </c>
      <c r="O109">
        <f>'Test_IF-có_validate'!O109</f>
        <v>0.4667</v>
      </c>
      <c r="P109">
        <f>'Test_IF-có_validate'!P109</f>
        <v>0.32219999999999999</v>
      </c>
      <c r="Q109">
        <f>'Test_IF-có_validate'!Q109</f>
        <v>0.1444</v>
      </c>
      <c r="R109">
        <f>'Test_IF-có_validate'!R109</f>
        <v>3.0300000000000001E-2</v>
      </c>
      <c r="S109">
        <f>'Test_IF-có_validate'!S109</f>
        <v>0.68369999999999997</v>
      </c>
      <c r="U109" s="37">
        <f t="shared" si="56"/>
        <v>0.36359999999999998</v>
      </c>
      <c r="V109" s="37">
        <f t="shared" si="56"/>
        <v>0.51259999999999994</v>
      </c>
      <c r="W109" s="37">
        <f t="shared" si="56"/>
        <v>0.74760000000000004</v>
      </c>
      <c r="X109" s="37">
        <f t="shared" si="56"/>
        <v>0.94120000000000004</v>
      </c>
      <c r="Y109" s="37">
        <f t="shared" si="56"/>
        <v>0.18790000000000001</v>
      </c>
      <c r="AA109" s="37">
        <f t="shared" si="36"/>
        <v>0.25559999999999999</v>
      </c>
      <c r="AB109" s="37">
        <f t="shared" si="37"/>
        <v>0.22889999999999999</v>
      </c>
      <c r="AC109" s="37">
        <f t="shared" si="38"/>
        <v>0.56569999999999998</v>
      </c>
      <c r="AD109" s="37">
        <f t="shared" si="39"/>
        <v>0.80569999999999997</v>
      </c>
      <c r="AE109" s="37">
        <f t="shared" si="40"/>
        <v>1.2603</v>
      </c>
      <c r="AG109" s="38">
        <f t="shared" si="41"/>
        <v>7.3499999999999996E-2</v>
      </c>
      <c r="AH109" s="38">
        <f t="shared" si="42"/>
        <v>3.6499999999999998E-2</v>
      </c>
      <c r="AI109" s="38">
        <f t="shared" si="43"/>
        <v>0.2361</v>
      </c>
      <c r="AJ109" s="38">
        <f t="shared" si="44"/>
        <v>0.3604</v>
      </c>
      <c r="AK109" s="38">
        <f t="shared" si="45"/>
        <v>0.29520000000000002</v>
      </c>
      <c r="AM109" s="38">
        <f t="shared" si="46"/>
        <v>1.37E-2</v>
      </c>
      <c r="AN109" s="38">
        <f t="shared" si="47"/>
        <v>6.2899999999999998E-2</v>
      </c>
      <c r="AO109" s="38">
        <f t="shared" si="48"/>
        <v>0.29099999999999998</v>
      </c>
      <c r="AP109" s="38">
        <f t="shared" si="49"/>
        <v>0.25950000000000001</v>
      </c>
      <c r="AQ109" s="38">
        <f t="shared" si="50"/>
        <v>8.5000000000000006E-2</v>
      </c>
      <c r="AR109" s="38"/>
      <c r="AS109" s="38">
        <f t="shared" si="51"/>
        <v>3.5000000000000001E-3</v>
      </c>
      <c r="AT109" s="38">
        <f t="shared" si="52"/>
        <v>0.1056</v>
      </c>
      <c r="AU109" s="38">
        <f t="shared" si="53"/>
        <v>0.2883</v>
      </c>
      <c r="AV109" s="38">
        <f t="shared" si="54"/>
        <v>0.36680000000000001</v>
      </c>
      <c r="AW109" s="38">
        <f t="shared" si="55"/>
        <v>5.2200000000000003E-2</v>
      </c>
    </row>
    <row r="110" spans="2:49" ht="15.75" x14ac:dyDescent="0.25">
      <c r="B110">
        <v>0.4</v>
      </c>
      <c r="C110">
        <v>0.3</v>
      </c>
      <c r="D110">
        <v>0.18</v>
      </c>
      <c r="E110">
        <v>0.28999999999999998</v>
      </c>
      <c r="F110">
        <v>0.59</v>
      </c>
      <c r="G110" t="s">
        <v>24</v>
      </c>
      <c r="H110">
        <f t="shared" si="29"/>
        <v>1.0450999999999999</v>
      </c>
      <c r="I110">
        <f t="shared" si="30"/>
        <v>0.23719999999999999</v>
      </c>
      <c r="J110">
        <f t="shared" si="31"/>
        <v>4.4900000000000002E-2</v>
      </c>
      <c r="K110">
        <f t="shared" si="32"/>
        <v>0.115</v>
      </c>
      <c r="L110" s="47">
        <f t="shared" si="33"/>
        <v>4.4900000000000002E-2</v>
      </c>
      <c r="M110" t="str">
        <f t="shared" si="34"/>
        <v>Middle</v>
      </c>
      <c r="N110">
        <f t="shared" si="35"/>
        <v>1</v>
      </c>
      <c r="O110">
        <f>'Test_IF-có_validate'!O110</f>
        <v>0.44440000000000002</v>
      </c>
      <c r="P110">
        <f>'Test_IF-có_validate'!P110</f>
        <v>0.33329999999999999</v>
      </c>
      <c r="Q110">
        <f>'Test_IF-có_validate'!Q110</f>
        <v>0.18890000000000001</v>
      </c>
      <c r="R110">
        <f>'Test_IF-có_validate'!R110</f>
        <v>0.29289999999999999</v>
      </c>
      <c r="S110">
        <f>'Test_IF-có_validate'!S110</f>
        <v>0.59179999999999999</v>
      </c>
      <c r="U110" s="37">
        <f t="shared" si="56"/>
        <v>0.38469999999999999</v>
      </c>
      <c r="V110" s="37">
        <f t="shared" si="56"/>
        <v>0.5</v>
      </c>
      <c r="W110" s="37">
        <f t="shared" si="56"/>
        <v>0.68220000000000003</v>
      </c>
      <c r="X110" s="37">
        <f t="shared" si="56"/>
        <v>0.54690000000000005</v>
      </c>
      <c r="Y110" s="37">
        <f t="shared" si="56"/>
        <v>0.25640000000000002</v>
      </c>
      <c r="AA110" s="37">
        <f t="shared" si="36"/>
        <v>0.2122</v>
      </c>
      <c r="AB110" s="37">
        <f t="shared" si="37"/>
        <v>0.25259999999999999</v>
      </c>
      <c r="AC110" s="37">
        <f t="shared" si="38"/>
        <v>0.45579999999999998</v>
      </c>
      <c r="AD110" s="37">
        <f t="shared" si="39"/>
        <v>0.14879999999999999</v>
      </c>
      <c r="AE110" s="37">
        <f t="shared" si="40"/>
        <v>1.0999000000000001</v>
      </c>
      <c r="AG110" s="38">
        <f t="shared" si="41"/>
        <v>5.91E-2</v>
      </c>
      <c r="AH110" s="38">
        <f t="shared" si="42"/>
        <v>2.86E-2</v>
      </c>
      <c r="AI110" s="38">
        <f t="shared" si="43"/>
        <v>0.19950000000000001</v>
      </c>
      <c r="AJ110" s="38">
        <f t="shared" si="44"/>
        <v>0.14149999999999999</v>
      </c>
      <c r="AK110" s="38">
        <f t="shared" si="45"/>
        <v>0.2417</v>
      </c>
      <c r="AM110" s="38">
        <f t="shared" si="46"/>
        <v>8.0000000000000004E-4</v>
      </c>
      <c r="AN110" s="38">
        <f t="shared" si="47"/>
        <v>5.5E-2</v>
      </c>
      <c r="AO110" s="38">
        <f t="shared" si="48"/>
        <v>0.25440000000000002</v>
      </c>
      <c r="AP110" s="38">
        <f t="shared" si="49"/>
        <v>4.0500000000000001E-2</v>
      </c>
      <c r="AQ110" s="38">
        <f t="shared" si="50"/>
        <v>3.15E-2</v>
      </c>
      <c r="AR110" s="38"/>
      <c r="AS110" s="38">
        <f t="shared" si="51"/>
        <v>1.7999999999999999E-2</v>
      </c>
      <c r="AT110" s="38">
        <f t="shared" si="52"/>
        <v>9.7699999999999995E-2</v>
      </c>
      <c r="AU110" s="38">
        <f t="shared" si="53"/>
        <v>0.25169999999999998</v>
      </c>
      <c r="AV110" s="38">
        <f t="shared" si="54"/>
        <v>0.14779999999999999</v>
      </c>
      <c r="AW110" s="38">
        <f t="shared" si="55"/>
        <v>0.1057</v>
      </c>
    </row>
    <row r="111" spans="2:49" ht="15.75" x14ac:dyDescent="0.25">
      <c r="B111">
        <v>0.38</v>
      </c>
      <c r="C111">
        <v>0.33</v>
      </c>
      <c r="D111">
        <v>0.1</v>
      </c>
      <c r="E111">
        <v>7.0000000000000007E-2</v>
      </c>
      <c r="F111">
        <v>0.4</v>
      </c>
      <c r="G111" t="s">
        <v>21</v>
      </c>
      <c r="H111">
        <f t="shared" si="29"/>
        <v>0.72740000000000005</v>
      </c>
      <c r="I111">
        <f t="shared" si="30"/>
        <v>0.13120000000000001</v>
      </c>
      <c r="J111">
        <f t="shared" si="31"/>
        <v>0.1072</v>
      </c>
      <c r="K111">
        <f t="shared" si="32"/>
        <v>0.23549999999999999</v>
      </c>
      <c r="L111" s="47">
        <f t="shared" si="33"/>
        <v>0.1072</v>
      </c>
      <c r="M111" t="str">
        <f t="shared" si="34"/>
        <v>Middle</v>
      </c>
      <c r="N111">
        <f t="shared" si="35"/>
        <v>0</v>
      </c>
      <c r="O111">
        <f>'Test_IF-có_validate'!O111</f>
        <v>0.42220000000000002</v>
      </c>
      <c r="P111">
        <f>'Test_IF-có_validate'!P111</f>
        <v>0.36670000000000003</v>
      </c>
      <c r="Q111">
        <f>'Test_IF-có_validate'!Q111</f>
        <v>0.1</v>
      </c>
      <c r="R111">
        <f>'Test_IF-có_validate'!R111</f>
        <v>7.0699999999999999E-2</v>
      </c>
      <c r="S111">
        <f>'Test_IF-có_validate'!S111</f>
        <v>0.39800000000000002</v>
      </c>
      <c r="U111" s="37">
        <f t="shared" si="56"/>
        <v>0.40629999999999999</v>
      </c>
      <c r="V111" s="37">
        <f t="shared" si="56"/>
        <v>0.46339999999999998</v>
      </c>
      <c r="W111" s="37">
        <f t="shared" si="56"/>
        <v>0.81820000000000004</v>
      </c>
      <c r="X111" s="37">
        <f t="shared" si="56"/>
        <v>0.8679</v>
      </c>
      <c r="Y111" s="37">
        <f t="shared" si="56"/>
        <v>0.43059999999999998</v>
      </c>
      <c r="AA111" s="37">
        <f t="shared" si="36"/>
        <v>0.16839999999999999</v>
      </c>
      <c r="AB111" s="37">
        <f t="shared" si="37"/>
        <v>0.3226</v>
      </c>
      <c r="AC111" s="37">
        <f t="shared" si="38"/>
        <v>0.68069999999999997</v>
      </c>
      <c r="AD111" s="37">
        <f t="shared" si="39"/>
        <v>0.69199999999999995</v>
      </c>
      <c r="AE111" s="37">
        <f t="shared" si="40"/>
        <v>0.7319</v>
      </c>
      <c r="AG111" s="38">
        <f t="shared" si="41"/>
        <v>4.4499999999999998E-2</v>
      </c>
      <c r="AH111" s="38">
        <f t="shared" si="42"/>
        <v>5.3E-3</v>
      </c>
      <c r="AI111" s="38">
        <f t="shared" si="43"/>
        <v>0.27450000000000002</v>
      </c>
      <c r="AJ111" s="38">
        <f t="shared" si="44"/>
        <v>0.32250000000000001</v>
      </c>
      <c r="AK111" s="38">
        <f t="shared" si="45"/>
        <v>0.1191</v>
      </c>
      <c r="AM111" s="38">
        <f t="shared" si="46"/>
        <v>1.54E-2</v>
      </c>
      <c r="AN111" s="38">
        <f t="shared" si="47"/>
        <v>3.1600000000000003E-2</v>
      </c>
      <c r="AO111" s="38">
        <f t="shared" si="48"/>
        <v>0.32940000000000003</v>
      </c>
      <c r="AP111" s="38">
        <f t="shared" si="49"/>
        <v>0.22159999999999999</v>
      </c>
      <c r="AQ111" s="38">
        <f t="shared" si="50"/>
        <v>9.1200000000000003E-2</v>
      </c>
      <c r="AR111" s="38"/>
      <c r="AS111" s="38">
        <f t="shared" si="51"/>
        <v>3.2599999999999997E-2</v>
      </c>
      <c r="AT111" s="38">
        <f t="shared" si="52"/>
        <v>7.4399999999999994E-2</v>
      </c>
      <c r="AU111" s="38">
        <f t="shared" si="53"/>
        <v>0.3266</v>
      </c>
      <c r="AV111" s="38">
        <f t="shared" si="54"/>
        <v>0.32890000000000003</v>
      </c>
      <c r="AW111" s="38">
        <f t="shared" si="55"/>
        <v>0.22839999999999999</v>
      </c>
    </row>
    <row r="112" spans="2:49" ht="15.75" x14ac:dyDescent="0.25">
      <c r="B112">
        <v>0.47</v>
      </c>
      <c r="C112">
        <v>0.47</v>
      </c>
      <c r="D112">
        <v>0.25</v>
      </c>
      <c r="E112">
        <v>0.96</v>
      </c>
      <c r="F112">
        <v>0.61</v>
      </c>
      <c r="G112" t="s">
        <v>20</v>
      </c>
      <c r="H112">
        <f t="shared" si="29"/>
        <v>1.0827</v>
      </c>
      <c r="I112">
        <f t="shared" si="30"/>
        <v>0.24679999999999999</v>
      </c>
      <c r="J112">
        <f t="shared" si="31"/>
        <v>5.7500000000000002E-2</v>
      </c>
      <c r="K112">
        <f t="shared" si="32"/>
        <v>0.1018</v>
      </c>
      <c r="L112" s="47">
        <f t="shared" si="33"/>
        <v>5.7500000000000002E-2</v>
      </c>
      <c r="M112" t="str">
        <f t="shared" si="34"/>
        <v>Middle</v>
      </c>
      <c r="N112">
        <f t="shared" si="35"/>
        <v>0</v>
      </c>
      <c r="O112">
        <f>'Test_IF-có_validate'!O112</f>
        <v>0.5222</v>
      </c>
      <c r="P112">
        <f>'Test_IF-có_validate'!P112</f>
        <v>0.5222</v>
      </c>
      <c r="Q112">
        <f>'Test_IF-có_validate'!Q112</f>
        <v>0.26669999999999999</v>
      </c>
      <c r="R112">
        <f>'Test_IF-có_validate'!R112</f>
        <v>0.96970000000000001</v>
      </c>
      <c r="S112">
        <f>'Test_IF-có_validate'!S112</f>
        <v>0.61219999999999997</v>
      </c>
      <c r="U112" s="37">
        <f t="shared" si="56"/>
        <v>0.31390000000000001</v>
      </c>
      <c r="V112" s="37">
        <f t="shared" si="56"/>
        <v>0.31390000000000001</v>
      </c>
      <c r="W112" s="37">
        <f t="shared" si="56"/>
        <v>0.57889999999999997</v>
      </c>
      <c r="X112" s="37">
        <f t="shared" si="56"/>
        <v>1.54E-2</v>
      </c>
      <c r="Y112" s="37">
        <f t="shared" si="56"/>
        <v>0.24049999999999999</v>
      </c>
      <c r="AA112" s="37">
        <f t="shared" si="36"/>
        <v>0.36080000000000001</v>
      </c>
      <c r="AB112" s="37">
        <f t="shared" si="37"/>
        <v>0.62760000000000005</v>
      </c>
      <c r="AC112" s="37">
        <f t="shared" si="38"/>
        <v>0.2747</v>
      </c>
      <c r="AD112" s="37">
        <f t="shared" si="39"/>
        <v>1.0595000000000001</v>
      </c>
      <c r="AE112" s="37">
        <f t="shared" si="40"/>
        <v>1.1362000000000001</v>
      </c>
      <c r="AG112" s="38">
        <f t="shared" si="41"/>
        <v>0.1086</v>
      </c>
      <c r="AH112" s="38">
        <f t="shared" si="42"/>
        <v>9.64E-2</v>
      </c>
      <c r="AI112" s="38">
        <f t="shared" si="43"/>
        <v>0.1391</v>
      </c>
      <c r="AJ112" s="38">
        <f t="shared" si="44"/>
        <v>0.26129999999999998</v>
      </c>
      <c r="AK112" s="38">
        <f t="shared" si="45"/>
        <v>0.25380000000000003</v>
      </c>
      <c r="AM112" s="38">
        <f t="shared" si="46"/>
        <v>4.87E-2</v>
      </c>
      <c r="AN112" s="38">
        <f t="shared" si="47"/>
        <v>7.0000000000000007E-2</v>
      </c>
      <c r="AO112" s="38">
        <f t="shared" si="48"/>
        <v>0.19400000000000001</v>
      </c>
      <c r="AP112" s="38">
        <f t="shared" si="49"/>
        <v>0.36230000000000001</v>
      </c>
      <c r="AQ112" s="38">
        <f t="shared" si="50"/>
        <v>4.36E-2</v>
      </c>
      <c r="AR112" s="38"/>
      <c r="AS112" s="38">
        <f t="shared" si="51"/>
        <v>3.15E-2</v>
      </c>
      <c r="AT112" s="38">
        <f t="shared" si="52"/>
        <v>2.7300000000000001E-2</v>
      </c>
      <c r="AU112" s="38">
        <f t="shared" si="53"/>
        <v>0.1913</v>
      </c>
      <c r="AV112" s="38">
        <f t="shared" si="54"/>
        <v>0.255</v>
      </c>
      <c r="AW112" s="38">
        <f t="shared" si="55"/>
        <v>9.3600000000000003E-2</v>
      </c>
    </row>
    <row r="113" spans="2:49" ht="15.75" x14ac:dyDescent="0.25">
      <c r="B113">
        <v>0.41</v>
      </c>
      <c r="C113">
        <v>0.37</v>
      </c>
      <c r="D113">
        <v>0.79</v>
      </c>
      <c r="E113">
        <v>0.12</v>
      </c>
      <c r="F113">
        <v>0.32</v>
      </c>
      <c r="G113" t="s">
        <v>21</v>
      </c>
      <c r="H113">
        <f t="shared" si="29"/>
        <v>0.57709999999999995</v>
      </c>
      <c r="I113">
        <f t="shared" si="30"/>
        <v>7.5399999999999995E-2</v>
      </c>
      <c r="J113">
        <f t="shared" si="31"/>
        <v>0.1497</v>
      </c>
      <c r="K113">
        <f t="shared" si="32"/>
        <v>0.27829999999999999</v>
      </c>
      <c r="L113" s="47">
        <f t="shared" si="33"/>
        <v>7.5399999999999995E-2</v>
      </c>
      <c r="M113" t="str">
        <f t="shared" si="34"/>
        <v>Low</v>
      </c>
      <c r="N113">
        <f t="shared" si="35"/>
        <v>1</v>
      </c>
      <c r="O113">
        <f>'Test_IF-có_validate'!O113</f>
        <v>0.4556</v>
      </c>
      <c r="P113">
        <f>'Test_IF-có_validate'!P113</f>
        <v>0.41110000000000002</v>
      </c>
      <c r="Q113">
        <f>'Test_IF-có_validate'!Q113</f>
        <v>0.86670000000000003</v>
      </c>
      <c r="R113">
        <f>'Test_IF-có_validate'!R113</f>
        <v>0.1212</v>
      </c>
      <c r="S113">
        <f>'Test_IF-có_validate'!S113</f>
        <v>0.31630000000000003</v>
      </c>
      <c r="U113" s="37">
        <f t="shared" si="56"/>
        <v>0.374</v>
      </c>
      <c r="V113" s="37">
        <f t="shared" si="56"/>
        <v>0.4173</v>
      </c>
      <c r="W113" s="37">
        <f t="shared" si="56"/>
        <v>7.1400000000000005E-2</v>
      </c>
      <c r="X113" s="37">
        <f t="shared" si="56"/>
        <v>0.78380000000000005</v>
      </c>
      <c r="Y113" s="37">
        <f t="shared" si="56"/>
        <v>0.51939999999999997</v>
      </c>
      <c r="AA113" s="37">
        <f t="shared" si="36"/>
        <v>0.2341</v>
      </c>
      <c r="AB113" s="37">
        <f t="shared" si="37"/>
        <v>0.41310000000000002</v>
      </c>
      <c r="AC113" s="37">
        <f t="shared" si="38"/>
        <v>0.83279999999999998</v>
      </c>
      <c r="AD113" s="37">
        <f t="shared" si="39"/>
        <v>0.55740000000000001</v>
      </c>
      <c r="AE113" s="37">
        <f t="shared" si="40"/>
        <v>0.56140000000000001</v>
      </c>
      <c r="AG113" s="38">
        <f t="shared" si="41"/>
        <v>6.6400000000000001E-2</v>
      </c>
      <c r="AH113" s="38">
        <f t="shared" si="42"/>
        <v>2.4899999999999999E-2</v>
      </c>
      <c r="AI113" s="38">
        <f t="shared" si="43"/>
        <v>0.23</v>
      </c>
      <c r="AJ113" s="38">
        <f t="shared" si="44"/>
        <v>0.2777</v>
      </c>
      <c r="AK113" s="38">
        <f t="shared" si="45"/>
        <v>6.2199999999999998E-2</v>
      </c>
      <c r="AM113" s="38">
        <f t="shared" si="46"/>
        <v>6.4999999999999997E-3</v>
      </c>
      <c r="AN113" s="38">
        <f t="shared" si="47"/>
        <v>1.5E-3</v>
      </c>
      <c r="AO113" s="38">
        <f t="shared" si="48"/>
        <v>0.17510000000000001</v>
      </c>
      <c r="AP113" s="38">
        <f t="shared" si="49"/>
        <v>0.1767</v>
      </c>
      <c r="AQ113" s="38">
        <f t="shared" si="50"/>
        <v>0.14799999999999999</v>
      </c>
      <c r="AR113" s="38"/>
      <c r="AS113" s="38">
        <f t="shared" si="51"/>
        <v>1.0699999999999999E-2</v>
      </c>
      <c r="AT113" s="38">
        <f t="shared" si="52"/>
        <v>4.4200000000000003E-2</v>
      </c>
      <c r="AU113" s="38">
        <f t="shared" si="53"/>
        <v>0.1779</v>
      </c>
      <c r="AV113" s="38">
        <f t="shared" si="54"/>
        <v>0.28399999999999997</v>
      </c>
      <c r="AW113" s="38">
        <f t="shared" si="55"/>
        <v>0.28520000000000001</v>
      </c>
    </row>
    <row r="114" spans="2:49" ht="15.75" x14ac:dyDescent="0.25">
      <c r="B114">
        <v>0.42</v>
      </c>
      <c r="C114">
        <v>0.39</v>
      </c>
      <c r="D114">
        <v>0.78</v>
      </c>
      <c r="E114">
        <v>0.32</v>
      </c>
      <c r="F114">
        <v>0.2</v>
      </c>
      <c r="G114" t="s">
        <v>21</v>
      </c>
      <c r="H114">
        <f t="shared" si="29"/>
        <v>0.31209999999999999</v>
      </c>
      <c r="I114">
        <f t="shared" si="30"/>
        <v>4.3400000000000001E-2</v>
      </c>
      <c r="J114">
        <f t="shared" si="31"/>
        <v>0.23250000000000001</v>
      </c>
      <c r="K114">
        <f t="shared" si="32"/>
        <v>0.36099999999999999</v>
      </c>
      <c r="L114" s="47">
        <f t="shared" si="33"/>
        <v>4.3400000000000001E-2</v>
      </c>
      <c r="M114" t="str">
        <f t="shared" si="34"/>
        <v>Low</v>
      </c>
      <c r="N114">
        <f t="shared" si="35"/>
        <v>1</v>
      </c>
      <c r="O114">
        <f>'Test_IF-có_validate'!O114</f>
        <v>0.4667</v>
      </c>
      <c r="P114">
        <f>'Test_IF-có_validate'!P114</f>
        <v>0.43330000000000002</v>
      </c>
      <c r="Q114">
        <f>'Test_IF-có_validate'!Q114</f>
        <v>0.85560000000000003</v>
      </c>
      <c r="R114">
        <f>'Test_IF-có_validate'!R114</f>
        <v>0.32319999999999999</v>
      </c>
      <c r="S114">
        <f>'Test_IF-có_validate'!S114</f>
        <v>0.19389999999999999</v>
      </c>
      <c r="U114" s="37">
        <f t="shared" si="56"/>
        <v>0.36359999999999998</v>
      </c>
      <c r="V114" s="37">
        <f t="shared" si="56"/>
        <v>0.39539999999999997</v>
      </c>
      <c r="W114" s="37">
        <f t="shared" si="56"/>
        <v>7.7799999999999994E-2</v>
      </c>
      <c r="X114" s="37">
        <f t="shared" si="56"/>
        <v>0.51149999999999995</v>
      </c>
      <c r="Y114" s="37">
        <f t="shared" si="56"/>
        <v>0.67520000000000002</v>
      </c>
      <c r="AA114" s="37">
        <f t="shared" si="36"/>
        <v>0.25559999999999999</v>
      </c>
      <c r="AB114" s="37">
        <f t="shared" si="37"/>
        <v>0.4572</v>
      </c>
      <c r="AC114" s="37">
        <f t="shared" si="38"/>
        <v>0.81530000000000002</v>
      </c>
      <c r="AD114" s="37">
        <f t="shared" si="39"/>
        <v>8.3099999999999993E-2</v>
      </c>
      <c r="AE114" s="37">
        <f t="shared" si="40"/>
        <v>0.28320000000000001</v>
      </c>
      <c r="AG114" s="38">
        <f t="shared" si="41"/>
        <v>7.3499999999999996E-2</v>
      </c>
      <c r="AH114" s="38">
        <f t="shared" si="42"/>
        <v>3.9600000000000003E-2</v>
      </c>
      <c r="AI114" s="38">
        <f t="shared" si="43"/>
        <v>0.22420000000000001</v>
      </c>
      <c r="AJ114" s="38">
        <f t="shared" si="44"/>
        <v>0.1196</v>
      </c>
      <c r="AK114" s="38">
        <f t="shared" si="45"/>
        <v>3.0499999999999999E-2</v>
      </c>
      <c r="AM114" s="38">
        <f t="shared" si="46"/>
        <v>1.37E-2</v>
      </c>
      <c r="AN114" s="38">
        <f t="shared" si="47"/>
        <v>1.32E-2</v>
      </c>
      <c r="AO114" s="38">
        <f t="shared" si="48"/>
        <v>0.16930000000000001</v>
      </c>
      <c r="AP114" s="38">
        <f t="shared" si="49"/>
        <v>1.8599999999999998E-2</v>
      </c>
      <c r="AQ114" s="38">
        <f t="shared" si="50"/>
        <v>0.2407</v>
      </c>
      <c r="AR114" s="38"/>
      <c r="AS114" s="38">
        <f t="shared" si="51"/>
        <v>3.5000000000000001E-3</v>
      </c>
      <c r="AT114" s="38">
        <f t="shared" si="52"/>
        <v>2.9499999999999998E-2</v>
      </c>
      <c r="AU114" s="38">
        <f t="shared" si="53"/>
        <v>0.17199999999999999</v>
      </c>
      <c r="AV114" s="38">
        <f t="shared" si="54"/>
        <v>0.12590000000000001</v>
      </c>
      <c r="AW114" s="38">
        <f t="shared" si="55"/>
        <v>0.37790000000000001</v>
      </c>
    </row>
    <row r="115" spans="2:49" ht="15.75" x14ac:dyDescent="0.25">
      <c r="B115">
        <v>0.36</v>
      </c>
      <c r="C115">
        <v>0.52</v>
      </c>
      <c r="D115">
        <v>7.0000000000000007E-2</v>
      </c>
      <c r="E115">
        <v>0.1</v>
      </c>
      <c r="F115">
        <v>0.15</v>
      </c>
      <c r="G115" t="s">
        <v>23</v>
      </c>
      <c r="H115">
        <f t="shared" si="29"/>
        <v>0.2021</v>
      </c>
      <c r="I115">
        <f t="shared" si="30"/>
        <v>8.9800000000000005E-2</v>
      </c>
      <c r="J115">
        <f t="shared" si="31"/>
        <v>0.28539999999999999</v>
      </c>
      <c r="K115">
        <f t="shared" si="32"/>
        <v>0.41349999999999998</v>
      </c>
      <c r="L115" s="47">
        <f t="shared" si="33"/>
        <v>8.9800000000000005E-2</v>
      </c>
      <c r="M115" t="str">
        <f t="shared" si="34"/>
        <v>Low</v>
      </c>
      <c r="N115">
        <f t="shared" si="35"/>
        <v>0</v>
      </c>
      <c r="O115">
        <f>'Test_IF-có_validate'!O115</f>
        <v>0.4</v>
      </c>
      <c r="P115">
        <f>'Test_IF-có_validate'!P115</f>
        <v>0.57779999999999998</v>
      </c>
      <c r="Q115">
        <f>'Test_IF-có_validate'!Q115</f>
        <v>6.6699999999999995E-2</v>
      </c>
      <c r="R115">
        <f>'Test_IF-có_validate'!R115</f>
        <v>0.10100000000000001</v>
      </c>
      <c r="S115">
        <f>'Test_IF-có_validate'!S115</f>
        <v>0.1429</v>
      </c>
      <c r="U115" s="37">
        <f t="shared" si="56"/>
        <v>0.42859999999999998</v>
      </c>
      <c r="V115" s="37">
        <f t="shared" si="56"/>
        <v>0.2676</v>
      </c>
      <c r="W115" s="37">
        <f t="shared" si="56"/>
        <v>0.87490000000000001</v>
      </c>
      <c r="X115" s="37">
        <f t="shared" si="56"/>
        <v>0.8165</v>
      </c>
      <c r="Y115" s="37">
        <f t="shared" si="56"/>
        <v>0.74990000000000001</v>
      </c>
      <c r="AA115" s="37">
        <f t="shared" si="36"/>
        <v>0.1239</v>
      </c>
      <c r="AB115" s="37">
        <f t="shared" si="37"/>
        <v>0.72950000000000004</v>
      </c>
      <c r="AC115" s="37">
        <f t="shared" si="38"/>
        <v>0.77070000000000005</v>
      </c>
      <c r="AD115" s="37">
        <f t="shared" si="39"/>
        <v>0.61029999999999995</v>
      </c>
      <c r="AE115" s="37">
        <f t="shared" si="40"/>
        <v>0.1575</v>
      </c>
      <c r="AG115" s="38">
        <f t="shared" si="41"/>
        <v>2.9600000000000001E-2</v>
      </c>
      <c r="AH115" s="38">
        <f t="shared" si="42"/>
        <v>0.1303</v>
      </c>
      <c r="AI115" s="38">
        <f t="shared" si="43"/>
        <v>0.30449999999999999</v>
      </c>
      <c r="AJ115" s="38">
        <f t="shared" si="44"/>
        <v>0.29530000000000001</v>
      </c>
      <c r="AK115" s="38">
        <f t="shared" si="45"/>
        <v>7.2400000000000006E-2</v>
      </c>
      <c r="AM115" s="38">
        <f t="shared" si="46"/>
        <v>3.0200000000000001E-2</v>
      </c>
      <c r="AN115" s="38">
        <f t="shared" si="47"/>
        <v>0.104</v>
      </c>
      <c r="AO115" s="38">
        <f t="shared" si="48"/>
        <v>0.3594</v>
      </c>
      <c r="AP115" s="38">
        <f t="shared" si="49"/>
        <v>0.1943</v>
      </c>
      <c r="AQ115" s="38">
        <f t="shared" si="50"/>
        <v>0.28260000000000002</v>
      </c>
      <c r="AR115" s="38"/>
      <c r="AS115" s="38">
        <f t="shared" si="51"/>
        <v>4.7399999999999998E-2</v>
      </c>
      <c r="AT115" s="38">
        <f t="shared" si="52"/>
        <v>6.1199999999999997E-2</v>
      </c>
      <c r="AU115" s="38">
        <f t="shared" si="53"/>
        <v>0.35659999999999997</v>
      </c>
      <c r="AV115" s="38">
        <f t="shared" si="54"/>
        <v>0.30159999999999998</v>
      </c>
      <c r="AW115" s="38">
        <f t="shared" si="55"/>
        <v>0.41980000000000001</v>
      </c>
    </row>
    <row r="116" spans="2:49" ht="15.75" x14ac:dyDescent="0.25">
      <c r="B116">
        <v>0.4</v>
      </c>
      <c r="C116">
        <v>0.59</v>
      </c>
      <c r="D116">
        <v>0.77</v>
      </c>
      <c r="E116">
        <v>0.99</v>
      </c>
      <c r="F116">
        <v>0.24</v>
      </c>
      <c r="G116" t="s">
        <v>24</v>
      </c>
      <c r="H116">
        <f t="shared" si="29"/>
        <v>0.41639999999999999</v>
      </c>
      <c r="I116">
        <f t="shared" si="30"/>
        <v>1.9099999999999999E-2</v>
      </c>
      <c r="J116">
        <f t="shared" si="31"/>
        <v>0.20849999999999999</v>
      </c>
      <c r="K116">
        <f t="shared" si="32"/>
        <v>0.33350000000000002</v>
      </c>
      <c r="L116" s="47">
        <f t="shared" si="33"/>
        <v>1.9099999999999999E-2</v>
      </c>
      <c r="M116" t="str">
        <f t="shared" si="34"/>
        <v>Low</v>
      </c>
      <c r="N116">
        <f t="shared" si="35"/>
        <v>0</v>
      </c>
      <c r="O116">
        <f>'Test_IF-có_validate'!O116</f>
        <v>0.44440000000000002</v>
      </c>
      <c r="P116">
        <f>'Test_IF-có_validate'!P116</f>
        <v>0.65559999999999996</v>
      </c>
      <c r="Q116">
        <f>'Test_IF-có_validate'!Q116</f>
        <v>0.84440000000000004</v>
      </c>
      <c r="R116">
        <f>'Test_IF-có_validate'!R116</f>
        <v>1</v>
      </c>
      <c r="S116">
        <f>'Test_IF-có_validate'!S116</f>
        <v>0.23469999999999999</v>
      </c>
      <c r="U116" s="37">
        <f t="shared" si="56"/>
        <v>0.38469999999999999</v>
      </c>
      <c r="V116" s="37">
        <f t="shared" si="56"/>
        <v>0.20799999999999999</v>
      </c>
      <c r="W116" s="37">
        <f t="shared" si="56"/>
        <v>8.4400000000000003E-2</v>
      </c>
      <c r="X116" s="37">
        <f t="shared" si="56"/>
        <v>0</v>
      </c>
      <c r="Y116" s="37">
        <f t="shared" si="56"/>
        <v>0.61980000000000002</v>
      </c>
      <c r="AA116" s="37">
        <f t="shared" si="36"/>
        <v>0.2122</v>
      </c>
      <c r="AB116" s="37">
        <f t="shared" si="37"/>
        <v>0.8669</v>
      </c>
      <c r="AC116" s="37">
        <f t="shared" si="38"/>
        <v>0.79749999999999999</v>
      </c>
      <c r="AD116" s="37">
        <f t="shared" si="39"/>
        <v>1.1052</v>
      </c>
      <c r="AE116" s="37">
        <f t="shared" si="40"/>
        <v>0.37940000000000002</v>
      </c>
      <c r="AG116" s="38">
        <f t="shared" si="41"/>
        <v>5.91E-2</v>
      </c>
      <c r="AH116" s="38">
        <f t="shared" si="42"/>
        <v>0.17610000000000001</v>
      </c>
      <c r="AI116" s="38">
        <f t="shared" si="43"/>
        <v>0.21829999999999999</v>
      </c>
      <c r="AJ116" s="38">
        <f t="shared" si="44"/>
        <v>0.27650000000000002</v>
      </c>
      <c r="AK116" s="38">
        <f t="shared" si="45"/>
        <v>1.6000000000000001E-3</v>
      </c>
      <c r="AM116" s="38">
        <f t="shared" si="46"/>
        <v>8.0000000000000004E-4</v>
      </c>
      <c r="AN116" s="38">
        <f t="shared" si="47"/>
        <v>0.14979999999999999</v>
      </c>
      <c r="AO116" s="38">
        <f t="shared" si="48"/>
        <v>0.16339999999999999</v>
      </c>
      <c r="AP116" s="38">
        <f t="shared" si="49"/>
        <v>0.3775</v>
      </c>
      <c r="AQ116" s="38">
        <f t="shared" si="50"/>
        <v>0.2087</v>
      </c>
      <c r="AR116" s="38"/>
      <c r="AS116" s="38">
        <f t="shared" si="51"/>
        <v>1.7999999999999999E-2</v>
      </c>
      <c r="AT116" s="38">
        <f t="shared" si="52"/>
        <v>0.107</v>
      </c>
      <c r="AU116" s="38">
        <f t="shared" si="53"/>
        <v>0.1661</v>
      </c>
      <c r="AV116" s="38">
        <f t="shared" si="54"/>
        <v>0.2702</v>
      </c>
      <c r="AW116" s="38">
        <f t="shared" si="55"/>
        <v>0.34589999999999999</v>
      </c>
    </row>
    <row r="117" spans="2:49" ht="15.75" x14ac:dyDescent="0.25">
      <c r="B117">
        <v>0.43</v>
      </c>
      <c r="C117">
        <v>0.65</v>
      </c>
      <c r="D117">
        <v>0.76</v>
      </c>
      <c r="E117">
        <v>0.94</v>
      </c>
      <c r="F117">
        <v>0.28999999999999998</v>
      </c>
      <c r="G117" t="s">
        <v>24</v>
      </c>
      <c r="H117">
        <f t="shared" si="29"/>
        <v>0.52080000000000004</v>
      </c>
      <c r="I117">
        <f t="shared" si="30"/>
        <v>5.3900000000000003E-2</v>
      </c>
      <c r="J117">
        <f t="shared" si="31"/>
        <v>0.1724</v>
      </c>
      <c r="K117">
        <f t="shared" si="32"/>
        <v>0.2974</v>
      </c>
      <c r="L117" s="47">
        <f t="shared" si="33"/>
        <v>5.3900000000000003E-2</v>
      </c>
      <c r="M117" t="str">
        <f t="shared" si="34"/>
        <v>Low</v>
      </c>
      <c r="N117">
        <f t="shared" si="35"/>
        <v>0</v>
      </c>
      <c r="O117">
        <f>'Test_IF-có_validate'!O117</f>
        <v>0.4778</v>
      </c>
      <c r="P117">
        <f>'Test_IF-có_validate'!P117</f>
        <v>0.72219999999999995</v>
      </c>
      <c r="Q117">
        <f>'Test_IF-có_validate'!Q117</f>
        <v>0.83330000000000004</v>
      </c>
      <c r="R117">
        <f>'Test_IF-có_validate'!R117</f>
        <v>0.94950000000000001</v>
      </c>
      <c r="S117">
        <f>'Test_IF-có_validate'!S117</f>
        <v>0.28570000000000001</v>
      </c>
      <c r="U117" s="37">
        <f t="shared" si="56"/>
        <v>0.35339999999999999</v>
      </c>
      <c r="V117" s="37">
        <f t="shared" si="56"/>
        <v>0.1613</v>
      </c>
      <c r="W117" s="37">
        <f t="shared" si="56"/>
        <v>9.0899999999999995E-2</v>
      </c>
      <c r="X117" s="37">
        <f t="shared" si="56"/>
        <v>2.5899999999999999E-2</v>
      </c>
      <c r="Y117" s="37">
        <f t="shared" si="56"/>
        <v>0.55559999999999998</v>
      </c>
      <c r="AA117" s="37">
        <f t="shared" si="36"/>
        <v>0.27689999999999998</v>
      </c>
      <c r="AB117" s="37">
        <f t="shared" si="37"/>
        <v>0.98019999999999996</v>
      </c>
      <c r="AC117" s="37">
        <f t="shared" si="38"/>
        <v>0.77990000000000004</v>
      </c>
      <c r="AD117" s="37">
        <f t="shared" si="39"/>
        <v>1.0287999999999999</v>
      </c>
      <c r="AE117" s="37">
        <f t="shared" si="40"/>
        <v>0.49459999999999998</v>
      </c>
      <c r="AG117" s="38">
        <f t="shared" si="41"/>
        <v>8.0600000000000005E-2</v>
      </c>
      <c r="AH117" s="38">
        <f t="shared" si="42"/>
        <v>0.21390000000000001</v>
      </c>
      <c r="AI117" s="38">
        <f t="shared" si="43"/>
        <v>0.21240000000000001</v>
      </c>
      <c r="AJ117" s="38">
        <f t="shared" si="44"/>
        <v>0.25109999999999999</v>
      </c>
      <c r="AK117" s="38">
        <f t="shared" si="45"/>
        <v>0.04</v>
      </c>
      <c r="AM117" s="38">
        <f t="shared" si="46"/>
        <v>2.0799999999999999E-2</v>
      </c>
      <c r="AN117" s="38">
        <f t="shared" si="47"/>
        <v>0.18759999999999999</v>
      </c>
      <c r="AO117" s="38">
        <f t="shared" si="48"/>
        <v>0.1575</v>
      </c>
      <c r="AP117" s="38">
        <f t="shared" si="49"/>
        <v>0.35199999999999998</v>
      </c>
      <c r="AQ117" s="38">
        <f t="shared" si="50"/>
        <v>0.17030000000000001</v>
      </c>
      <c r="AR117" s="38"/>
      <c r="AS117" s="38">
        <f t="shared" si="51"/>
        <v>3.5999999999999999E-3</v>
      </c>
      <c r="AT117" s="38">
        <f t="shared" si="52"/>
        <v>0.14480000000000001</v>
      </c>
      <c r="AU117" s="38">
        <f t="shared" si="53"/>
        <v>0.16020000000000001</v>
      </c>
      <c r="AV117" s="38">
        <f t="shared" si="54"/>
        <v>0.2447</v>
      </c>
      <c r="AW117" s="38">
        <f t="shared" si="55"/>
        <v>0.3075</v>
      </c>
    </row>
    <row r="118" spans="2:49" ht="15.75" x14ac:dyDescent="0.25">
      <c r="B118">
        <v>0.6</v>
      </c>
      <c r="C118">
        <v>0.08</v>
      </c>
      <c r="D118">
        <v>0.13</v>
      </c>
      <c r="E118">
        <v>0.14000000000000001</v>
      </c>
      <c r="F118">
        <v>0.32</v>
      </c>
      <c r="G118" t="s">
        <v>21</v>
      </c>
      <c r="H118">
        <f t="shared" si="29"/>
        <v>0.56200000000000006</v>
      </c>
      <c r="I118">
        <f t="shared" si="30"/>
        <v>7.6499999999999999E-2</v>
      </c>
      <c r="J118">
        <f t="shared" si="31"/>
        <v>0.15740000000000001</v>
      </c>
      <c r="K118">
        <f t="shared" si="32"/>
        <v>0.28570000000000001</v>
      </c>
      <c r="L118" s="47">
        <f t="shared" si="33"/>
        <v>7.6499999999999999E-2</v>
      </c>
      <c r="M118" t="str">
        <f t="shared" si="34"/>
        <v>Low</v>
      </c>
      <c r="N118">
        <f t="shared" si="35"/>
        <v>1</v>
      </c>
      <c r="O118">
        <f>'Test_IF-có_validate'!O118</f>
        <v>0.66669999999999996</v>
      </c>
      <c r="P118">
        <f>'Test_IF-có_validate'!P118</f>
        <v>8.8900000000000007E-2</v>
      </c>
      <c r="Q118">
        <f>'Test_IF-có_validate'!Q118</f>
        <v>0.1333</v>
      </c>
      <c r="R118">
        <f>'Test_IF-có_validate'!R118</f>
        <v>0.1414</v>
      </c>
      <c r="S118">
        <f>'Test_IF-có_validate'!S118</f>
        <v>0.31630000000000003</v>
      </c>
      <c r="U118" s="37">
        <f t="shared" si="56"/>
        <v>0.2</v>
      </c>
      <c r="V118" s="37">
        <f t="shared" si="56"/>
        <v>0.8367</v>
      </c>
      <c r="W118" s="37">
        <f t="shared" si="56"/>
        <v>0.76480000000000004</v>
      </c>
      <c r="X118" s="37">
        <f t="shared" si="56"/>
        <v>0.75219999999999998</v>
      </c>
      <c r="Y118" s="37">
        <f t="shared" si="56"/>
        <v>0.51939999999999997</v>
      </c>
      <c r="AA118" s="37">
        <f t="shared" si="36"/>
        <v>0.61919999999999997</v>
      </c>
      <c r="AB118" s="37">
        <f t="shared" si="37"/>
        <v>0.32850000000000001</v>
      </c>
      <c r="AC118" s="37">
        <f t="shared" si="38"/>
        <v>0.59399999999999997</v>
      </c>
      <c r="AD118" s="37">
        <f t="shared" si="39"/>
        <v>0.50560000000000005</v>
      </c>
      <c r="AE118" s="37">
        <f t="shared" si="40"/>
        <v>0.56140000000000001</v>
      </c>
      <c r="AG118" s="38">
        <f t="shared" si="41"/>
        <v>0.19470000000000001</v>
      </c>
      <c r="AH118" s="38">
        <f t="shared" si="42"/>
        <v>0.2223</v>
      </c>
      <c r="AI118" s="38">
        <f t="shared" si="43"/>
        <v>0.24560000000000001</v>
      </c>
      <c r="AJ118" s="38">
        <f t="shared" si="44"/>
        <v>0.26040000000000002</v>
      </c>
      <c r="AK118" s="38">
        <f t="shared" si="45"/>
        <v>6.2199999999999998E-2</v>
      </c>
      <c r="AM118" s="38">
        <f t="shared" si="46"/>
        <v>0.13489999999999999</v>
      </c>
      <c r="AN118" s="38">
        <f t="shared" si="47"/>
        <v>0.2487</v>
      </c>
      <c r="AO118" s="38">
        <f t="shared" si="48"/>
        <v>0.30049999999999999</v>
      </c>
      <c r="AP118" s="38">
        <f t="shared" si="49"/>
        <v>0.15939999999999999</v>
      </c>
      <c r="AQ118" s="38">
        <f t="shared" si="50"/>
        <v>0.14799999999999999</v>
      </c>
      <c r="AR118" s="38"/>
      <c r="AS118" s="38">
        <f t="shared" si="51"/>
        <v>0.1177</v>
      </c>
      <c r="AT118" s="38">
        <f t="shared" si="52"/>
        <v>0.29139999999999999</v>
      </c>
      <c r="AU118" s="38">
        <f t="shared" si="53"/>
        <v>0.29770000000000002</v>
      </c>
      <c r="AV118" s="38">
        <f t="shared" si="54"/>
        <v>0.26669999999999999</v>
      </c>
      <c r="AW118" s="38">
        <f t="shared" si="55"/>
        <v>0.28520000000000001</v>
      </c>
    </row>
    <row r="119" spans="2:49" ht="15.75" x14ac:dyDescent="0.25">
      <c r="B119">
        <v>0.8</v>
      </c>
      <c r="C119">
        <v>0.24</v>
      </c>
      <c r="D119">
        <v>0.23</v>
      </c>
      <c r="E119">
        <v>0.28999999999999998</v>
      </c>
      <c r="F119">
        <v>0.98</v>
      </c>
      <c r="G119" t="s">
        <v>20</v>
      </c>
      <c r="H119">
        <f t="shared" si="29"/>
        <v>1.6365000000000001</v>
      </c>
      <c r="I119">
        <f t="shared" si="30"/>
        <v>0.43459999999999999</v>
      </c>
      <c r="J119">
        <f t="shared" si="31"/>
        <v>0.2422</v>
      </c>
      <c r="K119">
        <f t="shared" si="32"/>
        <v>0.1172</v>
      </c>
      <c r="L119" s="47">
        <f t="shared" si="33"/>
        <v>0.1172</v>
      </c>
      <c r="M119" t="str">
        <f t="shared" si="34"/>
        <v>High</v>
      </c>
      <c r="N119">
        <f t="shared" si="35"/>
        <v>1</v>
      </c>
      <c r="O119">
        <f>'Test_IF-có_validate'!O119</f>
        <v>0.88890000000000002</v>
      </c>
      <c r="P119">
        <f>'Test_IF-có_validate'!P119</f>
        <v>0.26669999999999999</v>
      </c>
      <c r="Q119">
        <f>'Test_IF-có_validate'!Q119</f>
        <v>0.24440000000000001</v>
      </c>
      <c r="R119">
        <f>'Test_IF-có_validate'!R119</f>
        <v>0.29289999999999999</v>
      </c>
      <c r="S119">
        <f>'Test_IF-có_validate'!S119</f>
        <v>0.98980000000000001</v>
      </c>
      <c r="U119" s="37">
        <f t="shared" si="56"/>
        <v>5.8799999999999998E-2</v>
      </c>
      <c r="V119" s="37">
        <f t="shared" si="56"/>
        <v>0.57889999999999997</v>
      </c>
      <c r="W119" s="37">
        <f t="shared" si="56"/>
        <v>0.60719999999999996</v>
      </c>
      <c r="X119" s="37">
        <f t="shared" si="56"/>
        <v>0.54690000000000005</v>
      </c>
      <c r="Y119" s="37">
        <f t="shared" si="56"/>
        <v>5.1000000000000004E-3</v>
      </c>
      <c r="AA119" s="37">
        <f t="shared" si="36"/>
        <v>0.98260000000000003</v>
      </c>
      <c r="AB119" s="37">
        <f t="shared" si="37"/>
        <v>0.1071</v>
      </c>
      <c r="AC119" s="37">
        <f t="shared" si="38"/>
        <v>0.32529999999999998</v>
      </c>
      <c r="AD119" s="37">
        <f t="shared" si="39"/>
        <v>0.14879999999999999</v>
      </c>
      <c r="AE119" s="37">
        <f t="shared" si="40"/>
        <v>1.7492000000000001</v>
      </c>
      <c r="AG119" s="38">
        <f t="shared" si="41"/>
        <v>0.31590000000000001</v>
      </c>
      <c r="AH119" s="38">
        <f t="shared" si="42"/>
        <v>7.7100000000000002E-2</v>
      </c>
      <c r="AI119" s="38">
        <f t="shared" si="43"/>
        <v>0.156</v>
      </c>
      <c r="AJ119" s="38">
        <f t="shared" si="44"/>
        <v>0.14149999999999999</v>
      </c>
      <c r="AK119" s="38">
        <f t="shared" si="45"/>
        <v>0.4582</v>
      </c>
      <c r="AM119" s="38">
        <f t="shared" si="46"/>
        <v>0.25600000000000001</v>
      </c>
      <c r="AN119" s="38">
        <f t="shared" si="47"/>
        <v>0.10349999999999999</v>
      </c>
      <c r="AO119" s="38">
        <f t="shared" si="48"/>
        <v>0.2109</v>
      </c>
      <c r="AP119" s="38">
        <f t="shared" si="49"/>
        <v>4.0500000000000001E-2</v>
      </c>
      <c r="AQ119" s="38">
        <f t="shared" si="50"/>
        <v>0.24790000000000001</v>
      </c>
      <c r="AR119" s="38"/>
      <c r="AS119" s="38">
        <f t="shared" si="51"/>
        <v>0.23880000000000001</v>
      </c>
      <c r="AT119" s="38">
        <f t="shared" si="52"/>
        <v>0.1462</v>
      </c>
      <c r="AU119" s="38">
        <f t="shared" si="53"/>
        <v>0.2082</v>
      </c>
      <c r="AV119" s="38">
        <f t="shared" si="54"/>
        <v>0.14779999999999999</v>
      </c>
      <c r="AW119" s="38">
        <f t="shared" si="55"/>
        <v>0.11070000000000001</v>
      </c>
    </row>
    <row r="120" spans="2:49" ht="15.75" x14ac:dyDescent="0.25">
      <c r="B120">
        <v>0.65</v>
      </c>
      <c r="C120">
        <v>0.09</v>
      </c>
      <c r="D120">
        <v>0.16</v>
      </c>
      <c r="E120">
        <v>0.49</v>
      </c>
      <c r="F120">
        <v>0.31</v>
      </c>
      <c r="G120" t="s">
        <v>21</v>
      </c>
      <c r="H120">
        <f t="shared" si="29"/>
        <v>0.53280000000000005</v>
      </c>
      <c r="I120">
        <f t="shared" si="30"/>
        <v>6.4100000000000004E-2</v>
      </c>
      <c r="J120">
        <f t="shared" si="31"/>
        <v>0.16159999999999999</v>
      </c>
      <c r="K120">
        <f t="shared" si="32"/>
        <v>0.2868</v>
      </c>
      <c r="L120" s="47">
        <f t="shared" si="33"/>
        <v>6.4100000000000004E-2</v>
      </c>
      <c r="M120" t="str">
        <f t="shared" si="34"/>
        <v>Low</v>
      </c>
      <c r="N120">
        <f t="shared" si="35"/>
        <v>1</v>
      </c>
      <c r="O120">
        <f>'Test_IF-có_validate'!O120</f>
        <v>0.72219999999999995</v>
      </c>
      <c r="P120">
        <f>'Test_IF-có_validate'!P120</f>
        <v>0.1</v>
      </c>
      <c r="Q120">
        <f>'Test_IF-có_validate'!Q120</f>
        <v>0.16669999999999999</v>
      </c>
      <c r="R120">
        <f>'Test_IF-có_validate'!R120</f>
        <v>0.49490000000000001</v>
      </c>
      <c r="S120">
        <f>'Test_IF-có_validate'!S120</f>
        <v>0.30609999999999998</v>
      </c>
      <c r="U120" s="37">
        <f t="shared" si="56"/>
        <v>0.1613</v>
      </c>
      <c r="V120" s="37">
        <f t="shared" si="56"/>
        <v>0.81820000000000004</v>
      </c>
      <c r="W120" s="37">
        <f t="shared" si="56"/>
        <v>0.71419999999999995</v>
      </c>
      <c r="X120" s="37">
        <f t="shared" si="56"/>
        <v>0.33789999999999998</v>
      </c>
      <c r="Y120" s="37">
        <f t="shared" si="56"/>
        <v>0.53129999999999999</v>
      </c>
      <c r="AA120" s="37">
        <f t="shared" si="36"/>
        <v>0.71340000000000003</v>
      </c>
      <c r="AB120" s="37">
        <f t="shared" si="37"/>
        <v>0.2989</v>
      </c>
      <c r="AC120" s="37">
        <f t="shared" si="38"/>
        <v>0.51</v>
      </c>
      <c r="AD120" s="37">
        <f t="shared" si="39"/>
        <v>0.26219999999999999</v>
      </c>
      <c r="AE120" s="37">
        <f t="shared" si="40"/>
        <v>0.5393</v>
      </c>
      <c r="AG120" s="38">
        <f t="shared" si="41"/>
        <v>0.2261</v>
      </c>
      <c r="AH120" s="38">
        <f t="shared" si="42"/>
        <v>0.21249999999999999</v>
      </c>
      <c r="AI120" s="38">
        <f t="shared" si="43"/>
        <v>0.21759999999999999</v>
      </c>
      <c r="AJ120" s="38">
        <f t="shared" si="44"/>
        <v>4.4999999999999997E-3</v>
      </c>
      <c r="AK120" s="38">
        <f t="shared" si="45"/>
        <v>5.4899999999999997E-2</v>
      </c>
      <c r="AM120" s="38">
        <f t="shared" si="46"/>
        <v>0.1663</v>
      </c>
      <c r="AN120" s="38">
        <f t="shared" si="47"/>
        <v>0.23880000000000001</v>
      </c>
      <c r="AO120" s="38">
        <f t="shared" si="48"/>
        <v>0.27250000000000002</v>
      </c>
      <c r="AP120" s="38">
        <f t="shared" si="49"/>
        <v>9.6500000000000002E-2</v>
      </c>
      <c r="AQ120" s="38">
        <f t="shared" si="50"/>
        <v>0.15540000000000001</v>
      </c>
      <c r="AR120" s="38"/>
      <c r="AS120" s="38">
        <f t="shared" si="51"/>
        <v>0.14910000000000001</v>
      </c>
      <c r="AT120" s="38">
        <f t="shared" si="52"/>
        <v>0.28160000000000002</v>
      </c>
      <c r="AU120" s="38">
        <f t="shared" si="53"/>
        <v>0.2697</v>
      </c>
      <c r="AV120" s="38">
        <f t="shared" si="54"/>
        <v>1.0800000000000001E-2</v>
      </c>
      <c r="AW120" s="38">
        <f t="shared" si="55"/>
        <v>0.29260000000000003</v>
      </c>
    </row>
    <row r="121" spans="2:49" ht="15.75" x14ac:dyDescent="0.25">
      <c r="B121">
        <v>0.68</v>
      </c>
      <c r="C121">
        <v>0.16</v>
      </c>
      <c r="D121">
        <v>0.2</v>
      </c>
      <c r="E121">
        <v>0.59</v>
      </c>
      <c r="F121">
        <v>0.6</v>
      </c>
      <c r="G121" t="s">
        <v>24</v>
      </c>
      <c r="H121">
        <f t="shared" si="29"/>
        <v>1.0631999999999999</v>
      </c>
      <c r="I121">
        <f t="shared" si="30"/>
        <v>0.2407</v>
      </c>
      <c r="J121">
        <f t="shared" si="31"/>
        <v>5.16E-2</v>
      </c>
      <c r="K121">
        <f t="shared" si="32"/>
        <v>0.1071</v>
      </c>
      <c r="L121" s="47">
        <f t="shared" si="33"/>
        <v>5.16E-2</v>
      </c>
      <c r="M121" t="str">
        <f t="shared" si="34"/>
        <v>Middle</v>
      </c>
      <c r="N121">
        <f t="shared" si="35"/>
        <v>1</v>
      </c>
      <c r="O121">
        <f>'Test_IF-có_validate'!O121</f>
        <v>0.75560000000000005</v>
      </c>
      <c r="P121">
        <f>'Test_IF-có_validate'!P121</f>
        <v>0.17780000000000001</v>
      </c>
      <c r="Q121">
        <f>'Test_IF-có_validate'!Q121</f>
        <v>0.21110000000000001</v>
      </c>
      <c r="R121">
        <f>'Test_IF-có_validate'!R121</f>
        <v>0.59599999999999997</v>
      </c>
      <c r="S121">
        <f>'Test_IF-có_validate'!S121</f>
        <v>0.60199999999999998</v>
      </c>
      <c r="U121" s="37">
        <f t="shared" si="56"/>
        <v>0.13919999999999999</v>
      </c>
      <c r="V121" s="37">
        <f t="shared" si="56"/>
        <v>0.69810000000000005</v>
      </c>
      <c r="W121" s="37">
        <f t="shared" si="56"/>
        <v>0.65139999999999998</v>
      </c>
      <c r="X121" s="37">
        <f t="shared" si="56"/>
        <v>0.25309999999999999</v>
      </c>
      <c r="Y121" s="37">
        <f t="shared" si="56"/>
        <v>0.24840000000000001</v>
      </c>
      <c r="AA121" s="37">
        <f t="shared" si="36"/>
        <v>0.76890000000000003</v>
      </c>
      <c r="AB121" s="37">
        <f t="shared" si="37"/>
        <v>0.10100000000000001</v>
      </c>
      <c r="AC121" s="37">
        <f t="shared" si="38"/>
        <v>0.40279999999999999</v>
      </c>
      <c r="AD121" s="37">
        <f t="shared" si="39"/>
        <v>0.4481</v>
      </c>
      <c r="AE121" s="37">
        <f t="shared" si="40"/>
        <v>1.1181000000000001</v>
      </c>
      <c r="AG121" s="38">
        <f t="shared" si="41"/>
        <v>0.24460000000000001</v>
      </c>
      <c r="AH121" s="38">
        <f t="shared" si="42"/>
        <v>0.14649999999999999</v>
      </c>
      <c r="AI121" s="38">
        <f t="shared" si="43"/>
        <v>0.18179999999999999</v>
      </c>
      <c r="AJ121" s="38">
        <f t="shared" si="44"/>
        <v>5.7500000000000002E-2</v>
      </c>
      <c r="AK121" s="38">
        <f t="shared" si="45"/>
        <v>0.24779999999999999</v>
      </c>
      <c r="AM121" s="38">
        <f t="shared" si="46"/>
        <v>0.18479999999999999</v>
      </c>
      <c r="AN121" s="38">
        <f t="shared" si="47"/>
        <v>0.17280000000000001</v>
      </c>
      <c r="AO121" s="38">
        <f t="shared" si="48"/>
        <v>0.23669999999999999</v>
      </c>
      <c r="AP121" s="38">
        <f t="shared" si="49"/>
        <v>0.1585</v>
      </c>
      <c r="AQ121" s="38">
        <f t="shared" si="50"/>
        <v>3.7600000000000001E-2</v>
      </c>
      <c r="AR121" s="38"/>
      <c r="AS121" s="38">
        <f t="shared" si="51"/>
        <v>0.1676</v>
      </c>
      <c r="AT121" s="38">
        <f t="shared" si="52"/>
        <v>0.21560000000000001</v>
      </c>
      <c r="AU121" s="38">
        <f t="shared" si="53"/>
        <v>0.23400000000000001</v>
      </c>
      <c r="AV121" s="38">
        <f t="shared" si="54"/>
        <v>5.1200000000000002E-2</v>
      </c>
      <c r="AW121" s="38">
        <f t="shared" si="55"/>
        <v>9.9599999999999994E-2</v>
      </c>
    </row>
    <row r="122" spans="2:49" ht="15.75" x14ac:dyDescent="0.25">
      <c r="B122">
        <v>0.75</v>
      </c>
      <c r="C122">
        <v>0.22</v>
      </c>
      <c r="D122">
        <v>0.24</v>
      </c>
      <c r="E122">
        <v>0.96</v>
      </c>
      <c r="F122">
        <v>0.62</v>
      </c>
      <c r="G122" t="s">
        <v>20</v>
      </c>
      <c r="H122">
        <f t="shared" si="29"/>
        <v>1.0998000000000001</v>
      </c>
      <c r="I122">
        <f t="shared" si="30"/>
        <v>0.25280000000000002</v>
      </c>
      <c r="J122">
        <f t="shared" si="31"/>
        <v>6.3700000000000007E-2</v>
      </c>
      <c r="K122">
        <f t="shared" si="32"/>
        <v>9.7000000000000003E-2</v>
      </c>
      <c r="L122" s="47">
        <f t="shared" si="33"/>
        <v>6.3700000000000007E-2</v>
      </c>
      <c r="M122" t="str">
        <f t="shared" si="34"/>
        <v>Middle</v>
      </c>
      <c r="N122">
        <f t="shared" si="35"/>
        <v>0</v>
      </c>
      <c r="O122">
        <f>'Test_IF-có_validate'!O122</f>
        <v>0.83330000000000004</v>
      </c>
      <c r="P122">
        <f>'Test_IF-có_validate'!P122</f>
        <v>0.24440000000000001</v>
      </c>
      <c r="Q122">
        <f>'Test_IF-có_validate'!Q122</f>
        <v>0.25559999999999999</v>
      </c>
      <c r="R122">
        <f>'Test_IF-có_validate'!R122</f>
        <v>0.96970000000000001</v>
      </c>
      <c r="S122">
        <f>'Test_IF-có_validate'!S122</f>
        <v>0.62239999999999995</v>
      </c>
      <c r="U122" s="37">
        <f t="shared" si="56"/>
        <v>9.0899999999999995E-2</v>
      </c>
      <c r="V122" s="37">
        <f t="shared" si="56"/>
        <v>0.60719999999999996</v>
      </c>
      <c r="W122" s="37">
        <f t="shared" si="56"/>
        <v>0.59289999999999998</v>
      </c>
      <c r="X122" s="37">
        <f t="shared" si="56"/>
        <v>1.54E-2</v>
      </c>
      <c r="Y122" s="37">
        <f t="shared" si="56"/>
        <v>0.23269999999999999</v>
      </c>
      <c r="AA122" s="37">
        <f t="shared" si="36"/>
        <v>0.89490000000000003</v>
      </c>
      <c r="AB122" s="37">
        <f t="shared" si="37"/>
        <v>5.6500000000000002E-2</v>
      </c>
      <c r="AC122" s="37">
        <f t="shared" si="38"/>
        <v>0.29980000000000001</v>
      </c>
      <c r="AD122" s="37">
        <f t="shared" si="39"/>
        <v>1.0595000000000001</v>
      </c>
      <c r="AE122" s="37">
        <f t="shared" si="40"/>
        <v>1.1541999999999999</v>
      </c>
      <c r="AG122" s="38">
        <f t="shared" si="41"/>
        <v>0.28660000000000002</v>
      </c>
      <c r="AH122" s="38">
        <f t="shared" si="42"/>
        <v>9.4E-2</v>
      </c>
      <c r="AI122" s="38">
        <f t="shared" si="43"/>
        <v>0.14749999999999999</v>
      </c>
      <c r="AJ122" s="38">
        <f t="shared" si="44"/>
        <v>0.26129999999999998</v>
      </c>
      <c r="AK122" s="38">
        <f t="shared" si="45"/>
        <v>0.25979999999999998</v>
      </c>
      <c r="AM122" s="38">
        <f t="shared" si="46"/>
        <v>0.2268</v>
      </c>
      <c r="AN122" s="38">
        <f t="shared" si="47"/>
        <v>0.1203</v>
      </c>
      <c r="AO122" s="38">
        <f t="shared" si="48"/>
        <v>0.2024</v>
      </c>
      <c r="AP122" s="38">
        <f t="shared" si="49"/>
        <v>0.36230000000000001</v>
      </c>
      <c r="AQ122" s="38">
        <f t="shared" si="50"/>
        <v>4.9599999999999998E-2</v>
      </c>
      <c r="AR122" s="38"/>
      <c r="AS122" s="38">
        <f t="shared" si="51"/>
        <v>0.20960000000000001</v>
      </c>
      <c r="AT122" s="38">
        <f t="shared" si="52"/>
        <v>0.16309999999999999</v>
      </c>
      <c r="AU122" s="38">
        <f t="shared" si="53"/>
        <v>0.19969999999999999</v>
      </c>
      <c r="AV122" s="38">
        <f t="shared" si="54"/>
        <v>0.255</v>
      </c>
      <c r="AW122" s="38">
        <f t="shared" si="55"/>
        <v>8.7599999999999997E-2</v>
      </c>
    </row>
    <row r="123" spans="2:49" ht="15.75" x14ac:dyDescent="0.25">
      <c r="B123">
        <v>0.87</v>
      </c>
      <c r="C123">
        <v>0.23</v>
      </c>
      <c r="D123">
        <v>0.25</v>
      </c>
      <c r="E123">
        <v>0.85</v>
      </c>
      <c r="F123">
        <v>0.8</v>
      </c>
      <c r="G123" t="s">
        <v>20</v>
      </c>
      <c r="H123">
        <f t="shared" si="29"/>
        <v>1.3809</v>
      </c>
      <c r="I123">
        <f t="shared" si="30"/>
        <v>0.34649999999999997</v>
      </c>
      <c r="J123">
        <f t="shared" si="31"/>
        <v>0.15740000000000001</v>
      </c>
      <c r="K123">
        <f t="shared" si="32"/>
        <v>2.9000000000000001E-2</v>
      </c>
      <c r="L123" s="47">
        <f t="shared" si="33"/>
        <v>2.9000000000000001E-2</v>
      </c>
      <c r="M123" t="str">
        <f t="shared" si="34"/>
        <v>High</v>
      </c>
      <c r="N123">
        <f t="shared" si="35"/>
        <v>1</v>
      </c>
      <c r="O123">
        <f>'Test_IF-có_validate'!O123</f>
        <v>0.9667</v>
      </c>
      <c r="P123">
        <f>'Test_IF-có_validate'!P123</f>
        <v>0.25559999999999999</v>
      </c>
      <c r="Q123">
        <f>'Test_IF-có_validate'!Q123</f>
        <v>0.26669999999999999</v>
      </c>
      <c r="R123">
        <f>'Test_IF-có_validate'!R123</f>
        <v>0.85860000000000003</v>
      </c>
      <c r="S123">
        <f>'Test_IF-có_validate'!S123</f>
        <v>0.80610000000000004</v>
      </c>
      <c r="U123" s="37">
        <f t="shared" si="56"/>
        <v>1.6899999999999998E-2</v>
      </c>
      <c r="V123" s="37">
        <f t="shared" si="56"/>
        <v>0.59289999999999998</v>
      </c>
      <c r="W123" s="37">
        <f t="shared" si="56"/>
        <v>0.57889999999999997</v>
      </c>
      <c r="X123" s="37">
        <f t="shared" si="56"/>
        <v>7.6100000000000001E-2</v>
      </c>
      <c r="Y123" s="37">
        <f t="shared" si="56"/>
        <v>0.1074</v>
      </c>
      <c r="AA123" s="37">
        <f t="shared" si="36"/>
        <v>1.1023000000000001</v>
      </c>
      <c r="AB123" s="37">
        <f t="shared" si="37"/>
        <v>8.2000000000000003E-2</v>
      </c>
      <c r="AC123" s="37">
        <f t="shared" si="38"/>
        <v>0.2747</v>
      </c>
      <c r="AD123" s="37">
        <f t="shared" si="39"/>
        <v>0.88770000000000004</v>
      </c>
      <c r="AE123" s="37">
        <f t="shared" si="40"/>
        <v>1.4632000000000001</v>
      </c>
      <c r="AG123" s="38">
        <f t="shared" si="41"/>
        <v>0.35580000000000001</v>
      </c>
      <c r="AH123" s="38">
        <f t="shared" si="42"/>
        <v>8.5500000000000007E-2</v>
      </c>
      <c r="AI123" s="38">
        <f t="shared" si="43"/>
        <v>0.1391</v>
      </c>
      <c r="AJ123" s="38">
        <f t="shared" si="44"/>
        <v>0.20399999999999999</v>
      </c>
      <c r="AK123" s="38">
        <f t="shared" si="45"/>
        <v>0.36280000000000001</v>
      </c>
      <c r="AM123" s="38">
        <f t="shared" si="46"/>
        <v>0.2959</v>
      </c>
      <c r="AN123" s="38">
        <f t="shared" si="47"/>
        <v>0.1118</v>
      </c>
      <c r="AO123" s="38">
        <f t="shared" si="48"/>
        <v>0.19400000000000001</v>
      </c>
      <c r="AP123" s="38">
        <f t="shared" si="49"/>
        <v>0.30499999999999999</v>
      </c>
      <c r="AQ123" s="38">
        <f t="shared" si="50"/>
        <v>0.15260000000000001</v>
      </c>
      <c r="AR123" s="38"/>
      <c r="AS123" s="38">
        <f t="shared" si="51"/>
        <v>0.2787</v>
      </c>
      <c r="AT123" s="38">
        <f t="shared" si="52"/>
        <v>0.15459999999999999</v>
      </c>
      <c r="AU123" s="38">
        <f t="shared" si="53"/>
        <v>0.1913</v>
      </c>
      <c r="AV123" s="38">
        <f t="shared" si="54"/>
        <v>0.19769999999999999</v>
      </c>
      <c r="AW123" s="38">
        <f t="shared" si="55"/>
        <v>1.54E-2</v>
      </c>
    </row>
    <row r="124" spans="2:49" ht="15.75" x14ac:dyDescent="0.25">
      <c r="B124">
        <v>0.52</v>
      </c>
      <c r="C124">
        <v>0.08</v>
      </c>
      <c r="D124">
        <v>0.33</v>
      </c>
      <c r="E124">
        <v>7.0000000000000007E-2</v>
      </c>
      <c r="F124">
        <v>0.09</v>
      </c>
      <c r="G124" t="s">
        <v>23</v>
      </c>
      <c r="H124">
        <f t="shared" si="29"/>
        <v>1.9099999999999999E-2</v>
      </c>
      <c r="I124">
        <f t="shared" si="30"/>
        <v>0.12609999999999999</v>
      </c>
      <c r="J124">
        <f t="shared" si="31"/>
        <v>0.32190000000000002</v>
      </c>
      <c r="K124">
        <f t="shared" si="32"/>
        <v>0.4501</v>
      </c>
      <c r="L124" s="47">
        <f t="shared" si="33"/>
        <v>1.9099999999999999E-2</v>
      </c>
      <c r="M124" t="str">
        <f t="shared" si="34"/>
        <v>Very Low</v>
      </c>
      <c r="N124">
        <f t="shared" si="35"/>
        <v>1</v>
      </c>
      <c r="O124">
        <f>'Test_IF-có_validate'!O124</f>
        <v>0.57779999999999998</v>
      </c>
      <c r="P124">
        <f>'Test_IF-có_validate'!P124</f>
        <v>8.8900000000000007E-2</v>
      </c>
      <c r="Q124">
        <f>'Test_IF-có_validate'!Q124</f>
        <v>0.35560000000000003</v>
      </c>
      <c r="R124">
        <f>'Test_IF-có_validate'!R124</f>
        <v>7.0699999999999999E-2</v>
      </c>
      <c r="S124">
        <f>'Test_IF-có_validate'!S124</f>
        <v>8.1600000000000006E-2</v>
      </c>
      <c r="U124" s="37">
        <f t="shared" si="56"/>
        <v>0.2676</v>
      </c>
      <c r="V124" s="37">
        <f t="shared" si="56"/>
        <v>0.8367</v>
      </c>
      <c r="W124" s="37">
        <f t="shared" si="56"/>
        <v>0.47539999999999999</v>
      </c>
      <c r="X124" s="37">
        <f t="shared" si="56"/>
        <v>0.8679</v>
      </c>
      <c r="Y124" s="37">
        <f t="shared" si="56"/>
        <v>0.84909999999999997</v>
      </c>
      <c r="AA124" s="37">
        <f t="shared" si="36"/>
        <v>0.4627</v>
      </c>
      <c r="AB124" s="37">
        <f t="shared" si="37"/>
        <v>0.32850000000000001</v>
      </c>
      <c r="AC124" s="37">
        <f t="shared" si="38"/>
        <v>8.2299999999999998E-2</v>
      </c>
      <c r="AD124" s="37">
        <f t="shared" si="39"/>
        <v>0.69199999999999995</v>
      </c>
      <c r="AE124" s="37">
        <f t="shared" si="40"/>
        <v>3.0000000000000001E-3</v>
      </c>
      <c r="AG124" s="38">
        <f t="shared" si="41"/>
        <v>0.1426</v>
      </c>
      <c r="AH124" s="38">
        <f t="shared" si="42"/>
        <v>0.2223</v>
      </c>
      <c r="AI124" s="38">
        <f t="shared" si="43"/>
        <v>7.4999999999999997E-2</v>
      </c>
      <c r="AJ124" s="38">
        <f t="shared" si="44"/>
        <v>0.32250000000000001</v>
      </c>
      <c r="AK124" s="38">
        <f t="shared" si="45"/>
        <v>0.12590000000000001</v>
      </c>
      <c r="AM124" s="38">
        <f t="shared" si="46"/>
        <v>8.2699999999999996E-2</v>
      </c>
      <c r="AN124" s="38">
        <f t="shared" si="47"/>
        <v>0.2487</v>
      </c>
      <c r="AO124" s="38">
        <f t="shared" si="48"/>
        <v>0.12989999999999999</v>
      </c>
      <c r="AP124" s="38">
        <f t="shared" si="49"/>
        <v>0.22159999999999999</v>
      </c>
      <c r="AQ124" s="38">
        <f t="shared" si="50"/>
        <v>0.33610000000000001</v>
      </c>
      <c r="AR124" s="38"/>
      <c r="AS124" s="38">
        <f t="shared" si="51"/>
        <v>6.5500000000000003E-2</v>
      </c>
      <c r="AT124" s="38">
        <f t="shared" si="52"/>
        <v>0.29139999999999999</v>
      </c>
      <c r="AU124" s="38">
        <f t="shared" si="53"/>
        <v>0.12720000000000001</v>
      </c>
      <c r="AV124" s="38">
        <f t="shared" si="54"/>
        <v>0.32890000000000003</v>
      </c>
      <c r="AW124" s="38">
        <f t="shared" si="55"/>
        <v>0.4733</v>
      </c>
    </row>
    <row r="125" spans="2:49" ht="15.75" x14ac:dyDescent="0.25">
      <c r="B125">
        <v>0.62</v>
      </c>
      <c r="C125">
        <v>0.12</v>
      </c>
      <c r="D125">
        <v>0.36</v>
      </c>
      <c r="E125">
        <v>0.36</v>
      </c>
      <c r="F125">
        <v>0.32</v>
      </c>
      <c r="G125" t="s">
        <v>21</v>
      </c>
      <c r="H125">
        <f t="shared" si="29"/>
        <v>0.51949999999999996</v>
      </c>
      <c r="I125">
        <f t="shared" si="30"/>
        <v>6.2300000000000001E-2</v>
      </c>
      <c r="J125">
        <f t="shared" si="31"/>
        <v>0.14349999999999999</v>
      </c>
      <c r="K125">
        <f t="shared" si="32"/>
        <v>0.27150000000000002</v>
      </c>
      <c r="L125" s="47">
        <f t="shared" si="33"/>
        <v>6.2300000000000001E-2</v>
      </c>
      <c r="M125" t="str">
        <f t="shared" si="34"/>
        <v>Low</v>
      </c>
      <c r="N125">
        <f t="shared" si="35"/>
        <v>1</v>
      </c>
      <c r="O125">
        <f>'Test_IF-có_validate'!O125</f>
        <v>0.68889999999999996</v>
      </c>
      <c r="P125">
        <f>'Test_IF-có_validate'!P125</f>
        <v>0.1333</v>
      </c>
      <c r="Q125">
        <f>'Test_IF-có_validate'!Q125</f>
        <v>0.38890000000000002</v>
      </c>
      <c r="R125">
        <f>'Test_IF-có_validate'!R125</f>
        <v>0.36359999999999998</v>
      </c>
      <c r="S125">
        <f>'Test_IF-có_validate'!S125</f>
        <v>0.31630000000000003</v>
      </c>
      <c r="U125" s="37">
        <f t="shared" si="56"/>
        <v>0.1842</v>
      </c>
      <c r="V125" s="37">
        <f t="shared" si="56"/>
        <v>0.76480000000000004</v>
      </c>
      <c r="W125" s="37">
        <f t="shared" si="56"/>
        <v>0.44</v>
      </c>
      <c r="X125" s="37">
        <f t="shared" si="56"/>
        <v>0.4667</v>
      </c>
      <c r="Y125" s="37">
        <f t="shared" si="56"/>
        <v>0.51939999999999997</v>
      </c>
      <c r="AA125" s="37">
        <f t="shared" si="36"/>
        <v>0.65720000000000001</v>
      </c>
      <c r="AB125" s="37">
        <f t="shared" si="37"/>
        <v>0.2122</v>
      </c>
      <c r="AC125" s="37">
        <f t="shared" si="38"/>
        <v>1.3599999999999999E-2</v>
      </c>
      <c r="AD125" s="37">
        <f t="shared" si="39"/>
        <v>2.0999999999999999E-3</v>
      </c>
      <c r="AE125" s="37">
        <f t="shared" si="40"/>
        <v>0.56140000000000001</v>
      </c>
      <c r="AG125" s="38">
        <f t="shared" si="41"/>
        <v>0.2074</v>
      </c>
      <c r="AH125" s="38">
        <f t="shared" si="42"/>
        <v>0.18360000000000001</v>
      </c>
      <c r="AI125" s="38">
        <f t="shared" si="43"/>
        <v>5.21E-2</v>
      </c>
      <c r="AJ125" s="38">
        <f t="shared" si="44"/>
        <v>9.1200000000000003E-2</v>
      </c>
      <c r="AK125" s="38">
        <f t="shared" si="45"/>
        <v>6.2199999999999998E-2</v>
      </c>
      <c r="AM125" s="38">
        <f t="shared" si="46"/>
        <v>0.14749999999999999</v>
      </c>
      <c r="AN125" s="38">
        <f t="shared" si="47"/>
        <v>0.2099</v>
      </c>
      <c r="AO125" s="38">
        <f t="shared" si="48"/>
        <v>0.107</v>
      </c>
      <c r="AP125" s="38">
        <f t="shared" si="49"/>
        <v>9.7999999999999997E-3</v>
      </c>
      <c r="AQ125" s="38">
        <f t="shared" si="50"/>
        <v>0.14799999999999999</v>
      </c>
      <c r="AR125" s="38"/>
      <c r="AS125" s="38">
        <f t="shared" si="51"/>
        <v>0.1303</v>
      </c>
      <c r="AT125" s="38">
        <f t="shared" si="52"/>
        <v>0.25269999999999998</v>
      </c>
      <c r="AU125" s="38">
        <f t="shared" si="53"/>
        <v>0.1043</v>
      </c>
      <c r="AV125" s="38">
        <f t="shared" si="54"/>
        <v>9.7500000000000003E-2</v>
      </c>
      <c r="AW125" s="38">
        <f t="shared" si="55"/>
        <v>0.28520000000000001</v>
      </c>
    </row>
    <row r="126" spans="2:49" ht="15.75" x14ac:dyDescent="0.25">
      <c r="B126">
        <v>0.68</v>
      </c>
      <c r="C126">
        <v>0.15</v>
      </c>
      <c r="D126">
        <v>0.57999999999999996</v>
      </c>
      <c r="E126">
        <v>0.35</v>
      </c>
      <c r="F126">
        <v>0.6</v>
      </c>
      <c r="G126" t="s">
        <v>24</v>
      </c>
      <c r="H126">
        <f t="shared" si="29"/>
        <v>1.0590999999999999</v>
      </c>
      <c r="I126">
        <f t="shared" si="30"/>
        <v>0.2366</v>
      </c>
      <c r="J126">
        <f t="shared" si="31"/>
        <v>3.7900000000000003E-2</v>
      </c>
      <c r="K126">
        <f t="shared" si="32"/>
        <v>9.69E-2</v>
      </c>
      <c r="L126" s="47">
        <f t="shared" si="33"/>
        <v>3.7900000000000003E-2</v>
      </c>
      <c r="M126" t="str">
        <f t="shared" si="34"/>
        <v>Middle</v>
      </c>
      <c r="N126">
        <f t="shared" si="35"/>
        <v>1</v>
      </c>
      <c r="O126">
        <f>'Test_IF-có_validate'!O126</f>
        <v>0.75560000000000005</v>
      </c>
      <c r="P126">
        <f>'Test_IF-có_validate'!P126</f>
        <v>0.16669999999999999</v>
      </c>
      <c r="Q126">
        <f>'Test_IF-có_validate'!Q126</f>
        <v>0.63329999999999997</v>
      </c>
      <c r="R126">
        <f>'Test_IF-có_validate'!R126</f>
        <v>0.35349999999999998</v>
      </c>
      <c r="S126">
        <f>'Test_IF-có_validate'!S126</f>
        <v>0.60199999999999998</v>
      </c>
      <c r="U126" s="37">
        <f t="shared" si="56"/>
        <v>0.13919999999999999</v>
      </c>
      <c r="V126" s="37">
        <f t="shared" si="56"/>
        <v>0.71419999999999995</v>
      </c>
      <c r="W126" s="37">
        <f t="shared" si="56"/>
        <v>0.22450000000000001</v>
      </c>
      <c r="X126" s="37">
        <f t="shared" si="56"/>
        <v>0.47770000000000001</v>
      </c>
      <c r="Y126" s="37">
        <f t="shared" si="56"/>
        <v>0.24840000000000001</v>
      </c>
      <c r="AA126" s="37">
        <f t="shared" si="36"/>
        <v>0.76890000000000003</v>
      </c>
      <c r="AB126" s="37">
        <f t="shared" si="37"/>
        <v>0.12820000000000001</v>
      </c>
      <c r="AC126" s="37">
        <f t="shared" si="38"/>
        <v>0.44629999999999997</v>
      </c>
      <c r="AD126" s="37">
        <f t="shared" si="39"/>
        <v>1.9E-2</v>
      </c>
      <c r="AE126" s="37">
        <f t="shared" si="40"/>
        <v>1.1181000000000001</v>
      </c>
      <c r="AG126" s="38">
        <f t="shared" si="41"/>
        <v>0.24460000000000001</v>
      </c>
      <c r="AH126" s="38">
        <f t="shared" si="42"/>
        <v>0.15559999999999999</v>
      </c>
      <c r="AI126" s="38">
        <f t="shared" si="43"/>
        <v>0.1012</v>
      </c>
      <c r="AJ126" s="38">
        <f t="shared" si="44"/>
        <v>9.8199999999999996E-2</v>
      </c>
      <c r="AK126" s="38">
        <f t="shared" si="45"/>
        <v>0.24779999999999999</v>
      </c>
      <c r="AM126" s="38">
        <f t="shared" si="46"/>
        <v>0.18479999999999999</v>
      </c>
      <c r="AN126" s="38">
        <f t="shared" si="47"/>
        <v>0.18190000000000001</v>
      </c>
      <c r="AO126" s="38">
        <f t="shared" si="48"/>
        <v>4.6300000000000001E-2</v>
      </c>
      <c r="AP126" s="38">
        <f t="shared" si="49"/>
        <v>2.8E-3</v>
      </c>
      <c r="AQ126" s="38">
        <f t="shared" si="50"/>
        <v>3.7600000000000001E-2</v>
      </c>
      <c r="AR126" s="38"/>
      <c r="AS126" s="38">
        <f t="shared" si="51"/>
        <v>0.1676</v>
      </c>
      <c r="AT126" s="38">
        <f t="shared" si="52"/>
        <v>0.22470000000000001</v>
      </c>
      <c r="AU126" s="38">
        <f t="shared" si="53"/>
        <v>4.9000000000000002E-2</v>
      </c>
      <c r="AV126" s="38">
        <f t="shared" si="54"/>
        <v>0.1045</v>
      </c>
      <c r="AW126" s="38">
        <f t="shared" si="55"/>
        <v>9.9599999999999994E-2</v>
      </c>
    </row>
    <row r="127" spans="2:49" ht="15.75" x14ac:dyDescent="0.25">
      <c r="B127">
        <v>0.54</v>
      </c>
      <c r="C127">
        <v>0.25</v>
      </c>
      <c r="D127">
        <v>7.0000000000000007E-2</v>
      </c>
      <c r="E127">
        <v>0.09</v>
      </c>
      <c r="F127">
        <v>0.11</v>
      </c>
      <c r="G127" t="s">
        <v>23</v>
      </c>
      <c r="H127">
        <f t="shared" si="29"/>
        <v>0.1036</v>
      </c>
      <c r="I127">
        <f t="shared" si="30"/>
        <v>0.12239999999999999</v>
      </c>
      <c r="J127">
        <f t="shared" si="31"/>
        <v>0.31809999999999999</v>
      </c>
      <c r="K127">
        <f t="shared" si="32"/>
        <v>0.44629999999999997</v>
      </c>
      <c r="L127" s="47">
        <f t="shared" si="33"/>
        <v>0.1036</v>
      </c>
      <c r="M127" t="str">
        <f t="shared" si="34"/>
        <v>Very Low</v>
      </c>
      <c r="N127">
        <f t="shared" si="35"/>
        <v>1</v>
      </c>
      <c r="O127">
        <f>'Test_IF-có_validate'!O127</f>
        <v>0.6</v>
      </c>
      <c r="P127">
        <f>'Test_IF-có_validate'!P127</f>
        <v>0.27779999999999999</v>
      </c>
      <c r="Q127">
        <f>'Test_IF-có_validate'!Q127</f>
        <v>6.6699999999999995E-2</v>
      </c>
      <c r="R127">
        <f>'Test_IF-có_validate'!R127</f>
        <v>9.0899999999999995E-2</v>
      </c>
      <c r="S127">
        <f>'Test_IF-có_validate'!S127</f>
        <v>0.10199999999999999</v>
      </c>
      <c r="U127" s="37">
        <f t="shared" si="56"/>
        <v>0.25</v>
      </c>
      <c r="V127" s="37">
        <f t="shared" si="56"/>
        <v>0.56520000000000004</v>
      </c>
      <c r="W127" s="37">
        <f t="shared" si="56"/>
        <v>0.87490000000000001</v>
      </c>
      <c r="X127" s="37">
        <f t="shared" si="56"/>
        <v>0.83330000000000004</v>
      </c>
      <c r="Y127" s="37">
        <f t="shared" si="56"/>
        <v>0.81489999999999996</v>
      </c>
      <c r="AA127" s="37">
        <f t="shared" si="36"/>
        <v>0.50249999999999995</v>
      </c>
      <c r="AB127" s="37">
        <f t="shared" si="37"/>
        <v>0.13189999999999999</v>
      </c>
      <c r="AC127" s="37">
        <f t="shared" si="38"/>
        <v>0.77070000000000005</v>
      </c>
      <c r="AD127" s="37">
        <f t="shared" si="39"/>
        <v>0.63719999999999999</v>
      </c>
      <c r="AE127" s="37">
        <f t="shared" si="40"/>
        <v>5.16E-2</v>
      </c>
      <c r="AG127" s="38">
        <f t="shared" si="41"/>
        <v>0.15579999999999999</v>
      </c>
      <c r="AH127" s="38">
        <f t="shared" si="42"/>
        <v>6.8900000000000003E-2</v>
      </c>
      <c r="AI127" s="38">
        <f t="shared" si="43"/>
        <v>0.30449999999999999</v>
      </c>
      <c r="AJ127" s="38">
        <f t="shared" si="44"/>
        <v>0.30430000000000001</v>
      </c>
      <c r="AK127" s="38">
        <f t="shared" si="45"/>
        <v>0.1077</v>
      </c>
      <c r="AM127" s="38">
        <f t="shared" si="46"/>
        <v>9.6000000000000002E-2</v>
      </c>
      <c r="AN127" s="38">
        <f t="shared" si="47"/>
        <v>9.5200000000000007E-2</v>
      </c>
      <c r="AO127" s="38">
        <f t="shared" si="48"/>
        <v>0.3594</v>
      </c>
      <c r="AP127" s="38">
        <f t="shared" si="49"/>
        <v>0.20330000000000001</v>
      </c>
      <c r="AQ127" s="38">
        <f t="shared" si="50"/>
        <v>0.31790000000000002</v>
      </c>
      <c r="AR127" s="38"/>
      <c r="AS127" s="38">
        <f t="shared" si="51"/>
        <v>7.8799999999999995E-2</v>
      </c>
      <c r="AT127" s="38">
        <f t="shared" si="52"/>
        <v>0.13800000000000001</v>
      </c>
      <c r="AU127" s="38">
        <f t="shared" si="53"/>
        <v>0.35659999999999997</v>
      </c>
      <c r="AV127" s="38">
        <f t="shared" si="54"/>
        <v>0.31059999999999999</v>
      </c>
      <c r="AW127" s="38">
        <f t="shared" si="55"/>
        <v>0.4551</v>
      </c>
    </row>
    <row r="128" spans="2:49" ht="15.75" x14ac:dyDescent="0.25">
      <c r="B128">
        <v>0.9</v>
      </c>
      <c r="C128">
        <v>0.31</v>
      </c>
      <c r="D128">
        <v>0.24</v>
      </c>
      <c r="E128">
        <v>0.3</v>
      </c>
      <c r="F128">
        <v>0.97</v>
      </c>
      <c r="G128" t="s">
        <v>20</v>
      </c>
      <c r="H128">
        <f t="shared" si="29"/>
        <v>1.6207</v>
      </c>
      <c r="I128">
        <f t="shared" si="30"/>
        <v>0.42899999999999999</v>
      </c>
      <c r="J128">
        <f t="shared" si="31"/>
        <v>0.23680000000000001</v>
      </c>
      <c r="K128">
        <f t="shared" si="32"/>
        <v>0.11169999999999999</v>
      </c>
      <c r="L128" s="47">
        <f t="shared" si="33"/>
        <v>0.11169999999999999</v>
      </c>
      <c r="M128" t="str">
        <f>IF(L128=H128,"Very Low",IF(L128=I128,"Low",IF(L128=J128,"Middle","High")))</f>
        <v>High</v>
      </c>
      <c r="N128">
        <f t="shared" si="35"/>
        <v>1</v>
      </c>
      <c r="O128">
        <f>'Test_IF-có_validate'!O128</f>
        <v>1</v>
      </c>
      <c r="P128">
        <f>'Test_IF-có_validate'!P128</f>
        <v>0.34439999999999998</v>
      </c>
      <c r="Q128">
        <f>'Test_IF-có_validate'!Q128</f>
        <v>0.25559999999999999</v>
      </c>
      <c r="R128">
        <f>'Test_IF-có_validate'!R128</f>
        <v>0.30299999999999999</v>
      </c>
      <c r="S128">
        <f>'Test_IF-có_validate'!S128</f>
        <v>0.97960000000000003</v>
      </c>
      <c r="U128" s="37">
        <f t="shared" si="56"/>
        <v>0</v>
      </c>
      <c r="V128" s="37">
        <f t="shared" si="56"/>
        <v>0.48770000000000002</v>
      </c>
      <c r="W128" s="37">
        <f t="shared" si="56"/>
        <v>0.59289999999999998</v>
      </c>
      <c r="X128" s="37">
        <f t="shared" si="56"/>
        <v>0.53490000000000004</v>
      </c>
      <c r="Y128" s="37">
        <f t="shared" si="56"/>
        <v>1.03E-2</v>
      </c>
      <c r="AA128" s="37">
        <f t="shared" si="36"/>
        <v>1.1525000000000001</v>
      </c>
      <c r="AB128" s="37">
        <f t="shared" si="37"/>
        <v>0.27600000000000002</v>
      </c>
      <c r="AC128" s="37">
        <f t="shared" si="38"/>
        <v>0.29980000000000001</v>
      </c>
      <c r="AD128" s="37">
        <f t="shared" si="39"/>
        <v>0.12670000000000001</v>
      </c>
      <c r="AE128" s="37">
        <f t="shared" si="40"/>
        <v>1.7338</v>
      </c>
      <c r="AG128" s="38">
        <f t="shared" si="41"/>
        <v>0.3725</v>
      </c>
      <c r="AH128" s="38">
        <f t="shared" si="42"/>
        <v>2.0799999999999999E-2</v>
      </c>
      <c r="AI128" s="38">
        <f t="shared" si="43"/>
        <v>0.14749999999999999</v>
      </c>
      <c r="AJ128" s="38">
        <f t="shared" si="44"/>
        <v>0.1341</v>
      </c>
      <c r="AK128" s="38">
        <f t="shared" si="45"/>
        <v>0.45300000000000001</v>
      </c>
      <c r="AM128" s="38">
        <f t="shared" si="46"/>
        <v>0.31259999999999999</v>
      </c>
      <c r="AN128" s="38">
        <f t="shared" si="47"/>
        <v>4.7199999999999999E-2</v>
      </c>
      <c r="AO128" s="38">
        <f t="shared" si="48"/>
        <v>0.2024</v>
      </c>
      <c r="AP128" s="38">
        <f t="shared" si="49"/>
        <v>3.3099999999999997E-2</v>
      </c>
      <c r="AQ128" s="38">
        <f t="shared" si="50"/>
        <v>0.24279999999999999</v>
      </c>
      <c r="AR128" s="38"/>
      <c r="AS128" s="38">
        <f t="shared" si="51"/>
        <v>0.2954</v>
      </c>
      <c r="AT128" s="38">
        <f t="shared" si="52"/>
        <v>8.9899999999999994E-2</v>
      </c>
      <c r="AU128" s="38">
        <f t="shared" si="53"/>
        <v>0.19969999999999999</v>
      </c>
      <c r="AV128" s="38">
        <f t="shared" si="54"/>
        <v>0.1404</v>
      </c>
      <c r="AW128" s="38">
        <f t="shared" si="55"/>
        <v>0.1056</v>
      </c>
    </row>
    <row r="129" spans="2:49" ht="15.75" x14ac:dyDescent="0.25">
      <c r="B129">
        <v>0.56000000000000005</v>
      </c>
      <c r="C129">
        <v>0.27</v>
      </c>
      <c r="D129">
        <v>0.11</v>
      </c>
      <c r="E129">
        <v>0.59</v>
      </c>
      <c r="F129">
        <v>0.22</v>
      </c>
      <c r="G129" t="s">
        <v>21</v>
      </c>
      <c r="H129">
        <f t="shared" si="29"/>
        <v>0.3523</v>
      </c>
      <c r="I129">
        <f t="shared" si="30"/>
        <v>2.9899999999999999E-2</v>
      </c>
      <c r="J129">
        <f t="shared" si="31"/>
        <v>0.2288</v>
      </c>
      <c r="K129">
        <f t="shared" si="32"/>
        <v>0.35370000000000001</v>
      </c>
      <c r="L129" s="47">
        <f t="shared" si="33"/>
        <v>2.9899999999999999E-2</v>
      </c>
      <c r="M129" t="str">
        <f>IF(L129=H129,"Very Low",IF(L129=I129,"Low",IF(L129=J129,"Middle","High")))</f>
        <v>Low</v>
      </c>
      <c r="N129">
        <f t="shared" si="35"/>
        <v>1</v>
      </c>
      <c r="O129">
        <f>'Test_IF-có_validate'!O129</f>
        <v>0.62219999999999998</v>
      </c>
      <c r="P129">
        <f>'Test_IF-có_validate'!P129</f>
        <v>0.3</v>
      </c>
      <c r="Q129">
        <f>'Test_IF-có_validate'!Q129</f>
        <v>0.1111</v>
      </c>
      <c r="R129">
        <f>'Test_IF-có_validate'!R129</f>
        <v>0.59599999999999997</v>
      </c>
      <c r="S129">
        <f>'Test_IF-có_validate'!S129</f>
        <v>0.21429999999999999</v>
      </c>
      <c r="U129" s="37">
        <f t="shared" si="56"/>
        <v>0.2329</v>
      </c>
      <c r="V129" s="37">
        <f t="shared" si="56"/>
        <v>0.53849999999999998</v>
      </c>
      <c r="W129" s="37">
        <f t="shared" si="56"/>
        <v>0.8</v>
      </c>
      <c r="X129" s="37">
        <f t="shared" si="56"/>
        <v>0.25309999999999999</v>
      </c>
      <c r="Y129" s="37">
        <f t="shared" si="56"/>
        <v>0.64700000000000002</v>
      </c>
      <c r="AA129" s="37">
        <f t="shared" si="36"/>
        <v>0.54179999999999995</v>
      </c>
      <c r="AB129" s="37">
        <f t="shared" si="37"/>
        <v>0.18079999999999999</v>
      </c>
      <c r="AC129" s="37">
        <f t="shared" si="38"/>
        <v>0.65139999999999998</v>
      </c>
      <c r="AD129" s="37">
        <f t="shared" si="39"/>
        <v>0.4481</v>
      </c>
      <c r="AE129" s="37">
        <f t="shared" si="40"/>
        <v>0.33179999999999998</v>
      </c>
      <c r="AG129" s="38">
        <f t="shared" si="41"/>
        <v>0.16889999999999999</v>
      </c>
      <c r="AH129" s="38">
        <f t="shared" si="42"/>
        <v>5.2600000000000001E-2</v>
      </c>
      <c r="AI129" s="38">
        <f t="shared" si="43"/>
        <v>0.26469999999999999</v>
      </c>
      <c r="AJ129" s="38">
        <f t="shared" si="44"/>
        <v>5.7500000000000002E-2</v>
      </c>
      <c r="AK129" s="38">
        <f t="shared" si="45"/>
        <v>1.43E-2</v>
      </c>
      <c r="AM129" s="38">
        <f t="shared" si="46"/>
        <v>0.1091</v>
      </c>
      <c r="AN129" s="38">
        <f t="shared" si="47"/>
        <v>7.8899999999999998E-2</v>
      </c>
      <c r="AO129" s="38">
        <f t="shared" si="48"/>
        <v>0.3196</v>
      </c>
      <c r="AP129" s="38">
        <f t="shared" si="49"/>
        <v>0.1585</v>
      </c>
      <c r="AQ129" s="38">
        <f t="shared" si="50"/>
        <v>0.22450000000000001</v>
      </c>
      <c r="AR129" s="38"/>
      <c r="AS129" s="38">
        <f t="shared" si="51"/>
        <v>9.1899999999999996E-2</v>
      </c>
      <c r="AT129" s="38">
        <f t="shared" si="52"/>
        <v>0.1217</v>
      </c>
      <c r="AU129" s="38">
        <f t="shared" si="53"/>
        <v>0.31690000000000002</v>
      </c>
      <c r="AV129" s="38">
        <f t="shared" si="54"/>
        <v>5.1200000000000002E-2</v>
      </c>
      <c r="AW129" s="38">
        <f t="shared" si="55"/>
        <v>0.36170000000000002</v>
      </c>
    </row>
    <row r="130" spans="2:49" ht="15.75" x14ac:dyDescent="0.25">
      <c r="B130">
        <v>0.85</v>
      </c>
      <c r="C130">
        <v>0.32</v>
      </c>
      <c r="D130">
        <v>0.22</v>
      </c>
      <c r="E130">
        <v>0.87</v>
      </c>
      <c r="F130">
        <v>0.79</v>
      </c>
      <c r="G130" t="s">
        <v>20</v>
      </c>
      <c r="H130">
        <f t="shared" si="29"/>
        <v>1.3712</v>
      </c>
      <c r="I130">
        <f t="shared" si="30"/>
        <v>0.34300000000000003</v>
      </c>
      <c r="J130">
        <f t="shared" si="31"/>
        <v>0.15379999999999999</v>
      </c>
      <c r="K130">
        <f t="shared" si="32"/>
        <v>2.5399999999999999E-2</v>
      </c>
      <c r="L130" s="47">
        <f t="shared" si="33"/>
        <v>2.5399999999999999E-2</v>
      </c>
      <c r="M130" t="str">
        <f>IF(L130=H130,"Very Low",IF(L130=I130,"Low",IF(L130=J130,"Middle","High")))</f>
        <v>High</v>
      </c>
      <c r="N130">
        <f t="shared" si="35"/>
        <v>1</v>
      </c>
      <c r="O130">
        <f>'Test_IF-có_validate'!O130</f>
        <v>0.94440000000000002</v>
      </c>
      <c r="P130">
        <f>'Test_IF-có_validate'!P130</f>
        <v>0.35560000000000003</v>
      </c>
      <c r="Q130">
        <f>'Test_IF-có_validate'!Q130</f>
        <v>0.23330000000000001</v>
      </c>
      <c r="R130">
        <f>'Test_IF-có_validate'!R130</f>
        <v>0.87880000000000003</v>
      </c>
      <c r="S130">
        <f>'Test_IF-có_validate'!S130</f>
        <v>0.79590000000000005</v>
      </c>
      <c r="U130" s="37">
        <f t="shared" si="56"/>
        <v>2.86E-2</v>
      </c>
      <c r="V130" s="37">
        <f t="shared" si="56"/>
        <v>0.47539999999999999</v>
      </c>
      <c r="W130" s="37">
        <f t="shared" si="56"/>
        <v>0.62170000000000003</v>
      </c>
      <c r="X130" s="37">
        <f t="shared" si="56"/>
        <v>6.4500000000000002E-2</v>
      </c>
      <c r="Y130" s="37">
        <f t="shared" si="56"/>
        <v>0.11360000000000001</v>
      </c>
      <c r="AA130" s="37">
        <f t="shared" si="36"/>
        <v>1.0683</v>
      </c>
      <c r="AB130" s="37">
        <f t="shared" si="37"/>
        <v>0.29949999999999999</v>
      </c>
      <c r="AC130" s="37">
        <f t="shared" si="38"/>
        <v>0.35089999999999999</v>
      </c>
      <c r="AD130" s="37">
        <f t="shared" si="39"/>
        <v>0.91949999999999998</v>
      </c>
      <c r="AE130" s="37">
        <f t="shared" si="40"/>
        <v>1.4468000000000001</v>
      </c>
      <c r="AG130" s="38">
        <f t="shared" si="41"/>
        <v>0.34439999999999998</v>
      </c>
      <c r="AH130" s="38">
        <f t="shared" si="42"/>
        <v>1.2999999999999999E-2</v>
      </c>
      <c r="AI130" s="38">
        <f t="shared" si="43"/>
        <v>0.16450000000000001</v>
      </c>
      <c r="AJ130" s="38">
        <f t="shared" si="44"/>
        <v>0.21460000000000001</v>
      </c>
      <c r="AK130" s="38">
        <f t="shared" si="45"/>
        <v>0.3574</v>
      </c>
      <c r="AM130" s="38">
        <f t="shared" si="46"/>
        <v>0.28460000000000002</v>
      </c>
      <c r="AN130" s="38">
        <f t="shared" si="47"/>
        <v>3.9300000000000002E-2</v>
      </c>
      <c r="AO130" s="38">
        <f t="shared" si="48"/>
        <v>0.21940000000000001</v>
      </c>
      <c r="AP130" s="38">
        <f t="shared" si="49"/>
        <v>0.31559999999999999</v>
      </c>
      <c r="AQ130" s="38">
        <f t="shared" si="50"/>
        <v>0.14710000000000001</v>
      </c>
      <c r="AR130" s="38"/>
      <c r="AS130" s="38">
        <f t="shared" si="51"/>
        <v>0.26740000000000003</v>
      </c>
      <c r="AT130" s="38">
        <f t="shared" si="52"/>
        <v>8.2100000000000006E-2</v>
      </c>
      <c r="AU130" s="38">
        <f t="shared" si="53"/>
        <v>0.2167</v>
      </c>
      <c r="AV130" s="38">
        <f t="shared" si="54"/>
        <v>0.20830000000000001</v>
      </c>
      <c r="AW130" s="38">
        <f t="shared" si="55"/>
        <v>9.9000000000000008E-3</v>
      </c>
    </row>
    <row r="131" spans="2:49" ht="15.75" x14ac:dyDescent="0.25">
      <c r="B131">
        <v>0.52</v>
      </c>
      <c r="C131">
        <v>0.28000000000000003</v>
      </c>
      <c r="D131">
        <v>0.32</v>
      </c>
      <c r="E131">
        <v>0.1</v>
      </c>
      <c r="F131">
        <v>0.1</v>
      </c>
      <c r="G131" t="s">
        <v>23</v>
      </c>
      <c r="H131">
        <f t="shared" ref="H131:H147" si="57">ROUND(SUMPRODUCT($B$1:$F$1,AA131:AE131),4)</f>
        <v>3.8800000000000001E-2</v>
      </c>
      <c r="I131">
        <f t="shared" ref="I131:I147" si="58">ROUND(SUMPRODUCT($B$1:$F$1,AG131:AK131),4)</f>
        <v>0.1173</v>
      </c>
      <c r="J131">
        <f t="shared" ref="J131:J147" si="59">ROUND(SUMPRODUCT($B$1:$F$1,AM131:AQ131),4)</f>
        <v>0.31319999999999998</v>
      </c>
      <c r="K131">
        <f t="shared" ref="K131:K147" si="60">ROUND(SUMPRODUCT($B$1:$F$1,AS131:AW131),4)</f>
        <v>0.44140000000000001</v>
      </c>
      <c r="L131" s="47">
        <f t="shared" si="33"/>
        <v>3.8800000000000001E-2</v>
      </c>
      <c r="M131" t="str">
        <f>IF(L131=H131,"Very Low",IF(L131=I131,"Low",IF(L131=J131,"Middle","High")))</f>
        <v>Very Low</v>
      </c>
      <c r="N131">
        <f t="shared" si="35"/>
        <v>1</v>
      </c>
      <c r="O131">
        <f>'Test_IF-có_validate'!O131</f>
        <v>0.57779999999999998</v>
      </c>
      <c r="P131">
        <f>'Test_IF-có_validate'!P131</f>
        <v>0.31109999999999999</v>
      </c>
      <c r="Q131">
        <f>'Test_IF-có_validate'!Q131</f>
        <v>0.34439999999999998</v>
      </c>
      <c r="R131">
        <f>'Test_IF-có_validate'!R131</f>
        <v>0.10100000000000001</v>
      </c>
      <c r="S131">
        <f>'Test_IF-có_validate'!S131</f>
        <v>9.1800000000000007E-2</v>
      </c>
      <c r="U131" s="37">
        <f t="shared" si="56"/>
        <v>0.2676</v>
      </c>
      <c r="V131" s="37">
        <f t="shared" si="56"/>
        <v>0.52539999999999998</v>
      </c>
      <c r="W131" s="37">
        <f t="shared" si="56"/>
        <v>0.48770000000000002</v>
      </c>
      <c r="X131" s="37">
        <f t="shared" si="56"/>
        <v>0.8165</v>
      </c>
      <c r="Y131" s="37">
        <f t="shared" si="56"/>
        <v>0.83179999999999998</v>
      </c>
      <c r="AA131" s="37">
        <f t="shared" si="36"/>
        <v>0.4627</v>
      </c>
      <c r="AB131" s="37">
        <f t="shared" si="37"/>
        <v>0.20499999999999999</v>
      </c>
      <c r="AC131" s="37">
        <f t="shared" si="38"/>
        <v>0.10580000000000001</v>
      </c>
      <c r="AD131" s="37">
        <f t="shared" si="39"/>
        <v>0.61029999999999995</v>
      </c>
      <c r="AE131" s="37">
        <f t="shared" si="40"/>
        <v>2.4500000000000001E-2</v>
      </c>
      <c r="AG131" s="38">
        <f t="shared" si="41"/>
        <v>0.1426</v>
      </c>
      <c r="AH131" s="38">
        <f t="shared" si="42"/>
        <v>4.4499999999999998E-2</v>
      </c>
      <c r="AI131" s="38">
        <f t="shared" si="43"/>
        <v>8.2799999999999999E-2</v>
      </c>
      <c r="AJ131" s="38">
        <f t="shared" si="44"/>
        <v>0.29530000000000001</v>
      </c>
      <c r="AK131" s="38">
        <f t="shared" si="45"/>
        <v>0.1167</v>
      </c>
      <c r="AM131" s="38">
        <f t="shared" si="46"/>
        <v>8.2699999999999996E-2</v>
      </c>
      <c r="AN131" s="38">
        <f t="shared" si="47"/>
        <v>7.0800000000000002E-2</v>
      </c>
      <c r="AO131" s="38">
        <f t="shared" si="48"/>
        <v>0.13769999999999999</v>
      </c>
      <c r="AP131" s="38">
        <f t="shared" si="49"/>
        <v>0.1943</v>
      </c>
      <c r="AQ131" s="38">
        <f t="shared" si="50"/>
        <v>0.32700000000000001</v>
      </c>
      <c r="AR131" s="38"/>
      <c r="AS131" s="38">
        <f t="shared" si="51"/>
        <v>6.5500000000000003E-2</v>
      </c>
      <c r="AT131" s="38">
        <f t="shared" si="52"/>
        <v>0.11360000000000001</v>
      </c>
      <c r="AU131" s="38">
        <f t="shared" si="53"/>
        <v>0.13500000000000001</v>
      </c>
      <c r="AV131" s="38">
        <f t="shared" si="54"/>
        <v>0.30159999999999998</v>
      </c>
      <c r="AW131" s="38">
        <f t="shared" si="55"/>
        <v>0.4642</v>
      </c>
    </row>
    <row r="132" spans="2:49" ht="15.75" x14ac:dyDescent="0.25">
      <c r="B132">
        <v>0.78</v>
      </c>
      <c r="C132">
        <v>0.47</v>
      </c>
      <c r="D132">
        <v>0.24</v>
      </c>
      <c r="E132">
        <v>0.3</v>
      </c>
      <c r="F132">
        <v>0.93</v>
      </c>
      <c r="G132" t="s">
        <v>20</v>
      </c>
      <c r="H132">
        <f t="shared" si="57"/>
        <v>1.5641</v>
      </c>
      <c r="I132">
        <f t="shared" si="58"/>
        <v>0.41010000000000002</v>
      </c>
      <c r="J132">
        <f t="shared" si="59"/>
        <v>0.2177</v>
      </c>
      <c r="K132">
        <f t="shared" si="60"/>
        <v>9.2499999999999999E-2</v>
      </c>
      <c r="L132" s="47">
        <f t="shared" ref="L132:L147" si="61">MIN(H132:K132)</f>
        <v>9.2499999999999999E-2</v>
      </c>
      <c r="M132" t="str">
        <f t="shared" ref="M132:M147" si="62">IF(L132=H132,"Very Low",IF(L132=I132,"Low",IF(L132=J132,"Middle","High")))</f>
        <v>High</v>
      </c>
      <c r="N132">
        <f t="shared" ref="N132:N147" si="63">IF(M132=G132,1,0)</f>
        <v>1</v>
      </c>
      <c r="O132">
        <f>'Test_IF-có_validate'!O132</f>
        <v>0.86670000000000003</v>
      </c>
      <c r="P132">
        <f>'Test_IF-có_validate'!P132</f>
        <v>0.5222</v>
      </c>
      <c r="Q132">
        <f>'Test_IF-có_validate'!Q132</f>
        <v>0.25559999999999999</v>
      </c>
      <c r="R132">
        <f>'Test_IF-có_validate'!R132</f>
        <v>0.30299999999999999</v>
      </c>
      <c r="S132">
        <f>'Test_IF-có_validate'!S132</f>
        <v>0.93879999999999997</v>
      </c>
      <c r="U132" s="37">
        <f t="shared" si="56"/>
        <v>7.1400000000000005E-2</v>
      </c>
      <c r="V132" s="37">
        <f t="shared" si="56"/>
        <v>0.31390000000000001</v>
      </c>
      <c r="W132" s="37">
        <f t="shared" si="56"/>
        <v>0.59289999999999998</v>
      </c>
      <c r="X132" s="37">
        <f t="shared" si="56"/>
        <v>0.53490000000000004</v>
      </c>
      <c r="Y132" s="37">
        <f t="shared" si="56"/>
        <v>3.1600000000000003E-2</v>
      </c>
      <c r="AA132" s="37">
        <f t="shared" ref="AA132:AA147" si="64">ROUND((ABS(O132-O$154)+ABS(U132-U$154)),4)</f>
        <v>0.94779999999999998</v>
      </c>
      <c r="AB132" s="37">
        <f t="shared" ref="AB132:AB147" si="65">ROUND((ABS(P132-P$154)+ABS(V132-V$154)),4)</f>
        <v>0.62760000000000005</v>
      </c>
      <c r="AC132" s="37">
        <f t="shared" ref="AC132:AC147" si="66">ROUND((ABS(Q132-Q$154)+ABS(W132-W$154)),4)</f>
        <v>0.29980000000000001</v>
      </c>
      <c r="AD132" s="37">
        <f t="shared" ref="AD132:AD147" si="67">ROUND((ABS(R132-R$154)+ABS(X132-X$154)),4)</f>
        <v>0.12670000000000001</v>
      </c>
      <c r="AE132" s="37">
        <f t="shared" ref="AE132:AE147" si="68">ROUND((ABS(S132-S$154)+ABS(Y132-Y$154)),4)</f>
        <v>1.6717</v>
      </c>
      <c r="AG132" s="38">
        <f t="shared" ref="AG132:AG147" si="69">ROUND((ABS(O132-O$155)+ABS(U132-U$155))/3,4)</f>
        <v>0.30430000000000001</v>
      </c>
      <c r="AH132" s="38">
        <f t="shared" ref="AH132:AH147" si="70">ROUND((ABS(P132-P$155)+ABS(V132-V$155))/3,4)</f>
        <v>9.64E-2</v>
      </c>
      <c r="AI132" s="38">
        <f t="shared" ref="AI132:AI147" si="71">ROUND((ABS(Q132-Q$155)+ABS(W132-W$155))/3,4)</f>
        <v>0.14749999999999999</v>
      </c>
      <c r="AJ132" s="38">
        <f t="shared" ref="AJ132:AJ147" si="72">ROUND((ABS(R132-R$155)+ABS(X132-X$155))/3,4)</f>
        <v>0.1341</v>
      </c>
      <c r="AK132" s="38">
        <f t="shared" ref="AK132:AK147" si="73">ROUND((ABS(S132-S$155)+ABS(Y132-Y$155))/3,4)</f>
        <v>0.43230000000000002</v>
      </c>
      <c r="AM132" s="38">
        <f t="shared" ref="AM132:AM147" si="74">ROUND((ABS(O132-O$156)+ABS(U132-U$156))/3,4)</f>
        <v>0.24440000000000001</v>
      </c>
      <c r="AN132" s="38">
        <f t="shared" ref="AN132:AN147" si="75">ROUND((ABS(P132-P$156)+ABS(V132-V$156))/3,4)</f>
        <v>7.0000000000000007E-2</v>
      </c>
      <c r="AO132" s="38">
        <f t="shared" ref="AO132:AO147" si="76">ROUND((ABS(Q132-Q$156)+ABS(W132-W$156))/3,4)</f>
        <v>0.2024</v>
      </c>
      <c r="AP132" s="38">
        <f t="shared" ref="AP132:AP147" si="77">ROUND((ABS(R132-R$156)+ABS(X132-X$156))/3,4)</f>
        <v>3.3099999999999997E-2</v>
      </c>
      <c r="AQ132" s="38">
        <f t="shared" ref="AQ132:AQ147" si="78">ROUND((ABS(S132-S$156)+ABS(Y132-Y$156))/3,4)</f>
        <v>0.22209999999999999</v>
      </c>
      <c r="AR132" s="38"/>
      <c r="AS132" s="38">
        <f t="shared" ref="AS132:AS147" si="79">ROUND((ABS(O132-O$157)+ABS(U132-U$157))/3,4)</f>
        <v>0.22720000000000001</v>
      </c>
      <c r="AT132" s="38">
        <f t="shared" ref="AT132:AT147" si="80">ROUND((ABS(P132-P$157)+ABS(V132-V$157))/3,4)</f>
        <v>2.7300000000000001E-2</v>
      </c>
      <c r="AU132" s="38">
        <f t="shared" ref="AU132:AU147" si="81">ROUND((ABS(Q132-Q$157)+ABS(W132-W$157))/3,4)</f>
        <v>0.19969999999999999</v>
      </c>
      <c r="AV132" s="38">
        <f t="shared" ref="AV132:AV147" si="82">ROUND((ABS(R132-R$157)+ABS(X132-X$157))/3,4)</f>
        <v>0.1404</v>
      </c>
      <c r="AW132" s="38">
        <f t="shared" ref="AW132:AW147" si="83">ROUND((ABS(S132-S$157)+ABS(Y132-Y$157))/3,4)</f>
        <v>8.4900000000000003E-2</v>
      </c>
    </row>
    <row r="133" spans="2:49" ht="15.75" x14ac:dyDescent="0.25">
      <c r="B133">
        <v>0.56000000000000005</v>
      </c>
      <c r="C133">
        <v>0.35</v>
      </c>
      <c r="D133">
        <v>0.1</v>
      </c>
      <c r="E133">
        <v>0.62</v>
      </c>
      <c r="F133">
        <v>0.23</v>
      </c>
      <c r="G133" t="s">
        <v>21</v>
      </c>
      <c r="H133">
        <f t="shared" si="57"/>
        <v>0.37730000000000002</v>
      </c>
      <c r="I133">
        <f t="shared" si="58"/>
        <v>2.3300000000000001E-2</v>
      </c>
      <c r="J133">
        <f t="shared" si="59"/>
        <v>0.2223</v>
      </c>
      <c r="K133">
        <f t="shared" si="60"/>
        <v>0.34720000000000001</v>
      </c>
      <c r="L133" s="47">
        <f t="shared" si="61"/>
        <v>2.3300000000000001E-2</v>
      </c>
      <c r="M133" t="str">
        <f t="shared" si="62"/>
        <v>Low</v>
      </c>
      <c r="N133">
        <f t="shared" si="63"/>
        <v>1</v>
      </c>
      <c r="O133">
        <f>'Test_IF-có_validate'!O133</f>
        <v>0.62219999999999998</v>
      </c>
      <c r="P133">
        <f>'Test_IF-có_validate'!P133</f>
        <v>0.38890000000000002</v>
      </c>
      <c r="Q133">
        <f>'Test_IF-có_validate'!Q133</f>
        <v>0.1</v>
      </c>
      <c r="R133">
        <f>'Test_IF-có_validate'!R133</f>
        <v>0.62629999999999997</v>
      </c>
      <c r="S133">
        <f>'Test_IF-có_validate'!S133</f>
        <v>0.22450000000000001</v>
      </c>
      <c r="U133" s="37">
        <f t="shared" si="56"/>
        <v>0.2329</v>
      </c>
      <c r="V133" s="37">
        <f t="shared" si="56"/>
        <v>0.44</v>
      </c>
      <c r="W133" s="37">
        <f t="shared" si="56"/>
        <v>0.81820000000000004</v>
      </c>
      <c r="X133" s="37">
        <f t="shared" si="56"/>
        <v>0.2298</v>
      </c>
      <c r="Y133" s="37">
        <f t="shared" si="56"/>
        <v>0.63329999999999997</v>
      </c>
      <c r="AA133" s="37">
        <f t="shared" si="64"/>
        <v>0.54179999999999995</v>
      </c>
      <c r="AB133" s="37">
        <f t="shared" si="65"/>
        <v>0.36820000000000003</v>
      </c>
      <c r="AC133" s="37">
        <f t="shared" si="66"/>
        <v>0.68069999999999997</v>
      </c>
      <c r="AD133" s="37">
        <f t="shared" si="67"/>
        <v>0.50170000000000003</v>
      </c>
      <c r="AE133" s="37">
        <f t="shared" si="68"/>
        <v>0.35570000000000002</v>
      </c>
      <c r="AG133" s="38">
        <f t="shared" si="69"/>
        <v>0.16889999999999999</v>
      </c>
      <c r="AH133" s="38">
        <f t="shared" si="70"/>
        <v>9.9000000000000008E-3</v>
      </c>
      <c r="AI133" s="38">
        <f t="shared" si="71"/>
        <v>0.27450000000000002</v>
      </c>
      <c r="AJ133" s="38">
        <f t="shared" si="72"/>
        <v>7.5399999999999995E-2</v>
      </c>
      <c r="AK133" s="38">
        <f t="shared" si="73"/>
        <v>6.3E-3</v>
      </c>
      <c r="AM133" s="38">
        <f t="shared" si="74"/>
        <v>0.1091</v>
      </c>
      <c r="AN133" s="38">
        <f t="shared" si="75"/>
        <v>1.6400000000000001E-2</v>
      </c>
      <c r="AO133" s="38">
        <f t="shared" si="76"/>
        <v>0.32940000000000003</v>
      </c>
      <c r="AP133" s="38">
        <f t="shared" si="77"/>
        <v>0.17630000000000001</v>
      </c>
      <c r="AQ133" s="38">
        <f t="shared" si="78"/>
        <v>0.21659999999999999</v>
      </c>
      <c r="AR133" s="38"/>
      <c r="AS133" s="38">
        <f t="shared" si="79"/>
        <v>9.1899999999999996E-2</v>
      </c>
      <c r="AT133" s="38">
        <f t="shared" si="80"/>
        <v>5.9200000000000003E-2</v>
      </c>
      <c r="AU133" s="38">
        <f t="shared" si="81"/>
        <v>0.3266</v>
      </c>
      <c r="AV133" s="38">
        <f t="shared" si="82"/>
        <v>6.9000000000000006E-2</v>
      </c>
      <c r="AW133" s="38">
        <f t="shared" si="83"/>
        <v>0.3538</v>
      </c>
    </row>
    <row r="134" spans="2:49" ht="15.75" x14ac:dyDescent="0.25">
      <c r="B134">
        <v>0.61</v>
      </c>
      <c r="C134">
        <v>0.38</v>
      </c>
      <c r="D134">
        <v>0.09</v>
      </c>
      <c r="E134">
        <v>0.38</v>
      </c>
      <c r="F134">
        <v>0.3</v>
      </c>
      <c r="G134" t="s">
        <v>21</v>
      </c>
      <c r="H134">
        <f t="shared" si="57"/>
        <v>0.52110000000000001</v>
      </c>
      <c r="I134">
        <f t="shared" si="58"/>
        <v>6.2E-2</v>
      </c>
      <c r="J134">
        <f t="shared" si="59"/>
        <v>0.17080000000000001</v>
      </c>
      <c r="K134">
        <f t="shared" si="60"/>
        <v>0.29830000000000001</v>
      </c>
      <c r="L134" s="47">
        <f t="shared" si="61"/>
        <v>6.2E-2</v>
      </c>
      <c r="M134" t="str">
        <f t="shared" si="62"/>
        <v>Low</v>
      </c>
      <c r="N134">
        <f t="shared" si="63"/>
        <v>1</v>
      </c>
      <c r="O134">
        <f>'Test_IF-có_validate'!O134</f>
        <v>0.67779999999999996</v>
      </c>
      <c r="P134">
        <f>'Test_IF-có_validate'!P134</f>
        <v>0.42220000000000002</v>
      </c>
      <c r="Q134">
        <f>'Test_IF-có_validate'!Q134</f>
        <v>8.8900000000000007E-2</v>
      </c>
      <c r="R134">
        <f>'Test_IF-có_validate'!R134</f>
        <v>0.38379999999999997</v>
      </c>
      <c r="S134">
        <f>'Test_IF-có_validate'!S134</f>
        <v>0.2959</v>
      </c>
      <c r="U134" s="37">
        <f t="shared" si="56"/>
        <v>0.192</v>
      </c>
      <c r="V134" s="37">
        <f t="shared" si="56"/>
        <v>0.40629999999999999</v>
      </c>
      <c r="W134" s="37">
        <f t="shared" si="56"/>
        <v>0.8367</v>
      </c>
      <c r="X134" s="37">
        <f t="shared" si="56"/>
        <v>0.44529999999999997</v>
      </c>
      <c r="Y134" s="37">
        <f t="shared" si="56"/>
        <v>0.54330000000000001</v>
      </c>
      <c r="AA134" s="37">
        <f t="shared" si="64"/>
        <v>0.63829999999999998</v>
      </c>
      <c r="AB134" s="37">
        <f t="shared" si="65"/>
        <v>0.43519999999999998</v>
      </c>
      <c r="AC134" s="37">
        <f t="shared" si="66"/>
        <v>0.71030000000000004</v>
      </c>
      <c r="AD134" s="37">
        <f t="shared" si="67"/>
        <v>4.3700000000000003E-2</v>
      </c>
      <c r="AE134" s="37">
        <f t="shared" si="68"/>
        <v>0.5171</v>
      </c>
      <c r="AG134" s="38">
        <f t="shared" si="69"/>
        <v>0.2011</v>
      </c>
      <c r="AH134" s="38">
        <f t="shared" si="70"/>
        <v>3.2199999999999999E-2</v>
      </c>
      <c r="AI134" s="38">
        <f t="shared" si="71"/>
        <v>0.2843</v>
      </c>
      <c r="AJ134" s="38">
        <f t="shared" si="72"/>
        <v>7.7299999999999994E-2</v>
      </c>
      <c r="AK134" s="38">
        <f t="shared" si="73"/>
        <v>4.7500000000000001E-2</v>
      </c>
      <c r="AM134" s="38">
        <f t="shared" si="74"/>
        <v>0.14119999999999999</v>
      </c>
      <c r="AN134" s="38">
        <f t="shared" si="75"/>
        <v>5.8999999999999999E-3</v>
      </c>
      <c r="AO134" s="38">
        <f t="shared" si="76"/>
        <v>0.3392</v>
      </c>
      <c r="AP134" s="38">
        <f t="shared" si="77"/>
        <v>2.3699999999999999E-2</v>
      </c>
      <c r="AQ134" s="38">
        <f t="shared" si="78"/>
        <v>0.1628</v>
      </c>
      <c r="AR134" s="38"/>
      <c r="AS134" s="38">
        <f t="shared" si="79"/>
        <v>0.124</v>
      </c>
      <c r="AT134" s="38">
        <f t="shared" si="80"/>
        <v>3.6900000000000002E-2</v>
      </c>
      <c r="AU134" s="38">
        <f t="shared" si="81"/>
        <v>0.33650000000000002</v>
      </c>
      <c r="AV134" s="38">
        <f t="shared" si="82"/>
        <v>8.3599999999999994E-2</v>
      </c>
      <c r="AW134" s="38">
        <f t="shared" si="83"/>
        <v>0.3</v>
      </c>
    </row>
    <row r="135" spans="2:49" ht="15.75" x14ac:dyDescent="0.25">
      <c r="B135">
        <v>0.78</v>
      </c>
      <c r="C135">
        <v>0.47</v>
      </c>
      <c r="D135">
        <v>0.28999999999999998</v>
      </c>
      <c r="E135">
        <v>0.98</v>
      </c>
      <c r="F135">
        <v>0.59</v>
      </c>
      <c r="G135" t="s">
        <v>20</v>
      </c>
      <c r="H135">
        <f t="shared" si="57"/>
        <v>1.044</v>
      </c>
      <c r="I135">
        <f t="shared" si="58"/>
        <v>0.23380000000000001</v>
      </c>
      <c r="J135">
        <f t="shared" si="59"/>
        <v>4.4600000000000001E-2</v>
      </c>
      <c r="K135">
        <f t="shared" si="60"/>
        <v>0.11119999999999999</v>
      </c>
      <c r="L135" s="47">
        <f t="shared" si="61"/>
        <v>4.4600000000000001E-2</v>
      </c>
      <c r="M135" t="str">
        <f t="shared" si="62"/>
        <v>Middle</v>
      </c>
      <c r="N135">
        <f t="shared" si="63"/>
        <v>0</v>
      </c>
      <c r="O135">
        <f>'Test_IF-có_validate'!O135</f>
        <v>0.86670000000000003</v>
      </c>
      <c r="P135">
        <f>'Test_IF-có_validate'!P135</f>
        <v>0.5222</v>
      </c>
      <c r="Q135">
        <f>'Test_IF-có_validate'!Q135</f>
        <v>0.31109999999999999</v>
      </c>
      <c r="R135">
        <f>'Test_IF-có_validate'!R135</f>
        <v>0.9899</v>
      </c>
      <c r="S135">
        <f>'Test_IF-có_validate'!S135</f>
        <v>0.59179999999999999</v>
      </c>
      <c r="U135" s="37">
        <f t="shared" si="56"/>
        <v>7.1400000000000005E-2</v>
      </c>
      <c r="V135" s="37">
        <f t="shared" si="56"/>
        <v>0.31390000000000001</v>
      </c>
      <c r="W135" s="37">
        <f t="shared" si="56"/>
        <v>0.52539999999999998</v>
      </c>
      <c r="X135" s="37">
        <f t="shared" si="56"/>
        <v>5.1000000000000004E-3</v>
      </c>
      <c r="Y135" s="37">
        <f t="shared" si="56"/>
        <v>0.25640000000000002</v>
      </c>
      <c r="AA135" s="37">
        <f t="shared" si="64"/>
        <v>0.94779999999999998</v>
      </c>
      <c r="AB135" s="37">
        <f t="shared" si="65"/>
        <v>0.62760000000000005</v>
      </c>
      <c r="AC135" s="37">
        <f t="shared" si="66"/>
        <v>0.17680000000000001</v>
      </c>
      <c r="AD135" s="37">
        <f t="shared" si="67"/>
        <v>1.0900000000000001</v>
      </c>
      <c r="AE135" s="37">
        <f t="shared" si="68"/>
        <v>1.0999000000000001</v>
      </c>
      <c r="AG135" s="38">
        <f t="shared" si="69"/>
        <v>0.30430000000000001</v>
      </c>
      <c r="AH135" s="38">
        <f t="shared" si="70"/>
        <v>9.64E-2</v>
      </c>
      <c r="AI135" s="38">
        <f t="shared" si="71"/>
        <v>0.1065</v>
      </c>
      <c r="AJ135" s="38">
        <f t="shared" si="72"/>
        <v>0.27150000000000002</v>
      </c>
      <c r="AK135" s="38">
        <f t="shared" si="73"/>
        <v>0.2417</v>
      </c>
      <c r="AM135" s="38">
        <f t="shared" si="74"/>
        <v>0.24440000000000001</v>
      </c>
      <c r="AN135" s="38">
        <f t="shared" si="75"/>
        <v>7.0000000000000007E-2</v>
      </c>
      <c r="AO135" s="38">
        <f t="shared" si="76"/>
        <v>0.16139999999999999</v>
      </c>
      <c r="AP135" s="38">
        <f t="shared" si="77"/>
        <v>0.37240000000000001</v>
      </c>
      <c r="AQ135" s="38">
        <f t="shared" si="78"/>
        <v>3.15E-2</v>
      </c>
      <c r="AR135" s="38"/>
      <c r="AS135" s="38">
        <f t="shared" si="79"/>
        <v>0.22720000000000001</v>
      </c>
      <c r="AT135" s="38">
        <f t="shared" si="80"/>
        <v>2.7300000000000001E-2</v>
      </c>
      <c r="AU135" s="38">
        <f t="shared" si="81"/>
        <v>0.15870000000000001</v>
      </c>
      <c r="AV135" s="38">
        <f t="shared" si="82"/>
        <v>0.2651</v>
      </c>
      <c r="AW135" s="38">
        <f t="shared" si="83"/>
        <v>0.1057</v>
      </c>
    </row>
    <row r="136" spans="2:49" ht="15.75" x14ac:dyDescent="0.25">
      <c r="B136">
        <v>0.57999999999999996</v>
      </c>
      <c r="C136">
        <v>0.4</v>
      </c>
      <c r="D136">
        <v>0.32</v>
      </c>
      <c r="E136">
        <v>0.22</v>
      </c>
      <c r="F136">
        <v>0.24</v>
      </c>
      <c r="G136" t="s">
        <v>21</v>
      </c>
      <c r="H136">
        <f t="shared" si="57"/>
        <v>0.36230000000000001</v>
      </c>
      <c r="I136">
        <f t="shared" si="58"/>
        <v>9.4999999999999998E-3</v>
      </c>
      <c r="J136">
        <f t="shared" si="59"/>
        <v>0.20230000000000001</v>
      </c>
      <c r="K136">
        <f t="shared" si="60"/>
        <v>0.33050000000000002</v>
      </c>
      <c r="L136" s="47">
        <f t="shared" si="61"/>
        <v>9.4999999999999998E-3</v>
      </c>
      <c r="M136" t="str">
        <f t="shared" si="62"/>
        <v>Low</v>
      </c>
      <c r="N136">
        <f t="shared" si="63"/>
        <v>1</v>
      </c>
      <c r="O136">
        <f>'Test_IF-có_validate'!O136</f>
        <v>0.64439999999999997</v>
      </c>
      <c r="P136">
        <f>'Test_IF-có_validate'!P136</f>
        <v>0.44440000000000002</v>
      </c>
      <c r="Q136">
        <f>'Test_IF-có_validate'!Q136</f>
        <v>0.34439999999999998</v>
      </c>
      <c r="R136">
        <f>'Test_IF-có_validate'!R136</f>
        <v>0.22220000000000001</v>
      </c>
      <c r="S136">
        <f>'Test_IF-có_validate'!S136</f>
        <v>0.23469999999999999</v>
      </c>
      <c r="U136" s="37">
        <f t="shared" si="56"/>
        <v>0.2162</v>
      </c>
      <c r="V136" s="37">
        <f t="shared" si="56"/>
        <v>0.38469999999999999</v>
      </c>
      <c r="W136" s="37">
        <f t="shared" si="56"/>
        <v>0.48770000000000002</v>
      </c>
      <c r="X136" s="37">
        <f t="shared" si="56"/>
        <v>0.63639999999999997</v>
      </c>
      <c r="Y136" s="37">
        <f t="shared" si="56"/>
        <v>0.61980000000000002</v>
      </c>
      <c r="AA136" s="37">
        <f t="shared" si="64"/>
        <v>0.58069999999999999</v>
      </c>
      <c r="AB136" s="37">
        <f t="shared" si="65"/>
        <v>0.47899999999999998</v>
      </c>
      <c r="AC136" s="37">
        <f t="shared" si="66"/>
        <v>0.10580000000000001</v>
      </c>
      <c r="AD136" s="37">
        <f t="shared" si="67"/>
        <v>0.309</v>
      </c>
      <c r="AE136" s="37">
        <f t="shared" si="68"/>
        <v>0.37940000000000002</v>
      </c>
      <c r="AG136" s="38">
        <f t="shared" si="69"/>
        <v>0.18190000000000001</v>
      </c>
      <c r="AH136" s="38">
        <f t="shared" si="70"/>
        <v>4.6800000000000001E-2</v>
      </c>
      <c r="AI136" s="38">
        <f t="shared" si="71"/>
        <v>8.2799999999999999E-2</v>
      </c>
      <c r="AJ136" s="38">
        <f t="shared" si="72"/>
        <v>0.19489999999999999</v>
      </c>
      <c r="AK136" s="38">
        <f t="shared" si="73"/>
        <v>1.6000000000000001E-3</v>
      </c>
      <c r="AM136" s="38">
        <f t="shared" si="74"/>
        <v>0.122</v>
      </c>
      <c r="AN136" s="38">
        <f t="shared" si="75"/>
        <v>2.0500000000000001E-2</v>
      </c>
      <c r="AO136" s="38">
        <f t="shared" si="76"/>
        <v>0.13769999999999999</v>
      </c>
      <c r="AP136" s="38">
        <f t="shared" si="77"/>
        <v>9.3899999999999997E-2</v>
      </c>
      <c r="AQ136" s="38">
        <f t="shared" si="78"/>
        <v>0.2087</v>
      </c>
      <c r="AR136" s="38"/>
      <c r="AS136" s="38">
        <f t="shared" si="79"/>
        <v>0.1048</v>
      </c>
      <c r="AT136" s="38">
        <f t="shared" si="80"/>
        <v>2.23E-2</v>
      </c>
      <c r="AU136" s="38">
        <f t="shared" si="81"/>
        <v>0.13500000000000001</v>
      </c>
      <c r="AV136" s="38">
        <f t="shared" si="82"/>
        <v>0.20119999999999999</v>
      </c>
      <c r="AW136" s="38">
        <f t="shared" si="83"/>
        <v>0.34589999999999999</v>
      </c>
    </row>
    <row r="137" spans="2:49" ht="15.75" x14ac:dyDescent="0.25">
      <c r="B137">
        <v>0.68</v>
      </c>
      <c r="C137">
        <v>0.43</v>
      </c>
      <c r="D137">
        <v>0.6</v>
      </c>
      <c r="E137">
        <v>0.47</v>
      </c>
      <c r="F137">
        <v>0.55000000000000004</v>
      </c>
      <c r="G137" t="s">
        <v>24</v>
      </c>
      <c r="H137">
        <f t="shared" si="57"/>
        <v>0.98040000000000005</v>
      </c>
      <c r="I137">
        <f t="shared" si="58"/>
        <v>0.20760000000000001</v>
      </c>
      <c r="J137">
        <f t="shared" si="59"/>
        <v>1.1299999999999999E-2</v>
      </c>
      <c r="K137">
        <f t="shared" si="60"/>
        <v>0.12429999999999999</v>
      </c>
      <c r="L137" s="47">
        <f t="shared" si="61"/>
        <v>1.1299999999999999E-2</v>
      </c>
      <c r="M137" t="str">
        <f t="shared" si="62"/>
        <v>Middle</v>
      </c>
      <c r="N137">
        <f t="shared" si="63"/>
        <v>1</v>
      </c>
      <c r="O137">
        <f>'Test_IF-có_validate'!O137</f>
        <v>0.75560000000000005</v>
      </c>
      <c r="P137">
        <f>'Test_IF-có_validate'!P137</f>
        <v>0.4778</v>
      </c>
      <c r="Q137">
        <f>'Test_IF-có_validate'!Q137</f>
        <v>0.65559999999999996</v>
      </c>
      <c r="R137">
        <f>'Test_IF-có_validate'!R137</f>
        <v>0.47470000000000001</v>
      </c>
      <c r="S137">
        <f>'Test_IF-có_validate'!S137</f>
        <v>0.55100000000000005</v>
      </c>
      <c r="U137" s="37">
        <f t="shared" si="56"/>
        <v>0.13919999999999999</v>
      </c>
      <c r="V137" s="37">
        <f t="shared" si="56"/>
        <v>0.35339999999999999</v>
      </c>
      <c r="W137" s="37">
        <f t="shared" si="56"/>
        <v>0.20799999999999999</v>
      </c>
      <c r="X137" s="37">
        <f t="shared" si="56"/>
        <v>0.35620000000000002</v>
      </c>
      <c r="Y137" s="37">
        <f t="shared" si="56"/>
        <v>0.28949999999999998</v>
      </c>
      <c r="AA137" s="37">
        <f t="shared" si="64"/>
        <v>0.76890000000000003</v>
      </c>
      <c r="AB137" s="37">
        <f t="shared" si="65"/>
        <v>0.54369999999999996</v>
      </c>
      <c r="AC137" s="37">
        <f t="shared" si="66"/>
        <v>0.48509999999999998</v>
      </c>
      <c r="AD137" s="37">
        <f t="shared" si="67"/>
        <v>0.22370000000000001</v>
      </c>
      <c r="AE137" s="37">
        <f t="shared" si="68"/>
        <v>1.026</v>
      </c>
      <c r="AG137" s="38">
        <f t="shared" si="69"/>
        <v>0.24460000000000001</v>
      </c>
      <c r="AH137" s="38">
        <f t="shared" si="70"/>
        <v>6.8400000000000002E-2</v>
      </c>
      <c r="AI137" s="38">
        <f t="shared" si="71"/>
        <v>0.11409999999999999</v>
      </c>
      <c r="AJ137" s="38">
        <f t="shared" si="72"/>
        <v>1.7299999999999999E-2</v>
      </c>
      <c r="AK137" s="38">
        <f t="shared" si="73"/>
        <v>0.21709999999999999</v>
      </c>
      <c r="AM137" s="38">
        <f t="shared" si="74"/>
        <v>0.18479999999999999</v>
      </c>
      <c r="AN137" s="38">
        <f t="shared" si="75"/>
        <v>4.2099999999999999E-2</v>
      </c>
      <c r="AO137" s="38">
        <f t="shared" si="76"/>
        <v>5.9200000000000003E-2</v>
      </c>
      <c r="AP137" s="38">
        <f t="shared" si="77"/>
        <v>8.3699999999999997E-2</v>
      </c>
      <c r="AQ137" s="38">
        <f t="shared" si="78"/>
        <v>6.8999999999999999E-3</v>
      </c>
      <c r="AR137" s="38"/>
      <c r="AS137" s="38">
        <f t="shared" si="79"/>
        <v>0.1676</v>
      </c>
      <c r="AT137" s="38">
        <f t="shared" si="80"/>
        <v>6.9999999999999999E-4</v>
      </c>
      <c r="AU137" s="38">
        <f t="shared" si="81"/>
        <v>6.2E-2</v>
      </c>
      <c r="AV137" s="38">
        <f t="shared" si="82"/>
        <v>2.3599999999999999E-2</v>
      </c>
      <c r="AW137" s="38">
        <f t="shared" si="83"/>
        <v>0.1303</v>
      </c>
    </row>
    <row r="138" spans="2:49" ht="15.75" x14ac:dyDescent="0.25">
      <c r="B138">
        <v>0.56999999999999995</v>
      </c>
      <c r="C138">
        <v>0.37</v>
      </c>
      <c r="D138">
        <v>0.75</v>
      </c>
      <c r="E138">
        <v>0.27</v>
      </c>
      <c r="F138">
        <v>0.32</v>
      </c>
      <c r="G138" t="s">
        <v>21</v>
      </c>
      <c r="H138">
        <f t="shared" si="57"/>
        <v>0.56730000000000003</v>
      </c>
      <c r="I138">
        <f t="shared" si="58"/>
        <v>7.22E-2</v>
      </c>
      <c r="J138">
        <f t="shared" si="59"/>
        <v>0.14649999999999999</v>
      </c>
      <c r="K138">
        <f t="shared" si="60"/>
        <v>0.27500000000000002</v>
      </c>
      <c r="L138" s="47">
        <f t="shared" si="61"/>
        <v>7.22E-2</v>
      </c>
      <c r="M138" t="str">
        <f t="shared" si="62"/>
        <v>Low</v>
      </c>
      <c r="N138">
        <f t="shared" si="63"/>
        <v>1</v>
      </c>
      <c r="O138">
        <f>'Test_IF-có_validate'!O138</f>
        <v>0.63329999999999997</v>
      </c>
      <c r="P138">
        <f>'Test_IF-có_validate'!P138</f>
        <v>0.41110000000000002</v>
      </c>
      <c r="Q138">
        <f>'Test_IF-có_validate'!Q138</f>
        <v>0.82220000000000004</v>
      </c>
      <c r="R138">
        <f>'Test_IF-có_validate'!R138</f>
        <v>0.2727</v>
      </c>
      <c r="S138">
        <f>'Test_IF-có_validate'!S138</f>
        <v>0.31630000000000003</v>
      </c>
      <c r="U138" s="37">
        <f t="shared" si="56"/>
        <v>0.22450000000000001</v>
      </c>
      <c r="V138" s="37">
        <f t="shared" si="56"/>
        <v>0.4173</v>
      </c>
      <c r="W138" s="37">
        <f t="shared" si="56"/>
        <v>9.7600000000000006E-2</v>
      </c>
      <c r="X138" s="37">
        <f t="shared" si="56"/>
        <v>0.57150000000000001</v>
      </c>
      <c r="Y138" s="37">
        <f t="shared" si="56"/>
        <v>0.51939999999999997</v>
      </c>
      <c r="AA138" s="37">
        <f t="shared" si="64"/>
        <v>0.56130000000000002</v>
      </c>
      <c r="AB138" s="37">
        <f t="shared" si="65"/>
        <v>0.41310000000000002</v>
      </c>
      <c r="AC138" s="37">
        <f t="shared" si="66"/>
        <v>0.7621</v>
      </c>
      <c r="AD138" s="37">
        <f t="shared" si="67"/>
        <v>0.19359999999999999</v>
      </c>
      <c r="AE138" s="37">
        <f t="shared" si="68"/>
        <v>0.56140000000000001</v>
      </c>
      <c r="AG138" s="38">
        <f t="shared" si="69"/>
        <v>0.1754</v>
      </c>
      <c r="AH138" s="38">
        <f t="shared" si="70"/>
        <v>2.4899999999999999E-2</v>
      </c>
      <c r="AI138" s="38">
        <f t="shared" si="71"/>
        <v>0.20649999999999999</v>
      </c>
      <c r="AJ138" s="38">
        <f t="shared" si="72"/>
        <v>0.15640000000000001</v>
      </c>
      <c r="AK138" s="38">
        <f t="shared" si="73"/>
        <v>6.2199999999999998E-2</v>
      </c>
      <c r="AM138" s="38">
        <f t="shared" si="74"/>
        <v>0.11559999999999999</v>
      </c>
      <c r="AN138" s="38">
        <f t="shared" si="75"/>
        <v>1.5E-3</v>
      </c>
      <c r="AO138" s="38">
        <f t="shared" si="76"/>
        <v>0.15160000000000001</v>
      </c>
      <c r="AP138" s="38">
        <f t="shared" si="77"/>
        <v>5.5399999999999998E-2</v>
      </c>
      <c r="AQ138" s="38">
        <f t="shared" si="78"/>
        <v>0.14799999999999999</v>
      </c>
      <c r="AR138" s="38"/>
      <c r="AS138" s="38">
        <f t="shared" si="79"/>
        <v>9.8400000000000001E-2</v>
      </c>
      <c r="AT138" s="38">
        <f t="shared" si="80"/>
        <v>4.4200000000000003E-2</v>
      </c>
      <c r="AU138" s="38">
        <f t="shared" si="81"/>
        <v>0.15429999999999999</v>
      </c>
      <c r="AV138" s="38">
        <f t="shared" si="82"/>
        <v>0.16270000000000001</v>
      </c>
      <c r="AW138" s="38">
        <f t="shared" si="83"/>
        <v>0.28520000000000001</v>
      </c>
    </row>
    <row r="139" spans="2:49" ht="15.75" x14ac:dyDescent="0.25">
      <c r="B139">
        <v>0.62</v>
      </c>
      <c r="C139">
        <v>0.56000000000000005</v>
      </c>
      <c r="D139">
        <v>0.11</v>
      </c>
      <c r="E139">
        <v>0.24</v>
      </c>
      <c r="F139">
        <v>0.22</v>
      </c>
      <c r="G139" t="s">
        <v>21</v>
      </c>
      <c r="H139">
        <f t="shared" si="57"/>
        <v>0.35070000000000001</v>
      </c>
      <c r="I139">
        <f t="shared" si="58"/>
        <v>3.2000000000000001E-2</v>
      </c>
      <c r="J139">
        <f t="shared" si="59"/>
        <v>0.22770000000000001</v>
      </c>
      <c r="K139">
        <f t="shared" si="60"/>
        <v>0.35570000000000002</v>
      </c>
      <c r="L139" s="47">
        <f t="shared" si="61"/>
        <v>3.2000000000000001E-2</v>
      </c>
      <c r="M139" t="str">
        <f t="shared" si="62"/>
        <v>Low</v>
      </c>
      <c r="N139">
        <f t="shared" si="63"/>
        <v>1</v>
      </c>
      <c r="O139">
        <f>'Test_IF-có_validate'!O139</f>
        <v>0.68889999999999996</v>
      </c>
      <c r="P139">
        <f>'Test_IF-có_validate'!P139</f>
        <v>0.62219999999999998</v>
      </c>
      <c r="Q139">
        <f>'Test_IF-có_validate'!Q139</f>
        <v>0.1111</v>
      </c>
      <c r="R139">
        <f>'Test_IF-có_validate'!R139</f>
        <v>0.2424</v>
      </c>
      <c r="S139">
        <f>'Test_IF-có_validate'!S139</f>
        <v>0.21429999999999999</v>
      </c>
      <c r="U139" s="37">
        <f t="shared" si="56"/>
        <v>0.1842</v>
      </c>
      <c r="V139" s="37">
        <f t="shared" si="56"/>
        <v>0.2329</v>
      </c>
      <c r="W139" s="37">
        <f t="shared" si="56"/>
        <v>0.8</v>
      </c>
      <c r="X139" s="37">
        <f t="shared" si="56"/>
        <v>0.60980000000000001</v>
      </c>
      <c r="Y139" s="37">
        <f t="shared" si="56"/>
        <v>0.64700000000000002</v>
      </c>
      <c r="AA139" s="37">
        <f t="shared" si="64"/>
        <v>0.65720000000000001</v>
      </c>
      <c r="AB139" s="37">
        <f t="shared" si="65"/>
        <v>0.80859999999999999</v>
      </c>
      <c r="AC139" s="37">
        <f t="shared" si="66"/>
        <v>0.65139999999999998</v>
      </c>
      <c r="AD139" s="37">
        <f t="shared" si="67"/>
        <v>0.26219999999999999</v>
      </c>
      <c r="AE139" s="37">
        <f t="shared" si="68"/>
        <v>0.33179999999999998</v>
      </c>
      <c r="AG139" s="38">
        <f t="shared" si="69"/>
        <v>0.2074</v>
      </c>
      <c r="AH139" s="38">
        <f t="shared" si="70"/>
        <v>0.15670000000000001</v>
      </c>
      <c r="AI139" s="38">
        <f t="shared" si="71"/>
        <v>0.26469999999999999</v>
      </c>
      <c r="AJ139" s="38">
        <f t="shared" si="72"/>
        <v>0.17929999999999999</v>
      </c>
      <c r="AK139" s="38">
        <f t="shared" si="73"/>
        <v>1.43E-2</v>
      </c>
      <c r="AM139" s="38">
        <f t="shared" si="74"/>
        <v>0.14749999999999999</v>
      </c>
      <c r="AN139" s="38">
        <f t="shared" si="75"/>
        <v>0.13039999999999999</v>
      </c>
      <c r="AO139" s="38">
        <f t="shared" si="76"/>
        <v>0.3196</v>
      </c>
      <c r="AP139" s="38">
        <f t="shared" si="77"/>
        <v>7.8299999999999995E-2</v>
      </c>
      <c r="AQ139" s="38">
        <f t="shared" si="78"/>
        <v>0.22450000000000001</v>
      </c>
      <c r="AR139" s="38"/>
      <c r="AS139" s="38">
        <f t="shared" si="79"/>
        <v>0.1303</v>
      </c>
      <c r="AT139" s="38">
        <f t="shared" si="80"/>
        <v>8.7599999999999997E-2</v>
      </c>
      <c r="AU139" s="38">
        <f t="shared" si="81"/>
        <v>0.31690000000000002</v>
      </c>
      <c r="AV139" s="38">
        <f t="shared" si="82"/>
        <v>0.18559999999999999</v>
      </c>
      <c r="AW139" s="38">
        <f t="shared" si="83"/>
        <v>0.36170000000000002</v>
      </c>
    </row>
    <row r="140" spans="2:49" ht="15.75" x14ac:dyDescent="0.25">
      <c r="B140">
        <v>0.64</v>
      </c>
      <c r="C140">
        <v>0.57999999999999996</v>
      </c>
      <c r="D140">
        <v>0.14000000000000001</v>
      </c>
      <c r="E140">
        <v>0.32</v>
      </c>
      <c r="F140">
        <v>0.21</v>
      </c>
      <c r="G140" t="s">
        <v>21</v>
      </c>
      <c r="H140">
        <f t="shared" si="57"/>
        <v>0.3206</v>
      </c>
      <c r="I140">
        <f t="shared" si="58"/>
        <v>3.6900000000000002E-2</v>
      </c>
      <c r="J140">
        <f t="shared" si="59"/>
        <v>0.2326</v>
      </c>
      <c r="K140">
        <f t="shared" si="60"/>
        <v>0.36059999999999998</v>
      </c>
      <c r="L140" s="47">
        <f t="shared" si="61"/>
        <v>3.6900000000000002E-2</v>
      </c>
      <c r="M140" t="str">
        <f t="shared" si="62"/>
        <v>Low</v>
      </c>
      <c r="N140">
        <f t="shared" si="63"/>
        <v>1</v>
      </c>
      <c r="O140">
        <f>'Test_IF-có_validate'!O140</f>
        <v>0.71109999999999995</v>
      </c>
      <c r="P140">
        <f>'Test_IF-có_validate'!P140</f>
        <v>0.64439999999999997</v>
      </c>
      <c r="Q140">
        <f>'Test_IF-có_validate'!Q140</f>
        <v>0.1444</v>
      </c>
      <c r="R140">
        <f>'Test_IF-có_validate'!R140</f>
        <v>0.32319999999999999</v>
      </c>
      <c r="S140">
        <f>'Test_IF-có_validate'!S140</f>
        <v>0.2041</v>
      </c>
      <c r="U140" s="37">
        <f t="shared" si="56"/>
        <v>0.16880000000000001</v>
      </c>
      <c r="V140" s="37">
        <f t="shared" si="56"/>
        <v>0.2162</v>
      </c>
      <c r="W140" s="37">
        <f t="shared" si="56"/>
        <v>0.74760000000000004</v>
      </c>
      <c r="X140" s="37">
        <f t="shared" si="56"/>
        <v>0.51149999999999995</v>
      </c>
      <c r="Y140" s="37">
        <f t="shared" si="56"/>
        <v>0.66100000000000003</v>
      </c>
      <c r="AA140" s="37">
        <f t="shared" si="64"/>
        <v>0.69479999999999997</v>
      </c>
      <c r="AB140" s="37">
        <f t="shared" si="65"/>
        <v>0.84750000000000003</v>
      </c>
      <c r="AC140" s="37">
        <f t="shared" si="66"/>
        <v>0.56569999999999998</v>
      </c>
      <c r="AD140" s="37">
        <f t="shared" si="67"/>
        <v>8.3099999999999993E-2</v>
      </c>
      <c r="AE140" s="37">
        <f t="shared" si="68"/>
        <v>0.30759999999999998</v>
      </c>
      <c r="AG140" s="38">
        <f t="shared" si="69"/>
        <v>0.21990000000000001</v>
      </c>
      <c r="AH140" s="38">
        <f t="shared" si="70"/>
        <v>0.16969999999999999</v>
      </c>
      <c r="AI140" s="38">
        <f t="shared" si="71"/>
        <v>0.2361</v>
      </c>
      <c r="AJ140" s="38">
        <f t="shared" si="72"/>
        <v>0.1196</v>
      </c>
      <c r="AK140" s="38">
        <f t="shared" si="73"/>
        <v>2.24E-2</v>
      </c>
      <c r="AM140" s="38">
        <f t="shared" si="74"/>
        <v>0.16009999999999999</v>
      </c>
      <c r="AN140" s="38">
        <f t="shared" si="75"/>
        <v>0.14330000000000001</v>
      </c>
      <c r="AO140" s="38">
        <f t="shared" si="76"/>
        <v>0.29099999999999998</v>
      </c>
      <c r="AP140" s="38">
        <f t="shared" si="77"/>
        <v>1.8599999999999998E-2</v>
      </c>
      <c r="AQ140" s="38">
        <f t="shared" si="78"/>
        <v>0.2326</v>
      </c>
      <c r="AR140" s="38"/>
      <c r="AS140" s="38">
        <f t="shared" si="79"/>
        <v>0.1429</v>
      </c>
      <c r="AT140" s="38">
        <f t="shared" si="80"/>
        <v>0.10059999999999999</v>
      </c>
      <c r="AU140" s="38">
        <f t="shared" si="81"/>
        <v>0.2883</v>
      </c>
      <c r="AV140" s="38">
        <f t="shared" si="82"/>
        <v>0.12590000000000001</v>
      </c>
      <c r="AW140" s="38">
        <f t="shared" si="83"/>
        <v>0.36980000000000002</v>
      </c>
    </row>
    <row r="141" spans="2:49" ht="15.75" x14ac:dyDescent="0.25">
      <c r="B141">
        <v>0.64</v>
      </c>
      <c r="C141">
        <v>0.59</v>
      </c>
      <c r="D141">
        <v>0.12</v>
      </c>
      <c r="E141">
        <v>0.57999999999999996</v>
      </c>
      <c r="F141">
        <v>0.24</v>
      </c>
      <c r="G141" t="s">
        <v>21</v>
      </c>
      <c r="H141">
        <f t="shared" si="57"/>
        <v>0.39560000000000001</v>
      </c>
      <c r="I141">
        <f t="shared" si="58"/>
        <v>1.78E-2</v>
      </c>
      <c r="J141">
        <f t="shared" si="59"/>
        <v>0.2137</v>
      </c>
      <c r="K141">
        <f t="shared" si="60"/>
        <v>0.33839999999999998</v>
      </c>
      <c r="L141" s="47">
        <f t="shared" si="61"/>
        <v>1.78E-2</v>
      </c>
      <c r="M141" t="str">
        <f t="shared" si="62"/>
        <v>Low</v>
      </c>
      <c r="N141">
        <f t="shared" si="63"/>
        <v>1</v>
      </c>
      <c r="O141">
        <f>'Test_IF-có_validate'!O141</f>
        <v>0.71109999999999995</v>
      </c>
      <c r="P141">
        <f>'Test_IF-có_validate'!P141</f>
        <v>0.65559999999999996</v>
      </c>
      <c r="Q141">
        <f>'Test_IF-có_validate'!Q141</f>
        <v>0.1222</v>
      </c>
      <c r="R141">
        <f>'Test_IF-có_validate'!R141</f>
        <v>0.58589999999999998</v>
      </c>
      <c r="S141">
        <f>'Test_IF-có_validate'!S141</f>
        <v>0.23469999999999999</v>
      </c>
      <c r="U141" s="37">
        <f t="shared" si="56"/>
        <v>0.16880000000000001</v>
      </c>
      <c r="V141" s="37">
        <f t="shared" si="56"/>
        <v>0.20799999999999999</v>
      </c>
      <c r="W141" s="37">
        <f t="shared" si="56"/>
        <v>0.78220000000000001</v>
      </c>
      <c r="X141" s="37">
        <f t="shared" si="56"/>
        <v>0.2611</v>
      </c>
      <c r="Y141" s="37">
        <f t="shared" si="56"/>
        <v>0.61980000000000002</v>
      </c>
      <c r="AA141" s="37">
        <f t="shared" si="64"/>
        <v>0.69479999999999997</v>
      </c>
      <c r="AB141" s="37">
        <f t="shared" si="65"/>
        <v>0.8669</v>
      </c>
      <c r="AC141" s="37">
        <f t="shared" si="66"/>
        <v>0.62250000000000005</v>
      </c>
      <c r="AD141" s="37">
        <f t="shared" si="67"/>
        <v>0.43</v>
      </c>
      <c r="AE141" s="37">
        <f t="shared" si="68"/>
        <v>0.37940000000000002</v>
      </c>
      <c r="AG141" s="38">
        <f t="shared" si="69"/>
        <v>0.21990000000000001</v>
      </c>
      <c r="AH141" s="38">
        <f t="shared" si="70"/>
        <v>0.17610000000000001</v>
      </c>
      <c r="AI141" s="38">
        <f t="shared" si="71"/>
        <v>0.25509999999999999</v>
      </c>
      <c r="AJ141" s="38">
        <f t="shared" si="72"/>
        <v>5.1499999999999997E-2</v>
      </c>
      <c r="AK141" s="38">
        <f t="shared" si="73"/>
        <v>1.6000000000000001E-3</v>
      </c>
      <c r="AM141" s="38">
        <f t="shared" si="74"/>
        <v>0.16009999999999999</v>
      </c>
      <c r="AN141" s="38">
        <f t="shared" si="75"/>
        <v>0.14979999999999999</v>
      </c>
      <c r="AO141" s="38">
        <f t="shared" si="76"/>
        <v>0.31</v>
      </c>
      <c r="AP141" s="38">
        <f t="shared" si="77"/>
        <v>0.15240000000000001</v>
      </c>
      <c r="AQ141" s="38">
        <f t="shared" si="78"/>
        <v>0.2087</v>
      </c>
      <c r="AR141" s="38"/>
      <c r="AS141" s="38">
        <f t="shared" si="79"/>
        <v>0.1429</v>
      </c>
      <c r="AT141" s="38">
        <f t="shared" si="80"/>
        <v>0.107</v>
      </c>
      <c r="AU141" s="38">
        <f t="shared" si="81"/>
        <v>0.30719999999999997</v>
      </c>
      <c r="AV141" s="38">
        <f t="shared" si="82"/>
        <v>4.5100000000000001E-2</v>
      </c>
      <c r="AW141" s="38">
        <f t="shared" si="83"/>
        <v>0.34589999999999999</v>
      </c>
    </row>
    <row r="142" spans="2:49" ht="15.75" x14ac:dyDescent="0.25">
      <c r="B142">
        <v>0.68</v>
      </c>
      <c r="C142">
        <v>0.61</v>
      </c>
      <c r="D142">
        <v>0.34</v>
      </c>
      <c r="E142">
        <v>0.31</v>
      </c>
      <c r="F142">
        <v>0.23</v>
      </c>
      <c r="G142" t="s">
        <v>21</v>
      </c>
      <c r="H142">
        <f t="shared" si="57"/>
        <v>0.33529999999999999</v>
      </c>
      <c r="I142">
        <f t="shared" si="58"/>
        <v>1.2200000000000001E-2</v>
      </c>
      <c r="J142">
        <f t="shared" si="59"/>
        <v>0.2079</v>
      </c>
      <c r="K142">
        <f t="shared" si="60"/>
        <v>0.33600000000000002</v>
      </c>
      <c r="L142" s="47">
        <f t="shared" si="61"/>
        <v>1.2200000000000001E-2</v>
      </c>
      <c r="M142" t="str">
        <f t="shared" si="62"/>
        <v>Low</v>
      </c>
      <c r="N142">
        <f t="shared" si="63"/>
        <v>1</v>
      </c>
      <c r="O142">
        <f>'Test_IF-có_validate'!O142</f>
        <v>0.75560000000000005</v>
      </c>
      <c r="P142">
        <f>'Test_IF-có_validate'!P142</f>
        <v>0.67779999999999996</v>
      </c>
      <c r="Q142">
        <f>'Test_IF-có_validate'!Q142</f>
        <v>0.36670000000000003</v>
      </c>
      <c r="R142">
        <f>'Test_IF-có_validate'!R142</f>
        <v>0.31309999999999999</v>
      </c>
      <c r="S142">
        <f>'Test_IF-có_validate'!S142</f>
        <v>0.22450000000000001</v>
      </c>
      <c r="U142" s="37">
        <f t="shared" si="56"/>
        <v>0.13919999999999999</v>
      </c>
      <c r="V142" s="37">
        <f t="shared" si="56"/>
        <v>0.192</v>
      </c>
      <c r="W142" s="37">
        <f t="shared" si="56"/>
        <v>0.46339999999999998</v>
      </c>
      <c r="X142" s="37">
        <f t="shared" si="56"/>
        <v>0.52310000000000001</v>
      </c>
      <c r="Y142" s="37">
        <f t="shared" si="56"/>
        <v>0.63329999999999997</v>
      </c>
      <c r="AA142" s="37">
        <f t="shared" si="64"/>
        <v>0.76890000000000003</v>
      </c>
      <c r="AB142" s="37">
        <f t="shared" si="65"/>
        <v>0.90510000000000002</v>
      </c>
      <c r="AC142" s="37">
        <f t="shared" si="66"/>
        <v>5.9200000000000003E-2</v>
      </c>
      <c r="AD142" s="37">
        <f t="shared" si="67"/>
        <v>0.1048</v>
      </c>
      <c r="AE142" s="37">
        <f t="shared" si="68"/>
        <v>0.35570000000000002</v>
      </c>
      <c r="AG142" s="38">
        <f t="shared" si="69"/>
        <v>0.24460000000000001</v>
      </c>
      <c r="AH142" s="38">
        <f t="shared" si="70"/>
        <v>0.18890000000000001</v>
      </c>
      <c r="AI142" s="38">
        <f t="shared" si="71"/>
        <v>6.7299999999999999E-2</v>
      </c>
      <c r="AJ142" s="38">
        <f t="shared" si="72"/>
        <v>0.1268</v>
      </c>
      <c r="AK142" s="38">
        <f t="shared" si="73"/>
        <v>6.3E-3</v>
      </c>
      <c r="AM142" s="38">
        <f t="shared" si="74"/>
        <v>0.18479999999999999</v>
      </c>
      <c r="AN142" s="38">
        <f t="shared" si="75"/>
        <v>0.16250000000000001</v>
      </c>
      <c r="AO142" s="38">
        <f t="shared" si="76"/>
        <v>0.1222</v>
      </c>
      <c r="AP142" s="38">
        <f t="shared" si="77"/>
        <v>2.58E-2</v>
      </c>
      <c r="AQ142" s="38">
        <f t="shared" si="78"/>
        <v>0.21659999999999999</v>
      </c>
      <c r="AR142" s="38"/>
      <c r="AS142" s="38">
        <f t="shared" si="79"/>
        <v>0.1676</v>
      </c>
      <c r="AT142" s="38">
        <f t="shared" si="80"/>
        <v>0.1198</v>
      </c>
      <c r="AU142" s="38">
        <f t="shared" si="81"/>
        <v>0.1195</v>
      </c>
      <c r="AV142" s="38">
        <f t="shared" si="82"/>
        <v>0.1331</v>
      </c>
      <c r="AW142" s="38">
        <f t="shared" si="83"/>
        <v>0.3538</v>
      </c>
    </row>
    <row r="143" spans="2:49" ht="15.75" x14ac:dyDescent="0.25">
      <c r="B143">
        <v>0.9</v>
      </c>
      <c r="C143">
        <v>0.78</v>
      </c>
      <c r="D143">
        <v>0.62</v>
      </c>
      <c r="E143">
        <v>0.32</v>
      </c>
      <c r="F143">
        <v>0.89</v>
      </c>
      <c r="G143" t="s">
        <v>20</v>
      </c>
      <c r="H143">
        <f t="shared" si="57"/>
        <v>1.5198</v>
      </c>
      <c r="I143">
        <f t="shared" si="58"/>
        <v>0.38969999999999999</v>
      </c>
      <c r="J143">
        <f t="shared" si="59"/>
        <v>0.19070000000000001</v>
      </c>
      <c r="K143">
        <f t="shared" si="60"/>
        <v>6.5799999999999997E-2</v>
      </c>
      <c r="L143" s="47">
        <f t="shared" si="61"/>
        <v>6.5799999999999997E-2</v>
      </c>
      <c r="M143" t="str">
        <f t="shared" si="62"/>
        <v>High</v>
      </c>
      <c r="N143">
        <f t="shared" si="63"/>
        <v>1</v>
      </c>
      <c r="O143">
        <f>'Test_IF-có_validate'!O143</f>
        <v>1</v>
      </c>
      <c r="P143">
        <f>'Test_IF-có_validate'!P143</f>
        <v>0.86670000000000003</v>
      </c>
      <c r="Q143">
        <f>'Test_IF-có_validate'!Q143</f>
        <v>0.67779999999999996</v>
      </c>
      <c r="R143">
        <f>'Test_IF-có_validate'!R143</f>
        <v>0.32319999999999999</v>
      </c>
      <c r="S143">
        <f>'Test_IF-có_validate'!S143</f>
        <v>0.89800000000000002</v>
      </c>
      <c r="U143" s="37">
        <f t="shared" si="56"/>
        <v>0</v>
      </c>
      <c r="V143" s="37">
        <f t="shared" si="56"/>
        <v>7.1400000000000005E-2</v>
      </c>
      <c r="W143" s="37">
        <f t="shared" si="56"/>
        <v>0.192</v>
      </c>
      <c r="X143" s="37">
        <f t="shared" si="56"/>
        <v>0.51149999999999995</v>
      </c>
      <c r="Y143" s="37">
        <f t="shared" si="56"/>
        <v>5.3699999999999998E-2</v>
      </c>
      <c r="AA143" s="37">
        <f t="shared" si="64"/>
        <v>1.1525000000000001</v>
      </c>
      <c r="AB143" s="37">
        <f t="shared" si="65"/>
        <v>1.2145999999999999</v>
      </c>
      <c r="AC143" s="37">
        <f t="shared" si="66"/>
        <v>0.52329999999999999</v>
      </c>
      <c r="AD143" s="37">
        <f t="shared" si="67"/>
        <v>8.3099999999999993E-2</v>
      </c>
      <c r="AE143" s="37">
        <f t="shared" si="68"/>
        <v>1.6088</v>
      </c>
      <c r="AG143" s="38">
        <f t="shared" si="69"/>
        <v>0.3725</v>
      </c>
      <c r="AH143" s="38">
        <f t="shared" si="70"/>
        <v>0.29199999999999998</v>
      </c>
      <c r="AI143" s="38">
        <f t="shared" si="71"/>
        <v>0.12690000000000001</v>
      </c>
      <c r="AJ143" s="38">
        <f t="shared" si="72"/>
        <v>0.1196</v>
      </c>
      <c r="AK143" s="38">
        <f t="shared" si="73"/>
        <v>0.41139999999999999</v>
      </c>
      <c r="AM143" s="38">
        <f t="shared" si="74"/>
        <v>0.31259999999999999</v>
      </c>
      <c r="AN143" s="38">
        <f t="shared" si="75"/>
        <v>0.26569999999999999</v>
      </c>
      <c r="AO143" s="38">
        <f t="shared" si="76"/>
        <v>7.1999999999999995E-2</v>
      </c>
      <c r="AP143" s="38">
        <f t="shared" si="77"/>
        <v>1.8599999999999998E-2</v>
      </c>
      <c r="AQ143" s="38">
        <f t="shared" si="78"/>
        <v>0.2011</v>
      </c>
      <c r="AR143" s="38"/>
      <c r="AS143" s="38">
        <f t="shared" si="79"/>
        <v>0.2954</v>
      </c>
      <c r="AT143" s="38">
        <f t="shared" si="80"/>
        <v>0.22289999999999999</v>
      </c>
      <c r="AU143" s="38">
        <f t="shared" si="81"/>
        <v>7.4700000000000003E-2</v>
      </c>
      <c r="AV143" s="38">
        <f t="shared" si="82"/>
        <v>0.12590000000000001</v>
      </c>
      <c r="AW143" s="38">
        <f t="shared" si="83"/>
        <v>6.3899999999999998E-2</v>
      </c>
    </row>
    <row r="144" spans="2:49" ht="15.75" x14ac:dyDescent="0.25">
      <c r="B144">
        <v>0.85</v>
      </c>
      <c r="C144">
        <v>0.82</v>
      </c>
      <c r="D144">
        <v>0.66</v>
      </c>
      <c r="E144">
        <v>0.83</v>
      </c>
      <c r="F144">
        <v>0.83</v>
      </c>
      <c r="G144" t="s">
        <v>20</v>
      </c>
      <c r="H144">
        <f t="shared" si="57"/>
        <v>1.4473</v>
      </c>
      <c r="I144">
        <f t="shared" si="58"/>
        <v>0.36270000000000002</v>
      </c>
      <c r="J144">
        <f t="shared" si="59"/>
        <v>0.16689999999999999</v>
      </c>
      <c r="K144">
        <f t="shared" si="60"/>
        <v>3.8699999999999998E-2</v>
      </c>
      <c r="L144" s="47">
        <f t="shared" si="61"/>
        <v>3.8699999999999998E-2</v>
      </c>
      <c r="M144" t="str">
        <f t="shared" si="62"/>
        <v>High</v>
      </c>
      <c r="N144">
        <f t="shared" si="63"/>
        <v>1</v>
      </c>
      <c r="O144">
        <f>'Test_IF-có_validate'!O144</f>
        <v>0.94440000000000002</v>
      </c>
      <c r="P144">
        <f>'Test_IF-có_validate'!P144</f>
        <v>0.91110000000000002</v>
      </c>
      <c r="Q144">
        <f>'Test_IF-có_validate'!Q144</f>
        <v>0.72219999999999995</v>
      </c>
      <c r="R144">
        <f>'Test_IF-có_validate'!R144</f>
        <v>0.83840000000000003</v>
      </c>
      <c r="S144">
        <f>'Test_IF-có_validate'!S144</f>
        <v>0.8367</v>
      </c>
      <c r="U144" s="37">
        <f t="shared" si="56"/>
        <v>2.86E-2</v>
      </c>
      <c r="V144" s="37">
        <f t="shared" si="56"/>
        <v>4.65E-2</v>
      </c>
      <c r="W144" s="37">
        <f t="shared" si="56"/>
        <v>0.1613</v>
      </c>
      <c r="X144" s="37">
        <f t="shared" si="56"/>
        <v>8.7900000000000006E-2</v>
      </c>
      <c r="Y144" s="37">
        <f t="shared" si="56"/>
        <v>8.8900000000000007E-2</v>
      </c>
      <c r="AA144" s="37">
        <f t="shared" si="64"/>
        <v>1.0683</v>
      </c>
      <c r="AB144" s="37">
        <f t="shared" si="65"/>
        <v>1.2839</v>
      </c>
      <c r="AC144" s="37">
        <f t="shared" si="66"/>
        <v>0.59840000000000004</v>
      </c>
      <c r="AD144" s="37">
        <f t="shared" si="67"/>
        <v>0.85570000000000002</v>
      </c>
      <c r="AE144" s="37">
        <f t="shared" si="68"/>
        <v>1.5123</v>
      </c>
      <c r="AG144" s="38">
        <f t="shared" si="69"/>
        <v>0.34439999999999998</v>
      </c>
      <c r="AH144" s="38">
        <f t="shared" si="70"/>
        <v>0.31509999999999999</v>
      </c>
      <c r="AI144" s="38">
        <f t="shared" si="71"/>
        <v>0.15190000000000001</v>
      </c>
      <c r="AJ144" s="38">
        <f t="shared" si="72"/>
        <v>0.19339999999999999</v>
      </c>
      <c r="AK144" s="38">
        <f t="shared" si="73"/>
        <v>0.37919999999999998</v>
      </c>
      <c r="AM144" s="38">
        <f t="shared" si="74"/>
        <v>0.28460000000000002</v>
      </c>
      <c r="AN144" s="38">
        <f t="shared" si="75"/>
        <v>0.2888</v>
      </c>
      <c r="AO144" s="38">
        <f t="shared" si="76"/>
        <v>9.7000000000000003E-2</v>
      </c>
      <c r="AP144" s="38">
        <f t="shared" si="77"/>
        <v>0.29430000000000001</v>
      </c>
      <c r="AQ144" s="38">
        <f t="shared" si="78"/>
        <v>0.16900000000000001</v>
      </c>
      <c r="AR144" s="38"/>
      <c r="AS144" s="38">
        <f t="shared" si="79"/>
        <v>0.26740000000000003</v>
      </c>
      <c r="AT144" s="38">
        <f t="shared" si="80"/>
        <v>0.246</v>
      </c>
      <c r="AU144" s="38">
        <f t="shared" si="81"/>
        <v>9.9699999999999997E-2</v>
      </c>
      <c r="AV144" s="38">
        <f t="shared" si="82"/>
        <v>0.187</v>
      </c>
      <c r="AW144" s="38">
        <f t="shared" si="83"/>
        <v>3.1800000000000002E-2</v>
      </c>
    </row>
    <row r="145" spans="1:49" ht="15.75" x14ac:dyDescent="0.25">
      <c r="B145">
        <v>0.56000000000000005</v>
      </c>
      <c r="C145">
        <v>0.6</v>
      </c>
      <c r="D145">
        <v>0.77</v>
      </c>
      <c r="E145">
        <v>0.13</v>
      </c>
      <c r="F145">
        <v>0.32</v>
      </c>
      <c r="G145" t="s">
        <v>21</v>
      </c>
      <c r="H145">
        <f t="shared" si="57"/>
        <v>0.5756</v>
      </c>
      <c r="I145">
        <f t="shared" si="58"/>
        <v>7.4899999999999994E-2</v>
      </c>
      <c r="J145">
        <f t="shared" si="59"/>
        <v>0.1492</v>
      </c>
      <c r="K145">
        <f t="shared" si="60"/>
        <v>0.27760000000000001</v>
      </c>
      <c r="L145" s="47">
        <f t="shared" si="61"/>
        <v>7.4899999999999994E-2</v>
      </c>
      <c r="M145" t="str">
        <f t="shared" si="62"/>
        <v>Low</v>
      </c>
      <c r="N145">
        <f t="shared" si="63"/>
        <v>1</v>
      </c>
      <c r="O145">
        <f>'Test_IF-có_validate'!O145</f>
        <v>0.62219999999999998</v>
      </c>
      <c r="P145">
        <f>'Test_IF-có_validate'!P145</f>
        <v>0.66669999999999996</v>
      </c>
      <c r="Q145">
        <f>'Test_IF-có_validate'!Q145</f>
        <v>0.84440000000000004</v>
      </c>
      <c r="R145">
        <f>'Test_IF-có_validate'!R145</f>
        <v>0.1313</v>
      </c>
      <c r="S145">
        <f>'Test_IF-có_validate'!S145</f>
        <v>0.31630000000000003</v>
      </c>
      <c r="U145" s="37">
        <f t="shared" si="56"/>
        <v>0.2329</v>
      </c>
      <c r="V145" s="37">
        <f t="shared" si="56"/>
        <v>0.2</v>
      </c>
      <c r="W145" s="37">
        <f t="shared" si="56"/>
        <v>8.4400000000000003E-2</v>
      </c>
      <c r="X145" s="37">
        <f t="shared" si="56"/>
        <v>0.76790000000000003</v>
      </c>
      <c r="Y145" s="37">
        <f t="shared" si="56"/>
        <v>0.51939999999999997</v>
      </c>
      <c r="AA145" s="37">
        <f t="shared" si="64"/>
        <v>0.54179999999999995</v>
      </c>
      <c r="AB145" s="37">
        <f t="shared" si="65"/>
        <v>0.88600000000000001</v>
      </c>
      <c r="AC145" s="37">
        <f t="shared" si="66"/>
        <v>0.79749999999999999</v>
      </c>
      <c r="AD145" s="37">
        <f t="shared" si="67"/>
        <v>0.53139999999999998</v>
      </c>
      <c r="AE145" s="37">
        <f t="shared" si="68"/>
        <v>0.56140000000000001</v>
      </c>
      <c r="AG145" s="38">
        <f t="shared" si="69"/>
        <v>0.16889999999999999</v>
      </c>
      <c r="AH145" s="38">
        <f t="shared" si="70"/>
        <v>0.1825</v>
      </c>
      <c r="AI145" s="38">
        <f t="shared" si="71"/>
        <v>0.21829999999999999</v>
      </c>
      <c r="AJ145" s="38">
        <f t="shared" si="72"/>
        <v>0.26900000000000002</v>
      </c>
      <c r="AK145" s="38">
        <f t="shared" si="73"/>
        <v>6.2199999999999998E-2</v>
      </c>
      <c r="AM145" s="38">
        <f t="shared" si="74"/>
        <v>0.1091</v>
      </c>
      <c r="AN145" s="38">
        <f t="shared" si="75"/>
        <v>0.15620000000000001</v>
      </c>
      <c r="AO145" s="38">
        <f t="shared" si="76"/>
        <v>0.16339999999999999</v>
      </c>
      <c r="AP145" s="38">
        <f t="shared" si="77"/>
        <v>0.16800000000000001</v>
      </c>
      <c r="AQ145" s="38">
        <f t="shared" si="78"/>
        <v>0.14799999999999999</v>
      </c>
      <c r="AR145" s="38"/>
      <c r="AS145" s="38">
        <f t="shared" si="79"/>
        <v>9.1899999999999996E-2</v>
      </c>
      <c r="AT145" s="38">
        <f t="shared" si="80"/>
        <v>0.1134</v>
      </c>
      <c r="AU145" s="38">
        <f t="shared" si="81"/>
        <v>0.1661</v>
      </c>
      <c r="AV145" s="38">
        <f t="shared" si="82"/>
        <v>0.27529999999999999</v>
      </c>
      <c r="AW145" s="38">
        <f t="shared" si="83"/>
        <v>0.28520000000000001</v>
      </c>
    </row>
    <row r="146" spans="1:49" ht="15.75" x14ac:dyDescent="0.25">
      <c r="B146">
        <v>0.66</v>
      </c>
      <c r="C146">
        <v>0.68</v>
      </c>
      <c r="D146">
        <v>0.81</v>
      </c>
      <c r="E146">
        <v>0.56999999999999995</v>
      </c>
      <c r="F146">
        <v>0.56999999999999995</v>
      </c>
      <c r="G146" t="s">
        <v>24</v>
      </c>
      <c r="H146">
        <f t="shared" si="57"/>
        <v>1.0412999999999999</v>
      </c>
      <c r="I146">
        <f t="shared" si="58"/>
        <v>0.22739999999999999</v>
      </c>
      <c r="J146">
        <f t="shared" si="59"/>
        <v>3.15E-2</v>
      </c>
      <c r="K146">
        <f t="shared" si="60"/>
        <v>0.1211</v>
      </c>
      <c r="L146" s="47">
        <f t="shared" si="61"/>
        <v>3.15E-2</v>
      </c>
      <c r="M146" t="str">
        <f t="shared" si="62"/>
        <v>Middle</v>
      </c>
      <c r="N146">
        <f t="shared" si="63"/>
        <v>1</v>
      </c>
      <c r="O146">
        <f>'Test_IF-có_validate'!O146</f>
        <v>0.73329999999999995</v>
      </c>
      <c r="P146">
        <f>'Test_IF-có_validate'!P146</f>
        <v>0.75560000000000005</v>
      </c>
      <c r="Q146">
        <f>'Test_IF-có_validate'!Q146</f>
        <v>0.88890000000000002</v>
      </c>
      <c r="R146">
        <f>'Test_IF-có_validate'!R146</f>
        <v>0.57579999999999998</v>
      </c>
      <c r="S146">
        <f>'Test_IF-có_validate'!S146</f>
        <v>0.57140000000000002</v>
      </c>
      <c r="U146" s="37">
        <f t="shared" si="56"/>
        <v>0.15390000000000001</v>
      </c>
      <c r="V146" s="37">
        <f t="shared" si="56"/>
        <v>0.13919999999999999</v>
      </c>
      <c r="W146" s="37">
        <f t="shared" si="56"/>
        <v>5.8799999999999998E-2</v>
      </c>
      <c r="X146" s="37">
        <f t="shared" si="56"/>
        <v>0.26919999999999999</v>
      </c>
      <c r="Y146" s="37">
        <f t="shared" si="56"/>
        <v>0.27279999999999999</v>
      </c>
      <c r="AA146" s="37">
        <f t="shared" si="64"/>
        <v>0.7319</v>
      </c>
      <c r="AB146" s="37">
        <f t="shared" si="65"/>
        <v>1.0357000000000001</v>
      </c>
      <c r="AC146" s="37">
        <f t="shared" si="66"/>
        <v>0.86760000000000004</v>
      </c>
      <c r="AD146" s="37">
        <f t="shared" si="67"/>
        <v>0.4118</v>
      </c>
      <c r="AE146" s="37">
        <f t="shared" si="68"/>
        <v>1.0630999999999999</v>
      </c>
      <c r="AG146" s="38">
        <f t="shared" si="69"/>
        <v>0.23230000000000001</v>
      </c>
      <c r="AH146" s="38">
        <f t="shared" si="70"/>
        <v>0.2324</v>
      </c>
      <c r="AI146" s="38">
        <f t="shared" si="71"/>
        <v>0.24160000000000001</v>
      </c>
      <c r="AJ146" s="38">
        <f t="shared" si="72"/>
        <v>4.5400000000000003E-2</v>
      </c>
      <c r="AK146" s="38">
        <f t="shared" si="73"/>
        <v>0.22950000000000001</v>
      </c>
      <c r="AM146" s="38">
        <f t="shared" si="74"/>
        <v>0.1724</v>
      </c>
      <c r="AN146" s="38">
        <f t="shared" si="75"/>
        <v>0.20610000000000001</v>
      </c>
      <c r="AO146" s="38">
        <f t="shared" si="76"/>
        <v>0.1867</v>
      </c>
      <c r="AP146" s="38">
        <f t="shared" si="77"/>
        <v>0.1464</v>
      </c>
      <c r="AQ146" s="38">
        <f t="shared" si="78"/>
        <v>1.9199999999999998E-2</v>
      </c>
      <c r="AR146" s="38"/>
      <c r="AS146" s="38">
        <f t="shared" si="79"/>
        <v>0.1552</v>
      </c>
      <c r="AT146" s="38">
        <f t="shared" si="80"/>
        <v>0.1633</v>
      </c>
      <c r="AU146" s="38">
        <f t="shared" si="81"/>
        <v>0.1895</v>
      </c>
      <c r="AV146" s="38">
        <f t="shared" si="82"/>
        <v>3.9100000000000003E-2</v>
      </c>
      <c r="AW146" s="38">
        <f t="shared" si="83"/>
        <v>0.11799999999999999</v>
      </c>
    </row>
    <row r="147" spans="1:49" ht="15.75" x14ac:dyDescent="0.25">
      <c r="B147">
        <v>0.68</v>
      </c>
      <c r="C147">
        <v>0.64</v>
      </c>
      <c r="D147">
        <v>0.79</v>
      </c>
      <c r="E147">
        <v>0.97</v>
      </c>
      <c r="F147">
        <v>0.24</v>
      </c>
      <c r="G147" t="s">
        <v>24</v>
      </c>
      <c r="H147">
        <f t="shared" si="57"/>
        <v>0.41830000000000001</v>
      </c>
      <c r="I147">
        <f t="shared" si="58"/>
        <v>1.9699999999999999E-2</v>
      </c>
      <c r="J147">
        <f t="shared" si="59"/>
        <v>0.20910000000000001</v>
      </c>
      <c r="K147">
        <f t="shared" si="60"/>
        <v>0.3342</v>
      </c>
      <c r="L147" s="47">
        <f t="shared" si="61"/>
        <v>1.9699999999999999E-2</v>
      </c>
      <c r="M147" t="str">
        <f t="shared" si="62"/>
        <v>Low</v>
      </c>
      <c r="N147">
        <f t="shared" si="63"/>
        <v>0</v>
      </c>
      <c r="O147">
        <f>'Test_IF-có_validate'!O147</f>
        <v>0.75560000000000005</v>
      </c>
      <c r="P147">
        <f>'Test_IF-có_validate'!P147</f>
        <v>0.71109999999999995</v>
      </c>
      <c r="Q147">
        <f>'Test_IF-có_validate'!Q147</f>
        <v>0.86670000000000003</v>
      </c>
      <c r="R147">
        <f>'Test_IF-có_validate'!R147</f>
        <v>0.9798</v>
      </c>
      <c r="S147">
        <f>'Test_IF-có_validate'!S147</f>
        <v>0.23469999999999999</v>
      </c>
      <c r="U147" s="37">
        <f t="shared" si="56"/>
        <v>0.13919999999999999</v>
      </c>
      <c r="V147" s="37">
        <f t="shared" si="56"/>
        <v>0.16880000000000001</v>
      </c>
      <c r="W147" s="37">
        <f t="shared" si="56"/>
        <v>7.1400000000000005E-2</v>
      </c>
      <c r="X147" s="37">
        <f t="shared" si="56"/>
        <v>1.0200000000000001E-2</v>
      </c>
      <c r="Y147" s="37">
        <f t="shared" si="56"/>
        <v>0.61980000000000002</v>
      </c>
      <c r="AA147" s="37">
        <f t="shared" si="64"/>
        <v>0.76890000000000003</v>
      </c>
      <c r="AB147" s="37">
        <f t="shared" si="65"/>
        <v>0.96160000000000001</v>
      </c>
      <c r="AC147" s="37">
        <f t="shared" si="66"/>
        <v>0.83279999999999998</v>
      </c>
      <c r="AD147" s="37">
        <f t="shared" si="67"/>
        <v>1.0748</v>
      </c>
      <c r="AE147" s="37">
        <f t="shared" si="68"/>
        <v>0.37940000000000002</v>
      </c>
      <c r="AG147" s="38">
        <f t="shared" si="69"/>
        <v>0.24460000000000001</v>
      </c>
      <c r="AH147" s="38">
        <f t="shared" si="70"/>
        <v>0.2077</v>
      </c>
      <c r="AI147" s="38">
        <f t="shared" si="71"/>
        <v>0.23</v>
      </c>
      <c r="AJ147" s="38">
        <f t="shared" si="72"/>
        <v>0.26640000000000003</v>
      </c>
      <c r="AK147" s="38">
        <f t="shared" si="73"/>
        <v>1.6000000000000001E-3</v>
      </c>
      <c r="AM147" s="38">
        <f t="shared" si="74"/>
        <v>0.18479999999999999</v>
      </c>
      <c r="AN147" s="38">
        <f t="shared" si="75"/>
        <v>0.18140000000000001</v>
      </c>
      <c r="AO147" s="38">
        <f t="shared" si="76"/>
        <v>0.17510000000000001</v>
      </c>
      <c r="AP147" s="38">
        <f t="shared" si="77"/>
        <v>0.3674</v>
      </c>
      <c r="AQ147" s="38">
        <f t="shared" si="78"/>
        <v>0.2087</v>
      </c>
      <c r="AR147" s="38"/>
      <c r="AS147" s="38">
        <f t="shared" si="79"/>
        <v>0.1676</v>
      </c>
      <c r="AT147" s="38">
        <f t="shared" si="80"/>
        <v>0.1386</v>
      </c>
      <c r="AU147" s="38">
        <f t="shared" si="81"/>
        <v>0.1779</v>
      </c>
      <c r="AV147" s="38">
        <f t="shared" si="82"/>
        <v>0.2601</v>
      </c>
      <c r="AW147" s="38">
        <f t="shared" si="83"/>
        <v>0.34589999999999999</v>
      </c>
    </row>
    <row r="148" spans="1:49" s="47" customFormat="1" ht="15.75" x14ac:dyDescent="0.25">
      <c r="A148" s="47" t="s">
        <v>49</v>
      </c>
      <c r="B148" s="47">
        <f>MIN(B3:B147)</f>
        <v>0</v>
      </c>
      <c r="C148" s="47">
        <f>MIN(C3:C147)</f>
        <v>0</v>
      </c>
      <c r="D148" s="47">
        <f>MIN(D3:D147)</f>
        <v>0.01</v>
      </c>
      <c r="E148" s="47">
        <f>MIN(E3:E147)</f>
        <v>0</v>
      </c>
      <c r="F148" s="47">
        <f>MIN(F3:F147)</f>
        <v>0.01</v>
      </c>
      <c r="O148">
        <f t="shared" ref="O148:S149" si="84">ROUND((B148-B$148)/(B$149-B$148),4)</f>
        <v>0</v>
      </c>
      <c r="P148">
        <f t="shared" si="84"/>
        <v>0</v>
      </c>
      <c r="Q148">
        <f t="shared" si="84"/>
        <v>0</v>
      </c>
      <c r="R148">
        <f t="shared" si="84"/>
        <v>0</v>
      </c>
      <c r="S148">
        <f t="shared" si="84"/>
        <v>0</v>
      </c>
      <c r="U148" s="37">
        <f t="shared" si="56"/>
        <v>1</v>
      </c>
      <c r="V148" s="37">
        <f t="shared" si="56"/>
        <v>1</v>
      </c>
      <c r="W148" s="37">
        <f t="shared" si="56"/>
        <v>1</v>
      </c>
      <c r="X148" s="37">
        <f t="shared" si="56"/>
        <v>1</v>
      </c>
      <c r="Y148" s="37">
        <f t="shared" si="56"/>
        <v>1</v>
      </c>
      <c r="AA148" s="37">
        <f>ROUND((ABS(O148-O$154)+ABS(U148-U$154)+ABS((1-O$154-O148)-(1-U$154-U148)))/3,4)</f>
        <v>0.66669999999999996</v>
      </c>
      <c r="AB148" s="37"/>
      <c r="AC148" s="37"/>
      <c r="AD148" s="37"/>
      <c r="AE148" s="37"/>
    </row>
    <row r="149" spans="1:49" s="47" customFormat="1" ht="15.75" x14ac:dyDescent="0.25">
      <c r="A149" s="47" t="s">
        <v>54</v>
      </c>
      <c r="B149" s="47">
        <f>MAX(B3:B147)</f>
        <v>0.9</v>
      </c>
      <c r="C149" s="47">
        <f>MAX(C3:C147)</f>
        <v>0.9</v>
      </c>
      <c r="D149" s="47">
        <f>MAX(D3:D147)</f>
        <v>0.91</v>
      </c>
      <c r="E149" s="47">
        <f>MAX(E3:E147)</f>
        <v>0.99</v>
      </c>
      <c r="F149" s="47">
        <f>MAX(F3:F147)</f>
        <v>0.99</v>
      </c>
      <c r="O149">
        <f t="shared" si="84"/>
        <v>1</v>
      </c>
      <c r="P149">
        <f t="shared" si="84"/>
        <v>1</v>
      </c>
      <c r="Q149">
        <f t="shared" si="84"/>
        <v>1</v>
      </c>
      <c r="R149">
        <f t="shared" si="84"/>
        <v>1</v>
      </c>
      <c r="S149">
        <f t="shared" si="84"/>
        <v>1</v>
      </c>
      <c r="U149" s="37">
        <f t="shared" si="56"/>
        <v>0</v>
      </c>
      <c r="V149" s="37">
        <f t="shared" si="56"/>
        <v>0</v>
      </c>
      <c r="W149" s="37">
        <f t="shared" si="56"/>
        <v>0</v>
      </c>
      <c r="X149" s="37">
        <f t="shared" si="56"/>
        <v>0</v>
      </c>
      <c r="Y149" s="37">
        <f t="shared" si="56"/>
        <v>0</v>
      </c>
      <c r="AA149" s="37">
        <f>ROUND((ABS(O149-O$154)+ABS(U149-U$154)+ABS((1-O$154-O149)-(1-U$154-U149)))/3,4)</f>
        <v>0.66669999999999996</v>
      </c>
      <c r="AB149" s="37"/>
      <c r="AC149" s="37"/>
      <c r="AD149" s="37"/>
      <c r="AE149" s="37"/>
    </row>
    <row r="150" spans="1:49" ht="15.75" x14ac:dyDescent="0.25">
      <c r="M150" t="s">
        <v>57</v>
      </c>
      <c r="N150">
        <f>SUM(N3:N147)/145</f>
        <v>0.81379310344827582</v>
      </c>
      <c r="U150" s="37"/>
      <c r="V150" s="37"/>
      <c r="W150" s="37"/>
      <c r="X150" s="37"/>
      <c r="Y150" s="37"/>
      <c r="AA150" s="37"/>
      <c r="AB150" s="37"/>
      <c r="AC150" s="37"/>
      <c r="AD150" s="37"/>
      <c r="AE150" s="37"/>
    </row>
    <row r="151" spans="1:49" ht="15.75" x14ac:dyDescent="0.25">
      <c r="U151" s="37"/>
      <c r="V151" s="37"/>
      <c r="W151" s="37"/>
      <c r="X151" s="37"/>
      <c r="Y151" s="37"/>
      <c r="AA151" s="37"/>
      <c r="AB151" s="37"/>
      <c r="AC151" s="37"/>
      <c r="AD151" s="37"/>
      <c r="AE151" s="37"/>
    </row>
    <row r="152" spans="1:49" ht="15.75" x14ac:dyDescent="0.25">
      <c r="U152" s="37"/>
      <c r="V152" s="37"/>
      <c r="W152" s="37"/>
      <c r="X152" s="37"/>
      <c r="Y152" s="37"/>
      <c r="AA152" s="37"/>
      <c r="AB152" s="37"/>
      <c r="AC152" s="37"/>
      <c r="AD152" s="37"/>
      <c r="AE152" s="37"/>
    </row>
    <row r="153" spans="1:49" ht="15.75" x14ac:dyDescent="0.25">
      <c r="U153" s="37"/>
      <c r="V153" s="37"/>
      <c r="W153" s="37"/>
      <c r="X153" s="37"/>
      <c r="Y153" s="37"/>
      <c r="AA153" s="37"/>
      <c r="AB153" s="37"/>
      <c r="AC153" s="37"/>
      <c r="AD153" s="37"/>
      <c r="AE153" s="37"/>
    </row>
    <row r="154" spans="1:49" ht="15.75" x14ac:dyDescent="0.25">
      <c r="A154" t="s">
        <v>43</v>
      </c>
      <c r="B154">
        <v>0.30599999999999999</v>
      </c>
      <c r="C154">
        <v>0.19800000000000001</v>
      </c>
      <c r="D154">
        <v>0.36599999999999999</v>
      </c>
      <c r="E154">
        <v>0.35899999999999999</v>
      </c>
      <c r="F154">
        <v>9.0999999999999998E-2</v>
      </c>
      <c r="O154">
        <f>'Test_IF-có_validate'!O154</f>
        <v>0.34</v>
      </c>
      <c r="P154">
        <f>'Test_IF-có_validate'!P154</f>
        <v>0.22</v>
      </c>
      <c r="Q154">
        <f>'Test_IF-có_validate'!Q154</f>
        <v>0.39560000000000001</v>
      </c>
      <c r="R154">
        <f>'Test_IF-có_validate'!R154</f>
        <v>0.36259999999999998</v>
      </c>
      <c r="S154">
        <f>'Test_IF-có_validate'!S154</f>
        <v>8.2699999999999996E-2</v>
      </c>
      <c r="U154" s="37">
        <f t="shared" ref="U154:Y157" si="85">ROUND((1-O154)/(1+O154),4)</f>
        <v>0.49249999999999999</v>
      </c>
      <c r="V154" s="37">
        <f t="shared" si="85"/>
        <v>0.63929999999999998</v>
      </c>
      <c r="W154" s="37">
        <f t="shared" si="85"/>
        <v>0.43309999999999998</v>
      </c>
      <c r="X154" s="37">
        <f t="shared" si="85"/>
        <v>0.46779999999999999</v>
      </c>
      <c r="Y154" s="37">
        <f t="shared" si="85"/>
        <v>0.84719999999999995</v>
      </c>
      <c r="AA154" s="37">
        <f t="shared" ref="AA154:AE157" si="86">ROUND((ABS(O154-O$154)+ABS(U154-U$154)+ABS(MAX(O$154,U154)-MAX(U$154,O154)))/3,4)</f>
        <v>0</v>
      </c>
      <c r="AB154" s="37">
        <f t="shared" si="86"/>
        <v>0</v>
      </c>
      <c r="AC154" s="37">
        <f t="shared" si="86"/>
        <v>0</v>
      </c>
      <c r="AD154" s="37">
        <f t="shared" si="86"/>
        <v>0</v>
      </c>
      <c r="AE154" s="37">
        <f t="shared" si="86"/>
        <v>0</v>
      </c>
    </row>
    <row r="155" spans="1:49" ht="15.75" x14ac:dyDescent="0.25">
      <c r="A155" t="s">
        <v>48</v>
      </c>
      <c r="B155">
        <v>0.32100000000000001</v>
      </c>
      <c r="C155">
        <v>0.33700000000000002</v>
      </c>
      <c r="D155">
        <v>0.43099999999999999</v>
      </c>
      <c r="E155">
        <v>0.497</v>
      </c>
      <c r="F155">
        <v>0.23799999999999999</v>
      </c>
      <c r="O155">
        <f>'Test_IF-có_validate'!O155</f>
        <v>0.35670000000000002</v>
      </c>
      <c r="P155">
        <f>'Test_IF-có_validate'!P155</f>
        <v>0.37440000000000001</v>
      </c>
      <c r="Q155">
        <f>'Test_IF-có_validate'!Q155</f>
        <v>0.46779999999999999</v>
      </c>
      <c r="R155">
        <f>'Test_IF-có_validate'!R155</f>
        <v>0.502</v>
      </c>
      <c r="S155">
        <f>'Test_IF-có_validate'!S155</f>
        <v>0.23269999999999999</v>
      </c>
      <c r="U155" s="37">
        <f t="shared" si="85"/>
        <v>0.47420000000000001</v>
      </c>
      <c r="V155" s="37">
        <f t="shared" si="85"/>
        <v>0.45519999999999999</v>
      </c>
      <c r="W155" s="37">
        <f t="shared" si="85"/>
        <v>0.36259999999999998</v>
      </c>
      <c r="X155" s="37">
        <f t="shared" si="85"/>
        <v>0.33160000000000001</v>
      </c>
      <c r="Y155" s="37">
        <f t="shared" si="85"/>
        <v>0.62250000000000005</v>
      </c>
      <c r="AA155" s="37">
        <f t="shared" si="86"/>
        <v>1.78E-2</v>
      </c>
      <c r="AB155" s="37">
        <f t="shared" si="86"/>
        <v>0.17419999999999999</v>
      </c>
      <c r="AC155" s="37">
        <f t="shared" si="86"/>
        <v>7.1599999999999997E-2</v>
      </c>
      <c r="AD155" s="37">
        <f t="shared" si="86"/>
        <v>0.13830000000000001</v>
      </c>
      <c r="AE155" s="37">
        <f t="shared" si="86"/>
        <v>0.19980000000000001</v>
      </c>
    </row>
    <row r="156" spans="1:49" ht="15.75" x14ac:dyDescent="0.25">
      <c r="A156" t="s">
        <v>44</v>
      </c>
      <c r="B156">
        <v>0.40100000000000002</v>
      </c>
      <c r="C156">
        <v>0.372</v>
      </c>
      <c r="D156">
        <v>0.51</v>
      </c>
      <c r="E156">
        <v>0.34599999999999997</v>
      </c>
      <c r="F156">
        <v>0.53900000000000003</v>
      </c>
      <c r="O156">
        <f>'Test_IF-có_validate'!O156</f>
        <v>0.4456</v>
      </c>
      <c r="P156">
        <f>'Test_IF-có_validate'!P156</f>
        <v>0.4133</v>
      </c>
      <c r="Q156">
        <f>'Test_IF-có_validate'!Q156</f>
        <v>0.55559999999999998</v>
      </c>
      <c r="R156">
        <f>'Test_IF-có_validate'!R156</f>
        <v>0.34949999999999998</v>
      </c>
      <c r="S156">
        <f>'Test_IF-có_validate'!S156</f>
        <v>0.53979999999999995</v>
      </c>
      <c r="U156" s="37">
        <f t="shared" si="85"/>
        <v>0.38350000000000001</v>
      </c>
      <c r="V156" s="37">
        <f t="shared" si="85"/>
        <v>0.41510000000000002</v>
      </c>
      <c r="W156" s="37">
        <f t="shared" si="85"/>
        <v>0.28570000000000001</v>
      </c>
      <c r="X156" s="37">
        <f t="shared" si="85"/>
        <v>0.48199999999999998</v>
      </c>
      <c r="Y156" s="37">
        <f t="shared" si="85"/>
        <v>0.2989</v>
      </c>
      <c r="AA156" s="37">
        <f t="shared" si="86"/>
        <v>0.1079</v>
      </c>
      <c r="AB156" s="37">
        <f t="shared" si="86"/>
        <v>0.21390000000000001</v>
      </c>
      <c r="AC156" s="37">
        <f t="shared" si="86"/>
        <v>0.15579999999999999</v>
      </c>
      <c r="AD156" s="37">
        <f t="shared" si="86"/>
        <v>1.38E-2</v>
      </c>
      <c r="AE156" s="37">
        <f t="shared" si="86"/>
        <v>0.51790000000000003</v>
      </c>
    </row>
    <row r="157" spans="1:49" ht="15.75" x14ac:dyDescent="0.25">
      <c r="A157" t="s">
        <v>45</v>
      </c>
      <c r="B157">
        <v>0.42499999999999999</v>
      </c>
      <c r="C157">
        <v>0.43099999999999999</v>
      </c>
      <c r="D157">
        <v>0.50600000000000001</v>
      </c>
      <c r="E157">
        <v>0.50700000000000001</v>
      </c>
      <c r="F157">
        <v>0.77200000000000002</v>
      </c>
      <c r="O157">
        <f>'Test_IF-có_validate'!O157</f>
        <v>0.47220000000000001</v>
      </c>
      <c r="P157">
        <f>'Test_IF-có_validate'!P157</f>
        <v>0.47889999999999999</v>
      </c>
      <c r="Q157">
        <f>'Test_IF-có_validate'!Q157</f>
        <v>0.55110000000000003</v>
      </c>
      <c r="R157">
        <f>'Test_IF-có_validate'!R157</f>
        <v>0.5121</v>
      </c>
      <c r="S157">
        <f>'Test_IF-có_validate'!S157</f>
        <v>0.77759999999999996</v>
      </c>
      <c r="U157" s="37">
        <f t="shared" si="85"/>
        <v>0.35849999999999999</v>
      </c>
      <c r="V157" s="37">
        <f t="shared" si="85"/>
        <v>0.35239999999999999</v>
      </c>
      <c r="W157" s="37">
        <f t="shared" si="85"/>
        <v>0.28939999999999999</v>
      </c>
      <c r="X157" s="37">
        <f t="shared" si="85"/>
        <v>0.32269999999999999</v>
      </c>
      <c r="Y157" s="37">
        <f t="shared" si="85"/>
        <v>0.12509999999999999</v>
      </c>
      <c r="AA157" s="37">
        <f t="shared" si="86"/>
        <v>0.13339999999999999</v>
      </c>
      <c r="AB157" s="37">
        <f t="shared" si="86"/>
        <v>0.27760000000000001</v>
      </c>
      <c r="AC157" s="37">
        <f t="shared" si="86"/>
        <v>0.15160000000000001</v>
      </c>
      <c r="AD157" s="37">
        <f t="shared" si="86"/>
        <v>0.14799999999999999</v>
      </c>
      <c r="AE157" s="37">
        <f t="shared" si="86"/>
        <v>0.71299999999999997</v>
      </c>
    </row>
    <row r="158" spans="1:49" ht="15.75" x14ac:dyDescent="0.25">
      <c r="AA158" s="37"/>
      <c r="AB158" s="37"/>
      <c r="AC158" s="37"/>
      <c r="AD158" s="37"/>
      <c r="AE158" s="37"/>
    </row>
    <row r="159" spans="1:49" ht="15.75" x14ac:dyDescent="0.25">
      <c r="AA159" s="37"/>
      <c r="AB159" s="37"/>
      <c r="AC159" s="37"/>
      <c r="AD159" s="37"/>
      <c r="AE159" s="37"/>
    </row>
    <row r="160" spans="1:49" ht="15.75" x14ac:dyDescent="0.25">
      <c r="AA160" s="37"/>
      <c r="AB160" s="37"/>
      <c r="AC160" s="37"/>
      <c r="AD160" s="37"/>
      <c r="AE160" s="37"/>
    </row>
    <row r="161" spans="27:31" ht="15.75" x14ac:dyDescent="0.25">
      <c r="AA161" s="37"/>
      <c r="AB161" s="37"/>
      <c r="AC161" s="37"/>
      <c r="AD161" s="37"/>
      <c r="AE161" s="37"/>
    </row>
    <row r="162" spans="27:31" ht="15.75" x14ac:dyDescent="0.25">
      <c r="AA162" s="37"/>
      <c r="AB162" s="37"/>
      <c r="AC162" s="37"/>
      <c r="AD162" s="37"/>
      <c r="AE162" s="37"/>
    </row>
    <row r="163" spans="27:31" ht="15.75" x14ac:dyDescent="0.25">
      <c r="AA163" s="37"/>
      <c r="AB163" s="37"/>
      <c r="AC163" s="37"/>
      <c r="AD163" s="37"/>
      <c r="AE163" s="37"/>
    </row>
    <row r="164" spans="27:31" ht="15.75" x14ac:dyDescent="0.25">
      <c r="AA164" s="37"/>
      <c r="AB164" s="37"/>
      <c r="AC164" s="37"/>
      <c r="AD164" s="37"/>
      <c r="AE164" s="37"/>
    </row>
    <row r="165" spans="27:31" ht="15.75" x14ac:dyDescent="0.25">
      <c r="AA165" s="37"/>
      <c r="AB165" s="37"/>
      <c r="AC165" s="37"/>
      <c r="AD165" s="37"/>
      <c r="AE165" s="37"/>
    </row>
    <row r="166" spans="27:31" ht="15.75" x14ac:dyDescent="0.25">
      <c r="AA166" s="37"/>
      <c r="AB166" s="37"/>
      <c r="AC166" s="37"/>
      <c r="AD166" s="37"/>
      <c r="AE166" s="37"/>
    </row>
    <row r="167" spans="27:31" ht="15.75" x14ac:dyDescent="0.25">
      <c r="AA167" s="37"/>
      <c r="AB167" s="37"/>
      <c r="AC167" s="37"/>
      <c r="AD167" s="37"/>
      <c r="AE167" s="37"/>
    </row>
    <row r="168" spans="27:31" ht="15.75" x14ac:dyDescent="0.25">
      <c r="AA168" s="37"/>
      <c r="AB168" s="37"/>
      <c r="AC168" s="37"/>
      <c r="AD168" s="37"/>
      <c r="AE168" s="37"/>
    </row>
    <row r="169" spans="27:31" ht="15.75" x14ac:dyDescent="0.25">
      <c r="AA169" s="37"/>
      <c r="AB169" s="37"/>
      <c r="AC169" s="37"/>
      <c r="AD169" s="37"/>
      <c r="AE169" s="37"/>
    </row>
    <row r="170" spans="27:31" ht="15.75" x14ac:dyDescent="0.25">
      <c r="AA170" s="37"/>
      <c r="AB170" s="37"/>
      <c r="AC170" s="37"/>
      <c r="AD170" s="37"/>
      <c r="AE170" s="37"/>
    </row>
    <row r="171" spans="27:31" ht="15.75" x14ac:dyDescent="0.25">
      <c r="AA171" s="37"/>
      <c r="AB171" s="37"/>
      <c r="AC171" s="37"/>
      <c r="AD171" s="37"/>
      <c r="AE171" s="37"/>
    </row>
    <row r="172" spans="27:31" ht="15.75" x14ac:dyDescent="0.25">
      <c r="AA172" s="37"/>
      <c r="AB172" s="37"/>
      <c r="AC172" s="37"/>
      <c r="AD172" s="37"/>
      <c r="AE172" s="37"/>
    </row>
    <row r="173" spans="27:31" ht="15.75" x14ac:dyDescent="0.25">
      <c r="AA173" s="37"/>
      <c r="AB173" s="37"/>
      <c r="AC173" s="37"/>
      <c r="AD173" s="37"/>
      <c r="AE173" s="37"/>
    </row>
    <row r="174" spans="27:31" ht="15.75" x14ac:dyDescent="0.25">
      <c r="AA174" s="37"/>
      <c r="AB174" s="37"/>
      <c r="AC174" s="37"/>
      <c r="AD174" s="37"/>
      <c r="AE174" s="37"/>
    </row>
    <row r="175" spans="27:31" ht="15.75" x14ac:dyDescent="0.25">
      <c r="AA175" s="37"/>
      <c r="AB175" s="37"/>
      <c r="AC175" s="37"/>
      <c r="AD175" s="37"/>
      <c r="AE175" s="37"/>
    </row>
    <row r="176" spans="27:31" ht="15.75" x14ac:dyDescent="0.25">
      <c r="AA176" s="37"/>
      <c r="AB176" s="37"/>
      <c r="AC176" s="37"/>
      <c r="AD176" s="37"/>
      <c r="AE176" s="37"/>
    </row>
    <row r="177" spans="27:31" ht="15.75" x14ac:dyDescent="0.25">
      <c r="AA177" s="37"/>
      <c r="AB177" s="37"/>
      <c r="AC177" s="37"/>
      <c r="AD177" s="37"/>
      <c r="AE177" s="37"/>
    </row>
    <row r="178" spans="27:31" ht="15.75" x14ac:dyDescent="0.25">
      <c r="AA178" s="37"/>
      <c r="AB178" s="37"/>
      <c r="AC178" s="37"/>
      <c r="AD178" s="37"/>
      <c r="AE178" s="37"/>
    </row>
    <row r="179" spans="27:31" ht="15.75" x14ac:dyDescent="0.25">
      <c r="AA179" s="37"/>
      <c r="AB179" s="37"/>
      <c r="AC179" s="37"/>
      <c r="AD179" s="37"/>
      <c r="AE179" s="37"/>
    </row>
    <row r="180" spans="27:31" ht="15.75" x14ac:dyDescent="0.25">
      <c r="AA180" s="37"/>
      <c r="AB180" s="37"/>
      <c r="AC180" s="37"/>
      <c r="AD180" s="37"/>
      <c r="AE180" s="37"/>
    </row>
    <row r="181" spans="27:31" ht="15.75" x14ac:dyDescent="0.25">
      <c r="AA181" s="37"/>
      <c r="AB181" s="37"/>
      <c r="AC181" s="37"/>
      <c r="AD181" s="37"/>
      <c r="AE181" s="37"/>
    </row>
    <row r="182" spans="27:31" ht="15.75" x14ac:dyDescent="0.25">
      <c r="AA182" s="37"/>
      <c r="AB182" s="37"/>
      <c r="AC182" s="37"/>
      <c r="AD182" s="37"/>
      <c r="AE182" s="37"/>
    </row>
    <row r="183" spans="27:31" ht="15.75" x14ac:dyDescent="0.25">
      <c r="AA183" s="37"/>
      <c r="AB183" s="37"/>
      <c r="AC183" s="37"/>
      <c r="AD183" s="37"/>
      <c r="AE183" s="37"/>
    </row>
    <row r="184" spans="27:31" ht="15.75" x14ac:dyDescent="0.25">
      <c r="AA184" s="37"/>
      <c r="AB184" s="37"/>
      <c r="AC184" s="37"/>
      <c r="AD184" s="37"/>
      <c r="AE184" s="37"/>
    </row>
    <row r="185" spans="27:31" ht="15.75" x14ac:dyDescent="0.25">
      <c r="AA185" s="37"/>
      <c r="AB185" s="37"/>
      <c r="AC185" s="37"/>
      <c r="AD185" s="37"/>
      <c r="AE185" s="37"/>
    </row>
    <row r="186" spans="27:31" ht="15.75" x14ac:dyDescent="0.25">
      <c r="AA186" s="37"/>
      <c r="AB186" s="37"/>
      <c r="AC186" s="37"/>
      <c r="AD186" s="37"/>
      <c r="AE186" s="37"/>
    </row>
    <row r="187" spans="27:31" ht="15.75" x14ac:dyDescent="0.25">
      <c r="AA187" s="37"/>
      <c r="AB187" s="37"/>
      <c r="AC187" s="37"/>
      <c r="AD187" s="37"/>
      <c r="AE187" s="37"/>
    </row>
    <row r="188" spans="27:31" ht="15.75" x14ac:dyDescent="0.25">
      <c r="AA188" s="37"/>
      <c r="AB188" s="37"/>
      <c r="AC188" s="37"/>
      <c r="AD188" s="37"/>
      <c r="AE188" s="37"/>
    </row>
    <row r="189" spans="27:31" ht="15.75" x14ac:dyDescent="0.25">
      <c r="AA189" s="37"/>
      <c r="AB189" s="37"/>
      <c r="AC189" s="37"/>
      <c r="AD189" s="37"/>
      <c r="AE189" s="37"/>
    </row>
    <row r="190" spans="27:31" ht="15.75" x14ac:dyDescent="0.25">
      <c r="AA190" s="37"/>
      <c r="AB190" s="37"/>
      <c r="AC190" s="37"/>
      <c r="AD190" s="37"/>
      <c r="AE190" s="37"/>
    </row>
    <row r="191" spans="27:31" ht="15.75" x14ac:dyDescent="0.25">
      <c r="AA191" s="37"/>
      <c r="AB191" s="37"/>
      <c r="AC191" s="37"/>
      <c r="AD191" s="37"/>
      <c r="AE191" s="37"/>
    </row>
    <row r="192" spans="27:31" ht="15.75" x14ac:dyDescent="0.25">
      <c r="AA192" s="37"/>
      <c r="AB192" s="37"/>
      <c r="AC192" s="37"/>
      <c r="AD192" s="37"/>
      <c r="AE192" s="37"/>
    </row>
    <row r="193" spans="27:31" ht="15.75" x14ac:dyDescent="0.25">
      <c r="AA193" s="37"/>
      <c r="AB193" s="37"/>
      <c r="AC193" s="37"/>
      <c r="AD193" s="37"/>
      <c r="AE193" s="37"/>
    </row>
    <row r="194" spans="27:31" ht="15.75" x14ac:dyDescent="0.25">
      <c r="AA194" s="37"/>
      <c r="AB194" s="37"/>
      <c r="AC194" s="37"/>
      <c r="AD194" s="37"/>
      <c r="AE194" s="37"/>
    </row>
    <row r="195" spans="27:31" ht="15.75" x14ac:dyDescent="0.25">
      <c r="AA195" s="37"/>
      <c r="AB195" s="37"/>
      <c r="AC195" s="37"/>
      <c r="AD195" s="37"/>
      <c r="AE195" s="37"/>
    </row>
    <row r="196" spans="27:31" ht="15.75" x14ac:dyDescent="0.25">
      <c r="AA196" s="37"/>
      <c r="AB196" s="37"/>
      <c r="AC196" s="37"/>
      <c r="AD196" s="37"/>
      <c r="AE196" s="37"/>
    </row>
    <row r="197" spans="27:31" ht="15.75" x14ac:dyDescent="0.25">
      <c r="AA197" s="37"/>
      <c r="AB197" s="37"/>
      <c r="AC197" s="37"/>
      <c r="AD197" s="37"/>
      <c r="AE197" s="37"/>
    </row>
    <row r="198" spans="27:31" ht="15.75" x14ac:dyDescent="0.25">
      <c r="AA198" s="37"/>
      <c r="AB198" s="37"/>
      <c r="AC198" s="37"/>
      <c r="AD198" s="37"/>
      <c r="AE198" s="37"/>
    </row>
    <row r="199" spans="27:31" ht="15.75" x14ac:dyDescent="0.25">
      <c r="AA199" s="37"/>
      <c r="AB199" s="37"/>
      <c r="AC199" s="37"/>
      <c r="AD199" s="37"/>
      <c r="AE199" s="37"/>
    </row>
    <row r="200" spans="27:31" ht="15.75" x14ac:dyDescent="0.25">
      <c r="AA200" s="37"/>
      <c r="AB200" s="37"/>
      <c r="AC200" s="37"/>
      <c r="AD200" s="37"/>
      <c r="AE200" s="37"/>
    </row>
    <row r="201" spans="27:31" ht="15.75" x14ac:dyDescent="0.25">
      <c r="AA201" s="37"/>
      <c r="AB201" s="37"/>
      <c r="AC201" s="37"/>
      <c r="AD201" s="37"/>
      <c r="AE201" s="37"/>
    </row>
    <row r="202" spans="27:31" ht="15.75" x14ac:dyDescent="0.25">
      <c r="AA202" s="37"/>
      <c r="AB202" s="37"/>
      <c r="AC202" s="37"/>
      <c r="AD202" s="37"/>
      <c r="AE202" s="37"/>
    </row>
    <row r="203" spans="27:31" ht="15.75" x14ac:dyDescent="0.25">
      <c r="AA203" s="37"/>
      <c r="AB203" s="37"/>
      <c r="AC203" s="37"/>
      <c r="AD203" s="37"/>
      <c r="AE203" s="37"/>
    </row>
    <row r="204" spans="27:31" ht="15.75" x14ac:dyDescent="0.25">
      <c r="AA204" s="37"/>
      <c r="AB204" s="37"/>
      <c r="AC204" s="37"/>
      <c r="AD204" s="37"/>
      <c r="AE204" s="37"/>
    </row>
    <row r="205" spans="27:31" ht="15.75" x14ac:dyDescent="0.25">
      <c r="AA205" s="37"/>
      <c r="AB205" s="37"/>
      <c r="AC205" s="37"/>
      <c r="AD205" s="37"/>
      <c r="AE205" s="37"/>
    </row>
    <row r="206" spans="27:31" ht="15.75" x14ac:dyDescent="0.25">
      <c r="AA206" s="37"/>
      <c r="AB206" s="37"/>
      <c r="AC206" s="37"/>
      <c r="AD206" s="37"/>
      <c r="AE206" s="37"/>
    </row>
    <row r="207" spans="27:31" ht="15.75" x14ac:dyDescent="0.25">
      <c r="AA207" s="37"/>
      <c r="AB207" s="37"/>
      <c r="AC207" s="37"/>
      <c r="AD207" s="37"/>
      <c r="AE207" s="37"/>
    </row>
    <row r="208" spans="27:31" ht="15.75" x14ac:dyDescent="0.25">
      <c r="AA208" s="37"/>
      <c r="AB208" s="37"/>
      <c r="AC208" s="37"/>
      <c r="AD208" s="37"/>
      <c r="AE208" s="37"/>
    </row>
    <row r="209" spans="27:31" ht="15.75" x14ac:dyDescent="0.25">
      <c r="AA209" s="37"/>
      <c r="AB209" s="37"/>
      <c r="AC209" s="37"/>
      <c r="AD209" s="37"/>
      <c r="AE209" s="37"/>
    </row>
    <row r="210" spans="27:31" ht="15.75" x14ac:dyDescent="0.25">
      <c r="AA210" s="37"/>
      <c r="AB210" s="37"/>
      <c r="AC210" s="37"/>
      <c r="AD210" s="37"/>
      <c r="AE210" s="37"/>
    </row>
    <row r="211" spans="27:31" ht="15.75" x14ac:dyDescent="0.25">
      <c r="AA211" s="37"/>
      <c r="AB211" s="37"/>
      <c r="AC211" s="37"/>
      <c r="AD211" s="37"/>
      <c r="AE211" s="37"/>
    </row>
    <row r="212" spans="27:31" ht="15.75" x14ac:dyDescent="0.25">
      <c r="AA212" s="37"/>
      <c r="AB212" s="37"/>
      <c r="AC212" s="37"/>
      <c r="AD212" s="37"/>
      <c r="AE212" s="37"/>
    </row>
    <row r="213" spans="27:31" ht="15.75" x14ac:dyDescent="0.25">
      <c r="AA213" s="37"/>
      <c r="AB213" s="37"/>
      <c r="AC213" s="37"/>
      <c r="AD213" s="37"/>
      <c r="AE213" s="37"/>
    </row>
    <row r="214" spans="27:31" ht="15.75" x14ac:dyDescent="0.25">
      <c r="AA214" s="37"/>
      <c r="AB214" s="37"/>
      <c r="AC214" s="37"/>
      <c r="AD214" s="37"/>
      <c r="AE214" s="37"/>
    </row>
    <row r="215" spans="27:31" ht="15.75" x14ac:dyDescent="0.25">
      <c r="AA215" s="37"/>
      <c r="AB215" s="37"/>
      <c r="AC215" s="37"/>
      <c r="AD215" s="37"/>
      <c r="AE215" s="37"/>
    </row>
    <row r="216" spans="27:31" ht="15.75" x14ac:dyDescent="0.25">
      <c r="AA216" s="37"/>
      <c r="AB216" s="37"/>
      <c r="AC216" s="37"/>
      <c r="AD216" s="37"/>
      <c r="AE216" s="37"/>
    </row>
    <row r="217" spans="27:31" ht="15.75" x14ac:dyDescent="0.25">
      <c r="AA217" s="37"/>
      <c r="AB217" s="37"/>
      <c r="AC217" s="37"/>
      <c r="AD217" s="37"/>
      <c r="AE217" s="37"/>
    </row>
    <row r="218" spans="27:31" ht="15.75" x14ac:dyDescent="0.25">
      <c r="AA218" s="37"/>
      <c r="AB218" s="37"/>
      <c r="AC218" s="37"/>
      <c r="AD218" s="37"/>
      <c r="AE218" s="37"/>
    </row>
    <row r="219" spans="27:31" ht="15.75" x14ac:dyDescent="0.25">
      <c r="AA219" s="37"/>
      <c r="AB219" s="37"/>
      <c r="AC219" s="37"/>
      <c r="AD219" s="37"/>
      <c r="AE219" s="37"/>
    </row>
    <row r="220" spans="27:31" ht="15.75" x14ac:dyDescent="0.25">
      <c r="AA220" s="37"/>
      <c r="AB220" s="37"/>
      <c r="AC220" s="37"/>
      <c r="AD220" s="37"/>
      <c r="AE220" s="37"/>
    </row>
    <row r="221" spans="27:31" ht="15.75" x14ac:dyDescent="0.25">
      <c r="AA221" s="37"/>
      <c r="AB221" s="37"/>
      <c r="AC221" s="37"/>
      <c r="AD221" s="37"/>
      <c r="AE221" s="37"/>
    </row>
    <row r="222" spans="27:31" ht="15.75" x14ac:dyDescent="0.25">
      <c r="AA222" s="37"/>
      <c r="AB222" s="37"/>
      <c r="AC222" s="37"/>
      <c r="AD222" s="37"/>
      <c r="AE222" s="37"/>
    </row>
    <row r="223" spans="27:31" ht="15.75" x14ac:dyDescent="0.25">
      <c r="AA223" s="37"/>
      <c r="AB223" s="37"/>
      <c r="AC223" s="37"/>
      <c r="AD223" s="37"/>
      <c r="AE223" s="37"/>
    </row>
    <row r="224" spans="27:31" ht="15.75" x14ac:dyDescent="0.25">
      <c r="AA224" s="37"/>
      <c r="AB224" s="37"/>
      <c r="AC224" s="37"/>
      <c r="AD224" s="37"/>
      <c r="AE224" s="37"/>
    </row>
    <row r="225" spans="27:31" ht="15.75" x14ac:dyDescent="0.25">
      <c r="AA225" s="37"/>
      <c r="AB225" s="37"/>
      <c r="AC225" s="37"/>
      <c r="AD225" s="37"/>
      <c r="AE225" s="37"/>
    </row>
    <row r="226" spans="27:31" ht="15.75" x14ac:dyDescent="0.25">
      <c r="AA226" s="37"/>
      <c r="AB226" s="37"/>
      <c r="AC226" s="37"/>
      <c r="AD226" s="37"/>
      <c r="AE226" s="37"/>
    </row>
    <row r="227" spans="27:31" ht="15.75" x14ac:dyDescent="0.25">
      <c r="AA227" s="37"/>
      <c r="AB227" s="37"/>
      <c r="AC227" s="37"/>
      <c r="AD227" s="37"/>
      <c r="AE227" s="37"/>
    </row>
    <row r="228" spans="27:31" ht="15.75" x14ac:dyDescent="0.25">
      <c r="AA228" s="37"/>
      <c r="AB228" s="37"/>
      <c r="AC228" s="37"/>
      <c r="AD228" s="37"/>
      <c r="AE228" s="37"/>
    </row>
    <row r="229" spans="27:31" ht="15.75" x14ac:dyDescent="0.25">
      <c r="AA229" s="37"/>
      <c r="AB229" s="37"/>
      <c r="AC229" s="37"/>
      <c r="AD229" s="37"/>
      <c r="AE229" s="37"/>
    </row>
    <row r="230" spans="27:31" ht="15.75" x14ac:dyDescent="0.25">
      <c r="AA230" s="37"/>
      <c r="AB230" s="37"/>
      <c r="AC230" s="37"/>
      <c r="AD230" s="37"/>
      <c r="AE230" s="37"/>
    </row>
    <row r="231" spans="27:31" ht="15.75" x14ac:dyDescent="0.25">
      <c r="AA231" s="37"/>
      <c r="AB231" s="37"/>
      <c r="AC231" s="37"/>
      <c r="AD231" s="37"/>
      <c r="AE231" s="37"/>
    </row>
    <row r="232" spans="27:31" ht="15.75" x14ac:dyDescent="0.25">
      <c r="AA232" s="37"/>
      <c r="AB232" s="37"/>
      <c r="AC232" s="37"/>
      <c r="AD232" s="37"/>
      <c r="AE232" s="37"/>
    </row>
    <row r="233" spans="27:31" ht="15.75" x14ac:dyDescent="0.25">
      <c r="AA233" s="37"/>
      <c r="AB233" s="37"/>
      <c r="AC233" s="37"/>
      <c r="AD233" s="37"/>
      <c r="AE233" s="37"/>
    </row>
    <row r="234" spans="27:31" ht="15.75" x14ac:dyDescent="0.25">
      <c r="AA234" s="37"/>
      <c r="AB234" s="37"/>
      <c r="AC234" s="37"/>
      <c r="AD234" s="37"/>
      <c r="AE234" s="37"/>
    </row>
    <row r="235" spans="27:31" ht="15.75" x14ac:dyDescent="0.25">
      <c r="AA235" s="37"/>
      <c r="AB235" s="37"/>
      <c r="AC235" s="37"/>
      <c r="AD235" s="37"/>
      <c r="AE235" s="37"/>
    </row>
    <row r="236" spans="27:31" ht="15.75" x14ac:dyDescent="0.25">
      <c r="AA236" s="37"/>
      <c r="AB236" s="37"/>
      <c r="AC236" s="37"/>
      <c r="AD236" s="37"/>
      <c r="AE236" s="37"/>
    </row>
    <row r="237" spans="27:31" ht="15.75" x14ac:dyDescent="0.25">
      <c r="AA237" s="37"/>
      <c r="AB237" s="37"/>
      <c r="AC237" s="37"/>
      <c r="AD237" s="37"/>
      <c r="AE237" s="37"/>
    </row>
    <row r="238" spans="27:31" ht="15.75" x14ac:dyDescent="0.25">
      <c r="AA238" s="37"/>
      <c r="AB238" s="37"/>
      <c r="AC238" s="37"/>
      <c r="AD238" s="37"/>
      <c r="AE238" s="37"/>
    </row>
    <row r="239" spans="27:31" ht="15.75" x14ac:dyDescent="0.25">
      <c r="AA239" s="37"/>
      <c r="AB239" s="37"/>
      <c r="AC239" s="37"/>
      <c r="AD239" s="37"/>
      <c r="AE239" s="37"/>
    </row>
    <row r="240" spans="27:31" ht="15.75" x14ac:dyDescent="0.25">
      <c r="AA240" s="37"/>
      <c r="AB240" s="37"/>
      <c r="AC240" s="37"/>
      <c r="AD240" s="37"/>
      <c r="AE240" s="37"/>
    </row>
    <row r="241" spans="27:31" ht="15.75" x14ac:dyDescent="0.25">
      <c r="AA241" s="37"/>
      <c r="AB241" s="37"/>
      <c r="AC241" s="37"/>
      <c r="AD241" s="37"/>
      <c r="AE241" s="37"/>
    </row>
    <row r="242" spans="27:31" ht="15.75" x14ac:dyDescent="0.25">
      <c r="AA242" s="37"/>
      <c r="AB242" s="37"/>
      <c r="AC242" s="37"/>
      <c r="AD242" s="37"/>
      <c r="AE242" s="37"/>
    </row>
    <row r="243" spans="27:31" ht="15.75" x14ac:dyDescent="0.25">
      <c r="AA243" s="37"/>
      <c r="AB243" s="37"/>
      <c r="AC243" s="37"/>
      <c r="AD243" s="37"/>
      <c r="AE243" s="37"/>
    </row>
    <row r="244" spans="27:31" ht="15.75" x14ac:dyDescent="0.25">
      <c r="AA244" s="37"/>
      <c r="AB244" s="37"/>
      <c r="AC244" s="37"/>
      <c r="AD244" s="37"/>
      <c r="AE244" s="37"/>
    </row>
    <row r="245" spans="27:31" ht="15.75" x14ac:dyDescent="0.25">
      <c r="AA245" s="37"/>
      <c r="AB245" s="37"/>
      <c r="AC245" s="37"/>
      <c r="AD245" s="37"/>
      <c r="AE245" s="37"/>
    </row>
    <row r="246" spans="27:31" ht="15.75" x14ac:dyDescent="0.25">
      <c r="AA246" s="37"/>
      <c r="AB246" s="37"/>
      <c r="AC246" s="37"/>
      <c r="AD246" s="37"/>
      <c r="AE246" s="37"/>
    </row>
    <row r="247" spans="27:31" ht="15.75" x14ac:dyDescent="0.25">
      <c r="AA247" s="37"/>
      <c r="AB247" s="37"/>
      <c r="AC247" s="37"/>
      <c r="AD247" s="37"/>
      <c r="AE247" s="37"/>
    </row>
    <row r="248" spans="27:31" ht="15.75" x14ac:dyDescent="0.25">
      <c r="AA248" s="37"/>
      <c r="AB248" s="37"/>
      <c r="AC248" s="37"/>
      <c r="AD248" s="37"/>
      <c r="AE248" s="37"/>
    </row>
    <row r="261" spans="1:50" x14ac:dyDescent="0.25">
      <c r="A261" t="s">
        <v>49</v>
      </c>
      <c r="AX261">
        <v>1.2416</v>
      </c>
    </row>
    <row r="262" spans="1:50" x14ac:dyDescent="0.25">
      <c r="A262" t="s">
        <v>50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62"/>
  <sheetViews>
    <sheetView topLeftCell="A148" workbookViewId="0">
      <selection activeCell="R166" sqref="R166"/>
    </sheetView>
  </sheetViews>
  <sheetFormatPr defaultRowHeight="15" x14ac:dyDescent="0.25"/>
  <cols>
    <col min="2" max="2" width="7" bestFit="1" customWidth="1"/>
    <col min="4" max="4" width="7" bestFit="1" customWidth="1"/>
    <col min="12" max="12" width="9.140625" style="47"/>
    <col min="13" max="13" width="11.28515625" bestFit="1" customWidth="1"/>
  </cols>
  <sheetData>
    <row r="1" spans="2:50" x14ac:dyDescent="0.25">
      <c r="B1">
        <f>H_WX_max_Ngân!B1</f>
        <v>1E-4</v>
      </c>
      <c r="C1">
        <f>H_WX_max_Ngân!C1</f>
        <v>2E-3</v>
      </c>
      <c r="D1">
        <f>H_WX_max_Ngân!D1</f>
        <v>5.9400000000000001E-2</v>
      </c>
      <c r="E1">
        <f>H_WX_max_Ngân!E1</f>
        <v>1.55E-2</v>
      </c>
      <c r="F1">
        <f>H_WX_max_Ngân!F1</f>
        <v>0.92300000000000004</v>
      </c>
      <c r="N1">
        <f>N150</f>
        <v>0.8413793103448276</v>
      </c>
      <c r="O1" t="s">
        <v>31</v>
      </c>
      <c r="U1" t="s">
        <v>32</v>
      </c>
      <c r="AA1" t="s">
        <v>58</v>
      </c>
      <c r="AB1" t="s">
        <v>34</v>
      </c>
      <c r="AG1" t="s">
        <v>59</v>
      </c>
      <c r="AM1" t="s">
        <v>60</v>
      </c>
    </row>
    <row r="2" spans="2:50" x14ac:dyDescent="0.25"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23</v>
      </c>
      <c r="I2" t="s">
        <v>21</v>
      </c>
      <c r="J2" t="s">
        <v>44</v>
      </c>
      <c r="K2" t="s">
        <v>45</v>
      </c>
      <c r="L2" s="47" t="s">
        <v>49</v>
      </c>
      <c r="M2" t="s">
        <v>55</v>
      </c>
      <c r="N2" t="s">
        <v>56</v>
      </c>
      <c r="O2" t="s">
        <v>7</v>
      </c>
      <c r="P2" t="s">
        <v>8</v>
      </c>
      <c r="Q2" t="s">
        <v>9</v>
      </c>
      <c r="R2" t="s">
        <v>10</v>
      </c>
      <c r="S2" t="s">
        <v>11</v>
      </c>
      <c r="U2" t="s">
        <v>7</v>
      </c>
      <c r="V2" t="s">
        <v>8</v>
      </c>
      <c r="W2" t="s">
        <v>9</v>
      </c>
      <c r="X2" t="s">
        <v>10</v>
      </c>
      <c r="Y2" t="s">
        <v>11</v>
      </c>
      <c r="AA2" t="s">
        <v>7</v>
      </c>
      <c r="AB2" t="s">
        <v>8</v>
      </c>
      <c r="AC2" t="s">
        <v>9</v>
      </c>
      <c r="AD2" t="s">
        <v>10</v>
      </c>
      <c r="AE2" t="s">
        <v>11</v>
      </c>
      <c r="AG2" t="s">
        <v>7</v>
      </c>
      <c r="AH2" t="s">
        <v>8</v>
      </c>
      <c r="AI2" t="s">
        <v>9</v>
      </c>
      <c r="AJ2" t="s">
        <v>10</v>
      </c>
      <c r="AK2" t="s">
        <v>11</v>
      </c>
      <c r="AM2" t="s">
        <v>7</v>
      </c>
      <c r="AN2" t="s">
        <v>8</v>
      </c>
      <c r="AO2" t="s">
        <v>9</v>
      </c>
      <c r="AP2" t="s">
        <v>10</v>
      </c>
      <c r="AQ2" t="s">
        <v>11</v>
      </c>
      <c r="AS2" t="s">
        <v>7</v>
      </c>
      <c r="AT2" t="s">
        <v>8</v>
      </c>
      <c r="AU2" t="s">
        <v>9</v>
      </c>
      <c r="AV2" t="s">
        <v>10</v>
      </c>
      <c r="AW2" t="s">
        <v>11</v>
      </c>
      <c r="AX2" t="s">
        <v>6</v>
      </c>
    </row>
    <row r="3" spans="2:50" ht="16.5" customHeight="1" x14ac:dyDescent="0.25">
      <c r="B3">
        <v>0</v>
      </c>
      <c r="C3">
        <v>0.1</v>
      </c>
      <c r="D3">
        <v>0.5</v>
      </c>
      <c r="E3">
        <v>0.26</v>
      </c>
      <c r="F3">
        <v>0.05</v>
      </c>
      <c r="G3" t="s">
        <v>23</v>
      </c>
      <c r="H3">
        <f t="shared" ref="H3:H66" si="0">ROUND(SUMPRODUCT($B$1:$F$1,AA3:AE3),4)</f>
        <v>7.1999999999999995E-2</v>
      </c>
      <c r="I3">
        <f t="shared" ref="I3:I66" si="1">ROUND(SUMPRODUCT($B$1:$F$1,AG3:AK3),4)</f>
        <v>0.26029999999999998</v>
      </c>
      <c r="J3">
        <f t="shared" ref="J3:J66" si="2">ROUND(SUMPRODUCT($B$1:$F$1,AM3:AQ3),4)</f>
        <v>0.54920000000000002</v>
      </c>
      <c r="K3">
        <f t="shared" ref="K3:K66" si="3">ROUND(SUMPRODUCT($B$1:$F$1,AS3:AW3),4)</f>
        <v>0.72670000000000001</v>
      </c>
      <c r="L3" s="47">
        <f>MIN(H3:K3)</f>
        <v>7.1999999999999995E-2</v>
      </c>
      <c r="M3" t="str">
        <f>IF(L3=H3,"Very Low",IF(L3=I3,"Low",IF(L3=J3,"Middle","High")))</f>
        <v>Very Low</v>
      </c>
      <c r="N3">
        <f>IF(M3=G3,1,0)</f>
        <v>1</v>
      </c>
      <c r="O3">
        <f>'Test_IF-có_validate'!O3</f>
        <v>0</v>
      </c>
      <c r="P3">
        <f>'Test_IF-có_validate'!P3</f>
        <v>0.1111</v>
      </c>
      <c r="Q3">
        <f>'Test_IF-có_validate'!Q3</f>
        <v>0.5444</v>
      </c>
      <c r="R3">
        <f>'Test_IF-có_validate'!R3</f>
        <v>0.2626</v>
      </c>
      <c r="S3">
        <f>'Test_IF-có_validate'!S3</f>
        <v>4.0800000000000003E-2</v>
      </c>
      <c r="U3" s="37">
        <f>ROUND((1-O3)/(1+O3),4)</f>
        <v>1</v>
      </c>
      <c r="V3" s="37">
        <f>ROUND((1-P3)/(1+P3),4)</f>
        <v>0.8</v>
      </c>
      <c r="W3" s="37">
        <f>ROUND((1-Q3)/(1+Q3),4)</f>
        <v>0.29499999999999998</v>
      </c>
      <c r="X3" s="37">
        <f>ROUND((1-R3)/(1+R3),4)</f>
        <v>0.58399999999999996</v>
      </c>
      <c r="Y3" s="37">
        <f>ROUND((1-S3)/(1+S3),4)</f>
        <v>0.92159999999999997</v>
      </c>
      <c r="AA3" s="37">
        <f>ROUND((ABS(O3-O$154)+ABS(U3-U$154))/4+MAX(ABS(O3-O$154),ABS(U3-U$154))/2,4)</f>
        <v>0.46560000000000001</v>
      </c>
      <c r="AB3" s="37">
        <f>ROUND((ABS(P3-P$154)+ABS(V3-V$154))/4+MAX(ABS(P3-P$154),ABS(V3-V$154))/2,4)</f>
        <v>0.14779999999999999</v>
      </c>
      <c r="AC3" s="37">
        <f>ROUND((ABS(Q3-Q$154)+ABS(W3-W$154))/4+MAX(ABS(Q3-Q$154),ABS(W3-W$154))/2,4)</f>
        <v>0.14610000000000001</v>
      </c>
      <c r="AD3" s="37">
        <f>ROUND((ABS(R3-R$154)+ABS(X3-X$154))/4+MAX(ABS(R3-R$154),ABS(X3-X$154))/2,4)</f>
        <v>0.11219999999999999</v>
      </c>
      <c r="AE3" s="37">
        <f>ROUND((ABS(S3-S$154)+ABS(Y3-Y$154))/4+MAX(ABS(S3-S$154),ABS(Y3-Y$154))/2,4)</f>
        <v>6.6299999999999998E-2</v>
      </c>
      <c r="AG3" s="38">
        <f>ROUND((ABS(O3-O$155)+ABS(U3-U$155))/4+MAX(ABS(O3-O$155),ABS(U3-U$155))/2,4)</f>
        <v>0.48349999999999999</v>
      </c>
      <c r="AH3" s="38">
        <f>ROUND((ABS(P3-P$155)+ABS(V3-V$155))/4+MAX(ABS(P3-P$155),ABS(V3-V$155))/2,4)</f>
        <v>0.32440000000000002</v>
      </c>
      <c r="AI3" s="38">
        <f>ROUND((ABS(Q3-Q$155)+ABS(W3-W$155))/4+MAX(ABS(Q3-Q$155),ABS(W3-W$155))/2,4)</f>
        <v>7.4399999999999994E-2</v>
      </c>
      <c r="AJ3" s="38">
        <f>ROUND((ABS(R3-R$155)+ABS(X3-X$155))/4+MAX(ABS(R3-R$155),ABS(X3-X$155))/2,4)</f>
        <v>0.2492</v>
      </c>
      <c r="AK3" s="38">
        <f>ROUND((ABS(S3-S$155)+ABS(Y3-Y$155))/4+MAX(ABS(S3-S$155),ABS(Y3-Y$155))/2,4)</f>
        <v>0.27229999999999999</v>
      </c>
      <c r="AM3" s="38">
        <f>ROUND((ABS(O3-O$156)+ABS(U3-U$156))/4+MAX(ABS(O3-O$156),ABS(U3-U$156))/2,4)</f>
        <v>0.57379999999999998</v>
      </c>
      <c r="AN3" s="38">
        <f>ROUND((ABS(P3-P$156)+ABS(V3-V$156))/4+MAX(ABS(P3-P$156),ABS(V3-V$156))/2,4)</f>
        <v>0.36420000000000002</v>
      </c>
      <c r="AO3" s="38">
        <f>ROUND((ABS(Q3-Q$156)+ABS(W3-W$156))/4+MAX(ABS(Q3-Q$156),ABS(W3-W$156))/2,4)</f>
        <v>1.0699999999999999E-2</v>
      </c>
      <c r="AP3" s="38">
        <f>ROUND((ABS(R3-R$156)+ABS(X3-X$156))/4+MAX(ABS(R3-R$156),ABS(X3-X$156))/2,4)</f>
        <v>9.8199999999999996E-2</v>
      </c>
      <c r="AQ3" s="38">
        <f>ROUND((ABS(S3-S$156)+ABS(Y3-Y$156))/4+MAX(ABS(S3-S$156),ABS(Y3-Y$156))/2,4)</f>
        <v>0.59179999999999999</v>
      </c>
      <c r="AR3" s="38"/>
      <c r="AS3" s="38">
        <f>ROUND((ABS(O3-O$157)+ABS(U3-U$157))/4+MAX(ABS(O3-O$157),ABS(U3-U$157))/2,4)</f>
        <v>0.59919999999999995</v>
      </c>
      <c r="AT3" s="38">
        <f>ROUND((ABS(P3-P$157)+ABS(V3-V$157))/4+MAX(ABS(P3-P$157),ABS(V3-V$157))/2,4)</f>
        <v>0.42770000000000002</v>
      </c>
      <c r="AU3" s="38">
        <f>ROUND((ABS(Q3-Q$157)+ABS(W3-W$157))/4+MAX(ABS(Q3-Q$157),ABS(W3-W$157))/2,4)</f>
        <v>6.4000000000000003E-3</v>
      </c>
      <c r="AV3" s="38">
        <f>ROUND((ABS(R3-R$157)+ABS(X3-X$157))/4+MAX(ABS(R3-R$157),ABS(X3-X$157))/2,4)</f>
        <v>0.25840000000000002</v>
      </c>
      <c r="AW3" s="38">
        <f>ROUND((ABS(S3-S$157)+ABS(Y3-Y$157))/4+MAX(ABS(S3-S$157),ABS(Y3-Y$157))/2,4)</f>
        <v>0.78159999999999996</v>
      </c>
      <c r="AX3" t="s">
        <v>19</v>
      </c>
    </row>
    <row r="4" spans="2:50" ht="15.75" x14ac:dyDescent="0.25">
      <c r="B4">
        <v>0.05</v>
      </c>
      <c r="C4">
        <v>0.05</v>
      </c>
      <c r="D4">
        <v>0.55000000000000004</v>
      </c>
      <c r="E4">
        <v>0.6</v>
      </c>
      <c r="F4">
        <v>0.14000000000000001</v>
      </c>
      <c r="G4" t="s">
        <v>21</v>
      </c>
      <c r="H4">
        <f t="shared" si="0"/>
        <v>8.4000000000000005E-2</v>
      </c>
      <c r="I4">
        <f t="shared" si="1"/>
        <v>0.13220000000000001</v>
      </c>
      <c r="J4">
        <f t="shared" si="2"/>
        <v>0.42449999999999999</v>
      </c>
      <c r="K4">
        <f t="shared" si="3"/>
        <v>0.59950000000000003</v>
      </c>
      <c r="L4" s="47">
        <f t="shared" ref="L4:L67" si="4">MIN(H4:K4)</f>
        <v>8.4000000000000005E-2</v>
      </c>
      <c r="M4" t="str">
        <f t="shared" ref="M4:M67" si="5">IF(L4=H4,"Very Low",IF(L4=I4,"Low",IF(L4=J4,"Middle","High")))</f>
        <v>Very Low</v>
      </c>
      <c r="N4">
        <f t="shared" ref="N4:N67" si="6">IF(M4=G4,1,0)</f>
        <v>0</v>
      </c>
      <c r="O4">
        <f>'Test_IF-có_validate'!O4</f>
        <v>5.5599999999999997E-2</v>
      </c>
      <c r="P4">
        <f>'Test_IF-có_validate'!P4</f>
        <v>5.5599999999999997E-2</v>
      </c>
      <c r="Q4">
        <f>'Test_IF-có_validate'!Q4</f>
        <v>0.6</v>
      </c>
      <c r="R4">
        <f>'Test_IF-có_validate'!R4</f>
        <v>0.60609999999999997</v>
      </c>
      <c r="S4">
        <f>'Test_IF-có_validate'!S4</f>
        <v>0.13270000000000001</v>
      </c>
      <c r="U4" s="37">
        <f t="shared" ref="U4:Y54" si="7">ROUND((1-O4)/(1+O4),4)</f>
        <v>0.89470000000000005</v>
      </c>
      <c r="V4" s="37">
        <f t="shared" si="7"/>
        <v>0.89470000000000005</v>
      </c>
      <c r="W4" s="37">
        <f t="shared" si="7"/>
        <v>0.25</v>
      </c>
      <c r="X4" s="37">
        <f t="shared" si="7"/>
        <v>0.24529999999999999</v>
      </c>
      <c r="Y4" s="37">
        <f t="shared" si="7"/>
        <v>0.76570000000000005</v>
      </c>
      <c r="AA4" s="37">
        <f t="shared" ref="AA4:AA67" si="8">ROUND((ABS(O4-O$154)+ABS(U4-U$154))/4+MAX(ABS(O4-O$154),ABS(U4-U$154))/2,4)</f>
        <v>0.37280000000000002</v>
      </c>
      <c r="AB4" s="37">
        <f t="shared" ref="AB4:AB67" si="9">ROUND((ABS(P4-P$154)+ABS(V4-V$154))/4+MAX(ABS(P4-P$154),ABS(V4-V$154))/2,4)</f>
        <v>0.23269999999999999</v>
      </c>
      <c r="AC4" s="37">
        <f t="shared" ref="AC4:AC67" si="10">ROUND((ABS(Q4-Q$154)+ABS(W4-W$154))/4+MAX(ABS(Q4-Q$154),ABS(W4-W$154))/2,4)</f>
        <v>0.1991</v>
      </c>
      <c r="AD4" s="37">
        <f t="shared" ref="AD4:AD67" si="11">ROUND((ABS(R4-R$154)+ABS(X4-X$154))/4+MAX(ABS(R4-R$154),ABS(X4-X$154))/2,4)</f>
        <v>0.23830000000000001</v>
      </c>
      <c r="AE4" s="37">
        <f t="shared" ref="AE4:AE67" si="12">ROUND((ABS(S4-S$154)+ABS(Y4-Y$154))/4+MAX(ABS(S4-S$154),ABS(Y4-Y$154))/2,4)</f>
        <v>7.3599999999999999E-2</v>
      </c>
      <c r="AG4" s="38">
        <f t="shared" ref="AG4:AG67" si="13">ROUND((ABS(O4-O$155)+ABS(U4-U$155))/4+MAX(ABS(O4-O$155),ABS(U4-U$155))/2,4)</f>
        <v>0.39069999999999999</v>
      </c>
      <c r="AH4" s="38">
        <f t="shared" ref="AH4:AH67" si="14">ROUND((ABS(P4-P$155)+ABS(V4-V$155))/4+MAX(ABS(P4-P$155),ABS(V4-V$155))/2,4)</f>
        <v>0.4093</v>
      </c>
      <c r="AI4" s="38">
        <f t="shared" ref="AI4:AI67" si="15">ROUND((ABS(Q4-Q$155)+ABS(W4-W$155))/4+MAX(ABS(Q4-Q$155),ABS(W4-W$155))/2,4)</f>
        <v>0.1273</v>
      </c>
      <c r="AJ4" s="38">
        <f t="shared" ref="AJ4:AJ67" si="16">ROUND((ABS(R4-R$155)+ABS(X4-X$155))/4+MAX(ABS(R4-R$155),ABS(X4-X$155))/2,4)</f>
        <v>9.9699999999999997E-2</v>
      </c>
      <c r="AK4" s="38">
        <f t="shared" ref="AK4:AK67" si="17">ROUND((ABS(S4-S$155)+ABS(Y4-Y$155))/4+MAX(ABS(S4-S$155),ABS(Y4-Y$155))/2,4)</f>
        <v>0.13239999999999999</v>
      </c>
      <c r="AM4" s="38">
        <f t="shared" ref="AM4:AM67" si="18">ROUND((ABS(O4-O$156)+ABS(U4-U$156))/4+MAX(ABS(O4-O$156),ABS(U4-U$156))/2,4)</f>
        <v>0.48089999999999999</v>
      </c>
      <c r="AN4" s="38">
        <f t="shared" ref="AN4:AN67" si="19">ROUND((ABS(P4-P$156)+ABS(V4-V$156))/4+MAX(ABS(P4-P$156),ABS(V4-V$156))/2,4)</f>
        <v>0.4491</v>
      </c>
      <c r="AO4" s="38">
        <f t="shared" ref="AO4:AO67" si="20">ROUND((ABS(Q4-Q$156)+ABS(W4-W$156))/4+MAX(ABS(Q4-Q$156),ABS(W4-W$156))/2,4)</f>
        <v>4.2200000000000001E-2</v>
      </c>
      <c r="AP4" s="38">
        <f t="shared" ref="AP4:AP67" si="21">ROUND((ABS(R4-R$156)+ABS(X4-X$156))/4+MAX(ABS(R4-R$156),ABS(X4-X$156))/2,4)</f>
        <v>0.25159999999999999</v>
      </c>
      <c r="AQ4" s="38">
        <f t="shared" ref="AQ4:AQ67" si="22">ROUND((ABS(S4-S$156)+ABS(Y4-Y$156))/4+MAX(ABS(S4-S$156),ABS(Y4-Y$156))/2,4)</f>
        <v>0.45190000000000002</v>
      </c>
      <c r="AR4" s="38"/>
      <c r="AS4" s="38">
        <f t="shared" ref="AS4:AS67" si="23">ROUND((ABS(O4-O$157)+ABS(U4-U$157))/4+MAX(ABS(O4-O$157),ABS(U4-U$157))/2,4)</f>
        <v>0.50629999999999997</v>
      </c>
      <c r="AT4" s="38">
        <f t="shared" ref="AT4:AT67" si="24">ROUND((ABS(P4-P$157)+ABS(V4-V$157))/4+MAX(ABS(P4-P$157),ABS(V4-V$157))/2,4)</f>
        <v>0.51259999999999994</v>
      </c>
      <c r="AU4" s="38">
        <f t="shared" ref="AU4:AU67" si="25">ROUND((ABS(Q4-Q$157)+ABS(W4-W$157))/4+MAX(ABS(Q4-Q$157),ABS(W4-W$157))/2,4)</f>
        <v>4.65E-2</v>
      </c>
      <c r="AV4" s="38">
        <f t="shared" ref="AV4:AV67" si="26">ROUND((ABS(R4-R$157)+ABS(X4-X$157))/4+MAX(ABS(R4-R$157),ABS(X4-X$157))/2,4)</f>
        <v>8.9899999999999994E-2</v>
      </c>
      <c r="AW4" s="38">
        <f t="shared" ref="AW4:AW67" si="27">ROUND((ABS(S4-S$157)+ABS(Y4-Y$157))/4+MAX(ABS(S4-S$157),ABS(Y4-Y$157))/2,4)</f>
        <v>0.64380000000000004</v>
      </c>
      <c r="AX4" t="s">
        <v>18</v>
      </c>
    </row>
    <row r="5" spans="2:50" ht="15.75" x14ac:dyDescent="0.25">
      <c r="B5">
        <v>0.08</v>
      </c>
      <c r="C5">
        <v>0.18</v>
      </c>
      <c r="D5">
        <v>0.63</v>
      </c>
      <c r="E5">
        <v>0.6</v>
      </c>
      <c r="F5">
        <v>0.85</v>
      </c>
      <c r="G5" t="s">
        <v>20</v>
      </c>
      <c r="H5">
        <f t="shared" si="0"/>
        <v>0.73440000000000005</v>
      </c>
      <c r="I5">
        <f t="shared" si="1"/>
        <v>0.5726</v>
      </c>
      <c r="J5">
        <f t="shared" si="2"/>
        <v>0.2828</v>
      </c>
      <c r="K5">
        <f t="shared" si="3"/>
        <v>7.5899999999999995E-2</v>
      </c>
      <c r="L5" s="47">
        <f t="shared" si="4"/>
        <v>7.5899999999999995E-2</v>
      </c>
      <c r="M5" t="str">
        <f t="shared" si="5"/>
        <v>High</v>
      </c>
      <c r="N5">
        <f t="shared" si="6"/>
        <v>1</v>
      </c>
      <c r="O5">
        <f>'Test_IF-có_validate'!O5</f>
        <v>8.8900000000000007E-2</v>
      </c>
      <c r="P5">
        <f>'Test_IF-có_validate'!P5</f>
        <v>0.2</v>
      </c>
      <c r="Q5">
        <f>'Test_IF-có_validate'!Q5</f>
        <v>0.68889999999999996</v>
      </c>
      <c r="R5">
        <f>'Test_IF-có_validate'!R5</f>
        <v>0.60609999999999997</v>
      </c>
      <c r="S5">
        <f>'Test_IF-có_validate'!S5</f>
        <v>0.85709999999999997</v>
      </c>
      <c r="U5" s="37">
        <f t="shared" si="7"/>
        <v>0.8367</v>
      </c>
      <c r="V5" s="37">
        <f t="shared" si="7"/>
        <v>0.66669999999999996</v>
      </c>
      <c r="W5" s="37">
        <f t="shared" si="7"/>
        <v>0.1842</v>
      </c>
      <c r="X5" s="37">
        <f t="shared" si="7"/>
        <v>0.24529999999999999</v>
      </c>
      <c r="Y5" s="37">
        <f t="shared" si="7"/>
        <v>7.6899999999999996E-2</v>
      </c>
      <c r="AA5" s="37">
        <f t="shared" si="8"/>
        <v>0.32090000000000002</v>
      </c>
      <c r="AB5" s="37">
        <f t="shared" si="9"/>
        <v>2.5600000000000001E-2</v>
      </c>
      <c r="AC5" s="37">
        <f t="shared" si="10"/>
        <v>0.28220000000000001</v>
      </c>
      <c r="AD5" s="37">
        <f t="shared" si="11"/>
        <v>0.23830000000000001</v>
      </c>
      <c r="AE5" s="37">
        <f t="shared" si="12"/>
        <v>0.77339999999999998</v>
      </c>
      <c r="AG5" s="38">
        <f t="shared" si="13"/>
        <v>0.33879999999999999</v>
      </c>
      <c r="AH5" s="38">
        <f t="shared" si="14"/>
        <v>0.20219999999999999</v>
      </c>
      <c r="AI5" s="38">
        <f t="shared" si="15"/>
        <v>0.2104</v>
      </c>
      <c r="AJ5" s="38">
        <f t="shared" si="16"/>
        <v>9.9699999999999997E-2</v>
      </c>
      <c r="AK5" s="38">
        <f t="shared" si="17"/>
        <v>0.60470000000000002</v>
      </c>
      <c r="AM5" s="38">
        <f t="shared" si="18"/>
        <v>0.42909999999999998</v>
      </c>
      <c r="AN5" s="38">
        <f t="shared" si="19"/>
        <v>0.24199999999999999</v>
      </c>
      <c r="AO5" s="38">
        <f t="shared" si="20"/>
        <v>0.12540000000000001</v>
      </c>
      <c r="AP5" s="38">
        <f t="shared" si="21"/>
        <v>0.25159999999999999</v>
      </c>
      <c r="AQ5" s="38">
        <f t="shared" si="22"/>
        <v>0.29349999999999998</v>
      </c>
      <c r="AR5" s="38"/>
      <c r="AS5" s="38">
        <f t="shared" si="23"/>
        <v>0.45450000000000002</v>
      </c>
      <c r="AT5" s="38">
        <f t="shared" si="24"/>
        <v>0.30549999999999999</v>
      </c>
      <c r="AU5" s="38">
        <f t="shared" si="25"/>
        <v>0.12970000000000001</v>
      </c>
      <c r="AV5" s="38">
        <f t="shared" si="26"/>
        <v>8.9899999999999994E-2</v>
      </c>
      <c r="AW5" s="38">
        <f t="shared" si="27"/>
        <v>7.17E-2</v>
      </c>
      <c r="AX5" t="s">
        <v>17</v>
      </c>
    </row>
    <row r="6" spans="2:50" ht="15.75" x14ac:dyDescent="0.25">
      <c r="B6">
        <v>0.2</v>
      </c>
      <c r="C6">
        <v>0.2</v>
      </c>
      <c r="D6">
        <v>0.68</v>
      </c>
      <c r="E6">
        <v>0.67</v>
      </c>
      <c r="F6">
        <v>0.85</v>
      </c>
      <c r="G6" t="s">
        <v>20</v>
      </c>
      <c r="H6">
        <f t="shared" si="0"/>
        <v>0.73839999999999995</v>
      </c>
      <c r="I6">
        <f t="shared" si="1"/>
        <v>0.5766</v>
      </c>
      <c r="J6">
        <f t="shared" si="2"/>
        <v>0.2868</v>
      </c>
      <c r="K6">
        <f t="shared" si="3"/>
        <v>7.9899999999999999E-2</v>
      </c>
      <c r="L6" s="47">
        <f t="shared" si="4"/>
        <v>7.9899999999999999E-2</v>
      </c>
      <c r="M6" t="str">
        <f t="shared" si="5"/>
        <v>High</v>
      </c>
      <c r="N6">
        <f t="shared" si="6"/>
        <v>1</v>
      </c>
      <c r="O6">
        <f>'Test_IF-có_validate'!O6</f>
        <v>0.22220000000000001</v>
      </c>
      <c r="P6">
        <f>'Test_IF-có_validate'!P6</f>
        <v>0.22220000000000001</v>
      </c>
      <c r="Q6">
        <f>'Test_IF-có_validate'!Q6</f>
        <v>0.74439999999999995</v>
      </c>
      <c r="R6">
        <f>'Test_IF-có_validate'!R6</f>
        <v>0.67679999999999996</v>
      </c>
      <c r="S6">
        <f>'Test_IF-có_validate'!S6</f>
        <v>0.85709999999999997</v>
      </c>
      <c r="U6" s="37">
        <f t="shared" si="7"/>
        <v>0.63639999999999997</v>
      </c>
      <c r="V6" s="37">
        <f t="shared" si="7"/>
        <v>0.63639999999999997</v>
      </c>
      <c r="W6" s="37">
        <f t="shared" si="7"/>
        <v>0.14649999999999999</v>
      </c>
      <c r="X6" s="37">
        <f t="shared" si="7"/>
        <v>0.19270000000000001</v>
      </c>
      <c r="Y6" s="37">
        <f t="shared" si="7"/>
        <v>7.6899999999999996E-2</v>
      </c>
      <c r="AA6" s="37">
        <f t="shared" si="8"/>
        <v>0.13739999999999999</v>
      </c>
      <c r="AB6" s="37">
        <f t="shared" si="9"/>
        <v>2.7000000000000001E-3</v>
      </c>
      <c r="AC6" s="37">
        <f t="shared" si="10"/>
        <v>0.33329999999999999</v>
      </c>
      <c r="AD6" s="37">
        <f t="shared" si="11"/>
        <v>0.3044</v>
      </c>
      <c r="AE6" s="37">
        <f t="shared" si="12"/>
        <v>0.77339999999999998</v>
      </c>
      <c r="AG6" s="38">
        <f t="shared" si="13"/>
        <v>0.15529999999999999</v>
      </c>
      <c r="AH6" s="38">
        <f t="shared" si="14"/>
        <v>0.17399999999999999</v>
      </c>
      <c r="AI6" s="38">
        <f t="shared" si="15"/>
        <v>0.26150000000000001</v>
      </c>
      <c r="AJ6" s="38">
        <f t="shared" si="16"/>
        <v>0.1658</v>
      </c>
      <c r="AK6" s="38">
        <f t="shared" si="17"/>
        <v>0.60470000000000002</v>
      </c>
      <c r="AM6" s="38">
        <f t="shared" si="18"/>
        <v>0.2455</v>
      </c>
      <c r="AN6" s="38">
        <f t="shared" si="19"/>
        <v>0.21379999999999999</v>
      </c>
      <c r="AO6" s="38">
        <f t="shared" si="20"/>
        <v>0.1764</v>
      </c>
      <c r="AP6" s="38">
        <f t="shared" si="21"/>
        <v>0.31780000000000003</v>
      </c>
      <c r="AQ6" s="38">
        <f t="shared" si="22"/>
        <v>0.29349999999999998</v>
      </c>
      <c r="AR6" s="38"/>
      <c r="AS6" s="38">
        <f t="shared" si="23"/>
        <v>0.27089999999999997</v>
      </c>
      <c r="AT6" s="38">
        <f t="shared" si="24"/>
        <v>0.2772</v>
      </c>
      <c r="AU6" s="38">
        <f t="shared" si="25"/>
        <v>0.1807</v>
      </c>
      <c r="AV6" s="38">
        <f t="shared" si="26"/>
        <v>0.156</v>
      </c>
      <c r="AW6" s="38">
        <f t="shared" si="27"/>
        <v>7.17E-2</v>
      </c>
      <c r="AX6" t="s">
        <v>14</v>
      </c>
    </row>
    <row r="7" spans="2:50" ht="15.75" x14ac:dyDescent="0.25">
      <c r="B7">
        <v>0.22</v>
      </c>
      <c r="C7">
        <v>0.22</v>
      </c>
      <c r="D7">
        <v>0.9</v>
      </c>
      <c r="E7">
        <v>0.3</v>
      </c>
      <c r="F7">
        <v>0.9</v>
      </c>
      <c r="G7" t="s">
        <v>20</v>
      </c>
      <c r="H7">
        <f t="shared" si="0"/>
        <v>0.78969999999999996</v>
      </c>
      <c r="I7">
        <f t="shared" si="1"/>
        <v>0.6321</v>
      </c>
      <c r="J7">
        <f t="shared" si="2"/>
        <v>0.33750000000000002</v>
      </c>
      <c r="K7">
        <f t="shared" si="3"/>
        <v>0.13569999999999999</v>
      </c>
      <c r="L7" s="47">
        <f t="shared" si="4"/>
        <v>0.13569999999999999</v>
      </c>
      <c r="M7" t="str">
        <f t="shared" si="5"/>
        <v>High</v>
      </c>
      <c r="N7">
        <f t="shared" si="6"/>
        <v>1</v>
      </c>
      <c r="O7">
        <f>'Test_IF-có_validate'!O7</f>
        <v>0.24440000000000001</v>
      </c>
      <c r="P7">
        <f>'Test_IF-có_validate'!P7</f>
        <v>0.24440000000000001</v>
      </c>
      <c r="Q7">
        <f>'Test_IF-có_validate'!Q7</f>
        <v>0.9889</v>
      </c>
      <c r="R7">
        <f>'Test_IF-có_validate'!R7</f>
        <v>0.30299999999999999</v>
      </c>
      <c r="S7">
        <f>'Test_IF-có_validate'!S7</f>
        <v>0.90820000000000001</v>
      </c>
      <c r="U7" s="37">
        <f t="shared" si="7"/>
        <v>0.60719999999999996</v>
      </c>
      <c r="V7" s="37">
        <f t="shared" si="7"/>
        <v>0.60719999999999996</v>
      </c>
      <c r="W7" s="37">
        <f t="shared" si="7"/>
        <v>5.5999999999999999E-3</v>
      </c>
      <c r="X7" s="37">
        <f t="shared" si="7"/>
        <v>0.53490000000000004</v>
      </c>
      <c r="Y7" s="37">
        <f t="shared" si="7"/>
        <v>4.8099999999999997E-2</v>
      </c>
      <c r="AA7" s="37">
        <f t="shared" si="8"/>
        <v>0.1099</v>
      </c>
      <c r="AB7" s="37">
        <f t="shared" si="9"/>
        <v>3.0200000000000001E-2</v>
      </c>
      <c r="AC7" s="37">
        <f t="shared" si="10"/>
        <v>0.55189999999999995</v>
      </c>
      <c r="AD7" s="37">
        <f t="shared" si="11"/>
        <v>6.5199999999999994E-2</v>
      </c>
      <c r="AE7" s="37">
        <f t="shared" si="12"/>
        <v>0.81889999999999996</v>
      </c>
      <c r="AG7" s="38">
        <f t="shared" si="13"/>
        <v>0.1278</v>
      </c>
      <c r="AH7" s="38">
        <f t="shared" si="14"/>
        <v>0.14649999999999999</v>
      </c>
      <c r="AI7" s="38">
        <f t="shared" si="15"/>
        <v>0.48010000000000003</v>
      </c>
      <c r="AJ7" s="38">
        <f t="shared" si="16"/>
        <v>0.20219999999999999</v>
      </c>
      <c r="AK7" s="38">
        <f t="shared" si="17"/>
        <v>0.6502</v>
      </c>
      <c r="AM7" s="38">
        <f t="shared" si="18"/>
        <v>0.21809999999999999</v>
      </c>
      <c r="AN7" s="38">
        <f t="shared" si="19"/>
        <v>0.18629999999999999</v>
      </c>
      <c r="AO7" s="38">
        <f t="shared" si="20"/>
        <v>0.39500000000000002</v>
      </c>
      <c r="AP7" s="38">
        <f t="shared" si="21"/>
        <v>5.1299999999999998E-2</v>
      </c>
      <c r="AQ7" s="38">
        <f t="shared" si="22"/>
        <v>0.33900000000000002</v>
      </c>
      <c r="AR7" s="38"/>
      <c r="AS7" s="38">
        <f t="shared" si="23"/>
        <v>0.24349999999999999</v>
      </c>
      <c r="AT7" s="38">
        <f t="shared" si="24"/>
        <v>0.24970000000000001</v>
      </c>
      <c r="AU7" s="38">
        <f t="shared" si="25"/>
        <v>0.39929999999999999</v>
      </c>
      <c r="AV7" s="38">
        <f t="shared" si="26"/>
        <v>0.2114</v>
      </c>
      <c r="AW7" s="38">
        <f t="shared" si="27"/>
        <v>0.1172</v>
      </c>
      <c r="AX7" t="s">
        <v>15</v>
      </c>
    </row>
    <row r="8" spans="2:50" ht="15.75" x14ac:dyDescent="0.25">
      <c r="B8">
        <v>0.14000000000000001</v>
      </c>
      <c r="C8">
        <v>0.14000000000000001</v>
      </c>
      <c r="D8">
        <v>0.7</v>
      </c>
      <c r="E8">
        <v>0.5</v>
      </c>
      <c r="F8">
        <v>0.3</v>
      </c>
      <c r="G8" t="s">
        <v>21</v>
      </c>
      <c r="H8">
        <f t="shared" si="0"/>
        <v>0.28289999999999998</v>
      </c>
      <c r="I8">
        <f t="shared" si="1"/>
        <v>8.6699999999999999E-2</v>
      </c>
      <c r="J8">
        <f t="shared" si="2"/>
        <v>0.2402</v>
      </c>
      <c r="K8">
        <f t="shared" si="3"/>
        <v>0.44269999999999998</v>
      </c>
      <c r="L8" s="47">
        <f t="shared" si="4"/>
        <v>8.6699999999999999E-2</v>
      </c>
      <c r="M8" t="str">
        <f t="shared" si="5"/>
        <v>Low</v>
      </c>
      <c r="N8">
        <f t="shared" si="6"/>
        <v>1</v>
      </c>
      <c r="O8">
        <f>'Test_IF-có_validate'!O8</f>
        <v>0.15559999999999999</v>
      </c>
      <c r="P8">
        <f>'Test_IF-có_validate'!P8</f>
        <v>0.15559999999999999</v>
      </c>
      <c r="Q8">
        <f>'Test_IF-có_validate'!Q8</f>
        <v>0.76670000000000005</v>
      </c>
      <c r="R8">
        <f>'Test_IF-có_validate'!R8</f>
        <v>0.50509999999999999</v>
      </c>
      <c r="S8">
        <f>'Test_IF-có_validate'!S8</f>
        <v>0.2959</v>
      </c>
      <c r="U8" s="37">
        <f t="shared" si="7"/>
        <v>0.73070000000000002</v>
      </c>
      <c r="V8" s="37">
        <f t="shared" si="7"/>
        <v>0.73070000000000002</v>
      </c>
      <c r="W8" s="37">
        <f t="shared" si="7"/>
        <v>0.1321</v>
      </c>
      <c r="X8" s="37">
        <f t="shared" si="7"/>
        <v>0.32879999999999998</v>
      </c>
      <c r="Y8" s="37">
        <f t="shared" si="7"/>
        <v>0.54330000000000001</v>
      </c>
      <c r="AA8" s="37">
        <f t="shared" si="8"/>
        <v>0.2248</v>
      </c>
      <c r="AB8" s="37">
        <f t="shared" si="9"/>
        <v>8.4699999999999998E-2</v>
      </c>
      <c r="AC8" s="37">
        <f t="shared" si="10"/>
        <v>0.35360000000000003</v>
      </c>
      <c r="AD8" s="37">
        <f t="shared" si="11"/>
        <v>0.1416</v>
      </c>
      <c r="AE8" s="37">
        <f t="shared" si="12"/>
        <v>0.28120000000000001</v>
      </c>
      <c r="AG8" s="38">
        <f t="shared" si="13"/>
        <v>0.2427</v>
      </c>
      <c r="AH8" s="38">
        <f t="shared" si="14"/>
        <v>0.26129999999999998</v>
      </c>
      <c r="AI8" s="38">
        <f t="shared" si="15"/>
        <v>0.28179999999999999</v>
      </c>
      <c r="AJ8" s="38">
        <f t="shared" si="16"/>
        <v>3.0000000000000001E-3</v>
      </c>
      <c r="AK8" s="38">
        <f t="shared" si="17"/>
        <v>7.5200000000000003E-2</v>
      </c>
      <c r="AM8" s="38">
        <f t="shared" si="18"/>
        <v>0.33289999999999997</v>
      </c>
      <c r="AN8" s="38">
        <f t="shared" si="19"/>
        <v>0.30109999999999998</v>
      </c>
      <c r="AO8" s="38">
        <f t="shared" si="20"/>
        <v>0.19670000000000001</v>
      </c>
      <c r="AP8" s="38">
        <f t="shared" si="21"/>
        <v>0.155</v>
      </c>
      <c r="AQ8" s="38">
        <f t="shared" si="22"/>
        <v>0.24429999999999999</v>
      </c>
      <c r="AR8" s="38"/>
      <c r="AS8" s="38">
        <f t="shared" si="23"/>
        <v>0.35830000000000001</v>
      </c>
      <c r="AT8" s="38">
        <f t="shared" si="24"/>
        <v>0.36459999999999998</v>
      </c>
      <c r="AU8" s="38">
        <f t="shared" si="25"/>
        <v>0.20100000000000001</v>
      </c>
      <c r="AV8" s="38">
        <f t="shared" si="26"/>
        <v>6.7999999999999996E-3</v>
      </c>
      <c r="AW8" s="38">
        <f t="shared" si="27"/>
        <v>0.46579999999999999</v>
      </c>
      <c r="AX8" t="s">
        <v>16</v>
      </c>
    </row>
    <row r="9" spans="2:50" ht="15.75" x14ac:dyDescent="0.25">
      <c r="B9">
        <v>0.16</v>
      </c>
      <c r="C9">
        <v>0.16</v>
      </c>
      <c r="D9">
        <v>0.8</v>
      </c>
      <c r="E9">
        <v>0.5</v>
      </c>
      <c r="F9">
        <v>0.5</v>
      </c>
      <c r="G9" t="s">
        <v>24</v>
      </c>
      <c r="H9">
        <f t="shared" si="0"/>
        <v>0.48139999999999999</v>
      </c>
      <c r="I9">
        <f t="shared" si="1"/>
        <v>0.28510000000000002</v>
      </c>
      <c r="J9">
        <f t="shared" si="2"/>
        <v>5.6099999999999997E-2</v>
      </c>
      <c r="K9">
        <f t="shared" si="3"/>
        <v>0.25890000000000002</v>
      </c>
      <c r="L9" s="47">
        <f t="shared" si="4"/>
        <v>5.6099999999999997E-2</v>
      </c>
      <c r="M9" t="str">
        <f t="shared" si="5"/>
        <v>Middle</v>
      </c>
      <c r="N9">
        <f t="shared" si="6"/>
        <v>1</v>
      </c>
      <c r="O9">
        <f>'Test_IF-có_validate'!O9</f>
        <v>0.17780000000000001</v>
      </c>
      <c r="P9">
        <f>'Test_IF-có_validate'!P9</f>
        <v>0.17780000000000001</v>
      </c>
      <c r="Q9">
        <f>'Test_IF-có_validate'!Q9</f>
        <v>0.87780000000000002</v>
      </c>
      <c r="R9">
        <f>'Test_IF-có_validate'!R9</f>
        <v>0.50509999999999999</v>
      </c>
      <c r="S9">
        <f>'Test_IF-có_validate'!S9</f>
        <v>0.5</v>
      </c>
      <c r="U9" s="37">
        <f t="shared" si="7"/>
        <v>0.69810000000000005</v>
      </c>
      <c r="V9" s="37">
        <f t="shared" si="7"/>
        <v>0.69810000000000005</v>
      </c>
      <c r="W9" s="37">
        <f t="shared" si="7"/>
        <v>6.5100000000000005E-2</v>
      </c>
      <c r="X9" s="37">
        <f t="shared" si="7"/>
        <v>0.32879999999999998</v>
      </c>
      <c r="Y9" s="37">
        <f t="shared" si="7"/>
        <v>0.33329999999999999</v>
      </c>
      <c r="AA9" s="37">
        <f t="shared" si="8"/>
        <v>0.1948</v>
      </c>
      <c r="AB9" s="37">
        <f t="shared" si="9"/>
        <v>5.4699999999999999E-2</v>
      </c>
      <c r="AC9" s="37">
        <f t="shared" si="10"/>
        <v>0.45369999999999999</v>
      </c>
      <c r="AD9" s="37">
        <f t="shared" si="11"/>
        <v>0.1416</v>
      </c>
      <c r="AE9" s="37">
        <f t="shared" si="12"/>
        <v>0.48980000000000001</v>
      </c>
      <c r="AG9" s="38">
        <f t="shared" si="13"/>
        <v>0.2127</v>
      </c>
      <c r="AH9" s="38">
        <f t="shared" si="14"/>
        <v>0.23130000000000001</v>
      </c>
      <c r="AI9" s="38">
        <f t="shared" si="15"/>
        <v>0.38190000000000002</v>
      </c>
      <c r="AJ9" s="38">
        <f t="shared" si="16"/>
        <v>3.0000000000000001E-3</v>
      </c>
      <c r="AK9" s="38">
        <f t="shared" si="17"/>
        <v>0.28370000000000001</v>
      </c>
      <c r="AM9" s="38">
        <f t="shared" si="18"/>
        <v>0.3029</v>
      </c>
      <c r="AN9" s="38">
        <f t="shared" si="19"/>
        <v>0.27110000000000001</v>
      </c>
      <c r="AO9" s="38">
        <f t="shared" si="20"/>
        <v>0.29680000000000001</v>
      </c>
      <c r="AP9" s="38">
        <f t="shared" si="21"/>
        <v>0.155</v>
      </c>
      <c r="AQ9" s="38">
        <f t="shared" si="22"/>
        <v>3.85E-2</v>
      </c>
      <c r="AR9" s="38"/>
      <c r="AS9" s="38">
        <f t="shared" si="23"/>
        <v>0.32829999999999998</v>
      </c>
      <c r="AT9" s="38">
        <f t="shared" si="24"/>
        <v>0.33460000000000001</v>
      </c>
      <c r="AU9" s="38">
        <f t="shared" si="25"/>
        <v>0.30109999999999998</v>
      </c>
      <c r="AV9" s="38">
        <f t="shared" si="26"/>
        <v>6.7999999999999996E-3</v>
      </c>
      <c r="AW9" s="38">
        <f t="shared" si="27"/>
        <v>0.26029999999999998</v>
      </c>
    </row>
    <row r="10" spans="2:50" ht="15.75" x14ac:dyDescent="0.25">
      <c r="B10">
        <v>0.12</v>
      </c>
      <c r="C10">
        <v>0.12</v>
      </c>
      <c r="D10">
        <v>0.75</v>
      </c>
      <c r="E10">
        <v>0.68</v>
      </c>
      <c r="F10">
        <v>0.15</v>
      </c>
      <c r="G10" t="s">
        <v>21</v>
      </c>
      <c r="H10">
        <f t="shared" si="0"/>
        <v>0.1103</v>
      </c>
      <c r="I10">
        <f t="shared" si="1"/>
        <v>0.13200000000000001</v>
      </c>
      <c r="J10">
        <f t="shared" si="2"/>
        <v>0.42430000000000001</v>
      </c>
      <c r="K10">
        <f t="shared" si="3"/>
        <v>0.6018</v>
      </c>
      <c r="L10" s="47">
        <f t="shared" si="4"/>
        <v>0.1103</v>
      </c>
      <c r="M10" t="str">
        <f t="shared" si="5"/>
        <v>Very Low</v>
      </c>
      <c r="N10">
        <f t="shared" si="6"/>
        <v>0</v>
      </c>
      <c r="O10">
        <f>'Test_IF-có_validate'!O10</f>
        <v>0.1333</v>
      </c>
      <c r="P10">
        <f>'Test_IF-có_validate'!P10</f>
        <v>0.1333</v>
      </c>
      <c r="Q10">
        <f>'Test_IF-có_validate'!Q10</f>
        <v>0.82220000000000004</v>
      </c>
      <c r="R10">
        <f>'Test_IF-có_validate'!R10</f>
        <v>0.68689999999999996</v>
      </c>
      <c r="S10">
        <f>'Test_IF-có_validate'!S10</f>
        <v>0.1429</v>
      </c>
      <c r="U10" s="37">
        <f t="shared" si="7"/>
        <v>0.76480000000000004</v>
      </c>
      <c r="V10" s="37">
        <f t="shared" si="7"/>
        <v>0.76480000000000004</v>
      </c>
      <c r="W10" s="37">
        <f t="shared" si="7"/>
        <v>9.7600000000000006E-2</v>
      </c>
      <c r="X10" s="37">
        <f t="shared" si="7"/>
        <v>0.18559999999999999</v>
      </c>
      <c r="Y10" s="37">
        <f t="shared" si="7"/>
        <v>0.74990000000000001</v>
      </c>
      <c r="AA10" s="37">
        <f t="shared" si="8"/>
        <v>0.25590000000000002</v>
      </c>
      <c r="AB10" s="37">
        <f t="shared" si="9"/>
        <v>0.1158</v>
      </c>
      <c r="AC10" s="37">
        <f t="shared" si="10"/>
        <v>0.40379999999999999</v>
      </c>
      <c r="AD10" s="37">
        <f t="shared" si="11"/>
        <v>0.31380000000000002</v>
      </c>
      <c r="AE10" s="37">
        <f t="shared" si="12"/>
        <v>8.7999999999999995E-2</v>
      </c>
      <c r="AG10" s="38">
        <f t="shared" si="13"/>
        <v>0.27379999999999999</v>
      </c>
      <c r="AH10" s="38">
        <f t="shared" si="14"/>
        <v>0.29249999999999998</v>
      </c>
      <c r="AI10" s="38">
        <f t="shared" si="15"/>
        <v>0.33210000000000001</v>
      </c>
      <c r="AJ10" s="38">
        <f t="shared" si="16"/>
        <v>0.17519999999999999</v>
      </c>
      <c r="AK10" s="38">
        <f t="shared" si="17"/>
        <v>0.11799999999999999</v>
      </c>
      <c r="AM10" s="38">
        <f t="shared" si="18"/>
        <v>0.36409999999999998</v>
      </c>
      <c r="AN10" s="38">
        <f t="shared" si="19"/>
        <v>0.33229999999999998</v>
      </c>
      <c r="AO10" s="38">
        <f t="shared" si="20"/>
        <v>0.247</v>
      </c>
      <c r="AP10" s="38">
        <f t="shared" si="21"/>
        <v>0.32719999999999999</v>
      </c>
      <c r="AQ10" s="38">
        <f t="shared" si="22"/>
        <v>0.4375</v>
      </c>
      <c r="AR10" s="38"/>
      <c r="AS10" s="38">
        <f t="shared" si="23"/>
        <v>0.38950000000000001</v>
      </c>
      <c r="AT10" s="38">
        <f t="shared" si="24"/>
        <v>0.3957</v>
      </c>
      <c r="AU10" s="38">
        <f t="shared" si="25"/>
        <v>0.25130000000000002</v>
      </c>
      <c r="AV10" s="38">
        <f t="shared" si="26"/>
        <v>0.16539999999999999</v>
      </c>
      <c r="AW10" s="38">
        <f t="shared" si="27"/>
        <v>0.63219999999999998</v>
      </c>
    </row>
    <row r="11" spans="2:50" ht="15.75" x14ac:dyDescent="0.25">
      <c r="B11">
        <v>0.2</v>
      </c>
      <c r="C11">
        <v>0.2</v>
      </c>
      <c r="D11">
        <v>0.88</v>
      </c>
      <c r="E11">
        <v>0.77</v>
      </c>
      <c r="F11">
        <v>0.8</v>
      </c>
      <c r="G11" t="s">
        <v>20</v>
      </c>
      <c r="H11">
        <f t="shared" si="0"/>
        <v>0.71679999999999999</v>
      </c>
      <c r="I11">
        <f t="shared" si="1"/>
        <v>0.54749999999999999</v>
      </c>
      <c r="J11">
        <f t="shared" si="2"/>
        <v>0.25769999999999998</v>
      </c>
      <c r="K11">
        <f t="shared" si="3"/>
        <v>5.0799999999999998E-2</v>
      </c>
      <c r="L11" s="47">
        <f t="shared" si="4"/>
        <v>5.0799999999999998E-2</v>
      </c>
      <c r="M11" t="str">
        <f t="shared" si="5"/>
        <v>High</v>
      </c>
      <c r="N11">
        <f t="shared" si="6"/>
        <v>1</v>
      </c>
      <c r="O11">
        <f>'Test_IF-có_validate'!O11</f>
        <v>0.22220000000000001</v>
      </c>
      <c r="P11">
        <f>'Test_IF-có_validate'!P11</f>
        <v>0.22220000000000001</v>
      </c>
      <c r="Q11">
        <f>'Test_IF-có_validate'!Q11</f>
        <v>0.9667</v>
      </c>
      <c r="R11">
        <f>'Test_IF-có_validate'!R11</f>
        <v>0.77780000000000005</v>
      </c>
      <c r="S11">
        <f>'Test_IF-có_validate'!S11</f>
        <v>0.80610000000000004</v>
      </c>
      <c r="U11" s="37">
        <f t="shared" si="7"/>
        <v>0.63639999999999997</v>
      </c>
      <c r="V11" s="37">
        <f t="shared" si="7"/>
        <v>0.63639999999999997</v>
      </c>
      <c r="W11" s="37">
        <f t="shared" si="7"/>
        <v>1.6899999999999998E-2</v>
      </c>
      <c r="X11" s="37">
        <f t="shared" si="7"/>
        <v>0.125</v>
      </c>
      <c r="Y11" s="37">
        <f t="shared" si="7"/>
        <v>0.1074</v>
      </c>
      <c r="AA11" s="37">
        <f t="shared" si="8"/>
        <v>0.13739999999999999</v>
      </c>
      <c r="AB11" s="37">
        <f t="shared" si="9"/>
        <v>2.7000000000000001E-3</v>
      </c>
      <c r="AC11" s="37">
        <f t="shared" si="10"/>
        <v>0.53239999999999998</v>
      </c>
      <c r="AD11" s="37">
        <f t="shared" si="11"/>
        <v>0.39710000000000001</v>
      </c>
      <c r="AE11" s="37">
        <f t="shared" si="12"/>
        <v>0.73570000000000002</v>
      </c>
      <c r="AG11" s="38">
        <f t="shared" si="13"/>
        <v>0.15529999999999999</v>
      </c>
      <c r="AH11" s="38">
        <f t="shared" si="14"/>
        <v>0.17399999999999999</v>
      </c>
      <c r="AI11" s="38">
        <f t="shared" si="15"/>
        <v>0.46060000000000001</v>
      </c>
      <c r="AJ11" s="38">
        <f t="shared" si="16"/>
        <v>0.25850000000000001</v>
      </c>
      <c r="AK11" s="38">
        <f t="shared" si="17"/>
        <v>0.55879999999999996</v>
      </c>
      <c r="AM11" s="38">
        <f t="shared" si="18"/>
        <v>0.2455</v>
      </c>
      <c r="AN11" s="38">
        <f t="shared" si="19"/>
        <v>0.21379999999999999</v>
      </c>
      <c r="AO11" s="38">
        <f t="shared" si="20"/>
        <v>0.3755</v>
      </c>
      <c r="AP11" s="38">
        <f t="shared" si="21"/>
        <v>0.41049999999999998</v>
      </c>
      <c r="AQ11" s="38">
        <f t="shared" si="22"/>
        <v>0.24759999999999999</v>
      </c>
      <c r="AR11" s="38"/>
      <c r="AS11" s="38">
        <f t="shared" si="23"/>
        <v>0.27089999999999997</v>
      </c>
      <c r="AT11" s="38">
        <f t="shared" si="24"/>
        <v>0.2772</v>
      </c>
      <c r="AU11" s="38">
        <f t="shared" si="25"/>
        <v>0.37980000000000003</v>
      </c>
      <c r="AV11" s="38">
        <f t="shared" si="26"/>
        <v>0.2487</v>
      </c>
      <c r="AW11" s="38">
        <f t="shared" si="27"/>
        <v>2.58E-2</v>
      </c>
    </row>
    <row r="12" spans="2:50" ht="15.75" x14ac:dyDescent="0.25">
      <c r="B12">
        <v>0.16</v>
      </c>
      <c r="C12">
        <v>0.25</v>
      </c>
      <c r="D12">
        <v>0.01</v>
      </c>
      <c r="E12">
        <v>0.1</v>
      </c>
      <c r="F12">
        <v>7.0000000000000007E-2</v>
      </c>
      <c r="G12" t="s">
        <v>23</v>
      </c>
      <c r="H12">
        <f t="shared" si="0"/>
        <v>6.7299999999999999E-2</v>
      </c>
      <c r="I12">
        <f t="shared" si="1"/>
        <v>0.26379999999999998</v>
      </c>
      <c r="J12">
        <f t="shared" si="2"/>
        <v>0.56120000000000003</v>
      </c>
      <c r="K12">
        <f t="shared" si="3"/>
        <v>0.73880000000000001</v>
      </c>
      <c r="L12" s="47">
        <f t="shared" si="4"/>
        <v>6.7299999999999999E-2</v>
      </c>
      <c r="M12" t="str">
        <f t="shared" si="5"/>
        <v>Very Low</v>
      </c>
      <c r="N12">
        <f t="shared" si="6"/>
        <v>1</v>
      </c>
      <c r="O12">
        <f>'Test_IF-có_validate'!O12</f>
        <v>0.17780000000000001</v>
      </c>
      <c r="P12">
        <f>'Test_IF-có_validate'!P12</f>
        <v>0.27779999999999999</v>
      </c>
      <c r="Q12">
        <f>'Test_IF-có_validate'!Q12</f>
        <v>0</v>
      </c>
      <c r="R12">
        <f>'Test_IF-có_validate'!R12</f>
        <v>0.10100000000000001</v>
      </c>
      <c r="S12">
        <f>'Test_IF-có_validate'!S12</f>
        <v>6.1199999999999997E-2</v>
      </c>
      <c r="U12" s="37">
        <f t="shared" si="7"/>
        <v>0.69810000000000005</v>
      </c>
      <c r="V12" s="37">
        <f t="shared" si="7"/>
        <v>0.56520000000000004</v>
      </c>
      <c r="W12" s="37">
        <f t="shared" si="7"/>
        <v>1</v>
      </c>
      <c r="X12" s="37">
        <f t="shared" si="7"/>
        <v>0.8165</v>
      </c>
      <c r="Y12" s="37">
        <f t="shared" si="7"/>
        <v>0.88470000000000004</v>
      </c>
      <c r="AA12" s="37">
        <f t="shared" si="8"/>
        <v>0.1948</v>
      </c>
      <c r="AB12" s="37">
        <f t="shared" si="9"/>
        <v>7.0000000000000007E-2</v>
      </c>
      <c r="AC12" s="37">
        <f t="shared" si="10"/>
        <v>0.52410000000000001</v>
      </c>
      <c r="AD12" s="37">
        <f t="shared" si="11"/>
        <v>0.32690000000000002</v>
      </c>
      <c r="AE12" s="37">
        <f t="shared" si="12"/>
        <v>3.3500000000000002E-2</v>
      </c>
      <c r="AG12" s="38">
        <f t="shared" si="13"/>
        <v>0.2127</v>
      </c>
      <c r="AH12" s="38">
        <f t="shared" si="14"/>
        <v>0.1067</v>
      </c>
      <c r="AI12" s="38">
        <f t="shared" si="15"/>
        <v>0.59499999999999997</v>
      </c>
      <c r="AJ12" s="38">
        <f t="shared" si="16"/>
        <v>0.46389999999999998</v>
      </c>
      <c r="AK12" s="38">
        <f t="shared" si="17"/>
        <v>0.23949999999999999</v>
      </c>
      <c r="AM12" s="38">
        <f t="shared" si="18"/>
        <v>0.3029</v>
      </c>
      <c r="AN12" s="38">
        <f t="shared" si="19"/>
        <v>0.14649999999999999</v>
      </c>
      <c r="AO12" s="38">
        <f t="shared" si="20"/>
        <v>0.67459999999999998</v>
      </c>
      <c r="AP12" s="38">
        <f t="shared" si="21"/>
        <v>0.313</v>
      </c>
      <c r="AQ12" s="38">
        <f t="shared" si="22"/>
        <v>0.55900000000000005</v>
      </c>
      <c r="AR12" s="38"/>
      <c r="AS12" s="38">
        <f t="shared" si="23"/>
        <v>0.32829999999999998</v>
      </c>
      <c r="AT12" s="38">
        <f t="shared" si="24"/>
        <v>0.2099</v>
      </c>
      <c r="AU12" s="38">
        <f t="shared" si="25"/>
        <v>0.67069999999999996</v>
      </c>
      <c r="AV12" s="38">
        <f t="shared" si="26"/>
        <v>0.47310000000000002</v>
      </c>
      <c r="AW12" s="38">
        <f t="shared" si="27"/>
        <v>0.74880000000000002</v>
      </c>
    </row>
    <row r="13" spans="2:50" ht="15.75" x14ac:dyDescent="0.25">
      <c r="B13">
        <v>0.11</v>
      </c>
      <c r="C13">
        <v>0.28999999999999998</v>
      </c>
      <c r="D13">
        <v>0.2</v>
      </c>
      <c r="E13">
        <v>0.05</v>
      </c>
      <c r="F13">
        <v>0.66</v>
      </c>
      <c r="G13" t="s">
        <v>24</v>
      </c>
      <c r="H13">
        <f t="shared" si="0"/>
        <v>0.59940000000000004</v>
      </c>
      <c r="I13">
        <f t="shared" si="1"/>
        <v>0.42030000000000001</v>
      </c>
      <c r="J13">
        <f t="shared" si="2"/>
        <v>0.13550000000000001</v>
      </c>
      <c r="K13">
        <f t="shared" si="3"/>
        <v>0.12709999999999999</v>
      </c>
      <c r="L13" s="47">
        <f t="shared" si="4"/>
        <v>0.12709999999999999</v>
      </c>
      <c r="M13" t="str">
        <f t="shared" si="5"/>
        <v>High</v>
      </c>
      <c r="N13">
        <f t="shared" si="6"/>
        <v>0</v>
      </c>
      <c r="O13">
        <f>'Test_IF-có_validate'!O13</f>
        <v>0.1222</v>
      </c>
      <c r="P13">
        <f>'Test_IF-có_validate'!P13</f>
        <v>0.32219999999999999</v>
      </c>
      <c r="Q13">
        <f>'Test_IF-có_validate'!Q13</f>
        <v>0.21110000000000001</v>
      </c>
      <c r="R13">
        <f>'Test_IF-có_validate'!R13</f>
        <v>5.0500000000000003E-2</v>
      </c>
      <c r="S13">
        <f>'Test_IF-có_validate'!S13</f>
        <v>0.6633</v>
      </c>
      <c r="U13" s="37">
        <f t="shared" si="7"/>
        <v>0.78220000000000001</v>
      </c>
      <c r="V13" s="37">
        <f t="shared" si="7"/>
        <v>0.51259999999999994</v>
      </c>
      <c r="W13" s="37">
        <f t="shared" si="7"/>
        <v>0.65139999999999998</v>
      </c>
      <c r="X13" s="37">
        <f t="shared" si="7"/>
        <v>0.90390000000000004</v>
      </c>
      <c r="Y13" s="37">
        <f t="shared" si="7"/>
        <v>0.2024</v>
      </c>
      <c r="AA13" s="37">
        <f t="shared" si="8"/>
        <v>0.2717</v>
      </c>
      <c r="AB13" s="37">
        <f t="shared" si="9"/>
        <v>0.1206</v>
      </c>
      <c r="AC13" s="37">
        <f t="shared" si="10"/>
        <v>0.2099</v>
      </c>
      <c r="AD13" s="37">
        <f t="shared" si="11"/>
        <v>0.40510000000000002</v>
      </c>
      <c r="AE13" s="37">
        <f t="shared" si="12"/>
        <v>0.62880000000000003</v>
      </c>
      <c r="AG13" s="38">
        <f t="shared" si="13"/>
        <v>0.28960000000000002</v>
      </c>
      <c r="AH13" s="38">
        <f t="shared" si="14"/>
        <v>5.6099999999999997E-2</v>
      </c>
      <c r="AI13" s="38">
        <f t="shared" si="15"/>
        <v>0.28079999999999999</v>
      </c>
      <c r="AJ13" s="38">
        <f t="shared" si="16"/>
        <v>0.54210000000000003</v>
      </c>
      <c r="AK13" s="38">
        <f t="shared" si="17"/>
        <v>0.42799999999999999</v>
      </c>
      <c r="AM13" s="38">
        <f t="shared" si="18"/>
        <v>0.37990000000000002</v>
      </c>
      <c r="AN13" s="38">
        <f t="shared" si="19"/>
        <v>9.5899999999999999E-2</v>
      </c>
      <c r="AO13" s="38">
        <f t="shared" si="20"/>
        <v>0.3604</v>
      </c>
      <c r="AP13" s="38">
        <f t="shared" si="21"/>
        <v>0.39119999999999999</v>
      </c>
      <c r="AQ13" s="38">
        <f t="shared" si="22"/>
        <v>0.1168</v>
      </c>
      <c r="AR13" s="38"/>
      <c r="AS13" s="38">
        <f t="shared" si="23"/>
        <v>0.40529999999999999</v>
      </c>
      <c r="AT13" s="38">
        <f t="shared" si="24"/>
        <v>0.1593</v>
      </c>
      <c r="AU13" s="38">
        <f t="shared" si="25"/>
        <v>0.35649999999999998</v>
      </c>
      <c r="AV13" s="38">
        <f t="shared" si="26"/>
        <v>0.55130000000000001</v>
      </c>
      <c r="AW13" s="38">
        <f t="shared" si="27"/>
        <v>0.1051</v>
      </c>
    </row>
    <row r="14" spans="2:50" ht="15.75" x14ac:dyDescent="0.25">
      <c r="B14">
        <v>0.18</v>
      </c>
      <c r="C14">
        <v>0.26</v>
      </c>
      <c r="D14">
        <v>0.05</v>
      </c>
      <c r="E14">
        <v>0.4</v>
      </c>
      <c r="F14">
        <v>0.04</v>
      </c>
      <c r="G14" t="s">
        <v>23</v>
      </c>
      <c r="H14">
        <f t="shared" si="0"/>
        <v>0.1042</v>
      </c>
      <c r="I14">
        <f t="shared" si="1"/>
        <v>0.2994</v>
      </c>
      <c r="J14">
        <f t="shared" si="2"/>
        <v>0.59850000000000003</v>
      </c>
      <c r="K14">
        <f t="shared" si="3"/>
        <v>0.77439999999999998</v>
      </c>
      <c r="L14" s="47">
        <f t="shared" si="4"/>
        <v>0.1042</v>
      </c>
      <c r="M14" t="str">
        <f t="shared" si="5"/>
        <v>Very Low</v>
      </c>
      <c r="N14">
        <f t="shared" si="6"/>
        <v>1</v>
      </c>
      <c r="O14">
        <f>'Test_IF-có_validate'!O14</f>
        <v>0.2</v>
      </c>
      <c r="P14">
        <f>'Test_IF-có_validate'!P14</f>
        <v>0.28889999999999999</v>
      </c>
      <c r="Q14">
        <f>'Test_IF-có_validate'!Q14</f>
        <v>4.4400000000000002E-2</v>
      </c>
      <c r="R14">
        <f>'Test_IF-có_validate'!R14</f>
        <v>0.40400000000000003</v>
      </c>
      <c r="S14">
        <f>'Test_IF-có_validate'!S14</f>
        <v>3.0599999999999999E-2</v>
      </c>
      <c r="U14" s="37">
        <f t="shared" si="7"/>
        <v>0.66669999999999996</v>
      </c>
      <c r="V14" s="37">
        <f t="shared" si="7"/>
        <v>0.55169999999999997</v>
      </c>
      <c r="W14" s="37">
        <f t="shared" si="7"/>
        <v>0.91500000000000004</v>
      </c>
      <c r="X14" s="37">
        <f t="shared" si="7"/>
        <v>0.42449999999999999</v>
      </c>
      <c r="Y14" s="37">
        <f t="shared" si="7"/>
        <v>0.94059999999999999</v>
      </c>
      <c r="AA14" s="37">
        <f t="shared" si="8"/>
        <v>0.16569999999999999</v>
      </c>
      <c r="AB14" s="37">
        <f t="shared" si="9"/>
        <v>8.2900000000000001E-2</v>
      </c>
      <c r="AC14" s="37">
        <f t="shared" si="10"/>
        <v>0.44919999999999999</v>
      </c>
      <c r="AD14" s="37">
        <f t="shared" si="11"/>
        <v>4.2799999999999998E-2</v>
      </c>
      <c r="AE14" s="37">
        <f t="shared" si="12"/>
        <v>8.3099999999999993E-2</v>
      </c>
      <c r="AG14" s="38">
        <f t="shared" si="13"/>
        <v>0.18360000000000001</v>
      </c>
      <c r="AH14" s="38">
        <f t="shared" si="14"/>
        <v>9.3799999999999994E-2</v>
      </c>
      <c r="AI14" s="38">
        <f t="shared" si="15"/>
        <v>0.5202</v>
      </c>
      <c r="AJ14" s="38">
        <f t="shared" si="16"/>
        <v>9.6699999999999994E-2</v>
      </c>
      <c r="AK14" s="38">
        <f t="shared" si="17"/>
        <v>0.28910000000000002</v>
      </c>
      <c r="AM14" s="38">
        <f t="shared" si="18"/>
        <v>0.27379999999999999</v>
      </c>
      <c r="AN14" s="38">
        <f t="shared" si="19"/>
        <v>0.1336</v>
      </c>
      <c r="AO14" s="38">
        <f t="shared" si="20"/>
        <v>0.5998</v>
      </c>
      <c r="AP14" s="38">
        <f t="shared" si="21"/>
        <v>5.6800000000000003E-2</v>
      </c>
      <c r="AQ14" s="38">
        <f t="shared" si="22"/>
        <v>0.60860000000000003</v>
      </c>
      <c r="AR14" s="38"/>
      <c r="AS14" s="38">
        <f t="shared" si="23"/>
        <v>0.29920000000000002</v>
      </c>
      <c r="AT14" s="38">
        <f t="shared" si="24"/>
        <v>0.19700000000000001</v>
      </c>
      <c r="AU14" s="38">
        <f t="shared" si="25"/>
        <v>0.59589999999999999</v>
      </c>
      <c r="AV14" s="38">
        <f t="shared" si="26"/>
        <v>0.1065</v>
      </c>
      <c r="AW14" s="38">
        <f t="shared" si="27"/>
        <v>0.7984</v>
      </c>
    </row>
    <row r="15" spans="2:50" ht="15.75" x14ac:dyDescent="0.25">
      <c r="B15">
        <v>0.21</v>
      </c>
      <c r="C15">
        <v>0.32</v>
      </c>
      <c r="D15">
        <v>0.25</v>
      </c>
      <c r="E15">
        <v>0.5</v>
      </c>
      <c r="F15">
        <v>0.8</v>
      </c>
      <c r="G15" t="s">
        <v>20</v>
      </c>
      <c r="H15">
        <f t="shared" si="0"/>
        <v>0.69</v>
      </c>
      <c r="I15">
        <f t="shared" si="1"/>
        <v>0.52849999999999997</v>
      </c>
      <c r="J15">
        <f t="shared" si="2"/>
        <v>0.24840000000000001</v>
      </c>
      <c r="K15">
        <f t="shared" si="3"/>
        <v>4.1300000000000003E-2</v>
      </c>
      <c r="L15" s="47">
        <f t="shared" si="4"/>
        <v>4.1300000000000003E-2</v>
      </c>
      <c r="M15" t="str">
        <f t="shared" si="5"/>
        <v>High</v>
      </c>
      <c r="N15">
        <f t="shared" si="6"/>
        <v>1</v>
      </c>
      <c r="O15">
        <f>'Test_IF-có_validate'!O15</f>
        <v>0.23330000000000001</v>
      </c>
      <c r="P15">
        <f>'Test_IF-có_validate'!P15</f>
        <v>0.35560000000000003</v>
      </c>
      <c r="Q15">
        <f>'Test_IF-có_validate'!Q15</f>
        <v>0.26669999999999999</v>
      </c>
      <c r="R15">
        <f>'Test_IF-có_validate'!R15</f>
        <v>0.50509999999999999</v>
      </c>
      <c r="S15">
        <f>'Test_IF-có_validate'!S15</f>
        <v>0.80610000000000004</v>
      </c>
      <c r="U15" s="37">
        <f t="shared" si="7"/>
        <v>0.62170000000000003</v>
      </c>
      <c r="V15" s="37">
        <f t="shared" si="7"/>
        <v>0.47539999999999999</v>
      </c>
      <c r="W15" s="37">
        <f t="shared" si="7"/>
        <v>0.57889999999999997</v>
      </c>
      <c r="X15" s="37">
        <f t="shared" si="7"/>
        <v>0.32879999999999998</v>
      </c>
      <c r="Y15" s="37">
        <f t="shared" si="7"/>
        <v>0.1074</v>
      </c>
      <c r="AA15" s="37">
        <f t="shared" si="8"/>
        <v>0.1236</v>
      </c>
      <c r="AB15" s="37">
        <f t="shared" si="9"/>
        <v>0.15679999999999999</v>
      </c>
      <c r="AC15" s="37">
        <f t="shared" si="10"/>
        <v>0.1416</v>
      </c>
      <c r="AD15" s="37">
        <f t="shared" si="11"/>
        <v>0.1416</v>
      </c>
      <c r="AE15" s="37">
        <f t="shared" si="12"/>
        <v>0.73570000000000002</v>
      </c>
      <c r="AG15" s="38">
        <f t="shared" si="13"/>
        <v>0.14149999999999999</v>
      </c>
      <c r="AH15" s="38">
        <f t="shared" si="14"/>
        <v>1.9900000000000001E-2</v>
      </c>
      <c r="AI15" s="38">
        <f t="shared" si="15"/>
        <v>0.21249999999999999</v>
      </c>
      <c r="AJ15" s="38">
        <f t="shared" si="16"/>
        <v>3.0000000000000001E-3</v>
      </c>
      <c r="AK15" s="38">
        <f t="shared" si="17"/>
        <v>0.55879999999999996</v>
      </c>
      <c r="AM15" s="38">
        <f t="shared" si="18"/>
        <v>0.23169999999999999</v>
      </c>
      <c r="AN15" s="38">
        <f t="shared" si="19"/>
        <v>5.9700000000000003E-2</v>
      </c>
      <c r="AO15" s="38">
        <f t="shared" si="20"/>
        <v>0.29210000000000003</v>
      </c>
      <c r="AP15" s="38">
        <f t="shared" si="21"/>
        <v>0.155</v>
      </c>
      <c r="AQ15" s="38">
        <f t="shared" si="22"/>
        <v>0.24759999999999999</v>
      </c>
      <c r="AR15" s="38"/>
      <c r="AS15" s="38">
        <f t="shared" si="23"/>
        <v>0.2571</v>
      </c>
      <c r="AT15" s="38">
        <f t="shared" si="24"/>
        <v>0.1232</v>
      </c>
      <c r="AU15" s="38">
        <f t="shared" si="25"/>
        <v>0.28820000000000001</v>
      </c>
      <c r="AV15" s="38">
        <f t="shared" si="26"/>
        <v>6.7999999999999996E-3</v>
      </c>
      <c r="AW15" s="38">
        <f t="shared" si="27"/>
        <v>2.58E-2</v>
      </c>
    </row>
    <row r="16" spans="2:50" ht="15.75" x14ac:dyDescent="0.25">
      <c r="B16">
        <v>0.13</v>
      </c>
      <c r="C16">
        <v>0.28000000000000003</v>
      </c>
      <c r="D16">
        <v>0.18</v>
      </c>
      <c r="E16">
        <v>0.75</v>
      </c>
      <c r="F16">
        <v>0.32</v>
      </c>
      <c r="G16" t="s">
        <v>24</v>
      </c>
      <c r="H16">
        <f t="shared" si="0"/>
        <v>0.30109999999999998</v>
      </c>
      <c r="I16">
        <f t="shared" si="1"/>
        <v>0.1129</v>
      </c>
      <c r="J16">
        <f t="shared" si="2"/>
        <v>0.2351</v>
      </c>
      <c r="K16">
        <f t="shared" si="3"/>
        <v>0.43719999999999998</v>
      </c>
      <c r="L16" s="47">
        <f t="shared" si="4"/>
        <v>0.1129</v>
      </c>
      <c r="M16" t="str">
        <f t="shared" si="5"/>
        <v>Low</v>
      </c>
      <c r="N16">
        <f t="shared" si="6"/>
        <v>0</v>
      </c>
      <c r="O16">
        <f>'Test_IF-có_validate'!O16</f>
        <v>0.1444</v>
      </c>
      <c r="P16">
        <f>'Test_IF-có_validate'!P16</f>
        <v>0.31109999999999999</v>
      </c>
      <c r="Q16">
        <f>'Test_IF-có_validate'!Q16</f>
        <v>0.18890000000000001</v>
      </c>
      <c r="R16">
        <f>'Test_IF-có_validate'!R16</f>
        <v>0.75760000000000005</v>
      </c>
      <c r="S16">
        <f>'Test_IF-có_validate'!S16</f>
        <v>0.31630000000000003</v>
      </c>
      <c r="U16" s="37">
        <f t="shared" si="7"/>
        <v>0.74760000000000004</v>
      </c>
      <c r="V16" s="37">
        <f t="shared" si="7"/>
        <v>0.52539999999999998</v>
      </c>
      <c r="W16" s="37">
        <f t="shared" si="7"/>
        <v>0.68220000000000003</v>
      </c>
      <c r="X16" s="37">
        <f t="shared" si="7"/>
        <v>0.13789999999999999</v>
      </c>
      <c r="Y16" s="37">
        <f t="shared" si="7"/>
        <v>0.51939999999999997</v>
      </c>
      <c r="AA16" s="37">
        <f t="shared" si="8"/>
        <v>0.2402</v>
      </c>
      <c r="AB16" s="37">
        <f t="shared" si="9"/>
        <v>0.1082</v>
      </c>
      <c r="AC16" s="37">
        <f t="shared" si="10"/>
        <v>0.23849999999999999</v>
      </c>
      <c r="AD16" s="37">
        <f t="shared" si="11"/>
        <v>0.37869999999999998</v>
      </c>
      <c r="AE16" s="37">
        <f t="shared" si="12"/>
        <v>0.30430000000000001</v>
      </c>
      <c r="AG16" s="38">
        <f t="shared" si="13"/>
        <v>0.2581</v>
      </c>
      <c r="AH16" s="38">
        <f t="shared" si="14"/>
        <v>6.8500000000000005E-2</v>
      </c>
      <c r="AI16" s="38">
        <f t="shared" si="15"/>
        <v>0.30940000000000001</v>
      </c>
      <c r="AJ16" s="38">
        <f t="shared" si="16"/>
        <v>0.24010000000000001</v>
      </c>
      <c r="AK16" s="38">
        <f t="shared" si="17"/>
        <v>9.8199999999999996E-2</v>
      </c>
      <c r="AM16" s="38">
        <f t="shared" si="18"/>
        <v>0.34839999999999999</v>
      </c>
      <c r="AN16" s="38">
        <f t="shared" si="19"/>
        <v>0.10829999999999999</v>
      </c>
      <c r="AO16" s="38">
        <f t="shared" si="20"/>
        <v>0.3891</v>
      </c>
      <c r="AP16" s="38">
        <f t="shared" si="21"/>
        <v>0.3921</v>
      </c>
      <c r="AQ16" s="38">
        <f t="shared" si="22"/>
        <v>0.2228</v>
      </c>
      <c r="AR16" s="38"/>
      <c r="AS16" s="38">
        <f t="shared" si="23"/>
        <v>0.37380000000000002</v>
      </c>
      <c r="AT16" s="38">
        <f t="shared" si="24"/>
        <v>0.17169999999999999</v>
      </c>
      <c r="AU16" s="38">
        <f t="shared" si="25"/>
        <v>0.38519999999999999</v>
      </c>
      <c r="AV16" s="38">
        <f t="shared" si="26"/>
        <v>0.2303</v>
      </c>
      <c r="AW16" s="38">
        <f t="shared" si="27"/>
        <v>0.4446</v>
      </c>
    </row>
    <row r="17" spans="2:49" ht="15.75" x14ac:dyDescent="0.25">
      <c r="B17">
        <v>0.23</v>
      </c>
      <c r="C17">
        <v>0.28999999999999998</v>
      </c>
      <c r="D17">
        <v>0.45</v>
      </c>
      <c r="E17">
        <v>0.18</v>
      </c>
      <c r="F17">
        <v>0.88</v>
      </c>
      <c r="G17" t="s">
        <v>20</v>
      </c>
      <c r="H17">
        <f t="shared" si="0"/>
        <v>0.74819999999999998</v>
      </c>
      <c r="I17">
        <f t="shared" si="1"/>
        <v>0.59019999999999995</v>
      </c>
      <c r="J17">
        <f t="shared" si="2"/>
        <v>0.30330000000000001</v>
      </c>
      <c r="K17">
        <f t="shared" si="3"/>
        <v>0.10100000000000001</v>
      </c>
      <c r="L17" s="47">
        <f t="shared" si="4"/>
        <v>0.10100000000000001</v>
      </c>
      <c r="M17" t="str">
        <f t="shared" si="5"/>
        <v>High</v>
      </c>
      <c r="N17">
        <f t="shared" si="6"/>
        <v>1</v>
      </c>
      <c r="O17">
        <f>'Test_IF-có_validate'!O17</f>
        <v>0.25559999999999999</v>
      </c>
      <c r="P17">
        <f>'Test_IF-có_validate'!P17</f>
        <v>0.32219999999999999</v>
      </c>
      <c r="Q17">
        <f>'Test_IF-có_validate'!Q17</f>
        <v>0.4889</v>
      </c>
      <c r="R17">
        <f>'Test_IF-có_validate'!R17</f>
        <v>0.18179999999999999</v>
      </c>
      <c r="S17">
        <f>'Test_IF-có_validate'!S17</f>
        <v>0.88780000000000003</v>
      </c>
      <c r="U17" s="37">
        <f t="shared" si="7"/>
        <v>0.59289999999999998</v>
      </c>
      <c r="V17" s="37">
        <f t="shared" si="7"/>
        <v>0.51259999999999994</v>
      </c>
      <c r="W17" s="37">
        <f t="shared" si="7"/>
        <v>0.34329999999999999</v>
      </c>
      <c r="X17" s="37">
        <f t="shared" si="7"/>
        <v>0.69230000000000003</v>
      </c>
      <c r="Y17" s="37">
        <f t="shared" si="7"/>
        <v>5.9400000000000001E-2</v>
      </c>
      <c r="AA17" s="37">
        <f t="shared" si="8"/>
        <v>9.64E-2</v>
      </c>
      <c r="AB17" s="37">
        <f t="shared" si="9"/>
        <v>0.1206</v>
      </c>
      <c r="AC17" s="37">
        <f t="shared" si="10"/>
        <v>9.2399999999999996E-2</v>
      </c>
      <c r="AD17" s="37">
        <f t="shared" si="11"/>
        <v>0.21360000000000001</v>
      </c>
      <c r="AE17" s="37">
        <f t="shared" si="12"/>
        <v>0.80079999999999996</v>
      </c>
      <c r="AG17" s="38">
        <f t="shared" si="13"/>
        <v>0.1143</v>
      </c>
      <c r="AH17" s="38">
        <f t="shared" si="14"/>
        <v>5.6099999999999997E-2</v>
      </c>
      <c r="AI17" s="38">
        <f t="shared" si="15"/>
        <v>2.07E-2</v>
      </c>
      <c r="AJ17" s="38">
        <f t="shared" si="16"/>
        <v>0.35060000000000002</v>
      </c>
      <c r="AK17" s="38">
        <f t="shared" si="17"/>
        <v>0.6321</v>
      </c>
      <c r="AM17" s="38">
        <f t="shared" si="18"/>
        <v>0.2046</v>
      </c>
      <c r="AN17" s="38">
        <f t="shared" si="19"/>
        <v>9.5899999999999999E-2</v>
      </c>
      <c r="AO17" s="38">
        <f t="shared" si="20"/>
        <v>6.4399999999999999E-2</v>
      </c>
      <c r="AP17" s="38">
        <f t="shared" si="21"/>
        <v>0.19969999999999999</v>
      </c>
      <c r="AQ17" s="38">
        <f t="shared" si="22"/>
        <v>0.32090000000000002</v>
      </c>
      <c r="AR17" s="38"/>
      <c r="AS17" s="38">
        <f t="shared" si="23"/>
        <v>0.23</v>
      </c>
      <c r="AT17" s="38">
        <f t="shared" si="24"/>
        <v>0.1593</v>
      </c>
      <c r="AU17" s="38">
        <f t="shared" si="25"/>
        <v>6.0100000000000001E-2</v>
      </c>
      <c r="AV17" s="38">
        <f t="shared" si="26"/>
        <v>0.35980000000000001</v>
      </c>
      <c r="AW17" s="38">
        <f t="shared" si="27"/>
        <v>9.9099999999999994E-2</v>
      </c>
    </row>
    <row r="18" spans="2:49" ht="15.75" x14ac:dyDescent="0.25">
      <c r="B18">
        <v>0.1</v>
      </c>
      <c r="C18">
        <v>0.27</v>
      </c>
      <c r="D18">
        <v>0.35</v>
      </c>
      <c r="E18">
        <v>0.45</v>
      </c>
      <c r="F18">
        <v>0.05</v>
      </c>
      <c r="G18" t="s">
        <v>23</v>
      </c>
      <c r="H18">
        <f t="shared" si="0"/>
        <v>6.3899999999999998E-2</v>
      </c>
      <c r="I18">
        <f t="shared" si="1"/>
        <v>0.2576</v>
      </c>
      <c r="J18">
        <f t="shared" si="2"/>
        <v>0.5585</v>
      </c>
      <c r="K18">
        <f t="shared" si="3"/>
        <v>0.73280000000000001</v>
      </c>
      <c r="L18" s="47">
        <f t="shared" si="4"/>
        <v>6.3899999999999998E-2</v>
      </c>
      <c r="M18" t="str">
        <f t="shared" si="5"/>
        <v>Very Low</v>
      </c>
      <c r="N18">
        <f t="shared" si="6"/>
        <v>1</v>
      </c>
      <c r="O18">
        <f>'Test_IF-có_validate'!O18</f>
        <v>0.1111</v>
      </c>
      <c r="P18">
        <f>'Test_IF-có_validate'!P18</f>
        <v>0.3</v>
      </c>
      <c r="Q18">
        <f>'Test_IF-có_validate'!Q18</f>
        <v>0.37780000000000002</v>
      </c>
      <c r="R18">
        <f>'Test_IF-có_validate'!R18</f>
        <v>0.45450000000000002</v>
      </c>
      <c r="S18">
        <f>'Test_IF-có_validate'!S18</f>
        <v>4.0800000000000003E-2</v>
      </c>
      <c r="U18" s="37">
        <f t="shared" si="7"/>
        <v>0.8</v>
      </c>
      <c r="V18" s="37">
        <f t="shared" si="7"/>
        <v>0.53849999999999998</v>
      </c>
      <c r="W18" s="37">
        <f t="shared" si="7"/>
        <v>0.4516</v>
      </c>
      <c r="X18" s="37">
        <f t="shared" si="7"/>
        <v>0.375</v>
      </c>
      <c r="Y18" s="37">
        <f t="shared" si="7"/>
        <v>0.92159999999999997</v>
      </c>
      <c r="AA18" s="37">
        <f t="shared" si="8"/>
        <v>0.28789999999999999</v>
      </c>
      <c r="AB18" s="37">
        <f t="shared" si="9"/>
        <v>9.5600000000000004E-2</v>
      </c>
      <c r="AC18" s="37">
        <f t="shared" si="10"/>
        <v>1.83E-2</v>
      </c>
      <c r="AD18" s="37">
        <f t="shared" si="11"/>
        <v>9.2600000000000002E-2</v>
      </c>
      <c r="AE18" s="37">
        <f t="shared" si="12"/>
        <v>6.6299999999999998E-2</v>
      </c>
      <c r="AG18" s="38">
        <f t="shared" si="13"/>
        <v>0.30580000000000002</v>
      </c>
      <c r="AH18" s="38">
        <f t="shared" si="14"/>
        <v>8.1100000000000005E-2</v>
      </c>
      <c r="AI18" s="38">
        <f t="shared" si="15"/>
        <v>8.9800000000000005E-2</v>
      </c>
      <c r="AJ18" s="38">
        <f t="shared" si="16"/>
        <v>4.65E-2</v>
      </c>
      <c r="AK18" s="38">
        <f t="shared" si="17"/>
        <v>0.27229999999999999</v>
      </c>
      <c r="AM18" s="38">
        <f t="shared" si="18"/>
        <v>0.39600000000000002</v>
      </c>
      <c r="AN18" s="38">
        <f t="shared" si="19"/>
        <v>0.12089999999999999</v>
      </c>
      <c r="AO18" s="38">
        <f t="shared" si="20"/>
        <v>0.17480000000000001</v>
      </c>
      <c r="AP18" s="38">
        <f t="shared" si="21"/>
        <v>0.1065</v>
      </c>
      <c r="AQ18" s="38">
        <f t="shared" si="22"/>
        <v>0.59179999999999999</v>
      </c>
      <c r="AR18" s="38"/>
      <c r="AS18" s="38">
        <f t="shared" si="23"/>
        <v>0.4214</v>
      </c>
      <c r="AT18" s="38">
        <f t="shared" si="24"/>
        <v>0.18429999999999999</v>
      </c>
      <c r="AU18" s="38">
        <f t="shared" si="25"/>
        <v>0.17050000000000001</v>
      </c>
      <c r="AV18" s="38">
        <f t="shared" si="26"/>
        <v>5.6300000000000003E-2</v>
      </c>
      <c r="AW18" s="38">
        <f t="shared" si="27"/>
        <v>0.78159999999999996</v>
      </c>
    </row>
    <row r="19" spans="2:49" ht="15.75" x14ac:dyDescent="0.25">
      <c r="B19">
        <v>0.22</v>
      </c>
      <c r="C19">
        <v>0.31</v>
      </c>
      <c r="D19">
        <v>0.42</v>
      </c>
      <c r="E19">
        <v>0.88</v>
      </c>
      <c r="F19">
        <v>0.8</v>
      </c>
      <c r="G19" t="s">
        <v>20</v>
      </c>
      <c r="H19">
        <f t="shared" si="0"/>
        <v>0.69059999999999999</v>
      </c>
      <c r="I19">
        <f t="shared" si="1"/>
        <v>0.52210000000000001</v>
      </c>
      <c r="J19">
        <f t="shared" si="2"/>
        <v>0.2424</v>
      </c>
      <c r="K19">
        <f t="shared" si="3"/>
        <v>3.5000000000000003E-2</v>
      </c>
      <c r="L19" s="47">
        <f t="shared" si="4"/>
        <v>3.5000000000000003E-2</v>
      </c>
      <c r="M19" t="str">
        <f t="shared" si="5"/>
        <v>High</v>
      </c>
      <c r="N19">
        <f t="shared" si="6"/>
        <v>1</v>
      </c>
      <c r="O19">
        <f>'Test_IF-có_validate'!O19</f>
        <v>0.24440000000000001</v>
      </c>
      <c r="P19">
        <f>'Test_IF-có_validate'!P19</f>
        <v>0.34439999999999998</v>
      </c>
      <c r="Q19">
        <f>'Test_IF-có_validate'!Q19</f>
        <v>0.4556</v>
      </c>
      <c r="R19">
        <f>'Test_IF-có_validate'!R19</f>
        <v>0.88890000000000002</v>
      </c>
      <c r="S19">
        <f>'Test_IF-có_validate'!S19</f>
        <v>0.80610000000000004</v>
      </c>
      <c r="U19" s="37">
        <f t="shared" si="7"/>
        <v>0.60719999999999996</v>
      </c>
      <c r="V19" s="37">
        <f t="shared" si="7"/>
        <v>0.48770000000000002</v>
      </c>
      <c r="W19" s="37">
        <f t="shared" si="7"/>
        <v>0.374</v>
      </c>
      <c r="X19" s="37">
        <f t="shared" si="7"/>
        <v>5.8799999999999998E-2</v>
      </c>
      <c r="Y19" s="37">
        <f t="shared" si="7"/>
        <v>0.1074</v>
      </c>
      <c r="AA19" s="37">
        <f t="shared" si="8"/>
        <v>0.1099</v>
      </c>
      <c r="AB19" s="37">
        <f t="shared" si="9"/>
        <v>0.14480000000000001</v>
      </c>
      <c r="AC19" s="37">
        <f t="shared" si="10"/>
        <v>5.9799999999999999E-2</v>
      </c>
      <c r="AD19" s="37">
        <f t="shared" si="11"/>
        <v>0.497</v>
      </c>
      <c r="AE19" s="37">
        <f t="shared" si="12"/>
        <v>0.73570000000000002</v>
      </c>
      <c r="AG19" s="38">
        <f t="shared" si="13"/>
        <v>0.1278</v>
      </c>
      <c r="AH19" s="38">
        <f t="shared" si="14"/>
        <v>3.1899999999999998E-2</v>
      </c>
      <c r="AI19" s="38">
        <f t="shared" si="15"/>
        <v>1.2E-2</v>
      </c>
      <c r="AJ19" s="38">
        <f t="shared" si="16"/>
        <v>0.3584</v>
      </c>
      <c r="AK19" s="38">
        <f t="shared" si="17"/>
        <v>0.55879999999999996</v>
      </c>
      <c r="AM19" s="38">
        <f t="shared" si="18"/>
        <v>0.21809999999999999</v>
      </c>
      <c r="AN19" s="38">
        <f t="shared" si="19"/>
        <v>7.17E-2</v>
      </c>
      <c r="AO19" s="38">
        <f t="shared" si="20"/>
        <v>9.7100000000000006E-2</v>
      </c>
      <c r="AP19" s="38">
        <f t="shared" si="21"/>
        <v>0.51039999999999996</v>
      </c>
      <c r="AQ19" s="38">
        <f t="shared" si="22"/>
        <v>0.24759999999999999</v>
      </c>
      <c r="AR19" s="38"/>
      <c r="AS19" s="38">
        <f t="shared" si="23"/>
        <v>0.24349999999999999</v>
      </c>
      <c r="AT19" s="38">
        <f t="shared" si="24"/>
        <v>0.1351</v>
      </c>
      <c r="AU19" s="38">
        <f t="shared" si="25"/>
        <v>9.2799999999999994E-2</v>
      </c>
      <c r="AV19" s="38">
        <f t="shared" si="26"/>
        <v>0.34860000000000002</v>
      </c>
      <c r="AW19" s="38">
        <f t="shared" si="27"/>
        <v>2.58E-2</v>
      </c>
    </row>
    <row r="20" spans="2:49" ht="15.75" x14ac:dyDescent="0.25">
      <c r="B20">
        <v>0</v>
      </c>
      <c r="C20">
        <v>0.25</v>
      </c>
      <c r="D20">
        <v>0.5</v>
      </c>
      <c r="E20">
        <v>0.09</v>
      </c>
      <c r="F20">
        <v>7.0000000000000007E-2</v>
      </c>
      <c r="G20" t="s">
        <v>23</v>
      </c>
      <c r="H20">
        <f t="shared" si="0"/>
        <v>4.5100000000000001E-2</v>
      </c>
      <c r="I20">
        <f t="shared" si="1"/>
        <v>0.23319999999999999</v>
      </c>
      <c r="J20">
        <f t="shared" si="2"/>
        <v>0.52200000000000002</v>
      </c>
      <c r="K20">
        <f t="shared" si="3"/>
        <v>0.6996</v>
      </c>
      <c r="L20" s="47">
        <f t="shared" si="4"/>
        <v>4.5100000000000001E-2</v>
      </c>
      <c r="M20" t="str">
        <f t="shared" si="5"/>
        <v>Very Low</v>
      </c>
      <c r="N20">
        <f t="shared" si="6"/>
        <v>1</v>
      </c>
      <c r="O20">
        <f>'Test_IF-có_validate'!O20</f>
        <v>0</v>
      </c>
      <c r="P20">
        <f>'Test_IF-có_validate'!P20</f>
        <v>0.27779999999999999</v>
      </c>
      <c r="Q20">
        <f>'Test_IF-có_validate'!Q20</f>
        <v>0.5444</v>
      </c>
      <c r="R20">
        <f>'Test_IF-có_validate'!R20</f>
        <v>9.0899999999999995E-2</v>
      </c>
      <c r="S20">
        <f>'Test_IF-có_validate'!S20</f>
        <v>6.1199999999999997E-2</v>
      </c>
      <c r="U20" s="37">
        <f t="shared" si="7"/>
        <v>1</v>
      </c>
      <c r="V20" s="37">
        <f t="shared" si="7"/>
        <v>0.56520000000000004</v>
      </c>
      <c r="W20" s="37">
        <f t="shared" si="7"/>
        <v>0.29499999999999998</v>
      </c>
      <c r="X20" s="37">
        <f t="shared" si="7"/>
        <v>0.83330000000000004</v>
      </c>
      <c r="Y20" s="37">
        <f t="shared" si="7"/>
        <v>0.88470000000000004</v>
      </c>
      <c r="AA20" s="37">
        <f t="shared" si="8"/>
        <v>0.46560000000000001</v>
      </c>
      <c r="AB20" s="37">
        <f t="shared" si="9"/>
        <v>7.0000000000000007E-2</v>
      </c>
      <c r="AC20" s="37">
        <f t="shared" si="10"/>
        <v>0.14610000000000001</v>
      </c>
      <c r="AD20" s="37">
        <f t="shared" si="11"/>
        <v>0.34210000000000002</v>
      </c>
      <c r="AE20" s="37">
        <f t="shared" si="12"/>
        <v>3.3500000000000002E-2</v>
      </c>
      <c r="AG20" s="38">
        <f t="shared" si="13"/>
        <v>0.48349999999999999</v>
      </c>
      <c r="AH20" s="38">
        <f t="shared" si="14"/>
        <v>0.1067</v>
      </c>
      <c r="AI20" s="38">
        <f t="shared" si="15"/>
        <v>7.4399999999999994E-2</v>
      </c>
      <c r="AJ20" s="38">
        <f t="shared" si="16"/>
        <v>0.47910000000000003</v>
      </c>
      <c r="AK20" s="38">
        <f t="shared" si="17"/>
        <v>0.23949999999999999</v>
      </c>
      <c r="AM20" s="38">
        <f t="shared" si="18"/>
        <v>0.57379999999999998</v>
      </c>
      <c r="AN20" s="38">
        <f t="shared" si="19"/>
        <v>0.14649999999999999</v>
      </c>
      <c r="AO20" s="38">
        <f t="shared" si="20"/>
        <v>1.0699999999999999E-2</v>
      </c>
      <c r="AP20" s="38">
        <f t="shared" si="21"/>
        <v>0.3281</v>
      </c>
      <c r="AQ20" s="38">
        <f t="shared" si="22"/>
        <v>0.55900000000000005</v>
      </c>
      <c r="AR20" s="38"/>
      <c r="AS20" s="38">
        <f t="shared" si="23"/>
        <v>0.59919999999999995</v>
      </c>
      <c r="AT20" s="38">
        <f t="shared" si="24"/>
        <v>0.2099</v>
      </c>
      <c r="AU20" s="38">
        <f t="shared" si="25"/>
        <v>6.4000000000000003E-3</v>
      </c>
      <c r="AV20" s="38">
        <f t="shared" si="26"/>
        <v>0.48830000000000001</v>
      </c>
      <c r="AW20" s="38">
        <f t="shared" si="27"/>
        <v>0.74880000000000002</v>
      </c>
    </row>
    <row r="21" spans="2:49" ht="15.75" x14ac:dyDescent="0.25">
      <c r="B21">
        <v>0.05</v>
      </c>
      <c r="C21">
        <v>0.28999999999999998</v>
      </c>
      <c r="D21">
        <v>0.57999999999999996</v>
      </c>
      <c r="E21">
        <v>0.14000000000000001</v>
      </c>
      <c r="F21">
        <v>0.32</v>
      </c>
      <c r="G21" t="s">
        <v>21</v>
      </c>
      <c r="H21">
        <f t="shared" si="0"/>
        <v>0.29899999999999999</v>
      </c>
      <c r="I21">
        <f t="shared" si="1"/>
        <v>0.1065</v>
      </c>
      <c r="J21">
        <f t="shared" si="2"/>
        <v>0.2142</v>
      </c>
      <c r="K21">
        <f t="shared" si="3"/>
        <v>0.42180000000000001</v>
      </c>
      <c r="L21" s="47">
        <f t="shared" si="4"/>
        <v>0.1065</v>
      </c>
      <c r="M21" t="str">
        <f t="shared" si="5"/>
        <v>Low</v>
      </c>
      <c r="N21">
        <f t="shared" si="6"/>
        <v>1</v>
      </c>
      <c r="O21">
        <f>'Test_IF-có_validate'!O21</f>
        <v>5.5599999999999997E-2</v>
      </c>
      <c r="P21">
        <f>'Test_IF-có_validate'!P21</f>
        <v>0.32219999999999999</v>
      </c>
      <c r="Q21">
        <f>'Test_IF-có_validate'!Q21</f>
        <v>0.63329999999999997</v>
      </c>
      <c r="R21">
        <f>'Test_IF-có_validate'!R21</f>
        <v>0.1414</v>
      </c>
      <c r="S21">
        <f>'Test_IF-có_validate'!S21</f>
        <v>0.31630000000000003</v>
      </c>
      <c r="U21" s="37">
        <f t="shared" si="7"/>
        <v>0.89470000000000005</v>
      </c>
      <c r="V21" s="37">
        <f t="shared" si="7"/>
        <v>0.51259999999999994</v>
      </c>
      <c r="W21" s="37">
        <f t="shared" si="7"/>
        <v>0.22450000000000001</v>
      </c>
      <c r="X21" s="37">
        <f t="shared" si="7"/>
        <v>0.75219999999999998</v>
      </c>
      <c r="Y21" s="37">
        <f t="shared" si="7"/>
        <v>0.51939999999999997</v>
      </c>
      <c r="AA21" s="37">
        <f t="shared" si="8"/>
        <v>0.37280000000000002</v>
      </c>
      <c r="AB21" s="37">
        <f t="shared" si="9"/>
        <v>0.1206</v>
      </c>
      <c r="AC21" s="37">
        <f t="shared" si="10"/>
        <v>0.23039999999999999</v>
      </c>
      <c r="AD21" s="37">
        <f t="shared" si="11"/>
        <v>0.26860000000000001</v>
      </c>
      <c r="AE21" s="37">
        <f t="shared" si="12"/>
        <v>0.30430000000000001</v>
      </c>
      <c r="AG21" s="38">
        <f t="shared" si="13"/>
        <v>0.39069999999999999</v>
      </c>
      <c r="AH21" s="38">
        <f t="shared" si="14"/>
        <v>5.6099999999999997E-2</v>
      </c>
      <c r="AI21" s="38">
        <f t="shared" si="15"/>
        <v>0.15870000000000001</v>
      </c>
      <c r="AJ21" s="38">
        <f t="shared" si="16"/>
        <v>0.40560000000000002</v>
      </c>
      <c r="AK21" s="38">
        <f t="shared" si="17"/>
        <v>9.8199999999999996E-2</v>
      </c>
      <c r="AM21" s="38">
        <f t="shared" si="18"/>
        <v>0.48089999999999999</v>
      </c>
      <c r="AN21" s="38">
        <f t="shared" si="19"/>
        <v>9.5899999999999999E-2</v>
      </c>
      <c r="AO21" s="38">
        <f t="shared" si="20"/>
        <v>7.3599999999999999E-2</v>
      </c>
      <c r="AP21" s="38">
        <f t="shared" si="21"/>
        <v>0.25469999999999998</v>
      </c>
      <c r="AQ21" s="38">
        <f t="shared" si="22"/>
        <v>0.2228</v>
      </c>
      <c r="AR21" s="38"/>
      <c r="AS21" s="38">
        <f t="shared" si="23"/>
        <v>0.50629999999999997</v>
      </c>
      <c r="AT21" s="38">
        <f t="shared" si="24"/>
        <v>0.1593</v>
      </c>
      <c r="AU21" s="38">
        <f t="shared" si="25"/>
        <v>7.7899999999999997E-2</v>
      </c>
      <c r="AV21" s="38">
        <f t="shared" si="26"/>
        <v>0.4148</v>
      </c>
      <c r="AW21" s="38">
        <f t="shared" si="27"/>
        <v>0.4446</v>
      </c>
    </row>
    <row r="22" spans="2:49" ht="15.75" x14ac:dyDescent="0.25">
      <c r="B22">
        <v>0.1</v>
      </c>
      <c r="C22">
        <v>0.3</v>
      </c>
      <c r="D22">
        <v>0.57999999999999996</v>
      </c>
      <c r="E22">
        <v>0.28000000000000003</v>
      </c>
      <c r="F22">
        <v>0.55000000000000004</v>
      </c>
      <c r="G22" t="s">
        <v>24</v>
      </c>
      <c r="H22">
        <f t="shared" si="0"/>
        <v>0.50949999999999995</v>
      </c>
      <c r="I22">
        <f t="shared" si="1"/>
        <v>0.317</v>
      </c>
      <c r="J22">
        <f t="shared" si="2"/>
        <v>1.5699999999999999E-2</v>
      </c>
      <c r="K22">
        <f t="shared" si="3"/>
        <v>0.2034</v>
      </c>
      <c r="L22" s="47">
        <f t="shared" si="4"/>
        <v>1.5699999999999999E-2</v>
      </c>
      <c r="M22" t="str">
        <f t="shared" si="5"/>
        <v>Middle</v>
      </c>
      <c r="N22">
        <f t="shared" si="6"/>
        <v>1</v>
      </c>
      <c r="O22">
        <f>'Test_IF-có_validate'!O22</f>
        <v>0.1111</v>
      </c>
      <c r="P22">
        <f>'Test_IF-có_validate'!P22</f>
        <v>0.33329999999999999</v>
      </c>
      <c r="Q22">
        <f>'Test_IF-có_validate'!Q22</f>
        <v>0.63329999999999997</v>
      </c>
      <c r="R22">
        <f>'Test_IF-có_validate'!R22</f>
        <v>0.2828</v>
      </c>
      <c r="S22">
        <f>'Test_IF-có_validate'!S22</f>
        <v>0.55100000000000005</v>
      </c>
      <c r="U22" s="37">
        <f t="shared" si="7"/>
        <v>0.8</v>
      </c>
      <c r="V22" s="37">
        <f t="shared" si="7"/>
        <v>0.5</v>
      </c>
      <c r="W22" s="37">
        <f t="shared" si="7"/>
        <v>0.22450000000000001</v>
      </c>
      <c r="X22" s="37">
        <f t="shared" si="7"/>
        <v>0.55910000000000004</v>
      </c>
      <c r="Y22" s="37">
        <f t="shared" si="7"/>
        <v>0.28949999999999998</v>
      </c>
      <c r="AA22" s="37">
        <f t="shared" si="8"/>
        <v>0.28789999999999999</v>
      </c>
      <c r="AB22" s="37">
        <f t="shared" si="9"/>
        <v>0.1328</v>
      </c>
      <c r="AC22" s="37">
        <f t="shared" si="10"/>
        <v>0.23039999999999999</v>
      </c>
      <c r="AD22" s="37">
        <f t="shared" si="11"/>
        <v>8.8400000000000006E-2</v>
      </c>
      <c r="AE22" s="37">
        <f t="shared" si="12"/>
        <v>0.53539999999999999</v>
      </c>
      <c r="AG22" s="38">
        <f t="shared" si="13"/>
        <v>0.30580000000000002</v>
      </c>
      <c r="AH22" s="38">
        <f t="shared" si="14"/>
        <v>4.3900000000000002E-2</v>
      </c>
      <c r="AI22" s="38">
        <f t="shared" si="15"/>
        <v>0.15870000000000001</v>
      </c>
      <c r="AJ22" s="38">
        <f t="shared" si="16"/>
        <v>0.22539999999999999</v>
      </c>
      <c r="AK22" s="38">
        <f t="shared" si="17"/>
        <v>0.32929999999999998</v>
      </c>
      <c r="AM22" s="38">
        <f t="shared" si="18"/>
        <v>0.39600000000000002</v>
      </c>
      <c r="AN22" s="38">
        <f t="shared" si="19"/>
        <v>8.3699999999999997E-2</v>
      </c>
      <c r="AO22" s="38">
        <f t="shared" si="20"/>
        <v>7.3599999999999999E-2</v>
      </c>
      <c r="AP22" s="38">
        <f t="shared" si="21"/>
        <v>7.4499999999999997E-2</v>
      </c>
      <c r="AQ22" s="38">
        <f t="shared" si="22"/>
        <v>1.0800000000000001E-2</v>
      </c>
      <c r="AR22" s="38"/>
      <c r="AS22" s="38">
        <f t="shared" si="23"/>
        <v>0.4214</v>
      </c>
      <c r="AT22" s="38">
        <f t="shared" si="24"/>
        <v>0.14710000000000001</v>
      </c>
      <c r="AU22" s="38">
        <f t="shared" si="25"/>
        <v>7.7899999999999997E-2</v>
      </c>
      <c r="AV22" s="38">
        <f t="shared" si="26"/>
        <v>0.2346</v>
      </c>
      <c r="AW22" s="38">
        <f t="shared" si="27"/>
        <v>0.21110000000000001</v>
      </c>
    </row>
    <row r="23" spans="2:49" ht="15.75" x14ac:dyDescent="0.25">
      <c r="B23">
        <v>0.2</v>
      </c>
      <c r="C23">
        <v>0.32</v>
      </c>
      <c r="D23">
        <v>0.65</v>
      </c>
      <c r="E23">
        <v>0.31</v>
      </c>
      <c r="F23">
        <v>0.89</v>
      </c>
      <c r="G23" t="s">
        <v>20</v>
      </c>
      <c r="H23">
        <f t="shared" si="0"/>
        <v>0.76670000000000005</v>
      </c>
      <c r="I23">
        <f t="shared" si="1"/>
        <v>0.60860000000000003</v>
      </c>
      <c r="J23">
        <f t="shared" si="2"/>
        <v>0.314</v>
      </c>
      <c r="K23">
        <f t="shared" si="3"/>
        <v>0.11219999999999999</v>
      </c>
      <c r="L23" s="47">
        <f t="shared" si="4"/>
        <v>0.11219999999999999</v>
      </c>
      <c r="M23" t="str">
        <f t="shared" si="5"/>
        <v>High</v>
      </c>
      <c r="N23">
        <f t="shared" si="6"/>
        <v>1</v>
      </c>
      <c r="O23">
        <f>'Test_IF-có_validate'!O23</f>
        <v>0.22220000000000001</v>
      </c>
      <c r="P23">
        <f>'Test_IF-có_validate'!P23</f>
        <v>0.35560000000000003</v>
      </c>
      <c r="Q23">
        <f>'Test_IF-có_validate'!Q23</f>
        <v>0.71109999999999995</v>
      </c>
      <c r="R23">
        <f>'Test_IF-có_validate'!R23</f>
        <v>0.31309999999999999</v>
      </c>
      <c r="S23">
        <f>'Test_IF-có_validate'!S23</f>
        <v>0.89800000000000002</v>
      </c>
      <c r="U23" s="37">
        <f t="shared" si="7"/>
        <v>0.63639999999999997</v>
      </c>
      <c r="V23" s="37">
        <f t="shared" si="7"/>
        <v>0.47539999999999999</v>
      </c>
      <c r="W23" s="37">
        <f t="shared" si="7"/>
        <v>0.16880000000000001</v>
      </c>
      <c r="X23" s="37">
        <f t="shared" si="7"/>
        <v>0.52310000000000001</v>
      </c>
      <c r="Y23" s="37">
        <f t="shared" si="7"/>
        <v>5.3699999999999998E-2</v>
      </c>
      <c r="AA23" s="37">
        <f t="shared" si="8"/>
        <v>0.13739999999999999</v>
      </c>
      <c r="AB23" s="37">
        <f t="shared" si="9"/>
        <v>0.15679999999999999</v>
      </c>
      <c r="AC23" s="37">
        <f t="shared" si="10"/>
        <v>0.30270000000000002</v>
      </c>
      <c r="AD23" s="37">
        <f t="shared" si="11"/>
        <v>5.3900000000000003E-2</v>
      </c>
      <c r="AE23" s="37">
        <f t="shared" si="12"/>
        <v>0.80989999999999995</v>
      </c>
      <c r="AG23" s="38">
        <f t="shared" si="13"/>
        <v>0.15529999999999999</v>
      </c>
      <c r="AH23" s="38">
        <f t="shared" si="14"/>
        <v>1.9900000000000001E-2</v>
      </c>
      <c r="AI23" s="38">
        <f t="shared" si="15"/>
        <v>0.23089999999999999</v>
      </c>
      <c r="AJ23" s="38">
        <f t="shared" si="16"/>
        <v>0.19089999999999999</v>
      </c>
      <c r="AK23" s="38">
        <f t="shared" si="17"/>
        <v>0.64119999999999999</v>
      </c>
      <c r="AM23" s="38">
        <f t="shared" si="18"/>
        <v>0.2455</v>
      </c>
      <c r="AN23" s="38">
        <f t="shared" si="19"/>
        <v>5.9700000000000003E-2</v>
      </c>
      <c r="AO23" s="38">
        <f t="shared" si="20"/>
        <v>0.1459</v>
      </c>
      <c r="AP23" s="38">
        <f t="shared" si="21"/>
        <v>3.9899999999999998E-2</v>
      </c>
      <c r="AQ23" s="38">
        <f t="shared" si="22"/>
        <v>0.33</v>
      </c>
      <c r="AR23" s="38"/>
      <c r="AS23" s="38">
        <f t="shared" si="23"/>
        <v>0.27089999999999997</v>
      </c>
      <c r="AT23" s="38">
        <f t="shared" si="24"/>
        <v>0.1232</v>
      </c>
      <c r="AU23" s="38">
        <f t="shared" si="25"/>
        <v>0.1502</v>
      </c>
      <c r="AV23" s="38">
        <f t="shared" si="26"/>
        <v>0.2001</v>
      </c>
      <c r="AW23" s="38">
        <f t="shared" si="27"/>
        <v>0.1082</v>
      </c>
    </row>
    <row r="24" spans="2:49" ht="15.75" x14ac:dyDescent="0.25">
      <c r="B24">
        <v>0.19</v>
      </c>
      <c r="C24">
        <v>0.28000000000000003</v>
      </c>
      <c r="D24">
        <v>0.56999999999999995</v>
      </c>
      <c r="E24">
        <v>0.57999999999999996</v>
      </c>
      <c r="F24">
        <v>0.17</v>
      </c>
      <c r="G24" t="s">
        <v>21</v>
      </c>
      <c r="H24">
        <f t="shared" si="0"/>
        <v>0.1239</v>
      </c>
      <c r="I24">
        <f t="shared" si="1"/>
        <v>9.3200000000000005E-2</v>
      </c>
      <c r="J24">
        <f t="shared" si="2"/>
        <v>0.38550000000000001</v>
      </c>
      <c r="K24">
        <f t="shared" si="3"/>
        <v>0.56789999999999996</v>
      </c>
      <c r="L24" s="47">
        <f t="shared" si="4"/>
        <v>9.3200000000000005E-2</v>
      </c>
      <c r="M24" t="str">
        <f t="shared" si="5"/>
        <v>Low</v>
      </c>
      <c r="N24">
        <f t="shared" si="6"/>
        <v>1</v>
      </c>
      <c r="O24">
        <f>'Test_IF-có_validate'!O24</f>
        <v>0.21110000000000001</v>
      </c>
      <c r="P24">
        <f>'Test_IF-có_validate'!P24</f>
        <v>0.31109999999999999</v>
      </c>
      <c r="Q24">
        <f>'Test_IF-có_validate'!Q24</f>
        <v>0.62219999999999998</v>
      </c>
      <c r="R24">
        <f>'Test_IF-có_validate'!R24</f>
        <v>0.58589999999999998</v>
      </c>
      <c r="S24">
        <f>'Test_IF-có_validate'!S24</f>
        <v>0.1633</v>
      </c>
      <c r="U24" s="37">
        <f t="shared" si="7"/>
        <v>0.65139999999999998</v>
      </c>
      <c r="V24" s="37">
        <f t="shared" si="7"/>
        <v>0.52539999999999998</v>
      </c>
      <c r="W24" s="37">
        <f t="shared" si="7"/>
        <v>0.2329</v>
      </c>
      <c r="X24" s="37">
        <f t="shared" si="7"/>
        <v>0.2611</v>
      </c>
      <c r="Y24" s="37">
        <f t="shared" si="7"/>
        <v>0.71919999999999995</v>
      </c>
      <c r="AA24" s="37">
        <f t="shared" si="8"/>
        <v>0.15140000000000001</v>
      </c>
      <c r="AB24" s="37">
        <f t="shared" si="9"/>
        <v>0.1082</v>
      </c>
      <c r="AC24" s="37">
        <f t="shared" si="10"/>
        <v>0.22</v>
      </c>
      <c r="AD24" s="37">
        <f t="shared" si="11"/>
        <v>0.21920000000000001</v>
      </c>
      <c r="AE24" s="37">
        <f t="shared" si="12"/>
        <v>0.1162</v>
      </c>
      <c r="AG24" s="38">
        <f t="shared" si="13"/>
        <v>0.16930000000000001</v>
      </c>
      <c r="AH24" s="38">
        <f t="shared" si="14"/>
        <v>6.8500000000000005E-2</v>
      </c>
      <c r="AI24" s="38">
        <f t="shared" si="15"/>
        <v>0.1482</v>
      </c>
      <c r="AJ24" s="38">
        <f t="shared" si="16"/>
        <v>8.0600000000000005E-2</v>
      </c>
      <c r="AK24" s="38">
        <f t="shared" si="17"/>
        <v>8.9899999999999994E-2</v>
      </c>
      <c r="AM24" s="38">
        <f t="shared" si="18"/>
        <v>0.2596</v>
      </c>
      <c r="AN24" s="38">
        <f t="shared" si="19"/>
        <v>0.10829999999999999</v>
      </c>
      <c r="AO24" s="38">
        <f t="shared" si="20"/>
        <v>6.3200000000000006E-2</v>
      </c>
      <c r="AP24" s="38">
        <f t="shared" si="21"/>
        <v>0.23250000000000001</v>
      </c>
      <c r="AQ24" s="38">
        <f t="shared" si="22"/>
        <v>0.40939999999999999</v>
      </c>
      <c r="AR24" s="38"/>
      <c r="AS24" s="38">
        <f t="shared" si="23"/>
        <v>0.28499999999999998</v>
      </c>
      <c r="AT24" s="38">
        <f t="shared" si="24"/>
        <v>0.17169999999999999</v>
      </c>
      <c r="AU24" s="38">
        <f t="shared" si="25"/>
        <v>6.7500000000000004E-2</v>
      </c>
      <c r="AV24" s="38">
        <f t="shared" si="26"/>
        <v>7.0800000000000002E-2</v>
      </c>
      <c r="AW24" s="38">
        <f t="shared" si="27"/>
        <v>0.60929999999999995</v>
      </c>
    </row>
    <row r="25" spans="2:49" ht="15.75" x14ac:dyDescent="0.25">
      <c r="B25">
        <v>0.11</v>
      </c>
      <c r="C25">
        <v>0.26</v>
      </c>
      <c r="D25">
        <v>0.56000000000000005</v>
      </c>
      <c r="E25">
        <v>0.68</v>
      </c>
      <c r="F25">
        <v>0.27</v>
      </c>
      <c r="G25" t="s">
        <v>21</v>
      </c>
      <c r="H25">
        <f t="shared" si="0"/>
        <v>0.24410000000000001</v>
      </c>
      <c r="I25">
        <f t="shared" si="1"/>
        <v>4.7600000000000003E-2</v>
      </c>
      <c r="J25">
        <f t="shared" si="2"/>
        <v>0.26690000000000003</v>
      </c>
      <c r="K25">
        <f t="shared" si="3"/>
        <v>0.46610000000000001</v>
      </c>
      <c r="L25" s="47">
        <f t="shared" si="4"/>
        <v>4.7600000000000003E-2</v>
      </c>
      <c r="M25" t="str">
        <f t="shared" si="5"/>
        <v>Low</v>
      </c>
      <c r="N25">
        <f t="shared" si="6"/>
        <v>1</v>
      </c>
      <c r="O25">
        <f>'Test_IF-có_validate'!O25</f>
        <v>0.1222</v>
      </c>
      <c r="P25">
        <f>'Test_IF-có_validate'!P25</f>
        <v>0.28889999999999999</v>
      </c>
      <c r="Q25">
        <f>'Test_IF-có_validate'!Q25</f>
        <v>0.61109999999999998</v>
      </c>
      <c r="R25">
        <f>'Test_IF-có_validate'!R25</f>
        <v>0.68689999999999996</v>
      </c>
      <c r="S25">
        <f>'Test_IF-có_validate'!S25</f>
        <v>0.26529999999999998</v>
      </c>
      <c r="U25" s="37">
        <f t="shared" si="7"/>
        <v>0.78220000000000001</v>
      </c>
      <c r="V25" s="37">
        <f t="shared" si="7"/>
        <v>0.55169999999999997</v>
      </c>
      <c r="W25" s="37">
        <f t="shared" si="7"/>
        <v>0.2414</v>
      </c>
      <c r="X25" s="37">
        <f t="shared" si="7"/>
        <v>0.18559999999999999</v>
      </c>
      <c r="Y25" s="37">
        <f t="shared" si="7"/>
        <v>0.58069999999999999</v>
      </c>
      <c r="AA25" s="37">
        <f t="shared" si="8"/>
        <v>0.2717</v>
      </c>
      <c r="AB25" s="37">
        <f t="shared" si="9"/>
        <v>8.2900000000000001E-2</v>
      </c>
      <c r="AC25" s="37">
        <f t="shared" si="10"/>
        <v>0.20960000000000001</v>
      </c>
      <c r="AD25" s="37">
        <f t="shared" si="11"/>
        <v>0.31380000000000002</v>
      </c>
      <c r="AE25" s="37">
        <f t="shared" si="12"/>
        <v>0.2455</v>
      </c>
      <c r="AG25" s="38">
        <f t="shared" si="13"/>
        <v>0.28960000000000002</v>
      </c>
      <c r="AH25" s="38">
        <f t="shared" si="14"/>
        <v>9.3799999999999994E-2</v>
      </c>
      <c r="AI25" s="38">
        <f t="shared" si="15"/>
        <v>0.13780000000000001</v>
      </c>
      <c r="AJ25" s="38">
        <f t="shared" si="16"/>
        <v>0.17519999999999999</v>
      </c>
      <c r="AK25" s="38">
        <f t="shared" si="17"/>
        <v>3.95E-2</v>
      </c>
      <c r="AM25" s="38">
        <f t="shared" si="18"/>
        <v>0.37990000000000002</v>
      </c>
      <c r="AN25" s="38">
        <f t="shared" si="19"/>
        <v>0.1336</v>
      </c>
      <c r="AO25" s="38">
        <f t="shared" si="20"/>
        <v>5.2699999999999997E-2</v>
      </c>
      <c r="AP25" s="38">
        <f t="shared" si="21"/>
        <v>0.32719999999999999</v>
      </c>
      <c r="AQ25" s="38">
        <f t="shared" si="22"/>
        <v>0.28000000000000003</v>
      </c>
      <c r="AR25" s="38"/>
      <c r="AS25" s="38">
        <f t="shared" si="23"/>
        <v>0.40529999999999999</v>
      </c>
      <c r="AT25" s="38">
        <f t="shared" si="24"/>
        <v>0.19700000000000001</v>
      </c>
      <c r="AU25" s="38">
        <f t="shared" si="25"/>
        <v>5.7000000000000002E-2</v>
      </c>
      <c r="AV25" s="38">
        <f t="shared" si="26"/>
        <v>0.16539999999999999</v>
      </c>
      <c r="AW25" s="38">
        <f t="shared" si="27"/>
        <v>0.49809999999999999</v>
      </c>
    </row>
    <row r="26" spans="2:49" ht="15.75" x14ac:dyDescent="0.25">
      <c r="B26">
        <v>0.12</v>
      </c>
      <c r="C26">
        <v>0.28000000000000003</v>
      </c>
      <c r="D26">
        <v>0.7</v>
      </c>
      <c r="E26">
        <v>0.16</v>
      </c>
      <c r="F26">
        <v>0.32</v>
      </c>
      <c r="G26" t="s">
        <v>21</v>
      </c>
      <c r="H26">
        <f t="shared" si="0"/>
        <v>0.30580000000000002</v>
      </c>
      <c r="I26">
        <f t="shared" si="1"/>
        <v>0.1134</v>
      </c>
      <c r="J26">
        <f t="shared" si="2"/>
        <v>0.22109999999999999</v>
      </c>
      <c r="K26">
        <f t="shared" si="3"/>
        <v>0.42870000000000003</v>
      </c>
      <c r="L26" s="47">
        <f t="shared" si="4"/>
        <v>0.1134</v>
      </c>
      <c r="M26" t="str">
        <f t="shared" si="5"/>
        <v>Low</v>
      </c>
      <c r="N26">
        <f t="shared" si="6"/>
        <v>1</v>
      </c>
      <c r="O26">
        <f>'Test_IF-có_validate'!O26</f>
        <v>0.1333</v>
      </c>
      <c r="P26">
        <f>'Test_IF-có_validate'!P26</f>
        <v>0.31109999999999999</v>
      </c>
      <c r="Q26">
        <f>'Test_IF-có_validate'!Q26</f>
        <v>0.76670000000000005</v>
      </c>
      <c r="R26">
        <f>'Test_IF-có_validate'!R26</f>
        <v>0.16159999999999999</v>
      </c>
      <c r="S26">
        <f>'Test_IF-có_validate'!S26</f>
        <v>0.31630000000000003</v>
      </c>
      <c r="U26" s="37">
        <f t="shared" si="7"/>
        <v>0.76480000000000004</v>
      </c>
      <c r="V26" s="37">
        <f t="shared" si="7"/>
        <v>0.52539999999999998</v>
      </c>
      <c r="W26" s="37">
        <f t="shared" si="7"/>
        <v>0.1321</v>
      </c>
      <c r="X26" s="37">
        <f t="shared" si="7"/>
        <v>0.7218</v>
      </c>
      <c r="Y26" s="37">
        <f t="shared" si="7"/>
        <v>0.51939999999999997</v>
      </c>
      <c r="AA26" s="37">
        <f t="shared" si="8"/>
        <v>0.25590000000000002</v>
      </c>
      <c r="AB26" s="37">
        <f t="shared" si="9"/>
        <v>0.1082</v>
      </c>
      <c r="AC26" s="37">
        <f t="shared" si="10"/>
        <v>0.35360000000000003</v>
      </c>
      <c r="AD26" s="37">
        <f t="shared" si="11"/>
        <v>0.24079999999999999</v>
      </c>
      <c r="AE26" s="37">
        <f t="shared" si="12"/>
        <v>0.30430000000000001</v>
      </c>
      <c r="AG26" s="38">
        <f t="shared" si="13"/>
        <v>0.27379999999999999</v>
      </c>
      <c r="AH26" s="38">
        <f t="shared" si="14"/>
        <v>6.8500000000000005E-2</v>
      </c>
      <c r="AI26" s="38">
        <f t="shared" si="15"/>
        <v>0.28179999999999999</v>
      </c>
      <c r="AJ26" s="38">
        <f t="shared" si="16"/>
        <v>0.37780000000000002</v>
      </c>
      <c r="AK26" s="38">
        <f t="shared" si="17"/>
        <v>9.8199999999999996E-2</v>
      </c>
      <c r="AM26" s="38">
        <f t="shared" si="18"/>
        <v>0.36409999999999998</v>
      </c>
      <c r="AN26" s="38">
        <f t="shared" si="19"/>
        <v>0.10829999999999999</v>
      </c>
      <c r="AO26" s="38">
        <f t="shared" si="20"/>
        <v>0.19670000000000001</v>
      </c>
      <c r="AP26" s="38">
        <f t="shared" si="21"/>
        <v>0.2268</v>
      </c>
      <c r="AQ26" s="38">
        <f t="shared" si="22"/>
        <v>0.2228</v>
      </c>
      <c r="AR26" s="38"/>
      <c r="AS26" s="38">
        <f t="shared" si="23"/>
        <v>0.38950000000000001</v>
      </c>
      <c r="AT26" s="38">
        <f t="shared" si="24"/>
        <v>0.17169999999999999</v>
      </c>
      <c r="AU26" s="38">
        <f t="shared" si="25"/>
        <v>0.20100000000000001</v>
      </c>
      <c r="AV26" s="38">
        <f t="shared" si="26"/>
        <v>0.38700000000000001</v>
      </c>
      <c r="AW26" s="38">
        <f t="shared" si="27"/>
        <v>0.4446</v>
      </c>
    </row>
    <row r="27" spans="2:49" ht="15.75" x14ac:dyDescent="0.25">
      <c r="B27">
        <v>0.18</v>
      </c>
      <c r="C27">
        <v>0.28999999999999998</v>
      </c>
      <c r="D27">
        <v>0.78</v>
      </c>
      <c r="E27">
        <v>0.15</v>
      </c>
      <c r="F27">
        <v>0.61</v>
      </c>
      <c r="G27" t="s">
        <v>24</v>
      </c>
      <c r="H27">
        <f t="shared" si="0"/>
        <v>0.57210000000000005</v>
      </c>
      <c r="I27">
        <f t="shared" si="1"/>
        <v>0.37969999999999998</v>
      </c>
      <c r="J27">
        <f t="shared" si="2"/>
        <v>8.4000000000000005E-2</v>
      </c>
      <c r="K27">
        <f t="shared" si="3"/>
        <v>0.16439999999999999</v>
      </c>
      <c r="L27" s="47">
        <f t="shared" si="4"/>
        <v>8.4000000000000005E-2</v>
      </c>
      <c r="M27" t="str">
        <f t="shared" si="5"/>
        <v>Middle</v>
      </c>
      <c r="N27">
        <f t="shared" si="6"/>
        <v>1</v>
      </c>
      <c r="O27">
        <f>'Test_IF-có_validate'!O27</f>
        <v>0.2</v>
      </c>
      <c r="P27">
        <f>'Test_IF-có_validate'!P27</f>
        <v>0.32219999999999999</v>
      </c>
      <c r="Q27">
        <f>'Test_IF-có_validate'!Q27</f>
        <v>0.85560000000000003</v>
      </c>
      <c r="R27">
        <f>'Test_IF-có_validate'!R27</f>
        <v>0.1515</v>
      </c>
      <c r="S27">
        <f>'Test_IF-có_validate'!S27</f>
        <v>0.61219999999999997</v>
      </c>
      <c r="U27" s="37">
        <f t="shared" si="7"/>
        <v>0.66669999999999996</v>
      </c>
      <c r="V27" s="37">
        <f t="shared" si="7"/>
        <v>0.51259999999999994</v>
      </c>
      <c r="W27" s="37">
        <f t="shared" si="7"/>
        <v>7.7799999999999994E-2</v>
      </c>
      <c r="X27" s="37">
        <f t="shared" si="7"/>
        <v>0.7369</v>
      </c>
      <c r="Y27" s="37">
        <f t="shared" si="7"/>
        <v>0.24049999999999999</v>
      </c>
      <c r="AA27" s="37">
        <f t="shared" si="8"/>
        <v>0.16569999999999999</v>
      </c>
      <c r="AB27" s="37">
        <f t="shared" si="9"/>
        <v>0.1206</v>
      </c>
      <c r="AC27" s="37">
        <f t="shared" si="10"/>
        <v>0.43380000000000002</v>
      </c>
      <c r="AD27" s="37">
        <f t="shared" si="11"/>
        <v>0.25459999999999999</v>
      </c>
      <c r="AE27" s="37">
        <f t="shared" si="12"/>
        <v>0.58740000000000003</v>
      </c>
      <c r="AG27" s="38">
        <f t="shared" si="13"/>
        <v>0.18360000000000001</v>
      </c>
      <c r="AH27" s="38">
        <f t="shared" si="14"/>
        <v>5.6099999999999997E-2</v>
      </c>
      <c r="AI27" s="38">
        <f t="shared" si="15"/>
        <v>0.36209999999999998</v>
      </c>
      <c r="AJ27" s="38">
        <f t="shared" si="16"/>
        <v>0.3916</v>
      </c>
      <c r="AK27" s="38">
        <f t="shared" si="17"/>
        <v>0.38140000000000002</v>
      </c>
      <c r="AM27" s="38">
        <f t="shared" si="18"/>
        <v>0.27379999999999999</v>
      </c>
      <c r="AN27" s="38">
        <f t="shared" si="19"/>
        <v>9.5899999999999999E-2</v>
      </c>
      <c r="AO27" s="38">
        <f t="shared" si="20"/>
        <v>0.27700000000000002</v>
      </c>
      <c r="AP27" s="38">
        <f t="shared" si="21"/>
        <v>0.2407</v>
      </c>
      <c r="AQ27" s="38">
        <f t="shared" si="22"/>
        <v>6.8900000000000003E-2</v>
      </c>
      <c r="AR27" s="38"/>
      <c r="AS27" s="38">
        <f t="shared" si="23"/>
        <v>0.29920000000000002</v>
      </c>
      <c r="AT27" s="38">
        <f t="shared" si="24"/>
        <v>0.1593</v>
      </c>
      <c r="AU27" s="38">
        <f t="shared" si="25"/>
        <v>0.28129999999999999</v>
      </c>
      <c r="AV27" s="38">
        <f t="shared" si="26"/>
        <v>0.40079999999999999</v>
      </c>
      <c r="AW27" s="38">
        <f t="shared" si="27"/>
        <v>0.15290000000000001</v>
      </c>
    </row>
    <row r="28" spans="2:49" ht="15.75" x14ac:dyDescent="0.25">
      <c r="B28">
        <v>0.2</v>
      </c>
      <c r="C28">
        <v>0.25</v>
      </c>
      <c r="D28">
        <v>0.7</v>
      </c>
      <c r="E28">
        <v>0.25</v>
      </c>
      <c r="F28">
        <v>0.03</v>
      </c>
      <c r="G28" t="s">
        <v>23</v>
      </c>
      <c r="H28">
        <f t="shared" si="0"/>
        <v>0.11559999999999999</v>
      </c>
      <c r="I28">
        <f t="shared" si="1"/>
        <v>0.30359999999999998</v>
      </c>
      <c r="J28">
        <f t="shared" si="2"/>
        <v>0.59119999999999995</v>
      </c>
      <c r="K28">
        <f t="shared" si="3"/>
        <v>0.76929999999999998</v>
      </c>
      <c r="L28" s="47">
        <f t="shared" si="4"/>
        <v>0.11559999999999999</v>
      </c>
      <c r="M28" t="str">
        <f t="shared" si="5"/>
        <v>Very Low</v>
      </c>
      <c r="N28">
        <f t="shared" si="6"/>
        <v>1</v>
      </c>
      <c r="O28">
        <f>'Test_IF-có_validate'!O28</f>
        <v>0.22220000000000001</v>
      </c>
      <c r="P28">
        <f>'Test_IF-có_validate'!P28</f>
        <v>0.27779999999999999</v>
      </c>
      <c r="Q28">
        <f>'Test_IF-có_validate'!Q28</f>
        <v>0.76670000000000005</v>
      </c>
      <c r="R28">
        <f>'Test_IF-có_validate'!R28</f>
        <v>0.2525</v>
      </c>
      <c r="S28">
        <f>'Test_IF-có_validate'!S28</f>
        <v>2.0400000000000001E-2</v>
      </c>
      <c r="U28" s="37">
        <f t="shared" si="7"/>
        <v>0.63639999999999997</v>
      </c>
      <c r="V28" s="37">
        <f t="shared" si="7"/>
        <v>0.56520000000000004</v>
      </c>
      <c r="W28" s="37">
        <f t="shared" si="7"/>
        <v>0.1321</v>
      </c>
      <c r="X28" s="37">
        <f t="shared" si="7"/>
        <v>0.5968</v>
      </c>
      <c r="Y28" s="37">
        <f t="shared" si="7"/>
        <v>0.96</v>
      </c>
      <c r="AA28" s="37">
        <f t="shared" si="8"/>
        <v>0.13739999999999999</v>
      </c>
      <c r="AB28" s="37">
        <f t="shared" si="9"/>
        <v>7.0000000000000007E-2</v>
      </c>
      <c r="AC28" s="37">
        <f t="shared" si="10"/>
        <v>0.35360000000000003</v>
      </c>
      <c r="AD28" s="37">
        <f t="shared" si="11"/>
        <v>0.12429999999999999</v>
      </c>
      <c r="AE28" s="37">
        <f t="shared" si="12"/>
        <v>0.1002</v>
      </c>
      <c r="AG28" s="38">
        <f t="shared" si="13"/>
        <v>0.15529999999999999</v>
      </c>
      <c r="AH28" s="38">
        <f t="shared" si="14"/>
        <v>0.1067</v>
      </c>
      <c r="AI28" s="38">
        <f t="shared" si="15"/>
        <v>0.28179999999999999</v>
      </c>
      <c r="AJ28" s="38">
        <f t="shared" si="16"/>
        <v>0.26129999999999998</v>
      </c>
      <c r="AK28" s="38">
        <f t="shared" si="17"/>
        <v>0.30620000000000003</v>
      </c>
      <c r="AM28" s="38">
        <f t="shared" si="18"/>
        <v>0.2455</v>
      </c>
      <c r="AN28" s="38">
        <f t="shared" si="19"/>
        <v>0.14649999999999999</v>
      </c>
      <c r="AO28" s="38">
        <f t="shared" si="20"/>
        <v>0.19670000000000001</v>
      </c>
      <c r="AP28" s="38">
        <f t="shared" si="21"/>
        <v>0.1104</v>
      </c>
      <c r="AQ28" s="38">
        <f t="shared" si="22"/>
        <v>0.62570000000000003</v>
      </c>
      <c r="AR28" s="38"/>
      <c r="AS28" s="38">
        <f t="shared" si="23"/>
        <v>0.27089999999999997</v>
      </c>
      <c r="AT28" s="38">
        <f t="shared" si="24"/>
        <v>0.2099</v>
      </c>
      <c r="AU28" s="38">
        <f t="shared" si="25"/>
        <v>0.20100000000000001</v>
      </c>
      <c r="AV28" s="38">
        <f t="shared" si="26"/>
        <v>0.27050000000000002</v>
      </c>
      <c r="AW28" s="38">
        <f t="shared" si="27"/>
        <v>0.8155</v>
      </c>
    </row>
    <row r="29" spans="2:49" ht="15.75" x14ac:dyDescent="0.25">
      <c r="B29">
        <v>0.16</v>
      </c>
      <c r="C29">
        <v>0.28000000000000003</v>
      </c>
      <c r="D29">
        <v>0.72</v>
      </c>
      <c r="E29">
        <v>0.27</v>
      </c>
      <c r="F29">
        <v>0.32</v>
      </c>
      <c r="G29" t="s">
        <v>21</v>
      </c>
      <c r="H29">
        <f t="shared" si="0"/>
        <v>0.3049</v>
      </c>
      <c r="I29">
        <f t="shared" si="1"/>
        <v>0.1124</v>
      </c>
      <c r="J29">
        <f t="shared" si="2"/>
        <v>0.22009999999999999</v>
      </c>
      <c r="K29">
        <f t="shared" si="3"/>
        <v>0.42770000000000002</v>
      </c>
      <c r="L29" s="47">
        <f t="shared" si="4"/>
        <v>0.1124</v>
      </c>
      <c r="M29" t="str">
        <f t="shared" si="5"/>
        <v>Low</v>
      </c>
      <c r="N29">
        <f t="shared" si="6"/>
        <v>1</v>
      </c>
      <c r="O29">
        <f>'Test_IF-có_validate'!O29</f>
        <v>0.17780000000000001</v>
      </c>
      <c r="P29">
        <f>'Test_IF-có_validate'!P29</f>
        <v>0.31109999999999999</v>
      </c>
      <c r="Q29">
        <f>'Test_IF-có_validate'!Q29</f>
        <v>0.78890000000000005</v>
      </c>
      <c r="R29">
        <f>'Test_IF-có_validate'!R29</f>
        <v>0.2727</v>
      </c>
      <c r="S29">
        <f>'Test_IF-có_validate'!S29</f>
        <v>0.31630000000000003</v>
      </c>
      <c r="U29" s="37">
        <f t="shared" si="7"/>
        <v>0.69810000000000005</v>
      </c>
      <c r="V29" s="37">
        <f t="shared" si="7"/>
        <v>0.52539999999999998</v>
      </c>
      <c r="W29" s="37">
        <f t="shared" si="7"/>
        <v>0.11799999999999999</v>
      </c>
      <c r="X29" s="37">
        <f t="shared" si="7"/>
        <v>0.57150000000000001</v>
      </c>
      <c r="Y29" s="37">
        <f t="shared" si="7"/>
        <v>0.51939999999999997</v>
      </c>
      <c r="AA29" s="37">
        <f t="shared" si="8"/>
        <v>0.1948</v>
      </c>
      <c r="AB29" s="37">
        <f t="shared" si="9"/>
        <v>0.1082</v>
      </c>
      <c r="AC29" s="37">
        <f t="shared" si="10"/>
        <v>0.37380000000000002</v>
      </c>
      <c r="AD29" s="37">
        <f t="shared" si="11"/>
        <v>0.1003</v>
      </c>
      <c r="AE29" s="37">
        <f t="shared" si="12"/>
        <v>0.30430000000000001</v>
      </c>
      <c r="AG29" s="38">
        <f t="shared" si="13"/>
        <v>0.2127</v>
      </c>
      <c r="AH29" s="38">
        <f t="shared" si="14"/>
        <v>6.8500000000000005E-2</v>
      </c>
      <c r="AI29" s="38">
        <f t="shared" si="15"/>
        <v>0.30199999999999999</v>
      </c>
      <c r="AJ29" s="38">
        <f t="shared" si="16"/>
        <v>0.23730000000000001</v>
      </c>
      <c r="AK29" s="38">
        <f t="shared" si="17"/>
        <v>9.8199999999999996E-2</v>
      </c>
      <c r="AM29" s="38">
        <f t="shared" si="18"/>
        <v>0.3029</v>
      </c>
      <c r="AN29" s="38">
        <f t="shared" si="19"/>
        <v>0.10829999999999999</v>
      </c>
      <c r="AO29" s="38">
        <f t="shared" si="20"/>
        <v>0.21690000000000001</v>
      </c>
      <c r="AP29" s="38">
        <f t="shared" si="21"/>
        <v>8.6300000000000002E-2</v>
      </c>
      <c r="AQ29" s="38">
        <f t="shared" si="22"/>
        <v>0.2228</v>
      </c>
      <c r="AR29" s="38"/>
      <c r="AS29" s="38">
        <f t="shared" si="23"/>
        <v>0.32829999999999998</v>
      </c>
      <c r="AT29" s="38">
        <f t="shared" si="24"/>
        <v>0.17169999999999999</v>
      </c>
      <c r="AU29" s="38">
        <f t="shared" si="25"/>
        <v>0.22120000000000001</v>
      </c>
      <c r="AV29" s="38">
        <f t="shared" si="26"/>
        <v>0.2465</v>
      </c>
      <c r="AW29" s="38">
        <f t="shared" si="27"/>
        <v>0.4446</v>
      </c>
    </row>
    <row r="30" spans="2:49" ht="15.75" x14ac:dyDescent="0.25">
      <c r="B30">
        <v>0.11</v>
      </c>
      <c r="C30">
        <v>0.3</v>
      </c>
      <c r="D30">
        <v>0.79</v>
      </c>
      <c r="E30">
        <v>0.8</v>
      </c>
      <c r="F30">
        <v>0.32</v>
      </c>
      <c r="G30" t="s">
        <v>24</v>
      </c>
      <c r="H30">
        <f t="shared" si="0"/>
        <v>0.31409999999999999</v>
      </c>
      <c r="I30">
        <f t="shared" si="1"/>
        <v>0.1173</v>
      </c>
      <c r="J30">
        <f t="shared" si="2"/>
        <v>0.22969999999999999</v>
      </c>
      <c r="K30">
        <f t="shared" si="3"/>
        <v>0.43230000000000002</v>
      </c>
      <c r="L30" s="47">
        <f t="shared" si="4"/>
        <v>0.1173</v>
      </c>
      <c r="M30" t="str">
        <f t="shared" si="5"/>
        <v>Low</v>
      </c>
      <c r="N30">
        <f t="shared" si="6"/>
        <v>0</v>
      </c>
      <c r="O30">
        <f>'Test_IF-có_validate'!O30</f>
        <v>0.1222</v>
      </c>
      <c r="P30">
        <f>'Test_IF-có_validate'!P30</f>
        <v>0.33329999999999999</v>
      </c>
      <c r="Q30">
        <f>'Test_IF-có_validate'!Q30</f>
        <v>0.86670000000000003</v>
      </c>
      <c r="R30">
        <f>'Test_IF-có_validate'!R30</f>
        <v>0.80810000000000004</v>
      </c>
      <c r="S30">
        <f>'Test_IF-có_validate'!S30</f>
        <v>0.31630000000000003</v>
      </c>
      <c r="U30" s="37">
        <f t="shared" si="7"/>
        <v>0.78220000000000001</v>
      </c>
      <c r="V30" s="37">
        <f t="shared" si="7"/>
        <v>0.5</v>
      </c>
      <c r="W30" s="37">
        <f t="shared" si="7"/>
        <v>7.1400000000000005E-2</v>
      </c>
      <c r="X30" s="37">
        <f t="shared" si="7"/>
        <v>0.1061</v>
      </c>
      <c r="Y30" s="37">
        <f t="shared" si="7"/>
        <v>0.51939999999999997</v>
      </c>
      <c r="AA30" s="37">
        <f t="shared" si="8"/>
        <v>0.2717</v>
      </c>
      <c r="AB30" s="37">
        <f t="shared" si="9"/>
        <v>0.1328</v>
      </c>
      <c r="AC30" s="37">
        <f t="shared" si="10"/>
        <v>0.44379999999999997</v>
      </c>
      <c r="AD30" s="37">
        <f t="shared" si="11"/>
        <v>0.42459999999999998</v>
      </c>
      <c r="AE30" s="37">
        <f t="shared" si="12"/>
        <v>0.30430000000000001</v>
      </c>
      <c r="AG30" s="38">
        <f t="shared" si="13"/>
        <v>0.28960000000000002</v>
      </c>
      <c r="AH30" s="38">
        <f t="shared" si="14"/>
        <v>4.3900000000000002E-2</v>
      </c>
      <c r="AI30" s="38">
        <f t="shared" si="15"/>
        <v>0.372</v>
      </c>
      <c r="AJ30" s="38">
        <f t="shared" si="16"/>
        <v>0.28599999999999998</v>
      </c>
      <c r="AK30" s="38">
        <f t="shared" si="17"/>
        <v>9.8199999999999996E-2</v>
      </c>
      <c r="AM30" s="38">
        <f t="shared" si="18"/>
        <v>0.37990000000000002</v>
      </c>
      <c r="AN30" s="38">
        <f t="shared" si="19"/>
        <v>8.3699999999999997E-2</v>
      </c>
      <c r="AO30" s="38">
        <f t="shared" si="20"/>
        <v>0.28689999999999999</v>
      </c>
      <c r="AP30" s="38">
        <f t="shared" si="21"/>
        <v>0.43790000000000001</v>
      </c>
      <c r="AQ30" s="38">
        <f t="shared" si="22"/>
        <v>0.2228</v>
      </c>
      <c r="AR30" s="38"/>
      <c r="AS30" s="38">
        <f t="shared" si="23"/>
        <v>0.40529999999999999</v>
      </c>
      <c r="AT30" s="38">
        <f t="shared" si="24"/>
        <v>0.14710000000000001</v>
      </c>
      <c r="AU30" s="38">
        <f t="shared" si="25"/>
        <v>0.29120000000000001</v>
      </c>
      <c r="AV30" s="38">
        <f t="shared" si="26"/>
        <v>0.2762</v>
      </c>
      <c r="AW30" s="38">
        <f t="shared" si="27"/>
        <v>0.4446</v>
      </c>
    </row>
    <row r="31" spans="2:49" ht="15.75" x14ac:dyDescent="0.25">
      <c r="B31">
        <v>0.18</v>
      </c>
      <c r="C31">
        <v>0.31</v>
      </c>
      <c r="D31">
        <v>0.81</v>
      </c>
      <c r="E31">
        <v>0.7</v>
      </c>
      <c r="F31">
        <v>0.4</v>
      </c>
      <c r="G31" t="s">
        <v>24</v>
      </c>
      <c r="H31">
        <f t="shared" si="0"/>
        <v>0.39419999999999999</v>
      </c>
      <c r="I31">
        <f t="shared" si="1"/>
        <v>0.19739999999999999</v>
      </c>
      <c r="J31">
        <f t="shared" si="2"/>
        <v>0.15229999999999999</v>
      </c>
      <c r="K31">
        <f t="shared" si="3"/>
        <v>0.35489999999999999</v>
      </c>
      <c r="L31" s="47">
        <f t="shared" si="4"/>
        <v>0.15229999999999999</v>
      </c>
      <c r="M31" t="str">
        <f t="shared" si="5"/>
        <v>Middle</v>
      </c>
      <c r="N31">
        <f t="shared" si="6"/>
        <v>1</v>
      </c>
      <c r="O31">
        <f>'Test_IF-có_validate'!O31</f>
        <v>0.2</v>
      </c>
      <c r="P31">
        <f>'Test_IF-có_validate'!P31</f>
        <v>0.34439999999999998</v>
      </c>
      <c r="Q31">
        <f>'Test_IF-có_validate'!Q31</f>
        <v>0.88890000000000002</v>
      </c>
      <c r="R31">
        <f>'Test_IF-có_validate'!R31</f>
        <v>0.70709999999999995</v>
      </c>
      <c r="S31">
        <f>'Test_IF-có_validate'!S31</f>
        <v>0.39800000000000002</v>
      </c>
      <c r="U31" s="37">
        <f t="shared" si="7"/>
        <v>0.66669999999999996</v>
      </c>
      <c r="V31" s="37">
        <f t="shared" si="7"/>
        <v>0.48770000000000002</v>
      </c>
      <c r="W31" s="37">
        <f t="shared" si="7"/>
        <v>5.8799999999999998E-2</v>
      </c>
      <c r="X31" s="37">
        <f t="shared" si="7"/>
        <v>0.1716</v>
      </c>
      <c r="Y31" s="37">
        <f t="shared" si="7"/>
        <v>0.43059999999999998</v>
      </c>
      <c r="AA31" s="37">
        <f t="shared" si="8"/>
        <v>0.16569999999999999</v>
      </c>
      <c r="AB31" s="37">
        <f t="shared" si="9"/>
        <v>0.14480000000000001</v>
      </c>
      <c r="AC31" s="37">
        <f t="shared" si="10"/>
        <v>0.46360000000000001</v>
      </c>
      <c r="AD31" s="37">
        <f t="shared" si="11"/>
        <v>0.33239999999999997</v>
      </c>
      <c r="AE31" s="37">
        <f t="shared" si="12"/>
        <v>0.39129999999999998</v>
      </c>
      <c r="AG31" s="38">
        <f t="shared" si="13"/>
        <v>0.18360000000000001</v>
      </c>
      <c r="AH31" s="38">
        <f t="shared" si="14"/>
        <v>3.1899999999999998E-2</v>
      </c>
      <c r="AI31" s="38">
        <f t="shared" si="15"/>
        <v>0.39179999999999998</v>
      </c>
      <c r="AJ31" s="38">
        <f t="shared" si="16"/>
        <v>0.1938</v>
      </c>
      <c r="AK31" s="38">
        <f t="shared" si="17"/>
        <v>0.18529999999999999</v>
      </c>
      <c r="AM31" s="38">
        <f t="shared" si="18"/>
        <v>0.27379999999999999</v>
      </c>
      <c r="AN31" s="38">
        <f t="shared" si="19"/>
        <v>7.17E-2</v>
      </c>
      <c r="AO31" s="38">
        <f t="shared" si="20"/>
        <v>0.30669999999999997</v>
      </c>
      <c r="AP31" s="38">
        <f t="shared" si="21"/>
        <v>0.3458</v>
      </c>
      <c r="AQ31" s="38">
        <f t="shared" si="22"/>
        <v>0.13930000000000001</v>
      </c>
      <c r="AR31" s="38"/>
      <c r="AS31" s="38">
        <f t="shared" si="23"/>
        <v>0.29920000000000002</v>
      </c>
      <c r="AT31" s="38">
        <f t="shared" si="24"/>
        <v>0.1351</v>
      </c>
      <c r="AU31" s="38">
        <f t="shared" si="25"/>
        <v>0.311</v>
      </c>
      <c r="AV31" s="38">
        <f t="shared" si="26"/>
        <v>0.184</v>
      </c>
      <c r="AW31" s="38">
        <f t="shared" si="27"/>
        <v>0.36109999999999998</v>
      </c>
    </row>
    <row r="32" spans="2:49" ht="15.75" x14ac:dyDescent="0.25">
      <c r="B32">
        <v>0.1</v>
      </c>
      <c r="C32">
        <v>0.33</v>
      </c>
      <c r="D32">
        <v>0.02</v>
      </c>
      <c r="E32">
        <v>0</v>
      </c>
      <c r="F32">
        <v>0.25</v>
      </c>
      <c r="G32" t="s">
        <v>23</v>
      </c>
      <c r="H32">
        <f t="shared" si="0"/>
        <v>0.2419</v>
      </c>
      <c r="I32">
        <f t="shared" si="1"/>
        <v>5.7799999999999997E-2</v>
      </c>
      <c r="J32">
        <f t="shared" si="2"/>
        <v>0.32750000000000001</v>
      </c>
      <c r="K32">
        <f t="shared" si="3"/>
        <v>0.52869999999999995</v>
      </c>
      <c r="L32" s="47">
        <f t="shared" si="4"/>
        <v>5.7799999999999997E-2</v>
      </c>
      <c r="M32" t="str">
        <f t="shared" si="5"/>
        <v>Low</v>
      </c>
      <c r="N32">
        <f t="shared" si="6"/>
        <v>0</v>
      </c>
      <c r="O32">
        <f>'Test_IF-có_validate'!O32</f>
        <v>0.1111</v>
      </c>
      <c r="P32">
        <f>'Test_IF-có_validate'!P32</f>
        <v>0.36670000000000003</v>
      </c>
      <c r="Q32">
        <f>'Test_IF-có_validate'!Q32</f>
        <v>1.11E-2</v>
      </c>
      <c r="R32">
        <f>'Test_IF-có_validate'!R32</f>
        <v>0</v>
      </c>
      <c r="S32">
        <f>'Test_IF-có_validate'!S32</f>
        <v>0.24490000000000001</v>
      </c>
      <c r="U32" s="37">
        <f t="shared" si="7"/>
        <v>0.8</v>
      </c>
      <c r="V32" s="37">
        <f t="shared" si="7"/>
        <v>0.46339999999999998</v>
      </c>
      <c r="W32" s="37">
        <f t="shared" si="7"/>
        <v>0.97799999999999998</v>
      </c>
      <c r="X32" s="37">
        <f t="shared" si="7"/>
        <v>1</v>
      </c>
      <c r="Y32" s="37">
        <f t="shared" si="7"/>
        <v>0.60660000000000003</v>
      </c>
      <c r="AA32" s="37">
        <f t="shared" si="8"/>
        <v>0.28789999999999999</v>
      </c>
      <c r="AB32" s="37">
        <f t="shared" si="9"/>
        <v>0.1686</v>
      </c>
      <c r="AC32" s="37">
        <f t="shared" si="10"/>
        <v>0.50480000000000003</v>
      </c>
      <c r="AD32" s="37">
        <f t="shared" si="11"/>
        <v>0.48980000000000001</v>
      </c>
      <c r="AE32" s="37">
        <f t="shared" si="12"/>
        <v>0.221</v>
      </c>
      <c r="AG32" s="38">
        <f t="shared" si="13"/>
        <v>0.30580000000000002</v>
      </c>
      <c r="AH32" s="38">
        <f t="shared" si="14"/>
        <v>8.0999999999999996E-3</v>
      </c>
      <c r="AI32" s="38">
        <f t="shared" si="15"/>
        <v>0.57569999999999999</v>
      </c>
      <c r="AJ32" s="38">
        <f t="shared" si="16"/>
        <v>0.62680000000000002</v>
      </c>
      <c r="AK32" s="38">
        <f t="shared" si="17"/>
        <v>1.4999999999999999E-2</v>
      </c>
      <c r="AM32" s="38">
        <f t="shared" si="18"/>
        <v>0.39600000000000002</v>
      </c>
      <c r="AN32" s="38">
        <f t="shared" si="19"/>
        <v>4.7899999999999998E-2</v>
      </c>
      <c r="AO32" s="38">
        <f t="shared" si="20"/>
        <v>0.65539999999999998</v>
      </c>
      <c r="AP32" s="38">
        <f t="shared" si="21"/>
        <v>0.47589999999999999</v>
      </c>
      <c r="AQ32" s="38">
        <f t="shared" si="22"/>
        <v>0.30449999999999999</v>
      </c>
      <c r="AR32" s="38"/>
      <c r="AS32" s="38">
        <f t="shared" si="23"/>
        <v>0.4214</v>
      </c>
      <c r="AT32" s="38">
        <f t="shared" si="24"/>
        <v>0.1119</v>
      </c>
      <c r="AU32" s="38">
        <f t="shared" si="25"/>
        <v>0.65149999999999997</v>
      </c>
      <c r="AV32" s="38">
        <f t="shared" si="26"/>
        <v>0.63600000000000001</v>
      </c>
      <c r="AW32" s="38">
        <f t="shared" si="27"/>
        <v>0.51990000000000003</v>
      </c>
    </row>
    <row r="33" spans="2:49" ht="15.75" x14ac:dyDescent="0.25">
      <c r="B33">
        <v>0.18</v>
      </c>
      <c r="C33">
        <v>0.37</v>
      </c>
      <c r="D33">
        <v>0.11</v>
      </c>
      <c r="E33">
        <v>0.28000000000000003</v>
      </c>
      <c r="F33">
        <v>0.3</v>
      </c>
      <c r="G33" t="s">
        <v>21</v>
      </c>
      <c r="H33">
        <f t="shared" si="0"/>
        <v>0.28189999999999998</v>
      </c>
      <c r="I33">
        <f t="shared" si="1"/>
        <v>9.7799999999999998E-2</v>
      </c>
      <c r="J33">
        <f t="shared" si="2"/>
        <v>0.25619999999999998</v>
      </c>
      <c r="K33">
        <f t="shared" si="3"/>
        <v>0.46300000000000002</v>
      </c>
      <c r="L33" s="47">
        <f t="shared" si="4"/>
        <v>9.7799999999999998E-2</v>
      </c>
      <c r="M33" t="str">
        <f t="shared" si="5"/>
        <v>Low</v>
      </c>
      <c r="N33">
        <f t="shared" si="6"/>
        <v>1</v>
      </c>
      <c r="O33">
        <f>'Test_IF-có_validate'!O33</f>
        <v>0.2</v>
      </c>
      <c r="P33">
        <f>'Test_IF-có_validate'!P33</f>
        <v>0.41110000000000002</v>
      </c>
      <c r="Q33">
        <f>'Test_IF-có_validate'!Q33</f>
        <v>0.1111</v>
      </c>
      <c r="R33">
        <f>'Test_IF-có_validate'!R33</f>
        <v>0.2828</v>
      </c>
      <c r="S33">
        <f>'Test_IF-có_validate'!S33</f>
        <v>0.2959</v>
      </c>
      <c r="U33" s="37">
        <f t="shared" si="7"/>
        <v>0.66669999999999996</v>
      </c>
      <c r="V33" s="37">
        <f t="shared" si="7"/>
        <v>0.4173</v>
      </c>
      <c r="W33" s="37">
        <f t="shared" si="7"/>
        <v>0.8</v>
      </c>
      <c r="X33" s="37">
        <f t="shared" si="7"/>
        <v>0.55910000000000004</v>
      </c>
      <c r="Y33" s="37">
        <f t="shared" si="7"/>
        <v>0.54330000000000001</v>
      </c>
      <c r="AA33" s="37">
        <f t="shared" si="8"/>
        <v>0.16569999999999999</v>
      </c>
      <c r="AB33" s="37">
        <f t="shared" si="9"/>
        <v>0.21429999999999999</v>
      </c>
      <c r="AC33" s="37">
        <f t="shared" si="10"/>
        <v>0.3463</v>
      </c>
      <c r="AD33" s="37">
        <f t="shared" si="11"/>
        <v>8.8400000000000006E-2</v>
      </c>
      <c r="AE33" s="37">
        <f t="shared" si="12"/>
        <v>0.28120000000000001</v>
      </c>
      <c r="AG33" s="38">
        <f t="shared" si="13"/>
        <v>0.18360000000000001</v>
      </c>
      <c r="AH33" s="38">
        <f t="shared" si="14"/>
        <v>3.7600000000000001E-2</v>
      </c>
      <c r="AI33" s="38">
        <f t="shared" si="15"/>
        <v>0.41720000000000002</v>
      </c>
      <c r="AJ33" s="38">
        <f t="shared" si="16"/>
        <v>0.22539999999999999</v>
      </c>
      <c r="AK33" s="38">
        <f t="shared" si="17"/>
        <v>7.5200000000000003E-2</v>
      </c>
      <c r="AM33" s="38">
        <f t="shared" si="18"/>
        <v>0.27379999999999999</v>
      </c>
      <c r="AN33" s="38">
        <f t="shared" si="19"/>
        <v>2.2000000000000001E-3</v>
      </c>
      <c r="AO33" s="38">
        <f t="shared" si="20"/>
        <v>0.49690000000000001</v>
      </c>
      <c r="AP33" s="38">
        <f t="shared" si="21"/>
        <v>7.4499999999999997E-2</v>
      </c>
      <c r="AQ33" s="38">
        <f t="shared" si="22"/>
        <v>0.24429999999999999</v>
      </c>
      <c r="AR33" s="38"/>
      <c r="AS33" s="38">
        <f t="shared" si="23"/>
        <v>0.29920000000000002</v>
      </c>
      <c r="AT33" s="38">
        <f t="shared" si="24"/>
        <v>6.7100000000000007E-2</v>
      </c>
      <c r="AU33" s="38">
        <f t="shared" si="25"/>
        <v>0.49299999999999999</v>
      </c>
      <c r="AV33" s="38">
        <f t="shared" si="26"/>
        <v>0.2346</v>
      </c>
      <c r="AW33" s="38">
        <f t="shared" si="27"/>
        <v>0.46579999999999999</v>
      </c>
    </row>
    <row r="34" spans="2:49" ht="15.75" x14ac:dyDescent="0.25">
      <c r="B34">
        <v>0.13</v>
      </c>
      <c r="C34">
        <v>0.4</v>
      </c>
      <c r="D34">
        <v>0.17</v>
      </c>
      <c r="E34">
        <v>0.25</v>
      </c>
      <c r="F34">
        <v>0.38</v>
      </c>
      <c r="G34" t="s">
        <v>21</v>
      </c>
      <c r="H34">
        <f t="shared" si="0"/>
        <v>0.35930000000000001</v>
      </c>
      <c r="I34">
        <f t="shared" si="1"/>
        <v>0.17510000000000001</v>
      </c>
      <c r="J34">
        <f t="shared" si="2"/>
        <v>0.1734</v>
      </c>
      <c r="K34">
        <f t="shared" si="3"/>
        <v>0.38040000000000002</v>
      </c>
      <c r="L34" s="47">
        <f t="shared" si="4"/>
        <v>0.1734</v>
      </c>
      <c r="M34" t="str">
        <f t="shared" si="5"/>
        <v>Middle</v>
      </c>
      <c r="N34">
        <f t="shared" si="6"/>
        <v>0</v>
      </c>
      <c r="O34">
        <f>'Test_IF-có_validate'!O34</f>
        <v>0.1444</v>
      </c>
      <c r="P34">
        <f>'Test_IF-có_validate'!P34</f>
        <v>0.44440000000000002</v>
      </c>
      <c r="Q34">
        <f>'Test_IF-có_validate'!Q34</f>
        <v>0.17780000000000001</v>
      </c>
      <c r="R34">
        <f>'Test_IF-có_validate'!R34</f>
        <v>0.2525</v>
      </c>
      <c r="S34">
        <f>'Test_IF-có_validate'!S34</f>
        <v>0.37759999999999999</v>
      </c>
      <c r="U34" s="37">
        <f t="shared" si="7"/>
        <v>0.74760000000000004</v>
      </c>
      <c r="V34" s="37">
        <f t="shared" si="7"/>
        <v>0.38469999999999999</v>
      </c>
      <c r="W34" s="37">
        <f t="shared" si="7"/>
        <v>0.69810000000000005</v>
      </c>
      <c r="X34" s="37">
        <f t="shared" si="7"/>
        <v>0.5968</v>
      </c>
      <c r="Y34" s="37">
        <f t="shared" si="7"/>
        <v>0.45179999999999998</v>
      </c>
      <c r="AA34" s="37">
        <f t="shared" si="8"/>
        <v>0.2402</v>
      </c>
      <c r="AB34" s="37">
        <f t="shared" si="9"/>
        <v>0.24709999999999999</v>
      </c>
      <c r="AC34" s="37">
        <f t="shared" si="10"/>
        <v>0.25319999999999998</v>
      </c>
      <c r="AD34" s="37">
        <f t="shared" si="11"/>
        <v>0.12429999999999999</v>
      </c>
      <c r="AE34" s="37">
        <f t="shared" si="12"/>
        <v>0.37030000000000002</v>
      </c>
      <c r="AG34" s="38">
        <f t="shared" si="13"/>
        <v>0.2581</v>
      </c>
      <c r="AH34" s="38">
        <f t="shared" si="14"/>
        <v>7.0400000000000004E-2</v>
      </c>
      <c r="AI34" s="38">
        <f t="shared" si="15"/>
        <v>0.3241</v>
      </c>
      <c r="AJ34" s="38">
        <f t="shared" si="16"/>
        <v>0.26129999999999998</v>
      </c>
      <c r="AK34" s="38">
        <f t="shared" si="17"/>
        <v>0.1643</v>
      </c>
      <c r="AM34" s="38">
        <f t="shared" si="18"/>
        <v>0.34839999999999999</v>
      </c>
      <c r="AN34" s="38">
        <f t="shared" si="19"/>
        <v>3.09E-2</v>
      </c>
      <c r="AO34" s="38">
        <f t="shared" si="20"/>
        <v>0.40379999999999999</v>
      </c>
      <c r="AP34" s="38">
        <f t="shared" si="21"/>
        <v>0.1104</v>
      </c>
      <c r="AQ34" s="38">
        <f t="shared" si="22"/>
        <v>0.15989999999999999</v>
      </c>
      <c r="AR34" s="38"/>
      <c r="AS34" s="38">
        <f t="shared" si="23"/>
        <v>0.37380000000000002</v>
      </c>
      <c r="AT34" s="38">
        <f t="shared" si="24"/>
        <v>3.4000000000000002E-2</v>
      </c>
      <c r="AU34" s="38">
        <f t="shared" si="25"/>
        <v>0.39989999999999998</v>
      </c>
      <c r="AV34" s="38">
        <f t="shared" si="26"/>
        <v>0.27050000000000002</v>
      </c>
      <c r="AW34" s="38">
        <f t="shared" si="27"/>
        <v>0.38169999999999998</v>
      </c>
    </row>
    <row r="35" spans="2:49" ht="15.75" x14ac:dyDescent="0.25">
      <c r="B35">
        <v>0.11</v>
      </c>
      <c r="C35">
        <v>0.42</v>
      </c>
      <c r="D35">
        <v>0.38</v>
      </c>
      <c r="E35">
        <v>0.82</v>
      </c>
      <c r="F35">
        <v>0.31</v>
      </c>
      <c r="G35" t="s">
        <v>24</v>
      </c>
      <c r="H35">
        <f t="shared" si="0"/>
        <v>0.27860000000000001</v>
      </c>
      <c r="I35">
        <f t="shared" si="1"/>
        <v>8.8400000000000006E-2</v>
      </c>
      <c r="J35">
        <f t="shared" si="2"/>
        <v>0.23100000000000001</v>
      </c>
      <c r="K35">
        <f t="shared" si="3"/>
        <v>0.43290000000000001</v>
      </c>
      <c r="L35" s="47">
        <f t="shared" si="4"/>
        <v>8.8400000000000006E-2</v>
      </c>
      <c r="M35" t="str">
        <f t="shared" si="5"/>
        <v>Low</v>
      </c>
      <c r="N35">
        <f t="shared" si="6"/>
        <v>0</v>
      </c>
      <c r="O35">
        <f>'Test_IF-có_validate'!O35</f>
        <v>0.1222</v>
      </c>
      <c r="P35">
        <f>'Test_IF-có_validate'!P35</f>
        <v>0.4667</v>
      </c>
      <c r="Q35">
        <f>'Test_IF-có_validate'!Q35</f>
        <v>0.41110000000000002</v>
      </c>
      <c r="R35">
        <f>'Test_IF-có_validate'!R35</f>
        <v>0.82830000000000004</v>
      </c>
      <c r="S35">
        <f>'Test_IF-có_validate'!S35</f>
        <v>0.30609999999999998</v>
      </c>
      <c r="U35" s="37">
        <f t="shared" si="7"/>
        <v>0.78220000000000001</v>
      </c>
      <c r="V35" s="37">
        <f t="shared" si="7"/>
        <v>0.36359999999999998</v>
      </c>
      <c r="W35" s="37">
        <f t="shared" si="7"/>
        <v>0.4173</v>
      </c>
      <c r="X35" s="37">
        <f t="shared" si="7"/>
        <v>9.3899999999999997E-2</v>
      </c>
      <c r="Y35" s="37">
        <f t="shared" si="7"/>
        <v>0.53129999999999999</v>
      </c>
      <c r="AA35" s="37">
        <f t="shared" si="8"/>
        <v>0.2717</v>
      </c>
      <c r="AB35" s="37">
        <f t="shared" si="9"/>
        <v>0.26850000000000002</v>
      </c>
      <c r="AC35" s="37">
        <f t="shared" si="10"/>
        <v>1.5699999999999999E-2</v>
      </c>
      <c r="AD35" s="37">
        <f t="shared" si="11"/>
        <v>0.44280000000000003</v>
      </c>
      <c r="AE35" s="37">
        <f t="shared" si="12"/>
        <v>0.2928</v>
      </c>
      <c r="AG35" s="38">
        <f t="shared" si="13"/>
        <v>0.28960000000000002</v>
      </c>
      <c r="AH35" s="38">
        <f t="shared" si="14"/>
        <v>9.2100000000000001E-2</v>
      </c>
      <c r="AI35" s="38">
        <f t="shared" si="15"/>
        <v>5.62E-2</v>
      </c>
      <c r="AJ35" s="38">
        <f t="shared" si="16"/>
        <v>0.30420000000000003</v>
      </c>
      <c r="AK35" s="38">
        <f t="shared" si="17"/>
        <v>8.6800000000000002E-2</v>
      </c>
      <c r="AM35" s="38">
        <f t="shared" si="18"/>
        <v>0.37990000000000002</v>
      </c>
      <c r="AN35" s="38">
        <f t="shared" si="19"/>
        <v>5.2900000000000003E-2</v>
      </c>
      <c r="AO35" s="38">
        <f t="shared" si="20"/>
        <v>0.14130000000000001</v>
      </c>
      <c r="AP35" s="38">
        <f t="shared" si="21"/>
        <v>0.45610000000000001</v>
      </c>
      <c r="AQ35" s="38">
        <f t="shared" si="22"/>
        <v>0.2334</v>
      </c>
      <c r="AR35" s="38"/>
      <c r="AS35" s="38">
        <f t="shared" si="23"/>
        <v>0.40529999999999999</v>
      </c>
      <c r="AT35" s="38">
        <f t="shared" si="24"/>
        <v>1.2E-2</v>
      </c>
      <c r="AU35" s="38">
        <f t="shared" si="25"/>
        <v>0.13700000000000001</v>
      </c>
      <c r="AV35" s="38">
        <f t="shared" si="26"/>
        <v>0.2944</v>
      </c>
      <c r="AW35" s="38">
        <f t="shared" si="27"/>
        <v>0.45519999999999999</v>
      </c>
    </row>
    <row r="36" spans="2:49" ht="15.75" x14ac:dyDescent="0.25">
      <c r="B36">
        <v>0.22</v>
      </c>
      <c r="C36">
        <v>0.48</v>
      </c>
      <c r="D36">
        <v>0.47</v>
      </c>
      <c r="E36">
        <v>0.78</v>
      </c>
      <c r="F36">
        <v>0.81</v>
      </c>
      <c r="G36" t="s">
        <v>20</v>
      </c>
      <c r="H36">
        <f t="shared" si="0"/>
        <v>0.69950000000000001</v>
      </c>
      <c r="I36">
        <f t="shared" si="1"/>
        <v>0.53129999999999999</v>
      </c>
      <c r="J36">
        <f t="shared" si="2"/>
        <v>0.24629999999999999</v>
      </c>
      <c r="K36">
        <f t="shared" si="3"/>
        <v>3.8699999999999998E-2</v>
      </c>
      <c r="L36" s="47">
        <f t="shared" si="4"/>
        <v>3.8699999999999998E-2</v>
      </c>
      <c r="M36" t="str">
        <f t="shared" si="5"/>
        <v>High</v>
      </c>
      <c r="N36">
        <f t="shared" si="6"/>
        <v>1</v>
      </c>
      <c r="O36">
        <f>'Test_IF-có_validate'!O36</f>
        <v>0.24440000000000001</v>
      </c>
      <c r="P36">
        <f>'Test_IF-có_validate'!P36</f>
        <v>0.5333</v>
      </c>
      <c r="Q36">
        <f>'Test_IF-có_validate'!Q36</f>
        <v>0.5111</v>
      </c>
      <c r="R36">
        <f>'Test_IF-có_validate'!R36</f>
        <v>0.78790000000000004</v>
      </c>
      <c r="S36">
        <f>'Test_IF-có_validate'!S36</f>
        <v>0.81630000000000003</v>
      </c>
      <c r="U36" s="37">
        <f t="shared" si="7"/>
        <v>0.60719999999999996</v>
      </c>
      <c r="V36" s="37">
        <f t="shared" si="7"/>
        <v>0.3044</v>
      </c>
      <c r="W36" s="37">
        <f t="shared" si="7"/>
        <v>0.32350000000000001</v>
      </c>
      <c r="X36" s="37">
        <f t="shared" si="7"/>
        <v>0.1186</v>
      </c>
      <c r="Y36" s="37">
        <f t="shared" si="7"/>
        <v>0.1011</v>
      </c>
      <c r="AA36" s="37">
        <f t="shared" si="8"/>
        <v>0.1099</v>
      </c>
      <c r="AB36" s="37">
        <f t="shared" si="9"/>
        <v>0.32950000000000002</v>
      </c>
      <c r="AC36" s="37">
        <f t="shared" si="10"/>
        <v>0.114</v>
      </c>
      <c r="AD36" s="37">
        <f t="shared" si="11"/>
        <v>0.40629999999999999</v>
      </c>
      <c r="AE36" s="37">
        <f t="shared" si="12"/>
        <v>0.74299999999999999</v>
      </c>
      <c r="AG36" s="38">
        <f t="shared" si="13"/>
        <v>0.1278</v>
      </c>
      <c r="AH36" s="38">
        <f t="shared" si="14"/>
        <v>0.15690000000000001</v>
      </c>
      <c r="AI36" s="38">
        <f t="shared" si="15"/>
        <v>4.2299999999999997E-2</v>
      </c>
      <c r="AJ36" s="38">
        <f t="shared" si="16"/>
        <v>0.26769999999999999</v>
      </c>
      <c r="AK36" s="38">
        <f t="shared" si="17"/>
        <v>0.56810000000000005</v>
      </c>
      <c r="AM36" s="38">
        <f t="shared" si="18"/>
        <v>0.21809999999999999</v>
      </c>
      <c r="AN36" s="38">
        <f t="shared" si="19"/>
        <v>0.1177</v>
      </c>
      <c r="AO36" s="38">
        <f t="shared" si="20"/>
        <v>4.2799999999999998E-2</v>
      </c>
      <c r="AP36" s="38">
        <f t="shared" si="21"/>
        <v>0.41970000000000002</v>
      </c>
      <c r="AQ36" s="38">
        <f t="shared" si="22"/>
        <v>0.25679999999999997</v>
      </c>
      <c r="AR36" s="38"/>
      <c r="AS36" s="38">
        <f t="shared" si="23"/>
        <v>0.24349999999999999</v>
      </c>
      <c r="AT36" s="38">
        <f t="shared" si="24"/>
        <v>5.28E-2</v>
      </c>
      <c r="AU36" s="38">
        <f t="shared" si="25"/>
        <v>3.85E-2</v>
      </c>
      <c r="AV36" s="38">
        <f t="shared" si="26"/>
        <v>0.25790000000000002</v>
      </c>
      <c r="AW36" s="38">
        <f t="shared" si="27"/>
        <v>3.5000000000000003E-2</v>
      </c>
    </row>
    <row r="37" spans="2:49" ht="15.75" x14ac:dyDescent="0.25">
      <c r="B37">
        <v>0.14000000000000001</v>
      </c>
      <c r="C37">
        <v>0.38</v>
      </c>
      <c r="D37">
        <v>0.59</v>
      </c>
      <c r="E37">
        <v>0.11</v>
      </c>
      <c r="F37">
        <v>0.32</v>
      </c>
      <c r="G37" t="s">
        <v>21</v>
      </c>
      <c r="H37">
        <f t="shared" si="0"/>
        <v>0.30049999999999999</v>
      </c>
      <c r="I37">
        <f t="shared" si="1"/>
        <v>0.10780000000000001</v>
      </c>
      <c r="J37">
        <f t="shared" si="2"/>
        <v>0.21529999999999999</v>
      </c>
      <c r="K37">
        <f t="shared" si="3"/>
        <v>0.4229</v>
      </c>
      <c r="L37" s="47">
        <f t="shared" si="4"/>
        <v>0.10780000000000001</v>
      </c>
      <c r="M37" t="str">
        <f t="shared" si="5"/>
        <v>Low</v>
      </c>
      <c r="N37">
        <f t="shared" si="6"/>
        <v>1</v>
      </c>
      <c r="O37">
        <f>'Test_IF-có_validate'!O37</f>
        <v>0.15559999999999999</v>
      </c>
      <c r="P37">
        <f>'Test_IF-có_validate'!P37</f>
        <v>0.42220000000000002</v>
      </c>
      <c r="Q37">
        <f>'Test_IF-có_validate'!Q37</f>
        <v>0.64439999999999997</v>
      </c>
      <c r="R37">
        <f>'Test_IF-có_validate'!R37</f>
        <v>0.1111</v>
      </c>
      <c r="S37">
        <f>'Test_IF-có_validate'!S37</f>
        <v>0.31630000000000003</v>
      </c>
      <c r="U37" s="37">
        <f t="shared" si="7"/>
        <v>0.73070000000000002</v>
      </c>
      <c r="V37" s="37">
        <f t="shared" si="7"/>
        <v>0.40629999999999999</v>
      </c>
      <c r="W37" s="37">
        <f t="shared" si="7"/>
        <v>0.2162</v>
      </c>
      <c r="X37" s="37">
        <f t="shared" si="7"/>
        <v>0.8</v>
      </c>
      <c r="Y37" s="37">
        <f t="shared" si="7"/>
        <v>0.51939999999999997</v>
      </c>
      <c r="AA37" s="37">
        <f t="shared" si="8"/>
        <v>0.2248</v>
      </c>
      <c r="AB37" s="37">
        <f t="shared" si="9"/>
        <v>0.2253</v>
      </c>
      <c r="AC37" s="37">
        <f t="shared" si="10"/>
        <v>0.24079999999999999</v>
      </c>
      <c r="AD37" s="37">
        <f t="shared" si="11"/>
        <v>0.312</v>
      </c>
      <c r="AE37" s="37">
        <f t="shared" si="12"/>
        <v>0.30430000000000001</v>
      </c>
      <c r="AG37" s="38">
        <f t="shared" si="13"/>
        <v>0.2427</v>
      </c>
      <c r="AH37" s="38">
        <f t="shared" si="14"/>
        <v>4.8599999999999997E-2</v>
      </c>
      <c r="AI37" s="38">
        <f t="shared" si="15"/>
        <v>0.1691</v>
      </c>
      <c r="AJ37" s="38">
        <f t="shared" si="16"/>
        <v>0.44900000000000001</v>
      </c>
      <c r="AK37" s="38">
        <f t="shared" si="17"/>
        <v>9.8199999999999996E-2</v>
      </c>
      <c r="AM37" s="38">
        <f t="shared" si="18"/>
        <v>0.33289999999999997</v>
      </c>
      <c r="AN37" s="38">
        <f t="shared" si="19"/>
        <v>8.8999999999999999E-3</v>
      </c>
      <c r="AO37" s="38">
        <f t="shared" si="20"/>
        <v>8.4000000000000005E-2</v>
      </c>
      <c r="AP37" s="38">
        <f t="shared" si="21"/>
        <v>0.29809999999999998</v>
      </c>
      <c r="AQ37" s="38">
        <f t="shared" si="22"/>
        <v>0.2228</v>
      </c>
      <c r="AR37" s="38"/>
      <c r="AS37" s="38">
        <f t="shared" si="23"/>
        <v>0.35830000000000001</v>
      </c>
      <c r="AT37" s="38">
        <f t="shared" si="24"/>
        <v>5.6000000000000001E-2</v>
      </c>
      <c r="AU37" s="38">
        <f t="shared" si="25"/>
        <v>8.8300000000000003E-2</v>
      </c>
      <c r="AV37" s="38">
        <f t="shared" si="26"/>
        <v>0.4582</v>
      </c>
      <c r="AW37" s="38">
        <f t="shared" si="27"/>
        <v>0.4446</v>
      </c>
    </row>
    <row r="38" spans="2:49" ht="15.75" x14ac:dyDescent="0.25">
      <c r="B38">
        <v>0.15</v>
      </c>
      <c r="C38">
        <v>0.42</v>
      </c>
      <c r="D38">
        <v>0.6</v>
      </c>
      <c r="E38">
        <v>0.15</v>
      </c>
      <c r="F38">
        <v>0.62</v>
      </c>
      <c r="G38" t="s">
        <v>24</v>
      </c>
      <c r="H38">
        <f t="shared" si="0"/>
        <v>0.56940000000000002</v>
      </c>
      <c r="I38">
        <f t="shared" si="1"/>
        <v>0.37669999999999998</v>
      </c>
      <c r="J38">
        <f t="shared" si="2"/>
        <v>8.1900000000000001E-2</v>
      </c>
      <c r="K38">
        <f t="shared" si="3"/>
        <v>0.1444</v>
      </c>
      <c r="L38" s="47">
        <f t="shared" si="4"/>
        <v>8.1900000000000001E-2</v>
      </c>
      <c r="M38" t="str">
        <f t="shared" si="5"/>
        <v>Middle</v>
      </c>
      <c r="N38">
        <f t="shared" si="6"/>
        <v>1</v>
      </c>
      <c r="O38">
        <f>'Test_IF-có_validate'!O38</f>
        <v>0.16669999999999999</v>
      </c>
      <c r="P38">
        <f>'Test_IF-có_validate'!P38</f>
        <v>0.4667</v>
      </c>
      <c r="Q38">
        <f>'Test_IF-có_validate'!Q38</f>
        <v>0.65559999999999996</v>
      </c>
      <c r="R38">
        <f>'Test_IF-có_validate'!R38</f>
        <v>0.1515</v>
      </c>
      <c r="S38">
        <f>'Test_IF-có_validate'!S38</f>
        <v>0.62239999999999995</v>
      </c>
      <c r="U38" s="37">
        <f t="shared" si="7"/>
        <v>0.71419999999999995</v>
      </c>
      <c r="V38" s="37">
        <f t="shared" si="7"/>
        <v>0.36359999999999998</v>
      </c>
      <c r="W38" s="37">
        <f t="shared" si="7"/>
        <v>0.20799999999999999</v>
      </c>
      <c r="X38" s="37">
        <f t="shared" si="7"/>
        <v>0.7369</v>
      </c>
      <c r="Y38" s="37">
        <f t="shared" si="7"/>
        <v>0.23269999999999999</v>
      </c>
      <c r="AA38" s="37">
        <f t="shared" si="8"/>
        <v>0.20960000000000001</v>
      </c>
      <c r="AB38" s="37">
        <f t="shared" si="9"/>
        <v>0.26850000000000002</v>
      </c>
      <c r="AC38" s="37">
        <f t="shared" si="10"/>
        <v>0.25130000000000002</v>
      </c>
      <c r="AD38" s="37">
        <f t="shared" si="11"/>
        <v>0.25459999999999999</v>
      </c>
      <c r="AE38" s="37">
        <f t="shared" si="12"/>
        <v>0.5958</v>
      </c>
      <c r="AG38" s="38">
        <f t="shared" si="13"/>
        <v>0.22750000000000001</v>
      </c>
      <c r="AH38" s="38">
        <f t="shared" si="14"/>
        <v>9.2100000000000001E-2</v>
      </c>
      <c r="AI38" s="38">
        <f t="shared" si="15"/>
        <v>0.17949999999999999</v>
      </c>
      <c r="AJ38" s="38">
        <f t="shared" si="16"/>
        <v>0.3916</v>
      </c>
      <c r="AK38" s="38">
        <f t="shared" si="17"/>
        <v>0.38979999999999998</v>
      </c>
      <c r="AM38" s="38">
        <f t="shared" si="18"/>
        <v>0.31780000000000003</v>
      </c>
      <c r="AN38" s="38">
        <f t="shared" si="19"/>
        <v>5.2900000000000003E-2</v>
      </c>
      <c r="AO38" s="38">
        <f t="shared" si="20"/>
        <v>9.4399999999999998E-2</v>
      </c>
      <c r="AP38" s="38">
        <f t="shared" si="21"/>
        <v>0.2407</v>
      </c>
      <c r="AQ38" s="38">
        <f t="shared" si="22"/>
        <v>7.85E-2</v>
      </c>
      <c r="AR38" s="38"/>
      <c r="AS38" s="38">
        <f t="shared" si="23"/>
        <v>0.34320000000000001</v>
      </c>
      <c r="AT38" s="38">
        <f t="shared" si="24"/>
        <v>1.2E-2</v>
      </c>
      <c r="AU38" s="38">
        <f t="shared" si="25"/>
        <v>9.8699999999999996E-2</v>
      </c>
      <c r="AV38" s="38">
        <f t="shared" si="26"/>
        <v>0.40079999999999999</v>
      </c>
      <c r="AW38" s="38">
        <f t="shared" si="27"/>
        <v>0.14330000000000001</v>
      </c>
    </row>
    <row r="39" spans="2:49" ht="15.75" x14ac:dyDescent="0.25">
      <c r="B39">
        <v>0.09</v>
      </c>
      <c r="C39">
        <v>0.38</v>
      </c>
      <c r="D39">
        <v>0.54</v>
      </c>
      <c r="E39">
        <v>0.69</v>
      </c>
      <c r="F39">
        <v>0.21</v>
      </c>
      <c r="G39" t="s">
        <v>21</v>
      </c>
      <c r="H39">
        <f t="shared" si="0"/>
        <v>0.1736</v>
      </c>
      <c r="I39">
        <f t="shared" si="1"/>
        <v>4.3200000000000002E-2</v>
      </c>
      <c r="J39">
        <f t="shared" si="2"/>
        <v>0.33529999999999999</v>
      </c>
      <c r="K39">
        <f t="shared" si="3"/>
        <v>0.52569999999999995</v>
      </c>
      <c r="L39" s="47">
        <f t="shared" si="4"/>
        <v>4.3200000000000002E-2</v>
      </c>
      <c r="M39" t="str">
        <f t="shared" si="5"/>
        <v>Low</v>
      </c>
      <c r="N39">
        <f t="shared" si="6"/>
        <v>1</v>
      </c>
      <c r="O39">
        <f>'Test_IF-có_validate'!O39</f>
        <v>0.1</v>
      </c>
      <c r="P39">
        <f>'Test_IF-có_validate'!P39</f>
        <v>0.42220000000000002</v>
      </c>
      <c r="Q39">
        <f>'Test_IF-có_validate'!Q39</f>
        <v>0.58889999999999998</v>
      </c>
      <c r="R39">
        <f>'Test_IF-có_validate'!R39</f>
        <v>0.69699999999999995</v>
      </c>
      <c r="S39">
        <f>'Test_IF-có_validate'!S39</f>
        <v>0.2041</v>
      </c>
      <c r="U39" s="37">
        <f t="shared" si="7"/>
        <v>0.81820000000000004</v>
      </c>
      <c r="V39" s="37">
        <f t="shared" si="7"/>
        <v>0.40629999999999999</v>
      </c>
      <c r="W39" s="37">
        <f t="shared" si="7"/>
        <v>0.25869999999999999</v>
      </c>
      <c r="X39" s="37">
        <f t="shared" si="7"/>
        <v>0.17860000000000001</v>
      </c>
      <c r="Y39" s="37">
        <f t="shared" si="7"/>
        <v>0.66100000000000003</v>
      </c>
      <c r="AA39" s="37">
        <f t="shared" si="8"/>
        <v>0.30430000000000001</v>
      </c>
      <c r="AB39" s="37">
        <f t="shared" si="9"/>
        <v>0.2253</v>
      </c>
      <c r="AC39" s="37">
        <f t="shared" si="10"/>
        <v>0.18859999999999999</v>
      </c>
      <c r="AD39" s="37">
        <f t="shared" si="11"/>
        <v>0.3231</v>
      </c>
      <c r="AE39" s="37">
        <f t="shared" si="12"/>
        <v>0.17</v>
      </c>
      <c r="AG39" s="38">
        <f t="shared" si="13"/>
        <v>0.32219999999999999</v>
      </c>
      <c r="AH39" s="38">
        <f t="shared" si="14"/>
        <v>4.8599999999999997E-2</v>
      </c>
      <c r="AI39" s="38">
        <f t="shared" si="15"/>
        <v>0.1168</v>
      </c>
      <c r="AJ39" s="38">
        <f t="shared" si="16"/>
        <v>0.1845</v>
      </c>
      <c r="AK39" s="38">
        <f t="shared" si="17"/>
        <v>3.5999999999999997E-2</v>
      </c>
      <c r="AM39" s="38">
        <f t="shared" si="18"/>
        <v>0.41239999999999999</v>
      </c>
      <c r="AN39" s="38">
        <f t="shared" si="19"/>
        <v>8.8999999999999999E-3</v>
      </c>
      <c r="AO39" s="38">
        <f t="shared" si="20"/>
        <v>3.1699999999999999E-2</v>
      </c>
      <c r="AP39" s="38">
        <f t="shared" si="21"/>
        <v>0.33650000000000002</v>
      </c>
      <c r="AQ39" s="38">
        <f t="shared" si="22"/>
        <v>0.35549999999999998</v>
      </c>
      <c r="AR39" s="38"/>
      <c r="AS39" s="38">
        <f t="shared" si="23"/>
        <v>0.43780000000000002</v>
      </c>
      <c r="AT39" s="38">
        <f t="shared" si="24"/>
        <v>5.6000000000000001E-2</v>
      </c>
      <c r="AU39" s="38">
        <f t="shared" si="25"/>
        <v>3.5999999999999997E-2</v>
      </c>
      <c r="AV39" s="38">
        <f t="shared" si="26"/>
        <v>0.17469999999999999</v>
      </c>
      <c r="AW39" s="38">
        <f t="shared" si="27"/>
        <v>0.56410000000000005</v>
      </c>
    </row>
    <row r="40" spans="2:49" ht="15.75" x14ac:dyDescent="0.25">
      <c r="B40">
        <v>0.2</v>
      </c>
      <c r="C40">
        <v>0.49</v>
      </c>
      <c r="D40">
        <v>0.68</v>
      </c>
      <c r="E40">
        <v>0.76</v>
      </c>
      <c r="F40">
        <v>0.78</v>
      </c>
      <c r="G40" t="s">
        <v>20</v>
      </c>
      <c r="H40">
        <f t="shared" si="0"/>
        <v>0.69220000000000004</v>
      </c>
      <c r="I40">
        <f t="shared" si="1"/>
        <v>0.51849999999999996</v>
      </c>
      <c r="J40">
        <f t="shared" si="2"/>
        <v>0.22850000000000001</v>
      </c>
      <c r="K40">
        <f t="shared" si="3"/>
        <v>2.1399999999999999E-2</v>
      </c>
      <c r="L40" s="47">
        <f t="shared" si="4"/>
        <v>2.1399999999999999E-2</v>
      </c>
      <c r="M40" t="str">
        <f t="shared" si="5"/>
        <v>High</v>
      </c>
      <c r="N40">
        <f t="shared" si="6"/>
        <v>1</v>
      </c>
      <c r="O40">
        <f>'Test_IF-có_validate'!O40</f>
        <v>0.22220000000000001</v>
      </c>
      <c r="P40">
        <f>'Test_IF-có_validate'!P40</f>
        <v>0.5444</v>
      </c>
      <c r="Q40">
        <f>'Test_IF-có_validate'!Q40</f>
        <v>0.74439999999999995</v>
      </c>
      <c r="R40">
        <f>'Test_IF-có_validate'!R40</f>
        <v>0.76770000000000005</v>
      </c>
      <c r="S40">
        <f>'Test_IF-có_validate'!S40</f>
        <v>0.78569999999999995</v>
      </c>
      <c r="U40" s="37">
        <f t="shared" si="7"/>
        <v>0.63639999999999997</v>
      </c>
      <c r="V40" s="37">
        <f t="shared" si="7"/>
        <v>0.29499999999999998</v>
      </c>
      <c r="W40" s="37">
        <f t="shared" si="7"/>
        <v>0.14649999999999999</v>
      </c>
      <c r="X40" s="37">
        <f t="shared" si="7"/>
        <v>0.13139999999999999</v>
      </c>
      <c r="Y40" s="37">
        <f t="shared" si="7"/>
        <v>0.12</v>
      </c>
      <c r="AA40" s="37">
        <f t="shared" si="8"/>
        <v>0.13739999999999999</v>
      </c>
      <c r="AB40" s="37">
        <f t="shared" si="9"/>
        <v>0.33929999999999999</v>
      </c>
      <c r="AC40" s="37">
        <f t="shared" si="10"/>
        <v>0.33329999999999999</v>
      </c>
      <c r="AD40" s="37">
        <f t="shared" si="11"/>
        <v>0.38790000000000002</v>
      </c>
      <c r="AE40" s="37">
        <f t="shared" si="12"/>
        <v>0.72119999999999995</v>
      </c>
      <c r="AG40" s="38">
        <f t="shared" si="13"/>
        <v>0.15529999999999999</v>
      </c>
      <c r="AH40" s="38">
        <f t="shared" si="14"/>
        <v>0.1676</v>
      </c>
      <c r="AI40" s="38">
        <f t="shared" si="15"/>
        <v>0.26150000000000001</v>
      </c>
      <c r="AJ40" s="38">
        <f t="shared" si="16"/>
        <v>0.24929999999999999</v>
      </c>
      <c r="AK40" s="38">
        <f t="shared" si="17"/>
        <v>0.54039999999999999</v>
      </c>
      <c r="AM40" s="38">
        <f t="shared" si="18"/>
        <v>0.2455</v>
      </c>
      <c r="AN40" s="38">
        <f t="shared" si="19"/>
        <v>0.12839999999999999</v>
      </c>
      <c r="AO40" s="38">
        <f t="shared" si="20"/>
        <v>0.1764</v>
      </c>
      <c r="AP40" s="38">
        <f t="shared" si="21"/>
        <v>0.40129999999999999</v>
      </c>
      <c r="AQ40" s="38">
        <f t="shared" si="22"/>
        <v>0.22919999999999999</v>
      </c>
      <c r="AR40" s="38"/>
      <c r="AS40" s="38">
        <f t="shared" si="23"/>
        <v>0.27089999999999997</v>
      </c>
      <c r="AT40" s="38">
        <f t="shared" si="24"/>
        <v>6.3500000000000001E-2</v>
      </c>
      <c r="AU40" s="38">
        <f t="shared" si="25"/>
        <v>0.1807</v>
      </c>
      <c r="AV40" s="38">
        <f t="shared" si="26"/>
        <v>0.23949999999999999</v>
      </c>
      <c r="AW40" s="38">
        <f t="shared" si="27"/>
        <v>7.4000000000000003E-3</v>
      </c>
    </row>
    <row r="41" spans="2:49" ht="15.75" x14ac:dyDescent="0.25">
      <c r="B41">
        <v>0.12</v>
      </c>
      <c r="C41">
        <v>0.62</v>
      </c>
      <c r="D41">
        <v>0.21</v>
      </c>
      <c r="E41">
        <v>0.3</v>
      </c>
      <c r="F41">
        <v>0.59</v>
      </c>
      <c r="G41" t="s">
        <v>24</v>
      </c>
      <c r="H41">
        <f t="shared" si="0"/>
        <v>0.54010000000000002</v>
      </c>
      <c r="I41">
        <f t="shared" si="1"/>
        <v>0.35599999999999998</v>
      </c>
      <c r="J41">
        <f t="shared" si="2"/>
        <v>6.7699999999999996E-2</v>
      </c>
      <c r="K41">
        <f t="shared" si="3"/>
        <v>0.183</v>
      </c>
      <c r="L41" s="47">
        <f t="shared" si="4"/>
        <v>6.7699999999999996E-2</v>
      </c>
      <c r="M41" t="str">
        <f t="shared" si="5"/>
        <v>Middle</v>
      </c>
      <c r="N41">
        <f t="shared" si="6"/>
        <v>1</v>
      </c>
      <c r="O41">
        <f>'Test_IF-có_validate'!O41</f>
        <v>0.1333</v>
      </c>
      <c r="P41">
        <f>'Test_IF-có_validate'!P41</f>
        <v>0.68889999999999996</v>
      </c>
      <c r="Q41">
        <f>'Test_IF-có_validate'!Q41</f>
        <v>0.22220000000000001</v>
      </c>
      <c r="R41">
        <f>'Test_IF-có_validate'!R41</f>
        <v>0.30299999999999999</v>
      </c>
      <c r="S41">
        <f>'Test_IF-có_validate'!S41</f>
        <v>0.59179999999999999</v>
      </c>
      <c r="U41" s="37">
        <f t="shared" si="7"/>
        <v>0.76480000000000004</v>
      </c>
      <c r="V41" s="37">
        <f t="shared" si="7"/>
        <v>0.1842</v>
      </c>
      <c r="W41" s="37">
        <f t="shared" si="7"/>
        <v>0.63639999999999997</v>
      </c>
      <c r="X41" s="37">
        <f t="shared" si="7"/>
        <v>0.53490000000000004</v>
      </c>
      <c r="Y41" s="37">
        <f t="shared" si="7"/>
        <v>0.25640000000000002</v>
      </c>
      <c r="AA41" s="37">
        <f t="shared" si="8"/>
        <v>0.25590000000000002</v>
      </c>
      <c r="AB41" s="37">
        <f t="shared" si="9"/>
        <v>0.46550000000000002</v>
      </c>
      <c r="AC41" s="37">
        <f t="shared" si="10"/>
        <v>0.1958</v>
      </c>
      <c r="AD41" s="37">
        <f t="shared" si="11"/>
        <v>6.5199999999999994E-2</v>
      </c>
      <c r="AE41" s="37">
        <f t="shared" si="12"/>
        <v>0.57040000000000002</v>
      </c>
      <c r="AG41" s="38">
        <f t="shared" si="13"/>
        <v>0.27379999999999999</v>
      </c>
      <c r="AH41" s="38">
        <f t="shared" si="14"/>
        <v>0.30359999999999998</v>
      </c>
      <c r="AI41" s="38">
        <f t="shared" si="15"/>
        <v>0.26679999999999998</v>
      </c>
      <c r="AJ41" s="38">
        <f t="shared" si="16"/>
        <v>0.20219999999999999</v>
      </c>
      <c r="AK41" s="38">
        <f t="shared" si="17"/>
        <v>0.3644</v>
      </c>
      <c r="AM41" s="38">
        <f t="shared" si="18"/>
        <v>0.36409999999999998</v>
      </c>
      <c r="AN41" s="38">
        <f t="shared" si="19"/>
        <v>0.26440000000000002</v>
      </c>
      <c r="AO41" s="38">
        <f t="shared" si="20"/>
        <v>0.34639999999999999</v>
      </c>
      <c r="AP41" s="38">
        <f t="shared" si="21"/>
        <v>5.1299999999999998E-2</v>
      </c>
      <c r="AQ41" s="38">
        <f t="shared" si="22"/>
        <v>4.9599999999999998E-2</v>
      </c>
      <c r="AR41" s="38"/>
      <c r="AS41" s="38">
        <f t="shared" si="23"/>
        <v>0.38950000000000001</v>
      </c>
      <c r="AT41" s="38">
        <f t="shared" si="24"/>
        <v>0.1996</v>
      </c>
      <c r="AU41" s="38">
        <f t="shared" si="25"/>
        <v>0.34250000000000003</v>
      </c>
      <c r="AV41" s="38">
        <f t="shared" si="26"/>
        <v>0.2114</v>
      </c>
      <c r="AW41" s="38">
        <f t="shared" si="27"/>
        <v>0.17219999999999999</v>
      </c>
    </row>
    <row r="42" spans="2:49" ht="15.75" x14ac:dyDescent="0.25">
      <c r="B42">
        <v>0.14000000000000001</v>
      </c>
      <c r="C42">
        <v>0.65</v>
      </c>
      <c r="D42">
        <v>0.19</v>
      </c>
      <c r="E42">
        <v>0.26</v>
      </c>
      <c r="F42">
        <v>0.66</v>
      </c>
      <c r="G42" t="s">
        <v>24</v>
      </c>
      <c r="H42">
        <f t="shared" si="0"/>
        <v>0.59640000000000004</v>
      </c>
      <c r="I42">
        <f t="shared" si="1"/>
        <v>0.41710000000000003</v>
      </c>
      <c r="J42">
        <f t="shared" si="2"/>
        <v>0.13220000000000001</v>
      </c>
      <c r="K42">
        <f t="shared" si="3"/>
        <v>0.1235</v>
      </c>
      <c r="L42" s="47">
        <f t="shared" si="4"/>
        <v>0.1235</v>
      </c>
      <c r="M42" t="str">
        <f t="shared" si="5"/>
        <v>High</v>
      </c>
      <c r="N42">
        <f t="shared" si="6"/>
        <v>0</v>
      </c>
      <c r="O42">
        <f>'Test_IF-có_validate'!O42</f>
        <v>0.15559999999999999</v>
      </c>
      <c r="P42">
        <f>'Test_IF-có_validate'!P42</f>
        <v>0.72219999999999995</v>
      </c>
      <c r="Q42">
        <f>'Test_IF-có_validate'!Q42</f>
        <v>0.2</v>
      </c>
      <c r="R42">
        <f>'Test_IF-có_validate'!R42</f>
        <v>0.2626</v>
      </c>
      <c r="S42">
        <f>'Test_IF-có_validate'!S42</f>
        <v>0.6633</v>
      </c>
      <c r="U42" s="37">
        <f t="shared" si="7"/>
        <v>0.73070000000000002</v>
      </c>
      <c r="V42" s="37">
        <f t="shared" si="7"/>
        <v>0.1613</v>
      </c>
      <c r="W42" s="37">
        <f t="shared" si="7"/>
        <v>0.66669999999999996</v>
      </c>
      <c r="X42" s="37">
        <f t="shared" si="7"/>
        <v>0.58399999999999996</v>
      </c>
      <c r="Y42" s="37">
        <f t="shared" si="7"/>
        <v>0.2024</v>
      </c>
      <c r="AA42" s="37">
        <f t="shared" si="8"/>
        <v>0.2248</v>
      </c>
      <c r="AB42" s="37">
        <f t="shared" si="9"/>
        <v>0.49619999999999997</v>
      </c>
      <c r="AC42" s="37">
        <f t="shared" si="10"/>
        <v>0.22409999999999999</v>
      </c>
      <c r="AD42" s="37">
        <f t="shared" si="11"/>
        <v>0.11219999999999999</v>
      </c>
      <c r="AE42" s="37">
        <f t="shared" si="12"/>
        <v>0.62880000000000003</v>
      </c>
      <c r="AG42" s="38">
        <f t="shared" si="13"/>
        <v>0.2427</v>
      </c>
      <c r="AH42" s="38">
        <f t="shared" si="14"/>
        <v>0.33429999999999999</v>
      </c>
      <c r="AI42" s="38">
        <f t="shared" si="15"/>
        <v>0.29499999999999998</v>
      </c>
      <c r="AJ42" s="38">
        <f t="shared" si="16"/>
        <v>0.2492</v>
      </c>
      <c r="AK42" s="38">
        <f t="shared" si="17"/>
        <v>0.42799999999999999</v>
      </c>
      <c r="AM42" s="38">
        <f t="shared" si="18"/>
        <v>0.33289999999999997</v>
      </c>
      <c r="AN42" s="38">
        <f t="shared" si="19"/>
        <v>0.29509999999999997</v>
      </c>
      <c r="AO42" s="38">
        <f t="shared" si="20"/>
        <v>0.37469999999999998</v>
      </c>
      <c r="AP42" s="38">
        <f t="shared" si="21"/>
        <v>9.8199999999999996E-2</v>
      </c>
      <c r="AQ42" s="38">
        <f t="shared" si="22"/>
        <v>0.1168</v>
      </c>
      <c r="AR42" s="38"/>
      <c r="AS42" s="38">
        <f t="shared" si="23"/>
        <v>0.35830000000000001</v>
      </c>
      <c r="AT42" s="38">
        <f t="shared" si="24"/>
        <v>0.2303</v>
      </c>
      <c r="AU42" s="38">
        <f t="shared" si="25"/>
        <v>0.37080000000000002</v>
      </c>
      <c r="AV42" s="38">
        <f t="shared" si="26"/>
        <v>0.25840000000000002</v>
      </c>
      <c r="AW42" s="38">
        <f t="shared" si="27"/>
        <v>0.1051</v>
      </c>
    </row>
    <row r="43" spans="2:49" ht="15.75" x14ac:dyDescent="0.25">
      <c r="B43">
        <v>0.16</v>
      </c>
      <c r="C43">
        <v>0.51</v>
      </c>
      <c r="D43">
        <v>0.09</v>
      </c>
      <c r="E43">
        <v>0.38</v>
      </c>
      <c r="F43">
        <v>0.1</v>
      </c>
      <c r="G43" t="s">
        <v>23</v>
      </c>
      <c r="H43">
        <f t="shared" si="0"/>
        <v>3.6400000000000002E-2</v>
      </c>
      <c r="I43">
        <f t="shared" si="1"/>
        <v>0.2064</v>
      </c>
      <c r="J43">
        <f t="shared" si="2"/>
        <v>0.50470000000000004</v>
      </c>
      <c r="K43">
        <f t="shared" si="3"/>
        <v>0.68089999999999995</v>
      </c>
      <c r="L43" s="47">
        <f t="shared" si="4"/>
        <v>3.6400000000000002E-2</v>
      </c>
      <c r="M43" t="str">
        <f t="shared" si="5"/>
        <v>Very Low</v>
      </c>
      <c r="N43">
        <f t="shared" si="6"/>
        <v>1</v>
      </c>
      <c r="O43">
        <f>'Test_IF-có_validate'!O43</f>
        <v>0.17780000000000001</v>
      </c>
      <c r="P43">
        <f>'Test_IF-có_validate'!P43</f>
        <v>0.56669999999999998</v>
      </c>
      <c r="Q43">
        <f>'Test_IF-có_validate'!Q43</f>
        <v>8.8900000000000007E-2</v>
      </c>
      <c r="R43">
        <f>'Test_IF-có_validate'!R43</f>
        <v>0.38379999999999997</v>
      </c>
      <c r="S43">
        <f>'Test_IF-có_validate'!S43</f>
        <v>9.1800000000000007E-2</v>
      </c>
      <c r="U43" s="37">
        <f t="shared" si="7"/>
        <v>0.69810000000000005</v>
      </c>
      <c r="V43" s="37">
        <f t="shared" si="7"/>
        <v>0.27660000000000001</v>
      </c>
      <c r="W43" s="37">
        <f t="shared" si="7"/>
        <v>0.8367</v>
      </c>
      <c r="X43" s="37">
        <f t="shared" si="7"/>
        <v>0.44529999999999997</v>
      </c>
      <c r="Y43" s="37">
        <f t="shared" si="7"/>
        <v>0.83179999999999998</v>
      </c>
      <c r="AA43" s="37">
        <f t="shared" si="8"/>
        <v>0.1948</v>
      </c>
      <c r="AB43" s="37">
        <f t="shared" si="9"/>
        <v>0.35870000000000002</v>
      </c>
      <c r="AC43" s="37">
        <f t="shared" si="10"/>
        <v>0.37940000000000002</v>
      </c>
      <c r="AD43" s="37">
        <f t="shared" si="11"/>
        <v>2.2200000000000001E-2</v>
      </c>
      <c r="AE43" s="37">
        <f t="shared" si="12"/>
        <v>1.38E-2</v>
      </c>
      <c r="AG43" s="38">
        <f t="shared" si="13"/>
        <v>0.2127</v>
      </c>
      <c r="AH43" s="38">
        <f t="shared" si="14"/>
        <v>0.18890000000000001</v>
      </c>
      <c r="AI43" s="38">
        <f t="shared" si="15"/>
        <v>0.45029999999999998</v>
      </c>
      <c r="AJ43" s="38">
        <f t="shared" si="16"/>
        <v>0.1171</v>
      </c>
      <c r="AK43" s="38">
        <f t="shared" si="17"/>
        <v>0.19220000000000001</v>
      </c>
      <c r="AM43" s="38">
        <f t="shared" si="18"/>
        <v>0.3029</v>
      </c>
      <c r="AN43" s="38">
        <f t="shared" si="19"/>
        <v>0.1497</v>
      </c>
      <c r="AO43" s="38">
        <f t="shared" si="20"/>
        <v>0.52990000000000004</v>
      </c>
      <c r="AP43" s="38">
        <f t="shared" si="21"/>
        <v>3.61E-2</v>
      </c>
      <c r="AQ43" s="38">
        <f t="shared" si="22"/>
        <v>0.51170000000000004</v>
      </c>
      <c r="AR43" s="38"/>
      <c r="AS43" s="38">
        <f t="shared" si="23"/>
        <v>0.32829999999999998</v>
      </c>
      <c r="AT43" s="38">
        <f t="shared" si="24"/>
        <v>8.48E-2</v>
      </c>
      <c r="AU43" s="38">
        <f t="shared" si="25"/>
        <v>0.52600000000000002</v>
      </c>
      <c r="AV43" s="38">
        <f t="shared" si="26"/>
        <v>0.12690000000000001</v>
      </c>
      <c r="AW43" s="38">
        <f t="shared" si="27"/>
        <v>0.70150000000000001</v>
      </c>
    </row>
    <row r="44" spans="2:49" ht="15.75" x14ac:dyDescent="0.25">
      <c r="B44">
        <v>0.12</v>
      </c>
      <c r="C44">
        <v>0.56000000000000005</v>
      </c>
      <c r="D44">
        <v>0.13</v>
      </c>
      <c r="E44">
        <v>0.48</v>
      </c>
      <c r="F44">
        <v>0.32</v>
      </c>
      <c r="G44" t="s">
        <v>21</v>
      </c>
      <c r="H44">
        <f t="shared" si="0"/>
        <v>0.30230000000000001</v>
      </c>
      <c r="I44">
        <f t="shared" si="1"/>
        <v>0.1143</v>
      </c>
      <c r="J44">
        <f t="shared" si="2"/>
        <v>0.23580000000000001</v>
      </c>
      <c r="K44">
        <f t="shared" si="3"/>
        <v>0.4385</v>
      </c>
      <c r="L44" s="47">
        <f t="shared" si="4"/>
        <v>0.1143</v>
      </c>
      <c r="M44" t="str">
        <f t="shared" si="5"/>
        <v>Low</v>
      </c>
      <c r="N44">
        <f t="shared" si="6"/>
        <v>1</v>
      </c>
      <c r="O44">
        <f>'Test_IF-có_validate'!O44</f>
        <v>0.1333</v>
      </c>
      <c r="P44">
        <f>'Test_IF-có_validate'!P44</f>
        <v>0.62219999999999998</v>
      </c>
      <c r="Q44">
        <f>'Test_IF-có_validate'!Q44</f>
        <v>0.1333</v>
      </c>
      <c r="R44">
        <f>'Test_IF-có_validate'!R44</f>
        <v>0.48480000000000001</v>
      </c>
      <c r="S44">
        <f>'Test_IF-có_validate'!S44</f>
        <v>0.31630000000000003</v>
      </c>
      <c r="U44" s="37">
        <f t="shared" si="7"/>
        <v>0.76480000000000004</v>
      </c>
      <c r="V44" s="37">
        <f t="shared" si="7"/>
        <v>0.2329</v>
      </c>
      <c r="W44" s="37">
        <f t="shared" si="7"/>
        <v>0.76480000000000004</v>
      </c>
      <c r="X44" s="37">
        <f t="shared" si="7"/>
        <v>0.34699999999999998</v>
      </c>
      <c r="Y44" s="37">
        <f t="shared" si="7"/>
        <v>0.51939999999999997</v>
      </c>
      <c r="AA44" s="37">
        <f t="shared" si="8"/>
        <v>0.25590000000000002</v>
      </c>
      <c r="AB44" s="37">
        <f t="shared" si="9"/>
        <v>0.40539999999999998</v>
      </c>
      <c r="AC44" s="37">
        <f t="shared" si="10"/>
        <v>0.31440000000000001</v>
      </c>
      <c r="AD44" s="37">
        <f t="shared" si="11"/>
        <v>0.12189999999999999</v>
      </c>
      <c r="AE44" s="37">
        <f t="shared" si="12"/>
        <v>0.30430000000000001</v>
      </c>
      <c r="AG44" s="38">
        <f t="shared" si="13"/>
        <v>0.27379999999999999</v>
      </c>
      <c r="AH44" s="38">
        <f t="shared" si="14"/>
        <v>0.2414</v>
      </c>
      <c r="AI44" s="38">
        <f t="shared" si="15"/>
        <v>0.38529999999999998</v>
      </c>
      <c r="AJ44" s="38">
        <f t="shared" si="16"/>
        <v>1.6799999999999999E-2</v>
      </c>
      <c r="AK44" s="38">
        <f t="shared" si="17"/>
        <v>9.8199999999999996E-2</v>
      </c>
      <c r="AM44" s="38">
        <f t="shared" si="18"/>
        <v>0.36409999999999998</v>
      </c>
      <c r="AN44" s="38">
        <f t="shared" si="19"/>
        <v>0.20219999999999999</v>
      </c>
      <c r="AO44" s="38">
        <f t="shared" si="20"/>
        <v>0.46489999999999998</v>
      </c>
      <c r="AP44" s="38">
        <f t="shared" si="21"/>
        <v>0.13519999999999999</v>
      </c>
      <c r="AQ44" s="38">
        <f t="shared" si="22"/>
        <v>0.2228</v>
      </c>
      <c r="AR44" s="38"/>
      <c r="AS44" s="38">
        <f t="shared" si="23"/>
        <v>0.38950000000000001</v>
      </c>
      <c r="AT44" s="38">
        <f t="shared" si="24"/>
        <v>0.13739999999999999</v>
      </c>
      <c r="AU44" s="38">
        <f t="shared" si="25"/>
        <v>0.46100000000000002</v>
      </c>
      <c r="AV44" s="38">
        <f t="shared" si="26"/>
        <v>2.6599999999999999E-2</v>
      </c>
      <c r="AW44" s="38">
        <f t="shared" si="27"/>
        <v>0.4446</v>
      </c>
    </row>
    <row r="45" spans="2:49" ht="15.75" x14ac:dyDescent="0.25">
      <c r="B45">
        <v>0.2</v>
      </c>
      <c r="C45">
        <v>0.85</v>
      </c>
      <c r="D45">
        <v>0.24</v>
      </c>
      <c r="E45">
        <v>0.79</v>
      </c>
      <c r="F45">
        <v>0.85</v>
      </c>
      <c r="G45" t="s">
        <v>20</v>
      </c>
      <c r="H45">
        <f t="shared" si="0"/>
        <v>0.73089999999999999</v>
      </c>
      <c r="I45">
        <f t="shared" si="1"/>
        <v>0.57689999999999997</v>
      </c>
      <c r="J45">
        <f t="shared" si="2"/>
        <v>0.29670000000000002</v>
      </c>
      <c r="K45">
        <f t="shared" si="3"/>
        <v>8.9099999999999999E-2</v>
      </c>
      <c r="L45" s="47">
        <f t="shared" si="4"/>
        <v>8.9099999999999999E-2</v>
      </c>
      <c r="M45" t="str">
        <f t="shared" si="5"/>
        <v>High</v>
      </c>
      <c r="N45">
        <f t="shared" si="6"/>
        <v>1</v>
      </c>
      <c r="O45">
        <f>'Test_IF-có_validate'!O45</f>
        <v>0.22220000000000001</v>
      </c>
      <c r="P45">
        <f>'Test_IF-có_validate'!P45</f>
        <v>0.94440000000000002</v>
      </c>
      <c r="Q45">
        <f>'Test_IF-có_validate'!Q45</f>
        <v>0.25559999999999999</v>
      </c>
      <c r="R45">
        <f>'Test_IF-có_validate'!R45</f>
        <v>0.79800000000000004</v>
      </c>
      <c r="S45">
        <f>'Test_IF-có_validate'!S45</f>
        <v>0.85709999999999997</v>
      </c>
      <c r="U45" s="37">
        <f t="shared" si="7"/>
        <v>0.63639999999999997</v>
      </c>
      <c r="V45" s="37">
        <f t="shared" si="7"/>
        <v>2.86E-2</v>
      </c>
      <c r="W45" s="37">
        <f t="shared" si="7"/>
        <v>0.59289999999999998</v>
      </c>
      <c r="X45" s="37">
        <f t="shared" si="7"/>
        <v>0.1123</v>
      </c>
      <c r="Y45" s="37">
        <f t="shared" si="7"/>
        <v>7.6899999999999996E-2</v>
      </c>
      <c r="AA45" s="37">
        <f t="shared" si="8"/>
        <v>0.13739999999999999</v>
      </c>
      <c r="AB45" s="37">
        <f t="shared" si="9"/>
        <v>0.69599999999999995</v>
      </c>
      <c r="AC45" s="37">
        <f t="shared" si="10"/>
        <v>0.15490000000000001</v>
      </c>
      <c r="AD45" s="37">
        <f t="shared" si="11"/>
        <v>0.41539999999999999</v>
      </c>
      <c r="AE45" s="37">
        <f t="shared" si="12"/>
        <v>0.77339999999999998</v>
      </c>
      <c r="AG45" s="38">
        <f t="shared" si="13"/>
        <v>0.15529999999999999</v>
      </c>
      <c r="AH45" s="38">
        <f t="shared" si="14"/>
        <v>0.53420000000000001</v>
      </c>
      <c r="AI45" s="38">
        <f t="shared" si="15"/>
        <v>0.2258</v>
      </c>
      <c r="AJ45" s="38">
        <f t="shared" si="16"/>
        <v>0.27679999999999999</v>
      </c>
      <c r="AK45" s="38">
        <f t="shared" si="17"/>
        <v>0.60470000000000002</v>
      </c>
      <c r="AM45" s="38">
        <f t="shared" si="18"/>
        <v>0.2455</v>
      </c>
      <c r="AN45" s="38">
        <f t="shared" si="19"/>
        <v>0.495</v>
      </c>
      <c r="AO45" s="38">
        <f t="shared" si="20"/>
        <v>0.3054</v>
      </c>
      <c r="AP45" s="38">
        <f t="shared" si="21"/>
        <v>0.42880000000000001</v>
      </c>
      <c r="AQ45" s="38">
        <f t="shared" si="22"/>
        <v>0.29349999999999998</v>
      </c>
      <c r="AR45" s="38"/>
      <c r="AS45" s="38">
        <f t="shared" si="23"/>
        <v>0.27089999999999997</v>
      </c>
      <c r="AT45" s="38">
        <f t="shared" si="24"/>
        <v>0.43009999999999998</v>
      </c>
      <c r="AU45" s="38">
        <f t="shared" si="25"/>
        <v>0.30149999999999999</v>
      </c>
      <c r="AV45" s="38">
        <f t="shared" si="26"/>
        <v>0.26700000000000002</v>
      </c>
      <c r="AW45" s="38">
        <f t="shared" si="27"/>
        <v>7.17E-2</v>
      </c>
    </row>
    <row r="46" spans="2:49" ht="15.75" x14ac:dyDescent="0.25">
      <c r="B46">
        <v>0.16</v>
      </c>
      <c r="C46">
        <v>0.52</v>
      </c>
      <c r="D46">
        <v>0.3</v>
      </c>
      <c r="E46">
        <v>0.09</v>
      </c>
      <c r="F46">
        <v>0.11</v>
      </c>
      <c r="G46" t="s">
        <v>23</v>
      </c>
      <c r="H46">
        <f t="shared" si="0"/>
        <v>3.7600000000000001E-2</v>
      </c>
      <c r="I46">
        <f t="shared" si="1"/>
        <v>0.18010000000000001</v>
      </c>
      <c r="J46">
        <f t="shared" si="2"/>
        <v>0.47749999999999998</v>
      </c>
      <c r="K46">
        <f t="shared" si="3"/>
        <v>0.65480000000000005</v>
      </c>
      <c r="L46" s="47">
        <f t="shared" si="4"/>
        <v>3.7600000000000001E-2</v>
      </c>
      <c r="M46" t="str">
        <f t="shared" si="5"/>
        <v>Very Low</v>
      </c>
      <c r="N46">
        <f t="shared" si="6"/>
        <v>1</v>
      </c>
      <c r="O46">
        <f>'Test_IF-có_validate'!O46</f>
        <v>0.17780000000000001</v>
      </c>
      <c r="P46">
        <f>'Test_IF-có_validate'!P46</f>
        <v>0.57779999999999998</v>
      </c>
      <c r="Q46">
        <f>'Test_IF-có_validate'!Q46</f>
        <v>0.32219999999999999</v>
      </c>
      <c r="R46">
        <f>'Test_IF-có_validate'!R46</f>
        <v>9.0899999999999995E-2</v>
      </c>
      <c r="S46">
        <f>'Test_IF-có_validate'!S46</f>
        <v>0.10199999999999999</v>
      </c>
      <c r="U46" s="37">
        <f t="shared" si="7"/>
        <v>0.69810000000000005</v>
      </c>
      <c r="V46" s="37">
        <f t="shared" si="7"/>
        <v>0.2676</v>
      </c>
      <c r="W46" s="37">
        <f t="shared" si="7"/>
        <v>0.51259999999999994</v>
      </c>
      <c r="X46" s="37">
        <f t="shared" si="7"/>
        <v>0.83330000000000004</v>
      </c>
      <c r="Y46" s="37">
        <f t="shared" si="7"/>
        <v>0.81489999999999996</v>
      </c>
      <c r="AA46" s="37">
        <f t="shared" si="8"/>
        <v>0.1948</v>
      </c>
      <c r="AB46" s="37">
        <f t="shared" si="9"/>
        <v>0.36820000000000003</v>
      </c>
      <c r="AC46" s="37">
        <f t="shared" si="10"/>
        <v>7.8E-2</v>
      </c>
      <c r="AD46" s="37">
        <f t="shared" si="11"/>
        <v>0.34210000000000002</v>
      </c>
      <c r="AE46" s="37">
        <f t="shared" si="12"/>
        <v>2.9100000000000001E-2</v>
      </c>
      <c r="AG46" s="38">
        <f t="shared" si="13"/>
        <v>0.2127</v>
      </c>
      <c r="AH46" s="38">
        <f t="shared" si="14"/>
        <v>0.19950000000000001</v>
      </c>
      <c r="AI46" s="38">
        <f t="shared" si="15"/>
        <v>0.1489</v>
      </c>
      <c r="AJ46" s="38">
        <f t="shared" si="16"/>
        <v>0.47910000000000003</v>
      </c>
      <c r="AK46" s="38">
        <f t="shared" si="17"/>
        <v>0.17699999999999999</v>
      </c>
      <c r="AM46" s="38">
        <f t="shared" si="18"/>
        <v>0.3029</v>
      </c>
      <c r="AN46" s="38">
        <f t="shared" si="19"/>
        <v>0.1603</v>
      </c>
      <c r="AO46" s="38">
        <f t="shared" si="20"/>
        <v>0.23180000000000001</v>
      </c>
      <c r="AP46" s="38">
        <f t="shared" si="21"/>
        <v>0.3281</v>
      </c>
      <c r="AQ46" s="38">
        <f t="shared" si="22"/>
        <v>0.4965</v>
      </c>
      <c r="AR46" s="38"/>
      <c r="AS46" s="38">
        <f t="shared" si="23"/>
        <v>0.32829999999999998</v>
      </c>
      <c r="AT46" s="38">
        <f t="shared" si="24"/>
        <v>9.5399999999999999E-2</v>
      </c>
      <c r="AU46" s="38">
        <f t="shared" si="25"/>
        <v>0.22750000000000001</v>
      </c>
      <c r="AV46" s="38">
        <f t="shared" si="26"/>
        <v>0.48830000000000001</v>
      </c>
      <c r="AW46" s="38">
        <f t="shared" si="27"/>
        <v>0.68630000000000002</v>
      </c>
    </row>
    <row r="47" spans="2:49" ht="15.75" x14ac:dyDescent="0.25">
      <c r="B47">
        <v>0.21</v>
      </c>
      <c r="C47">
        <v>0.78</v>
      </c>
      <c r="D47">
        <v>0.42</v>
      </c>
      <c r="E47">
        <v>0.32</v>
      </c>
      <c r="F47">
        <v>0.84</v>
      </c>
      <c r="G47" t="s">
        <v>20</v>
      </c>
      <c r="H47">
        <f t="shared" si="0"/>
        <v>0.71089999999999998</v>
      </c>
      <c r="I47">
        <f t="shared" si="1"/>
        <v>0.55420000000000003</v>
      </c>
      <c r="J47">
        <f t="shared" si="2"/>
        <v>0.26950000000000002</v>
      </c>
      <c r="K47">
        <f t="shared" si="3"/>
        <v>6.6900000000000001E-2</v>
      </c>
      <c r="L47" s="47">
        <f t="shared" si="4"/>
        <v>6.6900000000000001E-2</v>
      </c>
      <c r="M47" t="str">
        <f t="shared" si="5"/>
        <v>High</v>
      </c>
      <c r="N47">
        <f t="shared" si="6"/>
        <v>1</v>
      </c>
      <c r="O47">
        <f>'Test_IF-có_validate'!O47</f>
        <v>0.23330000000000001</v>
      </c>
      <c r="P47">
        <f>'Test_IF-có_validate'!P47</f>
        <v>0.86670000000000003</v>
      </c>
      <c r="Q47">
        <f>'Test_IF-có_validate'!Q47</f>
        <v>0.4556</v>
      </c>
      <c r="R47">
        <f>'Test_IF-có_validate'!R47</f>
        <v>0.32319999999999999</v>
      </c>
      <c r="S47">
        <f>'Test_IF-có_validate'!S47</f>
        <v>0.84689999999999999</v>
      </c>
      <c r="U47" s="37">
        <f t="shared" si="7"/>
        <v>0.62170000000000003</v>
      </c>
      <c r="V47" s="37">
        <f t="shared" si="7"/>
        <v>7.1400000000000005E-2</v>
      </c>
      <c r="W47" s="37">
        <f t="shared" si="7"/>
        <v>0.374</v>
      </c>
      <c r="X47" s="37">
        <f t="shared" si="7"/>
        <v>0.51149999999999995</v>
      </c>
      <c r="Y47" s="37">
        <f t="shared" si="7"/>
        <v>8.2900000000000001E-2</v>
      </c>
      <c r="AA47" s="37">
        <f t="shared" si="8"/>
        <v>0.1236</v>
      </c>
      <c r="AB47" s="37">
        <f t="shared" si="9"/>
        <v>0.627</v>
      </c>
      <c r="AC47" s="37">
        <f t="shared" si="10"/>
        <v>5.9799999999999999E-2</v>
      </c>
      <c r="AD47" s="37">
        <f t="shared" si="11"/>
        <v>4.2599999999999999E-2</v>
      </c>
      <c r="AE47" s="37">
        <f t="shared" si="12"/>
        <v>0.76429999999999998</v>
      </c>
      <c r="AG47" s="38">
        <f t="shared" si="13"/>
        <v>0.14149999999999999</v>
      </c>
      <c r="AH47" s="38">
        <f t="shared" si="14"/>
        <v>0.4652</v>
      </c>
      <c r="AI47" s="38">
        <f t="shared" si="15"/>
        <v>1.2E-2</v>
      </c>
      <c r="AJ47" s="38">
        <f t="shared" si="16"/>
        <v>0.17960000000000001</v>
      </c>
      <c r="AK47" s="38">
        <f t="shared" si="17"/>
        <v>0.59560000000000002</v>
      </c>
      <c r="AM47" s="38">
        <f t="shared" si="18"/>
        <v>0.23169999999999999</v>
      </c>
      <c r="AN47" s="38">
        <f t="shared" si="19"/>
        <v>0.42599999999999999</v>
      </c>
      <c r="AO47" s="38">
        <f t="shared" si="20"/>
        <v>9.7100000000000006E-2</v>
      </c>
      <c r="AP47" s="38">
        <f t="shared" si="21"/>
        <v>2.87E-2</v>
      </c>
      <c r="AQ47" s="38">
        <f t="shared" si="22"/>
        <v>0.2843</v>
      </c>
      <c r="AR47" s="38"/>
      <c r="AS47" s="38">
        <f t="shared" si="23"/>
        <v>0.2571</v>
      </c>
      <c r="AT47" s="38">
        <f t="shared" si="24"/>
        <v>0.36109999999999998</v>
      </c>
      <c r="AU47" s="38">
        <f t="shared" si="25"/>
        <v>9.2799999999999994E-2</v>
      </c>
      <c r="AV47" s="38">
        <f t="shared" si="26"/>
        <v>0.18890000000000001</v>
      </c>
      <c r="AW47" s="38">
        <f t="shared" si="27"/>
        <v>6.25E-2</v>
      </c>
    </row>
    <row r="48" spans="2:49" ht="15.75" x14ac:dyDescent="0.25">
      <c r="B48">
        <v>0.08</v>
      </c>
      <c r="C48">
        <v>0.56000000000000005</v>
      </c>
      <c r="D48">
        <v>0.33</v>
      </c>
      <c r="E48">
        <v>0.4</v>
      </c>
      <c r="F48">
        <v>0.1</v>
      </c>
      <c r="G48" t="s">
        <v>23</v>
      </c>
      <c r="H48">
        <f t="shared" si="0"/>
        <v>1.67E-2</v>
      </c>
      <c r="I48">
        <f t="shared" si="1"/>
        <v>0.18609999999999999</v>
      </c>
      <c r="J48">
        <f t="shared" si="2"/>
        <v>0.4854</v>
      </c>
      <c r="K48">
        <f t="shared" si="3"/>
        <v>0.66090000000000004</v>
      </c>
      <c r="L48" s="47">
        <f t="shared" si="4"/>
        <v>1.67E-2</v>
      </c>
      <c r="M48" t="str">
        <f t="shared" si="5"/>
        <v>Very Low</v>
      </c>
      <c r="N48">
        <f t="shared" si="6"/>
        <v>1</v>
      </c>
      <c r="O48">
        <f>'Test_IF-có_validate'!O48</f>
        <v>8.8900000000000007E-2</v>
      </c>
      <c r="P48">
        <f>'Test_IF-có_validate'!P48</f>
        <v>0.62219999999999998</v>
      </c>
      <c r="Q48">
        <f>'Test_IF-có_validate'!Q48</f>
        <v>0.35560000000000003</v>
      </c>
      <c r="R48">
        <f>'Test_IF-có_validate'!R48</f>
        <v>0.40400000000000003</v>
      </c>
      <c r="S48">
        <f>'Test_IF-có_validate'!S48</f>
        <v>9.1800000000000007E-2</v>
      </c>
      <c r="U48" s="37">
        <f t="shared" si="7"/>
        <v>0.8367</v>
      </c>
      <c r="V48" s="37">
        <f t="shared" si="7"/>
        <v>0.2329</v>
      </c>
      <c r="W48" s="37">
        <f t="shared" si="7"/>
        <v>0.47539999999999999</v>
      </c>
      <c r="X48" s="37">
        <f t="shared" si="7"/>
        <v>0.42449999999999999</v>
      </c>
      <c r="Y48" s="37">
        <f t="shared" si="7"/>
        <v>0.83179999999999998</v>
      </c>
      <c r="AA48" s="37">
        <f t="shared" si="8"/>
        <v>0.32090000000000002</v>
      </c>
      <c r="AB48" s="37">
        <f t="shared" si="9"/>
        <v>0.40539999999999998</v>
      </c>
      <c r="AC48" s="37">
        <f t="shared" si="10"/>
        <v>4.1700000000000001E-2</v>
      </c>
      <c r="AD48" s="37">
        <f t="shared" si="11"/>
        <v>4.2799999999999998E-2</v>
      </c>
      <c r="AE48" s="37">
        <f t="shared" si="12"/>
        <v>1.38E-2</v>
      </c>
      <c r="AG48" s="38">
        <f t="shared" si="13"/>
        <v>0.33879999999999999</v>
      </c>
      <c r="AH48" s="38">
        <f t="shared" si="14"/>
        <v>0.2414</v>
      </c>
      <c r="AI48" s="38">
        <f t="shared" si="15"/>
        <v>0.11269999999999999</v>
      </c>
      <c r="AJ48" s="38">
        <f t="shared" si="16"/>
        <v>9.6699999999999994E-2</v>
      </c>
      <c r="AK48" s="38">
        <f t="shared" si="17"/>
        <v>0.19220000000000001</v>
      </c>
      <c r="AM48" s="38">
        <f t="shared" si="18"/>
        <v>0.42909999999999998</v>
      </c>
      <c r="AN48" s="38">
        <f t="shared" si="19"/>
        <v>0.20219999999999999</v>
      </c>
      <c r="AO48" s="38">
        <f t="shared" si="20"/>
        <v>0.19739999999999999</v>
      </c>
      <c r="AP48" s="38">
        <f t="shared" si="21"/>
        <v>5.6800000000000003E-2</v>
      </c>
      <c r="AQ48" s="38">
        <f t="shared" si="22"/>
        <v>0.51170000000000004</v>
      </c>
      <c r="AR48" s="38"/>
      <c r="AS48" s="38">
        <f t="shared" si="23"/>
        <v>0.45450000000000002</v>
      </c>
      <c r="AT48" s="38">
        <f t="shared" si="24"/>
        <v>0.13739999999999999</v>
      </c>
      <c r="AU48" s="38">
        <f t="shared" si="25"/>
        <v>0.19309999999999999</v>
      </c>
      <c r="AV48" s="38">
        <f t="shared" si="26"/>
        <v>0.1065</v>
      </c>
      <c r="AW48" s="38">
        <f t="shared" si="27"/>
        <v>0.70150000000000001</v>
      </c>
    </row>
    <row r="49" spans="2:49" ht="15.75" x14ac:dyDescent="0.25">
      <c r="B49">
        <v>0.14000000000000001</v>
      </c>
      <c r="C49">
        <v>0.61</v>
      </c>
      <c r="D49">
        <v>0.39</v>
      </c>
      <c r="E49">
        <v>0.56000000000000005</v>
      </c>
      <c r="F49">
        <v>0.56000000000000005</v>
      </c>
      <c r="G49" t="s">
        <v>24</v>
      </c>
      <c r="H49">
        <f t="shared" si="0"/>
        <v>0.50790000000000002</v>
      </c>
      <c r="I49">
        <f t="shared" si="1"/>
        <v>0.31640000000000001</v>
      </c>
      <c r="J49">
        <f t="shared" si="2"/>
        <v>3.0499999999999999E-2</v>
      </c>
      <c r="K49">
        <f t="shared" si="3"/>
        <v>0.19450000000000001</v>
      </c>
      <c r="L49" s="47">
        <f t="shared" si="4"/>
        <v>3.0499999999999999E-2</v>
      </c>
      <c r="M49" t="str">
        <f t="shared" si="5"/>
        <v>Middle</v>
      </c>
      <c r="N49">
        <f t="shared" si="6"/>
        <v>1</v>
      </c>
      <c r="O49">
        <f>'Test_IF-có_validate'!O49</f>
        <v>0.15559999999999999</v>
      </c>
      <c r="P49">
        <f>'Test_IF-có_validate'!P49</f>
        <v>0.67779999999999996</v>
      </c>
      <c r="Q49">
        <f>'Test_IF-có_validate'!Q49</f>
        <v>0.42220000000000002</v>
      </c>
      <c r="R49">
        <f>'Test_IF-có_validate'!R49</f>
        <v>0.56569999999999998</v>
      </c>
      <c r="S49">
        <f>'Test_IF-có_validate'!S49</f>
        <v>0.56120000000000003</v>
      </c>
      <c r="U49" s="37">
        <f t="shared" si="7"/>
        <v>0.73070000000000002</v>
      </c>
      <c r="V49" s="37">
        <f t="shared" si="7"/>
        <v>0.192</v>
      </c>
      <c r="W49" s="37">
        <f t="shared" si="7"/>
        <v>0.40629999999999999</v>
      </c>
      <c r="X49" s="37">
        <f t="shared" si="7"/>
        <v>0.27739999999999998</v>
      </c>
      <c r="Y49" s="37">
        <f t="shared" si="7"/>
        <v>0.28110000000000002</v>
      </c>
      <c r="AA49" s="37">
        <f t="shared" si="8"/>
        <v>0.2248</v>
      </c>
      <c r="AB49" s="37">
        <f t="shared" si="9"/>
        <v>0.45519999999999999</v>
      </c>
      <c r="AC49" s="37">
        <f t="shared" si="10"/>
        <v>2.6800000000000001E-2</v>
      </c>
      <c r="AD49" s="37">
        <f t="shared" si="11"/>
        <v>0.19989999999999999</v>
      </c>
      <c r="AE49" s="37">
        <f t="shared" si="12"/>
        <v>0.54420000000000002</v>
      </c>
      <c r="AG49" s="38">
        <f t="shared" si="13"/>
        <v>0.2427</v>
      </c>
      <c r="AH49" s="38">
        <f t="shared" si="14"/>
        <v>0.29339999999999999</v>
      </c>
      <c r="AI49" s="38">
        <f t="shared" si="15"/>
        <v>4.5100000000000001E-2</v>
      </c>
      <c r="AJ49" s="38">
        <f t="shared" si="16"/>
        <v>6.13E-2</v>
      </c>
      <c r="AK49" s="38">
        <f t="shared" si="17"/>
        <v>0.3382</v>
      </c>
      <c r="AM49" s="38">
        <f t="shared" si="18"/>
        <v>0.33289999999999997</v>
      </c>
      <c r="AN49" s="38">
        <f t="shared" si="19"/>
        <v>0.25419999999999998</v>
      </c>
      <c r="AO49" s="38">
        <f t="shared" si="20"/>
        <v>0.13020000000000001</v>
      </c>
      <c r="AP49" s="38">
        <f t="shared" si="21"/>
        <v>0.21329999999999999</v>
      </c>
      <c r="AQ49" s="38">
        <f t="shared" si="22"/>
        <v>2.0500000000000001E-2</v>
      </c>
      <c r="AR49" s="38"/>
      <c r="AS49" s="38">
        <f t="shared" si="23"/>
        <v>0.35830000000000001</v>
      </c>
      <c r="AT49" s="38">
        <f t="shared" si="24"/>
        <v>0.1893</v>
      </c>
      <c r="AU49" s="38">
        <f t="shared" si="25"/>
        <v>0.12590000000000001</v>
      </c>
      <c r="AV49" s="38">
        <f t="shared" si="26"/>
        <v>5.1499999999999997E-2</v>
      </c>
      <c r="AW49" s="38">
        <f t="shared" si="27"/>
        <v>0.20130000000000001</v>
      </c>
    </row>
    <row r="50" spans="2:49" ht="15.75" x14ac:dyDescent="0.25">
      <c r="B50">
        <v>0.18</v>
      </c>
      <c r="C50">
        <v>0.7</v>
      </c>
      <c r="D50">
        <v>0.41</v>
      </c>
      <c r="E50">
        <v>0.67</v>
      </c>
      <c r="F50">
        <v>0.33</v>
      </c>
      <c r="G50" t="s">
        <v>24</v>
      </c>
      <c r="H50">
        <f t="shared" si="0"/>
        <v>0.3</v>
      </c>
      <c r="I50">
        <f t="shared" si="1"/>
        <v>0.10589999999999999</v>
      </c>
      <c r="J50">
        <f t="shared" si="2"/>
        <v>0.2079</v>
      </c>
      <c r="K50">
        <f t="shared" si="3"/>
        <v>0.4098</v>
      </c>
      <c r="L50" s="47">
        <f t="shared" si="4"/>
        <v>0.10589999999999999</v>
      </c>
      <c r="M50" t="str">
        <f t="shared" si="5"/>
        <v>Low</v>
      </c>
      <c r="N50">
        <f t="shared" si="6"/>
        <v>0</v>
      </c>
      <c r="O50">
        <f>'Test_IF-có_validate'!O50</f>
        <v>0.2</v>
      </c>
      <c r="P50">
        <f>'Test_IF-có_validate'!P50</f>
        <v>0.77780000000000005</v>
      </c>
      <c r="Q50">
        <f>'Test_IF-có_validate'!Q50</f>
        <v>0.44440000000000002</v>
      </c>
      <c r="R50">
        <f>'Test_IF-có_validate'!R50</f>
        <v>0.67679999999999996</v>
      </c>
      <c r="S50">
        <f>'Test_IF-có_validate'!S50</f>
        <v>0.32650000000000001</v>
      </c>
      <c r="U50" s="37">
        <f t="shared" si="7"/>
        <v>0.66669999999999996</v>
      </c>
      <c r="V50" s="37">
        <f t="shared" si="7"/>
        <v>0.125</v>
      </c>
      <c r="W50" s="37">
        <f t="shared" si="7"/>
        <v>0.38469999999999999</v>
      </c>
      <c r="X50" s="37">
        <f t="shared" si="7"/>
        <v>0.19270000000000001</v>
      </c>
      <c r="Y50" s="37">
        <f t="shared" si="7"/>
        <v>0.50770000000000004</v>
      </c>
      <c r="AA50" s="37">
        <f t="shared" si="8"/>
        <v>0.16569999999999999</v>
      </c>
      <c r="AB50" s="37">
        <f t="shared" si="9"/>
        <v>0.54690000000000005</v>
      </c>
      <c r="AC50" s="37">
        <f t="shared" si="10"/>
        <v>4.87E-2</v>
      </c>
      <c r="AD50" s="37">
        <f t="shared" si="11"/>
        <v>0.3044</v>
      </c>
      <c r="AE50" s="37">
        <f t="shared" si="12"/>
        <v>0.31559999999999999</v>
      </c>
      <c r="AG50" s="38">
        <f t="shared" si="13"/>
        <v>0.18360000000000001</v>
      </c>
      <c r="AH50" s="38">
        <f t="shared" si="14"/>
        <v>0.3851</v>
      </c>
      <c r="AI50" s="38">
        <f t="shared" si="15"/>
        <v>2.3099999999999999E-2</v>
      </c>
      <c r="AJ50" s="38">
        <f t="shared" si="16"/>
        <v>0.1658</v>
      </c>
      <c r="AK50" s="38">
        <f t="shared" si="17"/>
        <v>0.1096</v>
      </c>
      <c r="AM50" s="38">
        <f t="shared" si="18"/>
        <v>0.27379999999999999</v>
      </c>
      <c r="AN50" s="38">
        <f t="shared" si="19"/>
        <v>0.34589999999999999</v>
      </c>
      <c r="AO50" s="38">
        <f t="shared" si="20"/>
        <v>0.1082</v>
      </c>
      <c r="AP50" s="38">
        <f t="shared" si="21"/>
        <v>0.31780000000000003</v>
      </c>
      <c r="AQ50" s="38">
        <f t="shared" si="22"/>
        <v>0.2122</v>
      </c>
      <c r="AR50" s="38"/>
      <c r="AS50" s="38">
        <f t="shared" si="23"/>
        <v>0.29920000000000002</v>
      </c>
      <c r="AT50" s="38">
        <f t="shared" si="24"/>
        <v>0.28100000000000003</v>
      </c>
      <c r="AU50" s="38">
        <f t="shared" si="25"/>
        <v>0.10390000000000001</v>
      </c>
      <c r="AV50" s="38">
        <f t="shared" si="26"/>
        <v>0.156</v>
      </c>
      <c r="AW50" s="38">
        <f t="shared" si="27"/>
        <v>0.434</v>
      </c>
    </row>
    <row r="51" spans="2:49" ht="15.75" x14ac:dyDescent="0.25">
      <c r="B51">
        <v>0.22</v>
      </c>
      <c r="C51">
        <v>0.8</v>
      </c>
      <c r="D51">
        <v>0.44</v>
      </c>
      <c r="E51">
        <v>0.78</v>
      </c>
      <c r="F51">
        <v>0.88</v>
      </c>
      <c r="G51" t="s">
        <v>20</v>
      </c>
      <c r="H51">
        <f t="shared" si="0"/>
        <v>0.75160000000000005</v>
      </c>
      <c r="I51">
        <f t="shared" si="1"/>
        <v>0.58909999999999996</v>
      </c>
      <c r="J51">
        <f t="shared" si="2"/>
        <v>0.30809999999999998</v>
      </c>
      <c r="K51">
        <f t="shared" si="3"/>
        <v>0.10050000000000001</v>
      </c>
      <c r="L51" s="47">
        <f t="shared" si="4"/>
        <v>0.10050000000000001</v>
      </c>
      <c r="M51" t="str">
        <f t="shared" si="5"/>
        <v>High</v>
      </c>
      <c r="N51">
        <f t="shared" si="6"/>
        <v>1</v>
      </c>
      <c r="O51">
        <f>'Test_IF-có_validate'!O51</f>
        <v>0.24440000000000001</v>
      </c>
      <c r="P51">
        <f>'Test_IF-có_validate'!P51</f>
        <v>0.88890000000000002</v>
      </c>
      <c r="Q51">
        <f>'Test_IF-có_validate'!Q51</f>
        <v>0.4778</v>
      </c>
      <c r="R51">
        <f>'Test_IF-có_validate'!R51</f>
        <v>0.78790000000000004</v>
      </c>
      <c r="S51">
        <f>'Test_IF-có_validate'!S51</f>
        <v>0.88780000000000003</v>
      </c>
      <c r="U51" s="37">
        <f t="shared" si="7"/>
        <v>0.60719999999999996</v>
      </c>
      <c r="V51" s="37">
        <f t="shared" si="7"/>
        <v>5.8799999999999998E-2</v>
      </c>
      <c r="W51" s="37">
        <f t="shared" si="7"/>
        <v>0.35339999999999999</v>
      </c>
      <c r="X51" s="37">
        <f t="shared" si="7"/>
        <v>0.1186</v>
      </c>
      <c r="Y51" s="37">
        <f t="shared" si="7"/>
        <v>5.9400000000000001E-2</v>
      </c>
      <c r="AA51" s="37">
        <f t="shared" si="8"/>
        <v>0.1099</v>
      </c>
      <c r="AB51" s="37">
        <f t="shared" si="9"/>
        <v>0.64680000000000004</v>
      </c>
      <c r="AC51" s="37">
        <f t="shared" si="10"/>
        <v>8.1600000000000006E-2</v>
      </c>
      <c r="AD51" s="37">
        <f t="shared" si="11"/>
        <v>0.40629999999999999</v>
      </c>
      <c r="AE51" s="37">
        <f t="shared" si="12"/>
        <v>0.80079999999999996</v>
      </c>
      <c r="AG51" s="38">
        <f t="shared" si="13"/>
        <v>0.1278</v>
      </c>
      <c r="AH51" s="38">
        <f t="shared" si="14"/>
        <v>0.48499999999999999</v>
      </c>
      <c r="AI51" s="38">
        <f t="shared" si="15"/>
        <v>9.7999999999999997E-3</v>
      </c>
      <c r="AJ51" s="38">
        <f t="shared" si="16"/>
        <v>0.26769999999999999</v>
      </c>
      <c r="AK51" s="38">
        <f t="shared" si="17"/>
        <v>0.6321</v>
      </c>
      <c r="AM51" s="38">
        <f t="shared" si="18"/>
        <v>0.21809999999999999</v>
      </c>
      <c r="AN51" s="38">
        <f t="shared" si="19"/>
        <v>0.44579999999999997</v>
      </c>
      <c r="AO51" s="38">
        <f t="shared" si="20"/>
        <v>7.5300000000000006E-2</v>
      </c>
      <c r="AP51" s="38">
        <f t="shared" si="21"/>
        <v>0.41970000000000002</v>
      </c>
      <c r="AQ51" s="38">
        <f t="shared" si="22"/>
        <v>0.32090000000000002</v>
      </c>
      <c r="AR51" s="38"/>
      <c r="AS51" s="38">
        <f t="shared" si="23"/>
        <v>0.24349999999999999</v>
      </c>
      <c r="AT51" s="38">
        <f t="shared" si="24"/>
        <v>0.38090000000000002</v>
      </c>
      <c r="AU51" s="38">
        <f t="shared" si="25"/>
        <v>7.0999999999999994E-2</v>
      </c>
      <c r="AV51" s="38">
        <f t="shared" si="26"/>
        <v>0.25790000000000002</v>
      </c>
      <c r="AW51" s="38">
        <f t="shared" si="27"/>
        <v>9.9099999999999994E-2</v>
      </c>
    </row>
    <row r="52" spans="2:49" ht="15.75" x14ac:dyDescent="0.25">
      <c r="B52">
        <v>0.1</v>
      </c>
      <c r="C52">
        <v>0.6</v>
      </c>
      <c r="D52">
        <v>0.51</v>
      </c>
      <c r="E52">
        <v>0.1</v>
      </c>
      <c r="F52">
        <v>0.01</v>
      </c>
      <c r="G52" t="s">
        <v>23</v>
      </c>
      <c r="H52">
        <f t="shared" si="0"/>
        <v>0.14019999999999999</v>
      </c>
      <c r="I52">
        <f t="shared" si="1"/>
        <v>0.32790000000000002</v>
      </c>
      <c r="J52">
        <f t="shared" si="2"/>
        <v>0.61529999999999996</v>
      </c>
      <c r="K52">
        <f t="shared" si="3"/>
        <v>0.79310000000000003</v>
      </c>
      <c r="L52" s="47">
        <f t="shared" si="4"/>
        <v>0.14019999999999999</v>
      </c>
      <c r="M52" t="str">
        <f t="shared" si="5"/>
        <v>Very Low</v>
      </c>
      <c r="N52">
        <f t="shared" si="6"/>
        <v>1</v>
      </c>
      <c r="O52">
        <f>'Test_IF-có_validate'!O52</f>
        <v>0.1111</v>
      </c>
      <c r="P52">
        <f>'Test_IF-có_validate'!P52</f>
        <v>0.66669999999999996</v>
      </c>
      <c r="Q52">
        <f>'Test_IF-có_validate'!Q52</f>
        <v>0.55559999999999998</v>
      </c>
      <c r="R52">
        <f>'Test_IF-có_validate'!R52</f>
        <v>0.10100000000000001</v>
      </c>
      <c r="S52">
        <f>'Test_IF-có_validate'!S52</f>
        <v>0</v>
      </c>
      <c r="U52" s="37">
        <f t="shared" si="7"/>
        <v>0.8</v>
      </c>
      <c r="V52" s="37">
        <f t="shared" si="7"/>
        <v>0.2</v>
      </c>
      <c r="W52" s="37">
        <f t="shared" si="7"/>
        <v>0.28570000000000001</v>
      </c>
      <c r="X52" s="37">
        <f t="shared" si="7"/>
        <v>0.8165</v>
      </c>
      <c r="Y52" s="37">
        <f t="shared" si="7"/>
        <v>1</v>
      </c>
      <c r="AA52" s="37">
        <f t="shared" si="8"/>
        <v>0.28789999999999999</v>
      </c>
      <c r="AB52" s="37">
        <f t="shared" si="9"/>
        <v>0.44490000000000002</v>
      </c>
      <c r="AC52" s="37">
        <f t="shared" si="10"/>
        <v>0.15690000000000001</v>
      </c>
      <c r="AD52" s="37">
        <f t="shared" si="11"/>
        <v>0.32690000000000002</v>
      </c>
      <c r="AE52" s="37">
        <f t="shared" si="12"/>
        <v>0.1353</v>
      </c>
      <c r="AG52" s="38">
        <f t="shared" si="13"/>
        <v>0.30580000000000002</v>
      </c>
      <c r="AH52" s="38">
        <f t="shared" si="14"/>
        <v>0.28299999999999997</v>
      </c>
      <c r="AI52" s="38">
        <f t="shared" si="15"/>
        <v>8.5099999999999995E-2</v>
      </c>
      <c r="AJ52" s="38">
        <f t="shared" si="16"/>
        <v>0.46389999999999998</v>
      </c>
      <c r="AK52" s="38">
        <f t="shared" si="17"/>
        <v>0.34129999999999999</v>
      </c>
      <c r="AM52" s="38">
        <f t="shared" si="18"/>
        <v>0.39600000000000002</v>
      </c>
      <c r="AN52" s="38">
        <f t="shared" si="19"/>
        <v>0.24379999999999999</v>
      </c>
      <c r="AO52" s="38">
        <f t="shared" si="20"/>
        <v>0</v>
      </c>
      <c r="AP52" s="38">
        <f t="shared" si="21"/>
        <v>0.313</v>
      </c>
      <c r="AQ52" s="38">
        <f t="shared" si="22"/>
        <v>0.66080000000000005</v>
      </c>
      <c r="AR52" s="38"/>
      <c r="AS52" s="38">
        <f t="shared" si="23"/>
        <v>0.4214</v>
      </c>
      <c r="AT52" s="38">
        <f t="shared" si="24"/>
        <v>0.17899999999999999</v>
      </c>
      <c r="AU52" s="38">
        <f t="shared" si="25"/>
        <v>4.3E-3</v>
      </c>
      <c r="AV52" s="38">
        <f t="shared" si="26"/>
        <v>0.47310000000000002</v>
      </c>
      <c r="AW52" s="38">
        <f t="shared" si="27"/>
        <v>0.85060000000000002</v>
      </c>
    </row>
    <row r="53" spans="2:49" ht="15.75" x14ac:dyDescent="0.25">
      <c r="B53">
        <v>0.15</v>
      </c>
      <c r="C53">
        <v>0.67</v>
      </c>
      <c r="D53">
        <v>0.56000000000000005</v>
      </c>
      <c r="E53">
        <v>7.0000000000000007E-2</v>
      </c>
      <c r="F53">
        <v>0.66</v>
      </c>
      <c r="G53" t="s">
        <v>24</v>
      </c>
      <c r="H53">
        <f t="shared" si="0"/>
        <v>0.59970000000000001</v>
      </c>
      <c r="I53">
        <f t="shared" si="1"/>
        <v>0.41189999999999999</v>
      </c>
      <c r="J53">
        <f t="shared" si="2"/>
        <v>0.1172</v>
      </c>
      <c r="K53">
        <f t="shared" si="3"/>
        <v>0.109</v>
      </c>
      <c r="L53" s="47">
        <f t="shared" si="4"/>
        <v>0.109</v>
      </c>
      <c r="M53" t="str">
        <f t="shared" si="5"/>
        <v>High</v>
      </c>
      <c r="N53">
        <f t="shared" si="6"/>
        <v>0</v>
      </c>
      <c r="O53">
        <f>'Test_IF-có_validate'!O53</f>
        <v>0.16669999999999999</v>
      </c>
      <c r="P53">
        <f>'Test_IF-có_validate'!P53</f>
        <v>0.74439999999999995</v>
      </c>
      <c r="Q53">
        <f>'Test_IF-có_validate'!Q53</f>
        <v>0.61109999999999998</v>
      </c>
      <c r="R53">
        <f>'Test_IF-có_validate'!R53</f>
        <v>7.0699999999999999E-2</v>
      </c>
      <c r="S53">
        <f>'Test_IF-có_validate'!S53</f>
        <v>0.6633</v>
      </c>
      <c r="U53" s="37">
        <f t="shared" si="7"/>
        <v>0.71419999999999995</v>
      </c>
      <c r="V53" s="37">
        <f t="shared" si="7"/>
        <v>0.14649999999999999</v>
      </c>
      <c r="W53" s="37">
        <f t="shared" si="7"/>
        <v>0.2414</v>
      </c>
      <c r="X53" s="37">
        <f t="shared" si="7"/>
        <v>0.8679</v>
      </c>
      <c r="Y53" s="37">
        <f t="shared" si="7"/>
        <v>0.2024</v>
      </c>
      <c r="AA53" s="37">
        <f t="shared" si="8"/>
        <v>0.20960000000000001</v>
      </c>
      <c r="AB53" s="37">
        <f t="shared" si="9"/>
        <v>0.51649999999999996</v>
      </c>
      <c r="AC53" s="37">
        <f t="shared" si="10"/>
        <v>0.20960000000000001</v>
      </c>
      <c r="AD53" s="37">
        <f t="shared" si="11"/>
        <v>0.37309999999999999</v>
      </c>
      <c r="AE53" s="37">
        <f t="shared" si="12"/>
        <v>0.62880000000000003</v>
      </c>
      <c r="AG53" s="38">
        <f t="shared" si="13"/>
        <v>0.22750000000000001</v>
      </c>
      <c r="AH53" s="38">
        <f t="shared" si="14"/>
        <v>0.35470000000000002</v>
      </c>
      <c r="AI53" s="38">
        <f t="shared" si="15"/>
        <v>0.13780000000000001</v>
      </c>
      <c r="AJ53" s="38">
        <f t="shared" si="16"/>
        <v>0.5101</v>
      </c>
      <c r="AK53" s="38">
        <f t="shared" si="17"/>
        <v>0.42799999999999999</v>
      </c>
      <c r="AM53" s="38">
        <f t="shared" si="18"/>
        <v>0.31780000000000003</v>
      </c>
      <c r="AN53" s="38">
        <f t="shared" si="19"/>
        <v>0.3155</v>
      </c>
      <c r="AO53" s="38">
        <f t="shared" si="20"/>
        <v>5.2699999999999997E-2</v>
      </c>
      <c r="AP53" s="38">
        <f t="shared" si="21"/>
        <v>0.35909999999999997</v>
      </c>
      <c r="AQ53" s="38">
        <f t="shared" si="22"/>
        <v>0.1168</v>
      </c>
      <c r="AR53" s="38"/>
      <c r="AS53" s="38">
        <f t="shared" si="23"/>
        <v>0.34320000000000001</v>
      </c>
      <c r="AT53" s="38">
        <f t="shared" si="24"/>
        <v>0.25059999999999999</v>
      </c>
      <c r="AU53" s="38">
        <f t="shared" si="25"/>
        <v>5.7000000000000002E-2</v>
      </c>
      <c r="AV53" s="38">
        <f t="shared" si="26"/>
        <v>0.51929999999999998</v>
      </c>
      <c r="AW53" s="38">
        <f t="shared" si="27"/>
        <v>0.1051</v>
      </c>
    </row>
    <row r="54" spans="2:49" ht="15.75" x14ac:dyDescent="0.25">
      <c r="B54">
        <v>0</v>
      </c>
      <c r="C54">
        <v>0.62</v>
      </c>
      <c r="D54">
        <v>0.52</v>
      </c>
      <c r="E54">
        <v>0.26</v>
      </c>
      <c r="F54">
        <v>7.0000000000000007E-2</v>
      </c>
      <c r="G54" t="s">
        <v>23</v>
      </c>
      <c r="H54">
        <f t="shared" si="0"/>
        <v>4.36E-2</v>
      </c>
      <c r="I54">
        <f t="shared" si="1"/>
        <v>0.23130000000000001</v>
      </c>
      <c r="J54">
        <f t="shared" si="2"/>
        <v>0.51870000000000005</v>
      </c>
      <c r="K54">
        <f t="shared" si="3"/>
        <v>0.69650000000000001</v>
      </c>
      <c r="L54" s="47">
        <f t="shared" si="4"/>
        <v>4.36E-2</v>
      </c>
      <c r="M54" t="str">
        <f t="shared" si="5"/>
        <v>Very Low</v>
      </c>
      <c r="N54">
        <f t="shared" si="6"/>
        <v>1</v>
      </c>
      <c r="O54">
        <f>'Test_IF-có_validate'!O54</f>
        <v>0</v>
      </c>
      <c r="P54">
        <f>'Test_IF-có_validate'!P54</f>
        <v>0.68889999999999996</v>
      </c>
      <c r="Q54">
        <f>'Test_IF-có_validate'!Q54</f>
        <v>0.56669999999999998</v>
      </c>
      <c r="R54">
        <f>'Test_IF-có_validate'!R54</f>
        <v>0.2626</v>
      </c>
      <c r="S54">
        <f>'Test_IF-có_validate'!S54</f>
        <v>6.1199999999999997E-2</v>
      </c>
      <c r="U54" s="37">
        <f t="shared" si="7"/>
        <v>1</v>
      </c>
      <c r="V54" s="37">
        <f t="shared" si="7"/>
        <v>0.1842</v>
      </c>
      <c r="W54" s="37">
        <f t="shared" si="7"/>
        <v>0.27660000000000001</v>
      </c>
      <c r="X54" s="37">
        <f t="shared" si="7"/>
        <v>0.58399999999999996</v>
      </c>
      <c r="Y54" s="37">
        <f t="shared" si="7"/>
        <v>0.88470000000000004</v>
      </c>
      <c r="AA54" s="37">
        <f t="shared" si="8"/>
        <v>0.46560000000000001</v>
      </c>
      <c r="AB54" s="37">
        <f t="shared" si="9"/>
        <v>0.46550000000000002</v>
      </c>
      <c r="AC54" s="37">
        <f t="shared" si="10"/>
        <v>0.16750000000000001</v>
      </c>
      <c r="AD54" s="37">
        <f t="shared" si="11"/>
        <v>0.11219999999999999</v>
      </c>
      <c r="AE54" s="37">
        <f t="shared" si="12"/>
        <v>3.3500000000000002E-2</v>
      </c>
      <c r="AG54" s="38">
        <f t="shared" si="13"/>
        <v>0.48349999999999999</v>
      </c>
      <c r="AH54" s="38">
        <f t="shared" si="14"/>
        <v>0.30359999999999998</v>
      </c>
      <c r="AI54" s="38">
        <f t="shared" si="15"/>
        <v>9.5699999999999993E-2</v>
      </c>
      <c r="AJ54" s="38">
        <f t="shared" si="16"/>
        <v>0.2492</v>
      </c>
      <c r="AK54" s="38">
        <f t="shared" si="17"/>
        <v>0.23949999999999999</v>
      </c>
      <c r="AM54" s="38">
        <f t="shared" si="18"/>
        <v>0.57379999999999998</v>
      </c>
      <c r="AN54" s="38">
        <f t="shared" si="19"/>
        <v>0.26440000000000002</v>
      </c>
      <c r="AO54" s="38">
        <f t="shared" si="20"/>
        <v>1.06E-2</v>
      </c>
      <c r="AP54" s="38">
        <f t="shared" si="21"/>
        <v>9.8199999999999996E-2</v>
      </c>
      <c r="AQ54" s="38">
        <f t="shared" si="22"/>
        <v>0.55900000000000005</v>
      </c>
      <c r="AR54" s="38"/>
      <c r="AS54" s="38">
        <f t="shared" si="23"/>
        <v>0.59919999999999995</v>
      </c>
      <c r="AT54" s="38">
        <f t="shared" si="24"/>
        <v>0.1996</v>
      </c>
      <c r="AU54" s="38">
        <f t="shared" si="25"/>
        <v>1.49E-2</v>
      </c>
      <c r="AV54" s="38">
        <f t="shared" si="26"/>
        <v>0.25840000000000002</v>
      </c>
      <c r="AW54" s="38">
        <f t="shared" si="27"/>
        <v>0.74880000000000002</v>
      </c>
    </row>
    <row r="55" spans="2:49" ht="15.75" x14ac:dyDescent="0.25">
      <c r="B55">
        <v>0.11</v>
      </c>
      <c r="C55">
        <v>0.88</v>
      </c>
      <c r="D55">
        <v>0.67</v>
      </c>
      <c r="E55">
        <v>0.66</v>
      </c>
      <c r="F55">
        <v>0.89</v>
      </c>
      <c r="G55" t="s">
        <v>20</v>
      </c>
      <c r="H55">
        <f t="shared" si="0"/>
        <v>0.77280000000000004</v>
      </c>
      <c r="I55">
        <f t="shared" si="1"/>
        <v>0.61029999999999995</v>
      </c>
      <c r="J55">
        <f t="shared" si="2"/>
        <v>0.32029999999999997</v>
      </c>
      <c r="K55">
        <f t="shared" si="3"/>
        <v>0.1132</v>
      </c>
      <c r="L55" s="47">
        <f t="shared" si="4"/>
        <v>0.1132</v>
      </c>
      <c r="M55" t="str">
        <f t="shared" si="5"/>
        <v>High</v>
      </c>
      <c r="N55">
        <f t="shared" si="6"/>
        <v>1</v>
      </c>
      <c r="O55">
        <f>'Test_IF-có_validate'!O55</f>
        <v>0.1222</v>
      </c>
      <c r="P55">
        <f>'Test_IF-có_validate'!P55</f>
        <v>0.9778</v>
      </c>
      <c r="Q55">
        <f>'Test_IF-có_validate'!Q55</f>
        <v>0.73329999999999995</v>
      </c>
      <c r="R55">
        <f>'Test_IF-có_validate'!R55</f>
        <v>0.66669999999999996</v>
      </c>
      <c r="S55">
        <f>'Test_IF-có_validate'!S55</f>
        <v>0.89800000000000002</v>
      </c>
      <c r="U55" s="37">
        <f t="shared" ref="U55:Y105" si="28">ROUND((1-O55)/(1+O55),4)</f>
        <v>0.78220000000000001</v>
      </c>
      <c r="V55" s="37">
        <f t="shared" si="28"/>
        <v>1.12E-2</v>
      </c>
      <c r="W55" s="37">
        <f t="shared" si="28"/>
        <v>0.15390000000000001</v>
      </c>
      <c r="X55" s="37">
        <f t="shared" si="28"/>
        <v>0.2</v>
      </c>
      <c r="Y55" s="37">
        <f t="shared" si="28"/>
        <v>5.3699999999999998E-2</v>
      </c>
      <c r="AA55" s="37">
        <f t="shared" si="8"/>
        <v>0.2717</v>
      </c>
      <c r="AB55" s="37">
        <f t="shared" si="9"/>
        <v>0.72540000000000004</v>
      </c>
      <c r="AC55" s="37">
        <f t="shared" si="10"/>
        <v>0.3231</v>
      </c>
      <c r="AD55" s="37">
        <f t="shared" si="11"/>
        <v>0.29499999999999998</v>
      </c>
      <c r="AE55" s="37">
        <f t="shared" si="12"/>
        <v>0.80989999999999995</v>
      </c>
      <c r="AG55" s="38">
        <f t="shared" si="13"/>
        <v>0.28960000000000002</v>
      </c>
      <c r="AH55" s="38">
        <f t="shared" si="14"/>
        <v>0.56359999999999999</v>
      </c>
      <c r="AI55" s="38">
        <f t="shared" si="15"/>
        <v>0.25130000000000002</v>
      </c>
      <c r="AJ55" s="38">
        <f t="shared" si="16"/>
        <v>0.15640000000000001</v>
      </c>
      <c r="AK55" s="38">
        <f t="shared" si="17"/>
        <v>0.64119999999999999</v>
      </c>
      <c r="AM55" s="38">
        <f t="shared" si="18"/>
        <v>0.37990000000000002</v>
      </c>
      <c r="AN55" s="38">
        <f t="shared" si="19"/>
        <v>0.52439999999999998</v>
      </c>
      <c r="AO55" s="38">
        <f t="shared" si="20"/>
        <v>0.16619999999999999</v>
      </c>
      <c r="AP55" s="38">
        <f t="shared" si="21"/>
        <v>0.30840000000000001</v>
      </c>
      <c r="AQ55" s="38">
        <f t="shared" si="22"/>
        <v>0.33</v>
      </c>
      <c r="AR55" s="38"/>
      <c r="AS55" s="38">
        <f t="shared" si="23"/>
        <v>0.40529999999999999</v>
      </c>
      <c r="AT55" s="38">
        <f t="shared" si="24"/>
        <v>0.45950000000000002</v>
      </c>
      <c r="AU55" s="38">
        <f t="shared" si="25"/>
        <v>0.17050000000000001</v>
      </c>
      <c r="AV55" s="38">
        <f t="shared" si="26"/>
        <v>0.14660000000000001</v>
      </c>
      <c r="AW55" s="38">
        <f t="shared" si="27"/>
        <v>0.1082</v>
      </c>
    </row>
    <row r="56" spans="2:49" ht="15.75" x14ac:dyDescent="0.25">
      <c r="B56">
        <v>0.08</v>
      </c>
      <c r="C56">
        <v>0.56000000000000005</v>
      </c>
      <c r="D56">
        <v>0.7</v>
      </c>
      <c r="E56">
        <v>0.14000000000000001</v>
      </c>
      <c r="F56">
        <v>0.1</v>
      </c>
      <c r="G56" t="s">
        <v>23</v>
      </c>
      <c r="H56">
        <f t="shared" si="0"/>
        <v>3.8699999999999998E-2</v>
      </c>
      <c r="I56">
        <f t="shared" si="1"/>
        <v>0.2009</v>
      </c>
      <c r="J56">
        <f t="shared" si="2"/>
        <v>0.4884</v>
      </c>
      <c r="K56">
        <f t="shared" si="3"/>
        <v>0.66620000000000001</v>
      </c>
      <c r="L56" s="47">
        <f t="shared" si="4"/>
        <v>3.8699999999999998E-2</v>
      </c>
      <c r="M56" t="str">
        <f t="shared" si="5"/>
        <v>Very Low</v>
      </c>
      <c r="N56">
        <f t="shared" si="6"/>
        <v>1</v>
      </c>
      <c r="O56">
        <f>'Test_IF-có_validate'!O56</f>
        <v>8.8900000000000007E-2</v>
      </c>
      <c r="P56">
        <f>'Test_IF-có_validate'!P56</f>
        <v>0.62219999999999998</v>
      </c>
      <c r="Q56">
        <f>'Test_IF-có_validate'!Q56</f>
        <v>0.76670000000000005</v>
      </c>
      <c r="R56">
        <f>'Test_IF-có_validate'!R56</f>
        <v>0.1414</v>
      </c>
      <c r="S56">
        <f>'Test_IF-có_validate'!S56</f>
        <v>9.1800000000000007E-2</v>
      </c>
      <c r="U56" s="37">
        <f t="shared" si="28"/>
        <v>0.8367</v>
      </c>
      <c r="V56" s="37">
        <f t="shared" si="28"/>
        <v>0.2329</v>
      </c>
      <c r="W56" s="37">
        <f t="shared" si="28"/>
        <v>0.1321</v>
      </c>
      <c r="X56" s="37">
        <f t="shared" si="28"/>
        <v>0.75219999999999998</v>
      </c>
      <c r="Y56" s="37">
        <f t="shared" si="28"/>
        <v>0.83179999999999998</v>
      </c>
      <c r="AA56" s="37">
        <f t="shared" si="8"/>
        <v>0.32090000000000002</v>
      </c>
      <c r="AB56" s="37">
        <f t="shared" si="9"/>
        <v>0.40539999999999998</v>
      </c>
      <c r="AC56" s="37">
        <f t="shared" si="10"/>
        <v>0.35360000000000003</v>
      </c>
      <c r="AD56" s="37">
        <f t="shared" si="11"/>
        <v>0.26860000000000001</v>
      </c>
      <c r="AE56" s="37">
        <f t="shared" si="12"/>
        <v>1.38E-2</v>
      </c>
      <c r="AG56" s="38">
        <f t="shared" si="13"/>
        <v>0.33879999999999999</v>
      </c>
      <c r="AH56" s="38">
        <f t="shared" si="14"/>
        <v>0.2414</v>
      </c>
      <c r="AI56" s="38">
        <f t="shared" si="15"/>
        <v>0.28179999999999999</v>
      </c>
      <c r="AJ56" s="38">
        <f t="shared" si="16"/>
        <v>0.40560000000000002</v>
      </c>
      <c r="AK56" s="38">
        <f t="shared" si="17"/>
        <v>0.19220000000000001</v>
      </c>
      <c r="AM56" s="38">
        <f t="shared" si="18"/>
        <v>0.42909999999999998</v>
      </c>
      <c r="AN56" s="38">
        <f t="shared" si="19"/>
        <v>0.20219999999999999</v>
      </c>
      <c r="AO56" s="38">
        <f t="shared" si="20"/>
        <v>0.19670000000000001</v>
      </c>
      <c r="AP56" s="38">
        <f t="shared" si="21"/>
        <v>0.25469999999999998</v>
      </c>
      <c r="AQ56" s="38">
        <f t="shared" si="22"/>
        <v>0.51170000000000004</v>
      </c>
      <c r="AR56" s="38"/>
      <c r="AS56" s="38">
        <f t="shared" si="23"/>
        <v>0.45450000000000002</v>
      </c>
      <c r="AT56" s="38">
        <f t="shared" si="24"/>
        <v>0.13739999999999999</v>
      </c>
      <c r="AU56" s="38">
        <f t="shared" si="25"/>
        <v>0.20100000000000001</v>
      </c>
      <c r="AV56" s="38">
        <f t="shared" si="26"/>
        <v>0.4148</v>
      </c>
      <c r="AW56" s="38">
        <f t="shared" si="27"/>
        <v>0.70150000000000001</v>
      </c>
    </row>
    <row r="57" spans="2:49" ht="15.75" x14ac:dyDescent="0.25">
      <c r="B57">
        <v>0.21</v>
      </c>
      <c r="C57">
        <v>0.9</v>
      </c>
      <c r="D57">
        <v>0.9</v>
      </c>
      <c r="E57">
        <v>0.22</v>
      </c>
      <c r="F57">
        <v>0.92</v>
      </c>
      <c r="G57" t="s">
        <v>20</v>
      </c>
      <c r="H57">
        <f t="shared" si="0"/>
        <v>0.80930000000000002</v>
      </c>
      <c r="I57">
        <f t="shared" si="1"/>
        <v>0.6512</v>
      </c>
      <c r="J57">
        <f t="shared" si="2"/>
        <v>0.35649999999999998</v>
      </c>
      <c r="K57">
        <f t="shared" si="3"/>
        <v>0.15440000000000001</v>
      </c>
      <c r="L57" s="47">
        <f t="shared" si="4"/>
        <v>0.15440000000000001</v>
      </c>
      <c r="M57" t="str">
        <f t="shared" si="5"/>
        <v>High</v>
      </c>
      <c r="N57">
        <f t="shared" si="6"/>
        <v>1</v>
      </c>
      <c r="O57">
        <f>'Test_IF-có_validate'!O57</f>
        <v>0.23330000000000001</v>
      </c>
      <c r="P57">
        <f>'Test_IF-có_validate'!P57</f>
        <v>1</v>
      </c>
      <c r="Q57">
        <f>'Test_IF-có_validate'!Q57</f>
        <v>0.9889</v>
      </c>
      <c r="R57">
        <f>'Test_IF-có_validate'!R57</f>
        <v>0.22220000000000001</v>
      </c>
      <c r="S57">
        <f>'Test_IF-có_validate'!S57</f>
        <v>0.92859999999999998</v>
      </c>
      <c r="U57" s="37">
        <f t="shared" si="28"/>
        <v>0.62170000000000003</v>
      </c>
      <c r="V57" s="37">
        <f t="shared" si="28"/>
        <v>0</v>
      </c>
      <c r="W57" s="37">
        <f t="shared" si="28"/>
        <v>5.5999999999999999E-3</v>
      </c>
      <c r="X57" s="37">
        <f t="shared" si="28"/>
        <v>0.63639999999999997</v>
      </c>
      <c r="Y57" s="37">
        <f t="shared" si="28"/>
        <v>3.6999999999999998E-2</v>
      </c>
      <c r="AA57" s="37">
        <f t="shared" si="8"/>
        <v>0.1236</v>
      </c>
      <c r="AB57" s="37">
        <f t="shared" si="9"/>
        <v>0.74480000000000002</v>
      </c>
      <c r="AC57" s="37">
        <f t="shared" si="10"/>
        <v>0.55189999999999995</v>
      </c>
      <c r="AD57" s="37">
        <f t="shared" si="11"/>
        <v>0.16159999999999999</v>
      </c>
      <c r="AE57" s="37">
        <f t="shared" si="12"/>
        <v>0.83699999999999997</v>
      </c>
      <c r="AG57" s="38">
        <f t="shared" si="13"/>
        <v>0.14149999999999999</v>
      </c>
      <c r="AH57" s="38">
        <f t="shared" si="14"/>
        <v>0.58299999999999996</v>
      </c>
      <c r="AI57" s="38">
        <f t="shared" si="15"/>
        <v>0.48010000000000003</v>
      </c>
      <c r="AJ57" s="38">
        <f t="shared" si="16"/>
        <v>0.29859999999999998</v>
      </c>
      <c r="AK57" s="38">
        <f t="shared" si="17"/>
        <v>0.66830000000000001</v>
      </c>
      <c r="AM57" s="38">
        <f t="shared" si="18"/>
        <v>0.23169999999999999</v>
      </c>
      <c r="AN57" s="38">
        <f t="shared" si="19"/>
        <v>0.54379999999999995</v>
      </c>
      <c r="AO57" s="38">
        <f t="shared" si="20"/>
        <v>0.39500000000000002</v>
      </c>
      <c r="AP57" s="38">
        <f t="shared" si="21"/>
        <v>0.14760000000000001</v>
      </c>
      <c r="AQ57" s="38">
        <f t="shared" si="22"/>
        <v>0.35709999999999997</v>
      </c>
      <c r="AR57" s="38"/>
      <c r="AS57" s="38">
        <f t="shared" si="23"/>
        <v>0.2571</v>
      </c>
      <c r="AT57" s="38">
        <f t="shared" si="24"/>
        <v>0.47889999999999999</v>
      </c>
      <c r="AU57" s="38">
        <f t="shared" si="25"/>
        <v>0.39929999999999999</v>
      </c>
      <c r="AV57" s="38">
        <f t="shared" si="26"/>
        <v>0.30780000000000002</v>
      </c>
      <c r="AW57" s="38">
        <f t="shared" si="27"/>
        <v>0.1353</v>
      </c>
    </row>
    <row r="58" spans="2:49" ht="15.75" x14ac:dyDescent="0.25">
      <c r="B58">
        <v>0.08</v>
      </c>
      <c r="C58">
        <v>0.57999999999999996</v>
      </c>
      <c r="D58">
        <v>0.71</v>
      </c>
      <c r="E58">
        <v>0.27</v>
      </c>
      <c r="F58">
        <v>0.09</v>
      </c>
      <c r="G58" t="s">
        <v>23</v>
      </c>
      <c r="H58">
        <f t="shared" si="0"/>
        <v>2.5600000000000001E-2</v>
      </c>
      <c r="I58">
        <f t="shared" si="1"/>
        <v>0.21329999999999999</v>
      </c>
      <c r="J58">
        <f t="shared" si="2"/>
        <v>0.50070000000000003</v>
      </c>
      <c r="K58">
        <f t="shared" si="3"/>
        <v>0.67849999999999999</v>
      </c>
      <c r="L58" s="47">
        <f t="shared" si="4"/>
        <v>2.5600000000000001E-2</v>
      </c>
      <c r="M58" t="str">
        <f t="shared" si="5"/>
        <v>Very Low</v>
      </c>
      <c r="N58">
        <f t="shared" si="6"/>
        <v>1</v>
      </c>
      <c r="O58">
        <f>'Test_IF-có_validate'!O58</f>
        <v>8.8900000000000007E-2</v>
      </c>
      <c r="P58">
        <f>'Test_IF-có_validate'!P58</f>
        <v>0.64439999999999997</v>
      </c>
      <c r="Q58">
        <f>'Test_IF-có_validate'!Q58</f>
        <v>0.77780000000000005</v>
      </c>
      <c r="R58">
        <f>'Test_IF-có_validate'!R58</f>
        <v>0.2727</v>
      </c>
      <c r="S58">
        <f>'Test_IF-có_validate'!S58</f>
        <v>8.1600000000000006E-2</v>
      </c>
      <c r="U58" s="37">
        <f t="shared" si="28"/>
        <v>0.8367</v>
      </c>
      <c r="V58" s="37">
        <f t="shared" si="28"/>
        <v>0.2162</v>
      </c>
      <c r="W58" s="37">
        <f t="shared" si="28"/>
        <v>0.125</v>
      </c>
      <c r="X58" s="37">
        <f t="shared" si="28"/>
        <v>0.57150000000000001</v>
      </c>
      <c r="Y58" s="37">
        <f t="shared" si="28"/>
        <v>0.84909999999999997</v>
      </c>
      <c r="AA58" s="37">
        <f t="shared" si="8"/>
        <v>0.32090000000000002</v>
      </c>
      <c r="AB58" s="37">
        <f t="shared" si="9"/>
        <v>0.42409999999999998</v>
      </c>
      <c r="AC58" s="37">
        <f t="shared" si="10"/>
        <v>0.36370000000000002</v>
      </c>
      <c r="AD58" s="37">
        <f t="shared" si="11"/>
        <v>0.1003</v>
      </c>
      <c r="AE58" s="37">
        <f t="shared" si="12"/>
        <v>1.6999999999999999E-3</v>
      </c>
      <c r="AG58" s="38">
        <f t="shared" si="13"/>
        <v>0.33879999999999999</v>
      </c>
      <c r="AH58" s="38">
        <f t="shared" si="14"/>
        <v>0.26229999999999998</v>
      </c>
      <c r="AI58" s="38">
        <f t="shared" si="15"/>
        <v>0.29189999999999999</v>
      </c>
      <c r="AJ58" s="38">
        <f t="shared" si="16"/>
        <v>0.23730000000000001</v>
      </c>
      <c r="AK58" s="38">
        <f t="shared" si="17"/>
        <v>0.2077</v>
      </c>
      <c r="AM58" s="38">
        <f t="shared" si="18"/>
        <v>0.42909999999999998</v>
      </c>
      <c r="AN58" s="38">
        <f t="shared" si="19"/>
        <v>0.22309999999999999</v>
      </c>
      <c r="AO58" s="38">
        <f t="shared" si="20"/>
        <v>0.20680000000000001</v>
      </c>
      <c r="AP58" s="38">
        <f t="shared" si="21"/>
        <v>8.6300000000000002E-2</v>
      </c>
      <c r="AQ58" s="38">
        <f t="shared" si="22"/>
        <v>0.5272</v>
      </c>
      <c r="AR58" s="38"/>
      <c r="AS58" s="38">
        <f t="shared" si="23"/>
        <v>0.45450000000000002</v>
      </c>
      <c r="AT58" s="38">
        <f t="shared" si="24"/>
        <v>0.15820000000000001</v>
      </c>
      <c r="AU58" s="38">
        <f t="shared" si="25"/>
        <v>0.21110000000000001</v>
      </c>
      <c r="AV58" s="38">
        <f t="shared" si="26"/>
        <v>0.2465</v>
      </c>
      <c r="AW58" s="38">
        <f t="shared" si="27"/>
        <v>0.71699999999999997</v>
      </c>
    </row>
    <row r="59" spans="2:49" ht="15.75" x14ac:dyDescent="0.25">
      <c r="B59">
        <v>0.13</v>
      </c>
      <c r="C59">
        <v>0.62</v>
      </c>
      <c r="D59">
        <v>0.77</v>
      </c>
      <c r="E59">
        <v>0.28000000000000003</v>
      </c>
      <c r="F59">
        <v>0.31</v>
      </c>
      <c r="G59" t="s">
        <v>21</v>
      </c>
      <c r="H59">
        <f t="shared" si="0"/>
        <v>0.29780000000000001</v>
      </c>
      <c r="I59">
        <f t="shared" si="1"/>
        <v>0.1052</v>
      </c>
      <c r="J59">
        <f t="shared" si="2"/>
        <v>0.23300000000000001</v>
      </c>
      <c r="K59">
        <f t="shared" si="3"/>
        <v>0.44030000000000002</v>
      </c>
      <c r="L59" s="47">
        <f t="shared" si="4"/>
        <v>0.1052</v>
      </c>
      <c r="M59" t="str">
        <f t="shared" si="5"/>
        <v>Low</v>
      </c>
      <c r="N59">
        <f t="shared" si="6"/>
        <v>1</v>
      </c>
      <c r="O59">
        <f>'Test_IF-có_validate'!O59</f>
        <v>0.1444</v>
      </c>
      <c r="P59">
        <f>'Test_IF-có_validate'!P59</f>
        <v>0.68889999999999996</v>
      </c>
      <c r="Q59">
        <f>'Test_IF-có_validate'!Q59</f>
        <v>0.84440000000000004</v>
      </c>
      <c r="R59">
        <f>'Test_IF-có_validate'!R59</f>
        <v>0.2828</v>
      </c>
      <c r="S59">
        <f>'Test_IF-có_validate'!S59</f>
        <v>0.30609999999999998</v>
      </c>
      <c r="U59" s="37">
        <f t="shared" si="28"/>
        <v>0.74760000000000004</v>
      </c>
      <c r="V59" s="37">
        <f t="shared" si="28"/>
        <v>0.1842</v>
      </c>
      <c r="W59" s="37">
        <f t="shared" si="28"/>
        <v>8.4400000000000003E-2</v>
      </c>
      <c r="X59" s="37">
        <f t="shared" si="28"/>
        <v>0.55910000000000004</v>
      </c>
      <c r="Y59" s="37">
        <f t="shared" si="28"/>
        <v>0.53129999999999999</v>
      </c>
      <c r="AA59" s="37">
        <f t="shared" si="8"/>
        <v>0.2402</v>
      </c>
      <c r="AB59" s="37">
        <f t="shared" si="9"/>
        <v>0.46550000000000002</v>
      </c>
      <c r="AC59" s="37">
        <f t="shared" si="10"/>
        <v>0.42380000000000001</v>
      </c>
      <c r="AD59" s="37">
        <f t="shared" si="11"/>
        <v>8.8400000000000006E-2</v>
      </c>
      <c r="AE59" s="37">
        <f t="shared" si="12"/>
        <v>0.2928</v>
      </c>
      <c r="AG59" s="38">
        <f t="shared" si="13"/>
        <v>0.2581</v>
      </c>
      <c r="AH59" s="38">
        <f t="shared" si="14"/>
        <v>0.30359999999999998</v>
      </c>
      <c r="AI59" s="38">
        <f t="shared" si="15"/>
        <v>0.35199999999999998</v>
      </c>
      <c r="AJ59" s="38">
        <f t="shared" si="16"/>
        <v>0.22539999999999999</v>
      </c>
      <c r="AK59" s="38">
        <f t="shared" si="17"/>
        <v>8.6800000000000002E-2</v>
      </c>
      <c r="AM59" s="38">
        <f t="shared" si="18"/>
        <v>0.34839999999999999</v>
      </c>
      <c r="AN59" s="38">
        <f t="shared" si="19"/>
        <v>0.26440000000000002</v>
      </c>
      <c r="AO59" s="38">
        <f t="shared" si="20"/>
        <v>0.26690000000000003</v>
      </c>
      <c r="AP59" s="38">
        <f t="shared" si="21"/>
        <v>7.4499999999999997E-2</v>
      </c>
      <c r="AQ59" s="38">
        <f t="shared" si="22"/>
        <v>0.2334</v>
      </c>
      <c r="AR59" s="38"/>
      <c r="AS59" s="38">
        <f t="shared" si="23"/>
        <v>0.37380000000000002</v>
      </c>
      <c r="AT59" s="38">
        <f t="shared" si="24"/>
        <v>0.1996</v>
      </c>
      <c r="AU59" s="38">
        <f t="shared" si="25"/>
        <v>0.2712</v>
      </c>
      <c r="AV59" s="38">
        <f t="shared" si="26"/>
        <v>0.2346</v>
      </c>
      <c r="AW59" s="38">
        <f t="shared" si="27"/>
        <v>0.45519999999999999</v>
      </c>
    </row>
    <row r="60" spans="2:49" ht="15.75" x14ac:dyDescent="0.25">
      <c r="B60">
        <v>0.21</v>
      </c>
      <c r="C60">
        <v>0.88</v>
      </c>
      <c r="D60">
        <v>0.87</v>
      </c>
      <c r="E60">
        <v>0.56000000000000005</v>
      </c>
      <c r="F60">
        <v>0.95</v>
      </c>
      <c r="G60" t="s">
        <v>20</v>
      </c>
      <c r="H60">
        <f t="shared" si="0"/>
        <v>0.83309999999999995</v>
      </c>
      <c r="I60">
        <f t="shared" si="1"/>
        <v>0.67059999999999997</v>
      </c>
      <c r="J60">
        <f t="shared" si="2"/>
        <v>0.38059999999999999</v>
      </c>
      <c r="K60">
        <f t="shared" si="3"/>
        <v>0.17349999999999999</v>
      </c>
      <c r="L60" s="47">
        <f t="shared" si="4"/>
        <v>0.17349999999999999</v>
      </c>
      <c r="M60" t="str">
        <f t="shared" si="5"/>
        <v>High</v>
      </c>
      <c r="N60">
        <f t="shared" si="6"/>
        <v>1</v>
      </c>
      <c r="O60">
        <f>'Test_IF-có_validate'!O60</f>
        <v>0.23330000000000001</v>
      </c>
      <c r="P60">
        <f>'Test_IF-có_validate'!P60</f>
        <v>0.9778</v>
      </c>
      <c r="Q60">
        <f>'Test_IF-có_validate'!Q60</f>
        <v>0.9556</v>
      </c>
      <c r="R60">
        <f>'Test_IF-có_validate'!R60</f>
        <v>0.56569999999999998</v>
      </c>
      <c r="S60">
        <f>'Test_IF-có_validate'!S60</f>
        <v>0.95920000000000005</v>
      </c>
      <c r="U60" s="37">
        <f t="shared" si="28"/>
        <v>0.62170000000000003</v>
      </c>
      <c r="V60" s="37">
        <f t="shared" si="28"/>
        <v>1.12E-2</v>
      </c>
      <c r="W60" s="37">
        <f t="shared" si="28"/>
        <v>2.2700000000000001E-2</v>
      </c>
      <c r="X60" s="37">
        <f t="shared" si="28"/>
        <v>0.27739999999999998</v>
      </c>
      <c r="Y60" s="37">
        <f t="shared" si="28"/>
        <v>2.0799999999999999E-2</v>
      </c>
      <c r="AA60" s="37">
        <f t="shared" si="8"/>
        <v>0.1236</v>
      </c>
      <c r="AB60" s="37">
        <f t="shared" si="9"/>
        <v>0.72540000000000004</v>
      </c>
      <c r="AC60" s="37">
        <f t="shared" si="10"/>
        <v>0.52259999999999995</v>
      </c>
      <c r="AD60" s="37">
        <f t="shared" si="11"/>
        <v>0.19989999999999999</v>
      </c>
      <c r="AE60" s="37">
        <f t="shared" si="12"/>
        <v>0.86399999999999999</v>
      </c>
      <c r="AG60" s="38">
        <f t="shared" si="13"/>
        <v>0.14149999999999999</v>
      </c>
      <c r="AH60" s="38">
        <f t="shared" si="14"/>
        <v>0.56359999999999999</v>
      </c>
      <c r="AI60" s="38">
        <f t="shared" si="15"/>
        <v>0.45079999999999998</v>
      </c>
      <c r="AJ60" s="38">
        <f t="shared" si="16"/>
        <v>6.13E-2</v>
      </c>
      <c r="AK60" s="38">
        <f t="shared" si="17"/>
        <v>0.69530000000000003</v>
      </c>
      <c r="AM60" s="38">
        <f t="shared" si="18"/>
        <v>0.23169999999999999</v>
      </c>
      <c r="AN60" s="38">
        <f t="shared" si="19"/>
        <v>0.52439999999999998</v>
      </c>
      <c r="AO60" s="38">
        <f t="shared" si="20"/>
        <v>0.36580000000000001</v>
      </c>
      <c r="AP60" s="38">
        <f t="shared" si="21"/>
        <v>0.21329999999999999</v>
      </c>
      <c r="AQ60" s="38">
        <f t="shared" si="22"/>
        <v>0.3841</v>
      </c>
      <c r="AR60" s="38"/>
      <c r="AS60" s="38">
        <f t="shared" si="23"/>
        <v>0.2571</v>
      </c>
      <c r="AT60" s="38">
        <f t="shared" si="24"/>
        <v>0.45950000000000002</v>
      </c>
      <c r="AU60" s="38">
        <f t="shared" si="25"/>
        <v>0.37009999999999998</v>
      </c>
      <c r="AV60" s="38">
        <f t="shared" si="26"/>
        <v>5.1499999999999997E-2</v>
      </c>
      <c r="AW60" s="38">
        <f t="shared" si="27"/>
        <v>0.1623</v>
      </c>
    </row>
    <row r="61" spans="2:49" ht="15.75" x14ac:dyDescent="0.25">
      <c r="B61">
        <v>0.22</v>
      </c>
      <c r="C61">
        <v>0.86</v>
      </c>
      <c r="D61">
        <v>0.83</v>
      </c>
      <c r="E61">
        <v>0.89</v>
      </c>
      <c r="F61">
        <v>0.65</v>
      </c>
      <c r="G61" t="s">
        <v>20</v>
      </c>
      <c r="H61">
        <f t="shared" si="0"/>
        <v>0.6109</v>
      </c>
      <c r="I61">
        <f t="shared" si="1"/>
        <v>0.41749999999999998</v>
      </c>
      <c r="J61">
        <f t="shared" si="2"/>
        <v>0.1275</v>
      </c>
      <c r="K61">
        <f t="shared" si="3"/>
        <v>0.13189999999999999</v>
      </c>
      <c r="L61" s="47">
        <f t="shared" si="4"/>
        <v>0.1275</v>
      </c>
      <c r="M61" t="str">
        <f t="shared" si="5"/>
        <v>Middle</v>
      </c>
      <c r="N61">
        <f t="shared" si="6"/>
        <v>0</v>
      </c>
      <c r="O61">
        <f>'Test_IF-có_validate'!O61</f>
        <v>0.24440000000000001</v>
      </c>
      <c r="P61">
        <f>'Test_IF-có_validate'!P61</f>
        <v>0.9556</v>
      </c>
      <c r="Q61">
        <f>'Test_IF-có_validate'!Q61</f>
        <v>0.91110000000000002</v>
      </c>
      <c r="R61">
        <f>'Test_IF-có_validate'!R61</f>
        <v>0.89900000000000002</v>
      </c>
      <c r="S61">
        <f>'Test_IF-có_validate'!S61</f>
        <v>0.65310000000000001</v>
      </c>
      <c r="U61" s="37">
        <f t="shared" si="28"/>
        <v>0.60719999999999996</v>
      </c>
      <c r="V61" s="37">
        <f t="shared" si="28"/>
        <v>2.2700000000000001E-2</v>
      </c>
      <c r="W61" s="37">
        <f t="shared" si="28"/>
        <v>4.65E-2</v>
      </c>
      <c r="X61" s="37">
        <f t="shared" si="28"/>
        <v>5.3199999999999997E-2</v>
      </c>
      <c r="Y61" s="37">
        <f t="shared" si="28"/>
        <v>0.20979999999999999</v>
      </c>
      <c r="AA61" s="37">
        <f t="shared" si="8"/>
        <v>0.1099</v>
      </c>
      <c r="AB61" s="37">
        <f t="shared" si="9"/>
        <v>0.70589999999999997</v>
      </c>
      <c r="AC61" s="37">
        <f t="shared" si="10"/>
        <v>0.48330000000000001</v>
      </c>
      <c r="AD61" s="37">
        <f t="shared" si="11"/>
        <v>0.50600000000000001</v>
      </c>
      <c r="AE61" s="37">
        <f t="shared" si="12"/>
        <v>0.62070000000000003</v>
      </c>
      <c r="AG61" s="38">
        <f t="shared" si="13"/>
        <v>0.1278</v>
      </c>
      <c r="AH61" s="38">
        <f t="shared" si="14"/>
        <v>0.54400000000000004</v>
      </c>
      <c r="AI61" s="38">
        <f t="shared" si="15"/>
        <v>0.41149999999999998</v>
      </c>
      <c r="AJ61" s="38">
        <f t="shared" si="16"/>
        <v>0.3674</v>
      </c>
      <c r="AK61" s="38">
        <f t="shared" si="17"/>
        <v>0.41849999999999998</v>
      </c>
      <c r="AM61" s="38">
        <f t="shared" si="18"/>
        <v>0.21809999999999999</v>
      </c>
      <c r="AN61" s="38">
        <f t="shared" si="19"/>
        <v>0.50480000000000003</v>
      </c>
      <c r="AO61" s="38">
        <f t="shared" si="20"/>
        <v>0.32640000000000002</v>
      </c>
      <c r="AP61" s="38">
        <f t="shared" si="21"/>
        <v>0.51929999999999998</v>
      </c>
      <c r="AQ61" s="38">
        <f t="shared" si="22"/>
        <v>0.10730000000000001</v>
      </c>
      <c r="AR61" s="38"/>
      <c r="AS61" s="38">
        <f t="shared" si="23"/>
        <v>0.24349999999999999</v>
      </c>
      <c r="AT61" s="38">
        <f t="shared" si="24"/>
        <v>0.44</v>
      </c>
      <c r="AU61" s="38">
        <f t="shared" si="25"/>
        <v>0.33069999999999999</v>
      </c>
      <c r="AV61" s="38">
        <f t="shared" si="26"/>
        <v>0.35759999999999997</v>
      </c>
      <c r="AW61" s="38">
        <f t="shared" si="27"/>
        <v>0.11459999999999999</v>
      </c>
    </row>
    <row r="62" spans="2:49" ht="15.75" x14ac:dyDescent="0.25">
      <c r="B62">
        <v>0.2</v>
      </c>
      <c r="C62">
        <v>0.78</v>
      </c>
      <c r="D62">
        <v>0.91</v>
      </c>
      <c r="E62">
        <v>0.82</v>
      </c>
      <c r="F62">
        <v>0.85</v>
      </c>
      <c r="G62" t="s">
        <v>20</v>
      </c>
      <c r="H62">
        <f t="shared" si="0"/>
        <v>0.75529999999999997</v>
      </c>
      <c r="I62">
        <f t="shared" si="1"/>
        <v>0.59289999999999998</v>
      </c>
      <c r="J62">
        <f t="shared" si="2"/>
        <v>0.3029</v>
      </c>
      <c r="K62">
        <f t="shared" si="3"/>
        <v>9.5799999999999996E-2</v>
      </c>
      <c r="L62" s="47">
        <f t="shared" si="4"/>
        <v>9.5799999999999996E-2</v>
      </c>
      <c r="M62" t="str">
        <f t="shared" si="5"/>
        <v>High</v>
      </c>
      <c r="N62">
        <f t="shared" si="6"/>
        <v>1</v>
      </c>
      <c r="O62">
        <f>'Test_IF-có_validate'!O62</f>
        <v>0.22220000000000001</v>
      </c>
      <c r="P62">
        <f>'Test_IF-có_validate'!P62</f>
        <v>0.86670000000000003</v>
      </c>
      <c r="Q62">
        <f>'Test_IF-có_validate'!Q62</f>
        <v>1</v>
      </c>
      <c r="R62">
        <f>'Test_IF-có_validate'!R62</f>
        <v>0.82830000000000004</v>
      </c>
      <c r="S62">
        <f>'Test_IF-có_validate'!S62</f>
        <v>0.85709999999999997</v>
      </c>
      <c r="U62" s="37">
        <f t="shared" si="28"/>
        <v>0.63639999999999997</v>
      </c>
      <c r="V62" s="37">
        <f t="shared" si="28"/>
        <v>7.1400000000000005E-2</v>
      </c>
      <c r="W62" s="37">
        <f t="shared" si="28"/>
        <v>0</v>
      </c>
      <c r="X62" s="37">
        <f t="shared" si="28"/>
        <v>9.3899999999999997E-2</v>
      </c>
      <c r="Y62" s="37">
        <f t="shared" si="28"/>
        <v>7.6899999999999996E-2</v>
      </c>
      <c r="AA62" s="37">
        <f t="shared" si="8"/>
        <v>0.13739999999999999</v>
      </c>
      <c r="AB62" s="37">
        <f t="shared" si="9"/>
        <v>0.627</v>
      </c>
      <c r="AC62" s="37">
        <f t="shared" si="10"/>
        <v>0.56159999999999999</v>
      </c>
      <c r="AD62" s="37">
        <f t="shared" si="11"/>
        <v>0.44280000000000003</v>
      </c>
      <c r="AE62" s="37">
        <f t="shared" si="12"/>
        <v>0.77339999999999998</v>
      </c>
      <c r="AG62" s="38">
        <f t="shared" si="13"/>
        <v>0.15529999999999999</v>
      </c>
      <c r="AH62" s="38">
        <f t="shared" si="14"/>
        <v>0.4652</v>
      </c>
      <c r="AI62" s="38">
        <f t="shared" si="15"/>
        <v>0.48980000000000001</v>
      </c>
      <c r="AJ62" s="38">
        <f t="shared" si="16"/>
        <v>0.30420000000000003</v>
      </c>
      <c r="AK62" s="38">
        <f t="shared" si="17"/>
        <v>0.60470000000000002</v>
      </c>
      <c r="AM62" s="38">
        <f t="shared" si="18"/>
        <v>0.2455</v>
      </c>
      <c r="AN62" s="38">
        <f t="shared" si="19"/>
        <v>0.42599999999999999</v>
      </c>
      <c r="AO62" s="38">
        <f t="shared" si="20"/>
        <v>0.4047</v>
      </c>
      <c r="AP62" s="38">
        <f t="shared" si="21"/>
        <v>0.45610000000000001</v>
      </c>
      <c r="AQ62" s="38">
        <f t="shared" si="22"/>
        <v>0.29349999999999998</v>
      </c>
      <c r="AR62" s="38"/>
      <c r="AS62" s="38">
        <f t="shared" si="23"/>
        <v>0.27089999999999997</v>
      </c>
      <c r="AT62" s="38">
        <f t="shared" si="24"/>
        <v>0.36109999999999998</v>
      </c>
      <c r="AU62" s="38">
        <f t="shared" si="25"/>
        <v>0.40899999999999997</v>
      </c>
      <c r="AV62" s="38">
        <f t="shared" si="26"/>
        <v>0.2944</v>
      </c>
      <c r="AW62" s="38">
        <f t="shared" si="27"/>
        <v>7.17E-2</v>
      </c>
    </row>
    <row r="63" spans="2:49" ht="15.75" x14ac:dyDescent="0.25">
      <c r="B63">
        <v>0.25</v>
      </c>
      <c r="C63">
        <v>0</v>
      </c>
      <c r="D63">
        <v>0.1</v>
      </c>
      <c r="E63">
        <v>0.12</v>
      </c>
      <c r="F63">
        <v>0.37</v>
      </c>
      <c r="G63" t="s">
        <v>21</v>
      </c>
      <c r="H63">
        <f t="shared" si="0"/>
        <v>0.35859999999999997</v>
      </c>
      <c r="I63">
        <f t="shared" si="1"/>
        <v>0.17519999999999999</v>
      </c>
      <c r="J63">
        <f t="shared" si="2"/>
        <v>0.19320000000000001</v>
      </c>
      <c r="K63">
        <f t="shared" si="3"/>
        <v>0.40029999999999999</v>
      </c>
      <c r="L63" s="47">
        <f t="shared" si="4"/>
        <v>0.17519999999999999</v>
      </c>
      <c r="M63" t="str">
        <f t="shared" si="5"/>
        <v>Low</v>
      </c>
      <c r="N63">
        <f t="shared" si="6"/>
        <v>1</v>
      </c>
      <c r="O63">
        <f>'Test_IF-có_validate'!O63</f>
        <v>0.27779999999999999</v>
      </c>
      <c r="P63">
        <f>'Test_IF-có_validate'!P63</f>
        <v>0</v>
      </c>
      <c r="Q63">
        <f>'Test_IF-có_validate'!Q63</f>
        <v>0.1</v>
      </c>
      <c r="R63">
        <f>'Test_IF-có_validate'!R63</f>
        <v>0.1212</v>
      </c>
      <c r="S63">
        <f>'Test_IF-có_validate'!S63</f>
        <v>0.36730000000000002</v>
      </c>
      <c r="U63" s="37">
        <f t="shared" si="28"/>
        <v>0.56520000000000004</v>
      </c>
      <c r="V63" s="37">
        <f t="shared" si="28"/>
        <v>1</v>
      </c>
      <c r="W63" s="37">
        <f t="shared" si="28"/>
        <v>0.81820000000000004</v>
      </c>
      <c r="X63" s="37">
        <f t="shared" si="28"/>
        <v>0.78380000000000005</v>
      </c>
      <c r="Y63" s="37">
        <f t="shared" si="28"/>
        <v>0.4627</v>
      </c>
      <c r="AA63" s="37">
        <f t="shared" si="8"/>
        <v>7.0099999999999996E-2</v>
      </c>
      <c r="AB63" s="37">
        <f t="shared" si="9"/>
        <v>0.32550000000000001</v>
      </c>
      <c r="AC63" s="37">
        <f t="shared" si="10"/>
        <v>0.36270000000000002</v>
      </c>
      <c r="AD63" s="37">
        <f t="shared" si="11"/>
        <v>0.2974</v>
      </c>
      <c r="AE63" s="37">
        <f t="shared" si="12"/>
        <v>0.35949999999999999</v>
      </c>
      <c r="AG63" s="38">
        <f t="shared" si="13"/>
        <v>8.7999999999999995E-2</v>
      </c>
      <c r="AH63" s="38">
        <f t="shared" si="14"/>
        <v>0.50219999999999998</v>
      </c>
      <c r="AI63" s="38">
        <f t="shared" si="15"/>
        <v>0.43369999999999997</v>
      </c>
      <c r="AJ63" s="38">
        <f t="shared" si="16"/>
        <v>0.43440000000000001</v>
      </c>
      <c r="AK63" s="38">
        <f t="shared" si="17"/>
        <v>0.1535</v>
      </c>
      <c r="AM63" s="38">
        <f t="shared" si="18"/>
        <v>0.1782</v>
      </c>
      <c r="AN63" s="38">
        <f t="shared" si="19"/>
        <v>0.54200000000000004</v>
      </c>
      <c r="AO63" s="38">
        <f t="shared" si="20"/>
        <v>0.51329999999999998</v>
      </c>
      <c r="AP63" s="38">
        <f t="shared" si="21"/>
        <v>0.28339999999999999</v>
      </c>
      <c r="AQ63" s="38">
        <f t="shared" si="22"/>
        <v>0.17030000000000001</v>
      </c>
      <c r="AR63" s="38"/>
      <c r="AS63" s="38">
        <f t="shared" si="23"/>
        <v>0.2036</v>
      </c>
      <c r="AT63" s="38">
        <f t="shared" si="24"/>
        <v>0.60540000000000005</v>
      </c>
      <c r="AU63" s="38">
        <f t="shared" si="25"/>
        <v>0.50939999999999996</v>
      </c>
      <c r="AV63" s="38">
        <f t="shared" si="26"/>
        <v>0.44359999999999999</v>
      </c>
      <c r="AW63" s="38">
        <f t="shared" si="27"/>
        <v>0.3921</v>
      </c>
    </row>
    <row r="64" spans="2:49" ht="15.75" x14ac:dyDescent="0.25">
      <c r="B64">
        <v>0.28999999999999998</v>
      </c>
      <c r="C64">
        <v>0.1</v>
      </c>
      <c r="D64">
        <v>0.17</v>
      </c>
      <c r="E64">
        <v>0.74</v>
      </c>
      <c r="F64">
        <v>0.52</v>
      </c>
      <c r="G64" t="s">
        <v>24</v>
      </c>
      <c r="H64">
        <f t="shared" si="0"/>
        <v>0.49020000000000002</v>
      </c>
      <c r="I64">
        <f t="shared" si="1"/>
        <v>0.30249999999999999</v>
      </c>
      <c r="J64">
        <f t="shared" si="2"/>
        <v>4.7899999999999998E-2</v>
      </c>
      <c r="K64">
        <f t="shared" si="3"/>
        <v>0.25</v>
      </c>
      <c r="L64" s="47">
        <f t="shared" si="4"/>
        <v>4.7899999999999998E-2</v>
      </c>
      <c r="M64" t="str">
        <f t="shared" si="5"/>
        <v>Middle</v>
      </c>
      <c r="N64">
        <f t="shared" si="6"/>
        <v>1</v>
      </c>
      <c r="O64">
        <f>'Test_IF-có_validate'!O64</f>
        <v>0.32219999999999999</v>
      </c>
      <c r="P64">
        <f>'Test_IF-có_validate'!P64</f>
        <v>0.1111</v>
      </c>
      <c r="Q64">
        <f>'Test_IF-có_validate'!Q64</f>
        <v>0.17780000000000001</v>
      </c>
      <c r="R64">
        <f>'Test_IF-có_validate'!R64</f>
        <v>0.74750000000000005</v>
      </c>
      <c r="S64">
        <f>'Test_IF-có_validate'!S64</f>
        <v>0.52039999999999997</v>
      </c>
      <c r="U64" s="37">
        <f t="shared" si="28"/>
        <v>0.51259999999999994</v>
      </c>
      <c r="V64" s="37">
        <f t="shared" si="28"/>
        <v>0.8</v>
      </c>
      <c r="W64" s="37">
        <f t="shared" si="28"/>
        <v>0.69810000000000005</v>
      </c>
      <c r="X64" s="37">
        <f t="shared" si="28"/>
        <v>0.14449999999999999</v>
      </c>
      <c r="Y64" s="37">
        <f t="shared" si="28"/>
        <v>0.31540000000000001</v>
      </c>
      <c r="AA64" s="37">
        <f t="shared" si="8"/>
        <v>1.95E-2</v>
      </c>
      <c r="AB64" s="37">
        <f t="shared" si="9"/>
        <v>0.14779999999999999</v>
      </c>
      <c r="AC64" s="37">
        <f t="shared" si="10"/>
        <v>0.25319999999999998</v>
      </c>
      <c r="AD64" s="37">
        <f t="shared" si="11"/>
        <v>0.3695</v>
      </c>
      <c r="AE64" s="37">
        <f t="shared" si="12"/>
        <v>0.50829999999999997</v>
      </c>
      <c r="AG64" s="38">
        <f t="shared" si="13"/>
        <v>3.7400000000000003E-2</v>
      </c>
      <c r="AH64" s="38">
        <f t="shared" si="14"/>
        <v>0.32440000000000002</v>
      </c>
      <c r="AI64" s="38">
        <f t="shared" si="15"/>
        <v>0.3241</v>
      </c>
      <c r="AJ64" s="38">
        <f t="shared" si="16"/>
        <v>0.23089999999999999</v>
      </c>
      <c r="AK64" s="38">
        <f t="shared" si="17"/>
        <v>0.30230000000000001</v>
      </c>
      <c r="AM64" s="38">
        <f t="shared" si="18"/>
        <v>0.12770000000000001</v>
      </c>
      <c r="AN64" s="38">
        <f t="shared" si="19"/>
        <v>0.36420000000000002</v>
      </c>
      <c r="AO64" s="38">
        <f t="shared" si="20"/>
        <v>0.40379999999999999</v>
      </c>
      <c r="AP64" s="38">
        <f t="shared" si="21"/>
        <v>0.38290000000000002</v>
      </c>
      <c r="AQ64" s="38">
        <f t="shared" si="22"/>
        <v>1.8700000000000001E-2</v>
      </c>
      <c r="AR64" s="38"/>
      <c r="AS64" s="38">
        <f t="shared" si="23"/>
        <v>0.15310000000000001</v>
      </c>
      <c r="AT64" s="38">
        <f t="shared" si="24"/>
        <v>0.42770000000000002</v>
      </c>
      <c r="AU64" s="38">
        <f t="shared" si="25"/>
        <v>0.39989999999999998</v>
      </c>
      <c r="AV64" s="38">
        <f t="shared" si="26"/>
        <v>0.22109999999999999</v>
      </c>
      <c r="AW64" s="38">
        <f t="shared" si="27"/>
        <v>0.24049999999999999</v>
      </c>
    </row>
    <row r="65" spans="2:49" ht="15.75" x14ac:dyDescent="0.25">
      <c r="B65">
        <v>0.3</v>
      </c>
      <c r="C65">
        <v>0.18</v>
      </c>
      <c r="D65">
        <v>0.23</v>
      </c>
      <c r="E65">
        <v>0.9</v>
      </c>
      <c r="F65">
        <v>0.84</v>
      </c>
      <c r="G65" t="s">
        <v>20</v>
      </c>
      <c r="H65">
        <f t="shared" si="0"/>
        <v>0.72350000000000003</v>
      </c>
      <c r="I65">
        <f t="shared" si="1"/>
        <v>0.57020000000000004</v>
      </c>
      <c r="J65">
        <f t="shared" si="2"/>
        <v>0.28999999999999998</v>
      </c>
      <c r="K65">
        <f t="shared" si="3"/>
        <v>8.2699999999999996E-2</v>
      </c>
      <c r="L65" s="47">
        <f t="shared" si="4"/>
        <v>8.2699999999999996E-2</v>
      </c>
      <c r="M65" t="str">
        <f t="shared" si="5"/>
        <v>High</v>
      </c>
      <c r="N65">
        <f t="shared" si="6"/>
        <v>1</v>
      </c>
      <c r="O65">
        <f>'Test_IF-có_validate'!O65</f>
        <v>0.33329999999999999</v>
      </c>
      <c r="P65">
        <f>'Test_IF-có_validate'!P65</f>
        <v>0.2</v>
      </c>
      <c r="Q65">
        <f>'Test_IF-có_validate'!Q65</f>
        <v>0.24440000000000001</v>
      </c>
      <c r="R65">
        <f>'Test_IF-có_validate'!R65</f>
        <v>0.90910000000000002</v>
      </c>
      <c r="S65">
        <f>'Test_IF-có_validate'!S65</f>
        <v>0.84689999999999999</v>
      </c>
      <c r="U65" s="37">
        <f t="shared" si="28"/>
        <v>0.5</v>
      </c>
      <c r="V65" s="37">
        <f t="shared" si="28"/>
        <v>0.66669999999999996</v>
      </c>
      <c r="W65" s="37">
        <f t="shared" si="28"/>
        <v>0.60719999999999996</v>
      </c>
      <c r="X65" s="37">
        <f t="shared" si="28"/>
        <v>4.7600000000000003E-2</v>
      </c>
      <c r="Y65" s="37">
        <f t="shared" si="28"/>
        <v>8.2900000000000001E-2</v>
      </c>
      <c r="AA65" s="37">
        <f t="shared" si="8"/>
        <v>7.3000000000000001E-3</v>
      </c>
      <c r="AB65" s="37">
        <f t="shared" si="9"/>
        <v>2.5600000000000001E-2</v>
      </c>
      <c r="AC65" s="37">
        <f t="shared" si="10"/>
        <v>0.16839999999999999</v>
      </c>
      <c r="AD65" s="37">
        <f t="shared" si="11"/>
        <v>0.51490000000000002</v>
      </c>
      <c r="AE65" s="37">
        <f t="shared" si="12"/>
        <v>0.76429999999999998</v>
      </c>
      <c r="AG65" s="38">
        <f t="shared" si="13"/>
        <v>2.52E-2</v>
      </c>
      <c r="AH65" s="38">
        <f t="shared" si="14"/>
        <v>0.20219999999999999</v>
      </c>
      <c r="AI65" s="38">
        <f t="shared" si="15"/>
        <v>0.23930000000000001</v>
      </c>
      <c r="AJ65" s="38">
        <f t="shared" si="16"/>
        <v>0.37630000000000002</v>
      </c>
      <c r="AK65" s="38">
        <f t="shared" si="17"/>
        <v>0.59560000000000002</v>
      </c>
      <c r="AM65" s="38">
        <f t="shared" si="18"/>
        <v>0.11550000000000001</v>
      </c>
      <c r="AN65" s="38">
        <f t="shared" si="19"/>
        <v>0.24199999999999999</v>
      </c>
      <c r="AO65" s="38">
        <f t="shared" si="20"/>
        <v>0.31890000000000002</v>
      </c>
      <c r="AP65" s="38">
        <f t="shared" si="21"/>
        <v>0.52829999999999999</v>
      </c>
      <c r="AQ65" s="38">
        <f t="shared" si="22"/>
        <v>0.2843</v>
      </c>
      <c r="AR65" s="38"/>
      <c r="AS65" s="38">
        <f t="shared" si="23"/>
        <v>0.1409</v>
      </c>
      <c r="AT65" s="38">
        <f t="shared" si="24"/>
        <v>0.30549999999999999</v>
      </c>
      <c r="AU65" s="38">
        <f t="shared" si="25"/>
        <v>0.315</v>
      </c>
      <c r="AV65" s="38">
        <f t="shared" si="26"/>
        <v>0.36649999999999999</v>
      </c>
      <c r="AW65" s="38">
        <f t="shared" si="27"/>
        <v>6.25E-2</v>
      </c>
    </row>
    <row r="66" spans="2:49" ht="15.75" x14ac:dyDescent="0.25">
      <c r="B66">
        <v>0.32</v>
      </c>
      <c r="C66">
        <v>0.02</v>
      </c>
      <c r="D66">
        <v>0.34</v>
      </c>
      <c r="E66">
        <v>0.13</v>
      </c>
      <c r="F66">
        <v>0.31</v>
      </c>
      <c r="G66" t="s">
        <v>21</v>
      </c>
      <c r="H66">
        <f t="shared" si="0"/>
        <v>0.27700000000000002</v>
      </c>
      <c r="I66">
        <f t="shared" si="1"/>
        <v>9.3600000000000003E-2</v>
      </c>
      <c r="J66">
        <f t="shared" si="2"/>
        <v>0.23169999999999999</v>
      </c>
      <c r="K66">
        <f t="shared" si="3"/>
        <v>0.43869999999999998</v>
      </c>
      <c r="L66" s="47">
        <f t="shared" si="4"/>
        <v>9.3600000000000003E-2</v>
      </c>
      <c r="M66" t="str">
        <f t="shared" si="5"/>
        <v>Low</v>
      </c>
      <c r="N66">
        <f t="shared" si="6"/>
        <v>1</v>
      </c>
      <c r="O66">
        <f>'Test_IF-có_validate'!O66</f>
        <v>0.35560000000000003</v>
      </c>
      <c r="P66">
        <f>'Test_IF-có_validate'!P66</f>
        <v>2.2200000000000001E-2</v>
      </c>
      <c r="Q66">
        <f>'Test_IF-có_validate'!Q66</f>
        <v>0.36670000000000003</v>
      </c>
      <c r="R66">
        <f>'Test_IF-có_validate'!R66</f>
        <v>0.1313</v>
      </c>
      <c r="S66">
        <f>'Test_IF-có_validate'!S66</f>
        <v>0.30609999999999998</v>
      </c>
      <c r="U66" s="37">
        <f t="shared" si="28"/>
        <v>0.47539999999999999</v>
      </c>
      <c r="V66" s="37">
        <f t="shared" si="28"/>
        <v>0.95660000000000001</v>
      </c>
      <c r="W66" s="37">
        <f t="shared" si="28"/>
        <v>0.46339999999999998</v>
      </c>
      <c r="X66" s="37">
        <f t="shared" si="28"/>
        <v>0.76790000000000003</v>
      </c>
      <c r="Y66" s="37">
        <f t="shared" si="28"/>
        <v>0.53129999999999999</v>
      </c>
      <c r="AA66" s="37">
        <f t="shared" si="8"/>
        <v>1.67E-2</v>
      </c>
      <c r="AB66" s="37">
        <f t="shared" si="9"/>
        <v>0.28739999999999999</v>
      </c>
      <c r="AC66" s="37">
        <f t="shared" si="10"/>
        <v>0.03</v>
      </c>
      <c r="AD66" s="37">
        <f t="shared" si="11"/>
        <v>0.28289999999999998</v>
      </c>
      <c r="AE66" s="37">
        <f t="shared" si="12"/>
        <v>0.2928</v>
      </c>
      <c r="AG66" s="38">
        <f t="shared" si="13"/>
        <v>1.1999999999999999E-3</v>
      </c>
      <c r="AH66" s="38">
        <f t="shared" si="14"/>
        <v>0.46410000000000001</v>
      </c>
      <c r="AI66" s="38">
        <f t="shared" si="15"/>
        <v>0.10100000000000001</v>
      </c>
      <c r="AJ66" s="38">
        <f t="shared" si="16"/>
        <v>0.4199</v>
      </c>
      <c r="AK66" s="38">
        <f t="shared" si="17"/>
        <v>8.6800000000000002E-2</v>
      </c>
      <c r="AM66" s="38">
        <f t="shared" si="18"/>
        <v>9.1399999999999995E-2</v>
      </c>
      <c r="AN66" s="38">
        <f t="shared" si="19"/>
        <v>0.50390000000000001</v>
      </c>
      <c r="AO66" s="38">
        <f t="shared" si="20"/>
        <v>0.18609999999999999</v>
      </c>
      <c r="AP66" s="38">
        <f t="shared" si="21"/>
        <v>0.26900000000000002</v>
      </c>
      <c r="AQ66" s="38">
        <f t="shared" si="22"/>
        <v>0.2334</v>
      </c>
      <c r="AR66" s="38"/>
      <c r="AS66" s="38">
        <f t="shared" si="23"/>
        <v>0.1168</v>
      </c>
      <c r="AT66" s="38">
        <f t="shared" si="24"/>
        <v>0.56730000000000003</v>
      </c>
      <c r="AU66" s="38">
        <f t="shared" si="25"/>
        <v>0.18179999999999999</v>
      </c>
      <c r="AV66" s="38">
        <f t="shared" si="26"/>
        <v>0.42909999999999998</v>
      </c>
      <c r="AW66" s="38">
        <f t="shared" si="27"/>
        <v>0.45519999999999999</v>
      </c>
    </row>
    <row r="67" spans="2:49" ht="15.75" x14ac:dyDescent="0.25">
      <c r="B67">
        <v>0.28000000000000003</v>
      </c>
      <c r="C67">
        <v>0.12</v>
      </c>
      <c r="D67">
        <v>0.38</v>
      </c>
      <c r="E67">
        <v>0.17</v>
      </c>
      <c r="F67">
        <v>0.6</v>
      </c>
      <c r="G67" t="s">
        <v>24</v>
      </c>
      <c r="H67">
        <f t="shared" ref="H67:H130" si="29">ROUND(SUMPRODUCT($B$1:$F$1,AA67:AE67),4)</f>
        <v>0.53900000000000003</v>
      </c>
      <c r="I67">
        <f t="shared" ref="I67:I130" si="30">ROUND(SUMPRODUCT($B$1:$F$1,AG67:AK67),4)</f>
        <v>0.3538</v>
      </c>
      <c r="J67">
        <f t="shared" ref="J67:J130" si="31">ROUND(SUMPRODUCT($B$1:$F$1,AM67:AQ67),4)</f>
        <v>6.7100000000000007E-2</v>
      </c>
      <c r="K67">
        <f t="shared" ref="K67:K130" si="32">ROUND(SUMPRODUCT($B$1:$F$1,AS67:AW67),4)</f>
        <v>0.16470000000000001</v>
      </c>
      <c r="L67" s="47">
        <f t="shared" si="4"/>
        <v>6.7100000000000007E-2</v>
      </c>
      <c r="M67" t="str">
        <f t="shared" si="5"/>
        <v>Middle</v>
      </c>
      <c r="N67">
        <f t="shared" si="6"/>
        <v>1</v>
      </c>
      <c r="O67">
        <f>'Test_IF-có_validate'!O67</f>
        <v>0.31109999999999999</v>
      </c>
      <c r="P67">
        <f>'Test_IF-có_validate'!P67</f>
        <v>0.1333</v>
      </c>
      <c r="Q67">
        <f>'Test_IF-có_validate'!Q67</f>
        <v>0.41110000000000002</v>
      </c>
      <c r="R67">
        <f>'Test_IF-có_validate'!R67</f>
        <v>0.17169999999999999</v>
      </c>
      <c r="S67">
        <f>'Test_IF-có_validate'!S67</f>
        <v>0.60199999999999998</v>
      </c>
      <c r="U67" s="37">
        <f t="shared" si="28"/>
        <v>0.52539999999999998</v>
      </c>
      <c r="V67" s="37">
        <f t="shared" si="28"/>
        <v>0.76480000000000004</v>
      </c>
      <c r="W67" s="37">
        <f t="shared" si="28"/>
        <v>0.4173</v>
      </c>
      <c r="X67" s="37">
        <f t="shared" si="28"/>
        <v>0.70689999999999997</v>
      </c>
      <c r="Y67" s="37">
        <f t="shared" si="28"/>
        <v>0.24840000000000001</v>
      </c>
      <c r="AA67" s="37">
        <f t="shared" si="8"/>
        <v>3.1899999999999998E-2</v>
      </c>
      <c r="AB67" s="37">
        <f t="shared" si="9"/>
        <v>0.1158</v>
      </c>
      <c r="AC67" s="37">
        <f t="shared" si="10"/>
        <v>1.5699999999999999E-2</v>
      </c>
      <c r="AD67" s="37">
        <f t="shared" si="11"/>
        <v>0.2271</v>
      </c>
      <c r="AE67" s="37">
        <f t="shared" si="12"/>
        <v>0.57889999999999997</v>
      </c>
      <c r="AG67" s="38">
        <f t="shared" si="13"/>
        <v>4.9799999999999997E-2</v>
      </c>
      <c r="AH67" s="38">
        <f t="shared" si="14"/>
        <v>0.29249999999999998</v>
      </c>
      <c r="AI67" s="38">
        <f t="shared" si="15"/>
        <v>5.62E-2</v>
      </c>
      <c r="AJ67" s="38">
        <f t="shared" si="16"/>
        <v>0.36409999999999998</v>
      </c>
      <c r="AK67" s="38">
        <f t="shared" si="17"/>
        <v>0.37290000000000001</v>
      </c>
      <c r="AM67" s="38">
        <f t="shared" si="18"/>
        <v>0.1401</v>
      </c>
      <c r="AN67" s="38">
        <f t="shared" si="19"/>
        <v>0.33229999999999998</v>
      </c>
      <c r="AO67" s="38">
        <f t="shared" si="20"/>
        <v>0.14130000000000001</v>
      </c>
      <c r="AP67" s="38">
        <f t="shared" si="21"/>
        <v>0.21310000000000001</v>
      </c>
      <c r="AQ67" s="38">
        <f t="shared" si="22"/>
        <v>5.9299999999999999E-2</v>
      </c>
      <c r="AR67" s="38"/>
      <c r="AS67" s="38">
        <f t="shared" si="23"/>
        <v>0.16550000000000001</v>
      </c>
      <c r="AT67" s="38">
        <f t="shared" si="24"/>
        <v>0.3957</v>
      </c>
      <c r="AU67" s="38">
        <f t="shared" si="25"/>
        <v>0.13700000000000001</v>
      </c>
      <c r="AV67" s="38">
        <f t="shared" si="26"/>
        <v>0.37330000000000002</v>
      </c>
      <c r="AW67" s="38">
        <f t="shared" si="27"/>
        <v>0.16250000000000001</v>
      </c>
    </row>
    <row r="68" spans="2:49" ht="15.75" x14ac:dyDescent="0.25">
      <c r="B68">
        <v>0.26</v>
      </c>
      <c r="C68">
        <v>0.09</v>
      </c>
      <c r="D68">
        <v>0.33</v>
      </c>
      <c r="E68">
        <v>0.28000000000000003</v>
      </c>
      <c r="F68">
        <v>0.32</v>
      </c>
      <c r="G68" t="s">
        <v>21</v>
      </c>
      <c r="H68">
        <f t="shared" si="29"/>
        <v>0.28510000000000002</v>
      </c>
      <c r="I68">
        <f t="shared" si="30"/>
        <v>0.10150000000000001</v>
      </c>
      <c r="J68">
        <f t="shared" si="31"/>
        <v>0.21929999999999999</v>
      </c>
      <c r="K68">
        <f t="shared" si="32"/>
        <v>0.4264</v>
      </c>
      <c r="L68" s="47">
        <f t="shared" ref="L68:L131" si="33">MIN(H68:K68)</f>
        <v>0.10150000000000001</v>
      </c>
      <c r="M68" t="str">
        <f t="shared" ref="M68:M127" si="34">IF(L68=H68,"Very Low",IF(L68=I68,"Low",IF(L68=J68,"Middle","High")))</f>
        <v>Low</v>
      </c>
      <c r="N68">
        <f t="shared" ref="N68:N131" si="35">IF(M68=G68,1,0)</f>
        <v>1</v>
      </c>
      <c r="O68">
        <f>'Test_IF-có_validate'!O68</f>
        <v>0.28889999999999999</v>
      </c>
      <c r="P68">
        <f>'Test_IF-có_validate'!P68</f>
        <v>0.1</v>
      </c>
      <c r="Q68">
        <f>'Test_IF-có_validate'!Q68</f>
        <v>0.35560000000000003</v>
      </c>
      <c r="R68">
        <f>'Test_IF-có_validate'!R68</f>
        <v>0.2828</v>
      </c>
      <c r="S68">
        <f>'Test_IF-có_validate'!S68</f>
        <v>0.31630000000000003</v>
      </c>
      <c r="U68" s="37">
        <f t="shared" si="28"/>
        <v>0.55169999999999997</v>
      </c>
      <c r="V68" s="37">
        <f t="shared" si="28"/>
        <v>0.81820000000000004</v>
      </c>
      <c r="W68" s="37">
        <f t="shared" si="28"/>
        <v>0.47539999999999999</v>
      </c>
      <c r="X68" s="37">
        <f t="shared" si="28"/>
        <v>0.55910000000000004</v>
      </c>
      <c r="Y68" s="37">
        <f t="shared" si="28"/>
        <v>0.51939999999999997</v>
      </c>
      <c r="AA68" s="37">
        <f t="shared" ref="AA68:AA131" si="36">ROUND((ABS(O68-O$154)+ABS(U68-U$154))/4+MAX(ABS(O68-O$154),ABS(U68-U$154))/2,4)</f>
        <v>5.7200000000000001E-2</v>
      </c>
      <c r="AB68" s="37">
        <f t="shared" ref="AB68:AB131" si="37">ROUND((ABS(P68-P$154)+ABS(V68-V$154))/4+MAX(ABS(P68-P$154),ABS(V68-V$154))/2,4)</f>
        <v>0.16420000000000001</v>
      </c>
      <c r="AC68" s="37">
        <f t="shared" ref="AC68:AC131" si="38">ROUND((ABS(Q68-Q$154)+ABS(W68-W$154))/4+MAX(ABS(Q68-Q$154),ABS(W68-W$154))/2,4)</f>
        <v>4.1700000000000001E-2</v>
      </c>
      <c r="AD68" s="37">
        <f t="shared" ref="AD68:AD131" si="39">ROUND((ABS(R68-R$154)+ABS(X68-X$154))/4+MAX(ABS(R68-R$154),ABS(X68-X$154))/2,4)</f>
        <v>8.8400000000000006E-2</v>
      </c>
      <c r="AE68" s="37">
        <f t="shared" ref="AE68:AE131" si="40">ROUND((ABS(S68-S$154)+ABS(Y68-Y$154))/4+MAX(ABS(S68-S$154),ABS(Y68-Y$154))/2,4)</f>
        <v>0.30430000000000001</v>
      </c>
      <c r="AG68" s="38">
        <f t="shared" ref="AG68:AG131" si="41">ROUND((ABS(O68-O$155)+ABS(U68-U$155))/4+MAX(ABS(O68-O$155),ABS(U68-U$155))/2,4)</f>
        <v>7.51E-2</v>
      </c>
      <c r="AH68" s="38">
        <f t="shared" ref="AH68:AH131" si="42">ROUND((ABS(P68-P$155)+ABS(V68-V$155))/4+MAX(ABS(P68-P$155),ABS(V68-V$155))/2,4)</f>
        <v>0.34089999999999998</v>
      </c>
      <c r="AI68" s="38">
        <f t="shared" ref="AI68:AI131" si="43">ROUND((ABS(Q68-Q$155)+ABS(W68-W$155))/4+MAX(ABS(Q68-Q$155),ABS(W68-W$155))/2,4)</f>
        <v>0.11269999999999999</v>
      </c>
      <c r="AJ68" s="38">
        <f t="shared" ref="AJ68:AJ131" si="44">ROUND((ABS(R68-R$155)+ABS(X68-X$155))/4+MAX(ABS(R68-R$155),ABS(X68-X$155))/2,4)</f>
        <v>0.22539999999999999</v>
      </c>
      <c r="AK68" s="38">
        <f t="shared" ref="AK68:AK131" si="45">ROUND((ABS(S68-S$155)+ABS(Y68-Y$155))/4+MAX(ABS(S68-S$155),ABS(Y68-Y$155))/2,4)</f>
        <v>9.8199999999999996E-2</v>
      </c>
      <c r="AM68" s="38">
        <f t="shared" ref="AM68:AM131" si="46">ROUND((ABS(O68-O$156)+ABS(U68-U$156))/4+MAX(ABS(O68-O$156),ABS(U68-U$156))/2,4)</f>
        <v>0.1653</v>
      </c>
      <c r="AN68" s="38">
        <f t="shared" ref="AN68:AN131" si="47">ROUND((ABS(P68-P$156)+ABS(V68-V$156))/4+MAX(ABS(P68-P$156),ABS(V68-V$156))/2,4)</f>
        <v>0.38069999999999998</v>
      </c>
      <c r="AO68" s="38">
        <f t="shared" ref="AO68:AO131" si="48">ROUND((ABS(Q68-Q$156)+ABS(W68-W$156))/4+MAX(ABS(Q68-Q$156),ABS(W68-W$156))/2,4)</f>
        <v>0.19739999999999999</v>
      </c>
      <c r="AP68" s="38">
        <f t="shared" ref="AP68:AP131" si="49">ROUND((ABS(R68-R$156)+ABS(X68-X$156))/4+MAX(ABS(R68-R$156),ABS(X68-X$156))/2,4)</f>
        <v>7.4499999999999997E-2</v>
      </c>
      <c r="AQ68" s="38">
        <f t="shared" ref="AQ68:AQ131" si="50">ROUND((ABS(S68-S$156)+ABS(Y68-Y$156))/4+MAX(ABS(S68-S$156),ABS(Y68-Y$156))/2,4)</f>
        <v>0.2228</v>
      </c>
      <c r="AR68" s="38"/>
      <c r="AS68" s="38">
        <f t="shared" ref="AS68:AS131" si="51">ROUND((ABS(O68-O$157)+ABS(U68-U$157))/4+MAX(ABS(O68-O$157),ABS(U68-U$157))/2,4)</f>
        <v>0.19070000000000001</v>
      </c>
      <c r="AT68" s="38">
        <f t="shared" ref="AT68:AT131" si="52">ROUND((ABS(P68-P$157)+ABS(V68-V$157))/4+MAX(ABS(P68-P$157),ABS(V68-V$157))/2,4)</f>
        <v>0.44409999999999999</v>
      </c>
      <c r="AU68" s="38">
        <f t="shared" ref="AU68:AU131" si="53">ROUND((ABS(Q68-Q$157)+ABS(W68-W$157))/4+MAX(ABS(Q68-Q$157),ABS(W68-W$157))/2,4)</f>
        <v>0.19309999999999999</v>
      </c>
      <c r="AV68" s="38">
        <f t="shared" ref="AV68:AV131" si="54">ROUND((ABS(R68-R$157)+ABS(X68-X$157))/4+MAX(ABS(R68-R$157),ABS(X68-X$157))/2,4)</f>
        <v>0.2346</v>
      </c>
      <c r="AW68" s="38">
        <f t="shared" ref="AW68:AW131" si="55">ROUND((ABS(S68-S$157)+ABS(Y68-Y$157))/4+MAX(ABS(S68-S$157),ABS(Y68-Y$157))/2,4)</f>
        <v>0.4446</v>
      </c>
    </row>
    <row r="69" spans="2:49" ht="15.75" x14ac:dyDescent="0.25">
      <c r="B69">
        <v>0.28000000000000003</v>
      </c>
      <c r="C69">
        <v>0.16</v>
      </c>
      <c r="D69">
        <v>0.41</v>
      </c>
      <c r="E69">
        <v>0.51</v>
      </c>
      <c r="F69">
        <v>0.56000000000000005</v>
      </c>
      <c r="G69" t="s">
        <v>24</v>
      </c>
      <c r="H69">
        <f t="shared" si="29"/>
        <v>0.50760000000000005</v>
      </c>
      <c r="I69">
        <f t="shared" si="30"/>
        <v>0.31419999999999998</v>
      </c>
      <c r="J69">
        <f t="shared" si="31"/>
        <v>2.8500000000000001E-2</v>
      </c>
      <c r="K69">
        <f t="shared" si="32"/>
        <v>0.19270000000000001</v>
      </c>
      <c r="L69" s="47">
        <f t="shared" si="33"/>
        <v>2.8500000000000001E-2</v>
      </c>
      <c r="M69" t="str">
        <f t="shared" si="34"/>
        <v>Middle</v>
      </c>
      <c r="N69">
        <f t="shared" si="35"/>
        <v>1</v>
      </c>
      <c r="O69">
        <f>'Test_IF-có_validate'!O69</f>
        <v>0.31109999999999999</v>
      </c>
      <c r="P69">
        <f>'Test_IF-có_validate'!P69</f>
        <v>0.17780000000000001</v>
      </c>
      <c r="Q69">
        <f>'Test_IF-có_validate'!Q69</f>
        <v>0.44440000000000002</v>
      </c>
      <c r="R69">
        <f>'Test_IF-có_validate'!R69</f>
        <v>0.51519999999999999</v>
      </c>
      <c r="S69">
        <f>'Test_IF-có_validate'!S69</f>
        <v>0.56120000000000003</v>
      </c>
      <c r="U69" s="37">
        <f t="shared" si="28"/>
        <v>0.52539999999999998</v>
      </c>
      <c r="V69" s="37">
        <f t="shared" si="28"/>
        <v>0.69810000000000005</v>
      </c>
      <c r="W69" s="37">
        <f t="shared" si="28"/>
        <v>0.38469999999999999</v>
      </c>
      <c r="X69" s="37">
        <f t="shared" si="28"/>
        <v>0.32</v>
      </c>
      <c r="Y69" s="37">
        <f t="shared" si="28"/>
        <v>0.28110000000000002</v>
      </c>
      <c r="AA69" s="37">
        <f t="shared" si="36"/>
        <v>3.1899999999999998E-2</v>
      </c>
      <c r="AB69" s="37">
        <f t="shared" si="37"/>
        <v>5.4699999999999999E-2</v>
      </c>
      <c r="AC69" s="37">
        <f t="shared" si="38"/>
        <v>4.87E-2</v>
      </c>
      <c r="AD69" s="37">
        <f t="shared" si="39"/>
        <v>0.15140000000000001</v>
      </c>
      <c r="AE69" s="37">
        <f t="shared" si="40"/>
        <v>0.54420000000000002</v>
      </c>
      <c r="AG69" s="38">
        <f t="shared" si="41"/>
        <v>4.9799999999999997E-2</v>
      </c>
      <c r="AH69" s="38">
        <f t="shared" si="42"/>
        <v>0.23130000000000001</v>
      </c>
      <c r="AI69" s="38">
        <f t="shared" si="43"/>
        <v>2.3099999999999999E-2</v>
      </c>
      <c r="AJ69" s="38">
        <f t="shared" si="44"/>
        <v>1.2800000000000001E-2</v>
      </c>
      <c r="AK69" s="38">
        <f t="shared" si="45"/>
        <v>0.3382</v>
      </c>
      <c r="AM69" s="38">
        <f t="shared" si="46"/>
        <v>0.1401</v>
      </c>
      <c r="AN69" s="38">
        <f t="shared" si="47"/>
        <v>0.27110000000000001</v>
      </c>
      <c r="AO69" s="38">
        <f t="shared" si="48"/>
        <v>0.1082</v>
      </c>
      <c r="AP69" s="38">
        <f t="shared" si="49"/>
        <v>0.1648</v>
      </c>
      <c r="AQ69" s="38">
        <f t="shared" si="50"/>
        <v>2.0500000000000001E-2</v>
      </c>
      <c r="AR69" s="38"/>
      <c r="AS69" s="38">
        <f t="shared" si="51"/>
        <v>0.16550000000000001</v>
      </c>
      <c r="AT69" s="38">
        <f t="shared" si="52"/>
        <v>0.33460000000000001</v>
      </c>
      <c r="AU69" s="38">
        <f t="shared" si="53"/>
        <v>0.10390000000000001</v>
      </c>
      <c r="AV69" s="38">
        <f t="shared" si="54"/>
        <v>3.0000000000000001E-3</v>
      </c>
      <c r="AW69" s="38">
        <f t="shared" si="55"/>
        <v>0.20130000000000001</v>
      </c>
    </row>
    <row r="70" spans="2:49" ht="15.75" x14ac:dyDescent="0.25">
      <c r="B70">
        <v>0.26</v>
      </c>
      <c r="C70">
        <v>0.12</v>
      </c>
      <c r="D70">
        <v>0.34</v>
      </c>
      <c r="E70">
        <v>0.68</v>
      </c>
      <c r="F70">
        <v>0.28999999999999998</v>
      </c>
      <c r="G70" t="s">
        <v>21</v>
      </c>
      <c r="H70">
        <f t="shared" si="29"/>
        <v>0.25559999999999999</v>
      </c>
      <c r="I70">
        <f t="shared" si="30"/>
        <v>6.7799999999999999E-2</v>
      </c>
      <c r="J70">
        <f t="shared" si="31"/>
        <v>0.25319999999999998</v>
      </c>
      <c r="K70">
        <f t="shared" si="32"/>
        <v>0.4541</v>
      </c>
      <c r="L70" s="47">
        <f t="shared" si="33"/>
        <v>6.7799999999999999E-2</v>
      </c>
      <c r="M70" t="str">
        <f t="shared" si="34"/>
        <v>Low</v>
      </c>
      <c r="N70">
        <f t="shared" si="35"/>
        <v>1</v>
      </c>
      <c r="O70">
        <f>'Test_IF-có_validate'!O70</f>
        <v>0.28889999999999999</v>
      </c>
      <c r="P70">
        <f>'Test_IF-có_validate'!P70</f>
        <v>0.1333</v>
      </c>
      <c r="Q70">
        <f>'Test_IF-có_validate'!Q70</f>
        <v>0.36670000000000003</v>
      </c>
      <c r="R70">
        <f>'Test_IF-có_validate'!R70</f>
        <v>0.68689999999999996</v>
      </c>
      <c r="S70">
        <f>'Test_IF-có_validate'!S70</f>
        <v>0.28570000000000001</v>
      </c>
      <c r="U70" s="37">
        <f t="shared" si="28"/>
        <v>0.55169999999999997</v>
      </c>
      <c r="V70" s="37">
        <f t="shared" si="28"/>
        <v>0.76480000000000004</v>
      </c>
      <c r="W70" s="37">
        <f t="shared" si="28"/>
        <v>0.46339999999999998</v>
      </c>
      <c r="X70" s="37">
        <f t="shared" si="28"/>
        <v>0.18559999999999999</v>
      </c>
      <c r="Y70" s="37">
        <f t="shared" si="28"/>
        <v>0.55559999999999998</v>
      </c>
      <c r="AA70" s="37">
        <f t="shared" si="36"/>
        <v>5.7200000000000001E-2</v>
      </c>
      <c r="AB70" s="37">
        <f t="shared" si="37"/>
        <v>0.1158</v>
      </c>
      <c r="AC70" s="37">
        <f t="shared" si="38"/>
        <v>0.03</v>
      </c>
      <c r="AD70" s="37">
        <f t="shared" si="39"/>
        <v>0.31380000000000002</v>
      </c>
      <c r="AE70" s="37">
        <f t="shared" si="40"/>
        <v>0.26950000000000002</v>
      </c>
      <c r="AG70" s="38">
        <f t="shared" si="41"/>
        <v>7.51E-2</v>
      </c>
      <c r="AH70" s="38">
        <f t="shared" si="42"/>
        <v>0.29249999999999998</v>
      </c>
      <c r="AI70" s="38">
        <f t="shared" si="43"/>
        <v>0.10100000000000001</v>
      </c>
      <c r="AJ70" s="38">
        <f t="shared" si="44"/>
        <v>0.17519999999999999</v>
      </c>
      <c r="AK70" s="38">
        <f t="shared" si="45"/>
        <v>6.3399999999999998E-2</v>
      </c>
      <c r="AM70" s="38">
        <f t="shared" si="46"/>
        <v>0.1653</v>
      </c>
      <c r="AN70" s="38">
        <f t="shared" si="47"/>
        <v>0.33229999999999998</v>
      </c>
      <c r="AO70" s="38">
        <f t="shared" si="48"/>
        <v>0.18609999999999999</v>
      </c>
      <c r="AP70" s="38">
        <f t="shared" si="49"/>
        <v>0.32719999999999999</v>
      </c>
      <c r="AQ70" s="38">
        <f t="shared" si="50"/>
        <v>0.25609999999999999</v>
      </c>
      <c r="AR70" s="38"/>
      <c r="AS70" s="38">
        <f t="shared" si="51"/>
        <v>0.19070000000000001</v>
      </c>
      <c r="AT70" s="38">
        <f t="shared" si="52"/>
        <v>0.3957</v>
      </c>
      <c r="AU70" s="38">
        <f t="shared" si="53"/>
        <v>0.18179999999999999</v>
      </c>
      <c r="AV70" s="38">
        <f t="shared" si="54"/>
        <v>0.16539999999999999</v>
      </c>
      <c r="AW70" s="38">
        <f t="shared" si="55"/>
        <v>0.47660000000000002</v>
      </c>
    </row>
    <row r="71" spans="2:49" ht="15.75" x14ac:dyDescent="0.25">
      <c r="B71">
        <v>0.31</v>
      </c>
      <c r="C71">
        <v>0.2</v>
      </c>
      <c r="D71">
        <v>0.46</v>
      </c>
      <c r="E71">
        <v>0.78</v>
      </c>
      <c r="F71">
        <v>0.83</v>
      </c>
      <c r="G71" t="s">
        <v>20</v>
      </c>
      <c r="H71">
        <f t="shared" si="29"/>
        <v>0.71130000000000004</v>
      </c>
      <c r="I71">
        <f t="shared" si="30"/>
        <v>0.54759999999999998</v>
      </c>
      <c r="J71">
        <f t="shared" si="31"/>
        <v>0.2641</v>
      </c>
      <c r="K71">
        <f t="shared" si="32"/>
        <v>5.6800000000000003E-2</v>
      </c>
      <c r="L71" s="47">
        <f t="shared" si="33"/>
        <v>5.6800000000000003E-2</v>
      </c>
      <c r="M71" t="str">
        <f t="shared" si="34"/>
        <v>High</v>
      </c>
      <c r="N71">
        <f t="shared" si="35"/>
        <v>1</v>
      </c>
      <c r="O71">
        <f>'Test_IF-có_validate'!O71</f>
        <v>0.34439999999999998</v>
      </c>
      <c r="P71">
        <f>'Test_IF-có_validate'!P71</f>
        <v>0.22220000000000001</v>
      </c>
      <c r="Q71">
        <f>'Test_IF-có_validate'!Q71</f>
        <v>0.5</v>
      </c>
      <c r="R71">
        <f>'Test_IF-có_validate'!R71</f>
        <v>0.78790000000000004</v>
      </c>
      <c r="S71">
        <f>'Test_IF-có_validate'!S71</f>
        <v>0.8367</v>
      </c>
      <c r="U71" s="37">
        <f t="shared" si="28"/>
        <v>0.48770000000000002</v>
      </c>
      <c r="V71" s="37">
        <f t="shared" si="28"/>
        <v>0.63639999999999997</v>
      </c>
      <c r="W71" s="37">
        <f t="shared" si="28"/>
        <v>0.33329999999999999</v>
      </c>
      <c r="X71" s="37">
        <f t="shared" si="28"/>
        <v>0.1186</v>
      </c>
      <c r="Y71" s="37">
        <f t="shared" si="28"/>
        <v>8.8900000000000007E-2</v>
      </c>
      <c r="AA71" s="37">
        <f t="shared" si="36"/>
        <v>4.7000000000000002E-3</v>
      </c>
      <c r="AB71" s="37">
        <f t="shared" si="37"/>
        <v>2.7000000000000001E-3</v>
      </c>
      <c r="AC71" s="37">
        <f t="shared" si="38"/>
        <v>0.1033</v>
      </c>
      <c r="AD71" s="37">
        <f t="shared" si="39"/>
        <v>0.40629999999999999</v>
      </c>
      <c r="AE71" s="37">
        <f t="shared" si="40"/>
        <v>0.75719999999999998</v>
      </c>
      <c r="AG71" s="38">
        <f t="shared" si="41"/>
        <v>1.32E-2</v>
      </c>
      <c r="AH71" s="38">
        <f t="shared" si="42"/>
        <v>0.17399999999999999</v>
      </c>
      <c r="AI71" s="38">
        <f t="shared" si="43"/>
        <v>3.15E-2</v>
      </c>
      <c r="AJ71" s="38">
        <f t="shared" si="44"/>
        <v>0.26769999999999999</v>
      </c>
      <c r="AK71" s="38">
        <f t="shared" si="45"/>
        <v>0.58640000000000003</v>
      </c>
      <c r="AM71" s="38">
        <f t="shared" si="46"/>
        <v>0.10349999999999999</v>
      </c>
      <c r="AN71" s="38">
        <f t="shared" si="47"/>
        <v>0.21379999999999999</v>
      </c>
      <c r="AO71" s="38">
        <f t="shared" si="48"/>
        <v>5.3600000000000002E-2</v>
      </c>
      <c r="AP71" s="38">
        <f t="shared" si="49"/>
        <v>0.41970000000000002</v>
      </c>
      <c r="AQ71" s="38">
        <f t="shared" si="50"/>
        <v>0.2752</v>
      </c>
      <c r="AR71" s="38"/>
      <c r="AS71" s="38">
        <f t="shared" si="51"/>
        <v>0.12889999999999999</v>
      </c>
      <c r="AT71" s="38">
        <f t="shared" si="52"/>
        <v>0.2772</v>
      </c>
      <c r="AU71" s="38">
        <f t="shared" si="53"/>
        <v>4.9299999999999997E-2</v>
      </c>
      <c r="AV71" s="38">
        <f t="shared" si="54"/>
        <v>0.25790000000000002</v>
      </c>
      <c r="AW71" s="38">
        <f t="shared" si="55"/>
        <v>5.3400000000000003E-2</v>
      </c>
    </row>
    <row r="72" spans="2:49" ht="15.75" x14ac:dyDescent="0.25">
      <c r="B72">
        <v>0.25</v>
      </c>
      <c r="C72">
        <v>0.05</v>
      </c>
      <c r="D72">
        <v>0.53</v>
      </c>
      <c r="E72">
        <v>0.1</v>
      </c>
      <c r="F72">
        <v>0.12</v>
      </c>
      <c r="G72" t="s">
        <v>23</v>
      </c>
      <c r="H72">
        <f t="shared" si="29"/>
        <v>5.6800000000000003E-2</v>
      </c>
      <c r="I72">
        <f t="shared" si="30"/>
        <v>0.1638</v>
      </c>
      <c r="J72">
        <f t="shared" si="31"/>
        <v>0.45140000000000002</v>
      </c>
      <c r="K72">
        <f t="shared" si="32"/>
        <v>0.62939999999999996</v>
      </c>
      <c r="L72" s="47">
        <f t="shared" si="33"/>
        <v>5.6800000000000003E-2</v>
      </c>
      <c r="M72" t="str">
        <f t="shared" si="34"/>
        <v>Very Low</v>
      </c>
      <c r="N72">
        <f t="shared" si="35"/>
        <v>1</v>
      </c>
      <c r="O72">
        <f>'Test_IF-có_validate'!O72</f>
        <v>0.27779999999999999</v>
      </c>
      <c r="P72">
        <f>'Test_IF-có_validate'!P72</f>
        <v>5.5599999999999997E-2</v>
      </c>
      <c r="Q72">
        <f>'Test_IF-có_validate'!Q72</f>
        <v>0.57779999999999998</v>
      </c>
      <c r="R72">
        <f>'Test_IF-có_validate'!R72</f>
        <v>0.10100000000000001</v>
      </c>
      <c r="S72">
        <f>'Test_IF-có_validate'!S72</f>
        <v>0.11219999999999999</v>
      </c>
      <c r="U72" s="37">
        <f t="shared" si="28"/>
        <v>0.56520000000000004</v>
      </c>
      <c r="V72" s="37">
        <f t="shared" si="28"/>
        <v>0.89470000000000005</v>
      </c>
      <c r="W72" s="37">
        <f t="shared" si="28"/>
        <v>0.2676</v>
      </c>
      <c r="X72" s="37">
        <f t="shared" si="28"/>
        <v>0.8165</v>
      </c>
      <c r="Y72" s="37">
        <f t="shared" si="28"/>
        <v>0.79820000000000002</v>
      </c>
      <c r="AA72" s="37">
        <f t="shared" si="36"/>
        <v>7.0099999999999996E-2</v>
      </c>
      <c r="AB72" s="37">
        <f t="shared" si="37"/>
        <v>0.23269999999999999</v>
      </c>
      <c r="AC72" s="37">
        <f t="shared" si="38"/>
        <v>0.17799999999999999</v>
      </c>
      <c r="AD72" s="37">
        <f t="shared" si="39"/>
        <v>0.32690000000000002</v>
      </c>
      <c r="AE72" s="37">
        <f t="shared" si="40"/>
        <v>4.41E-2</v>
      </c>
      <c r="AG72" s="38">
        <f t="shared" si="41"/>
        <v>8.7999999999999995E-2</v>
      </c>
      <c r="AH72" s="38">
        <f t="shared" si="42"/>
        <v>0.4093</v>
      </c>
      <c r="AI72" s="38">
        <f t="shared" si="43"/>
        <v>0.10630000000000001</v>
      </c>
      <c r="AJ72" s="38">
        <f t="shared" si="44"/>
        <v>0.46389999999999998</v>
      </c>
      <c r="AK72" s="38">
        <f t="shared" si="45"/>
        <v>0.16189999999999999</v>
      </c>
      <c r="AM72" s="38">
        <f t="shared" si="46"/>
        <v>0.1782</v>
      </c>
      <c r="AN72" s="38">
        <f t="shared" si="47"/>
        <v>0.4491</v>
      </c>
      <c r="AO72" s="38">
        <f t="shared" si="48"/>
        <v>2.12E-2</v>
      </c>
      <c r="AP72" s="38">
        <f t="shared" si="49"/>
        <v>0.313</v>
      </c>
      <c r="AQ72" s="38">
        <f t="shared" si="50"/>
        <v>0.48139999999999999</v>
      </c>
      <c r="AR72" s="38"/>
      <c r="AS72" s="38">
        <f t="shared" si="51"/>
        <v>0.2036</v>
      </c>
      <c r="AT72" s="38">
        <f t="shared" si="52"/>
        <v>0.51259999999999994</v>
      </c>
      <c r="AU72" s="38">
        <f t="shared" si="53"/>
        <v>2.5499999999999998E-2</v>
      </c>
      <c r="AV72" s="38">
        <f t="shared" si="54"/>
        <v>0.47310000000000002</v>
      </c>
      <c r="AW72" s="38">
        <f t="shared" si="55"/>
        <v>0.67120000000000002</v>
      </c>
    </row>
    <row r="73" spans="2:49" ht="15.75" x14ac:dyDescent="0.25">
      <c r="B73">
        <v>0.32</v>
      </c>
      <c r="C73">
        <v>0.15</v>
      </c>
      <c r="D73">
        <v>0.66</v>
      </c>
      <c r="E73">
        <v>0.24</v>
      </c>
      <c r="F73">
        <v>0.82</v>
      </c>
      <c r="G73" t="s">
        <v>20</v>
      </c>
      <c r="H73">
        <f t="shared" si="29"/>
        <v>0.71319999999999995</v>
      </c>
      <c r="I73">
        <f t="shared" si="30"/>
        <v>0.55179999999999996</v>
      </c>
      <c r="J73">
        <f t="shared" si="31"/>
        <v>0.25729999999999997</v>
      </c>
      <c r="K73">
        <f t="shared" si="32"/>
        <v>5.5399999999999998E-2</v>
      </c>
      <c r="L73" s="47">
        <f t="shared" si="33"/>
        <v>5.5399999999999998E-2</v>
      </c>
      <c r="M73" t="str">
        <f t="shared" si="34"/>
        <v>High</v>
      </c>
      <c r="N73">
        <f t="shared" si="35"/>
        <v>1</v>
      </c>
      <c r="O73">
        <f>'Test_IF-có_validate'!O73</f>
        <v>0.35560000000000003</v>
      </c>
      <c r="P73">
        <f>'Test_IF-có_validate'!P73</f>
        <v>0.16669999999999999</v>
      </c>
      <c r="Q73">
        <f>'Test_IF-có_validate'!Q73</f>
        <v>0.72219999999999995</v>
      </c>
      <c r="R73">
        <f>'Test_IF-có_validate'!R73</f>
        <v>0.2424</v>
      </c>
      <c r="S73">
        <f>'Test_IF-có_validate'!S73</f>
        <v>0.82650000000000001</v>
      </c>
      <c r="U73" s="37">
        <f t="shared" si="28"/>
        <v>0.47539999999999999</v>
      </c>
      <c r="V73" s="37">
        <f t="shared" si="28"/>
        <v>0.71419999999999995</v>
      </c>
      <c r="W73" s="37">
        <f t="shared" si="28"/>
        <v>0.1613</v>
      </c>
      <c r="X73" s="37">
        <f t="shared" si="28"/>
        <v>0.60980000000000001</v>
      </c>
      <c r="Y73" s="37">
        <f t="shared" si="28"/>
        <v>9.5000000000000001E-2</v>
      </c>
      <c r="AA73" s="37">
        <f t="shared" si="36"/>
        <v>1.67E-2</v>
      </c>
      <c r="AB73" s="37">
        <f t="shared" si="37"/>
        <v>6.9500000000000006E-2</v>
      </c>
      <c r="AC73" s="37">
        <f t="shared" si="38"/>
        <v>0.31290000000000001</v>
      </c>
      <c r="AD73" s="37">
        <f t="shared" si="39"/>
        <v>0.1366</v>
      </c>
      <c r="AE73" s="37">
        <f t="shared" si="40"/>
        <v>0.75009999999999999</v>
      </c>
      <c r="AG73" s="38">
        <f t="shared" si="41"/>
        <v>1.1999999999999999E-3</v>
      </c>
      <c r="AH73" s="38">
        <f t="shared" si="42"/>
        <v>0.2462</v>
      </c>
      <c r="AI73" s="38">
        <f t="shared" si="43"/>
        <v>0.24110000000000001</v>
      </c>
      <c r="AJ73" s="38">
        <f t="shared" si="44"/>
        <v>0.27360000000000001</v>
      </c>
      <c r="AK73" s="38">
        <f t="shared" si="45"/>
        <v>0.57720000000000005</v>
      </c>
      <c r="AM73" s="38">
        <f t="shared" si="46"/>
        <v>9.1399999999999995E-2</v>
      </c>
      <c r="AN73" s="38">
        <f t="shared" si="47"/>
        <v>0.28599999999999998</v>
      </c>
      <c r="AO73" s="38">
        <f t="shared" si="48"/>
        <v>0.15609999999999999</v>
      </c>
      <c r="AP73" s="38">
        <f t="shared" si="49"/>
        <v>0.1226</v>
      </c>
      <c r="AQ73" s="38">
        <f t="shared" si="50"/>
        <v>0.26600000000000001</v>
      </c>
      <c r="AR73" s="38"/>
      <c r="AS73" s="38">
        <f t="shared" si="51"/>
        <v>0.1168</v>
      </c>
      <c r="AT73" s="38">
        <f t="shared" si="52"/>
        <v>0.34939999999999999</v>
      </c>
      <c r="AU73" s="38">
        <f t="shared" si="53"/>
        <v>0.16039999999999999</v>
      </c>
      <c r="AV73" s="38">
        <f t="shared" si="54"/>
        <v>0.2828</v>
      </c>
      <c r="AW73" s="38">
        <f t="shared" si="55"/>
        <v>4.4200000000000003E-2</v>
      </c>
    </row>
    <row r="74" spans="2:49" ht="15.75" x14ac:dyDescent="0.25">
      <c r="B74">
        <v>0.28000000000000003</v>
      </c>
      <c r="C74">
        <v>0.08</v>
      </c>
      <c r="D74">
        <v>0.52</v>
      </c>
      <c r="E74">
        <v>0.25</v>
      </c>
      <c r="F74">
        <v>0.08</v>
      </c>
      <c r="G74" t="s">
        <v>23</v>
      </c>
      <c r="H74">
        <f t="shared" si="29"/>
        <v>2.8400000000000002E-2</v>
      </c>
      <c r="I74">
        <f t="shared" si="30"/>
        <v>0.2167</v>
      </c>
      <c r="J74">
        <f t="shared" si="31"/>
        <v>0.50429999999999997</v>
      </c>
      <c r="K74">
        <f t="shared" si="32"/>
        <v>0.68240000000000001</v>
      </c>
      <c r="L74" s="47">
        <f t="shared" si="33"/>
        <v>2.8400000000000002E-2</v>
      </c>
      <c r="M74" t="str">
        <f t="shared" si="34"/>
        <v>Very Low</v>
      </c>
      <c r="N74">
        <f t="shared" si="35"/>
        <v>1</v>
      </c>
      <c r="O74">
        <f>'Test_IF-có_validate'!O74</f>
        <v>0.31109999999999999</v>
      </c>
      <c r="P74">
        <f>'Test_IF-có_validate'!P74</f>
        <v>8.8900000000000007E-2</v>
      </c>
      <c r="Q74">
        <f>'Test_IF-có_validate'!Q74</f>
        <v>0.56669999999999998</v>
      </c>
      <c r="R74">
        <f>'Test_IF-có_validate'!R74</f>
        <v>0.2525</v>
      </c>
      <c r="S74">
        <f>'Test_IF-có_validate'!S74</f>
        <v>7.1400000000000005E-2</v>
      </c>
      <c r="U74" s="37">
        <f t="shared" si="28"/>
        <v>0.52539999999999998</v>
      </c>
      <c r="V74" s="37">
        <f t="shared" si="28"/>
        <v>0.8367</v>
      </c>
      <c r="W74" s="37">
        <f t="shared" si="28"/>
        <v>0.27660000000000001</v>
      </c>
      <c r="X74" s="37">
        <f t="shared" si="28"/>
        <v>0.5968</v>
      </c>
      <c r="Y74" s="37">
        <f t="shared" si="28"/>
        <v>0.86670000000000003</v>
      </c>
      <c r="AA74" s="37">
        <f t="shared" si="36"/>
        <v>3.1899999999999998E-2</v>
      </c>
      <c r="AB74" s="37">
        <f t="shared" si="37"/>
        <v>0.18079999999999999</v>
      </c>
      <c r="AC74" s="37">
        <f t="shared" si="38"/>
        <v>0.16750000000000001</v>
      </c>
      <c r="AD74" s="37">
        <f t="shared" si="39"/>
        <v>0.12429999999999999</v>
      </c>
      <c r="AE74" s="37">
        <f t="shared" si="40"/>
        <v>1.7500000000000002E-2</v>
      </c>
      <c r="AG74" s="38">
        <f t="shared" si="41"/>
        <v>4.9799999999999997E-2</v>
      </c>
      <c r="AH74" s="38">
        <f t="shared" si="42"/>
        <v>0.35749999999999998</v>
      </c>
      <c r="AI74" s="38">
        <f t="shared" si="43"/>
        <v>9.5699999999999993E-2</v>
      </c>
      <c r="AJ74" s="38">
        <f t="shared" si="44"/>
        <v>0.26129999999999998</v>
      </c>
      <c r="AK74" s="38">
        <f t="shared" si="45"/>
        <v>0.2235</v>
      </c>
      <c r="AM74" s="38">
        <f t="shared" si="46"/>
        <v>0.1401</v>
      </c>
      <c r="AN74" s="38">
        <f t="shared" si="47"/>
        <v>0.39729999999999999</v>
      </c>
      <c r="AO74" s="38">
        <f t="shared" si="48"/>
        <v>1.06E-2</v>
      </c>
      <c r="AP74" s="38">
        <f t="shared" si="49"/>
        <v>0.1104</v>
      </c>
      <c r="AQ74" s="38">
        <f t="shared" si="50"/>
        <v>0.54300000000000004</v>
      </c>
      <c r="AR74" s="38"/>
      <c r="AS74" s="38">
        <f t="shared" si="51"/>
        <v>0.16550000000000001</v>
      </c>
      <c r="AT74" s="38">
        <f t="shared" si="52"/>
        <v>0.4607</v>
      </c>
      <c r="AU74" s="38">
        <f t="shared" si="53"/>
        <v>1.49E-2</v>
      </c>
      <c r="AV74" s="38">
        <f t="shared" si="54"/>
        <v>0.27050000000000002</v>
      </c>
      <c r="AW74" s="38">
        <f t="shared" si="55"/>
        <v>0.73280000000000001</v>
      </c>
    </row>
    <row r="75" spans="2:49" ht="15.75" x14ac:dyDescent="0.25">
      <c r="B75">
        <v>0.33</v>
      </c>
      <c r="C75">
        <v>0.2</v>
      </c>
      <c r="D75">
        <v>0.64</v>
      </c>
      <c r="E75">
        <v>0.59</v>
      </c>
      <c r="F75">
        <v>0.94</v>
      </c>
      <c r="G75" t="s">
        <v>20</v>
      </c>
      <c r="H75">
        <f t="shared" si="29"/>
        <v>0.81010000000000004</v>
      </c>
      <c r="I75">
        <f t="shared" si="30"/>
        <v>0.64829999999999999</v>
      </c>
      <c r="J75">
        <f t="shared" si="31"/>
        <v>0.35849999999999999</v>
      </c>
      <c r="K75">
        <f t="shared" si="32"/>
        <v>0.15160000000000001</v>
      </c>
      <c r="L75" s="47">
        <f t="shared" si="33"/>
        <v>0.15160000000000001</v>
      </c>
      <c r="M75" t="str">
        <f t="shared" si="34"/>
        <v>High</v>
      </c>
      <c r="N75">
        <f t="shared" si="35"/>
        <v>1</v>
      </c>
      <c r="O75">
        <f>'Test_IF-có_validate'!O75</f>
        <v>0.36670000000000003</v>
      </c>
      <c r="P75">
        <f>'Test_IF-có_validate'!P75</f>
        <v>0.22220000000000001</v>
      </c>
      <c r="Q75">
        <f>'Test_IF-có_validate'!Q75</f>
        <v>0.7</v>
      </c>
      <c r="R75">
        <f>'Test_IF-có_validate'!R75</f>
        <v>0.59599999999999997</v>
      </c>
      <c r="S75">
        <f>'Test_IF-có_validate'!S75</f>
        <v>0.94899999999999995</v>
      </c>
      <c r="U75" s="37">
        <f t="shared" si="28"/>
        <v>0.46339999999999998</v>
      </c>
      <c r="V75" s="37">
        <f t="shared" si="28"/>
        <v>0.63639999999999997</v>
      </c>
      <c r="W75" s="37">
        <f t="shared" si="28"/>
        <v>0.17649999999999999</v>
      </c>
      <c r="X75" s="37">
        <f t="shared" si="28"/>
        <v>0.25309999999999999</v>
      </c>
      <c r="Y75" s="37">
        <f t="shared" si="28"/>
        <v>2.6200000000000001E-2</v>
      </c>
      <c r="AA75" s="37">
        <f t="shared" si="36"/>
        <v>2.8500000000000001E-2</v>
      </c>
      <c r="AB75" s="37">
        <f t="shared" si="37"/>
        <v>2.7000000000000001E-3</v>
      </c>
      <c r="AC75" s="37">
        <f t="shared" si="38"/>
        <v>0.29249999999999998</v>
      </c>
      <c r="AD75" s="37">
        <f t="shared" si="39"/>
        <v>0.22869999999999999</v>
      </c>
      <c r="AE75" s="37">
        <f t="shared" si="40"/>
        <v>0.85499999999999998</v>
      </c>
      <c r="AG75" s="38">
        <f t="shared" si="41"/>
        <v>1.06E-2</v>
      </c>
      <c r="AH75" s="38">
        <f t="shared" si="42"/>
        <v>0.17399999999999999</v>
      </c>
      <c r="AI75" s="38">
        <f t="shared" si="43"/>
        <v>0.22070000000000001</v>
      </c>
      <c r="AJ75" s="38">
        <f t="shared" si="44"/>
        <v>9.01E-2</v>
      </c>
      <c r="AK75" s="38">
        <f t="shared" si="45"/>
        <v>0.68630000000000002</v>
      </c>
      <c r="AM75" s="38">
        <f t="shared" si="46"/>
        <v>7.9699999999999993E-2</v>
      </c>
      <c r="AN75" s="38">
        <f t="shared" si="47"/>
        <v>0.21379999999999999</v>
      </c>
      <c r="AO75" s="38">
        <f t="shared" si="48"/>
        <v>0.1356</v>
      </c>
      <c r="AP75" s="38">
        <f t="shared" si="49"/>
        <v>0.24210000000000001</v>
      </c>
      <c r="AQ75" s="38">
        <f t="shared" si="50"/>
        <v>0.37509999999999999</v>
      </c>
      <c r="AR75" s="38"/>
      <c r="AS75" s="38">
        <f t="shared" si="51"/>
        <v>0.10539999999999999</v>
      </c>
      <c r="AT75" s="38">
        <f t="shared" si="52"/>
        <v>0.2772</v>
      </c>
      <c r="AU75" s="38">
        <f t="shared" si="53"/>
        <v>0.1399</v>
      </c>
      <c r="AV75" s="38">
        <f t="shared" si="54"/>
        <v>8.0299999999999996E-2</v>
      </c>
      <c r="AW75" s="38">
        <f t="shared" si="55"/>
        <v>0.15329999999999999</v>
      </c>
    </row>
    <row r="76" spans="2:49" ht="15.75" x14ac:dyDescent="0.25">
      <c r="B76">
        <v>0.31</v>
      </c>
      <c r="C76">
        <v>0.15</v>
      </c>
      <c r="D76">
        <v>0.57999999999999996</v>
      </c>
      <c r="E76">
        <v>0.76</v>
      </c>
      <c r="F76">
        <v>0.52</v>
      </c>
      <c r="G76" t="s">
        <v>24</v>
      </c>
      <c r="H76">
        <f t="shared" si="29"/>
        <v>0.48899999999999999</v>
      </c>
      <c r="I76">
        <f t="shared" si="30"/>
        <v>0.2928</v>
      </c>
      <c r="J76">
        <f t="shared" si="31"/>
        <v>2.8400000000000002E-2</v>
      </c>
      <c r="K76">
        <f t="shared" si="32"/>
        <v>0.23100000000000001</v>
      </c>
      <c r="L76" s="47">
        <f t="shared" si="33"/>
        <v>2.8400000000000002E-2</v>
      </c>
      <c r="M76" t="str">
        <f t="shared" si="34"/>
        <v>Middle</v>
      </c>
      <c r="N76">
        <f t="shared" si="35"/>
        <v>1</v>
      </c>
      <c r="O76">
        <f>'Test_IF-có_validate'!O76</f>
        <v>0.34439999999999998</v>
      </c>
      <c r="P76">
        <f>'Test_IF-có_validate'!P76</f>
        <v>0.16669999999999999</v>
      </c>
      <c r="Q76">
        <f>'Test_IF-có_validate'!Q76</f>
        <v>0.63329999999999997</v>
      </c>
      <c r="R76">
        <f>'Test_IF-có_validate'!R76</f>
        <v>0.76770000000000005</v>
      </c>
      <c r="S76">
        <f>'Test_IF-có_validate'!S76</f>
        <v>0.52039999999999997</v>
      </c>
      <c r="U76" s="37">
        <f t="shared" si="28"/>
        <v>0.48770000000000002</v>
      </c>
      <c r="V76" s="37">
        <f t="shared" si="28"/>
        <v>0.71419999999999995</v>
      </c>
      <c r="W76" s="37">
        <f t="shared" si="28"/>
        <v>0.22450000000000001</v>
      </c>
      <c r="X76" s="37">
        <f t="shared" si="28"/>
        <v>0.13139999999999999</v>
      </c>
      <c r="Y76" s="37">
        <f t="shared" si="28"/>
        <v>0.31540000000000001</v>
      </c>
      <c r="AA76" s="37">
        <f t="shared" si="36"/>
        <v>4.7000000000000002E-3</v>
      </c>
      <c r="AB76" s="37">
        <f t="shared" si="37"/>
        <v>6.9500000000000006E-2</v>
      </c>
      <c r="AC76" s="37">
        <f t="shared" si="38"/>
        <v>0.23039999999999999</v>
      </c>
      <c r="AD76" s="37">
        <f t="shared" si="39"/>
        <v>0.38790000000000002</v>
      </c>
      <c r="AE76" s="37">
        <f t="shared" si="40"/>
        <v>0.50829999999999997</v>
      </c>
      <c r="AG76" s="38">
        <f t="shared" si="41"/>
        <v>1.32E-2</v>
      </c>
      <c r="AH76" s="38">
        <f t="shared" si="42"/>
        <v>0.2462</v>
      </c>
      <c r="AI76" s="38">
        <f t="shared" si="43"/>
        <v>0.15870000000000001</v>
      </c>
      <c r="AJ76" s="38">
        <f t="shared" si="44"/>
        <v>0.24929999999999999</v>
      </c>
      <c r="AK76" s="38">
        <f t="shared" si="45"/>
        <v>0.30230000000000001</v>
      </c>
      <c r="AM76" s="38">
        <f t="shared" si="46"/>
        <v>0.10349999999999999</v>
      </c>
      <c r="AN76" s="38">
        <f t="shared" si="47"/>
        <v>0.28599999999999998</v>
      </c>
      <c r="AO76" s="38">
        <f t="shared" si="48"/>
        <v>7.3599999999999999E-2</v>
      </c>
      <c r="AP76" s="38">
        <f t="shared" si="49"/>
        <v>0.40129999999999999</v>
      </c>
      <c r="AQ76" s="38">
        <f t="shared" si="50"/>
        <v>1.8700000000000001E-2</v>
      </c>
      <c r="AR76" s="38"/>
      <c r="AS76" s="38">
        <f t="shared" si="51"/>
        <v>0.12889999999999999</v>
      </c>
      <c r="AT76" s="38">
        <f t="shared" si="52"/>
        <v>0.34939999999999999</v>
      </c>
      <c r="AU76" s="38">
        <f t="shared" si="53"/>
        <v>7.7899999999999997E-2</v>
      </c>
      <c r="AV76" s="38">
        <f t="shared" si="54"/>
        <v>0.23949999999999999</v>
      </c>
      <c r="AW76" s="38">
        <f t="shared" si="55"/>
        <v>0.24049999999999999</v>
      </c>
    </row>
    <row r="77" spans="2:49" ht="15.75" x14ac:dyDescent="0.25">
      <c r="B77">
        <v>0.28000000000000003</v>
      </c>
      <c r="C77">
        <v>0.06</v>
      </c>
      <c r="D77">
        <v>0.7</v>
      </c>
      <c r="E77">
        <v>0.27</v>
      </c>
      <c r="F77">
        <v>0.32</v>
      </c>
      <c r="G77" t="s">
        <v>21</v>
      </c>
      <c r="H77">
        <f t="shared" si="29"/>
        <v>0.3039</v>
      </c>
      <c r="I77">
        <f t="shared" si="30"/>
        <v>0.1118</v>
      </c>
      <c r="J77">
        <f t="shared" si="31"/>
        <v>0.2195</v>
      </c>
      <c r="K77">
        <f t="shared" si="32"/>
        <v>0.42709999999999998</v>
      </c>
      <c r="L77" s="47">
        <f t="shared" si="33"/>
        <v>0.1118</v>
      </c>
      <c r="M77" t="str">
        <f t="shared" si="34"/>
        <v>Low</v>
      </c>
      <c r="N77">
        <f t="shared" si="35"/>
        <v>1</v>
      </c>
      <c r="O77">
        <f>'Test_IF-có_validate'!O77</f>
        <v>0.31109999999999999</v>
      </c>
      <c r="P77">
        <f>'Test_IF-có_validate'!P77</f>
        <v>6.6699999999999995E-2</v>
      </c>
      <c r="Q77">
        <f>'Test_IF-có_validate'!Q77</f>
        <v>0.76670000000000005</v>
      </c>
      <c r="R77">
        <f>'Test_IF-có_validate'!R77</f>
        <v>0.2727</v>
      </c>
      <c r="S77">
        <f>'Test_IF-có_validate'!S77</f>
        <v>0.31630000000000003</v>
      </c>
      <c r="U77" s="37">
        <f t="shared" si="28"/>
        <v>0.52539999999999998</v>
      </c>
      <c r="V77" s="37">
        <f t="shared" si="28"/>
        <v>0.87490000000000001</v>
      </c>
      <c r="W77" s="37">
        <f t="shared" si="28"/>
        <v>0.1321</v>
      </c>
      <c r="X77" s="37">
        <f t="shared" si="28"/>
        <v>0.57150000000000001</v>
      </c>
      <c r="Y77" s="37">
        <f t="shared" si="28"/>
        <v>0.51939999999999997</v>
      </c>
      <c r="AA77" s="37">
        <f t="shared" si="36"/>
        <v>3.1899999999999998E-2</v>
      </c>
      <c r="AB77" s="37">
        <f t="shared" si="37"/>
        <v>0.215</v>
      </c>
      <c r="AC77" s="37">
        <f t="shared" si="38"/>
        <v>0.35360000000000003</v>
      </c>
      <c r="AD77" s="37">
        <f t="shared" si="39"/>
        <v>0.1003</v>
      </c>
      <c r="AE77" s="37">
        <f t="shared" si="40"/>
        <v>0.30430000000000001</v>
      </c>
      <c r="AG77" s="38">
        <f t="shared" si="41"/>
        <v>4.9799999999999997E-2</v>
      </c>
      <c r="AH77" s="38">
        <f t="shared" si="42"/>
        <v>0.39169999999999999</v>
      </c>
      <c r="AI77" s="38">
        <f t="shared" si="43"/>
        <v>0.28179999999999999</v>
      </c>
      <c r="AJ77" s="38">
        <f t="shared" si="44"/>
        <v>0.23730000000000001</v>
      </c>
      <c r="AK77" s="38">
        <f t="shared" si="45"/>
        <v>9.8199999999999996E-2</v>
      </c>
      <c r="AM77" s="38">
        <f t="shared" si="46"/>
        <v>0.1401</v>
      </c>
      <c r="AN77" s="38">
        <f t="shared" si="47"/>
        <v>0.43149999999999999</v>
      </c>
      <c r="AO77" s="38">
        <f t="shared" si="48"/>
        <v>0.19670000000000001</v>
      </c>
      <c r="AP77" s="38">
        <f t="shared" si="49"/>
        <v>8.6300000000000002E-2</v>
      </c>
      <c r="AQ77" s="38">
        <f t="shared" si="50"/>
        <v>0.2228</v>
      </c>
      <c r="AR77" s="38"/>
      <c r="AS77" s="38">
        <f t="shared" si="51"/>
        <v>0.16550000000000001</v>
      </c>
      <c r="AT77" s="38">
        <f t="shared" si="52"/>
        <v>0.49490000000000001</v>
      </c>
      <c r="AU77" s="38">
        <f t="shared" si="53"/>
        <v>0.20100000000000001</v>
      </c>
      <c r="AV77" s="38">
        <f t="shared" si="54"/>
        <v>0.2465</v>
      </c>
      <c r="AW77" s="38">
        <f t="shared" si="55"/>
        <v>0.4446</v>
      </c>
    </row>
    <row r="78" spans="2:49" ht="15.75" x14ac:dyDescent="0.25">
      <c r="B78">
        <v>0.3</v>
      </c>
      <c r="C78">
        <v>0.16</v>
      </c>
      <c r="D78">
        <v>0.89</v>
      </c>
      <c r="E78">
        <v>0.32</v>
      </c>
      <c r="F78">
        <v>0.95</v>
      </c>
      <c r="G78" t="s">
        <v>20</v>
      </c>
      <c r="H78">
        <f t="shared" si="29"/>
        <v>0.83040000000000003</v>
      </c>
      <c r="I78">
        <f t="shared" si="30"/>
        <v>0.67300000000000004</v>
      </c>
      <c r="J78">
        <f t="shared" si="31"/>
        <v>0.37840000000000001</v>
      </c>
      <c r="K78">
        <f t="shared" si="32"/>
        <v>0.17660000000000001</v>
      </c>
      <c r="L78" s="47">
        <f t="shared" si="33"/>
        <v>0.17660000000000001</v>
      </c>
      <c r="M78" t="str">
        <f t="shared" si="34"/>
        <v>High</v>
      </c>
      <c r="N78">
        <f t="shared" si="35"/>
        <v>1</v>
      </c>
      <c r="O78">
        <f>'Test_IF-có_validate'!O78</f>
        <v>0.33329999999999999</v>
      </c>
      <c r="P78">
        <f>'Test_IF-có_validate'!P78</f>
        <v>0.17780000000000001</v>
      </c>
      <c r="Q78">
        <f>'Test_IF-có_validate'!Q78</f>
        <v>0.9778</v>
      </c>
      <c r="R78">
        <f>'Test_IF-có_validate'!R78</f>
        <v>0.32319999999999999</v>
      </c>
      <c r="S78">
        <f>'Test_IF-có_validate'!S78</f>
        <v>0.95920000000000005</v>
      </c>
      <c r="U78" s="37">
        <f t="shared" si="28"/>
        <v>0.5</v>
      </c>
      <c r="V78" s="37">
        <f t="shared" si="28"/>
        <v>0.69810000000000005</v>
      </c>
      <c r="W78" s="37">
        <f t="shared" si="28"/>
        <v>1.12E-2</v>
      </c>
      <c r="X78" s="37">
        <f t="shared" si="28"/>
        <v>0.51149999999999995</v>
      </c>
      <c r="Y78" s="37">
        <f t="shared" si="28"/>
        <v>2.0799999999999999E-2</v>
      </c>
      <c r="AA78" s="37">
        <f t="shared" si="36"/>
        <v>7.3000000000000001E-3</v>
      </c>
      <c r="AB78" s="37">
        <f t="shared" si="37"/>
        <v>5.4699999999999999E-2</v>
      </c>
      <c r="AC78" s="37">
        <f t="shared" si="38"/>
        <v>0.54210000000000003</v>
      </c>
      <c r="AD78" s="37">
        <f t="shared" si="39"/>
        <v>4.2599999999999999E-2</v>
      </c>
      <c r="AE78" s="37">
        <f t="shared" si="40"/>
        <v>0.86399999999999999</v>
      </c>
      <c r="AG78" s="38">
        <f t="shared" si="41"/>
        <v>2.52E-2</v>
      </c>
      <c r="AH78" s="38">
        <f t="shared" si="42"/>
        <v>0.23130000000000001</v>
      </c>
      <c r="AI78" s="38">
        <f t="shared" si="43"/>
        <v>0.47039999999999998</v>
      </c>
      <c r="AJ78" s="38">
        <f t="shared" si="44"/>
        <v>0.17960000000000001</v>
      </c>
      <c r="AK78" s="38">
        <f t="shared" si="45"/>
        <v>0.69530000000000003</v>
      </c>
      <c r="AM78" s="38">
        <f t="shared" si="46"/>
        <v>0.11550000000000001</v>
      </c>
      <c r="AN78" s="38">
        <f t="shared" si="47"/>
        <v>0.27110000000000001</v>
      </c>
      <c r="AO78" s="38">
        <f t="shared" si="48"/>
        <v>0.38529999999999998</v>
      </c>
      <c r="AP78" s="38">
        <f t="shared" si="49"/>
        <v>2.87E-2</v>
      </c>
      <c r="AQ78" s="38">
        <f t="shared" si="50"/>
        <v>0.3841</v>
      </c>
      <c r="AR78" s="38"/>
      <c r="AS78" s="38">
        <f t="shared" si="51"/>
        <v>0.1409</v>
      </c>
      <c r="AT78" s="38">
        <f t="shared" si="52"/>
        <v>0.33460000000000001</v>
      </c>
      <c r="AU78" s="38">
        <f t="shared" si="53"/>
        <v>0.3896</v>
      </c>
      <c r="AV78" s="38">
        <f t="shared" si="54"/>
        <v>0.18890000000000001</v>
      </c>
      <c r="AW78" s="38">
        <f t="shared" si="55"/>
        <v>0.1623</v>
      </c>
    </row>
    <row r="79" spans="2:49" ht="15.75" x14ac:dyDescent="0.25">
      <c r="B79">
        <v>0.27</v>
      </c>
      <c r="C79">
        <v>0.03</v>
      </c>
      <c r="D79">
        <v>0.76</v>
      </c>
      <c r="E79">
        <v>0.59</v>
      </c>
      <c r="F79">
        <v>0.23</v>
      </c>
      <c r="G79" t="s">
        <v>21</v>
      </c>
      <c r="H79">
        <f t="shared" si="29"/>
        <v>0.20949999999999999</v>
      </c>
      <c r="I79">
        <f t="shared" si="30"/>
        <v>3.1899999999999998E-2</v>
      </c>
      <c r="J79">
        <f t="shared" si="31"/>
        <v>0.32419999999999999</v>
      </c>
      <c r="K79">
        <f t="shared" si="32"/>
        <v>0.5181</v>
      </c>
      <c r="L79" s="47">
        <f t="shared" si="33"/>
        <v>3.1899999999999998E-2</v>
      </c>
      <c r="M79" t="str">
        <f t="shared" si="34"/>
        <v>Low</v>
      </c>
      <c r="N79">
        <f t="shared" si="35"/>
        <v>1</v>
      </c>
      <c r="O79">
        <f>'Test_IF-có_validate'!O79</f>
        <v>0.3</v>
      </c>
      <c r="P79">
        <f>'Test_IF-có_validate'!P79</f>
        <v>3.3300000000000003E-2</v>
      </c>
      <c r="Q79">
        <f>'Test_IF-có_validate'!Q79</f>
        <v>0.83330000000000004</v>
      </c>
      <c r="R79">
        <f>'Test_IF-có_validate'!R79</f>
        <v>0.59599999999999997</v>
      </c>
      <c r="S79">
        <f>'Test_IF-có_validate'!S79</f>
        <v>0.22450000000000001</v>
      </c>
      <c r="U79" s="37">
        <f t="shared" si="28"/>
        <v>0.53849999999999998</v>
      </c>
      <c r="V79" s="37">
        <f t="shared" si="28"/>
        <v>0.9355</v>
      </c>
      <c r="W79" s="37">
        <f t="shared" si="28"/>
        <v>9.0899999999999995E-2</v>
      </c>
      <c r="X79" s="37">
        <f t="shared" si="28"/>
        <v>0.25309999999999999</v>
      </c>
      <c r="Y79" s="37">
        <f t="shared" si="28"/>
        <v>0.63329999999999997</v>
      </c>
      <c r="AA79" s="37">
        <f t="shared" si="36"/>
        <v>4.4499999999999998E-2</v>
      </c>
      <c r="AB79" s="37">
        <f t="shared" si="37"/>
        <v>0.26879999999999998</v>
      </c>
      <c r="AC79" s="37">
        <f t="shared" si="38"/>
        <v>0.4138</v>
      </c>
      <c r="AD79" s="37">
        <f t="shared" si="39"/>
        <v>0.22869999999999999</v>
      </c>
      <c r="AE79" s="37">
        <f t="shared" si="40"/>
        <v>0.19589999999999999</v>
      </c>
      <c r="AG79" s="38">
        <f t="shared" si="41"/>
        <v>6.2399999999999997E-2</v>
      </c>
      <c r="AH79" s="38">
        <f t="shared" si="42"/>
        <v>0.44550000000000001</v>
      </c>
      <c r="AI79" s="38">
        <f t="shared" si="43"/>
        <v>0.34210000000000002</v>
      </c>
      <c r="AJ79" s="38">
        <f t="shared" si="44"/>
        <v>9.01E-2</v>
      </c>
      <c r="AK79" s="38">
        <f t="shared" si="45"/>
        <v>1.01E-2</v>
      </c>
      <c r="AM79" s="38">
        <f t="shared" si="46"/>
        <v>0.1527</v>
      </c>
      <c r="AN79" s="38">
        <f t="shared" si="47"/>
        <v>0.48530000000000001</v>
      </c>
      <c r="AO79" s="38">
        <f t="shared" si="48"/>
        <v>0.25700000000000001</v>
      </c>
      <c r="AP79" s="38">
        <f t="shared" si="49"/>
        <v>0.24210000000000001</v>
      </c>
      <c r="AQ79" s="38">
        <f t="shared" si="50"/>
        <v>0.3296</v>
      </c>
      <c r="AR79" s="38"/>
      <c r="AS79" s="38">
        <f t="shared" si="51"/>
        <v>0.17810000000000001</v>
      </c>
      <c r="AT79" s="38">
        <f t="shared" si="52"/>
        <v>0.54869999999999997</v>
      </c>
      <c r="AU79" s="38">
        <f t="shared" si="53"/>
        <v>0.26129999999999998</v>
      </c>
      <c r="AV79" s="38">
        <f t="shared" si="54"/>
        <v>8.0299999999999996E-2</v>
      </c>
      <c r="AW79" s="38">
        <f t="shared" si="55"/>
        <v>0.54190000000000005</v>
      </c>
    </row>
    <row r="80" spans="2:49" ht="15.75" x14ac:dyDescent="0.25">
      <c r="B80">
        <v>0.32</v>
      </c>
      <c r="C80">
        <v>0.2</v>
      </c>
      <c r="D80">
        <v>0.84</v>
      </c>
      <c r="E80">
        <v>0.81</v>
      </c>
      <c r="F80">
        <v>0.8</v>
      </c>
      <c r="G80" t="s">
        <v>20</v>
      </c>
      <c r="H80">
        <f t="shared" si="29"/>
        <v>0.71509999999999996</v>
      </c>
      <c r="I80">
        <f t="shared" si="30"/>
        <v>0.54569999999999996</v>
      </c>
      <c r="J80">
        <f t="shared" si="31"/>
        <v>0.25590000000000002</v>
      </c>
      <c r="K80">
        <f t="shared" si="32"/>
        <v>4.9000000000000002E-2</v>
      </c>
      <c r="L80" s="47">
        <f t="shared" si="33"/>
        <v>4.9000000000000002E-2</v>
      </c>
      <c r="M80" t="str">
        <f t="shared" si="34"/>
        <v>High</v>
      </c>
      <c r="N80">
        <f t="shared" si="35"/>
        <v>1</v>
      </c>
      <c r="O80">
        <f>'Test_IF-có_validate'!O80</f>
        <v>0.35560000000000003</v>
      </c>
      <c r="P80">
        <f>'Test_IF-có_validate'!P80</f>
        <v>0.22220000000000001</v>
      </c>
      <c r="Q80">
        <f>'Test_IF-có_validate'!Q80</f>
        <v>0.92220000000000002</v>
      </c>
      <c r="R80">
        <f>'Test_IF-có_validate'!R80</f>
        <v>0.81820000000000004</v>
      </c>
      <c r="S80">
        <f>'Test_IF-có_validate'!S80</f>
        <v>0.80610000000000004</v>
      </c>
      <c r="U80" s="37">
        <f t="shared" si="28"/>
        <v>0.47539999999999999</v>
      </c>
      <c r="V80" s="37">
        <f t="shared" si="28"/>
        <v>0.63639999999999997</v>
      </c>
      <c r="W80" s="37">
        <f t="shared" si="28"/>
        <v>4.0500000000000001E-2</v>
      </c>
      <c r="X80" s="37">
        <f t="shared" si="28"/>
        <v>0.1</v>
      </c>
      <c r="Y80" s="37">
        <f t="shared" si="28"/>
        <v>0.1074</v>
      </c>
      <c r="AA80" s="37">
        <f t="shared" si="36"/>
        <v>1.67E-2</v>
      </c>
      <c r="AB80" s="37">
        <f t="shared" si="37"/>
        <v>2.7000000000000001E-3</v>
      </c>
      <c r="AC80" s="37">
        <f t="shared" si="38"/>
        <v>0.49309999999999998</v>
      </c>
      <c r="AD80" s="37">
        <f t="shared" si="39"/>
        <v>0.43369999999999997</v>
      </c>
      <c r="AE80" s="37">
        <f t="shared" si="40"/>
        <v>0.73570000000000002</v>
      </c>
      <c r="AG80" s="38">
        <f t="shared" si="41"/>
        <v>1.1999999999999999E-3</v>
      </c>
      <c r="AH80" s="38">
        <f t="shared" si="42"/>
        <v>0.17399999999999999</v>
      </c>
      <c r="AI80" s="38">
        <f t="shared" si="43"/>
        <v>0.42130000000000001</v>
      </c>
      <c r="AJ80" s="38">
        <f t="shared" si="44"/>
        <v>0.29509999999999997</v>
      </c>
      <c r="AK80" s="38">
        <f t="shared" si="45"/>
        <v>0.55879999999999996</v>
      </c>
      <c r="AM80" s="38">
        <f t="shared" si="46"/>
        <v>9.1399999999999995E-2</v>
      </c>
      <c r="AN80" s="38">
        <f t="shared" si="47"/>
        <v>0.21379999999999999</v>
      </c>
      <c r="AO80" s="38">
        <f t="shared" si="48"/>
        <v>0.33629999999999999</v>
      </c>
      <c r="AP80" s="38">
        <f t="shared" si="49"/>
        <v>0.44700000000000001</v>
      </c>
      <c r="AQ80" s="38">
        <f t="shared" si="50"/>
        <v>0.24759999999999999</v>
      </c>
      <c r="AR80" s="38"/>
      <c r="AS80" s="38">
        <f t="shared" si="51"/>
        <v>0.1168</v>
      </c>
      <c r="AT80" s="38">
        <f t="shared" si="52"/>
        <v>0.2772</v>
      </c>
      <c r="AU80" s="38">
        <f t="shared" si="53"/>
        <v>0.34060000000000001</v>
      </c>
      <c r="AV80" s="38">
        <f t="shared" si="54"/>
        <v>0.2853</v>
      </c>
      <c r="AW80" s="38">
        <f t="shared" si="55"/>
        <v>2.58E-2</v>
      </c>
    </row>
    <row r="81" spans="2:49" ht="15.75" x14ac:dyDescent="0.25">
      <c r="B81">
        <v>0.31</v>
      </c>
      <c r="C81">
        <v>0.32</v>
      </c>
      <c r="D81">
        <v>0.28999999999999998</v>
      </c>
      <c r="E81">
        <v>0.31</v>
      </c>
      <c r="F81">
        <v>0.96</v>
      </c>
      <c r="G81" t="s">
        <v>20</v>
      </c>
      <c r="H81">
        <f t="shared" si="29"/>
        <v>0.81230000000000002</v>
      </c>
      <c r="I81">
        <f t="shared" si="30"/>
        <v>0.66269999999999996</v>
      </c>
      <c r="J81">
        <f t="shared" si="31"/>
        <v>0.378</v>
      </c>
      <c r="K81">
        <f t="shared" si="32"/>
        <v>0.1757</v>
      </c>
      <c r="L81" s="47">
        <f t="shared" si="33"/>
        <v>0.1757</v>
      </c>
      <c r="M81" t="str">
        <f t="shared" si="34"/>
        <v>High</v>
      </c>
      <c r="N81">
        <f t="shared" si="35"/>
        <v>1</v>
      </c>
      <c r="O81">
        <f>'Test_IF-có_validate'!O81</f>
        <v>0.34439999999999998</v>
      </c>
      <c r="P81">
        <f>'Test_IF-có_validate'!P81</f>
        <v>0.35560000000000003</v>
      </c>
      <c r="Q81">
        <f>'Test_IF-có_validate'!Q81</f>
        <v>0.31109999999999999</v>
      </c>
      <c r="R81">
        <f>'Test_IF-có_validate'!R81</f>
        <v>0.31309999999999999</v>
      </c>
      <c r="S81">
        <f>'Test_IF-có_validate'!S81</f>
        <v>0.96940000000000004</v>
      </c>
      <c r="U81" s="37">
        <f t="shared" si="28"/>
        <v>0.48770000000000002</v>
      </c>
      <c r="V81" s="37">
        <f t="shared" si="28"/>
        <v>0.47539999999999999</v>
      </c>
      <c r="W81" s="37">
        <f t="shared" si="28"/>
        <v>0.52539999999999998</v>
      </c>
      <c r="X81" s="37">
        <f t="shared" si="28"/>
        <v>0.52310000000000001</v>
      </c>
      <c r="Y81" s="37">
        <f t="shared" si="28"/>
        <v>1.55E-2</v>
      </c>
      <c r="AA81" s="37">
        <f t="shared" si="36"/>
        <v>4.7000000000000002E-3</v>
      </c>
      <c r="AB81" s="37">
        <f t="shared" si="37"/>
        <v>0.15679999999999999</v>
      </c>
      <c r="AC81" s="37">
        <f t="shared" si="38"/>
        <v>9.0399999999999994E-2</v>
      </c>
      <c r="AD81" s="37">
        <f t="shared" si="39"/>
        <v>5.3900000000000003E-2</v>
      </c>
      <c r="AE81" s="37">
        <f t="shared" si="40"/>
        <v>0.873</v>
      </c>
      <c r="AG81" s="38">
        <f t="shared" si="41"/>
        <v>1.32E-2</v>
      </c>
      <c r="AH81" s="38">
        <f t="shared" si="42"/>
        <v>1.9900000000000001E-2</v>
      </c>
      <c r="AI81" s="38">
        <f t="shared" si="43"/>
        <v>0.1613</v>
      </c>
      <c r="AJ81" s="38">
        <f t="shared" si="44"/>
        <v>0.19089999999999999</v>
      </c>
      <c r="AK81" s="38">
        <f t="shared" si="45"/>
        <v>0.70430000000000004</v>
      </c>
      <c r="AM81" s="38">
        <f t="shared" si="46"/>
        <v>0.10349999999999999</v>
      </c>
      <c r="AN81" s="38">
        <f t="shared" si="47"/>
        <v>5.9700000000000003E-2</v>
      </c>
      <c r="AO81" s="38">
        <f t="shared" si="48"/>
        <v>0.24329999999999999</v>
      </c>
      <c r="AP81" s="38">
        <f t="shared" si="49"/>
        <v>3.9899999999999998E-2</v>
      </c>
      <c r="AQ81" s="38">
        <f t="shared" si="50"/>
        <v>0.3931</v>
      </c>
      <c r="AR81" s="38"/>
      <c r="AS81" s="38">
        <f t="shared" si="51"/>
        <v>0.12889999999999999</v>
      </c>
      <c r="AT81" s="38">
        <f t="shared" si="52"/>
        <v>0.1232</v>
      </c>
      <c r="AU81" s="38">
        <f t="shared" si="53"/>
        <v>0.23899999999999999</v>
      </c>
      <c r="AV81" s="38">
        <f t="shared" si="54"/>
        <v>0.2001</v>
      </c>
      <c r="AW81" s="38">
        <f t="shared" si="55"/>
        <v>0.17130000000000001</v>
      </c>
    </row>
    <row r="82" spans="2:49" ht="15.75" x14ac:dyDescent="0.25">
      <c r="B82">
        <v>0.28000000000000003</v>
      </c>
      <c r="C82">
        <v>0.28999999999999998</v>
      </c>
      <c r="D82">
        <v>0.19</v>
      </c>
      <c r="E82">
        <v>0.37</v>
      </c>
      <c r="F82">
        <v>0.57999999999999996</v>
      </c>
      <c r="G82" t="s">
        <v>24</v>
      </c>
      <c r="H82">
        <f t="shared" si="29"/>
        <v>0.5323</v>
      </c>
      <c r="I82">
        <f t="shared" si="30"/>
        <v>0.34789999999999999</v>
      </c>
      <c r="J82">
        <f t="shared" si="31"/>
        <v>5.9799999999999999E-2</v>
      </c>
      <c r="K82">
        <f t="shared" si="32"/>
        <v>0.19239999999999999</v>
      </c>
      <c r="L82" s="47">
        <f t="shared" si="33"/>
        <v>5.9799999999999999E-2</v>
      </c>
      <c r="M82" t="str">
        <f t="shared" si="34"/>
        <v>Middle</v>
      </c>
      <c r="N82">
        <f t="shared" si="35"/>
        <v>1</v>
      </c>
      <c r="O82">
        <f>'Test_IF-có_validate'!O82</f>
        <v>0.31109999999999999</v>
      </c>
      <c r="P82">
        <f>'Test_IF-có_validate'!P82</f>
        <v>0.32219999999999999</v>
      </c>
      <c r="Q82">
        <f>'Test_IF-có_validate'!Q82</f>
        <v>0.2</v>
      </c>
      <c r="R82">
        <f>'Test_IF-có_validate'!R82</f>
        <v>0.37369999999999998</v>
      </c>
      <c r="S82">
        <f>'Test_IF-có_validate'!S82</f>
        <v>0.58160000000000001</v>
      </c>
      <c r="U82" s="37">
        <f t="shared" si="28"/>
        <v>0.52539999999999998</v>
      </c>
      <c r="V82" s="37">
        <f t="shared" si="28"/>
        <v>0.51259999999999994</v>
      </c>
      <c r="W82" s="37">
        <f t="shared" si="28"/>
        <v>0.66669999999999996</v>
      </c>
      <c r="X82" s="37">
        <f t="shared" si="28"/>
        <v>0.45590000000000003</v>
      </c>
      <c r="Y82" s="37">
        <f t="shared" si="28"/>
        <v>0.26450000000000001</v>
      </c>
      <c r="AA82" s="37">
        <f t="shared" si="36"/>
        <v>3.1899999999999998E-2</v>
      </c>
      <c r="AB82" s="37">
        <f t="shared" si="37"/>
        <v>0.1206</v>
      </c>
      <c r="AC82" s="37">
        <f t="shared" si="38"/>
        <v>0.22409999999999999</v>
      </c>
      <c r="AD82" s="37">
        <f t="shared" si="39"/>
        <v>1.17E-2</v>
      </c>
      <c r="AE82" s="37">
        <f t="shared" si="40"/>
        <v>0.56179999999999997</v>
      </c>
      <c r="AG82" s="38">
        <f t="shared" si="41"/>
        <v>4.9799999999999997E-2</v>
      </c>
      <c r="AH82" s="38">
        <f t="shared" si="42"/>
        <v>5.6099999999999997E-2</v>
      </c>
      <c r="AI82" s="38">
        <f t="shared" si="43"/>
        <v>0.29499999999999998</v>
      </c>
      <c r="AJ82" s="38">
        <f t="shared" si="44"/>
        <v>0.1273</v>
      </c>
      <c r="AK82" s="38">
        <f t="shared" si="45"/>
        <v>0.35570000000000002</v>
      </c>
      <c r="AM82" s="38">
        <f t="shared" si="46"/>
        <v>0.1401</v>
      </c>
      <c r="AN82" s="38">
        <f t="shared" si="47"/>
        <v>9.5899999999999999E-2</v>
      </c>
      <c r="AO82" s="38">
        <f t="shared" si="48"/>
        <v>0.37469999999999998</v>
      </c>
      <c r="AP82" s="38">
        <f t="shared" si="49"/>
        <v>2.5600000000000001E-2</v>
      </c>
      <c r="AQ82" s="38">
        <f t="shared" si="50"/>
        <v>0.04</v>
      </c>
      <c r="AR82" s="38"/>
      <c r="AS82" s="38">
        <f t="shared" si="51"/>
        <v>0.16550000000000001</v>
      </c>
      <c r="AT82" s="38">
        <f t="shared" si="52"/>
        <v>0.1593</v>
      </c>
      <c r="AU82" s="38">
        <f t="shared" si="53"/>
        <v>0.37080000000000002</v>
      </c>
      <c r="AV82" s="38">
        <f t="shared" si="54"/>
        <v>0.1371</v>
      </c>
      <c r="AW82" s="38">
        <f t="shared" si="55"/>
        <v>0.18190000000000001</v>
      </c>
    </row>
    <row r="83" spans="2:49" ht="15.75" x14ac:dyDescent="0.25">
      <c r="B83">
        <v>0.32</v>
      </c>
      <c r="C83">
        <v>0.31</v>
      </c>
      <c r="D83">
        <v>0.26</v>
      </c>
      <c r="E83">
        <v>0.83</v>
      </c>
      <c r="F83">
        <v>0.77</v>
      </c>
      <c r="G83" t="s">
        <v>20</v>
      </c>
      <c r="H83">
        <f t="shared" si="29"/>
        <v>0.67379999999999995</v>
      </c>
      <c r="I83">
        <f t="shared" si="30"/>
        <v>0.50700000000000001</v>
      </c>
      <c r="J83">
        <f t="shared" si="31"/>
        <v>0.22689999999999999</v>
      </c>
      <c r="K83">
        <f t="shared" si="32"/>
        <v>2.3099999999999999E-2</v>
      </c>
      <c r="L83" s="47">
        <f t="shared" si="33"/>
        <v>2.3099999999999999E-2</v>
      </c>
      <c r="M83" t="str">
        <f t="shared" si="34"/>
        <v>High</v>
      </c>
      <c r="N83">
        <f t="shared" si="35"/>
        <v>1</v>
      </c>
      <c r="O83">
        <f>'Test_IF-có_validate'!O83</f>
        <v>0.35560000000000003</v>
      </c>
      <c r="P83">
        <f>'Test_IF-có_validate'!P83</f>
        <v>0.34439999999999998</v>
      </c>
      <c r="Q83">
        <f>'Test_IF-có_validate'!Q83</f>
        <v>0.27779999999999999</v>
      </c>
      <c r="R83">
        <f>'Test_IF-có_validate'!R83</f>
        <v>0.83840000000000003</v>
      </c>
      <c r="S83">
        <f>'Test_IF-có_validate'!S83</f>
        <v>0.77549999999999997</v>
      </c>
      <c r="U83" s="37">
        <f t="shared" si="28"/>
        <v>0.47539999999999999</v>
      </c>
      <c r="V83" s="37">
        <f t="shared" si="28"/>
        <v>0.48770000000000002</v>
      </c>
      <c r="W83" s="37">
        <f t="shared" si="28"/>
        <v>0.56520000000000004</v>
      </c>
      <c r="X83" s="37">
        <f t="shared" si="28"/>
        <v>8.7900000000000006E-2</v>
      </c>
      <c r="Y83" s="37">
        <f t="shared" si="28"/>
        <v>0.12640000000000001</v>
      </c>
      <c r="AA83" s="37">
        <f t="shared" si="36"/>
        <v>1.67E-2</v>
      </c>
      <c r="AB83" s="37">
        <f t="shared" si="37"/>
        <v>0.14480000000000001</v>
      </c>
      <c r="AC83" s="37">
        <f t="shared" si="38"/>
        <v>0.1285</v>
      </c>
      <c r="AD83" s="37">
        <f t="shared" si="39"/>
        <v>0.45179999999999998</v>
      </c>
      <c r="AE83" s="37">
        <f t="shared" si="40"/>
        <v>0.71379999999999999</v>
      </c>
      <c r="AG83" s="38">
        <f t="shared" si="41"/>
        <v>1.1999999999999999E-3</v>
      </c>
      <c r="AH83" s="38">
        <f t="shared" si="42"/>
        <v>3.1899999999999998E-2</v>
      </c>
      <c r="AI83" s="38">
        <f t="shared" si="43"/>
        <v>0.19950000000000001</v>
      </c>
      <c r="AJ83" s="38">
        <f t="shared" si="44"/>
        <v>0.31319999999999998</v>
      </c>
      <c r="AK83" s="38">
        <f t="shared" si="45"/>
        <v>0.53110000000000002</v>
      </c>
      <c r="AM83" s="38">
        <f t="shared" si="46"/>
        <v>9.1399999999999995E-2</v>
      </c>
      <c r="AN83" s="38">
        <f t="shared" si="47"/>
        <v>7.17E-2</v>
      </c>
      <c r="AO83" s="38">
        <f t="shared" si="48"/>
        <v>0.27910000000000001</v>
      </c>
      <c r="AP83" s="38">
        <f t="shared" si="49"/>
        <v>0.4652</v>
      </c>
      <c r="AQ83" s="38">
        <f t="shared" si="50"/>
        <v>0.21990000000000001</v>
      </c>
      <c r="AR83" s="38"/>
      <c r="AS83" s="38">
        <f t="shared" si="51"/>
        <v>0.1168</v>
      </c>
      <c r="AT83" s="38">
        <f t="shared" si="52"/>
        <v>0.1351</v>
      </c>
      <c r="AU83" s="38">
        <f t="shared" si="53"/>
        <v>0.2752</v>
      </c>
      <c r="AV83" s="38">
        <f t="shared" si="54"/>
        <v>0.3034</v>
      </c>
      <c r="AW83" s="38">
        <f t="shared" si="55"/>
        <v>1.9E-3</v>
      </c>
    </row>
    <row r="84" spans="2:49" ht="15.75" x14ac:dyDescent="0.25">
      <c r="B84">
        <v>0.25</v>
      </c>
      <c r="C84">
        <v>0.28000000000000003</v>
      </c>
      <c r="D84">
        <v>0.3</v>
      </c>
      <c r="E84">
        <v>1E-3</v>
      </c>
      <c r="F84">
        <v>0.25</v>
      </c>
      <c r="G84" t="s">
        <v>23</v>
      </c>
      <c r="H84">
        <f t="shared" si="29"/>
        <v>0.21640000000000001</v>
      </c>
      <c r="I84">
        <f t="shared" si="30"/>
        <v>3.2500000000000001E-2</v>
      </c>
      <c r="J84">
        <f t="shared" si="31"/>
        <v>0.3024</v>
      </c>
      <c r="K84">
        <f t="shared" si="32"/>
        <v>0.50360000000000005</v>
      </c>
      <c r="L84" s="47">
        <f t="shared" si="33"/>
        <v>3.2500000000000001E-2</v>
      </c>
      <c r="M84" t="str">
        <f t="shared" si="34"/>
        <v>Low</v>
      </c>
      <c r="N84">
        <f t="shared" si="35"/>
        <v>0</v>
      </c>
      <c r="O84">
        <f>'Test_IF-có_validate'!O84</f>
        <v>0.27779999999999999</v>
      </c>
      <c r="P84">
        <f>'Test_IF-có_validate'!P84</f>
        <v>0.31109999999999999</v>
      </c>
      <c r="Q84">
        <f>'Test_IF-có_validate'!Q84</f>
        <v>0.32219999999999999</v>
      </c>
      <c r="R84">
        <f>'Test_IF-có_validate'!R84</f>
        <v>1E-3</v>
      </c>
      <c r="S84">
        <f>'Test_IF-có_validate'!S84</f>
        <v>0.24490000000000001</v>
      </c>
      <c r="U84" s="37">
        <f t="shared" si="28"/>
        <v>0.56520000000000004</v>
      </c>
      <c r="V84" s="37">
        <f t="shared" si="28"/>
        <v>0.52539999999999998</v>
      </c>
      <c r="W84" s="37">
        <f t="shared" si="28"/>
        <v>0.51259999999999994</v>
      </c>
      <c r="X84" s="37">
        <f t="shared" si="28"/>
        <v>0.998</v>
      </c>
      <c r="Y84" s="37">
        <f t="shared" si="28"/>
        <v>0.60660000000000003</v>
      </c>
      <c r="AA84" s="37">
        <f t="shared" si="36"/>
        <v>7.0099999999999996E-2</v>
      </c>
      <c r="AB84" s="37">
        <f t="shared" si="37"/>
        <v>0.1082</v>
      </c>
      <c r="AC84" s="37">
        <f t="shared" si="38"/>
        <v>7.8E-2</v>
      </c>
      <c r="AD84" s="37">
        <f t="shared" si="39"/>
        <v>0.48809999999999998</v>
      </c>
      <c r="AE84" s="37">
        <f t="shared" si="40"/>
        <v>0.221</v>
      </c>
      <c r="AG84" s="38">
        <f t="shared" si="41"/>
        <v>8.7999999999999995E-2</v>
      </c>
      <c r="AH84" s="38">
        <f t="shared" si="42"/>
        <v>6.8500000000000005E-2</v>
      </c>
      <c r="AI84" s="38">
        <f t="shared" si="43"/>
        <v>0.1489</v>
      </c>
      <c r="AJ84" s="38">
        <f t="shared" si="44"/>
        <v>0.62509999999999999</v>
      </c>
      <c r="AK84" s="38">
        <f t="shared" si="45"/>
        <v>1.4999999999999999E-2</v>
      </c>
      <c r="AM84" s="38">
        <f t="shared" si="46"/>
        <v>0.1782</v>
      </c>
      <c r="AN84" s="38">
        <f t="shared" si="47"/>
        <v>0.10829999999999999</v>
      </c>
      <c r="AO84" s="38">
        <f t="shared" si="48"/>
        <v>0.23180000000000001</v>
      </c>
      <c r="AP84" s="38">
        <f t="shared" si="49"/>
        <v>0.47410000000000002</v>
      </c>
      <c r="AQ84" s="38">
        <f t="shared" si="50"/>
        <v>0.30449999999999999</v>
      </c>
      <c r="AR84" s="38"/>
      <c r="AS84" s="38">
        <f t="shared" si="51"/>
        <v>0.2036</v>
      </c>
      <c r="AT84" s="38">
        <f t="shared" si="52"/>
        <v>0.17169999999999999</v>
      </c>
      <c r="AU84" s="38">
        <f t="shared" si="53"/>
        <v>0.22750000000000001</v>
      </c>
      <c r="AV84" s="38">
        <f t="shared" si="54"/>
        <v>0.63429999999999997</v>
      </c>
      <c r="AW84" s="38">
        <f t="shared" si="55"/>
        <v>0.51990000000000003</v>
      </c>
    </row>
    <row r="85" spans="2:49" ht="15.75" x14ac:dyDescent="0.25">
      <c r="B85">
        <v>0.26</v>
      </c>
      <c r="C85">
        <v>0.26</v>
      </c>
      <c r="D85">
        <v>0.31</v>
      </c>
      <c r="E85">
        <v>0.26</v>
      </c>
      <c r="F85">
        <v>0.13</v>
      </c>
      <c r="G85" t="s">
        <v>23</v>
      </c>
      <c r="H85">
        <f t="shared" si="29"/>
        <v>6.0199999999999997E-2</v>
      </c>
      <c r="I85">
        <f t="shared" si="30"/>
        <v>0.14799999999999999</v>
      </c>
      <c r="J85">
        <f t="shared" si="31"/>
        <v>0.4456</v>
      </c>
      <c r="K85">
        <f t="shared" si="32"/>
        <v>0.62309999999999999</v>
      </c>
      <c r="L85" s="47">
        <f t="shared" si="33"/>
        <v>6.0199999999999997E-2</v>
      </c>
      <c r="M85" t="str">
        <f t="shared" si="34"/>
        <v>Very Low</v>
      </c>
      <c r="N85">
        <f t="shared" si="35"/>
        <v>1</v>
      </c>
      <c r="O85">
        <f>'Test_IF-có_validate'!O85</f>
        <v>0.28889999999999999</v>
      </c>
      <c r="P85">
        <f>'Test_IF-có_validate'!P85</f>
        <v>0.28889999999999999</v>
      </c>
      <c r="Q85">
        <f>'Test_IF-có_validate'!Q85</f>
        <v>0.33329999999999999</v>
      </c>
      <c r="R85">
        <f>'Test_IF-có_validate'!R85</f>
        <v>0.2626</v>
      </c>
      <c r="S85">
        <f>'Test_IF-có_validate'!S85</f>
        <v>0.12239999999999999</v>
      </c>
      <c r="U85" s="37">
        <f t="shared" si="28"/>
        <v>0.55169999999999997</v>
      </c>
      <c r="V85" s="37">
        <f t="shared" si="28"/>
        <v>0.55169999999999997</v>
      </c>
      <c r="W85" s="37">
        <f t="shared" si="28"/>
        <v>0.5</v>
      </c>
      <c r="X85" s="37">
        <f t="shared" si="28"/>
        <v>0.58399999999999996</v>
      </c>
      <c r="Y85" s="37">
        <f t="shared" si="28"/>
        <v>0.78190000000000004</v>
      </c>
      <c r="AA85" s="37">
        <f t="shared" si="36"/>
        <v>5.7200000000000001E-2</v>
      </c>
      <c r="AB85" s="37">
        <f t="shared" si="37"/>
        <v>8.2900000000000001E-2</v>
      </c>
      <c r="AC85" s="37">
        <f t="shared" si="38"/>
        <v>6.5799999999999997E-2</v>
      </c>
      <c r="AD85" s="37">
        <f t="shared" si="39"/>
        <v>0.11219999999999999</v>
      </c>
      <c r="AE85" s="37">
        <f t="shared" si="40"/>
        <v>5.8900000000000001E-2</v>
      </c>
      <c r="AG85" s="38">
        <f t="shared" si="41"/>
        <v>7.51E-2</v>
      </c>
      <c r="AH85" s="38">
        <f t="shared" si="42"/>
        <v>9.3799999999999994E-2</v>
      </c>
      <c r="AI85" s="38">
        <f t="shared" si="43"/>
        <v>0.13669999999999999</v>
      </c>
      <c r="AJ85" s="38">
        <f t="shared" si="44"/>
        <v>0.2492</v>
      </c>
      <c r="AK85" s="38">
        <f t="shared" si="45"/>
        <v>0.14710000000000001</v>
      </c>
      <c r="AM85" s="38">
        <f t="shared" si="46"/>
        <v>0.1653</v>
      </c>
      <c r="AN85" s="38">
        <f t="shared" si="47"/>
        <v>0.1336</v>
      </c>
      <c r="AO85" s="38">
        <f t="shared" si="48"/>
        <v>0.2203</v>
      </c>
      <c r="AP85" s="38">
        <f t="shared" si="49"/>
        <v>9.8199999999999996E-2</v>
      </c>
      <c r="AQ85" s="38">
        <f t="shared" si="50"/>
        <v>0.46660000000000001</v>
      </c>
      <c r="AR85" s="38"/>
      <c r="AS85" s="38">
        <f t="shared" si="51"/>
        <v>0.19070000000000001</v>
      </c>
      <c r="AT85" s="38">
        <f t="shared" si="52"/>
        <v>0.19700000000000001</v>
      </c>
      <c r="AU85" s="38">
        <f t="shared" si="53"/>
        <v>0.216</v>
      </c>
      <c r="AV85" s="38">
        <f t="shared" si="54"/>
        <v>0.25840000000000002</v>
      </c>
      <c r="AW85" s="38">
        <f t="shared" si="55"/>
        <v>0.65639999999999998</v>
      </c>
    </row>
    <row r="86" spans="2:49" ht="15.75" x14ac:dyDescent="0.25">
      <c r="B86">
        <v>0.27</v>
      </c>
      <c r="C86">
        <v>0.28999999999999998</v>
      </c>
      <c r="D86">
        <v>0.34</v>
      </c>
      <c r="E86">
        <v>0.28000000000000003</v>
      </c>
      <c r="F86">
        <v>0.32</v>
      </c>
      <c r="G86" t="s">
        <v>21</v>
      </c>
      <c r="H86">
        <f t="shared" si="29"/>
        <v>0.2843</v>
      </c>
      <c r="I86">
        <f t="shared" si="30"/>
        <v>0.1003</v>
      </c>
      <c r="J86">
        <f t="shared" si="31"/>
        <v>0.21809999999999999</v>
      </c>
      <c r="K86">
        <f t="shared" si="32"/>
        <v>0.42509999999999998</v>
      </c>
      <c r="L86" s="47">
        <f t="shared" si="33"/>
        <v>0.1003</v>
      </c>
      <c r="M86" t="str">
        <f t="shared" si="34"/>
        <v>Low</v>
      </c>
      <c r="N86">
        <f t="shared" si="35"/>
        <v>1</v>
      </c>
      <c r="O86">
        <f>'Test_IF-có_validate'!O86</f>
        <v>0.3</v>
      </c>
      <c r="P86">
        <f>'Test_IF-có_validate'!P86</f>
        <v>0.32219999999999999</v>
      </c>
      <c r="Q86">
        <f>'Test_IF-có_validate'!Q86</f>
        <v>0.36670000000000003</v>
      </c>
      <c r="R86">
        <f>'Test_IF-có_validate'!R86</f>
        <v>0.2828</v>
      </c>
      <c r="S86">
        <f>'Test_IF-có_validate'!S86</f>
        <v>0.31630000000000003</v>
      </c>
      <c r="U86" s="37">
        <f t="shared" si="28"/>
        <v>0.53849999999999998</v>
      </c>
      <c r="V86" s="37">
        <f t="shared" si="28"/>
        <v>0.51259999999999994</v>
      </c>
      <c r="W86" s="37">
        <f t="shared" si="28"/>
        <v>0.46339999999999998</v>
      </c>
      <c r="X86" s="37">
        <f t="shared" si="28"/>
        <v>0.55910000000000004</v>
      </c>
      <c r="Y86" s="37">
        <f t="shared" si="28"/>
        <v>0.51939999999999997</v>
      </c>
      <c r="AA86" s="37">
        <f t="shared" si="36"/>
        <v>4.4499999999999998E-2</v>
      </c>
      <c r="AB86" s="37">
        <f t="shared" si="37"/>
        <v>0.1206</v>
      </c>
      <c r="AC86" s="37">
        <f t="shared" si="38"/>
        <v>0.03</v>
      </c>
      <c r="AD86" s="37">
        <f t="shared" si="39"/>
        <v>8.8400000000000006E-2</v>
      </c>
      <c r="AE86" s="37">
        <f t="shared" si="40"/>
        <v>0.30430000000000001</v>
      </c>
      <c r="AG86" s="38">
        <f t="shared" si="41"/>
        <v>6.2399999999999997E-2</v>
      </c>
      <c r="AH86" s="38">
        <f t="shared" si="42"/>
        <v>5.6099999999999997E-2</v>
      </c>
      <c r="AI86" s="38">
        <f t="shared" si="43"/>
        <v>0.10100000000000001</v>
      </c>
      <c r="AJ86" s="38">
        <f t="shared" si="44"/>
        <v>0.22539999999999999</v>
      </c>
      <c r="AK86" s="38">
        <f t="shared" si="45"/>
        <v>9.8199999999999996E-2</v>
      </c>
      <c r="AM86" s="38">
        <f t="shared" si="46"/>
        <v>0.1527</v>
      </c>
      <c r="AN86" s="38">
        <f t="shared" si="47"/>
        <v>9.5899999999999999E-2</v>
      </c>
      <c r="AO86" s="38">
        <f t="shared" si="48"/>
        <v>0.18609999999999999</v>
      </c>
      <c r="AP86" s="38">
        <f t="shared" si="49"/>
        <v>7.4499999999999997E-2</v>
      </c>
      <c r="AQ86" s="38">
        <f t="shared" si="50"/>
        <v>0.2228</v>
      </c>
      <c r="AR86" s="38"/>
      <c r="AS86" s="38">
        <f t="shared" si="51"/>
        <v>0.17810000000000001</v>
      </c>
      <c r="AT86" s="38">
        <f t="shared" si="52"/>
        <v>0.1593</v>
      </c>
      <c r="AU86" s="38">
        <f t="shared" si="53"/>
        <v>0.18179999999999999</v>
      </c>
      <c r="AV86" s="38">
        <f t="shared" si="54"/>
        <v>0.2346</v>
      </c>
      <c r="AW86" s="38">
        <f t="shared" si="55"/>
        <v>0.4446</v>
      </c>
    </row>
    <row r="87" spans="2:49" ht="15.75" x14ac:dyDescent="0.25">
      <c r="B87">
        <v>0.28000000000000003</v>
      </c>
      <c r="C87">
        <v>0.28000000000000003</v>
      </c>
      <c r="D87">
        <v>0.38</v>
      </c>
      <c r="E87">
        <v>0.28999999999999998</v>
      </c>
      <c r="F87">
        <v>0.62</v>
      </c>
      <c r="G87" t="s">
        <v>24</v>
      </c>
      <c r="H87">
        <f t="shared" si="29"/>
        <v>0.55230000000000001</v>
      </c>
      <c r="I87">
        <f t="shared" si="30"/>
        <v>0.36659999999999998</v>
      </c>
      <c r="J87">
        <f t="shared" si="31"/>
        <v>8.2100000000000006E-2</v>
      </c>
      <c r="K87">
        <f t="shared" si="32"/>
        <v>0.14419999999999999</v>
      </c>
      <c r="L87" s="47">
        <f t="shared" si="33"/>
        <v>8.2100000000000006E-2</v>
      </c>
      <c r="M87" t="str">
        <f t="shared" si="34"/>
        <v>Middle</v>
      </c>
      <c r="N87">
        <f t="shared" si="35"/>
        <v>1</v>
      </c>
      <c r="O87">
        <f>'Test_IF-có_validate'!O87</f>
        <v>0.31109999999999999</v>
      </c>
      <c r="P87">
        <f>'Test_IF-có_validate'!P87</f>
        <v>0.31109999999999999</v>
      </c>
      <c r="Q87">
        <f>'Test_IF-có_validate'!Q87</f>
        <v>0.41110000000000002</v>
      </c>
      <c r="R87">
        <f>'Test_IF-có_validate'!R87</f>
        <v>0.29289999999999999</v>
      </c>
      <c r="S87">
        <f>'Test_IF-có_validate'!S87</f>
        <v>0.62239999999999995</v>
      </c>
      <c r="U87" s="37">
        <f t="shared" si="28"/>
        <v>0.52539999999999998</v>
      </c>
      <c r="V87" s="37">
        <f t="shared" si="28"/>
        <v>0.52539999999999998</v>
      </c>
      <c r="W87" s="37">
        <f t="shared" si="28"/>
        <v>0.4173</v>
      </c>
      <c r="X87" s="37">
        <f t="shared" si="28"/>
        <v>0.54690000000000005</v>
      </c>
      <c r="Y87" s="37">
        <f t="shared" si="28"/>
        <v>0.23269999999999999</v>
      </c>
      <c r="AA87" s="37">
        <f t="shared" si="36"/>
        <v>3.1899999999999998E-2</v>
      </c>
      <c r="AB87" s="37">
        <f t="shared" si="37"/>
        <v>0.1082</v>
      </c>
      <c r="AC87" s="37">
        <f t="shared" si="38"/>
        <v>1.5699999999999999E-2</v>
      </c>
      <c r="AD87" s="37">
        <f t="shared" si="39"/>
        <v>7.6799999999999993E-2</v>
      </c>
      <c r="AE87" s="37">
        <f t="shared" si="40"/>
        <v>0.5958</v>
      </c>
      <c r="AG87" s="38">
        <f t="shared" si="41"/>
        <v>4.9799999999999997E-2</v>
      </c>
      <c r="AH87" s="38">
        <f t="shared" si="42"/>
        <v>6.8500000000000005E-2</v>
      </c>
      <c r="AI87" s="38">
        <f t="shared" si="43"/>
        <v>5.62E-2</v>
      </c>
      <c r="AJ87" s="38">
        <f t="shared" si="44"/>
        <v>0.21379999999999999</v>
      </c>
      <c r="AK87" s="38">
        <f t="shared" si="45"/>
        <v>0.38979999999999998</v>
      </c>
      <c r="AM87" s="38">
        <f t="shared" si="46"/>
        <v>0.1401</v>
      </c>
      <c r="AN87" s="38">
        <f t="shared" si="47"/>
        <v>0.10829999999999999</v>
      </c>
      <c r="AO87" s="38">
        <f t="shared" si="48"/>
        <v>0.14130000000000001</v>
      </c>
      <c r="AP87" s="38">
        <f t="shared" si="49"/>
        <v>6.2799999999999995E-2</v>
      </c>
      <c r="AQ87" s="38">
        <f t="shared" si="50"/>
        <v>7.85E-2</v>
      </c>
      <c r="AR87" s="38"/>
      <c r="AS87" s="38">
        <f t="shared" si="51"/>
        <v>0.16550000000000001</v>
      </c>
      <c r="AT87" s="38">
        <f t="shared" si="52"/>
        <v>0.17169999999999999</v>
      </c>
      <c r="AU87" s="38">
        <f t="shared" si="53"/>
        <v>0.13700000000000001</v>
      </c>
      <c r="AV87" s="38">
        <f t="shared" si="54"/>
        <v>0.223</v>
      </c>
      <c r="AW87" s="38">
        <f t="shared" si="55"/>
        <v>0.14330000000000001</v>
      </c>
    </row>
    <row r="88" spans="2:49" ht="15.75" x14ac:dyDescent="0.25">
      <c r="B88">
        <v>0.26</v>
      </c>
      <c r="C88">
        <v>0.26</v>
      </c>
      <c r="D88">
        <v>0.35</v>
      </c>
      <c r="E88">
        <v>0.62</v>
      </c>
      <c r="F88">
        <v>0.24</v>
      </c>
      <c r="G88" t="s">
        <v>21</v>
      </c>
      <c r="H88">
        <f t="shared" si="29"/>
        <v>0.1978</v>
      </c>
      <c r="I88">
        <f t="shared" si="30"/>
        <v>9.7000000000000003E-3</v>
      </c>
      <c r="J88">
        <f t="shared" si="31"/>
        <v>0.3075</v>
      </c>
      <c r="K88">
        <f t="shared" si="32"/>
        <v>0.50219999999999998</v>
      </c>
      <c r="L88" s="47">
        <f t="shared" si="33"/>
        <v>9.7000000000000003E-3</v>
      </c>
      <c r="M88" t="str">
        <f t="shared" si="34"/>
        <v>Low</v>
      </c>
      <c r="N88">
        <f t="shared" si="35"/>
        <v>1</v>
      </c>
      <c r="O88">
        <f>'Test_IF-có_validate'!O88</f>
        <v>0.28889999999999999</v>
      </c>
      <c r="P88">
        <f>'Test_IF-có_validate'!P88</f>
        <v>0.28889999999999999</v>
      </c>
      <c r="Q88">
        <f>'Test_IF-có_validate'!Q88</f>
        <v>0.37780000000000002</v>
      </c>
      <c r="R88">
        <f>'Test_IF-có_validate'!R88</f>
        <v>0.62629999999999997</v>
      </c>
      <c r="S88">
        <f>'Test_IF-có_validate'!S88</f>
        <v>0.23469999999999999</v>
      </c>
      <c r="U88" s="37">
        <f t="shared" si="28"/>
        <v>0.55169999999999997</v>
      </c>
      <c r="V88" s="37">
        <f t="shared" si="28"/>
        <v>0.55169999999999997</v>
      </c>
      <c r="W88" s="37">
        <f t="shared" si="28"/>
        <v>0.4516</v>
      </c>
      <c r="X88" s="37">
        <f t="shared" si="28"/>
        <v>0.2298</v>
      </c>
      <c r="Y88" s="37">
        <f t="shared" si="28"/>
        <v>0.61980000000000002</v>
      </c>
      <c r="AA88" s="37">
        <f t="shared" si="36"/>
        <v>5.7200000000000001E-2</v>
      </c>
      <c r="AB88" s="37">
        <f t="shared" si="37"/>
        <v>8.2900000000000001E-2</v>
      </c>
      <c r="AC88" s="37">
        <f t="shared" si="38"/>
        <v>1.83E-2</v>
      </c>
      <c r="AD88" s="37">
        <f t="shared" si="39"/>
        <v>0.25729999999999997</v>
      </c>
      <c r="AE88" s="37">
        <f t="shared" si="40"/>
        <v>0.20860000000000001</v>
      </c>
      <c r="AG88" s="38">
        <f t="shared" si="41"/>
        <v>7.51E-2</v>
      </c>
      <c r="AH88" s="38">
        <f t="shared" si="42"/>
        <v>9.3799999999999994E-2</v>
      </c>
      <c r="AI88" s="38">
        <f t="shared" si="43"/>
        <v>8.9800000000000005E-2</v>
      </c>
      <c r="AJ88" s="38">
        <f t="shared" si="44"/>
        <v>0.1187</v>
      </c>
      <c r="AK88" s="38">
        <f t="shared" si="45"/>
        <v>2.5000000000000001E-3</v>
      </c>
      <c r="AM88" s="38">
        <f t="shared" si="46"/>
        <v>0.1653</v>
      </c>
      <c r="AN88" s="38">
        <f t="shared" si="47"/>
        <v>0.1336</v>
      </c>
      <c r="AO88" s="38">
        <f t="shared" si="48"/>
        <v>0.17480000000000001</v>
      </c>
      <c r="AP88" s="38">
        <f t="shared" si="49"/>
        <v>0.2707</v>
      </c>
      <c r="AQ88" s="38">
        <f t="shared" si="50"/>
        <v>0.317</v>
      </c>
      <c r="AR88" s="38"/>
      <c r="AS88" s="38">
        <f t="shared" si="51"/>
        <v>0.19070000000000001</v>
      </c>
      <c r="AT88" s="38">
        <f t="shared" si="52"/>
        <v>0.19700000000000001</v>
      </c>
      <c r="AU88" s="38">
        <f t="shared" si="53"/>
        <v>0.17050000000000001</v>
      </c>
      <c r="AV88" s="38">
        <f t="shared" si="54"/>
        <v>0.1089</v>
      </c>
      <c r="AW88" s="38">
        <f t="shared" si="55"/>
        <v>0.53090000000000004</v>
      </c>
    </row>
    <row r="89" spans="2:49" ht="15.75" x14ac:dyDescent="0.25">
      <c r="B89">
        <v>0.3</v>
      </c>
      <c r="C89">
        <v>0.32</v>
      </c>
      <c r="D89">
        <v>0.43</v>
      </c>
      <c r="E89">
        <v>0.87</v>
      </c>
      <c r="F89">
        <v>0.83</v>
      </c>
      <c r="G89" t="s">
        <v>20</v>
      </c>
      <c r="H89">
        <f t="shared" si="29"/>
        <v>0.71099999999999997</v>
      </c>
      <c r="I89">
        <f t="shared" si="30"/>
        <v>0.54679999999999995</v>
      </c>
      <c r="J89">
        <f t="shared" si="31"/>
        <v>0.26700000000000002</v>
      </c>
      <c r="K89">
        <f t="shared" si="32"/>
        <v>5.9700000000000003E-2</v>
      </c>
      <c r="L89" s="47">
        <f t="shared" si="33"/>
        <v>5.9700000000000003E-2</v>
      </c>
      <c r="M89" t="str">
        <f t="shared" si="34"/>
        <v>High</v>
      </c>
      <c r="N89">
        <f t="shared" si="35"/>
        <v>1</v>
      </c>
      <c r="O89">
        <f>'Test_IF-có_validate'!O89</f>
        <v>0.33329999999999999</v>
      </c>
      <c r="P89">
        <f>'Test_IF-có_validate'!P89</f>
        <v>0.35560000000000003</v>
      </c>
      <c r="Q89">
        <f>'Test_IF-có_validate'!Q89</f>
        <v>0.4667</v>
      </c>
      <c r="R89">
        <f>'Test_IF-có_validate'!R89</f>
        <v>0.87880000000000003</v>
      </c>
      <c r="S89">
        <f>'Test_IF-có_validate'!S89</f>
        <v>0.8367</v>
      </c>
      <c r="U89" s="37">
        <f t="shared" si="28"/>
        <v>0.5</v>
      </c>
      <c r="V89" s="37">
        <f t="shared" si="28"/>
        <v>0.47539999999999999</v>
      </c>
      <c r="W89" s="37">
        <f t="shared" si="28"/>
        <v>0.36359999999999998</v>
      </c>
      <c r="X89" s="37">
        <f t="shared" si="28"/>
        <v>6.4500000000000002E-2</v>
      </c>
      <c r="Y89" s="37">
        <f t="shared" si="28"/>
        <v>8.8900000000000007E-2</v>
      </c>
      <c r="AA89" s="37">
        <f t="shared" si="36"/>
        <v>7.3000000000000001E-3</v>
      </c>
      <c r="AB89" s="37">
        <f t="shared" si="37"/>
        <v>0.15679999999999999</v>
      </c>
      <c r="AC89" s="37">
        <f t="shared" si="38"/>
        <v>7.0699999999999999E-2</v>
      </c>
      <c r="AD89" s="37">
        <f t="shared" si="39"/>
        <v>0.48799999999999999</v>
      </c>
      <c r="AE89" s="37">
        <f t="shared" si="40"/>
        <v>0.75719999999999998</v>
      </c>
      <c r="AG89" s="38">
        <f t="shared" si="41"/>
        <v>2.52E-2</v>
      </c>
      <c r="AH89" s="38">
        <f t="shared" si="42"/>
        <v>1.9900000000000001E-2</v>
      </c>
      <c r="AI89" s="38">
        <f t="shared" si="43"/>
        <v>1.1000000000000001E-3</v>
      </c>
      <c r="AJ89" s="38">
        <f t="shared" si="44"/>
        <v>0.34939999999999999</v>
      </c>
      <c r="AK89" s="38">
        <f t="shared" si="45"/>
        <v>0.58640000000000003</v>
      </c>
      <c r="AM89" s="38">
        <f t="shared" si="46"/>
        <v>0.11550000000000001</v>
      </c>
      <c r="AN89" s="38">
        <f t="shared" si="47"/>
        <v>5.9700000000000003E-2</v>
      </c>
      <c r="AO89" s="38">
        <f t="shared" si="48"/>
        <v>8.6199999999999999E-2</v>
      </c>
      <c r="AP89" s="38">
        <f t="shared" si="49"/>
        <v>0.50139999999999996</v>
      </c>
      <c r="AQ89" s="38">
        <f t="shared" si="50"/>
        <v>0.2752</v>
      </c>
      <c r="AR89" s="38"/>
      <c r="AS89" s="38">
        <f t="shared" si="51"/>
        <v>0.1409</v>
      </c>
      <c r="AT89" s="38">
        <f t="shared" si="52"/>
        <v>0.1232</v>
      </c>
      <c r="AU89" s="38">
        <f t="shared" si="53"/>
        <v>8.1900000000000001E-2</v>
      </c>
      <c r="AV89" s="38">
        <f t="shared" si="54"/>
        <v>0.33960000000000001</v>
      </c>
      <c r="AW89" s="38">
        <f t="shared" si="55"/>
        <v>5.3400000000000003E-2</v>
      </c>
    </row>
    <row r="90" spans="2:49" ht="15.75" x14ac:dyDescent="0.25">
      <c r="B90">
        <v>0.25</v>
      </c>
      <c r="C90">
        <v>0.26</v>
      </c>
      <c r="D90">
        <v>0.51</v>
      </c>
      <c r="E90">
        <v>0.04</v>
      </c>
      <c r="F90">
        <v>0.13</v>
      </c>
      <c r="G90" t="s">
        <v>23</v>
      </c>
      <c r="H90">
        <f t="shared" si="29"/>
        <v>7.0400000000000004E-2</v>
      </c>
      <c r="I90">
        <f t="shared" si="30"/>
        <v>0.1497</v>
      </c>
      <c r="J90">
        <f t="shared" si="31"/>
        <v>0.43730000000000002</v>
      </c>
      <c r="K90">
        <f t="shared" si="32"/>
        <v>0.61529999999999996</v>
      </c>
      <c r="L90" s="47">
        <f t="shared" si="33"/>
        <v>7.0400000000000004E-2</v>
      </c>
      <c r="M90" t="str">
        <f t="shared" si="34"/>
        <v>Very Low</v>
      </c>
      <c r="N90">
        <f t="shared" si="35"/>
        <v>1</v>
      </c>
      <c r="O90">
        <f>'Test_IF-có_validate'!O90</f>
        <v>0.27779999999999999</v>
      </c>
      <c r="P90">
        <f>'Test_IF-có_validate'!P90</f>
        <v>0.28889999999999999</v>
      </c>
      <c r="Q90">
        <f>'Test_IF-có_validate'!Q90</f>
        <v>0.55559999999999998</v>
      </c>
      <c r="R90">
        <f>'Test_IF-có_validate'!R90</f>
        <v>4.0399999999999998E-2</v>
      </c>
      <c r="S90">
        <f>'Test_IF-có_validate'!S90</f>
        <v>0.12239999999999999</v>
      </c>
      <c r="U90" s="37">
        <f t="shared" si="28"/>
        <v>0.56520000000000004</v>
      </c>
      <c r="V90" s="37">
        <f t="shared" si="28"/>
        <v>0.55169999999999997</v>
      </c>
      <c r="W90" s="37">
        <f t="shared" si="28"/>
        <v>0.28570000000000001</v>
      </c>
      <c r="X90" s="37">
        <f t="shared" si="28"/>
        <v>0.92230000000000001</v>
      </c>
      <c r="Y90" s="37">
        <f t="shared" si="28"/>
        <v>0.78190000000000004</v>
      </c>
      <c r="AA90" s="37">
        <f t="shared" si="36"/>
        <v>7.0099999999999996E-2</v>
      </c>
      <c r="AB90" s="37">
        <f t="shared" si="37"/>
        <v>8.2900000000000001E-2</v>
      </c>
      <c r="AC90" s="37">
        <f t="shared" si="38"/>
        <v>0.15690000000000001</v>
      </c>
      <c r="AD90" s="37">
        <f t="shared" si="39"/>
        <v>0.4214</v>
      </c>
      <c r="AE90" s="37">
        <f t="shared" si="40"/>
        <v>5.8900000000000001E-2</v>
      </c>
      <c r="AG90" s="38">
        <f t="shared" si="41"/>
        <v>8.7999999999999995E-2</v>
      </c>
      <c r="AH90" s="38">
        <f t="shared" si="42"/>
        <v>9.3799999999999994E-2</v>
      </c>
      <c r="AI90" s="38">
        <f t="shared" si="43"/>
        <v>8.5099999999999995E-2</v>
      </c>
      <c r="AJ90" s="38">
        <f t="shared" si="44"/>
        <v>0.55840000000000001</v>
      </c>
      <c r="AK90" s="38">
        <f t="shared" si="45"/>
        <v>0.14710000000000001</v>
      </c>
      <c r="AM90" s="38">
        <f t="shared" si="46"/>
        <v>0.1782</v>
      </c>
      <c r="AN90" s="38">
        <f t="shared" si="47"/>
        <v>0.1336</v>
      </c>
      <c r="AO90" s="38">
        <f t="shared" si="48"/>
        <v>0</v>
      </c>
      <c r="AP90" s="38">
        <f t="shared" si="49"/>
        <v>0.40749999999999997</v>
      </c>
      <c r="AQ90" s="38">
        <f t="shared" si="50"/>
        <v>0.46660000000000001</v>
      </c>
      <c r="AR90" s="38"/>
      <c r="AS90" s="38">
        <f t="shared" si="51"/>
        <v>0.2036</v>
      </c>
      <c r="AT90" s="38">
        <f t="shared" si="52"/>
        <v>0.19700000000000001</v>
      </c>
      <c r="AU90" s="38">
        <f t="shared" si="53"/>
        <v>4.3E-3</v>
      </c>
      <c r="AV90" s="38">
        <f t="shared" si="54"/>
        <v>0.56759999999999999</v>
      </c>
      <c r="AW90" s="38">
        <f t="shared" si="55"/>
        <v>0.65639999999999998</v>
      </c>
    </row>
    <row r="91" spans="2:49" ht="15.75" x14ac:dyDescent="0.25">
      <c r="B91">
        <v>0.28000000000000003</v>
      </c>
      <c r="C91">
        <v>0.27</v>
      </c>
      <c r="D91">
        <v>0.56000000000000005</v>
      </c>
      <c r="E91">
        <v>0.14000000000000001</v>
      </c>
      <c r="F91">
        <v>0.31</v>
      </c>
      <c r="G91" t="s">
        <v>21</v>
      </c>
      <c r="H91">
        <f t="shared" si="29"/>
        <v>0.28710000000000002</v>
      </c>
      <c r="I91">
        <f t="shared" si="30"/>
        <v>9.4799999999999995E-2</v>
      </c>
      <c r="J91">
        <f t="shared" si="31"/>
        <v>0.2228</v>
      </c>
      <c r="K91">
        <f t="shared" si="32"/>
        <v>0.43030000000000002</v>
      </c>
      <c r="L91" s="47">
        <f t="shared" si="33"/>
        <v>9.4799999999999995E-2</v>
      </c>
      <c r="M91" t="str">
        <f t="shared" si="34"/>
        <v>Low</v>
      </c>
      <c r="N91">
        <f t="shared" si="35"/>
        <v>1</v>
      </c>
      <c r="O91">
        <f>'Test_IF-có_validate'!O91</f>
        <v>0.31109999999999999</v>
      </c>
      <c r="P91">
        <f>'Test_IF-có_validate'!P91</f>
        <v>0.3</v>
      </c>
      <c r="Q91">
        <f>'Test_IF-có_validate'!Q91</f>
        <v>0.61109999999999998</v>
      </c>
      <c r="R91">
        <f>'Test_IF-có_validate'!R91</f>
        <v>0.1414</v>
      </c>
      <c r="S91">
        <f>'Test_IF-có_validate'!S91</f>
        <v>0.30609999999999998</v>
      </c>
      <c r="U91" s="37">
        <f t="shared" si="28"/>
        <v>0.52539999999999998</v>
      </c>
      <c r="V91" s="37">
        <f t="shared" si="28"/>
        <v>0.53849999999999998</v>
      </c>
      <c r="W91" s="37">
        <f t="shared" si="28"/>
        <v>0.2414</v>
      </c>
      <c r="X91" s="37">
        <f t="shared" si="28"/>
        <v>0.75219999999999998</v>
      </c>
      <c r="Y91" s="37">
        <f t="shared" si="28"/>
        <v>0.53129999999999999</v>
      </c>
      <c r="AA91" s="37">
        <f t="shared" si="36"/>
        <v>3.1899999999999998E-2</v>
      </c>
      <c r="AB91" s="37">
        <f t="shared" si="37"/>
        <v>9.5600000000000004E-2</v>
      </c>
      <c r="AC91" s="37">
        <f t="shared" si="38"/>
        <v>0.20960000000000001</v>
      </c>
      <c r="AD91" s="37">
        <f t="shared" si="39"/>
        <v>0.26860000000000001</v>
      </c>
      <c r="AE91" s="37">
        <f t="shared" si="40"/>
        <v>0.2928</v>
      </c>
      <c r="AG91" s="38">
        <f t="shared" si="41"/>
        <v>4.9799999999999997E-2</v>
      </c>
      <c r="AH91" s="38">
        <f t="shared" si="42"/>
        <v>8.1100000000000005E-2</v>
      </c>
      <c r="AI91" s="38">
        <f t="shared" si="43"/>
        <v>0.13780000000000001</v>
      </c>
      <c r="AJ91" s="38">
        <f t="shared" si="44"/>
        <v>0.40560000000000002</v>
      </c>
      <c r="AK91" s="38">
        <f t="shared" si="45"/>
        <v>8.6800000000000002E-2</v>
      </c>
      <c r="AM91" s="38">
        <f t="shared" si="46"/>
        <v>0.1401</v>
      </c>
      <c r="AN91" s="38">
        <f t="shared" si="47"/>
        <v>0.12089999999999999</v>
      </c>
      <c r="AO91" s="38">
        <f t="shared" si="48"/>
        <v>5.2699999999999997E-2</v>
      </c>
      <c r="AP91" s="38">
        <f t="shared" si="49"/>
        <v>0.25469999999999998</v>
      </c>
      <c r="AQ91" s="38">
        <f t="shared" si="50"/>
        <v>0.2334</v>
      </c>
      <c r="AR91" s="38"/>
      <c r="AS91" s="38">
        <f t="shared" si="51"/>
        <v>0.16550000000000001</v>
      </c>
      <c r="AT91" s="38">
        <f t="shared" si="52"/>
        <v>0.18429999999999999</v>
      </c>
      <c r="AU91" s="38">
        <f t="shared" si="53"/>
        <v>5.7000000000000002E-2</v>
      </c>
      <c r="AV91" s="38">
        <f t="shared" si="54"/>
        <v>0.4148</v>
      </c>
      <c r="AW91" s="38">
        <f t="shared" si="55"/>
        <v>0.45519999999999999</v>
      </c>
    </row>
    <row r="92" spans="2:49" ht="15.75" x14ac:dyDescent="0.25">
      <c r="B92">
        <v>0.31</v>
      </c>
      <c r="C92">
        <v>0.32</v>
      </c>
      <c r="D92">
        <v>0.69</v>
      </c>
      <c r="E92">
        <v>0.3</v>
      </c>
      <c r="F92">
        <v>0.98</v>
      </c>
      <c r="G92" t="s">
        <v>20</v>
      </c>
      <c r="H92">
        <f t="shared" si="29"/>
        <v>0.84399999999999997</v>
      </c>
      <c r="I92">
        <f t="shared" si="30"/>
        <v>0.68589999999999995</v>
      </c>
      <c r="J92">
        <f t="shared" si="31"/>
        <v>0.39140000000000003</v>
      </c>
      <c r="K92">
        <f t="shared" si="32"/>
        <v>0.1895</v>
      </c>
      <c r="L92" s="47">
        <f t="shared" si="33"/>
        <v>0.1895</v>
      </c>
      <c r="M92" t="str">
        <f t="shared" si="34"/>
        <v>High</v>
      </c>
      <c r="N92">
        <f t="shared" si="35"/>
        <v>1</v>
      </c>
      <c r="O92">
        <f>'Test_IF-có_validate'!O92</f>
        <v>0.34439999999999998</v>
      </c>
      <c r="P92">
        <f>'Test_IF-có_validate'!P92</f>
        <v>0.35560000000000003</v>
      </c>
      <c r="Q92">
        <f>'Test_IF-có_validate'!Q92</f>
        <v>0.75560000000000005</v>
      </c>
      <c r="R92">
        <f>'Test_IF-có_validate'!R92</f>
        <v>0.30299999999999999</v>
      </c>
      <c r="S92">
        <f>'Test_IF-có_validate'!S92</f>
        <v>0.98980000000000001</v>
      </c>
      <c r="U92" s="37">
        <f t="shared" si="28"/>
        <v>0.48770000000000002</v>
      </c>
      <c r="V92" s="37">
        <f t="shared" si="28"/>
        <v>0.47539999999999999</v>
      </c>
      <c r="W92" s="37">
        <f t="shared" si="28"/>
        <v>0.13919999999999999</v>
      </c>
      <c r="X92" s="37">
        <f t="shared" si="28"/>
        <v>0.53490000000000004</v>
      </c>
      <c r="Y92" s="37">
        <f t="shared" si="28"/>
        <v>5.1000000000000004E-3</v>
      </c>
      <c r="AA92" s="37">
        <f t="shared" si="36"/>
        <v>4.7000000000000002E-3</v>
      </c>
      <c r="AB92" s="37">
        <f t="shared" si="37"/>
        <v>0.15679999999999999</v>
      </c>
      <c r="AC92" s="37">
        <f t="shared" si="38"/>
        <v>0.34350000000000003</v>
      </c>
      <c r="AD92" s="37">
        <f t="shared" si="39"/>
        <v>6.5199999999999994E-2</v>
      </c>
      <c r="AE92" s="37">
        <f t="shared" si="40"/>
        <v>0.89090000000000003</v>
      </c>
      <c r="AG92" s="38">
        <f t="shared" si="41"/>
        <v>1.32E-2</v>
      </c>
      <c r="AH92" s="38">
        <f t="shared" si="42"/>
        <v>1.9900000000000001E-2</v>
      </c>
      <c r="AI92" s="38">
        <f t="shared" si="43"/>
        <v>0.2717</v>
      </c>
      <c r="AJ92" s="38">
        <f t="shared" si="44"/>
        <v>0.20219999999999999</v>
      </c>
      <c r="AK92" s="38">
        <f t="shared" si="45"/>
        <v>0.72219999999999995</v>
      </c>
      <c r="AM92" s="38">
        <f t="shared" si="46"/>
        <v>0.10349999999999999</v>
      </c>
      <c r="AN92" s="38">
        <f t="shared" si="47"/>
        <v>5.9700000000000003E-2</v>
      </c>
      <c r="AO92" s="38">
        <f t="shared" si="48"/>
        <v>0.18659999999999999</v>
      </c>
      <c r="AP92" s="38">
        <f t="shared" si="49"/>
        <v>5.1299999999999998E-2</v>
      </c>
      <c r="AQ92" s="38">
        <f t="shared" si="50"/>
        <v>0.41099999999999998</v>
      </c>
      <c r="AR92" s="38"/>
      <c r="AS92" s="38">
        <f t="shared" si="51"/>
        <v>0.12889999999999999</v>
      </c>
      <c r="AT92" s="38">
        <f t="shared" si="52"/>
        <v>0.1232</v>
      </c>
      <c r="AU92" s="38">
        <f t="shared" si="53"/>
        <v>0.19089999999999999</v>
      </c>
      <c r="AV92" s="38">
        <f t="shared" si="54"/>
        <v>0.2114</v>
      </c>
      <c r="AW92" s="38">
        <f t="shared" si="55"/>
        <v>0.18920000000000001</v>
      </c>
    </row>
    <row r="93" spans="2:49" ht="15.75" x14ac:dyDescent="0.25">
      <c r="B93">
        <v>0.28000000000000003</v>
      </c>
      <c r="C93">
        <v>0.28999999999999998</v>
      </c>
      <c r="D93">
        <v>0.56999999999999995</v>
      </c>
      <c r="E93">
        <v>0.6</v>
      </c>
      <c r="F93">
        <v>0.27</v>
      </c>
      <c r="G93" t="s">
        <v>21</v>
      </c>
      <c r="H93">
        <f t="shared" si="29"/>
        <v>0.24360000000000001</v>
      </c>
      <c r="I93">
        <f t="shared" si="30"/>
        <v>4.6899999999999997E-2</v>
      </c>
      <c r="J93">
        <f t="shared" si="31"/>
        <v>0.26629999999999998</v>
      </c>
      <c r="K93">
        <f t="shared" si="32"/>
        <v>0.46550000000000002</v>
      </c>
      <c r="L93" s="47">
        <f t="shared" si="33"/>
        <v>4.6899999999999997E-2</v>
      </c>
      <c r="M93" t="str">
        <f t="shared" si="34"/>
        <v>Low</v>
      </c>
      <c r="N93">
        <f t="shared" si="35"/>
        <v>1</v>
      </c>
      <c r="O93">
        <f>'Test_IF-có_validate'!O93</f>
        <v>0.31109999999999999</v>
      </c>
      <c r="P93">
        <f>'Test_IF-có_validate'!P93</f>
        <v>0.32219999999999999</v>
      </c>
      <c r="Q93">
        <f>'Test_IF-có_validate'!Q93</f>
        <v>0.62219999999999998</v>
      </c>
      <c r="R93">
        <f>'Test_IF-có_validate'!R93</f>
        <v>0.60609999999999997</v>
      </c>
      <c r="S93">
        <f>'Test_IF-có_validate'!S93</f>
        <v>0.26529999999999998</v>
      </c>
      <c r="U93" s="37">
        <f t="shared" si="28"/>
        <v>0.52539999999999998</v>
      </c>
      <c r="V93" s="37">
        <f t="shared" si="28"/>
        <v>0.51259999999999994</v>
      </c>
      <c r="W93" s="37">
        <f t="shared" si="28"/>
        <v>0.2329</v>
      </c>
      <c r="X93" s="37">
        <f t="shared" si="28"/>
        <v>0.24529999999999999</v>
      </c>
      <c r="Y93" s="37">
        <f t="shared" si="28"/>
        <v>0.58069999999999999</v>
      </c>
      <c r="AA93" s="37">
        <f t="shared" si="36"/>
        <v>3.1899999999999998E-2</v>
      </c>
      <c r="AB93" s="37">
        <f t="shared" si="37"/>
        <v>0.1206</v>
      </c>
      <c r="AC93" s="37">
        <f t="shared" si="38"/>
        <v>0.22</v>
      </c>
      <c r="AD93" s="37">
        <f t="shared" si="39"/>
        <v>0.23830000000000001</v>
      </c>
      <c r="AE93" s="37">
        <f t="shared" si="40"/>
        <v>0.2455</v>
      </c>
      <c r="AG93" s="38">
        <f t="shared" si="41"/>
        <v>4.9799999999999997E-2</v>
      </c>
      <c r="AH93" s="38">
        <f t="shared" si="42"/>
        <v>5.6099999999999997E-2</v>
      </c>
      <c r="AI93" s="38">
        <f t="shared" si="43"/>
        <v>0.1482</v>
      </c>
      <c r="AJ93" s="38">
        <f t="shared" si="44"/>
        <v>9.9699999999999997E-2</v>
      </c>
      <c r="AK93" s="38">
        <f t="shared" si="45"/>
        <v>3.95E-2</v>
      </c>
      <c r="AM93" s="38">
        <f t="shared" si="46"/>
        <v>0.1401</v>
      </c>
      <c r="AN93" s="38">
        <f t="shared" si="47"/>
        <v>9.5899999999999999E-2</v>
      </c>
      <c r="AO93" s="38">
        <f t="shared" si="48"/>
        <v>6.3200000000000006E-2</v>
      </c>
      <c r="AP93" s="38">
        <f t="shared" si="49"/>
        <v>0.25159999999999999</v>
      </c>
      <c r="AQ93" s="38">
        <f t="shared" si="50"/>
        <v>0.28000000000000003</v>
      </c>
      <c r="AR93" s="38"/>
      <c r="AS93" s="38">
        <f t="shared" si="51"/>
        <v>0.16550000000000001</v>
      </c>
      <c r="AT93" s="38">
        <f t="shared" si="52"/>
        <v>0.1593</v>
      </c>
      <c r="AU93" s="38">
        <f t="shared" si="53"/>
        <v>6.7500000000000004E-2</v>
      </c>
      <c r="AV93" s="38">
        <f t="shared" si="54"/>
        <v>8.9899999999999994E-2</v>
      </c>
      <c r="AW93" s="38">
        <f t="shared" si="55"/>
        <v>0.49809999999999999</v>
      </c>
    </row>
    <row r="94" spans="2:49" ht="15.75" x14ac:dyDescent="0.25">
      <c r="B94">
        <v>0.27</v>
      </c>
      <c r="C94">
        <v>0.28000000000000003</v>
      </c>
      <c r="D94">
        <v>0.59</v>
      </c>
      <c r="E94">
        <v>0.69</v>
      </c>
      <c r="F94">
        <v>0.26</v>
      </c>
      <c r="G94" t="s">
        <v>24</v>
      </c>
      <c r="H94">
        <f t="shared" si="29"/>
        <v>0.23499999999999999</v>
      </c>
      <c r="I94">
        <f t="shared" si="30"/>
        <v>3.8300000000000001E-2</v>
      </c>
      <c r="J94">
        <f t="shared" si="31"/>
        <v>0.28000000000000003</v>
      </c>
      <c r="K94">
        <f t="shared" si="32"/>
        <v>0.47810000000000002</v>
      </c>
      <c r="L94" s="47">
        <f t="shared" si="33"/>
        <v>3.8300000000000001E-2</v>
      </c>
      <c r="M94" t="str">
        <f t="shared" si="34"/>
        <v>Low</v>
      </c>
      <c r="N94">
        <f t="shared" si="35"/>
        <v>0</v>
      </c>
      <c r="O94">
        <f>'Test_IF-có_validate'!O94</f>
        <v>0.3</v>
      </c>
      <c r="P94">
        <f>'Test_IF-có_validate'!P94</f>
        <v>0.31109999999999999</v>
      </c>
      <c r="Q94">
        <f>'Test_IF-có_validate'!Q94</f>
        <v>0.64439999999999997</v>
      </c>
      <c r="R94">
        <f>'Test_IF-có_validate'!R94</f>
        <v>0.69699999999999995</v>
      </c>
      <c r="S94">
        <f>'Test_IF-có_validate'!S94</f>
        <v>0.25509999999999999</v>
      </c>
      <c r="U94" s="37">
        <f t="shared" si="28"/>
        <v>0.53849999999999998</v>
      </c>
      <c r="V94" s="37">
        <f t="shared" si="28"/>
        <v>0.52539999999999998</v>
      </c>
      <c r="W94" s="37">
        <f t="shared" si="28"/>
        <v>0.2162</v>
      </c>
      <c r="X94" s="37">
        <f t="shared" si="28"/>
        <v>0.17860000000000001</v>
      </c>
      <c r="Y94" s="37">
        <f t="shared" si="28"/>
        <v>0.59350000000000003</v>
      </c>
      <c r="AA94" s="37">
        <f t="shared" si="36"/>
        <v>4.4499999999999998E-2</v>
      </c>
      <c r="AB94" s="37">
        <f t="shared" si="37"/>
        <v>0.1082</v>
      </c>
      <c r="AC94" s="37">
        <f t="shared" si="38"/>
        <v>0.24079999999999999</v>
      </c>
      <c r="AD94" s="37">
        <f t="shared" si="39"/>
        <v>0.3231</v>
      </c>
      <c r="AE94" s="37">
        <f t="shared" si="40"/>
        <v>0.2334</v>
      </c>
      <c r="AG94" s="38">
        <f t="shared" si="41"/>
        <v>6.2399999999999997E-2</v>
      </c>
      <c r="AH94" s="38">
        <f t="shared" si="42"/>
        <v>6.8500000000000005E-2</v>
      </c>
      <c r="AI94" s="38">
        <f t="shared" si="43"/>
        <v>0.1691</v>
      </c>
      <c r="AJ94" s="38">
        <f t="shared" si="44"/>
        <v>0.1845</v>
      </c>
      <c r="AK94" s="38">
        <f t="shared" si="45"/>
        <v>2.7400000000000001E-2</v>
      </c>
      <c r="AM94" s="38">
        <f t="shared" si="46"/>
        <v>0.1527</v>
      </c>
      <c r="AN94" s="38">
        <f t="shared" si="47"/>
        <v>0.10829999999999999</v>
      </c>
      <c r="AO94" s="38">
        <f t="shared" si="48"/>
        <v>8.4000000000000005E-2</v>
      </c>
      <c r="AP94" s="38">
        <f t="shared" si="49"/>
        <v>0.33650000000000002</v>
      </c>
      <c r="AQ94" s="38">
        <f t="shared" si="50"/>
        <v>0.29210000000000003</v>
      </c>
      <c r="AR94" s="38"/>
      <c r="AS94" s="38">
        <f t="shared" si="51"/>
        <v>0.17810000000000001</v>
      </c>
      <c r="AT94" s="38">
        <f t="shared" si="52"/>
        <v>0.17169999999999999</v>
      </c>
      <c r="AU94" s="38">
        <f t="shared" si="53"/>
        <v>8.8300000000000003E-2</v>
      </c>
      <c r="AV94" s="38">
        <f t="shared" si="54"/>
        <v>0.17469999999999999</v>
      </c>
      <c r="AW94" s="38">
        <f t="shared" si="55"/>
        <v>0.50900000000000001</v>
      </c>
    </row>
    <row r="95" spans="2:49" ht="15.75" x14ac:dyDescent="0.25">
      <c r="B95">
        <v>0.25</v>
      </c>
      <c r="C95">
        <v>0.28000000000000003</v>
      </c>
      <c r="D95">
        <v>0.77</v>
      </c>
      <c r="E95">
        <v>0.11</v>
      </c>
      <c r="F95">
        <v>0.31</v>
      </c>
      <c r="G95" t="s">
        <v>21</v>
      </c>
      <c r="H95">
        <f t="shared" si="29"/>
        <v>0.30049999999999999</v>
      </c>
      <c r="I95">
        <f t="shared" si="30"/>
        <v>0.1081</v>
      </c>
      <c r="J95">
        <f t="shared" si="31"/>
        <v>0.2361</v>
      </c>
      <c r="K95">
        <f t="shared" si="32"/>
        <v>0.44369999999999998</v>
      </c>
      <c r="L95" s="47">
        <f t="shared" si="33"/>
        <v>0.1081</v>
      </c>
      <c r="M95" t="str">
        <f t="shared" si="34"/>
        <v>Low</v>
      </c>
      <c r="N95">
        <f t="shared" si="35"/>
        <v>1</v>
      </c>
      <c r="O95">
        <f>'Test_IF-có_validate'!O95</f>
        <v>0.27779999999999999</v>
      </c>
      <c r="P95">
        <f>'Test_IF-có_validate'!P95</f>
        <v>0.31109999999999999</v>
      </c>
      <c r="Q95">
        <f>'Test_IF-có_validate'!Q95</f>
        <v>0.84440000000000004</v>
      </c>
      <c r="R95">
        <f>'Test_IF-có_validate'!R95</f>
        <v>0.1111</v>
      </c>
      <c r="S95">
        <f>'Test_IF-có_validate'!S95</f>
        <v>0.30609999999999998</v>
      </c>
      <c r="U95" s="37">
        <f t="shared" si="28"/>
        <v>0.56520000000000004</v>
      </c>
      <c r="V95" s="37">
        <f t="shared" si="28"/>
        <v>0.52539999999999998</v>
      </c>
      <c r="W95" s="37">
        <f t="shared" si="28"/>
        <v>8.4400000000000003E-2</v>
      </c>
      <c r="X95" s="37">
        <f t="shared" si="28"/>
        <v>0.8</v>
      </c>
      <c r="Y95" s="37">
        <f t="shared" si="28"/>
        <v>0.53129999999999999</v>
      </c>
      <c r="AA95" s="37">
        <f t="shared" si="36"/>
        <v>7.0099999999999996E-2</v>
      </c>
      <c r="AB95" s="37">
        <f t="shared" si="37"/>
        <v>0.1082</v>
      </c>
      <c r="AC95" s="37">
        <f t="shared" si="38"/>
        <v>0.42380000000000001</v>
      </c>
      <c r="AD95" s="37">
        <f t="shared" si="39"/>
        <v>0.312</v>
      </c>
      <c r="AE95" s="37">
        <f t="shared" si="40"/>
        <v>0.2928</v>
      </c>
      <c r="AG95" s="38">
        <f t="shared" si="41"/>
        <v>8.7999999999999995E-2</v>
      </c>
      <c r="AH95" s="38">
        <f t="shared" si="42"/>
        <v>6.8500000000000005E-2</v>
      </c>
      <c r="AI95" s="38">
        <f t="shared" si="43"/>
        <v>0.35199999999999998</v>
      </c>
      <c r="AJ95" s="38">
        <f t="shared" si="44"/>
        <v>0.44900000000000001</v>
      </c>
      <c r="AK95" s="38">
        <f t="shared" si="45"/>
        <v>8.6800000000000002E-2</v>
      </c>
      <c r="AM95" s="38">
        <f t="shared" si="46"/>
        <v>0.1782</v>
      </c>
      <c r="AN95" s="38">
        <f t="shared" si="47"/>
        <v>0.10829999999999999</v>
      </c>
      <c r="AO95" s="38">
        <f t="shared" si="48"/>
        <v>0.26690000000000003</v>
      </c>
      <c r="AP95" s="38">
        <f t="shared" si="49"/>
        <v>0.29809999999999998</v>
      </c>
      <c r="AQ95" s="38">
        <f t="shared" si="50"/>
        <v>0.2334</v>
      </c>
      <c r="AR95" s="38"/>
      <c r="AS95" s="38">
        <f t="shared" si="51"/>
        <v>0.2036</v>
      </c>
      <c r="AT95" s="38">
        <f t="shared" si="52"/>
        <v>0.17169999999999999</v>
      </c>
      <c r="AU95" s="38">
        <f t="shared" si="53"/>
        <v>0.2712</v>
      </c>
      <c r="AV95" s="38">
        <f t="shared" si="54"/>
        <v>0.4582</v>
      </c>
      <c r="AW95" s="38">
        <f t="shared" si="55"/>
        <v>0.45519999999999999</v>
      </c>
    </row>
    <row r="96" spans="2:49" ht="15.75" x14ac:dyDescent="0.25">
      <c r="B96">
        <v>0.25</v>
      </c>
      <c r="C96">
        <v>0.54</v>
      </c>
      <c r="D96">
        <v>0.31</v>
      </c>
      <c r="E96">
        <v>0.25</v>
      </c>
      <c r="F96">
        <v>0.08</v>
      </c>
      <c r="G96" t="s">
        <v>23</v>
      </c>
      <c r="H96">
        <f t="shared" si="29"/>
        <v>2.2800000000000001E-2</v>
      </c>
      <c r="I96">
        <f t="shared" si="30"/>
        <v>0.21890000000000001</v>
      </c>
      <c r="J96">
        <f t="shared" si="31"/>
        <v>0.51639999999999997</v>
      </c>
      <c r="K96">
        <f t="shared" si="32"/>
        <v>0.69369999999999998</v>
      </c>
      <c r="L96" s="47">
        <f t="shared" si="33"/>
        <v>2.2800000000000001E-2</v>
      </c>
      <c r="M96" t="str">
        <f t="shared" si="34"/>
        <v>Very Low</v>
      </c>
      <c r="N96">
        <f t="shared" si="35"/>
        <v>1</v>
      </c>
      <c r="O96">
        <f>'Test_IF-có_validate'!O96</f>
        <v>0.27779999999999999</v>
      </c>
      <c r="P96">
        <f>'Test_IF-có_validate'!P96</f>
        <v>0.6</v>
      </c>
      <c r="Q96">
        <f>'Test_IF-có_validate'!Q96</f>
        <v>0.33329999999999999</v>
      </c>
      <c r="R96">
        <f>'Test_IF-có_validate'!R96</f>
        <v>0.2525</v>
      </c>
      <c r="S96">
        <f>'Test_IF-có_validate'!S96</f>
        <v>7.1400000000000005E-2</v>
      </c>
      <c r="U96" s="37">
        <f t="shared" si="28"/>
        <v>0.56520000000000004</v>
      </c>
      <c r="V96" s="37">
        <f t="shared" si="28"/>
        <v>0.25</v>
      </c>
      <c r="W96" s="37">
        <f t="shared" si="28"/>
        <v>0.5</v>
      </c>
      <c r="X96" s="37">
        <f t="shared" si="28"/>
        <v>0.5968</v>
      </c>
      <c r="Y96" s="37">
        <f t="shared" si="28"/>
        <v>0.86670000000000003</v>
      </c>
      <c r="AA96" s="37">
        <f t="shared" si="36"/>
        <v>7.0099999999999996E-2</v>
      </c>
      <c r="AB96" s="37">
        <f t="shared" si="37"/>
        <v>0.38700000000000001</v>
      </c>
      <c r="AC96" s="37">
        <f t="shared" si="38"/>
        <v>6.5799999999999997E-2</v>
      </c>
      <c r="AD96" s="37">
        <f t="shared" si="39"/>
        <v>0.12429999999999999</v>
      </c>
      <c r="AE96" s="37">
        <f t="shared" si="40"/>
        <v>1.7500000000000002E-2</v>
      </c>
      <c r="AG96" s="38">
        <f t="shared" si="41"/>
        <v>8.7999999999999995E-2</v>
      </c>
      <c r="AH96" s="38">
        <f t="shared" si="42"/>
        <v>0.2205</v>
      </c>
      <c r="AI96" s="38">
        <f t="shared" si="43"/>
        <v>0.13669999999999999</v>
      </c>
      <c r="AJ96" s="38">
        <f t="shared" si="44"/>
        <v>0.26129999999999998</v>
      </c>
      <c r="AK96" s="38">
        <f t="shared" si="45"/>
        <v>0.2235</v>
      </c>
      <c r="AM96" s="38">
        <f t="shared" si="46"/>
        <v>0.1782</v>
      </c>
      <c r="AN96" s="38">
        <f t="shared" si="47"/>
        <v>0.18129999999999999</v>
      </c>
      <c r="AO96" s="38">
        <f t="shared" si="48"/>
        <v>0.2203</v>
      </c>
      <c r="AP96" s="38">
        <f t="shared" si="49"/>
        <v>0.1104</v>
      </c>
      <c r="AQ96" s="38">
        <f t="shared" si="50"/>
        <v>0.54300000000000004</v>
      </c>
      <c r="AR96" s="38"/>
      <c r="AS96" s="38">
        <f t="shared" si="51"/>
        <v>0.2036</v>
      </c>
      <c r="AT96" s="38">
        <f t="shared" si="52"/>
        <v>0.1164</v>
      </c>
      <c r="AU96" s="38">
        <f t="shared" si="53"/>
        <v>0.216</v>
      </c>
      <c r="AV96" s="38">
        <f t="shared" si="54"/>
        <v>0.27050000000000002</v>
      </c>
      <c r="AW96" s="38">
        <f t="shared" si="55"/>
        <v>0.73280000000000001</v>
      </c>
    </row>
    <row r="97" spans="2:49" ht="15.75" x14ac:dyDescent="0.25">
      <c r="B97">
        <v>0.28999999999999998</v>
      </c>
      <c r="C97">
        <v>0.66</v>
      </c>
      <c r="D97">
        <v>0.35</v>
      </c>
      <c r="E97">
        <v>0.28000000000000003</v>
      </c>
      <c r="F97">
        <v>0.31</v>
      </c>
      <c r="G97" t="s">
        <v>21</v>
      </c>
      <c r="H97">
        <f t="shared" si="29"/>
        <v>0.2737</v>
      </c>
      <c r="I97">
        <f t="shared" si="30"/>
        <v>8.9599999999999999E-2</v>
      </c>
      <c r="J97">
        <f t="shared" si="31"/>
        <v>0.2276</v>
      </c>
      <c r="K97">
        <f t="shared" si="32"/>
        <v>0.43440000000000001</v>
      </c>
      <c r="L97" s="47">
        <f t="shared" si="33"/>
        <v>8.9599999999999999E-2</v>
      </c>
      <c r="M97" t="str">
        <f t="shared" si="34"/>
        <v>Low</v>
      </c>
      <c r="N97">
        <f t="shared" si="35"/>
        <v>1</v>
      </c>
      <c r="O97">
        <f>'Test_IF-có_validate'!O97</f>
        <v>0.32219999999999999</v>
      </c>
      <c r="P97">
        <f>'Test_IF-có_validate'!P97</f>
        <v>0.73329999999999995</v>
      </c>
      <c r="Q97">
        <f>'Test_IF-có_validate'!Q97</f>
        <v>0.37780000000000002</v>
      </c>
      <c r="R97">
        <f>'Test_IF-có_validate'!R97</f>
        <v>0.2828</v>
      </c>
      <c r="S97">
        <f>'Test_IF-có_validate'!S97</f>
        <v>0.30609999999999998</v>
      </c>
      <c r="U97" s="37">
        <f t="shared" si="28"/>
        <v>0.51259999999999994</v>
      </c>
      <c r="V97" s="37">
        <f t="shared" si="28"/>
        <v>0.15390000000000001</v>
      </c>
      <c r="W97" s="37">
        <f t="shared" si="28"/>
        <v>0.4516</v>
      </c>
      <c r="X97" s="37">
        <f t="shared" si="28"/>
        <v>0.55910000000000004</v>
      </c>
      <c r="Y97" s="37">
        <f t="shared" si="28"/>
        <v>0.53129999999999999</v>
      </c>
      <c r="AA97" s="37">
        <f t="shared" si="36"/>
        <v>1.95E-2</v>
      </c>
      <c r="AB97" s="37">
        <f t="shared" si="37"/>
        <v>0.50629999999999997</v>
      </c>
      <c r="AC97" s="37">
        <f t="shared" si="38"/>
        <v>1.83E-2</v>
      </c>
      <c r="AD97" s="37">
        <f t="shared" si="39"/>
        <v>8.8400000000000006E-2</v>
      </c>
      <c r="AE97" s="37">
        <f t="shared" si="40"/>
        <v>0.2928</v>
      </c>
      <c r="AG97" s="38">
        <f t="shared" si="41"/>
        <v>3.7400000000000003E-2</v>
      </c>
      <c r="AH97" s="38">
        <f t="shared" si="42"/>
        <v>0.34449999999999997</v>
      </c>
      <c r="AI97" s="38">
        <f t="shared" si="43"/>
        <v>8.9800000000000005E-2</v>
      </c>
      <c r="AJ97" s="38">
        <f t="shared" si="44"/>
        <v>0.22539999999999999</v>
      </c>
      <c r="AK97" s="38">
        <f t="shared" si="45"/>
        <v>8.6800000000000002E-2</v>
      </c>
      <c r="AM97" s="38">
        <f t="shared" si="46"/>
        <v>0.12770000000000001</v>
      </c>
      <c r="AN97" s="38">
        <f t="shared" si="47"/>
        <v>0.30530000000000002</v>
      </c>
      <c r="AO97" s="38">
        <f t="shared" si="48"/>
        <v>0.17480000000000001</v>
      </c>
      <c r="AP97" s="38">
        <f t="shared" si="49"/>
        <v>7.4499999999999997E-2</v>
      </c>
      <c r="AQ97" s="38">
        <f t="shared" si="50"/>
        <v>0.2334</v>
      </c>
      <c r="AR97" s="38"/>
      <c r="AS97" s="38">
        <f t="shared" si="51"/>
        <v>0.15310000000000001</v>
      </c>
      <c r="AT97" s="38">
        <f t="shared" si="52"/>
        <v>0.2404</v>
      </c>
      <c r="AU97" s="38">
        <f t="shared" si="53"/>
        <v>0.17050000000000001</v>
      </c>
      <c r="AV97" s="38">
        <f t="shared" si="54"/>
        <v>0.2346</v>
      </c>
      <c r="AW97" s="38">
        <f t="shared" si="55"/>
        <v>0.45519999999999999</v>
      </c>
    </row>
    <row r="98" spans="2:49" ht="15.75" x14ac:dyDescent="0.25">
      <c r="B98">
        <v>0.28999999999999998</v>
      </c>
      <c r="C98">
        <v>0.74</v>
      </c>
      <c r="D98">
        <v>0.39</v>
      </c>
      <c r="E98">
        <v>0.41</v>
      </c>
      <c r="F98">
        <v>0.54</v>
      </c>
      <c r="G98" t="s">
        <v>24</v>
      </c>
      <c r="H98">
        <f t="shared" si="29"/>
        <v>0.48949999999999999</v>
      </c>
      <c r="I98">
        <f t="shared" si="30"/>
        <v>0.30059999999999998</v>
      </c>
      <c r="J98">
        <f t="shared" si="31"/>
        <v>1.0500000000000001E-2</v>
      </c>
      <c r="K98">
        <f t="shared" si="32"/>
        <v>0.21340000000000001</v>
      </c>
      <c r="L98" s="47">
        <f t="shared" si="33"/>
        <v>1.0500000000000001E-2</v>
      </c>
      <c r="M98" t="str">
        <f t="shared" si="34"/>
        <v>Middle</v>
      </c>
      <c r="N98">
        <f t="shared" si="35"/>
        <v>1</v>
      </c>
      <c r="O98">
        <f>'Test_IF-có_validate'!O98</f>
        <v>0.32219999999999999</v>
      </c>
      <c r="P98">
        <f>'Test_IF-có_validate'!P98</f>
        <v>0.82220000000000004</v>
      </c>
      <c r="Q98">
        <f>'Test_IF-có_validate'!Q98</f>
        <v>0.42220000000000002</v>
      </c>
      <c r="R98">
        <f>'Test_IF-có_validate'!R98</f>
        <v>0.41410000000000002</v>
      </c>
      <c r="S98">
        <f>'Test_IF-có_validate'!S98</f>
        <v>0.54079999999999995</v>
      </c>
      <c r="U98" s="37">
        <f t="shared" si="28"/>
        <v>0.51259999999999994</v>
      </c>
      <c r="V98" s="37">
        <f t="shared" si="28"/>
        <v>9.7600000000000006E-2</v>
      </c>
      <c r="W98" s="37">
        <f t="shared" si="28"/>
        <v>0.40629999999999999</v>
      </c>
      <c r="X98" s="37">
        <f t="shared" si="28"/>
        <v>0.4143</v>
      </c>
      <c r="Y98" s="37">
        <f t="shared" si="28"/>
        <v>0.29799999999999999</v>
      </c>
      <c r="AA98" s="37">
        <f t="shared" si="36"/>
        <v>1.95E-2</v>
      </c>
      <c r="AB98" s="37">
        <f t="shared" si="37"/>
        <v>0.58709999999999996</v>
      </c>
      <c r="AC98" s="37">
        <f t="shared" si="38"/>
        <v>2.6800000000000001E-2</v>
      </c>
      <c r="AD98" s="37">
        <f t="shared" si="39"/>
        <v>5.2999999999999999E-2</v>
      </c>
      <c r="AE98" s="37">
        <f t="shared" si="40"/>
        <v>0.52639999999999998</v>
      </c>
      <c r="AG98" s="38">
        <f t="shared" si="41"/>
        <v>3.7400000000000003E-2</v>
      </c>
      <c r="AH98" s="38">
        <f t="shared" si="42"/>
        <v>0.42530000000000001</v>
      </c>
      <c r="AI98" s="38">
        <f t="shared" si="43"/>
        <v>4.5100000000000001E-2</v>
      </c>
      <c r="AJ98" s="38">
        <f t="shared" si="44"/>
        <v>8.6599999999999996E-2</v>
      </c>
      <c r="AK98" s="38">
        <f t="shared" si="45"/>
        <v>0.32040000000000002</v>
      </c>
      <c r="AM98" s="38">
        <f t="shared" si="46"/>
        <v>0.12770000000000001</v>
      </c>
      <c r="AN98" s="38">
        <f t="shared" si="47"/>
        <v>0.3861</v>
      </c>
      <c r="AO98" s="38">
        <f t="shared" si="48"/>
        <v>0.13020000000000001</v>
      </c>
      <c r="AP98" s="38">
        <f t="shared" si="49"/>
        <v>6.6900000000000001E-2</v>
      </c>
      <c r="AQ98" s="38">
        <f t="shared" si="50"/>
        <v>1E-3</v>
      </c>
      <c r="AR98" s="38"/>
      <c r="AS98" s="38">
        <f t="shared" si="51"/>
        <v>0.15310000000000001</v>
      </c>
      <c r="AT98" s="38">
        <f t="shared" si="52"/>
        <v>0.32119999999999999</v>
      </c>
      <c r="AU98" s="38">
        <f t="shared" si="53"/>
        <v>0.12590000000000001</v>
      </c>
      <c r="AV98" s="38">
        <f t="shared" si="54"/>
        <v>9.64E-2</v>
      </c>
      <c r="AW98" s="38">
        <f t="shared" si="55"/>
        <v>0.2208</v>
      </c>
    </row>
    <row r="99" spans="2:49" ht="15.75" x14ac:dyDescent="0.25">
      <c r="B99">
        <v>0.31</v>
      </c>
      <c r="C99">
        <v>0.82</v>
      </c>
      <c r="D99">
        <v>0.47</v>
      </c>
      <c r="E99">
        <v>0.4</v>
      </c>
      <c r="F99">
        <v>0.99</v>
      </c>
      <c r="G99" t="s">
        <v>20</v>
      </c>
      <c r="H99">
        <f t="shared" si="29"/>
        <v>0.83930000000000005</v>
      </c>
      <c r="I99">
        <f t="shared" si="30"/>
        <v>0.67979999999999996</v>
      </c>
      <c r="J99">
        <f t="shared" si="31"/>
        <v>0.39190000000000003</v>
      </c>
      <c r="K99">
        <f t="shared" si="32"/>
        <v>0.18759999999999999</v>
      </c>
      <c r="L99" s="47">
        <f t="shared" si="33"/>
        <v>0.18759999999999999</v>
      </c>
      <c r="M99" t="str">
        <f t="shared" si="34"/>
        <v>High</v>
      </c>
      <c r="N99">
        <f t="shared" si="35"/>
        <v>1</v>
      </c>
      <c r="O99">
        <f>'Test_IF-có_validate'!O99</f>
        <v>0.34439999999999998</v>
      </c>
      <c r="P99">
        <f>'Test_IF-có_validate'!P99</f>
        <v>0.91110000000000002</v>
      </c>
      <c r="Q99">
        <f>'Test_IF-có_validate'!Q99</f>
        <v>0.5111</v>
      </c>
      <c r="R99">
        <f>'Test_IF-có_validate'!R99</f>
        <v>0.40400000000000003</v>
      </c>
      <c r="S99">
        <f>'Test_IF-có_validate'!S99</f>
        <v>1</v>
      </c>
      <c r="U99" s="37">
        <f t="shared" si="28"/>
        <v>0.48770000000000002</v>
      </c>
      <c r="V99" s="37">
        <f t="shared" si="28"/>
        <v>4.65E-2</v>
      </c>
      <c r="W99" s="37">
        <f t="shared" si="28"/>
        <v>0.32350000000000001</v>
      </c>
      <c r="X99" s="37">
        <f t="shared" si="28"/>
        <v>0.42449999999999999</v>
      </c>
      <c r="Y99" s="37">
        <f t="shared" si="28"/>
        <v>0</v>
      </c>
      <c r="AA99" s="37">
        <f t="shared" si="36"/>
        <v>4.7000000000000002E-3</v>
      </c>
      <c r="AB99" s="37">
        <f t="shared" si="37"/>
        <v>0.66649999999999998</v>
      </c>
      <c r="AC99" s="37">
        <f t="shared" si="38"/>
        <v>0.114</v>
      </c>
      <c r="AD99" s="37">
        <f t="shared" si="39"/>
        <v>4.2799999999999998E-2</v>
      </c>
      <c r="AE99" s="37">
        <f t="shared" si="40"/>
        <v>0.89980000000000004</v>
      </c>
      <c r="AG99" s="38">
        <f t="shared" si="41"/>
        <v>1.32E-2</v>
      </c>
      <c r="AH99" s="38">
        <f t="shared" si="42"/>
        <v>0.50470000000000004</v>
      </c>
      <c r="AI99" s="38">
        <f t="shared" si="43"/>
        <v>4.2299999999999997E-2</v>
      </c>
      <c r="AJ99" s="38">
        <f t="shared" si="44"/>
        <v>9.6699999999999994E-2</v>
      </c>
      <c r="AK99" s="38">
        <f t="shared" si="45"/>
        <v>0.73109999999999997</v>
      </c>
      <c r="AM99" s="38">
        <f t="shared" si="46"/>
        <v>0.10349999999999999</v>
      </c>
      <c r="AN99" s="38">
        <f t="shared" si="47"/>
        <v>0.46550000000000002</v>
      </c>
      <c r="AO99" s="38">
        <f t="shared" si="48"/>
        <v>4.2799999999999998E-2</v>
      </c>
      <c r="AP99" s="38">
        <f t="shared" si="49"/>
        <v>5.6800000000000003E-2</v>
      </c>
      <c r="AQ99" s="38">
        <f t="shared" si="50"/>
        <v>0.4199</v>
      </c>
      <c r="AR99" s="38"/>
      <c r="AS99" s="38">
        <f t="shared" si="51"/>
        <v>0.12889999999999999</v>
      </c>
      <c r="AT99" s="38">
        <f t="shared" si="52"/>
        <v>0.40060000000000001</v>
      </c>
      <c r="AU99" s="38">
        <f t="shared" si="53"/>
        <v>3.85E-2</v>
      </c>
      <c r="AV99" s="38">
        <f t="shared" si="54"/>
        <v>0.1065</v>
      </c>
      <c r="AW99" s="38">
        <f t="shared" si="55"/>
        <v>0.1981</v>
      </c>
    </row>
    <row r="100" spans="2:49" ht="15.75" x14ac:dyDescent="0.25">
      <c r="B100">
        <v>0.28000000000000003</v>
      </c>
      <c r="C100">
        <v>0.55000000000000004</v>
      </c>
      <c r="D100">
        <v>0.38</v>
      </c>
      <c r="E100">
        <v>0.9</v>
      </c>
      <c r="F100">
        <v>0.22</v>
      </c>
      <c r="G100" t="s">
        <v>21</v>
      </c>
      <c r="H100">
        <f t="shared" si="29"/>
        <v>0.1787</v>
      </c>
      <c r="I100">
        <f t="shared" si="30"/>
        <v>3.09E-2</v>
      </c>
      <c r="J100">
        <f t="shared" si="31"/>
        <v>0.33310000000000001</v>
      </c>
      <c r="K100">
        <f t="shared" si="32"/>
        <v>0.52449999999999997</v>
      </c>
      <c r="L100" s="47">
        <f t="shared" si="33"/>
        <v>3.09E-2</v>
      </c>
      <c r="M100" t="str">
        <f t="shared" si="34"/>
        <v>Low</v>
      </c>
      <c r="N100">
        <f t="shared" si="35"/>
        <v>1</v>
      </c>
      <c r="O100">
        <f>'Test_IF-có_validate'!O100</f>
        <v>0.31109999999999999</v>
      </c>
      <c r="P100">
        <f>'Test_IF-có_validate'!P100</f>
        <v>0.61109999999999998</v>
      </c>
      <c r="Q100">
        <f>'Test_IF-có_validate'!Q100</f>
        <v>0.41110000000000002</v>
      </c>
      <c r="R100">
        <f>'Test_IF-có_validate'!R100</f>
        <v>0.90910000000000002</v>
      </c>
      <c r="S100">
        <f>'Test_IF-có_validate'!S100</f>
        <v>0.21429999999999999</v>
      </c>
      <c r="U100" s="37">
        <f t="shared" si="28"/>
        <v>0.52539999999999998</v>
      </c>
      <c r="V100" s="37">
        <f t="shared" si="28"/>
        <v>0.2414</v>
      </c>
      <c r="W100" s="37">
        <f t="shared" si="28"/>
        <v>0.4173</v>
      </c>
      <c r="X100" s="37">
        <f t="shared" si="28"/>
        <v>4.7600000000000003E-2</v>
      </c>
      <c r="Y100" s="37">
        <f t="shared" si="28"/>
        <v>0.64700000000000002</v>
      </c>
      <c r="AA100" s="37">
        <f t="shared" si="36"/>
        <v>3.1899999999999998E-2</v>
      </c>
      <c r="AB100" s="37">
        <f t="shared" si="37"/>
        <v>0.3962</v>
      </c>
      <c r="AC100" s="37">
        <f t="shared" si="38"/>
        <v>1.5699999999999999E-2</v>
      </c>
      <c r="AD100" s="37">
        <f t="shared" si="39"/>
        <v>0.51490000000000002</v>
      </c>
      <c r="AE100" s="37">
        <f t="shared" si="40"/>
        <v>0.18310000000000001</v>
      </c>
      <c r="AG100" s="38">
        <f t="shared" si="41"/>
        <v>4.9799999999999997E-2</v>
      </c>
      <c r="AH100" s="38">
        <f t="shared" si="42"/>
        <v>0.23100000000000001</v>
      </c>
      <c r="AI100" s="38">
        <f t="shared" si="43"/>
        <v>5.62E-2</v>
      </c>
      <c r="AJ100" s="38">
        <f t="shared" si="44"/>
        <v>0.37630000000000002</v>
      </c>
      <c r="AK100" s="38">
        <f t="shared" si="45"/>
        <v>2.3E-2</v>
      </c>
      <c r="AM100" s="38">
        <f t="shared" si="46"/>
        <v>0.1401</v>
      </c>
      <c r="AN100" s="38">
        <f t="shared" si="47"/>
        <v>0.1918</v>
      </c>
      <c r="AO100" s="38">
        <f t="shared" si="48"/>
        <v>0.14130000000000001</v>
      </c>
      <c r="AP100" s="38">
        <f t="shared" si="49"/>
        <v>0.52829999999999999</v>
      </c>
      <c r="AQ100" s="38">
        <f t="shared" si="50"/>
        <v>0.34250000000000003</v>
      </c>
      <c r="AR100" s="38"/>
      <c r="AS100" s="38">
        <f t="shared" si="51"/>
        <v>0.16550000000000001</v>
      </c>
      <c r="AT100" s="38">
        <f t="shared" si="52"/>
        <v>0.12690000000000001</v>
      </c>
      <c r="AU100" s="38">
        <f t="shared" si="53"/>
        <v>0.13700000000000001</v>
      </c>
      <c r="AV100" s="38">
        <f t="shared" si="54"/>
        <v>0.36649999999999999</v>
      </c>
      <c r="AW100" s="38">
        <f t="shared" si="55"/>
        <v>0.55300000000000005</v>
      </c>
    </row>
    <row r="101" spans="2:49" ht="15.75" x14ac:dyDescent="0.25">
      <c r="B101">
        <v>0.33</v>
      </c>
      <c r="C101">
        <v>0.04</v>
      </c>
      <c r="D101">
        <v>0.02</v>
      </c>
      <c r="E101">
        <v>0.12</v>
      </c>
      <c r="F101">
        <v>0.11</v>
      </c>
      <c r="G101" t="s">
        <v>23</v>
      </c>
      <c r="H101">
        <f t="shared" si="29"/>
        <v>6.2E-2</v>
      </c>
      <c r="I101">
        <f t="shared" si="30"/>
        <v>0.20519999999999999</v>
      </c>
      <c r="J101">
        <f t="shared" si="31"/>
        <v>0.50249999999999995</v>
      </c>
      <c r="K101">
        <f t="shared" si="32"/>
        <v>0.68010000000000004</v>
      </c>
      <c r="L101" s="47">
        <f t="shared" si="33"/>
        <v>6.2E-2</v>
      </c>
      <c r="M101" t="str">
        <f t="shared" si="34"/>
        <v>Very Low</v>
      </c>
      <c r="N101">
        <f t="shared" si="35"/>
        <v>1</v>
      </c>
      <c r="O101">
        <f>'Test_IF-có_validate'!O101</f>
        <v>0.36670000000000003</v>
      </c>
      <c r="P101">
        <f>'Test_IF-có_validate'!P101</f>
        <v>4.4400000000000002E-2</v>
      </c>
      <c r="Q101">
        <f>'Test_IF-có_validate'!Q101</f>
        <v>1.11E-2</v>
      </c>
      <c r="R101">
        <f>'Test_IF-có_validate'!R101</f>
        <v>0.1212</v>
      </c>
      <c r="S101">
        <f>'Test_IF-có_validate'!S101</f>
        <v>0.10199999999999999</v>
      </c>
      <c r="U101" s="37">
        <f t="shared" si="28"/>
        <v>0.46339999999999998</v>
      </c>
      <c r="V101" s="37">
        <f t="shared" si="28"/>
        <v>0.91500000000000004</v>
      </c>
      <c r="W101" s="37">
        <f t="shared" si="28"/>
        <v>0.97799999999999998</v>
      </c>
      <c r="X101" s="37">
        <f t="shared" si="28"/>
        <v>0.78380000000000005</v>
      </c>
      <c r="Y101" s="37">
        <f t="shared" si="28"/>
        <v>0.81489999999999996</v>
      </c>
      <c r="AA101" s="37">
        <f t="shared" si="36"/>
        <v>2.8500000000000001E-2</v>
      </c>
      <c r="AB101" s="37">
        <f t="shared" si="37"/>
        <v>0.25069999999999998</v>
      </c>
      <c r="AC101" s="37">
        <f t="shared" si="38"/>
        <v>0.50480000000000003</v>
      </c>
      <c r="AD101" s="37">
        <f t="shared" si="39"/>
        <v>0.2974</v>
      </c>
      <c r="AE101" s="37">
        <f t="shared" si="40"/>
        <v>2.9100000000000001E-2</v>
      </c>
      <c r="AG101" s="38">
        <f t="shared" si="41"/>
        <v>1.06E-2</v>
      </c>
      <c r="AH101" s="38">
        <f t="shared" si="42"/>
        <v>0.4274</v>
      </c>
      <c r="AI101" s="38">
        <f t="shared" si="43"/>
        <v>0.57569999999999999</v>
      </c>
      <c r="AJ101" s="38">
        <f t="shared" si="44"/>
        <v>0.43440000000000001</v>
      </c>
      <c r="AK101" s="38">
        <f t="shared" si="45"/>
        <v>0.17699999999999999</v>
      </c>
      <c r="AM101" s="38">
        <f t="shared" si="46"/>
        <v>7.9699999999999993E-2</v>
      </c>
      <c r="AN101" s="38">
        <f t="shared" si="47"/>
        <v>0.4672</v>
      </c>
      <c r="AO101" s="38">
        <f t="shared" si="48"/>
        <v>0.65539999999999998</v>
      </c>
      <c r="AP101" s="38">
        <f t="shared" si="49"/>
        <v>0.28339999999999999</v>
      </c>
      <c r="AQ101" s="38">
        <f t="shared" si="50"/>
        <v>0.4965</v>
      </c>
      <c r="AR101" s="38"/>
      <c r="AS101" s="38">
        <f t="shared" si="51"/>
        <v>0.10539999999999999</v>
      </c>
      <c r="AT101" s="38">
        <f t="shared" si="52"/>
        <v>0.53059999999999996</v>
      </c>
      <c r="AU101" s="38">
        <f t="shared" si="53"/>
        <v>0.65149999999999997</v>
      </c>
      <c r="AV101" s="38">
        <f t="shared" si="54"/>
        <v>0.44359999999999999</v>
      </c>
      <c r="AW101" s="38">
        <f t="shared" si="55"/>
        <v>0.68630000000000002</v>
      </c>
    </row>
    <row r="102" spans="2:49" ht="15.75" x14ac:dyDescent="0.25">
      <c r="B102">
        <v>0.37</v>
      </c>
      <c r="C102">
        <v>0.09</v>
      </c>
      <c r="D102">
        <v>0.1</v>
      </c>
      <c r="E102">
        <v>0.13</v>
      </c>
      <c r="F102">
        <v>0.32</v>
      </c>
      <c r="G102" t="s">
        <v>21</v>
      </c>
      <c r="H102">
        <f t="shared" si="29"/>
        <v>0.30709999999999998</v>
      </c>
      <c r="I102">
        <f t="shared" si="30"/>
        <v>0.1236</v>
      </c>
      <c r="J102">
        <f t="shared" si="31"/>
        <v>0.24110000000000001</v>
      </c>
      <c r="K102">
        <f t="shared" si="32"/>
        <v>0.44819999999999999</v>
      </c>
      <c r="L102" s="47">
        <f t="shared" si="33"/>
        <v>0.1236</v>
      </c>
      <c r="M102" t="str">
        <f t="shared" si="34"/>
        <v>Low</v>
      </c>
      <c r="N102">
        <f t="shared" si="35"/>
        <v>1</v>
      </c>
      <c r="O102">
        <f>'Test_IF-có_validate'!O102</f>
        <v>0.41110000000000002</v>
      </c>
      <c r="P102">
        <f>'Test_IF-có_validate'!P102</f>
        <v>0.1</v>
      </c>
      <c r="Q102">
        <f>'Test_IF-có_validate'!Q102</f>
        <v>0.1</v>
      </c>
      <c r="R102">
        <f>'Test_IF-có_validate'!R102</f>
        <v>0.1313</v>
      </c>
      <c r="S102">
        <f>'Test_IF-có_validate'!S102</f>
        <v>0.31630000000000003</v>
      </c>
      <c r="U102" s="37">
        <f t="shared" si="28"/>
        <v>0.4173</v>
      </c>
      <c r="V102" s="37">
        <f t="shared" si="28"/>
        <v>0.81820000000000004</v>
      </c>
      <c r="W102" s="37">
        <f t="shared" si="28"/>
        <v>0.81820000000000004</v>
      </c>
      <c r="X102" s="37">
        <f t="shared" si="28"/>
        <v>0.76790000000000003</v>
      </c>
      <c r="Y102" s="37">
        <f t="shared" si="28"/>
        <v>0.51939999999999997</v>
      </c>
      <c r="AA102" s="37">
        <f t="shared" si="36"/>
        <v>7.4200000000000002E-2</v>
      </c>
      <c r="AB102" s="37">
        <f t="shared" si="37"/>
        <v>0.16420000000000001</v>
      </c>
      <c r="AC102" s="37">
        <f t="shared" si="38"/>
        <v>0.36270000000000002</v>
      </c>
      <c r="AD102" s="37">
        <f t="shared" si="39"/>
        <v>0.28289999999999998</v>
      </c>
      <c r="AE102" s="37">
        <f t="shared" si="40"/>
        <v>0.30430000000000001</v>
      </c>
      <c r="AG102" s="38">
        <f t="shared" si="41"/>
        <v>5.6300000000000003E-2</v>
      </c>
      <c r="AH102" s="38">
        <f t="shared" si="42"/>
        <v>0.34089999999999998</v>
      </c>
      <c r="AI102" s="38">
        <f t="shared" si="43"/>
        <v>0.43369999999999997</v>
      </c>
      <c r="AJ102" s="38">
        <f t="shared" si="44"/>
        <v>0.4199</v>
      </c>
      <c r="AK102" s="38">
        <f t="shared" si="45"/>
        <v>9.8199999999999996E-2</v>
      </c>
      <c r="AM102" s="38">
        <f t="shared" si="46"/>
        <v>3.4299999999999997E-2</v>
      </c>
      <c r="AN102" s="38">
        <f t="shared" si="47"/>
        <v>0.38069999999999998</v>
      </c>
      <c r="AO102" s="38">
        <f t="shared" si="48"/>
        <v>0.51329999999999998</v>
      </c>
      <c r="AP102" s="38">
        <f t="shared" si="49"/>
        <v>0.26900000000000002</v>
      </c>
      <c r="AQ102" s="38">
        <f t="shared" si="50"/>
        <v>0.2228</v>
      </c>
      <c r="AR102" s="38"/>
      <c r="AS102" s="38">
        <f t="shared" si="51"/>
        <v>6.0499999999999998E-2</v>
      </c>
      <c r="AT102" s="38">
        <f t="shared" si="52"/>
        <v>0.44409999999999999</v>
      </c>
      <c r="AU102" s="38">
        <f t="shared" si="53"/>
        <v>0.50939999999999996</v>
      </c>
      <c r="AV102" s="38">
        <f t="shared" si="54"/>
        <v>0.42909999999999998</v>
      </c>
      <c r="AW102" s="38">
        <f t="shared" si="55"/>
        <v>0.4446</v>
      </c>
    </row>
    <row r="103" spans="2:49" ht="15.75" x14ac:dyDescent="0.25">
      <c r="B103">
        <v>0.4</v>
      </c>
      <c r="C103">
        <v>0.15</v>
      </c>
      <c r="D103">
        <v>0.16</v>
      </c>
      <c r="E103">
        <v>0.3</v>
      </c>
      <c r="F103">
        <v>0.57999999999999996</v>
      </c>
      <c r="G103" t="s">
        <v>24</v>
      </c>
      <c r="H103">
        <f t="shared" si="29"/>
        <v>0.53559999999999997</v>
      </c>
      <c r="I103">
        <f t="shared" si="30"/>
        <v>0.35210000000000002</v>
      </c>
      <c r="J103">
        <f t="shared" si="31"/>
        <v>6.3200000000000006E-2</v>
      </c>
      <c r="K103">
        <f t="shared" si="32"/>
        <v>0.19650000000000001</v>
      </c>
      <c r="L103" s="47">
        <f t="shared" si="33"/>
        <v>6.3200000000000006E-2</v>
      </c>
      <c r="M103" t="str">
        <f t="shared" si="34"/>
        <v>Middle</v>
      </c>
      <c r="N103">
        <f t="shared" si="35"/>
        <v>1</v>
      </c>
      <c r="O103">
        <f>'Test_IF-có_validate'!O103</f>
        <v>0.44440000000000002</v>
      </c>
      <c r="P103">
        <f>'Test_IF-có_validate'!P103</f>
        <v>0.16669999999999999</v>
      </c>
      <c r="Q103">
        <f>'Test_IF-có_validate'!Q103</f>
        <v>0.16669999999999999</v>
      </c>
      <c r="R103">
        <f>'Test_IF-có_validate'!R103</f>
        <v>0.30299999999999999</v>
      </c>
      <c r="S103">
        <f>'Test_IF-có_validate'!S103</f>
        <v>0.58160000000000001</v>
      </c>
      <c r="U103" s="37">
        <f t="shared" si="28"/>
        <v>0.38469999999999999</v>
      </c>
      <c r="V103" s="37">
        <f t="shared" si="28"/>
        <v>0.71419999999999995</v>
      </c>
      <c r="W103" s="37">
        <f t="shared" si="28"/>
        <v>0.71419999999999995</v>
      </c>
      <c r="X103" s="37">
        <f t="shared" si="28"/>
        <v>0.53490000000000004</v>
      </c>
      <c r="Y103" s="37">
        <f t="shared" si="28"/>
        <v>0.26450000000000001</v>
      </c>
      <c r="AA103" s="37">
        <f t="shared" si="36"/>
        <v>0.107</v>
      </c>
      <c r="AB103" s="37">
        <f t="shared" si="37"/>
        <v>6.9500000000000006E-2</v>
      </c>
      <c r="AC103" s="37">
        <f t="shared" si="38"/>
        <v>0.2681</v>
      </c>
      <c r="AD103" s="37">
        <f t="shared" si="39"/>
        <v>6.5199999999999994E-2</v>
      </c>
      <c r="AE103" s="37">
        <f t="shared" si="40"/>
        <v>0.56179999999999997</v>
      </c>
      <c r="AG103" s="38">
        <f t="shared" si="41"/>
        <v>8.9099999999999999E-2</v>
      </c>
      <c r="AH103" s="38">
        <f t="shared" si="42"/>
        <v>0.2462</v>
      </c>
      <c r="AI103" s="38">
        <f t="shared" si="43"/>
        <v>0.33900000000000002</v>
      </c>
      <c r="AJ103" s="38">
        <f t="shared" si="44"/>
        <v>0.20219999999999999</v>
      </c>
      <c r="AK103" s="38">
        <f t="shared" si="45"/>
        <v>0.35570000000000002</v>
      </c>
      <c r="AM103" s="38">
        <f t="shared" si="46"/>
        <v>1.1999999999999999E-3</v>
      </c>
      <c r="AN103" s="38">
        <f t="shared" si="47"/>
        <v>0.28599999999999998</v>
      </c>
      <c r="AO103" s="38">
        <f t="shared" si="48"/>
        <v>0.41860000000000003</v>
      </c>
      <c r="AP103" s="38">
        <f t="shared" si="49"/>
        <v>5.1299999999999998E-2</v>
      </c>
      <c r="AQ103" s="38">
        <f t="shared" si="50"/>
        <v>0.04</v>
      </c>
      <c r="AR103" s="38"/>
      <c r="AS103" s="38">
        <f t="shared" si="51"/>
        <v>2.7400000000000001E-2</v>
      </c>
      <c r="AT103" s="38">
        <f t="shared" si="52"/>
        <v>0.34939999999999999</v>
      </c>
      <c r="AU103" s="38">
        <f t="shared" si="53"/>
        <v>0.41470000000000001</v>
      </c>
      <c r="AV103" s="38">
        <f t="shared" si="54"/>
        <v>0.2114</v>
      </c>
      <c r="AW103" s="38">
        <f t="shared" si="55"/>
        <v>0.18190000000000001</v>
      </c>
    </row>
    <row r="104" spans="2:49" ht="15.75" x14ac:dyDescent="0.25">
      <c r="B104">
        <v>0.37</v>
      </c>
      <c r="C104">
        <v>7.0000000000000007E-2</v>
      </c>
      <c r="D104">
        <v>0.1</v>
      </c>
      <c r="E104">
        <v>0.41</v>
      </c>
      <c r="F104">
        <v>0.3</v>
      </c>
      <c r="G104" t="s">
        <v>21</v>
      </c>
      <c r="H104">
        <f t="shared" si="29"/>
        <v>0.2823</v>
      </c>
      <c r="I104">
        <f t="shared" si="30"/>
        <v>9.7299999999999998E-2</v>
      </c>
      <c r="J104">
        <f t="shared" si="31"/>
        <v>0.25779999999999997</v>
      </c>
      <c r="K104">
        <f t="shared" si="32"/>
        <v>0.46260000000000001</v>
      </c>
      <c r="L104" s="47">
        <f t="shared" si="33"/>
        <v>9.7299999999999998E-2</v>
      </c>
      <c r="M104" t="str">
        <f t="shared" si="34"/>
        <v>Low</v>
      </c>
      <c r="N104">
        <f t="shared" si="35"/>
        <v>1</v>
      </c>
      <c r="O104">
        <f>'Test_IF-có_validate'!O104</f>
        <v>0.41110000000000002</v>
      </c>
      <c r="P104">
        <f>'Test_IF-có_validate'!P104</f>
        <v>7.7799999999999994E-2</v>
      </c>
      <c r="Q104">
        <f>'Test_IF-có_validate'!Q104</f>
        <v>0.1</v>
      </c>
      <c r="R104">
        <f>'Test_IF-có_validate'!R104</f>
        <v>0.41410000000000002</v>
      </c>
      <c r="S104">
        <f>'Test_IF-có_validate'!S104</f>
        <v>0.2959</v>
      </c>
      <c r="U104" s="37">
        <f t="shared" si="28"/>
        <v>0.4173</v>
      </c>
      <c r="V104" s="37">
        <f t="shared" si="28"/>
        <v>0.85560000000000003</v>
      </c>
      <c r="W104" s="37">
        <f t="shared" si="28"/>
        <v>0.81820000000000004</v>
      </c>
      <c r="X104" s="37">
        <f t="shared" si="28"/>
        <v>0.4143</v>
      </c>
      <c r="Y104" s="37">
        <f t="shared" si="28"/>
        <v>0.54330000000000001</v>
      </c>
      <c r="AA104" s="37">
        <f t="shared" si="36"/>
        <v>7.4200000000000002E-2</v>
      </c>
      <c r="AB104" s="37">
        <f t="shared" si="37"/>
        <v>0.1978</v>
      </c>
      <c r="AC104" s="37">
        <f t="shared" si="38"/>
        <v>0.36270000000000002</v>
      </c>
      <c r="AD104" s="37">
        <f t="shared" si="39"/>
        <v>5.2999999999999999E-2</v>
      </c>
      <c r="AE104" s="37">
        <f t="shared" si="40"/>
        <v>0.28120000000000001</v>
      </c>
      <c r="AG104" s="38">
        <f t="shared" si="41"/>
        <v>5.6300000000000003E-2</v>
      </c>
      <c r="AH104" s="38">
        <f t="shared" si="42"/>
        <v>0.3745</v>
      </c>
      <c r="AI104" s="38">
        <f t="shared" si="43"/>
        <v>0.43369999999999997</v>
      </c>
      <c r="AJ104" s="38">
        <f t="shared" si="44"/>
        <v>8.6599999999999996E-2</v>
      </c>
      <c r="AK104" s="38">
        <f t="shared" si="45"/>
        <v>7.5200000000000003E-2</v>
      </c>
      <c r="AM104" s="38">
        <f t="shared" si="46"/>
        <v>3.4299999999999997E-2</v>
      </c>
      <c r="AN104" s="38">
        <f t="shared" si="47"/>
        <v>0.4143</v>
      </c>
      <c r="AO104" s="38">
        <f t="shared" si="48"/>
        <v>0.51329999999999998</v>
      </c>
      <c r="AP104" s="38">
        <f t="shared" si="49"/>
        <v>6.6900000000000001E-2</v>
      </c>
      <c r="AQ104" s="38">
        <f t="shared" si="50"/>
        <v>0.24429999999999999</v>
      </c>
      <c r="AR104" s="38"/>
      <c r="AS104" s="38">
        <f t="shared" si="51"/>
        <v>6.0499999999999998E-2</v>
      </c>
      <c r="AT104" s="38">
        <f t="shared" si="52"/>
        <v>0.47770000000000001</v>
      </c>
      <c r="AU104" s="38">
        <f t="shared" si="53"/>
        <v>0.50939999999999996</v>
      </c>
      <c r="AV104" s="38">
        <f t="shared" si="54"/>
        <v>9.64E-2</v>
      </c>
      <c r="AW104" s="38">
        <f t="shared" si="55"/>
        <v>0.46579999999999999</v>
      </c>
    </row>
    <row r="105" spans="2:49" ht="15.75" x14ac:dyDescent="0.25">
      <c r="B105">
        <v>0.41</v>
      </c>
      <c r="C105">
        <v>0.11</v>
      </c>
      <c r="D105">
        <v>0.21</v>
      </c>
      <c r="E105">
        <v>0.44</v>
      </c>
      <c r="F105">
        <v>0.56999999999999995</v>
      </c>
      <c r="G105" t="s">
        <v>24</v>
      </c>
      <c r="H105">
        <f t="shared" si="29"/>
        <v>0.52359999999999995</v>
      </c>
      <c r="I105">
        <f t="shared" si="30"/>
        <v>0.33760000000000001</v>
      </c>
      <c r="J105">
        <f t="shared" si="31"/>
        <v>5.0599999999999999E-2</v>
      </c>
      <c r="K105">
        <f t="shared" si="32"/>
        <v>0.19900000000000001</v>
      </c>
      <c r="L105" s="47">
        <f t="shared" si="33"/>
        <v>5.0599999999999999E-2</v>
      </c>
      <c r="M105" t="str">
        <f t="shared" si="34"/>
        <v>Middle</v>
      </c>
      <c r="N105">
        <f t="shared" si="35"/>
        <v>1</v>
      </c>
      <c r="O105">
        <f>'Test_IF-có_validate'!O105</f>
        <v>0.4556</v>
      </c>
      <c r="P105">
        <f>'Test_IF-có_validate'!P105</f>
        <v>0.1222</v>
      </c>
      <c r="Q105">
        <f>'Test_IF-có_validate'!Q105</f>
        <v>0.22220000000000001</v>
      </c>
      <c r="R105">
        <f>'Test_IF-có_validate'!R105</f>
        <v>0.44440000000000002</v>
      </c>
      <c r="S105">
        <f>'Test_IF-có_validate'!S105</f>
        <v>0.57140000000000002</v>
      </c>
      <c r="U105" s="37">
        <f t="shared" si="28"/>
        <v>0.374</v>
      </c>
      <c r="V105" s="37">
        <f t="shared" si="28"/>
        <v>0.78220000000000001</v>
      </c>
      <c r="W105" s="37">
        <f t="shared" si="28"/>
        <v>0.63639999999999997</v>
      </c>
      <c r="X105" s="37">
        <f t="shared" si="28"/>
        <v>0.38469999999999999</v>
      </c>
      <c r="Y105" s="37">
        <f t="shared" si="28"/>
        <v>0.27279999999999999</v>
      </c>
      <c r="AA105" s="37">
        <f t="shared" si="36"/>
        <v>0.1178</v>
      </c>
      <c r="AB105" s="37">
        <f t="shared" si="37"/>
        <v>0.13159999999999999</v>
      </c>
      <c r="AC105" s="37">
        <f t="shared" si="38"/>
        <v>0.1958</v>
      </c>
      <c r="AD105" s="37">
        <f t="shared" si="39"/>
        <v>8.2799999999999999E-2</v>
      </c>
      <c r="AE105" s="37">
        <f t="shared" si="40"/>
        <v>0.55300000000000005</v>
      </c>
      <c r="AG105" s="38">
        <f t="shared" si="41"/>
        <v>9.9900000000000003E-2</v>
      </c>
      <c r="AH105" s="38">
        <f t="shared" si="42"/>
        <v>0.30830000000000002</v>
      </c>
      <c r="AI105" s="38">
        <f t="shared" si="43"/>
        <v>0.26679999999999998</v>
      </c>
      <c r="AJ105" s="38">
        <f t="shared" si="44"/>
        <v>5.6500000000000002E-2</v>
      </c>
      <c r="AK105" s="38">
        <f t="shared" si="45"/>
        <v>0.34699999999999998</v>
      </c>
      <c r="AM105" s="38">
        <f t="shared" si="46"/>
        <v>9.9000000000000008E-3</v>
      </c>
      <c r="AN105" s="38">
        <f t="shared" si="47"/>
        <v>0.34810000000000002</v>
      </c>
      <c r="AO105" s="38">
        <f t="shared" si="48"/>
        <v>0.34639999999999999</v>
      </c>
      <c r="AP105" s="38">
        <f t="shared" si="49"/>
        <v>9.6699999999999994E-2</v>
      </c>
      <c r="AQ105" s="38">
        <f t="shared" si="50"/>
        <v>3.0200000000000001E-2</v>
      </c>
      <c r="AR105" s="38"/>
      <c r="AS105" s="38">
        <f t="shared" si="51"/>
        <v>1.6299999999999999E-2</v>
      </c>
      <c r="AT105" s="38">
        <f t="shared" si="52"/>
        <v>0.41149999999999998</v>
      </c>
      <c r="AU105" s="38">
        <f t="shared" si="53"/>
        <v>0.34250000000000003</v>
      </c>
      <c r="AV105" s="38">
        <f t="shared" si="54"/>
        <v>6.6299999999999998E-2</v>
      </c>
      <c r="AW105" s="38">
        <f t="shared" si="55"/>
        <v>0.19159999999999999</v>
      </c>
    </row>
    <row r="106" spans="2:49" ht="15.75" x14ac:dyDescent="0.25">
      <c r="B106">
        <v>0.42</v>
      </c>
      <c r="C106">
        <v>0.13</v>
      </c>
      <c r="D106">
        <v>0.15</v>
      </c>
      <c r="E106">
        <v>0.94</v>
      </c>
      <c r="F106">
        <v>0.3</v>
      </c>
      <c r="G106" t="s">
        <v>24</v>
      </c>
      <c r="H106">
        <f t="shared" si="29"/>
        <v>0.28510000000000002</v>
      </c>
      <c r="I106">
        <f t="shared" si="30"/>
        <v>9.74E-2</v>
      </c>
      <c r="J106">
        <f t="shared" si="31"/>
        <v>0.2606</v>
      </c>
      <c r="K106">
        <f t="shared" si="32"/>
        <v>0.46250000000000002</v>
      </c>
      <c r="L106" s="47">
        <f t="shared" si="33"/>
        <v>9.74E-2</v>
      </c>
      <c r="M106" t="str">
        <f t="shared" si="34"/>
        <v>Low</v>
      </c>
      <c r="N106">
        <f t="shared" si="35"/>
        <v>0</v>
      </c>
      <c r="O106">
        <f>'Test_IF-có_validate'!O106</f>
        <v>0.4667</v>
      </c>
      <c r="P106">
        <f>'Test_IF-có_validate'!P106</f>
        <v>0.1444</v>
      </c>
      <c r="Q106">
        <f>'Test_IF-có_validate'!Q106</f>
        <v>0.15559999999999999</v>
      </c>
      <c r="R106">
        <f>'Test_IF-có_validate'!R106</f>
        <v>0.94950000000000001</v>
      </c>
      <c r="S106">
        <f>'Test_IF-có_validate'!S106</f>
        <v>0.2959</v>
      </c>
      <c r="U106" s="37">
        <f t="shared" ref="U106:Y149" si="56">ROUND((1-O106)/(1+O106),4)</f>
        <v>0.36359999999999998</v>
      </c>
      <c r="V106" s="37">
        <f t="shared" si="56"/>
        <v>0.74760000000000004</v>
      </c>
      <c r="W106" s="37">
        <f t="shared" si="56"/>
        <v>0.73070000000000002</v>
      </c>
      <c r="X106" s="37">
        <f t="shared" si="56"/>
        <v>2.5899999999999999E-2</v>
      </c>
      <c r="Y106" s="37">
        <f t="shared" si="56"/>
        <v>0.54330000000000001</v>
      </c>
      <c r="AA106" s="37">
        <f t="shared" si="36"/>
        <v>0.12839999999999999</v>
      </c>
      <c r="AB106" s="37">
        <f t="shared" si="37"/>
        <v>0.10009999999999999</v>
      </c>
      <c r="AC106" s="37">
        <f t="shared" si="38"/>
        <v>0.28320000000000001</v>
      </c>
      <c r="AD106" s="37">
        <f t="shared" si="39"/>
        <v>0.55069999999999997</v>
      </c>
      <c r="AE106" s="37">
        <f t="shared" si="40"/>
        <v>0.28120000000000001</v>
      </c>
      <c r="AG106" s="38">
        <f t="shared" si="41"/>
        <v>0.1105</v>
      </c>
      <c r="AH106" s="38">
        <f t="shared" si="42"/>
        <v>0.27679999999999999</v>
      </c>
      <c r="AI106" s="38">
        <f t="shared" si="43"/>
        <v>0.35410000000000003</v>
      </c>
      <c r="AJ106" s="38">
        <f t="shared" si="44"/>
        <v>0.41210000000000002</v>
      </c>
      <c r="AK106" s="38">
        <f t="shared" si="45"/>
        <v>7.5200000000000003E-2</v>
      </c>
      <c r="AM106" s="38">
        <f t="shared" si="46"/>
        <v>2.0799999999999999E-2</v>
      </c>
      <c r="AN106" s="38">
        <f t="shared" si="47"/>
        <v>0.31659999999999999</v>
      </c>
      <c r="AO106" s="38">
        <f t="shared" si="48"/>
        <v>0.43380000000000002</v>
      </c>
      <c r="AP106" s="38">
        <f t="shared" si="49"/>
        <v>0.56399999999999995</v>
      </c>
      <c r="AQ106" s="38">
        <f t="shared" si="50"/>
        <v>0.24429999999999999</v>
      </c>
      <c r="AR106" s="38"/>
      <c r="AS106" s="38">
        <f t="shared" si="51"/>
        <v>5.4000000000000003E-3</v>
      </c>
      <c r="AT106" s="38">
        <f t="shared" si="52"/>
        <v>0.38</v>
      </c>
      <c r="AU106" s="38">
        <f t="shared" si="53"/>
        <v>0.4299</v>
      </c>
      <c r="AV106" s="38">
        <f t="shared" si="54"/>
        <v>0.40229999999999999</v>
      </c>
      <c r="AW106" s="38">
        <f t="shared" si="55"/>
        <v>0.46579999999999999</v>
      </c>
    </row>
    <row r="107" spans="2:49" ht="15.75" x14ac:dyDescent="0.25">
      <c r="B107">
        <v>0.41</v>
      </c>
      <c r="C107">
        <v>0.04</v>
      </c>
      <c r="D107">
        <v>0.33</v>
      </c>
      <c r="E107">
        <v>0.26</v>
      </c>
      <c r="F107">
        <v>0.12</v>
      </c>
      <c r="G107" t="s">
        <v>23</v>
      </c>
      <c r="H107">
        <f t="shared" si="29"/>
        <v>4.5400000000000003E-2</v>
      </c>
      <c r="I107">
        <f t="shared" si="30"/>
        <v>0.16089999999999999</v>
      </c>
      <c r="J107">
        <f t="shared" si="31"/>
        <v>0.45850000000000002</v>
      </c>
      <c r="K107">
        <f t="shared" si="32"/>
        <v>0.6361</v>
      </c>
      <c r="L107" s="47">
        <f t="shared" si="33"/>
        <v>4.5400000000000003E-2</v>
      </c>
      <c r="M107" t="str">
        <f t="shared" si="34"/>
        <v>Very Low</v>
      </c>
      <c r="N107">
        <f t="shared" si="35"/>
        <v>1</v>
      </c>
      <c r="O107">
        <f>'Test_IF-có_validate'!O107</f>
        <v>0.4556</v>
      </c>
      <c r="P107">
        <f>'Test_IF-có_validate'!P107</f>
        <v>4.4400000000000002E-2</v>
      </c>
      <c r="Q107">
        <f>'Test_IF-có_validate'!Q107</f>
        <v>0.35560000000000003</v>
      </c>
      <c r="R107">
        <f>'Test_IF-có_validate'!R107</f>
        <v>0.2626</v>
      </c>
      <c r="S107">
        <f>'Test_IF-có_validate'!S107</f>
        <v>0.11219999999999999</v>
      </c>
      <c r="U107" s="37">
        <f t="shared" si="56"/>
        <v>0.374</v>
      </c>
      <c r="V107" s="37">
        <f t="shared" si="56"/>
        <v>0.91500000000000004</v>
      </c>
      <c r="W107" s="37">
        <f t="shared" si="56"/>
        <v>0.47539999999999999</v>
      </c>
      <c r="X107" s="37">
        <f t="shared" si="56"/>
        <v>0.58399999999999996</v>
      </c>
      <c r="Y107" s="37">
        <f t="shared" si="56"/>
        <v>0.79820000000000002</v>
      </c>
      <c r="AA107" s="37">
        <f t="shared" si="36"/>
        <v>0.1178</v>
      </c>
      <c r="AB107" s="37">
        <f t="shared" si="37"/>
        <v>0.25069999999999998</v>
      </c>
      <c r="AC107" s="37">
        <f t="shared" si="38"/>
        <v>4.1700000000000001E-2</v>
      </c>
      <c r="AD107" s="37">
        <f t="shared" si="39"/>
        <v>0.11219999999999999</v>
      </c>
      <c r="AE107" s="37">
        <f t="shared" si="40"/>
        <v>4.41E-2</v>
      </c>
      <c r="AG107" s="38">
        <f t="shared" si="41"/>
        <v>9.9900000000000003E-2</v>
      </c>
      <c r="AH107" s="38">
        <f t="shared" si="42"/>
        <v>0.4274</v>
      </c>
      <c r="AI107" s="38">
        <f t="shared" si="43"/>
        <v>0.11269999999999999</v>
      </c>
      <c r="AJ107" s="38">
        <f t="shared" si="44"/>
        <v>0.2492</v>
      </c>
      <c r="AK107" s="38">
        <f t="shared" si="45"/>
        <v>0.16189999999999999</v>
      </c>
      <c r="AM107" s="38">
        <f t="shared" si="46"/>
        <v>9.9000000000000008E-3</v>
      </c>
      <c r="AN107" s="38">
        <f t="shared" si="47"/>
        <v>0.4672</v>
      </c>
      <c r="AO107" s="38">
        <f t="shared" si="48"/>
        <v>0.19739999999999999</v>
      </c>
      <c r="AP107" s="38">
        <f t="shared" si="49"/>
        <v>9.8199999999999996E-2</v>
      </c>
      <c r="AQ107" s="38">
        <f t="shared" si="50"/>
        <v>0.48139999999999999</v>
      </c>
      <c r="AR107" s="38"/>
      <c r="AS107" s="38">
        <f t="shared" si="51"/>
        <v>1.6299999999999999E-2</v>
      </c>
      <c r="AT107" s="38">
        <f t="shared" si="52"/>
        <v>0.53059999999999996</v>
      </c>
      <c r="AU107" s="38">
        <f t="shared" si="53"/>
        <v>0.19309999999999999</v>
      </c>
      <c r="AV107" s="38">
        <f t="shared" si="54"/>
        <v>0.25840000000000002</v>
      </c>
      <c r="AW107" s="38">
        <f t="shared" si="55"/>
        <v>0.67120000000000002</v>
      </c>
    </row>
    <row r="108" spans="2:49" ht="15.75" x14ac:dyDescent="0.25">
      <c r="B108">
        <v>0.38</v>
      </c>
      <c r="C108">
        <v>0.09</v>
      </c>
      <c r="D108">
        <v>0.37</v>
      </c>
      <c r="E108">
        <v>0.28000000000000003</v>
      </c>
      <c r="F108">
        <v>0.32</v>
      </c>
      <c r="G108" t="s">
        <v>21</v>
      </c>
      <c r="H108">
        <f t="shared" si="29"/>
        <v>0.2828</v>
      </c>
      <c r="I108">
        <f t="shared" si="30"/>
        <v>9.8799999999999999E-2</v>
      </c>
      <c r="J108">
        <f t="shared" si="31"/>
        <v>0.21659999999999999</v>
      </c>
      <c r="K108">
        <f t="shared" si="32"/>
        <v>0.42370000000000002</v>
      </c>
      <c r="L108" s="47">
        <f t="shared" si="33"/>
        <v>9.8799999999999999E-2</v>
      </c>
      <c r="M108" t="str">
        <f t="shared" si="34"/>
        <v>Low</v>
      </c>
      <c r="N108">
        <f t="shared" si="35"/>
        <v>1</v>
      </c>
      <c r="O108">
        <f>'Test_IF-có_validate'!O108</f>
        <v>0.42220000000000002</v>
      </c>
      <c r="P108">
        <f>'Test_IF-có_validate'!P108</f>
        <v>0.1</v>
      </c>
      <c r="Q108">
        <f>'Test_IF-có_validate'!Q108</f>
        <v>0.4</v>
      </c>
      <c r="R108">
        <f>'Test_IF-có_validate'!R108</f>
        <v>0.2828</v>
      </c>
      <c r="S108">
        <f>'Test_IF-có_validate'!S108</f>
        <v>0.31630000000000003</v>
      </c>
      <c r="U108" s="37">
        <f t="shared" si="56"/>
        <v>0.40629999999999999</v>
      </c>
      <c r="V108" s="37">
        <f t="shared" si="56"/>
        <v>0.81820000000000004</v>
      </c>
      <c r="W108" s="37">
        <f t="shared" si="56"/>
        <v>0.42859999999999998</v>
      </c>
      <c r="X108" s="37">
        <f t="shared" si="56"/>
        <v>0.55910000000000004</v>
      </c>
      <c r="Y108" s="37">
        <f t="shared" si="56"/>
        <v>0.51939999999999997</v>
      </c>
      <c r="AA108" s="37">
        <f t="shared" si="36"/>
        <v>8.5199999999999998E-2</v>
      </c>
      <c r="AB108" s="37">
        <f t="shared" si="37"/>
        <v>0.16420000000000001</v>
      </c>
      <c r="AC108" s="37">
        <f t="shared" si="38"/>
        <v>4.4999999999999997E-3</v>
      </c>
      <c r="AD108" s="37">
        <f t="shared" si="39"/>
        <v>8.8400000000000006E-2</v>
      </c>
      <c r="AE108" s="37">
        <f t="shared" si="40"/>
        <v>0.30430000000000001</v>
      </c>
      <c r="AG108" s="38">
        <f t="shared" si="41"/>
        <v>6.7299999999999999E-2</v>
      </c>
      <c r="AH108" s="38">
        <f t="shared" si="42"/>
        <v>0.34089999999999998</v>
      </c>
      <c r="AI108" s="38">
        <f t="shared" si="43"/>
        <v>6.7400000000000002E-2</v>
      </c>
      <c r="AJ108" s="38">
        <f t="shared" si="44"/>
        <v>0.22539999999999999</v>
      </c>
      <c r="AK108" s="38">
        <f t="shared" si="45"/>
        <v>9.8199999999999996E-2</v>
      </c>
      <c r="AM108" s="38">
        <f t="shared" si="46"/>
        <v>2.3300000000000001E-2</v>
      </c>
      <c r="AN108" s="38">
        <f t="shared" si="47"/>
        <v>0.38069999999999998</v>
      </c>
      <c r="AO108" s="38">
        <f t="shared" si="48"/>
        <v>0.15240000000000001</v>
      </c>
      <c r="AP108" s="38">
        <f t="shared" si="49"/>
        <v>7.4499999999999997E-2</v>
      </c>
      <c r="AQ108" s="38">
        <f t="shared" si="50"/>
        <v>0.2228</v>
      </c>
      <c r="AR108" s="38"/>
      <c r="AS108" s="38">
        <f t="shared" si="51"/>
        <v>4.9500000000000002E-2</v>
      </c>
      <c r="AT108" s="38">
        <f t="shared" si="52"/>
        <v>0.44409999999999999</v>
      </c>
      <c r="AU108" s="38">
        <f t="shared" si="53"/>
        <v>0.14810000000000001</v>
      </c>
      <c r="AV108" s="38">
        <f t="shared" si="54"/>
        <v>0.2346</v>
      </c>
      <c r="AW108" s="38">
        <f t="shared" si="55"/>
        <v>0.4446</v>
      </c>
    </row>
    <row r="109" spans="2:49" ht="15.75" x14ac:dyDescent="0.25">
      <c r="B109">
        <v>0.42</v>
      </c>
      <c r="C109">
        <v>0.28999999999999998</v>
      </c>
      <c r="D109">
        <v>0.14000000000000001</v>
      </c>
      <c r="E109">
        <v>0.03</v>
      </c>
      <c r="F109">
        <v>0.68</v>
      </c>
      <c r="G109" t="s">
        <v>24</v>
      </c>
      <c r="H109">
        <f t="shared" si="29"/>
        <v>0.61980000000000002</v>
      </c>
      <c r="I109">
        <f t="shared" si="30"/>
        <v>0.44350000000000001</v>
      </c>
      <c r="J109">
        <f t="shared" si="31"/>
        <v>0.15870000000000001</v>
      </c>
      <c r="K109">
        <f t="shared" si="32"/>
        <v>0.1153</v>
      </c>
      <c r="L109" s="47">
        <f t="shared" si="33"/>
        <v>0.1153</v>
      </c>
      <c r="M109" t="str">
        <f t="shared" si="34"/>
        <v>High</v>
      </c>
      <c r="N109">
        <f t="shared" si="35"/>
        <v>0</v>
      </c>
      <c r="O109">
        <f>'Test_IF-có_validate'!O109</f>
        <v>0.4667</v>
      </c>
      <c r="P109">
        <f>'Test_IF-có_validate'!P109</f>
        <v>0.32219999999999999</v>
      </c>
      <c r="Q109">
        <f>'Test_IF-có_validate'!Q109</f>
        <v>0.1444</v>
      </c>
      <c r="R109">
        <f>'Test_IF-có_validate'!R109</f>
        <v>3.0300000000000001E-2</v>
      </c>
      <c r="S109">
        <f>'Test_IF-có_validate'!S109</f>
        <v>0.68369999999999997</v>
      </c>
      <c r="U109" s="37">
        <f t="shared" si="56"/>
        <v>0.36359999999999998</v>
      </c>
      <c r="V109" s="37">
        <f t="shared" si="56"/>
        <v>0.51259999999999994</v>
      </c>
      <c r="W109" s="37">
        <f t="shared" si="56"/>
        <v>0.74760000000000004</v>
      </c>
      <c r="X109" s="37">
        <f t="shared" si="56"/>
        <v>0.94120000000000004</v>
      </c>
      <c r="Y109" s="37">
        <f t="shared" si="56"/>
        <v>0.18790000000000001</v>
      </c>
      <c r="AA109" s="37">
        <f t="shared" si="36"/>
        <v>0.12839999999999999</v>
      </c>
      <c r="AB109" s="37">
        <f t="shared" si="37"/>
        <v>0.1206</v>
      </c>
      <c r="AC109" s="37">
        <f t="shared" si="38"/>
        <v>0.29870000000000002</v>
      </c>
      <c r="AD109" s="37">
        <f t="shared" si="39"/>
        <v>0.43809999999999999</v>
      </c>
      <c r="AE109" s="37">
        <f t="shared" si="40"/>
        <v>0.64470000000000005</v>
      </c>
      <c r="AG109" s="38">
        <f t="shared" si="41"/>
        <v>0.1105</v>
      </c>
      <c r="AH109" s="38">
        <f t="shared" si="42"/>
        <v>5.6099999999999997E-2</v>
      </c>
      <c r="AI109" s="38">
        <f t="shared" si="43"/>
        <v>0.36959999999999998</v>
      </c>
      <c r="AJ109" s="38">
        <f t="shared" si="44"/>
        <v>0.57509999999999994</v>
      </c>
      <c r="AK109" s="38">
        <f t="shared" si="45"/>
        <v>0.44690000000000002</v>
      </c>
      <c r="AM109" s="38">
        <f t="shared" si="46"/>
        <v>2.0799999999999999E-2</v>
      </c>
      <c r="AN109" s="38">
        <f t="shared" si="47"/>
        <v>9.5899999999999999E-2</v>
      </c>
      <c r="AO109" s="38">
        <f t="shared" si="48"/>
        <v>0.44919999999999999</v>
      </c>
      <c r="AP109" s="38">
        <f t="shared" si="49"/>
        <v>0.42420000000000002</v>
      </c>
      <c r="AQ109" s="38">
        <f t="shared" si="50"/>
        <v>0.13569999999999999</v>
      </c>
      <c r="AR109" s="38"/>
      <c r="AS109" s="38">
        <f t="shared" si="51"/>
        <v>5.4000000000000003E-3</v>
      </c>
      <c r="AT109" s="38">
        <f t="shared" si="52"/>
        <v>0.1593</v>
      </c>
      <c r="AU109" s="38">
        <f t="shared" si="53"/>
        <v>0.44529999999999997</v>
      </c>
      <c r="AV109" s="38">
        <f t="shared" si="54"/>
        <v>0.58430000000000004</v>
      </c>
      <c r="AW109" s="38">
        <f t="shared" si="55"/>
        <v>8.6099999999999996E-2</v>
      </c>
    </row>
    <row r="110" spans="2:49" ht="15.75" x14ac:dyDescent="0.25">
      <c r="B110">
        <v>0.4</v>
      </c>
      <c r="C110">
        <v>0.3</v>
      </c>
      <c r="D110">
        <v>0.18</v>
      </c>
      <c r="E110">
        <v>0.28999999999999998</v>
      </c>
      <c r="F110">
        <v>0.59</v>
      </c>
      <c r="G110" t="s">
        <v>24</v>
      </c>
      <c r="H110">
        <f t="shared" si="29"/>
        <v>0.54210000000000003</v>
      </c>
      <c r="I110">
        <f t="shared" si="30"/>
        <v>0.35809999999999997</v>
      </c>
      <c r="J110">
        <f t="shared" si="31"/>
        <v>7.0000000000000007E-2</v>
      </c>
      <c r="K110">
        <f t="shared" si="32"/>
        <v>0.18559999999999999</v>
      </c>
      <c r="L110" s="47">
        <f t="shared" si="33"/>
        <v>7.0000000000000007E-2</v>
      </c>
      <c r="M110" t="str">
        <f t="shared" si="34"/>
        <v>Middle</v>
      </c>
      <c r="N110">
        <f t="shared" si="35"/>
        <v>1</v>
      </c>
      <c r="O110">
        <f>'Test_IF-có_validate'!O110</f>
        <v>0.44440000000000002</v>
      </c>
      <c r="P110">
        <f>'Test_IF-có_validate'!P110</f>
        <v>0.33329999999999999</v>
      </c>
      <c r="Q110">
        <f>'Test_IF-có_validate'!Q110</f>
        <v>0.18890000000000001</v>
      </c>
      <c r="R110">
        <f>'Test_IF-có_validate'!R110</f>
        <v>0.29289999999999999</v>
      </c>
      <c r="S110">
        <f>'Test_IF-có_validate'!S110</f>
        <v>0.59179999999999999</v>
      </c>
      <c r="U110" s="37">
        <f t="shared" si="56"/>
        <v>0.38469999999999999</v>
      </c>
      <c r="V110" s="37">
        <f t="shared" si="56"/>
        <v>0.5</v>
      </c>
      <c r="W110" s="37">
        <f t="shared" si="56"/>
        <v>0.68220000000000003</v>
      </c>
      <c r="X110" s="37">
        <f t="shared" si="56"/>
        <v>0.54690000000000005</v>
      </c>
      <c r="Y110" s="37">
        <f t="shared" si="56"/>
        <v>0.25640000000000002</v>
      </c>
      <c r="AA110" s="37">
        <f t="shared" si="36"/>
        <v>0.107</v>
      </c>
      <c r="AB110" s="37">
        <f t="shared" si="37"/>
        <v>0.1328</v>
      </c>
      <c r="AC110" s="37">
        <f t="shared" si="38"/>
        <v>0.23849999999999999</v>
      </c>
      <c r="AD110" s="37">
        <f t="shared" si="39"/>
        <v>7.6799999999999993E-2</v>
      </c>
      <c r="AE110" s="37">
        <f t="shared" si="40"/>
        <v>0.57040000000000002</v>
      </c>
      <c r="AG110" s="38">
        <f t="shared" si="41"/>
        <v>8.9099999999999999E-2</v>
      </c>
      <c r="AH110" s="38">
        <f t="shared" si="42"/>
        <v>4.3900000000000002E-2</v>
      </c>
      <c r="AI110" s="38">
        <f t="shared" si="43"/>
        <v>0.30940000000000001</v>
      </c>
      <c r="AJ110" s="38">
        <f t="shared" si="44"/>
        <v>0.21379999999999999</v>
      </c>
      <c r="AK110" s="38">
        <f t="shared" si="45"/>
        <v>0.3644</v>
      </c>
      <c r="AM110" s="38">
        <f t="shared" si="46"/>
        <v>1.1999999999999999E-3</v>
      </c>
      <c r="AN110" s="38">
        <f t="shared" si="47"/>
        <v>8.3699999999999997E-2</v>
      </c>
      <c r="AO110" s="38">
        <f t="shared" si="48"/>
        <v>0.3891</v>
      </c>
      <c r="AP110" s="38">
        <f t="shared" si="49"/>
        <v>6.2799999999999995E-2</v>
      </c>
      <c r="AQ110" s="38">
        <f t="shared" si="50"/>
        <v>4.9599999999999998E-2</v>
      </c>
      <c r="AR110" s="38"/>
      <c r="AS110" s="38">
        <f t="shared" si="51"/>
        <v>2.7400000000000001E-2</v>
      </c>
      <c r="AT110" s="38">
        <f t="shared" si="52"/>
        <v>0.14710000000000001</v>
      </c>
      <c r="AU110" s="38">
        <f t="shared" si="53"/>
        <v>0.38519999999999999</v>
      </c>
      <c r="AV110" s="38">
        <f t="shared" si="54"/>
        <v>0.223</v>
      </c>
      <c r="AW110" s="38">
        <f t="shared" si="55"/>
        <v>0.17219999999999999</v>
      </c>
    </row>
    <row r="111" spans="2:49" ht="15.75" x14ac:dyDescent="0.25">
      <c r="B111">
        <v>0.38</v>
      </c>
      <c r="C111">
        <v>0.33</v>
      </c>
      <c r="D111">
        <v>0.1</v>
      </c>
      <c r="E111">
        <v>7.0000000000000007E-2</v>
      </c>
      <c r="F111">
        <v>0.4</v>
      </c>
      <c r="G111" t="s">
        <v>21</v>
      </c>
      <c r="H111">
        <f t="shared" si="29"/>
        <v>0.38879999999999998</v>
      </c>
      <c r="I111">
        <f t="shared" si="30"/>
        <v>0.20469999999999999</v>
      </c>
      <c r="J111">
        <f t="shared" si="31"/>
        <v>0.16470000000000001</v>
      </c>
      <c r="K111">
        <f t="shared" si="32"/>
        <v>0.37180000000000002</v>
      </c>
      <c r="L111" s="47">
        <f t="shared" si="33"/>
        <v>0.16470000000000001</v>
      </c>
      <c r="M111" t="str">
        <f t="shared" si="34"/>
        <v>Middle</v>
      </c>
      <c r="N111">
        <f t="shared" si="35"/>
        <v>0</v>
      </c>
      <c r="O111">
        <f>'Test_IF-có_validate'!O111</f>
        <v>0.42220000000000002</v>
      </c>
      <c r="P111">
        <f>'Test_IF-có_validate'!P111</f>
        <v>0.36670000000000003</v>
      </c>
      <c r="Q111">
        <f>'Test_IF-có_validate'!Q111</f>
        <v>0.1</v>
      </c>
      <c r="R111">
        <f>'Test_IF-có_validate'!R111</f>
        <v>7.0699999999999999E-2</v>
      </c>
      <c r="S111">
        <f>'Test_IF-có_validate'!S111</f>
        <v>0.39800000000000002</v>
      </c>
      <c r="U111" s="37">
        <f t="shared" si="56"/>
        <v>0.40629999999999999</v>
      </c>
      <c r="V111" s="37">
        <f t="shared" si="56"/>
        <v>0.46339999999999998</v>
      </c>
      <c r="W111" s="37">
        <f t="shared" si="56"/>
        <v>0.81820000000000004</v>
      </c>
      <c r="X111" s="37">
        <f t="shared" si="56"/>
        <v>0.8679</v>
      </c>
      <c r="Y111" s="37">
        <f t="shared" si="56"/>
        <v>0.43059999999999998</v>
      </c>
      <c r="AA111" s="37">
        <f t="shared" si="36"/>
        <v>8.5199999999999998E-2</v>
      </c>
      <c r="AB111" s="37">
        <f t="shared" si="37"/>
        <v>0.1686</v>
      </c>
      <c r="AC111" s="37">
        <f t="shared" si="38"/>
        <v>0.36270000000000002</v>
      </c>
      <c r="AD111" s="37">
        <f t="shared" si="39"/>
        <v>0.37309999999999999</v>
      </c>
      <c r="AE111" s="37">
        <f t="shared" si="40"/>
        <v>0.39129999999999998</v>
      </c>
      <c r="AG111" s="38">
        <f t="shared" si="41"/>
        <v>6.7299999999999999E-2</v>
      </c>
      <c r="AH111" s="38">
        <f t="shared" si="42"/>
        <v>8.0999999999999996E-3</v>
      </c>
      <c r="AI111" s="38">
        <f t="shared" si="43"/>
        <v>0.43369999999999997</v>
      </c>
      <c r="AJ111" s="38">
        <f t="shared" si="44"/>
        <v>0.5101</v>
      </c>
      <c r="AK111" s="38">
        <f t="shared" si="45"/>
        <v>0.18529999999999999</v>
      </c>
      <c r="AM111" s="38">
        <f t="shared" si="46"/>
        <v>2.3300000000000001E-2</v>
      </c>
      <c r="AN111" s="38">
        <f t="shared" si="47"/>
        <v>4.7899999999999998E-2</v>
      </c>
      <c r="AO111" s="38">
        <f t="shared" si="48"/>
        <v>0.51329999999999998</v>
      </c>
      <c r="AP111" s="38">
        <f t="shared" si="49"/>
        <v>0.35909999999999997</v>
      </c>
      <c r="AQ111" s="38">
        <f t="shared" si="50"/>
        <v>0.13930000000000001</v>
      </c>
      <c r="AR111" s="38"/>
      <c r="AS111" s="38">
        <f t="shared" si="51"/>
        <v>4.9500000000000002E-2</v>
      </c>
      <c r="AT111" s="38">
        <f t="shared" si="52"/>
        <v>0.1119</v>
      </c>
      <c r="AU111" s="38">
        <f t="shared" si="53"/>
        <v>0.50939999999999996</v>
      </c>
      <c r="AV111" s="38">
        <f t="shared" si="54"/>
        <v>0.51929999999999998</v>
      </c>
      <c r="AW111" s="38">
        <f t="shared" si="55"/>
        <v>0.36109999999999998</v>
      </c>
    </row>
    <row r="112" spans="2:49" ht="15.75" x14ac:dyDescent="0.25">
      <c r="B112">
        <v>0.47</v>
      </c>
      <c r="C112">
        <v>0.47</v>
      </c>
      <c r="D112">
        <v>0.25</v>
      </c>
      <c r="E112">
        <v>0.96</v>
      </c>
      <c r="F112">
        <v>0.61</v>
      </c>
      <c r="G112" t="s">
        <v>20</v>
      </c>
      <c r="H112">
        <f t="shared" si="29"/>
        <v>0.56000000000000005</v>
      </c>
      <c r="I112">
        <f t="shared" si="30"/>
        <v>0.37159999999999999</v>
      </c>
      <c r="J112">
        <f t="shared" si="31"/>
        <v>9.0200000000000002E-2</v>
      </c>
      <c r="K112">
        <f t="shared" si="32"/>
        <v>0.1648</v>
      </c>
      <c r="L112" s="47">
        <f t="shared" si="33"/>
        <v>9.0200000000000002E-2</v>
      </c>
      <c r="M112" t="str">
        <f t="shared" si="34"/>
        <v>Middle</v>
      </c>
      <c r="N112">
        <f t="shared" si="35"/>
        <v>0</v>
      </c>
      <c r="O112">
        <f>'Test_IF-có_validate'!O112</f>
        <v>0.5222</v>
      </c>
      <c r="P112">
        <f>'Test_IF-có_validate'!P112</f>
        <v>0.5222</v>
      </c>
      <c r="Q112">
        <f>'Test_IF-có_validate'!Q112</f>
        <v>0.26669999999999999</v>
      </c>
      <c r="R112">
        <f>'Test_IF-có_validate'!R112</f>
        <v>0.96970000000000001</v>
      </c>
      <c r="S112">
        <f>'Test_IF-có_validate'!S112</f>
        <v>0.61219999999999997</v>
      </c>
      <c r="U112" s="37">
        <f t="shared" si="56"/>
        <v>0.31390000000000001</v>
      </c>
      <c r="V112" s="37">
        <f t="shared" si="56"/>
        <v>0.31390000000000001</v>
      </c>
      <c r="W112" s="37">
        <f t="shared" si="56"/>
        <v>0.57889999999999997</v>
      </c>
      <c r="X112" s="37">
        <f t="shared" si="56"/>
        <v>1.54E-2</v>
      </c>
      <c r="Y112" s="37">
        <f t="shared" si="56"/>
        <v>0.24049999999999999</v>
      </c>
      <c r="AA112" s="37">
        <f t="shared" si="36"/>
        <v>0.18129999999999999</v>
      </c>
      <c r="AB112" s="37">
        <f t="shared" si="37"/>
        <v>0.3196</v>
      </c>
      <c r="AC112" s="37">
        <f t="shared" si="38"/>
        <v>0.1416</v>
      </c>
      <c r="AD112" s="37">
        <f t="shared" si="39"/>
        <v>0.56840000000000002</v>
      </c>
      <c r="AE112" s="37">
        <f t="shared" si="40"/>
        <v>0.58740000000000003</v>
      </c>
      <c r="AG112" s="38">
        <f t="shared" si="41"/>
        <v>0.16420000000000001</v>
      </c>
      <c r="AH112" s="38">
        <f t="shared" si="42"/>
        <v>0.1462</v>
      </c>
      <c r="AI112" s="38">
        <f t="shared" si="43"/>
        <v>0.21249999999999999</v>
      </c>
      <c r="AJ112" s="38">
        <f t="shared" si="44"/>
        <v>0.42980000000000002</v>
      </c>
      <c r="AK112" s="38">
        <f t="shared" si="45"/>
        <v>0.38140000000000002</v>
      </c>
      <c r="AM112" s="38">
        <f t="shared" si="46"/>
        <v>7.4899999999999994E-2</v>
      </c>
      <c r="AN112" s="38">
        <f t="shared" si="47"/>
        <v>0.107</v>
      </c>
      <c r="AO112" s="38">
        <f t="shared" si="48"/>
        <v>0.29210000000000003</v>
      </c>
      <c r="AP112" s="38">
        <f t="shared" si="49"/>
        <v>0.58179999999999998</v>
      </c>
      <c r="AQ112" s="38">
        <f t="shared" si="50"/>
        <v>6.8900000000000003E-2</v>
      </c>
      <c r="AR112" s="38"/>
      <c r="AS112" s="38">
        <f t="shared" si="51"/>
        <v>4.87E-2</v>
      </c>
      <c r="AT112" s="38">
        <f t="shared" si="52"/>
        <v>4.2099999999999999E-2</v>
      </c>
      <c r="AU112" s="38">
        <f t="shared" si="53"/>
        <v>0.28820000000000001</v>
      </c>
      <c r="AV112" s="38">
        <f t="shared" si="54"/>
        <v>0.42</v>
      </c>
      <c r="AW112" s="38">
        <f t="shared" si="55"/>
        <v>0.15290000000000001</v>
      </c>
    </row>
    <row r="113" spans="2:49" ht="15.75" x14ac:dyDescent="0.25">
      <c r="B113">
        <v>0.41</v>
      </c>
      <c r="C113">
        <v>0.37</v>
      </c>
      <c r="D113">
        <v>0.79</v>
      </c>
      <c r="E113">
        <v>0.12</v>
      </c>
      <c r="F113">
        <v>0.32</v>
      </c>
      <c r="G113" t="s">
        <v>21</v>
      </c>
      <c r="H113">
        <f t="shared" si="29"/>
        <v>0.31230000000000002</v>
      </c>
      <c r="I113">
        <f t="shared" si="30"/>
        <v>0.1196</v>
      </c>
      <c r="J113">
        <f t="shared" si="31"/>
        <v>0.2271</v>
      </c>
      <c r="K113">
        <f t="shared" si="32"/>
        <v>0.43469999999999998</v>
      </c>
      <c r="L113" s="47">
        <f t="shared" si="33"/>
        <v>0.1196</v>
      </c>
      <c r="M113" t="str">
        <f t="shared" si="34"/>
        <v>Low</v>
      </c>
      <c r="N113">
        <f t="shared" si="35"/>
        <v>1</v>
      </c>
      <c r="O113">
        <f>'Test_IF-có_validate'!O113</f>
        <v>0.4556</v>
      </c>
      <c r="P113">
        <f>'Test_IF-có_validate'!P113</f>
        <v>0.41110000000000002</v>
      </c>
      <c r="Q113">
        <f>'Test_IF-có_validate'!Q113</f>
        <v>0.86670000000000003</v>
      </c>
      <c r="R113">
        <f>'Test_IF-có_validate'!R113</f>
        <v>0.1212</v>
      </c>
      <c r="S113">
        <f>'Test_IF-có_validate'!S113</f>
        <v>0.31630000000000003</v>
      </c>
      <c r="U113" s="37">
        <f t="shared" si="56"/>
        <v>0.374</v>
      </c>
      <c r="V113" s="37">
        <f t="shared" si="56"/>
        <v>0.4173</v>
      </c>
      <c r="W113" s="37">
        <f t="shared" si="56"/>
        <v>7.1400000000000005E-2</v>
      </c>
      <c r="X113" s="37">
        <f t="shared" si="56"/>
        <v>0.78380000000000005</v>
      </c>
      <c r="Y113" s="37">
        <f t="shared" si="56"/>
        <v>0.51939999999999997</v>
      </c>
      <c r="AA113" s="37">
        <f t="shared" si="36"/>
        <v>0.1178</v>
      </c>
      <c r="AB113" s="37">
        <f t="shared" si="37"/>
        <v>0.21429999999999999</v>
      </c>
      <c r="AC113" s="37">
        <f t="shared" si="38"/>
        <v>0.44379999999999997</v>
      </c>
      <c r="AD113" s="37">
        <f t="shared" si="39"/>
        <v>0.2974</v>
      </c>
      <c r="AE113" s="37">
        <f t="shared" si="40"/>
        <v>0.30430000000000001</v>
      </c>
      <c r="AG113" s="38">
        <f t="shared" si="41"/>
        <v>9.9900000000000003E-2</v>
      </c>
      <c r="AH113" s="38">
        <f t="shared" si="42"/>
        <v>3.7600000000000001E-2</v>
      </c>
      <c r="AI113" s="38">
        <f t="shared" si="43"/>
        <v>0.372</v>
      </c>
      <c r="AJ113" s="38">
        <f t="shared" si="44"/>
        <v>0.43440000000000001</v>
      </c>
      <c r="AK113" s="38">
        <f t="shared" si="45"/>
        <v>9.8199999999999996E-2</v>
      </c>
      <c r="AM113" s="38">
        <f t="shared" si="46"/>
        <v>9.9000000000000008E-3</v>
      </c>
      <c r="AN113" s="38">
        <f t="shared" si="47"/>
        <v>2.2000000000000001E-3</v>
      </c>
      <c r="AO113" s="38">
        <f t="shared" si="48"/>
        <v>0.28689999999999999</v>
      </c>
      <c r="AP113" s="38">
        <f t="shared" si="49"/>
        <v>0.28339999999999999</v>
      </c>
      <c r="AQ113" s="38">
        <f t="shared" si="50"/>
        <v>0.2228</v>
      </c>
      <c r="AR113" s="38"/>
      <c r="AS113" s="38">
        <f t="shared" si="51"/>
        <v>1.6299999999999999E-2</v>
      </c>
      <c r="AT113" s="38">
        <f t="shared" si="52"/>
        <v>6.7100000000000007E-2</v>
      </c>
      <c r="AU113" s="38">
        <f t="shared" si="53"/>
        <v>0.29120000000000001</v>
      </c>
      <c r="AV113" s="38">
        <f t="shared" si="54"/>
        <v>0.44359999999999999</v>
      </c>
      <c r="AW113" s="38">
        <f t="shared" si="55"/>
        <v>0.4446</v>
      </c>
    </row>
    <row r="114" spans="2:49" ht="15.75" x14ac:dyDescent="0.25">
      <c r="B114">
        <v>0.42</v>
      </c>
      <c r="C114">
        <v>0.39</v>
      </c>
      <c r="D114">
        <v>0.78</v>
      </c>
      <c r="E114">
        <v>0.32</v>
      </c>
      <c r="F114">
        <v>0.2</v>
      </c>
      <c r="G114" t="s">
        <v>21</v>
      </c>
      <c r="H114">
        <f t="shared" si="29"/>
        <v>0.1716</v>
      </c>
      <c r="I114">
        <f t="shared" si="30"/>
        <v>6.9800000000000001E-2</v>
      </c>
      <c r="J114">
        <f t="shared" si="31"/>
        <v>0.35730000000000001</v>
      </c>
      <c r="K114">
        <f t="shared" si="32"/>
        <v>0.55069999999999997</v>
      </c>
      <c r="L114" s="47">
        <f t="shared" si="33"/>
        <v>6.9800000000000001E-2</v>
      </c>
      <c r="M114" t="str">
        <f t="shared" si="34"/>
        <v>Low</v>
      </c>
      <c r="N114">
        <f t="shared" si="35"/>
        <v>1</v>
      </c>
      <c r="O114">
        <f>'Test_IF-có_validate'!O114</f>
        <v>0.4667</v>
      </c>
      <c r="P114">
        <f>'Test_IF-có_validate'!P114</f>
        <v>0.43330000000000002</v>
      </c>
      <c r="Q114">
        <f>'Test_IF-có_validate'!Q114</f>
        <v>0.85560000000000003</v>
      </c>
      <c r="R114">
        <f>'Test_IF-có_validate'!R114</f>
        <v>0.32319999999999999</v>
      </c>
      <c r="S114">
        <f>'Test_IF-có_validate'!S114</f>
        <v>0.19389999999999999</v>
      </c>
      <c r="U114" s="37">
        <f t="shared" si="56"/>
        <v>0.36359999999999998</v>
      </c>
      <c r="V114" s="37">
        <f t="shared" si="56"/>
        <v>0.39539999999999997</v>
      </c>
      <c r="W114" s="37">
        <f t="shared" si="56"/>
        <v>7.7799999999999994E-2</v>
      </c>
      <c r="X114" s="37">
        <f t="shared" si="56"/>
        <v>0.51149999999999995</v>
      </c>
      <c r="Y114" s="37">
        <f t="shared" si="56"/>
        <v>0.67520000000000002</v>
      </c>
      <c r="AA114" s="37">
        <f t="shared" si="36"/>
        <v>0.12839999999999999</v>
      </c>
      <c r="AB114" s="37">
        <f t="shared" si="37"/>
        <v>0.23630000000000001</v>
      </c>
      <c r="AC114" s="37">
        <f t="shared" si="38"/>
        <v>0.43380000000000002</v>
      </c>
      <c r="AD114" s="37">
        <f t="shared" si="39"/>
        <v>4.2599999999999999E-2</v>
      </c>
      <c r="AE114" s="37">
        <f t="shared" si="40"/>
        <v>0.15679999999999999</v>
      </c>
      <c r="AG114" s="38">
        <f t="shared" si="41"/>
        <v>0.1105</v>
      </c>
      <c r="AH114" s="38">
        <f t="shared" si="42"/>
        <v>5.96E-2</v>
      </c>
      <c r="AI114" s="38">
        <f t="shared" si="43"/>
        <v>0.36209999999999998</v>
      </c>
      <c r="AJ114" s="38">
        <f t="shared" si="44"/>
        <v>0.17960000000000001</v>
      </c>
      <c r="AK114" s="38">
        <f t="shared" si="45"/>
        <v>4.9200000000000001E-2</v>
      </c>
      <c r="AM114" s="38">
        <f t="shared" si="46"/>
        <v>2.0799999999999999E-2</v>
      </c>
      <c r="AN114" s="38">
        <f t="shared" si="47"/>
        <v>1.9900000000000001E-2</v>
      </c>
      <c r="AO114" s="38">
        <f t="shared" si="48"/>
        <v>0.27700000000000002</v>
      </c>
      <c r="AP114" s="38">
        <f t="shared" si="49"/>
        <v>2.87E-2</v>
      </c>
      <c r="AQ114" s="38">
        <f t="shared" si="50"/>
        <v>0.36870000000000003</v>
      </c>
      <c r="AR114" s="38"/>
      <c r="AS114" s="38">
        <f t="shared" si="51"/>
        <v>5.4000000000000003E-3</v>
      </c>
      <c r="AT114" s="38">
        <f t="shared" si="52"/>
        <v>4.4999999999999998E-2</v>
      </c>
      <c r="AU114" s="38">
        <f t="shared" si="53"/>
        <v>0.28129999999999999</v>
      </c>
      <c r="AV114" s="38">
        <f t="shared" si="54"/>
        <v>0.18890000000000001</v>
      </c>
      <c r="AW114" s="38">
        <f t="shared" si="55"/>
        <v>0.57530000000000003</v>
      </c>
    </row>
    <row r="115" spans="2:49" ht="15.75" x14ac:dyDescent="0.25">
      <c r="B115">
        <v>0.36</v>
      </c>
      <c r="C115">
        <v>0.52</v>
      </c>
      <c r="D115">
        <v>7.0000000000000007E-2</v>
      </c>
      <c r="E115">
        <v>0.1</v>
      </c>
      <c r="F115">
        <v>0.15</v>
      </c>
      <c r="G115" t="s">
        <v>23</v>
      </c>
      <c r="H115">
        <f t="shared" si="29"/>
        <v>0.1116</v>
      </c>
      <c r="I115">
        <f t="shared" si="30"/>
        <v>0.14530000000000001</v>
      </c>
      <c r="J115">
        <f t="shared" si="31"/>
        <v>0.4425</v>
      </c>
      <c r="K115">
        <f t="shared" si="32"/>
        <v>0.62429999999999997</v>
      </c>
      <c r="L115" s="47">
        <f t="shared" si="33"/>
        <v>0.1116</v>
      </c>
      <c r="M115" t="str">
        <f t="shared" si="34"/>
        <v>Very Low</v>
      </c>
      <c r="N115">
        <f t="shared" si="35"/>
        <v>1</v>
      </c>
      <c r="O115">
        <f>'Test_IF-có_validate'!O115</f>
        <v>0.4</v>
      </c>
      <c r="P115">
        <f>'Test_IF-có_validate'!P115</f>
        <v>0.57779999999999998</v>
      </c>
      <c r="Q115">
        <f>'Test_IF-có_validate'!Q115</f>
        <v>6.6699999999999995E-2</v>
      </c>
      <c r="R115">
        <f>'Test_IF-có_validate'!R115</f>
        <v>0.10100000000000001</v>
      </c>
      <c r="S115">
        <f>'Test_IF-có_validate'!S115</f>
        <v>0.1429</v>
      </c>
      <c r="U115" s="37">
        <f t="shared" si="56"/>
        <v>0.42859999999999998</v>
      </c>
      <c r="V115" s="37">
        <f t="shared" si="56"/>
        <v>0.2676</v>
      </c>
      <c r="W115" s="37">
        <f t="shared" si="56"/>
        <v>0.87490000000000001</v>
      </c>
      <c r="X115" s="37">
        <f t="shared" si="56"/>
        <v>0.8165</v>
      </c>
      <c r="Y115" s="37">
        <f t="shared" si="56"/>
        <v>0.74990000000000001</v>
      </c>
      <c r="AA115" s="37">
        <f t="shared" si="36"/>
        <v>6.2899999999999998E-2</v>
      </c>
      <c r="AB115" s="37">
        <f t="shared" si="37"/>
        <v>0.36820000000000003</v>
      </c>
      <c r="AC115" s="37">
        <f t="shared" si="38"/>
        <v>0.41360000000000002</v>
      </c>
      <c r="AD115" s="37">
        <f t="shared" si="39"/>
        <v>0.32690000000000002</v>
      </c>
      <c r="AE115" s="37">
        <f t="shared" si="40"/>
        <v>8.7999999999999995E-2</v>
      </c>
      <c r="AG115" s="38">
        <f t="shared" si="41"/>
        <v>4.4999999999999998E-2</v>
      </c>
      <c r="AH115" s="38">
        <f t="shared" si="42"/>
        <v>0.19950000000000001</v>
      </c>
      <c r="AI115" s="38">
        <f t="shared" si="43"/>
        <v>0.48449999999999999</v>
      </c>
      <c r="AJ115" s="38">
        <f t="shared" si="44"/>
        <v>0.46389999999999998</v>
      </c>
      <c r="AK115" s="38">
        <f t="shared" si="45"/>
        <v>0.11799999999999999</v>
      </c>
      <c r="AM115" s="38">
        <f t="shared" si="46"/>
        <v>4.5499999999999999E-2</v>
      </c>
      <c r="AN115" s="38">
        <f t="shared" si="47"/>
        <v>0.1603</v>
      </c>
      <c r="AO115" s="38">
        <f t="shared" si="48"/>
        <v>0.56410000000000005</v>
      </c>
      <c r="AP115" s="38">
        <f t="shared" si="49"/>
        <v>0.313</v>
      </c>
      <c r="AQ115" s="38">
        <f t="shared" si="50"/>
        <v>0.4375</v>
      </c>
      <c r="AR115" s="38"/>
      <c r="AS115" s="38">
        <f t="shared" si="51"/>
        <v>7.17E-2</v>
      </c>
      <c r="AT115" s="38">
        <f t="shared" si="52"/>
        <v>9.5399999999999999E-2</v>
      </c>
      <c r="AU115" s="38">
        <f t="shared" si="53"/>
        <v>0.56020000000000003</v>
      </c>
      <c r="AV115" s="38">
        <f t="shared" si="54"/>
        <v>0.47310000000000002</v>
      </c>
      <c r="AW115" s="38">
        <f t="shared" si="55"/>
        <v>0.63219999999999998</v>
      </c>
    </row>
    <row r="116" spans="2:49" ht="15.75" x14ac:dyDescent="0.25">
      <c r="B116">
        <v>0.4</v>
      </c>
      <c r="C116">
        <v>0.59</v>
      </c>
      <c r="D116">
        <v>0.77</v>
      </c>
      <c r="E116">
        <v>0.99</v>
      </c>
      <c r="F116">
        <v>0.24</v>
      </c>
      <c r="G116" t="s">
        <v>24</v>
      </c>
      <c r="H116">
        <f t="shared" si="29"/>
        <v>0.2278</v>
      </c>
      <c r="I116">
        <f t="shared" si="30"/>
        <v>3.0800000000000001E-2</v>
      </c>
      <c r="J116">
        <f t="shared" si="31"/>
        <v>0.31830000000000003</v>
      </c>
      <c r="K116">
        <f t="shared" si="32"/>
        <v>0.51339999999999997</v>
      </c>
      <c r="L116" s="47">
        <f t="shared" si="33"/>
        <v>3.0800000000000001E-2</v>
      </c>
      <c r="M116" t="str">
        <f t="shared" si="34"/>
        <v>Low</v>
      </c>
      <c r="N116">
        <f t="shared" si="35"/>
        <v>0</v>
      </c>
      <c r="O116">
        <f>'Test_IF-có_validate'!O116</f>
        <v>0.44440000000000002</v>
      </c>
      <c r="P116">
        <f>'Test_IF-có_validate'!P116</f>
        <v>0.65559999999999996</v>
      </c>
      <c r="Q116">
        <f>'Test_IF-có_validate'!Q116</f>
        <v>0.84440000000000004</v>
      </c>
      <c r="R116">
        <f>'Test_IF-có_validate'!R116</f>
        <v>1</v>
      </c>
      <c r="S116">
        <f>'Test_IF-có_validate'!S116</f>
        <v>0.23469999999999999</v>
      </c>
      <c r="U116" s="37">
        <f t="shared" si="56"/>
        <v>0.38469999999999999</v>
      </c>
      <c r="V116" s="37">
        <f t="shared" si="56"/>
        <v>0.20799999999999999</v>
      </c>
      <c r="W116" s="37">
        <f t="shared" si="56"/>
        <v>8.4400000000000003E-2</v>
      </c>
      <c r="X116" s="37">
        <f t="shared" si="56"/>
        <v>0</v>
      </c>
      <c r="Y116" s="37">
        <f t="shared" si="56"/>
        <v>0.61980000000000002</v>
      </c>
      <c r="AA116" s="37">
        <f t="shared" si="36"/>
        <v>0.107</v>
      </c>
      <c r="AB116" s="37">
        <f t="shared" si="37"/>
        <v>0.4345</v>
      </c>
      <c r="AC116" s="37">
        <f t="shared" si="38"/>
        <v>0.42380000000000001</v>
      </c>
      <c r="AD116" s="37">
        <f t="shared" si="39"/>
        <v>0.59499999999999997</v>
      </c>
      <c r="AE116" s="37">
        <f t="shared" si="40"/>
        <v>0.20860000000000001</v>
      </c>
      <c r="AG116" s="38">
        <f t="shared" si="41"/>
        <v>8.9099999999999999E-2</v>
      </c>
      <c r="AH116" s="38">
        <f t="shared" si="42"/>
        <v>0.2727</v>
      </c>
      <c r="AI116" s="38">
        <f t="shared" si="43"/>
        <v>0.35199999999999998</v>
      </c>
      <c r="AJ116" s="38">
        <f t="shared" si="44"/>
        <v>0.45639999999999997</v>
      </c>
      <c r="AK116" s="38">
        <f t="shared" si="45"/>
        <v>2.5000000000000001E-3</v>
      </c>
      <c r="AM116" s="38">
        <f t="shared" si="46"/>
        <v>1.1999999999999999E-3</v>
      </c>
      <c r="AN116" s="38">
        <f t="shared" si="47"/>
        <v>0.23350000000000001</v>
      </c>
      <c r="AO116" s="38">
        <f t="shared" si="48"/>
        <v>0.26690000000000003</v>
      </c>
      <c r="AP116" s="38">
        <f t="shared" si="49"/>
        <v>0.60840000000000005</v>
      </c>
      <c r="AQ116" s="38">
        <f t="shared" si="50"/>
        <v>0.317</v>
      </c>
      <c r="AR116" s="38"/>
      <c r="AS116" s="38">
        <f t="shared" si="51"/>
        <v>2.7400000000000001E-2</v>
      </c>
      <c r="AT116" s="38">
        <f t="shared" si="52"/>
        <v>0.1686</v>
      </c>
      <c r="AU116" s="38">
        <f t="shared" si="53"/>
        <v>0.2712</v>
      </c>
      <c r="AV116" s="38">
        <f t="shared" si="54"/>
        <v>0.4466</v>
      </c>
      <c r="AW116" s="38">
        <f t="shared" si="55"/>
        <v>0.53090000000000004</v>
      </c>
    </row>
    <row r="117" spans="2:49" ht="15.75" x14ac:dyDescent="0.25">
      <c r="B117">
        <v>0.43</v>
      </c>
      <c r="C117">
        <v>0.65</v>
      </c>
      <c r="D117">
        <v>0.76</v>
      </c>
      <c r="E117">
        <v>0.94</v>
      </c>
      <c r="F117">
        <v>0.28999999999999998</v>
      </c>
      <c r="G117" t="s">
        <v>24</v>
      </c>
      <c r="H117">
        <f t="shared" si="29"/>
        <v>0.28289999999999998</v>
      </c>
      <c r="I117">
        <f t="shared" si="30"/>
        <v>8.5900000000000004E-2</v>
      </c>
      <c r="J117">
        <f t="shared" si="31"/>
        <v>0.26100000000000001</v>
      </c>
      <c r="K117">
        <f t="shared" si="32"/>
        <v>0.46210000000000001</v>
      </c>
      <c r="L117" s="47">
        <f t="shared" si="33"/>
        <v>8.5900000000000004E-2</v>
      </c>
      <c r="M117" t="str">
        <f t="shared" si="34"/>
        <v>Low</v>
      </c>
      <c r="N117">
        <f t="shared" si="35"/>
        <v>0</v>
      </c>
      <c r="O117">
        <f>'Test_IF-có_validate'!O117</f>
        <v>0.4778</v>
      </c>
      <c r="P117">
        <f>'Test_IF-có_validate'!P117</f>
        <v>0.72219999999999995</v>
      </c>
      <c r="Q117">
        <f>'Test_IF-có_validate'!Q117</f>
        <v>0.83330000000000004</v>
      </c>
      <c r="R117">
        <f>'Test_IF-có_validate'!R117</f>
        <v>0.94950000000000001</v>
      </c>
      <c r="S117">
        <f>'Test_IF-có_validate'!S117</f>
        <v>0.28570000000000001</v>
      </c>
      <c r="U117" s="37">
        <f t="shared" si="56"/>
        <v>0.35339999999999999</v>
      </c>
      <c r="V117" s="37">
        <f t="shared" si="56"/>
        <v>0.1613</v>
      </c>
      <c r="W117" s="37">
        <f t="shared" si="56"/>
        <v>9.0899999999999995E-2</v>
      </c>
      <c r="X117" s="37">
        <f t="shared" si="56"/>
        <v>2.5899999999999999E-2</v>
      </c>
      <c r="Y117" s="37">
        <f t="shared" si="56"/>
        <v>0.55559999999999998</v>
      </c>
      <c r="AA117" s="37">
        <f t="shared" si="36"/>
        <v>0.13880000000000001</v>
      </c>
      <c r="AB117" s="37">
        <f t="shared" si="37"/>
        <v>0.49619999999999997</v>
      </c>
      <c r="AC117" s="37">
        <f t="shared" si="38"/>
        <v>0.4138</v>
      </c>
      <c r="AD117" s="37">
        <f t="shared" si="39"/>
        <v>0.55069999999999997</v>
      </c>
      <c r="AE117" s="37">
        <f t="shared" si="40"/>
        <v>0.26950000000000002</v>
      </c>
      <c r="AG117" s="38">
        <f t="shared" si="41"/>
        <v>0.121</v>
      </c>
      <c r="AH117" s="38">
        <f t="shared" si="42"/>
        <v>0.33429999999999999</v>
      </c>
      <c r="AI117" s="38">
        <f t="shared" si="43"/>
        <v>0.34210000000000002</v>
      </c>
      <c r="AJ117" s="38">
        <f t="shared" si="44"/>
        <v>0.41210000000000002</v>
      </c>
      <c r="AK117" s="38">
        <f t="shared" si="45"/>
        <v>6.3399999999999998E-2</v>
      </c>
      <c r="AM117" s="38">
        <f t="shared" si="46"/>
        <v>3.1699999999999999E-2</v>
      </c>
      <c r="AN117" s="38">
        <f t="shared" si="47"/>
        <v>0.29509999999999997</v>
      </c>
      <c r="AO117" s="38">
        <f t="shared" si="48"/>
        <v>0.25700000000000001</v>
      </c>
      <c r="AP117" s="38">
        <f t="shared" si="49"/>
        <v>0.56399999999999995</v>
      </c>
      <c r="AQ117" s="38">
        <f t="shared" si="50"/>
        <v>0.25609999999999999</v>
      </c>
      <c r="AR117" s="38"/>
      <c r="AS117" s="38">
        <f t="shared" si="51"/>
        <v>5.4999999999999997E-3</v>
      </c>
      <c r="AT117" s="38">
        <f t="shared" si="52"/>
        <v>0.2303</v>
      </c>
      <c r="AU117" s="38">
        <f t="shared" si="53"/>
        <v>0.26129999999999998</v>
      </c>
      <c r="AV117" s="38">
        <f t="shared" si="54"/>
        <v>0.40229999999999999</v>
      </c>
      <c r="AW117" s="38">
        <f t="shared" si="55"/>
        <v>0.47660000000000002</v>
      </c>
    </row>
    <row r="118" spans="2:49" ht="15.75" x14ac:dyDescent="0.25">
      <c r="B118">
        <v>0.6</v>
      </c>
      <c r="C118">
        <v>0.08</v>
      </c>
      <c r="D118">
        <v>0.13</v>
      </c>
      <c r="E118">
        <v>0.14000000000000001</v>
      </c>
      <c r="F118">
        <v>0.32</v>
      </c>
      <c r="G118" t="s">
        <v>21</v>
      </c>
      <c r="H118">
        <f t="shared" si="29"/>
        <v>0.30409999999999998</v>
      </c>
      <c r="I118">
        <f t="shared" si="30"/>
        <v>0.1206</v>
      </c>
      <c r="J118">
        <f t="shared" si="31"/>
        <v>0.23799999999999999</v>
      </c>
      <c r="K118">
        <f t="shared" si="32"/>
        <v>0.4451</v>
      </c>
      <c r="L118" s="47">
        <f t="shared" si="33"/>
        <v>0.1206</v>
      </c>
      <c r="M118" t="str">
        <f t="shared" si="34"/>
        <v>Low</v>
      </c>
      <c r="N118">
        <f t="shared" si="35"/>
        <v>1</v>
      </c>
      <c r="O118">
        <f>'Test_IF-có_validate'!O118</f>
        <v>0.66669999999999996</v>
      </c>
      <c r="P118">
        <f>'Test_IF-có_validate'!P118</f>
        <v>8.8900000000000007E-2</v>
      </c>
      <c r="Q118">
        <f>'Test_IF-có_validate'!Q118</f>
        <v>0.1333</v>
      </c>
      <c r="R118">
        <f>'Test_IF-có_validate'!R118</f>
        <v>0.1414</v>
      </c>
      <c r="S118">
        <f>'Test_IF-có_validate'!S118</f>
        <v>0.31630000000000003</v>
      </c>
      <c r="U118" s="37">
        <f t="shared" si="56"/>
        <v>0.2</v>
      </c>
      <c r="V118" s="37">
        <f t="shared" si="56"/>
        <v>0.8367</v>
      </c>
      <c r="W118" s="37">
        <f t="shared" si="56"/>
        <v>0.76480000000000004</v>
      </c>
      <c r="X118" s="37">
        <f t="shared" si="56"/>
        <v>0.75219999999999998</v>
      </c>
      <c r="Y118" s="37">
        <f t="shared" si="56"/>
        <v>0.51939999999999997</v>
      </c>
      <c r="AA118" s="37">
        <f t="shared" si="36"/>
        <v>0.31819999999999998</v>
      </c>
      <c r="AB118" s="37">
        <f t="shared" si="37"/>
        <v>0.18079999999999999</v>
      </c>
      <c r="AC118" s="37">
        <f t="shared" si="38"/>
        <v>0.31440000000000001</v>
      </c>
      <c r="AD118" s="37">
        <f t="shared" si="39"/>
        <v>0.26860000000000001</v>
      </c>
      <c r="AE118" s="37">
        <f t="shared" si="40"/>
        <v>0.30430000000000001</v>
      </c>
      <c r="AG118" s="38">
        <f t="shared" si="41"/>
        <v>0.30109999999999998</v>
      </c>
      <c r="AH118" s="38">
        <f t="shared" si="42"/>
        <v>0.35749999999999998</v>
      </c>
      <c r="AI118" s="38">
        <f t="shared" si="43"/>
        <v>0.38529999999999998</v>
      </c>
      <c r="AJ118" s="38">
        <f t="shared" si="44"/>
        <v>0.40560000000000002</v>
      </c>
      <c r="AK118" s="38">
        <f t="shared" si="45"/>
        <v>9.8199999999999996E-2</v>
      </c>
      <c r="AM118" s="38">
        <f t="shared" si="46"/>
        <v>0.2117</v>
      </c>
      <c r="AN118" s="38">
        <f t="shared" si="47"/>
        <v>0.39729999999999999</v>
      </c>
      <c r="AO118" s="38">
        <f t="shared" si="48"/>
        <v>0.46489999999999998</v>
      </c>
      <c r="AP118" s="38">
        <f t="shared" si="49"/>
        <v>0.25469999999999998</v>
      </c>
      <c r="AQ118" s="38">
        <f t="shared" si="50"/>
        <v>0.2228</v>
      </c>
      <c r="AR118" s="38"/>
      <c r="AS118" s="38">
        <f t="shared" si="51"/>
        <v>0.1855</v>
      </c>
      <c r="AT118" s="38">
        <f t="shared" si="52"/>
        <v>0.4607</v>
      </c>
      <c r="AU118" s="38">
        <f t="shared" si="53"/>
        <v>0.46100000000000002</v>
      </c>
      <c r="AV118" s="38">
        <f t="shared" si="54"/>
        <v>0.4148</v>
      </c>
      <c r="AW118" s="38">
        <f t="shared" si="55"/>
        <v>0.4446</v>
      </c>
    </row>
    <row r="119" spans="2:49" ht="15.75" x14ac:dyDescent="0.25">
      <c r="B119">
        <v>0.8</v>
      </c>
      <c r="C119">
        <v>0.24</v>
      </c>
      <c r="D119">
        <v>0.23</v>
      </c>
      <c r="E119">
        <v>0.28999999999999998</v>
      </c>
      <c r="F119">
        <v>0.98</v>
      </c>
      <c r="G119" t="s">
        <v>20</v>
      </c>
      <c r="H119">
        <f t="shared" si="29"/>
        <v>0.8337</v>
      </c>
      <c r="I119">
        <f t="shared" si="30"/>
        <v>0.68440000000000001</v>
      </c>
      <c r="J119">
        <f t="shared" si="31"/>
        <v>0.39960000000000001</v>
      </c>
      <c r="K119">
        <f t="shared" si="32"/>
        <v>0.1973</v>
      </c>
      <c r="L119" s="47">
        <f t="shared" si="33"/>
        <v>0.1973</v>
      </c>
      <c r="M119" t="str">
        <f t="shared" si="34"/>
        <v>High</v>
      </c>
      <c r="N119">
        <f t="shared" si="35"/>
        <v>1</v>
      </c>
      <c r="O119">
        <f>'Test_IF-có_validate'!O119</f>
        <v>0.88890000000000002</v>
      </c>
      <c r="P119">
        <f>'Test_IF-có_validate'!P119</f>
        <v>0.26669999999999999</v>
      </c>
      <c r="Q119">
        <f>'Test_IF-có_validate'!Q119</f>
        <v>0.24440000000000001</v>
      </c>
      <c r="R119">
        <f>'Test_IF-có_validate'!R119</f>
        <v>0.29289999999999999</v>
      </c>
      <c r="S119">
        <f>'Test_IF-có_validate'!S119</f>
        <v>0.98980000000000001</v>
      </c>
      <c r="U119" s="37">
        <f t="shared" si="56"/>
        <v>5.8799999999999998E-2</v>
      </c>
      <c r="V119" s="37">
        <f t="shared" si="56"/>
        <v>0.57889999999999997</v>
      </c>
      <c r="W119" s="37">
        <f t="shared" si="56"/>
        <v>0.60719999999999996</v>
      </c>
      <c r="X119" s="37">
        <f t="shared" si="56"/>
        <v>0.54690000000000005</v>
      </c>
      <c r="Y119" s="37">
        <f t="shared" si="56"/>
        <v>5.1000000000000004E-3</v>
      </c>
      <c r="AA119" s="37">
        <f t="shared" si="36"/>
        <v>0.52010000000000001</v>
      </c>
      <c r="AB119" s="37">
        <f t="shared" si="37"/>
        <v>5.7000000000000002E-2</v>
      </c>
      <c r="AC119" s="37">
        <f t="shared" si="38"/>
        <v>0.16839999999999999</v>
      </c>
      <c r="AD119" s="37">
        <f t="shared" si="39"/>
        <v>7.6799999999999993E-2</v>
      </c>
      <c r="AE119" s="37">
        <f t="shared" si="40"/>
        <v>0.89090000000000003</v>
      </c>
      <c r="AG119" s="38">
        <f t="shared" si="41"/>
        <v>0.503</v>
      </c>
      <c r="AH119" s="38">
        <f t="shared" si="42"/>
        <v>0.1197</v>
      </c>
      <c r="AI119" s="38">
        <f t="shared" si="43"/>
        <v>0.23930000000000001</v>
      </c>
      <c r="AJ119" s="38">
        <f t="shared" si="44"/>
        <v>0.21379999999999999</v>
      </c>
      <c r="AK119" s="38">
        <f t="shared" si="45"/>
        <v>0.72219999999999995</v>
      </c>
      <c r="AM119" s="38">
        <f t="shared" si="46"/>
        <v>0.41370000000000001</v>
      </c>
      <c r="AN119" s="38">
        <f t="shared" si="47"/>
        <v>0.1595</v>
      </c>
      <c r="AO119" s="38">
        <f t="shared" si="48"/>
        <v>0.31890000000000002</v>
      </c>
      <c r="AP119" s="38">
        <f t="shared" si="49"/>
        <v>6.2799999999999995E-2</v>
      </c>
      <c r="AQ119" s="38">
        <f t="shared" si="50"/>
        <v>0.41099999999999998</v>
      </c>
      <c r="AR119" s="38"/>
      <c r="AS119" s="38">
        <f t="shared" si="51"/>
        <v>0.38750000000000001</v>
      </c>
      <c r="AT119" s="38">
        <f t="shared" si="52"/>
        <v>0.22289999999999999</v>
      </c>
      <c r="AU119" s="38">
        <f t="shared" si="53"/>
        <v>0.315</v>
      </c>
      <c r="AV119" s="38">
        <f t="shared" si="54"/>
        <v>0.223</v>
      </c>
      <c r="AW119" s="38">
        <f t="shared" si="55"/>
        <v>0.18920000000000001</v>
      </c>
    </row>
    <row r="120" spans="2:49" ht="15.75" x14ac:dyDescent="0.25">
      <c r="B120">
        <v>0.65</v>
      </c>
      <c r="C120">
        <v>0.09</v>
      </c>
      <c r="D120">
        <v>0.16</v>
      </c>
      <c r="E120">
        <v>0.49</v>
      </c>
      <c r="F120">
        <v>0.31</v>
      </c>
      <c r="G120" t="s">
        <v>21</v>
      </c>
      <c r="H120">
        <f t="shared" si="29"/>
        <v>0.28860000000000002</v>
      </c>
      <c r="I120">
        <f t="shared" si="30"/>
        <v>0.1011</v>
      </c>
      <c r="J120">
        <f t="shared" si="31"/>
        <v>0.24329999999999999</v>
      </c>
      <c r="K120">
        <f t="shared" si="32"/>
        <v>0.44600000000000001</v>
      </c>
      <c r="L120" s="47">
        <f t="shared" si="33"/>
        <v>0.1011</v>
      </c>
      <c r="M120" t="str">
        <f t="shared" si="34"/>
        <v>Low</v>
      </c>
      <c r="N120">
        <f t="shared" si="35"/>
        <v>1</v>
      </c>
      <c r="O120">
        <f>'Test_IF-có_validate'!O120</f>
        <v>0.72219999999999995</v>
      </c>
      <c r="P120">
        <f>'Test_IF-có_validate'!P120</f>
        <v>0.1</v>
      </c>
      <c r="Q120">
        <f>'Test_IF-có_validate'!Q120</f>
        <v>0.16669999999999999</v>
      </c>
      <c r="R120">
        <f>'Test_IF-có_validate'!R120</f>
        <v>0.49490000000000001</v>
      </c>
      <c r="S120">
        <f>'Test_IF-có_validate'!S120</f>
        <v>0.30609999999999998</v>
      </c>
      <c r="U120" s="37">
        <f t="shared" si="56"/>
        <v>0.1613</v>
      </c>
      <c r="V120" s="37">
        <f t="shared" si="56"/>
        <v>0.81820000000000004</v>
      </c>
      <c r="W120" s="37">
        <f t="shared" si="56"/>
        <v>0.71419999999999995</v>
      </c>
      <c r="X120" s="37">
        <f t="shared" si="56"/>
        <v>0.33789999999999998</v>
      </c>
      <c r="Y120" s="37">
        <f t="shared" si="56"/>
        <v>0.53129999999999999</v>
      </c>
      <c r="AA120" s="37">
        <f t="shared" si="36"/>
        <v>0.3695</v>
      </c>
      <c r="AB120" s="37">
        <f t="shared" si="37"/>
        <v>0.16420000000000001</v>
      </c>
      <c r="AC120" s="37">
        <f t="shared" si="38"/>
        <v>0.2681</v>
      </c>
      <c r="AD120" s="37">
        <f t="shared" si="39"/>
        <v>0.13170000000000001</v>
      </c>
      <c r="AE120" s="37">
        <f t="shared" si="40"/>
        <v>0.2928</v>
      </c>
      <c r="AG120" s="38">
        <f t="shared" si="41"/>
        <v>0.35239999999999999</v>
      </c>
      <c r="AH120" s="38">
        <f t="shared" si="42"/>
        <v>0.34089999999999998</v>
      </c>
      <c r="AI120" s="38">
        <f t="shared" si="43"/>
        <v>0.33900000000000002</v>
      </c>
      <c r="AJ120" s="38">
        <f t="shared" si="44"/>
        <v>6.8999999999999999E-3</v>
      </c>
      <c r="AK120" s="38">
        <f t="shared" si="45"/>
        <v>8.6800000000000002E-2</v>
      </c>
      <c r="AM120" s="38">
        <f t="shared" si="46"/>
        <v>0.26300000000000001</v>
      </c>
      <c r="AN120" s="38">
        <f t="shared" si="47"/>
        <v>0.38069999999999998</v>
      </c>
      <c r="AO120" s="38">
        <f t="shared" si="48"/>
        <v>0.41860000000000003</v>
      </c>
      <c r="AP120" s="38">
        <f t="shared" si="49"/>
        <v>0.14510000000000001</v>
      </c>
      <c r="AQ120" s="38">
        <f t="shared" si="50"/>
        <v>0.2334</v>
      </c>
      <c r="AR120" s="38"/>
      <c r="AS120" s="38">
        <f t="shared" si="51"/>
        <v>0.23680000000000001</v>
      </c>
      <c r="AT120" s="38">
        <f t="shared" si="52"/>
        <v>0.44409999999999999</v>
      </c>
      <c r="AU120" s="38">
        <f t="shared" si="53"/>
        <v>0.41470000000000001</v>
      </c>
      <c r="AV120" s="38">
        <f t="shared" si="54"/>
        <v>1.67E-2</v>
      </c>
      <c r="AW120" s="38">
        <f t="shared" si="55"/>
        <v>0.45519999999999999</v>
      </c>
    </row>
    <row r="121" spans="2:49" ht="15.75" x14ac:dyDescent="0.25">
      <c r="B121">
        <v>0.68</v>
      </c>
      <c r="C121">
        <v>0.16</v>
      </c>
      <c r="D121">
        <v>0.2</v>
      </c>
      <c r="E121">
        <v>0.59</v>
      </c>
      <c r="F121">
        <v>0.6</v>
      </c>
      <c r="G121" t="s">
        <v>24</v>
      </c>
      <c r="H121">
        <f t="shared" si="29"/>
        <v>0.55049999999999999</v>
      </c>
      <c r="I121">
        <f t="shared" si="30"/>
        <v>0.36280000000000001</v>
      </c>
      <c r="J121">
        <f t="shared" si="31"/>
        <v>8.0500000000000002E-2</v>
      </c>
      <c r="K121">
        <f t="shared" si="32"/>
        <v>0.1731</v>
      </c>
      <c r="L121" s="47">
        <f t="shared" si="33"/>
        <v>8.0500000000000002E-2</v>
      </c>
      <c r="M121" t="str">
        <f t="shared" si="34"/>
        <v>Middle</v>
      </c>
      <c r="N121">
        <f t="shared" si="35"/>
        <v>1</v>
      </c>
      <c r="O121">
        <f>'Test_IF-có_validate'!O121</f>
        <v>0.75560000000000005</v>
      </c>
      <c r="P121">
        <f>'Test_IF-có_validate'!P121</f>
        <v>0.17780000000000001</v>
      </c>
      <c r="Q121">
        <f>'Test_IF-có_validate'!Q121</f>
        <v>0.21110000000000001</v>
      </c>
      <c r="R121">
        <f>'Test_IF-có_validate'!R121</f>
        <v>0.59599999999999997</v>
      </c>
      <c r="S121">
        <f>'Test_IF-có_validate'!S121</f>
        <v>0.60199999999999998</v>
      </c>
      <c r="U121" s="37">
        <f t="shared" si="56"/>
        <v>0.13919999999999999</v>
      </c>
      <c r="V121" s="37">
        <f t="shared" si="56"/>
        <v>0.69810000000000005</v>
      </c>
      <c r="W121" s="37">
        <f t="shared" si="56"/>
        <v>0.65139999999999998</v>
      </c>
      <c r="X121" s="37">
        <f t="shared" si="56"/>
        <v>0.25309999999999999</v>
      </c>
      <c r="Y121" s="37">
        <f t="shared" si="56"/>
        <v>0.24840000000000001</v>
      </c>
      <c r="AA121" s="37">
        <f t="shared" si="36"/>
        <v>0.4</v>
      </c>
      <c r="AB121" s="37">
        <f t="shared" si="37"/>
        <v>5.4699999999999999E-2</v>
      </c>
      <c r="AC121" s="37">
        <f t="shared" si="38"/>
        <v>0.2099</v>
      </c>
      <c r="AD121" s="37">
        <f t="shared" si="39"/>
        <v>0.22869999999999999</v>
      </c>
      <c r="AE121" s="37">
        <f t="shared" si="40"/>
        <v>0.57889999999999997</v>
      </c>
      <c r="AG121" s="38">
        <f t="shared" si="41"/>
        <v>0.38290000000000002</v>
      </c>
      <c r="AH121" s="38">
        <f t="shared" si="42"/>
        <v>0.23130000000000001</v>
      </c>
      <c r="AI121" s="38">
        <f t="shared" si="43"/>
        <v>0.28079999999999999</v>
      </c>
      <c r="AJ121" s="38">
        <f t="shared" si="44"/>
        <v>9.01E-2</v>
      </c>
      <c r="AK121" s="38">
        <f t="shared" si="45"/>
        <v>0.37290000000000001</v>
      </c>
      <c r="AM121" s="38">
        <f t="shared" si="46"/>
        <v>0.29360000000000003</v>
      </c>
      <c r="AN121" s="38">
        <f t="shared" si="47"/>
        <v>0.27110000000000001</v>
      </c>
      <c r="AO121" s="38">
        <f t="shared" si="48"/>
        <v>0.3604</v>
      </c>
      <c r="AP121" s="38">
        <f t="shared" si="49"/>
        <v>0.24210000000000001</v>
      </c>
      <c r="AQ121" s="38">
        <f t="shared" si="50"/>
        <v>5.9299999999999999E-2</v>
      </c>
      <c r="AR121" s="38"/>
      <c r="AS121" s="38">
        <f t="shared" si="51"/>
        <v>0.26740000000000003</v>
      </c>
      <c r="AT121" s="38">
        <f t="shared" si="52"/>
        <v>0.33460000000000001</v>
      </c>
      <c r="AU121" s="38">
        <f t="shared" si="53"/>
        <v>0.35649999999999998</v>
      </c>
      <c r="AV121" s="38">
        <f t="shared" si="54"/>
        <v>8.0299999999999996E-2</v>
      </c>
      <c r="AW121" s="38">
        <f t="shared" si="55"/>
        <v>0.16250000000000001</v>
      </c>
    </row>
    <row r="122" spans="2:49" ht="15.75" x14ac:dyDescent="0.25">
      <c r="B122">
        <v>0.75</v>
      </c>
      <c r="C122">
        <v>0.22</v>
      </c>
      <c r="D122">
        <v>0.24</v>
      </c>
      <c r="E122">
        <v>0.96</v>
      </c>
      <c r="F122">
        <v>0.62</v>
      </c>
      <c r="G122" t="s">
        <v>20</v>
      </c>
      <c r="H122">
        <f t="shared" si="29"/>
        <v>0.56799999999999995</v>
      </c>
      <c r="I122">
        <f t="shared" si="30"/>
        <v>0.38019999999999998</v>
      </c>
      <c r="J122">
        <f t="shared" si="31"/>
        <v>0.1</v>
      </c>
      <c r="K122">
        <f t="shared" si="32"/>
        <v>0.15720000000000001</v>
      </c>
      <c r="L122" s="47">
        <f t="shared" si="33"/>
        <v>0.1</v>
      </c>
      <c r="M122" t="str">
        <f t="shared" si="34"/>
        <v>Middle</v>
      </c>
      <c r="N122">
        <f t="shared" si="35"/>
        <v>0</v>
      </c>
      <c r="O122">
        <f>'Test_IF-có_validate'!O122</f>
        <v>0.83330000000000004</v>
      </c>
      <c r="P122">
        <f>'Test_IF-có_validate'!P122</f>
        <v>0.24440000000000001</v>
      </c>
      <c r="Q122">
        <f>'Test_IF-có_validate'!Q122</f>
        <v>0.25559999999999999</v>
      </c>
      <c r="R122">
        <f>'Test_IF-có_validate'!R122</f>
        <v>0.96970000000000001</v>
      </c>
      <c r="S122">
        <f>'Test_IF-có_validate'!S122</f>
        <v>0.62239999999999995</v>
      </c>
      <c r="U122" s="37">
        <f t="shared" si="56"/>
        <v>9.0899999999999995E-2</v>
      </c>
      <c r="V122" s="37">
        <f t="shared" si="56"/>
        <v>0.60719999999999996</v>
      </c>
      <c r="W122" s="37">
        <f t="shared" si="56"/>
        <v>0.59289999999999998</v>
      </c>
      <c r="X122" s="37">
        <f t="shared" si="56"/>
        <v>1.54E-2</v>
      </c>
      <c r="Y122" s="37">
        <f t="shared" si="56"/>
        <v>0.23269999999999999</v>
      </c>
      <c r="AA122" s="37">
        <f t="shared" si="36"/>
        <v>0.47039999999999998</v>
      </c>
      <c r="AB122" s="37">
        <f t="shared" si="37"/>
        <v>3.0200000000000001E-2</v>
      </c>
      <c r="AC122" s="37">
        <f t="shared" si="38"/>
        <v>0.15490000000000001</v>
      </c>
      <c r="AD122" s="37">
        <f t="shared" si="39"/>
        <v>0.56840000000000002</v>
      </c>
      <c r="AE122" s="37">
        <f t="shared" si="40"/>
        <v>0.5958</v>
      </c>
      <c r="AG122" s="38">
        <f t="shared" si="41"/>
        <v>0.45329999999999998</v>
      </c>
      <c r="AH122" s="38">
        <f t="shared" si="42"/>
        <v>0.14649999999999999</v>
      </c>
      <c r="AI122" s="38">
        <f t="shared" si="43"/>
        <v>0.2258</v>
      </c>
      <c r="AJ122" s="38">
        <f t="shared" si="44"/>
        <v>0.42980000000000002</v>
      </c>
      <c r="AK122" s="38">
        <f t="shared" si="45"/>
        <v>0.38979999999999998</v>
      </c>
      <c r="AM122" s="38">
        <f t="shared" si="46"/>
        <v>0.3639</v>
      </c>
      <c r="AN122" s="38">
        <f t="shared" si="47"/>
        <v>0.18629999999999999</v>
      </c>
      <c r="AO122" s="38">
        <f t="shared" si="48"/>
        <v>0.3054</v>
      </c>
      <c r="AP122" s="38">
        <f t="shared" si="49"/>
        <v>0.58179999999999998</v>
      </c>
      <c r="AQ122" s="38">
        <f t="shared" si="50"/>
        <v>7.85E-2</v>
      </c>
      <c r="AR122" s="38"/>
      <c r="AS122" s="38">
        <f t="shared" si="51"/>
        <v>0.3377</v>
      </c>
      <c r="AT122" s="38">
        <f t="shared" si="52"/>
        <v>0.24970000000000001</v>
      </c>
      <c r="AU122" s="38">
        <f t="shared" si="53"/>
        <v>0.30149999999999999</v>
      </c>
      <c r="AV122" s="38">
        <f t="shared" si="54"/>
        <v>0.42</v>
      </c>
      <c r="AW122" s="38">
        <f t="shared" si="55"/>
        <v>0.14330000000000001</v>
      </c>
    </row>
    <row r="123" spans="2:49" ht="15.75" x14ac:dyDescent="0.25">
      <c r="B123">
        <v>0.87</v>
      </c>
      <c r="C123">
        <v>0.23</v>
      </c>
      <c r="D123">
        <v>0.25</v>
      </c>
      <c r="E123">
        <v>0.85</v>
      </c>
      <c r="F123">
        <v>0.8</v>
      </c>
      <c r="G123" t="s">
        <v>20</v>
      </c>
      <c r="H123">
        <f t="shared" si="29"/>
        <v>0.69489999999999996</v>
      </c>
      <c r="I123">
        <f t="shared" si="30"/>
        <v>0.53390000000000004</v>
      </c>
      <c r="J123">
        <f t="shared" si="31"/>
        <v>0.25380000000000003</v>
      </c>
      <c r="K123">
        <f t="shared" si="32"/>
        <v>4.6399999999999997E-2</v>
      </c>
      <c r="L123" s="47">
        <f t="shared" si="33"/>
        <v>4.6399999999999997E-2</v>
      </c>
      <c r="M123" t="str">
        <f t="shared" si="34"/>
        <v>High</v>
      </c>
      <c r="N123">
        <f t="shared" si="35"/>
        <v>1</v>
      </c>
      <c r="O123">
        <f>'Test_IF-có_validate'!O123</f>
        <v>0.9667</v>
      </c>
      <c r="P123">
        <f>'Test_IF-có_validate'!P123</f>
        <v>0.25559999999999999</v>
      </c>
      <c r="Q123">
        <f>'Test_IF-có_validate'!Q123</f>
        <v>0.26669999999999999</v>
      </c>
      <c r="R123">
        <f>'Test_IF-có_validate'!R123</f>
        <v>0.85860000000000003</v>
      </c>
      <c r="S123">
        <f>'Test_IF-có_validate'!S123</f>
        <v>0.80610000000000004</v>
      </c>
      <c r="U123" s="37">
        <f t="shared" si="56"/>
        <v>1.6899999999999998E-2</v>
      </c>
      <c r="V123" s="37">
        <f t="shared" si="56"/>
        <v>0.59289999999999998</v>
      </c>
      <c r="W123" s="37">
        <f t="shared" si="56"/>
        <v>0.57889999999999997</v>
      </c>
      <c r="X123" s="37">
        <f t="shared" si="56"/>
        <v>7.6100000000000001E-2</v>
      </c>
      <c r="Y123" s="37">
        <f t="shared" si="56"/>
        <v>0.1074</v>
      </c>
      <c r="AA123" s="37">
        <f t="shared" si="36"/>
        <v>0.58889999999999998</v>
      </c>
      <c r="AB123" s="37">
        <f t="shared" si="37"/>
        <v>4.3700000000000003E-2</v>
      </c>
      <c r="AC123" s="37">
        <f t="shared" si="38"/>
        <v>0.1416</v>
      </c>
      <c r="AD123" s="37">
        <f t="shared" si="39"/>
        <v>0.46989999999999998</v>
      </c>
      <c r="AE123" s="37">
        <f t="shared" si="40"/>
        <v>0.73570000000000002</v>
      </c>
      <c r="AG123" s="38">
        <f t="shared" si="41"/>
        <v>0.57179999999999997</v>
      </c>
      <c r="AH123" s="38">
        <f t="shared" si="42"/>
        <v>0.13300000000000001</v>
      </c>
      <c r="AI123" s="38">
        <f t="shared" si="43"/>
        <v>0.21249999999999999</v>
      </c>
      <c r="AJ123" s="38">
        <f t="shared" si="44"/>
        <v>0.33129999999999998</v>
      </c>
      <c r="AK123" s="38">
        <f t="shared" si="45"/>
        <v>0.55879999999999996</v>
      </c>
      <c r="AM123" s="38">
        <f t="shared" si="46"/>
        <v>0.48249999999999998</v>
      </c>
      <c r="AN123" s="38">
        <f t="shared" si="47"/>
        <v>0.17280000000000001</v>
      </c>
      <c r="AO123" s="38">
        <f t="shared" si="48"/>
        <v>0.29210000000000003</v>
      </c>
      <c r="AP123" s="38">
        <f t="shared" si="49"/>
        <v>0.48330000000000001</v>
      </c>
      <c r="AQ123" s="38">
        <f t="shared" si="50"/>
        <v>0.24759999999999999</v>
      </c>
      <c r="AR123" s="38"/>
      <c r="AS123" s="38">
        <f t="shared" si="51"/>
        <v>0.45629999999999998</v>
      </c>
      <c r="AT123" s="38">
        <f t="shared" si="52"/>
        <v>0.23619999999999999</v>
      </c>
      <c r="AU123" s="38">
        <f t="shared" si="53"/>
        <v>0.28820000000000001</v>
      </c>
      <c r="AV123" s="38">
        <f t="shared" si="54"/>
        <v>0.32150000000000001</v>
      </c>
      <c r="AW123" s="38">
        <f t="shared" si="55"/>
        <v>2.58E-2</v>
      </c>
    </row>
    <row r="124" spans="2:49" ht="15.75" x14ac:dyDescent="0.25">
      <c r="B124">
        <v>0.52</v>
      </c>
      <c r="C124">
        <v>0.08</v>
      </c>
      <c r="D124">
        <v>0.33</v>
      </c>
      <c r="E124">
        <v>7.0000000000000007E-2</v>
      </c>
      <c r="F124">
        <v>0.09</v>
      </c>
      <c r="G124" t="s">
        <v>23</v>
      </c>
      <c r="H124">
        <f t="shared" si="29"/>
        <v>1.0200000000000001E-2</v>
      </c>
      <c r="I124">
        <f t="shared" si="30"/>
        <v>0.20699999999999999</v>
      </c>
      <c r="J124">
        <f t="shared" si="31"/>
        <v>0.50470000000000004</v>
      </c>
      <c r="K124">
        <f t="shared" si="32"/>
        <v>0.68220000000000003</v>
      </c>
      <c r="L124" s="47">
        <f t="shared" si="33"/>
        <v>1.0200000000000001E-2</v>
      </c>
      <c r="M124" t="str">
        <f t="shared" si="34"/>
        <v>Very Low</v>
      </c>
      <c r="N124">
        <f t="shared" si="35"/>
        <v>1</v>
      </c>
      <c r="O124">
        <f>'Test_IF-có_validate'!O124</f>
        <v>0.57779999999999998</v>
      </c>
      <c r="P124">
        <f>'Test_IF-có_validate'!P124</f>
        <v>8.8900000000000007E-2</v>
      </c>
      <c r="Q124">
        <f>'Test_IF-có_validate'!Q124</f>
        <v>0.35560000000000003</v>
      </c>
      <c r="R124">
        <f>'Test_IF-có_validate'!R124</f>
        <v>7.0699999999999999E-2</v>
      </c>
      <c r="S124">
        <f>'Test_IF-có_validate'!S124</f>
        <v>8.1600000000000006E-2</v>
      </c>
      <c r="U124" s="37">
        <f t="shared" si="56"/>
        <v>0.2676</v>
      </c>
      <c r="V124" s="37">
        <f t="shared" si="56"/>
        <v>0.8367</v>
      </c>
      <c r="W124" s="37">
        <f t="shared" si="56"/>
        <v>0.47539999999999999</v>
      </c>
      <c r="X124" s="37">
        <f t="shared" si="56"/>
        <v>0.8679</v>
      </c>
      <c r="Y124" s="37">
        <f t="shared" si="56"/>
        <v>0.84909999999999997</v>
      </c>
      <c r="AA124" s="37">
        <f t="shared" si="36"/>
        <v>0.2346</v>
      </c>
      <c r="AB124" s="37">
        <f t="shared" si="37"/>
        <v>0.18079999999999999</v>
      </c>
      <c r="AC124" s="37">
        <f t="shared" si="38"/>
        <v>4.1700000000000001E-2</v>
      </c>
      <c r="AD124" s="37">
        <f t="shared" si="39"/>
        <v>0.37309999999999999</v>
      </c>
      <c r="AE124" s="37">
        <f t="shared" si="40"/>
        <v>1.6999999999999999E-3</v>
      </c>
      <c r="AG124" s="38">
        <f t="shared" si="41"/>
        <v>0.2175</v>
      </c>
      <c r="AH124" s="38">
        <f t="shared" si="42"/>
        <v>0.35749999999999998</v>
      </c>
      <c r="AI124" s="38">
        <f t="shared" si="43"/>
        <v>0.11269999999999999</v>
      </c>
      <c r="AJ124" s="38">
        <f t="shared" si="44"/>
        <v>0.5101</v>
      </c>
      <c r="AK124" s="38">
        <f t="shared" si="45"/>
        <v>0.2077</v>
      </c>
      <c r="AM124" s="38">
        <f t="shared" si="46"/>
        <v>0.12809999999999999</v>
      </c>
      <c r="AN124" s="38">
        <f t="shared" si="47"/>
        <v>0.39729999999999999</v>
      </c>
      <c r="AO124" s="38">
        <f t="shared" si="48"/>
        <v>0.19739999999999999</v>
      </c>
      <c r="AP124" s="38">
        <f t="shared" si="49"/>
        <v>0.35909999999999997</v>
      </c>
      <c r="AQ124" s="38">
        <f t="shared" si="50"/>
        <v>0.5272</v>
      </c>
      <c r="AR124" s="38"/>
      <c r="AS124" s="38">
        <f t="shared" si="51"/>
        <v>0.1019</v>
      </c>
      <c r="AT124" s="38">
        <f t="shared" si="52"/>
        <v>0.4607</v>
      </c>
      <c r="AU124" s="38">
        <f t="shared" si="53"/>
        <v>0.19309999999999999</v>
      </c>
      <c r="AV124" s="38">
        <f t="shared" si="54"/>
        <v>0.51929999999999998</v>
      </c>
      <c r="AW124" s="38">
        <f t="shared" si="55"/>
        <v>0.71699999999999997</v>
      </c>
    </row>
    <row r="125" spans="2:49" ht="15.75" x14ac:dyDescent="0.25">
      <c r="B125">
        <v>0.62</v>
      </c>
      <c r="C125">
        <v>0.12</v>
      </c>
      <c r="D125">
        <v>0.36</v>
      </c>
      <c r="E125">
        <v>0.36</v>
      </c>
      <c r="F125">
        <v>0.32</v>
      </c>
      <c r="G125" t="s">
        <v>21</v>
      </c>
      <c r="H125">
        <f t="shared" si="29"/>
        <v>0.28160000000000002</v>
      </c>
      <c r="I125">
        <f t="shared" si="30"/>
        <v>9.8100000000000007E-2</v>
      </c>
      <c r="J125">
        <f t="shared" si="31"/>
        <v>0.21629999999999999</v>
      </c>
      <c r="K125">
        <f t="shared" si="32"/>
        <v>0.4229</v>
      </c>
      <c r="L125" s="47">
        <f t="shared" si="33"/>
        <v>9.8100000000000007E-2</v>
      </c>
      <c r="M125" t="str">
        <f t="shared" si="34"/>
        <v>Low</v>
      </c>
      <c r="N125">
        <f t="shared" si="35"/>
        <v>1</v>
      </c>
      <c r="O125">
        <f>'Test_IF-có_validate'!O125</f>
        <v>0.68889999999999996</v>
      </c>
      <c r="P125">
        <f>'Test_IF-có_validate'!P125</f>
        <v>0.1333</v>
      </c>
      <c r="Q125">
        <f>'Test_IF-có_validate'!Q125</f>
        <v>0.38890000000000002</v>
      </c>
      <c r="R125">
        <f>'Test_IF-có_validate'!R125</f>
        <v>0.36359999999999998</v>
      </c>
      <c r="S125">
        <f>'Test_IF-có_validate'!S125</f>
        <v>0.31630000000000003</v>
      </c>
      <c r="U125" s="37">
        <f t="shared" si="56"/>
        <v>0.1842</v>
      </c>
      <c r="V125" s="37">
        <f t="shared" si="56"/>
        <v>0.76480000000000004</v>
      </c>
      <c r="W125" s="37">
        <f t="shared" si="56"/>
        <v>0.44</v>
      </c>
      <c r="X125" s="37">
        <f t="shared" si="56"/>
        <v>0.4667</v>
      </c>
      <c r="Y125" s="37">
        <f t="shared" si="56"/>
        <v>0.51939999999999997</v>
      </c>
      <c r="AA125" s="37">
        <f t="shared" si="36"/>
        <v>0.33879999999999999</v>
      </c>
      <c r="AB125" s="37">
        <f t="shared" si="37"/>
        <v>0.1158</v>
      </c>
      <c r="AC125" s="37">
        <f t="shared" si="38"/>
        <v>6.8999999999999999E-3</v>
      </c>
      <c r="AD125" s="37">
        <f t="shared" si="39"/>
        <v>1.1000000000000001E-3</v>
      </c>
      <c r="AE125" s="37">
        <f t="shared" si="40"/>
        <v>0.30430000000000001</v>
      </c>
      <c r="AG125" s="38">
        <f t="shared" si="41"/>
        <v>0.32169999999999999</v>
      </c>
      <c r="AH125" s="38">
        <f t="shared" si="42"/>
        <v>0.29249999999999998</v>
      </c>
      <c r="AI125" s="38">
        <f t="shared" si="43"/>
        <v>7.85E-2</v>
      </c>
      <c r="AJ125" s="38">
        <f t="shared" si="44"/>
        <v>0.1376</v>
      </c>
      <c r="AK125" s="38">
        <f t="shared" si="45"/>
        <v>9.8199999999999996E-2</v>
      </c>
      <c r="AM125" s="38">
        <f t="shared" si="46"/>
        <v>0.23230000000000001</v>
      </c>
      <c r="AN125" s="38">
        <f t="shared" si="47"/>
        <v>0.33229999999999998</v>
      </c>
      <c r="AO125" s="38">
        <f t="shared" si="48"/>
        <v>0.1636</v>
      </c>
      <c r="AP125" s="38">
        <f t="shared" si="49"/>
        <v>1.4999999999999999E-2</v>
      </c>
      <c r="AQ125" s="38">
        <f t="shared" si="50"/>
        <v>0.2228</v>
      </c>
      <c r="AR125" s="38"/>
      <c r="AS125" s="38">
        <f t="shared" si="51"/>
        <v>0.20610000000000001</v>
      </c>
      <c r="AT125" s="38">
        <f t="shared" si="52"/>
        <v>0.3957</v>
      </c>
      <c r="AU125" s="38">
        <f t="shared" si="53"/>
        <v>0.1593</v>
      </c>
      <c r="AV125" s="38">
        <f t="shared" si="54"/>
        <v>0.1474</v>
      </c>
      <c r="AW125" s="38">
        <f t="shared" si="55"/>
        <v>0.4446</v>
      </c>
    </row>
    <row r="126" spans="2:49" ht="15.75" x14ac:dyDescent="0.25">
      <c r="B126">
        <v>0.68</v>
      </c>
      <c r="C126">
        <v>0.15</v>
      </c>
      <c r="D126">
        <v>0.57999999999999996</v>
      </c>
      <c r="E126">
        <v>0.35</v>
      </c>
      <c r="F126">
        <v>0.6</v>
      </c>
      <c r="G126" t="s">
        <v>24</v>
      </c>
      <c r="H126">
        <f t="shared" si="29"/>
        <v>0.54830000000000001</v>
      </c>
      <c r="I126">
        <f t="shared" si="30"/>
        <v>0.35639999999999999</v>
      </c>
      <c r="J126">
        <f t="shared" si="31"/>
        <v>5.9799999999999999E-2</v>
      </c>
      <c r="K126">
        <f t="shared" si="32"/>
        <v>0.1578</v>
      </c>
      <c r="L126" s="47">
        <f t="shared" si="33"/>
        <v>5.9799999999999999E-2</v>
      </c>
      <c r="M126" t="str">
        <f t="shared" si="34"/>
        <v>Middle</v>
      </c>
      <c r="N126">
        <f t="shared" si="35"/>
        <v>1</v>
      </c>
      <c r="O126">
        <f>'Test_IF-có_validate'!O126</f>
        <v>0.75560000000000005</v>
      </c>
      <c r="P126">
        <f>'Test_IF-có_validate'!P126</f>
        <v>0.16669999999999999</v>
      </c>
      <c r="Q126">
        <f>'Test_IF-có_validate'!Q126</f>
        <v>0.63329999999999997</v>
      </c>
      <c r="R126">
        <f>'Test_IF-có_validate'!R126</f>
        <v>0.35349999999999998</v>
      </c>
      <c r="S126">
        <f>'Test_IF-có_validate'!S126</f>
        <v>0.60199999999999998</v>
      </c>
      <c r="U126" s="37">
        <f t="shared" si="56"/>
        <v>0.13919999999999999</v>
      </c>
      <c r="V126" s="37">
        <f t="shared" si="56"/>
        <v>0.71419999999999995</v>
      </c>
      <c r="W126" s="37">
        <f t="shared" si="56"/>
        <v>0.22450000000000001</v>
      </c>
      <c r="X126" s="37">
        <f t="shared" si="56"/>
        <v>0.47770000000000001</v>
      </c>
      <c r="Y126" s="37">
        <f t="shared" si="56"/>
        <v>0.24840000000000001</v>
      </c>
      <c r="AA126" s="37">
        <f t="shared" si="36"/>
        <v>0.4</v>
      </c>
      <c r="AB126" s="37">
        <f t="shared" si="37"/>
        <v>6.9500000000000006E-2</v>
      </c>
      <c r="AC126" s="37">
        <f t="shared" si="38"/>
        <v>0.23039999999999999</v>
      </c>
      <c r="AD126" s="37">
        <f t="shared" si="39"/>
        <v>9.7000000000000003E-3</v>
      </c>
      <c r="AE126" s="37">
        <f t="shared" si="40"/>
        <v>0.57889999999999997</v>
      </c>
      <c r="AG126" s="38">
        <f t="shared" si="41"/>
        <v>0.38290000000000002</v>
      </c>
      <c r="AH126" s="38">
        <f t="shared" si="42"/>
        <v>0.2462</v>
      </c>
      <c r="AI126" s="38">
        <f t="shared" si="43"/>
        <v>0.15870000000000001</v>
      </c>
      <c r="AJ126" s="38">
        <f t="shared" si="44"/>
        <v>0.1479</v>
      </c>
      <c r="AK126" s="38">
        <f t="shared" si="45"/>
        <v>0.37290000000000001</v>
      </c>
      <c r="AM126" s="38">
        <f t="shared" si="46"/>
        <v>0.29360000000000003</v>
      </c>
      <c r="AN126" s="38">
        <f t="shared" si="47"/>
        <v>0.28599999999999998</v>
      </c>
      <c r="AO126" s="38">
        <f t="shared" si="48"/>
        <v>7.3599999999999999E-2</v>
      </c>
      <c r="AP126" s="38">
        <f t="shared" si="49"/>
        <v>4.1999999999999997E-3</v>
      </c>
      <c r="AQ126" s="38">
        <f t="shared" si="50"/>
        <v>5.9299999999999999E-2</v>
      </c>
      <c r="AR126" s="38"/>
      <c r="AS126" s="38">
        <f t="shared" si="51"/>
        <v>0.26740000000000003</v>
      </c>
      <c r="AT126" s="38">
        <f t="shared" si="52"/>
        <v>0.34939999999999999</v>
      </c>
      <c r="AU126" s="38">
        <f t="shared" si="53"/>
        <v>7.7899999999999997E-2</v>
      </c>
      <c r="AV126" s="38">
        <f t="shared" si="54"/>
        <v>0.15770000000000001</v>
      </c>
      <c r="AW126" s="38">
        <f t="shared" si="55"/>
        <v>0.16250000000000001</v>
      </c>
    </row>
    <row r="127" spans="2:49" ht="15.75" x14ac:dyDescent="0.25">
      <c r="B127">
        <v>0.54</v>
      </c>
      <c r="C127">
        <v>0.25</v>
      </c>
      <c r="D127">
        <v>7.0000000000000007E-2</v>
      </c>
      <c r="E127">
        <v>0.09</v>
      </c>
      <c r="F127">
        <v>0.11</v>
      </c>
      <c r="G127" t="s">
        <v>23</v>
      </c>
      <c r="H127">
        <f t="shared" si="29"/>
        <v>5.6899999999999999E-2</v>
      </c>
      <c r="I127">
        <f t="shared" si="30"/>
        <v>0.19980000000000001</v>
      </c>
      <c r="J127">
        <f t="shared" si="31"/>
        <v>0.49719999999999998</v>
      </c>
      <c r="K127">
        <f t="shared" si="32"/>
        <v>0.67469999999999997</v>
      </c>
      <c r="L127" s="47">
        <f t="shared" si="33"/>
        <v>5.6899999999999999E-2</v>
      </c>
      <c r="M127" t="str">
        <f t="shared" si="34"/>
        <v>Very Low</v>
      </c>
      <c r="N127">
        <f t="shared" si="35"/>
        <v>1</v>
      </c>
      <c r="O127">
        <f>'Test_IF-có_validate'!O127</f>
        <v>0.6</v>
      </c>
      <c r="P127">
        <f>'Test_IF-có_validate'!P127</f>
        <v>0.27779999999999999</v>
      </c>
      <c r="Q127">
        <f>'Test_IF-có_validate'!Q127</f>
        <v>6.6699999999999995E-2</v>
      </c>
      <c r="R127">
        <f>'Test_IF-có_validate'!R127</f>
        <v>9.0899999999999995E-2</v>
      </c>
      <c r="S127">
        <f>'Test_IF-có_validate'!S127</f>
        <v>0.10199999999999999</v>
      </c>
      <c r="U127" s="37">
        <f t="shared" si="56"/>
        <v>0.25</v>
      </c>
      <c r="V127" s="37">
        <f t="shared" si="56"/>
        <v>0.56520000000000004</v>
      </c>
      <c r="W127" s="37">
        <f t="shared" si="56"/>
        <v>0.87490000000000001</v>
      </c>
      <c r="X127" s="37">
        <f t="shared" si="56"/>
        <v>0.83330000000000004</v>
      </c>
      <c r="Y127" s="37">
        <f t="shared" si="56"/>
        <v>0.81489999999999996</v>
      </c>
      <c r="AA127" s="37">
        <f t="shared" si="36"/>
        <v>0.25559999999999999</v>
      </c>
      <c r="AB127" s="37">
        <f t="shared" si="37"/>
        <v>7.0000000000000007E-2</v>
      </c>
      <c r="AC127" s="37">
        <f t="shared" si="38"/>
        <v>0.41360000000000002</v>
      </c>
      <c r="AD127" s="37">
        <f t="shared" si="39"/>
        <v>0.34210000000000002</v>
      </c>
      <c r="AE127" s="37">
        <f t="shared" si="40"/>
        <v>2.9100000000000001E-2</v>
      </c>
      <c r="AG127" s="38">
        <f t="shared" si="41"/>
        <v>0.23849999999999999</v>
      </c>
      <c r="AH127" s="38">
        <f t="shared" si="42"/>
        <v>0.1067</v>
      </c>
      <c r="AI127" s="38">
        <f t="shared" si="43"/>
        <v>0.48449999999999999</v>
      </c>
      <c r="AJ127" s="38">
        <f t="shared" si="44"/>
        <v>0.47910000000000003</v>
      </c>
      <c r="AK127" s="38">
        <f t="shared" si="45"/>
        <v>0.17699999999999999</v>
      </c>
      <c r="AM127" s="38">
        <f t="shared" si="46"/>
        <v>0.1492</v>
      </c>
      <c r="AN127" s="38">
        <f t="shared" si="47"/>
        <v>0.14649999999999999</v>
      </c>
      <c r="AO127" s="38">
        <f t="shared" si="48"/>
        <v>0.56410000000000005</v>
      </c>
      <c r="AP127" s="38">
        <f t="shared" si="49"/>
        <v>0.3281</v>
      </c>
      <c r="AQ127" s="38">
        <f t="shared" si="50"/>
        <v>0.4965</v>
      </c>
      <c r="AR127" s="38"/>
      <c r="AS127" s="38">
        <f t="shared" si="51"/>
        <v>0.123</v>
      </c>
      <c r="AT127" s="38">
        <f t="shared" si="52"/>
        <v>0.2099</v>
      </c>
      <c r="AU127" s="38">
        <f t="shared" si="53"/>
        <v>0.56020000000000003</v>
      </c>
      <c r="AV127" s="38">
        <f t="shared" si="54"/>
        <v>0.48830000000000001</v>
      </c>
      <c r="AW127" s="38">
        <f t="shared" si="55"/>
        <v>0.68630000000000002</v>
      </c>
    </row>
    <row r="128" spans="2:49" ht="15.75" x14ac:dyDescent="0.25">
      <c r="B128">
        <v>0.9</v>
      </c>
      <c r="C128">
        <v>0.31</v>
      </c>
      <c r="D128">
        <v>0.24</v>
      </c>
      <c r="E128">
        <v>0.3</v>
      </c>
      <c r="F128">
        <v>0.97</v>
      </c>
      <c r="G128" t="s">
        <v>20</v>
      </c>
      <c r="H128">
        <f t="shared" si="29"/>
        <v>0.8246</v>
      </c>
      <c r="I128">
        <f t="shared" si="30"/>
        <v>0.67500000000000004</v>
      </c>
      <c r="J128">
        <f t="shared" si="31"/>
        <v>0.39019999999999999</v>
      </c>
      <c r="K128">
        <f t="shared" si="32"/>
        <v>0.18779999999999999</v>
      </c>
      <c r="L128" s="47">
        <f t="shared" si="33"/>
        <v>0.18779999999999999</v>
      </c>
      <c r="M128" t="str">
        <f>IF(L128=H128,"Very Low",IF(L128=I128,"Low",IF(L128=J128,"Middle","High")))</f>
        <v>High</v>
      </c>
      <c r="N128">
        <f t="shared" si="35"/>
        <v>1</v>
      </c>
      <c r="O128">
        <f>'Test_IF-có_validate'!O128</f>
        <v>1</v>
      </c>
      <c r="P128">
        <f>'Test_IF-có_validate'!P128</f>
        <v>0.34439999999999998</v>
      </c>
      <c r="Q128">
        <f>'Test_IF-có_validate'!Q128</f>
        <v>0.25559999999999999</v>
      </c>
      <c r="R128">
        <f>'Test_IF-có_validate'!R128</f>
        <v>0.30299999999999999</v>
      </c>
      <c r="S128">
        <f>'Test_IF-có_validate'!S128</f>
        <v>0.97960000000000003</v>
      </c>
      <c r="U128" s="37">
        <f t="shared" si="56"/>
        <v>0</v>
      </c>
      <c r="V128" s="37">
        <f t="shared" si="56"/>
        <v>0.48770000000000002</v>
      </c>
      <c r="W128" s="37">
        <f t="shared" si="56"/>
        <v>0.59289999999999998</v>
      </c>
      <c r="X128" s="37">
        <f t="shared" si="56"/>
        <v>0.53490000000000004</v>
      </c>
      <c r="Y128" s="37">
        <f t="shared" si="56"/>
        <v>1.03E-2</v>
      </c>
      <c r="AA128" s="37">
        <f t="shared" si="36"/>
        <v>0.61809999999999998</v>
      </c>
      <c r="AB128" s="37">
        <f t="shared" si="37"/>
        <v>0.14480000000000001</v>
      </c>
      <c r="AC128" s="37">
        <f t="shared" si="38"/>
        <v>0.15490000000000001</v>
      </c>
      <c r="AD128" s="37">
        <f t="shared" si="39"/>
        <v>6.5199999999999994E-2</v>
      </c>
      <c r="AE128" s="37">
        <f t="shared" si="40"/>
        <v>0.88190000000000002</v>
      </c>
      <c r="AG128" s="38">
        <f t="shared" si="41"/>
        <v>0.60099999999999998</v>
      </c>
      <c r="AH128" s="38">
        <f t="shared" si="42"/>
        <v>3.1899999999999998E-2</v>
      </c>
      <c r="AI128" s="38">
        <f t="shared" si="43"/>
        <v>0.2258</v>
      </c>
      <c r="AJ128" s="38">
        <f t="shared" si="44"/>
        <v>0.20219999999999999</v>
      </c>
      <c r="AK128" s="38">
        <f t="shared" si="45"/>
        <v>0.71319999999999995</v>
      </c>
      <c r="AM128" s="38">
        <f t="shared" si="46"/>
        <v>0.51170000000000004</v>
      </c>
      <c r="AN128" s="38">
        <f t="shared" si="47"/>
        <v>7.17E-2</v>
      </c>
      <c r="AO128" s="38">
        <f t="shared" si="48"/>
        <v>0.3054</v>
      </c>
      <c r="AP128" s="38">
        <f t="shared" si="49"/>
        <v>5.1299999999999998E-2</v>
      </c>
      <c r="AQ128" s="38">
        <f t="shared" si="50"/>
        <v>0.40200000000000002</v>
      </c>
      <c r="AR128" s="38"/>
      <c r="AS128" s="38">
        <f t="shared" si="51"/>
        <v>0.48549999999999999</v>
      </c>
      <c r="AT128" s="38">
        <f t="shared" si="52"/>
        <v>0.1351</v>
      </c>
      <c r="AU128" s="38">
        <f t="shared" si="53"/>
        <v>0.30149999999999999</v>
      </c>
      <c r="AV128" s="38">
        <f t="shared" si="54"/>
        <v>0.2114</v>
      </c>
      <c r="AW128" s="38">
        <f t="shared" si="55"/>
        <v>0.1802</v>
      </c>
    </row>
    <row r="129" spans="2:49" ht="15.75" x14ac:dyDescent="0.25">
      <c r="B129">
        <v>0.56000000000000005</v>
      </c>
      <c r="C129">
        <v>0.27</v>
      </c>
      <c r="D129">
        <v>0.11</v>
      </c>
      <c r="E129">
        <v>0.59</v>
      </c>
      <c r="F129">
        <v>0.22</v>
      </c>
      <c r="G129" t="s">
        <v>21</v>
      </c>
      <c r="H129">
        <f t="shared" si="29"/>
        <v>0.1933</v>
      </c>
      <c r="I129">
        <f t="shared" si="30"/>
        <v>4.7600000000000003E-2</v>
      </c>
      <c r="J129">
        <f t="shared" si="31"/>
        <v>0.34970000000000001</v>
      </c>
      <c r="K129">
        <f t="shared" si="32"/>
        <v>0.5413</v>
      </c>
      <c r="L129" s="47">
        <f t="shared" si="33"/>
        <v>4.7600000000000003E-2</v>
      </c>
      <c r="M129" t="str">
        <f>IF(L129=H129,"Very Low",IF(L129=I129,"Low",IF(L129=J129,"Middle","High")))</f>
        <v>Low</v>
      </c>
      <c r="N129">
        <f t="shared" si="35"/>
        <v>1</v>
      </c>
      <c r="O129">
        <f>'Test_IF-có_validate'!O129</f>
        <v>0.62219999999999998</v>
      </c>
      <c r="P129">
        <f>'Test_IF-có_validate'!P129</f>
        <v>0.3</v>
      </c>
      <c r="Q129">
        <f>'Test_IF-có_validate'!Q129</f>
        <v>0.1111</v>
      </c>
      <c r="R129">
        <f>'Test_IF-có_validate'!R129</f>
        <v>0.59599999999999997</v>
      </c>
      <c r="S129">
        <f>'Test_IF-có_validate'!S129</f>
        <v>0.21429999999999999</v>
      </c>
      <c r="U129" s="37">
        <f t="shared" si="56"/>
        <v>0.2329</v>
      </c>
      <c r="V129" s="37">
        <f t="shared" si="56"/>
        <v>0.53849999999999998</v>
      </c>
      <c r="W129" s="37">
        <f t="shared" si="56"/>
        <v>0.8</v>
      </c>
      <c r="X129" s="37">
        <f t="shared" si="56"/>
        <v>0.25309999999999999</v>
      </c>
      <c r="Y129" s="37">
        <f t="shared" si="56"/>
        <v>0.64700000000000002</v>
      </c>
      <c r="AA129" s="37">
        <f t="shared" si="36"/>
        <v>0.27660000000000001</v>
      </c>
      <c r="AB129" s="37">
        <f t="shared" si="37"/>
        <v>9.5600000000000004E-2</v>
      </c>
      <c r="AC129" s="37">
        <f t="shared" si="38"/>
        <v>0.3463</v>
      </c>
      <c r="AD129" s="37">
        <f t="shared" si="39"/>
        <v>0.22869999999999999</v>
      </c>
      <c r="AE129" s="37">
        <f t="shared" si="40"/>
        <v>0.18310000000000001</v>
      </c>
      <c r="AG129" s="38">
        <f t="shared" si="41"/>
        <v>0.25950000000000001</v>
      </c>
      <c r="AH129" s="38">
        <f t="shared" si="42"/>
        <v>8.1100000000000005E-2</v>
      </c>
      <c r="AI129" s="38">
        <f t="shared" si="43"/>
        <v>0.41720000000000002</v>
      </c>
      <c r="AJ129" s="38">
        <f t="shared" si="44"/>
        <v>9.01E-2</v>
      </c>
      <c r="AK129" s="38">
        <f t="shared" si="45"/>
        <v>2.3E-2</v>
      </c>
      <c r="AM129" s="38">
        <f t="shared" si="46"/>
        <v>0.1701</v>
      </c>
      <c r="AN129" s="38">
        <f t="shared" si="47"/>
        <v>0.12089999999999999</v>
      </c>
      <c r="AO129" s="38">
        <f t="shared" si="48"/>
        <v>0.49690000000000001</v>
      </c>
      <c r="AP129" s="38">
        <f t="shared" si="49"/>
        <v>0.24210000000000001</v>
      </c>
      <c r="AQ129" s="38">
        <f t="shared" si="50"/>
        <v>0.34250000000000003</v>
      </c>
      <c r="AR129" s="38"/>
      <c r="AS129" s="38">
        <f t="shared" si="51"/>
        <v>0.1439</v>
      </c>
      <c r="AT129" s="38">
        <f t="shared" si="52"/>
        <v>0.18429999999999999</v>
      </c>
      <c r="AU129" s="38">
        <f t="shared" si="53"/>
        <v>0.49299999999999999</v>
      </c>
      <c r="AV129" s="38">
        <f t="shared" si="54"/>
        <v>8.0299999999999996E-2</v>
      </c>
      <c r="AW129" s="38">
        <f t="shared" si="55"/>
        <v>0.55300000000000005</v>
      </c>
    </row>
    <row r="130" spans="2:49" ht="15.75" x14ac:dyDescent="0.25">
      <c r="B130">
        <v>0.85</v>
      </c>
      <c r="C130">
        <v>0.32</v>
      </c>
      <c r="D130">
        <v>0.22</v>
      </c>
      <c r="E130">
        <v>0.87</v>
      </c>
      <c r="F130">
        <v>0.79</v>
      </c>
      <c r="G130" t="s">
        <v>20</v>
      </c>
      <c r="H130">
        <f t="shared" si="29"/>
        <v>0.69120000000000004</v>
      </c>
      <c r="I130">
        <f t="shared" si="30"/>
        <v>0.52780000000000005</v>
      </c>
      <c r="J130">
        <f t="shared" si="31"/>
        <v>0.2477</v>
      </c>
      <c r="K130">
        <f t="shared" si="32"/>
        <v>4.0399999999999998E-2</v>
      </c>
      <c r="L130" s="47">
        <f t="shared" si="33"/>
        <v>4.0399999999999998E-2</v>
      </c>
      <c r="M130" t="str">
        <f>IF(L130=H130,"Very Low",IF(L130=I130,"Low",IF(L130=J130,"Middle","High")))</f>
        <v>High</v>
      </c>
      <c r="N130">
        <f t="shared" si="35"/>
        <v>1</v>
      </c>
      <c r="O130">
        <f>'Test_IF-có_validate'!O130</f>
        <v>0.94440000000000002</v>
      </c>
      <c r="P130">
        <f>'Test_IF-có_validate'!P130</f>
        <v>0.35560000000000003</v>
      </c>
      <c r="Q130">
        <f>'Test_IF-có_validate'!Q130</f>
        <v>0.23330000000000001</v>
      </c>
      <c r="R130">
        <f>'Test_IF-có_validate'!R130</f>
        <v>0.87880000000000003</v>
      </c>
      <c r="S130">
        <f>'Test_IF-có_validate'!S130</f>
        <v>0.79590000000000005</v>
      </c>
      <c r="U130" s="37">
        <f t="shared" si="56"/>
        <v>2.86E-2</v>
      </c>
      <c r="V130" s="37">
        <f t="shared" si="56"/>
        <v>0.47539999999999999</v>
      </c>
      <c r="W130" s="37">
        <f t="shared" si="56"/>
        <v>0.62170000000000003</v>
      </c>
      <c r="X130" s="37">
        <f t="shared" si="56"/>
        <v>6.4500000000000002E-2</v>
      </c>
      <c r="Y130" s="37">
        <f t="shared" si="56"/>
        <v>0.11360000000000001</v>
      </c>
      <c r="AA130" s="37">
        <f t="shared" si="36"/>
        <v>0.56930000000000003</v>
      </c>
      <c r="AB130" s="37">
        <f t="shared" si="37"/>
        <v>0.15679999999999999</v>
      </c>
      <c r="AC130" s="37">
        <f t="shared" si="38"/>
        <v>0.182</v>
      </c>
      <c r="AD130" s="37">
        <f t="shared" si="39"/>
        <v>0.48799999999999999</v>
      </c>
      <c r="AE130" s="37">
        <f t="shared" si="40"/>
        <v>0.72850000000000004</v>
      </c>
      <c r="AG130" s="38">
        <f t="shared" si="41"/>
        <v>0.55220000000000002</v>
      </c>
      <c r="AH130" s="38">
        <f t="shared" si="42"/>
        <v>1.9900000000000001E-2</v>
      </c>
      <c r="AI130" s="38">
        <f t="shared" si="43"/>
        <v>0.253</v>
      </c>
      <c r="AJ130" s="38">
        <f t="shared" si="44"/>
        <v>0.34939999999999999</v>
      </c>
      <c r="AK130" s="38">
        <f t="shared" si="45"/>
        <v>0.54959999999999998</v>
      </c>
      <c r="AM130" s="38">
        <f t="shared" si="46"/>
        <v>0.46279999999999999</v>
      </c>
      <c r="AN130" s="38">
        <f t="shared" si="47"/>
        <v>5.9700000000000003E-2</v>
      </c>
      <c r="AO130" s="38">
        <f t="shared" si="48"/>
        <v>0.33260000000000001</v>
      </c>
      <c r="AP130" s="38">
        <f t="shared" si="49"/>
        <v>0.50139999999999996</v>
      </c>
      <c r="AQ130" s="38">
        <f t="shared" si="50"/>
        <v>0.2384</v>
      </c>
      <c r="AR130" s="38"/>
      <c r="AS130" s="38">
        <f t="shared" si="51"/>
        <v>0.43659999999999999</v>
      </c>
      <c r="AT130" s="38">
        <f t="shared" si="52"/>
        <v>0.1232</v>
      </c>
      <c r="AU130" s="38">
        <f t="shared" si="53"/>
        <v>0.32869999999999999</v>
      </c>
      <c r="AV130" s="38">
        <f t="shared" si="54"/>
        <v>0.33960000000000001</v>
      </c>
      <c r="AW130" s="38">
        <f t="shared" si="55"/>
        <v>1.66E-2</v>
      </c>
    </row>
    <row r="131" spans="2:49" ht="15.75" x14ac:dyDescent="0.25">
      <c r="B131">
        <v>0.52</v>
      </c>
      <c r="C131">
        <v>0.28000000000000003</v>
      </c>
      <c r="D131">
        <v>0.32</v>
      </c>
      <c r="E131">
        <v>0.1</v>
      </c>
      <c r="F131">
        <v>0.1</v>
      </c>
      <c r="G131" t="s">
        <v>23</v>
      </c>
      <c r="H131">
        <f t="shared" ref="H131:H147" si="57">ROUND(SUMPRODUCT($B$1:$F$1,AA131:AE131),4)</f>
        <v>2.12E-2</v>
      </c>
      <c r="I131">
        <f t="shared" ref="I131:I147" si="58">ROUND(SUMPRODUCT($B$1:$F$1,AG131:AK131),4)</f>
        <v>0.19220000000000001</v>
      </c>
      <c r="J131">
        <f t="shared" ref="J131:J147" si="59">ROUND(SUMPRODUCT($B$1:$F$1,AM131:AQ131),4)</f>
        <v>0.48980000000000001</v>
      </c>
      <c r="K131">
        <f t="shared" ref="K131:K147" si="60">ROUND(SUMPRODUCT($B$1:$F$1,AS131:AW131),4)</f>
        <v>0.6673</v>
      </c>
      <c r="L131" s="47">
        <f t="shared" si="33"/>
        <v>2.12E-2</v>
      </c>
      <c r="M131" t="str">
        <f>IF(L131=H131,"Very Low",IF(L131=I131,"Low",IF(L131=J131,"Middle","High")))</f>
        <v>Very Low</v>
      </c>
      <c r="N131">
        <f t="shared" si="35"/>
        <v>1</v>
      </c>
      <c r="O131">
        <f>'Test_IF-có_validate'!O131</f>
        <v>0.57779999999999998</v>
      </c>
      <c r="P131">
        <f>'Test_IF-có_validate'!P131</f>
        <v>0.31109999999999999</v>
      </c>
      <c r="Q131">
        <f>'Test_IF-có_validate'!Q131</f>
        <v>0.34439999999999998</v>
      </c>
      <c r="R131">
        <f>'Test_IF-có_validate'!R131</f>
        <v>0.10100000000000001</v>
      </c>
      <c r="S131">
        <f>'Test_IF-có_validate'!S131</f>
        <v>9.1800000000000007E-2</v>
      </c>
      <c r="U131" s="37">
        <f t="shared" si="56"/>
        <v>0.2676</v>
      </c>
      <c r="V131" s="37">
        <f t="shared" si="56"/>
        <v>0.52539999999999998</v>
      </c>
      <c r="W131" s="37">
        <f t="shared" si="56"/>
        <v>0.48770000000000002</v>
      </c>
      <c r="X131" s="37">
        <f t="shared" si="56"/>
        <v>0.8165</v>
      </c>
      <c r="Y131" s="37">
        <f t="shared" si="56"/>
        <v>0.83179999999999998</v>
      </c>
      <c r="AA131" s="37">
        <f t="shared" si="36"/>
        <v>0.2346</v>
      </c>
      <c r="AB131" s="37">
        <f t="shared" si="37"/>
        <v>0.1082</v>
      </c>
      <c r="AC131" s="37">
        <f t="shared" si="38"/>
        <v>5.3800000000000001E-2</v>
      </c>
      <c r="AD131" s="37">
        <f t="shared" si="39"/>
        <v>0.32690000000000002</v>
      </c>
      <c r="AE131" s="37">
        <f t="shared" si="40"/>
        <v>1.38E-2</v>
      </c>
      <c r="AG131" s="38">
        <f t="shared" si="41"/>
        <v>0.2175</v>
      </c>
      <c r="AH131" s="38">
        <f t="shared" si="42"/>
        <v>6.8500000000000005E-2</v>
      </c>
      <c r="AI131" s="38">
        <f t="shared" si="43"/>
        <v>0.12470000000000001</v>
      </c>
      <c r="AJ131" s="38">
        <f t="shared" si="44"/>
        <v>0.46389999999999998</v>
      </c>
      <c r="AK131" s="38">
        <f t="shared" si="45"/>
        <v>0.19220000000000001</v>
      </c>
      <c r="AM131" s="38">
        <f t="shared" si="46"/>
        <v>0.12809999999999999</v>
      </c>
      <c r="AN131" s="38">
        <f t="shared" si="47"/>
        <v>0.10829999999999999</v>
      </c>
      <c r="AO131" s="38">
        <f t="shared" si="48"/>
        <v>0.2089</v>
      </c>
      <c r="AP131" s="38">
        <f t="shared" si="49"/>
        <v>0.313</v>
      </c>
      <c r="AQ131" s="38">
        <f t="shared" si="50"/>
        <v>0.51170000000000004</v>
      </c>
      <c r="AR131" s="38"/>
      <c r="AS131" s="38">
        <f t="shared" si="51"/>
        <v>0.1019</v>
      </c>
      <c r="AT131" s="38">
        <f t="shared" si="52"/>
        <v>0.17169999999999999</v>
      </c>
      <c r="AU131" s="38">
        <f t="shared" si="53"/>
        <v>0.2046</v>
      </c>
      <c r="AV131" s="38">
        <f t="shared" si="54"/>
        <v>0.47310000000000002</v>
      </c>
      <c r="AW131" s="38">
        <f t="shared" si="55"/>
        <v>0.70150000000000001</v>
      </c>
    </row>
    <row r="132" spans="2:49" ht="15.75" x14ac:dyDescent="0.25">
      <c r="B132">
        <v>0.78</v>
      </c>
      <c r="C132">
        <v>0.47</v>
      </c>
      <c r="D132">
        <v>0.24</v>
      </c>
      <c r="E132">
        <v>0.3</v>
      </c>
      <c r="F132">
        <v>0.93</v>
      </c>
      <c r="G132" t="s">
        <v>20</v>
      </c>
      <c r="H132">
        <f t="shared" si="57"/>
        <v>0.79179999999999995</v>
      </c>
      <c r="I132">
        <f t="shared" si="58"/>
        <v>0.64200000000000002</v>
      </c>
      <c r="J132">
        <f t="shared" si="59"/>
        <v>0.35709999999999997</v>
      </c>
      <c r="K132">
        <f t="shared" si="60"/>
        <v>0.1545</v>
      </c>
      <c r="L132" s="47">
        <f t="shared" ref="L132:L147" si="61">MIN(H132:K132)</f>
        <v>0.1545</v>
      </c>
      <c r="M132" t="str">
        <f t="shared" ref="M132:M147" si="62">IF(L132=H132,"Very Low",IF(L132=I132,"Low",IF(L132=J132,"Middle","High")))</f>
        <v>High</v>
      </c>
      <c r="N132">
        <f t="shared" ref="N132:N147" si="63">IF(M132=G132,1,0)</f>
        <v>1</v>
      </c>
      <c r="O132">
        <f>'Test_IF-có_validate'!O132</f>
        <v>0.86670000000000003</v>
      </c>
      <c r="P132">
        <f>'Test_IF-có_validate'!P132</f>
        <v>0.5222</v>
      </c>
      <c r="Q132">
        <f>'Test_IF-có_validate'!Q132</f>
        <v>0.25559999999999999</v>
      </c>
      <c r="R132">
        <f>'Test_IF-có_validate'!R132</f>
        <v>0.30299999999999999</v>
      </c>
      <c r="S132">
        <f>'Test_IF-có_validate'!S132</f>
        <v>0.93879999999999997</v>
      </c>
      <c r="U132" s="37">
        <f t="shared" si="56"/>
        <v>7.1400000000000005E-2</v>
      </c>
      <c r="V132" s="37">
        <f t="shared" si="56"/>
        <v>0.31390000000000001</v>
      </c>
      <c r="W132" s="37">
        <f t="shared" si="56"/>
        <v>0.59289999999999998</v>
      </c>
      <c r="X132" s="37">
        <f t="shared" si="56"/>
        <v>0.53490000000000004</v>
      </c>
      <c r="Y132" s="37">
        <f t="shared" si="56"/>
        <v>3.1600000000000003E-2</v>
      </c>
      <c r="AA132" s="37">
        <f t="shared" ref="AA132:AA147" si="64">ROUND((ABS(O132-O$154)+ABS(U132-U$154))/4+MAX(ABS(O132-O$154),ABS(U132-U$154))/2,4)</f>
        <v>0.50029999999999997</v>
      </c>
      <c r="AB132" s="37">
        <f t="shared" ref="AB132:AB147" si="65">ROUND((ABS(P132-P$154)+ABS(V132-V$154))/4+MAX(ABS(P132-P$154),ABS(V132-V$154))/2,4)</f>
        <v>0.3196</v>
      </c>
      <c r="AC132" s="37">
        <f t="shared" ref="AC132:AC147" si="66">ROUND((ABS(Q132-Q$154)+ABS(W132-W$154))/4+MAX(ABS(Q132-Q$154),ABS(W132-W$154))/2,4)</f>
        <v>0.15490000000000001</v>
      </c>
      <c r="AD132" s="37">
        <f t="shared" ref="AD132:AD147" si="67">ROUND((ABS(R132-R$154)+ABS(X132-X$154))/4+MAX(ABS(R132-R$154),ABS(X132-X$154))/2,4)</f>
        <v>6.5199999999999994E-2</v>
      </c>
      <c r="AE132" s="37">
        <f t="shared" ref="AE132:AE147" si="68">ROUND((ABS(S132-S$154)+ABS(Y132-Y$154))/4+MAX(ABS(S132-S$154),ABS(Y132-Y$154))/2,4)</f>
        <v>0.84599999999999997</v>
      </c>
      <c r="AG132" s="38">
        <f t="shared" ref="AG132:AG147" si="69">ROUND((ABS(O132-O$155)+ABS(U132-U$155))/4+MAX(ABS(O132-O$155),ABS(U132-U$155))/2,4)</f>
        <v>0.48320000000000002</v>
      </c>
      <c r="AH132" s="38">
        <f t="shared" ref="AH132:AH147" si="70">ROUND((ABS(P132-P$155)+ABS(V132-V$155))/4+MAX(ABS(P132-P$155),ABS(V132-V$155))/2,4)</f>
        <v>0.1462</v>
      </c>
      <c r="AI132" s="38">
        <f t="shared" ref="AI132:AI147" si="71">ROUND((ABS(Q132-Q$155)+ABS(W132-W$155))/4+MAX(ABS(Q132-Q$155),ABS(W132-W$155))/2,4)</f>
        <v>0.2258</v>
      </c>
      <c r="AJ132" s="38">
        <f t="shared" ref="AJ132:AJ147" si="72">ROUND((ABS(R132-R$155)+ABS(X132-X$155))/4+MAX(ABS(R132-R$155),ABS(X132-X$155))/2,4)</f>
        <v>0.20219999999999999</v>
      </c>
      <c r="AK132" s="38">
        <f t="shared" ref="AK132:AK147" si="73">ROUND((ABS(S132-S$155)+ABS(Y132-Y$155))/4+MAX(ABS(S132-S$155),ABS(Y132-Y$155))/2,4)</f>
        <v>0.67730000000000001</v>
      </c>
      <c r="AM132" s="38">
        <f t="shared" ref="AM132:AM147" si="74">ROUND((ABS(O132-O$156)+ABS(U132-U$156))/4+MAX(ABS(O132-O$156),ABS(U132-U$156))/2,4)</f>
        <v>0.39389999999999997</v>
      </c>
      <c r="AN132" s="38">
        <f t="shared" ref="AN132:AN147" si="75">ROUND((ABS(P132-P$156)+ABS(V132-V$156))/4+MAX(ABS(P132-P$156),ABS(V132-V$156))/2,4)</f>
        <v>0.107</v>
      </c>
      <c r="AO132" s="38">
        <f t="shared" ref="AO132:AO147" si="76">ROUND((ABS(Q132-Q$156)+ABS(W132-W$156))/4+MAX(ABS(Q132-Q$156),ABS(W132-W$156))/2,4)</f>
        <v>0.3054</v>
      </c>
      <c r="AP132" s="38">
        <f t="shared" ref="AP132:AP147" si="77">ROUND((ABS(R132-R$156)+ABS(X132-X$156))/4+MAX(ABS(R132-R$156),ABS(X132-X$156))/2,4)</f>
        <v>5.1299999999999998E-2</v>
      </c>
      <c r="AQ132" s="38">
        <f t="shared" ref="AQ132:AQ147" si="78">ROUND((ABS(S132-S$156)+ABS(Y132-Y$156))/4+MAX(ABS(S132-S$156),ABS(Y132-Y$156))/2,4)</f>
        <v>0.36609999999999998</v>
      </c>
      <c r="AR132" s="38"/>
      <c r="AS132" s="38">
        <f t="shared" ref="AS132:AS147" si="79">ROUND((ABS(O132-O$157)+ABS(U132-U$157))/4+MAX(ABS(O132-O$157),ABS(U132-U$157))/2,4)</f>
        <v>0.36770000000000003</v>
      </c>
      <c r="AT132" s="38">
        <f t="shared" ref="AT132:AT147" si="80">ROUND((ABS(P132-P$157)+ABS(V132-V$157))/4+MAX(ABS(P132-P$157),ABS(V132-V$157))/2,4)</f>
        <v>4.2099999999999999E-2</v>
      </c>
      <c r="AU132" s="38">
        <f t="shared" ref="AU132:AU147" si="81">ROUND((ABS(Q132-Q$157)+ABS(W132-W$157))/4+MAX(ABS(Q132-Q$157),ABS(W132-W$157))/2,4)</f>
        <v>0.30149999999999999</v>
      </c>
      <c r="AV132" s="38">
        <f t="shared" ref="AV132:AV147" si="82">ROUND((ABS(R132-R$157)+ABS(X132-X$157))/4+MAX(ABS(R132-R$157),ABS(X132-X$157))/2,4)</f>
        <v>0.2114</v>
      </c>
      <c r="AW132" s="38">
        <f t="shared" ref="AW132:AW147" si="83">ROUND((ABS(S132-S$157)+ABS(Y132-Y$157))/4+MAX(ABS(S132-S$157),ABS(Y132-Y$157))/2,4)</f>
        <v>0.14430000000000001</v>
      </c>
    </row>
    <row r="133" spans="2:49" ht="15.75" x14ac:dyDescent="0.25">
      <c r="B133">
        <v>0.56000000000000005</v>
      </c>
      <c r="C133">
        <v>0.35</v>
      </c>
      <c r="D133">
        <v>0.1</v>
      </c>
      <c r="E133">
        <v>0.62</v>
      </c>
      <c r="F133">
        <v>0.23</v>
      </c>
      <c r="G133" t="s">
        <v>21</v>
      </c>
      <c r="H133">
        <f t="shared" si="57"/>
        <v>0.20680000000000001</v>
      </c>
      <c r="I133">
        <f t="shared" si="58"/>
        <v>3.6999999999999998E-2</v>
      </c>
      <c r="J133">
        <f t="shared" si="59"/>
        <v>0.33900000000000002</v>
      </c>
      <c r="K133">
        <f t="shared" si="60"/>
        <v>0.5323</v>
      </c>
      <c r="L133" s="47">
        <f t="shared" si="61"/>
        <v>3.6999999999999998E-2</v>
      </c>
      <c r="M133" t="str">
        <f t="shared" si="62"/>
        <v>Low</v>
      </c>
      <c r="N133">
        <f t="shared" si="63"/>
        <v>1</v>
      </c>
      <c r="O133">
        <f>'Test_IF-có_validate'!O133</f>
        <v>0.62219999999999998</v>
      </c>
      <c r="P133">
        <f>'Test_IF-có_validate'!P133</f>
        <v>0.38890000000000002</v>
      </c>
      <c r="Q133">
        <f>'Test_IF-có_validate'!Q133</f>
        <v>0.1</v>
      </c>
      <c r="R133">
        <f>'Test_IF-có_validate'!R133</f>
        <v>0.62629999999999997</v>
      </c>
      <c r="S133">
        <f>'Test_IF-có_validate'!S133</f>
        <v>0.22450000000000001</v>
      </c>
      <c r="U133" s="37">
        <f t="shared" si="56"/>
        <v>0.2329</v>
      </c>
      <c r="V133" s="37">
        <f t="shared" si="56"/>
        <v>0.44</v>
      </c>
      <c r="W133" s="37">
        <f t="shared" si="56"/>
        <v>0.81820000000000004</v>
      </c>
      <c r="X133" s="37">
        <f t="shared" si="56"/>
        <v>0.2298</v>
      </c>
      <c r="Y133" s="37">
        <f t="shared" si="56"/>
        <v>0.63329999999999997</v>
      </c>
      <c r="AA133" s="37">
        <f t="shared" si="64"/>
        <v>0.27660000000000001</v>
      </c>
      <c r="AB133" s="37">
        <f t="shared" si="65"/>
        <v>0.19170000000000001</v>
      </c>
      <c r="AC133" s="37">
        <f t="shared" si="66"/>
        <v>0.36270000000000002</v>
      </c>
      <c r="AD133" s="37">
        <f t="shared" si="67"/>
        <v>0.25729999999999997</v>
      </c>
      <c r="AE133" s="37">
        <f t="shared" si="68"/>
        <v>0.19589999999999999</v>
      </c>
      <c r="AG133" s="38">
        <f t="shared" si="69"/>
        <v>0.25950000000000001</v>
      </c>
      <c r="AH133" s="38">
        <f t="shared" si="70"/>
        <v>1.4999999999999999E-2</v>
      </c>
      <c r="AI133" s="38">
        <f t="shared" si="71"/>
        <v>0.43369999999999997</v>
      </c>
      <c r="AJ133" s="38">
        <f t="shared" si="72"/>
        <v>0.1187</v>
      </c>
      <c r="AK133" s="38">
        <f t="shared" si="73"/>
        <v>1.01E-2</v>
      </c>
      <c r="AM133" s="38">
        <f t="shared" si="74"/>
        <v>0.1701</v>
      </c>
      <c r="AN133" s="38">
        <f t="shared" si="75"/>
        <v>2.4799999999999999E-2</v>
      </c>
      <c r="AO133" s="38">
        <f t="shared" si="76"/>
        <v>0.51329999999999998</v>
      </c>
      <c r="AP133" s="38">
        <f t="shared" si="77"/>
        <v>0.2707</v>
      </c>
      <c r="AQ133" s="38">
        <f t="shared" si="78"/>
        <v>0.3296</v>
      </c>
      <c r="AR133" s="38"/>
      <c r="AS133" s="38">
        <f t="shared" si="79"/>
        <v>0.1439</v>
      </c>
      <c r="AT133" s="38">
        <f t="shared" si="80"/>
        <v>8.9399999999999993E-2</v>
      </c>
      <c r="AU133" s="38">
        <f t="shared" si="81"/>
        <v>0.50939999999999996</v>
      </c>
      <c r="AV133" s="38">
        <f t="shared" si="82"/>
        <v>0.1089</v>
      </c>
      <c r="AW133" s="38">
        <f t="shared" si="83"/>
        <v>0.54190000000000005</v>
      </c>
    </row>
    <row r="134" spans="2:49" ht="15.75" x14ac:dyDescent="0.25">
      <c r="B134">
        <v>0.61</v>
      </c>
      <c r="C134">
        <v>0.38</v>
      </c>
      <c r="D134">
        <v>0.09</v>
      </c>
      <c r="E134">
        <v>0.38</v>
      </c>
      <c r="F134">
        <v>0.3</v>
      </c>
      <c r="G134" t="s">
        <v>21</v>
      </c>
      <c r="H134">
        <f t="shared" si="57"/>
        <v>0.28289999999999998</v>
      </c>
      <c r="I134">
        <f t="shared" si="58"/>
        <v>9.8100000000000007E-2</v>
      </c>
      <c r="J134">
        <f t="shared" si="59"/>
        <v>0.2576</v>
      </c>
      <c r="K134">
        <f t="shared" si="60"/>
        <v>0.46329999999999999</v>
      </c>
      <c r="L134" s="47">
        <f t="shared" si="61"/>
        <v>9.8100000000000007E-2</v>
      </c>
      <c r="M134" t="str">
        <f t="shared" si="62"/>
        <v>Low</v>
      </c>
      <c r="N134">
        <f t="shared" si="63"/>
        <v>1</v>
      </c>
      <c r="O134">
        <f>'Test_IF-có_validate'!O134</f>
        <v>0.67779999999999996</v>
      </c>
      <c r="P134">
        <f>'Test_IF-có_validate'!P134</f>
        <v>0.42220000000000002</v>
      </c>
      <c r="Q134">
        <f>'Test_IF-có_validate'!Q134</f>
        <v>8.8900000000000007E-2</v>
      </c>
      <c r="R134">
        <f>'Test_IF-có_validate'!R134</f>
        <v>0.38379999999999997</v>
      </c>
      <c r="S134">
        <f>'Test_IF-có_validate'!S134</f>
        <v>0.2959</v>
      </c>
      <c r="U134" s="37">
        <f t="shared" si="56"/>
        <v>0.192</v>
      </c>
      <c r="V134" s="37">
        <f t="shared" si="56"/>
        <v>0.40629999999999999</v>
      </c>
      <c r="W134" s="37">
        <f t="shared" si="56"/>
        <v>0.8367</v>
      </c>
      <c r="X134" s="37">
        <f t="shared" si="56"/>
        <v>0.44529999999999997</v>
      </c>
      <c r="Y134" s="37">
        <f t="shared" si="56"/>
        <v>0.54330000000000001</v>
      </c>
      <c r="AA134" s="37">
        <f t="shared" si="64"/>
        <v>0.32850000000000001</v>
      </c>
      <c r="AB134" s="37">
        <f t="shared" si="65"/>
        <v>0.2253</v>
      </c>
      <c r="AC134" s="37">
        <f t="shared" si="66"/>
        <v>0.37940000000000002</v>
      </c>
      <c r="AD134" s="37">
        <f t="shared" si="67"/>
        <v>2.2200000000000001E-2</v>
      </c>
      <c r="AE134" s="37">
        <f t="shared" si="68"/>
        <v>0.28120000000000001</v>
      </c>
      <c r="AG134" s="38">
        <f t="shared" si="69"/>
        <v>0.31140000000000001</v>
      </c>
      <c r="AH134" s="38">
        <f t="shared" si="70"/>
        <v>4.8599999999999997E-2</v>
      </c>
      <c r="AI134" s="38">
        <f t="shared" si="71"/>
        <v>0.45029999999999998</v>
      </c>
      <c r="AJ134" s="38">
        <f t="shared" si="72"/>
        <v>0.1171</v>
      </c>
      <c r="AK134" s="38">
        <f t="shared" si="73"/>
        <v>7.5200000000000003E-2</v>
      </c>
      <c r="AM134" s="38">
        <f t="shared" si="74"/>
        <v>0.222</v>
      </c>
      <c r="AN134" s="38">
        <f t="shared" si="75"/>
        <v>8.8999999999999999E-3</v>
      </c>
      <c r="AO134" s="38">
        <f t="shared" si="76"/>
        <v>0.52990000000000004</v>
      </c>
      <c r="AP134" s="38">
        <f t="shared" si="77"/>
        <v>3.61E-2</v>
      </c>
      <c r="AQ134" s="38">
        <f t="shared" si="78"/>
        <v>0.24429999999999999</v>
      </c>
      <c r="AR134" s="38"/>
      <c r="AS134" s="38">
        <f t="shared" si="79"/>
        <v>0.1958</v>
      </c>
      <c r="AT134" s="38">
        <f t="shared" si="80"/>
        <v>5.6000000000000001E-2</v>
      </c>
      <c r="AU134" s="38">
        <f t="shared" si="81"/>
        <v>0.52600000000000002</v>
      </c>
      <c r="AV134" s="38">
        <f t="shared" si="82"/>
        <v>0.12690000000000001</v>
      </c>
      <c r="AW134" s="38">
        <f t="shared" si="83"/>
        <v>0.46579999999999999</v>
      </c>
    </row>
    <row r="135" spans="2:49" ht="15.75" x14ac:dyDescent="0.25">
      <c r="B135">
        <v>0.78</v>
      </c>
      <c r="C135">
        <v>0.47</v>
      </c>
      <c r="D135">
        <v>0.28999999999999998</v>
      </c>
      <c r="E135">
        <v>0.98</v>
      </c>
      <c r="F135">
        <v>0.59</v>
      </c>
      <c r="G135" t="s">
        <v>20</v>
      </c>
      <c r="H135">
        <f t="shared" si="57"/>
        <v>0.54159999999999997</v>
      </c>
      <c r="I135">
        <f t="shared" si="58"/>
        <v>0.35320000000000001</v>
      </c>
      <c r="J135">
        <f t="shared" si="59"/>
        <v>6.9800000000000001E-2</v>
      </c>
      <c r="K135">
        <f t="shared" si="60"/>
        <v>0.18</v>
      </c>
      <c r="L135" s="47">
        <f t="shared" si="61"/>
        <v>6.9800000000000001E-2</v>
      </c>
      <c r="M135" t="str">
        <f t="shared" si="62"/>
        <v>Middle</v>
      </c>
      <c r="N135">
        <f t="shared" si="63"/>
        <v>0</v>
      </c>
      <c r="O135">
        <f>'Test_IF-có_validate'!O135</f>
        <v>0.86670000000000003</v>
      </c>
      <c r="P135">
        <f>'Test_IF-có_validate'!P135</f>
        <v>0.5222</v>
      </c>
      <c r="Q135">
        <f>'Test_IF-có_validate'!Q135</f>
        <v>0.31109999999999999</v>
      </c>
      <c r="R135">
        <f>'Test_IF-có_validate'!R135</f>
        <v>0.9899</v>
      </c>
      <c r="S135">
        <f>'Test_IF-có_validate'!S135</f>
        <v>0.59179999999999999</v>
      </c>
      <c r="U135" s="37">
        <f t="shared" si="56"/>
        <v>7.1400000000000005E-2</v>
      </c>
      <c r="V135" s="37">
        <f t="shared" si="56"/>
        <v>0.31390000000000001</v>
      </c>
      <c r="W135" s="37">
        <f t="shared" si="56"/>
        <v>0.52539999999999998</v>
      </c>
      <c r="X135" s="37">
        <f t="shared" si="56"/>
        <v>5.1000000000000004E-3</v>
      </c>
      <c r="Y135" s="37">
        <f t="shared" si="56"/>
        <v>0.25640000000000002</v>
      </c>
      <c r="AA135" s="37">
        <f t="shared" si="64"/>
        <v>0.50029999999999997</v>
      </c>
      <c r="AB135" s="37">
        <f t="shared" si="65"/>
        <v>0.3196</v>
      </c>
      <c r="AC135" s="37">
        <f t="shared" si="66"/>
        <v>9.0399999999999994E-2</v>
      </c>
      <c r="AD135" s="37">
        <f t="shared" si="67"/>
        <v>0.58620000000000005</v>
      </c>
      <c r="AE135" s="37">
        <f t="shared" si="68"/>
        <v>0.57040000000000002</v>
      </c>
      <c r="AG135" s="38">
        <f t="shared" si="69"/>
        <v>0.48320000000000002</v>
      </c>
      <c r="AH135" s="38">
        <f t="shared" si="70"/>
        <v>0.1462</v>
      </c>
      <c r="AI135" s="38">
        <f t="shared" si="71"/>
        <v>0.1613</v>
      </c>
      <c r="AJ135" s="38">
        <f t="shared" si="72"/>
        <v>0.4476</v>
      </c>
      <c r="AK135" s="38">
        <f t="shared" si="73"/>
        <v>0.3644</v>
      </c>
      <c r="AM135" s="38">
        <f t="shared" si="74"/>
        <v>0.39389999999999997</v>
      </c>
      <c r="AN135" s="38">
        <f t="shared" si="75"/>
        <v>0.107</v>
      </c>
      <c r="AO135" s="38">
        <f t="shared" si="76"/>
        <v>0.24329999999999999</v>
      </c>
      <c r="AP135" s="38">
        <f t="shared" si="77"/>
        <v>0.59950000000000003</v>
      </c>
      <c r="AQ135" s="38">
        <f t="shared" si="78"/>
        <v>4.9599999999999998E-2</v>
      </c>
      <c r="AR135" s="38"/>
      <c r="AS135" s="38">
        <f t="shared" si="79"/>
        <v>0.36770000000000003</v>
      </c>
      <c r="AT135" s="38">
        <f t="shared" si="80"/>
        <v>4.2099999999999999E-2</v>
      </c>
      <c r="AU135" s="38">
        <f t="shared" si="81"/>
        <v>0.23899999999999999</v>
      </c>
      <c r="AV135" s="38">
        <f t="shared" si="82"/>
        <v>0.43780000000000002</v>
      </c>
      <c r="AW135" s="38">
        <f t="shared" si="83"/>
        <v>0.17219999999999999</v>
      </c>
    </row>
    <row r="136" spans="2:49" ht="15.75" x14ac:dyDescent="0.25">
      <c r="B136">
        <v>0.57999999999999996</v>
      </c>
      <c r="C136">
        <v>0.4</v>
      </c>
      <c r="D136">
        <v>0.32</v>
      </c>
      <c r="E136">
        <v>0.22</v>
      </c>
      <c r="F136">
        <v>0.24</v>
      </c>
      <c r="G136" t="s">
        <v>21</v>
      </c>
      <c r="H136">
        <f t="shared" si="57"/>
        <v>0.1988</v>
      </c>
      <c r="I136">
        <f t="shared" si="58"/>
        <v>1.4500000000000001E-2</v>
      </c>
      <c r="J136">
        <f t="shared" si="59"/>
        <v>0.30740000000000001</v>
      </c>
      <c r="K136">
        <f t="shared" si="60"/>
        <v>0.50700000000000001</v>
      </c>
      <c r="L136" s="47">
        <f t="shared" si="61"/>
        <v>1.4500000000000001E-2</v>
      </c>
      <c r="M136" t="str">
        <f t="shared" si="62"/>
        <v>Low</v>
      </c>
      <c r="N136">
        <f t="shared" si="63"/>
        <v>1</v>
      </c>
      <c r="O136">
        <f>'Test_IF-có_validate'!O136</f>
        <v>0.64439999999999997</v>
      </c>
      <c r="P136">
        <f>'Test_IF-có_validate'!P136</f>
        <v>0.44440000000000002</v>
      </c>
      <c r="Q136">
        <f>'Test_IF-có_validate'!Q136</f>
        <v>0.34439999999999998</v>
      </c>
      <c r="R136">
        <f>'Test_IF-có_validate'!R136</f>
        <v>0.22220000000000001</v>
      </c>
      <c r="S136">
        <f>'Test_IF-có_validate'!S136</f>
        <v>0.23469999999999999</v>
      </c>
      <c r="U136" s="37">
        <f t="shared" si="56"/>
        <v>0.2162</v>
      </c>
      <c r="V136" s="37">
        <f t="shared" si="56"/>
        <v>0.38469999999999999</v>
      </c>
      <c r="W136" s="37">
        <f t="shared" si="56"/>
        <v>0.48770000000000002</v>
      </c>
      <c r="X136" s="37">
        <f t="shared" si="56"/>
        <v>0.63639999999999997</v>
      </c>
      <c r="Y136" s="37">
        <f t="shared" si="56"/>
        <v>0.61980000000000002</v>
      </c>
      <c r="AA136" s="37">
        <f t="shared" si="64"/>
        <v>0.2974</v>
      </c>
      <c r="AB136" s="37">
        <f t="shared" si="65"/>
        <v>0.24709999999999999</v>
      </c>
      <c r="AC136" s="37">
        <f t="shared" si="66"/>
        <v>5.3800000000000001E-2</v>
      </c>
      <c r="AD136" s="37">
        <f t="shared" si="67"/>
        <v>0.16159999999999999</v>
      </c>
      <c r="AE136" s="37">
        <f t="shared" si="68"/>
        <v>0.20860000000000001</v>
      </c>
      <c r="AG136" s="38">
        <f t="shared" si="69"/>
        <v>0.28029999999999999</v>
      </c>
      <c r="AH136" s="38">
        <f t="shared" si="70"/>
        <v>7.0400000000000004E-2</v>
      </c>
      <c r="AI136" s="38">
        <f t="shared" si="71"/>
        <v>0.12470000000000001</v>
      </c>
      <c r="AJ136" s="38">
        <f t="shared" si="72"/>
        <v>0.29859999999999998</v>
      </c>
      <c r="AK136" s="38">
        <f t="shared" si="73"/>
        <v>2.5000000000000001E-3</v>
      </c>
      <c r="AM136" s="38">
        <f t="shared" si="74"/>
        <v>0.19089999999999999</v>
      </c>
      <c r="AN136" s="38">
        <f t="shared" si="75"/>
        <v>3.09E-2</v>
      </c>
      <c r="AO136" s="38">
        <f t="shared" si="76"/>
        <v>0.2089</v>
      </c>
      <c r="AP136" s="38">
        <f t="shared" si="77"/>
        <v>0.14760000000000001</v>
      </c>
      <c r="AQ136" s="38">
        <f t="shared" si="78"/>
        <v>0.317</v>
      </c>
      <c r="AR136" s="38"/>
      <c r="AS136" s="38">
        <f t="shared" si="79"/>
        <v>0.16470000000000001</v>
      </c>
      <c r="AT136" s="38">
        <f t="shared" si="80"/>
        <v>3.4000000000000002E-2</v>
      </c>
      <c r="AU136" s="38">
        <f t="shared" si="81"/>
        <v>0.2046</v>
      </c>
      <c r="AV136" s="38">
        <f t="shared" si="82"/>
        <v>0.30780000000000002</v>
      </c>
      <c r="AW136" s="38">
        <f t="shared" si="83"/>
        <v>0.53090000000000004</v>
      </c>
    </row>
    <row r="137" spans="2:49" ht="15.75" x14ac:dyDescent="0.25">
      <c r="B137">
        <v>0.68</v>
      </c>
      <c r="C137">
        <v>0.43</v>
      </c>
      <c r="D137">
        <v>0.6</v>
      </c>
      <c r="E137">
        <v>0.47</v>
      </c>
      <c r="F137">
        <v>0.55000000000000004</v>
      </c>
      <c r="G137" t="s">
        <v>24</v>
      </c>
      <c r="H137">
        <f t="shared" si="57"/>
        <v>0.51139999999999997</v>
      </c>
      <c r="I137">
        <f t="shared" si="58"/>
        <v>0.31530000000000002</v>
      </c>
      <c r="J137">
        <f t="shared" si="59"/>
        <v>1.77E-2</v>
      </c>
      <c r="K137">
        <f t="shared" si="60"/>
        <v>0.20130000000000001</v>
      </c>
      <c r="L137" s="47">
        <f t="shared" si="61"/>
        <v>1.77E-2</v>
      </c>
      <c r="M137" t="str">
        <f t="shared" si="62"/>
        <v>Middle</v>
      </c>
      <c r="N137">
        <f t="shared" si="63"/>
        <v>1</v>
      </c>
      <c r="O137">
        <f>'Test_IF-có_validate'!O137</f>
        <v>0.75560000000000005</v>
      </c>
      <c r="P137">
        <f>'Test_IF-có_validate'!P137</f>
        <v>0.4778</v>
      </c>
      <c r="Q137">
        <f>'Test_IF-có_validate'!Q137</f>
        <v>0.65559999999999996</v>
      </c>
      <c r="R137">
        <f>'Test_IF-có_validate'!R137</f>
        <v>0.47470000000000001</v>
      </c>
      <c r="S137">
        <f>'Test_IF-có_validate'!S137</f>
        <v>0.55100000000000005</v>
      </c>
      <c r="U137" s="37">
        <f t="shared" si="56"/>
        <v>0.13919999999999999</v>
      </c>
      <c r="V137" s="37">
        <f t="shared" si="56"/>
        <v>0.35339999999999999</v>
      </c>
      <c r="W137" s="37">
        <f t="shared" si="56"/>
        <v>0.20799999999999999</v>
      </c>
      <c r="X137" s="37">
        <f t="shared" si="56"/>
        <v>0.35620000000000002</v>
      </c>
      <c r="Y137" s="37">
        <f t="shared" si="56"/>
        <v>0.28949999999999998</v>
      </c>
      <c r="AA137" s="37">
        <f t="shared" si="64"/>
        <v>0.4</v>
      </c>
      <c r="AB137" s="37">
        <f t="shared" si="65"/>
        <v>0.27889999999999998</v>
      </c>
      <c r="AC137" s="37">
        <f t="shared" si="66"/>
        <v>0.25130000000000002</v>
      </c>
      <c r="AD137" s="37">
        <f t="shared" si="67"/>
        <v>0.112</v>
      </c>
      <c r="AE137" s="37">
        <f t="shared" si="68"/>
        <v>0.53539999999999999</v>
      </c>
      <c r="AG137" s="38">
        <f t="shared" si="69"/>
        <v>0.38290000000000002</v>
      </c>
      <c r="AH137" s="38">
        <f t="shared" si="70"/>
        <v>0.10299999999999999</v>
      </c>
      <c r="AI137" s="38">
        <f t="shared" si="71"/>
        <v>0.17949999999999999</v>
      </c>
      <c r="AJ137" s="38">
        <f t="shared" si="72"/>
        <v>2.6599999999999999E-2</v>
      </c>
      <c r="AK137" s="38">
        <f t="shared" si="73"/>
        <v>0.32929999999999998</v>
      </c>
      <c r="AM137" s="38">
        <f t="shared" si="74"/>
        <v>0.29360000000000003</v>
      </c>
      <c r="AN137" s="38">
        <f t="shared" si="75"/>
        <v>6.3799999999999996E-2</v>
      </c>
      <c r="AO137" s="38">
        <f t="shared" si="76"/>
        <v>9.4399999999999998E-2</v>
      </c>
      <c r="AP137" s="38">
        <f t="shared" si="77"/>
        <v>0.12570000000000001</v>
      </c>
      <c r="AQ137" s="38">
        <f t="shared" si="78"/>
        <v>1.0800000000000001E-2</v>
      </c>
      <c r="AR137" s="38"/>
      <c r="AS137" s="38">
        <f t="shared" si="79"/>
        <v>0.26740000000000003</v>
      </c>
      <c r="AT137" s="38">
        <f t="shared" si="80"/>
        <v>1.1000000000000001E-3</v>
      </c>
      <c r="AU137" s="38">
        <f t="shared" si="81"/>
        <v>9.8699999999999996E-2</v>
      </c>
      <c r="AV137" s="38">
        <f t="shared" si="82"/>
        <v>3.6400000000000002E-2</v>
      </c>
      <c r="AW137" s="38">
        <f t="shared" si="83"/>
        <v>0.21110000000000001</v>
      </c>
    </row>
    <row r="138" spans="2:49" ht="15.75" x14ac:dyDescent="0.25">
      <c r="B138">
        <v>0.56999999999999995</v>
      </c>
      <c r="C138">
        <v>0.37</v>
      </c>
      <c r="D138">
        <v>0.75</v>
      </c>
      <c r="E138">
        <v>0.27</v>
      </c>
      <c r="F138">
        <v>0.32</v>
      </c>
      <c r="G138" t="s">
        <v>21</v>
      </c>
      <c r="H138">
        <f t="shared" si="57"/>
        <v>0.30690000000000001</v>
      </c>
      <c r="I138">
        <f t="shared" si="58"/>
        <v>0.11409999999999999</v>
      </c>
      <c r="J138">
        <f t="shared" si="59"/>
        <v>0.22170000000000001</v>
      </c>
      <c r="K138">
        <f t="shared" si="60"/>
        <v>0.42930000000000001</v>
      </c>
      <c r="L138" s="47">
        <f t="shared" si="61"/>
        <v>0.11409999999999999</v>
      </c>
      <c r="M138" t="str">
        <f t="shared" si="62"/>
        <v>Low</v>
      </c>
      <c r="N138">
        <f t="shared" si="63"/>
        <v>1</v>
      </c>
      <c r="O138">
        <f>'Test_IF-có_validate'!O138</f>
        <v>0.63329999999999997</v>
      </c>
      <c r="P138">
        <f>'Test_IF-có_validate'!P138</f>
        <v>0.41110000000000002</v>
      </c>
      <c r="Q138">
        <f>'Test_IF-có_validate'!Q138</f>
        <v>0.82220000000000004</v>
      </c>
      <c r="R138">
        <f>'Test_IF-có_validate'!R138</f>
        <v>0.2727</v>
      </c>
      <c r="S138">
        <f>'Test_IF-có_validate'!S138</f>
        <v>0.31630000000000003</v>
      </c>
      <c r="U138" s="37">
        <f t="shared" si="56"/>
        <v>0.22450000000000001</v>
      </c>
      <c r="V138" s="37">
        <f t="shared" si="56"/>
        <v>0.4173</v>
      </c>
      <c r="W138" s="37">
        <f t="shared" si="56"/>
        <v>9.7600000000000006E-2</v>
      </c>
      <c r="X138" s="37">
        <f t="shared" si="56"/>
        <v>0.57150000000000001</v>
      </c>
      <c r="Y138" s="37">
        <f t="shared" si="56"/>
        <v>0.51939999999999997</v>
      </c>
      <c r="AA138" s="37">
        <f t="shared" si="64"/>
        <v>0.28699999999999998</v>
      </c>
      <c r="AB138" s="37">
        <f t="shared" si="65"/>
        <v>0.21429999999999999</v>
      </c>
      <c r="AC138" s="37">
        <f t="shared" si="66"/>
        <v>0.40379999999999999</v>
      </c>
      <c r="AD138" s="37">
        <f t="shared" si="67"/>
        <v>0.1003</v>
      </c>
      <c r="AE138" s="37">
        <f t="shared" si="68"/>
        <v>0.30430000000000001</v>
      </c>
      <c r="AG138" s="38">
        <f t="shared" si="69"/>
        <v>0.26989999999999997</v>
      </c>
      <c r="AH138" s="38">
        <f t="shared" si="70"/>
        <v>3.7600000000000001E-2</v>
      </c>
      <c r="AI138" s="38">
        <f t="shared" si="71"/>
        <v>0.33210000000000001</v>
      </c>
      <c r="AJ138" s="38">
        <f t="shared" si="72"/>
        <v>0.23730000000000001</v>
      </c>
      <c r="AK138" s="38">
        <f t="shared" si="73"/>
        <v>9.8199999999999996E-2</v>
      </c>
      <c r="AM138" s="38">
        <f t="shared" si="74"/>
        <v>0.18049999999999999</v>
      </c>
      <c r="AN138" s="38">
        <f t="shared" si="75"/>
        <v>2.2000000000000001E-3</v>
      </c>
      <c r="AO138" s="38">
        <f t="shared" si="76"/>
        <v>0.247</v>
      </c>
      <c r="AP138" s="38">
        <f t="shared" si="77"/>
        <v>8.6300000000000002E-2</v>
      </c>
      <c r="AQ138" s="38">
        <f t="shared" si="78"/>
        <v>0.2228</v>
      </c>
      <c r="AR138" s="38"/>
      <c r="AS138" s="38">
        <f t="shared" si="79"/>
        <v>0.15429999999999999</v>
      </c>
      <c r="AT138" s="38">
        <f t="shared" si="80"/>
        <v>6.7100000000000007E-2</v>
      </c>
      <c r="AU138" s="38">
        <f t="shared" si="81"/>
        <v>0.25130000000000002</v>
      </c>
      <c r="AV138" s="38">
        <f t="shared" si="82"/>
        <v>0.2465</v>
      </c>
      <c r="AW138" s="38">
        <f t="shared" si="83"/>
        <v>0.4446</v>
      </c>
    </row>
    <row r="139" spans="2:49" ht="15.75" x14ac:dyDescent="0.25">
      <c r="B139">
        <v>0.62</v>
      </c>
      <c r="C139">
        <v>0.56000000000000005</v>
      </c>
      <c r="D139">
        <v>0.11</v>
      </c>
      <c r="E139">
        <v>0.24</v>
      </c>
      <c r="F139">
        <v>0.22</v>
      </c>
      <c r="G139" t="s">
        <v>21</v>
      </c>
      <c r="H139">
        <f t="shared" si="57"/>
        <v>0.1925</v>
      </c>
      <c r="I139">
        <f t="shared" si="58"/>
        <v>5.0799999999999998E-2</v>
      </c>
      <c r="J139">
        <f t="shared" si="59"/>
        <v>0.34799999999999998</v>
      </c>
      <c r="K139">
        <f t="shared" si="60"/>
        <v>0.5444</v>
      </c>
      <c r="L139" s="47">
        <f t="shared" si="61"/>
        <v>5.0799999999999998E-2</v>
      </c>
      <c r="M139" t="str">
        <f t="shared" si="62"/>
        <v>Low</v>
      </c>
      <c r="N139">
        <f t="shared" si="63"/>
        <v>1</v>
      </c>
      <c r="O139">
        <f>'Test_IF-có_validate'!O139</f>
        <v>0.68889999999999996</v>
      </c>
      <c r="P139">
        <f>'Test_IF-có_validate'!P139</f>
        <v>0.62219999999999998</v>
      </c>
      <c r="Q139">
        <f>'Test_IF-có_validate'!Q139</f>
        <v>0.1111</v>
      </c>
      <c r="R139">
        <f>'Test_IF-có_validate'!R139</f>
        <v>0.2424</v>
      </c>
      <c r="S139">
        <f>'Test_IF-có_validate'!S139</f>
        <v>0.21429999999999999</v>
      </c>
      <c r="U139" s="37">
        <f t="shared" si="56"/>
        <v>0.1842</v>
      </c>
      <c r="V139" s="37">
        <f t="shared" si="56"/>
        <v>0.2329</v>
      </c>
      <c r="W139" s="37">
        <f t="shared" si="56"/>
        <v>0.8</v>
      </c>
      <c r="X139" s="37">
        <f t="shared" si="56"/>
        <v>0.60980000000000001</v>
      </c>
      <c r="Y139" s="37">
        <f t="shared" si="56"/>
        <v>0.64700000000000002</v>
      </c>
      <c r="AA139" s="37">
        <f t="shared" si="64"/>
        <v>0.33879999999999999</v>
      </c>
      <c r="AB139" s="37">
        <f t="shared" si="65"/>
        <v>0.40539999999999998</v>
      </c>
      <c r="AC139" s="37">
        <f t="shared" si="66"/>
        <v>0.3463</v>
      </c>
      <c r="AD139" s="37">
        <f t="shared" si="67"/>
        <v>0.1366</v>
      </c>
      <c r="AE139" s="37">
        <f t="shared" si="68"/>
        <v>0.18310000000000001</v>
      </c>
      <c r="AG139" s="38">
        <f t="shared" si="69"/>
        <v>0.32169999999999999</v>
      </c>
      <c r="AH139" s="38">
        <f t="shared" si="70"/>
        <v>0.2414</v>
      </c>
      <c r="AI139" s="38">
        <f t="shared" si="71"/>
        <v>0.41720000000000002</v>
      </c>
      <c r="AJ139" s="38">
        <f t="shared" si="72"/>
        <v>0.27360000000000001</v>
      </c>
      <c r="AK139" s="38">
        <f t="shared" si="73"/>
        <v>2.3E-2</v>
      </c>
      <c r="AM139" s="38">
        <f t="shared" si="74"/>
        <v>0.23230000000000001</v>
      </c>
      <c r="AN139" s="38">
        <f t="shared" si="75"/>
        <v>0.20219999999999999</v>
      </c>
      <c r="AO139" s="38">
        <f t="shared" si="76"/>
        <v>0.49690000000000001</v>
      </c>
      <c r="AP139" s="38">
        <f t="shared" si="77"/>
        <v>0.1226</v>
      </c>
      <c r="AQ139" s="38">
        <f t="shared" si="78"/>
        <v>0.34250000000000003</v>
      </c>
      <c r="AR139" s="38"/>
      <c r="AS139" s="38">
        <f t="shared" si="79"/>
        <v>0.20610000000000001</v>
      </c>
      <c r="AT139" s="38">
        <f t="shared" si="80"/>
        <v>0.13739999999999999</v>
      </c>
      <c r="AU139" s="38">
        <f t="shared" si="81"/>
        <v>0.49299999999999999</v>
      </c>
      <c r="AV139" s="38">
        <f t="shared" si="82"/>
        <v>0.2828</v>
      </c>
      <c r="AW139" s="38">
        <f t="shared" si="83"/>
        <v>0.55300000000000005</v>
      </c>
    </row>
    <row r="140" spans="2:49" ht="15.75" x14ac:dyDescent="0.25">
      <c r="B140">
        <v>0.64</v>
      </c>
      <c r="C140">
        <v>0.57999999999999996</v>
      </c>
      <c r="D140">
        <v>0.14000000000000001</v>
      </c>
      <c r="E140">
        <v>0.32</v>
      </c>
      <c r="F140">
        <v>0.21</v>
      </c>
      <c r="G140" t="s">
        <v>21</v>
      </c>
      <c r="H140">
        <f t="shared" si="57"/>
        <v>0.1762</v>
      </c>
      <c r="I140">
        <f t="shared" si="58"/>
        <v>5.8500000000000003E-2</v>
      </c>
      <c r="J140">
        <f t="shared" si="59"/>
        <v>0.35570000000000002</v>
      </c>
      <c r="K140">
        <f t="shared" si="60"/>
        <v>0.5504</v>
      </c>
      <c r="L140" s="47">
        <f t="shared" si="61"/>
        <v>5.8500000000000003E-2</v>
      </c>
      <c r="M140" t="str">
        <f t="shared" si="62"/>
        <v>Low</v>
      </c>
      <c r="N140">
        <f t="shared" si="63"/>
        <v>1</v>
      </c>
      <c r="O140">
        <f>'Test_IF-có_validate'!O140</f>
        <v>0.71109999999999995</v>
      </c>
      <c r="P140">
        <f>'Test_IF-có_validate'!P140</f>
        <v>0.64439999999999997</v>
      </c>
      <c r="Q140">
        <f>'Test_IF-có_validate'!Q140</f>
        <v>0.1444</v>
      </c>
      <c r="R140">
        <f>'Test_IF-có_validate'!R140</f>
        <v>0.32319999999999999</v>
      </c>
      <c r="S140">
        <f>'Test_IF-có_validate'!S140</f>
        <v>0.2041</v>
      </c>
      <c r="U140" s="37">
        <f t="shared" si="56"/>
        <v>0.16880000000000001</v>
      </c>
      <c r="V140" s="37">
        <f t="shared" si="56"/>
        <v>0.2162</v>
      </c>
      <c r="W140" s="37">
        <f t="shared" si="56"/>
        <v>0.74760000000000004</v>
      </c>
      <c r="X140" s="37">
        <f t="shared" si="56"/>
        <v>0.51149999999999995</v>
      </c>
      <c r="Y140" s="37">
        <f t="shared" si="56"/>
        <v>0.66100000000000003</v>
      </c>
      <c r="AA140" s="37">
        <f t="shared" si="64"/>
        <v>0.35930000000000001</v>
      </c>
      <c r="AB140" s="37">
        <f t="shared" si="65"/>
        <v>0.42409999999999998</v>
      </c>
      <c r="AC140" s="37">
        <f t="shared" si="66"/>
        <v>0.29870000000000002</v>
      </c>
      <c r="AD140" s="37">
        <f t="shared" si="67"/>
        <v>4.2599999999999999E-2</v>
      </c>
      <c r="AE140" s="37">
        <f t="shared" si="68"/>
        <v>0.17</v>
      </c>
      <c r="AG140" s="38">
        <f t="shared" si="69"/>
        <v>0.3422</v>
      </c>
      <c r="AH140" s="38">
        <f t="shared" si="70"/>
        <v>0.26229999999999998</v>
      </c>
      <c r="AI140" s="38">
        <f t="shared" si="71"/>
        <v>0.36959999999999998</v>
      </c>
      <c r="AJ140" s="38">
        <f t="shared" si="72"/>
        <v>0.17960000000000001</v>
      </c>
      <c r="AK140" s="38">
        <f t="shared" si="73"/>
        <v>3.5999999999999997E-2</v>
      </c>
      <c r="AM140" s="38">
        <f t="shared" si="74"/>
        <v>0.25280000000000002</v>
      </c>
      <c r="AN140" s="38">
        <f t="shared" si="75"/>
        <v>0.22309999999999999</v>
      </c>
      <c r="AO140" s="38">
        <f t="shared" si="76"/>
        <v>0.44919999999999999</v>
      </c>
      <c r="AP140" s="38">
        <f t="shared" si="77"/>
        <v>2.87E-2</v>
      </c>
      <c r="AQ140" s="38">
        <f t="shared" si="78"/>
        <v>0.35549999999999998</v>
      </c>
      <c r="AR140" s="38"/>
      <c r="AS140" s="38">
        <f t="shared" si="79"/>
        <v>0.2266</v>
      </c>
      <c r="AT140" s="38">
        <f t="shared" si="80"/>
        <v>0.15820000000000001</v>
      </c>
      <c r="AU140" s="38">
        <f t="shared" si="81"/>
        <v>0.44529999999999997</v>
      </c>
      <c r="AV140" s="38">
        <f t="shared" si="82"/>
        <v>0.18890000000000001</v>
      </c>
      <c r="AW140" s="38">
        <f t="shared" si="83"/>
        <v>0.56410000000000005</v>
      </c>
    </row>
    <row r="141" spans="2:49" ht="15.75" x14ac:dyDescent="0.25">
      <c r="B141">
        <v>0.64</v>
      </c>
      <c r="C141">
        <v>0.59</v>
      </c>
      <c r="D141">
        <v>0.12</v>
      </c>
      <c r="E141">
        <v>0.57999999999999996</v>
      </c>
      <c r="F141">
        <v>0.24</v>
      </c>
      <c r="G141" t="s">
        <v>21</v>
      </c>
      <c r="H141">
        <f t="shared" si="57"/>
        <v>0.2165</v>
      </c>
      <c r="I141">
        <f t="shared" si="58"/>
        <v>2.8000000000000001E-2</v>
      </c>
      <c r="J141">
        <f t="shared" si="59"/>
        <v>0.32519999999999999</v>
      </c>
      <c r="K141">
        <f t="shared" si="60"/>
        <v>0.51980000000000004</v>
      </c>
      <c r="L141" s="47">
        <f t="shared" si="61"/>
        <v>2.8000000000000001E-2</v>
      </c>
      <c r="M141" t="str">
        <f t="shared" si="62"/>
        <v>Low</v>
      </c>
      <c r="N141">
        <f t="shared" si="63"/>
        <v>1</v>
      </c>
      <c r="O141">
        <f>'Test_IF-có_validate'!O141</f>
        <v>0.71109999999999995</v>
      </c>
      <c r="P141">
        <f>'Test_IF-có_validate'!P141</f>
        <v>0.65559999999999996</v>
      </c>
      <c r="Q141">
        <f>'Test_IF-có_validate'!Q141</f>
        <v>0.1222</v>
      </c>
      <c r="R141">
        <f>'Test_IF-có_validate'!R141</f>
        <v>0.58589999999999998</v>
      </c>
      <c r="S141">
        <f>'Test_IF-có_validate'!S141</f>
        <v>0.23469999999999999</v>
      </c>
      <c r="U141" s="37">
        <f t="shared" si="56"/>
        <v>0.16880000000000001</v>
      </c>
      <c r="V141" s="37">
        <f t="shared" si="56"/>
        <v>0.20799999999999999</v>
      </c>
      <c r="W141" s="37">
        <f t="shared" si="56"/>
        <v>0.78220000000000001</v>
      </c>
      <c r="X141" s="37">
        <f t="shared" si="56"/>
        <v>0.2611</v>
      </c>
      <c r="Y141" s="37">
        <f t="shared" si="56"/>
        <v>0.61980000000000002</v>
      </c>
      <c r="AA141" s="37">
        <f t="shared" si="64"/>
        <v>0.35930000000000001</v>
      </c>
      <c r="AB141" s="37">
        <f t="shared" si="65"/>
        <v>0.4345</v>
      </c>
      <c r="AC141" s="37">
        <f t="shared" si="66"/>
        <v>0.33019999999999999</v>
      </c>
      <c r="AD141" s="37">
        <f t="shared" si="67"/>
        <v>0.21920000000000001</v>
      </c>
      <c r="AE141" s="37">
        <f t="shared" si="68"/>
        <v>0.20860000000000001</v>
      </c>
      <c r="AG141" s="38">
        <f t="shared" si="69"/>
        <v>0.3422</v>
      </c>
      <c r="AH141" s="38">
        <f t="shared" si="70"/>
        <v>0.2727</v>
      </c>
      <c r="AI141" s="38">
        <f t="shared" si="71"/>
        <v>0.40110000000000001</v>
      </c>
      <c r="AJ141" s="38">
        <f t="shared" si="72"/>
        <v>8.0600000000000005E-2</v>
      </c>
      <c r="AK141" s="38">
        <f t="shared" si="73"/>
        <v>2.5000000000000001E-3</v>
      </c>
      <c r="AM141" s="38">
        <f t="shared" si="74"/>
        <v>0.25280000000000002</v>
      </c>
      <c r="AN141" s="38">
        <f t="shared" si="75"/>
        <v>0.23350000000000001</v>
      </c>
      <c r="AO141" s="38">
        <f t="shared" si="76"/>
        <v>0.48070000000000002</v>
      </c>
      <c r="AP141" s="38">
        <f t="shared" si="77"/>
        <v>0.23250000000000001</v>
      </c>
      <c r="AQ141" s="38">
        <f t="shared" si="78"/>
        <v>0.317</v>
      </c>
      <c r="AR141" s="38"/>
      <c r="AS141" s="38">
        <f t="shared" si="79"/>
        <v>0.2266</v>
      </c>
      <c r="AT141" s="38">
        <f t="shared" si="80"/>
        <v>0.1686</v>
      </c>
      <c r="AU141" s="38">
        <f t="shared" si="81"/>
        <v>0.4768</v>
      </c>
      <c r="AV141" s="38">
        <f t="shared" si="82"/>
        <v>7.0800000000000002E-2</v>
      </c>
      <c r="AW141" s="38">
        <f t="shared" si="83"/>
        <v>0.53090000000000004</v>
      </c>
    </row>
    <row r="142" spans="2:49" ht="15.75" x14ac:dyDescent="0.25">
      <c r="B142">
        <v>0.68</v>
      </c>
      <c r="C142">
        <v>0.61</v>
      </c>
      <c r="D142">
        <v>0.34</v>
      </c>
      <c r="E142">
        <v>0.31</v>
      </c>
      <c r="F142">
        <v>0.23</v>
      </c>
      <c r="G142" t="s">
        <v>21</v>
      </c>
      <c r="H142">
        <f t="shared" si="57"/>
        <v>0.18440000000000001</v>
      </c>
      <c r="I142">
        <f t="shared" si="58"/>
        <v>1.89E-2</v>
      </c>
      <c r="J142">
        <f t="shared" si="59"/>
        <v>0.31640000000000001</v>
      </c>
      <c r="K142">
        <f t="shared" si="60"/>
        <v>0.51449999999999996</v>
      </c>
      <c r="L142" s="47">
        <f t="shared" si="61"/>
        <v>1.89E-2</v>
      </c>
      <c r="M142" t="str">
        <f t="shared" si="62"/>
        <v>Low</v>
      </c>
      <c r="N142">
        <f t="shared" si="63"/>
        <v>1</v>
      </c>
      <c r="O142">
        <f>'Test_IF-có_validate'!O142</f>
        <v>0.75560000000000005</v>
      </c>
      <c r="P142">
        <f>'Test_IF-có_validate'!P142</f>
        <v>0.67779999999999996</v>
      </c>
      <c r="Q142">
        <f>'Test_IF-có_validate'!Q142</f>
        <v>0.36670000000000003</v>
      </c>
      <c r="R142">
        <f>'Test_IF-có_validate'!R142</f>
        <v>0.31309999999999999</v>
      </c>
      <c r="S142">
        <f>'Test_IF-có_validate'!S142</f>
        <v>0.22450000000000001</v>
      </c>
      <c r="U142" s="37">
        <f t="shared" si="56"/>
        <v>0.13919999999999999</v>
      </c>
      <c r="V142" s="37">
        <f t="shared" si="56"/>
        <v>0.192</v>
      </c>
      <c r="W142" s="37">
        <f t="shared" si="56"/>
        <v>0.46339999999999998</v>
      </c>
      <c r="X142" s="37">
        <f t="shared" si="56"/>
        <v>0.52310000000000001</v>
      </c>
      <c r="Y142" s="37">
        <f t="shared" si="56"/>
        <v>0.63329999999999997</v>
      </c>
      <c r="AA142" s="37">
        <f t="shared" si="64"/>
        <v>0.4</v>
      </c>
      <c r="AB142" s="37">
        <f t="shared" si="65"/>
        <v>0.45519999999999999</v>
      </c>
      <c r="AC142" s="37">
        <f t="shared" si="66"/>
        <v>0.03</v>
      </c>
      <c r="AD142" s="37">
        <f t="shared" si="67"/>
        <v>5.3900000000000003E-2</v>
      </c>
      <c r="AE142" s="37">
        <f t="shared" si="68"/>
        <v>0.19589999999999999</v>
      </c>
      <c r="AG142" s="38">
        <f t="shared" si="69"/>
        <v>0.38290000000000002</v>
      </c>
      <c r="AH142" s="38">
        <f t="shared" si="70"/>
        <v>0.29339999999999999</v>
      </c>
      <c r="AI142" s="38">
        <f t="shared" si="71"/>
        <v>0.10100000000000001</v>
      </c>
      <c r="AJ142" s="38">
        <f t="shared" si="72"/>
        <v>0.19089999999999999</v>
      </c>
      <c r="AK142" s="38">
        <f t="shared" si="73"/>
        <v>1.01E-2</v>
      </c>
      <c r="AM142" s="38">
        <f t="shared" si="74"/>
        <v>0.29360000000000003</v>
      </c>
      <c r="AN142" s="38">
        <f t="shared" si="75"/>
        <v>0.25419999999999998</v>
      </c>
      <c r="AO142" s="38">
        <f t="shared" si="76"/>
        <v>0.18609999999999999</v>
      </c>
      <c r="AP142" s="38">
        <f t="shared" si="77"/>
        <v>3.9899999999999998E-2</v>
      </c>
      <c r="AQ142" s="38">
        <f t="shared" si="78"/>
        <v>0.3296</v>
      </c>
      <c r="AR142" s="38"/>
      <c r="AS142" s="38">
        <f t="shared" si="79"/>
        <v>0.26740000000000003</v>
      </c>
      <c r="AT142" s="38">
        <f t="shared" si="80"/>
        <v>0.1893</v>
      </c>
      <c r="AU142" s="38">
        <f t="shared" si="81"/>
        <v>0.18179999999999999</v>
      </c>
      <c r="AV142" s="38">
        <f t="shared" si="82"/>
        <v>0.2001</v>
      </c>
      <c r="AW142" s="38">
        <f t="shared" si="83"/>
        <v>0.54190000000000005</v>
      </c>
    </row>
    <row r="143" spans="2:49" ht="15.75" x14ac:dyDescent="0.25">
      <c r="B143">
        <v>0.9</v>
      </c>
      <c r="C143">
        <v>0.78</v>
      </c>
      <c r="D143">
        <v>0.62</v>
      </c>
      <c r="E143">
        <v>0.32</v>
      </c>
      <c r="F143">
        <v>0.89</v>
      </c>
      <c r="G143" t="s">
        <v>20</v>
      </c>
      <c r="H143">
        <f t="shared" si="57"/>
        <v>0.76570000000000005</v>
      </c>
      <c r="I143">
        <f t="shared" si="58"/>
        <v>0.60750000000000004</v>
      </c>
      <c r="J143">
        <f t="shared" si="59"/>
        <v>0.31280000000000002</v>
      </c>
      <c r="K143">
        <f t="shared" si="60"/>
        <v>0.11070000000000001</v>
      </c>
      <c r="L143" s="47">
        <f t="shared" si="61"/>
        <v>0.11070000000000001</v>
      </c>
      <c r="M143" t="str">
        <f t="shared" si="62"/>
        <v>High</v>
      </c>
      <c r="N143">
        <f t="shared" si="63"/>
        <v>1</v>
      </c>
      <c r="O143">
        <f>'Test_IF-có_validate'!O143</f>
        <v>1</v>
      </c>
      <c r="P143">
        <f>'Test_IF-có_validate'!P143</f>
        <v>0.86670000000000003</v>
      </c>
      <c r="Q143">
        <f>'Test_IF-có_validate'!Q143</f>
        <v>0.67779999999999996</v>
      </c>
      <c r="R143">
        <f>'Test_IF-có_validate'!R143</f>
        <v>0.32319999999999999</v>
      </c>
      <c r="S143">
        <f>'Test_IF-có_validate'!S143</f>
        <v>0.89800000000000002</v>
      </c>
      <c r="U143" s="37">
        <f t="shared" si="56"/>
        <v>0</v>
      </c>
      <c r="V143" s="37">
        <f t="shared" si="56"/>
        <v>7.1400000000000005E-2</v>
      </c>
      <c r="W143" s="37">
        <f t="shared" si="56"/>
        <v>0.192</v>
      </c>
      <c r="X143" s="37">
        <f t="shared" si="56"/>
        <v>0.51149999999999995</v>
      </c>
      <c r="Y143" s="37">
        <f t="shared" si="56"/>
        <v>5.3699999999999998E-2</v>
      </c>
      <c r="AA143" s="37">
        <f t="shared" si="64"/>
        <v>0.61809999999999998</v>
      </c>
      <c r="AB143" s="37">
        <f t="shared" si="65"/>
        <v>0.627</v>
      </c>
      <c r="AC143" s="37">
        <f t="shared" si="66"/>
        <v>0.27189999999999998</v>
      </c>
      <c r="AD143" s="37">
        <f t="shared" si="67"/>
        <v>4.2599999999999999E-2</v>
      </c>
      <c r="AE143" s="37">
        <f t="shared" si="68"/>
        <v>0.80989999999999995</v>
      </c>
      <c r="AG143" s="38">
        <f t="shared" si="69"/>
        <v>0.60099999999999998</v>
      </c>
      <c r="AH143" s="38">
        <f t="shared" si="70"/>
        <v>0.4652</v>
      </c>
      <c r="AI143" s="38">
        <f t="shared" si="71"/>
        <v>0.20019999999999999</v>
      </c>
      <c r="AJ143" s="38">
        <f t="shared" si="72"/>
        <v>0.17960000000000001</v>
      </c>
      <c r="AK143" s="38">
        <f t="shared" si="73"/>
        <v>0.64119999999999999</v>
      </c>
      <c r="AM143" s="38">
        <f t="shared" si="74"/>
        <v>0.51170000000000004</v>
      </c>
      <c r="AN143" s="38">
        <f t="shared" si="75"/>
        <v>0.42599999999999999</v>
      </c>
      <c r="AO143" s="38">
        <f t="shared" si="76"/>
        <v>0.11509999999999999</v>
      </c>
      <c r="AP143" s="38">
        <f t="shared" si="77"/>
        <v>2.87E-2</v>
      </c>
      <c r="AQ143" s="38">
        <f t="shared" si="78"/>
        <v>0.33</v>
      </c>
      <c r="AR143" s="38"/>
      <c r="AS143" s="38">
        <f t="shared" si="79"/>
        <v>0.48549999999999999</v>
      </c>
      <c r="AT143" s="38">
        <f t="shared" si="80"/>
        <v>0.36109999999999998</v>
      </c>
      <c r="AU143" s="38">
        <f t="shared" si="81"/>
        <v>0.11940000000000001</v>
      </c>
      <c r="AV143" s="38">
        <f t="shared" si="82"/>
        <v>0.18890000000000001</v>
      </c>
      <c r="AW143" s="38">
        <f t="shared" si="83"/>
        <v>0.1082</v>
      </c>
    </row>
    <row r="144" spans="2:49" ht="15.75" x14ac:dyDescent="0.25">
      <c r="B144">
        <v>0.85</v>
      </c>
      <c r="C144">
        <v>0.82</v>
      </c>
      <c r="D144">
        <v>0.66</v>
      </c>
      <c r="E144">
        <v>0.83</v>
      </c>
      <c r="F144">
        <v>0.83</v>
      </c>
      <c r="G144" t="s">
        <v>20</v>
      </c>
      <c r="H144">
        <f t="shared" si="57"/>
        <v>0.72589999999999999</v>
      </c>
      <c r="I144">
        <f t="shared" si="58"/>
        <v>0.5615</v>
      </c>
      <c r="J144">
        <f t="shared" si="59"/>
        <v>0.27150000000000002</v>
      </c>
      <c r="K144">
        <f t="shared" si="60"/>
        <v>6.4399999999999999E-2</v>
      </c>
      <c r="L144" s="47">
        <f t="shared" si="61"/>
        <v>6.4399999999999999E-2</v>
      </c>
      <c r="M144" t="str">
        <f t="shared" si="62"/>
        <v>High</v>
      </c>
      <c r="N144">
        <f t="shared" si="63"/>
        <v>1</v>
      </c>
      <c r="O144">
        <f>'Test_IF-có_validate'!O144</f>
        <v>0.94440000000000002</v>
      </c>
      <c r="P144">
        <f>'Test_IF-có_validate'!P144</f>
        <v>0.91110000000000002</v>
      </c>
      <c r="Q144">
        <f>'Test_IF-có_validate'!Q144</f>
        <v>0.72219999999999995</v>
      </c>
      <c r="R144">
        <f>'Test_IF-có_validate'!R144</f>
        <v>0.83840000000000003</v>
      </c>
      <c r="S144">
        <f>'Test_IF-có_validate'!S144</f>
        <v>0.8367</v>
      </c>
      <c r="U144" s="37">
        <f t="shared" si="56"/>
        <v>2.86E-2</v>
      </c>
      <c r="V144" s="37">
        <f t="shared" si="56"/>
        <v>4.65E-2</v>
      </c>
      <c r="W144" s="37">
        <f t="shared" si="56"/>
        <v>0.1613</v>
      </c>
      <c r="X144" s="37">
        <f t="shared" si="56"/>
        <v>8.7900000000000006E-2</v>
      </c>
      <c r="Y144" s="37">
        <f t="shared" si="56"/>
        <v>8.8900000000000007E-2</v>
      </c>
      <c r="AA144" s="37">
        <f t="shared" si="64"/>
        <v>0.56930000000000003</v>
      </c>
      <c r="AB144" s="37">
        <f t="shared" si="65"/>
        <v>0.66649999999999998</v>
      </c>
      <c r="AC144" s="37">
        <f t="shared" si="66"/>
        <v>0.31290000000000001</v>
      </c>
      <c r="AD144" s="37">
        <f t="shared" si="67"/>
        <v>0.45179999999999998</v>
      </c>
      <c r="AE144" s="37">
        <f t="shared" si="68"/>
        <v>0.75719999999999998</v>
      </c>
      <c r="AG144" s="38">
        <f t="shared" si="69"/>
        <v>0.55220000000000002</v>
      </c>
      <c r="AH144" s="38">
        <f t="shared" si="70"/>
        <v>0.50470000000000004</v>
      </c>
      <c r="AI144" s="38">
        <f t="shared" si="71"/>
        <v>0.24110000000000001</v>
      </c>
      <c r="AJ144" s="38">
        <f t="shared" si="72"/>
        <v>0.31319999999999998</v>
      </c>
      <c r="AK144" s="38">
        <f t="shared" si="73"/>
        <v>0.58640000000000003</v>
      </c>
      <c r="AM144" s="38">
        <f t="shared" si="74"/>
        <v>0.46279999999999999</v>
      </c>
      <c r="AN144" s="38">
        <f t="shared" si="75"/>
        <v>0.46550000000000002</v>
      </c>
      <c r="AO144" s="38">
        <f t="shared" si="76"/>
        <v>0.15609999999999999</v>
      </c>
      <c r="AP144" s="38">
        <f t="shared" si="77"/>
        <v>0.4652</v>
      </c>
      <c r="AQ144" s="38">
        <f t="shared" si="78"/>
        <v>0.2752</v>
      </c>
      <c r="AR144" s="38"/>
      <c r="AS144" s="38">
        <f t="shared" si="79"/>
        <v>0.43659999999999999</v>
      </c>
      <c r="AT144" s="38">
        <f t="shared" si="80"/>
        <v>0.40060000000000001</v>
      </c>
      <c r="AU144" s="38">
        <f t="shared" si="81"/>
        <v>0.16039999999999999</v>
      </c>
      <c r="AV144" s="38">
        <f t="shared" si="82"/>
        <v>0.3034</v>
      </c>
      <c r="AW144" s="38">
        <f t="shared" si="83"/>
        <v>5.3400000000000003E-2</v>
      </c>
    </row>
    <row r="145" spans="1:49" ht="15.75" x14ac:dyDescent="0.25">
      <c r="B145">
        <v>0.56000000000000005</v>
      </c>
      <c r="C145">
        <v>0.6</v>
      </c>
      <c r="D145">
        <v>0.77</v>
      </c>
      <c r="E145">
        <v>0.13</v>
      </c>
      <c r="F145">
        <v>0.32</v>
      </c>
      <c r="G145" t="s">
        <v>21</v>
      </c>
      <c r="H145">
        <f t="shared" si="57"/>
        <v>0.31130000000000002</v>
      </c>
      <c r="I145">
        <f t="shared" si="58"/>
        <v>0.1186</v>
      </c>
      <c r="J145">
        <f t="shared" si="59"/>
        <v>0.22620000000000001</v>
      </c>
      <c r="K145">
        <f t="shared" si="60"/>
        <v>0.4335</v>
      </c>
      <c r="L145" s="47">
        <f t="shared" si="61"/>
        <v>0.1186</v>
      </c>
      <c r="M145" t="str">
        <f t="shared" si="62"/>
        <v>Low</v>
      </c>
      <c r="N145">
        <f t="shared" si="63"/>
        <v>1</v>
      </c>
      <c r="O145">
        <f>'Test_IF-có_validate'!O145</f>
        <v>0.62219999999999998</v>
      </c>
      <c r="P145">
        <f>'Test_IF-có_validate'!P145</f>
        <v>0.66669999999999996</v>
      </c>
      <c r="Q145">
        <f>'Test_IF-có_validate'!Q145</f>
        <v>0.84440000000000004</v>
      </c>
      <c r="R145">
        <f>'Test_IF-có_validate'!R145</f>
        <v>0.1313</v>
      </c>
      <c r="S145">
        <f>'Test_IF-có_validate'!S145</f>
        <v>0.31630000000000003</v>
      </c>
      <c r="U145" s="37">
        <f t="shared" si="56"/>
        <v>0.2329</v>
      </c>
      <c r="V145" s="37">
        <f t="shared" si="56"/>
        <v>0.2</v>
      </c>
      <c r="W145" s="37">
        <f t="shared" si="56"/>
        <v>8.4400000000000003E-2</v>
      </c>
      <c r="X145" s="37">
        <f t="shared" si="56"/>
        <v>0.76790000000000003</v>
      </c>
      <c r="Y145" s="37">
        <f t="shared" si="56"/>
        <v>0.51939999999999997</v>
      </c>
      <c r="AA145" s="37">
        <f t="shared" si="64"/>
        <v>0.27660000000000001</v>
      </c>
      <c r="AB145" s="37">
        <f t="shared" si="65"/>
        <v>0.44490000000000002</v>
      </c>
      <c r="AC145" s="37">
        <f t="shared" si="66"/>
        <v>0.42380000000000001</v>
      </c>
      <c r="AD145" s="37">
        <f t="shared" si="67"/>
        <v>0.28289999999999998</v>
      </c>
      <c r="AE145" s="37">
        <f t="shared" si="68"/>
        <v>0.30430000000000001</v>
      </c>
      <c r="AG145" s="38">
        <f t="shared" si="69"/>
        <v>0.25950000000000001</v>
      </c>
      <c r="AH145" s="38">
        <f t="shared" si="70"/>
        <v>0.28299999999999997</v>
      </c>
      <c r="AI145" s="38">
        <f t="shared" si="71"/>
        <v>0.35199999999999998</v>
      </c>
      <c r="AJ145" s="38">
        <f t="shared" si="72"/>
        <v>0.4199</v>
      </c>
      <c r="AK145" s="38">
        <f t="shared" si="73"/>
        <v>9.8199999999999996E-2</v>
      </c>
      <c r="AM145" s="38">
        <f t="shared" si="74"/>
        <v>0.1701</v>
      </c>
      <c r="AN145" s="38">
        <f t="shared" si="75"/>
        <v>0.24379999999999999</v>
      </c>
      <c r="AO145" s="38">
        <f t="shared" si="76"/>
        <v>0.26690000000000003</v>
      </c>
      <c r="AP145" s="38">
        <f t="shared" si="77"/>
        <v>0.26900000000000002</v>
      </c>
      <c r="AQ145" s="38">
        <f t="shared" si="78"/>
        <v>0.2228</v>
      </c>
      <c r="AR145" s="38"/>
      <c r="AS145" s="38">
        <f t="shared" si="79"/>
        <v>0.1439</v>
      </c>
      <c r="AT145" s="38">
        <f t="shared" si="80"/>
        <v>0.17899999999999999</v>
      </c>
      <c r="AU145" s="38">
        <f t="shared" si="81"/>
        <v>0.2712</v>
      </c>
      <c r="AV145" s="38">
        <f t="shared" si="82"/>
        <v>0.42909999999999998</v>
      </c>
      <c r="AW145" s="38">
        <f t="shared" si="83"/>
        <v>0.4446</v>
      </c>
    </row>
    <row r="146" spans="1:49" ht="15.75" x14ac:dyDescent="0.25">
      <c r="B146">
        <v>0.66</v>
      </c>
      <c r="C146">
        <v>0.68</v>
      </c>
      <c r="D146">
        <v>0.81</v>
      </c>
      <c r="E146">
        <v>0.56999999999999995</v>
      </c>
      <c r="F146">
        <v>0.56999999999999995</v>
      </c>
      <c r="G146" t="s">
        <v>24</v>
      </c>
      <c r="H146">
        <f t="shared" si="57"/>
        <v>0.5423</v>
      </c>
      <c r="I146">
        <f t="shared" si="58"/>
        <v>0.34539999999999998</v>
      </c>
      <c r="J146">
        <f t="shared" si="59"/>
        <v>5.0200000000000002E-2</v>
      </c>
      <c r="K146">
        <f t="shared" si="60"/>
        <v>0.1968</v>
      </c>
      <c r="L146" s="47">
        <f t="shared" si="61"/>
        <v>5.0200000000000002E-2</v>
      </c>
      <c r="M146" t="str">
        <f t="shared" si="62"/>
        <v>Middle</v>
      </c>
      <c r="N146">
        <f t="shared" si="63"/>
        <v>1</v>
      </c>
      <c r="O146">
        <f>'Test_IF-có_validate'!O146</f>
        <v>0.73329999999999995</v>
      </c>
      <c r="P146">
        <f>'Test_IF-có_validate'!P146</f>
        <v>0.75560000000000005</v>
      </c>
      <c r="Q146">
        <f>'Test_IF-có_validate'!Q146</f>
        <v>0.88890000000000002</v>
      </c>
      <c r="R146">
        <f>'Test_IF-có_validate'!R146</f>
        <v>0.57579999999999998</v>
      </c>
      <c r="S146">
        <f>'Test_IF-có_validate'!S146</f>
        <v>0.57140000000000002</v>
      </c>
      <c r="U146" s="37">
        <f t="shared" si="56"/>
        <v>0.15390000000000001</v>
      </c>
      <c r="V146" s="37">
        <f t="shared" si="56"/>
        <v>0.13919999999999999</v>
      </c>
      <c r="W146" s="37">
        <f t="shared" si="56"/>
        <v>5.8799999999999998E-2</v>
      </c>
      <c r="X146" s="37">
        <f t="shared" si="56"/>
        <v>0.26919999999999999</v>
      </c>
      <c r="Y146" s="37">
        <f t="shared" si="56"/>
        <v>0.27279999999999999</v>
      </c>
      <c r="AA146" s="37">
        <f t="shared" si="64"/>
        <v>0.37959999999999999</v>
      </c>
      <c r="AB146" s="37">
        <f t="shared" si="65"/>
        <v>0.52669999999999995</v>
      </c>
      <c r="AC146" s="37">
        <f t="shared" si="66"/>
        <v>0.46360000000000001</v>
      </c>
      <c r="AD146" s="37">
        <f t="shared" si="67"/>
        <v>0.20960000000000001</v>
      </c>
      <c r="AE146" s="37">
        <f t="shared" si="68"/>
        <v>0.55300000000000005</v>
      </c>
      <c r="AG146" s="38">
        <f t="shared" si="69"/>
        <v>0.36249999999999999</v>
      </c>
      <c r="AH146" s="38">
        <f t="shared" si="70"/>
        <v>0.3649</v>
      </c>
      <c r="AI146" s="38">
        <f t="shared" si="71"/>
        <v>0.39179999999999998</v>
      </c>
      <c r="AJ146" s="38">
        <f t="shared" si="72"/>
        <v>7.0999999999999994E-2</v>
      </c>
      <c r="AK146" s="38">
        <f t="shared" si="73"/>
        <v>0.34699999999999998</v>
      </c>
      <c r="AM146" s="38">
        <f t="shared" si="74"/>
        <v>0.2732</v>
      </c>
      <c r="AN146" s="38">
        <f t="shared" si="75"/>
        <v>0.32569999999999999</v>
      </c>
      <c r="AO146" s="38">
        <f t="shared" si="76"/>
        <v>0.30669999999999997</v>
      </c>
      <c r="AP146" s="38">
        <f t="shared" si="77"/>
        <v>0.22289999999999999</v>
      </c>
      <c r="AQ146" s="38">
        <f t="shared" si="78"/>
        <v>3.0200000000000001E-2</v>
      </c>
      <c r="AR146" s="38"/>
      <c r="AS146" s="38">
        <f t="shared" si="79"/>
        <v>0.247</v>
      </c>
      <c r="AT146" s="38">
        <f t="shared" si="80"/>
        <v>0.26079999999999998</v>
      </c>
      <c r="AU146" s="38">
        <f t="shared" si="81"/>
        <v>0.311</v>
      </c>
      <c r="AV146" s="38">
        <f t="shared" si="82"/>
        <v>6.1199999999999997E-2</v>
      </c>
      <c r="AW146" s="38">
        <f t="shared" si="83"/>
        <v>0.19159999999999999</v>
      </c>
    </row>
    <row r="147" spans="1:49" ht="15.75" x14ac:dyDescent="0.25">
      <c r="B147">
        <v>0.68</v>
      </c>
      <c r="C147">
        <v>0.64</v>
      </c>
      <c r="D147">
        <v>0.79</v>
      </c>
      <c r="E147">
        <v>0.97</v>
      </c>
      <c r="F147">
        <v>0.24</v>
      </c>
      <c r="G147" t="s">
        <v>24</v>
      </c>
      <c r="H147">
        <f t="shared" si="57"/>
        <v>0.22889999999999999</v>
      </c>
      <c r="I147">
        <f t="shared" si="58"/>
        <v>3.1899999999999998E-2</v>
      </c>
      <c r="J147">
        <f t="shared" si="59"/>
        <v>0.31940000000000002</v>
      </c>
      <c r="K147">
        <f t="shared" si="60"/>
        <v>0.51439999999999997</v>
      </c>
      <c r="L147" s="47">
        <f t="shared" si="61"/>
        <v>3.1899999999999998E-2</v>
      </c>
      <c r="M147" t="str">
        <f t="shared" si="62"/>
        <v>Low</v>
      </c>
      <c r="N147">
        <f t="shared" si="63"/>
        <v>0</v>
      </c>
      <c r="O147">
        <f>'Test_IF-có_validate'!O147</f>
        <v>0.75560000000000005</v>
      </c>
      <c r="P147">
        <f>'Test_IF-có_validate'!P147</f>
        <v>0.71109999999999995</v>
      </c>
      <c r="Q147">
        <f>'Test_IF-có_validate'!Q147</f>
        <v>0.86670000000000003</v>
      </c>
      <c r="R147">
        <f>'Test_IF-có_validate'!R147</f>
        <v>0.9798</v>
      </c>
      <c r="S147">
        <f>'Test_IF-có_validate'!S147</f>
        <v>0.23469999999999999</v>
      </c>
      <c r="U147" s="37">
        <f t="shared" si="56"/>
        <v>0.13919999999999999</v>
      </c>
      <c r="V147" s="37">
        <f t="shared" si="56"/>
        <v>0.16880000000000001</v>
      </c>
      <c r="W147" s="37">
        <f t="shared" si="56"/>
        <v>7.1400000000000005E-2</v>
      </c>
      <c r="X147" s="37">
        <f t="shared" si="56"/>
        <v>1.0200000000000001E-2</v>
      </c>
      <c r="Y147" s="37">
        <f t="shared" si="56"/>
        <v>0.61980000000000002</v>
      </c>
      <c r="AA147" s="37">
        <f t="shared" si="64"/>
        <v>0.4</v>
      </c>
      <c r="AB147" s="37">
        <f t="shared" si="65"/>
        <v>0.48599999999999999</v>
      </c>
      <c r="AC147" s="37">
        <f t="shared" si="66"/>
        <v>0.44379999999999997</v>
      </c>
      <c r="AD147" s="37">
        <f t="shared" si="67"/>
        <v>0.57730000000000004</v>
      </c>
      <c r="AE147" s="37">
        <f t="shared" si="68"/>
        <v>0.20860000000000001</v>
      </c>
      <c r="AG147" s="38">
        <f t="shared" si="69"/>
        <v>0.38290000000000002</v>
      </c>
      <c r="AH147" s="38">
        <f t="shared" si="70"/>
        <v>0.3241</v>
      </c>
      <c r="AI147" s="38">
        <f t="shared" si="71"/>
        <v>0.372</v>
      </c>
      <c r="AJ147" s="38">
        <f t="shared" si="72"/>
        <v>0.43869999999999998</v>
      </c>
      <c r="AK147" s="38">
        <f t="shared" si="73"/>
        <v>2.5000000000000001E-3</v>
      </c>
      <c r="AM147" s="38">
        <f t="shared" si="74"/>
        <v>0.29360000000000003</v>
      </c>
      <c r="AN147" s="38">
        <f t="shared" si="75"/>
        <v>0.28489999999999999</v>
      </c>
      <c r="AO147" s="38">
        <f t="shared" si="76"/>
        <v>0.28689999999999999</v>
      </c>
      <c r="AP147" s="38">
        <f t="shared" si="77"/>
        <v>0.5907</v>
      </c>
      <c r="AQ147" s="38">
        <f t="shared" si="78"/>
        <v>0.317</v>
      </c>
      <c r="AR147" s="38"/>
      <c r="AS147" s="38">
        <f t="shared" si="79"/>
        <v>0.26740000000000003</v>
      </c>
      <c r="AT147" s="38">
        <f t="shared" si="80"/>
        <v>0.22009999999999999</v>
      </c>
      <c r="AU147" s="38">
        <f t="shared" si="81"/>
        <v>0.29120000000000001</v>
      </c>
      <c r="AV147" s="38">
        <f t="shared" si="82"/>
        <v>0.4289</v>
      </c>
      <c r="AW147" s="38">
        <f t="shared" si="83"/>
        <v>0.53090000000000004</v>
      </c>
    </row>
    <row r="148" spans="1:49" s="47" customFormat="1" ht="15.75" x14ac:dyDescent="0.25">
      <c r="A148" s="47" t="s">
        <v>49</v>
      </c>
      <c r="B148" s="47">
        <f>MIN(B3:B147)</f>
        <v>0</v>
      </c>
      <c r="C148" s="47">
        <f>MIN(C3:C147)</f>
        <v>0</v>
      </c>
      <c r="D148" s="47">
        <f>MIN(D3:D147)</f>
        <v>0.01</v>
      </c>
      <c r="E148" s="47">
        <f>MIN(E3:E147)</f>
        <v>0</v>
      </c>
      <c r="F148" s="47">
        <f>MIN(F3:F147)</f>
        <v>0.01</v>
      </c>
      <c r="O148">
        <f t="shared" ref="O148:S149" si="84">ROUND((B148-B$148)/(B$149-B$148),4)</f>
        <v>0</v>
      </c>
      <c r="P148">
        <f t="shared" si="84"/>
        <v>0</v>
      </c>
      <c r="Q148">
        <f t="shared" si="84"/>
        <v>0</v>
      </c>
      <c r="R148">
        <f t="shared" si="84"/>
        <v>0</v>
      </c>
      <c r="S148">
        <f t="shared" si="84"/>
        <v>0</v>
      </c>
      <c r="U148" s="37">
        <f t="shared" si="56"/>
        <v>1</v>
      </c>
      <c r="V148" s="37">
        <f t="shared" si="56"/>
        <v>1</v>
      </c>
      <c r="W148" s="37">
        <f t="shared" si="56"/>
        <v>1</v>
      </c>
      <c r="X148" s="37">
        <f t="shared" si="56"/>
        <v>1</v>
      </c>
      <c r="Y148" s="37">
        <f t="shared" si="56"/>
        <v>1</v>
      </c>
      <c r="AA148" s="37">
        <f>ROUND((ABS(O148-O$154)+ABS(U148-U$154)+ABS((1-O$154-O148)-(1-U$154-U148)))/3,4)</f>
        <v>0.66669999999999996</v>
      </c>
      <c r="AB148" s="37"/>
      <c r="AC148" s="37"/>
      <c r="AD148" s="37"/>
      <c r="AE148" s="37"/>
    </row>
    <row r="149" spans="1:49" s="47" customFormat="1" ht="15.75" x14ac:dyDescent="0.25">
      <c r="A149" s="47" t="s">
        <v>54</v>
      </c>
      <c r="B149" s="47">
        <f>MAX(B3:B147)</f>
        <v>0.9</v>
      </c>
      <c r="C149" s="47">
        <f>MAX(C3:C147)</f>
        <v>0.9</v>
      </c>
      <c r="D149" s="47">
        <f>MAX(D3:D147)</f>
        <v>0.91</v>
      </c>
      <c r="E149" s="47">
        <f>MAX(E3:E147)</f>
        <v>0.99</v>
      </c>
      <c r="F149" s="47">
        <f>MAX(F3:F147)</f>
        <v>0.99</v>
      </c>
      <c r="O149">
        <f t="shared" si="84"/>
        <v>1</v>
      </c>
      <c r="P149">
        <f t="shared" si="84"/>
        <v>1</v>
      </c>
      <c r="Q149">
        <f t="shared" si="84"/>
        <v>1</v>
      </c>
      <c r="R149">
        <f t="shared" si="84"/>
        <v>1</v>
      </c>
      <c r="S149">
        <f t="shared" si="84"/>
        <v>1</v>
      </c>
      <c r="U149" s="37">
        <f t="shared" si="56"/>
        <v>0</v>
      </c>
      <c r="V149" s="37">
        <f t="shared" si="56"/>
        <v>0</v>
      </c>
      <c r="W149" s="37">
        <f t="shared" si="56"/>
        <v>0</v>
      </c>
      <c r="X149" s="37">
        <f t="shared" si="56"/>
        <v>0</v>
      </c>
      <c r="Y149" s="37">
        <f t="shared" si="56"/>
        <v>0</v>
      </c>
      <c r="AA149" s="37">
        <f>ROUND((ABS(O149-O$154)+ABS(U149-U$154)+ABS((1-O$154-O149)-(1-U$154-U149)))/3,4)</f>
        <v>0.66669999999999996</v>
      </c>
      <c r="AB149" s="37"/>
      <c r="AC149" s="37"/>
      <c r="AD149" s="37"/>
      <c r="AE149" s="37"/>
    </row>
    <row r="150" spans="1:49" ht="15.75" x14ac:dyDescent="0.25">
      <c r="M150" t="s">
        <v>57</v>
      </c>
      <c r="N150">
        <f>SUM(N3:N147)/145</f>
        <v>0.8413793103448276</v>
      </c>
      <c r="U150" s="37"/>
      <c r="V150" s="37"/>
      <c r="W150" s="37"/>
      <c r="X150" s="37"/>
      <c r="Y150" s="37"/>
      <c r="AA150" s="37"/>
      <c r="AB150" s="37"/>
      <c r="AC150" s="37"/>
      <c r="AD150" s="37"/>
      <c r="AE150" s="37"/>
    </row>
    <row r="151" spans="1:49" ht="15.75" x14ac:dyDescent="0.25">
      <c r="U151" s="37"/>
      <c r="V151" s="37"/>
      <c r="W151" s="37"/>
      <c r="X151" s="37"/>
      <c r="Y151" s="37"/>
      <c r="AA151" s="37"/>
      <c r="AB151" s="37"/>
      <c r="AC151" s="37"/>
      <c r="AD151" s="37"/>
      <c r="AE151" s="37"/>
    </row>
    <row r="152" spans="1:49" ht="15.75" x14ac:dyDescent="0.25">
      <c r="U152" s="37"/>
      <c r="V152" s="37"/>
      <c r="W152" s="37"/>
      <c r="X152" s="37"/>
      <c r="Y152" s="37"/>
      <c r="AA152" s="37"/>
      <c r="AB152" s="37"/>
      <c r="AC152" s="37"/>
      <c r="AD152" s="37"/>
      <c r="AE152" s="37"/>
    </row>
    <row r="153" spans="1:49" ht="15.75" x14ac:dyDescent="0.25">
      <c r="U153" s="37"/>
      <c r="V153" s="37"/>
      <c r="W153" s="37"/>
      <c r="X153" s="37"/>
      <c r="Y153" s="37"/>
      <c r="AA153" s="37"/>
      <c r="AB153" s="37"/>
      <c r="AC153" s="37"/>
      <c r="AD153" s="37"/>
      <c r="AE153" s="37"/>
    </row>
    <row r="154" spans="1:49" ht="15.75" x14ac:dyDescent="0.25">
      <c r="A154" t="s">
        <v>43</v>
      </c>
      <c r="B154">
        <v>0.30599999999999999</v>
      </c>
      <c r="C154">
        <v>0.19800000000000001</v>
      </c>
      <c r="D154">
        <v>0.36599999999999999</v>
      </c>
      <c r="E154">
        <v>0.35899999999999999</v>
      </c>
      <c r="F154">
        <v>9.0999999999999998E-2</v>
      </c>
      <c r="O154">
        <f>'Test_IF-có_validate'!O154</f>
        <v>0.34</v>
      </c>
      <c r="P154">
        <f>'Test_IF-có_validate'!P154</f>
        <v>0.22</v>
      </c>
      <c r="Q154">
        <f>'Test_IF-có_validate'!Q154</f>
        <v>0.39560000000000001</v>
      </c>
      <c r="R154">
        <f>'Test_IF-có_validate'!R154</f>
        <v>0.36259999999999998</v>
      </c>
      <c r="S154">
        <f>'Test_IF-có_validate'!S154</f>
        <v>8.2699999999999996E-2</v>
      </c>
      <c r="U154" s="37">
        <f t="shared" ref="U154:Y157" si="85">ROUND((1-O154)/(1+O154),4)</f>
        <v>0.49249999999999999</v>
      </c>
      <c r="V154" s="37">
        <f t="shared" si="85"/>
        <v>0.63929999999999998</v>
      </c>
      <c r="W154" s="37">
        <f t="shared" si="85"/>
        <v>0.43309999999999998</v>
      </c>
      <c r="X154" s="37">
        <f t="shared" si="85"/>
        <v>0.46779999999999999</v>
      </c>
      <c r="Y154" s="37">
        <f t="shared" si="85"/>
        <v>0.84719999999999995</v>
      </c>
      <c r="AA154" s="37">
        <f t="shared" ref="AA154:AE157" si="86">ROUND((ABS(O154-O$154)+ABS(U154-U$154)+ABS(MAX(O$154,U154)-MAX(U$154,O154)))/3,4)</f>
        <v>0</v>
      </c>
      <c r="AB154" s="37">
        <f t="shared" si="86"/>
        <v>0</v>
      </c>
      <c r="AC154" s="37">
        <f t="shared" si="86"/>
        <v>0</v>
      </c>
      <c r="AD154" s="37">
        <f t="shared" si="86"/>
        <v>0</v>
      </c>
      <c r="AE154" s="37">
        <f t="shared" si="86"/>
        <v>0</v>
      </c>
    </row>
    <row r="155" spans="1:49" ht="15.75" x14ac:dyDescent="0.25">
      <c r="A155" t="s">
        <v>48</v>
      </c>
      <c r="B155">
        <v>0.32100000000000001</v>
      </c>
      <c r="C155">
        <v>0.33700000000000002</v>
      </c>
      <c r="D155">
        <v>0.43099999999999999</v>
      </c>
      <c r="E155">
        <v>0.497</v>
      </c>
      <c r="F155">
        <v>0.23799999999999999</v>
      </c>
      <c r="O155">
        <f>'Test_IF-có_validate'!O155</f>
        <v>0.35670000000000002</v>
      </c>
      <c r="P155">
        <f>'Test_IF-có_validate'!P155</f>
        <v>0.37440000000000001</v>
      </c>
      <c r="Q155">
        <f>'Test_IF-có_validate'!Q155</f>
        <v>0.46779999999999999</v>
      </c>
      <c r="R155">
        <f>'Test_IF-có_validate'!R155</f>
        <v>0.502</v>
      </c>
      <c r="S155">
        <f>'Test_IF-có_validate'!S155</f>
        <v>0.23269999999999999</v>
      </c>
      <c r="U155" s="37">
        <f t="shared" si="85"/>
        <v>0.47420000000000001</v>
      </c>
      <c r="V155" s="37">
        <f t="shared" si="85"/>
        <v>0.45519999999999999</v>
      </c>
      <c r="W155" s="37">
        <f t="shared" si="85"/>
        <v>0.36259999999999998</v>
      </c>
      <c r="X155" s="37">
        <f t="shared" si="85"/>
        <v>0.33160000000000001</v>
      </c>
      <c r="Y155" s="37">
        <f t="shared" si="85"/>
        <v>0.62250000000000005</v>
      </c>
      <c r="AA155" s="37">
        <f t="shared" si="86"/>
        <v>1.78E-2</v>
      </c>
      <c r="AB155" s="37">
        <f t="shared" si="86"/>
        <v>0.17419999999999999</v>
      </c>
      <c r="AC155" s="37">
        <f t="shared" si="86"/>
        <v>7.1599999999999997E-2</v>
      </c>
      <c r="AD155" s="37">
        <f t="shared" si="86"/>
        <v>0.13830000000000001</v>
      </c>
      <c r="AE155" s="37">
        <f t="shared" si="86"/>
        <v>0.19980000000000001</v>
      </c>
    </row>
    <row r="156" spans="1:49" ht="15.75" x14ac:dyDescent="0.25">
      <c r="A156" t="s">
        <v>44</v>
      </c>
      <c r="B156">
        <v>0.40100000000000002</v>
      </c>
      <c r="C156">
        <v>0.372</v>
      </c>
      <c r="D156">
        <v>0.51</v>
      </c>
      <c r="E156">
        <v>0.34599999999999997</v>
      </c>
      <c r="F156">
        <v>0.53900000000000003</v>
      </c>
      <c r="O156">
        <f>'Test_IF-có_validate'!O156</f>
        <v>0.4456</v>
      </c>
      <c r="P156">
        <f>'Test_IF-có_validate'!P156</f>
        <v>0.4133</v>
      </c>
      <c r="Q156">
        <f>'Test_IF-có_validate'!Q156</f>
        <v>0.55559999999999998</v>
      </c>
      <c r="R156">
        <f>'Test_IF-có_validate'!R156</f>
        <v>0.34949999999999998</v>
      </c>
      <c r="S156">
        <f>'Test_IF-có_validate'!S156</f>
        <v>0.53979999999999995</v>
      </c>
      <c r="U156" s="37">
        <f t="shared" si="85"/>
        <v>0.38350000000000001</v>
      </c>
      <c r="V156" s="37">
        <f t="shared" si="85"/>
        <v>0.41510000000000002</v>
      </c>
      <c r="W156" s="37">
        <f t="shared" si="85"/>
        <v>0.28570000000000001</v>
      </c>
      <c r="X156" s="37">
        <f t="shared" si="85"/>
        <v>0.48199999999999998</v>
      </c>
      <c r="Y156" s="37">
        <f t="shared" si="85"/>
        <v>0.2989</v>
      </c>
      <c r="AA156" s="37">
        <f t="shared" si="86"/>
        <v>0.1079</v>
      </c>
      <c r="AB156" s="37">
        <f t="shared" si="86"/>
        <v>0.21390000000000001</v>
      </c>
      <c r="AC156" s="37">
        <f t="shared" si="86"/>
        <v>0.15579999999999999</v>
      </c>
      <c r="AD156" s="37">
        <f t="shared" si="86"/>
        <v>1.38E-2</v>
      </c>
      <c r="AE156" s="37">
        <f t="shared" si="86"/>
        <v>0.51790000000000003</v>
      </c>
    </row>
    <row r="157" spans="1:49" ht="15.75" x14ac:dyDescent="0.25">
      <c r="A157" t="s">
        <v>45</v>
      </c>
      <c r="B157">
        <v>0.42499999999999999</v>
      </c>
      <c r="C157">
        <v>0.43099999999999999</v>
      </c>
      <c r="D157">
        <v>0.50600000000000001</v>
      </c>
      <c r="E157">
        <v>0.50700000000000001</v>
      </c>
      <c r="F157">
        <v>0.77200000000000002</v>
      </c>
      <c r="O157">
        <f>'Test_IF-có_validate'!O157</f>
        <v>0.47220000000000001</v>
      </c>
      <c r="P157">
        <f>'Test_IF-có_validate'!P157</f>
        <v>0.47889999999999999</v>
      </c>
      <c r="Q157">
        <f>'Test_IF-có_validate'!Q157</f>
        <v>0.55110000000000003</v>
      </c>
      <c r="R157">
        <f>'Test_IF-có_validate'!R157</f>
        <v>0.5121</v>
      </c>
      <c r="S157">
        <f>'Test_IF-có_validate'!S157</f>
        <v>0.77759999999999996</v>
      </c>
      <c r="U157" s="37">
        <f t="shared" si="85"/>
        <v>0.35849999999999999</v>
      </c>
      <c r="V157" s="37">
        <f t="shared" si="85"/>
        <v>0.35239999999999999</v>
      </c>
      <c r="W157" s="37">
        <f t="shared" si="85"/>
        <v>0.28939999999999999</v>
      </c>
      <c r="X157" s="37">
        <f t="shared" si="85"/>
        <v>0.32269999999999999</v>
      </c>
      <c r="Y157" s="37">
        <f t="shared" si="85"/>
        <v>0.12509999999999999</v>
      </c>
      <c r="AA157" s="37">
        <f t="shared" si="86"/>
        <v>0.13339999999999999</v>
      </c>
      <c r="AB157" s="37">
        <f t="shared" si="86"/>
        <v>0.27760000000000001</v>
      </c>
      <c r="AC157" s="37">
        <f t="shared" si="86"/>
        <v>0.15160000000000001</v>
      </c>
      <c r="AD157" s="37">
        <f t="shared" si="86"/>
        <v>0.14799999999999999</v>
      </c>
      <c r="AE157" s="37">
        <f t="shared" si="86"/>
        <v>0.71299999999999997</v>
      </c>
    </row>
    <row r="158" spans="1:49" ht="15.75" x14ac:dyDescent="0.25">
      <c r="AA158" s="37"/>
      <c r="AB158" s="37"/>
      <c r="AC158" s="37"/>
      <c r="AD158" s="37"/>
      <c r="AE158" s="37"/>
    </row>
    <row r="159" spans="1:49" ht="15.75" x14ac:dyDescent="0.25">
      <c r="AA159" s="37"/>
      <c r="AB159" s="37"/>
      <c r="AC159" s="37"/>
      <c r="AD159" s="37"/>
      <c r="AE159" s="37"/>
    </row>
    <row r="160" spans="1:49" ht="15.75" x14ac:dyDescent="0.25">
      <c r="AA160" s="37"/>
      <c r="AB160" s="37"/>
      <c r="AC160" s="37"/>
      <c r="AD160" s="37"/>
      <c r="AE160" s="37"/>
    </row>
    <row r="161" spans="27:31" ht="15.75" x14ac:dyDescent="0.25">
      <c r="AA161" s="37"/>
      <c r="AB161" s="37"/>
      <c r="AC161" s="37"/>
      <c r="AD161" s="37"/>
      <c r="AE161" s="37"/>
    </row>
    <row r="162" spans="27:31" ht="15.75" x14ac:dyDescent="0.25">
      <c r="AA162" s="37"/>
      <c r="AB162" s="37"/>
      <c r="AC162" s="37"/>
      <c r="AD162" s="37"/>
      <c r="AE162" s="37"/>
    </row>
    <row r="163" spans="27:31" ht="15.75" x14ac:dyDescent="0.25">
      <c r="AA163" s="37"/>
      <c r="AB163" s="37"/>
      <c r="AC163" s="37"/>
      <c r="AD163" s="37"/>
      <c r="AE163" s="37"/>
    </row>
    <row r="164" spans="27:31" ht="15.75" x14ac:dyDescent="0.25">
      <c r="AA164" s="37"/>
      <c r="AB164" s="37"/>
      <c r="AC164" s="37"/>
      <c r="AD164" s="37"/>
      <c r="AE164" s="37"/>
    </row>
    <row r="165" spans="27:31" ht="15.75" x14ac:dyDescent="0.25">
      <c r="AA165" s="37"/>
      <c r="AB165" s="37"/>
      <c r="AC165" s="37"/>
      <c r="AD165" s="37"/>
      <c r="AE165" s="37"/>
    </row>
    <row r="166" spans="27:31" ht="15.75" x14ac:dyDescent="0.25">
      <c r="AA166" s="37"/>
      <c r="AB166" s="37"/>
      <c r="AC166" s="37"/>
      <c r="AD166" s="37"/>
      <c r="AE166" s="37"/>
    </row>
    <row r="167" spans="27:31" ht="15.75" x14ac:dyDescent="0.25">
      <c r="AA167" s="37"/>
      <c r="AB167" s="37"/>
      <c r="AC167" s="37"/>
      <c r="AD167" s="37"/>
      <c r="AE167" s="37"/>
    </row>
    <row r="168" spans="27:31" ht="15.75" x14ac:dyDescent="0.25">
      <c r="AA168" s="37"/>
      <c r="AB168" s="37"/>
      <c r="AC168" s="37"/>
      <c r="AD168" s="37"/>
      <c r="AE168" s="37"/>
    </row>
    <row r="169" spans="27:31" ht="15.75" x14ac:dyDescent="0.25">
      <c r="AA169" s="37"/>
      <c r="AB169" s="37"/>
      <c r="AC169" s="37"/>
      <c r="AD169" s="37"/>
      <c r="AE169" s="37"/>
    </row>
    <row r="170" spans="27:31" ht="15.75" x14ac:dyDescent="0.25">
      <c r="AA170" s="37"/>
      <c r="AB170" s="37"/>
      <c r="AC170" s="37"/>
      <c r="AD170" s="37"/>
      <c r="AE170" s="37"/>
    </row>
    <row r="171" spans="27:31" ht="15.75" x14ac:dyDescent="0.25">
      <c r="AA171" s="37"/>
      <c r="AB171" s="37"/>
      <c r="AC171" s="37"/>
      <c r="AD171" s="37"/>
      <c r="AE171" s="37"/>
    </row>
    <row r="172" spans="27:31" ht="15.75" x14ac:dyDescent="0.25">
      <c r="AA172" s="37"/>
      <c r="AB172" s="37"/>
      <c r="AC172" s="37"/>
      <c r="AD172" s="37"/>
      <c r="AE172" s="37"/>
    </row>
    <row r="173" spans="27:31" ht="15.75" x14ac:dyDescent="0.25">
      <c r="AA173" s="37"/>
      <c r="AB173" s="37"/>
      <c r="AC173" s="37"/>
      <c r="AD173" s="37"/>
      <c r="AE173" s="37"/>
    </row>
    <row r="174" spans="27:31" ht="15.75" x14ac:dyDescent="0.25">
      <c r="AA174" s="37"/>
      <c r="AB174" s="37"/>
      <c r="AC174" s="37"/>
      <c r="AD174" s="37"/>
      <c r="AE174" s="37"/>
    </row>
    <row r="175" spans="27:31" ht="15.75" x14ac:dyDescent="0.25">
      <c r="AA175" s="37"/>
      <c r="AB175" s="37"/>
      <c r="AC175" s="37"/>
      <c r="AD175" s="37"/>
      <c r="AE175" s="37"/>
    </row>
    <row r="176" spans="27:31" ht="15.75" x14ac:dyDescent="0.25">
      <c r="AA176" s="37"/>
      <c r="AB176" s="37"/>
      <c r="AC176" s="37"/>
      <c r="AD176" s="37"/>
      <c r="AE176" s="37"/>
    </row>
    <row r="177" spans="27:31" ht="15.75" x14ac:dyDescent="0.25">
      <c r="AA177" s="37"/>
      <c r="AB177" s="37"/>
      <c r="AC177" s="37"/>
      <c r="AD177" s="37"/>
      <c r="AE177" s="37"/>
    </row>
    <row r="178" spans="27:31" ht="15.75" x14ac:dyDescent="0.25">
      <c r="AA178" s="37"/>
      <c r="AB178" s="37"/>
      <c r="AC178" s="37"/>
      <c r="AD178" s="37"/>
      <c r="AE178" s="37"/>
    </row>
    <row r="179" spans="27:31" ht="15.75" x14ac:dyDescent="0.25">
      <c r="AA179" s="37"/>
      <c r="AB179" s="37"/>
      <c r="AC179" s="37"/>
      <c r="AD179" s="37"/>
      <c r="AE179" s="37"/>
    </row>
    <row r="180" spans="27:31" ht="15.75" x14ac:dyDescent="0.25">
      <c r="AA180" s="37"/>
      <c r="AB180" s="37"/>
      <c r="AC180" s="37"/>
      <c r="AD180" s="37"/>
      <c r="AE180" s="37"/>
    </row>
    <row r="181" spans="27:31" ht="15.75" x14ac:dyDescent="0.25">
      <c r="AA181" s="37"/>
      <c r="AB181" s="37"/>
      <c r="AC181" s="37"/>
      <c r="AD181" s="37"/>
      <c r="AE181" s="37"/>
    </row>
    <row r="182" spans="27:31" ht="15.75" x14ac:dyDescent="0.25">
      <c r="AA182" s="37"/>
      <c r="AB182" s="37"/>
      <c r="AC182" s="37"/>
      <c r="AD182" s="37"/>
      <c r="AE182" s="37"/>
    </row>
    <row r="183" spans="27:31" ht="15.75" x14ac:dyDescent="0.25">
      <c r="AA183" s="37"/>
      <c r="AB183" s="37"/>
      <c r="AC183" s="37"/>
      <c r="AD183" s="37"/>
      <c r="AE183" s="37"/>
    </row>
    <row r="184" spans="27:31" ht="15.75" x14ac:dyDescent="0.25">
      <c r="AA184" s="37"/>
      <c r="AB184" s="37"/>
      <c r="AC184" s="37"/>
      <c r="AD184" s="37"/>
      <c r="AE184" s="37"/>
    </row>
    <row r="185" spans="27:31" ht="15.75" x14ac:dyDescent="0.25">
      <c r="AA185" s="37"/>
      <c r="AB185" s="37"/>
      <c r="AC185" s="37"/>
      <c r="AD185" s="37"/>
      <c r="AE185" s="37"/>
    </row>
    <row r="186" spans="27:31" ht="15.75" x14ac:dyDescent="0.25">
      <c r="AA186" s="37"/>
      <c r="AB186" s="37"/>
      <c r="AC186" s="37"/>
      <c r="AD186" s="37"/>
      <c r="AE186" s="37"/>
    </row>
    <row r="187" spans="27:31" ht="15.75" x14ac:dyDescent="0.25">
      <c r="AA187" s="37"/>
      <c r="AB187" s="37"/>
      <c r="AC187" s="37"/>
      <c r="AD187" s="37"/>
      <c r="AE187" s="37"/>
    </row>
    <row r="188" spans="27:31" ht="15.75" x14ac:dyDescent="0.25">
      <c r="AA188" s="37"/>
      <c r="AB188" s="37"/>
      <c r="AC188" s="37"/>
      <c r="AD188" s="37"/>
      <c r="AE188" s="37"/>
    </row>
    <row r="189" spans="27:31" ht="15.75" x14ac:dyDescent="0.25">
      <c r="AA189" s="37"/>
      <c r="AB189" s="37"/>
      <c r="AC189" s="37"/>
      <c r="AD189" s="37"/>
      <c r="AE189" s="37"/>
    </row>
    <row r="190" spans="27:31" ht="15.75" x14ac:dyDescent="0.25">
      <c r="AA190" s="37"/>
      <c r="AB190" s="37"/>
      <c r="AC190" s="37"/>
      <c r="AD190" s="37"/>
      <c r="AE190" s="37"/>
    </row>
    <row r="191" spans="27:31" ht="15.75" x14ac:dyDescent="0.25">
      <c r="AA191" s="37"/>
      <c r="AB191" s="37"/>
      <c r="AC191" s="37"/>
      <c r="AD191" s="37"/>
      <c r="AE191" s="37"/>
    </row>
    <row r="192" spans="27:31" ht="15.75" x14ac:dyDescent="0.25">
      <c r="AA192" s="37"/>
      <c r="AB192" s="37"/>
      <c r="AC192" s="37"/>
      <c r="AD192" s="37"/>
      <c r="AE192" s="37"/>
    </row>
    <row r="193" spans="27:31" ht="15.75" x14ac:dyDescent="0.25">
      <c r="AA193" s="37"/>
      <c r="AB193" s="37"/>
      <c r="AC193" s="37"/>
      <c r="AD193" s="37"/>
      <c r="AE193" s="37"/>
    </row>
    <row r="194" spans="27:31" ht="15.75" x14ac:dyDescent="0.25">
      <c r="AA194" s="37"/>
      <c r="AB194" s="37"/>
      <c r="AC194" s="37"/>
      <c r="AD194" s="37"/>
      <c r="AE194" s="37"/>
    </row>
    <row r="195" spans="27:31" ht="15.75" x14ac:dyDescent="0.25">
      <c r="AA195" s="37"/>
      <c r="AB195" s="37"/>
      <c r="AC195" s="37"/>
      <c r="AD195" s="37"/>
      <c r="AE195" s="37"/>
    </row>
    <row r="196" spans="27:31" ht="15.75" x14ac:dyDescent="0.25">
      <c r="AA196" s="37"/>
      <c r="AB196" s="37"/>
      <c r="AC196" s="37"/>
      <c r="AD196" s="37"/>
      <c r="AE196" s="37"/>
    </row>
    <row r="197" spans="27:31" ht="15.75" x14ac:dyDescent="0.25">
      <c r="AA197" s="37"/>
      <c r="AB197" s="37"/>
      <c r="AC197" s="37"/>
      <c r="AD197" s="37"/>
      <c r="AE197" s="37"/>
    </row>
    <row r="198" spans="27:31" ht="15.75" x14ac:dyDescent="0.25">
      <c r="AA198" s="37"/>
      <c r="AB198" s="37"/>
      <c r="AC198" s="37"/>
      <c r="AD198" s="37"/>
      <c r="AE198" s="37"/>
    </row>
    <row r="199" spans="27:31" ht="15.75" x14ac:dyDescent="0.25">
      <c r="AA199" s="37"/>
      <c r="AB199" s="37"/>
      <c r="AC199" s="37"/>
      <c r="AD199" s="37"/>
      <c r="AE199" s="37"/>
    </row>
    <row r="200" spans="27:31" ht="15.75" x14ac:dyDescent="0.25">
      <c r="AA200" s="37"/>
      <c r="AB200" s="37"/>
      <c r="AC200" s="37"/>
      <c r="AD200" s="37"/>
      <c r="AE200" s="37"/>
    </row>
    <row r="201" spans="27:31" ht="15.75" x14ac:dyDescent="0.25">
      <c r="AA201" s="37"/>
      <c r="AB201" s="37"/>
      <c r="AC201" s="37"/>
      <c r="AD201" s="37"/>
      <c r="AE201" s="37"/>
    </row>
    <row r="202" spans="27:31" ht="15.75" x14ac:dyDescent="0.25">
      <c r="AA202" s="37"/>
      <c r="AB202" s="37"/>
      <c r="AC202" s="37"/>
      <c r="AD202" s="37"/>
      <c r="AE202" s="37"/>
    </row>
    <row r="203" spans="27:31" ht="15.75" x14ac:dyDescent="0.25">
      <c r="AA203" s="37"/>
      <c r="AB203" s="37"/>
      <c r="AC203" s="37"/>
      <c r="AD203" s="37"/>
      <c r="AE203" s="37"/>
    </row>
    <row r="204" spans="27:31" ht="15.75" x14ac:dyDescent="0.25">
      <c r="AA204" s="37"/>
      <c r="AB204" s="37"/>
      <c r="AC204" s="37"/>
      <c r="AD204" s="37"/>
      <c r="AE204" s="37"/>
    </row>
    <row r="205" spans="27:31" ht="15.75" x14ac:dyDescent="0.25">
      <c r="AA205" s="37"/>
      <c r="AB205" s="37"/>
      <c r="AC205" s="37"/>
      <c r="AD205" s="37"/>
      <c r="AE205" s="37"/>
    </row>
    <row r="206" spans="27:31" ht="15.75" x14ac:dyDescent="0.25">
      <c r="AA206" s="37"/>
      <c r="AB206" s="37"/>
      <c r="AC206" s="37"/>
      <c r="AD206" s="37"/>
      <c r="AE206" s="37"/>
    </row>
    <row r="207" spans="27:31" ht="15.75" x14ac:dyDescent="0.25">
      <c r="AA207" s="37"/>
      <c r="AB207" s="37"/>
      <c r="AC207" s="37"/>
      <c r="AD207" s="37"/>
      <c r="AE207" s="37"/>
    </row>
    <row r="208" spans="27:31" ht="15.75" x14ac:dyDescent="0.25">
      <c r="AA208" s="37"/>
      <c r="AB208" s="37"/>
      <c r="AC208" s="37"/>
      <c r="AD208" s="37"/>
      <c r="AE208" s="37"/>
    </row>
    <row r="209" spans="27:31" ht="15.75" x14ac:dyDescent="0.25">
      <c r="AA209" s="37"/>
      <c r="AB209" s="37"/>
      <c r="AC209" s="37"/>
      <c r="AD209" s="37"/>
      <c r="AE209" s="37"/>
    </row>
    <row r="210" spans="27:31" ht="15.75" x14ac:dyDescent="0.25">
      <c r="AA210" s="37"/>
      <c r="AB210" s="37"/>
      <c r="AC210" s="37"/>
      <c r="AD210" s="37"/>
      <c r="AE210" s="37"/>
    </row>
    <row r="211" spans="27:31" ht="15.75" x14ac:dyDescent="0.25">
      <c r="AA211" s="37"/>
      <c r="AB211" s="37"/>
      <c r="AC211" s="37"/>
      <c r="AD211" s="37"/>
      <c r="AE211" s="37"/>
    </row>
    <row r="212" spans="27:31" ht="15.75" x14ac:dyDescent="0.25">
      <c r="AA212" s="37"/>
      <c r="AB212" s="37"/>
      <c r="AC212" s="37"/>
      <c r="AD212" s="37"/>
      <c r="AE212" s="37"/>
    </row>
    <row r="213" spans="27:31" ht="15.75" x14ac:dyDescent="0.25">
      <c r="AA213" s="37"/>
      <c r="AB213" s="37"/>
      <c r="AC213" s="37"/>
      <c r="AD213" s="37"/>
      <c r="AE213" s="37"/>
    </row>
    <row r="214" spans="27:31" ht="15.75" x14ac:dyDescent="0.25">
      <c r="AA214" s="37"/>
      <c r="AB214" s="37"/>
      <c r="AC214" s="37"/>
      <c r="AD214" s="37"/>
      <c r="AE214" s="37"/>
    </row>
    <row r="215" spans="27:31" ht="15.75" x14ac:dyDescent="0.25">
      <c r="AA215" s="37"/>
      <c r="AB215" s="37"/>
      <c r="AC215" s="37"/>
      <c r="AD215" s="37"/>
      <c r="AE215" s="37"/>
    </row>
    <row r="216" spans="27:31" ht="15.75" x14ac:dyDescent="0.25">
      <c r="AA216" s="37"/>
      <c r="AB216" s="37"/>
      <c r="AC216" s="37"/>
      <c r="AD216" s="37"/>
      <c r="AE216" s="37"/>
    </row>
    <row r="217" spans="27:31" ht="15.75" x14ac:dyDescent="0.25">
      <c r="AA217" s="37"/>
      <c r="AB217" s="37"/>
      <c r="AC217" s="37"/>
      <c r="AD217" s="37"/>
      <c r="AE217" s="37"/>
    </row>
    <row r="218" spans="27:31" ht="15.75" x14ac:dyDescent="0.25">
      <c r="AA218" s="37"/>
      <c r="AB218" s="37"/>
      <c r="AC218" s="37"/>
      <c r="AD218" s="37"/>
      <c r="AE218" s="37"/>
    </row>
    <row r="219" spans="27:31" ht="15.75" x14ac:dyDescent="0.25">
      <c r="AA219" s="37"/>
      <c r="AB219" s="37"/>
      <c r="AC219" s="37"/>
      <c r="AD219" s="37"/>
      <c r="AE219" s="37"/>
    </row>
    <row r="220" spans="27:31" ht="15.75" x14ac:dyDescent="0.25">
      <c r="AA220" s="37"/>
      <c r="AB220" s="37"/>
      <c r="AC220" s="37"/>
      <c r="AD220" s="37"/>
      <c r="AE220" s="37"/>
    </row>
    <row r="221" spans="27:31" ht="15.75" x14ac:dyDescent="0.25">
      <c r="AA221" s="37"/>
      <c r="AB221" s="37"/>
      <c r="AC221" s="37"/>
      <c r="AD221" s="37"/>
      <c r="AE221" s="37"/>
    </row>
    <row r="222" spans="27:31" ht="15.75" x14ac:dyDescent="0.25">
      <c r="AA222" s="37"/>
      <c r="AB222" s="37"/>
      <c r="AC222" s="37"/>
      <c r="AD222" s="37"/>
      <c r="AE222" s="37"/>
    </row>
    <row r="223" spans="27:31" ht="15.75" x14ac:dyDescent="0.25">
      <c r="AA223" s="37"/>
      <c r="AB223" s="37"/>
      <c r="AC223" s="37"/>
      <c r="AD223" s="37"/>
      <c r="AE223" s="37"/>
    </row>
    <row r="224" spans="27:31" ht="15.75" x14ac:dyDescent="0.25">
      <c r="AA224" s="37"/>
      <c r="AB224" s="37"/>
      <c r="AC224" s="37"/>
      <c r="AD224" s="37"/>
      <c r="AE224" s="37"/>
    </row>
    <row r="225" spans="27:31" ht="15.75" x14ac:dyDescent="0.25">
      <c r="AA225" s="37"/>
      <c r="AB225" s="37"/>
      <c r="AC225" s="37"/>
      <c r="AD225" s="37"/>
      <c r="AE225" s="37"/>
    </row>
    <row r="226" spans="27:31" ht="15.75" x14ac:dyDescent="0.25">
      <c r="AA226" s="37"/>
      <c r="AB226" s="37"/>
      <c r="AC226" s="37"/>
      <c r="AD226" s="37"/>
      <c r="AE226" s="37"/>
    </row>
    <row r="227" spans="27:31" ht="15.75" x14ac:dyDescent="0.25">
      <c r="AA227" s="37"/>
      <c r="AB227" s="37"/>
      <c r="AC227" s="37"/>
      <c r="AD227" s="37"/>
      <c r="AE227" s="37"/>
    </row>
    <row r="228" spans="27:31" ht="15.75" x14ac:dyDescent="0.25">
      <c r="AA228" s="37"/>
      <c r="AB228" s="37"/>
      <c r="AC228" s="37"/>
      <c r="AD228" s="37"/>
      <c r="AE228" s="37"/>
    </row>
    <row r="229" spans="27:31" ht="15.75" x14ac:dyDescent="0.25">
      <c r="AA229" s="37"/>
      <c r="AB229" s="37"/>
      <c r="AC229" s="37"/>
      <c r="AD229" s="37"/>
      <c r="AE229" s="37"/>
    </row>
    <row r="230" spans="27:31" ht="15.75" x14ac:dyDescent="0.25">
      <c r="AA230" s="37"/>
      <c r="AB230" s="37"/>
      <c r="AC230" s="37"/>
      <c r="AD230" s="37"/>
      <c r="AE230" s="37"/>
    </row>
    <row r="231" spans="27:31" ht="15.75" x14ac:dyDescent="0.25">
      <c r="AA231" s="37"/>
      <c r="AB231" s="37"/>
      <c r="AC231" s="37"/>
      <c r="AD231" s="37"/>
      <c r="AE231" s="37"/>
    </row>
    <row r="232" spans="27:31" ht="15.75" x14ac:dyDescent="0.25">
      <c r="AA232" s="37"/>
      <c r="AB232" s="37"/>
      <c r="AC232" s="37"/>
      <c r="AD232" s="37"/>
      <c r="AE232" s="37"/>
    </row>
    <row r="233" spans="27:31" ht="15.75" x14ac:dyDescent="0.25">
      <c r="AA233" s="37"/>
      <c r="AB233" s="37"/>
      <c r="AC233" s="37"/>
      <c r="AD233" s="37"/>
      <c r="AE233" s="37"/>
    </row>
    <row r="234" spans="27:31" ht="15.75" x14ac:dyDescent="0.25">
      <c r="AA234" s="37"/>
      <c r="AB234" s="37"/>
      <c r="AC234" s="37"/>
      <c r="AD234" s="37"/>
      <c r="AE234" s="37"/>
    </row>
    <row r="235" spans="27:31" ht="15.75" x14ac:dyDescent="0.25">
      <c r="AA235" s="37"/>
      <c r="AB235" s="37"/>
      <c r="AC235" s="37"/>
      <c r="AD235" s="37"/>
      <c r="AE235" s="37"/>
    </row>
    <row r="236" spans="27:31" ht="15.75" x14ac:dyDescent="0.25">
      <c r="AA236" s="37"/>
      <c r="AB236" s="37"/>
      <c r="AC236" s="37"/>
      <c r="AD236" s="37"/>
      <c r="AE236" s="37"/>
    </row>
    <row r="237" spans="27:31" ht="15.75" x14ac:dyDescent="0.25">
      <c r="AA237" s="37"/>
      <c r="AB237" s="37"/>
      <c r="AC237" s="37"/>
      <c r="AD237" s="37"/>
      <c r="AE237" s="37"/>
    </row>
    <row r="238" spans="27:31" ht="15.75" x14ac:dyDescent="0.25">
      <c r="AA238" s="37"/>
      <c r="AB238" s="37"/>
      <c r="AC238" s="37"/>
      <c r="AD238" s="37"/>
      <c r="AE238" s="37"/>
    </row>
    <row r="239" spans="27:31" ht="15.75" x14ac:dyDescent="0.25">
      <c r="AA239" s="37"/>
      <c r="AB239" s="37"/>
      <c r="AC239" s="37"/>
      <c r="AD239" s="37"/>
      <c r="AE239" s="37"/>
    </row>
    <row r="240" spans="27:31" ht="15.75" x14ac:dyDescent="0.25">
      <c r="AA240" s="37"/>
      <c r="AB240" s="37"/>
      <c r="AC240" s="37"/>
      <c r="AD240" s="37"/>
      <c r="AE240" s="37"/>
    </row>
    <row r="241" spans="27:31" ht="15.75" x14ac:dyDescent="0.25">
      <c r="AA241" s="37"/>
      <c r="AB241" s="37"/>
      <c r="AC241" s="37"/>
      <c r="AD241" s="37"/>
      <c r="AE241" s="37"/>
    </row>
    <row r="242" spans="27:31" ht="15.75" x14ac:dyDescent="0.25">
      <c r="AA242" s="37"/>
      <c r="AB242" s="37"/>
      <c r="AC242" s="37"/>
      <c r="AD242" s="37"/>
      <c r="AE242" s="37"/>
    </row>
    <row r="243" spans="27:31" ht="15.75" x14ac:dyDescent="0.25">
      <c r="AA243" s="37"/>
      <c r="AB243" s="37"/>
      <c r="AC243" s="37"/>
      <c r="AD243" s="37"/>
      <c r="AE243" s="37"/>
    </row>
    <row r="244" spans="27:31" ht="15.75" x14ac:dyDescent="0.25">
      <c r="AA244" s="37"/>
      <c r="AB244" s="37"/>
      <c r="AC244" s="37"/>
      <c r="AD244" s="37"/>
      <c r="AE244" s="37"/>
    </row>
    <row r="245" spans="27:31" ht="15.75" x14ac:dyDescent="0.25">
      <c r="AA245" s="37"/>
      <c r="AB245" s="37"/>
      <c r="AC245" s="37"/>
      <c r="AD245" s="37"/>
      <c r="AE245" s="37"/>
    </row>
    <row r="246" spans="27:31" ht="15.75" x14ac:dyDescent="0.25">
      <c r="AA246" s="37"/>
      <c r="AB246" s="37"/>
      <c r="AC246" s="37"/>
      <c r="AD246" s="37"/>
      <c r="AE246" s="37"/>
    </row>
    <row r="247" spans="27:31" ht="15.75" x14ac:dyDescent="0.25">
      <c r="AA247" s="37"/>
      <c r="AB247" s="37"/>
      <c r="AC247" s="37"/>
      <c r="AD247" s="37"/>
      <c r="AE247" s="37"/>
    </row>
    <row r="248" spans="27:31" ht="15.75" x14ac:dyDescent="0.25">
      <c r="AA248" s="37"/>
      <c r="AB248" s="37"/>
      <c r="AC248" s="37"/>
      <c r="AD248" s="37"/>
      <c r="AE248" s="37"/>
    </row>
    <row r="261" spans="1:50" x14ac:dyDescent="0.25">
      <c r="A261" t="s">
        <v>49</v>
      </c>
      <c r="AX261">
        <v>1.2416</v>
      </c>
    </row>
    <row r="262" spans="1:50" x14ac:dyDescent="0.25">
      <c r="A262" t="s">
        <v>50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62"/>
  <sheetViews>
    <sheetView topLeftCell="A145" workbookViewId="0">
      <selection activeCell="O154" sqref="O154:S157"/>
    </sheetView>
  </sheetViews>
  <sheetFormatPr defaultRowHeight="15" x14ac:dyDescent="0.25"/>
  <cols>
    <col min="2" max="2" width="7" bestFit="1" customWidth="1"/>
    <col min="4" max="4" width="7" bestFit="1" customWidth="1"/>
    <col min="12" max="12" width="9.140625" style="47"/>
    <col min="13" max="13" width="11.28515625" bestFit="1" customWidth="1"/>
  </cols>
  <sheetData>
    <row r="1" spans="2:50" x14ac:dyDescent="0.25">
      <c r="B1">
        <f>H_WX_max_Ngân!B1</f>
        <v>1E-4</v>
      </c>
      <c r="C1">
        <f>H_WX_max_Ngân!C1</f>
        <v>2E-3</v>
      </c>
      <c r="D1">
        <f>H_WX_max_Ngân!D1</f>
        <v>5.9400000000000001E-2</v>
      </c>
      <c r="E1">
        <f>H_WX_max_Ngân!E1</f>
        <v>1.55E-2</v>
      </c>
      <c r="F1">
        <f>H_WX_max_Ngân!F1</f>
        <v>0.92300000000000004</v>
      </c>
      <c r="N1">
        <f>N150</f>
        <v>0.84827586206896555</v>
      </c>
      <c r="O1" t="s">
        <v>31</v>
      </c>
      <c r="U1" t="s">
        <v>32</v>
      </c>
      <c r="AA1" t="s">
        <v>58</v>
      </c>
      <c r="AB1" t="s">
        <v>34</v>
      </c>
      <c r="AG1" t="s">
        <v>59</v>
      </c>
      <c r="AM1" t="s">
        <v>60</v>
      </c>
    </row>
    <row r="2" spans="2:50" x14ac:dyDescent="0.25"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23</v>
      </c>
      <c r="I2" t="s">
        <v>21</v>
      </c>
      <c r="J2" t="s">
        <v>44</v>
      </c>
      <c r="K2" t="s">
        <v>45</v>
      </c>
      <c r="L2" s="47" t="s">
        <v>49</v>
      </c>
      <c r="M2" t="s">
        <v>55</v>
      </c>
      <c r="N2" t="s">
        <v>56</v>
      </c>
      <c r="O2" t="s">
        <v>7</v>
      </c>
      <c r="P2" t="s">
        <v>8</v>
      </c>
      <c r="Q2" t="s">
        <v>9</v>
      </c>
      <c r="R2" t="s">
        <v>10</v>
      </c>
      <c r="S2" t="s">
        <v>11</v>
      </c>
      <c r="U2" t="s">
        <v>7</v>
      </c>
      <c r="V2" t="s">
        <v>8</v>
      </c>
      <c r="W2" t="s">
        <v>9</v>
      </c>
      <c r="X2" t="s">
        <v>10</v>
      </c>
      <c r="Y2" t="s">
        <v>11</v>
      </c>
      <c r="AA2" t="s">
        <v>7</v>
      </c>
      <c r="AB2" t="s">
        <v>8</v>
      </c>
      <c r="AC2" t="s">
        <v>9</v>
      </c>
      <c r="AD2" t="s">
        <v>10</v>
      </c>
      <c r="AE2" t="s">
        <v>11</v>
      </c>
      <c r="AG2" t="s">
        <v>7</v>
      </c>
      <c r="AH2" t="s">
        <v>8</v>
      </c>
      <c r="AI2" t="s">
        <v>9</v>
      </c>
      <c r="AJ2" t="s">
        <v>10</v>
      </c>
      <c r="AK2" t="s">
        <v>11</v>
      </c>
      <c r="AM2" t="s">
        <v>7</v>
      </c>
      <c r="AN2" t="s">
        <v>8</v>
      </c>
      <c r="AO2" t="s">
        <v>9</v>
      </c>
      <c r="AP2" t="s">
        <v>10</v>
      </c>
      <c r="AQ2" t="s">
        <v>11</v>
      </c>
      <c r="AS2" t="s">
        <v>7</v>
      </c>
      <c r="AT2" t="s">
        <v>8</v>
      </c>
      <c r="AU2" t="s">
        <v>9</v>
      </c>
      <c r="AV2" t="s">
        <v>10</v>
      </c>
      <c r="AW2" t="s">
        <v>11</v>
      </c>
      <c r="AX2" t="s">
        <v>6</v>
      </c>
    </row>
    <row r="3" spans="2:50" ht="16.5" customHeight="1" x14ac:dyDescent="0.25">
      <c r="B3">
        <v>0</v>
      </c>
      <c r="C3">
        <v>0.1</v>
      </c>
      <c r="D3">
        <v>0.5</v>
      </c>
      <c r="E3">
        <v>0.26</v>
      </c>
      <c r="F3">
        <v>0.05</v>
      </c>
      <c r="G3" t="s">
        <v>23</v>
      </c>
      <c r="H3">
        <f t="shared" ref="H3:H66" si="0">ROUND(SUMPRODUCT($B$1:$F$1,AA3:AE3),4)</f>
        <v>6.3200000000000006E-2</v>
      </c>
      <c r="I3">
        <f t="shared" ref="I3:I66" si="1">ROUND(SUMPRODUCT($B$1:$F$1,AG3:AK3),4)</f>
        <v>0.22309999999999999</v>
      </c>
      <c r="J3">
        <f t="shared" ref="J3:J66" si="2">ROUND(SUMPRODUCT($B$1:$F$1,AM3:AQ3),4)</f>
        <v>0.4884</v>
      </c>
      <c r="K3">
        <f t="shared" ref="K3:K66" si="3">ROUND(SUMPRODUCT($B$1:$F$1,AS3:AW3),4)</f>
        <v>0.69169999999999998</v>
      </c>
      <c r="L3" s="47">
        <f>MIN(H3:K3)</f>
        <v>6.3200000000000006E-2</v>
      </c>
      <c r="M3" t="str">
        <f>IF(L3=H3,"Very Low",IF(L3=I3,"Low",IF(L3=J3,"Middle","High")))</f>
        <v>Very Low</v>
      </c>
      <c r="N3">
        <f>IF(M3=G3,1,0)</f>
        <v>1</v>
      </c>
      <c r="O3">
        <f>'Test_IF-có_validate'!O3</f>
        <v>0</v>
      </c>
      <c r="P3">
        <f>'Test_IF-có_validate'!P3</f>
        <v>0.1111</v>
      </c>
      <c r="Q3">
        <f>'Test_IF-có_validate'!Q3</f>
        <v>0.5444</v>
      </c>
      <c r="R3">
        <f>'Test_IF-có_validate'!R3</f>
        <v>0.2626</v>
      </c>
      <c r="S3">
        <f>'Test_IF-có_validate'!S3</f>
        <v>4.0800000000000003E-2</v>
      </c>
      <c r="U3" s="37">
        <f>ROUND((1-O3)/(1+O3),4)</f>
        <v>1</v>
      </c>
      <c r="V3" s="37">
        <f>ROUND((1-P3)/(1+P3),4)</f>
        <v>0.8</v>
      </c>
      <c r="W3" s="37">
        <f>ROUND((1-Q3)/(1+Q3),4)</f>
        <v>0.29499999999999998</v>
      </c>
      <c r="X3" s="37">
        <f>ROUND((1-R3)/(1+R3),4)</f>
        <v>0.58399999999999996</v>
      </c>
      <c r="Y3" s="37">
        <f>ROUND((1-S3)/(1+S3),4)</f>
        <v>0.92159999999999997</v>
      </c>
      <c r="AA3" s="37">
        <f>ROUND((ABS(O3-O$154)+ABS(U3-U$154))*(1-ABS((1-O3-U3)-(1-O$154-U$154))/2)/2,4)</f>
        <v>0.38829999999999998</v>
      </c>
      <c r="AB3" s="37">
        <f>ROUND((ABS(P3-P$154)+ABS(V3-V$154))*(1-ABS((1-P3-V3)-(1-P$154-V$154))/2)/2,4)</f>
        <v>0.1313</v>
      </c>
      <c r="AC3" s="37">
        <f>ROUND((ABS(Q3-Q$154)+ABS(W3-W$154))*(1-ABS((1-Q3-W3)-(1-Q$154-W$154))/2)/2,4)</f>
        <v>0.14269999999999999</v>
      </c>
      <c r="AD3" s="37">
        <f>ROUND((ABS(R3-R$154)+ABS(X3-X$154))*(1-ABS((1-R3-X3)-(1-R$154-X$154))/2)/2,4)</f>
        <v>0.1072</v>
      </c>
      <c r="AE3" s="37">
        <f>ROUND((ABS(S3-S$154)+ABS(Y3-Y$154))*(1-ABS((1-S3-Y3)-(1-S$154-Y$154))/2)/2,4)</f>
        <v>5.7200000000000001E-2</v>
      </c>
      <c r="AG3" s="38">
        <f>ROUND((ABS(O3-O$155)+ABS(U3-U$155))*(1-ABS((1-O3-U3)-(1-O$155-U$155))/2)/2,4)</f>
        <v>0.40389999999999998</v>
      </c>
      <c r="AH3" s="38">
        <f>ROUND((ABS(P3-P$155)+ABS(V3-V$155))*(1-ABS((1-P3-V3)-(1-P$155-V$155))/2)/2,4)</f>
        <v>0.29170000000000001</v>
      </c>
      <c r="AI3" s="38">
        <f>ROUND((ABS(Q3-Q$155)+ABS(W3-W$155))*(1-ABS((1-Q3-W3)-(1-Q$155-W$155))/2)/2,4)</f>
        <v>7.1800000000000003E-2</v>
      </c>
      <c r="AJ3" s="38">
        <f>ROUND((ABS(R3-R$155)+ABS(X3-X$155))*(1-ABS((1-R3-X3)-(1-R$155-X$155))/2)/2,4)</f>
        <v>0.24429999999999999</v>
      </c>
      <c r="AK3" s="38">
        <f>ROUND((ABS(S3-S$155)+ABS(Y3-Y$155))*(1-ABS((1-S3-Y3)-(1-S$155-Y$155))/2)/2,4)</f>
        <v>0.23230000000000001</v>
      </c>
      <c r="AM3" s="38">
        <f>ROUND((ABS(O3-O$156)+ABS(U3-U$156))*(1-ABS((1-O3-U3)-(1-O$156-U$156))/2)/2,4)</f>
        <v>0.48570000000000002</v>
      </c>
      <c r="AN3" s="38">
        <f>ROUND((ABS(P3-P$156)+ABS(V3-V$156))*(1-ABS((1-P3-V3)-(1-P$156-V$156))/2)/2,4)</f>
        <v>0.32929999999999998</v>
      </c>
      <c r="AO3" s="38">
        <f>ROUND((ABS(Q3-Q$156)+ABS(W3-W$156))*(1-ABS((1-Q3-W3)-(1-Q$156-W$156))/2)/2,4)</f>
        <v>1.0200000000000001E-2</v>
      </c>
      <c r="AP3" s="38">
        <f>ROUND((ABS(R3-R$156)+ABS(X3-X$156))*(1-ABS((1-R3-X3)-(1-R$156-X$156))/2)/2,4)</f>
        <v>9.3700000000000006E-2</v>
      </c>
      <c r="AQ3" s="38">
        <f>ROUND((ABS(S3-S$156)+ABS(Y3-Y$156))*(1-ABS((1-S3-Y3)-(1-S$156-Y$156))/2)/2,4)</f>
        <v>0.5262</v>
      </c>
      <c r="AR3" s="38"/>
      <c r="AS3" s="38">
        <f>ROUND((ABS(O3-O$157)+ABS(U3-U$157))*(1-ABS((1-O3-U3)-(1-O$157-U$157))/2)/2,4)</f>
        <v>0.50970000000000004</v>
      </c>
      <c r="AT3" s="38">
        <f>ROUND((ABS(P3-P$157)+ABS(V3-V$157))*(1-ABS((1-P3-V3)-(1-P$157-V$157))/2)/2,4)</f>
        <v>0.39140000000000003</v>
      </c>
      <c r="AU3" s="38">
        <f>ROUND((ABS(Q3-Q$157)+ABS(W3-W$157))*(1-ABS((1-Q3-W3)-(1-Q$157-W$157))/2)/2,4)</f>
        <v>6.1000000000000004E-3</v>
      </c>
      <c r="AV3" s="38">
        <f>ROUND((ABS(R3-R$157)+ABS(X3-X$157))*(1-ABS((1-R3-X3)-(1-R$157-X$157))/2)/2,4)</f>
        <v>0.25390000000000001</v>
      </c>
      <c r="AW3" s="38">
        <f>ROUND((ABS(S3-S$157)+ABS(Y3-Y$157))*(1-ABS((1-S3-Y3)-(1-S$157-Y$157))/2)/2,4)</f>
        <v>0.74380000000000002</v>
      </c>
      <c r="AX3" t="s">
        <v>19</v>
      </c>
    </row>
    <row r="4" spans="2:50" ht="15.75" x14ac:dyDescent="0.25">
      <c r="B4">
        <v>0.05</v>
      </c>
      <c r="C4">
        <v>0.05</v>
      </c>
      <c r="D4">
        <v>0.55000000000000004</v>
      </c>
      <c r="E4">
        <v>0.6</v>
      </c>
      <c r="F4">
        <v>0.14000000000000001</v>
      </c>
      <c r="G4" t="s">
        <v>21</v>
      </c>
      <c r="H4">
        <f t="shared" si="0"/>
        <v>7.51E-2</v>
      </c>
      <c r="I4">
        <f t="shared" si="1"/>
        <v>0.1192</v>
      </c>
      <c r="J4">
        <f t="shared" si="2"/>
        <v>0.3982</v>
      </c>
      <c r="K4">
        <f t="shared" si="3"/>
        <v>0.59689999999999999</v>
      </c>
      <c r="L4" s="47">
        <f t="shared" ref="L4:L67" si="4">MIN(H4:K4)</f>
        <v>7.51E-2</v>
      </c>
      <c r="M4" t="str">
        <f t="shared" ref="M4:M67" si="5">IF(L4=H4,"Very Low",IF(L4=I4,"Low",IF(L4=J4,"Middle","High")))</f>
        <v>Very Low</v>
      </c>
      <c r="N4">
        <f t="shared" ref="N4:N67" si="6">IF(M4=G4,1,0)</f>
        <v>0</v>
      </c>
      <c r="O4">
        <f>'Test_IF-có_validate'!O4</f>
        <v>5.5599999999999997E-2</v>
      </c>
      <c r="P4">
        <f>'Test_IF-có_validate'!P4</f>
        <v>5.5599999999999997E-2</v>
      </c>
      <c r="Q4">
        <f>'Test_IF-có_validate'!Q4</f>
        <v>0.6</v>
      </c>
      <c r="R4">
        <f>'Test_IF-có_validate'!R4</f>
        <v>0.60609999999999997</v>
      </c>
      <c r="S4">
        <f>'Test_IF-có_validate'!S4</f>
        <v>0.13270000000000001</v>
      </c>
      <c r="U4" s="37">
        <f t="shared" ref="U4:Y54" si="7">ROUND((1-O4)/(1+O4),4)</f>
        <v>0.89470000000000005</v>
      </c>
      <c r="V4" s="37">
        <f t="shared" si="7"/>
        <v>0.89470000000000005</v>
      </c>
      <c r="W4" s="37">
        <f t="shared" si="7"/>
        <v>0.25</v>
      </c>
      <c r="X4" s="37">
        <f t="shared" si="7"/>
        <v>0.24529999999999999</v>
      </c>
      <c r="Y4" s="37">
        <f t="shared" si="7"/>
        <v>0.76570000000000005</v>
      </c>
      <c r="AA4" s="37">
        <f t="shared" ref="AA4:AA67" si="8">ROUND((ABS(O4-O$154)+ABS(U4-U$154))*(1-ABS((1-O4-U4)-(1-O$154-U$154))/2)/2,4)</f>
        <v>0.3231</v>
      </c>
      <c r="AB4" s="37">
        <f t="shared" ref="AB4:AB67" si="9">ROUND((ABS(P4-P$154)+ABS(V4-V$154))*(1-ABS((1-P4-V4)-(1-P$154-V$154))/2)/2,4)</f>
        <v>0.20030000000000001</v>
      </c>
      <c r="AC4" s="37">
        <f t="shared" ref="AC4:AC67" si="10">ROUND((ABS(Q4-Q$154)+ABS(W4-W$154))*(1-ABS((1-Q4-W4)-(1-Q$154-W$154))/2)/2,4)</f>
        <v>0.19170000000000001</v>
      </c>
      <c r="AD4" s="37">
        <f t="shared" ref="AD4:AD67" si="11">ROUND((ABS(R4-R$154)+ABS(X4-X$154))*(1-ABS((1-R4-X4)-(1-R$154-X$154))/2)/2,4)</f>
        <v>0.2306</v>
      </c>
      <c r="AE4" s="37">
        <f t="shared" ref="AE4:AE67" si="12">ROUND((ABS(S4-S$154)+ABS(Y4-Y$154))*(1-ABS((1-S4-Y4)-(1-S$154-Y$154))/2)/2,4)</f>
        <v>6.4699999999999994E-2</v>
      </c>
      <c r="AG4" s="38">
        <f t="shared" ref="AG4:AG67" si="13">ROUND((ABS(O4-O$155)+ABS(U4-U$155))*(1-ABS((1-O4-U4)-(1-O$155-U$155))/2)/2,4)</f>
        <v>0.33929999999999999</v>
      </c>
      <c r="AH4" s="38">
        <f t="shared" ref="AH4:AH67" si="14">ROUND((ABS(P4-P$155)+ABS(V4-V$155))*(1-ABS((1-P4-V4)-(1-P$155-V$155))/2)/2,4)</f>
        <v>0.35630000000000001</v>
      </c>
      <c r="AI4" s="38">
        <f t="shared" ref="AI4:AI67" si="15">ROUND((ABS(Q4-Q$155)+ABS(W4-W$155))*(1-ABS((1-Q4-W4)-(1-Q$155-W$155))/2)/2,4)</f>
        <v>0.1212</v>
      </c>
      <c r="AJ4" s="38">
        <f t="shared" ref="AJ4:AJ67" si="16">ROUND((ABS(R4-R$155)+ABS(X4-X$155))*(1-ABS((1-R4-X4)-(1-R$155-X$155))/2)/2,4)</f>
        <v>9.4399999999999998E-2</v>
      </c>
      <c r="AK4" s="38">
        <f t="shared" ref="AK4:AK67" si="17">ROUND((ABS(S4-S$155)+ABS(Y4-Y$155))*(1-ABS((1-S4-Y4)-(1-S$155-Y$155))/2)/2,4)</f>
        <v>0.11899999999999999</v>
      </c>
      <c r="AM4" s="38">
        <f t="shared" ref="AM4:AM67" si="18">ROUND((ABS(O4-O$156)+ABS(U4-U$156))*(1-ABS((1-O4-U4)-(1-O$156-U$156))/2)/2,4)</f>
        <v>0.42330000000000001</v>
      </c>
      <c r="AN4" s="38">
        <f t="shared" ref="AN4:AN67" si="19">ROUND((ABS(P4-P$156)+ABS(V4-V$156))*(1-ABS((1-P4-V4)-(1-P$156-V$156))/2)/2,4)</f>
        <v>0.3931</v>
      </c>
      <c r="AO4" s="38">
        <f t="shared" ref="AO4:AO67" si="20">ROUND((ABS(Q4-Q$156)+ABS(W4-W$156))*(1-ABS((1-Q4-W4)-(1-Q$156-W$156))/2)/2,4)</f>
        <v>3.9899999999999998E-2</v>
      </c>
      <c r="AP4" s="38">
        <f t="shared" ref="AP4:AP67" si="21">ROUND((ABS(R4-R$156)+ABS(X4-X$156))*(1-ABS((1-R4-X4)-(1-R$156-X$156))/2)/2,4)</f>
        <v>0.2442</v>
      </c>
      <c r="AQ4" s="38">
        <f t="shared" ref="AQ4:AQ67" si="22">ROUND((ABS(S4-S$156)+ABS(Y4-Y$156))*(1-ABS((1-S4-Y4)-(1-S$156-Y$156))/2)/2,4)</f>
        <v>0.4239</v>
      </c>
      <c r="AR4" s="38"/>
      <c r="AS4" s="38">
        <f t="shared" ref="AS4:AS67" si="23">ROUND((ABS(O4-O$157)+ABS(U4-U$157))*(1-ABS((1-O4-U4)-(1-O$157-U$157))/2)/2,4)</f>
        <v>0.44790000000000002</v>
      </c>
      <c r="AT4" s="38">
        <f t="shared" ref="AT4:AT67" si="24">ROUND((ABS(P4-P$157)+ABS(V4-V$157))*(1-ABS((1-P4-V4)-(1-P$157-V$157))/2)/2,4)</f>
        <v>0.4541</v>
      </c>
      <c r="AU4" s="38">
        <f t="shared" ref="AU4:AU67" si="25">ROUND((ABS(Q4-Q$157)+ABS(W4-W$157))*(1-ABS((1-Q4-W4)-(1-Q$157-W$157))/2)/2,4)</f>
        <v>4.3900000000000002E-2</v>
      </c>
      <c r="AV4" s="38">
        <f t="shared" ref="AV4:AV67" si="26">ROUND((ABS(R4-R$157)+ABS(X4-X$157))*(1-ABS((1-R4-X4)-(1-R$157-X$157))/2)/2,4)</f>
        <v>8.5000000000000006E-2</v>
      </c>
      <c r="AW4" s="38">
        <f t="shared" ref="AW4:AW67" si="27">ROUND((ABS(S4-S$157)+ABS(Y4-Y$157))*(1-ABS((1-S4-Y4)-(1-S$157-Y$157))/2)/2,4)</f>
        <v>0.64139999999999997</v>
      </c>
      <c r="AX4" t="s">
        <v>18</v>
      </c>
    </row>
    <row r="5" spans="2:50" ht="15.75" x14ac:dyDescent="0.25">
      <c r="B5">
        <v>0.08</v>
      </c>
      <c r="C5">
        <v>0.18</v>
      </c>
      <c r="D5">
        <v>0.63</v>
      </c>
      <c r="E5">
        <v>0.6</v>
      </c>
      <c r="F5">
        <v>0.85</v>
      </c>
      <c r="G5" t="s">
        <v>20</v>
      </c>
      <c r="H5">
        <f t="shared" si="0"/>
        <v>0.73080000000000001</v>
      </c>
      <c r="I5">
        <f t="shared" si="1"/>
        <v>0.53220000000000001</v>
      </c>
      <c r="J5">
        <f t="shared" si="2"/>
        <v>0.2482</v>
      </c>
      <c r="K5">
        <f t="shared" si="3"/>
        <v>6.7100000000000007E-2</v>
      </c>
      <c r="L5" s="47">
        <f t="shared" si="4"/>
        <v>6.7100000000000007E-2</v>
      </c>
      <c r="M5" t="str">
        <f t="shared" si="5"/>
        <v>High</v>
      </c>
      <c r="N5">
        <f t="shared" si="6"/>
        <v>1</v>
      </c>
      <c r="O5">
        <f>'Test_IF-có_validate'!O5</f>
        <v>8.8900000000000007E-2</v>
      </c>
      <c r="P5">
        <f>'Test_IF-có_validate'!P5</f>
        <v>0.2</v>
      </c>
      <c r="Q5">
        <f>'Test_IF-có_validate'!Q5</f>
        <v>0.68889999999999996</v>
      </c>
      <c r="R5">
        <f>'Test_IF-có_validate'!R5</f>
        <v>0.60609999999999997</v>
      </c>
      <c r="S5">
        <f>'Test_IF-có_validate'!S5</f>
        <v>0.85709999999999997</v>
      </c>
      <c r="U5" s="37">
        <f t="shared" si="7"/>
        <v>0.8367</v>
      </c>
      <c r="V5" s="37">
        <f t="shared" si="7"/>
        <v>0.66669999999999996</v>
      </c>
      <c r="W5" s="37">
        <f t="shared" si="7"/>
        <v>0.1842</v>
      </c>
      <c r="X5" s="37">
        <f t="shared" si="7"/>
        <v>0.24529999999999999</v>
      </c>
      <c r="Y5" s="37">
        <f t="shared" si="7"/>
        <v>7.6899999999999996E-2</v>
      </c>
      <c r="AA5" s="37">
        <f t="shared" si="8"/>
        <v>0.2838</v>
      </c>
      <c r="AB5" s="37">
        <f t="shared" si="9"/>
        <v>2.3599999999999999E-2</v>
      </c>
      <c r="AC5" s="37">
        <f t="shared" si="10"/>
        <v>0.2651</v>
      </c>
      <c r="AD5" s="37">
        <f t="shared" si="11"/>
        <v>0.2306</v>
      </c>
      <c r="AE5" s="37">
        <f t="shared" si="12"/>
        <v>0.77080000000000004</v>
      </c>
      <c r="AG5" s="38">
        <f t="shared" si="13"/>
        <v>0.30020000000000002</v>
      </c>
      <c r="AH5" s="38">
        <f t="shared" si="14"/>
        <v>0.18940000000000001</v>
      </c>
      <c r="AI5" s="38">
        <f t="shared" si="15"/>
        <v>0.19550000000000001</v>
      </c>
      <c r="AJ5" s="38">
        <f t="shared" si="16"/>
        <v>9.4399999999999998E-2</v>
      </c>
      <c r="AK5" s="38">
        <f t="shared" si="17"/>
        <v>0.56200000000000006</v>
      </c>
      <c r="AM5" s="38">
        <f t="shared" si="18"/>
        <v>0.38540000000000002</v>
      </c>
      <c r="AN5" s="38">
        <f t="shared" si="19"/>
        <v>0.22800000000000001</v>
      </c>
      <c r="AO5" s="38">
        <f t="shared" si="20"/>
        <v>0.11550000000000001</v>
      </c>
      <c r="AP5" s="38">
        <f t="shared" si="21"/>
        <v>0.2442</v>
      </c>
      <c r="AQ5" s="38">
        <f t="shared" si="22"/>
        <v>0.25679999999999997</v>
      </c>
      <c r="AR5" s="38"/>
      <c r="AS5" s="38">
        <f t="shared" si="23"/>
        <v>0.4103</v>
      </c>
      <c r="AT5" s="38">
        <f t="shared" si="24"/>
        <v>0.29139999999999999</v>
      </c>
      <c r="AU5" s="38">
        <f t="shared" si="25"/>
        <v>0.1195</v>
      </c>
      <c r="AV5" s="38">
        <f t="shared" si="26"/>
        <v>8.5000000000000006E-2</v>
      </c>
      <c r="AW5" s="38">
        <f t="shared" si="27"/>
        <v>6.2899999999999998E-2</v>
      </c>
      <c r="AX5" t="s">
        <v>17</v>
      </c>
    </row>
    <row r="6" spans="2:50" ht="15.75" x14ac:dyDescent="0.25">
      <c r="B6">
        <v>0.2</v>
      </c>
      <c r="C6">
        <v>0.2</v>
      </c>
      <c r="D6">
        <v>0.68</v>
      </c>
      <c r="E6">
        <v>0.67</v>
      </c>
      <c r="F6">
        <v>0.85</v>
      </c>
      <c r="G6" t="s">
        <v>20</v>
      </c>
      <c r="H6">
        <f t="shared" si="0"/>
        <v>0.73419999999999996</v>
      </c>
      <c r="I6">
        <f t="shared" si="1"/>
        <v>0.53559999999999997</v>
      </c>
      <c r="J6">
        <f t="shared" si="2"/>
        <v>0.25159999999999999</v>
      </c>
      <c r="K6">
        <f t="shared" si="3"/>
        <v>7.0599999999999996E-2</v>
      </c>
      <c r="L6" s="47">
        <f t="shared" si="4"/>
        <v>7.0599999999999996E-2</v>
      </c>
      <c r="M6" t="str">
        <f t="shared" si="5"/>
        <v>High</v>
      </c>
      <c r="N6">
        <f t="shared" si="6"/>
        <v>1</v>
      </c>
      <c r="O6">
        <f>'Test_IF-có_validate'!O6</f>
        <v>0.22220000000000001</v>
      </c>
      <c r="P6">
        <f>'Test_IF-có_validate'!P6</f>
        <v>0.22220000000000001</v>
      </c>
      <c r="Q6">
        <f>'Test_IF-có_validate'!Q6</f>
        <v>0.74439999999999995</v>
      </c>
      <c r="R6">
        <f>'Test_IF-có_validate'!R6</f>
        <v>0.67679999999999996</v>
      </c>
      <c r="S6">
        <f>'Test_IF-có_validate'!S6</f>
        <v>0.85709999999999997</v>
      </c>
      <c r="U6" s="37">
        <f t="shared" si="7"/>
        <v>0.63639999999999997</v>
      </c>
      <c r="V6" s="37">
        <f t="shared" si="7"/>
        <v>0.63639999999999997</v>
      </c>
      <c r="W6" s="37">
        <f t="shared" si="7"/>
        <v>0.14649999999999999</v>
      </c>
      <c r="X6" s="37">
        <f t="shared" si="7"/>
        <v>0.19270000000000001</v>
      </c>
      <c r="Y6" s="37">
        <f t="shared" si="7"/>
        <v>7.6899999999999996E-2</v>
      </c>
      <c r="AA6" s="37">
        <f t="shared" si="8"/>
        <v>0.12909999999999999</v>
      </c>
      <c r="AB6" s="37">
        <f t="shared" si="9"/>
        <v>2.5000000000000001E-3</v>
      </c>
      <c r="AC6" s="37">
        <f t="shared" si="10"/>
        <v>0.30780000000000002</v>
      </c>
      <c r="AD6" s="37">
        <f t="shared" si="11"/>
        <v>0.28889999999999999</v>
      </c>
      <c r="AE6" s="37">
        <f t="shared" si="12"/>
        <v>0.77080000000000004</v>
      </c>
      <c r="AG6" s="38">
        <f t="shared" si="13"/>
        <v>0.14630000000000001</v>
      </c>
      <c r="AH6" s="38">
        <f t="shared" si="14"/>
        <v>0.1643</v>
      </c>
      <c r="AI6" s="38">
        <f t="shared" si="15"/>
        <v>0.2389</v>
      </c>
      <c r="AJ6" s="38">
        <f t="shared" si="16"/>
        <v>0.154</v>
      </c>
      <c r="AK6" s="38">
        <f t="shared" si="17"/>
        <v>0.56200000000000006</v>
      </c>
      <c r="AM6" s="38">
        <f t="shared" si="18"/>
        <v>0.2346</v>
      </c>
      <c r="AN6" s="38">
        <f t="shared" si="19"/>
        <v>0.2031</v>
      </c>
      <c r="AO6" s="38">
        <f t="shared" si="20"/>
        <v>0.15989999999999999</v>
      </c>
      <c r="AP6" s="38">
        <f t="shared" si="21"/>
        <v>0.3024</v>
      </c>
      <c r="AQ6" s="38">
        <f t="shared" si="22"/>
        <v>0.25679999999999997</v>
      </c>
      <c r="AR6" s="38"/>
      <c r="AS6" s="38">
        <f t="shared" si="23"/>
        <v>0.26029999999999998</v>
      </c>
      <c r="AT6" s="38">
        <f t="shared" si="24"/>
        <v>0.26669999999999999</v>
      </c>
      <c r="AU6" s="38">
        <f t="shared" si="25"/>
        <v>0.16389999999999999</v>
      </c>
      <c r="AV6" s="38">
        <f t="shared" si="26"/>
        <v>0.14480000000000001</v>
      </c>
      <c r="AW6" s="38">
        <f t="shared" si="27"/>
        <v>6.2899999999999998E-2</v>
      </c>
      <c r="AX6" t="s">
        <v>14</v>
      </c>
    </row>
    <row r="7" spans="2:50" ht="15.75" x14ac:dyDescent="0.25">
      <c r="B7">
        <v>0.22</v>
      </c>
      <c r="C7">
        <v>0.22</v>
      </c>
      <c r="D7">
        <v>0.9</v>
      </c>
      <c r="E7">
        <v>0.3</v>
      </c>
      <c r="F7">
        <v>0.9</v>
      </c>
      <c r="G7" t="s">
        <v>20</v>
      </c>
      <c r="H7">
        <f t="shared" si="0"/>
        <v>0.76870000000000005</v>
      </c>
      <c r="I7">
        <f t="shared" si="1"/>
        <v>0.57499999999999996</v>
      </c>
      <c r="J7">
        <f t="shared" si="2"/>
        <v>0.28970000000000001</v>
      </c>
      <c r="K7">
        <f t="shared" si="3"/>
        <v>0.1168</v>
      </c>
      <c r="L7" s="47">
        <f t="shared" si="4"/>
        <v>0.1168</v>
      </c>
      <c r="M7" t="str">
        <f t="shared" si="5"/>
        <v>High</v>
      </c>
      <c r="N7">
        <f t="shared" si="6"/>
        <v>1</v>
      </c>
      <c r="O7">
        <f>'Test_IF-có_validate'!O7</f>
        <v>0.24440000000000001</v>
      </c>
      <c r="P7">
        <f>'Test_IF-có_validate'!P7</f>
        <v>0.24440000000000001</v>
      </c>
      <c r="Q7">
        <f>'Test_IF-có_validate'!Q7</f>
        <v>0.9889</v>
      </c>
      <c r="R7">
        <f>'Test_IF-có_validate'!R7</f>
        <v>0.30299999999999999</v>
      </c>
      <c r="S7">
        <f>'Test_IF-có_validate'!S7</f>
        <v>0.90820000000000001</v>
      </c>
      <c r="U7" s="37">
        <f t="shared" si="7"/>
        <v>0.60719999999999996</v>
      </c>
      <c r="V7" s="37">
        <f t="shared" si="7"/>
        <v>0.60719999999999996</v>
      </c>
      <c r="W7" s="37">
        <f t="shared" si="7"/>
        <v>5.5999999999999999E-3</v>
      </c>
      <c r="X7" s="37">
        <f t="shared" si="7"/>
        <v>0.53490000000000004</v>
      </c>
      <c r="Y7" s="37">
        <f t="shared" si="7"/>
        <v>4.8099999999999997E-2</v>
      </c>
      <c r="AA7" s="37">
        <f t="shared" si="8"/>
        <v>0.1041</v>
      </c>
      <c r="AB7" s="37">
        <f t="shared" si="9"/>
        <v>2.81E-2</v>
      </c>
      <c r="AC7" s="37">
        <f t="shared" si="10"/>
        <v>0.46810000000000002</v>
      </c>
      <c r="AD7" s="37">
        <f t="shared" si="11"/>
        <v>6.3100000000000003E-2</v>
      </c>
      <c r="AE7" s="37">
        <f t="shared" si="12"/>
        <v>0.80159999999999998</v>
      </c>
      <c r="AG7" s="38">
        <f t="shared" si="13"/>
        <v>0.12139999999999999</v>
      </c>
      <c r="AH7" s="38">
        <f t="shared" si="14"/>
        <v>0.1394</v>
      </c>
      <c r="AI7" s="38">
        <f t="shared" si="15"/>
        <v>0.40300000000000002</v>
      </c>
      <c r="AJ7" s="38">
        <f t="shared" si="16"/>
        <v>0.20069999999999999</v>
      </c>
      <c r="AK7" s="38">
        <f t="shared" si="17"/>
        <v>0.59340000000000004</v>
      </c>
      <c r="AM7" s="38">
        <f t="shared" si="18"/>
        <v>0.21010000000000001</v>
      </c>
      <c r="AN7" s="38">
        <f t="shared" si="19"/>
        <v>0.1784</v>
      </c>
      <c r="AO7" s="38">
        <f t="shared" si="20"/>
        <v>0.32940000000000003</v>
      </c>
      <c r="AP7" s="38">
        <f t="shared" si="21"/>
        <v>4.9500000000000002E-2</v>
      </c>
      <c r="AQ7" s="38">
        <f t="shared" si="22"/>
        <v>0.29139999999999999</v>
      </c>
      <c r="AR7" s="38"/>
      <c r="AS7" s="38">
        <f t="shared" si="23"/>
        <v>0.23580000000000001</v>
      </c>
      <c r="AT7" s="38">
        <f t="shared" si="24"/>
        <v>0.2422</v>
      </c>
      <c r="AU7" s="38">
        <f t="shared" si="25"/>
        <v>0.33300000000000002</v>
      </c>
      <c r="AV7" s="38">
        <f t="shared" si="26"/>
        <v>0.21029999999999999</v>
      </c>
      <c r="AW7" s="38">
        <f t="shared" si="27"/>
        <v>0.10100000000000001</v>
      </c>
      <c r="AX7" t="s">
        <v>15</v>
      </c>
    </row>
    <row r="8" spans="2:50" ht="15.75" x14ac:dyDescent="0.25">
      <c r="B8">
        <v>0.14000000000000001</v>
      </c>
      <c r="C8">
        <v>0.14000000000000001</v>
      </c>
      <c r="D8">
        <v>0.7</v>
      </c>
      <c r="E8">
        <v>0.5</v>
      </c>
      <c r="F8">
        <v>0.3</v>
      </c>
      <c r="G8" t="s">
        <v>21</v>
      </c>
      <c r="H8">
        <f t="shared" si="0"/>
        <v>0.24940000000000001</v>
      </c>
      <c r="I8">
        <f t="shared" si="1"/>
        <v>8.09E-2</v>
      </c>
      <c r="J8">
        <f t="shared" si="2"/>
        <v>0.23880000000000001</v>
      </c>
      <c r="K8">
        <f t="shared" si="3"/>
        <v>0.41370000000000001</v>
      </c>
      <c r="L8" s="47">
        <f t="shared" si="4"/>
        <v>8.09E-2</v>
      </c>
      <c r="M8" t="str">
        <f t="shared" si="5"/>
        <v>Low</v>
      </c>
      <c r="N8">
        <f t="shared" si="6"/>
        <v>1</v>
      </c>
      <c r="O8">
        <f>'Test_IF-có_validate'!O8</f>
        <v>0.15559999999999999</v>
      </c>
      <c r="P8">
        <f>'Test_IF-có_validate'!P8</f>
        <v>0.15559999999999999</v>
      </c>
      <c r="Q8">
        <f>'Test_IF-có_validate'!Q8</f>
        <v>0.76670000000000005</v>
      </c>
      <c r="R8">
        <f>'Test_IF-có_validate'!R8</f>
        <v>0.50509999999999999</v>
      </c>
      <c r="S8">
        <f>'Test_IF-có_validate'!S8</f>
        <v>0.2959</v>
      </c>
      <c r="U8" s="37">
        <f t="shared" si="7"/>
        <v>0.73070000000000002</v>
      </c>
      <c r="V8" s="37">
        <f t="shared" si="7"/>
        <v>0.73070000000000002</v>
      </c>
      <c r="W8" s="37">
        <f t="shared" si="7"/>
        <v>0.1321</v>
      </c>
      <c r="X8" s="37">
        <f t="shared" si="7"/>
        <v>0.32879999999999998</v>
      </c>
      <c r="Y8" s="37">
        <f t="shared" si="7"/>
        <v>0.54330000000000001</v>
      </c>
      <c r="AA8" s="37">
        <f t="shared" si="8"/>
        <v>0.2056</v>
      </c>
      <c r="AB8" s="37">
        <f t="shared" si="9"/>
        <v>7.6799999999999993E-2</v>
      </c>
      <c r="AC8" s="37">
        <f t="shared" si="10"/>
        <v>0.32429999999999998</v>
      </c>
      <c r="AD8" s="37">
        <f t="shared" si="11"/>
        <v>0.14050000000000001</v>
      </c>
      <c r="AE8" s="37">
        <f t="shared" si="12"/>
        <v>0.24679999999999999</v>
      </c>
      <c r="AG8" s="38">
        <f t="shared" si="13"/>
        <v>0.2225</v>
      </c>
      <c r="AH8" s="38">
        <f t="shared" si="14"/>
        <v>0.24010000000000001</v>
      </c>
      <c r="AI8" s="38">
        <f t="shared" si="15"/>
        <v>0.25559999999999999</v>
      </c>
      <c r="AJ8" s="38">
        <f t="shared" si="16"/>
        <v>2.8999999999999998E-3</v>
      </c>
      <c r="AK8" s="38">
        <f t="shared" si="17"/>
        <v>7.0599999999999996E-2</v>
      </c>
      <c r="AM8" s="38">
        <f t="shared" si="18"/>
        <v>0.3095</v>
      </c>
      <c r="AN8" s="38">
        <f t="shared" si="19"/>
        <v>0.27839999999999998</v>
      </c>
      <c r="AO8" s="38">
        <f t="shared" si="20"/>
        <v>0.17710000000000001</v>
      </c>
      <c r="AP8" s="38">
        <f t="shared" si="21"/>
        <v>0.1542</v>
      </c>
      <c r="AQ8" s="38">
        <f t="shared" si="22"/>
        <v>0.24410000000000001</v>
      </c>
      <c r="AR8" s="38"/>
      <c r="AS8" s="38">
        <f t="shared" si="23"/>
        <v>0.33479999999999999</v>
      </c>
      <c r="AT8" s="38">
        <f t="shared" si="24"/>
        <v>0.3412</v>
      </c>
      <c r="AU8" s="38">
        <f t="shared" si="25"/>
        <v>0.18099999999999999</v>
      </c>
      <c r="AV8" s="38">
        <f t="shared" si="26"/>
        <v>6.4999999999999997E-3</v>
      </c>
      <c r="AW8" s="38">
        <f t="shared" si="27"/>
        <v>0.43569999999999998</v>
      </c>
      <c r="AX8" t="s">
        <v>16</v>
      </c>
    </row>
    <row r="9" spans="2:50" ht="15.75" x14ac:dyDescent="0.25">
      <c r="B9">
        <v>0.16</v>
      </c>
      <c r="C9">
        <v>0.16</v>
      </c>
      <c r="D9">
        <v>0.8</v>
      </c>
      <c r="E9">
        <v>0.5</v>
      </c>
      <c r="F9">
        <v>0.5</v>
      </c>
      <c r="G9" t="s">
        <v>24</v>
      </c>
      <c r="H9">
        <f t="shared" si="0"/>
        <v>0.43509999999999999</v>
      </c>
      <c r="I9">
        <f t="shared" si="1"/>
        <v>0.27429999999999999</v>
      </c>
      <c r="J9">
        <f t="shared" si="2"/>
        <v>5.2400000000000002E-2</v>
      </c>
      <c r="K9">
        <f t="shared" si="3"/>
        <v>0.23269999999999999</v>
      </c>
      <c r="L9" s="47">
        <f t="shared" si="4"/>
        <v>5.2400000000000002E-2</v>
      </c>
      <c r="M9" t="str">
        <f t="shared" si="5"/>
        <v>Middle</v>
      </c>
      <c r="N9">
        <f t="shared" si="6"/>
        <v>1</v>
      </c>
      <c r="O9">
        <f>'Test_IF-có_validate'!O9</f>
        <v>0.17780000000000001</v>
      </c>
      <c r="P9">
        <f>'Test_IF-có_validate'!P9</f>
        <v>0.17780000000000001</v>
      </c>
      <c r="Q9">
        <f>'Test_IF-có_validate'!Q9</f>
        <v>0.87780000000000002</v>
      </c>
      <c r="R9">
        <f>'Test_IF-có_validate'!R9</f>
        <v>0.50509999999999999</v>
      </c>
      <c r="S9">
        <f>'Test_IF-có_validate'!S9</f>
        <v>0.5</v>
      </c>
      <c r="U9" s="37">
        <f t="shared" si="7"/>
        <v>0.69810000000000005</v>
      </c>
      <c r="V9" s="37">
        <f t="shared" si="7"/>
        <v>0.69810000000000005</v>
      </c>
      <c r="W9" s="37">
        <f t="shared" si="7"/>
        <v>6.5100000000000005E-2</v>
      </c>
      <c r="X9" s="37">
        <f t="shared" si="7"/>
        <v>0.32879999999999998</v>
      </c>
      <c r="Y9" s="37">
        <f t="shared" si="7"/>
        <v>0.33329999999999999</v>
      </c>
      <c r="AA9" s="37">
        <f t="shared" si="8"/>
        <v>0.1799</v>
      </c>
      <c r="AB9" s="37">
        <f t="shared" si="9"/>
        <v>5.0099999999999999E-2</v>
      </c>
      <c r="AC9" s="37">
        <f t="shared" si="10"/>
        <v>0.40079999999999999</v>
      </c>
      <c r="AD9" s="37">
        <f t="shared" si="11"/>
        <v>0.14050000000000001</v>
      </c>
      <c r="AE9" s="37">
        <f t="shared" si="12"/>
        <v>0.44309999999999999</v>
      </c>
      <c r="AG9" s="38">
        <f t="shared" si="13"/>
        <v>0.19689999999999999</v>
      </c>
      <c r="AH9" s="38">
        <f t="shared" si="14"/>
        <v>0.2147</v>
      </c>
      <c r="AI9" s="38">
        <f t="shared" si="15"/>
        <v>0.33389999999999997</v>
      </c>
      <c r="AJ9" s="38">
        <f t="shared" si="16"/>
        <v>2.8999999999999998E-3</v>
      </c>
      <c r="AK9" s="38">
        <f t="shared" si="17"/>
        <v>0.2752</v>
      </c>
      <c r="AM9" s="38">
        <f t="shared" si="18"/>
        <v>0.28439999999999999</v>
      </c>
      <c r="AN9" s="38">
        <f t="shared" si="19"/>
        <v>0.25309999999999999</v>
      </c>
      <c r="AO9" s="38">
        <f t="shared" si="20"/>
        <v>0.2576</v>
      </c>
      <c r="AP9" s="38">
        <f t="shared" si="21"/>
        <v>0.1542</v>
      </c>
      <c r="AQ9" s="38">
        <f t="shared" si="22"/>
        <v>3.6999999999999998E-2</v>
      </c>
      <c r="AR9" s="38"/>
      <c r="AS9" s="38">
        <f t="shared" si="23"/>
        <v>0.30980000000000002</v>
      </c>
      <c r="AT9" s="38">
        <f t="shared" si="24"/>
        <v>0.31619999999999998</v>
      </c>
      <c r="AU9" s="38">
        <f t="shared" si="25"/>
        <v>0.26140000000000002</v>
      </c>
      <c r="AV9" s="38">
        <f t="shared" si="26"/>
        <v>6.4999999999999997E-3</v>
      </c>
      <c r="AW9" s="38">
        <f t="shared" si="27"/>
        <v>0.23449999999999999</v>
      </c>
    </row>
    <row r="10" spans="2:50" ht="15.75" x14ac:dyDescent="0.25">
      <c r="B10">
        <v>0.12</v>
      </c>
      <c r="C10">
        <v>0.12</v>
      </c>
      <c r="D10">
        <v>0.75</v>
      </c>
      <c r="E10">
        <v>0.68</v>
      </c>
      <c r="F10">
        <v>0.15</v>
      </c>
      <c r="G10" t="s">
        <v>21</v>
      </c>
      <c r="H10">
        <f t="shared" si="0"/>
        <v>9.7799999999999998E-2</v>
      </c>
      <c r="I10">
        <f t="shared" si="1"/>
        <v>0.11899999999999999</v>
      </c>
      <c r="J10">
        <f t="shared" si="2"/>
        <v>0.3992</v>
      </c>
      <c r="K10">
        <f t="shared" si="3"/>
        <v>0.59470000000000001</v>
      </c>
      <c r="L10" s="47">
        <f t="shared" si="4"/>
        <v>9.7799999999999998E-2</v>
      </c>
      <c r="M10" t="str">
        <f t="shared" si="5"/>
        <v>Very Low</v>
      </c>
      <c r="N10">
        <f t="shared" si="6"/>
        <v>0</v>
      </c>
      <c r="O10">
        <f>'Test_IF-có_validate'!O10</f>
        <v>0.1333</v>
      </c>
      <c r="P10">
        <f>'Test_IF-có_validate'!P10</f>
        <v>0.1333</v>
      </c>
      <c r="Q10">
        <f>'Test_IF-có_validate'!Q10</f>
        <v>0.82220000000000004</v>
      </c>
      <c r="R10">
        <f>'Test_IF-có_validate'!R10</f>
        <v>0.68689999999999996</v>
      </c>
      <c r="S10">
        <f>'Test_IF-có_validate'!S10</f>
        <v>0.1429</v>
      </c>
      <c r="U10" s="37">
        <f t="shared" si="7"/>
        <v>0.76480000000000004</v>
      </c>
      <c r="V10" s="37">
        <f t="shared" si="7"/>
        <v>0.76480000000000004</v>
      </c>
      <c r="W10" s="37">
        <f t="shared" si="7"/>
        <v>9.7600000000000006E-2</v>
      </c>
      <c r="X10" s="37">
        <f t="shared" si="7"/>
        <v>0.18559999999999999</v>
      </c>
      <c r="Y10" s="37">
        <f t="shared" si="7"/>
        <v>0.74990000000000001</v>
      </c>
      <c r="AA10" s="37">
        <f t="shared" si="8"/>
        <v>0.2316</v>
      </c>
      <c r="AB10" s="37">
        <f t="shared" si="9"/>
        <v>0.104</v>
      </c>
      <c r="AC10" s="37">
        <f t="shared" si="10"/>
        <v>0.36370000000000002</v>
      </c>
      <c r="AD10" s="37">
        <f t="shared" si="11"/>
        <v>0.2969</v>
      </c>
      <c r="AE10" s="37">
        <f t="shared" si="12"/>
        <v>7.7299999999999994E-2</v>
      </c>
      <c r="AG10" s="38">
        <f t="shared" si="13"/>
        <v>0.24840000000000001</v>
      </c>
      <c r="AH10" s="38">
        <f t="shared" si="14"/>
        <v>0.26590000000000003</v>
      </c>
      <c r="AI10" s="38">
        <f t="shared" si="15"/>
        <v>0.2959</v>
      </c>
      <c r="AJ10" s="38">
        <f t="shared" si="16"/>
        <v>0.16220000000000001</v>
      </c>
      <c r="AK10" s="38">
        <f t="shared" si="17"/>
        <v>0.1066</v>
      </c>
      <c r="AM10" s="38">
        <f t="shared" si="18"/>
        <v>0.33479999999999999</v>
      </c>
      <c r="AN10" s="38">
        <f t="shared" si="19"/>
        <v>0.3039</v>
      </c>
      <c r="AO10" s="38">
        <f t="shared" si="20"/>
        <v>0.21840000000000001</v>
      </c>
      <c r="AP10" s="38">
        <f t="shared" si="21"/>
        <v>0.31040000000000001</v>
      </c>
      <c r="AQ10" s="38">
        <f t="shared" si="22"/>
        <v>0.41249999999999998</v>
      </c>
      <c r="AR10" s="38"/>
      <c r="AS10" s="38">
        <f t="shared" si="23"/>
        <v>0.36</v>
      </c>
      <c r="AT10" s="38">
        <f t="shared" si="24"/>
        <v>0.36630000000000001</v>
      </c>
      <c r="AU10" s="38">
        <f t="shared" si="25"/>
        <v>0.2223</v>
      </c>
      <c r="AV10" s="38">
        <f t="shared" si="26"/>
        <v>0.153</v>
      </c>
      <c r="AW10" s="38">
        <f t="shared" si="27"/>
        <v>0.62660000000000005</v>
      </c>
    </row>
    <row r="11" spans="2:50" ht="15.75" x14ac:dyDescent="0.25">
      <c r="B11">
        <v>0.2</v>
      </c>
      <c r="C11">
        <v>0.2</v>
      </c>
      <c r="D11">
        <v>0.88</v>
      </c>
      <c r="E11">
        <v>0.77</v>
      </c>
      <c r="F11">
        <v>0.8</v>
      </c>
      <c r="G11" t="s">
        <v>20</v>
      </c>
      <c r="H11">
        <f t="shared" si="0"/>
        <v>0.70250000000000001</v>
      </c>
      <c r="I11">
        <f t="shared" si="1"/>
        <v>0.51480000000000004</v>
      </c>
      <c r="J11">
        <f t="shared" si="2"/>
        <v>0.22839999999999999</v>
      </c>
      <c r="K11">
        <f t="shared" si="3"/>
        <v>4.4200000000000003E-2</v>
      </c>
      <c r="L11" s="47">
        <f t="shared" si="4"/>
        <v>4.4200000000000003E-2</v>
      </c>
      <c r="M11" t="str">
        <f t="shared" si="5"/>
        <v>High</v>
      </c>
      <c r="N11">
        <f t="shared" si="6"/>
        <v>1</v>
      </c>
      <c r="O11">
        <f>'Test_IF-có_validate'!O11</f>
        <v>0.22220000000000001</v>
      </c>
      <c r="P11">
        <f>'Test_IF-có_validate'!P11</f>
        <v>0.22220000000000001</v>
      </c>
      <c r="Q11">
        <f>'Test_IF-có_validate'!Q11</f>
        <v>0.9667</v>
      </c>
      <c r="R11">
        <f>'Test_IF-có_validate'!R11</f>
        <v>0.77780000000000005</v>
      </c>
      <c r="S11">
        <f>'Test_IF-có_validate'!S11</f>
        <v>0.80610000000000004</v>
      </c>
      <c r="U11" s="37">
        <f t="shared" si="7"/>
        <v>0.63639999999999997</v>
      </c>
      <c r="V11" s="37">
        <f t="shared" si="7"/>
        <v>0.63639999999999997</v>
      </c>
      <c r="W11" s="37">
        <f t="shared" si="7"/>
        <v>1.6899999999999998E-2</v>
      </c>
      <c r="X11" s="37">
        <f t="shared" si="7"/>
        <v>0.125</v>
      </c>
      <c r="Y11" s="37">
        <f t="shared" si="7"/>
        <v>0.1074</v>
      </c>
      <c r="AA11" s="37">
        <f t="shared" si="8"/>
        <v>0.12909999999999999</v>
      </c>
      <c r="AB11" s="37">
        <f t="shared" si="9"/>
        <v>2.5000000000000001E-3</v>
      </c>
      <c r="AC11" s="37">
        <f t="shared" si="10"/>
        <v>0.45540000000000003</v>
      </c>
      <c r="AD11" s="37">
        <f t="shared" si="11"/>
        <v>0.36530000000000001</v>
      </c>
      <c r="AE11" s="37">
        <f t="shared" si="12"/>
        <v>0.72560000000000002</v>
      </c>
      <c r="AG11" s="38">
        <f t="shared" si="13"/>
        <v>0.14630000000000001</v>
      </c>
      <c r="AH11" s="38">
        <f t="shared" si="14"/>
        <v>0.1643</v>
      </c>
      <c r="AI11" s="38">
        <f t="shared" si="15"/>
        <v>0.39</v>
      </c>
      <c r="AJ11" s="38">
        <f t="shared" si="16"/>
        <v>0.2329</v>
      </c>
      <c r="AK11" s="38">
        <f t="shared" si="17"/>
        <v>0.52839999999999998</v>
      </c>
      <c r="AM11" s="38">
        <f t="shared" si="18"/>
        <v>0.2346</v>
      </c>
      <c r="AN11" s="38">
        <f t="shared" si="19"/>
        <v>0.2031</v>
      </c>
      <c r="AO11" s="38">
        <f t="shared" si="20"/>
        <v>0.31580000000000003</v>
      </c>
      <c r="AP11" s="38">
        <f t="shared" si="21"/>
        <v>0.37869999999999998</v>
      </c>
      <c r="AQ11" s="38">
        <f t="shared" si="22"/>
        <v>0.2203</v>
      </c>
      <c r="AR11" s="38"/>
      <c r="AS11" s="38">
        <f t="shared" si="23"/>
        <v>0.26029999999999998</v>
      </c>
      <c r="AT11" s="38">
        <f t="shared" si="24"/>
        <v>0.26669999999999999</v>
      </c>
      <c r="AU11" s="38">
        <f t="shared" si="25"/>
        <v>0.31940000000000002</v>
      </c>
      <c r="AV11" s="38">
        <f t="shared" si="26"/>
        <v>0.2238</v>
      </c>
      <c r="AW11" s="38">
        <f t="shared" si="27"/>
        <v>2.3E-2</v>
      </c>
    </row>
    <row r="12" spans="2:50" ht="15.75" x14ac:dyDescent="0.25">
      <c r="B12">
        <v>0.16</v>
      </c>
      <c r="C12">
        <v>0.25</v>
      </c>
      <c r="D12">
        <v>0.01</v>
      </c>
      <c r="E12">
        <v>0.1</v>
      </c>
      <c r="F12">
        <v>7.0000000000000007E-2</v>
      </c>
      <c r="G12" t="s">
        <v>23</v>
      </c>
      <c r="H12">
        <f t="shared" si="0"/>
        <v>5.79E-2</v>
      </c>
      <c r="I12">
        <f t="shared" si="1"/>
        <v>0.22789999999999999</v>
      </c>
      <c r="J12">
        <f t="shared" si="2"/>
        <v>0.50429999999999997</v>
      </c>
      <c r="K12">
        <f t="shared" si="3"/>
        <v>0.70809999999999995</v>
      </c>
      <c r="L12" s="47">
        <f t="shared" si="4"/>
        <v>5.79E-2</v>
      </c>
      <c r="M12" t="str">
        <f t="shared" si="5"/>
        <v>Very Low</v>
      </c>
      <c r="N12">
        <f t="shared" si="6"/>
        <v>1</v>
      </c>
      <c r="O12">
        <f>'Test_IF-có_validate'!O12</f>
        <v>0.17780000000000001</v>
      </c>
      <c r="P12">
        <f>'Test_IF-có_validate'!P12</f>
        <v>0.27779999999999999</v>
      </c>
      <c r="Q12">
        <f>'Test_IF-có_validate'!Q12</f>
        <v>0</v>
      </c>
      <c r="R12">
        <f>'Test_IF-có_validate'!R12</f>
        <v>0.10100000000000001</v>
      </c>
      <c r="S12">
        <f>'Test_IF-có_validate'!S12</f>
        <v>6.1199999999999997E-2</v>
      </c>
      <c r="U12" s="37">
        <f t="shared" si="7"/>
        <v>0.69810000000000005</v>
      </c>
      <c r="V12" s="37">
        <f t="shared" si="7"/>
        <v>0.56520000000000004</v>
      </c>
      <c r="W12" s="37">
        <f t="shared" si="7"/>
        <v>1</v>
      </c>
      <c r="X12" s="37">
        <f t="shared" si="7"/>
        <v>0.8165</v>
      </c>
      <c r="Y12" s="37">
        <f t="shared" si="7"/>
        <v>0.88470000000000004</v>
      </c>
      <c r="AA12" s="37">
        <f t="shared" si="8"/>
        <v>0.1799</v>
      </c>
      <c r="AB12" s="37">
        <f t="shared" si="9"/>
        <v>6.54E-2</v>
      </c>
      <c r="AC12" s="37">
        <f t="shared" si="10"/>
        <v>0.44</v>
      </c>
      <c r="AD12" s="37">
        <f t="shared" si="11"/>
        <v>0.29189999999999999</v>
      </c>
      <c r="AE12" s="37">
        <f t="shared" si="12"/>
        <v>2.93E-2</v>
      </c>
      <c r="AG12" s="38">
        <f t="shared" si="13"/>
        <v>0.19689999999999999</v>
      </c>
      <c r="AH12" s="38">
        <f t="shared" si="14"/>
        <v>0.1026</v>
      </c>
      <c r="AI12" s="38">
        <f t="shared" si="15"/>
        <v>0.50570000000000004</v>
      </c>
      <c r="AJ12" s="38">
        <f t="shared" si="16"/>
        <v>0.4244</v>
      </c>
      <c r="AK12" s="38">
        <f t="shared" si="17"/>
        <v>0.20699999999999999</v>
      </c>
      <c r="AM12" s="38">
        <f t="shared" si="18"/>
        <v>0.28439999999999999</v>
      </c>
      <c r="AN12" s="38">
        <f t="shared" si="19"/>
        <v>0.14180000000000001</v>
      </c>
      <c r="AO12" s="38">
        <f t="shared" si="20"/>
        <v>0.58460000000000001</v>
      </c>
      <c r="AP12" s="38">
        <f t="shared" si="21"/>
        <v>0.27900000000000003</v>
      </c>
      <c r="AQ12" s="38">
        <f t="shared" si="22"/>
        <v>0.50370000000000004</v>
      </c>
      <c r="AR12" s="38"/>
      <c r="AS12" s="38">
        <f t="shared" si="23"/>
        <v>0.30980000000000002</v>
      </c>
      <c r="AT12" s="38">
        <f t="shared" si="24"/>
        <v>0.20569999999999999</v>
      </c>
      <c r="AU12" s="38">
        <f t="shared" si="25"/>
        <v>0.58050000000000002</v>
      </c>
      <c r="AV12" s="38">
        <f t="shared" si="26"/>
        <v>0.43369999999999997</v>
      </c>
      <c r="AW12" s="38">
        <f t="shared" si="27"/>
        <v>0.72209999999999996</v>
      </c>
    </row>
    <row r="13" spans="2:50" ht="15.75" x14ac:dyDescent="0.25">
      <c r="B13">
        <v>0.11</v>
      </c>
      <c r="C13">
        <v>0.28999999999999998</v>
      </c>
      <c r="D13">
        <v>0.2</v>
      </c>
      <c r="E13">
        <v>0.05</v>
      </c>
      <c r="F13">
        <v>0.66</v>
      </c>
      <c r="G13" t="s">
        <v>24</v>
      </c>
      <c r="H13">
        <f t="shared" si="0"/>
        <v>0.56479999999999997</v>
      </c>
      <c r="I13">
        <f t="shared" si="1"/>
        <v>0.41410000000000002</v>
      </c>
      <c r="J13">
        <f t="shared" si="2"/>
        <v>0.1265</v>
      </c>
      <c r="K13">
        <f t="shared" si="3"/>
        <v>0.1153</v>
      </c>
      <c r="L13" s="47">
        <f t="shared" si="4"/>
        <v>0.1153</v>
      </c>
      <c r="M13" t="str">
        <f t="shared" si="5"/>
        <v>High</v>
      </c>
      <c r="N13">
        <f t="shared" si="6"/>
        <v>0</v>
      </c>
      <c r="O13">
        <f>'Test_IF-có_validate'!O13</f>
        <v>0.1222</v>
      </c>
      <c r="P13">
        <f>'Test_IF-có_validate'!P13</f>
        <v>0.32219999999999999</v>
      </c>
      <c r="Q13">
        <f>'Test_IF-có_validate'!Q13</f>
        <v>0.21110000000000001</v>
      </c>
      <c r="R13">
        <f>'Test_IF-có_validate'!R13</f>
        <v>5.0500000000000003E-2</v>
      </c>
      <c r="S13">
        <f>'Test_IF-có_validate'!S13</f>
        <v>0.6633</v>
      </c>
      <c r="U13" s="37">
        <f t="shared" si="7"/>
        <v>0.78220000000000001</v>
      </c>
      <c r="V13" s="37">
        <f t="shared" si="7"/>
        <v>0.51259999999999994</v>
      </c>
      <c r="W13" s="37">
        <f t="shared" si="7"/>
        <v>0.65139999999999998</v>
      </c>
      <c r="X13" s="37">
        <f t="shared" si="7"/>
        <v>0.90390000000000004</v>
      </c>
      <c r="Y13" s="37">
        <f t="shared" si="7"/>
        <v>0.2024</v>
      </c>
      <c r="AA13" s="37">
        <f t="shared" si="8"/>
        <v>0.24460000000000001</v>
      </c>
      <c r="AB13" s="37">
        <f t="shared" si="9"/>
        <v>0.113</v>
      </c>
      <c r="AC13" s="37">
        <f t="shared" si="10"/>
        <v>0.19800000000000001</v>
      </c>
      <c r="AD13" s="37">
        <f t="shared" si="11"/>
        <v>0.35089999999999999</v>
      </c>
      <c r="AE13" s="37">
        <f t="shared" si="12"/>
        <v>0.59299999999999997</v>
      </c>
      <c r="AG13" s="38">
        <f t="shared" si="13"/>
        <v>0.26129999999999998</v>
      </c>
      <c r="AH13" s="38">
        <f t="shared" si="14"/>
        <v>5.4699999999999999E-2</v>
      </c>
      <c r="AI13" s="38">
        <f t="shared" si="15"/>
        <v>0.26840000000000003</v>
      </c>
      <c r="AJ13" s="38">
        <f t="shared" si="16"/>
        <v>0.48099999999999998</v>
      </c>
      <c r="AK13" s="38">
        <f t="shared" si="17"/>
        <v>0.42309999999999998</v>
      </c>
      <c r="AM13" s="38">
        <f t="shared" si="18"/>
        <v>0.34749999999999998</v>
      </c>
      <c r="AN13" s="38">
        <f t="shared" si="19"/>
        <v>9.4E-2</v>
      </c>
      <c r="AO13" s="38">
        <f t="shared" si="20"/>
        <v>0.3513</v>
      </c>
      <c r="AP13" s="38">
        <f t="shared" si="21"/>
        <v>0.33829999999999999</v>
      </c>
      <c r="AQ13" s="38">
        <f t="shared" si="22"/>
        <v>0.1085</v>
      </c>
      <c r="AR13" s="38"/>
      <c r="AS13" s="38">
        <f t="shared" si="23"/>
        <v>0.37259999999999999</v>
      </c>
      <c r="AT13" s="38">
        <f t="shared" si="24"/>
        <v>0.15820000000000001</v>
      </c>
      <c r="AU13" s="38">
        <f t="shared" si="25"/>
        <v>0.34710000000000002</v>
      </c>
      <c r="AV13" s="38">
        <f t="shared" si="26"/>
        <v>0.49020000000000002</v>
      </c>
      <c r="AW13" s="38">
        <f t="shared" si="27"/>
        <v>9.4E-2</v>
      </c>
    </row>
    <row r="14" spans="2:50" ht="15.75" x14ac:dyDescent="0.25">
      <c r="B14">
        <v>0.18</v>
      </c>
      <c r="C14">
        <v>0.26</v>
      </c>
      <c r="D14">
        <v>0.05</v>
      </c>
      <c r="E14">
        <v>0.4</v>
      </c>
      <c r="F14">
        <v>0.04</v>
      </c>
      <c r="G14" t="s">
        <v>23</v>
      </c>
      <c r="H14">
        <f t="shared" si="0"/>
        <v>8.9700000000000002E-2</v>
      </c>
      <c r="I14">
        <f t="shared" si="1"/>
        <v>0.25490000000000002</v>
      </c>
      <c r="J14">
        <f t="shared" si="2"/>
        <v>0.52900000000000003</v>
      </c>
      <c r="K14">
        <f t="shared" si="3"/>
        <v>0.73009999999999997</v>
      </c>
      <c r="L14" s="47">
        <f t="shared" si="4"/>
        <v>8.9700000000000002E-2</v>
      </c>
      <c r="M14" t="str">
        <f t="shared" si="5"/>
        <v>Very Low</v>
      </c>
      <c r="N14">
        <f t="shared" si="6"/>
        <v>1</v>
      </c>
      <c r="O14">
        <f>'Test_IF-có_validate'!O14</f>
        <v>0.2</v>
      </c>
      <c r="P14">
        <f>'Test_IF-có_validate'!P14</f>
        <v>0.28889999999999999</v>
      </c>
      <c r="Q14">
        <f>'Test_IF-có_validate'!Q14</f>
        <v>4.4400000000000002E-2</v>
      </c>
      <c r="R14">
        <f>'Test_IF-có_validate'!R14</f>
        <v>0.40400000000000003</v>
      </c>
      <c r="S14">
        <f>'Test_IF-có_validate'!S14</f>
        <v>3.0599999999999999E-2</v>
      </c>
      <c r="U14" s="37">
        <f t="shared" si="7"/>
        <v>0.66669999999999996</v>
      </c>
      <c r="V14" s="37">
        <f t="shared" si="7"/>
        <v>0.55169999999999997</v>
      </c>
      <c r="W14" s="37">
        <f t="shared" si="7"/>
        <v>0.91500000000000004</v>
      </c>
      <c r="X14" s="37">
        <f t="shared" si="7"/>
        <v>0.42449999999999999</v>
      </c>
      <c r="Y14" s="37">
        <f t="shared" si="7"/>
        <v>0.94059999999999999</v>
      </c>
      <c r="AA14" s="37">
        <f t="shared" si="8"/>
        <v>0.15440000000000001</v>
      </c>
      <c r="AB14" s="37">
        <f t="shared" si="9"/>
        <v>7.7499999999999999E-2</v>
      </c>
      <c r="AC14" s="37">
        <f t="shared" si="10"/>
        <v>0.38929999999999998</v>
      </c>
      <c r="AD14" s="37">
        <f t="shared" si="11"/>
        <v>4.2299999999999997E-2</v>
      </c>
      <c r="AE14" s="37">
        <f t="shared" si="12"/>
        <v>7.1199999999999999E-2</v>
      </c>
      <c r="AG14" s="38">
        <f t="shared" si="13"/>
        <v>0.17150000000000001</v>
      </c>
      <c r="AH14" s="38">
        <f t="shared" si="14"/>
        <v>9.0499999999999997E-2</v>
      </c>
      <c r="AI14" s="38">
        <f t="shared" si="15"/>
        <v>0.45639999999999997</v>
      </c>
      <c r="AJ14" s="38">
        <f t="shared" si="16"/>
        <v>9.5200000000000007E-2</v>
      </c>
      <c r="AK14" s="38">
        <f t="shared" si="17"/>
        <v>0.245</v>
      </c>
      <c r="AM14" s="38">
        <f t="shared" si="18"/>
        <v>0.25940000000000002</v>
      </c>
      <c r="AN14" s="38">
        <f t="shared" si="19"/>
        <v>0.12970000000000001</v>
      </c>
      <c r="AO14" s="38">
        <f t="shared" si="20"/>
        <v>0.53659999999999997</v>
      </c>
      <c r="AP14" s="38">
        <f t="shared" si="21"/>
        <v>5.5899999999999998E-2</v>
      </c>
      <c r="AQ14" s="38">
        <f t="shared" si="22"/>
        <v>0.5373</v>
      </c>
      <c r="AR14" s="38"/>
      <c r="AS14" s="38">
        <f t="shared" si="23"/>
        <v>0.28499999999999998</v>
      </c>
      <c r="AT14" s="38">
        <f t="shared" si="24"/>
        <v>0.19370000000000001</v>
      </c>
      <c r="AU14" s="38">
        <f t="shared" si="25"/>
        <v>0.53249999999999997</v>
      </c>
      <c r="AV14" s="38">
        <f t="shared" si="26"/>
        <v>0.1046</v>
      </c>
      <c r="AW14" s="38">
        <f t="shared" si="27"/>
        <v>0.75449999999999995</v>
      </c>
    </row>
    <row r="15" spans="2:50" ht="15.75" x14ac:dyDescent="0.25">
      <c r="B15">
        <v>0.21</v>
      </c>
      <c r="C15">
        <v>0.32</v>
      </c>
      <c r="D15">
        <v>0.25</v>
      </c>
      <c r="E15">
        <v>0.5</v>
      </c>
      <c r="F15">
        <v>0.8</v>
      </c>
      <c r="G15" t="s">
        <v>20</v>
      </c>
      <c r="H15">
        <f t="shared" si="0"/>
        <v>0.68030000000000002</v>
      </c>
      <c r="I15">
        <f t="shared" si="1"/>
        <v>0.50009999999999999</v>
      </c>
      <c r="J15">
        <f t="shared" si="2"/>
        <v>0.22309999999999999</v>
      </c>
      <c r="K15">
        <f t="shared" si="3"/>
        <v>3.8600000000000002E-2</v>
      </c>
      <c r="L15" s="47">
        <f t="shared" si="4"/>
        <v>3.8600000000000002E-2</v>
      </c>
      <c r="M15" t="str">
        <f t="shared" si="5"/>
        <v>High</v>
      </c>
      <c r="N15">
        <f t="shared" si="6"/>
        <v>1</v>
      </c>
      <c r="O15">
        <f>'Test_IF-có_validate'!O15</f>
        <v>0.23330000000000001</v>
      </c>
      <c r="P15">
        <f>'Test_IF-có_validate'!P15</f>
        <v>0.35560000000000003</v>
      </c>
      <c r="Q15">
        <f>'Test_IF-có_validate'!Q15</f>
        <v>0.26669999999999999</v>
      </c>
      <c r="R15">
        <f>'Test_IF-có_validate'!R15</f>
        <v>0.50509999999999999</v>
      </c>
      <c r="S15">
        <f>'Test_IF-có_validate'!S15</f>
        <v>0.80610000000000004</v>
      </c>
      <c r="U15" s="37">
        <f t="shared" si="7"/>
        <v>0.62170000000000003</v>
      </c>
      <c r="V15" s="37">
        <f t="shared" si="7"/>
        <v>0.47539999999999999</v>
      </c>
      <c r="W15" s="37">
        <f t="shared" si="7"/>
        <v>0.57889999999999997</v>
      </c>
      <c r="X15" s="37">
        <f t="shared" si="7"/>
        <v>0.32879999999999998</v>
      </c>
      <c r="Y15" s="37">
        <f t="shared" si="7"/>
        <v>0.1074</v>
      </c>
      <c r="AA15" s="37">
        <f t="shared" si="8"/>
        <v>0.1166</v>
      </c>
      <c r="AB15" s="37">
        <f t="shared" si="9"/>
        <v>0.14760000000000001</v>
      </c>
      <c r="AC15" s="37">
        <f t="shared" si="10"/>
        <v>0.13619999999999999</v>
      </c>
      <c r="AD15" s="37">
        <f t="shared" si="11"/>
        <v>0.14050000000000001</v>
      </c>
      <c r="AE15" s="37">
        <f t="shared" si="12"/>
        <v>0.72560000000000002</v>
      </c>
      <c r="AG15" s="38">
        <f t="shared" si="13"/>
        <v>0.1338</v>
      </c>
      <c r="AH15" s="38">
        <f t="shared" si="14"/>
        <v>1.95E-2</v>
      </c>
      <c r="AI15" s="38">
        <f t="shared" si="15"/>
        <v>0.20710000000000001</v>
      </c>
      <c r="AJ15" s="38">
        <f t="shared" si="16"/>
        <v>2.8999999999999998E-3</v>
      </c>
      <c r="AK15" s="38">
        <f t="shared" si="17"/>
        <v>0.52839999999999998</v>
      </c>
      <c r="AM15" s="38">
        <f t="shared" si="18"/>
        <v>0.2223</v>
      </c>
      <c r="AN15" s="38">
        <f t="shared" si="19"/>
        <v>5.8900000000000001E-2</v>
      </c>
      <c r="AO15" s="38">
        <f t="shared" si="20"/>
        <v>0.29039999999999999</v>
      </c>
      <c r="AP15" s="38">
        <f t="shared" si="21"/>
        <v>0.1542</v>
      </c>
      <c r="AQ15" s="38">
        <f t="shared" si="22"/>
        <v>0.2203</v>
      </c>
      <c r="AR15" s="38"/>
      <c r="AS15" s="38">
        <f t="shared" si="23"/>
        <v>0.248</v>
      </c>
      <c r="AT15" s="38">
        <f t="shared" si="24"/>
        <v>0.1231</v>
      </c>
      <c r="AU15" s="38">
        <f t="shared" si="25"/>
        <v>0.28620000000000001</v>
      </c>
      <c r="AV15" s="38">
        <f t="shared" si="26"/>
        <v>6.4999999999999997E-3</v>
      </c>
      <c r="AW15" s="38">
        <f t="shared" si="27"/>
        <v>2.3E-2</v>
      </c>
    </row>
    <row r="16" spans="2:50" ht="15.75" x14ac:dyDescent="0.25">
      <c r="B16">
        <v>0.13</v>
      </c>
      <c r="C16">
        <v>0.28000000000000003</v>
      </c>
      <c r="D16">
        <v>0.18</v>
      </c>
      <c r="E16">
        <v>0.75</v>
      </c>
      <c r="F16">
        <v>0.32</v>
      </c>
      <c r="G16" t="s">
        <v>24</v>
      </c>
      <c r="H16">
        <f t="shared" si="0"/>
        <v>0.26579999999999998</v>
      </c>
      <c r="I16">
        <f t="shared" si="1"/>
        <v>0.1062</v>
      </c>
      <c r="J16">
        <f t="shared" si="2"/>
        <v>0.23280000000000001</v>
      </c>
      <c r="K16">
        <f t="shared" si="3"/>
        <v>0.4073</v>
      </c>
      <c r="L16" s="47">
        <f t="shared" si="4"/>
        <v>0.1062</v>
      </c>
      <c r="M16" t="str">
        <f t="shared" si="5"/>
        <v>Low</v>
      </c>
      <c r="N16">
        <f t="shared" si="6"/>
        <v>0</v>
      </c>
      <c r="O16">
        <f>'Test_IF-có_validate'!O16</f>
        <v>0.1444</v>
      </c>
      <c r="P16">
        <f>'Test_IF-có_validate'!P16</f>
        <v>0.31109999999999999</v>
      </c>
      <c r="Q16">
        <f>'Test_IF-có_validate'!Q16</f>
        <v>0.18890000000000001</v>
      </c>
      <c r="R16">
        <f>'Test_IF-có_validate'!R16</f>
        <v>0.75760000000000005</v>
      </c>
      <c r="S16">
        <f>'Test_IF-có_validate'!S16</f>
        <v>0.31630000000000003</v>
      </c>
      <c r="U16" s="37">
        <f t="shared" si="7"/>
        <v>0.74760000000000004</v>
      </c>
      <c r="V16" s="37">
        <f t="shared" si="7"/>
        <v>0.52539999999999998</v>
      </c>
      <c r="W16" s="37">
        <f t="shared" si="7"/>
        <v>0.68220000000000003</v>
      </c>
      <c r="X16" s="37">
        <f t="shared" si="7"/>
        <v>0.13789999999999999</v>
      </c>
      <c r="Y16" s="37">
        <f t="shared" si="7"/>
        <v>0.51939999999999997</v>
      </c>
      <c r="AA16" s="37">
        <f t="shared" si="8"/>
        <v>0.21859999999999999</v>
      </c>
      <c r="AB16" s="37">
        <f t="shared" si="9"/>
        <v>0.1013</v>
      </c>
      <c r="AC16" s="37">
        <f t="shared" si="10"/>
        <v>0.22309999999999999</v>
      </c>
      <c r="AD16" s="37">
        <f t="shared" si="11"/>
        <v>0.35070000000000001</v>
      </c>
      <c r="AE16" s="37">
        <f t="shared" si="12"/>
        <v>0.26750000000000002</v>
      </c>
      <c r="AG16" s="38">
        <f t="shared" si="13"/>
        <v>0.2354</v>
      </c>
      <c r="AH16" s="38">
        <f t="shared" si="14"/>
        <v>6.6500000000000004E-2</v>
      </c>
      <c r="AI16" s="38">
        <f t="shared" si="15"/>
        <v>0.29320000000000002</v>
      </c>
      <c r="AJ16" s="38">
        <f t="shared" si="16"/>
        <v>0.2177</v>
      </c>
      <c r="AK16" s="38">
        <f t="shared" si="17"/>
        <v>9.2399999999999996E-2</v>
      </c>
      <c r="AM16" s="38">
        <f t="shared" si="18"/>
        <v>0.32219999999999999</v>
      </c>
      <c r="AN16" s="38">
        <f t="shared" si="19"/>
        <v>0.10580000000000001</v>
      </c>
      <c r="AO16" s="38">
        <f t="shared" si="20"/>
        <v>0.37590000000000001</v>
      </c>
      <c r="AP16" s="38">
        <f t="shared" si="21"/>
        <v>0.36409999999999998</v>
      </c>
      <c r="AQ16" s="38">
        <f t="shared" si="22"/>
        <v>0.22170000000000001</v>
      </c>
      <c r="AR16" s="38"/>
      <c r="AS16" s="38">
        <f t="shared" si="23"/>
        <v>0.34749999999999998</v>
      </c>
      <c r="AT16" s="38">
        <f t="shared" si="24"/>
        <v>0.17</v>
      </c>
      <c r="AU16" s="38">
        <f t="shared" si="25"/>
        <v>0.37169999999999997</v>
      </c>
      <c r="AV16" s="38">
        <f t="shared" si="26"/>
        <v>0.20860000000000001</v>
      </c>
      <c r="AW16" s="38">
        <f t="shared" si="27"/>
        <v>0.41349999999999998</v>
      </c>
    </row>
    <row r="17" spans="2:49" ht="15.75" x14ac:dyDescent="0.25">
      <c r="B17">
        <v>0.23</v>
      </c>
      <c r="C17">
        <v>0.28999999999999998</v>
      </c>
      <c r="D17">
        <v>0.45</v>
      </c>
      <c r="E17">
        <v>0.18</v>
      </c>
      <c r="F17">
        <v>0.88</v>
      </c>
      <c r="G17" t="s">
        <v>20</v>
      </c>
      <c r="H17">
        <f t="shared" si="0"/>
        <v>0.73750000000000004</v>
      </c>
      <c r="I17">
        <f t="shared" si="1"/>
        <v>0.54279999999999995</v>
      </c>
      <c r="J17">
        <f t="shared" si="2"/>
        <v>0.26319999999999999</v>
      </c>
      <c r="K17">
        <f t="shared" si="3"/>
        <v>8.8499999999999995E-2</v>
      </c>
      <c r="L17" s="47">
        <f t="shared" si="4"/>
        <v>8.8499999999999995E-2</v>
      </c>
      <c r="M17" t="str">
        <f t="shared" si="5"/>
        <v>High</v>
      </c>
      <c r="N17">
        <f t="shared" si="6"/>
        <v>1</v>
      </c>
      <c r="O17">
        <f>'Test_IF-có_validate'!O17</f>
        <v>0.25559999999999999</v>
      </c>
      <c r="P17">
        <f>'Test_IF-có_validate'!P17</f>
        <v>0.32219999999999999</v>
      </c>
      <c r="Q17">
        <f>'Test_IF-có_validate'!Q17</f>
        <v>0.4889</v>
      </c>
      <c r="R17">
        <f>'Test_IF-có_validate'!R17</f>
        <v>0.18179999999999999</v>
      </c>
      <c r="S17">
        <f>'Test_IF-có_validate'!S17</f>
        <v>0.88780000000000003</v>
      </c>
      <c r="U17" s="37">
        <f t="shared" si="7"/>
        <v>0.59289999999999998</v>
      </c>
      <c r="V17" s="37">
        <f t="shared" si="7"/>
        <v>0.51259999999999994</v>
      </c>
      <c r="W17" s="37">
        <f t="shared" si="7"/>
        <v>0.34329999999999999</v>
      </c>
      <c r="X17" s="37">
        <f t="shared" si="7"/>
        <v>0.69230000000000003</v>
      </c>
      <c r="Y17" s="37">
        <f t="shared" si="7"/>
        <v>5.9400000000000001E-2</v>
      </c>
      <c r="AA17" s="37">
        <f t="shared" si="8"/>
        <v>9.1700000000000004E-2</v>
      </c>
      <c r="AB17" s="37">
        <f t="shared" si="9"/>
        <v>0.113</v>
      </c>
      <c r="AC17" s="37">
        <f t="shared" si="10"/>
        <v>9.1399999999999995E-2</v>
      </c>
      <c r="AD17" s="37">
        <f t="shared" si="11"/>
        <v>0.19819999999999999</v>
      </c>
      <c r="AE17" s="37">
        <f t="shared" si="12"/>
        <v>0.78959999999999997</v>
      </c>
      <c r="AG17" s="38">
        <f t="shared" si="13"/>
        <v>0.1089</v>
      </c>
      <c r="AH17" s="38">
        <f t="shared" si="14"/>
        <v>5.4699999999999999E-2</v>
      </c>
      <c r="AI17" s="38">
        <f t="shared" si="15"/>
        <v>2.0199999999999999E-2</v>
      </c>
      <c r="AJ17" s="38">
        <f t="shared" si="16"/>
        <v>0.33360000000000001</v>
      </c>
      <c r="AK17" s="38">
        <f t="shared" si="17"/>
        <v>0.58109999999999995</v>
      </c>
      <c r="AM17" s="38">
        <f t="shared" si="18"/>
        <v>0.1978</v>
      </c>
      <c r="AN17" s="38">
        <f t="shared" si="19"/>
        <v>9.4E-2</v>
      </c>
      <c r="AO17" s="38">
        <f t="shared" si="20"/>
        <v>6.1899999999999997E-2</v>
      </c>
      <c r="AP17" s="38">
        <f t="shared" si="21"/>
        <v>0.185</v>
      </c>
      <c r="AQ17" s="38">
        <f t="shared" si="22"/>
        <v>0.27779999999999999</v>
      </c>
      <c r="AR17" s="38"/>
      <c r="AS17" s="38">
        <f t="shared" si="23"/>
        <v>0.2235</v>
      </c>
      <c r="AT17" s="38">
        <f t="shared" si="24"/>
        <v>0.15820000000000001</v>
      </c>
      <c r="AU17" s="38">
        <f t="shared" si="25"/>
        <v>5.7799999999999997E-2</v>
      </c>
      <c r="AV17" s="38">
        <f t="shared" si="26"/>
        <v>0.34310000000000002</v>
      </c>
      <c r="AW17" s="38">
        <f t="shared" si="27"/>
        <v>8.5999999999999993E-2</v>
      </c>
    </row>
    <row r="18" spans="2:49" ht="15.75" x14ac:dyDescent="0.25">
      <c r="B18">
        <v>0.1</v>
      </c>
      <c r="C18">
        <v>0.27</v>
      </c>
      <c r="D18">
        <v>0.35</v>
      </c>
      <c r="E18">
        <v>0.45</v>
      </c>
      <c r="F18">
        <v>0.05</v>
      </c>
      <c r="G18" t="s">
        <v>23</v>
      </c>
      <c r="H18">
        <f t="shared" si="0"/>
        <v>5.5500000000000001E-2</v>
      </c>
      <c r="I18">
        <f t="shared" si="1"/>
        <v>0.22059999999999999</v>
      </c>
      <c r="J18">
        <f t="shared" si="2"/>
        <v>0.49769999999999998</v>
      </c>
      <c r="K18">
        <f t="shared" si="3"/>
        <v>0.69769999999999999</v>
      </c>
      <c r="L18" s="47">
        <f t="shared" si="4"/>
        <v>5.5500000000000001E-2</v>
      </c>
      <c r="M18" t="str">
        <f t="shared" si="5"/>
        <v>Very Low</v>
      </c>
      <c r="N18">
        <f t="shared" si="6"/>
        <v>1</v>
      </c>
      <c r="O18">
        <f>'Test_IF-có_validate'!O18</f>
        <v>0.1111</v>
      </c>
      <c r="P18">
        <f>'Test_IF-có_validate'!P18</f>
        <v>0.3</v>
      </c>
      <c r="Q18">
        <f>'Test_IF-có_validate'!Q18</f>
        <v>0.37780000000000002</v>
      </c>
      <c r="R18">
        <f>'Test_IF-có_validate'!R18</f>
        <v>0.45450000000000002</v>
      </c>
      <c r="S18">
        <f>'Test_IF-có_validate'!S18</f>
        <v>4.0800000000000003E-2</v>
      </c>
      <c r="U18" s="37">
        <f t="shared" si="7"/>
        <v>0.8</v>
      </c>
      <c r="V18" s="37">
        <f t="shared" si="7"/>
        <v>0.53849999999999998</v>
      </c>
      <c r="W18" s="37">
        <f t="shared" si="7"/>
        <v>0.4516</v>
      </c>
      <c r="X18" s="37">
        <f t="shared" si="7"/>
        <v>0.375</v>
      </c>
      <c r="Y18" s="37">
        <f t="shared" si="7"/>
        <v>0.92159999999999997</v>
      </c>
      <c r="AA18" s="37">
        <f t="shared" si="8"/>
        <v>0.25769999999999998</v>
      </c>
      <c r="AB18" s="37">
        <f t="shared" si="9"/>
        <v>8.9499999999999996E-2</v>
      </c>
      <c r="AC18" s="37">
        <f t="shared" si="10"/>
        <v>1.8100000000000002E-2</v>
      </c>
      <c r="AD18" s="37">
        <f t="shared" si="11"/>
        <v>9.2299999999999993E-2</v>
      </c>
      <c r="AE18" s="37">
        <f t="shared" si="12"/>
        <v>5.7200000000000001E-2</v>
      </c>
      <c r="AG18" s="38">
        <f t="shared" si="13"/>
        <v>0.2742</v>
      </c>
      <c r="AH18" s="38">
        <f t="shared" si="14"/>
        <v>7.85E-2</v>
      </c>
      <c r="AI18" s="38">
        <f t="shared" si="15"/>
        <v>8.9499999999999996E-2</v>
      </c>
      <c r="AJ18" s="38">
        <f t="shared" si="16"/>
        <v>4.5400000000000003E-2</v>
      </c>
      <c r="AK18" s="38">
        <f t="shared" si="17"/>
        <v>0.23230000000000001</v>
      </c>
      <c r="AM18" s="38">
        <f t="shared" si="18"/>
        <v>0.36009999999999998</v>
      </c>
      <c r="AN18" s="38">
        <f t="shared" si="19"/>
        <v>0.1178</v>
      </c>
      <c r="AO18" s="38">
        <f t="shared" si="20"/>
        <v>0.17080000000000001</v>
      </c>
      <c r="AP18" s="38">
        <f t="shared" si="21"/>
        <v>0.10589999999999999</v>
      </c>
      <c r="AQ18" s="38">
        <f t="shared" si="22"/>
        <v>0.5262</v>
      </c>
      <c r="AR18" s="38"/>
      <c r="AS18" s="38">
        <f t="shared" si="23"/>
        <v>0.38519999999999999</v>
      </c>
      <c r="AT18" s="38">
        <f t="shared" si="24"/>
        <v>0.18179999999999999</v>
      </c>
      <c r="AU18" s="38">
        <f t="shared" si="25"/>
        <v>0.1668</v>
      </c>
      <c r="AV18" s="38">
        <f t="shared" si="26"/>
        <v>5.4800000000000001E-2</v>
      </c>
      <c r="AW18" s="38">
        <f t="shared" si="27"/>
        <v>0.74380000000000002</v>
      </c>
    </row>
    <row r="19" spans="2:49" ht="15.75" x14ac:dyDescent="0.25">
      <c r="B19">
        <v>0.22</v>
      </c>
      <c r="C19">
        <v>0.31</v>
      </c>
      <c r="D19">
        <v>0.42</v>
      </c>
      <c r="E19">
        <v>0.88</v>
      </c>
      <c r="F19">
        <v>0.8</v>
      </c>
      <c r="G19" t="s">
        <v>20</v>
      </c>
      <c r="H19">
        <f t="shared" si="0"/>
        <v>0.6804</v>
      </c>
      <c r="I19">
        <f t="shared" si="1"/>
        <v>0.49330000000000002</v>
      </c>
      <c r="J19">
        <f t="shared" si="2"/>
        <v>0.21609999999999999</v>
      </c>
      <c r="K19">
        <f t="shared" si="3"/>
        <v>3.15E-2</v>
      </c>
      <c r="L19" s="47">
        <f t="shared" si="4"/>
        <v>3.15E-2</v>
      </c>
      <c r="M19" t="str">
        <f t="shared" si="5"/>
        <v>High</v>
      </c>
      <c r="N19">
        <f t="shared" si="6"/>
        <v>1</v>
      </c>
      <c r="O19">
        <f>'Test_IF-có_validate'!O19</f>
        <v>0.24440000000000001</v>
      </c>
      <c r="P19">
        <f>'Test_IF-có_validate'!P19</f>
        <v>0.34439999999999998</v>
      </c>
      <c r="Q19">
        <f>'Test_IF-có_validate'!Q19</f>
        <v>0.4556</v>
      </c>
      <c r="R19">
        <f>'Test_IF-có_validate'!R19</f>
        <v>0.88890000000000002</v>
      </c>
      <c r="S19">
        <f>'Test_IF-có_validate'!S19</f>
        <v>0.80610000000000004</v>
      </c>
      <c r="U19" s="37">
        <f t="shared" si="7"/>
        <v>0.60719999999999996</v>
      </c>
      <c r="V19" s="37">
        <f t="shared" si="7"/>
        <v>0.48770000000000002</v>
      </c>
      <c r="W19" s="37">
        <f t="shared" si="7"/>
        <v>0.374</v>
      </c>
      <c r="X19" s="37">
        <f t="shared" si="7"/>
        <v>5.8799999999999998E-2</v>
      </c>
      <c r="Y19" s="37">
        <f t="shared" si="7"/>
        <v>0.1074</v>
      </c>
      <c r="AA19" s="37">
        <f t="shared" si="8"/>
        <v>0.1041</v>
      </c>
      <c r="AB19" s="37">
        <f t="shared" si="9"/>
        <v>0.1361</v>
      </c>
      <c r="AC19" s="37">
        <f t="shared" si="10"/>
        <v>5.9499999999999997E-2</v>
      </c>
      <c r="AD19" s="37">
        <f t="shared" si="11"/>
        <v>0.44019999999999998</v>
      </c>
      <c r="AE19" s="37">
        <f t="shared" si="12"/>
        <v>0.72560000000000002</v>
      </c>
      <c r="AG19" s="38">
        <f t="shared" si="13"/>
        <v>0.12139999999999999</v>
      </c>
      <c r="AH19" s="38">
        <f t="shared" si="14"/>
        <v>3.1199999999999999E-2</v>
      </c>
      <c r="AI19" s="38">
        <f t="shared" si="15"/>
        <v>1.18E-2</v>
      </c>
      <c r="AJ19" s="38">
        <f t="shared" si="16"/>
        <v>0.311</v>
      </c>
      <c r="AK19" s="38">
        <f t="shared" si="17"/>
        <v>0.52839999999999998</v>
      </c>
      <c r="AM19" s="38">
        <f t="shared" si="18"/>
        <v>0.21010000000000001</v>
      </c>
      <c r="AN19" s="38">
        <f t="shared" si="19"/>
        <v>7.0599999999999996E-2</v>
      </c>
      <c r="AO19" s="38">
        <f t="shared" si="20"/>
        <v>9.3600000000000003E-2</v>
      </c>
      <c r="AP19" s="38">
        <f t="shared" si="21"/>
        <v>0.45329999999999998</v>
      </c>
      <c r="AQ19" s="38">
        <f t="shared" si="22"/>
        <v>0.2203</v>
      </c>
      <c r="AR19" s="38"/>
      <c r="AS19" s="38">
        <f t="shared" si="23"/>
        <v>0.23580000000000001</v>
      </c>
      <c r="AT19" s="38">
        <f t="shared" si="24"/>
        <v>0.1348</v>
      </c>
      <c r="AU19" s="38">
        <f t="shared" si="25"/>
        <v>8.9599999999999999E-2</v>
      </c>
      <c r="AV19" s="38">
        <f t="shared" si="26"/>
        <v>0.30230000000000001</v>
      </c>
      <c r="AW19" s="38">
        <f t="shared" si="27"/>
        <v>2.3E-2</v>
      </c>
    </row>
    <row r="20" spans="2:49" ht="15.75" x14ac:dyDescent="0.25">
      <c r="B20">
        <v>0</v>
      </c>
      <c r="C20">
        <v>0.25</v>
      </c>
      <c r="D20">
        <v>0.5</v>
      </c>
      <c r="E20">
        <v>0.09</v>
      </c>
      <c r="F20">
        <v>7.0000000000000007E-2</v>
      </c>
      <c r="G20" t="s">
        <v>23</v>
      </c>
      <c r="H20">
        <f t="shared" si="0"/>
        <v>4.0399999999999998E-2</v>
      </c>
      <c r="I20">
        <f t="shared" si="1"/>
        <v>0.20230000000000001</v>
      </c>
      <c r="J20">
        <f t="shared" si="2"/>
        <v>0.47039999999999998</v>
      </c>
      <c r="K20">
        <f t="shared" si="3"/>
        <v>0.67420000000000002</v>
      </c>
      <c r="L20" s="47">
        <f t="shared" si="4"/>
        <v>4.0399999999999998E-2</v>
      </c>
      <c r="M20" t="str">
        <f t="shared" si="5"/>
        <v>Very Low</v>
      </c>
      <c r="N20">
        <f t="shared" si="6"/>
        <v>1</v>
      </c>
      <c r="O20">
        <f>'Test_IF-có_validate'!O20</f>
        <v>0</v>
      </c>
      <c r="P20">
        <f>'Test_IF-có_validate'!P20</f>
        <v>0.27779999999999999</v>
      </c>
      <c r="Q20">
        <f>'Test_IF-có_validate'!Q20</f>
        <v>0.5444</v>
      </c>
      <c r="R20">
        <f>'Test_IF-có_validate'!R20</f>
        <v>9.0899999999999995E-2</v>
      </c>
      <c r="S20">
        <f>'Test_IF-có_validate'!S20</f>
        <v>6.1199999999999997E-2</v>
      </c>
      <c r="U20" s="37">
        <f t="shared" si="7"/>
        <v>1</v>
      </c>
      <c r="V20" s="37">
        <f t="shared" si="7"/>
        <v>0.56520000000000004</v>
      </c>
      <c r="W20" s="37">
        <f t="shared" si="7"/>
        <v>0.29499999999999998</v>
      </c>
      <c r="X20" s="37">
        <f t="shared" si="7"/>
        <v>0.83330000000000004</v>
      </c>
      <c r="Y20" s="37">
        <f t="shared" si="7"/>
        <v>0.88470000000000004</v>
      </c>
      <c r="AA20" s="37">
        <f t="shared" si="8"/>
        <v>0.38829999999999998</v>
      </c>
      <c r="AB20" s="37">
        <f t="shared" si="9"/>
        <v>6.54E-2</v>
      </c>
      <c r="AC20" s="37">
        <f t="shared" si="10"/>
        <v>0.14269999999999999</v>
      </c>
      <c r="AD20" s="37">
        <f t="shared" si="11"/>
        <v>0.30370000000000003</v>
      </c>
      <c r="AE20" s="37">
        <f t="shared" si="12"/>
        <v>2.93E-2</v>
      </c>
      <c r="AG20" s="38">
        <f t="shared" si="13"/>
        <v>0.40389999999999998</v>
      </c>
      <c r="AH20" s="38">
        <f t="shared" si="14"/>
        <v>0.1026</v>
      </c>
      <c r="AI20" s="38">
        <f t="shared" si="15"/>
        <v>7.1800000000000003E-2</v>
      </c>
      <c r="AJ20" s="38">
        <f t="shared" si="16"/>
        <v>0.43569999999999998</v>
      </c>
      <c r="AK20" s="38">
        <f t="shared" si="17"/>
        <v>0.20699999999999999</v>
      </c>
      <c r="AM20" s="38">
        <f t="shared" si="18"/>
        <v>0.48570000000000002</v>
      </c>
      <c r="AN20" s="38">
        <f t="shared" si="19"/>
        <v>0.14180000000000001</v>
      </c>
      <c r="AO20" s="38">
        <f t="shared" si="20"/>
        <v>1.0200000000000001E-2</v>
      </c>
      <c r="AP20" s="38">
        <f t="shared" si="21"/>
        <v>0.2908</v>
      </c>
      <c r="AQ20" s="38">
        <f t="shared" si="22"/>
        <v>0.50370000000000004</v>
      </c>
      <c r="AR20" s="38"/>
      <c r="AS20" s="38">
        <f t="shared" si="23"/>
        <v>0.50970000000000004</v>
      </c>
      <c r="AT20" s="38">
        <f t="shared" si="24"/>
        <v>0.20569999999999999</v>
      </c>
      <c r="AU20" s="38">
        <f t="shared" si="25"/>
        <v>6.1000000000000004E-3</v>
      </c>
      <c r="AV20" s="38">
        <f t="shared" si="26"/>
        <v>0.4451</v>
      </c>
      <c r="AW20" s="38">
        <f t="shared" si="27"/>
        <v>0.72209999999999996</v>
      </c>
    </row>
    <row r="21" spans="2:49" ht="15.75" x14ac:dyDescent="0.25">
      <c r="B21">
        <v>0.05</v>
      </c>
      <c r="C21">
        <v>0.28999999999999998</v>
      </c>
      <c r="D21">
        <v>0.57999999999999996</v>
      </c>
      <c r="E21">
        <v>0.14000000000000001</v>
      </c>
      <c r="F21">
        <v>0.32</v>
      </c>
      <c r="G21" t="s">
        <v>21</v>
      </c>
      <c r="H21">
        <f t="shared" si="0"/>
        <v>0.26400000000000001</v>
      </c>
      <c r="I21">
        <f t="shared" si="1"/>
        <v>0.1002</v>
      </c>
      <c r="J21">
        <f t="shared" si="2"/>
        <v>0.21249999999999999</v>
      </c>
      <c r="K21">
        <f t="shared" si="3"/>
        <v>0.39240000000000003</v>
      </c>
      <c r="L21" s="47">
        <f t="shared" si="4"/>
        <v>0.1002</v>
      </c>
      <c r="M21" t="str">
        <f t="shared" si="5"/>
        <v>Low</v>
      </c>
      <c r="N21">
        <f t="shared" si="6"/>
        <v>1</v>
      </c>
      <c r="O21">
        <f>'Test_IF-có_validate'!O21</f>
        <v>5.5599999999999997E-2</v>
      </c>
      <c r="P21">
        <f>'Test_IF-có_validate'!P21</f>
        <v>0.32219999999999999</v>
      </c>
      <c r="Q21">
        <f>'Test_IF-có_validate'!Q21</f>
        <v>0.63329999999999997</v>
      </c>
      <c r="R21">
        <f>'Test_IF-có_validate'!R21</f>
        <v>0.1414</v>
      </c>
      <c r="S21">
        <f>'Test_IF-có_validate'!S21</f>
        <v>0.31630000000000003</v>
      </c>
      <c r="U21" s="37">
        <f t="shared" si="7"/>
        <v>0.89470000000000005</v>
      </c>
      <c r="V21" s="37">
        <f t="shared" si="7"/>
        <v>0.51259999999999994</v>
      </c>
      <c r="W21" s="37">
        <f t="shared" si="7"/>
        <v>0.22450000000000001</v>
      </c>
      <c r="X21" s="37">
        <f t="shared" si="7"/>
        <v>0.75219999999999998</v>
      </c>
      <c r="Y21" s="37">
        <f t="shared" si="7"/>
        <v>0.51939999999999997</v>
      </c>
      <c r="AA21" s="37">
        <f t="shared" si="8"/>
        <v>0.3231</v>
      </c>
      <c r="AB21" s="37">
        <f t="shared" si="9"/>
        <v>0.113</v>
      </c>
      <c r="AC21" s="37">
        <f t="shared" si="10"/>
        <v>0.21990000000000001</v>
      </c>
      <c r="AD21" s="37">
        <f t="shared" si="11"/>
        <v>0.24479999999999999</v>
      </c>
      <c r="AE21" s="37">
        <f t="shared" si="12"/>
        <v>0.26750000000000002</v>
      </c>
      <c r="AG21" s="38">
        <f t="shared" si="13"/>
        <v>0.33929999999999999</v>
      </c>
      <c r="AH21" s="38">
        <f t="shared" si="14"/>
        <v>5.4699999999999999E-2</v>
      </c>
      <c r="AI21" s="38">
        <f t="shared" si="15"/>
        <v>0.1497</v>
      </c>
      <c r="AJ21" s="38">
        <f t="shared" si="16"/>
        <v>0.37890000000000001</v>
      </c>
      <c r="AK21" s="38">
        <f t="shared" si="17"/>
        <v>9.2399999999999996E-2</v>
      </c>
      <c r="AM21" s="38">
        <f t="shared" si="18"/>
        <v>0.42330000000000001</v>
      </c>
      <c r="AN21" s="38">
        <f t="shared" si="19"/>
        <v>9.4E-2</v>
      </c>
      <c r="AO21" s="38">
        <f t="shared" si="20"/>
        <v>6.8900000000000003E-2</v>
      </c>
      <c r="AP21" s="38">
        <f t="shared" si="21"/>
        <v>0.23169999999999999</v>
      </c>
      <c r="AQ21" s="38">
        <f t="shared" si="22"/>
        <v>0.22170000000000001</v>
      </c>
      <c r="AR21" s="38"/>
      <c r="AS21" s="38">
        <f t="shared" si="23"/>
        <v>0.44790000000000002</v>
      </c>
      <c r="AT21" s="38">
        <f t="shared" si="24"/>
        <v>0.15820000000000001</v>
      </c>
      <c r="AU21" s="38">
        <f t="shared" si="25"/>
        <v>7.2900000000000006E-2</v>
      </c>
      <c r="AV21" s="38">
        <f t="shared" si="26"/>
        <v>0.38829999999999998</v>
      </c>
      <c r="AW21" s="38">
        <f t="shared" si="27"/>
        <v>0.41349999999999998</v>
      </c>
    </row>
    <row r="22" spans="2:49" ht="15.75" x14ac:dyDescent="0.25">
      <c r="B22">
        <v>0.1</v>
      </c>
      <c r="C22">
        <v>0.3</v>
      </c>
      <c r="D22">
        <v>0.57999999999999996</v>
      </c>
      <c r="E22">
        <v>0.28000000000000003</v>
      </c>
      <c r="F22">
        <v>0.55000000000000004</v>
      </c>
      <c r="G22" t="s">
        <v>24</v>
      </c>
      <c r="H22">
        <f t="shared" si="0"/>
        <v>0.46700000000000003</v>
      </c>
      <c r="I22">
        <f t="shared" si="1"/>
        <v>0.31090000000000001</v>
      </c>
      <c r="J22">
        <f t="shared" si="2"/>
        <v>1.49E-2</v>
      </c>
      <c r="K22">
        <f t="shared" si="3"/>
        <v>0.18310000000000001</v>
      </c>
      <c r="L22" s="47">
        <f t="shared" si="4"/>
        <v>1.49E-2</v>
      </c>
      <c r="M22" t="str">
        <f t="shared" si="5"/>
        <v>Middle</v>
      </c>
      <c r="N22">
        <f t="shared" si="6"/>
        <v>1</v>
      </c>
      <c r="O22">
        <f>'Test_IF-có_validate'!O22</f>
        <v>0.1111</v>
      </c>
      <c r="P22">
        <f>'Test_IF-có_validate'!P22</f>
        <v>0.33329999999999999</v>
      </c>
      <c r="Q22">
        <f>'Test_IF-có_validate'!Q22</f>
        <v>0.63329999999999997</v>
      </c>
      <c r="R22">
        <f>'Test_IF-có_validate'!R22</f>
        <v>0.2828</v>
      </c>
      <c r="S22">
        <f>'Test_IF-có_validate'!S22</f>
        <v>0.55100000000000005</v>
      </c>
      <c r="U22" s="37">
        <f t="shared" si="7"/>
        <v>0.8</v>
      </c>
      <c r="V22" s="37">
        <f t="shared" si="7"/>
        <v>0.5</v>
      </c>
      <c r="W22" s="37">
        <f t="shared" si="7"/>
        <v>0.22450000000000001</v>
      </c>
      <c r="X22" s="37">
        <f t="shared" si="7"/>
        <v>0.55910000000000004</v>
      </c>
      <c r="Y22" s="37">
        <f t="shared" si="7"/>
        <v>0.28949999999999998</v>
      </c>
      <c r="AA22" s="37">
        <f t="shared" si="8"/>
        <v>0.25769999999999998</v>
      </c>
      <c r="AB22" s="37">
        <f t="shared" si="9"/>
        <v>0.12470000000000001</v>
      </c>
      <c r="AC22" s="37">
        <f t="shared" si="10"/>
        <v>0.21990000000000001</v>
      </c>
      <c r="AD22" s="37">
        <f t="shared" si="11"/>
        <v>8.5099999999999995E-2</v>
      </c>
      <c r="AE22" s="37">
        <f t="shared" si="12"/>
        <v>0.49009999999999998</v>
      </c>
      <c r="AG22" s="38">
        <f t="shared" si="13"/>
        <v>0.2742</v>
      </c>
      <c r="AH22" s="38">
        <f t="shared" si="14"/>
        <v>4.2900000000000001E-2</v>
      </c>
      <c r="AI22" s="38">
        <f t="shared" si="15"/>
        <v>0.1497</v>
      </c>
      <c r="AJ22" s="38">
        <f t="shared" si="16"/>
        <v>0.22239999999999999</v>
      </c>
      <c r="AK22" s="38">
        <f t="shared" si="17"/>
        <v>0.32329999999999998</v>
      </c>
      <c r="AM22" s="38">
        <f t="shared" si="18"/>
        <v>0.36009999999999998</v>
      </c>
      <c r="AN22" s="38">
        <f t="shared" si="19"/>
        <v>8.2199999999999995E-2</v>
      </c>
      <c r="AO22" s="38">
        <f t="shared" si="20"/>
        <v>6.8900000000000003E-2</v>
      </c>
      <c r="AP22" s="38">
        <f t="shared" si="21"/>
        <v>7.1499999999999994E-2</v>
      </c>
      <c r="AQ22" s="38">
        <f t="shared" si="22"/>
        <v>1.03E-2</v>
      </c>
      <c r="AR22" s="38"/>
      <c r="AS22" s="38">
        <f t="shared" si="23"/>
        <v>0.38519999999999999</v>
      </c>
      <c r="AT22" s="38">
        <f t="shared" si="24"/>
        <v>0.14649999999999999</v>
      </c>
      <c r="AU22" s="38">
        <f t="shared" si="25"/>
        <v>7.2900000000000006E-2</v>
      </c>
      <c r="AV22" s="38">
        <f t="shared" si="26"/>
        <v>0.23200000000000001</v>
      </c>
      <c r="AW22" s="38">
        <f t="shared" si="27"/>
        <v>0.18940000000000001</v>
      </c>
    </row>
    <row r="23" spans="2:49" ht="15.75" x14ac:dyDescent="0.25">
      <c r="B23">
        <v>0.2</v>
      </c>
      <c r="C23">
        <v>0.32</v>
      </c>
      <c r="D23">
        <v>0.65</v>
      </c>
      <c r="E23">
        <v>0.31</v>
      </c>
      <c r="F23">
        <v>0.89</v>
      </c>
      <c r="G23" t="s">
        <v>20</v>
      </c>
      <c r="H23">
        <f t="shared" si="0"/>
        <v>0.75219999999999998</v>
      </c>
      <c r="I23">
        <f t="shared" si="1"/>
        <v>0.55769999999999997</v>
      </c>
      <c r="J23">
        <f t="shared" si="2"/>
        <v>0.27150000000000002</v>
      </c>
      <c r="K23">
        <f t="shared" si="3"/>
        <v>9.7900000000000001E-2</v>
      </c>
      <c r="L23" s="47">
        <f t="shared" si="4"/>
        <v>9.7900000000000001E-2</v>
      </c>
      <c r="M23" t="str">
        <f t="shared" si="5"/>
        <v>High</v>
      </c>
      <c r="N23">
        <f t="shared" si="6"/>
        <v>1</v>
      </c>
      <c r="O23">
        <f>'Test_IF-có_validate'!O23</f>
        <v>0.22220000000000001</v>
      </c>
      <c r="P23">
        <f>'Test_IF-có_validate'!P23</f>
        <v>0.35560000000000003</v>
      </c>
      <c r="Q23">
        <f>'Test_IF-có_validate'!Q23</f>
        <v>0.71109999999999995</v>
      </c>
      <c r="R23">
        <f>'Test_IF-có_validate'!R23</f>
        <v>0.31309999999999999</v>
      </c>
      <c r="S23">
        <f>'Test_IF-có_validate'!S23</f>
        <v>0.89800000000000002</v>
      </c>
      <c r="U23" s="37">
        <f t="shared" si="7"/>
        <v>0.63639999999999997</v>
      </c>
      <c r="V23" s="37">
        <f t="shared" si="7"/>
        <v>0.47539999999999999</v>
      </c>
      <c r="W23" s="37">
        <f t="shared" si="7"/>
        <v>0.16880000000000001</v>
      </c>
      <c r="X23" s="37">
        <f t="shared" si="7"/>
        <v>0.52310000000000001</v>
      </c>
      <c r="Y23" s="37">
        <f t="shared" si="7"/>
        <v>5.3699999999999998E-2</v>
      </c>
      <c r="AA23" s="37">
        <f t="shared" si="8"/>
        <v>0.12909999999999999</v>
      </c>
      <c r="AB23" s="37">
        <f t="shared" si="9"/>
        <v>0.14760000000000001</v>
      </c>
      <c r="AC23" s="37">
        <f t="shared" si="10"/>
        <v>0.28249999999999997</v>
      </c>
      <c r="AD23" s="37">
        <f t="shared" si="11"/>
        <v>5.2200000000000003E-2</v>
      </c>
      <c r="AE23" s="37">
        <f t="shared" si="12"/>
        <v>0.79559999999999997</v>
      </c>
      <c r="AG23" s="38">
        <f t="shared" si="13"/>
        <v>0.14630000000000001</v>
      </c>
      <c r="AH23" s="38">
        <f t="shared" si="14"/>
        <v>1.95E-2</v>
      </c>
      <c r="AI23" s="38">
        <f t="shared" si="15"/>
        <v>0.21310000000000001</v>
      </c>
      <c r="AJ23" s="38">
        <f t="shared" si="16"/>
        <v>0.19</v>
      </c>
      <c r="AK23" s="38">
        <f t="shared" si="17"/>
        <v>0.58730000000000004</v>
      </c>
      <c r="AM23" s="38">
        <f t="shared" si="18"/>
        <v>0.2346</v>
      </c>
      <c r="AN23" s="38">
        <f t="shared" si="19"/>
        <v>5.8900000000000001E-2</v>
      </c>
      <c r="AO23" s="38">
        <f t="shared" si="20"/>
        <v>0.1336</v>
      </c>
      <c r="AP23" s="38">
        <f t="shared" si="21"/>
        <v>3.8699999999999998E-2</v>
      </c>
      <c r="AQ23" s="38">
        <f t="shared" si="22"/>
        <v>0.28470000000000001</v>
      </c>
      <c r="AR23" s="38"/>
      <c r="AS23" s="38">
        <f t="shared" si="23"/>
        <v>0.26029999999999998</v>
      </c>
      <c r="AT23" s="38">
        <f t="shared" si="24"/>
        <v>0.1231</v>
      </c>
      <c r="AU23" s="38">
        <f t="shared" si="25"/>
        <v>0.13750000000000001</v>
      </c>
      <c r="AV23" s="38">
        <f t="shared" si="26"/>
        <v>0.1996</v>
      </c>
      <c r="AW23" s="38">
        <f t="shared" si="27"/>
        <v>9.3600000000000003E-2</v>
      </c>
    </row>
    <row r="24" spans="2:49" ht="15.75" x14ac:dyDescent="0.25">
      <c r="B24">
        <v>0.19</v>
      </c>
      <c r="C24">
        <v>0.28000000000000003</v>
      </c>
      <c r="D24">
        <v>0.56999999999999995</v>
      </c>
      <c r="E24">
        <v>0.57999999999999996</v>
      </c>
      <c r="F24">
        <v>0.17</v>
      </c>
      <c r="G24" t="s">
        <v>21</v>
      </c>
      <c r="H24">
        <f t="shared" si="0"/>
        <v>0.11</v>
      </c>
      <c r="I24">
        <f t="shared" si="1"/>
        <v>8.5300000000000001E-2</v>
      </c>
      <c r="J24">
        <f t="shared" si="2"/>
        <v>0.36699999999999999</v>
      </c>
      <c r="K24">
        <f t="shared" si="3"/>
        <v>0.55720000000000003</v>
      </c>
      <c r="L24" s="47">
        <f t="shared" si="4"/>
        <v>8.5300000000000001E-2</v>
      </c>
      <c r="M24" t="str">
        <f t="shared" si="5"/>
        <v>Low</v>
      </c>
      <c r="N24">
        <f t="shared" si="6"/>
        <v>1</v>
      </c>
      <c r="O24">
        <f>'Test_IF-có_validate'!O24</f>
        <v>0.21110000000000001</v>
      </c>
      <c r="P24">
        <f>'Test_IF-có_validate'!P24</f>
        <v>0.31109999999999999</v>
      </c>
      <c r="Q24">
        <f>'Test_IF-có_validate'!Q24</f>
        <v>0.62219999999999998</v>
      </c>
      <c r="R24">
        <f>'Test_IF-có_validate'!R24</f>
        <v>0.58589999999999998</v>
      </c>
      <c r="S24">
        <f>'Test_IF-có_validate'!S24</f>
        <v>0.1633</v>
      </c>
      <c r="U24" s="37">
        <f t="shared" si="7"/>
        <v>0.65139999999999998</v>
      </c>
      <c r="V24" s="37">
        <f t="shared" si="7"/>
        <v>0.52539999999999998</v>
      </c>
      <c r="W24" s="37">
        <f t="shared" si="7"/>
        <v>0.2329</v>
      </c>
      <c r="X24" s="37">
        <f t="shared" si="7"/>
        <v>0.2611</v>
      </c>
      <c r="Y24" s="37">
        <f t="shared" si="7"/>
        <v>0.71919999999999995</v>
      </c>
      <c r="AA24" s="37">
        <f t="shared" si="8"/>
        <v>0.14169999999999999</v>
      </c>
      <c r="AB24" s="37">
        <f t="shared" si="9"/>
        <v>0.1013</v>
      </c>
      <c r="AC24" s="37">
        <f t="shared" si="10"/>
        <v>0.21060000000000001</v>
      </c>
      <c r="AD24" s="37">
        <f t="shared" si="11"/>
        <v>0.2132</v>
      </c>
      <c r="AE24" s="37">
        <f t="shared" si="12"/>
        <v>0.1018</v>
      </c>
      <c r="AG24" s="38">
        <f t="shared" si="13"/>
        <v>0.1588</v>
      </c>
      <c r="AH24" s="38">
        <f t="shared" si="14"/>
        <v>6.6500000000000004E-2</v>
      </c>
      <c r="AI24" s="38">
        <f t="shared" si="15"/>
        <v>0.14030000000000001</v>
      </c>
      <c r="AJ24" s="38">
        <f t="shared" si="16"/>
        <v>7.6700000000000004E-2</v>
      </c>
      <c r="AK24" s="38">
        <f t="shared" si="17"/>
        <v>8.1900000000000001E-2</v>
      </c>
      <c r="AM24" s="38">
        <f t="shared" si="18"/>
        <v>0.247</v>
      </c>
      <c r="AN24" s="38">
        <f t="shared" si="19"/>
        <v>0.10580000000000001</v>
      </c>
      <c r="AO24" s="38">
        <f t="shared" si="20"/>
        <v>5.9299999999999999E-2</v>
      </c>
      <c r="AP24" s="38">
        <f t="shared" si="21"/>
        <v>0.22689999999999999</v>
      </c>
      <c r="AQ24" s="38">
        <f t="shared" si="22"/>
        <v>0.38969999999999999</v>
      </c>
      <c r="AR24" s="38"/>
      <c r="AS24" s="38">
        <f t="shared" si="23"/>
        <v>0.27260000000000001</v>
      </c>
      <c r="AT24" s="38">
        <f t="shared" si="24"/>
        <v>0.17</v>
      </c>
      <c r="AU24" s="38">
        <f t="shared" si="25"/>
        <v>6.3299999999999995E-2</v>
      </c>
      <c r="AV24" s="38">
        <f t="shared" si="26"/>
        <v>6.7299999999999999E-2</v>
      </c>
      <c r="AW24" s="38">
        <f t="shared" si="27"/>
        <v>0.59809999999999997</v>
      </c>
    </row>
    <row r="25" spans="2:49" ht="15.75" x14ac:dyDescent="0.25">
      <c r="B25">
        <v>0.11</v>
      </c>
      <c r="C25">
        <v>0.26</v>
      </c>
      <c r="D25">
        <v>0.56000000000000005</v>
      </c>
      <c r="E25">
        <v>0.68</v>
      </c>
      <c r="F25">
        <v>0.27</v>
      </c>
      <c r="G25" t="s">
        <v>21</v>
      </c>
      <c r="H25">
        <f t="shared" si="0"/>
        <v>0.21529999999999999</v>
      </c>
      <c r="I25">
        <f t="shared" si="1"/>
        <v>4.4600000000000001E-2</v>
      </c>
      <c r="J25">
        <f t="shared" si="2"/>
        <v>0.26379999999999998</v>
      </c>
      <c r="K25">
        <f t="shared" si="3"/>
        <v>0.44</v>
      </c>
      <c r="L25" s="47">
        <f t="shared" si="4"/>
        <v>4.4600000000000001E-2</v>
      </c>
      <c r="M25" t="str">
        <f t="shared" si="5"/>
        <v>Low</v>
      </c>
      <c r="N25">
        <f t="shared" si="6"/>
        <v>1</v>
      </c>
      <c r="O25">
        <f>'Test_IF-có_validate'!O25</f>
        <v>0.1222</v>
      </c>
      <c r="P25">
        <f>'Test_IF-có_validate'!P25</f>
        <v>0.28889999999999999</v>
      </c>
      <c r="Q25">
        <f>'Test_IF-có_validate'!Q25</f>
        <v>0.61109999999999998</v>
      </c>
      <c r="R25">
        <f>'Test_IF-có_validate'!R25</f>
        <v>0.68689999999999996</v>
      </c>
      <c r="S25">
        <f>'Test_IF-có_validate'!S25</f>
        <v>0.26529999999999998</v>
      </c>
      <c r="U25" s="37">
        <f t="shared" si="7"/>
        <v>0.78220000000000001</v>
      </c>
      <c r="V25" s="37">
        <f t="shared" si="7"/>
        <v>0.55169999999999997</v>
      </c>
      <c r="W25" s="37">
        <f t="shared" si="7"/>
        <v>0.2414</v>
      </c>
      <c r="X25" s="37">
        <f t="shared" si="7"/>
        <v>0.18559999999999999</v>
      </c>
      <c r="Y25" s="37">
        <f t="shared" si="7"/>
        <v>0.58069999999999999</v>
      </c>
      <c r="AA25" s="37">
        <f t="shared" si="8"/>
        <v>0.24460000000000001</v>
      </c>
      <c r="AB25" s="37">
        <f t="shared" si="9"/>
        <v>7.7499999999999999E-2</v>
      </c>
      <c r="AC25" s="37">
        <f t="shared" si="10"/>
        <v>0.20119999999999999</v>
      </c>
      <c r="AD25" s="37">
        <f t="shared" si="11"/>
        <v>0.2969</v>
      </c>
      <c r="AE25" s="37">
        <f t="shared" si="12"/>
        <v>0.21510000000000001</v>
      </c>
      <c r="AG25" s="38">
        <f t="shared" si="13"/>
        <v>0.26129999999999998</v>
      </c>
      <c r="AH25" s="38">
        <f t="shared" si="14"/>
        <v>9.0499999999999997E-2</v>
      </c>
      <c r="AI25" s="38">
        <f t="shared" si="15"/>
        <v>0.1308</v>
      </c>
      <c r="AJ25" s="38">
        <f t="shared" si="16"/>
        <v>0.16220000000000001</v>
      </c>
      <c r="AK25" s="38">
        <f t="shared" si="17"/>
        <v>3.6999999999999998E-2</v>
      </c>
      <c r="AM25" s="38">
        <f t="shared" si="18"/>
        <v>0.34749999999999998</v>
      </c>
      <c r="AN25" s="38">
        <f t="shared" si="19"/>
        <v>0.12970000000000001</v>
      </c>
      <c r="AO25" s="38">
        <f t="shared" si="20"/>
        <v>4.9599999999999998E-2</v>
      </c>
      <c r="AP25" s="38">
        <f t="shared" si="21"/>
        <v>0.31040000000000001</v>
      </c>
      <c r="AQ25" s="38">
        <f t="shared" si="22"/>
        <v>0.27710000000000001</v>
      </c>
      <c r="AR25" s="38"/>
      <c r="AS25" s="38">
        <f t="shared" si="23"/>
        <v>0.37259999999999999</v>
      </c>
      <c r="AT25" s="38">
        <f t="shared" si="24"/>
        <v>0.19370000000000001</v>
      </c>
      <c r="AU25" s="38">
        <f t="shared" si="25"/>
        <v>5.3699999999999998E-2</v>
      </c>
      <c r="AV25" s="38">
        <f t="shared" si="26"/>
        <v>0.153</v>
      </c>
      <c r="AW25" s="38">
        <f t="shared" si="27"/>
        <v>0.47020000000000001</v>
      </c>
    </row>
    <row r="26" spans="2:49" ht="15.75" x14ac:dyDescent="0.25">
      <c r="B26">
        <v>0.12</v>
      </c>
      <c r="C26">
        <v>0.28000000000000003</v>
      </c>
      <c r="D26">
        <v>0.7</v>
      </c>
      <c r="E26">
        <v>0.16</v>
      </c>
      <c r="F26">
        <v>0.32</v>
      </c>
      <c r="G26" t="s">
        <v>21</v>
      </c>
      <c r="H26">
        <f t="shared" si="0"/>
        <v>0.26979999999999998</v>
      </c>
      <c r="I26">
        <f t="shared" si="1"/>
        <v>0.1061</v>
      </c>
      <c r="J26">
        <f t="shared" si="2"/>
        <v>0.21859999999999999</v>
      </c>
      <c r="K26">
        <f t="shared" si="3"/>
        <v>0.39850000000000002</v>
      </c>
      <c r="L26" s="47">
        <f t="shared" si="4"/>
        <v>0.1061</v>
      </c>
      <c r="M26" t="str">
        <f t="shared" si="5"/>
        <v>Low</v>
      </c>
      <c r="N26">
        <f t="shared" si="6"/>
        <v>1</v>
      </c>
      <c r="O26">
        <f>'Test_IF-có_validate'!O26</f>
        <v>0.1333</v>
      </c>
      <c r="P26">
        <f>'Test_IF-có_validate'!P26</f>
        <v>0.31109999999999999</v>
      </c>
      <c r="Q26">
        <f>'Test_IF-có_validate'!Q26</f>
        <v>0.76670000000000005</v>
      </c>
      <c r="R26">
        <f>'Test_IF-có_validate'!R26</f>
        <v>0.16159999999999999</v>
      </c>
      <c r="S26">
        <f>'Test_IF-có_validate'!S26</f>
        <v>0.31630000000000003</v>
      </c>
      <c r="U26" s="37">
        <f t="shared" si="7"/>
        <v>0.76480000000000004</v>
      </c>
      <c r="V26" s="37">
        <f t="shared" si="7"/>
        <v>0.52539999999999998</v>
      </c>
      <c r="W26" s="37">
        <f t="shared" si="7"/>
        <v>0.1321</v>
      </c>
      <c r="X26" s="37">
        <f t="shared" si="7"/>
        <v>0.7218</v>
      </c>
      <c r="Y26" s="37">
        <f t="shared" si="7"/>
        <v>0.51939999999999997</v>
      </c>
      <c r="AA26" s="37">
        <f t="shared" si="8"/>
        <v>0.2316</v>
      </c>
      <c r="AB26" s="37">
        <f t="shared" si="9"/>
        <v>0.1013</v>
      </c>
      <c r="AC26" s="37">
        <f t="shared" si="10"/>
        <v>0.32429999999999998</v>
      </c>
      <c r="AD26" s="37">
        <f t="shared" si="11"/>
        <v>0.2215</v>
      </c>
      <c r="AE26" s="37">
        <f t="shared" si="12"/>
        <v>0.26750000000000002</v>
      </c>
      <c r="AG26" s="38">
        <f t="shared" si="13"/>
        <v>0.24840000000000001</v>
      </c>
      <c r="AH26" s="38">
        <f t="shared" si="14"/>
        <v>6.6500000000000004E-2</v>
      </c>
      <c r="AI26" s="38">
        <f t="shared" si="15"/>
        <v>0.25559999999999999</v>
      </c>
      <c r="AJ26" s="38">
        <f t="shared" si="16"/>
        <v>0.35620000000000002</v>
      </c>
      <c r="AK26" s="38">
        <f t="shared" si="17"/>
        <v>9.2399999999999996E-2</v>
      </c>
      <c r="AM26" s="38">
        <f t="shared" si="18"/>
        <v>0.33479999999999999</v>
      </c>
      <c r="AN26" s="38">
        <f t="shared" si="19"/>
        <v>0.10580000000000001</v>
      </c>
      <c r="AO26" s="38">
        <f t="shared" si="20"/>
        <v>0.17710000000000001</v>
      </c>
      <c r="AP26" s="38">
        <f t="shared" si="21"/>
        <v>0.20830000000000001</v>
      </c>
      <c r="AQ26" s="38">
        <f t="shared" si="22"/>
        <v>0.22170000000000001</v>
      </c>
      <c r="AR26" s="38"/>
      <c r="AS26" s="38">
        <f t="shared" si="23"/>
        <v>0.36</v>
      </c>
      <c r="AT26" s="38">
        <f t="shared" si="24"/>
        <v>0.17</v>
      </c>
      <c r="AU26" s="38">
        <f t="shared" si="25"/>
        <v>0.18099999999999999</v>
      </c>
      <c r="AV26" s="38">
        <f t="shared" si="26"/>
        <v>0.36570000000000003</v>
      </c>
      <c r="AW26" s="38">
        <f t="shared" si="27"/>
        <v>0.41349999999999998</v>
      </c>
    </row>
    <row r="27" spans="2:49" ht="15.75" x14ac:dyDescent="0.25">
      <c r="B27">
        <v>0.18</v>
      </c>
      <c r="C27">
        <v>0.28999999999999998</v>
      </c>
      <c r="D27">
        <v>0.78</v>
      </c>
      <c r="E27">
        <v>0.15</v>
      </c>
      <c r="F27">
        <v>0.61</v>
      </c>
      <c r="G27" t="s">
        <v>24</v>
      </c>
      <c r="H27">
        <f t="shared" si="0"/>
        <v>0.53090000000000004</v>
      </c>
      <c r="I27">
        <f t="shared" si="1"/>
        <v>0.37580000000000002</v>
      </c>
      <c r="J27">
        <f t="shared" si="2"/>
        <v>7.7899999999999997E-2</v>
      </c>
      <c r="K27">
        <f t="shared" si="3"/>
        <v>0.1472</v>
      </c>
      <c r="L27" s="47">
        <f t="shared" si="4"/>
        <v>7.7899999999999997E-2</v>
      </c>
      <c r="M27" t="str">
        <f t="shared" si="5"/>
        <v>Middle</v>
      </c>
      <c r="N27">
        <f t="shared" si="6"/>
        <v>1</v>
      </c>
      <c r="O27">
        <f>'Test_IF-có_validate'!O27</f>
        <v>0.2</v>
      </c>
      <c r="P27">
        <f>'Test_IF-có_validate'!P27</f>
        <v>0.32219999999999999</v>
      </c>
      <c r="Q27">
        <f>'Test_IF-có_validate'!Q27</f>
        <v>0.85560000000000003</v>
      </c>
      <c r="R27">
        <f>'Test_IF-có_validate'!R27</f>
        <v>0.1515</v>
      </c>
      <c r="S27">
        <f>'Test_IF-có_validate'!S27</f>
        <v>0.61219999999999997</v>
      </c>
      <c r="U27" s="37">
        <f t="shared" si="7"/>
        <v>0.66669999999999996</v>
      </c>
      <c r="V27" s="37">
        <f t="shared" si="7"/>
        <v>0.51259999999999994</v>
      </c>
      <c r="W27" s="37">
        <f t="shared" si="7"/>
        <v>7.7799999999999994E-2</v>
      </c>
      <c r="X27" s="37">
        <f t="shared" si="7"/>
        <v>0.7369</v>
      </c>
      <c r="Y27" s="37">
        <f t="shared" si="7"/>
        <v>0.24049999999999999</v>
      </c>
      <c r="AA27" s="37">
        <f t="shared" si="8"/>
        <v>0.15440000000000001</v>
      </c>
      <c r="AB27" s="37">
        <f t="shared" si="9"/>
        <v>0.113</v>
      </c>
      <c r="AC27" s="37">
        <f t="shared" si="10"/>
        <v>0.38629999999999998</v>
      </c>
      <c r="AD27" s="37">
        <f t="shared" si="11"/>
        <v>0.2331</v>
      </c>
      <c r="AE27" s="37">
        <f t="shared" si="12"/>
        <v>0.54620000000000002</v>
      </c>
      <c r="AG27" s="38">
        <f t="shared" si="13"/>
        <v>0.17150000000000001</v>
      </c>
      <c r="AH27" s="38">
        <f t="shared" si="14"/>
        <v>5.4699999999999999E-2</v>
      </c>
      <c r="AI27" s="38">
        <f t="shared" si="15"/>
        <v>0.31900000000000001</v>
      </c>
      <c r="AJ27" s="38">
        <f t="shared" si="16"/>
        <v>0.36749999999999999</v>
      </c>
      <c r="AK27" s="38">
        <f t="shared" si="17"/>
        <v>0.38030000000000003</v>
      </c>
      <c r="AM27" s="38">
        <f t="shared" si="18"/>
        <v>0.25940000000000002</v>
      </c>
      <c r="AN27" s="38">
        <f t="shared" si="19"/>
        <v>9.4E-2</v>
      </c>
      <c r="AO27" s="38">
        <f t="shared" si="20"/>
        <v>0.24229999999999999</v>
      </c>
      <c r="AP27" s="38">
        <f t="shared" si="21"/>
        <v>0.22</v>
      </c>
      <c r="AQ27" s="38">
        <f t="shared" si="22"/>
        <v>6.4899999999999999E-2</v>
      </c>
      <c r="AR27" s="38"/>
      <c r="AS27" s="38">
        <f t="shared" si="23"/>
        <v>0.28499999999999998</v>
      </c>
      <c r="AT27" s="38">
        <f t="shared" si="24"/>
        <v>0.15820000000000001</v>
      </c>
      <c r="AU27" s="38">
        <f t="shared" si="25"/>
        <v>0.24610000000000001</v>
      </c>
      <c r="AV27" s="38">
        <f t="shared" si="26"/>
        <v>0.377</v>
      </c>
      <c r="AW27" s="38">
        <f t="shared" si="27"/>
        <v>0.13689999999999999</v>
      </c>
    </row>
    <row r="28" spans="2:49" ht="15.75" x14ac:dyDescent="0.25">
      <c r="B28">
        <v>0.2</v>
      </c>
      <c r="C28">
        <v>0.25</v>
      </c>
      <c r="D28">
        <v>0.7</v>
      </c>
      <c r="E28">
        <v>0.25</v>
      </c>
      <c r="F28">
        <v>0.03</v>
      </c>
      <c r="G28" t="s">
        <v>23</v>
      </c>
      <c r="H28">
        <f t="shared" si="0"/>
        <v>0.1</v>
      </c>
      <c r="I28">
        <f t="shared" si="1"/>
        <v>0.25719999999999998</v>
      </c>
      <c r="J28">
        <f t="shared" si="2"/>
        <v>0.51859999999999995</v>
      </c>
      <c r="K28">
        <f t="shared" si="3"/>
        <v>0.72150000000000003</v>
      </c>
      <c r="L28" s="47">
        <f t="shared" si="4"/>
        <v>0.1</v>
      </c>
      <c r="M28" t="str">
        <f t="shared" si="5"/>
        <v>Very Low</v>
      </c>
      <c r="N28">
        <f t="shared" si="6"/>
        <v>1</v>
      </c>
      <c r="O28">
        <f>'Test_IF-có_validate'!O28</f>
        <v>0.22220000000000001</v>
      </c>
      <c r="P28">
        <f>'Test_IF-có_validate'!P28</f>
        <v>0.27779999999999999</v>
      </c>
      <c r="Q28">
        <f>'Test_IF-có_validate'!Q28</f>
        <v>0.76670000000000005</v>
      </c>
      <c r="R28">
        <f>'Test_IF-có_validate'!R28</f>
        <v>0.2525</v>
      </c>
      <c r="S28">
        <f>'Test_IF-có_validate'!S28</f>
        <v>2.0400000000000001E-2</v>
      </c>
      <c r="U28" s="37">
        <f t="shared" si="7"/>
        <v>0.63639999999999997</v>
      </c>
      <c r="V28" s="37">
        <f t="shared" si="7"/>
        <v>0.56520000000000004</v>
      </c>
      <c r="W28" s="37">
        <f t="shared" si="7"/>
        <v>0.1321</v>
      </c>
      <c r="X28" s="37">
        <f t="shared" si="7"/>
        <v>0.5968</v>
      </c>
      <c r="Y28" s="37">
        <f t="shared" si="7"/>
        <v>0.96</v>
      </c>
      <c r="AA28" s="37">
        <f t="shared" si="8"/>
        <v>0.12909999999999999</v>
      </c>
      <c r="AB28" s="37">
        <f t="shared" si="9"/>
        <v>6.54E-2</v>
      </c>
      <c r="AC28" s="37">
        <f t="shared" si="10"/>
        <v>0.32429999999999998</v>
      </c>
      <c r="AD28" s="37">
        <f t="shared" si="11"/>
        <v>0.11840000000000001</v>
      </c>
      <c r="AE28" s="37">
        <f t="shared" si="12"/>
        <v>8.5300000000000001E-2</v>
      </c>
      <c r="AG28" s="38">
        <f t="shared" si="13"/>
        <v>0.14630000000000001</v>
      </c>
      <c r="AH28" s="38">
        <f t="shared" si="14"/>
        <v>0.1026</v>
      </c>
      <c r="AI28" s="38">
        <f t="shared" si="15"/>
        <v>0.25559999999999999</v>
      </c>
      <c r="AJ28" s="38">
        <f t="shared" si="16"/>
        <v>0.25530000000000003</v>
      </c>
      <c r="AK28" s="38">
        <f t="shared" si="17"/>
        <v>0.25769999999999998</v>
      </c>
      <c r="AM28" s="38">
        <f t="shared" si="18"/>
        <v>0.2346</v>
      </c>
      <c r="AN28" s="38">
        <f t="shared" si="19"/>
        <v>0.14180000000000001</v>
      </c>
      <c r="AO28" s="38">
        <f t="shared" si="20"/>
        <v>0.17710000000000001</v>
      </c>
      <c r="AP28" s="38">
        <f t="shared" si="21"/>
        <v>0.105</v>
      </c>
      <c r="AQ28" s="38">
        <f t="shared" si="22"/>
        <v>0.5484</v>
      </c>
      <c r="AR28" s="38"/>
      <c r="AS28" s="38">
        <f t="shared" si="23"/>
        <v>0.26029999999999998</v>
      </c>
      <c r="AT28" s="38">
        <f t="shared" si="24"/>
        <v>0.20569999999999999</v>
      </c>
      <c r="AU28" s="38">
        <f t="shared" si="25"/>
        <v>0.18099999999999999</v>
      </c>
      <c r="AV28" s="38">
        <f t="shared" si="26"/>
        <v>0.26490000000000002</v>
      </c>
      <c r="AW28" s="38">
        <f t="shared" si="27"/>
        <v>0.7651</v>
      </c>
    </row>
    <row r="29" spans="2:49" ht="15.75" x14ac:dyDescent="0.25">
      <c r="B29">
        <v>0.16</v>
      </c>
      <c r="C29">
        <v>0.28000000000000003</v>
      </c>
      <c r="D29">
        <v>0.72</v>
      </c>
      <c r="E29">
        <v>0.27</v>
      </c>
      <c r="F29">
        <v>0.32</v>
      </c>
      <c r="G29" t="s">
        <v>21</v>
      </c>
      <c r="H29">
        <f t="shared" si="0"/>
        <v>0.26879999999999998</v>
      </c>
      <c r="I29">
        <f t="shared" si="1"/>
        <v>0.1052</v>
      </c>
      <c r="J29">
        <f t="shared" si="2"/>
        <v>0.2177</v>
      </c>
      <c r="K29">
        <f t="shared" si="3"/>
        <v>0.39750000000000002</v>
      </c>
      <c r="L29" s="47">
        <f t="shared" si="4"/>
        <v>0.1052</v>
      </c>
      <c r="M29" t="str">
        <f t="shared" si="5"/>
        <v>Low</v>
      </c>
      <c r="N29">
        <f t="shared" si="6"/>
        <v>1</v>
      </c>
      <c r="O29">
        <f>'Test_IF-có_validate'!O29</f>
        <v>0.17780000000000001</v>
      </c>
      <c r="P29">
        <f>'Test_IF-có_validate'!P29</f>
        <v>0.31109999999999999</v>
      </c>
      <c r="Q29">
        <f>'Test_IF-có_validate'!Q29</f>
        <v>0.78890000000000005</v>
      </c>
      <c r="R29">
        <f>'Test_IF-có_validate'!R29</f>
        <v>0.2727</v>
      </c>
      <c r="S29">
        <f>'Test_IF-có_validate'!S29</f>
        <v>0.31630000000000003</v>
      </c>
      <c r="U29" s="37">
        <f t="shared" si="7"/>
        <v>0.69810000000000005</v>
      </c>
      <c r="V29" s="37">
        <f t="shared" si="7"/>
        <v>0.52539999999999998</v>
      </c>
      <c r="W29" s="37">
        <f t="shared" si="7"/>
        <v>0.11799999999999999</v>
      </c>
      <c r="X29" s="37">
        <f t="shared" si="7"/>
        <v>0.57150000000000001</v>
      </c>
      <c r="Y29" s="37">
        <f t="shared" si="7"/>
        <v>0.51939999999999997</v>
      </c>
      <c r="AA29" s="37">
        <f t="shared" si="8"/>
        <v>0.1799</v>
      </c>
      <c r="AB29" s="37">
        <f t="shared" si="9"/>
        <v>0.1013</v>
      </c>
      <c r="AC29" s="37">
        <f t="shared" si="10"/>
        <v>0.34039999999999998</v>
      </c>
      <c r="AD29" s="37">
        <f t="shared" si="11"/>
        <v>9.6100000000000005E-2</v>
      </c>
      <c r="AE29" s="37">
        <f t="shared" si="12"/>
        <v>0.26750000000000002</v>
      </c>
      <c r="AG29" s="38">
        <f t="shared" si="13"/>
        <v>0.19689999999999999</v>
      </c>
      <c r="AH29" s="38">
        <f t="shared" si="14"/>
        <v>6.6500000000000004E-2</v>
      </c>
      <c r="AI29" s="38">
        <f t="shared" si="15"/>
        <v>0.27200000000000002</v>
      </c>
      <c r="AJ29" s="38">
        <f t="shared" si="16"/>
        <v>0.2334</v>
      </c>
      <c r="AK29" s="38">
        <f t="shared" si="17"/>
        <v>9.2399999999999996E-2</v>
      </c>
      <c r="AM29" s="38">
        <f t="shared" si="18"/>
        <v>0.28439999999999999</v>
      </c>
      <c r="AN29" s="38">
        <f t="shared" si="19"/>
        <v>0.10580000000000001</v>
      </c>
      <c r="AO29" s="38">
        <f t="shared" si="20"/>
        <v>0.19389999999999999</v>
      </c>
      <c r="AP29" s="38">
        <f t="shared" si="21"/>
        <v>8.2600000000000007E-2</v>
      </c>
      <c r="AQ29" s="38">
        <f t="shared" si="22"/>
        <v>0.22170000000000001</v>
      </c>
      <c r="AR29" s="38"/>
      <c r="AS29" s="38">
        <f t="shared" si="23"/>
        <v>0.30980000000000002</v>
      </c>
      <c r="AT29" s="38">
        <f t="shared" si="24"/>
        <v>0.17</v>
      </c>
      <c r="AU29" s="38">
        <f t="shared" si="25"/>
        <v>0.1978</v>
      </c>
      <c r="AV29" s="38">
        <f t="shared" si="26"/>
        <v>0.24299999999999999</v>
      </c>
      <c r="AW29" s="38">
        <f t="shared" si="27"/>
        <v>0.41349999999999998</v>
      </c>
    </row>
    <row r="30" spans="2:49" ht="15.75" x14ac:dyDescent="0.25">
      <c r="B30">
        <v>0.11</v>
      </c>
      <c r="C30">
        <v>0.3</v>
      </c>
      <c r="D30">
        <v>0.79</v>
      </c>
      <c r="E30">
        <v>0.8</v>
      </c>
      <c r="F30">
        <v>0.32</v>
      </c>
      <c r="G30" t="s">
        <v>24</v>
      </c>
      <c r="H30">
        <f t="shared" si="0"/>
        <v>0.27660000000000001</v>
      </c>
      <c r="I30">
        <f t="shared" si="1"/>
        <v>0.1087</v>
      </c>
      <c r="J30">
        <f t="shared" si="2"/>
        <v>0.22589999999999999</v>
      </c>
      <c r="K30">
        <f t="shared" si="3"/>
        <v>0.40089999999999998</v>
      </c>
      <c r="L30" s="47">
        <f t="shared" si="4"/>
        <v>0.1087</v>
      </c>
      <c r="M30" t="str">
        <f t="shared" si="5"/>
        <v>Low</v>
      </c>
      <c r="N30">
        <f t="shared" si="6"/>
        <v>0</v>
      </c>
      <c r="O30">
        <f>'Test_IF-có_validate'!O30</f>
        <v>0.1222</v>
      </c>
      <c r="P30">
        <f>'Test_IF-có_validate'!P30</f>
        <v>0.33329999999999999</v>
      </c>
      <c r="Q30">
        <f>'Test_IF-có_validate'!Q30</f>
        <v>0.86670000000000003</v>
      </c>
      <c r="R30">
        <f>'Test_IF-có_validate'!R30</f>
        <v>0.80810000000000004</v>
      </c>
      <c r="S30">
        <f>'Test_IF-có_validate'!S30</f>
        <v>0.31630000000000003</v>
      </c>
      <c r="U30" s="37">
        <f t="shared" si="7"/>
        <v>0.78220000000000001</v>
      </c>
      <c r="V30" s="37">
        <f t="shared" si="7"/>
        <v>0.5</v>
      </c>
      <c r="W30" s="37">
        <f t="shared" si="7"/>
        <v>7.1400000000000005E-2</v>
      </c>
      <c r="X30" s="37">
        <f t="shared" si="7"/>
        <v>0.1061</v>
      </c>
      <c r="Y30" s="37">
        <f t="shared" si="7"/>
        <v>0.51939999999999997</v>
      </c>
      <c r="AA30" s="37">
        <f t="shared" si="8"/>
        <v>0.24460000000000001</v>
      </c>
      <c r="AB30" s="37">
        <f t="shared" si="9"/>
        <v>0.12470000000000001</v>
      </c>
      <c r="AC30" s="37">
        <f t="shared" si="10"/>
        <v>0.39360000000000001</v>
      </c>
      <c r="AD30" s="37">
        <f t="shared" si="11"/>
        <v>0.38669999999999999</v>
      </c>
      <c r="AE30" s="37">
        <f t="shared" si="12"/>
        <v>0.26750000000000002</v>
      </c>
      <c r="AG30" s="38">
        <f t="shared" si="13"/>
        <v>0.26129999999999998</v>
      </c>
      <c r="AH30" s="38">
        <f t="shared" si="14"/>
        <v>4.2900000000000001E-2</v>
      </c>
      <c r="AI30" s="38">
        <f t="shared" si="15"/>
        <v>0.32650000000000001</v>
      </c>
      <c r="AJ30" s="38">
        <f t="shared" si="16"/>
        <v>0.25509999999999999</v>
      </c>
      <c r="AK30" s="38">
        <f t="shared" si="17"/>
        <v>9.2399999999999996E-2</v>
      </c>
      <c r="AM30" s="38">
        <f t="shared" si="18"/>
        <v>0.34749999999999998</v>
      </c>
      <c r="AN30" s="38">
        <f t="shared" si="19"/>
        <v>8.2199999999999995E-2</v>
      </c>
      <c r="AO30" s="38">
        <f t="shared" si="20"/>
        <v>0.25</v>
      </c>
      <c r="AP30" s="38">
        <f t="shared" si="21"/>
        <v>0.4</v>
      </c>
      <c r="AQ30" s="38">
        <f t="shared" si="22"/>
        <v>0.22170000000000001</v>
      </c>
      <c r="AR30" s="38"/>
      <c r="AS30" s="38">
        <f t="shared" si="23"/>
        <v>0.37259999999999999</v>
      </c>
      <c r="AT30" s="38">
        <f t="shared" si="24"/>
        <v>0.14649999999999999</v>
      </c>
      <c r="AU30" s="38">
        <f t="shared" si="25"/>
        <v>0.25380000000000003</v>
      </c>
      <c r="AV30" s="38">
        <f t="shared" si="26"/>
        <v>0.24610000000000001</v>
      </c>
      <c r="AW30" s="38">
        <f t="shared" si="27"/>
        <v>0.41349999999999998</v>
      </c>
    </row>
    <row r="31" spans="2:49" ht="15.75" x14ac:dyDescent="0.25">
      <c r="B31">
        <v>0.18</v>
      </c>
      <c r="C31">
        <v>0.31</v>
      </c>
      <c r="D31">
        <v>0.81</v>
      </c>
      <c r="E31">
        <v>0.7</v>
      </c>
      <c r="F31">
        <v>0.4</v>
      </c>
      <c r="G31" t="s">
        <v>24</v>
      </c>
      <c r="H31">
        <f t="shared" si="0"/>
        <v>0.35</v>
      </c>
      <c r="I31">
        <f t="shared" si="1"/>
        <v>0.1857</v>
      </c>
      <c r="J31">
        <f t="shared" si="2"/>
        <v>0.14660000000000001</v>
      </c>
      <c r="K31">
        <f t="shared" si="3"/>
        <v>0.32340000000000002</v>
      </c>
      <c r="L31" s="47">
        <f t="shared" si="4"/>
        <v>0.14660000000000001</v>
      </c>
      <c r="M31" t="str">
        <f t="shared" si="5"/>
        <v>Middle</v>
      </c>
      <c r="N31">
        <f t="shared" si="6"/>
        <v>1</v>
      </c>
      <c r="O31">
        <f>'Test_IF-có_validate'!O31</f>
        <v>0.2</v>
      </c>
      <c r="P31">
        <f>'Test_IF-có_validate'!P31</f>
        <v>0.34439999999999998</v>
      </c>
      <c r="Q31">
        <f>'Test_IF-có_validate'!Q31</f>
        <v>0.88890000000000002</v>
      </c>
      <c r="R31">
        <f>'Test_IF-có_validate'!R31</f>
        <v>0.70709999999999995</v>
      </c>
      <c r="S31">
        <f>'Test_IF-có_validate'!S31</f>
        <v>0.39800000000000002</v>
      </c>
      <c r="U31" s="37">
        <f t="shared" si="7"/>
        <v>0.66669999999999996</v>
      </c>
      <c r="V31" s="37">
        <f t="shared" si="7"/>
        <v>0.48770000000000002</v>
      </c>
      <c r="W31" s="37">
        <f t="shared" si="7"/>
        <v>5.8799999999999998E-2</v>
      </c>
      <c r="X31" s="37">
        <f t="shared" si="7"/>
        <v>0.1716</v>
      </c>
      <c r="Y31" s="37">
        <f t="shared" si="7"/>
        <v>0.43059999999999998</v>
      </c>
      <c r="AA31" s="37">
        <f t="shared" si="8"/>
        <v>0.15440000000000001</v>
      </c>
      <c r="AB31" s="37">
        <f t="shared" si="9"/>
        <v>0.1361</v>
      </c>
      <c r="AC31" s="37">
        <f t="shared" si="10"/>
        <v>0.40799999999999997</v>
      </c>
      <c r="AD31" s="37">
        <f t="shared" si="11"/>
        <v>0.31259999999999999</v>
      </c>
      <c r="AE31" s="37">
        <f t="shared" si="12"/>
        <v>0.34739999999999999</v>
      </c>
      <c r="AG31" s="38">
        <f t="shared" si="13"/>
        <v>0.17150000000000001</v>
      </c>
      <c r="AH31" s="38">
        <f t="shared" si="14"/>
        <v>3.1199999999999999E-2</v>
      </c>
      <c r="AI31" s="38">
        <f t="shared" si="15"/>
        <v>0.3412</v>
      </c>
      <c r="AJ31" s="38">
        <f t="shared" si="16"/>
        <v>0.1784</v>
      </c>
      <c r="AK31" s="38">
        <f t="shared" si="17"/>
        <v>0.1762</v>
      </c>
      <c r="AM31" s="38">
        <f t="shared" si="18"/>
        <v>0.25940000000000002</v>
      </c>
      <c r="AN31" s="38">
        <f t="shared" si="19"/>
        <v>7.0599999999999996E-2</v>
      </c>
      <c r="AO31" s="38">
        <f t="shared" si="20"/>
        <v>0.26519999999999999</v>
      </c>
      <c r="AP31" s="38">
        <f t="shared" si="21"/>
        <v>0.3261</v>
      </c>
      <c r="AQ31" s="38">
        <f t="shared" si="22"/>
        <v>0.1361</v>
      </c>
      <c r="AR31" s="38"/>
      <c r="AS31" s="38">
        <f t="shared" si="23"/>
        <v>0.28499999999999998</v>
      </c>
      <c r="AT31" s="38">
        <f t="shared" si="24"/>
        <v>0.1348</v>
      </c>
      <c r="AU31" s="38">
        <f t="shared" si="25"/>
        <v>0.26900000000000002</v>
      </c>
      <c r="AV31" s="38">
        <f t="shared" si="26"/>
        <v>0.16930000000000001</v>
      </c>
      <c r="AW31" s="38">
        <f t="shared" si="27"/>
        <v>0.32990000000000003</v>
      </c>
    </row>
    <row r="32" spans="2:49" ht="15.75" x14ac:dyDescent="0.25">
      <c r="B32">
        <v>0.1</v>
      </c>
      <c r="C32">
        <v>0.33</v>
      </c>
      <c r="D32">
        <v>0.02</v>
      </c>
      <c r="E32">
        <v>0</v>
      </c>
      <c r="F32">
        <v>0.25</v>
      </c>
      <c r="G32" t="s">
        <v>23</v>
      </c>
      <c r="H32">
        <f t="shared" si="0"/>
        <v>0.2107</v>
      </c>
      <c r="I32">
        <f t="shared" si="1"/>
        <v>5.0599999999999999E-2</v>
      </c>
      <c r="J32">
        <f t="shared" si="2"/>
        <v>0.31669999999999998</v>
      </c>
      <c r="K32">
        <f t="shared" si="3"/>
        <v>0.49859999999999999</v>
      </c>
      <c r="L32" s="47">
        <f t="shared" si="4"/>
        <v>5.0599999999999999E-2</v>
      </c>
      <c r="M32" t="str">
        <f t="shared" si="5"/>
        <v>Low</v>
      </c>
      <c r="N32">
        <f t="shared" si="6"/>
        <v>0</v>
      </c>
      <c r="O32">
        <f>'Test_IF-có_validate'!O32</f>
        <v>0.1111</v>
      </c>
      <c r="P32">
        <f>'Test_IF-có_validate'!P32</f>
        <v>0.36670000000000003</v>
      </c>
      <c r="Q32">
        <f>'Test_IF-có_validate'!Q32</f>
        <v>1.11E-2</v>
      </c>
      <c r="R32">
        <f>'Test_IF-có_validate'!R32</f>
        <v>0</v>
      </c>
      <c r="S32">
        <f>'Test_IF-có_validate'!S32</f>
        <v>0.24490000000000001</v>
      </c>
      <c r="U32" s="37">
        <f t="shared" si="7"/>
        <v>0.8</v>
      </c>
      <c r="V32" s="37">
        <f t="shared" si="7"/>
        <v>0.46339999999999998</v>
      </c>
      <c r="W32" s="37">
        <f t="shared" si="7"/>
        <v>0.97799999999999998</v>
      </c>
      <c r="X32" s="37">
        <f t="shared" si="7"/>
        <v>1</v>
      </c>
      <c r="Y32" s="37">
        <f t="shared" si="7"/>
        <v>0.60660000000000003</v>
      </c>
      <c r="AA32" s="37">
        <f t="shared" si="8"/>
        <v>0.25769999999999998</v>
      </c>
      <c r="AB32" s="37">
        <f t="shared" si="9"/>
        <v>0.15890000000000001</v>
      </c>
      <c r="AC32" s="37">
        <f t="shared" si="10"/>
        <v>0.4274</v>
      </c>
      <c r="AD32" s="37">
        <f t="shared" si="11"/>
        <v>0.40949999999999998</v>
      </c>
      <c r="AE32" s="37">
        <f t="shared" si="12"/>
        <v>0.19350000000000001</v>
      </c>
      <c r="AG32" s="38">
        <f t="shared" si="13"/>
        <v>0.2742</v>
      </c>
      <c r="AH32" s="38">
        <f t="shared" si="14"/>
        <v>7.9000000000000008E-3</v>
      </c>
      <c r="AI32" s="38">
        <f t="shared" si="15"/>
        <v>0.49349999999999999</v>
      </c>
      <c r="AJ32" s="38">
        <f t="shared" si="16"/>
        <v>0.53649999999999998</v>
      </c>
      <c r="AK32" s="38">
        <f t="shared" si="17"/>
        <v>1.4E-2</v>
      </c>
      <c r="AM32" s="38">
        <f t="shared" si="18"/>
        <v>0.36009999999999998</v>
      </c>
      <c r="AN32" s="38">
        <f t="shared" si="19"/>
        <v>4.7399999999999998E-2</v>
      </c>
      <c r="AO32" s="38">
        <f t="shared" si="20"/>
        <v>0.57269999999999999</v>
      </c>
      <c r="AP32" s="38">
        <f t="shared" si="21"/>
        <v>0.3972</v>
      </c>
      <c r="AQ32" s="38">
        <f t="shared" si="22"/>
        <v>0.2994</v>
      </c>
      <c r="AR32" s="38"/>
      <c r="AS32" s="38">
        <f t="shared" si="23"/>
        <v>0.38519999999999999</v>
      </c>
      <c r="AT32" s="38">
        <f t="shared" si="24"/>
        <v>0.1115</v>
      </c>
      <c r="AU32" s="38">
        <f t="shared" si="25"/>
        <v>0.56869999999999998</v>
      </c>
      <c r="AV32" s="38">
        <f t="shared" si="26"/>
        <v>0.54559999999999997</v>
      </c>
      <c r="AW32" s="38">
        <f t="shared" si="27"/>
        <v>0.49409999999999998</v>
      </c>
    </row>
    <row r="33" spans="2:49" ht="15.75" x14ac:dyDescent="0.25">
      <c r="B33">
        <v>0.18</v>
      </c>
      <c r="C33">
        <v>0.37</v>
      </c>
      <c r="D33">
        <v>0.11</v>
      </c>
      <c r="E33">
        <v>0.28000000000000003</v>
      </c>
      <c r="F33">
        <v>0.3</v>
      </c>
      <c r="G33" t="s">
        <v>21</v>
      </c>
      <c r="H33">
        <f t="shared" si="0"/>
        <v>0.24809999999999999</v>
      </c>
      <c r="I33">
        <f t="shared" si="1"/>
        <v>9.1300000000000006E-2</v>
      </c>
      <c r="J33">
        <f t="shared" si="2"/>
        <v>0.25390000000000001</v>
      </c>
      <c r="K33">
        <f t="shared" si="3"/>
        <v>0.43309999999999998</v>
      </c>
      <c r="L33" s="47">
        <f t="shared" si="4"/>
        <v>9.1300000000000006E-2</v>
      </c>
      <c r="M33" t="str">
        <f t="shared" si="5"/>
        <v>Low</v>
      </c>
      <c r="N33">
        <f t="shared" si="6"/>
        <v>1</v>
      </c>
      <c r="O33">
        <f>'Test_IF-có_validate'!O33</f>
        <v>0.2</v>
      </c>
      <c r="P33">
        <f>'Test_IF-có_validate'!P33</f>
        <v>0.41110000000000002</v>
      </c>
      <c r="Q33">
        <f>'Test_IF-có_validate'!Q33</f>
        <v>0.1111</v>
      </c>
      <c r="R33">
        <f>'Test_IF-có_validate'!R33</f>
        <v>0.2828</v>
      </c>
      <c r="S33">
        <f>'Test_IF-có_validate'!S33</f>
        <v>0.2959</v>
      </c>
      <c r="U33" s="37">
        <f t="shared" si="7"/>
        <v>0.66669999999999996</v>
      </c>
      <c r="V33" s="37">
        <f t="shared" si="7"/>
        <v>0.4173</v>
      </c>
      <c r="W33" s="37">
        <f t="shared" si="7"/>
        <v>0.8</v>
      </c>
      <c r="X33" s="37">
        <f t="shared" si="7"/>
        <v>0.55910000000000004</v>
      </c>
      <c r="Y33" s="37">
        <f t="shared" si="7"/>
        <v>0.54330000000000001</v>
      </c>
      <c r="AA33" s="37">
        <f t="shared" si="8"/>
        <v>0.15440000000000001</v>
      </c>
      <c r="AB33" s="37">
        <f t="shared" si="9"/>
        <v>0.2034</v>
      </c>
      <c r="AC33" s="37">
        <f t="shared" si="10"/>
        <v>0.31230000000000002</v>
      </c>
      <c r="AD33" s="37">
        <f t="shared" si="11"/>
        <v>8.5099999999999995E-2</v>
      </c>
      <c r="AE33" s="37">
        <f t="shared" si="12"/>
        <v>0.24679999999999999</v>
      </c>
      <c r="AG33" s="38">
        <f t="shared" si="13"/>
        <v>0.17150000000000001</v>
      </c>
      <c r="AH33" s="38">
        <f t="shared" si="14"/>
        <v>3.73E-2</v>
      </c>
      <c r="AI33" s="38">
        <f t="shared" si="15"/>
        <v>0.38100000000000001</v>
      </c>
      <c r="AJ33" s="38">
        <f t="shared" si="16"/>
        <v>0.22239999999999999</v>
      </c>
      <c r="AK33" s="38">
        <f t="shared" si="17"/>
        <v>7.0599999999999996E-2</v>
      </c>
      <c r="AM33" s="38">
        <f t="shared" si="18"/>
        <v>0.25940000000000002</v>
      </c>
      <c r="AN33" s="38">
        <f t="shared" si="19"/>
        <v>2.2000000000000001E-3</v>
      </c>
      <c r="AO33" s="38">
        <f t="shared" si="20"/>
        <v>0.4627</v>
      </c>
      <c r="AP33" s="38">
        <f t="shared" si="21"/>
        <v>7.1499999999999994E-2</v>
      </c>
      <c r="AQ33" s="38">
        <f t="shared" si="22"/>
        <v>0.24410000000000001</v>
      </c>
      <c r="AR33" s="38"/>
      <c r="AS33" s="38">
        <f t="shared" si="23"/>
        <v>0.28499999999999998</v>
      </c>
      <c r="AT33" s="38">
        <f t="shared" si="24"/>
        <v>6.6299999999999998E-2</v>
      </c>
      <c r="AU33" s="38">
        <f t="shared" si="25"/>
        <v>0.45850000000000002</v>
      </c>
      <c r="AV33" s="38">
        <f t="shared" si="26"/>
        <v>0.23200000000000001</v>
      </c>
      <c r="AW33" s="38">
        <f t="shared" si="27"/>
        <v>0.43569999999999998</v>
      </c>
    </row>
    <row r="34" spans="2:49" ht="15.75" x14ac:dyDescent="0.25">
      <c r="B34">
        <v>0.13</v>
      </c>
      <c r="C34">
        <v>0.4</v>
      </c>
      <c r="D34">
        <v>0.17</v>
      </c>
      <c r="E34">
        <v>0.25</v>
      </c>
      <c r="F34">
        <v>0.38</v>
      </c>
      <c r="G34" t="s">
        <v>21</v>
      </c>
      <c r="H34">
        <f t="shared" si="0"/>
        <v>0.31890000000000002</v>
      </c>
      <c r="I34">
        <f t="shared" si="1"/>
        <v>0.1661</v>
      </c>
      <c r="J34">
        <f t="shared" si="2"/>
        <v>0.16950000000000001</v>
      </c>
      <c r="K34">
        <f t="shared" si="3"/>
        <v>0.35010000000000002</v>
      </c>
      <c r="L34" s="47">
        <f t="shared" si="4"/>
        <v>0.1661</v>
      </c>
      <c r="M34" t="str">
        <f t="shared" si="5"/>
        <v>Low</v>
      </c>
      <c r="N34">
        <f t="shared" si="6"/>
        <v>1</v>
      </c>
      <c r="O34">
        <f>'Test_IF-có_validate'!O34</f>
        <v>0.1444</v>
      </c>
      <c r="P34">
        <f>'Test_IF-có_validate'!P34</f>
        <v>0.44440000000000002</v>
      </c>
      <c r="Q34">
        <f>'Test_IF-có_validate'!Q34</f>
        <v>0.17780000000000001</v>
      </c>
      <c r="R34">
        <f>'Test_IF-có_validate'!R34</f>
        <v>0.2525</v>
      </c>
      <c r="S34">
        <f>'Test_IF-có_validate'!S34</f>
        <v>0.37759999999999999</v>
      </c>
      <c r="U34" s="37">
        <f t="shared" si="7"/>
        <v>0.74760000000000004</v>
      </c>
      <c r="V34" s="37">
        <f t="shared" si="7"/>
        <v>0.38469999999999999</v>
      </c>
      <c r="W34" s="37">
        <f t="shared" si="7"/>
        <v>0.69810000000000005</v>
      </c>
      <c r="X34" s="37">
        <f t="shared" si="7"/>
        <v>0.5968</v>
      </c>
      <c r="Y34" s="37">
        <f t="shared" si="7"/>
        <v>0.45179999999999998</v>
      </c>
      <c r="AA34" s="37">
        <f t="shared" si="8"/>
        <v>0.21859999999999999</v>
      </c>
      <c r="AB34" s="37">
        <f t="shared" si="9"/>
        <v>0.2359</v>
      </c>
      <c r="AC34" s="37">
        <f t="shared" si="10"/>
        <v>0.23569999999999999</v>
      </c>
      <c r="AD34" s="37">
        <f t="shared" si="11"/>
        <v>0.11840000000000001</v>
      </c>
      <c r="AE34" s="37">
        <f t="shared" si="12"/>
        <v>0.32779999999999998</v>
      </c>
      <c r="AG34" s="38">
        <f t="shared" si="13"/>
        <v>0.2354</v>
      </c>
      <c r="AH34" s="38">
        <f t="shared" si="14"/>
        <v>7.0199999999999999E-2</v>
      </c>
      <c r="AI34" s="38">
        <f t="shared" si="15"/>
        <v>0.30559999999999998</v>
      </c>
      <c r="AJ34" s="38">
        <f t="shared" si="16"/>
        <v>0.25530000000000003</v>
      </c>
      <c r="AK34" s="38">
        <f t="shared" si="17"/>
        <v>0.15579999999999999</v>
      </c>
      <c r="AM34" s="38">
        <f t="shared" si="18"/>
        <v>0.32219999999999999</v>
      </c>
      <c r="AN34" s="38">
        <f t="shared" si="19"/>
        <v>3.0700000000000002E-2</v>
      </c>
      <c r="AO34" s="38">
        <f t="shared" si="20"/>
        <v>0.38829999999999998</v>
      </c>
      <c r="AP34" s="38">
        <f t="shared" si="21"/>
        <v>0.105</v>
      </c>
      <c r="AQ34" s="38">
        <f t="shared" si="22"/>
        <v>0.15679999999999999</v>
      </c>
      <c r="AR34" s="38"/>
      <c r="AS34" s="38">
        <f t="shared" si="23"/>
        <v>0.34749999999999998</v>
      </c>
      <c r="AT34" s="38">
        <f t="shared" si="24"/>
        <v>3.3399999999999999E-2</v>
      </c>
      <c r="AU34" s="38">
        <f t="shared" si="25"/>
        <v>0.3841</v>
      </c>
      <c r="AV34" s="38">
        <f t="shared" si="26"/>
        <v>0.26490000000000002</v>
      </c>
      <c r="AW34" s="38">
        <f t="shared" si="27"/>
        <v>0.35</v>
      </c>
    </row>
    <row r="35" spans="2:49" ht="15.75" x14ac:dyDescent="0.25">
      <c r="B35">
        <v>0.11</v>
      </c>
      <c r="C35">
        <v>0.42</v>
      </c>
      <c r="D35">
        <v>0.38</v>
      </c>
      <c r="E35">
        <v>0.82</v>
      </c>
      <c r="F35">
        <v>0.31</v>
      </c>
      <c r="G35" t="s">
        <v>24</v>
      </c>
      <c r="H35">
        <f t="shared" si="0"/>
        <v>0.24510000000000001</v>
      </c>
      <c r="I35">
        <f t="shared" si="1"/>
        <v>8.3000000000000004E-2</v>
      </c>
      <c r="J35">
        <f t="shared" si="2"/>
        <v>0.22969999999999999</v>
      </c>
      <c r="K35">
        <f t="shared" si="3"/>
        <v>0.40379999999999999</v>
      </c>
      <c r="L35" s="47">
        <f t="shared" si="4"/>
        <v>8.3000000000000004E-2</v>
      </c>
      <c r="M35" t="str">
        <f t="shared" si="5"/>
        <v>Low</v>
      </c>
      <c r="N35">
        <f t="shared" si="6"/>
        <v>0</v>
      </c>
      <c r="O35">
        <f>'Test_IF-có_validate'!O35</f>
        <v>0.1222</v>
      </c>
      <c r="P35">
        <f>'Test_IF-có_validate'!P35</f>
        <v>0.4667</v>
      </c>
      <c r="Q35">
        <f>'Test_IF-có_validate'!Q35</f>
        <v>0.41110000000000002</v>
      </c>
      <c r="R35">
        <f>'Test_IF-có_validate'!R35</f>
        <v>0.82830000000000004</v>
      </c>
      <c r="S35">
        <f>'Test_IF-có_validate'!S35</f>
        <v>0.30609999999999998</v>
      </c>
      <c r="U35" s="37">
        <f t="shared" si="7"/>
        <v>0.78220000000000001</v>
      </c>
      <c r="V35" s="37">
        <f t="shared" si="7"/>
        <v>0.36359999999999998</v>
      </c>
      <c r="W35" s="37">
        <f t="shared" si="7"/>
        <v>0.4173</v>
      </c>
      <c r="X35" s="37">
        <f t="shared" si="7"/>
        <v>9.3899999999999997E-2</v>
      </c>
      <c r="Y35" s="37">
        <f t="shared" si="7"/>
        <v>0.53129999999999999</v>
      </c>
      <c r="AA35" s="37">
        <f t="shared" si="8"/>
        <v>0.24460000000000001</v>
      </c>
      <c r="AB35" s="37">
        <f t="shared" si="9"/>
        <v>0.25740000000000002</v>
      </c>
      <c r="AC35" s="37">
        <f t="shared" si="10"/>
        <v>1.5599999999999999E-2</v>
      </c>
      <c r="AD35" s="37">
        <f t="shared" si="11"/>
        <v>0.40050000000000002</v>
      </c>
      <c r="AE35" s="37">
        <f t="shared" si="12"/>
        <v>0.25719999999999998</v>
      </c>
      <c r="AG35" s="38">
        <f t="shared" si="13"/>
        <v>0.26129999999999998</v>
      </c>
      <c r="AH35" s="38">
        <f t="shared" si="14"/>
        <v>9.1899999999999996E-2</v>
      </c>
      <c r="AI35" s="38">
        <f t="shared" si="15"/>
        <v>5.5599999999999997E-2</v>
      </c>
      <c r="AJ35" s="38">
        <f t="shared" si="16"/>
        <v>0.26950000000000002</v>
      </c>
      <c r="AK35" s="38">
        <f t="shared" si="17"/>
        <v>8.1600000000000006E-2</v>
      </c>
      <c r="AM35" s="38">
        <f t="shared" si="18"/>
        <v>0.34749999999999998</v>
      </c>
      <c r="AN35" s="38">
        <f t="shared" si="19"/>
        <v>5.2400000000000002E-2</v>
      </c>
      <c r="AO35" s="38">
        <f t="shared" si="20"/>
        <v>0.13719999999999999</v>
      </c>
      <c r="AP35" s="38">
        <f t="shared" si="21"/>
        <v>0.4138</v>
      </c>
      <c r="AQ35" s="38">
        <f t="shared" si="22"/>
        <v>0.2329</v>
      </c>
      <c r="AR35" s="38"/>
      <c r="AS35" s="38">
        <f t="shared" si="23"/>
        <v>0.37259999999999999</v>
      </c>
      <c r="AT35" s="38">
        <f t="shared" si="24"/>
        <v>1.17E-2</v>
      </c>
      <c r="AU35" s="38">
        <f t="shared" si="25"/>
        <v>0.1331</v>
      </c>
      <c r="AV35" s="38">
        <f t="shared" si="26"/>
        <v>0.2606</v>
      </c>
      <c r="AW35" s="38">
        <f t="shared" si="27"/>
        <v>0.42449999999999999</v>
      </c>
    </row>
    <row r="36" spans="2:49" ht="15.75" x14ac:dyDescent="0.25">
      <c r="B36">
        <v>0.22</v>
      </c>
      <c r="C36">
        <v>0.48</v>
      </c>
      <c r="D36">
        <v>0.47</v>
      </c>
      <c r="E36">
        <v>0.78</v>
      </c>
      <c r="F36">
        <v>0.81</v>
      </c>
      <c r="G36" t="s">
        <v>20</v>
      </c>
      <c r="H36">
        <f t="shared" si="0"/>
        <v>0.69169999999999998</v>
      </c>
      <c r="I36">
        <f t="shared" si="1"/>
        <v>0.50060000000000004</v>
      </c>
      <c r="J36">
        <f t="shared" si="2"/>
        <v>0.21890000000000001</v>
      </c>
      <c r="K36">
        <f t="shared" si="3"/>
        <v>3.4599999999999999E-2</v>
      </c>
      <c r="L36" s="47">
        <f t="shared" si="4"/>
        <v>3.4599999999999999E-2</v>
      </c>
      <c r="M36" t="str">
        <f t="shared" si="5"/>
        <v>High</v>
      </c>
      <c r="N36">
        <f t="shared" si="6"/>
        <v>1</v>
      </c>
      <c r="O36">
        <f>'Test_IF-có_validate'!O36</f>
        <v>0.24440000000000001</v>
      </c>
      <c r="P36">
        <f>'Test_IF-có_validate'!P36</f>
        <v>0.5333</v>
      </c>
      <c r="Q36">
        <f>'Test_IF-có_validate'!Q36</f>
        <v>0.5111</v>
      </c>
      <c r="R36">
        <f>'Test_IF-có_validate'!R36</f>
        <v>0.78790000000000004</v>
      </c>
      <c r="S36">
        <f>'Test_IF-có_validate'!S36</f>
        <v>0.81630000000000003</v>
      </c>
      <c r="U36" s="37">
        <f t="shared" si="7"/>
        <v>0.60719999999999996</v>
      </c>
      <c r="V36" s="37">
        <f t="shared" si="7"/>
        <v>0.3044</v>
      </c>
      <c r="W36" s="37">
        <f t="shared" si="7"/>
        <v>0.32350000000000001</v>
      </c>
      <c r="X36" s="37">
        <f t="shared" si="7"/>
        <v>0.1186</v>
      </c>
      <c r="Y36" s="37">
        <f t="shared" si="7"/>
        <v>0.1011</v>
      </c>
      <c r="AA36" s="37">
        <f t="shared" si="8"/>
        <v>0.1041</v>
      </c>
      <c r="AB36" s="37">
        <f t="shared" si="9"/>
        <v>0.3206</v>
      </c>
      <c r="AC36" s="37">
        <f t="shared" si="10"/>
        <v>0.11219999999999999</v>
      </c>
      <c r="AD36" s="37">
        <f t="shared" si="11"/>
        <v>0.3725</v>
      </c>
      <c r="AE36" s="37">
        <f t="shared" si="12"/>
        <v>0.73519999999999996</v>
      </c>
      <c r="AG36" s="38">
        <f t="shared" si="13"/>
        <v>0.12139999999999999</v>
      </c>
      <c r="AH36" s="38">
        <f t="shared" si="14"/>
        <v>0.1542</v>
      </c>
      <c r="AI36" s="38">
        <f t="shared" si="15"/>
        <v>4.1099999999999998E-2</v>
      </c>
      <c r="AJ36" s="38">
        <f t="shared" si="16"/>
        <v>0.2404</v>
      </c>
      <c r="AK36" s="38">
        <f t="shared" si="17"/>
        <v>0.5353</v>
      </c>
      <c r="AM36" s="38">
        <f t="shared" si="18"/>
        <v>0.21010000000000001</v>
      </c>
      <c r="AN36" s="38">
        <f t="shared" si="19"/>
        <v>0.1148</v>
      </c>
      <c r="AO36" s="38">
        <f t="shared" si="20"/>
        <v>4.1000000000000002E-2</v>
      </c>
      <c r="AP36" s="38">
        <f t="shared" si="21"/>
        <v>0.38590000000000002</v>
      </c>
      <c r="AQ36" s="38">
        <f t="shared" si="22"/>
        <v>0.2278</v>
      </c>
      <c r="AR36" s="38"/>
      <c r="AS36" s="38">
        <f t="shared" si="23"/>
        <v>0.23580000000000001</v>
      </c>
      <c r="AT36" s="38">
        <f t="shared" si="24"/>
        <v>5.0999999999999997E-2</v>
      </c>
      <c r="AU36" s="38">
        <f t="shared" si="25"/>
        <v>3.6900000000000002E-2</v>
      </c>
      <c r="AV36" s="38">
        <f t="shared" si="26"/>
        <v>0.23130000000000001</v>
      </c>
      <c r="AW36" s="38">
        <f t="shared" si="27"/>
        <v>3.1099999999999999E-2</v>
      </c>
    </row>
    <row r="37" spans="2:49" ht="15.75" x14ac:dyDescent="0.25">
      <c r="B37">
        <v>0.14000000000000001</v>
      </c>
      <c r="C37">
        <v>0.38</v>
      </c>
      <c r="D37">
        <v>0.59</v>
      </c>
      <c r="E37">
        <v>0.11</v>
      </c>
      <c r="F37">
        <v>0.32</v>
      </c>
      <c r="G37" t="s">
        <v>21</v>
      </c>
      <c r="H37">
        <f t="shared" si="0"/>
        <v>0.26529999999999998</v>
      </c>
      <c r="I37">
        <f t="shared" si="1"/>
        <v>0.1013</v>
      </c>
      <c r="J37">
        <f t="shared" si="2"/>
        <v>0.2135</v>
      </c>
      <c r="K37">
        <f t="shared" si="3"/>
        <v>0.39319999999999999</v>
      </c>
      <c r="L37" s="47">
        <f t="shared" si="4"/>
        <v>0.1013</v>
      </c>
      <c r="M37" t="str">
        <f t="shared" si="5"/>
        <v>Low</v>
      </c>
      <c r="N37">
        <f t="shared" si="6"/>
        <v>1</v>
      </c>
      <c r="O37">
        <f>'Test_IF-có_validate'!O37</f>
        <v>0.15559999999999999</v>
      </c>
      <c r="P37">
        <f>'Test_IF-có_validate'!P37</f>
        <v>0.42220000000000002</v>
      </c>
      <c r="Q37">
        <f>'Test_IF-có_validate'!Q37</f>
        <v>0.64439999999999997</v>
      </c>
      <c r="R37">
        <f>'Test_IF-có_validate'!R37</f>
        <v>0.1111</v>
      </c>
      <c r="S37">
        <f>'Test_IF-có_validate'!S37</f>
        <v>0.31630000000000003</v>
      </c>
      <c r="U37" s="37">
        <f t="shared" si="7"/>
        <v>0.73070000000000002</v>
      </c>
      <c r="V37" s="37">
        <f t="shared" si="7"/>
        <v>0.40629999999999999</v>
      </c>
      <c r="W37" s="37">
        <f t="shared" si="7"/>
        <v>0.2162</v>
      </c>
      <c r="X37" s="37">
        <f t="shared" si="7"/>
        <v>0.8</v>
      </c>
      <c r="Y37" s="37">
        <f t="shared" si="7"/>
        <v>0.51939999999999997</v>
      </c>
      <c r="AA37" s="37">
        <f t="shared" si="8"/>
        <v>0.2056</v>
      </c>
      <c r="AB37" s="37">
        <f t="shared" si="9"/>
        <v>0.2142</v>
      </c>
      <c r="AC37" s="37">
        <f t="shared" si="10"/>
        <v>0.2291</v>
      </c>
      <c r="AD37" s="37">
        <f t="shared" si="11"/>
        <v>0.28010000000000002</v>
      </c>
      <c r="AE37" s="37">
        <f t="shared" si="12"/>
        <v>0.26750000000000002</v>
      </c>
      <c r="AG37" s="38">
        <f t="shared" si="13"/>
        <v>0.2225</v>
      </c>
      <c r="AH37" s="38">
        <f t="shared" si="14"/>
        <v>4.8300000000000003E-2</v>
      </c>
      <c r="AI37" s="38">
        <f t="shared" si="15"/>
        <v>0.15909999999999999</v>
      </c>
      <c r="AJ37" s="38">
        <f t="shared" si="16"/>
        <v>0.41299999999999998</v>
      </c>
      <c r="AK37" s="38">
        <f t="shared" si="17"/>
        <v>9.2399999999999996E-2</v>
      </c>
      <c r="AM37" s="38">
        <f t="shared" si="18"/>
        <v>0.3095</v>
      </c>
      <c r="AN37" s="38">
        <f t="shared" si="19"/>
        <v>8.8000000000000005E-3</v>
      </c>
      <c r="AO37" s="38">
        <f t="shared" si="20"/>
        <v>7.8399999999999997E-2</v>
      </c>
      <c r="AP37" s="38">
        <f t="shared" si="21"/>
        <v>0.2671</v>
      </c>
      <c r="AQ37" s="38">
        <f t="shared" si="22"/>
        <v>0.22170000000000001</v>
      </c>
      <c r="AR37" s="38"/>
      <c r="AS37" s="38">
        <f t="shared" si="23"/>
        <v>0.33479999999999999</v>
      </c>
      <c r="AT37" s="38">
        <f t="shared" si="24"/>
        <v>5.5199999999999999E-2</v>
      </c>
      <c r="AU37" s="38">
        <f t="shared" si="25"/>
        <v>8.2400000000000001E-2</v>
      </c>
      <c r="AV37" s="38">
        <f t="shared" si="26"/>
        <v>0.4224</v>
      </c>
      <c r="AW37" s="38">
        <f t="shared" si="27"/>
        <v>0.41349999999999998</v>
      </c>
    </row>
    <row r="38" spans="2:49" ht="15.75" x14ac:dyDescent="0.25">
      <c r="B38">
        <v>0.15</v>
      </c>
      <c r="C38">
        <v>0.42</v>
      </c>
      <c r="D38">
        <v>0.6</v>
      </c>
      <c r="E38">
        <v>0.15</v>
      </c>
      <c r="F38">
        <v>0.62</v>
      </c>
      <c r="G38" t="s">
        <v>24</v>
      </c>
      <c r="H38">
        <f t="shared" si="0"/>
        <v>0.53100000000000003</v>
      </c>
      <c r="I38">
        <f t="shared" si="1"/>
        <v>0.37559999999999999</v>
      </c>
      <c r="J38">
        <f t="shared" si="2"/>
        <v>7.6899999999999996E-2</v>
      </c>
      <c r="K38">
        <f t="shared" si="3"/>
        <v>0.1298</v>
      </c>
      <c r="L38" s="47">
        <f t="shared" si="4"/>
        <v>7.6899999999999996E-2</v>
      </c>
      <c r="M38" t="str">
        <f t="shared" si="5"/>
        <v>Middle</v>
      </c>
      <c r="N38">
        <f t="shared" si="6"/>
        <v>1</v>
      </c>
      <c r="O38">
        <f>'Test_IF-có_validate'!O38</f>
        <v>0.16669999999999999</v>
      </c>
      <c r="P38">
        <f>'Test_IF-có_validate'!P38</f>
        <v>0.4667</v>
      </c>
      <c r="Q38">
        <f>'Test_IF-có_validate'!Q38</f>
        <v>0.65559999999999996</v>
      </c>
      <c r="R38">
        <f>'Test_IF-có_validate'!R38</f>
        <v>0.1515</v>
      </c>
      <c r="S38">
        <f>'Test_IF-có_validate'!S38</f>
        <v>0.62239999999999995</v>
      </c>
      <c r="U38" s="37">
        <f t="shared" si="7"/>
        <v>0.71419999999999995</v>
      </c>
      <c r="V38" s="37">
        <f t="shared" si="7"/>
        <v>0.36359999999999998</v>
      </c>
      <c r="W38" s="37">
        <f t="shared" si="7"/>
        <v>0.20799999999999999</v>
      </c>
      <c r="X38" s="37">
        <f t="shared" si="7"/>
        <v>0.7369</v>
      </c>
      <c r="Y38" s="37">
        <f t="shared" si="7"/>
        <v>0.23269999999999999</v>
      </c>
      <c r="AA38" s="37">
        <f t="shared" si="8"/>
        <v>0.19270000000000001</v>
      </c>
      <c r="AB38" s="37">
        <f t="shared" si="9"/>
        <v>0.25740000000000002</v>
      </c>
      <c r="AC38" s="37">
        <f t="shared" si="10"/>
        <v>0.23830000000000001</v>
      </c>
      <c r="AD38" s="37">
        <f t="shared" si="11"/>
        <v>0.2331</v>
      </c>
      <c r="AE38" s="37">
        <f t="shared" si="12"/>
        <v>0.55549999999999999</v>
      </c>
      <c r="AG38" s="38">
        <f t="shared" si="13"/>
        <v>0.20960000000000001</v>
      </c>
      <c r="AH38" s="38">
        <f t="shared" si="14"/>
        <v>9.1899999999999996E-2</v>
      </c>
      <c r="AI38" s="38">
        <f t="shared" si="15"/>
        <v>0.16839999999999999</v>
      </c>
      <c r="AJ38" s="38">
        <f t="shared" si="16"/>
        <v>0.36749999999999999</v>
      </c>
      <c r="AK38" s="38">
        <f t="shared" si="17"/>
        <v>0.38969999999999999</v>
      </c>
      <c r="AM38" s="38">
        <f t="shared" si="18"/>
        <v>0.2969</v>
      </c>
      <c r="AN38" s="38">
        <f t="shared" si="19"/>
        <v>5.2400000000000002E-2</v>
      </c>
      <c r="AO38" s="38">
        <f t="shared" si="20"/>
        <v>8.7900000000000006E-2</v>
      </c>
      <c r="AP38" s="38">
        <f t="shared" si="21"/>
        <v>0.22</v>
      </c>
      <c r="AQ38" s="38">
        <f t="shared" si="22"/>
        <v>7.3800000000000004E-2</v>
      </c>
      <c r="AR38" s="38"/>
      <c r="AS38" s="38">
        <f t="shared" si="23"/>
        <v>0.32229999999999998</v>
      </c>
      <c r="AT38" s="38">
        <f t="shared" si="24"/>
        <v>1.17E-2</v>
      </c>
      <c r="AU38" s="38">
        <f t="shared" si="25"/>
        <v>9.1899999999999996E-2</v>
      </c>
      <c r="AV38" s="38">
        <f t="shared" si="26"/>
        <v>0.377</v>
      </c>
      <c r="AW38" s="38">
        <f t="shared" si="27"/>
        <v>0.1283</v>
      </c>
    </row>
    <row r="39" spans="2:49" ht="15.75" x14ac:dyDescent="0.25">
      <c r="B39">
        <v>0.09</v>
      </c>
      <c r="C39">
        <v>0.38</v>
      </c>
      <c r="D39">
        <v>0.54</v>
      </c>
      <c r="E39">
        <v>0.69</v>
      </c>
      <c r="F39">
        <v>0.21</v>
      </c>
      <c r="G39" t="s">
        <v>21</v>
      </c>
      <c r="H39">
        <f t="shared" si="0"/>
        <v>0.15329999999999999</v>
      </c>
      <c r="I39">
        <f t="shared" si="1"/>
        <v>4.02E-2</v>
      </c>
      <c r="J39">
        <f t="shared" si="2"/>
        <v>0.3246</v>
      </c>
      <c r="K39">
        <f t="shared" si="3"/>
        <v>0.5071</v>
      </c>
      <c r="L39" s="47">
        <f t="shared" si="4"/>
        <v>4.02E-2</v>
      </c>
      <c r="M39" t="str">
        <f t="shared" si="5"/>
        <v>Low</v>
      </c>
      <c r="N39">
        <f t="shared" si="6"/>
        <v>1</v>
      </c>
      <c r="O39">
        <f>'Test_IF-có_validate'!O39</f>
        <v>0.1</v>
      </c>
      <c r="P39">
        <f>'Test_IF-có_validate'!P39</f>
        <v>0.42220000000000002</v>
      </c>
      <c r="Q39">
        <f>'Test_IF-có_validate'!Q39</f>
        <v>0.58889999999999998</v>
      </c>
      <c r="R39">
        <f>'Test_IF-có_validate'!R39</f>
        <v>0.69699999999999995</v>
      </c>
      <c r="S39">
        <f>'Test_IF-có_validate'!S39</f>
        <v>0.2041</v>
      </c>
      <c r="U39" s="37">
        <f t="shared" si="7"/>
        <v>0.81820000000000004</v>
      </c>
      <c r="V39" s="37">
        <f t="shared" si="7"/>
        <v>0.40629999999999999</v>
      </c>
      <c r="W39" s="37">
        <f t="shared" si="7"/>
        <v>0.25869999999999999</v>
      </c>
      <c r="X39" s="37">
        <f t="shared" si="7"/>
        <v>0.17860000000000001</v>
      </c>
      <c r="Y39" s="37">
        <f t="shared" si="7"/>
        <v>0.66100000000000003</v>
      </c>
      <c r="AA39" s="37">
        <f t="shared" si="8"/>
        <v>0.2707</v>
      </c>
      <c r="AB39" s="37">
        <f t="shared" si="9"/>
        <v>0.2142</v>
      </c>
      <c r="AC39" s="37">
        <f t="shared" si="10"/>
        <v>0.18210000000000001</v>
      </c>
      <c r="AD39" s="37">
        <f t="shared" si="11"/>
        <v>0.30480000000000002</v>
      </c>
      <c r="AE39" s="37">
        <f t="shared" si="12"/>
        <v>0.14879999999999999</v>
      </c>
      <c r="AG39" s="38">
        <f t="shared" si="13"/>
        <v>0.28720000000000001</v>
      </c>
      <c r="AH39" s="38">
        <f t="shared" si="14"/>
        <v>4.8300000000000003E-2</v>
      </c>
      <c r="AI39" s="38">
        <f t="shared" si="15"/>
        <v>0.1115</v>
      </c>
      <c r="AJ39" s="38">
        <f t="shared" si="16"/>
        <v>0.17030000000000001</v>
      </c>
      <c r="AK39" s="38">
        <f t="shared" si="17"/>
        <v>3.3399999999999999E-2</v>
      </c>
      <c r="AM39" s="38">
        <f t="shared" si="18"/>
        <v>0.37280000000000002</v>
      </c>
      <c r="AN39" s="38">
        <f t="shared" si="19"/>
        <v>8.8000000000000005E-3</v>
      </c>
      <c r="AO39" s="38">
        <f t="shared" si="20"/>
        <v>3.0099999999999998E-2</v>
      </c>
      <c r="AP39" s="38">
        <f t="shared" si="21"/>
        <v>0.31830000000000003</v>
      </c>
      <c r="AQ39" s="38">
        <f t="shared" si="22"/>
        <v>0.34429999999999999</v>
      </c>
      <c r="AR39" s="38"/>
      <c r="AS39" s="38">
        <f t="shared" si="23"/>
        <v>0.39779999999999999</v>
      </c>
      <c r="AT39" s="38">
        <f t="shared" si="24"/>
        <v>5.5199999999999999E-2</v>
      </c>
      <c r="AU39" s="38">
        <f t="shared" si="25"/>
        <v>3.4099999999999998E-2</v>
      </c>
      <c r="AV39" s="38">
        <f t="shared" si="26"/>
        <v>0.16109999999999999</v>
      </c>
      <c r="AW39" s="38">
        <f t="shared" si="27"/>
        <v>0.54430000000000001</v>
      </c>
    </row>
    <row r="40" spans="2:49" ht="15.75" x14ac:dyDescent="0.25">
      <c r="B40">
        <v>0.2</v>
      </c>
      <c r="C40">
        <v>0.49</v>
      </c>
      <c r="D40">
        <v>0.68</v>
      </c>
      <c r="E40">
        <v>0.76</v>
      </c>
      <c r="F40">
        <v>0.78</v>
      </c>
      <c r="G40" t="s">
        <v>20</v>
      </c>
      <c r="H40">
        <f t="shared" si="0"/>
        <v>0.67649999999999999</v>
      </c>
      <c r="I40">
        <f t="shared" si="1"/>
        <v>0.49280000000000002</v>
      </c>
      <c r="J40">
        <f t="shared" si="2"/>
        <v>0.20499999999999999</v>
      </c>
      <c r="K40">
        <f t="shared" si="3"/>
        <v>1.9300000000000001E-2</v>
      </c>
      <c r="L40" s="47">
        <f t="shared" si="4"/>
        <v>1.9300000000000001E-2</v>
      </c>
      <c r="M40" t="str">
        <f t="shared" si="5"/>
        <v>High</v>
      </c>
      <c r="N40">
        <f t="shared" si="6"/>
        <v>1</v>
      </c>
      <c r="O40">
        <f>'Test_IF-có_validate'!O40</f>
        <v>0.22220000000000001</v>
      </c>
      <c r="P40">
        <f>'Test_IF-có_validate'!P40</f>
        <v>0.5444</v>
      </c>
      <c r="Q40">
        <f>'Test_IF-có_validate'!Q40</f>
        <v>0.74439999999999995</v>
      </c>
      <c r="R40">
        <f>'Test_IF-có_validate'!R40</f>
        <v>0.76770000000000005</v>
      </c>
      <c r="S40">
        <f>'Test_IF-có_validate'!S40</f>
        <v>0.78569999999999995</v>
      </c>
      <c r="U40" s="37">
        <f t="shared" si="7"/>
        <v>0.63639999999999997</v>
      </c>
      <c r="V40" s="37">
        <f t="shared" si="7"/>
        <v>0.29499999999999998</v>
      </c>
      <c r="W40" s="37">
        <f t="shared" si="7"/>
        <v>0.14649999999999999</v>
      </c>
      <c r="X40" s="37">
        <f t="shared" si="7"/>
        <v>0.13139999999999999</v>
      </c>
      <c r="Y40" s="37">
        <f t="shared" si="7"/>
        <v>0.12</v>
      </c>
      <c r="AA40" s="37">
        <f t="shared" si="8"/>
        <v>0.12909999999999999</v>
      </c>
      <c r="AB40" s="37">
        <f t="shared" si="9"/>
        <v>0.33100000000000002</v>
      </c>
      <c r="AC40" s="37">
        <f t="shared" si="10"/>
        <v>0.30780000000000002</v>
      </c>
      <c r="AD40" s="37">
        <f t="shared" si="11"/>
        <v>0.35799999999999998</v>
      </c>
      <c r="AE40" s="37">
        <f t="shared" si="12"/>
        <v>0.70640000000000003</v>
      </c>
      <c r="AG40" s="38">
        <f t="shared" si="13"/>
        <v>0.14630000000000001</v>
      </c>
      <c r="AH40" s="38">
        <f t="shared" si="14"/>
        <v>0.1643</v>
      </c>
      <c r="AI40" s="38">
        <f t="shared" si="15"/>
        <v>0.2389</v>
      </c>
      <c r="AJ40" s="38">
        <f t="shared" si="16"/>
        <v>0.2253</v>
      </c>
      <c r="AK40" s="38">
        <f t="shared" si="17"/>
        <v>0.51439999999999997</v>
      </c>
      <c r="AM40" s="38">
        <f t="shared" si="18"/>
        <v>0.2346</v>
      </c>
      <c r="AN40" s="38">
        <f t="shared" si="19"/>
        <v>0.1249</v>
      </c>
      <c r="AO40" s="38">
        <f t="shared" si="20"/>
        <v>0.15989999999999999</v>
      </c>
      <c r="AP40" s="38">
        <f t="shared" si="21"/>
        <v>0.37140000000000001</v>
      </c>
      <c r="AQ40" s="38">
        <f t="shared" si="22"/>
        <v>0.20530000000000001</v>
      </c>
      <c r="AR40" s="38"/>
      <c r="AS40" s="38">
        <f t="shared" si="23"/>
        <v>0.26029999999999998</v>
      </c>
      <c r="AT40" s="38">
        <f t="shared" si="24"/>
        <v>6.1199999999999997E-2</v>
      </c>
      <c r="AU40" s="38">
        <f t="shared" si="25"/>
        <v>0.16389999999999999</v>
      </c>
      <c r="AV40" s="38">
        <f t="shared" si="26"/>
        <v>0.21629999999999999</v>
      </c>
      <c r="AW40" s="38">
        <f t="shared" si="27"/>
        <v>6.6E-3</v>
      </c>
    </row>
    <row r="41" spans="2:49" ht="15.75" x14ac:dyDescent="0.25">
      <c r="B41">
        <v>0.12</v>
      </c>
      <c r="C41">
        <v>0.62</v>
      </c>
      <c r="D41">
        <v>0.21</v>
      </c>
      <c r="E41">
        <v>0.3</v>
      </c>
      <c r="F41">
        <v>0.59</v>
      </c>
      <c r="G41" t="s">
        <v>24</v>
      </c>
      <c r="H41">
        <f t="shared" si="0"/>
        <v>0.49980000000000002</v>
      </c>
      <c r="I41">
        <f t="shared" si="1"/>
        <v>0.35239999999999999</v>
      </c>
      <c r="J41">
        <f t="shared" si="2"/>
        <v>6.4799999999999996E-2</v>
      </c>
      <c r="K41">
        <f t="shared" si="3"/>
        <v>0.16589999999999999</v>
      </c>
      <c r="L41" s="47">
        <f t="shared" si="4"/>
        <v>6.4799999999999996E-2</v>
      </c>
      <c r="M41" t="str">
        <f t="shared" si="5"/>
        <v>Middle</v>
      </c>
      <c r="N41">
        <f t="shared" si="6"/>
        <v>1</v>
      </c>
      <c r="O41">
        <f>'Test_IF-có_validate'!O41</f>
        <v>0.1333</v>
      </c>
      <c r="P41">
        <f>'Test_IF-có_validate'!P41</f>
        <v>0.68889999999999996</v>
      </c>
      <c r="Q41">
        <f>'Test_IF-có_validate'!Q41</f>
        <v>0.22220000000000001</v>
      </c>
      <c r="R41">
        <f>'Test_IF-có_validate'!R41</f>
        <v>0.30299999999999999</v>
      </c>
      <c r="S41">
        <f>'Test_IF-có_validate'!S41</f>
        <v>0.59179999999999999</v>
      </c>
      <c r="U41" s="37">
        <f t="shared" si="7"/>
        <v>0.76480000000000004</v>
      </c>
      <c r="V41" s="37">
        <f t="shared" si="7"/>
        <v>0.1842</v>
      </c>
      <c r="W41" s="37">
        <f t="shared" si="7"/>
        <v>0.63639999999999997</v>
      </c>
      <c r="X41" s="37">
        <f t="shared" si="7"/>
        <v>0.53490000000000004</v>
      </c>
      <c r="Y41" s="37">
        <f t="shared" si="7"/>
        <v>0.25640000000000002</v>
      </c>
      <c r="AA41" s="37">
        <f t="shared" si="8"/>
        <v>0.2316</v>
      </c>
      <c r="AB41" s="37">
        <f t="shared" si="9"/>
        <v>0.45879999999999999</v>
      </c>
      <c r="AC41" s="37">
        <f t="shared" si="10"/>
        <v>0.1855</v>
      </c>
      <c r="AD41" s="37">
        <f t="shared" si="11"/>
        <v>6.3100000000000003E-2</v>
      </c>
      <c r="AE41" s="37">
        <f t="shared" si="12"/>
        <v>0.52749999999999997</v>
      </c>
      <c r="AG41" s="38">
        <f t="shared" si="13"/>
        <v>0.24840000000000001</v>
      </c>
      <c r="AH41" s="38">
        <f t="shared" si="14"/>
        <v>0.28639999999999999</v>
      </c>
      <c r="AI41" s="38">
        <f t="shared" si="15"/>
        <v>0.25600000000000001</v>
      </c>
      <c r="AJ41" s="38">
        <f t="shared" si="16"/>
        <v>0.20069999999999999</v>
      </c>
      <c r="AK41" s="38">
        <f t="shared" si="17"/>
        <v>0.36130000000000001</v>
      </c>
      <c r="AM41" s="38">
        <f t="shared" si="18"/>
        <v>0.33479999999999999</v>
      </c>
      <c r="AN41" s="38">
        <f t="shared" si="19"/>
        <v>0.24759999999999999</v>
      </c>
      <c r="AO41" s="38">
        <f t="shared" si="20"/>
        <v>0.33910000000000001</v>
      </c>
      <c r="AP41" s="38">
        <f t="shared" si="21"/>
        <v>4.9500000000000002E-2</v>
      </c>
      <c r="AQ41" s="38">
        <f t="shared" si="22"/>
        <v>4.7E-2</v>
      </c>
      <c r="AR41" s="38"/>
      <c r="AS41" s="38">
        <f t="shared" si="23"/>
        <v>0.36</v>
      </c>
      <c r="AT41" s="38">
        <f t="shared" si="24"/>
        <v>0.18509999999999999</v>
      </c>
      <c r="AU41" s="38">
        <f t="shared" si="25"/>
        <v>0.33489999999999998</v>
      </c>
      <c r="AV41" s="38">
        <f t="shared" si="26"/>
        <v>0.21029999999999999</v>
      </c>
      <c r="AW41" s="38">
        <f t="shared" si="27"/>
        <v>0.1542</v>
      </c>
    </row>
    <row r="42" spans="2:49" ht="15.75" x14ac:dyDescent="0.25">
      <c r="B42">
        <v>0.14000000000000001</v>
      </c>
      <c r="C42">
        <v>0.65</v>
      </c>
      <c r="D42">
        <v>0.19</v>
      </c>
      <c r="E42">
        <v>0.26</v>
      </c>
      <c r="F42">
        <v>0.66</v>
      </c>
      <c r="G42" t="s">
        <v>24</v>
      </c>
      <c r="H42">
        <f t="shared" si="0"/>
        <v>0.5625</v>
      </c>
      <c r="I42">
        <f t="shared" si="1"/>
        <v>0.41160000000000002</v>
      </c>
      <c r="J42">
        <f t="shared" si="2"/>
        <v>0.12379999999999999</v>
      </c>
      <c r="K42">
        <f t="shared" si="3"/>
        <v>0.1125</v>
      </c>
      <c r="L42" s="47">
        <f t="shared" si="4"/>
        <v>0.1125</v>
      </c>
      <c r="M42" t="str">
        <f t="shared" si="5"/>
        <v>High</v>
      </c>
      <c r="N42">
        <f t="shared" si="6"/>
        <v>0</v>
      </c>
      <c r="O42">
        <f>'Test_IF-có_validate'!O42</f>
        <v>0.15559999999999999</v>
      </c>
      <c r="P42">
        <f>'Test_IF-có_validate'!P42</f>
        <v>0.72219999999999995</v>
      </c>
      <c r="Q42">
        <f>'Test_IF-có_validate'!Q42</f>
        <v>0.2</v>
      </c>
      <c r="R42">
        <f>'Test_IF-có_validate'!R42</f>
        <v>0.2626</v>
      </c>
      <c r="S42">
        <f>'Test_IF-có_validate'!S42</f>
        <v>0.6633</v>
      </c>
      <c r="U42" s="37">
        <f t="shared" si="7"/>
        <v>0.73070000000000002</v>
      </c>
      <c r="V42" s="37">
        <f t="shared" si="7"/>
        <v>0.1613</v>
      </c>
      <c r="W42" s="37">
        <f t="shared" si="7"/>
        <v>0.66669999999999996</v>
      </c>
      <c r="X42" s="37">
        <f t="shared" si="7"/>
        <v>0.58399999999999996</v>
      </c>
      <c r="Y42" s="37">
        <f t="shared" si="7"/>
        <v>0.2024</v>
      </c>
      <c r="AA42" s="37">
        <f t="shared" si="8"/>
        <v>0.2056</v>
      </c>
      <c r="AB42" s="37">
        <f t="shared" si="9"/>
        <v>0.48420000000000002</v>
      </c>
      <c r="AC42" s="37">
        <f t="shared" si="10"/>
        <v>0.21049999999999999</v>
      </c>
      <c r="AD42" s="37">
        <f t="shared" si="11"/>
        <v>0.1072</v>
      </c>
      <c r="AE42" s="37">
        <f t="shared" si="12"/>
        <v>0.59299999999999997</v>
      </c>
      <c r="AG42" s="38">
        <f t="shared" si="13"/>
        <v>0.2225</v>
      </c>
      <c r="AH42" s="38">
        <f t="shared" si="14"/>
        <v>0.31219999999999998</v>
      </c>
      <c r="AI42" s="38">
        <f t="shared" si="15"/>
        <v>0.28079999999999999</v>
      </c>
      <c r="AJ42" s="38">
        <f t="shared" si="16"/>
        <v>0.24429999999999999</v>
      </c>
      <c r="AK42" s="38">
        <f t="shared" si="17"/>
        <v>0.42309999999999998</v>
      </c>
      <c r="AM42" s="38">
        <f t="shared" si="18"/>
        <v>0.3095</v>
      </c>
      <c r="AN42" s="38">
        <f t="shared" si="19"/>
        <v>0.27360000000000001</v>
      </c>
      <c r="AO42" s="38">
        <f t="shared" si="20"/>
        <v>0.36359999999999998</v>
      </c>
      <c r="AP42" s="38">
        <f t="shared" si="21"/>
        <v>9.3700000000000006E-2</v>
      </c>
      <c r="AQ42" s="38">
        <f t="shared" si="22"/>
        <v>0.1085</v>
      </c>
      <c r="AR42" s="38"/>
      <c r="AS42" s="38">
        <f t="shared" si="23"/>
        <v>0.33479999999999999</v>
      </c>
      <c r="AT42" s="38">
        <f t="shared" si="24"/>
        <v>0.21149999999999999</v>
      </c>
      <c r="AU42" s="38">
        <f t="shared" si="25"/>
        <v>0.3594</v>
      </c>
      <c r="AV42" s="38">
        <f t="shared" si="26"/>
        <v>0.25390000000000001</v>
      </c>
      <c r="AW42" s="38">
        <f t="shared" si="27"/>
        <v>9.4E-2</v>
      </c>
    </row>
    <row r="43" spans="2:49" ht="15.75" x14ac:dyDescent="0.25">
      <c r="B43">
        <v>0.16</v>
      </c>
      <c r="C43">
        <v>0.51</v>
      </c>
      <c r="D43">
        <v>0.09</v>
      </c>
      <c r="E43">
        <v>0.38</v>
      </c>
      <c r="F43">
        <v>0.1</v>
      </c>
      <c r="G43" t="s">
        <v>23</v>
      </c>
      <c r="H43">
        <f t="shared" si="0"/>
        <v>3.2399999999999998E-2</v>
      </c>
      <c r="I43">
        <f t="shared" si="1"/>
        <v>0.18240000000000001</v>
      </c>
      <c r="J43">
        <f t="shared" si="2"/>
        <v>0.46329999999999999</v>
      </c>
      <c r="K43">
        <f t="shared" si="3"/>
        <v>0.66679999999999995</v>
      </c>
      <c r="L43" s="47">
        <f t="shared" si="4"/>
        <v>3.2399999999999998E-2</v>
      </c>
      <c r="M43" t="str">
        <f t="shared" si="5"/>
        <v>Very Low</v>
      </c>
      <c r="N43">
        <f t="shared" si="6"/>
        <v>1</v>
      </c>
      <c r="O43">
        <f>'Test_IF-có_validate'!O43</f>
        <v>0.17780000000000001</v>
      </c>
      <c r="P43">
        <f>'Test_IF-có_validate'!P43</f>
        <v>0.56669999999999998</v>
      </c>
      <c r="Q43">
        <f>'Test_IF-có_validate'!Q43</f>
        <v>8.8900000000000007E-2</v>
      </c>
      <c r="R43">
        <f>'Test_IF-có_validate'!R43</f>
        <v>0.38379999999999997</v>
      </c>
      <c r="S43">
        <f>'Test_IF-có_validate'!S43</f>
        <v>9.1800000000000007E-2</v>
      </c>
      <c r="U43" s="37">
        <f t="shared" si="7"/>
        <v>0.69810000000000005</v>
      </c>
      <c r="V43" s="37">
        <f t="shared" si="7"/>
        <v>0.27660000000000001</v>
      </c>
      <c r="W43" s="37">
        <f t="shared" si="7"/>
        <v>0.8367</v>
      </c>
      <c r="X43" s="37">
        <f t="shared" si="7"/>
        <v>0.44529999999999997</v>
      </c>
      <c r="Y43" s="37">
        <f t="shared" si="7"/>
        <v>0.83179999999999998</v>
      </c>
      <c r="AA43" s="37">
        <f t="shared" si="8"/>
        <v>0.1799</v>
      </c>
      <c r="AB43" s="37">
        <f t="shared" si="9"/>
        <v>0.35189999999999999</v>
      </c>
      <c r="AC43" s="37">
        <f t="shared" si="10"/>
        <v>0.33789999999999998</v>
      </c>
      <c r="AD43" s="37">
        <f t="shared" si="11"/>
        <v>2.18E-2</v>
      </c>
      <c r="AE43" s="37">
        <f t="shared" si="12"/>
        <v>1.2200000000000001E-2</v>
      </c>
      <c r="AG43" s="38">
        <f t="shared" si="13"/>
        <v>0.19689999999999999</v>
      </c>
      <c r="AH43" s="38">
        <f t="shared" si="14"/>
        <v>0.1842</v>
      </c>
      <c r="AI43" s="38">
        <f t="shared" si="15"/>
        <v>0.40620000000000001</v>
      </c>
      <c r="AJ43" s="38">
        <f t="shared" si="16"/>
        <v>0.1157</v>
      </c>
      <c r="AK43" s="38">
        <f t="shared" si="17"/>
        <v>0.1691</v>
      </c>
      <c r="AM43" s="38">
        <f t="shared" si="18"/>
        <v>0.28439999999999999</v>
      </c>
      <c r="AN43" s="38">
        <f t="shared" si="19"/>
        <v>0.1449</v>
      </c>
      <c r="AO43" s="38">
        <f t="shared" si="20"/>
        <v>0.4874</v>
      </c>
      <c r="AP43" s="38">
        <f t="shared" si="21"/>
        <v>3.5499999999999997E-2</v>
      </c>
      <c r="AQ43" s="38">
        <f t="shared" si="22"/>
        <v>0.46960000000000002</v>
      </c>
      <c r="AR43" s="38"/>
      <c r="AS43" s="38">
        <f t="shared" si="23"/>
        <v>0.30980000000000002</v>
      </c>
      <c r="AT43" s="38">
        <f t="shared" si="24"/>
        <v>8.1299999999999997E-2</v>
      </c>
      <c r="AU43" s="38">
        <f t="shared" si="25"/>
        <v>0.48330000000000001</v>
      </c>
      <c r="AV43" s="38">
        <f t="shared" si="26"/>
        <v>0.12509999999999999</v>
      </c>
      <c r="AW43" s="38">
        <f t="shared" si="27"/>
        <v>0.68899999999999995</v>
      </c>
    </row>
    <row r="44" spans="2:49" ht="15.75" x14ac:dyDescent="0.25">
      <c r="B44">
        <v>0.12</v>
      </c>
      <c r="C44">
        <v>0.56000000000000005</v>
      </c>
      <c r="D44">
        <v>0.13</v>
      </c>
      <c r="E44">
        <v>0.48</v>
      </c>
      <c r="F44">
        <v>0.32</v>
      </c>
      <c r="G44" t="s">
        <v>21</v>
      </c>
      <c r="H44">
        <f t="shared" si="0"/>
        <v>0.2666</v>
      </c>
      <c r="I44">
        <f t="shared" si="1"/>
        <v>0.1072</v>
      </c>
      <c r="J44">
        <f t="shared" si="2"/>
        <v>0.23319999999999999</v>
      </c>
      <c r="K44">
        <f t="shared" si="3"/>
        <v>0.40810000000000002</v>
      </c>
      <c r="L44" s="47">
        <f t="shared" si="4"/>
        <v>0.1072</v>
      </c>
      <c r="M44" t="str">
        <f t="shared" si="5"/>
        <v>Low</v>
      </c>
      <c r="N44">
        <f t="shared" si="6"/>
        <v>1</v>
      </c>
      <c r="O44">
        <f>'Test_IF-có_validate'!O44</f>
        <v>0.1333</v>
      </c>
      <c r="P44">
        <f>'Test_IF-có_validate'!P44</f>
        <v>0.62219999999999998</v>
      </c>
      <c r="Q44">
        <f>'Test_IF-có_validate'!Q44</f>
        <v>0.1333</v>
      </c>
      <c r="R44">
        <f>'Test_IF-có_validate'!R44</f>
        <v>0.48480000000000001</v>
      </c>
      <c r="S44">
        <f>'Test_IF-có_validate'!S44</f>
        <v>0.31630000000000003</v>
      </c>
      <c r="U44" s="37">
        <f t="shared" si="7"/>
        <v>0.76480000000000004</v>
      </c>
      <c r="V44" s="37">
        <f t="shared" si="7"/>
        <v>0.2329</v>
      </c>
      <c r="W44" s="37">
        <f t="shared" si="7"/>
        <v>0.76480000000000004</v>
      </c>
      <c r="X44" s="37">
        <f t="shared" si="7"/>
        <v>0.34699999999999998</v>
      </c>
      <c r="Y44" s="37">
        <f t="shared" si="7"/>
        <v>0.51939999999999997</v>
      </c>
      <c r="AA44" s="37">
        <f t="shared" si="8"/>
        <v>0.2316</v>
      </c>
      <c r="AB44" s="37">
        <f t="shared" si="9"/>
        <v>0.40350000000000003</v>
      </c>
      <c r="AC44" s="37">
        <f t="shared" si="10"/>
        <v>0.28670000000000001</v>
      </c>
      <c r="AD44" s="37">
        <f t="shared" si="11"/>
        <v>0.12139999999999999</v>
      </c>
      <c r="AE44" s="37">
        <f t="shared" si="12"/>
        <v>0.26750000000000002</v>
      </c>
      <c r="AG44" s="38">
        <f t="shared" si="13"/>
        <v>0.24840000000000001</v>
      </c>
      <c r="AH44" s="38">
        <f t="shared" si="14"/>
        <v>0.2321</v>
      </c>
      <c r="AI44" s="38">
        <f t="shared" si="15"/>
        <v>0.35589999999999999</v>
      </c>
      <c r="AJ44" s="38">
        <f t="shared" si="16"/>
        <v>1.6299999999999999E-2</v>
      </c>
      <c r="AK44" s="38">
        <f t="shared" si="17"/>
        <v>9.2399999999999996E-2</v>
      </c>
      <c r="AM44" s="38">
        <f t="shared" si="18"/>
        <v>0.33479999999999999</v>
      </c>
      <c r="AN44" s="38">
        <f t="shared" si="19"/>
        <v>0.19289999999999999</v>
      </c>
      <c r="AO44" s="38">
        <f t="shared" si="20"/>
        <v>0.43790000000000001</v>
      </c>
      <c r="AP44" s="38">
        <f t="shared" si="21"/>
        <v>0.1351</v>
      </c>
      <c r="AQ44" s="38">
        <f t="shared" si="22"/>
        <v>0.22170000000000001</v>
      </c>
      <c r="AR44" s="38"/>
      <c r="AS44" s="38">
        <f t="shared" si="23"/>
        <v>0.36</v>
      </c>
      <c r="AT44" s="38">
        <f t="shared" si="24"/>
        <v>0.1298</v>
      </c>
      <c r="AU44" s="38">
        <f t="shared" si="25"/>
        <v>0.43369999999999997</v>
      </c>
      <c r="AV44" s="38">
        <f t="shared" si="26"/>
        <v>2.58E-2</v>
      </c>
      <c r="AW44" s="38">
        <f t="shared" si="27"/>
        <v>0.41349999999999998</v>
      </c>
    </row>
    <row r="45" spans="2:49" ht="15.75" x14ac:dyDescent="0.25">
      <c r="B45">
        <v>0.2</v>
      </c>
      <c r="C45">
        <v>0.85</v>
      </c>
      <c r="D45">
        <v>0.24</v>
      </c>
      <c r="E45">
        <v>0.79</v>
      </c>
      <c r="F45">
        <v>0.85</v>
      </c>
      <c r="G45" t="s">
        <v>20</v>
      </c>
      <c r="H45">
        <f t="shared" si="0"/>
        <v>0.72740000000000005</v>
      </c>
      <c r="I45">
        <f t="shared" si="1"/>
        <v>0.53649999999999998</v>
      </c>
      <c r="J45">
        <f t="shared" si="2"/>
        <v>0.26200000000000001</v>
      </c>
      <c r="K45">
        <f t="shared" si="3"/>
        <v>8.0199999999999994E-2</v>
      </c>
      <c r="L45" s="47">
        <f t="shared" si="4"/>
        <v>8.0199999999999994E-2</v>
      </c>
      <c r="M45" t="str">
        <f t="shared" si="5"/>
        <v>High</v>
      </c>
      <c r="N45">
        <f t="shared" si="6"/>
        <v>1</v>
      </c>
      <c r="O45">
        <f>'Test_IF-có_validate'!O45</f>
        <v>0.22220000000000001</v>
      </c>
      <c r="P45">
        <f>'Test_IF-có_validate'!P45</f>
        <v>0.94440000000000002</v>
      </c>
      <c r="Q45">
        <f>'Test_IF-có_validate'!Q45</f>
        <v>0.25559999999999999</v>
      </c>
      <c r="R45">
        <f>'Test_IF-có_validate'!R45</f>
        <v>0.79800000000000004</v>
      </c>
      <c r="S45">
        <f>'Test_IF-có_validate'!S45</f>
        <v>0.85709999999999997</v>
      </c>
      <c r="U45" s="37">
        <f t="shared" si="7"/>
        <v>0.63639999999999997</v>
      </c>
      <c r="V45" s="37">
        <f t="shared" si="7"/>
        <v>2.86E-2</v>
      </c>
      <c r="W45" s="37">
        <f t="shared" si="7"/>
        <v>0.59289999999999998</v>
      </c>
      <c r="X45" s="37">
        <f t="shared" si="7"/>
        <v>0.1123</v>
      </c>
      <c r="Y45" s="37">
        <f t="shared" si="7"/>
        <v>7.6899999999999996E-2</v>
      </c>
      <c r="AA45" s="37">
        <f t="shared" si="8"/>
        <v>0.12909999999999999</v>
      </c>
      <c r="AB45" s="37">
        <f t="shared" si="9"/>
        <v>0.62960000000000005</v>
      </c>
      <c r="AC45" s="37">
        <f t="shared" si="10"/>
        <v>0.1484</v>
      </c>
      <c r="AD45" s="37">
        <f t="shared" si="11"/>
        <v>0.37969999999999998</v>
      </c>
      <c r="AE45" s="37">
        <f t="shared" si="12"/>
        <v>0.77080000000000004</v>
      </c>
      <c r="AG45" s="38">
        <f t="shared" si="13"/>
        <v>0.14630000000000001</v>
      </c>
      <c r="AH45" s="38">
        <f t="shared" si="14"/>
        <v>0.46260000000000001</v>
      </c>
      <c r="AI45" s="38">
        <f t="shared" si="15"/>
        <v>0.21920000000000001</v>
      </c>
      <c r="AJ45" s="38">
        <f t="shared" si="16"/>
        <v>0.24779999999999999</v>
      </c>
      <c r="AK45" s="38">
        <f t="shared" si="17"/>
        <v>0.56200000000000006</v>
      </c>
      <c r="AM45" s="38">
        <f t="shared" si="18"/>
        <v>0.2346</v>
      </c>
      <c r="AN45" s="38">
        <f t="shared" si="19"/>
        <v>0.42559999999999998</v>
      </c>
      <c r="AO45" s="38">
        <f t="shared" si="20"/>
        <v>0.30249999999999999</v>
      </c>
      <c r="AP45" s="38">
        <f t="shared" si="21"/>
        <v>0.39300000000000002</v>
      </c>
      <c r="AQ45" s="38">
        <f t="shared" si="22"/>
        <v>0.25679999999999997</v>
      </c>
      <c r="AR45" s="38"/>
      <c r="AS45" s="38">
        <f t="shared" si="23"/>
        <v>0.26029999999999998</v>
      </c>
      <c r="AT45" s="38">
        <f t="shared" si="24"/>
        <v>0.36670000000000003</v>
      </c>
      <c r="AU45" s="38">
        <f t="shared" si="25"/>
        <v>0.29830000000000001</v>
      </c>
      <c r="AV45" s="38">
        <f t="shared" si="26"/>
        <v>0.23880000000000001</v>
      </c>
      <c r="AW45" s="38">
        <f t="shared" si="27"/>
        <v>6.2899999999999998E-2</v>
      </c>
    </row>
    <row r="46" spans="2:49" ht="15.75" x14ac:dyDescent="0.25">
      <c r="B46">
        <v>0.16</v>
      </c>
      <c r="C46">
        <v>0.52</v>
      </c>
      <c r="D46">
        <v>0.3</v>
      </c>
      <c r="E46">
        <v>0.09</v>
      </c>
      <c r="F46">
        <v>0.11</v>
      </c>
      <c r="G46" t="s">
        <v>23</v>
      </c>
      <c r="H46">
        <f t="shared" si="0"/>
        <v>3.3599999999999998E-2</v>
      </c>
      <c r="I46">
        <f t="shared" si="1"/>
        <v>0.1605</v>
      </c>
      <c r="J46">
        <f t="shared" si="2"/>
        <v>0.4415</v>
      </c>
      <c r="K46">
        <f t="shared" si="3"/>
        <v>0.6462</v>
      </c>
      <c r="L46" s="47">
        <f t="shared" si="4"/>
        <v>3.3599999999999998E-2</v>
      </c>
      <c r="M46" t="str">
        <f t="shared" si="5"/>
        <v>Very Low</v>
      </c>
      <c r="N46">
        <f t="shared" si="6"/>
        <v>1</v>
      </c>
      <c r="O46">
        <f>'Test_IF-có_validate'!O46</f>
        <v>0.17780000000000001</v>
      </c>
      <c r="P46">
        <f>'Test_IF-có_validate'!P46</f>
        <v>0.57779999999999998</v>
      </c>
      <c r="Q46">
        <f>'Test_IF-có_validate'!Q46</f>
        <v>0.32219999999999999</v>
      </c>
      <c r="R46">
        <f>'Test_IF-có_validate'!R46</f>
        <v>9.0899999999999995E-2</v>
      </c>
      <c r="S46">
        <f>'Test_IF-có_validate'!S46</f>
        <v>0.10199999999999999</v>
      </c>
      <c r="U46" s="37">
        <f t="shared" si="7"/>
        <v>0.69810000000000005</v>
      </c>
      <c r="V46" s="37">
        <f t="shared" si="7"/>
        <v>0.2676</v>
      </c>
      <c r="W46" s="37">
        <f t="shared" si="7"/>
        <v>0.51259999999999994</v>
      </c>
      <c r="X46" s="37">
        <f t="shared" si="7"/>
        <v>0.83330000000000004</v>
      </c>
      <c r="Y46" s="37">
        <f t="shared" si="7"/>
        <v>0.81489999999999996</v>
      </c>
      <c r="AA46" s="37">
        <f t="shared" si="8"/>
        <v>0.1799</v>
      </c>
      <c r="AB46" s="37">
        <f t="shared" si="9"/>
        <v>0.36220000000000002</v>
      </c>
      <c r="AC46" s="37">
        <f t="shared" si="10"/>
        <v>7.6200000000000004E-2</v>
      </c>
      <c r="AD46" s="37">
        <f t="shared" si="11"/>
        <v>0.30370000000000003</v>
      </c>
      <c r="AE46" s="37">
        <f t="shared" si="12"/>
        <v>2.5600000000000001E-2</v>
      </c>
      <c r="AG46" s="38">
        <f t="shared" si="13"/>
        <v>0.19689999999999999</v>
      </c>
      <c r="AH46" s="38">
        <f t="shared" si="14"/>
        <v>0.19400000000000001</v>
      </c>
      <c r="AI46" s="38">
        <f t="shared" si="15"/>
        <v>0.14749999999999999</v>
      </c>
      <c r="AJ46" s="38">
        <f t="shared" si="16"/>
        <v>0.43569999999999998</v>
      </c>
      <c r="AK46" s="38">
        <f t="shared" si="17"/>
        <v>0.15659999999999999</v>
      </c>
      <c r="AM46" s="38">
        <f t="shared" si="18"/>
        <v>0.28439999999999999</v>
      </c>
      <c r="AN46" s="38">
        <f t="shared" si="19"/>
        <v>0.1547</v>
      </c>
      <c r="AO46" s="38">
        <f t="shared" si="20"/>
        <v>0.22939999999999999</v>
      </c>
      <c r="AP46" s="38">
        <f t="shared" si="21"/>
        <v>0.2908</v>
      </c>
      <c r="AQ46" s="38">
        <f t="shared" si="22"/>
        <v>0.45829999999999999</v>
      </c>
      <c r="AR46" s="38"/>
      <c r="AS46" s="38">
        <f t="shared" si="23"/>
        <v>0.30980000000000002</v>
      </c>
      <c r="AT46" s="38">
        <f t="shared" si="24"/>
        <v>9.1200000000000003E-2</v>
      </c>
      <c r="AU46" s="38">
        <f t="shared" si="25"/>
        <v>0.22539999999999999</v>
      </c>
      <c r="AV46" s="38">
        <f t="shared" si="26"/>
        <v>0.4451</v>
      </c>
      <c r="AW46" s="38">
        <f t="shared" si="27"/>
        <v>0.67789999999999995</v>
      </c>
    </row>
    <row r="47" spans="2:49" ht="15.75" x14ac:dyDescent="0.25">
      <c r="B47">
        <v>0.21</v>
      </c>
      <c r="C47">
        <v>0.78</v>
      </c>
      <c r="D47">
        <v>0.42</v>
      </c>
      <c r="E47">
        <v>0.32</v>
      </c>
      <c r="F47">
        <v>0.84</v>
      </c>
      <c r="G47" t="s">
        <v>20</v>
      </c>
      <c r="H47">
        <f t="shared" si="0"/>
        <v>0.7107</v>
      </c>
      <c r="I47">
        <f t="shared" si="1"/>
        <v>0.51700000000000002</v>
      </c>
      <c r="J47">
        <f t="shared" si="2"/>
        <v>0.23710000000000001</v>
      </c>
      <c r="K47">
        <f t="shared" si="3"/>
        <v>5.9700000000000003E-2</v>
      </c>
      <c r="L47" s="47">
        <f t="shared" si="4"/>
        <v>5.9700000000000003E-2</v>
      </c>
      <c r="M47" t="str">
        <f t="shared" si="5"/>
        <v>High</v>
      </c>
      <c r="N47">
        <f t="shared" si="6"/>
        <v>1</v>
      </c>
      <c r="O47">
        <f>'Test_IF-có_validate'!O47</f>
        <v>0.23330000000000001</v>
      </c>
      <c r="P47">
        <f>'Test_IF-có_validate'!P47</f>
        <v>0.86670000000000003</v>
      </c>
      <c r="Q47">
        <f>'Test_IF-có_validate'!Q47</f>
        <v>0.4556</v>
      </c>
      <c r="R47">
        <f>'Test_IF-có_validate'!R47</f>
        <v>0.32319999999999999</v>
      </c>
      <c r="S47">
        <f>'Test_IF-có_validate'!S47</f>
        <v>0.84689999999999999</v>
      </c>
      <c r="U47" s="37">
        <f t="shared" si="7"/>
        <v>0.62170000000000003</v>
      </c>
      <c r="V47" s="37">
        <f t="shared" si="7"/>
        <v>7.1400000000000005E-2</v>
      </c>
      <c r="W47" s="37">
        <f t="shared" si="7"/>
        <v>0.374</v>
      </c>
      <c r="X47" s="37">
        <f t="shared" si="7"/>
        <v>0.51149999999999995</v>
      </c>
      <c r="Y47" s="37">
        <f t="shared" si="7"/>
        <v>8.2900000000000001E-2</v>
      </c>
      <c r="AA47" s="37">
        <f t="shared" si="8"/>
        <v>0.1166</v>
      </c>
      <c r="AB47" s="37">
        <f t="shared" si="9"/>
        <v>0.58340000000000003</v>
      </c>
      <c r="AC47" s="37">
        <f t="shared" si="10"/>
        <v>5.9499999999999997E-2</v>
      </c>
      <c r="AD47" s="37">
        <f t="shared" si="11"/>
        <v>4.1500000000000002E-2</v>
      </c>
      <c r="AE47" s="37">
        <f t="shared" si="12"/>
        <v>0.76419999999999999</v>
      </c>
      <c r="AG47" s="38">
        <f t="shared" si="13"/>
        <v>0.1338</v>
      </c>
      <c r="AH47" s="38">
        <f t="shared" si="14"/>
        <v>0.4143</v>
      </c>
      <c r="AI47" s="38">
        <f t="shared" si="15"/>
        <v>1.18E-2</v>
      </c>
      <c r="AJ47" s="38">
        <f t="shared" si="16"/>
        <v>0.17929999999999999</v>
      </c>
      <c r="AK47" s="38">
        <f t="shared" si="17"/>
        <v>0.5554</v>
      </c>
      <c r="AM47" s="38">
        <f t="shared" si="18"/>
        <v>0.2223</v>
      </c>
      <c r="AN47" s="38">
        <f t="shared" si="19"/>
        <v>0.37669999999999998</v>
      </c>
      <c r="AO47" s="38">
        <f t="shared" si="20"/>
        <v>9.3600000000000003E-2</v>
      </c>
      <c r="AP47" s="38">
        <f t="shared" si="21"/>
        <v>2.7900000000000001E-2</v>
      </c>
      <c r="AQ47" s="38">
        <f t="shared" si="22"/>
        <v>0.24959999999999999</v>
      </c>
      <c r="AR47" s="38"/>
      <c r="AS47" s="38">
        <f t="shared" si="23"/>
        <v>0.248</v>
      </c>
      <c r="AT47" s="38">
        <f t="shared" si="24"/>
        <v>0.3165</v>
      </c>
      <c r="AU47" s="38">
        <f t="shared" si="25"/>
        <v>8.9599999999999999E-2</v>
      </c>
      <c r="AV47" s="38">
        <f t="shared" si="26"/>
        <v>0.1888</v>
      </c>
      <c r="AW47" s="38">
        <f t="shared" si="27"/>
        <v>5.5E-2</v>
      </c>
    </row>
    <row r="48" spans="2:49" ht="15.75" x14ac:dyDescent="0.25">
      <c r="B48">
        <v>0.08</v>
      </c>
      <c r="C48">
        <v>0.56000000000000005</v>
      </c>
      <c r="D48">
        <v>0.33</v>
      </c>
      <c r="E48">
        <v>0.4</v>
      </c>
      <c r="F48">
        <v>0.1</v>
      </c>
      <c r="G48" t="s">
        <v>23</v>
      </c>
      <c r="H48">
        <f t="shared" si="0"/>
        <v>1.52E-2</v>
      </c>
      <c r="I48">
        <f t="shared" si="1"/>
        <v>0.16470000000000001</v>
      </c>
      <c r="J48">
        <f t="shared" si="2"/>
        <v>0.44619999999999999</v>
      </c>
      <c r="K48">
        <f t="shared" si="3"/>
        <v>0.64910000000000001</v>
      </c>
      <c r="L48" s="47">
        <f t="shared" si="4"/>
        <v>1.52E-2</v>
      </c>
      <c r="M48" t="str">
        <f t="shared" si="5"/>
        <v>Very Low</v>
      </c>
      <c r="N48">
        <f t="shared" si="6"/>
        <v>1</v>
      </c>
      <c r="O48">
        <f>'Test_IF-có_validate'!O48</f>
        <v>8.8900000000000007E-2</v>
      </c>
      <c r="P48">
        <f>'Test_IF-có_validate'!P48</f>
        <v>0.62219999999999998</v>
      </c>
      <c r="Q48">
        <f>'Test_IF-có_validate'!Q48</f>
        <v>0.35560000000000003</v>
      </c>
      <c r="R48">
        <f>'Test_IF-có_validate'!R48</f>
        <v>0.40400000000000003</v>
      </c>
      <c r="S48">
        <f>'Test_IF-có_validate'!S48</f>
        <v>9.1800000000000007E-2</v>
      </c>
      <c r="U48" s="37">
        <f t="shared" si="7"/>
        <v>0.8367</v>
      </c>
      <c r="V48" s="37">
        <f t="shared" si="7"/>
        <v>0.2329</v>
      </c>
      <c r="W48" s="37">
        <f t="shared" si="7"/>
        <v>0.47539999999999999</v>
      </c>
      <c r="X48" s="37">
        <f t="shared" si="7"/>
        <v>0.42449999999999999</v>
      </c>
      <c r="Y48" s="37">
        <f t="shared" si="7"/>
        <v>0.83179999999999998</v>
      </c>
      <c r="AA48" s="37">
        <f t="shared" si="8"/>
        <v>0.2838</v>
      </c>
      <c r="AB48" s="37">
        <f t="shared" si="9"/>
        <v>0.40350000000000003</v>
      </c>
      <c r="AC48" s="37">
        <f t="shared" si="10"/>
        <v>4.1099999999999998E-2</v>
      </c>
      <c r="AD48" s="37">
        <f t="shared" si="11"/>
        <v>4.2299999999999997E-2</v>
      </c>
      <c r="AE48" s="37">
        <f t="shared" si="12"/>
        <v>1.2200000000000001E-2</v>
      </c>
      <c r="AG48" s="38">
        <f t="shared" si="13"/>
        <v>0.30020000000000002</v>
      </c>
      <c r="AH48" s="38">
        <f t="shared" si="14"/>
        <v>0.2321</v>
      </c>
      <c r="AI48" s="38">
        <f t="shared" si="15"/>
        <v>0.1125</v>
      </c>
      <c r="AJ48" s="38">
        <f t="shared" si="16"/>
        <v>9.5200000000000007E-2</v>
      </c>
      <c r="AK48" s="38">
        <f t="shared" si="17"/>
        <v>0.1691</v>
      </c>
      <c r="AM48" s="38">
        <f t="shared" si="18"/>
        <v>0.38540000000000002</v>
      </c>
      <c r="AN48" s="38">
        <f t="shared" si="19"/>
        <v>0.19289999999999999</v>
      </c>
      <c r="AO48" s="38">
        <f t="shared" si="20"/>
        <v>0.1938</v>
      </c>
      <c r="AP48" s="38">
        <f t="shared" si="21"/>
        <v>5.5899999999999998E-2</v>
      </c>
      <c r="AQ48" s="38">
        <f t="shared" si="22"/>
        <v>0.46960000000000002</v>
      </c>
      <c r="AR48" s="38"/>
      <c r="AS48" s="38">
        <f t="shared" si="23"/>
        <v>0.4103</v>
      </c>
      <c r="AT48" s="38">
        <f t="shared" si="24"/>
        <v>0.1298</v>
      </c>
      <c r="AU48" s="38">
        <f t="shared" si="25"/>
        <v>0.1898</v>
      </c>
      <c r="AV48" s="38">
        <f t="shared" si="26"/>
        <v>0.1046</v>
      </c>
      <c r="AW48" s="38">
        <f t="shared" si="27"/>
        <v>0.68899999999999995</v>
      </c>
    </row>
    <row r="49" spans="2:49" ht="15.75" x14ac:dyDescent="0.25">
      <c r="B49">
        <v>0.14000000000000001</v>
      </c>
      <c r="C49">
        <v>0.61</v>
      </c>
      <c r="D49">
        <v>0.39</v>
      </c>
      <c r="E49">
        <v>0.56000000000000005</v>
      </c>
      <c r="F49">
        <v>0.56000000000000005</v>
      </c>
      <c r="G49" t="s">
        <v>24</v>
      </c>
      <c r="H49">
        <f t="shared" si="0"/>
        <v>0.46650000000000003</v>
      </c>
      <c r="I49">
        <f t="shared" si="1"/>
        <v>0.31130000000000002</v>
      </c>
      <c r="J49">
        <f t="shared" si="2"/>
        <v>2.93E-2</v>
      </c>
      <c r="K49">
        <f t="shared" si="3"/>
        <v>0.17510000000000001</v>
      </c>
      <c r="L49" s="47">
        <f t="shared" si="4"/>
        <v>2.93E-2</v>
      </c>
      <c r="M49" t="str">
        <f t="shared" si="5"/>
        <v>Middle</v>
      </c>
      <c r="N49">
        <f t="shared" si="6"/>
        <v>1</v>
      </c>
      <c r="O49">
        <f>'Test_IF-có_validate'!O49</f>
        <v>0.15559999999999999</v>
      </c>
      <c r="P49">
        <f>'Test_IF-có_validate'!P49</f>
        <v>0.67779999999999996</v>
      </c>
      <c r="Q49">
        <f>'Test_IF-có_validate'!Q49</f>
        <v>0.42220000000000002</v>
      </c>
      <c r="R49">
        <f>'Test_IF-có_validate'!R49</f>
        <v>0.56569999999999998</v>
      </c>
      <c r="S49">
        <f>'Test_IF-có_validate'!S49</f>
        <v>0.56120000000000003</v>
      </c>
      <c r="U49" s="37">
        <f t="shared" si="7"/>
        <v>0.73070000000000002</v>
      </c>
      <c r="V49" s="37">
        <f t="shared" si="7"/>
        <v>0.192</v>
      </c>
      <c r="W49" s="37">
        <f t="shared" si="7"/>
        <v>0.40629999999999999</v>
      </c>
      <c r="X49" s="37">
        <f t="shared" si="7"/>
        <v>0.27739999999999998</v>
      </c>
      <c r="Y49" s="37">
        <f t="shared" si="7"/>
        <v>0.28110000000000002</v>
      </c>
      <c r="AA49" s="37">
        <f t="shared" si="8"/>
        <v>0.2056</v>
      </c>
      <c r="AB49" s="37">
        <f t="shared" si="9"/>
        <v>0.45019999999999999</v>
      </c>
      <c r="AC49" s="37">
        <f t="shared" si="10"/>
        <v>2.6700000000000002E-2</v>
      </c>
      <c r="AD49" s="37">
        <f t="shared" si="11"/>
        <v>0.19550000000000001</v>
      </c>
      <c r="AE49" s="37">
        <f t="shared" si="12"/>
        <v>0.49940000000000001</v>
      </c>
      <c r="AG49" s="38">
        <f t="shared" si="13"/>
        <v>0.2225</v>
      </c>
      <c r="AH49" s="38">
        <f t="shared" si="14"/>
        <v>0.27760000000000001</v>
      </c>
      <c r="AI49" s="38">
        <f t="shared" si="15"/>
        <v>4.4600000000000001E-2</v>
      </c>
      <c r="AJ49" s="38">
        <f t="shared" si="16"/>
        <v>5.8700000000000002E-2</v>
      </c>
      <c r="AK49" s="38">
        <f t="shared" si="17"/>
        <v>0.33279999999999998</v>
      </c>
      <c r="AM49" s="38">
        <f t="shared" si="18"/>
        <v>0.3095</v>
      </c>
      <c r="AN49" s="38">
        <f t="shared" si="19"/>
        <v>0.23880000000000001</v>
      </c>
      <c r="AO49" s="38">
        <f t="shared" si="20"/>
        <v>0.12620000000000001</v>
      </c>
      <c r="AP49" s="38">
        <f t="shared" si="21"/>
        <v>0.2092</v>
      </c>
      <c r="AQ49" s="38">
        <f t="shared" si="22"/>
        <v>1.9599999999999999E-2</v>
      </c>
      <c r="AR49" s="38"/>
      <c r="AS49" s="38">
        <f t="shared" si="23"/>
        <v>0.33479999999999999</v>
      </c>
      <c r="AT49" s="38">
        <f t="shared" si="24"/>
        <v>0.1762</v>
      </c>
      <c r="AU49" s="38">
        <f t="shared" si="25"/>
        <v>0.1222</v>
      </c>
      <c r="AV49" s="38">
        <f t="shared" si="26"/>
        <v>4.9200000000000001E-2</v>
      </c>
      <c r="AW49" s="38">
        <f t="shared" si="27"/>
        <v>0.18060000000000001</v>
      </c>
    </row>
    <row r="50" spans="2:49" ht="15.75" x14ac:dyDescent="0.25">
      <c r="B50">
        <v>0.18</v>
      </c>
      <c r="C50">
        <v>0.7</v>
      </c>
      <c r="D50">
        <v>0.41</v>
      </c>
      <c r="E50">
        <v>0.67</v>
      </c>
      <c r="F50">
        <v>0.33</v>
      </c>
      <c r="G50" t="s">
        <v>24</v>
      </c>
      <c r="H50">
        <f t="shared" si="0"/>
        <v>0.26469999999999999</v>
      </c>
      <c r="I50">
        <f t="shared" si="1"/>
        <v>9.9699999999999997E-2</v>
      </c>
      <c r="J50">
        <f t="shared" si="2"/>
        <v>0.2059</v>
      </c>
      <c r="K50">
        <f t="shared" si="3"/>
        <v>0.38030000000000003</v>
      </c>
      <c r="L50" s="47">
        <f t="shared" si="4"/>
        <v>9.9699999999999997E-2</v>
      </c>
      <c r="M50" t="str">
        <f t="shared" si="5"/>
        <v>Low</v>
      </c>
      <c r="N50">
        <f t="shared" si="6"/>
        <v>0</v>
      </c>
      <c r="O50">
        <f>'Test_IF-có_validate'!O50</f>
        <v>0.2</v>
      </c>
      <c r="P50">
        <f>'Test_IF-có_validate'!P50</f>
        <v>0.77780000000000005</v>
      </c>
      <c r="Q50">
        <f>'Test_IF-có_validate'!Q50</f>
        <v>0.44440000000000002</v>
      </c>
      <c r="R50">
        <f>'Test_IF-có_validate'!R50</f>
        <v>0.67679999999999996</v>
      </c>
      <c r="S50">
        <f>'Test_IF-có_validate'!S50</f>
        <v>0.32650000000000001</v>
      </c>
      <c r="U50" s="37">
        <f t="shared" si="7"/>
        <v>0.66669999999999996</v>
      </c>
      <c r="V50" s="37">
        <f t="shared" si="7"/>
        <v>0.125</v>
      </c>
      <c r="W50" s="37">
        <f t="shared" si="7"/>
        <v>0.38469999999999999</v>
      </c>
      <c r="X50" s="37">
        <f t="shared" si="7"/>
        <v>0.19270000000000001</v>
      </c>
      <c r="Y50" s="37">
        <f t="shared" si="7"/>
        <v>0.50770000000000004</v>
      </c>
      <c r="AA50" s="37">
        <f t="shared" si="8"/>
        <v>0.15440000000000001</v>
      </c>
      <c r="AB50" s="37">
        <f t="shared" si="9"/>
        <v>0.52439999999999998</v>
      </c>
      <c r="AC50" s="37">
        <f t="shared" si="10"/>
        <v>4.8599999999999997E-2</v>
      </c>
      <c r="AD50" s="37">
        <f t="shared" si="11"/>
        <v>0.28889999999999999</v>
      </c>
      <c r="AE50" s="37">
        <f t="shared" si="12"/>
        <v>0.2777</v>
      </c>
      <c r="AG50" s="38">
        <f t="shared" si="13"/>
        <v>0.17150000000000001</v>
      </c>
      <c r="AH50" s="38">
        <f t="shared" si="14"/>
        <v>0.35339999999999999</v>
      </c>
      <c r="AI50" s="38">
        <f t="shared" si="15"/>
        <v>2.2700000000000001E-2</v>
      </c>
      <c r="AJ50" s="38">
        <f t="shared" si="16"/>
        <v>0.154</v>
      </c>
      <c r="AK50" s="38">
        <f t="shared" si="17"/>
        <v>0.1032</v>
      </c>
      <c r="AM50" s="38">
        <f t="shared" si="18"/>
        <v>0.25940000000000002</v>
      </c>
      <c r="AN50" s="38">
        <f t="shared" si="19"/>
        <v>0.31509999999999999</v>
      </c>
      <c r="AO50" s="38">
        <f t="shared" si="20"/>
        <v>0.1045</v>
      </c>
      <c r="AP50" s="38">
        <f t="shared" si="21"/>
        <v>0.3024</v>
      </c>
      <c r="AQ50" s="38">
        <f t="shared" si="22"/>
        <v>0.21060000000000001</v>
      </c>
      <c r="AR50" s="38"/>
      <c r="AS50" s="38">
        <f t="shared" si="23"/>
        <v>0.28499999999999998</v>
      </c>
      <c r="AT50" s="38">
        <f t="shared" si="24"/>
        <v>0.25369999999999998</v>
      </c>
      <c r="AU50" s="38">
        <f t="shared" si="25"/>
        <v>0.1004</v>
      </c>
      <c r="AV50" s="38">
        <f t="shared" si="26"/>
        <v>0.14480000000000001</v>
      </c>
      <c r="AW50" s="38">
        <f t="shared" si="27"/>
        <v>0.40260000000000001</v>
      </c>
    </row>
    <row r="51" spans="2:49" ht="15.75" x14ac:dyDescent="0.25">
      <c r="B51">
        <v>0.22</v>
      </c>
      <c r="C51">
        <v>0.8</v>
      </c>
      <c r="D51">
        <v>0.44</v>
      </c>
      <c r="E51">
        <v>0.78</v>
      </c>
      <c r="F51">
        <v>0.88</v>
      </c>
      <c r="G51" t="s">
        <v>20</v>
      </c>
      <c r="H51">
        <f t="shared" si="0"/>
        <v>0.74060000000000004</v>
      </c>
      <c r="I51">
        <f t="shared" si="1"/>
        <v>0.54149999999999998</v>
      </c>
      <c r="J51">
        <f t="shared" si="2"/>
        <v>0.26750000000000002</v>
      </c>
      <c r="K51">
        <f t="shared" si="3"/>
        <v>8.77E-2</v>
      </c>
      <c r="L51" s="47">
        <f t="shared" si="4"/>
        <v>8.77E-2</v>
      </c>
      <c r="M51" t="str">
        <f t="shared" si="5"/>
        <v>High</v>
      </c>
      <c r="N51">
        <f t="shared" si="6"/>
        <v>1</v>
      </c>
      <c r="O51">
        <f>'Test_IF-có_validate'!O51</f>
        <v>0.24440000000000001</v>
      </c>
      <c r="P51">
        <f>'Test_IF-có_validate'!P51</f>
        <v>0.88890000000000002</v>
      </c>
      <c r="Q51">
        <f>'Test_IF-có_validate'!Q51</f>
        <v>0.4778</v>
      </c>
      <c r="R51">
        <f>'Test_IF-có_validate'!R51</f>
        <v>0.78790000000000004</v>
      </c>
      <c r="S51">
        <f>'Test_IF-có_validate'!S51</f>
        <v>0.88780000000000003</v>
      </c>
      <c r="U51" s="37">
        <f t="shared" si="7"/>
        <v>0.60719999999999996</v>
      </c>
      <c r="V51" s="37">
        <f t="shared" si="7"/>
        <v>5.8799999999999998E-2</v>
      </c>
      <c r="W51" s="37">
        <f t="shared" si="7"/>
        <v>0.35339999999999999</v>
      </c>
      <c r="X51" s="37">
        <f t="shared" si="7"/>
        <v>0.1186</v>
      </c>
      <c r="Y51" s="37">
        <f t="shared" si="7"/>
        <v>5.9400000000000001E-2</v>
      </c>
      <c r="AA51" s="37">
        <f t="shared" si="8"/>
        <v>0.1041</v>
      </c>
      <c r="AB51" s="37">
        <f t="shared" si="9"/>
        <v>0.59709999999999996</v>
      </c>
      <c r="AC51" s="37">
        <f t="shared" si="10"/>
        <v>8.0799999999999997E-2</v>
      </c>
      <c r="AD51" s="37">
        <f t="shared" si="11"/>
        <v>0.3725</v>
      </c>
      <c r="AE51" s="37">
        <f t="shared" si="12"/>
        <v>0.78959999999999997</v>
      </c>
      <c r="AG51" s="38">
        <f t="shared" si="13"/>
        <v>0.12139999999999999</v>
      </c>
      <c r="AH51" s="38">
        <f t="shared" si="14"/>
        <v>0.42859999999999998</v>
      </c>
      <c r="AI51" s="38">
        <f t="shared" si="15"/>
        <v>9.5999999999999992E-3</v>
      </c>
      <c r="AJ51" s="38">
        <f t="shared" si="16"/>
        <v>0.2404</v>
      </c>
      <c r="AK51" s="38">
        <f t="shared" si="17"/>
        <v>0.58109999999999995</v>
      </c>
      <c r="AM51" s="38">
        <f t="shared" si="18"/>
        <v>0.21010000000000001</v>
      </c>
      <c r="AN51" s="38">
        <f t="shared" si="19"/>
        <v>0.3911</v>
      </c>
      <c r="AO51" s="38">
        <f t="shared" si="20"/>
        <v>7.2400000000000006E-2</v>
      </c>
      <c r="AP51" s="38">
        <f t="shared" si="21"/>
        <v>0.38590000000000002</v>
      </c>
      <c r="AQ51" s="38">
        <f t="shared" si="22"/>
        <v>0.27779999999999999</v>
      </c>
      <c r="AR51" s="38"/>
      <c r="AS51" s="38">
        <f t="shared" si="23"/>
        <v>0.23580000000000001</v>
      </c>
      <c r="AT51" s="38">
        <f t="shared" si="24"/>
        <v>0.33129999999999998</v>
      </c>
      <c r="AU51" s="38">
        <f t="shared" si="25"/>
        <v>6.83E-2</v>
      </c>
      <c r="AV51" s="38">
        <f t="shared" si="26"/>
        <v>0.23130000000000001</v>
      </c>
      <c r="AW51" s="38">
        <f t="shared" si="27"/>
        <v>8.5999999999999993E-2</v>
      </c>
    </row>
    <row r="52" spans="2:49" ht="15.75" x14ac:dyDescent="0.25">
      <c r="B52">
        <v>0.1</v>
      </c>
      <c r="C52">
        <v>0.6</v>
      </c>
      <c r="D52">
        <v>0.51</v>
      </c>
      <c r="E52">
        <v>0.1</v>
      </c>
      <c r="F52">
        <v>0.01</v>
      </c>
      <c r="G52" t="s">
        <v>23</v>
      </c>
      <c r="H52">
        <f t="shared" si="0"/>
        <v>0.11940000000000001</v>
      </c>
      <c r="I52">
        <f t="shared" si="1"/>
        <v>0.2732</v>
      </c>
      <c r="J52">
        <f t="shared" si="2"/>
        <v>0.53129999999999999</v>
      </c>
      <c r="K52">
        <f t="shared" si="3"/>
        <v>0.7329</v>
      </c>
      <c r="L52" s="47">
        <f t="shared" si="4"/>
        <v>0.11940000000000001</v>
      </c>
      <c r="M52" t="str">
        <f t="shared" si="5"/>
        <v>Very Low</v>
      </c>
      <c r="N52">
        <f t="shared" si="6"/>
        <v>1</v>
      </c>
      <c r="O52">
        <f>'Test_IF-có_validate'!O52</f>
        <v>0.1111</v>
      </c>
      <c r="P52">
        <f>'Test_IF-có_validate'!P52</f>
        <v>0.66669999999999996</v>
      </c>
      <c r="Q52">
        <f>'Test_IF-có_validate'!Q52</f>
        <v>0.55559999999999998</v>
      </c>
      <c r="R52">
        <f>'Test_IF-có_validate'!R52</f>
        <v>0.10100000000000001</v>
      </c>
      <c r="S52">
        <f>'Test_IF-có_validate'!S52</f>
        <v>0</v>
      </c>
      <c r="U52" s="37">
        <f t="shared" si="7"/>
        <v>0.8</v>
      </c>
      <c r="V52" s="37">
        <f t="shared" si="7"/>
        <v>0.2</v>
      </c>
      <c r="W52" s="37">
        <f t="shared" si="7"/>
        <v>0.28570000000000001</v>
      </c>
      <c r="X52" s="37">
        <f t="shared" si="7"/>
        <v>0.8165</v>
      </c>
      <c r="Y52" s="37">
        <f t="shared" si="7"/>
        <v>1</v>
      </c>
      <c r="AA52" s="37">
        <f t="shared" si="8"/>
        <v>0.25769999999999998</v>
      </c>
      <c r="AB52" s="37">
        <f t="shared" si="9"/>
        <v>0.44140000000000001</v>
      </c>
      <c r="AC52" s="37">
        <f t="shared" si="10"/>
        <v>0.1527</v>
      </c>
      <c r="AD52" s="37">
        <f t="shared" si="11"/>
        <v>0.29189999999999999</v>
      </c>
      <c r="AE52" s="37">
        <f t="shared" si="12"/>
        <v>0.11360000000000001</v>
      </c>
      <c r="AG52" s="38">
        <f t="shared" si="13"/>
        <v>0.2742</v>
      </c>
      <c r="AH52" s="38">
        <f t="shared" si="14"/>
        <v>0.26869999999999999</v>
      </c>
      <c r="AI52" s="38">
        <f t="shared" si="15"/>
        <v>8.1900000000000001E-2</v>
      </c>
      <c r="AJ52" s="38">
        <f t="shared" si="16"/>
        <v>0.4244</v>
      </c>
      <c r="AK52" s="38">
        <f t="shared" si="17"/>
        <v>0.28299999999999997</v>
      </c>
      <c r="AM52" s="38">
        <f t="shared" si="18"/>
        <v>0.36009999999999998</v>
      </c>
      <c r="AN52" s="38">
        <f t="shared" si="19"/>
        <v>0.2298</v>
      </c>
      <c r="AO52" s="38">
        <f t="shared" si="20"/>
        <v>0</v>
      </c>
      <c r="AP52" s="38">
        <f t="shared" si="21"/>
        <v>0.27900000000000003</v>
      </c>
      <c r="AQ52" s="38">
        <f t="shared" si="22"/>
        <v>0.57040000000000002</v>
      </c>
      <c r="AR52" s="38"/>
      <c r="AS52" s="38">
        <f t="shared" si="23"/>
        <v>0.38519999999999999</v>
      </c>
      <c r="AT52" s="38">
        <f t="shared" si="24"/>
        <v>0.1671</v>
      </c>
      <c r="AU52" s="38">
        <f t="shared" si="25"/>
        <v>4.1000000000000003E-3</v>
      </c>
      <c r="AV52" s="38">
        <f t="shared" si="26"/>
        <v>0.43369999999999997</v>
      </c>
      <c r="AW52" s="38">
        <f t="shared" si="27"/>
        <v>0.78610000000000002</v>
      </c>
    </row>
    <row r="53" spans="2:49" ht="15.75" x14ac:dyDescent="0.25">
      <c r="B53">
        <v>0.15</v>
      </c>
      <c r="C53">
        <v>0.67</v>
      </c>
      <c r="D53">
        <v>0.56000000000000005</v>
      </c>
      <c r="E53">
        <v>7.0000000000000007E-2</v>
      </c>
      <c r="F53">
        <v>0.66</v>
      </c>
      <c r="G53" t="s">
        <v>24</v>
      </c>
      <c r="H53">
        <f t="shared" si="0"/>
        <v>0.56540000000000001</v>
      </c>
      <c r="I53">
        <f t="shared" si="1"/>
        <v>0.40610000000000002</v>
      </c>
      <c r="J53">
        <f t="shared" si="2"/>
        <v>0.1086</v>
      </c>
      <c r="K53">
        <f t="shared" si="3"/>
        <v>9.7699999999999995E-2</v>
      </c>
      <c r="L53" s="47">
        <f t="shared" si="4"/>
        <v>9.7699999999999995E-2</v>
      </c>
      <c r="M53" t="str">
        <f t="shared" si="5"/>
        <v>High</v>
      </c>
      <c r="N53">
        <f t="shared" si="6"/>
        <v>0</v>
      </c>
      <c r="O53">
        <f>'Test_IF-có_validate'!O53</f>
        <v>0.16669999999999999</v>
      </c>
      <c r="P53">
        <f>'Test_IF-có_validate'!P53</f>
        <v>0.74439999999999995</v>
      </c>
      <c r="Q53">
        <f>'Test_IF-có_validate'!Q53</f>
        <v>0.61109999999999998</v>
      </c>
      <c r="R53">
        <f>'Test_IF-có_validate'!R53</f>
        <v>7.0699999999999999E-2</v>
      </c>
      <c r="S53">
        <f>'Test_IF-có_validate'!S53</f>
        <v>0.6633</v>
      </c>
      <c r="U53" s="37">
        <f t="shared" si="7"/>
        <v>0.71419999999999995</v>
      </c>
      <c r="V53" s="37">
        <f t="shared" si="7"/>
        <v>0.14649999999999999</v>
      </c>
      <c r="W53" s="37">
        <f t="shared" si="7"/>
        <v>0.2414</v>
      </c>
      <c r="X53" s="37">
        <f t="shared" si="7"/>
        <v>0.8679</v>
      </c>
      <c r="Y53" s="37">
        <f t="shared" si="7"/>
        <v>0.2024</v>
      </c>
      <c r="AA53" s="37">
        <f t="shared" si="8"/>
        <v>0.19270000000000001</v>
      </c>
      <c r="AB53" s="37">
        <f t="shared" si="9"/>
        <v>0.50060000000000004</v>
      </c>
      <c r="AC53" s="37">
        <f t="shared" si="10"/>
        <v>0.20119999999999999</v>
      </c>
      <c r="AD53" s="37">
        <f t="shared" si="11"/>
        <v>0.32729999999999998</v>
      </c>
      <c r="AE53" s="37">
        <f t="shared" si="12"/>
        <v>0.59299999999999997</v>
      </c>
      <c r="AG53" s="38">
        <f t="shared" si="13"/>
        <v>0.20960000000000001</v>
      </c>
      <c r="AH53" s="38">
        <f t="shared" si="14"/>
        <v>0.32890000000000003</v>
      </c>
      <c r="AI53" s="38">
        <f t="shared" si="15"/>
        <v>0.1308</v>
      </c>
      <c r="AJ53" s="38">
        <f t="shared" si="16"/>
        <v>0.45839999999999997</v>
      </c>
      <c r="AK53" s="38">
        <f t="shared" si="17"/>
        <v>0.42309999999999998</v>
      </c>
      <c r="AM53" s="38">
        <f t="shared" si="18"/>
        <v>0.2969</v>
      </c>
      <c r="AN53" s="38">
        <f t="shared" si="19"/>
        <v>0.29049999999999998</v>
      </c>
      <c r="AO53" s="38">
        <f t="shared" si="20"/>
        <v>4.9599999999999998E-2</v>
      </c>
      <c r="AP53" s="38">
        <f t="shared" si="21"/>
        <v>0.31459999999999999</v>
      </c>
      <c r="AQ53" s="38">
        <f t="shared" si="22"/>
        <v>0.1085</v>
      </c>
      <c r="AR53" s="38"/>
      <c r="AS53" s="38">
        <f t="shared" si="23"/>
        <v>0.32229999999999998</v>
      </c>
      <c r="AT53" s="38">
        <f t="shared" si="24"/>
        <v>0.22869999999999999</v>
      </c>
      <c r="AU53" s="38">
        <f t="shared" si="25"/>
        <v>5.3699999999999998E-2</v>
      </c>
      <c r="AV53" s="38">
        <f t="shared" si="26"/>
        <v>0.4677</v>
      </c>
      <c r="AW53" s="38">
        <f t="shared" si="27"/>
        <v>9.4E-2</v>
      </c>
    </row>
    <row r="54" spans="2:49" ht="15.75" x14ac:dyDescent="0.25">
      <c r="B54">
        <v>0</v>
      </c>
      <c r="C54">
        <v>0.62</v>
      </c>
      <c r="D54">
        <v>0.52</v>
      </c>
      <c r="E54">
        <v>0.26</v>
      </c>
      <c r="F54">
        <v>7.0000000000000007E-2</v>
      </c>
      <c r="G54" t="s">
        <v>23</v>
      </c>
      <c r="H54">
        <f t="shared" si="0"/>
        <v>3.9300000000000002E-2</v>
      </c>
      <c r="I54">
        <f t="shared" si="1"/>
        <v>0.2009</v>
      </c>
      <c r="J54">
        <f t="shared" si="2"/>
        <v>0.46750000000000003</v>
      </c>
      <c r="K54">
        <f t="shared" si="3"/>
        <v>0.67169999999999996</v>
      </c>
      <c r="L54" s="47">
        <f t="shared" si="4"/>
        <v>3.9300000000000002E-2</v>
      </c>
      <c r="M54" t="str">
        <f t="shared" si="5"/>
        <v>Very Low</v>
      </c>
      <c r="N54">
        <f t="shared" si="6"/>
        <v>1</v>
      </c>
      <c r="O54">
        <f>'Test_IF-có_validate'!O54</f>
        <v>0</v>
      </c>
      <c r="P54">
        <f>'Test_IF-có_validate'!P54</f>
        <v>0.68889999999999996</v>
      </c>
      <c r="Q54">
        <f>'Test_IF-có_validate'!Q54</f>
        <v>0.56669999999999998</v>
      </c>
      <c r="R54">
        <f>'Test_IF-có_validate'!R54</f>
        <v>0.2626</v>
      </c>
      <c r="S54">
        <f>'Test_IF-có_validate'!S54</f>
        <v>6.1199999999999997E-2</v>
      </c>
      <c r="U54" s="37">
        <f t="shared" si="7"/>
        <v>1</v>
      </c>
      <c r="V54" s="37">
        <f t="shared" si="7"/>
        <v>0.1842</v>
      </c>
      <c r="W54" s="37">
        <f t="shared" si="7"/>
        <v>0.27660000000000001</v>
      </c>
      <c r="X54" s="37">
        <f t="shared" si="7"/>
        <v>0.58399999999999996</v>
      </c>
      <c r="Y54" s="37">
        <f t="shared" si="7"/>
        <v>0.88470000000000004</v>
      </c>
      <c r="AA54" s="37">
        <f t="shared" si="8"/>
        <v>0.38829999999999998</v>
      </c>
      <c r="AB54" s="37">
        <f t="shared" si="9"/>
        <v>0.45879999999999999</v>
      </c>
      <c r="AC54" s="37">
        <f t="shared" si="10"/>
        <v>0.16259999999999999</v>
      </c>
      <c r="AD54" s="37">
        <f t="shared" si="11"/>
        <v>0.1072</v>
      </c>
      <c r="AE54" s="37">
        <f t="shared" si="12"/>
        <v>2.93E-2</v>
      </c>
      <c r="AG54" s="38">
        <f t="shared" si="13"/>
        <v>0.40389999999999998</v>
      </c>
      <c r="AH54" s="38">
        <f t="shared" si="14"/>
        <v>0.28639999999999999</v>
      </c>
      <c r="AI54" s="38">
        <f t="shared" si="15"/>
        <v>9.1899999999999996E-2</v>
      </c>
      <c r="AJ54" s="38">
        <f t="shared" si="16"/>
        <v>0.24429999999999999</v>
      </c>
      <c r="AK54" s="38">
        <f t="shared" si="17"/>
        <v>0.20699999999999999</v>
      </c>
      <c r="AM54" s="38">
        <f t="shared" si="18"/>
        <v>0.48570000000000002</v>
      </c>
      <c r="AN54" s="38">
        <f t="shared" si="19"/>
        <v>0.24759999999999999</v>
      </c>
      <c r="AO54" s="38">
        <f t="shared" si="20"/>
        <v>1.01E-2</v>
      </c>
      <c r="AP54" s="38">
        <f t="shared" si="21"/>
        <v>9.3700000000000006E-2</v>
      </c>
      <c r="AQ54" s="38">
        <f t="shared" si="22"/>
        <v>0.50370000000000004</v>
      </c>
      <c r="AR54" s="38"/>
      <c r="AS54" s="38">
        <f t="shared" si="23"/>
        <v>0.50970000000000004</v>
      </c>
      <c r="AT54" s="38">
        <f t="shared" si="24"/>
        <v>0.18509999999999999</v>
      </c>
      <c r="AU54" s="38">
        <f t="shared" si="25"/>
        <v>1.4200000000000001E-2</v>
      </c>
      <c r="AV54" s="38">
        <f t="shared" si="26"/>
        <v>0.25390000000000001</v>
      </c>
      <c r="AW54" s="38">
        <f t="shared" si="27"/>
        <v>0.72209999999999996</v>
      </c>
    </row>
    <row r="55" spans="2:49" ht="15.75" x14ac:dyDescent="0.25">
      <c r="B55">
        <v>0.11</v>
      </c>
      <c r="C55">
        <v>0.88</v>
      </c>
      <c r="D55">
        <v>0.67</v>
      </c>
      <c r="E55">
        <v>0.66</v>
      </c>
      <c r="F55">
        <v>0.89</v>
      </c>
      <c r="G55" t="s">
        <v>20</v>
      </c>
      <c r="H55">
        <f t="shared" si="0"/>
        <v>0.75780000000000003</v>
      </c>
      <c r="I55">
        <f t="shared" si="1"/>
        <v>0.55900000000000005</v>
      </c>
      <c r="J55">
        <f t="shared" si="2"/>
        <v>0.2772</v>
      </c>
      <c r="K55">
        <f t="shared" si="3"/>
        <v>9.8500000000000004E-2</v>
      </c>
      <c r="L55" s="47">
        <f t="shared" si="4"/>
        <v>9.8500000000000004E-2</v>
      </c>
      <c r="M55" t="str">
        <f t="shared" si="5"/>
        <v>High</v>
      </c>
      <c r="N55">
        <f t="shared" si="6"/>
        <v>1</v>
      </c>
      <c r="O55">
        <f>'Test_IF-có_validate'!O55</f>
        <v>0.1222</v>
      </c>
      <c r="P55">
        <f>'Test_IF-có_validate'!P55</f>
        <v>0.9778</v>
      </c>
      <c r="Q55">
        <f>'Test_IF-có_validate'!Q55</f>
        <v>0.73329999999999995</v>
      </c>
      <c r="R55">
        <f>'Test_IF-có_validate'!R55</f>
        <v>0.66669999999999996</v>
      </c>
      <c r="S55">
        <f>'Test_IF-có_validate'!S55</f>
        <v>0.89800000000000002</v>
      </c>
      <c r="U55" s="37">
        <f t="shared" ref="U55:Y105" si="28">ROUND((1-O55)/(1+O55),4)</f>
        <v>0.78220000000000001</v>
      </c>
      <c r="V55" s="37">
        <f t="shared" si="28"/>
        <v>1.12E-2</v>
      </c>
      <c r="W55" s="37">
        <f t="shared" si="28"/>
        <v>0.15390000000000001</v>
      </c>
      <c r="X55" s="37">
        <f t="shared" si="28"/>
        <v>0.2</v>
      </c>
      <c r="Y55" s="37">
        <f t="shared" si="28"/>
        <v>5.3699999999999998E-2</v>
      </c>
      <c r="AA55" s="37">
        <f t="shared" si="8"/>
        <v>0.24460000000000001</v>
      </c>
      <c r="AB55" s="37">
        <f t="shared" si="9"/>
        <v>0.64800000000000002</v>
      </c>
      <c r="AC55" s="37">
        <f t="shared" si="10"/>
        <v>0.2994</v>
      </c>
      <c r="AD55" s="37">
        <f t="shared" si="11"/>
        <v>0.28079999999999999</v>
      </c>
      <c r="AE55" s="37">
        <f t="shared" si="12"/>
        <v>0.79559999999999997</v>
      </c>
      <c r="AG55" s="38">
        <f t="shared" si="13"/>
        <v>0.26129999999999998</v>
      </c>
      <c r="AH55" s="38">
        <f t="shared" si="14"/>
        <v>0.48199999999999998</v>
      </c>
      <c r="AI55" s="38">
        <f t="shared" si="15"/>
        <v>0.23039999999999999</v>
      </c>
      <c r="AJ55" s="38">
        <f t="shared" si="16"/>
        <v>0.1457</v>
      </c>
      <c r="AK55" s="38">
        <f t="shared" si="17"/>
        <v>0.58730000000000004</v>
      </c>
      <c r="AM55" s="38">
        <f t="shared" si="18"/>
        <v>0.34749999999999998</v>
      </c>
      <c r="AN55" s="38">
        <f t="shared" si="19"/>
        <v>0.44529999999999997</v>
      </c>
      <c r="AO55" s="38">
        <f t="shared" si="20"/>
        <v>0.1512</v>
      </c>
      <c r="AP55" s="38">
        <f t="shared" si="21"/>
        <v>0.29430000000000001</v>
      </c>
      <c r="AQ55" s="38">
        <f t="shared" si="22"/>
        <v>0.28470000000000001</v>
      </c>
      <c r="AR55" s="38"/>
      <c r="AS55" s="38">
        <f t="shared" si="23"/>
        <v>0.37259999999999999</v>
      </c>
      <c r="AT55" s="38">
        <f t="shared" si="24"/>
        <v>0.38690000000000002</v>
      </c>
      <c r="AU55" s="38">
        <f t="shared" si="25"/>
        <v>0.15509999999999999</v>
      </c>
      <c r="AV55" s="38">
        <f t="shared" si="26"/>
        <v>0.13639999999999999</v>
      </c>
      <c r="AW55" s="38">
        <f t="shared" si="27"/>
        <v>9.3600000000000003E-2</v>
      </c>
    </row>
    <row r="56" spans="2:49" ht="15.75" x14ac:dyDescent="0.25">
      <c r="B56">
        <v>0.08</v>
      </c>
      <c r="C56">
        <v>0.56000000000000005</v>
      </c>
      <c r="D56">
        <v>0.7</v>
      </c>
      <c r="E56">
        <v>0.14000000000000001</v>
      </c>
      <c r="F56">
        <v>0.1</v>
      </c>
      <c r="G56" t="s">
        <v>23</v>
      </c>
      <c r="H56">
        <f t="shared" si="0"/>
        <v>3.5200000000000002E-2</v>
      </c>
      <c r="I56">
        <f t="shared" si="1"/>
        <v>0.17760000000000001</v>
      </c>
      <c r="J56">
        <f t="shared" si="2"/>
        <v>0.44800000000000001</v>
      </c>
      <c r="K56">
        <f t="shared" si="3"/>
        <v>0.65300000000000002</v>
      </c>
      <c r="L56" s="47">
        <f t="shared" si="4"/>
        <v>3.5200000000000002E-2</v>
      </c>
      <c r="M56" t="str">
        <f t="shared" si="5"/>
        <v>Very Low</v>
      </c>
      <c r="N56">
        <f t="shared" si="6"/>
        <v>1</v>
      </c>
      <c r="O56">
        <f>'Test_IF-có_validate'!O56</f>
        <v>8.8900000000000007E-2</v>
      </c>
      <c r="P56">
        <f>'Test_IF-có_validate'!P56</f>
        <v>0.62219999999999998</v>
      </c>
      <c r="Q56">
        <f>'Test_IF-có_validate'!Q56</f>
        <v>0.76670000000000005</v>
      </c>
      <c r="R56">
        <f>'Test_IF-có_validate'!R56</f>
        <v>0.1414</v>
      </c>
      <c r="S56">
        <f>'Test_IF-có_validate'!S56</f>
        <v>9.1800000000000007E-2</v>
      </c>
      <c r="U56" s="37">
        <f t="shared" si="28"/>
        <v>0.8367</v>
      </c>
      <c r="V56" s="37">
        <f t="shared" si="28"/>
        <v>0.2329</v>
      </c>
      <c r="W56" s="37">
        <f t="shared" si="28"/>
        <v>0.1321</v>
      </c>
      <c r="X56" s="37">
        <f t="shared" si="28"/>
        <v>0.75219999999999998</v>
      </c>
      <c r="Y56" s="37">
        <f t="shared" si="28"/>
        <v>0.83179999999999998</v>
      </c>
      <c r="AA56" s="37">
        <f t="shared" si="8"/>
        <v>0.2838</v>
      </c>
      <c r="AB56" s="37">
        <f t="shared" si="9"/>
        <v>0.40350000000000003</v>
      </c>
      <c r="AC56" s="37">
        <f t="shared" si="10"/>
        <v>0.32429999999999998</v>
      </c>
      <c r="AD56" s="37">
        <f t="shared" si="11"/>
        <v>0.24479999999999999</v>
      </c>
      <c r="AE56" s="37">
        <f t="shared" si="12"/>
        <v>1.2200000000000001E-2</v>
      </c>
      <c r="AG56" s="38">
        <f t="shared" si="13"/>
        <v>0.30020000000000002</v>
      </c>
      <c r="AH56" s="38">
        <f t="shared" si="14"/>
        <v>0.2321</v>
      </c>
      <c r="AI56" s="38">
        <f t="shared" si="15"/>
        <v>0.25559999999999999</v>
      </c>
      <c r="AJ56" s="38">
        <f t="shared" si="16"/>
        <v>0.37890000000000001</v>
      </c>
      <c r="AK56" s="38">
        <f t="shared" si="17"/>
        <v>0.1691</v>
      </c>
      <c r="AM56" s="38">
        <f t="shared" si="18"/>
        <v>0.38540000000000002</v>
      </c>
      <c r="AN56" s="38">
        <f t="shared" si="19"/>
        <v>0.19289999999999999</v>
      </c>
      <c r="AO56" s="38">
        <f t="shared" si="20"/>
        <v>0.17710000000000001</v>
      </c>
      <c r="AP56" s="38">
        <f t="shared" si="21"/>
        <v>0.23169999999999999</v>
      </c>
      <c r="AQ56" s="38">
        <f t="shared" si="22"/>
        <v>0.46960000000000002</v>
      </c>
      <c r="AR56" s="38"/>
      <c r="AS56" s="38">
        <f t="shared" si="23"/>
        <v>0.4103</v>
      </c>
      <c r="AT56" s="38">
        <f t="shared" si="24"/>
        <v>0.1298</v>
      </c>
      <c r="AU56" s="38">
        <f t="shared" si="25"/>
        <v>0.18099999999999999</v>
      </c>
      <c r="AV56" s="38">
        <f t="shared" si="26"/>
        <v>0.38829999999999998</v>
      </c>
      <c r="AW56" s="38">
        <f t="shared" si="27"/>
        <v>0.68899999999999995</v>
      </c>
    </row>
    <row r="57" spans="2:49" ht="15.75" x14ac:dyDescent="0.25">
      <c r="B57">
        <v>0.21</v>
      </c>
      <c r="C57">
        <v>0.9</v>
      </c>
      <c r="D57">
        <v>0.9</v>
      </c>
      <c r="E57">
        <v>0.22</v>
      </c>
      <c r="F57">
        <v>0.92</v>
      </c>
      <c r="G57" t="s">
        <v>20</v>
      </c>
      <c r="H57">
        <f t="shared" si="0"/>
        <v>0.78220000000000001</v>
      </c>
      <c r="I57">
        <f t="shared" si="1"/>
        <v>0.58809999999999996</v>
      </c>
      <c r="J57">
        <f t="shared" si="2"/>
        <v>0.3039</v>
      </c>
      <c r="K57">
        <f t="shared" si="3"/>
        <v>0.1321</v>
      </c>
      <c r="L57" s="47">
        <f t="shared" si="4"/>
        <v>0.1321</v>
      </c>
      <c r="M57" t="str">
        <f t="shared" si="5"/>
        <v>High</v>
      </c>
      <c r="N57">
        <f t="shared" si="6"/>
        <v>1</v>
      </c>
      <c r="O57">
        <f>'Test_IF-có_validate'!O57</f>
        <v>0.23330000000000001</v>
      </c>
      <c r="P57">
        <f>'Test_IF-có_validate'!P57</f>
        <v>1</v>
      </c>
      <c r="Q57">
        <f>'Test_IF-có_validate'!Q57</f>
        <v>0.9889</v>
      </c>
      <c r="R57">
        <f>'Test_IF-có_validate'!R57</f>
        <v>0.22220000000000001</v>
      </c>
      <c r="S57">
        <f>'Test_IF-có_validate'!S57</f>
        <v>0.92859999999999998</v>
      </c>
      <c r="U57" s="37">
        <f t="shared" si="28"/>
        <v>0.62170000000000003</v>
      </c>
      <c r="V57" s="37">
        <f t="shared" si="28"/>
        <v>0</v>
      </c>
      <c r="W57" s="37">
        <f t="shared" si="28"/>
        <v>5.5999999999999999E-3</v>
      </c>
      <c r="X57" s="37">
        <f t="shared" si="28"/>
        <v>0.63639999999999997</v>
      </c>
      <c r="Y57" s="37">
        <f t="shared" si="28"/>
        <v>3.6999999999999998E-2</v>
      </c>
      <c r="AA57" s="37">
        <f t="shared" si="8"/>
        <v>0.1166</v>
      </c>
      <c r="AB57" s="37">
        <f t="shared" si="9"/>
        <v>0.65969999999999995</v>
      </c>
      <c r="AC57" s="37">
        <f t="shared" si="10"/>
        <v>0.46810000000000002</v>
      </c>
      <c r="AD57" s="37">
        <f t="shared" si="11"/>
        <v>0.15229999999999999</v>
      </c>
      <c r="AE57" s="37">
        <f t="shared" si="12"/>
        <v>0.81330000000000002</v>
      </c>
      <c r="AG57" s="38">
        <f t="shared" si="13"/>
        <v>0.1338</v>
      </c>
      <c r="AH57" s="38">
        <f t="shared" si="14"/>
        <v>0.49440000000000001</v>
      </c>
      <c r="AI57" s="38">
        <f t="shared" si="15"/>
        <v>0.40300000000000002</v>
      </c>
      <c r="AJ57" s="38">
        <f t="shared" si="16"/>
        <v>0.28860000000000002</v>
      </c>
      <c r="AK57" s="38">
        <f t="shared" si="17"/>
        <v>0.60529999999999995</v>
      </c>
      <c r="AM57" s="38">
        <f t="shared" si="18"/>
        <v>0.2223</v>
      </c>
      <c r="AN57" s="38">
        <f t="shared" si="19"/>
        <v>0.45789999999999997</v>
      </c>
      <c r="AO57" s="38">
        <f t="shared" si="20"/>
        <v>0.32940000000000003</v>
      </c>
      <c r="AP57" s="38">
        <f t="shared" si="21"/>
        <v>0.1389</v>
      </c>
      <c r="AQ57" s="38">
        <f t="shared" si="22"/>
        <v>0.30470000000000003</v>
      </c>
      <c r="AR57" s="38"/>
      <c r="AS57" s="38">
        <f t="shared" si="23"/>
        <v>0.248</v>
      </c>
      <c r="AT57" s="38">
        <f t="shared" si="24"/>
        <v>0.39989999999999998</v>
      </c>
      <c r="AU57" s="38">
        <f t="shared" si="25"/>
        <v>0.33300000000000002</v>
      </c>
      <c r="AV57" s="38">
        <f t="shared" si="26"/>
        <v>0.29820000000000002</v>
      </c>
      <c r="AW57" s="38">
        <f t="shared" si="27"/>
        <v>0.1158</v>
      </c>
    </row>
    <row r="58" spans="2:49" ht="15.75" x14ac:dyDescent="0.25">
      <c r="B58">
        <v>0.08</v>
      </c>
      <c r="C58">
        <v>0.57999999999999996</v>
      </c>
      <c r="D58">
        <v>0.71</v>
      </c>
      <c r="E58">
        <v>0.27</v>
      </c>
      <c r="F58">
        <v>0.09</v>
      </c>
      <c r="G58" t="s">
        <v>23</v>
      </c>
      <c r="H58">
        <f t="shared" si="0"/>
        <v>2.35E-2</v>
      </c>
      <c r="I58">
        <f t="shared" si="1"/>
        <v>0.1875</v>
      </c>
      <c r="J58">
        <f t="shared" si="2"/>
        <v>0.45669999999999999</v>
      </c>
      <c r="K58">
        <f t="shared" si="3"/>
        <v>0.66159999999999997</v>
      </c>
      <c r="L58" s="47">
        <f t="shared" si="4"/>
        <v>2.35E-2</v>
      </c>
      <c r="M58" t="str">
        <f t="shared" si="5"/>
        <v>Very Low</v>
      </c>
      <c r="N58">
        <f t="shared" si="6"/>
        <v>1</v>
      </c>
      <c r="O58">
        <f>'Test_IF-có_validate'!O58</f>
        <v>8.8900000000000007E-2</v>
      </c>
      <c r="P58">
        <f>'Test_IF-có_validate'!P58</f>
        <v>0.64439999999999997</v>
      </c>
      <c r="Q58">
        <f>'Test_IF-có_validate'!Q58</f>
        <v>0.77780000000000005</v>
      </c>
      <c r="R58">
        <f>'Test_IF-có_validate'!R58</f>
        <v>0.2727</v>
      </c>
      <c r="S58">
        <f>'Test_IF-có_validate'!S58</f>
        <v>8.1600000000000006E-2</v>
      </c>
      <c r="U58" s="37">
        <f t="shared" si="28"/>
        <v>0.8367</v>
      </c>
      <c r="V58" s="37">
        <f t="shared" si="28"/>
        <v>0.2162</v>
      </c>
      <c r="W58" s="37">
        <f t="shared" si="28"/>
        <v>0.125</v>
      </c>
      <c r="X58" s="37">
        <f t="shared" si="28"/>
        <v>0.57150000000000001</v>
      </c>
      <c r="Y58" s="37">
        <f t="shared" si="28"/>
        <v>0.84909999999999997</v>
      </c>
      <c r="AA58" s="37">
        <f t="shared" si="8"/>
        <v>0.2838</v>
      </c>
      <c r="AB58" s="37">
        <f t="shared" si="9"/>
        <v>0.42349999999999999</v>
      </c>
      <c r="AC58" s="37">
        <f t="shared" si="10"/>
        <v>0.33239999999999997</v>
      </c>
      <c r="AD58" s="37">
        <f t="shared" si="11"/>
        <v>9.6100000000000005E-2</v>
      </c>
      <c r="AE58" s="37">
        <f t="shared" si="12"/>
        <v>1.5E-3</v>
      </c>
      <c r="AG58" s="38">
        <f t="shared" si="13"/>
        <v>0.30020000000000002</v>
      </c>
      <c r="AH58" s="38">
        <f t="shared" si="14"/>
        <v>0.25059999999999999</v>
      </c>
      <c r="AI58" s="38">
        <f t="shared" si="15"/>
        <v>0.26390000000000002</v>
      </c>
      <c r="AJ58" s="38">
        <f t="shared" si="16"/>
        <v>0.2334</v>
      </c>
      <c r="AK58" s="38">
        <f t="shared" si="17"/>
        <v>0.1817</v>
      </c>
      <c r="AM58" s="38">
        <f t="shared" si="18"/>
        <v>0.38540000000000002</v>
      </c>
      <c r="AN58" s="38">
        <f t="shared" si="19"/>
        <v>0.21149999999999999</v>
      </c>
      <c r="AO58" s="38">
        <f t="shared" si="20"/>
        <v>0.18559999999999999</v>
      </c>
      <c r="AP58" s="38">
        <f t="shared" si="21"/>
        <v>8.2600000000000007E-2</v>
      </c>
      <c r="AQ58" s="38">
        <f t="shared" si="22"/>
        <v>0.48099999999999998</v>
      </c>
      <c r="AR58" s="38"/>
      <c r="AS58" s="38">
        <f t="shared" si="23"/>
        <v>0.4103</v>
      </c>
      <c r="AT58" s="38">
        <f t="shared" si="24"/>
        <v>0.14860000000000001</v>
      </c>
      <c r="AU58" s="38">
        <f t="shared" si="25"/>
        <v>0.1895</v>
      </c>
      <c r="AV58" s="38">
        <f t="shared" si="26"/>
        <v>0.24299999999999999</v>
      </c>
      <c r="AW58" s="38">
        <f t="shared" si="27"/>
        <v>0.70009999999999994</v>
      </c>
    </row>
    <row r="59" spans="2:49" ht="15.75" x14ac:dyDescent="0.25">
      <c r="B59">
        <v>0.13</v>
      </c>
      <c r="C59">
        <v>0.62</v>
      </c>
      <c r="D59">
        <v>0.77</v>
      </c>
      <c r="E59">
        <v>0.28000000000000003</v>
      </c>
      <c r="F59">
        <v>0.31</v>
      </c>
      <c r="G59" t="s">
        <v>21</v>
      </c>
      <c r="H59">
        <f t="shared" si="0"/>
        <v>0.26219999999999999</v>
      </c>
      <c r="I59">
        <f t="shared" si="1"/>
        <v>9.7900000000000001E-2</v>
      </c>
      <c r="J59">
        <f t="shared" si="2"/>
        <v>0.23050000000000001</v>
      </c>
      <c r="K59">
        <f t="shared" si="3"/>
        <v>0.41</v>
      </c>
      <c r="L59" s="47">
        <f t="shared" si="4"/>
        <v>9.7900000000000001E-2</v>
      </c>
      <c r="M59" t="str">
        <f t="shared" si="5"/>
        <v>Low</v>
      </c>
      <c r="N59">
        <f t="shared" si="6"/>
        <v>1</v>
      </c>
      <c r="O59">
        <f>'Test_IF-có_validate'!O59</f>
        <v>0.1444</v>
      </c>
      <c r="P59">
        <f>'Test_IF-có_validate'!P59</f>
        <v>0.68889999999999996</v>
      </c>
      <c r="Q59">
        <f>'Test_IF-có_validate'!Q59</f>
        <v>0.84440000000000004</v>
      </c>
      <c r="R59">
        <f>'Test_IF-có_validate'!R59</f>
        <v>0.2828</v>
      </c>
      <c r="S59">
        <f>'Test_IF-có_validate'!S59</f>
        <v>0.30609999999999998</v>
      </c>
      <c r="U59" s="37">
        <f t="shared" si="28"/>
        <v>0.74760000000000004</v>
      </c>
      <c r="V59" s="37">
        <f t="shared" si="28"/>
        <v>0.1842</v>
      </c>
      <c r="W59" s="37">
        <f t="shared" si="28"/>
        <v>8.4400000000000003E-2</v>
      </c>
      <c r="X59" s="37">
        <f t="shared" si="28"/>
        <v>0.55910000000000004</v>
      </c>
      <c r="Y59" s="37">
        <f t="shared" si="28"/>
        <v>0.53129999999999999</v>
      </c>
      <c r="AA59" s="37">
        <f t="shared" si="8"/>
        <v>0.21859999999999999</v>
      </c>
      <c r="AB59" s="37">
        <f t="shared" si="9"/>
        <v>0.45879999999999999</v>
      </c>
      <c r="AC59" s="37">
        <f t="shared" si="10"/>
        <v>0.37880000000000003</v>
      </c>
      <c r="AD59" s="37">
        <f t="shared" si="11"/>
        <v>8.5099999999999995E-2</v>
      </c>
      <c r="AE59" s="37">
        <f t="shared" si="12"/>
        <v>0.25719999999999998</v>
      </c>
      <c r="AG59" s="38">
        <f t="shared" si="13"/>
        <v>0.2354</v>
      </c>
      <c r="AH59" s="38">
        <f t="shared" si="14"/>
        <v>0.28639999999999999</v>
      </c>
      <c r="AI59" s="38">
        <f t="shared" si="15"/>
        <v>0.31130000000000002</v>
      </c>
      <c r="AJ59" s="38">
        <f t="shared" si="16"/>
        <v>0.22239999999999999</v>
      </c>
      <c r="AK59" s="38">
        <f t="shared" si="17"/>
        <v>8.1600000000000006E-2</v>
      </c>
      <c r="AM59" s="38">
        <f t="shared" si="18"/>
        <v>0.32219999999999999</v>
      </c>
      <c r="AN59" s="38">
        <f t="shared" si="19"/>
        <v>0.24759999999999999</v>
      </c>
      <c r="AO59" s="38">
        <f t="shared" si="20"/>
        <v>0.23430000000000001</v>
      </c>
      <c r="AP59" s="38">
        <f t="shared" si="21"/>
        <v>7.1499999999999994E-2</v>
      </c>
      <c r="AQ59" s="38">
        <f t="shared" si="22"/>
        <v>0.2329</v>
      </c>
      <c r="AR59" s="38"/>
      <c r="AS59" s="38">
        <f t="shared" si="23"/>
        <v>0.34749999999999998</v>
      </c>
      <c r="AT59" s="38">
        <f t="shared" si="24"/>
        <v>0.18509999999999999</v>
      </c>
      <c r="AU59" s="38">
        <f t="shared" si="25"/>
        <v>0.2382</v>
      </c>
      <c r="AV59" s="38">
        <f t="shared" si="26"/>
        <v>0.23200000000000001</v>
      </c>
      <c r="AW59" s="38">
        <f t="shared" si="27"/>
        <v>0.42449999999999999</v>
      </c>
    </row>
    <row r="60" spans="2:49" ht="15.75" x14ac:dyDescent="0.25">
      <c r="B60">
        <v>0.21</v>
      </c>
      <c r="C60">
        <v>0.88</v>
      </c>
      <c r="D60">
        <v>0.87</v>
      </c>
      <c r="E60">
        <v>0.56000000000000005</v>
      </c>
      <c r="F60">
        <v>0.95</v>
      </c>
      <c r="G60" t="s">
        <v>20</v>
      </c>
      <c r="H60">
        <f t="shared" si="0"/>
        <v>0.79720000000000002</v>
      </c>
      <c r="I60">
        <f t="shared" si="1"/>
        <v>0.59940000000000004</v>
      </c>
      <c r="J60">
        <f t="shared" si="2"/>
        <v>0.3216</v>
      </c>
      <c r="K60">
        <f t="shared" si="3"/>
        <v>0.1469</v>
      </c>
      <c r="L60" s="47">
        <f t="shared" si="4"/>
        <v>0.1469</v>
      </c>
      <c r="M60" t="str">
        <f t="shared" si="5"/>
        <v>High</v>
      </c>
      <c r="N60">
        <f t="shared" si="6"/>
        <v>1</v>
      </c>
      <c r="O60">
        <f>'Test_IF-có_validate'!O60</f>
        <v>0.23330000000000001</v>
      </c>
      <c r="P60">
        <f>'Test_IF-có_validate'!P60</f>
        <v>0.9778</v>
      </c>
      <c r="Q60">
        <f>'Test_IF-có_validate'!Q60</f>
        <v>0.9556</v>
      </c>
      <c r="R60">
        <f>'Test_IF-có_validate'!R60</f>
        <v>0.56569999999999998</v>
      </c>
      <c r="S60">
        <f>'Test_IF-có_validate'!S60</f>
        <v>0.95920000000000005</v>
      </c>
      <c r="U60" s="37">
        <f t="shared" si="28"/>
        <v>0.62170000000000003</v>
      </c>
      <c r="V60" s="37">
        <f t="shared" si="28"/>
        <v>1.12E-2</v>
      </c>
      <c r="W60" s="37">
        <f t="shared" si="28"/>
        <v>2.2700000000000001E-2</v>
      </c>
      <c r="X60" s="37">
        <f t="shared" si="28"/>
        <v>0.27739999999999998</v>
      </c>
      <c r="Y60" s="37">
        <f t="shared" si="28"/>
        <v>2.0799999999999999E-2</v>
      </c>
      <c r="AA60" s="37">
        <f t="shared" si="8"/>
        <v>0.1166</v>
      </c>
      <c r="AB60" s="37">
        <f t="shared" si="9"/>
        <v>0.64800000000000002</v>
      </c>
      <c r="AC60" s="37">
        <f t="shared" si="10"/>
        <v>0.44890000000000002</v>
      </c>
      <c r="AD60" s="37">
        <f t="shared" si="11"/>
        <v>0.19550000000000001</v>
      </c>
      <c r="AE60" s="37">
        <f t="shared" si="12"/>
        <v>0.83009999999999995</v>
      </c>
      <c r="AG60" s="38">
        <f t="shared" si="13"/>
        <v>0.1338</v>
      </c>
      <c r="AH60" s="38">
        <f t="shared" si="14"/>
        <v>0.48199999999999998</v>
      </c>
      <c r="AI60" s="38">
        <f t="shared" si="15"/>
        <v>0.38319999999999999</v>
      </c>
      <c r="AJ60" s="38">
        <f t="shared" si="16"/>
        <v>5.8700000000000002E-2</v>
      </c>
      <c r="AK60" s="38">
        <f t="shared" si="17"/>
        <v>0.62270000000000003</v>
      </c>
      <c r="AM60" s="38">
        <f t="shared" si="18"/>
        <v>0.2223</v>
      </c>
      <c r="AN60" s="38">
        <f t="shared" si="19"/>
        <v>0.44529999999999997</v>
      </c>
      <c r="AO60" s="38">
        <f t="shared" si="20"/>
        <v>0.30880000000000002</v>
      </c>
      <c r="AP60" s="38">
        <f t="shared" si="21"/>
        <v>0.2092</v>
      </c>
      <c r="AQ60" s="38">
        <f t="shared" si="22"/>
        <v>0.3241</v>
      </c>
      <c r="AR60" s="38"/>
      <c r="AS60" s="38">
        <f t="shared" si="23"/>
        <v>0.248</v>
      </c>
      <c r="AT60" s="38">
        <f t="shared" si="24"/>
        <v>0.38690000000000002</v>
      </c>
      <c r="AU60" s="38">
        <f t="shared" si="25"/>
        <v>0.3125</v>
      </c>
      <c r="AV60" s="38">
        <f t="shared" si="26"/>
        <v>4.9200000000000001E-2</v>
      </c>
      <c r="AW60" s="38">
        <f t="shared" si="27"/>
        <v>0.13739999999999999</v>
      </c>
    </row>
    <row r="61" spans="2:49" ht="15.75" x14ac:dyDescent="0.25">
      <c r="B61">
        <v>0.22</v>
      </c>
      <c r="C61">
        <v>0.86</v>
      </c>
      <c r="D61">
        <v>0.83</v>
      </c>
      <c r="E61">
        <v>0.89</v>
      </c>
      <c r="F61">
        <v>0.65</v>
      </c>
      <c r="G61" t="s">
        <v>20</v>
      </c>
      <c r="H61">
        <f t="shared" si="0"/>
        <v>0.57199999999999995</v>
      </c>
      <c r="I61">
        <f t="shared" si="1"/>
        <v>0.41</v>
      </c>
      <c r="J61">
        <f t="shared" si="2"/>
        <v>0.1169</v>
      </c>
      <c r="K61">
        <f t="shared" si="3"/>
        <v>0.11700000000000001</v>
      </c>
      <c r="L61" s="47">
        <f t="shared" si="4"/>
        <v>0.1169</v>
      </c>
      <c r="M61" t="str">
        <f t="shared" si="5"/>
        <v>Middle</v>
      </c>
      <c r="N61">
        <f t="shared" si="6"/>
        <v>0</v>
      </c>
      <c r="O61">
        <f>'Test_IF-có_validate'!O61</f>
        <v>0.24440000000000001</v>
      </c>
      <c r="P61">
        <f>'Test_IF-có_validate'!P61</f>
        <v>0.9556</v>
      </c>
      <c r="Q61">
        <f>'Test_IF-có_validate'!Q61</f>
        <v>0.91110000000000002</v>
      </c>
      <c r="R61">
        <f>'Test_IF-có_validate'!R61</f>
        <v>0.89900000000000002</v>
      </c>
      <c r="S61">
        <f>'Test_IF-có_validate'!S61</f>
        <v>0.65310000000000001</v>
      </c>
      <c r="U61" s="37">
        <f t="shared" si="28"/>
        <v>0.60719999999999996</v>
      </c>
      <c r="V61" s="37">
        <f t="shared" si="28"/>
        <v>2.2700000000000001E-2</v>
      </c>
      <c r="W61" s="37">
        <f t="shared" si="28"/>
        <v>4.65E-2</v>
      </c>
      <c r="X61" s="37">
        <f t="shared" si="28"/>
        <v>5.3199999999999997E-2</v>
      </c>
      <c r="Y61" s="37">
        <f t="shared" si="28"/>
        <v>0.20979999999999999</v>
      </c>
      <c r="AA61" s="37">
        <f t="shared" si="8"/>
        <v>0.1041</v>
      </c>
      <c r="AB61" s="37">
        <f t="shared" si="9"/>
        <v>0.63590000000000002</v>
      </c>
      <c r="AC61" s="37">
        <f t="shared" si="10"/>
        <v>0.42199999999999999</v>
      </c>
      <c r="AD61" s="37">
        <f t="shared" si="11"/>
        <v>0.44650000000000001</v>
      </c>
      <c r="AE61" s="37">
        <f t="shared" si="12"/>
        <v>0.5837</v>
      </c>
      <c r="AG61" s="38">
        <f t="shared" si="13"/>
        <v>0.12139999999999999</v>
      </c>
      <c r="AH61" s="38">
        <f t="shared" si="14"/>
        <v>0.46920000000000001</v>
      </c>
      <c r="AI61" s="38">
        <f t="shared" si="15"/>
        <v>0.35560000000000003</v>
      </c>
      <c r="AJ61" s="38">
        <f t="shared" si="16"/>
        <v>0.31769999999999998</v>
      </c>
      <c r="AK61" s="38">
        <f t="shared" si="17"/>
        <v>0.41489999999999999</v>
      </c>
      <c r="AM61" s="38">
        <f t="shared" si="18"/>
        <v>0.21010000000000001</v>
      </c>
      <c r="AN61" s="38">
        <f t="shared" si="19"/>
        <v>0.43230000000000002</v>
      </c>
      <c r="AO61" s="38">
        <f t="shared" si="20"/>
        <v>0.28010000000000002</v>
      </c>
      <c r="AP61" s="38">
        <f t="shared" si="21"/>
        <v>0.45960000000000001</v>
      </c>
      <c r="AQ61" s="38">
        <f t="shared" si="22"/>
        <v>0.1</v>
      </c>
      <c r="AR61" s="38"/>
      <c r="AS61" s="38">
        <f t="shared" si="23"/>
        <v>0.23580000000000001</v>
      </c>
      <c r="AT61" s="38">
        <f t="shared" si="24"/>
        <v>0.37359999999999999</v>
      </c>
      <c r="AU61" s="38">
        <f t="shared" si="25"/>
        <v>0.2838</v>
      </c>
      <c r="AV61" s="38">
        <f t="shared" si="26"/>
        <v>0.30890000000000001</v>
      </c>
      <c r="AW61" s="38">
        <f t="shared" si="27"/>
        <v>0.10249999999999999</v>
      </c>
    </row>
    <row r="62" spans="2:49" ht="15.75" x14ac:dyDescent="0.25">
      <c r="B62">
        <v>0.2</v>
      </c>
      <c r="C62">
        <v>0.78</v>
      </c>
      <c r="D62">
        <v>0.91</v>
      </c>
      <c r="E62">
        <v>0.82</v>
      </c>
      <c r="F62">
        <v>0.85</v>
      </c>
      <c r="G62" t="s">
        <v>20</v>
      </c>
      <c r="H62">
        <f t="shared" si="0"/>
        <v>0.747</v>
      </c>
      <c r="I62">
        <f t="shared" si="1"/>
        <v>0.54810000000000003</v>
      </c>
      <c r="J62">
        <f t="shared" si="2"/>
        <v>0.26419999999999999</v>
      </c>
      <c r="K62">
        <f t="shared" si="3"/>
        <v>8.2900000000000001E-2</v>
      </c>
      <c r="L62" s="47">
        <f t="shared" si="4"/>
        <v>8.2900000000000001E-2</v>
      </c>
      <c r="M62" t="str">
        <f t="shared" si="5"/>
        <v>High</v>
      </c>
      <c r="N62">
        <f t="shared" si="6"/>
        <v>1</v>
      </c>
      <c r="O62">
        <f>'Test_IF-có_validate'!O62</f>
        <v>0.22220000000000001</v>
      </c>
      <c r="P62">
        <f>'Test_IF-có_validate'!P62</f>
        <v>0.86670000000000003</v>
      </c>
      <c r="Q62">
        <f>'Test_IF-có_validate'!Q62</f>
        <v>1</v>
      </c>
      <c r="R62">
        <f>'Test_IF-có_validate'!R62</f>
        <v>0.82830000000000004</v>
      </c>
      <c r="S62">
        <f>'Test_IF-có_validate'!S62</f>
        <v>0.85709999999999997</v>
      </c>
      <c r="U62" s="37">
        <f t="shared" si="28"/>
        <v>0.63639999999999997</v>
      </c>
      <c r="V62" s="37">
        <f t="shared" si="28"/>
        <v>7.1400000000000005E-2</v>
      </c>
      <c r="W62" s="37">
        <f t="shared" si="28"/>
        <v>0</v>
      </c>
      <c r="X62" s="37">
        <f t="shared" si="28"/>
        <v>9.3899999999999997E-2</v>
      </c>
      <c r="Y62" s="37">
        <f t="shared" si="28"/>
        <v>7.6899999999999996E-2</v>
      </c>
      <c r="AA62" s="37">
        <f t="shared" si="8"/>
        <v>0.12909999999999999</v>
      </c>
      <c r="AB62" s="37">
        <f t="shared" si="9"/>
        <v>0.58340000000000003</v>
      </c>
      <c r="AC62" s="37">
        <f t="shared" si="10"/>
        <v>0.4743</v>
      </c>
      <c r="AD62" s="37">
        <f t="shared" si="11"/>
        <v>0.40050000000000002</v>
      </c>
      <c r="AE62" s="37">
        <f t="shared" si="12"/>
        <v>0.77080000000000004</v>
      </c>
      <c r="AG62" s="38">
        <f t="shared" si="13"/>
        <v>0.14630000000000001</v>
      </c>
      <c r="AH62" s="38">
        <f t="shared" si="14"/>
        <v>0.4143</v>
      </c>
      <c r="AI62" s="38">
        <f t="shared" si="15"/>
        <v>0.40949999999999998</v>
      </c>
      <c r="AJ62" s="38">
        <f t="shared" si="16"/>
        <v>0.26950000000000002</v>
      </c>
      <c r="AK62" s="38">
        <f t="shared" si="17"/>
        <v>0.56200000000000006</v>
      </c>
      <c r="AM62" s="38">
        <f t="shared" si="18"/>
        <v>0.2346</v>
      </c>
      <c r="AN62" s="38">
        <f t="shared" si="19"/>
        <v>0.37669999999999998</v>
      </c>
      <c r="AO62" s="38">
        <f t="shared" si="20"/>
        <v>0.33610000000000001</v>
      </c>
      <c r="AP62" s="38">
        <f t="shared" si="21"/>
        <v>0.4138</v>
      </c>
      <c r="AQ62" s="38">
        <f t="shared" si="22"/>
        <v>0.25679999999999997</v>
      </c>
      <c r="AR62" s="38"/>
      <c r="AS62" s="38">
        <f t="shared" si="23"/>
        <v>0.26029999999999998</v>
      </c>
      <c r="AT62" s="38">
        <f t="shared" si="24"/>
        <v>0.3165</v>
      </c>
      <c r="AU62" s="38">
        <f t="shared" si="25"/>
        <v>0.3397</v>
      </c>
      <c r="AV62" s="38">
        <f t="shared" si="26"/>
        <v>0.2606</v>
      </c>
      <c r="AW62" s="38">
        <f t="shared" si="27"/>
        <v>6.2899999999999998E-2</v>
      </c>
    </row>
    <row r="63" spans="2:49" ht="15.75" x14ac:dyDescent="0.25">
      <c r="B63">
        <v>0.25</v>
      </c>
      <c r="C63">
        <v>0</v>
      </c>
      <c r="D63">
        <v>0.1</v>
      </c>
      <c r="E63">
        <v>0.12</v>
      </c>
      <c r="F63">
        <v>0.37</v>
      </c>
      <c r="G63" t="s">
        <v>21</v>
      </c>
      <c r="H63">
        <f t="shared" si="0"/>
        <v>0.31730000000000003</v>
      </c>
      <c r="I63">
        <f t="shared" si="1"/>
        <v>0.1646</v>
      </c>
      <c r="J63">
        <f t="shared" si="2"/>
        <v>0.18759999999999999</v>
      </c>
      <c r="K63">
        <f t="shared" si="3"/>
        <v>0.36799999999999999</v>
      </c>
      <c r="L63" s="47">
        <f t="shared" si="4"/>
        <v>0.1646</v>
      </c>
      <c r="M63" t="str">
        <f t="shared" si="5"/>
        <v>Low</v>
      </c>
      <c r="N63">
        <f t="shared" si="6"/>
        <v>1</v>
      </c>
      <c r="O63">
        <f>'Test_IF-có_validate'!O63</f>
        <v>0.27779999999999999</v>
      </c>
      <c r="P63">
        <f>'Test_IF-có_validate'!P63</f>
        <v>0</v>
      </c>
      <c r="Q63">
        <f>'Test_IF-có_validate'!Q63</f>
        <v>0.1</v>
      </c>
      <c r="R63">
        <f>'Test_IF-có_validate'!R63</f>
        <v>0.1212</v>
      </c>
      <c r="S63">
        <f>'Test_IF-có_validate'!S63</f>
        <v>0.36730000000000002</v>
      </c>
      <c r="U63" s="37">
        <f t="shared" si="28"/>
        <v>0.56520000000000004</v>
      </c>
      <c r="V63" s="37">
        <f t="shared" si="28"/>
        <v>1</v>
      </c>
      <c r="W63" s="37">
        <f t="shared" si="28"/>
        <v>0.81820000000000004</v>
      </c>
      <c r="X63" s="37">
        <f t="shared" si="28"/>
        <v>0.78380000000000005</v>
      </c>
      <c r="Y63" s="37">
        <f t="shared" si="28"/>
        <v>0.4627</v>
      </c>
      <c r="AA63" s="37">
        <f t="shared" si="8"/>
        <v>6.7100000000000007E-2</v>
      </c>
      <c r="AB63" s="37">
        <f t="shared" si="9"/>
        <v>0.26989999999999997</v>
      </c>
      <c r="AC63" s="37">
        <f t="shared" si="10"/>
        <v>0.3251</v>
      </c>
      <c r="AD63" s="37">
        <f t="shared" si="11"/>
        <v>0.26829999999999998</v>
      </c>
      <c r="AE63" s="37">
        <f t="shared" si="12"/>
        <v>0.31780000000000003</v>
      </c>
      <c r="AG63" s="38">
        <f t="shared" si="13"/>
        <v>8.4400000000000003E-2</v>
      </c>
      <c r="AH63" s="38">
        <f t="shared" si="14"/>
        <v>0.4204</v>
      </c>
      <c r="AI63" s="38">
        <f t="shared" si="15"/>
        <v>0.39360000000000001</v>
      </c>
      <c r="AJ63" s="38">
        <f t="shared" si="16"/>
        <v>0.40160000000000001</v>
      </c>
      <c r="AK63" s="38">
        <f t="shared" si="17"/>
        <v>0.14530000000000001</v>
      </c>
      <c r="AM63" s="38">
        <f t="shared" si="18"/>
        <v>0.17349999999999999</v>
      </c>
      <c r="AN63" s="38">
        <f t="shared" si="19"/>
        <v>0.45629999999999998</v>
      </c>
      <c r="AO63" s="38">
        <f t="shared" si="20"/>
        <v>0.47510000000000002</v>
      </c>
      <c r="AP63" s="38">
        <f t="shared" si="21"/>
        <v>0.25530000000000003</v>
      </c>
      <c r="AQ63" s="38">
        <f t="shared" si="22"/>
        <v>0.16739999999999999</v>
      </c>
      <c r="AR63" s="38"/>
      <c r="AS63" s="38">
        <f t="shared" si="23"/>
        <v>0.1993</v>
      </c>
      <c r="AT63" s="38">
        <f t="shared" si="24"/>
        <v>0.51570000000000005</v>
      </c>
      <c r="AU63" s="38">
        <f t="shared" si="25"/>
        <v>0.47089999999999999</v>
      </c>
      <c r="AV63" s="38">
        <f t="shared" si="26"/>
        <v>0.41099999999999998</v>
      </c>
      <c r="AW63" s="38">
        <f t="shared" si="27"/>
        <v>0.3604</v>
      </c>
    </row>
    <row r="64" spans="2:49" ht="15.75" x14ac:dyDescent="0.25">
      <c r="B64">
        <v>0.28999999999999998</v>
      </c>
      <c r="C64">
        <v>0.1</v>
      </c>
      <c r="D64">
        <v>0.17</v>
      </c>
      <c r="E64">
        <v>0.74</v>
      </c>
      <c r="F64">
        <v>0.52</v>
      </c>
      <c r="G64" t="s">
        <v>24</v>
      </c>
      <c r="H64">
        <f t="shared" si="0"/>
        <v>0.44590000000000002</v>
      </c>
      <c r="I64">
        <f t="shared" si="1"/>
        <v>0.29380000000000001</v>
      </c>
      <c r="J64">
        <f t="shared" si="2"/>
        <v>4.58E-2</v>
      </c>
      <c r="K64">
        <f t="shared" si="3"/>
        <v>0.22639999999999999</v>
      </c>
      <c r="L64" s="47">
        <f t="shared" si="4"/>
        <v>4.58E-2</v>
      </c>
      <c r="M64" t="str">
        <f t="shared" si="5"/>
        <v>Middle</v>
      </c>
      <c r="N64">
        <f t="shared" si="6"/>
        <v>1</v>
      </c>
      <c r="O64">
        <f>'Test_IF-có_validate'!O64</f>
        <v>0.32219999999999999</v>
      </c>
      <c r="P64">
        <f>'Test_IF-có_validate'!P64</f>
        <v>0.1111</v>
      </c>
      <c r="Q64">
        <f>'Test_IF-có_validate'!Q64</f>
        <v>0.17780000000000001</v>
      </c>
      <c r="R64">
        <f>'Test_IF-có_validate'!R64</f>
        <v>0.74750000000000005</v>
      </c>
      <c r="S64">
        <f>'Test_IF-có_validate'!S64</f>
        <v>0.52039999999999997</v>
      </c>
      <c r="U64" s="37">
        <f t="shared" si="28"/>
        <v>0.51259999999999994</v>
      </c>
      <c r="V64" s="37">
        <f t="shared" si="28"/>
        <v>0.8</v>
      </c>
      <c r="W64" s="37">
        <f t="shared" si="28"/>
        <v>0.69810000000000005</v>
      </c>
      <c r="X64" s="37">
        <f t="shared" si="28"/>
        <v>0.14449999999999999</v>
      </c>
      <c r="Y64" s="37">
        <f t="shared" si="28"/>
        <v>0.31540000000000001</v>
      </c>
      <c r="AA64" s="37">
        <f t="shared" si="8"/>
        <v>1.89E-2</v>
      </c>
      <c r="AB64" s="37">
        <f t="shared" si="9"/>
        <v>0.1313</v>
      </c>
      <c r="AC64" s="37">
        <f t="shared" si="10"/>
        <v>0.23569999999999999</v>
      </c>
      <c r="AD64" s="37">
        <f t="shared" si="11"/>
        <v>0.34320000000000001</v>
      </c>
      <c r="AE64" s="37">
        <f t="shared" si="12"/>
        <v>0.46189999999999998</v>
      </c>
      <c r="AG64" s="38">
        <f t="shared" si="13"/>
        <v>3.6400000000000002E-2</v>
      </c>
      <c r="AH64" s="38">
        <f t="shared" si="14"/>
        <v>0.29170000000000001</v>
      </c>
      <c r="AI64" s="38">
        <f t="shared" si="15"/>
        <v>0.30559999999999998</v>
      </c>
      <c r="AJ64" s="38">
        <f t="shared" si="16"/>
        <v>0.21</v>
      </c>
      <c r="AK64" s="38">
        <f t="shared" si="17"/>
        <v>0.29449999999999998</v>
      </c>
      <c r="AM64" s="38">
        <f t="shared" si="18"/>
        <v>0.12590000000000001</v>
      </c>
      <c r="AN64" s="38">
        <f t="shared" si="19"/>
        <v>0.32929999999999998</v>
      </c>
      <c r="AO64" s="38">
        <f t="shared" si="20"/>
        <v>0.38829999999999998</v>
      </c>
      <c r="AP64" s="38">
        <f t="shared" si="21"/>
        <v>0.35659999999999997</v>
      </c>
      <c r="AQ64" s="38">
        <f t="shared" si="22"/>
        <v>1.7899999999999999E-2</v>
      </c>
      <c r="AR64" s="38"/>
      <c r="AS64" s="38">
        <f t="shared" si="23"/>
        <v>0.1517</v>
      </c>
      <c r="AT64" s="38">
        <f t="shared" si="24"/>
        <v>0.39140000000000003</v>
      </c>
      <c r="AU64" s="38">
        <f t="shared" si="25"/>
        <v>0.3841</v>
      </c>
      <c r="AV64" s="38">
        <f t="shared" si="26"/>
        <v>0.2009</v>
      </c>
      <c r="AW64" s="38">
        <f t="shared" si="27"/>
        <v>0.21629999999999999</v>
      </c>
    </row>
    <row r="65" spans="2:49" ht="15.75" x14ac:dyDescent="0.25">
      <c r="B65">
        <v>0.3</v>
      </c>
      <c r="C65">
        <v>0.18</v>
      </c>
      <c r="D65">
        <v>0.23</v>
      </c>
      <c r="E65">
        <v>0.9</v>
      </c>
      <c r="F65">
        <v>0.84</v>
      </c>
      <c r="G65" t="s">
        <v>20</v>
      </c>
      <c r="H65">
        <f t="shared" si="0"/>
        <v>0.72199999999999998</v>
      </c>
      <c r="I65">
        <f t="shared" si="1"/>
        <v>0.53180000000000005</v>
      </c>
      <c r="J65">
        <f t="shared" si="2"/>
        <v>0.25679999999999997</v>
      </c>
      <c r="K65">
        <f t="shared" si="3"/>
        <v>7.4700000000000003E-2</v>
      </c>
      <c r="L65" s="47">
        <f t="shared" si="4"/>
        <v>7.4700000000000003E-2</v>
      </c>
      <c r="M65" t="str">
        <f t="shared" si="5"/>
        <v>High</v>
      </c>
      <c r="N65">
        <f t="shared" si="6"/>
        <v>1</v>
      </c>
      <c r="O65">
        <f>'Test_IF-có_validate'!O65</f>
        <v>0.33329999999999999</v>
      </c>
      <c r="P65">
        <f>'Test_IF-có_validate'!P65</f>
        <v>0.2</v>
      </c>
      <c r="Q65">
        <f>'Test_IF-có_validate'!Q65</f>
        <v>0.24440000000000001</v>
      </c>
      <c r="R65">
        <f>'Test_IF-có_validate'!R65</f>
        <v>0.90910000000000002</v>
      </c>
      <c r="S65">
        <f>'Test_IF-có_validate'!S65</f>
        <v>0.84689999999999999</v>
      </c>
      <c r="U65" s="37">
        <f t="shared" si="28"/>
        <v>0.5</v>
      </c>
      <c r="V65" s="37">
        <f t="shared" si="28"/>
        <v>0.66669999999999996</v>
      </c>
      <c r="W65" s="37">
        <f t="shared" si="28"/>
        <v>0.60719999999999996</v>
      </c>
      <c r="X65" s="37">
        <f t="shared" si="28"/>
        <v>4.7600000000000003E-2</v>
      </c>
      <c r="Y65" s="37">
        <f t="shared" si="28"/>
        <v>8.2900000000000001E-2</v>
      </c>
      <c r="AA65" s="37">
        <f t="shared" si="8"/>
        <v>7.1000000000000004E-3</v>
      </c>
      <c r="AB65" s="37">
        <f t="shared" si="9"/>
        <v>2.3599999999999999E-2</v>
      </c>
      <c r="AC65" s="37">
        <f t="shared" si="10"/>
        <v>0.1608</v>
      </c>
      <c r="AD65" s="37">
        <f t="shared" si="11"/>
        <v>0.45279999999999998</v>
      </c>
      <c r="AE65" s="37">
        <f t="shared" si="12"/>
        <v>0.76419999999999999</v>
      </c>
      <c r="AG65" s="38">
        <f t="shared" si="13"/>
        <v>2.46E-2</v>
      </c>
      <c r="AH65" s="38">
        <f t="shared" si="14"/>
        <v>0.18940000000000001</v>
      </c>
      <c r="AI65" s="38">
        <f t="shared" si="15"/>
        <v>0.23150000000000001</v>
      </c>
      <c r="AJ65" s="38">
        <f t="shared" si="16"/>
        <v>0.32429999999999998</v>
      </c>
      <c r="AK65" s="38">
        <f t="shared" si="17"/>
        <v>0.5554</v>
      </c>
      <c r="AM65" s="38">
        <f t="shared" si="18"/>
        <v>0.1142</v>
      </c>
      <c r="AN65" s="38">
        <f t="shared" si="19"/>
        <v>0.22800000000000001</v>
      </c>
      <c r="AO65" s="38">
        <f t="shared" si="20"/>
        <v>0.31469999999999998</v>
      </c>
      <c r="AP65" s="38">
        <f t="shared" si="21"/>
        <v>0.46589999999999998</v>
      </c>
      <c r="AQ65" s="38">
        <f t="shared" si="22"/>
        <v>0.24959999999999999</v>
      </c>
      <c r="AR65" s="38"/>
      <c r="AS65" s="38">
        <f t="shared" si="23"/>
        <v>0.14000000000000001</v>
      </c>
      <c r="AT65" s="38">
        <f t="shared" si="24"/>
        <v>0.29139999999999999</v>
      </c>
      <c r="AU65" s="38">
        <f t="shared" si="25"/>
        <v>0.3105</v>
      </c>
      <c r="AV65" s="38">
        <f t="shared" si="26"/>
        <v>0.31559999999999999</v>
      </c>
      <c r="AW65" s="38">
        <f t="shared" si="27"/>
        <v>5.5E-2</v>
      </c>
    </row>
    <row r="66" spans="2:49" ht="15.75" x14ac:dyDescent="0.25">
      <c r="B66">
        <v>0.32</v>
      </c>
      <c r="C66">
        <v>0.02</v>
      </c>
      <c r="D66">
        <v>0.34</v>
      </c>
      <c r="E66">
        <v>0.13</v>
      </c>
      <c r="F66">
        <v>0.31</v>
      </c>
      <c r="G66" t="s">
        <v>21</v>
      </c>
      <c r="H66">
        <f t="shared" si="0"/>
        <v>0.24360000000000001</v>
      </c>
      <c r="I66">
        <f t="shared" si="1"/>
        <v>8.8200000000000001E-2</v>
      </c>
      <c r="J66">
        <f t="shared" si="2"/>
        <v>0.23039999999999999</v>
      </c>
      <c r="K66">
        <f t="shared" si="3"/>
        <v>0.40960000000000002</v>
      </c>
      <c r="L66" s="47">
        <f t="shared" si="4"/>
        <v>8.8200000000000001E-2</v>
      </c>
      <c r="M66" t="str">
        <f t="shared" si="5"/>
        <v>Low</v>
      </c>
      <c r="N66">
        <f t="shared" si="6"/>
        <v>1</v>
      </c>
      <c r="O66">
        <f>'Test_IF-có_validate'!O66</f>
        <v>0.35560000000000003</v>
      </c>
      <c r="P66">
        <f>'Test_IF-có_validate'!P66</f>
        <v>2.2200000000000001E-2</v>
      </c>
      <c r="Q66">
        <f>'Test_IF-có_validate'!Q66</f>
        <v>0.36670000000000003</v>
      </c>
      <c r="R66">
        <f>'Test_IF-có_validate'!R66</f>
        <v>0.1313</v>
      </c>
      <c r="S66">
        <f>'Test_IF-có_validate'!S66</f>
        <v>0.30609999999999998</v>
      </c>
      <c r="U66" s="37">
        <f t="shared" si="28"/>
        <v>0.47539999999999999</v>
      </c>
      <c r="V66" s="37">
        <f t="shared" si="28"/>
        <v>0.95660000000000001</v>
      </c>
      <c r="W66" s="37">
        <f t="shared" si="28"/>
        <v>0.46339999999999998</v>
      </c>
      <c r="X66" s="37">
        <f t="shared" si="28"/>
        <v>0.76790000000000003</v>
      </c>
      <c r="Y66" s="37">
        <f t="shared" si="28"/>
        <v>0.53129999999999999</v>
      </c>
      <c r="AA66" s="37">
        <f t="shared" si="8"/>
        <v>1.6299999999999999E-2</v>
      </c>
      <c r="AB66" s="37">
        <f t="shared" si="9"/>
        <v>0.2422</v>
      </c>
      <c r="AC66" s="37">
        <f t="shared" si="10"/>
        <v>2.9600000000000001E-2</v>
      </c>
      <c r="AD66" s="37">
        <f t="shared" si="11"/>
        <v>0.25659999999999999</v>
      </c>
      <c r="AE66" s="37">
        <f t="shared" si="12"/>
        <v>0.25719999999999998</v>
      </c>
      <c r="AG66" s="38">
        <f t="shared" si="13"/>
        <v>1.1000000000000001E-3</v>
      </c>
      <c r="AH66" s="38">
        <f t="shared" si="14"/>
        <v>0.39500000000000002</v>
      </c>
      <c r="AI66" s="38">
        <f t="shared" si="15"/>
        <v>0.1009</v>
      </c>
      <c r="AJ66" s="38">
        <f t="shared" si="16"/>
        <v>0.39029999999999998</v>
      </c>
      <c r="AK66" s="38">
        <f t="shared" si="17"/>
        <v>8.1600000000000006E-2</v>
      </c>
      <c r="AM66" s="38">
        <f t="shared" si="18"/>
        <v>9.0899999999999995E-2</v>
      </c>
      <c r="AN66" s="38">
        <f t="shared" si="19"/>
        <v>0.43120000000000003</v>
      </c>
      <c r="AO66" s="38">
        <f t="shared" si="20"/>
        <v>0.18229999999999999</v>
      </c>
      <c r="AP66" s="38">
        <f t="shared" si="21"/>
        <v>0.24349999999999999</v>
      </c>
      <c r="AQ66" s="38">
        <f t="shared" si="22"/>
        <v>0.2329</v>
      </c>
      <c r="AR66" s="38"/>
      <c r="AS66" s="38">
        <f t="shared" si="23"/>
        <v>0.1167</v>
      </c>
      <c r="AT66" s="38">
        <f t="shared" si="24"/>
        <v>0.49130000000000001</v>
      </c>
      <c r="AU66" s="38">
        <f t="shared" si="25"/>
        <v>0.17829999999999999</v>
      </c>
      <c r="AV66" s="38">
        <f t="shared" si="26"/>
        <v>0.3997</v>
      </c>
      <c r="AW66" s="38">
        <f t="shared" si="27"/>
        <v>0.42449999999999999</v>
      </c>
    </row>
    <row r="67" spans="2:49" ht="15.75" x14ac:dyDescent="0.25">
      <c r="B67">
        <v>0.28000000000000003</v>
      </c>
      <c r="C67">
        <v>0.12</v>
      </c>
      <c r="D67">
        <v>0.38</v>
      </c>
      <c r="E67">
        <v>0.17</v>
      </c>
      <c r="F67">
        <v>0.6</v>
      </c>
      <c r="G67" t="s">
        <v>24</v>
      </c>
      <c r="H67">
        <f t="shared" ref="H67:H130" si="29">ROUND(SUMPRODUCT($B$1:$F$1,AA67:AE67),4)</f>
        <v>0.49990000000000001</v>
      </c>
      <c r="I67">
        <f t="shared" ref="I67:I130" si="30">ROUND(SUMPRODUCT($B$1:$F$1,AG67:AK67),4)</f>
        <v>0.35139999999999999</v>
      </c>
      <c r="J67">
        <f t="shared" ref="J67:J130" si="31">ROUND(SUMPRODUCT($B$1:$F$1,AM67:AQ67),4)</f>
        <v>6.3500000000000001E-2</v>
      </c>
      <c r="K67">
        <f t="shared" ref="K67:K130" si="32">ROUND(SUMPRODUCT($B$1:$F$1,AS67:AW67),4)</f>
        <v>0.1484</v>
      </c>
      <c r="L67" s="47">
        <f t="shared" si="4"/>
        <v>6.3500000000000001E-2</v>
      </c>
      <c r="M67" t="str">
        <f t="shared" si="5"/>
        <v>Middle</v>
      </c>
      <c r="N67">
        <f t="shared" si="6"/>
        <v>1</v>
      </c>
      <c r="O67">
        <f>'Test_IF-có_validate'!O67</f>
        <v>0.31109999999999999</v>
      </c>
      <c r="P67">
        <f>'Test_IF-có_validate'!P67</f>
        <v>0.1333</v>
      </c>
      <c r="Q67">
        <f>'Test_IF-có_validate'!Q67</f>
        <v>0.41110000000000002</v>
      </c>
      <c r="R67">
        <f>'Test_IF-có_validate'!R67</f>
        <v>0.17169999999999999</v>
      </c>
      <c r="S67">
        <f>'Test_IF-có_validate'!S67</f>
        <v>0.60199999999999998</v>
      </c>
      <c r="U67" s="37">
        <f t="shared" si="28"/>
        <v>0.52539999999999998</v>
      </c>
      <c r="V67" s="37">
        <f t="shared" si="28"/>
        <v>0.76480000000000004</v>
      </c>
      <c r="W67" s="37">
        <f t="shared" si="28"/>
        <v>0.4173</v>
      </c>
      <c r="X67" s="37">
        <f t="shared" si="28"/>
        <v>0.70689999999999997</v>
      </c>
      <c r="Y67" s="37">
        <f t="shared" si="28"/>
        <v>0.24840000000000001</v>
      </c>
      <c r="AA67" s="37">
        <f t="shared" si="8"/>
        <v>3.0800000000000001E-2</v>
      </c>
      <c r="AB67" s="37">
        <f t="shared" si="9"/>
        <v>0.104</v>
      </c>
      <c r="AC67" s="37">
        <f t="shared" si="10"/>
        <v>1.5599999999999999E-2</v>
      </c>
      <c r="AD67" s="37">
        <f t="shared" si="11"/>
        <v>0.20979999999999999</v>
      </c>
      <c r="AE67" s="37">
        <f t="shared" si="12"/>
        <v>0.53680000000000005</v>
      </c>
      <c r="AG67" s="38">
        <f t="shared" si="13"/>
        <v>4.8300000000000003E-2</v>
      </c>
      <c r="AH67" s="38">
        <f t="shared" si="14"/>
        <v>0.26590000000000003</v>
      </c>
      <c r="AI67" s="38">
        <f t="shared" si="15"/>
        <v>5.5599999999999997E-2</v>
      </c>
      <c r="AJ67" s="38">
        <f t="shared" si="16"/>
        <v>0.34489999999999998</v>
      </c>
      <c r="AK67" s="38">
        <f t="shared" si="17"/>
        <v>0.37080000000000002</v>
      </c>
      <c r="AM67" s="38">
        <f t="shared" si="18"/>
        <v>0.13769999999999999</v>
      </c>
      <c r="AN67" s="38">
        <f t="shared" si="19"/>
        <v>0.3039</v>
      </c>
      <c r="AO67" s="38">
        <f t="shared" si="20"/>
        <v>0.13719999999999999</v>
      </c>
      <c r="AP67" s="38">
        <f t="shared" si="21"/>
        <v>0.1966</v>
      </c>
      <c r="AQ67" s="38">
        <f t="shared" si="22"/>
        <v>5.6000000000000001E-2</v>
      </c>
      <c r="AR67" s="38"/>
      <c r="AS67" s="38">
        <f t="shared" si="23"/>
        <v>0.16350000000000001</v>
      </c>
      <c r="AT67" s="38">
        <f t="shared" si="24"/>
        <v>0.36630000000000001</v>
      </c>
      <c r="AU67" s="38">
        <f t="shared" si="25"/>
        <v>0.1331</v>
      </c>
      <c r="AV67" s="38">
        <f t="shared" si="26"/>
        <v>0.35439999999999999</v>
      </c>
      <c r="AW67" s="38">
        <f t="shared" si="27"/>
        <v>0.14549999999999999</v>
      </c>
    </row>
    <row r="68" spans="2:49" ht="15.75" x14ac:dyDescent="0.25">
      <c r="B68">
        <v>0.26</v>
      </c>
      <c r="C68">
        <v>0.09</v>
      </c>
      <c r="D68">
        <v>0.33</v>
      </c>
      <c r="E68">
        <v>0.28000000000000003</v>
      </c>
      <c r="F68">
        <v>0.32</v>
      </c>
      <c r="G68" t="s">
        <v>21</v>
      </c>
      <c r="H68">
        <f t="shared" si="29"/>
        <v>0.251</v>
      </c>
      <c r="I68">
        <f t="shared" si="30"/>
        <v>9.6000000000000002E-2</v>
      </c>
      <c r="J68">
        <f t="shared" si="31"/>
        <v>0.21790000000000001</v>
      </c>
      <c r="K68">
        <f t="shared" si="32"/>
        <v>0.39739999999999998</v>
      </c>
      <c r="L68" s="47">
        <f t="shared" ref="L68:L131" si="33">MIN(H68:K68)</f>
        <v>9.6000000000000002E-2</v>
      </c>
      <c r="M68" t="str">
        <f t="shared" ref="M68:M127" si="34">IF(L68=H68,"Very Low",IF(L68=I68,"Low",IF(L68=J68,"Middle","High")))</f>
        <v>Low</v>
      </c>
      <c r="N68">
        <f t="shared" ref="N68:N131" si="35">IF(M68=G68,1,0)</f>
        <v>1</v>
      </c>
      <c r="O68">
        <f>'Test_IF-có_validate'!O68</f>
        <v>0.28889999999999999</v>
      </c>
      <c r="P68">
        <f>'Test_IF-có_validate'!P68</f>
        <v>0.1</v>
      </c>
      <c r="Q68">
        <f>'Test_IF-có_validate'!Q68</f>
        <v>0.35560000000000003</v>
      </c>
      <c r="R68">
        <f>'Test_IF-có_validate'!R68</f>
        <v>0.2828</v>
      </c>
      <c r="S68">
        <f>'Test_IF-có_validate'!S68</f>
        <v>0.31630000000000003</v>
      </c>
      <c r="U68" s="37">
        <f t="shared" si="28"/>
        <v>0.55169999999999997</v>
      </c>
      <c r="V68" s="37">
        <f t="shared" si="28"/>
        <v>0.81820000000000004</v>
      </c>
      <c r="W68" s="37">
        <f t="shared" si="28"/>
        <v>0.47539999999999999</v>
      </c>
      <c r="X68" s="37">
        <f t="shared" si="28"/>
        <v>0.55910000000000004</v>
      </c>
      <c r="Y68" s="37">
        <f t="shared" si="28"/>
        <v>0.51939999999999997</v>
      </c>
      <c r="AA68" s="37">
        <f t="shared" ref="AA68:AA131" si="36">ROUND((ABS(O68-O$154)+ABS(U68-U$154))*(1-ABS((1-O68-U68)-(1-O$154-U$154))/2)/2,4)</f>
        <v>5.4899999999999997E-2</v>
      </c>
      <c r="AB68" s="37">
        <f t="shared" ref="AB68:AB131" si="37">ROUND((ABS(P68-P$154)+ABS(V68-V$154))*(1-ABS((1-P68-V68)-(1-P$154-V$154))/2)/2,4)</f>
        <v>0.14499999999999999</v>
      </c>
      <c r="AC68" s="37">
        <f t="shared" ref="AC68:AC131" si="38">ROUND((ABS(Q68-Q$154)+ABS(W68-W$154))*(1-ABS((1-Q68-W68)-(1-Q$154-W$154))/2)/2,4)</f>
        <v>4.1099999999999998E-2</v>
      </c>
      <c r="AD68" s="37">
        <f t="shared" ref="AD68:AD131" si="39">ROUND((ABS(R68-R$154)+ABS(X68-X$154))*(1-ABS((1-R68-X68)-(1-R$154-X$154))/2)/2,4)</f>
        <v>8.5099999999999995E-2</v>
      </c>
      <c r="AE68" s="37">
        <f t="shared" ref="AE68:AE131" si="40">ROUND((ABS(S68-S$154)+ABS(Y68-Y$154))*(1-ABS((1-S68-Y68)-(1-S$154-Y$154))/2)/2,4)</f>
        <v>0.26750000000000002</v>
      </c>
      <c r="AG68" s="38">
        <f t="shared" ref="AG68:AG131" si="41">ROUND((ABS(O68-O$155)+ABS(U68-U$155))*(1-ABS((1-O68-U68)-(1-O$155-U$155))/2)/2,4)</f>
        <v>7.2300000000000003E-2</v>
      </c>
      <c r="AH68" s="38">
        <f t="shared" ref="AH68:AH131" si="42">ROUND((ABS(P68-P$155)+ABS(V68-V$155))*(1-ABS((1-P68-V68)-(1-P$155-V$155))/2)/2,4)</f>
        <v>0.30459999999999998</v>
      </c>
      <c r="AI68" s="38">
        <f t="shared" ref="AI68:AI131" si="43">ROUND((ABS(Q68-Q$155)+ABS(W68-W$155))*(1-ABS((1-Q68-W68)-(1-Q$155-W$155))/2)/2,4)</f>
        <v>0.1125</v>
      </c>
      <c r="AJ68" s="38">
        <f t="shared" ref="AJ68:AJ131" si="44">ROUND((ABS(R68-R$155)+ABS(X68-X$155))*(1-ABS((1-R68-X68)-(1-R$155-X$155))/2)/2,4)</f>
        <v>0.22239999999999999</v>
      </c>
      <c r="AK68" s="38">
        <f t="shared" ref="AK68:AK131" si="45">ROUND((ABS(S68-S$155)+ABS(Y68-Y$155))*(1-ABS((1-S68-Y68)-(1-S$155-Y$155))/2)/2,4)</f>
        <v>9.2399999999999996E-2</v>
      </c>
      <c r="AM68" s="38">
        <f t="shared" ref="AM68:AM131" si="46">ROUND((ABS(O68-O$156)+ABS(U68-U$156))*(1-ABS((1-O68-U68)-(1-O$156-U$156))/2)/2,4)</f>
        <v>0.1615</v>
      </c>
      <c r="AN68" s="38">
        <f t="shared" ref="AN68:AN131" si="47">ROUND((ABS(P68-P$156)+ABS(V68-V$156))*(1-ABS((1-P68-V68)-(1-P$156-V$156))/2)/2,4)</f>
        <v>0.34210000000000002</v>
      </c>
      <c r="AO68" s="38">
        <f t="shared" ref="AO68:AO131" si="48">ROUND((ABS(Q68-Q$156)+ABS(W68-W$156))*(1-ABS((1-Q68-W68)-(1-Q$156-W$156))/2)/2,4)</f>
        <v>0.1938</v>
      </c>
      <c r="AP68" s="38">
        <f t="shared" ref="AP68:AP131" si="49">ROUND((ABS(R68-R$156)+ABS(X68-X$156))*(1-ABS((1-R68-X68)-(1-R$156-X$156))/2)/2,4)</f>
        <v>7.1499999999999994E-2</v>
      </c>
      <c r="AQ68" s="38">
        <f t="shared" ref="AQ68:AQ131" si="50">ROUND((ABS(S68-S$156)+ABS(Y68-Y$156))*(1-ABS((1-S68-Y68)-(1-S$156-Y$156))/2)/2,4)</f>
        <v>0.22170000000000001</v>
      </c>
      <c r="AR68" s="38"/>
      <c r="AS68" s="38">
        <f t="shared" ref="AS68:AS131" si="51">ROUND((ABS(O68-O$157)+ABS(U68-U$157))*(1-ABS((1-O68-U68)-(1-O$157-U$157))/2)/2,4)</f>
        <v>0.18729999999999999</v>
      </c>
      <c r="AT68" s="38">
        <f t="shared" ref="AT68:AT131" si="52">ROUND((ABS(P68-P$157)+ABS(V68-V$157))*(1-ABS((1-P68-V68)-(1-P$157-V$157))/2)/2,4)</f>
        <v>0.40400000000000003</v>
      </c>
      <c r="AU68" s="38">
        <f t="shared" ref="AU68:AU131" si="53">ROUND((ABS(Q68-Q$157)+ABS(W68-W$157))*(1-ABS((1-Q68-W68)-(1-Q$157-W$157))/2)/2,4)</f>
        <v>0.1898</v>
      </c>
      <c r="AV68" s="38">
        <f t="shared" ref="AV68:AV131" si="54">ROUND((ABS(R68-R$157)+ABS(X68-X$157))*(1-ABS((1-R68-X68)-(1-R$157-X$157))/2)/2,4)</f>
        <v>0.23200000000000001</v>
      </c>
      <c r="AW68" s="38">
        <f t="shared" ref="AW68:AW131" si="55">ROUND((ABS(S68-S$157)+ABS(Y68-Y$157))*(1-ABS((1-S68-Y68)-(1-S$157-Y$157))/2)/2,4)</f>
        <v>0.41349999999999998</v>
      </c>
    </row>
    <row r="69" spans="2:49" ht="15.75" x14ac:dyDescent="0.25">
      <c r="B69">
        <v>0.28000000000000003</v>
      </c>
      <c r="C69">
        <v>0.16</v>
      </c>
      <c r="D69">
        <v>0.41</v>
      </c>
      <c r="E69">
        <v>0.51</v>
      </c>
      <c r="F69">
        <v>0.56000000000000005</v>
      </c>
      <c r="G69" t="s">
        <v>24</v>
      </c>
      <c r="H69">
        <f t="shared" si="29"/>
        <v>0.46629999999999999</v>
      </c>
      <c r="I69">
        <f t="shared" si="30"/>
        <v>0.30909999999999999</v>
      </c>
      <c r="J69">
        <f t="shared" si="31"/>
        <v>2.7400000000000001E-2</v>
      </c>
      <c r="K69">
        <f t="shared" si="32"/>
        <v>0.1734</v>
      </c>
      <c r="L69" s="47">
        <f t="shared" si="33"/>
        <v>2.7400000000000001E-2</v>
      </c>
      <c r="M69" t="str">
        <f t="shared" si="34"/>
        <v>Middle</v>
      </c>
      <c r="N69">
        <f t="shared" si="35"/>
        <v>1</v>
      </c>
      <c r="O69">
        <f>'Test_IF-có_validate'!O69</f>
        <v>0.31109999999999999</v>
      </c>
      <c r="P69">
        <f>'Test_IF-có_validate'!P69</f>
        <v>0.17780000000000001</v>
      </c>
      <c r="Q69">
        <f>'Test_IF-có_validate'!Q69</f>
        <v>0.44440000000000002</v>
      </c>
      <c r="R69">
        <f>'Test_IF-có_validate'!R69</f>
        <v>0.51519999999999999</v>
      </c>
      <c r="S69">
        <f>'Test_IF-có_validate'!S69</f>
        <v>0.56120000000000003</v>
      </c>
      <c r="U69" s="37">
        <f t="shared" si="28"/>
        <v>0.52539999999999998</v>
      </c>
      <c r="V69" s="37">
        <f t="shared" si="28"/>
        <v>0.69810000000000005</v>
      </c>
      <c r="W69" s="37">
        <f t="shared" si="28"/>
        <v>0.38469999999999999</v>
      </c>
      <c r="X69" s="37">
        <f t="shared" si="28"/>
        <v>0.32</v>
      </c>
      <c r="Y69" s="37">
        <f t="shared" si="28"/>
        <v>0.28110000000000002</v>
      </c>
      <c r="AA69" s="37">
        <f t="shared" si="36"/>
        <v>3.0800000000000001E-2</v>
      </c>
      <c r="AB69" s="37">
        <f t="shared" si="37"/>
        <v>5.0099999999999999E-2</v>
      </c>
      <c r="AC69" s="37">
        <f t="shared" si="38"/>
        <v>4.8599999999999997E-2</v>
      </c>
      <c r="AD69" s="37">
        <f t="shared" si="39"/>
        <v>0.14979999999999999</v>
      </c>
      <c r="AE69" s="37">
        <f t="shared" si="40"/>
        <v>0.49940000000000001</v>
      </c>
      <c r="AG69" s="38">
        <f t="shared" si="41"/>
        <v>4.8300000000000003E-2</v>
      </c>
      <c r="AH69" s="38">
        <f t="shared" si="42"/>
        <v>0.2147</v>
      </c>
      <c r="AI69" s="38">
        <f t="shared" si="43"/>
        <v>2.2700000000000001E-2</v>
      </c>
      <c r="AJ69" s="38">
        <f t="shared" si="44"/>
        <v>1.24E-2</v>
      </c>
      <c r="AK69" s="38">
        <f t="shared" si="45"/>
        <v>0.33279999999999998</v>
      </c>
      <c r="AM69" s="38">
        <f t="shared" si="46"/>
        <v>0.13769999999999999</v>
      </c>
      <c r="AN69" s="38">
        <f t="shared" si="47"/>
        <v>0.25309999999999999</v>
      </c>
      <c r="AO69" s="38">
        <f t="shared" si="48"/>
        <v>0.1045</v>
      </c>
      <c r="AP69" s="38">
        <f t="shared" si="49"/>
        <v>0.16350000000000001</v>
      </c>
      <c r="AQ69" s="38">
        <f t="shared" si="50"/>
        <v>1.9599999999999999E-2</v>
      </c>
      <c r="AR69" s="38"/>
      <c r="AS69" s="38">
        <f t="shared" si="51"/>
        <v>0.16350000000000001</v>
      </c>
      <c r="AT69" s="38">
        <f t="shared" si="52"/>
        <v>0.31619999999999998</v>
      </c>
      <c r="AU69" s="38">
        <f t="shared" si="53"/>
        <v>0.1004</v>
      </c>
      <c r="AV69" s="38">
        <f t="shared" si="54"/>
        <v>2.8999999999999998E-3</v>
      </c>
      <c r="AW69" s="38">
        <f t="shared" si="55"/>
        <v>0.18060000000000001</v>
      </c>
    </row>
    <row r="70" spans="2:49" ht="15.75" x14ac:dyDescent="0.25">
      <c r="B70">
        <v>0.26</v>
      </c>
      <c r="C70">
        <v>0.12</v>
      </c>
      <c r="D70">
        <v>0.34</v>
      </c>
      <c r="E70">
        <v>0.68</v>
      </c>
      <c r="F70">
        <v>0.28999999999999998</v>
      </c>
      <c r="G70" t="s">
        <v>21</v>
      </c>
      <c r="H70">
        <f t="shared" si="29"/>
        <v>0.22470000000000001</v>
      </c>
      <c r="I70">
        <f t="shared" si="30"/>
        <v>6.4000000000000001E-2</v>
      </c>
      <c r="J70">
        <f t="shared" si="31"/>
        <v>0.25169999999999998</v>
      </c>
      <c r="K70">
        <f t="shared" si="32"/>
        <v>0.42630000000000001</v>
      </c>
      <c r="L70" s="47">
        <f t="shared" si="33"/>
        <v>6.4000000000000001E-2</v>
      </c>
      <c r="M70" t="str">
        <f t="shared" si="34"/>
        <v>Low</v>
      </c>
      <c r="N70">
        <f t="shared" si="35"/>
        <v>1</v>
      </c>
      <c r="O70">
        <f>'Test_IF-có_validate'!O70</f>
        <v>0.28889999999999999</v>
      </c>
      <c r="P70">
        <f>'Test_IF-có_validate'!P70</f>
        <v>0.1333</v>
      </c>
      <c r="Q70">
        <f>'Test_IF-có_validate'!Q70</f>
        <v>0.36670000000000003</v>
      </c>
      <c r="R70">
        <f>'Test_IF-có_validate'!R70</f>
        <v>0.68689999999999996</v>
      </c>
      <c r="S70">
        <f>'Test_IF-có_validate'!S70</f>
        <v>0.28570000000000001</v>
      </c>
      <c r="U70" s="37">
        <f t="shared" si="28"/>
        <v>0.55169999999999997</v>
      </c>
      <c r="V70" s="37">
        <f t="shared" si="28"/>
        <v>0.76480000000000004</v>
      </c>
      <c r="W70" s="37">
        <f t="shared" si="28"/>
        <v>0.46339999999999998</v>
      </c>
      <c r="X70" s="37">
        <f t="shared" si="28"/>
        <v>0.18559999999999999</v>
      </c>
      <c r="Y70" s="37">
        <f t="shared" si="28"/>
        <v>0.55559999999999998</v>
      </c>
      <c r="AA70" s="37">
        <f t="shared" si="36"/>
        <v>5.4899999999999997E-2</v>
      </c>
      <c r="AB70" s="37">
        <f t="shared" si="37"/>
        <v>0.104</v>
      </c>
      <c r="AC70" s="37">
        <f t="shared" si="38"/>
        <v>2.9600000000000001E-2</v>
      </c>
      <c r="AD70" s="37">
        <f t="shared" si="39"/>
        <v>0.2969</v>
      </c>
      <c r="AE70" s="37">
        <f t="shared" si="40"/>
        <v>0.23630000000000001</v>
      </c>
      <c r="AG70" s="38">
        <f t="shared" si="41"/>
        <v>7.2300000000000003E-2</v>
      </c>
      <c r="AH70" s="38">
        <f t="shared" si="42"/>
        <v>0.26590000000000003</v>
      </c>
      <c r="AI70" s="38">
        <f t="shared" si="43"/>
        <v>0.1009</v>
      </c>
      <c r="AJ70" s="38">
        <f t="shared" si="44"/>
        <v>0.16220000000000001</v>
      </c>
      <c r="AK70" s="38">
        <f t="shared" si="45"/>
        <v>5.9499999999999997E-2</v>
      </c>
      <c r="AM70" s="38">
        <f t="shared" si="46"/>
        <v>0.1615</v>
      </c>
      <c r="AN70" s="38">
        <f t="shared" si="47"/>
        <v>0.3039</v>
      </c>
      <c r="AO70" s="38">
        <f t="shared" si="48"/>
        <v>0.18229999999999999</v>
      </c>
      <c r="AP70" s="38">
        <f t="shared" si="49"/>
        <v>0.31040000000000001</v>
      </c>
      <c r="AQ70" s="38">
        <f t="shared" si="50"/>
        <v>0.25509999999999999</v>
      </c>
      <c r="AR70" s="38"/>
      <c r="AS70" s="38">
        <f t="shared" si="51"/>
        <v>0.18729999999999999</v>
      </c>
      <c r="AT70" s="38">
        <f t="shared" si="52"/>
        <v>0.36630000000000001</v>
      </c>
      <c r="AU70" s="38">
        <f t="shared" si="53"/>
        <v>0.17829999999999999</v>
      </c>
      <c r="AV70" s="38">
        <f t="shared" si="54"/>
        <v>0.153</v>
      </c>
      <c r="AW70" s="38">
        <f t="shared" si="55"/>
        <v>0.44700000000000001</v>
      </c>
    </row>
    <row r="71" spans="2:49" ht="15.75" x14ac:dyDescent="0.25">
      <c r="B71">
        <v>0.31</v>
      </c>
      <c r="C71">
        <v>0.2</v>
      </c>
      <c r="D71">
        <v>0.46</v>
      </c>
      <c r="E71">
        <v>0.78</v>
      </c>
      <c r="F71">
        <v>0.83</v>
      </c>
      <c r="G71" t="s">
        <v>20</v>
      </c>
      <c r="H71">
        <f t="shared" si="29"/>
        <v>0.70820000000000005</v>
      </c>
      <c r="I71">
        <f t="shared" si="30"/>
        <v>0.51239999999999997</v>
      </c>
      <c r="J71">
        <f t="shared" si="31"/>
        <v>0.23319999999999999</v>
      </c>
      <c r="K71">
        <f t="shared" si="32"/>
        <v>5.04E-2</v>
      </c>
      <c r="L71" s="47">
        <f t="shared" si="33"/>
        <v>5.04E-2</v>
      </c>
      <c r="M71" t="str">
        <f t="shared" si="34"/>
        <v>High</v>
      </c>
      <c r="N71">
        <f t="shared" si="35"/>
        <v>1</v>
      </c>
      <c r="O71">
        <f>'Test_IF-có_validate'!O71</f>
        <v>0.34439999999999998</v>
      </c>
      <c r="P71">
        <f>'Test_IF-có_validate'!P71</f>
        <v>0.22220000000000001</v>
      </c>
      <c r="Q71">
        <f>'Test_IF-có_validate'!Q71</f>
        <v>0.5</v>
      </c>
      <c r="R71">
        <f>'Test_IF-có_validate'!R71</f>
        <v>0.78790000000000004</v>
      </c>
      <c r="S71">
        <f>'Test_IF-có_validate'!S71</f>
        <v>0.8367</v>
      </c>
      <c r="U71" s="37">
        <f t="shared" si="28"/>
        <v>0.48770000000000002</v>
      </c>
      <c r="V71" s="37">
        <f t="shared" si="28"/>
        <v>0.63639999999999997</v>
      </c>
      <c r="W71" s="37">
        <f t="shared" si="28"/>
        <v>0.33329999999999999</v>
      </c>
      <c r="X71" s="37">
        <f t="shared" si="28"/>
        <v>0.1186</v>
      </c>
      <c r="Y71" s="37">
        <f t="shared" si="28"/>
        <v>8.8900000000000007E-2</v>
      </c>
      <c r="AA71" s="37">
        <f t="shared" si="36"/>
        <v>4.5999999999999999E-3</v>
      </c>
      <c r="AB71" s="37">
        <f t="shared" si="37"/>
        <v>2.5000000000000001E-3</v>
      </c>
      <c r="AC71" s="37">
        <f t="shared" si="38"/>
        <v>0.1019</v>
      </c>
      <c r="AD71" s="37">
        <f t="shared" si="39"/>
        <v>0.3725</v>
      </c>
      <c r="AE71" s="37">
        <f t="shared" si="40"/>
        <v>0.75449999999999995</v>
      </c>
      <c r="AG71" s="38">
        <f t="shared" si="41"/>
        <v>1.29E-2</v>
      </c>
      <c r="AH71" s="38">
        <f t="shared" si="42"/>
        <v>0.1643</v>
      </c>
      <c r="AI71" s="38">
        <f t="shared" si="43"/>
        <v>3.0700000000000002E-2</v>
      </c>
      <c r="AJ71" s="38">
        <f t="shared" si="44"/>
        <v>0.2404</v>
      </c>
      <c r="AK71" s="38">
        <f t="shared" si="45"/>
        <v>0.54879999999999995</v>
      </c>
      <c r="AM71" s="38">
        <f t="shared" si="46"/>
        <v>0.10249999999999999</v>
      </c>
      <c r="AN71" s="38">
        <f t="shared" si="47"/>
        <v>0.2031</v>
      </c>
      <c r="AO71" s="38">
        <f t="shared" si="48"/>
        <v>5.1400000000000001E-2</v>
      </c>
      <c r="AP71" s="38">
        <f t="shared" si="49"/>
        <v>0.38590000000000002</v>
      </c>
      <c r="AQ71" s="38">
        <f t="shared" si="50"/>
        <v>0.2424</v>
      </c>
      <c r="AR71" s="38"/>
      <c r="AS71" s="38">
        <f t="shared" si="51"/>
        <v>0.12839999999999999</v>
      </c>
      <c r="AT71" s="38">
        <f t="shared" si="52"/>
        <v>0.26669999999999999</v>
      </c>
      <c r="AU71" s="38">
        <f t="shared" si="53"/>
        <v>4.7300000000000002E-2</v>
      </c>
      <c r="AV71" s="38">
        <f t="shared" si="54"/>
        <v>0.23130000000000001</v>
      </c>
      <c r="AW71" s="38">
        <f t="shared" si="55"/>
        <v>4.7100000000000003E-2</v>
      </c>
    </row>
    <row r="72" spans="2:49" ht="15.75" x14ac:dyDescent="0.25">
      <c r="B72">
        <v>0.25</v>
      </c>
      <c r="C72">
        <v>0.05</v>
      </c>
      <c r="D72">
        <v>0.53</v>
      </c>
      <c r="E72">
        <v>0.1</v>
      </c>
      <c r="F72">
        <v>0.12</v>
      </c>
      <c r="G72" t="s">
        <v>23</v>
      </c>
      <c r="H72">
        <f t="shared" si="29"/>
        <v>5.11E-2</v>
      </c>
      <c r="I72">
        <f t="shared" si="30"/>
        <v>0.14630000000000001</v>
      </c>
      <c r="J72">
        <f t="shared" si="31"/>
        <v>0.41870000000000002</v>
      </c>
      <c r="K72">
        <f t="shared" si="32"/>
        <v>0.62450000000000006</v>
      </c>
      <c r="L72" s="47">
        <f t="shared" si="33"/>
        <v>5.11E-2</v>
      </c>
      <c r="M72" t="str">
        <f t="shared" si="34"/>
        <v>Very Low</v>
      </c>
      <c r="N72">
        <f t="shared" si="35"/>
        <v>1</v>
      </c>
      <c r="O72">
        <f>'Test_IF-có_validate'!O72</f>
        <v>0.27779999999999999</v>
      </c>
      <c r="P72">
        <f>'Test_IF-có_validate'!P72</f>
        <v>5.5599999999999997E-2</v>
      </c>
      <c r="Q72">
        <f>'Test_IF-có_validate'!Q72</f>
        <v>0.57779999999999998</v>
      </c>
      <c r="R72">
        <f>'Test_IF-có_validate'!R72</f>
        <v>0.10100000000000001</v>
      </c>
      <c r="S72">
        <f>'Test_IF-có_validate'!S72</f>
        <v>0.11219999999999999</v>
      </c>
      <c r="U72" s="37">
        <f t="shared" si="28"/>
        <v>0.56520000000000004</v>
      </c>
      <c r="V72" s="37">
        <f t="shared" si="28"/>
        <v>0.89470000000000005</v>
      </c>
      <c r="W72" s="37">
        <f t="shared" si="28"/>
        <v>0.2676</v>
      </c>
      <c r="X72" s="37">
        <f t="shared" si="28"/>
        <v>0.8165</v>
      </c>
      <c r="Y72" s="37">
        <f t="shared" si="28"/>
        <v>0.79820000000000002</v>
      </c>
      <c r="AA72" s="37">
        <f t="shared" si="36"/>
        <v>6.7100000000000007E-2</v>
      </c>
      <c r="AB72" s="37">
        <f t="shared" si="37"/>
        <v>0.20030000000000001</v>
      </c>
      <c r="AC72" s="37">
        <f t="shared" si="38"/>
        <v>0.1724</v>
      </c>
      <c r="AD72" s="37">
        <f t="shared" si="39"/>
        <v>0.29189999999999999</v>
      </c>
      <c r="AE72" s="37">
        <f t="shared" si="40"/>
        <v>3.8899999999999997E-2</v>
      </c>
      <c r="AG72" s="38">
        <f t="shared" si="41"/>
        <v>8.4400000000000003E-2</v>
      </c>
      <c r="AH72" s="38">
        <f t="shared" si="42"/>
        <v>0.35630000000000001</v>
      </c>
      <c r="AI72" s="38">
        <f t="shared" si="43"/>
        <v>0.1017</v>
      </c>
      <c r="AJ72" s="38">
        <f t="shared" si="44"/>
        <v>0.4244</v>
      </c>
      <c r="AK72" s="38">
        <f t="shared" si="45"/>
        <v>0.14399999999999999</v>
      </c>
      <c r="AM72" s="38">
        <f t="shared" si="46"/>
        <v>0.17349999999999999</v>
      </c>
      <c r="AN72" s="38">
        <f t="shared" si="47"/>
        <v>0.3931</v>
      </c>
      <c r="AO72" s="38">
        <f t="shared" si="48"/>
        <v>2.01E-2</v>
      </c>
      <c r="AP72" s="38">
        <f t="shared" si="49"/>
        <v>0.27900000000000003</v>
      </c>
      <c r="AQ72" s="38">
        <f t="shared" si="50"/>
        <v>0.44679999999999997</v>
      </c>
      <c r="AR72" s="38"/>
      <c r="AS72" s="38">
        <f t="shared" si="51"/>
        <v>0.1993</v>
      </c>
      <c r="AT72" s="38">
        <f t="shared" si="52"/>
        <v>0.4541</v>
      </c>
      <c r="AU72" s="38">
        <f t="shared" si="53"/>
        <v>2.4199999999999999E-2</v>
      </c>
      <c r="AV72" s="38">
        <f t="shared" si="54"/>
        <v>0.43369999999999997</v>
      </c>
      <c r="AW72" s="38">
        <f t="shared" si="55"/>
        <v>0.66669999999999996</v>
      </c>
    </row>
    <row r="73" spans="2:49" ht="15.75" x14ac:dyDescent="0.25">
      <c r="B73">
        <v>0.32</v>
      </c>
      <c r="C73">
        <v>0.15</v>
      </c>
      <c r="D73">
        <v>0.66</v>
      </c>
      <c r="E73">
        <v>0.24</v>
      </c>
      <c r="F73">
        <v>0.82</v>
      </c>
      <c r="G73" t="s">
        <v>20</v>
      </c>
      <c r="H73">
        <f t="shared" si="29"/>
        <v>0.70699999999999996</v>
      </c>
      <c r="I73">
        <f t="shared" si="30"/>
        <v>0.5181</v>
      </c>
      <c r="J73">
        <f t="shared" si="31"/>
        <v>0.2278</v>
      </c>
      <c r="K73">
        <f t="shared" si="32"/>
        <v>4.9700000000000001E-2</v>
      </c>
      <c r="L73" s="47">
        <f t="shared" si="33"/>
        <v>4.9700000000000001E-2</v>
      </c>
      <c r="M73" t="str">
        <f t="shared" si="34"/>
        <v>High</v>
      </c>
      <c r="N73">
        <f t="shared" si="35"/>
        <v>1</v>
      </c>
      <c r="O73">
        <f>'Test_IF-có_validate'!O73</f>
        <v>0.35560000000000003</v>
      </c>
      <c r="P73">
        <f>'Test_IF-có_validate'!P73</f>
        <v>0.16669999999999999</v>
      </c>
      <c r="Q73">
        <f>'Test_IF-có_validate'!Q73</f>
        <v>0.72219999999999995</v>
      </c>
      <c r="R73">
        <f>'Test_IF-có_validate'!R73</f>
        <v>0.2424</v>
      </c>
      <c r="S73">
        <f>'Test_IF-có_validate'!S73</f>
        <v>0.82650000000000001</v>
      </c>
      <c r="U73" s="37">
        <f t="shared" si="28"/>
        <v>0.47539999999999999</v>
      </c>
      <c r="V73" s="37">
        <f t="shared" si="28"/>
        <v>0.71419999999999995</v>
      </c>
      <c r="W73" s="37">
        <f t="shared" si="28"/>
        <v>0.1613</v>
      </c>
      <c r="X73" s="37">
        <f t="shared" si="28"/>
        <v>0.60980000000000001</v>
      </c>
      <c r="Y73" s="37">
        <f t="shared" si="28"/>
        <v>9.5000000000000001E-2</v>
      </c>
      <c r="AA73" s="37">
        <f t="shared" si="36"/>
        <v>1.6299999999999999E-2</v>
      </c>
      <c r="AB73" s="37">
        <f t="shared" si="37"/>
        <v>6.3399999999999998E-2</v>
      </c>
      <c r="AC73" s="37">
        <f t="shared" si="38"/>
        <v>0.29099999999999998</v>
      </c>
      <c r="AD73" s="37">
        <f t="shared" si="39"/>
        <v>0.12970000000000001</v>
      </c>
      <c r="AE73" s="37">
        <f t="shared" si="40"/>
        <v>0.74490000000000001</v>
      </c>
      <c r="AG73" s="38">
        <f t="shared" si="41"/>
        <v>1.1000000000000001E-3</v>
      </c>
      <c r="AH73" s="38">
        <f t="shared" si="42"/>
        <v>0.22739999999999999</v>
      </c>
      <c r="AI73" s="38">
        <f t="shared" si="43"/>
        <v>0.2218</v>
      </c>
      <c r="AJ73" s="38">
        <f t="shared" si="44"/>
        <v>0.26640000000000003</v>
      </c>
      <c r="AK73" s="38">
        <f t="shared" si="45"/>
        <v>0.54210000000000003</v>
      </c>
      <c r="AM73" s="38">
        <f t="shared" si="46"/>
        <v>9.0899999999999995E-2</v>
      </c>
      <c r="AN73" s="38">
        <f t="shared" si="47"/>
        <v>0.26569999999999999</v>
      </c>
      <c r="AO73" s="38">
        <f t="shared" si="48"/>
        <v>0.1424</v>
      </c>
      <c r="AP73" s="38">
        <f t="shared" si="49"/>
        <v>0.1162</v>
      </c>
      <c r="AQ73" s="38">
        <f t="shared" si="50"/>
        <v>0.2351</v>
      </c>
      <c r="AR73" s="38"/>
      <c r="AS73" s="38">
        <f t="shared" si="51"/>
        <v>0.1167</v>
      </c>
      <c r="AT73" s="38">
        <f t="shared" si="52"/>
        <v>0.3286</v>
      </c>
      <c r="AU73" s="38">
        <f t="shared" si="53"/>
        <v>0.1464</v>
      </c>
      <c r="AV73" s="38">
        <f t="shared" si="54"/>
        <v>0.27600000000000002</v>
      </c>
      <c r="AW73" s="38">
        <f t="shared" si="55"/>
        <v>3.9100000000000003E-2</v>
      </c>
    </row>
    <row r="74" spans="2:49" ht="15.75" x14ac:dyDescent="0.25">
      <c r="B74">
        <v>0.28000000000000003</v>
      </c>
      <c r="C74">
        <v>0.08</v>
      </c>
      <c r="D74">
        <v>0.52</v>
      </c>
      <c r="E74">
        <v>0.25</v>
      </c>
      <c r="F74">
        <v>0.08</v>
      </c>
      <c r="G74" t="s">
        <v>23</v>
      </c>
      <c r="H74">
        <f t="shared" si="29"/>
        <v>2.5899999999999999E-2</v>
      </c>
      <c r="I74">
        <f t="shared" si="30"/>
        <v>0.18940000000000001</v>
      </c>
      <c r="J74">
        <f t="shared" si="31"/>
        <v>0.45739999999999997</v>
      </c>
      <c r="K74">
        <f t="shared" si="32"/>
        <v>0.66210000000000002</v>
      </c>
      <c r="L74" s="47">
        <f t="shared" si="33"/>
        <v>2.5899999999999999E-2</v>
      </c>
      <c r="M74" t="str">
        <f t="shared" si="34"/>
        <v>Very Low</v>
      </c>
      <c r="N74">
        <f t="shared" si="35"/>
        <v>1</v>
      </c>
      <c r="O74">
        <f>'Test_IF-có_validate'!O74</f>
        <v>0.31109999999999999</v>
      </c>
      <c r="P74">
        <f>'Test_IF-có_validate'!P74</f>
        <v>8.8900000000000007E-2</v>
      </c>
      <c r="Q74">
        <f>'Test_IF-có_validate'!Q74</f>
        <v>0.56669999999999998</v>
      </c>
      <c r="R74">
        <f>'Test_IF-có_validate'!R74</f>
        <v>0.2525</v>
      </c>
      <c r="S74">
        <f>'Test_IF-có_validate'!S74</f>
        <v>7.1400000000000005E-2</v>
      </c>
      <c r="U74" s="37">
        <f t="shared" si="28"/>
        <v>0.52539999999999998</v>
      </c>
      <c r="V74" s="37">
        <f t="shared" si="28"/>
        <v>0.8367</v>
      </c>
      <c r="W74" s="37">
        <f t="shared" si="28"/>
        <v>0.27660000000000001</v>
      </c>
      <c r="X74" s="37">
        <f t="shared" si="28"/>
        <v>0.5968</v>
      </c>
      <c r="Y74" s="37">
        <f t="shared" si="28"/>
        <v>0.86670000000000003</v>
      </c>
      <c r="AA74" s="37">
        <f t="shared" si="36"/>
        <v>3.0800000000000001E-2</v>
      </c>
      <c r="AB74" s="37">
        <f t="shared" si="37"/>
        <v>0.1588</v>
      </c>
      <c r="AC74" s="37">
        <f t="shared" si="38"/>
        <v>0.16259999999999999</v>
      </c>
      <c r="AD74" s="37">
        <f t="shared" si="39"/>
        <v>0.11840000000000001</v>
      </c>
      <c r="AE74" s="37">
        <f t="shared" si="40"/>
        <v>1.5299999999999999E-2</v>
      </c>
      <c r="AG74" s="38">
        <f t="shared" si="41"/>
        <v>4.8300000000000003E-2</v>
      </c>
      <c r="AH74" s="38">
        <f t="shared" si="42"/>
        <v>0.3175</v>
      </c>
      <c r="AI74" s="38">
        <f t="shared" si="43"/>
        <v>9.1899999999999996E-2</v>
      </c>
      <c r="AJ74" s="38">
        <f t="shared" si="44"/>
        <v>0.25530000000000003</v>
      </c>
      <c r="AK74" s="38">
        <f t="shared" si="45"/>
        <v>0.1943</v>
      </c>
      <c r="AM74" s="38">
        <f t="shared" si="46"/>
        <v>0.13769999999999999</v>
      </c>
      <c r="AN74" s="38">
        <f t="shared" si="47"/>
        <v>0.35489999999999999</v>
      </c>
      <c r="AO74" s="38">
        <f t="shared" si="48"/>
        <v>1.01E-2</v>
      </c>
      <c r="AP74" s="38">
        <f t="shared" si="49"/>
        <v>0.105</v>
      </c>
      <c r="AQ74" s="38">
        <f t="shared" si="50"/>
        <v>0.4924</v>
      </c>
      <c r="AR74" s="38"/>
      <c r="AS74" s="38">
        <f t="shared" si="51"/>
        <v>0.16350000000000001</v>
      </c>
      <c r="AT74" s="38">
        <f t="shared" si="52"/>
        <v>0.41649999999999998</v>
      </c>
      <c r="AU74" s="38">
        <f t="shared" si="53"/>
        <v>1.4200000000000001E-2</v>
      </c>
      <c r="AV74" s="38">
        <f t="shared" si="54"/>
        <v>0.26490000000000002</v>
      </c>
      <c r="AW74" s="38">
        <f t="shared" si="55"/>
        <v>0.71109999999999995</v>
      </c>
    </row>
    <row r="75" spans="2:49" ht="15.75" x14ac:dyDescent="0.25">
      <c r="B75">
        <v>0.33</v>
      </c>
      <c r="C75">
        <v>0.2</v>
      </c>
      <c r="D75">
        <v>0.64</v>
      </c>
      <c r="E75">
        <v>0.59</v>
      </c>
      <c r="F75">
        <v>0.94</v>
      </c>
      <c r="G75" t="s">
        <v>20</v>
      </c>
      <c r="H75">
        <f t="shared" si="29"/>
        <v>0.78069999999999995</v>
      </c>
      <c r="I75">
        <f t="shared" si="30"/>
        <v>0.58320000000000005</v>
      </c>
      <c r="J75">
        <f t="shared" si="31"/>
        <v>0.30470000000000003</v>
      </c>
      <c r="K75">
        <f t="shared" si="32"/>
        <v>0.12959999999999999</v>
      </c>
      <c r="L75" s="47">
        <f t="shared" si="33"/>
        <v>0.12959999999999999</v>
      </c>
      <c r="M75" t="str">
        <f t="shared" si="34"/>
        <v>High</v>
      </c>
      <c r="N75">
        <f t="shared" si="35"/>
        <v>1</v>
      </c>
      <c r="O75">
        <f>'Test_IF-có_validate'!O75</f>
        <v>0.36670000000000003</v>
      </c>
      <c r="P75">
        <f>'Test_IF-có_validate'!P75</f>
        <v>0.22220000000000001</v>
      </c>
      <c r="Q75">
        <f>'Test_IF-có_validate'!Q75</f>
        <v>0.7</v>
      </c>
      <c r="R75">
        <f>'Test_IF-có_validate'!R75</f>
        <v>0.59599999999999997</v>
      </c>
      <c r="S75">
        <f>'Test_IF-có_validate'!S75</f>
        <v>0.94899999999999995</v>
      </c>
      <c r="U75" s="37">
        <f t="shared" si="28"/>
        <v>0.46339999999999998</v>
      </c>
      <c r="V75" s="37">
        <f t="shared" si="28"/>
        <v>0.63639999999999997</v>
      </c>
      <c r="W75" s="37">
        <f t="shared" si="28"/>
        <v>0.17649999999999999</v>
      </c>
      <c r="X75" s="37">
        <f t="shared" si="28"/>
        <v>0.25309999999999999</v>
      </c>
      <c r="Y75" s="37">
        <f t="shared" si="28"/>
        <v>2.6200000000000001E-2</v>
      </c>
      <c r="AA75" s="37">
        <f t="shared" si="36"/>
        <v>2.7900000000000001E-2</v>
      </c>
      <c r="AB75" s="37">
        <f t="shared" si="37"/>
        <v>2.5000000000000001E-3</v>
      </c>
      <c r="AC75" s="37">
        <f t="shared" si="38"/>
        <v>0.27379999999999999</v>
      </c>
      <c r="AD75" s="37">
        <f t="shared" si="39"/>
        <v>0.222</v>
      </c>
      <c r="AE75" s="37">
        <f t="shared" si="40"/>
        <v>0.82450000000000001</v>
      </c>
      <c r="AG75" s="38">
        <f t="shared" si="41"/>
        <v>1.04E-2</v>
      </c>
      <c r="AH75" s="38">
        <f t="shared" si="42"/>
        <v>0.1643</v>
      </c>
      <c r="AI75" s="38">
        <f t="shared" si="43"/>
        <v>0.20430000000000001</v>
      </c>
      <c r="AJ75" s="38">
        <f t="shared" si="44"/>
        <v>8.5599999999999996E-2</v>
      </c>
      <c r="AK75" s="38">
        <f t="shared" si="45"/>
        <v>0.6169</v>
      </c>
      <c r="AM75" s="38">
        <f t="shared" si="46"/>
        <v>7.9399999999999998E-2</v>
      </c>
      <c r="AN75" s="38">
        <f t="shared" si="47"/>
        <v>0.2031</v>
      </c>
      <c r="AO75" s="38">
        <f t="shared" si="48"/>
        <v>0.1246</v>
      </c>
      <c r="AP75" s="38">
        <f t="shared" si="49"/>
        <v>0.2356</v>
      </c>
      <c r="AQ75" s="38">
        <f t="shared" si="50"/>
        <v>0.31769999999999998</v>
      </c>
      <c r="AR75" s="38"/>
      <c r="AS75" s="38">
        <f t="shared" si="51"/>
        <v>0.1052</v>
      </c>
      <c r="AT75" s="38">
        <f t="shared" si="52"/>
        <v>0.26669999999999999</v>
      </c>
      <c r="AU75" s="38">
        <f t="shared" si="53"/>
        <v>0.1285</v>
      </c>
      <c r="AV75" s="38">
        <f t="shared" si="54"/>
        <v>7.6200000000000004E-2</v>
      </c>
      <c r="AW75" s="38">
        <f t="shared" si="55"/>
        <v>0.1303</v>
      </c>
    </row>
    <row r="76" spans="2:49" ht="15.75" x14ac:dyDescent="0.25">
      <c r="B76">
        <v>0.31</v>
      </c>
      <c r="C76">
        <v>0.15</v>
      </c>
      <c r="D76">
        <v>0.57999999999999996</v>
      </c>
      <c r="E76">
        <v>0.76</v>
      </c>
      <c r="F76">
        <v>0.52</v>
      </c>
      <c r="G76" t="s">
        <v>24</v>
      </c>
      <c r="H76">
        <f t="shared" si="29"/>
        <v>0.4451</v>
      </c>
      <c r="I76">
        <f t="shared" si="30"/>
        <v>0.28470000000000001</v>
      </c>
      <c r="J76">
        <f t="shared" si="31"/>
        <v>2.69E-2</v>
      </c>
      <c r="K76">
        <f t="shared" si="32"/>
        <v>0.20799999999999999</v>
      </c>
      <c r="L76" s="47">
        <f t="shared" si="33"/>
        <v>2.69E-2</v>
      </c>
      <c r="M76" t="str">
        <f t="shared" si="34"/>
        <v>Middle</v>
      </c>
      <c r="N76">
        <f t="shared" si="35"/>
        <v>1</v>
      </c>
      <c r="O76">
        <f>'Test_IF-có_validate'!O76</f>
        <v>0.34439999999999998</v>
      </c>
      <c r="P76">
        <f>'Test_IF-có_validate'!P76</f>
        <v>0.16669999999999999</v>
      </c>
      <c r="Q76">
        <f>'Test_IF-có_validate'!Q76</f>
        <v>0.63329999999999997</v>
      </c>
      <c r="R76">
        <f>'Test_IF-có_validate'!R76</f>
        <v>0.76770000000000005</v>
      </c>
      <c r="S76">
        <f>'Test_IF-có_validate'!S76</f>
        <v>0.52039999999999997</v>
      </c>
      <c r="U76" s="37">
        <f t="shared" si="28"/>
        <v>0.48770000000000002</v>
      </c>
      <c r="V76" s="37">
        <f t="shared" si="28"/>
        <v>0.71419999999999995</v>
      </c>
      <c r="W76" s="37">
        <f t="shared" si="28"/>
        <v>0.22450000000000001</v>
      </c>
      <c r="X76" s="37">
        <f t="shared" si="28"/>
        <v>0.13139999999999999</v>
      </c>
      <c r="Y76" s="37">
        <f t="shared" si="28"/>
        <v>0.31540000000000001</v>
      </c>
      <c r="AA76" s="37">
        <f t="shared" si="36"/>
        <v>4.5999999999999999E-3</v>
      </c>
      <c r="AB76" s="37">
        <f t="shared" si="37"/>
        <v>6.3399999999999998E-2</v>
      </c>
      <c r="AC76" s="37">
        <f t="shared" si="38"/>
        <v>0.21990000000000001</v>
      </c>
      <c r="AD76" s="37">
        <f t="shared" si="39"/>
        <v>0.35799999999999998</v>
      </c>
      <c r="AE76" s="37">
        <f t="shared" si="40"/>
        <v>0.46189999999999998</v>
      </c>
      <c r="AG76" s="38">
        <f t="shared" si="41"/>
        <v>1.29E-2</v>
      </c>
      <c r="AH76" s="38">
        <f t="shared" si="42"/>
        <v>0.22739999999999999</v>
      </c>
      <c r="AI76" s="38">
        <f t="shared" si="43"/>
        <v>0.1497</v>
      </c>
      <c r="AJ76" s="38">
        <f t="shared" si="44"/>
        <v>0.2253</v>
      </c>
      <c r="AK76" s="38">
        <f t="shared" si="45"/>
        <v>0.29449999999999998</v>
      </c>
      <c r="AM76" s="38">
        <f t="shared" si="46"/>
        <v>0.10249999999999999</v>
      </c>
      <c r="AN76" s="38">
        <f t="shared" si="47"/>
        <v>0.26569999999999999</v>
      </c>
      <c r="AO76" s="38">
        <f t="shared" si="48"/>
        <v>6.8900000000000003E-2</v>
      </c>
      <c r="AP76" s="38">
        <f t="shared" si="49"/>
        <v>0.37140000000000001</v>
      </c>
      <c r="AQ76" s="38">
        <f t="shared" si="50"/>
        <v>1.7899999999999999E-2</v>
      </c>
      <c r="AR76" s="38"/>
      <c r="AS76" s="38">
        <f t="shared" si="51"/>
        <v>0.12839999999999999</v>
      </c>
      <c r="AT76" s="38">
        <f t="shared" si="52"/>
        <v>0.3286</v>
      </c>
      <c r="AU76" s="38">
        <f t="shared" si="53"/>
        <v>7.2900000000000006E-2</v>
      </c>
      <c r="AV76" s="38">
        <f t="shared" si="54"/>
        <v>0.21629999999999999</v>
      </c>
      <c r="AW76" s="38">
        <f t="shared" si="55"/>
        <v>0.21629999999999999</v>
      </c>
    </row>
    <row r="77" spans="2:49" ht="15.75" x14ac:dyDescent="0.25">
      <c r="B77">
        <v>0.28000000000000003</v>
      </c>
      <c r="C77">
        <v>0.06</v>
      </c>
      <c r="D77">
        <v>0.7</v>
      </c>
      <c r="E77">
        <v>0.27</v>
      </c>
      <c r="F77">
        <v>0.32</v>
      </c>
      <c r="G77" t="s">
        <v>21</v>
      </c>
      <c r="H77">
        <f t="shared" si="29"/>
        <v>0.26800000000000002</v>
      </c>
      <c r="I77">
        <f t="shared" si="30"/>
        <v>0.1048</v>
      </c>
      <c r="J77">
        <f t="shared" si="31"/>
        <v>0.2172</v>
      </c>
      <c r="K77">
        <f t="shared" si="32"/>
        <v>0.39710000000000001</v>
      </c>
      <c r="L77" s="47">
        <f t="shared" si="33"/>
        <v>0.1048</v>
      </c>
      <c r="M77" t="str">
        <f t="shared" si="34"/>
        <v>Low</v>
      </c>
      <c r="N77">
        <f t="shared" si="35"/>
        <v>1</v>
      </c>
      <c r="O77">
        <f>'Test_IF-có_validate'!O77</f>
        <v>0.31109999999999999</v>
      </c>
      <c r="P77">
        <f>'Test_IF-có_validate'!P77</f>
        <v>6.6699999999999995E-2</v>
      </c>
      <c r="Q77">
        <f>'Test_IF-có_validate'!Q77</f>
        <v>0.76670000000000005</v>
      </c>
      <c r="R77">
        <f>'Test_IF-có_validate'!R77</f>
        <v>0.2727</v>
      </c>
      <c r="S77">
        <f>'Test_IF-có_validate'!S77</f>
        <v>0.31630000000000003</v>
      </c>
      <c r="U77" s="37">
        <f t="shared" si="28"/>
        <v>0.52539999999999998</v>
      </c>
      <c r="V77" s="37">
        <f t="shared" si="28"/>
        <v>0.87490000000000001</v>
      </c>
      <c r="W77" s="37">
        <f t="shared" si="28"/>
        <v>0.1321</v>
      </c>
      <c r="X77" s="37">
        <f t="shared" si="28"/>
        <v>0.57150000000000001</v>
      </c>
      <c r="Y77" s="37">
        <f t="shared" si="28"/>
        <v>0.51939999999999997</v>
      </c>
      <c r="AA77" s="37">
        <f t="shared" si="36"/>
        <v>3.0800000000000001E-2</v>
      </c>
      <c r="AB77" s="37">
        <f t="shared" si="37"/>
        <v>0.18640000000000001</v>
      </c>
      <c r="AC77" s="37">
        <f t="shared" si="38"/>
        <v>0.32429999999999998</v>
      </c>
      <c r="AD77" s="37">
        <f t="shared" si="39"/>
        <v>9.6100000000000005E-2</v>
      </c>
      <c r="AE77" s="37">
        <f t="shared" si="40"/>
        <v>0.26750000000000002</v>
      </c>
      <c r="AG77" s="38">
        <f t="shared" si="41"/>
        <v>4.8300000000000003E-2</v>
      </c>
      <c r="AH77" s="38">
        <f t="shared" si="42"/>
        <v>0.34329999999999999</v>
      </c>
      <c r="AI77" s="38">
        <f t="shared" si="43"/>
        <v>0.25559999999999999</v>
      </c>
      <c r="AJ77" s="38">
        <f t="shared" si="44"/>
        <v>0.2334</v>
      </c>
      <c r="AK77" s="38">
        <f t="shared" si="45"/>
        <v>9.2399999999999996E-2</v>
      </c>
      <c r="AM77" s="38">
        <f t="shared" si="46"/>
        <v>0.13769999999999999</v>
      </c>
      <c r="AN77" s="38">
        <f t="shared" si="47"/>
        <v>0.38040000000000002</v>
      </c>
      <c r="AO77" s="38">
        <f t="shared" si="48"/>
        <v>0.17710000000000001</v>
      </c>
      <c r="AP77" s="38">
        <f t="shared" si="49"/>
        <v>8.2600000000000007E-2</v>
      </c>
      <c r="AQ77" s="38">
        <f t="shared" si="50"/>
        <v>0.22170000000000001</v>
      </c>
      <c r="AR77" s="38"/>
      <c r="AS77" s="38">
        <f t="shared" si="51"/>
        <v>0.16350000000000001</v>
      </c>
      <c r="AT77" s="38">
        <f t="shared" si="52"/>
        <v>0.44159999999999999</v>
      </c>
      <c r="AU77" s="38">
        <f t="shared" si="53"/>
        <v>0.18099999999999999</v>
      </c>
      <c r="AV77" s="38">
        <f t="shared" si="54"/>
        <v>0.24299999999999999</v>
      </c>
      <c r="AW77" s="38">
        <f t="shared" si="55"/>
        <v>0.41349999999999998</v>
      </c>
    </row>
    <row r="78" spans="2:49" ht="15.75" x14ac:dyDescent="0.25">
      <c r="B78">
        <v>0.3</v>
      </c>
      <c r="C78">
        <v>0.16</v>
      </c>
      <c r="D78">
        <v>0.89</v>
      </c>
      <c r="E78">
        <v>0.32</v>
      </c>
      <c r="F78">
        <v>0.95</v>
      </c>
      <c r="G78" t="s">
        <v>20</v>
      </c>
      <c r="H78">
        <f t="shared" si="29"/>
        <v>0.7944</v>
      </c>
      <c r="I78">
        <f t="shared" si="30"/>
        <v>0.60150000000000003</v>
      </c>
      <c r="J78">
        <f t="shared" si="31"/>
        <v>0.31929999999999997</v>
      </c>
      <c r="K78">
        <f t="shared" si="32"/>
        <v>0.14979999999999999</v>
      </c>
      <c r="L78" s="47">
        <f t="shared" si="33"/>
        <v>0.14979999999999999</v>
      </c>
      <c r="M78" t="str">
        <f t="shared" si="34"/>
        <v>High</v>
      </c>
      <c r="N78">
        <f t="shared" si="35"/>
        <v>1</v>
      </c>
      <c r="O78">
        <f>'Test_IF-có_validate'!O78</f>
        <v>0.33329999999999999</v>
      </c>
      <c r="P78">
        <f>'Test_IF-có_validate'!P78</f>
        <v>0.17780000000000001</v>
      </c>
      <c r="Q78">
        <f>'Test_IF-có_validate'!Q78</f>
        <v>0.9778</v>
      </c>
      <c r="R78">
        <f>'Test_IF-có_validate'!R78</f>
        <v>0.32319999999999999</v>
      </c>
      <c r="S78">
        <f>'Test_IF-có_validate'!S78</f>
        <v>0.95920000000000005</v>
      </c>
      <c r="U78" s="37">
        <f t="shared" si="28"/>
        <v>0.5</v>
      </c>
      <c r="V78" s="37">
        <f t="shared" si="28"/>
        <v>0.69810000000000005</v>
      </c>
      <c r="W78" s="37">
        <f t="shared" si="28"/>
        <v>1.12E-2</v>
      </c>
      <c r="X78" s="37">
        <f t="shared" si="28"/>
        <v>0.51149999999999995</v>
      </c>
      <c r="Y78" s="37">
        <f t="shared" si="28"/>
        <v>2.0799999999999999E-2</v>
      </c>
      <c r="AA78" s="37">
        <f t="shared" si="36"/>
        <v>7.1000000000000004E-3</v>
      </c>
      <c r="AB78" s="37">
        <f t="shared" si="37"/>
        <v>5.0099999999999999E-2</v>
      </c>
      <c r="AC78" s="37">
        <f t="shared" si="38"/>
        <v>0.46179999999999999</v>
      </c>
      <c r="AD78" s="37">
        <f t="shared" si="39"/>
        <v>4.1500000000000002E-2</v>
      </c>
      <c r="AE78" s="37">
        <f t="shared" si="40"/>
        <v>0.83009999999999995</v>
      </c>
      <c r="AG78" s="38">
        <f t="shared" si="41"/>
        <v>2.46E-2</v>
      </c>
      <c r="AH78" s="38">
        <f t="shared" si="42"/>
        <v>0.2147</v>
      </c>
      <c r="AI78" s="38">
        <f t="shared" si="43"/>
        <v>0.39650000000000002</v>
      </c>
      <c r="AJ78" s="38">
        <f t="shared" si="44"/>
        <v>0.17929999999999999</v>
      </c>
      <c r="AK78" s="38">
        <f t="shared" si="45"/>
        <v>0.62270000000000003</v>
      </c>
      <c r="AM78" s="38">
        <f t="shared" si="46"/>
        <v>0.1142</v>
      </c>
      <c r="AN78" s="38">
        <f t="shared" si="47"/>
        <v>0.25309999999999999</v>
      </c>
      <c r="AO78" s="38">
        <f t="shared" si="48"/>
        <v>0.3226</v>
      </c>
      <c r="AP78" s="38">
        <f t="shared" si="49"/>
        <v>2.7900000000000001E-2</v>
      </c>
      <c r="AQ78" s="38">
        <f t="shared" si="50"/>
        <v>0.3241</v>
      </c>
      <c r="AR78" s="38"/>
      <c r="AS78" s="38">
        <f t="shared" si="51"/>
        <v>0.14000000000000001</v>
      </c>
      <c r="AT78" s="38">
        <f t="shared" si="52"/>
        <v>0.31619999999999998</v>
      </c>
      <c r="AU78" s="38">
        <f t="shared" si="53"/>
        <v>0.32629999999999998</v>
      </c>
      <c r="AV78" s="38">
        <f t="shared" si="54"/>
        <v>0.1888</v>
      </c>
      <c r="AW78" s="38">
        <f t="shared" si="55"/>
        <v>0.13739999999999999</v>
      </c>
    </row>
    <row r="79" spans="2:49" ht="15.75" x14ac:dyDescent="0.25">
      <c r="B79">
        <v>0.27</v>
      </c>
      <c r="C79">
        <v>0.03</v>
      </c>
      <c r="D79">
        <v>0.76</v>
      </c>
      <c r="E79">
        <v>0.59</v>
      </c>
      <c r="F79">
        <v>0.23</v>
      </c>
      <c r="G79" t="s">
        <v>21</v>
      </c>
      <c r="H79">
        <f t="shared" si="29"/>
        <v>0.1842</v>
      </c>
      <c r="I79">
        <f t="shared" si="30"/>
        <v>2.8899999999999999E-2</v>
      </c>
      <c r="J79">
        <f t="shared" si="31"/>
        <v>0.31490000000000001</v>
      </c>
      <c r="K79">
        <f t="shared" si="32"/>
        <v>0.49459999999999998</v>
      </c>
      <c r="L79" s="47">
        <f t="shared" si="33"/>
        <v>2.8899999999999999E-2</v>
      </c>
      <c r="M79" t="str">
        <f t="shared" si="34"/>
        <v>Low</v>
      </c>
      <c r="N79">
        <f t="shared" si="35"/>
        <v>1</v>
      </c>
      <c r="O79">
        <f>'Test_IF-có_validate'!O79</f>
        <v>0.3</v>
      </c>
      <c r="P79">
        <f>'Test_IF-có_validate'!P79</f>
        <v>3.3300000000000003E-2</v>
      </c>
      <c r="Q79">
        <f>'Test_IF-có_validate'!Q79</f>
        <v>0.83330000000000004</v>
      </c>
      <c r="R79">
        <f>'Test_IF-có_validate'!R79</f>
        <v>0.59599999999999997</v>
      </c>
      <c r="S79">
        <f>'Test_IF-có_validate'!S79</f>
        <v>0.22450000000000001</v>
      </c>
      <c r="U79" s="37">
        <f t="shared" si="28"/>
        <v>0.53849999999999998</v>
      </c>
      <c r="V79" s="37">
        <f t="shared" si="28"/>
        <v>0.9355</v>
      </c>
      <c r="W79" s="37">
        <f t="shared" si="28"/>
        <v>9.0899999999999995E-2</v>
      </c>
      <c r="X79" s="37">
        <f t="shared" si="28"/>
        <v>0.25309999999999999</v>
      </c>
      <c r="Y79" s="37">
        <f t="shared" si="28"/>
        <v>0.63329999999999997</v>
      </c>
      <c r="AA79" s="37">
        <f t="shared" si="36"/>
        <v>4.2900000000000001E-2</v>
      </c>
      <c r="AB79" s="37">
        <f t="shared" si="37"/>
        <v>0.22819999999999999</v>
      </c>
      <c r="AC79" s="37">
        <f t="shared" si="38"/>
        <v>0.37130000000000002</v>
      </c>
      <c r="AD79" s="37">
        <f t="shared" si="39"/>
        <v>0.222</v>
      </c>
      <c r="AE79" s="37">
        <f t="shared" si="40"/>
        <v>0.1714</v>
      </c>
      <c r="AG79" s="38">
        <f t="shared" si="41"/>
        <v>6.0299999999999999E-2</v>
      </c>
      <c r="AH79" s="38">
        <f t="shared" si="42"/>
        <v>0.3821</v>
      </c>
      <c r="AI79" s="38">
        <f t="shared" si="43"/>
        <v>0.30370000000000003</v>
      </c>
      <c r="AJ79" s="38">
        <f t="shared" si="44"/>
        <v>8.5599999999999996E-2</v>
      </c>
      <c r="AK79" s="38">
        <f t="shared" si="45"/>
        <v>9.4999999999999998E-3</v>
      </c>
      <c r="AM79" s="38">
        <f t="shared" si="46"/>
        <v>0.14960000000000001</v>
      </c>
      <c r="AN79" s="38">
        <f t="shared" si="47"/>
        <v>0.41860000000000003</v>
      </c>
      <c r="AO79" s="38">
        <f t="shared" si="48"/>
        <v>0.22650000000000001</v>
      </c>
      <c r="AP79" s="38">
        <f t="shared" si="49"/>
        <v>0.2356</v>
      </c>
      <c r="AQ79" s="38">
        <f t="shared" si="50"/>
        <v>0.32169999999999999</v>
      </c>
      <c r="AR79" s="38"/>
      <c r="AS79" s="38">
        <f t="shared" si="51"/>
        <v>0.1754</v>
      </c>
      <c r="AT79" s="38">
        <f t="shared" si="52"/>
        <v>0.47899999999999998</v>
      </c>
      <c r="AU79" s="38">
        <f t="shared" si="53"/>
        <v>0.2303</v>
      </c>
      <c r="AV79" s="38">
        <f t="shared" si="54"/>
        <v>7.6200000000000004E-2</v>
      </c>
      <c r="AW79" s="38">
        <f t="shared" si="55"/>
        <v>0.51870000000000005</v>
      </c>
    </row>
    <row r="80" spans="2:49" ht="15.75" x14ac:dyDescent="0.25">
      <c r="B80">
        <v>0.32</v>
      </c>
      <c r="C80">
        <v>0.2</v>
      </c>
      <c r="D80">
        <v>0.84</v>
      </c>
      <c r="E80">
        <v>0.81</v>
      </c>
      <c r="F80">
        <v>0.8</v>
      </c>
      <c r="G80" t="s">
        <v>20</v>
      </c>
      <c r="H80">
        <f t="shared" si="29"/>
        <v>0.70130000000000003</v>
      </c>
      <c r="I80">
        <f t="shared" si="30"/>
        <v>0.51359999999999995</v>
      </c>
      <c r="J80">
        <f t="shared" si="31"/>
        <v>0.2271</v>
      </c>
      <c r="K80">
        <f t="shared" si="32"/>
        <v>4.2999999999999997E-2</v>
      </c>
      <c r="L80" s="47">
        <f t="shared" si="33"/>
        <v>4.2999999999999997E-2</v>
      </c>
      <c r="M80" t="str">
        <f t="shared" si="34"/>
        <v>High</v>
      </c>
      <c r="N80">
        <f t="shared" si="35"/>
        <v>1</v>
      </c>
      <c r="O80">
        <f>'Test_IF-có_validate'!O80</f>
        <v>0.35560000000000003</v>
      </c>
      <c r="P80">
        <f>'Test_IF-có_validate'!P80</f>
        <v>0.22220000000000001</v>
      </c>
      <c r="Q80">
        <f>'Test_IF-có_validate'!Q80</f>
        <v>0.92220000000000002</v>
      </c>
      <c r="R80">
        <f>'Test_IF-có_validate'!R80</f>
        <v>0.81820000000000004</v>
      </c>
      <c r="S80">
        <f>'Test_IF-có_validate'!S80</f>
        <v>0.80610000000000004</v>
      </c>
      <c r="U80" s="37">
        <f t="shared" si="28"/>
        <v>0.47539999999999999</v>
      </c>
      <c r="V80" s="37">
        <f t="shared" si="28"/>
        <v>0.63639999999999997</v>
      </c>
      <c r="W80" s="37">
        <f t="shared" si="28"/>
        <v>4.0500000000000001E-2</v>
      </c>
      <c r="X80" s="37">
        <f t="shared" si="28"/>
        <v>0.1</v>
      </c>
      <c r="Y80" s="37">
        <f t="shared" si="28"/>
        <v>0.1074</v>
      </c>
      <c r="AA80" s="37">
        <f t="shared" si="36"/>
        <v>1.6299999999999999E-2</v>
      </c>
      <c r="AB80" s="37">
        <f t="shared" si="37"/>
        <v>2.5000000000000001E-3</v>
      </c>
      <c r="AC80" s="37">
        <f t="shared" si="38"/>
        <v>0.42880000000000001</v>
      </c>
      <c r="AD80" s="37">
        <f t="shared" si="39"/>
        <v>0.39360000000000001</v>
      </c>
      <c r="AE80" s="37">
        <f t="shared" si="40"/>
        <v>0.72560000000000002</v>
      </c>
      <c r="AG80" s="38">
        <f t="shared" si="41"/>
        <v>1.1000000000000001E-3</v>
      </c>
      <c r="AH80" s="38">
        <f t="shared" si="42"/>
        <v>0.1643</v>
      </c>
      <c r="AI80" s="38">
        <f t="shared" si="43"/>
        <v>0.36259999999999998</v>
      </c>
      <c r="AJ80" s="38">
        <f t="shared" si="44"/>
        <v>0.26229999999999998</v>
      </c>
      <c r="AK80" s="38">
        <f t="shared" si="45"/>
        <v>0.52839999999999998</v>
      </c>
      <c r="AM80" s="38">
        <f t="shared" si="46"/>
        <v>9.0899999999999995E-2</v>
      </c>
      <c r="AN80" s="38">
        <f t="shared" si="47"/>
        <v>0.2031</v>
      </c>
      <c r="AO80" s="38">
        <f t="shared" si="48"/>
        <v>0.2873</v>
      </c>
      <c r="AP80" s="38">
        <f t="shared" si="49"/>
        <v>0.40689999999999998</v>
      </c>
      <c r="AQ80" s="38">
        <f t="shared" si="50"/>
        <v>0.2203</v>
      </c>
      <c r="AR80" s="38"/>
      <c r="AS80" s="38">
        <f t="shared" si="51"/>
        <v>0.1167</v>
      </c>
      <c r="AT80" s="38">
        <f t="shared" si="52"/>
        <v>0.26669999999999999</v>
      </c>
      <c r="AU80" s="38">
        <f t="shared" si="53"/>
        <v>0.29110000000000003</v>
      </c>
      <c r="AV80" s="38">
        <f t="shared" si="54"/>
        <v>0.25340000000000001</v>
      </c>
      <c r="AW80" s="38">
        <f t="shared" si="55"/>
        <v>2.3E-2</v>
      </c>
    </row>
    <row r="81" spans="2:49" ht="15.75" x14ac:dyDescent="0.25">
      <c r="B81">
        <v>0.31</v>
      </c>
      <c r="C81">
        <v>0.32</v>
      </c>
      <c r="D81">
        <v>0.28999999999999998</v>
      </c>
      <c r="E81">
        <v>0.31</v>
      </c>
      <c r="F81">
        <v>0.96</v>
      </c>
      <c r="G81" t="s">
        <v>20</v>
      </c>
      <c r="H81">
        <f t="shared" si="29"/>
        <v>0.77759999999999996</v>
      </c>
      <c r="I81">
        <f t="shared" si="30"/>
        <v>0.59240000000000004</v>
      </c>
      <c r="J81">
        <f t="shared" si="31"/>
        <v>0.32</v>
      </c>
      <c r="K81">
        <f t="shared" si="32"/>
        <v>0.15079999999999999</v>
      </c>
      <c r="L81" s="47">
        <f t="shared" si="33"/>
        <v>0.15079999999999999</v>
      </c>
      <c r="M81" t="str">
        <f t="shared" si="34"/>
        <v>High</v>
      </c>
      <c r="N81">
        <f t="shared" si="35"/>
        <v>1</v>
      </c>
      <c r="O81">
        <f>'Test_IF-có_validate'!O81</f>
        <v>0.34439999999999998</v>
      </c>
      <c r="P81">
        <f>'Test_IF-có_validate'!P81</f>
        <v>0.35560000000000003</v>
      </c>
      <c r="Q81">
        <f>'Test_IF-có_validate'!Q81</f>
        <v>0.31109999999999999</v>
      </c>
      <c r="R81">
        <f>'Test_IF-có_validate'!R81</f>
        <v>0.31309999999999999</v>
      </c>
      <c r="S81">
        <f>'Test_IF-có_validate'!S81</f>
        <v>0.96940000000000004</v>
      </c>
      <c r="U81" s="37">
        <f t="shared" si="28"/>
        <v>0.48770000000000002</v>
      </c>
      <c r="V81" s="37">
        <f t="shared" si="28"/>
        <v>0.47539999999999999</v>
      </c>
      <c r="W81" s="37">
        <f t="shared" si="28"/>
        <v>0.52539999999999998</v>
      </c>
      <c r="X81" s="37">
        <f t="shared" si="28"/>
        <v>0.52310000000000001</v>
      </c>
      <c r="Y81" s="37">
        <f t="shared" si="28"/>
        <v>1.55E-2</v>
      </c>
      <c r="AA81" s="37">
        <f t="shared" si="36"/>
        <v>4.5999999999999999E-3</v>
      </c>
      <c r="AB81" s="37">
        <f t="shared" si="37"/>
        <v>0.14760000000000001</v>
      </c>
      <c r="AC81" s="37">
        <f t="shared" si="38"/>
        <v>8.8099999999999998E-2</v>
      </c>
      <c r="AD81" s="37">
        <f t="shared" si="39"/>
        <v>5.2200000000000003E-2</v>
      </c>
      <c r="AE81" s="37">
        <f t="shared" si="40"/>
        <v>0.83560000000000001</v>
      </c>
      <c r="AG81" s="38">
        <f t="shared" si="41"/>
        <v>1.29E-2</v>
      </c>
      <c r="AH81" s="38">
        <f t="shared" si="42"/>
        <v>1.95E-2</v>
      </c>
      <c r="AI81" s="38">
        <f t="shared" si="43"/>
        <v>0.1593</v>
      </c>
      <c r="AJ81" s="38">
        <f t="shared" si="44"/>
        <v>0.19</v>
      </c>
      <c r="AK81" s="38">
        <f t="shared" si="45"/>
        <v>0.62829999999999997</v>
      </c>
      <c r="AM81" s="38">
        <f t="shared" si="46"/>
        <v>0.10249999999999999</v>
      </c>
      <c r="AN81" s="38">
        <f t="shared" si="47"/>
        <v>5.8900000000000001E-2</v>
      </c>
      <c r="AO81" s="38">
        <f t="shared" si="48"/>
        <v>0.24149999999999999</v>
      </c>
      <c r="AP81" s="38">
        <f t="shared" si="49"/>
        <v>3.8699999999999998E-2</v>
      </c>
      <c r="AQ81" s="38">
        <f t="shared" si="50"/>
        <v>0.33040000000000003</v>
      </c>
      <c r="AR81" s="38"/>
      <c r="AS81" s="38">
        <f t="shared" si="51"/>
        <v>0.12839999999999999</v>
      </c>
      <c r="AT81" s="38">
        <f t="shared" si="52"/>
        <v>0.1231</v>
      </c>
      <c r="AU81" s="38">
        <f t="shared" si="53"/>
        <v>0.23749999999999999</v>
      </c>
      <c r="AV81" s="38">
        <f t="shared" si="54"/>
        <v>0.1996</v>
      </c>
      <c r="AW81" s="38">
        <f t="shared" si="55"/>
        <v>0.14449999999999999</v>
      </c>
    </row>
    <row r="82" spans="2:49" ht="15.75" x14ac:dyDescent="0.25">
      <c r="B82">
        <v>0.28000000000000003</v>
      </c>
      <c r="C82">
        <v>0.28999999999999998</v>
      </c>
      <c r="D82">
        <v>0.19</v>
      </c>
      <c r="E82">
        <v>0.37</v>
      </c>
      <c r="F82">
        <v>0.57999999999999996</v>
      </c>
      <c r="G82" t="s">
        <v>24</v>
      </c>
      <c r="H82">
        <f t="shared" si="29"/>
        <v>0.49109999999999998</v>
      </c>
      <c r="I82">
        <f t="shared" si="30"/>
        <v>0.34350000000000003</v>
      </c>
      <c r="J82">
        <f t="shared" si="31"/>
        <v>5.7299999999999997E-2</v>
      </c>
      <c r="K82">
        <f t="shared" si="32"/>
        <v>0.17419999999999999</v>
      </c>
      <c r="L82" s="47">
        <f t="shared" si="33"/>
        <v>5.7299999999999997E-2</v>
      </c>
      <c r="M82" t="str">
        <f t="shared" si="34"/>
        <v>Middle</v>
      </c>
      <c r="N82">
        <f t="shared" si="35"/>
        <v>1</v>
      </c>
      <c r="O82">
        <f>'Test_IF-có_validate'!O82</f>
        <v>0.31109999999999999</v>
      </c>
      <c r="P82">
        <f>'Test_IF-có_validate'!P82</f>
        <v>0.32219999999999999</v>
      </c>
      <c r="Q82">
        <f>'Test_IF-có_validate'!Q82</f>
        <v>0.2</v>
      </c>
      <c r="R82">
        <f>'Test_IF-có_validate'!R82</f>
        <v>0.37369999999999998</v>
      </c>
      <c r="S82">
        <f>'Test_IF-có_validate'!S82</f>
        <v>0.58160000000000001</v>
      </c>
      <c r="U82" s="37">
        <f t="shared" si="28"/>
        <v>0.52539999999999998</v>
      </c>
      <c r="V82" s="37">
        <f t="shared" si="28"/>
        <v>0.51259999999999994</v>
      </c>
      <c r="W82" s="37">
        <f t="shared" si="28"/>
        <v>0.66669999999999996</v>
      </c>
      <c r="X82" s="37">
        <f t="shared" si="28"/>
        <v>0.45590000000000003</v>
      </c>
      <c r="Y82" s="37">
        <f t="shared" si="28"/>
        <v>0.26450000000000001</v>
      </c>
      <c r="AA82" s="37">
        <f t="shared" si="36"/>
        <v>3.0800000000000001E-2</v>
      </c>
      <c r="AB82" s="37">
        <f t="shared" si="37"/>
        <v>0.113</v>
      </c>
      <c r="AC82" s="37">
        <f t="shared" si="38"/>
        <v>0.21049999999999999</v>
      </c>
      <c r="AD82" s="37">
        <f t="shared" si="39"/>
        <v>1.15E-2</v>
      </c>
      <c r="AE82" s="37">
        <f t="shared" si="40"/>
        <v>0.5181</v>
      </c>
      <c r="AG82" s="38">
        <f t="shared" si="41"/>
        <v>4.8300000000000003E-2</v>
      </c>
      <c r="AH82" s="38">
        <f t="shared" si="42"/>
        <v>5.4699999999999999E-2</v>
      </c>
      <c r="AI82" s="38">
        <f t="shared" si="43"/>
        <v>0.28079999999999999</v>
      </c>
      <c r="AJ82" s="38">
        <f t="shared" si="44"/>
        <v>0.126</v>
      </c>
      <c r="AK82" s="38">
        <f t="shared" si="45"/>
        <v>0.3518</v>
      </c>
      <c r="AM82" s="38">
        <f t="shared" si="46"/>
        <v>0.13769999999999999</v>
      </c>
      <c r="AN82" s="38">
        <f t="shared" si="47"/>
        <v>9.4E-2</v>
      </c>
      <c r="AO82" s="38">
        <f t="shared" si="48"/>
        <v>0.36359999999999998</v>
      </c>
      <c r="AP82" s="38">
        <f t="shared" si="49"/>
        <v>2.5100000000000001E-2</v>
      </c>
      <c r="AQ82" s="38">
        <f t="shared" si="50"/>
        <v>3.7999999999999999E-2</v>
      </c>
      <c r="AR82" s="38"/>
      <c r="AS82" s="38">
        <f t="shared" si="51"/>
        <v>0.16350000000000001</v>
      </c>
      <c r="AT82" s="38">
        <f t="shared" si="52"/>
        <v>0.15820000000000001</v>
      </c>
      <c r="AU82" s="38">
        <f t="shared" si="53"/>
        <v>0.3594</v>
      </c>
      <c r="AV82" s="38">
        <f t="shared" si="54"/>
        <v>0.13539999999999999</v>
      </c>
      <c r="AW82" s="38">
        <f t="shared" si="55"/>
        <v>0.16300000000000001</v>
      </c>
    </row>
    <row r="83" spans="2:49" ht="15.75" x14ac:dyDescent="0.25">
      <c r="B83">
        <v>0.32</v>
      </c>
      <c r="C83">
        <v>0.31</v>
      </c>
      <c r="D83">
        <v>0.26</v>
      </c>
      <c r="E83">
        <v>0.83</v>
      </c>
      <c r="F83">
        <v>0.77</v>
      </c>
      <c r="G83" t="s">
        <v>20</v>
      </c>
      <c r="H83">
        <f t="shared" si="29"/>
        <v>0.65720000000000001</v>
      </c>
      <c r="I83">
        <f t="shared" si="30"/>
        <v>0.48420000000000002</v>
      </c>
      <c r="J83">
        <f t="shared" si="31"/>
        <v>0.20569999999999999</v>
      </c>
      <c r="K83">
        <f t="shared" si="32"/>
        <v>2.23E-2</v>
      </c>
      <c r="L83" s="47">
        <f t="shared" si="33"/>
        <v>2.23E-2</v>
      </c>
      <c r="M83" t="str">
        <f t="shared" si="34"/>
        <v>High</v>
      </c>
      <c r="N83">
        <f t="shared" si="35"/>
        <v>1</v>
      </c>
      <c r="O83">
        <f>'Test_IF-có_validate'!O83</f>
        <v>0.35560000000000003</v>
      </c>
      <c r="P83">
        <f>'Test_IF-có_validate'!P83</f>
        <v>0.34439999999999998</v>
      </c>
      <c r="Q83">
        <f>'Test_IF-có_validate'!Q83</f>
        <v>0.27779999999999999</v>
      </c>
      <c r="R83">
        <f>'Test_IF-có_validate'!R83</f>
        <v>0.83840000000000003</v>
      </c>
      <c r="S83">
        <f>'Test_IF-có_validate'!S83</f>
        <v>0.77549999999999997</v>
      </c>
      <c r="U83" s="37">
        <f t="shared" si="28"/>
        <v>0.47539999999999999</v>
      </c>
      <c r="V83" s="37">
        <f t="shared" si="28"/>
        <v>0.48770000000000002</v>
      </c>
      <c r="W83" s="37">
        <f t="shared" si="28"/>
        <v>0.56520000000000004</v>
      </c>
      <c r="X83" s="37">
        <f t="shared" si="28"/>
        <v>8.7900000000000006E-2</v>
      </c>
      <c r="Y83" s="37">
        <f t="shared" si="28"/>
        <v>0.12640000000000001</v>
      </c>
      <c r="AA83" s="37">
        <f t="shared" si="36"/>
        <v>1.6299999999999999E-2</v>
      </c>
      <c r="AB83" s="37">
        <f t="shared" si="37"/>
        <v>0.1361</v>
      </c>
      <c r="AC83" s="37">
        <f t="shared" si="38"/>
        <v>0.1241</v>
      </c>
      <c r="AD83" s="37">
        <f t="shared" si="39"/>
        <v>0.4073</v>
      </c>
      <c r="AE83" s="37">
        <f t="shared" si="40"/>
        <v>0.69689999999999996</v>
      </c>
      <c r="AG83" s="38">
        <f t="shared" si="41"/>
        <v>1.1000000000000001E-3</v>
      </c>
      <c r="AH83" s="38">
        <f t="shared" si="42"/>
        <v>3.1199999999999999E-2</v>
      </c>
      <c r="AI83" s="38">
        <f t="shared" si="43"/>
        <v>0.1951</v>
      </c>
      <c r="AJ83" s="38">
        <f t="shared" si="44"/>
        <v>0.27660000000000001</v>
      </c>
      <c r="AK83" s="38">
        <f t="shared" si="45"/>
        <v>0.50729999999999997</v>
      </c>
      <c r="AM83" s="38">
        <f t="shared" si="46"/>
        <v>9.0899999999999995E-2</v>
      </c>
      <c r="AN83" s="38">
        <f t="shared" si="47"/>
        <v>7.0599999999999996E-2</v>
      </c>
      <c r="AO83" s="38">
        <f t="shared" si="48"/>
        <v>0.27839999999999998</v>
      </c>
      <c r="AP83" s="38">
        <f t="shared" si="49"/>
        <v>0.42059999999999997</v>
      </c>
      <c r="AQ83" s="38">
        <f t="shared" si="50"/>
        <v>0.19769999999999999</v>
      </c>
      <c r="AR83" s="38"/>
      <c r="AS83" s="38">
        <f t="shared" si="51"/>
        <v>0.1167</v>
      </c>
      <c r="AT83" s="38">
        <f t="shared" si="52"/>
        <v>0.1348</v>
      </c>
      <c r="AU83" s="38">
        <f t="shared" si="53"/>
        <v>0.2742</v>
      </c>
      <c r="AV83" s="38">
        <f t="shared" si="54"/>
        <v>0.26769999999999999</v>
      </c>
      <c r="AW83" s="38">
        <f t="shared" si="55"/>
        <v>1.6999999999999999E-3</v>
      </c>
    </row>
    <row r="84" spans="2:49" ht="15.75" x14ac:dyDescent="0.25">
      <c r="B84">
        <v>0.25</v>
      </c>
      <c r="C84">
        <v>0.28000000000000003</v>
      </c>
      <c r="D84">
        <v>0.3</v>
      </c>
      <c r="E84">
        <v>1E-3</v>
      </c>
      <c r="F84">
        <v>0.25</v>
      </c>
      <c r="G84" t="s">
        <v>23</v>
      </c>
      <c r="H84">
        <f t="shared" si="29"/>
        <v>0.18970000000000001</v>
      </c>
      <c r="I84">
        <f t="shared" si="30"/>
        <v>3.0099999999999998E-2</v>
      </c>
      <c r="J84">
        <f t="shared" si="31"/>
        <v>0.29630000000000001</v>
      </c>
      <c r="K84">
        <f t="shared" si="32"/>
        <v>0.47820000000000001</v>
      </c>
      <c r="L84" s="47">
        <f t="shared" si="33"/>
        <v>3.0099999999999998E-2</v>
      </c>
      <c r="M84" t="str">
        <f t="shared" si="34"/>
        <v>Low</v>
      </c>
      <c r="N84">
        <f t="shared" si="35"/>
        <v>0</v>
      </c>
      <c r="O84">
        <f>'Test_IF-có_validate'!O84</f>
        <v>0.27779999999999999</v>
      </c>
      <c r="P84">
        <f>'Test_IF-có_validate'!P84</f>
        <v>0.31109999999999999</v>
      </c>
      <c r="Q84">
        <f>'Test_IF-có_validate'!Q84</f>
        <v>0.32219999999999999</v>
      </c>
      <c r="R84">
        <f>'Test_IF-có_validate'!R84</f>
        <v>1E-3</v>
      </c>
      <c r="S84">
        <f>'Test_IF-có_validate'!S84</f>
        <v>0.24490000000000001</v>
      </c>
      <c r="U84" s="37">
        <f t="shared" si="28"/>
        <v>0.56520000000000004</v>
      </c>
      <c r="V84" s="37">
        <f t="shared" si="28"/>
        <v>0.52539999999999998</v>
      </c>
      <c r="W84" s="37">
        <f t="shared" si="28"/>
        <v>0.51259999999999994</v>
      </c>
      <c r="X84" s="37">
        <f t="shared" si="28"/>
        <v>0.998</v>
      </c>
      <c r="Y84" s="37">
        <f t="shared" si="28"/>
        <v>0.60660000000000003</v>
      </c>
      <c r="AA84" s="37">
        <f t="shared" si="36"/>
        <v>6.7100000000000007E-2</v>
      </c>
      <c r="AB84" s="37">
        <f t="shared" si="37"/>
        <v>0.1013</v>
      </c>
      <c r="AC84" s="37">
        <f t="shared" si="38"/>
        <v>7.6200000000000004E-2</v>
      </c>
      <c r="AD84" s="37">
        <f t="shared" si="39"/>
        <v>0.4083</v>
      </c>
      <c r="AE84" s="37">
        <f t="shared" si="40"/>
        <v>0.19350000000000001</v>
      </c>
      <c r="AG84" s="38">
        <f t="shared" si="41"/>
        <v>8.4400000000000003E-2</v>
      </c>
      <c r="AH84" s="38">
        <f t="shared" si="42"/>
        <v>6.6500000000000004E-2</v>
      </c>
      <c r="AI84" s="38">
        <f t="shared" si="43"/>
        <v>0.14749999999999999</v>
      </c>
      <c r="AJ84" s="38">
        <f t="shared" si="44"/>
        <v>0.53539999999999999</v>
      </c>
      <c r="AK84" s="38">
        <f t="shared" si="45"/>
        <v>1.4E-2</v>
      </c>
      <c r="AM84" s="38">
        <f t="shared" si="46"/>
        <v>0.17349999999999999</v>
      </c>
      <c r="AN84" s="38">
        <f t="shared" si="47"/>
        <v>0.10580000000000001</v>
      </c>
      <c r="AO84" s="38">
        <f t="shared" si="48"/>
        <v>0.22939999999999999</v>
      </c>
      <c r="AP84" s="38">
        <f t="shared" si="49"/>
        <v>0.39600000000000002</v>
      </c>
      <c r="AQ84" s="38">
        <f t="shared" si="50"/>
        <v>0.2994</v>
      </c>
      <c r="AR84" s="38"/>
      <c r="AS84" s="38">
        <f t="shared" si="51"/>
        <v>0.1993</v>
      </c>
      <c r="AT84" s="38">
        <f t="shared" si="52"/>
        <v>0.17</v>
      </c>
      <c r="AU84" s="38">
        <f t="shared" si="53"/>
        <v>0.22539999999999999</v>
      </c>
      <c r="AV84" s="38">
        <f t="shared" si="54"/>
        <v>0.54449999999999998</v>
      </c>
      <c r="AW84" s="38">
        <f t="shared" si="55"/>
        <v>0.49409999999999998</v>
      </c>
    </row>
    <row r="85" spans="2:49" ht="15.75" x14ac:dyDescent="0.25">
      <c r="B85">
        <v>0.26</v>
      </c>
      <c r="C85">
        <v>0.26</v>
      </c>
      <c r="D85">
        <v>0.31</v>
      </c>
      <c r="E85">
        <v>0.26</v>
      </c>
      <c r="F85">
        <v>0.13</v>
      </c>
      <c r="G85" t="s">
        <v>23</v>
      </c>
      <c r="H85">
        <f t="shared" si="29"/>
        <v>5.3499999999999999E-2</v>
      </c>
      <c r="I85">
        <f t="shared" si="30"/>
        <v>0.13339999999999999</v>
      </c>
      <c r="J85">
        <f t="shared" si="31"/>
        <v>0.41649999999999998</v>
      </c>
      <c r="K85">
        <f t="shared" si="32"/>
        <v>0.622</v>
      </c>
      <c r="L85" s="47">
        <f t="shared" si="33"/>
        <v>5.3499999999999999E-2</v>
      </c>
      <c r="M85" t="str">
        <f t="shared" si="34"/>
        <v>Very Low</v>
      </c>
      <c r="N85">
        <f t="shared" si="35"/>
        <v>1</v>
      </c>
      <c r="O85">
        <f>'Test_IF-có_validate'!O85</f>
        <v>0.28889999999999999</v>
      </c>
      <c r="P85">
        <f>'Test_IF-có_validate'!P85</f>
        <v>0.28889999999999999</v>
      </c>
      <c r="Q85">
        <f>'Test_IF-có_validate'!Q85</f>
        <v>0.33329999999999999</v>
      </c>
      <c r="R85">
        <f>'Test_IF-có_validate'!R85</f>
        <v>0.2626</v>
      </c>
      <c r="S85">
        <f>'Test_IF-có_validate'!S85</f>
        <v>0.12239999999999999</v>
      </c>
      <c r="U85" s="37">
        <f t="shared" si="28"/>
        <v>0.55169999999999997</v>
      </c>
      <c r="V85" s="37">
        <f t="shared" si="28"/>
        <v>0.55169999999999997</v>
      </c>
      <c r="W85" s="37">
        <f t="shared" si="28"/>
        <v>0.5</v>
      </c>
      <c r="X85" s="37">
        <f t="shared" si="28"/>
        <v>0.58399999999999996</v>
      </c>
      <c r="Y85" s="37">
        <f t="shared" si="28"/>
        <v>0.78190000000000004</v>
      </c>
      <c r="AA85" s="37">
        <f t="shared" si="36"/>
        <v>5.4899999999999997E-2</v>
      </c>
      <c r="AB85" s="37">
        <f t="shared" si="37"/>
        <v>7.7499999999999999E-2</v>
      </c>
      <c r="AC85" s="37">
        <f t="shared" si="38"/>
        <v>6.4500000000000002E-2</v>
      </c>
      <c r="AD85" s="37">
        <f t="shared" si="39"/>
        <v>0.1072</v>
      </c>
      <c r="AE85" s="37">
        <f t="shared" si="40"/>
        <v>5.1799999999999999E-2</v>
      </c>
      <c r="AG85" s="38">
        <f t="shared" si="41"/>
        <v>7.2300000000000003E-2</v>
      </c>
      <c r="AH85" s="38">
        <f t="shared" si="42"/>
        <v>9.0499999999999997E-2</v>
      </c>
      <c r="AI85" s="38">
        <f t="shared" si="43"/>
        <v>0.1358</v>
      </c>
      <c r="AJ85" s="38">
        <f t="shared" si="44"/>
        <v>0.24429999999999999</v>
      </c>
      <c r="AK85" s="38">
        <f t="shared" si="45"/>
        <v>0.13150000000000001</v>
      </c>
      <c r="AM85" s="38">
        <f t="shared" si="46"/>
        <v>0.1615</v>
      </c>
      <c r="AN85" s="38">
        <f t="shared" si="47"/>
        <v>0.12970000000000001</v>
      </c>
      <c r="AO85" s="38">
        <f t="shared" si="48"/>
        <v>0.21740000000000001</v>
      </c>
      <c r="AP85" s="38">
        <f t="shared" si="49"/>
        <v>9.3700000000000006E-2</v>
      </c>
      <c r="AQ85" s="38">
        <f t="shared" si="50"/>
        <v>0.43540000000000001</v>
      </c>
      <c r="AR85" s="38"/>
      <c r="AS85" s="38">
        <f t="shared" si="51"/>
        <v>0.18729999999999999</v>
      </c>
      <c r="AT85" s="38">
        <f t="shared" si="52"/>
        <v>0.19370000000000001</v>
      </c>
      <c r="AU85" s="38">
        <f t="shared" si="53"/>
        <v>0.21340000000000001</v>
      </c>
      <c r="AV85" s="38">
        <f t="shared" si="54"/>
        <v>0.25390000000000001</v>
      </c>
      <c r="AW85" s="38">
        <f t="shared" si="55"/>
        <v>0.65549999999999997</v>
      </c>
    </row>
    <row r="86" spans="2:49" ht="15.75" x14ac:dyDescent="0.25">
      <c r="B86">
        <v>0.27</v>
      </c>
      <c r="C86">
        <v>0.28999999999999998</v>
      </c>
      <c r="D86">
        <v>0.34</v>
      </c>
      <c r="E86">
        <v>0.28000000000000003</v>
      </c>
      <c r="F86">
        <v>0.32</v>
      </c>
      <c r="G86" t="s">
        <v>21</v>
      </c>
      <c r="H86">
        <f t="shared" si="29"/>
        <v>0.25019999999999998</v>
      </c>
      <c r="I86">
        <f t="shared" si="30"/>
        <v>9.4799999999999995E-2</v>
      </c>
      <c r="J86">
        <f t="shared" si="31"/>
        <v>0.21679999999999999</v>
      </c>
      <c r="K86">
        <f t="shared" si="32"/>
        <v>0.3962</v>
      </c>
      <c r="L86" s="47">
        <f t="shared" si="33"/>
        <v>9.4799999999999995E-2</v>
      </c>
      <c r="M86" t="str">
        <f t="shared" si="34"/>
        <v>Low</v>
      </c>
      <c r="N86">
        <f t="shared" si="35"/>
        <v>1</v>
      </c>
      <c r="O86">
        <f>'Test_IF-có_validate'!O86</f>
        <v>0.3</v>
      </c>
      <c r="P86">
        <f>'Test_IF-có_validate'!P86</f>
        <v>0.32219999999999999</v>
      </c>
      <c r="Q86">
        <f>'Test_IF-có_validate'!Q86</f>
        <v>0.36670000000000003</v>
      </c>
      <c r="R86">
        <f>'Test_IF-có_validate'!R86</f>
        <v>0.2828</v>
      </c>
      <c r="S86">
        <f>'Test_IF-có_validate'!S86</f>
        <v>0.31630000000000003</v>
      </c>
      <c r="U86" s="37">
        <f t="shared" si="28"/>
        <v>0.53849999999999998</v>
      </c>
      <c r="V86" s="37">
        <f t="shared" si="28"/>
        <v>0.51259999999999994</v>
      </c>
      <c r="W86" s="37">
        <f t="shared" si="28"/>
        <v>0.46339999999999998</v>
      </c>
      <c r="X86" s="37">
        <f t="shared" si="28"/>
        <v>0.55910000000000004</v>
      </c>
      <c r="Y86" s="37">
        <f t="shared" si="28"/>
        <v>0.51939999999999997</v>
      </c>
      <c r="AA86" s="37">
        <f t="shared" si="36"/>
        <v>4.2900000000000001E-2</v>
      </c>
      <c r="AB86" s="37">
        <f t="shared" si="37"/>
        <v>0.113</v>
      </c>
      <c r="AC86" s="37">
        <f t="shared" si="38"/>
        <v>2.9600000000000001E-2</v>
      </c>
      <c r="AD86" s="37">
        <f t="shared" si="39"/>
        <v>8.5099999999999995E-2</v>
      </c>
      <c r="AE86" s="37">
        <f t="shared" si="40"/>
        <v>0.26750000000000002</v>
      </c>
      <c r="AG86" s="38">
        <f t="shared" si="41"/>
        <v>6.0299999999999999E-2</v>
      </c>
      <c r="AH86" s="38">
        <f t="shared" si="42"/>
        <v>5.4699999999999999E-2</v>
      </c>
      <c r="AI86" s="38">
        <f t="shared" si="43"/>
        <v>0.1009</v>
      </c>
      <c r="AJ86" s="38">
        <f t="shared" si="44"/>
        <v>0.22239999999999999</v>
      </c>
      <c r="AK86" s="38">
        <f t="shared" si="45"/>
        <v>9.2399999999999996E-2</v>
      </c>
      <c r="AM86" s="38">
        <f t="shared" si="46"/>
        <v>0.14960000000000001</v>
      </c>
      <c r="AN86" s="38">
        <f t="shared" si="47"/>
        <v>9.4E-2</v>
      </c>
      <c r="AO86" s="38">
        <f t="shared" si="48"/>
        <v>0.18229999999999999</v>
      </c>
      <c r="AP86" s="38">
        <f t="shared" si="49"/>
        <v>7.1499999999999994E-2</v>
      </c>
      <c r="AQ86" s="38">
        <f t="shared" si="50"/>
        <v>0.22170000000000001</v>
      </c>
      <c r="AR86" s="38"/>
      <c r="AS86" s="38">
        <f t="shared" si="51"/>
        <v>0.1754</v>
      </c>
      <c r="AT86" s="38">
        <f t="shared" si="52"/>
        <v>0.15820000000000001</v>
      </c>
      <c r="AU86" s="38">
        <f t="shared" si="53"/>
        <v>0.17829999999999999</v>
      </c>
      <c r="AV86" s="38">
        <f t="shared" si="54"/>
        <v>0.23200000000000001</v>
      </c>
      <c r="AW86" s="38">
        <f t="shared" si="55"/>
        <v>0.41349999999999998</v>
      </c>
    </row>
    <row r="87" spans="2:49" ht="15.75" x14ac:dyDescent="0.25">
      <c r="B87">
        <v>0.28000000000000003</v>
      </c>
      <c r="C87">
        <v>0.28000000000000003</v>
      </c>
      <c r="D87">
        <v>0.38</v>
      </c>
      <c r="E87">
        <v>0.28999999999999998</v>
      </c>
      <c r="F87">
        <v>0.62</v>
      </c>
      <c r="G87" t="s">
        <v>24</v>
      </c>
      <c r="H87">
        <f t="shared" si="29"/>
        <v>0.51500000000000001</v>
      </c>
      <c r="I87">
        <f t="shared" si="30"/>
        <v>0.3664</v>
      </c>
      <c r="J87">
        <f t="shared" si="31"/>
        <v>7.7399999999999997E-2</v>
      </c>
      <c r="K87">
        <f t="shared" si="32"/>
        <v>0.13009999999999999</v>
      </c>
      <c r="L87" s="47">
        <f t="shared" si="33"/>
        <v>7.7399999999999997E-2</v>
      </c>
      <c r="M87" t="str">
        <f t="shared" si="34"/>
        <v>Middle</v>
      </c>
      <c r="N87">
        <f t="shared" si="35"/>
        <v>1</v>
      </c>
      <c r="O87">
        <f>'Test_IF-có_validate'!O87</f>
        <v>0.31109999999999999</v>
      </c>
      <c r="P87">
        <f>'Test_IF-có_validate'!P87</f>
        <v>0.31109999999999999</v>
      </c>
      <c r="Q87">
        <f>'Test_IF-có_validate'!Q87</f>
        <v>0.41110000000000002</v>
      </c>
      <c r="R87">
        <f>'Test_IF-có_validate'!R87</f>
        <v>0.29289999999999999</v>
      </c>
      <c r="S87">
        <f>'Test_IF-có_validate'!S87</f>
        <v>0.62239999999999995</v>
      </c>
      <c r="U87" s="37">
        <f t="shared" si="28"/>
        <v>0.52539999999999998</v>
      </c>
      <c r="V87" s="37">
        <f t="shared" si="28"/>
        <v>0.52539999999999998</v>
      </c>
      <c r="W87" s="37">
        <f t="shared" si="28"/>
        <v>0.4173</v>
      </c>
      <c r="X87" s="37">
        <f t="shared" si="28"/>
        <v>0.54690000000000005</v>
      </c>
      <c r="Y87" s="37">
        <f t="shared" si="28"/>
        <v>0.23269999999999999</v>
      </c>
      <c r="AA87" s="37">
        <f t="shared" si="36"/>
        <v>3.0800000000000001E-2</v>
      </c>
      <c r="AB87" s="37">
        <f t="shared" si="37"/>
        <v>0.1013</v>
      </c>
      <c r="AC87" s="37">
        <f t="shared" si="38"/>
        <v>1.5599999999999999E-2</v>
      </c>
      <c r="AD87" s="37">
        <f t="shared" si="39"/>
        <v>7.4099999999999999E-2</v>
      </c>
      <c r="AE87" s="37">
        <f t="shared" si="40"/>
        <v>0.55549999999999999</v>
      </c>
      <c r="AG87" s="38">
        <f t="shared" si="41"/>
        <v>4.8300000000000003E-2</v>
      </c>
      <c r="AH87" s="38">
        <f t="shared" si="42"/>
        <v>6.6500000000000004E-2</v>
      </c>
      <c r="AI87" s="38">
        <f t="shared" si="43"/>
        <v>5.5599999999999997E-2</v>
      </c>
      <c r="AJ87" s="38">
        <f t="shared" si="44"/>
        <v>0.21149999999999999</v>
      </c>
      <c r="AK87" s="38">
        <f t="shared" si="45"/>
        <v>0.38969999999999999</v>
      </c>
      <c r="AM87" s="38">
        <f t="shared" si="46"/>
        <v>0.13769999999999999</v>
      </c>
      <c r="AN87" s="38">
        <f t="shared" si="47"/>
        <v>0.10580000000000001</v>
      </c>
      <c r="AO87" s="38">
        <f t="shared" si="48"/>
        <v>0.13719999999999999</v>
      </c>
      <c r="AP87" s="38">
        <f t="shared" si="49"/>
        <v>6.0499999999999998E-2</v>
      </c>
      <c r="AQ87" s="38">
        <f t="shared" si="50"/>
        <v>7.3800000000000004E-2</v>
      </c>
      <c r="AR87" s="38"/>
      <c r="AS87" s="38">
        <f t="shared" si="51"/>
        <v>0.16350000000000001</v>
      </c>
      <c r="AT87" s="38">
        <f t="shared" si="52"/>
        <v>0.17</v>
      </c>
      <c r="AU87" s="38">
        <f t="shared" si="53"/>
        <v>0.1331</v>
      </c>
      <c r="AV87" s="38">
        <f t="shared" si="54"/>
        <v>0.22109999999999999</v>
      </c>
      <c r="AW87" s="38">
        <f t="shared" si="55"/>
        <v>0.1283</v>
      </c>
    </row>
    <row r="88" spans="2:49" ht="15.75" x14ac:dyDescent="0.25">
      <c r="B88">
        <v>0.26</v>
      </c>
      <c r="C88">
        <v>0.26</v>
      </c>
      <c r="D88">
        <v>0.35</v>
      </c>
      <c r="E88">
        <v>0.62</v>
      </c>
      <c r="F88">
        <v>0.24</v>
      </c>
      <c r="G88" t="s">
        <v>21</v>
      </c>
      <c r="H88">
        <f t="shared" si="29"/>
        <v>0.17349999999999999</v>
      </c>
      <c r="I88">
        <f t="shared" si="30"/>
        <v>9.4000000000000004E-3</v>
      </c>
      <c r="J88">
        <f t="shared" si="31"/>
        <v>0.30109999999999998</v>
      </c>
      <c r="K88">
        <f t="shared" si="32"/>
        <v>0.47920000000000001</v>
      </c>
      <c r="L88" s="47">
        <f t="shared" si="33"/>
        <v>9.4000000000000004E-3</v>
      </c>
      <c r="M88" t="str">
        <f t="shared" si="34"/>
        <v>Low</v>
      </c>
      <c r="N88">
        <f t="shared" si="35"/>
        <v>1</v>
      </c>
      <c r="O88">
        <f>'Test_IF-có_validate'!O88</f>
        <v>0.28889999999999999</v>
      </c>
      <c r="P88">
        <f>'Test_IF-có_validate'!P88</f>
        <v>0.28889999999999999</v>
      </c>
      <c r="Q88">
        <f>'Test_IF-có_validate'!Q88</f>
        <v>0.37780000000000002</v>
      </c>
      <c r="R88">
        <f>'Test_IF-có_validate'!R88</f>
        <v>0.62629999999999997</v>
      </c>
      <c r="S88">
        <f>'Test_IF-có_validate'!S88</f>
        <v>0.23469999999999999</v>
      </c>
      <c r="U88" s="37">
        <f t="shared" si="28"/>
        <v>0.55169999999999997</v>
      </c>
      <c r="V88" s="37">
        <f t="shared" si="28"/>
        <v>0.55169999999999997</v>
      </c>
      <c r="W88" s="37">
        <f t="shared" si="28"/>
        <v>0.4516</v>
      </c>
      <c r="X88" s="37">
        <f t="shared" si="28"/>
        <v>0.2298</v>
      </c>
      <c r="Y88" s="37">
        <f t="shared" si="28"/>
        <v>0.61980000000000002</v>
      </c>
      <c r="AA88" s="37">
        <f t="shared" si="36"/>
        <v>5.4899999999999997E-2</v>
      </c>
      <c r="AB88" s="37">
        <f t="shared" si="37"/>
        <v>7.7499999999999999E-2</v>
      </c>
      <c r="AC88" s="37">
        <f t="shared" si="38"/>
        <v>1.8100000000000002E-2</v>
      </c>
      <c r="AD88" s="37">
        <f t="shared" si="39"/>
        <v>0.24759999999999999</v>
      </c>
      <c r="AE88" s="37">
        <f t="shared" si="40"/>
        <v>0.1825</v>
      </c>
      <c r="AG88" s="38">
        <f t="shared" si="41"/>
        <v>7.2300000000000003E-2</v>
      </c>
      <c r="AH88" s="38">
        <f t="shared" si="42"/>
        <v>9.0499999999999997E-2</v>
      </c>
      <c r="AI88" s="38">
        <f t="shared" si="43"/>
        <v>8.9499999999999996E-2</v>
      </c>
      <c r="AJ88" s="38">
        <f t="shared" si="44"/>
        <v>0.1118</v>
      </c>
      <c r="AK88" s="38">
        <f t="shared" si="45"/>
        <v>2.3E-3</v>
      </c>
      <c r="AM88" s="38">
        <f t="shared" si="46"/>
        <v>0.1615</v>
      </c>
      <c r="AN88" s="38">
        <f t="shared" si="47"/>
        <v>0.12970000000000001</v>
      </c>
      <c r="AO88" s="38">
        <f t="shared" si="48"/>
        <v>0.17080000000000001</v>
      </c>
      <c r="AP88" s="38">
        <f t="shared" si="49"/>
        <v>0.26119999999999999</v>
      </c>
      <c r="AQ88" s="38">
        <f t="shared" si="50"/>
        <v>0.3105</v>
      </c>
      <c r="AR88" s="38"/>
      <c r="AS88" s="38">
        <f t="shared" si="51"/>
        <v>0.18729999999999999</v>
      </c>
      <c r="AT88" s="38">
        <f t="shared" si="52"/>
        <v>0.19370000000000001</v>
      </c>
      <c r="AU88" s="38">
        <f t="shared" si="53"/>
        <v>0.1668</v>
      </c>
      <c r="AV88" s="38">
        <f t="shared" si="54"/>
        <v>0.1024</v>
      </c>
      <c r="AW88" s="38">
        <f t="shared" si="55"/>
        <v>0.50629999999999997</v>
      </c>
    </row>
    <row r="89" spans="2:49" ht="15.75" x14ac:dyDescent="0.25">
      <c r="B89">
        <v>0.3</v>
      </c>
      <c r="C89">
        <v>0.32</v>
      </c>
      <c r="D89">
        <v>0.43</v>
      </c>
      <c r="E89">
        <v>0.87</v>
      </c>
      <c r="F89">
        <v>0.83</v>
      </c>
      <c r="G89" t="s">
        <v>20</v>
      </c>
      <c r="H89">
        <f t="shared" si="29"/>
        <v>0.70760000000000001</v>
      </c>
      <c r="I89">
        <f t="shared" si="30"/>
        <v>0.51139999999999997</v>
      </c>
      <c r="J89">
        <f t="shared" si="31"/>
        <v>0.23569999999999999</v>
      </c>
      <c r="K89">
        <f t="shared" si="32"/>
        <v>5.2999999999999999E-2</v>
      </c>
      <c r="L89" s="47">
        <f t="shared" si="33"/>
        <v>5.2999999999999999E-2</v>
      </c>
      <c r="M89" t="str">
        <f t="shared" si="34"/>
        <v>High</v>
      </c>
      <c r="N89">
        <f t="shared" si="35"/>
        <v>1</v>
      </c>
      <c r="O89">
        <f>'Test_IF-có_validate'!O89</f>
        <v>0.33329999999999999</v>
      </c>
      <c r="P89">
        <f>'Test_IF-có_validate'!P89</f>
        <v>0.35560000000000003</v>
      </c>
      <c r="Q89">
        <f>'Test_IF-có_validate'!Q89</f>
        <v>0.4667</v>
      </c>
      <c r="R89">
        <f>'Test_IF-có_validate'!R89</f>
        <v>0.87880000000000003</v>
      </c>
      <c r="S89">
        <f>'Test_IF-có_validate'!S89</f>
        <v>0.8367</v>
      </c>
      <c r="U89" s="37">
        <f t="shared" si="28"/>
        <v>0.5</v>
      </c>
      <c r="V89" s="37">
        <f t="shared" si="28"/>
        <v>0.47539999999999999</v>
      </c>
      <c r="W89" s="37">
        <f t="shared" si="28"/>
        <v>0.36359999999999998</v>
      </c>
      <c r="X89" s="37">
        <f t="shared" si="28"/>
        <v>6.4500000000000002E-2</v>
      </c>
      <c r="Y89" s="37">
        <f t="shared" si="28"/>
        <v>8.8900000000000007E-2</v>
      </c>
      <c r="AA89" s="37">
        <f t="shared" si="36"/>
        <v>7.1000000000000004E-3</v>
      </c>
      <c r="AB89" s="37">
        <f t="shared" si="37"/>
        <v>0.14760000000000001</v>
      </c>
      <c r="AC89" s="37">
        <f t="shared" si="38"/>
        <v>7.0199999999999999E-2</v>
      </c>
      <c r="AD89" s="37">
        <f t="shared" si="39"/>
        <v>0.43380000000000002</v>
      </c>
      <c r="AE89" s="37">
        <f t="shared" si="40"/>
        <v>0.75449999999999995</v>
      </c>
      <c r="AG89" s="38">
        <f t="shared" si="41"/>
        <v>2.46E-2</v>
      </c>
      <c r="AH89" s="38">
        <f t="shared" si="42"/>
        <v>1.95E-2</v>
      </c>
      <c r="AI89" s="38">
        <f t="shared" si="43"/>
        <v>1E-3</v>
      </c>
      <c r="AJ89" s="38">
        <f t="shared" si="44"/>
        <v>0.30430000000000001</v>
      </c>
      <c r="AK89" s="38">
        <f t="shared" si="45"/>
        <v>0.54879999999999995</v>
      </c>
      <c r="AM89" s="38">
        <f t="shared" si="46"/>
        <v>0.1142</v>
      </c>
      <c r="AN89" s="38">
        <f t="shared" si="47"/>
        <v>5.8900000000000001E-2</v>
      </c>
      <c r="AO89" s="38">
        <f t="shared" si="48"/>
        <v>8.2900000000000001E-2</v>
      </c>
      <c r="AP89" s="38">
        <f t="shared" si="49"/>
        <v>0.44690000000000002</v>
      </c>
      <c r="AQ89" s="38">
        <f t="shared" si="50"/>
        <v>0.2424</v>
      </c>
      <c r="AR89" s="38"/>
      <c r="AS89" s="38">
        <f t="shared" si="51"/>
        <v>0.14000000000000001</v>
      </c>
      <c r="AT89" s="38">
        <f t="shared" si="52"/>
        <v>0.1231</v>
      </c>
      <c r="AU89" s="38">
        <f t="shared" si="53"/>
        <v>7.8899999999999998E-2</v>
      </c>
      <c r="AV89" s="38">
        <f t="shared" si="54"/>
        <v>0.29549999999999998</v>
      </c>
      <c r="AW89" s="38">
        <f t="shared" si="55"/>
        <v>4.7100000000000003E-2</v>
      </c>
    </row>
    <row r="90" spans="2:49" ht="15.75" x14ac:dyDescent="0.25">
      <c r="B90">
        <v>0.25</v>
      </c>
      <c r="C90">
        <v>0.26</v>
      </c>
      <c r="D90">
        <v>0.51</v>
      </c>
      <c r="E90">
        <v>0.04</v>
      </c>
      <c r="F90">
        <v>0.13</v>
      </c>
      <c r="G90" t="s">
        <v>23</v>
      </c>
      <c r="H90">
        <f t="shared" si="29"/>
        <v>6.2700000000000006E-2</v>
      </c>
      <c r="I90">
        <f t="shared" si="30"/>
        <v>0.1341</v>
      </c>
      <c r="J90">
        <f t="shared" si="31"/>
        <v>0.40760000000000002</v>
      </c>
      <c r="K90">
        <f t="shared" si="32"/>
        <v>0.61339999999999995</v>
      </c>
      <c r="L90" s="47">
        <f t="shared" si="33"/>
        <v>6.2700000000000006E-2</v>
      </c>
      <c r="M90" t="str">
        <f t="shared" si="34"/>
        <v>Very Low</v>
      </c>
      <c r="N90">
        <f t="shared" si="35"/>
        <v>1</v>
      </c>
      <c r="O90">
        <f>'Test_IF-có_validate'!O90</f>
        <v>0.27779999999999999</v>
      </c>
      <c r="P90">
        <f>'Test_IF-có_validate'!P90</f>
        <v>0.28889999999999999</v>
      </c>
      <c r="Q90">
        <f>'Test_IF-có_validate'!Q90</f>
        <v>0.55559999999999998</v>
      </c>
      <c r="R90">
        <f>'Test_IF-có_validate'!R90</f>
        <v>4.0399999999999998E-2</v>
      </c>
      <c r="S90">
        <f>'Test_IF-có_validate'!S90</f>
        <v>0.12239999999999999</v>
      </c>
      <c r="U90" s="37">
        <f t="shared" si="28"/>
        <v>0.56520000000000004</v>
      </c>
      <c r="V90" s="37">
        <f t="shared" si="28"/>
        <v>0.55169999999999997</v>
      </c>
      <c r="W90" s="37">
        <f t="shared" si="28"/>
        <v>0.28570000000000001</v>
      </c>
      <c r="X90" s="37">
        <f t="shared" si="28"/>
        <v>0.92230000000000001</v>
      </c>
      <c r="Y90" s="37">
        <f t="shared" si="28"/>
        <v>0.78190000000000004</v>
      </c>
      <c r="AA90" s="37">
        <f t="shared" si="36"/>
        <v>6.7100000000000007E-2</v>
      </c>
      <c r="AB90" s="37">
        <f t="shared" si="37"/>
        <v>7.7499999999999999E-2</v>
      </c>
      <c r="AC90" s="37">
        <f t="shared" si="38"/>
        <v>0.1527</v>
      </c>
      <c r="AD90" s="37">
        <f t="shared" si="39"/>
        <v>0.36270000000000002</v>
      </c>
      <c r="AE90" s="37">
        <f t="shared" si="40"/>
        <v>5.1799999999999999E-2</v>
      </c>
      <c r="AG90" s="38">
        <f t="shared" si="41"/>
        <v>8.4400000000000003E-2</v>
      </c>
      <c r="AH90" s="38">
        <f t="shared" si="42"/>
        <v>9.0499999999999997E-2</v>
      </c>
      <c r="AI90" s="38">
        <f t="shared" si="43"/>
        <v>8.1900000000000001E-2</v>
      </c>
      <c r="AJ90" s="38">
        <f t="shared" si="44"/>
        <v>0.49220000000000003</v>
      </c>
      <c r="AK90" s="38">
        <f t="shared" si="45"/>
        <v>0.13150000000000001</v>
      </c>
      <c r="AM90" s="38">
        <f t="shared" si="46"/>
        <v>0.17349999999999999</v>
      </c>
      <c r="AN90" s="38">
        <f t="shared" si="47"/>
        <v>0.12970000000000001</v>
      </c>
      <c r="AO90" s="38">
        <f t="shared" si="48"/>
        <v>0</v>
      </c>
      <c r="AP90" s="38">
        <f t="shared" si="49"/>
        <v>0.35010000000000002</v>
      </c>
      <c r="AQ90" s="38">
        <f t="shared" si="50"/>
        <v>0.43540000000000001</v>
      </c>
      <c r="AR90" s="38"/>
      <c r="AS90" s="38">
        <f t="shared" si="51"/>
        <v>0.1993</v>
      </c>
      <c r="AT90" s="38">
        <f t="shared" si="52"/>
        <v>0.19370000000000001</v>
      </c>
      <c r="AU90" s="38">
        <f t="shared" si="53"/>
        <v>4.1000000000000003E-3</v>
      </c>
      <c r="AV90" s="38">
        <f t="shared" si="54"/>
        <v>0.50139999999999996</v>
      </c>
      <c r="AW90" s="38">
        <f t="shared" si="55"/>
        <v>0.65549999999999997</v>
      </c>
    </row>
    <row r="91" spans="2:49" ht="15.75" x14ac:dyDescent="0.25">
      <c r="B91">
        <v>0.28000000000000003</v>
      </c>
      <c r="C91">
        <v>0.27</v>
      </c>
      <c r="D91">
        <v>0.56000000000000005</v>
      </c>
      <c r="E91">
        <v>0.14000000000000001</v>
      </c>
      <c r="F91">
        <v>0.31</v>
      </c>
      <c r="G91" t="s">
        <v>21</v>
      </c>
      <c r="H91">
        <f t="shared" si="29"/>
        <v>0.25330000000000003</v>
      </c>
      <c r="I91">
        <f t="shared" si="30"/>
        <v>8.9099999999999999E-2</v>
      </c>
      <c r="J91">
        <f t="shared" si="31"/>
        <v>0.2218</v>
      </c>
      <c r="K91">
        <f t="shared" si="32"/>
        <v>0.40139999999999998</v>
      </c>
      <c r="L91" s="47">
        <f t="shared" si="33"/>
        <v>8.9099999999999999E-2</v>
      </c>
      <c r="M91" t="str">
        <f t="shared" si="34"/>
        <v>Low</v>
      </c>
      <c r="N91">
        <f t="shared" si="35"/>
        <v>1</v>
      </c>
      <c r="O91">
        <f>'Test_IF-có_validate'!O91</f>
        <v>0.31109999999999999</v>
      </c>
      <c r="P91">
        <f>'Test_IF-có_validate'!P91</f>
        <v>0.3</v>
      </c>
      <c r="Q91">
        <f>'Test_IF-có_validate'!Q91</f>
        <v>0.61109999999999998</v>
      </c>
      <c r="R91">
        <f>'Test_IF-có_validate'!R91</f>
        <v>0.1414</v>
      </c>
      <c r="S91">
        <f>'Test_IF-có_validate'!S91</f>
        <v>0.30609999999999998</v>
      </c>
      <c r="U91" s="37">
        <f t="shared" si="28"/>
        <v>0.52539999999999998</v>
      </c>
      <c r="V91" s="37">
        <f t="shared" si="28"/>
        <v>0.53849999999999998</v>
      </c>
      <c r="W91" s="37">
        <f t="shared" si="28"/>
        <v>0.2414</v>
      </c>
      <c r="X91" s="37">
        <f t="shared" si="28"/>
        <v>0.75219999999999998</v>
      </c>
      <c r="Y91" s="37">
        <f t="shared" si="28"/>
        <v>0.53129999999999999</v>
      </c>
      <c r="AA91" s="37">
        <f t="shared" si="36"/>
        <v>3.0800000000000001E-2</v>
      </c>
      <c r="AB91" s="37">
        <f t="shared" si="37"/>
        <v>8.9499999999999996E-2</v>
      </c>
      <c r="AC91" s="37">
        <f t="shared" si="38"/>
        <v>0.20119999999999999</v>
      </c>
      <c r="AD91" s="37">
        <f t="shared" si="39"/>
        <v>0.24479999999999999</v>
      </c>
      <c r="AE91" s="37">
        <f t="shared" si="40"/>
        <v>0.25719999999999998</v>
      </c>
      <c r="AG91" s="38">
        <f t="shared" si="41"/>
        <v>4.8300000000000003E-2</v>
      </c>
      <c r="AH91" s="38">
        <f t="shared" si="42"/>
        <v>7.85E-2</v>
      </c>
      <c r="AI91" s="38">
        <f t="shared" si="43"/>
        <v>0.1308</v>
      </c>
      <c r="AJ91" s="38">
        <f t="shared" si="44"/>
        <v>0.37890000000000001</v>
      </c>
      <c r="AK91" s="38">
        <f t="shared" si="45"/>
        <v>8.1600000000000006E-2</v>
      </c>
      <c r="AM91" s="38">
        <f t="shared" si="46"/>
        <v>0.13769999999999999</v>
      </c>
      <c r="AN91" s="38">
        <f t="shared" si="47"/>
        <v>0.1178</v>
      </c>
      <c r="AO91" s="38">
        <f t="shared" si="48"/>
        <v>4.9599999999999998E-2</v>
      </c>
      <c r="AP91" s="38">
        <f t="shared" si="49"/>
        <v>0.23169999999999999</v>
      </c>
      <c r="AQ91" s="38">
        <f t="shared" si="50"/>
        <v>0.2329</v>
      </c>
      <c r="AR91" s="38"/>
      <c r="AS91" s="38">
        <f t="shared" si="51"/>
        <v>0.16350000000000001</v>
      </c>
      <c r="AT91" s="38">
        <f t="shared" si="52"/>
        <v>0.18179999999999999</v>
      </c>
      <c r="AU91" s="38">
        <f t="shared" si="53"/>
        <v>5.3699999999999998E-2</v>
      </c>
      <c r="AV91" s="38">
        <f t="shared" si="54"/>
        <v>0.38829999999999998</v>
      </c>
      <c r="AW91" s="38">
        <f t="shared" si="55"/>
        <v>0.42449999999999999</v>
      </c>
    </row>
    <row r="92" spans="2:49" ht="15.75" x14ac:dyDescent="0.25">
      <c r="B92">
        <v>0.31</v>
      </c>
      <c r="C92">
        <v>0.32</v>
      </c>
      <c r="D92">
        <v>0.69</v>
      </c>
      <c r="E92">
        <v>0.3</v>
      </c>
      <c r="F92">
        <v>0.98</v>
      </c>
      <c r="G92" t="s">
        <v>20</v>
      </c>
      <c r="H92">
        <f t="shared" si="29"/>
        <v>0.80110000000000003</v>
      </c>
      <c r="I92">
        <f t="shared" si="30"/>
        <v>0.60780000000000001</v>
      </c>
      <c r="J92">
        <f t="shared" si="31"/>
        <v>0.32740000000000002</v>
      </c>
      <c r="K92">
        <f t="shared" si="32"/>
        <v>0.16</v>
      </c>
      <c r="L92" s="47">
        <f t="shared" si="33"/>
        <v>0.16</v>
      </c>
      <c r="M92" t="str">
        <f t="shared" si="34"/>
        <v>High</v>
      </c>
      <c r="N92">
        <f t="shared" si="35"/>
        <v>1</v>
      </c>
      <c r="O92">
        <f>'Test_IF-có_validate'!O92</f>
        <v>0.34439999999999998</v>
      </c>
      <c r="P92">
        <f>'Test_IF-có_validate'!P92</f>
        <v>0.35560000000000003</v>
      </c>
      <c r="Q92">
        <f>'Test_IF-có_validate'!Q92</f>
        <v>0.75560000000000005</v>
      </c>
      <c r="R92">
        <f>'Test_IF-có_validate'!R92</f>
        <v>0.30299999999999999</v>
      </c>
      <c r="S92">
        <f>'Test_IF-có_validate'!S92</f>
        <v>0.98980000000000001</v>
      </c>
      <c r="U92" s="37">
        <f t="shared" si="28"/>
        <v>0.48770000000000002</v>
      </c>
      <c r="V92" s="37">
        <f t="shared" si="28"/>
        <v>0.47539999999999999</v>
      </c>
      <c r="W92" s="37">
        <f t="shared" si="28"/>
        <v>0.13919999999999999</v>
      </c>
      <c r="X92" s="37">
        <f t="shared" si="28"/>
        <v>0.53490000000000004</v>
      </c>
      <c r="Y92" s="37">
        <f t="shared" si="28"/>
        <v>5.1000000000000004E-3</v>
      </c>
      <c r="AA92" s="37">
        <f t="shared" si="36"/>
        <v>4.5999999999999999E-3</v>
      </c>
      <c r="AB92" s="37">
        <f t="shared" si="37"/>
        <v>0.14760000000000001</v>
      </c>
      <c r="AC92" s="37">
        <f t="shared" si="38"/>
        <v>0.31609999999999999</v>
      </c>
      <c r="AD92" s="37">
        <f t="shared" si="39"/>
        <v>6.3100000000000003E-2</v>
      </c>
      <c r="AE92" s="37">
        <f t="shared" si="40"/>
        <v>0.84619999999999995</v>
      </c>
      <c r="AG92" s="38">
        <f t="shared" si="41"/>
        <v>1.29E-2</v>
      </c>
      <c r="AH92" s="38">
        <f t="shared" si="42"/>
        <v>1.95E-2</v>
      </c>
      <c r="AI92" s="38">
        <f t="shared" si="43"/>
        <v>0.24740000000000001</v>
      </c>
      <c r="AJ92" s="38">
        <f t="shared" si="44"/>
        <v>0.20069999999999999</v>
      </c>
      <c r="AK92" s="38">
        <f t="shared" si="45"/>
        <v>0.63919999999999999</v>
      </c>
      <c r="AM92" s="38">
        <f t="shared" si="46"/>
        <v>0.10249999999999999</v>
      </c>
      <c r="AN92" s="38">
        <f t="shared" si="47"/>
        <v>5.8900000000000001E-2</v>
      </c>
      <c r="AO92" s="38">
        <f t="shared" si="48"/>
        <v>0.1686</v>
      </c>
      <c r="AP92" s="38">
        <f t="shared" si="49"/>
        <v>4.9500000000000002E-2</v>
      </c>
      <c r="AQ92" s="38">
        <f t="shared" si="50"/>
        <v>0.34289999999999998</v>
      </c>
      <c r="AR92" s="38"/>
      <c r="AS92" s="38">
        <f t="shared" si="51"/>
        <v>0.12839999999999999</v>
      </c>
      <c r="AT92" s="38">
        <f t="shared" si="52"/>
        <v>0.1231</v>
      </c>
      <c r="AU92" s="38">
        <f t="shared" si="53"/>
        <v>0.17249999999999999</v>
      </c>
      <c r="AV92" s="38">
        <f t="shared" si="54"/>
        <v>0.21029999999999999</v>
      </c>
      <c r="AW92" s="38">
        <f t="shared" si="55"/>
        <v>0.15840000000000001</v>
      </c>
    </row>
    <row r="93" spans="2:49" ht="15.75" x14ac:dyDescent="0.25">
      <c r="B93">
        <v>0.28000000000000003</v>
      </c>
      <c r="C93">
        <v>0.28999999999999998</v>
      </c>
      <c r="D93">
        <v>0.56999999999999995</v>
      </c>
      <c r="E93">
        <v>0.6</v>
      </c>
      <c r="F93">
        <v>0.27</v>
      </c>
      <c r="G93" t="s">
        <v>21</v>
      </c>
      <c r="H93">
        <f t="shared" si="29"/>
        <v>0.21490000000000001</v>
      </c>
      <c r="I93">
        <f t="shared" si="30"/>
        <v>4.41E-2</v>
      </c>
      <c r="J93">
        <f t="shared" si="31"/>
        <v>0.26329999999999998</v>
      </c>
      <c r="K93">
        <f t="shared" si="32"/>
        <v>0.43940000000000001</v>
      </c>
      <c r="L93" s="47">
        <f t="shared" si="33"/>
        <v>4.41E-2</v>
      </c>
      <c r="M93" t="str">
        <f t="shared" si="34"/>
        <v>Low</v>
      </c>
      <c r="N93">
        <f t="shared" si="35"/>
        <v>1</v>
      </c>
      <c r="O93">
        <f>'Test_IF-có_validate'!O93</f>
        <v>0.31109999999999999</v>
      </c>
      <c r="P93">
        <f>'Test_IF-có_validate'!P93</f>
        <v>0.32219999999999999</v>
      </c>
      <c r="Q93">
        <f>'Test_IF-có_validate'!Q93</f>
        <v>0.62219999999999998</v>
      </c>
      <c r="R93">
        <f>'Test_IF-có_validate'!R93</f>
        <v>0.60609999999999997</v>
      </c>
      <c r="S93">
        <f>'Test_IF-có_validate'!S93</f>
        <v>0.26529999999999998</v>
      </c>
      <c r="U93" s="37">
        <f t="shared" si="28"/>
        <v>0.52539999999999998</v>
      </c>
      <c r="V93" s="37">
        <f t="shared" si="28"/>
        <v>0.51259999999999994</v>
      </c>
      <c r="W93" s="37">
        <f t="shared" si="28"/>
        <v>0.2329</v>
      </c>
      <c r="X93" s="37">
        <f t="shared" si="28"/>
        <v>0.24529999999999999</v>
      </c>
      <c r="Y93" s="37">
        <f t="shared" si="28"/>
        <v>0.58069999999999999</v>
      </c>
      <c r="AA93" s="37">
        <f t="shared" si="36"/>
        <v>3.0800000000000001E-2</v>
      </c>
      <c r="AB93" s="37">
        <f t="shared" si="37"/>
        <v>0.113</v>
      </c>
      <c r="AC93" s="37">
        <f t="shared" si="38"/>
        <v>0.21060000000000001</v>
      </c>
      <c r="AD93" s="37">
        <f t="shared" si="39"/>
        <v>0.2306</v>
      </c>
      <c r="AE93" s="37">
        <f t="shared" si="40"/>
        <v>0.21510000000000001</v>
      </c>
      <c r="AG93" s="38">
        <f t="shared" si="41"/>
        <v>4.8300000000000003E-2</v>
      </c>
      <c r="AH93" s="38">
        <f t="shared" si="42"/>
        <v>5.4699999999999999E-2</v>
      </c>
      <c r="AI93" s="38">
        <f t="shared" si="43"/>
        <v>0.14030000000000001</v>
      </c>
      <c r="AJ93" s="38">
        <f t="shared" si="44"/>
        <v>9.4399999999999998E-2</v>
      </c>
      <c r="AK93" s="38">
        <f t="shared" si="45"/>
        <v>3.6999999999999998E-2</v>
      </c>
      <c r="AM93" s="38">
        <f t="shared" si="46"/>
        <v>0.13769999999999999</v>
      </c>
      <c r="AN93" s="38">
        <f t="shared" si="47"/>
        <v>9.4E-2</v>
      </c>
      <c r="AO93" s="38">
        <f t="shared" si="48"/>
        <v>5.9299999999999999E-2</v>
      </c>
      <c r="AP93" s="38">
        <f t="shared" si="49"/>
        <v>0.2442</v>
      </c>
      <c r="AQ93" s="38">
        <f t="shared" si="50"/>
        <v>0.27710000000000001</v>
      </c>
      <c r="AR93" s="38"/>
      <c r="AS93" s="38">
        <f t="shared" si="51"/>
        <v>0.16350000000000001</v>
      </c>
      <c r="AT93" s="38">
        <f t="shared" si="52"/>
        <v>0.15820000000000001</v>
      </c>
      <c r="AU93" s="38">
        <f t="shared" si="53"/>
        <v>6.3299999999999995E-2</v>
      </c>
      <c r="AV93" s="38">
        <f t="shared" si="54"/>
        <v>8.5000000000000006E-2</v>
      </c>
      <c r="AW93" s="38">
        <f t="shared" si="55"/>
        <v>0.47020000000000001</v>
      </c>
    </row>
    <row r="94" spans="2:49" ht="15.75" x14ac:dyDescent="0.25">
      <c r="B94">
        <v>0.27</v>
      </c>
      <c r="C94">
        <v>0.28000000000000003</v>
      </c>
      <c r="D94">
        <v>0.59</v>
      </c>
      <c r="E94">
        <v>0.69</v>
      </c>
      <c r="F94">
        <v>0.26</v>
      </c>
      <c r="G94" t="s">
        <v>24</v>
      </c>
      <c r="H94">
        <f t="shared" si="29"/>
        <v>0.2072</v>
      </c>
      <c r="I94">
        <f t="shared" si="30"/>
        <v>3.5900000000000001E-2</v>
      </c>
      <c r="J94">
        <f t="shared" si="31"/>
        <v>0.27579999999999999</v>
      </c>
      <c r="K94">
        <f t="shared" si="32"/>
        <v>0.4526</v>
      </c>
      <c r="L94" s="47">
        <f t="shared" si="33"/>
        <v>3.5900000000000001E-2</v>
      </c>
      <c r="M94" t="str">
        <f t="shared" si="34"/>
        <v>Low</v>
      </c>
      <c r="N94">
        <f t="shared" si="35"/>
        <v>0</v>
      </c>
      <c r="O94">
        <f>'Test_IF-có_validate'!O94</f>
        <v>0.3</v>
      </c>
      <c r="P94">
        <f>'Test_IF-có_validate'!P94</f>
        <v>0.31109999999999999</v>
      </c>
      <c r="Q94">
        <f>'Test_IF-có_validate'!Q94</f>
        <v>0.64439999999999997</v>
      </c>
      <c r="R94">
        <f>'Test_IF-có_validate'!R94</f>
        <v>0.69699999999999995</v>
      </c>
      <c r="S94">
        <f>'Test_IF-có_validate'!S94</f>
        <v>0.25509999999999999</v>
      </c>
      <c r="U94" s="37">
        <f t="shared" si="28"/>
        <v>0.53849999999999998</v>
      </c>
      <c r="V94" s="37">
        <f t="shared" si="28"/>
        <v>0.52539999999999998</v>
      </c>
      <c r="W94" s="37">
        <f t="shared" si="28"/>
        <v>0.2162</v>
      </c>
      <c r="X94" s="37">
        <f t="shared" si="28"/>
        <v>0.17860000000000001</v>
      </c>
      <c r="Y94" s="37">
        <f t="shared" si="28"/>
        <v>0.59350000000000003</v>
      </c>
      <c r="AA94" s="37">
        <f t="shared" si="36"/>
        <v>4.2900000000000001E-2</v>
      </c>
      <c r="AB94" s="37">
        <f t="shared" si="37"/>
        <v>0.1013</v>
      </c>
      <c r="AC94" s="37">
        <f t="shared" si="38"/>
        <v>0.2291</v>
      </c>
      <c r="AD94" s="37">
        <f t="shared" si="39"/>
        <v>0.30480000000000002</v>
      </c>
      <c r="AE94" s="37">
        <f t="shared" si="40"/>
        <v>0.2044</v>
      </c>
      <c r="AG94" s="38">
        <f t="shared" si="41"/>
        <v>6.0299999999999999E-2</v>
      </c>
      <c r="AH94" s="38">
        <f t="shared" si="42"/>
        <v>6.6500000000000004E-2</v>
      </c>
      <c r="AI94" s="38">
        <f t="shared" si="43"/>
        <v>0.15909999999999999</v>
      </c>
      <c r="AJ94" s="38">
        <f t="shared" si="44"/>
        <v>0.17030000000000001</v>
      </c>
      <c r="AK94" s="38">
        <f t="shared" si="45"/>
        <v>2.5600000000000001E-2</v>
      </c>
      <c r="AM94" s="38">
        <f t="shared" si="46"/>
        <v>0.14960000000000001</v>
      </c>
      <c r="AN94" s="38">
        <f t="shared" si="47"/>
        <v>0.10580000000000001</v>
      </c>
      <c r="AO94" s="38">
        <f t="shared" si="48"/>
        <v>7.8399999999999997E-2</v>
      </c>
      <c r="AP94" s="38">
        <f t="shared" si="49"/>
        <v>0.31830000000000003</v>
      </c>
      <c r="AQ94" s="38">
        <f t="shared" si="50"/>
        <v>0.28820000000000001</v>
      </c>
      <c r="AR94" s="38"/>
      <c r="AS94" s="38">
        <f t="shared" si="51"/>
        <v>0.1754</v>
      </c>
      <c r="AT94" s="38">
        <f t="shared" si="52"/>
        <v>0.17</v>
      </c>
      <c r="AU94" s="38">
        <f t="shared" si="53"/>
        <v>8.2400000000000001E-2</v>
      </c>
      <c r="AV94" s="38">
        <f t="shared" si="54"/>
        <v>0.16109999999999999</v>
      </c>
      <c r="AW94" s="38">
        <f t="shared" si="55"/>
        <v>0.48199999999999998</v>
      </c>
    </row>
    <row r="95" spans="2:49" ht="15.75" x14ac:dyDescent="0.25">
      <c r="B95">
        <v>0.25</v>
      </c>
      <c r="C95">
        <v>0.28000000000000003</v>
      </c>
      <c r="D95">
        <v>0.77</v>
      </c>
      <c r="E95">
        <v>0.11</v>
      </c>
      <c r="F95">
        <v>0.31</v>
      </c>
      <c r="G95" t="s">
        <v>21</v>
      </c>
      <c r="H95">
        <f t="shared" si="29"/>
        <v>0.26440000000000002</v>
      </c>
      <c r="I95">
        <f t="shared" si="30"/>
        <v>0.1004</v>
      </c>
      <c r="J95">
        <f t="shared" si="31"/>
        <v>0.23330000000000001</v>
      </c>
      <c r="K95">
        <f t="shared" si="32"/>
        <v>0.41289999999999999</v>
      </c>
      <c r="L95" s="47">
        <f t="shared" si="33"/>
        <v>0.1004</v>
      </c>
      <c r="M95" t="str">
        <f t="shared" si="34"/>
        <v>Low</v>
      </c>
      <c r="N95">
        <f t="shared" si="35"/>
        <v>1</v>
      </c>
      <c r="O95">
        <f>'Test_IF-có_validate'!O95</f>
        <v>0.27779999999999999</v>
      </c>
      <c r="P95">
        <f>'Test_IF-có_validate'!P95</f>
        <v>0.31109999999999999</v>
      </c>
      <c r="Q95">
        <f>'Test_IF-có_validate'!Q95</f>
        <v>0.84440000000000004</v>
      </c>
      <c r="R95">
        <f>'Test_IF-có_validate'!R95</f>
        <v>0.1111</v>
      </c>
      <c r="S95">
        <f>'Test_IF-có_validate'!S95</f>
        <v>0.30609999999999998</v>
      </c>
      <c r="U95" s="37">
        <f t="shared" si="28"/>
        <v>0.56520000000000004</v>
      </c>
      <c r="V95" s="37">
        <f t="shared" si="28"/>
        <v>0.52539999999999998</v>
      </c>
      <c r="W95" s="37">
        <f t="shared" si="28"/>
        <v>8.4400000000000003E-2</v>
      </c>
      <c r="X95" s="37">
        <f t="shared" si="28"/>
        <v>0.8</v>
      </c>
      <c r="Y95" s="37">
        <f t="shared" si="28"/>
        <v>0.53129999999999999</v>
      </c>
      <c r="AA95" s="37">
        <f t="shared" si="36"/>
        <v>6.7100000000000007E-2</v>
      </c>
      <c r="AB95" s="37">
        <f t="shared" si="37"/>
        <v>0.1013</v>
      </c>
      <c r="AC95" s="37">
        <f t="shared" si="38"/>
        <v>0.37880000000000003</v>
      </c>
      <c r="AD95" s="37">
        <f t="shared" si="39"/>
        <v>0.28010000000000002</v>
      </c>
      <c r="AE95" s="37">
        <f t="shared" si="40"/>
        <v>0.25719999999999998</v>
      </c>
      <c r="AG95" s="38">
        <f t="shared" si="41"/>
        <v>8.4400000000000003E-2</v>
      </c>
      <c r="AH95" s="38">
        <f t="shared" si="42"/>
        <v>6.6500000000000004E-2</v>
      </c>
      <c r="AI95" s="38">
        <f t="shared" si="43"/>
        <v>0.31130000000000002</v>
      </c>
      <c r="AJ95" s="38">
        <f t="shared" si="44"/>
        <v>0.41299999999999998</v>
      </c>
      <c r="AK95" s="38">
        <f t="shared" si="45"/>
        <v>8.1600000000000006E-2</v>
      </c>
      <c r="AM95" s="38">
        <f t="shared" si="46"/>
        <v>0.17349999999999999</v>
      </c>
      <c r="AN95" s="38">
        <f t="shared" si="47"/>
        <v>0.10580000000000001</v>
      </c>
      <c r="AO95" s="38">
        <f t="shared" si="48"/>
        <v>0.23430000000000001</v>
      </c>
      <c r="AP95" s="38">
        <f t="shared" si="49"/>
        <v>0.2671</v>
      </c>
      <c r="AQ95" s="38">
        <f t="shared" si="50"/>
        <v>0.2329</v>
      </c>
      <c r="AR95" s="38"/>
      <c r="AS95" s="38">
        <f t="shared" si="51"/>
        <v>0.1993</v>
      </c>
      <c r="AT95" s="38">
        <f t="shared" si="52"/>
        <v>0.17</v>
      </c>
      <c r="AU95" s="38">
        <f t="shared" si="53"/>
        <v>0.2382</v>
      </c>
      <c r="AV95" s="38">
        <f t="shared" si="54"/>
        <v>0.4224</v>
      </c>
      <c r="AW95" s="38">
        <f t="shared" si="55"/>
        <v>0.42449999999999999</v>
      </c>
    </row>
    <row r="96" spans="2:49" ht="15.75" x14ac:dyDescent="0.25">
      <c r="B96">
        <v>0.25</v>
      </c>
      <c r="C96">
        <v>0.54</v>
      </c>
      <c r="D96">
        <v>0.31</v>
      </c>
      <c r="E96">
        <v>0.25</v>
      </c>
      <c r="F96">
        <v>0.08</v>
      </c>
      <c r="G96" t="s">
        <v>23</v>
      </c>
      <c r="H96">
        <f t="shared" si="29"/>
        <v>2.06E-2</v>
      </c>
      <c r="I96">
        <f t="shared" si="30"/>
        <v>0.1918</v>
      </c>
      <c r="J96">
        <f t="shared" si="31"/>
        <v>0.46939999999999998</v>
      </c>
      <c r="K96">
        <f t="shared" si="32"/>
        <v>0.6734</v>
      </c>
      <c r="L96" s="47">
        <f t="shared" si="33"/>
        <v>2.06E-2</v>
      </c>
      <c r="M96" t="str">
        <f t="shared" si="34"/>
        <v>Very Low</v>
      </c>
      <c r="N96">
        <f t="shared" si="35"/>
        <v>1</v>
      </c>
      <c r="O96">
        <f>'Test_IF-có_validate'!O96</f>
        <v>0.27779999999999999</v>
      </c>
      <c r="P96">
        <f>'Test_IF-có_validate'!P96</f>
        <v>0.6</v>
      </c>
      <c r="Q96">
        <f>'Test_IF-có_validate'!Q96</f>
        <v>0.33329999999999999</v>
      </c>
      <c r="R96">
        <f>'Test_IF-có_validate'!R96</f>
        <v>0.2525</v>
      </c>
      <c r="S96">
        <f>'Test_IF-có_validate'!S96</f>
        <v>7.1400000000000005E-2</v>
      </c>
      <c r="U96" s="37">
        <f t="shared" si="28"/>
        <v>0.56520000000000004</v>
      </c>
      <c r="V96" s="37">
        <f t="shared" si="28"/>
        <v>0.25</v>
      </c>
      <c r="W96" s="37">
        <f t="shared" si="28"/>
        <v>0.5</v>
      </c>
      <c r="X96" s="37">
        <f t="shared" si="28"/>
        <v>0.5968</v>
      </c>
      <c r="Y96" s="37">
        <f t="shared" si="28"/>
        <v>0.86670000000000003</v>
      </c>
      <c r="AA96" s="37">
        <f t="shared" si="36"/>
        <v>6.7100000000000007E-2</v>
      </c>
      <c r="AB96" s="37">
        <f t="shared" si="37"/>
        <v>0.38290000000000002</v>
      </c>
      <c r="AC96" s="37">
        <f t="shared" si="38"/>
        <v>6.4500000000000002E-2</v>
      </c>
      <c r="AD96" s="37">
        <f t="shared" si="39"/>
        <v>0.11840000000000001</v>
      </c>
      <c r="AE96" s="37">
        <f t="shared" si="40"/>
        <v>1.5299999999999999E-2</v>
      </c>
      <c r="AG96" s="38">
        <f t="shared" si="41"/>
        <v>8.4400000000000003E-2</v>
      </c>
      <c r="AH96" s="38">
        <f t="shared" si="42"/>
        <v>0.2132</v>
      </c>
      <c r="AI96" s="38">
        <f t="shared" si="43"/>
        <v>0.1358</v>
      </c>
      <c r="AJ96" s="38">
        <f t="shared" si="44"/>
        <v>0.25530000000000003</v>
      </c>
      <c r="AK96" s="38">
        <f t="shared" si="45"/>
        <v>0.1943</v>
      </c>
      <c r="AM96" s="38">
        <f t="shared" si="46"/>
        <v>0.17349999999999999</v>
      </c>
      <c r="AN96" s="38">
        <f t="shared" si="47"/>
        <v>0.17399999999999999</v>
      </c>
      <c r="AO96" s="38">
        <f t="shared" si="48"/>
        <v>0.21740000000000001</v>
      </c>
      <c r="AP96" s="38">
        <f t="shared" si="49"/>
        <v>0.105</v>
      </c>
      <c r="AQ96" s="38">
        <f t="shared" si="50"/>
        <v>0.4924</v>
      </c>
      <c r="AR96" s="38"/>
      <c r="AS96" s="38">
        <f t="shared" si="51"/>
        <v>0.1993</v>
      </c>
      <c r="AT96" s="38">
        <f t="shared" si="52"/>
        <v>0.11070000000000001</v>
      </c>
      <c r="AU96" s="38">
        <f t="shared" si="53"/>
        <v>0.21340000000000001</v>
      </c>
      <c r="AV96" s="38">
        <f t="shared" si="54"/>
        <v>0.26490000000000002</v>
      </c>
      <c r="AW96" s="38">
        <f t="shared" si="55"/>
        <v>0.71109999999999995</v>
      </c>
    </row>
    <row r="97" spans="2:49" ht="15.75" x14ac:dyDescent="0.25">
      <c r="B97">
        <v>0.28999999999999998</v>
      </c>
      <c r="C97">
        <v>0.66</v>
      </c>
      <c r="D97">
        <v>0.35</v>
      </c>
      <c r="E97">
        <v>0.28000000000000003</v>
      </c>
      <c r="F97">
        <v>0.31</v>
      </c>
      <c r="G97" t="s">
        <v>21</v>
      </c>
      <c r="H97">
        <f t="shared" si="29"/>
        <v>0.24079999999999999</v>
      </c>
      <c r="I97">
        <f t="shared" si="30"/>
        <v>8.4699999999999998E-2</v>
      </c>
      <c r="J97">
        <f t="shared" si="31"/>
        <v>0.2268</v>
      </c>
      <c r="K97">
        <f t="shared" si="32"/>
        <v>0.40579999999999999</v>
      </c>
      <c r="L97" s="47">
        <f t="shared" si="33"/>
        <v>8.4699999999999998E-2</v>
      </c>
      <c r="M97" t="str">
        <f t="shared" si="34"/>
        <v>Low</v>
      </c>
      <c r="N97">
        <f t="shared" si="35"/>
        <v>1</v>
      </c>
      <c r="O97">
        <f>'Test_IF-có_validate'!O97</f>
        <v>0.32219999999999999</v>
      </c>
      <c r="P97">
        <f>'Test_IF-có_validate'!P97</f>
        <v>0.73329999999999995</v>
      </c>
      <c r="Q97">
        <f>'Test_IF-có_validate'!Q97</f>
        <v>0.37780000000000002</v>
      </c>
      <c r="R97">
        <f>'Test_IF-có_validate'!R97</f>
        <v>0.2828</v>
      </c>
      <c r="S97">
        <f>'Test_IF-có_validate'!S97</f>
        <v>0.30609999999999998</v>
      </c>
      <c r="U97" s="37">
        <f t="shared" si="28"/>
        <v>0.51259999999999994</v>
      </c>
      <c r="V97" s="37">
        <f t="shared" si="28"/>
        <v>0.15390000000000001</v>
      </c>
      <c r="W97" s="37">
        <f t="shared" si="28"/>
        <v>0.4516</v>
      </c>
      <c r="X97" s="37">
        <f t="shared" si="28"/>
        <v>0.55910000000000004</v>
      </c>
      <c r="Y97" s="37">
        <f t="shared" si="28"/>
        <v>0.53129999999999999</v>
      </c>
      <c r="AA97" s="37">
        <f t="shared" si="36"/>
        <v>1.89E-2</v>
      </c>
      <c r="AB97" s="37">
        <f t="shared" si="37"/>
        <v>0.4924</v>
      </c>
      <c r="AC97" s="37">
        <f t="shared" si="38"/>
        <v>1.8100000000000002E-2</v>
      </c>
      <c r="AD97" s="37">
        <f t="shared" si="39"/>
        <v>8.5099999999999995E-2</v>
      </c>
      <c r="AE97" s="37">
        <f t="shared" si="40"/>
        <v>0.25719999999999998</v>
      </c>
      <c r="AG97" s="38">
        <f t="shared" si="41"/>
        <v>3.6400000000000002E-2</v>
      </c>
      <c r="AH97" s="38">
        <f t="shared" si="42"/>
        <v>0.3206</v>
      </c>
      <c r="AI97" s="38">
        <f t="shared" si="43"/>
        <v>8.9499999999999996E-2</v>
      </c>
      <c r="AJ97" s="38">
        <f t="shared" si="44"/>
        <v>0.22239999999999999</v>
      </c>
      <c r="AK97" s="38">
        <f t="shared" si="45"/>
        <v>8.1600000000000006E-2</v>
      </c>
      <c r="AM97" s="38">
        <f t="shared" si="46"/>
        <v>0.12590000000000001</v>
      </c>
      <c r="AN97" s="38">
        <f t="shared" si="47"/>
        <v>0.28210000000000002</v>
      </c>
      <c r="AO97" s="38">
        <f t="shared" si="48"/>
        <v>0.17080000000000001</v>
      </c>
      <c r="AP97" s="38">
        <f t="shared" si="49"/>
        <v>7.1499999999999994E-2</v>
      </c>
      <c r="AQ97" s="38">
        <f t="shared" si="50"/>
        <v>0.2329</v>
      </c>
      <c r="AR97" s="38"/>
      <c r="AS97" s="38">
        <f t="shared" si="51"/>
        <v>0.1517</v>
      </c>
      <c r="AT97" s="38">
        <f t="shared" si="52"/>
        <v>0.22009999999999999</v>
      </c>
      <c r="AU97" s="38">
        <f t="shared" si="53"/>
        <v>0.1668</v>
      </c>
      <c r="AV97" s="38">
        <f t="shared" si="54"/>
        <v>0.23200000000000001</v>
      </c>
      <c r="AW97" s="38">
        <f t="shared" si="55"/>
        <v>0.42449999999999999</v>
      </c>
    </row>
    <row r="98" spans="2:49" ht="15.75" x14ac:dyDescent="0.25">
      <c r="B98">
        <v>0.28999999999999998</v>
      </c>
      <c r="C98">
        <v>0.74</v>
      </c>
      <c r="D98">
        <v>0.39</v>
      </c>
      <c r="E98">
        <v>0.41</v>
      </c>
      <c r="F98">
        <v>0.54</v>
      </c>
      <c r="G98" t="s">
        <v>24</v>
      </c>
      <c r="H98">
        <f t="shared" si="29"/>
        <v>0.44719999999999999</v>
      </c>
      <c r="I98">
        <f t="shared" si="30"/>
        <v>0.29430000000000001</v>
      </c>
      <c r="J98">
        <f t="shared" si="31"/>
        <v>1.01E-2</v>
      </c>
      <c r="K98">
        <f t="shared" si="32"/>
        <v>0.1923</v>
      </c>
      <c r="L98" s="47">
        <f t="shared" si="33"/>
        <v>1.01E-2</v>
      </c>
      <c r="M98" t="str">
        <f t="shared" si="34"/>
        <v>Middle</v>
      </c>
      <c r="N98">
        <f t="shared" si="35"/>
        <v>1</v>
      </c>
      <c r="O98">
        <f>'Test_IF-có_validate'!O98</f>
        <v>0.32219999999999999</v>
      </c>
      <c r="P98">
        <f>'Test_IF-có_validate'!P98</f>
        <v>0.82220000000000004</v>
      </c>
      <c r="Q98">
        <f>'Test_IF-có_validate'!Q98</f>
        <v>0.42220000000000002</v>
      </c>
      <c r="R98">
        <f>'Test_IF-có_validate'!R98</f>
        <v>0.41410000000000002</v>
      </c>
      <c r="S98">
        <f>'Test_IF-có_validate'!S98</f>
        <v>0.54079999999999995</v>
      </c>
      <c r="U98" s="37">
        <f t="shared" si="28"/>
        <v>0.51259999999999994</v>
      </c>
      <c r="V98" s="37">
        <f t="shared" si="28"/>
        <v>9.7600000000000006E-2</v>
      </c>
      <c r="W98" s="37">
        <f t="shared" si="28"/>
        <v>0.40629999999999999</v>
      </c>
      <c r="X98" s="37">
        <f t="shared" si="28"/>
        <v>0.4143</v>
      </c>
      <c r="Y98" s="37">
        <f t="shared" si="28"/>
        <v>0.29799999999999999</v>
      </c>
      <c r="AA98" s="37">
        <f t="shared" si="36"/>
        <v>1.89E-2</v>
      </c>
      <c r="AB98" s="37">
        <f t="shared" si="37"/>
        <v>0.55459999999999998</v>
      </c>
      <c r="AC98" s="37">
        <f t="shared" si="38"/>
        <v>2.6700000000000002E-2</v>
      </c>
      <c r="AD98" s="37">
        <f t="shared" si="39"/>
        <v>5.2400000000000002E-2</v>
      </c>
      <c r="AE98" s="37">
        <f t="shared" si="40"/>
        <v>0.48070000000000002</v>
      </c>
      <c r="AG98" s="38">
        <f t="shared" si="41"/>
        <v>3.6400000000000002E-2</v>
      </c>
      <c r="AH98" s="38">
        <f t="shared" si="42"/>
        <v>0.38450000000000001</v>
      </c>
      <c r="AI98" s="38">
        <f t="shared" si="43"/>
        <v>4.4600000000000001E-2</v>
      </c>
      <c r="AJ98" s="38">
        <f t="shared" si="44"/>
        <v>8.5099999999999995E-2</v>
      </c>
      <c r="AK98" s="38">
        <f t="shared" si="45"/>
        <v>0.31369999999999998</v>
      </c>
      <c r="AM98" s="38">
        <f t="shared" si="46"/>
        <v>0.12590000000000001</v>
      </c>
      <c r="AN98" s="38">
        <f t="shared" si="47"/>
        <v>0.34660000000000002</v>
      </c>
      <c r="AO98" s="38">
        <f t="shared" si="48"/>
        <v>0.12620000000000001</v>
      </c>
      <c r="AP98" s="38">
        <f t="shared" si="49"/>
        <v>6.6000000000000003E-2</v>
      </c>
      <c r="AQ98" s="38">
        <f t="shared" si="50"/>
        <v>8.9999999999999998E-4</v>
      </c>
      <c r="AR98" s="38"/>
      <c r="AS98" s="38">
        <f t="shared" si="51"/>
        <v>0.1517</v>
      </c>
      <c r="AT98" s="38">
        <f t="shared" si="52"/>
        <v>0.2858</v>
      </c>
      <c r="AU98" s="38">
        <f t="shared" si="53"/>
        <v>0.1222</v>
      </c>
      <c r="AV98" s="38">
        <f t="shared" si="54"/>
        <v>9.4500000000000001E-2</v>
      </c>
      <c r="AW98" s="38">
        <f t="shared" si="55"/>
        <v>0.1983</v>
      </c>
    </row>
    <row r="99" spans="2:49" ht="15.75" x14ac:dyDescent="0.25">
      <c r="B99">
        <v>0.31</v>
      </c>
      <c r="C99">
        <v>0.82</v>
      </c>
      <c r="D99">
        <v>0.47</v>
      </c>
      <c r="E99">
        <v>0.4</v>
      </c>
      <c r="F99">
        <v>0.99</v>
      </c>
      <c r="G99" t="s">
        <v>20</v>
      </c>
      <c r="H99">
        <f t="shared" si="29"/>
        <v>0.79430000000000001</v>
      </c>
      <c r="I99">
        <f t="shared" si="30"/>
        <v>0.5998</v>
      </c>
      <c r="J99">
        <f t="shared" si="31"/>
        <v>0.32619999999999999</v>
      </c>
      <c r="K99">
        <f t="shared" si="32"/>
        <v>0.15709999999999999</v>
      </c>
      <c r="L99" s="47">
        <f t="shared" si="33"/>
        <v>0.15709999999999999</v>
      </c>
      <c r="M99" t="str">
        <f t="shared" si="34"/>
        <v>High</v>
      </c>
      <c r="N99">
        <f t="shared" si="35"/>
        <v>1</v>
      </c>
      <c r="O99">
        <f>'Test_IF-có_validate'!O99</f>
        <v>0.34439999999999998</v>
      </c>
      <c r="P99">
        <f>'Test_IF-có_validate'!P99</f>
        <v>0.91110000000000002</v>
      </c>
      <c r="Q99">
        <f>'Test_IF-có_validate'!Q99</f>
        <v>0.5111</v>
      </c>
      <c r="R99">
        <f>'Test_IF-có_validate'!R99</f>
        <v>0.40400000000000003</v>
      </c>
      <c r="S99">
        <f>'Test_IF-có_validate'!S99</f>
        <v>1</v>
      </c>
      <c r="U99" s="37">
        <f t="shared" si="28"/>
        <v>0.48770000000000002</v>
      </c>
      <c r="V99" s="37">
        <f t="shared" si="28"/>
        <v>4.65E-2</v>
      </c>
      <c r="W99" s="37">
        <f t="shared" si="28"/>
        <v>0.32350000000000001</v>
      </c>
      <c r="X99" s="37">
        <f t="shared" si="28"/>
        <v>0.42449999999999999</v>
      </c>
      <c r="Y99" s="37">
        <f t="shared" si="28"/>
        <v>0</v>
      </c>
      <c r="AA99" s="37">
        <f t="shared" si="36"/>
        <v>4.5999999999999999E-3</v>
      </c>
      <c r="AB99" s="37">
        <f t="shared" si="37"/>
        <v>0.61040000000000005</v>
      </c>
      <c r="AC99" s="37">
        <f t="shared" si="38"/>
        <v>0.11219999999999999</v>
      </c>
      <c r="AD99" s="37">
        <f t="shared" si="39"/>
        <v>4.2299999999999997E-2</v>
      </c>
      <c r="AE99" s="37">
        <f t="shared" si="40"/>
        <v>0.85129999999999995</v>
      </c>
      <c r="AG99" s="38">
        <f t="shared" si="41"/>
        <v>1.29E-2</v>
      </c>
      <c r="AH99" s="38">
        <f t="shared" si="42"/>
        <v>0.44240000000000002</v>
      </c>
      <c r="AI99" s="38">
        <f t="shared" si="43"/>
        <v>4.1099999999999998E-2</v>
      </c>
      <c r="AJ99" s="38">
        <f t="shared" si="44"/>
        <v>9.5200000000000007E-2</v>
      </c>
      <c r="AK99" s="38">
        <f t="shared" si="45"/>
        <v>0.64459999999999995</v>
      </c>
      <c r="AM99" s="38">
        <f t="shared" si="46"/>
        <v>0.10249999999999999</v>
      </c>
      <c r="AN99" s="38">
        <f t="shared" si="47"/>
        <v>0.4052</v>
      </c>
      <c r="AO99" s="38">
        <f t="shared" si="48"/>
        <v>4.1000000000000002E-2</v>
      </c>
      <c r="AP99" s="38">
        <f t="shared" si="49"/>
        <v>5.5899999999999998E-2</v>
      </c>
      <c r="AQ99" s="38">
        <f t="shared" si="50"/>
        <v>0.34889999999999999</v>
      </c>
      <c r="AR99" s="38"/>
      <c r="AS99" s="38">
        <f t="shared" si="51"/>
        <v>0.12839999999999999</v>
      </c>
      <c r="AT99" s="38">
        <f t="shared" si="52"/>
        <v>0.34570000000000001</v>
      </c>
      <c r="AU99" s="38">
        <f t="shared" si="53"/>
        <v>3.6900000000000002E-2</v>
      </c>
      <c r="AV99" s="38">
        <f t="shared" si="54"/>
        <v>0.1046</v>
      </c>
      <c r="AW99" s="38">
        <f t="shared" si="55"/>
        <v>0.1653</v>
      </c>
    </row>
    <row r="100" spans="2:49" ht="15.75" x14ac:dyDescent="0.25">
      <c r="B100">
        <v>0.28000000000000003</v>
      </c>
      <c r="C100">
        <v>0.55000000000000004</v>
      </c>
      <c r="D100">
        <v>0.38</v>
      </c>
      <c r="E100">
        <v>0.9</v>
      </c>
      <c r="F100">
        <v>0.22</v>
      </c>
      <c r="G100" t="s">
        <v>21</v>
      </c>
      <c r="H100">
        <f t="shared" si="29"/>
        <v>0.15659999999999999</v>
      </c>
      <c r="I100">
        <f t="shared" si="30"/>
        <v>2.8500000000000001E-2</v>
      </c>
      <c r="J100">
        <f t="shared" si="31"/>
        <v>0.3231</v>
      </c>
      <c r="K100">
        <f t="shared" si="32"/>
        <v>0.50349999999999995</v>
      </c>
      <c r="L100" s="47">
        <f t="shared" si="33"/>
        <v>2.8500000000000001E-2</v>
      </c>
      <c r="M100" t="str">
        <f t="shared" si="34"/>
        <v>Low</v>
      </c>
      <c r="N100">
        <f t="shared" si="35"/>
        <v>1</v>
      </c>
      <c r="O100">
        <f>'Test_IF-có_validate'!O100</f>
        <v>0.31109999999999999</v>
      </c>
      <c r="P100">
        <f>'Test_IF-có_validate'!P100</f>
        <v>0.61109999999999998</v>
      </c>
      <c r="Q100">
        <f>'Test_IF-có_validate'!Q100</f>
        <v>0.41110000000000002</v>
      </c>
      <c r="R100">
        <f>'Test_IF-có_validate'!R100</f>
        <v>0.90910000000000002</v>
      </c>
      <c r="S100">
        <f>'Test_IF-có_validate'!S100</f>
        <v>0.21429999999999999</v>
      </c>
      <c r="U100" s="37">
        <f t="shared" si="28"/>
        <v>0.52539999999999998</v>
      </c>
      <c r="V100" s="37">
        <f t="shared" si="28"/>
        <v>0.2414</v>
      </c>
      <c r="W100" s="37">
        <f t="shared" si="28"/>
        <v>0.4173</v>
      </c>
      <c r="X100" s="37">
        <f t="shared" si="28"/>
        <v>4.7600000000000003E-2</v>
      </c>
      <c r="Y100" s="37">
        <f t="shared" si="28"/>
        <v>0.64700000000000002</v>
      </c>
      <c r="AA100" s="37">
        <f t="shared" si="36"/>
        <v>3.0800000000000001E-2</v>
      </c>
      <c r="AB100" s="37">
        <f t="shared" si="37"/>
        <v>0.39319999999999999</v>
      </c>
      <c r="AC100" s="37">
        <f t="shared" si="38"/>
        <v>1.5599999999999999E-2</v>
      </c>
      <c r="AD100" s="37">
        <f t="shared" si="39"/>
        <v>0.45279999999999998</v>
      </c>
      <c r="AE100" s="37">
        <f t="shared" si="40"/>
        <v>0.16020000000000001</v>
      </c>
      <c r="AG100" s="38">
        <f t="shared" si="41"/>
        <v>4.8300000000000003E-2</v>
      </c>
      <c r="AH100" s="38">
        <f t="shared" si="42"/>
        <v>0.22270000000000001</v>
      </c>
      <c r="AI100" s="38">
        <f t="shared" si="43"/>
        <v>5.5599999999999997E-2</v>
      </c>
      <c r="AJ100" s="38">
        <f t="shared" si="44"/>
        <v>0.32429999999999998</v>
      </c>
      <c r="AK100" s="38">
        <f t="shared" si="45"/>
        <v>2.1399999999999999E-2</v>
      </c>
      <c r="AM100" s="38">
        <f t="shared" si="46"/>
        <v>0.13769999999999999</v>
      </c>
      <c r="AN100" s="38">
        <f t="shared" si="47"/>
        <v>0.1835</v>
      </c>
      <c r="AO100" s="38">
        <f t="shared" si="48"/>
        <v>0.13719999999999999</v>
      </c>
      <c r="AP100" s="38">
        <f t="shared" si="49"/>
        <v>0.46589999999999998</v>
      </c>
      <c r="AQ100" s="38">
        <f t="shared" si="50"/>
        <v>0.33300000000000002</v>
      </c>
      <c r="AR100" s="38"/>
      <c r="AS100" s="38">
        <f t="shared" si="51"/>
        <v>0.16350000000000001</v>
      </c>
      <c r="AT100" s="38">
        <f t="shared" si="52"/>
        <v>0.1203</v>
      </c>
      <c r="AU100" s="38">
        <f t="shared" si="53"/>
        <v>0.1331</v>
      </c>
      <c r="AV100" s="38">
        <f t="shared" si="54"/>
        <v>0.31559999999999999</v>
      </c>
      <c r="AW100" s="38">
        <f t="shared" si="55"/>
        <v>0.53139999999999998</v>
      </c>
    </row>
    <row r="101" spans="2:49" ht="15.75" x14ac:dyDescent="0.25">
      <c r="B101">
        <v>0.33</v>
      </c>
      <c r="C101">
        <v>0.04</v>
      </c>
      <c r="D101">
        <v>0.02</v>
      </c>
      <c r="E101">
        <v>0.12</v>
      </c>
      <c r="F101">
        <v>0.11</v>
      </c>
      <c r="G101" t="s">
        <v>23</v>
      </c>
      <c r="H101">
        <f t="shared" si="29"/>
        <v>5.3600000000000002E-2</v>
      </c>
      <c r="I101">
        <f t="shared" si="30"/>
        <v>0.18079999999999999</v>
      </c>
      <c r="J101">
        <f t="shared" si="31"/>
        <v>0.46179999999999999</v>
      </c>
      <c r="K101">
        <f t="shared" si="32"/>
        <v>0.66679999999999995</v>
      </c>
      <c r="L101" s="47">
        <f t="shared" si="33"/>
        <v>5.3600000000000002E-2</v>
      </c>
      <c r="M101" t="str">
        <f t="shared" si="34"/>
        <v>Very Low</v>
      </c>
      <c r="N101">
        <f t="shared" si="35"/>
        <v>1</v>
      </c>
      <c r="O101">
        <f>'Test_IF-có_validate'!O101</f>
        <v>0.36670000000000003</v>
      </c>
      <c r="P101">
        <f>'Test_IF-có_validate'!P101</f>
        <v>4.4400000000000002E-2</v>
      </c>
      <c r="Q101">
        <f>'Test_IF-có_validate'!Q101</f>
        <v>1.11E-2</v>
      </c>
      <c r="R101">
        <f>'Test_IF-có_validate'!R101</f>
        <v>0.1212</v>
      </c>
      <c r="S101">
        <f>'Test_IF-có_validate'!S101</f>
        <v>0.10199999999999999</v>
      </c>
      <c r="U101" s="37">
        <f t="shared" si="28"/>
        <v>0.46339999999999998</v>
      </c>
      <c r="V101" s="37">
        <f t="shared" si="28"/>
        <v>0.91500000000000004</v>
      </c>
      <c r="W101" s="37">
        <f t="shared" si="28"/>
        <v>0.97799999999999998</v>
      </c>
      <c r="X101" s="37">
        <f t="shared" si="28"/>
        <v>0.78380000000000005</v>
      </c>
      <c r="Y101" s="37">
        <f t="shared" si="28"/>
        <v>0.81489999999999996</v>
      </c>
      <c r="AA101" s="37">
        <f t="shared" si="36"/>
        <v>2.7900000000000001E-2</v>
      </c>
      <c r="AB101" s="37">
        <f t="shared" si="37"/>
        <v>0.21440000000000001</v>
      </c>
      <c r="AC101" s="37">
        <f t="shared" si="38"/>
        <v>0.4274</v>
      </c>
      <c r="AD101" s="37">
        <f t="shared" si="39"/>
        <v>0.26829999999999998</v>
      </c>
      <c r="AE101" s="37">
        <f t="shared" si="40"/>
        <v>2.5600000000000001E-2</v>
      </c>
      <c r="AG101" s="38">
        <f t="shared" si="41"/>
        <v>1.04E-2</v>
      </c>
      <c r="AH101" s="38">
        <f t="shared" si="42"/>
        <v>0.36930000000000002</v>
      </c>
      <c r="AI101" s="38">
        <f t="shared" si="43"/>
        <v>0.49349999999999999</v>
      </c>
      <c r="AJ101" s="38">
        <f t="shared" si="44"/>
        <v>0.40160000000000001</v>
      </c>
      <c r="AK101" s="38">
        <f t="shared" si="45"/>
        <v>0.15659999999999999</v>
      </c>
      <c r="AM101" s="38">
        <f t="shared" si="46"/>
        <v>7.9399999999999998E-2</v>
      </c>
      <c r="AN101" s="38">
        <f t="shared" si="47"/>
        <v>0.40589999999999998</v>
      </c>
      <c r="AO101" s="38">
        <f t="shared" si="48"/>
        <v>0.57269999999999999</v>
      </c>
      <c r="AP101" s="38">
        <f t="shared" si="49"/>
        <v>0.25530000000000003</v>
      </c>
      <c r="AQ101" s="38">
        <f t="shared" si="50"/>
        <v>0.45829999999999999</v>
      </c>
      <c r="AR101" s="38"/>
      <c r="AS101" s="38">
        <f t="shared" si="51"/>
        <v>0.1052</v>
      </c>
      <c r="AT101" s="38">
        <f t="shared" si="52"/>
        <v>0.46660000000000001</v>
      </c>
      <c r="AU101" s="38">
        <f t="shared" si="53"/>
        <v>0.56869999999999998</v>
      </c>
      <c r="AV101" s="38">
        <f t="shared" si="54"/>
        <v>0.41099999999999998</v>
      </c>
      <c r="AW101" s="38">
        <f t="shared" si="55"/>
        <v>0.67789999999999995</v>
      </c>
    </row>
    <row r="102" spans="2:49" ht="15.75" x14ac:dyDescent="0.25">
      <c r="B102">
        <v>0.37</v>
      </c>
      <c r="C102">
        <v>0.09</v>
      </c>
      <c r="D102">
        <v>0.1</v>
      </c>
      <c r="E102">
        <v>0.13</v>
      </c>
      <c r="F102">
        <v>0.32</v>
      </c>
      <c r="G102" t="s">
        <v>21</v>
      </c>
      <c r="H102">
        <f t="shared" si="29"/>
        <v>0.27050000000000002</v>
      </c>
      <c r="I102">
        <f t="shared" si="30"/>
        <v>0.1153</v>
      </c>
      <c r="J102">
        <f t="shared" si="31"/>
        <v>0.23730000000000001</v>
      </c>
      <c r="K102">
        <f t="shared" si="32"/>
        <v>0.41660000000000003</v>
      </c>
      <c r="L102" s="47">
        <f t="shared" si="33"/>
        <v>0.1153</v>
      </c>
      <c r="M102" t="str">
        <f t="shared" si="34"/>
        <v>Low</v>
      </c>
      <c r="N102">
        <f t="shared" si="35"/>
        <v>1</v>
      </c>
      <c r="O102">
        <f>'Test_IF-có_validate'!O102</f>
        <v>0.41110000000000002</v>
      </c>
      <c r="P102">
        <f>'Test_IF-có_validate'!P102</f>
        <v>0.1</v>
      </c>
      <c r="Q102">
        <f>'Test_IF-có_validate'!Q102</f>
        <v>0.1</v>
      </c>
      <c r="R102">
        <f>'Test_IF-có_validate'!R102</f>
        <v>0.1313</v>
      </c>
      <c r="S102">
        <f>'Test_IF-có_validate'!S102</f>
        <v>0.31630000000000003</v>
      </c>
      <c r="U102" s="37">
        <f t="shared" si="28"/>
        <v>0.4173</v>
      </c>
      <c r="V102" s="37">
        <f t="shared" si="28"/>
        <v>0.81820000000000004</v>
      </c>
      <c r="W102" s="37">
        <f t="shared" si="28"/>
        <v>0.81820000000000004</v>
      </c>
      <c r="X102" s="37">
        <f t="shared" si="28"/>
        <v>0.76790000000000003</v>
      </c>
      <c r="Y102" s="37">
        <f t="shared" si="28"/>
        <v>0.51939999999999997</v>
      </c>
      <c r="AA102" s="37">
        <f t="shared" si="36"/>
        <v>7.2999999999999995E-2</v>
      </c>
      <c r="AB102" s="37">
        <f t="shared" si="37"/>
        <v>0.14499999999999999</v>
      </c>
      <c r="AC102" s="37">
        <f t="shared" si="38"/>
        <v>0.3251</v>
      </c>
      <c r="AD102" s="37">
        <f t="shared" si="39"/>
        <v>0.25659999999999999</v>
      </c>
      <c r="AE102" s="37">
        <f t="shared" si="40"/>
        <v>0.26750000000000002</v>
      </c>
      <c r="AG102" s="38">
        <f t="shared" si="41"/>
        <v>5.5599999999999997E-2</v>
      </c>
      <c r="AH102" s="38">
        <f t="shared" si="42"/>
        <v>0.30459999999999998</v>
      </c>
      <c r="AI102" s="38">
        <f t="shared" si="43"/>
        <v>0.39360000000000001</v>
      </c>
      <c r="AJ102" s="38">
        <f t="shared" si="44"/>
        <v>0.39029999999999998</v>
      </c>
      <c r="AK102" s="38">
        <f t="shared" si="45"/>
        <v>9.2399999999999996E-2</v>
      </c>
      <c r="AM102" s="38">
        <f t="shared" si="46"/>
        <v>3.4099999999999998E-2</v>
      </c>
      <c r="AN102" s="38">
        <f t="shared" si="47"/>
        <v>0.34210000000000002</v>
      </c>
      <c r="AO102" s="38">
        <f t="shared" si="48"/>
        <v>0.47510000000000002</v>
      </c>
      <c r="AP102" s="38">
        <f t="shared" si="49"/>
        <v>0.24349999999999999</v>
      </c>
      <c r="AQ102" s="38">
        <f t="shared" si="50"/>
        <v>0.22170000000000001</v>
      </c>
      <c r="AR102" s="38"/>
      <c r="AS102" s="38">
        <f t="shared" si="51"/>
        <v>5.9900000000000002E-2</v>
      </c>
      <c r="AT102" s="38">
        <f t="shared" si="52"/>
        <v>0.40400000000000003</v>
      </c>
      <c r="AU102" s="38">
        <f t="shared" si="53"/>
        <v>0.47089999999999999</v>
      </c>
      <c r="AV102" s="38">
        <f t="shared" si="54"/>
        <v>0.3997</v>
      </c>
      <c r="AW102" s="38">
        <f t="shared" si="55"/>
        <v>0.41349999999999998</v>
      </c>
    </row>
    <row r="103" spans="2:49" ht="15.75" x14ac:dyDescent="0.25">
      <c r="B103">
        <v>0.4</v>
      </c>
      <c r="C103">
        <v>0.15</v>
      </c>
      <c r="D103">
        <v>0.16</v>
      </c>
      <c r="E103">
        <v>0.3</v>
      </c>
      <c r="F103">
        <v>0.57999999999999996</v>
      </c>
      <c r="G103" t="s">
        <v>24</v>
      </c>
      <c r="H103">
        <f t="shared" si="29"/>
        <v>0.49409999999999998</v>
      </c>
      <c r="I103">
        <f t="shared" si="30"/>
        <v>0.34720000000000001</v>
      </c>
      <c r="J103">
        <f t="shared" si="31"/>
        <v>6.0199999999999997E-2</v>
      </c>
      <c r="K103">
        <f t="shared" si="32"/>
        <v>0.1779</v>
      </c>
      <c r="L103" s="47">
        <f t="shared" si="33"/>
        <v>6.0199999999999997E-2</v>
      </c>
      <c r="M103" t="str">
        <f t="shared" si="34"/>
        <v>Middle</v>
      </c>
      <c r="N103">
        <f t="shared" si="35"/>
        <v>1</v>
      </c>
      <c r="O103">
        <f>'Test_IF-có_validate'!O103</f>
        <v>0.44440000000000002</v>
      </c>
      <c r="P103">
        <f>'Test_IF-có_validate'!P103</f>
        <v>0.16669999999999999</v>
      </c>
      <c r="Q103">
        <f>'Test_IF-có_validate'!Q103</f>
        <v>0.16669999999999999</v>
      </c>
      <c r="R103">
        <f>'Test_IF-có_validate'!R103</f>
        <v>0.30299999999999999</v>
      </c>
      <c r="S103">
        <f>'Test_IF-có_validate'!S103</f>
        <v>0.58160000000000001</v>
      </c>
      <c r="U103" s="37">
        <f t="shared" si="28"/>
        <v>0.38469999999999999</v>
      </c>
      <c r="V103" s="37">
        <f t="shared" si="28"/>
        <v>0.71419999999999995</v>
      </c>
      <c r="W103" s="37">
        <f t="shared" si="28"/>
        <v>0.71419999999999995</v>
      </c>
      <c r="X103" s="37">
        <f t="shared" si="28"/>
        <v>0.53490000000000004</v>
      </c>
      <c r="Y103" s="37">
        <f t="shared" si="28"/>
        <v>0.26450000000000001</v>
      </c>
      <c r="AA103" s="37">
        <f t="shared" si="36"/>
        <v>0.10589999999999999</v>
      </c>
      <c r="AB103" s="37">
        <f t="shared" si="37"/>
        <v>6.3399999999999998E-2</v>
      </c>
      <c r="AC103" s="37">
        <f t="shared" si="38"/>
        <v>0.24829999999999999</v>
      </c>
      <c r="AD103" s="37">
        <f t="shared" si="39"/>
        <v>6.3100000000000003E-2</v>
      </c>
      <c r="AE103" s="37">
        <f t="shared" si="40"/>
        <v>0.5181</v>
      </c>
      <c r="AG103" s="38">
        <f t="shared" si="41"/>
        <v>8.8499999999999995E-2</v>
      </c>
      <c r="AH103" s="38">
        <f t="shared" si="42"/>
        <v>0.22739999999999999</v>
      </c>
      <c r="AI103" s="38">
        <f t="shared" si="43"/>
        <v>0.31809999999999999</v>
      </c>
      <c r="AJ103" s="38">
        <f t="shared" si="44"/>
        <v>0.20069999999999999</v>
      </c>
      <c r="AK103" s="38">
        <f t="shared" si="45"/>
        <v>0.3518</v>
      </c>
      <c r="AM103" s="38">
        <f t="shared" si="46"/>
        <v>1.1999999999999999E-3</v>
      </c>
      <c r="AN103" s="38">
        <f t="shared" si="47"/>
        <v>0.26569999999999999</v>
      </c>
      <c r="AO103" s="38">
        <f t="shared" si="48"/>
        <v>0.40060000000000001</v>
      </c>
      <c r="AP103" s="38">
        <f t="shared" si="49"/>
        <v>4.9500000000000002E-2</v>
      </c>
      <c r="AQ103" s="38">
        <f t="shared" si="50"/>
        <v>3.7999999999999999E-2</v>
      </c>
      <c r="AR103" s="38"/>
      <c r="AS103" s="38">
        <f t="shared" si="51"/>
        <v>2.7E-2</v>
      </c>
      <c r="AT103" s="38">
        <f t="shared" si="52"/>
        <v>0.3286</v>
      </c>
      <c r="AU103" s="38">
        <f t="shared" si="53"/>
        <v>0.39639999999999997</v>
      </c>
      <c r="AV103" s="38">
        <f t="shared" si="54"/>
        <v>0.21029999999999999</v>
      </c>
      <c r="AW103" s="38">
        <f t="shared" si="55"/>
        <v>0.16300000000000001</v>
      </c>
    </row>
    <row r="104" spans="2:49" ht="15.75" x14ac:dyDescent="0.25">
      <c r="B104">
        <v>0.37</v>
      </c>
      <c r="C104">
        <v>7.0000000000000007E-2</v>
      </c>
      <c r="D104">
        <v>0.1</v>
      </c>
      <c r="E104">
        <v>0.41</v>
      </c>
      <c r="F104">
        <v>0.3</v>
      </c>
      <c r="G104" t="s">
        <v>21</v>
      </c>
      <c r="H104">
        <f t="shared" si="29"/>
        <v>0.24829999999999999</v>
      </c>
      <c r="I104">
        <f t="shared" si="30"/>
        <v>9.0499999999999997E-2</v>
      </c>
      <c r="J104">
        <f t="shared" si="31"/>
        <v>0.25530000000000003</v>
      </c>
      <c r="K104">
        <f t="shared" si="32"/>
        <v>0.4325</v>
      </c>
      <c r="L104" s="47">
        <f t="shared" si="33"/>
        <v>9.0499999999999997E-2</v>
      </c>
      <c r="M104" t="str">
        <f t="shared" si="34"/>
        <v>Low</v>
      </c>
      <c r="N104">
        <f t="shared" si="35"/>
        <v>1</v>
      </c>
      <c r="O104">
        <f>'Test_IF-có_validate'!O104</f>
        <v>0.41110000000000002</v>
      </c>
      <c r="P104">
        <f>'Test_IF-có_validate'!P104</f>
        <v>7.7799999999999994E-2</v>
      </c>
      <c r="Q104">
        <f>'Test_IF-có_validate'!Q104</f>
        <v>0.1</v>
      </c>
      <c r="R104">
        <f>'Test_IF-có_validate'!R104</f>
        <v>0.41410000000000002</v>
      </c>
      <c r="S104">
        <f>'Test_IF-có_validate'!S104</f>
        <v>0.2959</v>
      </c>
      <c r="U104" s="37">
        <f t="shared" si="28"/>
        <v>0.4173</v>
      </c>
      <c r="V104" s="37">
        <f t="shared" si="28"/>
        <v>0.85560000000000003</v>
      </c>
      <c r="W104" s="37">
        <f t="shared" si="28"/>
        <v>0.81820000000000004</v>
      </c>
      <c r="X104" s="37">
        <f t="shared" si="28"/>
        <v>0.4143</v>
      </c>
      <c r="Y104" s="37">
        <f t="shared" si="28"/>
        <v>0.54330000000000001</v>
      </c>
      <c r="AA104" s="37">
        <f t="shared" si="36"/>
        <v>7.2999999999999995E-2</v>
      </c>
      <c r="AB104" s="37">
        <f t="shared" si="37"/>
        <v>0.1726</v>
      </c>
      <c r="AC104" s="37">
        <f t="shared" si="38"/>
        <v>0.3251</v>
      </c>
      <c r="AD104" s="37">
        <f t="shared" si="39"/>
        <v>5.2400000000000002E-2</v>
      </c>
      <c r="AE104" s="37">
        <f t="shared" si="40"/>
        <v>0.24679999999999999</v>
      </c>
      <c r="AG104" s="38">
        <f t="shared" si="41"/>
        <v>5.5599999999999997E-2</v>
      </c>
      <c r="AH104" s="38">
        <f t="shared" si="42"/>
        <v>0.33040000000000003</v>
      </c>
      <c r="AI104" s="38">
        <f t="shared" si="43"/>
        <v>0.39360000000000001</v>
      </c>
      <c r="AJ104" s="38">
        <f t="shared" si="44"/>
        <v>8.5099999999999995E-2</v>
      </c>
      <c r="AK104" s="38">
        <f t="shared" si="45"/>
        <v>7.0599999999999996E-2</v>
      </c>
      <c r="AM104" s="38">
        <f t="shared" si="46"/>
        <v>3.4099999999999998E-2</v>
      </c>
      <c r="AN104" s="38">
        <f t="shared" si="47"/>
        <v>0.36759999999999998</v>
      </c>
      <c r="AO104" s="38">
        <f t="shared" si="48"/>
        <v>0.47510000000000002</v>
      </c>
      <c r="AP104" s="38">
        <f t="shared" si="49"/>
        <v>6.6000000000000003E-2</v>
      </c>
      <c r="AQ104" s="38">
        <f t="shared" si="50"/>
        <v>0.24410000000000001</v>
      </c>
      <c r="AR104" s="38"/>
      <c r="AS104" s="38">
        <f t="shared" si="51"/>
        <v>5.9900000000000002E-2</v>
      </c>
      <c r="AT104" s="38">
        <f t="shared" si="52"/>
        <v>0.42909999999999998</v>
      </c>
      <c r="AU104" s="38">
        <f t="shared" si="53"/>
        <v>0.47089999999999999</v>
      </c>
      <c r="AV104" s="38">
        <f t="shared" si="54"/>
        <v>9.4500000000000001E-2</v>
      </c>
      <c r="AW104" s="38">
        <f t="shared" si="55"/>
        <v>0.43569999999999998</v>
      </c>
    </row>
    <row r="105" spans="2:49" ht="15.75" x14ac:dyDescent="0.25">
      <c r="B105">
        <v>0.41</v>
      </c>
      <c r="C105">
        <v>0.11</v>
      </c>
      <c r="D105">
        <v>0.21</v>
      </c>
      <c r="E105">
        <v>0.44</v>
      </c>
      <c r="F105">
        <v>0.56999999999999995</v>
      </c>
      <c r="G105" t="s">
        <v>24</v>
      </c>
      <c r="H105">
        <f t="shared" si="29"/>
        <v>0.48220000000000002</v>
      </c>
      <c r="I105">
        <f t="shared" si="30"/>
        <v>0.33260000000000001</v>
      </c>
      <c r="J105">
        <f t="shared" si="31"/>
        <v>4.8800000000000003E-2</v>
      </c>
      <c r="K105">
        <f t="shared" si="32"/>
        <v>0.1802</v>
      </c>
      <c r="L105" s="47">
        <f t="shared" si="33"/>
        <v>4.8800000000000003E-2</v>
      </c>
      <c r="M105" t="str">
        <f t="shared" si="34"/>
        <v>Middle</v>
      </c>
      <c r="N105">
        <f t="shared" si="35"/>
        <v>1</v>
      </c>
      <c r="O105">
        <f>'Test_IF-có_validate'!O105</f>
        <v>0.4556</v>
      </c>
      <c r="P105">
        <f>'Test_IF-có_validate'!P105</f>
        <v>0.1222</v>
      </c>
      <c r="Q105">
        <f>'Test_IF-có_validate'!Q105</f>
        <v>0.22220000000000001</v>
      </c>
      <c r="R105">
        <f>'Test_IF-có_validate'!R105</f>
        <v>0.44440000000000002</v>
      </c>
      <c r="S105">
        <f>'Test_IF-có_validate'!S105</f>
        <v>0.57140000000000002</v>
      </c>
      <c r="U105" s="37">
        <f t="shared" si="28"/>
        <v>0.374</v>
      </c>
      <c r="V105" s="37">
        <f t="shared" si="28"/>
        <v>0.78220000000000001</v>
      </c>
      <c r="W105" s="37">
        <f t="shared" si="28"/>
        <v>0.63639999999999997</v>
      </c>
      <c r="X105" s="37">
        <f t="shared" si="28"/>
        <v>0.38469999999999999</v>
      </c>
      <c r="Y105" s="37">
        <f t="shared" si="28"/>
        <v>0.27279999999999999</v>
      </c>
      <c r="AA105" s="37">
        <f t="shared" si="36"/>
        <v>0.1169</v>
      </c>
      <c r="AB105" s="37">
        <f t="shared" si="37"/>
        <v>0.1176</v>
      </c>
      <c r="AC105" s="37">
        <f t="shared" si="38"/>
        <v>0.1855</v>
      </c>
      <c r="AD105" s="37">
        <f t="shared" si="39"/>
        <v>8.2400000000000001E-2</v>
      </c>
      <c r="AE105" s="37">
        <f t="shared" si="40"/>
        <v>0.50880000000000003</v>
      </c>
      <c r="AG105" s="38">
        <f t="shared" si="41"/>
        <v>9.9500000000000005E-2</v>
      </c>
      <c r="AH105" s="38">
        <f t="shared" si="42"/>
        <v>0.27879999999999999</v>
      </c>
      <c r="AI105" s="38">
        <f t="shared" si="43"/>
        <v>0.25600000000000001</v>
      </c>
      <c r="AJ105" s="38">
        <f t="shared" si="44"/>
        <v>5.5199999999999999E-2</v>
      </c>
      <c r="AK105" s="38">
        <f t="shared" si="45"/>
        <v>0.34229999999999999</v>
      </c>
      <c r="AM105" s="38">
        <f t="shared" si="46"/>
        <v>9.7000000000000003E-3</v>
      </c>
      <c r="AN105" s="38">
        <f t="shared" si="47"/>
        <v>0.31659999999999999</v>
      </c>
      <c r="AO105" s="38">
        <f t="shared" si="48"/>
        <v>0.33910000000000001</v>
      </c>
      <c r="AP105" s="38">
        <f t="shared" si="49"/>
        <v>9.6000000000000002E-2</v>
      </c>
      <c r="AQ105" s="38">
        <f t="shared" si="50"/>
        <v>2.8799999999999999E-2</v>
      </c>
      <c r="AR105" s="38"/>
      <c r="AS105" s="38">
        <f t="shared" si="51"/>
        <v>1.6E-2</v>
      </c>
      <c r="AT105" s="38">
        <f t="shared" si="52"/>
        <v>0.37890000000000001</v>
      </c>
      <c r="AU105" s="38">
        <f t="shared" si="53"/>
        <v>0.33489999999999998</v>
      </c>
      <c r="AV105" s="38">
        <f t="shared" si="54"/>
        <v>6.4699999999999994E-2</v>
      </c>
      <c r="AW105" s="38">
        <f t="shared" si="55"/>
        <v>0.17180000000000001</v>
      </c>
    </row>
    <row r="106" spans="2:49" ht="15.75" x14ac:dyDescent="0.25">
      <c r="B106">
        <v>0.42</v>
      </c>
      <c r="C106">
        <v>0.13</v>
      </c>
      <c r="D106">
        <v>0.15</v>
      </c>
      <c r="E106">
        <v>0.94</v>
      </c>
      <c r="F106">
        <v>0.3</v>
      </c>
      <c r="G106" t="s">
        <v>24</v>
      </c>
      <c r="H106">
        <f t="shared" si="29"/>
        <v>0.25090000000000001</v>
      </c>
      <c r="I106">
        <f t="shared" si="30"/>
        <v>9.0700000000000003E-2</v>
      </c>
      <c r="J106">
        <f t="shared" si="31"/>
        <v>0.25800000000000001</v>
      </c>
      <c r="K106">
        <f t="shared" si="32"/>
        <v>0.43240000000000001</v>
      </c>
      <c r="L106" s="47">
        <f t="shared" si="33"/>
        <v>9.0700000000000003E-2</v>
      </c>
      <c r="M106" t="str">
        <f t="shared" si="34"/>
        <v>Low</v>
      </c>
      <c r="N106">
        <f t="shared" si="35"/>
        <v>0</v>
      </c>
      <c r="O106">
        <f>'Test_IF-có_validate'!O106</f>
        <v>0.4667</v>
      </c>
      <c r="P106">
        <f>'Test_IF-có_validate'!P106</f>
        <v>0.1444</v>
      </c>
      <c r="Q106">
        <f>'Test_IF-có_validate'!Q106</f>
        <v>0.15559999999999999</v>
      </c>
      <c r="R106">
        <f>'Test_IF-có_validate'!R106</f>
        <v>0.94950000000000001</v>
      </c>
      <c r="S106">
        <f>'Test_IF-có_validate'!S106</f>
        <v>0.2959</v>
      </c>
      <c r="U106" s="37">
        <f t="shared" ref="U106:Y149" si="56">ROUND((1-O106)/(1+O106),4)</f>
        <v>0.36359999999999998</v>
      </c>
      <c r="V106" s="37">
        <f t="shared" si="56"/>
        <v>0.74760000000000004</v>
      </c>
      <c r="W106" s="37">
        <f t="shared" si="56"/>
        <v>0.73070000000000002</v>
      </c>
      <c r="X106" s="37">
        <f t="shared" si="56"/>
        <v>2.5899999999999999E-2</v>
      </c>
      <c r="Y106" s="37">
        <f t="shared" si="56"/>
        <v>0.54330000000000001</v>
      </c>
      <c r="AA106" s="37">
        <f t="shared" si="36"/>
        <v>0.12770000000000001</v>
      </c>
      <c r="AB106" s="37">
        <f t="shared" si="37"/>
        <v>9.0399999999999994E-2</v>
      </c>
      <c r="AC106" s="37">
        <f t="shared" si="38"/>
        <v>0.2611</v>
      </c>
      <c r="AD106" s="37">
        <f t="shared" si="39"/>
        <v>0.47710000000000002</v>
      </c>
      <c r="AE106" s="37">
        <f t="shared" si="40"/>
        <v>0.24679999999999999</v>
      </c>
      <c r="AG106" s="38">
        <f t="shared" si="41"/>
        <v>0.1103</v>
      </c>
      <c r="AH106" s="38">
        <f t="shared" si="42"/>
        <v>0.25309999999999999</v>
      </c>
      <c r="AI106" s="38">
        <f t="shared" si="43"/>
        <v>0.3306</v>
      </c>
      <c r="AJ106" s="38">
        <f t="shared" si="44"/>
        <v>0.34989999999999999</v>
      </c>
      <c r="AK106" s="38">
        <f t="shared" si="45"/>
        <v>7.0599999999999996E-2</v>
      </c>
      <c r="AM106" s="38">
        <f t="shared" si="46"/>
        <v>2.0500000000000001E-2</v>
      </c>
      <c r="AN106" s="38">
        <f t="shared" si="47"/>
        <v>0.29110000000000003</v>
      </c>
      <c r="AO106" s="38">
        <f t="shared" si="48"/>
        <v>0.41299999999999998</v>
      </c>
      <c r="AP106" s="38">
        <f t="shared" si="49"/>
        <v>0.49009999999999998</v>
      </c>
      <c r="AQ106" s="38">
        <f t="shared" si="50"/>
        <v>0.24410000000000001</v>
      </c>
      <c r="AR106" s="38"/>
      <c r="AS106" s="38">
        <f t="shared" si="51"/>
        <v>5.3E-3</v>
      </c>
      <c r="AT106" s="38">
        <f t="shared" si="52"/>
        <v>0.3538</v>
      </c>
      <c r="AU106" s="38">
        <f t="shared" si="53"/>
        <v>0.4088</v>
      </c>
      <c r="AV106" s="38">
        <f t="shared" si="54"/>
        <v>0.34129999999999999</v>
      </c>
      <c r="AW106" s="38">
        <f t="shared" si="55"/>
        <v>0.43569999999999998</v>
      </c>
    </row>
    <row r="107" spans="2:49" ht="15.75" x14ac:dyDescent="0.25">
      <c r="B107">
        <v>0.41</v>
      </c>
      <c r="C107">
        <v>0.04</v>
      </c>
      <c r="D107">
        <v>0.33</v>
      </c>
      <c r="E107">
        <v>0.26</v>
      </c>
      <c r="F107">
        <v>0.12</v>
      </c>
      <c r="G107" t="s">
        <v>23</v>
      </c>
      <c r="H107">
        <f t="shared" si="29"/>
        <v>4.0399999999999998E-2</v>
      </c>
      <c r="I107">
        <f t="shared" si="30"/>
        <v>0.14410000000000001</v>
      </c>
      <c r="J107">
        <f t="shared" si="31"/>
        <v>0.42620000000000002</v>
      </c>
      <c r="K107">
        <f t="shared" si="32"/>
        <v>0.63149999999999995</v>
      </c>
      <c r="L107" s="47">
        <f t="shared" si="33"/>
        <v>4.0399999999999998E-2</v>
      </c>
      <c r="M107" t="str">
        <f t="shared" si="34"/>
        <v>Very Low</v>
      </c>
      <c r="N107">
        <f t="shared" si="35"/>
        <v>1</v>
      </c>
      <c r="O107">
        <f>'Test_IF-có_validate'!O107</f>
        <v>0.4556</v>
      </c>
      <c r="P107">
        <f>'Test_IF-có_validate'!P107</f>
        <v>4.4400000000000002E-2</v>
      </c>
      <c r="Q107">
        <f>'Test_IF-có_validate'!Q107</f>
        <v>0.35560000000000003</v>
      </c>
      <c r="R107">
        <f>'Test_IF-có_validate'!R107</f>
        <v>0.2626</v>
      </c>
      <c r="S107">
        <f>'Test_IF-có_validate'!S107</f>
        <v>0.11219999999999999</v>
      </c>
      <c r="U107" s="37">
        <f t="shared" si="56"/>
        <v>0.374</v>
      </c>
      <c r="V107" s="37">
        <f t="shared" si="56"/>
        <v>0.91500000000000004</v>
      </c>
      <c r="W107" s="37">
        <f t="shared" si="56"/>
        <v>0.47539999999999999</v>
      </c>
      <c r="X107" s="37">
        <f t="shared" si="56"/>
        <v>0.58399999999999996</v>
      </c>
      <c r="Y107" s="37">
        <f t="shared" si="56"/>
        <v>0.79820000000000002</v>
      </c>
      <c r="AA107" s="37">
        <f t="shared" si="36"/>
        <v>0.1169</v>
      </c>
      <c r="AB107" s="37">
        <f t="shared" si="37"/>
        <v>0.21440000000000001</v>
      </c>
      <c r="AC107" s="37">
        <f t="shared" si="38"/>
        <v>4.1099999999999998E-2</v>
      </c>
      <c r="AD107" s="37">
        <f t="shared" si="39"/>
        <v>0.1072</v>
      </c>
      <c r="AE107" s="37">
        <f t="shared" si="40"/>
        <v>3.8899999999999997E-2</v>
      </c>
      <c r="AG107" s="38">
        <f t="shared" si="41"/>
        <v>9.9500000000000005E-2</v>
      </c>
      <c r="AH107" s="38">
        <f t="shared" si="42"/>
        <v>0.36930000000000002</v>
      </c>
      <c r="AI107" s="38">
        <f t="shared" si="43"/>
        <v>0.1125</v>
      </c>
      <c r="AJ107" s="38">
        <f t="shared" si="44"/>
        <v>0.24429999999999999</v>
      </c>
      <c r="AK107" s="38">
        <f t="shared" si="45"/>
        <v>0.14399999999999999</v>
      </c>
      <c r="AM107" s="38">
        <f t="shared" si="46"/>
        <v>9.7000000000000003E-3</v>
      </c>
      <c r="AN107" s="38">
        <f t="shared" si="47"/>
        <v>0.40589999999999998</v>
      </c>
      <c r="AO107" s="38">
        <f t="shared" si="48"/>
        <v>0.1938</v>
      </c>
      <c r="AP107" s="38">
        <f t="shared" si="49"/>
        <v>9.3700000000000006E-2</v>
      </c>
      <c r="AQ107" s="38">
        <f t="shared" si="50"/>
        <v>0.44679999999999997</v>
      </c>
      <c r="AR107" s="38"/>
      <c r="AS107" s="38">
        <f t="shared" si="51"/>
        <v>1.6E-2</v>
      </c>
      <c r="AT107" s="38">
        <f t="shared" si="52"/>
        <v>0.46660000000000001</v>
      </c>
      <c r="AU107" s="38">
        <f t="shared" si="53"/>
        <v>0.1898</v>
      </c>
      <c r="AV107" s="38">
        <f t="shared" si="54"/>
        <v>0.25390000000000001</v>
      </c>
      <c r="AW107" s="38">
        <f t="shared" si="55"/>
        <v>0.66669999999999996</v>
      </c>
    </row>
    <row r="108" spans="2:49" ht="15.75" x14ac:dyDescent="0.25">
      <c r="B108">
        <v>0.38</v>
      </c>
      <c r="C108">
        <v>0.09</v>
      </c>
      <c r="D108">
        <v>0.37</v>
      </c>
      <c r="E108">
        <v>0.28000000000000003</v>
      </c>
      <c r="F108">
        <v>0.32</v>
      </c>
      <c r="G108" t="s">
        <v>21</v>
      </c>
      <c r="H108">
        <f t="shared" si="29"/>
        <v>0.24879999999999999</v>
      </c>
      <c r="I108">
        <f t="shared" si="30"/>
        <v>9.3299999999999994E-2</v>
      </c>
      <c r="J108">
        <f t="shared" si="31"/>
        <v>0.2152</v>
      </c>
      <c r="K108">
        <f t="shared" si="32"/>
        <v>0.39460000000000001</v>
      </c>
      <c r="L108" s="47">
        <f t="shared" si="33"/>
        <v>9.3299999999999994E-2</v>
      </c>
      <c r="M108" t="str">
        <f t="shared" si="34"/>
        <v>Low</v>
      </c>
      <c r="N108">
        <f t="shared" si="35"/>
        <v>1</v>
      </c>
      <c r="O108">
        <f>'Test_IF-có_validate'!O108</f>
        <v>0.42220000000000002</v>
      </c>
      <c r="P108">
        <f>'Test_IF-có_validate'!P108</f>
        <v>0.1</v>
      </c>
      <c r="Q108">
        <f>'Test_IF-có_validate'!Q108</f>
        <v>0.4</v>
      </c>
      <c r="R108">
        <f>'Test_IF-có_validate'!R108</f>
        <v>0.2828</v>
      </c>
      <c r="S108">
        <f>'Test_IF-có_validate'!S108</f>
        <v>0.31630000000000003</v>
      </c>
      <c r="U108" s="37">
        <f t="shared" si="56"/>
        <v>0.40629999999999999</v>
      </c>
      <c r="V108" s="37">
        <f t="shared" si="56"/>
        <v>0.81820000000000004</v>
      </c>
      <c r="W108" s="37">
        <f t="shared" si="56"/>
        <v>0.42859999999999998</v>
      </c>
      <c r="X108" s="37">
        <f t="shared" si="56"/>
        <v>0.55910000000000004</v>
      </c>
      <c r="Y108" s="37">
        <f t="shared" si="56"/>
        <v>0.51939999999999997</v>
      </c>
      <c r="AA108" s="37">
        <f t="shared" si="36"/>
        <v>8.4000000000000005E-2</v>
      </c>
      <c r="AB108" s="37">
        <f t="shared" si="37"/>
        <v>0.14499999999999999</v>
      </c>
      <c r="AC108" s="37">
        <f t="shared" si="38"/>
        <v>4.4000000000000003E-3</v>
      </c>
      <c r="AD108" s="37">
        <f t="shared" si="39"/>
        <v>8.5099999999999995E-2</v>
      </c>
      <c r="AE108" s="37">
        <f t="shared" si="40"/>
        <v>0.26750000000000002</v>
      </c>
      <c r="AG108" s="38">
        <f t="shared" si="41"/>
        <v>6.6600000000000006E-2</v>
      </c>
      <c r="AH108" s="38">
        <f t="shared" si="42"/>
        <v>0.30459999999999998</v>
      </c>
      <c r="AI108" s="38">
        <f t="shared" si="43"/>
        <v>6.6799999999999998E-2</v>
      </c>
      <c r="AJ108" s="38">
        <f t="shared" si="44"/>
        <v>0.22239999999999999</v>
      </c>
      <c r="AK108" s="38">
        <f t="shared" si="45"/>
        <v>9.2399999999999996E-2</v>
      </c>
      <c r="AM108" s="38">
        <f t="shared" si="46"/>
        <v>2.3099999999999999E-2</v>
      </c>
      <c r="AN108" s="38">
        <f t="shared" si="47"/>
        <v>0.34210000000000002</v>
      </c>
      <c r="AO108" s="38">
        <f t="shared" si="48"/>
        <v>0.14829999999999999</v>
      </c>
      <c r="AP108" s="38">
        <f t="shared" si="49"/>
        <v>7.1499999999999994E-2</v>
      </c>
      <c r="AQ108" s="38">
        <f t="shared" si="50"/>
        <v>0.22170000000000001</v>
      </c>
      <c r="AR108" s="38"/>
      <c r="AS108" s="38">
        <f t="shared" si="51"/>
        <v>4.8800000000000003E-2</v>
      </c>
      <c r="AT108" s="38">
        <f t="shared" si="52"/>
        <v>0.40400000000000003</v>
      </c>
      <c r="AU108" s="38">
        <f t="shared" si="53"/>
        <v>0.14430000000000001</v>
      </c>
      <c r="AV108" s="38">
        <f t="shared" si="54"/>
        <v>0.23200000000000001</v>
      </c>
      <c r="AW108" s="38">
        <f t="shared" si="55"/>
        <v>0.41349999999999998</v>
      </c>
    </row>
    <row r="109" spans="2:49" ht="15.75" x14ac:dyDescent="0.25">
      <c r="B109">
        <v>0.42</v>
      </c>
      <c r="C109">
        <v>0.28999999999999998</v>
      </c>
      <c r="D109">
        <v>0.14000000000000001</v>
      </c>
      <c r="E109">
        <v>0.03</v>
      </c>
      <c r="F109">
        <v>0.68</v>
      </c>
      <c r="G109" t="s">
        <v>24</v>
      </c>
      <c r="H109">
        <f t="shared" si="29"/>
        <v>0.58699999999999997</v>
      </c>
      <c r="I109">
        <f t="shared" si="30"/>
        <v>0.43369999999999997</v>
      </c>
      <c r="J109">
        <f t="shared" si="31"/>
        <v>0.14680000000000001</v>
      </c>
      <c r="K109">
        <f t="shared" si="32"/>
        <v>0.10440000000000001</v>
      </c>
      <c r="L109" s="47">
        <f t="shared" si="33"/>
        <v>0.10440000000000001</v>
      </c>
      <c r="M109" t="str">
        <f t="shared" si="34"/>
        <v>High</v>
      </c>
      <c r="N109">
        <f t="shared" si="35"/>
        <v>0</v>
      </c>
      <c r="O109">
        <f>'Test_IF-có_validate'!O109</f>
        <v>0.4667</v>
      </c>
      <c r="P109">
        <f>'Test_IF-có_validate'!P109</f>
        <v>0.32219999999999999</v>
      </c>
      <c r="Q109">
        <f>'Test_IF-có_validate'!Q109</f>
        <v>0.1444</v>
      </c>
      <c r="R109">
        <f>'Test_IF-có_validate'!R109</f>
        <v>3.0300000000000001E-2</v>
      </c>
      <c r="S109">
        <f>'Test_IF-có_validate'!S109</f>
        <v>0.68369999999999997</v>
      </c>
      <c r="U109" s="37">
        <f t="shared" si="56"/>
        <v>0.36359999999999998</v>
      </c>
      <c r="V109" s="37">
        <f t="shared" si="56"/>
        <v>0.51259999999999994</v>
      </c>
      <c r="W109" s="37">
        <f t="shared" si="56"/>
        <v>0.74760000000000004</v>
      </c>
      <c r="X109" s="37">
        <f t="shared" si="56"/>
        <v>0.94120000000000004</v>
      </c>
      <c r="Y109" s="37">
        <f t="shared" si="56"/>
        <v>0.18790000000000001</v>
      </c>
      <c r="AA109" s="37">
        <f t="shared" si="36"/>
        <v>0.12770000000000001</v>
      </c>
      <c r="AB109" s="37">
        <f t="shared" si="37"/>
        <v>0.113</v>
      </c>
      <c r="AC109" s="37">
        <f t="shared" si="38"/>
        <v>0.27389999999999998</v>
      </c>
      <c r="AD109" s="37">
        <f t="shared" si="39"/>
        <v>0.37440000000000001</v>
      </c>
      <c r="AE109" s="37">
        <f t="shared" si="40"/>
        <v>0.61180000000000001</v>
      </c>
      <c r="AG109" s="38">
        <f t="shared" si="41"/>
        <v>0.1103</v>
      </c>
      <c r="AH109" s="38">
        <f t="shared" si="42"/>
        <v>5.4699999999999999E-2</v>
      </c>
      <c r="AI109" s="38">
        <f t="shared" si="43"/>
        <v>0.34329999999999999</v>
      </c>
      <c r="AJ109" s="38">
        <f t="shared" si="44"/>
        <v>0.50339999999999996</v>
      </c>
      <c r="AK109" s="38">
        <f t="shared" si="45"/>
        <v>0.43919999999999998</v>
      </c>
      <c r="AM109" s="38">
        <f t="shared" si="46"/>
        <v>2.0500000000000001E-2</v>
      </c>
      <c r="AN109" s="38">
        <f t="shared" si="47"/>
        <v>9.4E-2</v>
      </c>
      <c r="AO109" s="38">
        <f t="shared" si="48"/>
        <v>0.42549999999999999</v>
      </c>
      <c r="AP109" s="38">
        <f t="shared" si="49"/>
        <v>0.36199999999999999</v>
      </c>
      <c r="AQ109" s="38">
        <f t="shared" si="50"/>
        <v>0.12540000000000001</v>
      </c>
      <c r="AR109" s="38"/>
      <c r="AS109" s="38">
        <f t="shared" si="51"/>
        <v>5.3E-3</v>
      </c>
      <c r="AT109" s="38">
        <f t="shared" si="52"/>
        <v>0.15820000000000001</v>
      </c>
      <c r="AU109" s="38">
        <f t="shared" si="53"/>
        <v>0.42130000000000001</v>
      </c>
      <c r="AV109" s="38">
        <f t="shared" si="54"/>
        <v>0.51249999999999996</v>
      </c>
      <c r="AW109" s="38">
        <f t="shared" si="55"/>
        <v>7.7100000000000002E-2</v>
      </c>
    </row>
    <row r="110" spans="2:49" ht="15.75" x14ac:dyDescent="0.25">
      <c r="B110">
        <v>0.4</v>
      </c>
      <c r="C110">
        <v>0.3</v>
      </c>
      <c r="D110">
        <v>0.18</v>
      </c>
      <c r="E110">
        <v>0.28999999999999998</v>
      </c>
      <c r="F110">
        <v>0.59</v>
      </c>
      <c r="G110" t="s">
        <v>24</v>
      </c>
      <c r="H110">
        <f t="shared" si="29"/>
        <v>0.50149999999999995</v>
      </c>
      <c r="I110">
        <f t="shared" si="30"/>
        <v>0.3543</v>
      </c>
      <c r="J110">
        <f t="shared" si="31"/>
        <v>6.6799999999999998E-2</v>
      </c>
      <c r="K110">
        <f t="shared" si="32"/>
        <v>0.1681</v>
      </c>
      <c r="L110" s="47">
        <f t="shared" si="33"/>
        <v>6.6799999999999998E-2</v>
      </c>
      <c r="M110" t="str">
        <f t="shared" si="34"/>
        <v>Middle</v>
      </c>
      <c r="N110">
        <f t="shared" si="35"/>
        <v>1</v>
      </c>
      <c r="O110">
        <f>'Test_IF-có_validate'!O110</f>
        <v>0.44440000000000002</v>
      </c>
      <c r="P110">
        <f>'Test_IF-có_validate'!P110</f>
        <v>0.33329999999999999</v>
      </c>
      <c r="Q110">
        <f>'Test_IF-có_validate'!Q110</f>
        <v>0.18890000000000001</v>
      </c>
      <c r="R110">
        <f>'Test_IF-có_validate'!R110</f>
        <v>0.29289999999999999</v>
      </c>
      <c r="S110">
        <f>'Test_IF-có_validate'!S110</f>
        <v>0.59179999999999999</v>
      </c>
      <c r="U110" s="37">
        <f t="shared" si="56"/>
        <v>0.38469999999999999</v>
      </c>
      <c r="V110" s="37">
        <f t="shared" si="56"/>
        <v>0.5</v>
      </c>
      <c r="W110" s="37">
        <f t="shared" si="56"/>
        <v>0.68220000000000003</v>
      </c>
      <c r="X110" s="37">
        <f t="shared" si="56"/>
        <v>0.54690000000000005</v>
      </c>
      <c r="Y110" s="37">
        <f t="shared" si="56"/>
        <v>0.25640000000000002</v>
      </c>
      <c r="AA110" s="37">
        <f t="shared" si="36"/>
        <v>0.10589999999999999</v>
      </c>
      <c r="AB110" s="37">
        <f t="shared" si="37"/>
        <v>0.12470000000000001</v>
      </c>
      <c r="AC110" s="37">
        <f t="shared" si="38"/>
        <v>0.22309999999999999</v>
      </c>
      <c r="AD110" s="37">
        <f t="shared" si="39"/>
        <v>7.4099999999999999E-2</v>
      </c>
      <c r="AE110" s="37">
        <f t="shared" si="40"/>
        <v>0.52749999999999997</v>
      </c>
      <c r="AG110" s="38">
        <f t="shared" si="41"/>
        <v>8.8499999999999995E-2</v>
      </c>
      <c r="AH110" s="38">
        <f t="shared" si="42"/>
        <v>4.2900000000000001E-2</v>
      </c>
      <c r="AI110" s="38">
        <f t="shared" si="43"/>
        <v>0.29320000000000002</v>
      </c>
      <c r="AJ110" s="38">
        <f t="shared" si="44"/>
        <v>0.21149999999999999</v>
      </c>
      <c r="AK110" s="38">
        <f t="shared" si="45"/>
        <v>0.36130000000000001</v>
      </c>
      <c r="AM110" s="38">
        <f t="shared" si="46"/>
        <v>1.1999999999999999E-3</v>
      </c>
      <c r="AN110" s="38">
        <f t="shared" si="47"/>
        <v>8.2199999999999995E-2</v>
      </c>
      <c r="AO110" s="38">
        <f t="shared" si="48"/>
        <v>0.37590000000000001</v>
      </c>
      <c r="AP110" s="38">
        <f t="shared" si="49"/>
        <v>6.0499999999999998E-2</v>
      </c>
      <c r="AQ110" s="38">
        <f t="shared" si="50"/>
        <v>4.7E-2</v>
      </c>
      <c r="AR110" s="38"/>
      <c r="AS110" s="38">
        <f t="shared" si="51"/>
        <v>2.7E-2</v>
      </c>
      <c r="AT110" s="38">
        <f t="shared" si="52"/>
        <v>0.14649999999999999</v>
      </c>
      <c r="AU110" s="38">
        <f t="shared" si="53"/>
        <v>0.37169999999999997</v>
      </c>
      <c r="AV110" s="38">
        <f t="shared" si="54"/>
        <v>0.22109999999999999</v>
      </c>
      <c r="AW110" s="38">
        <f t="shared" si="55"/>
        <v>0.1542</v>
      </c>
    </row>
    <row r="111" spans="2:49" ht="15.75" x14ac:dyDescent="0.25">
      <c r="B111">
        <v>0.38</v>
      </c>
      <c r="C111">
        <v>0.33</v>
      </c>
      <c r="D111">
        <v>0.1</v>
      </c>
      <c r="E111">
        <v>7.0000000000000007E-2</v>
      </c>
      <c r="F111">
        <v>0.4</v>
      </c>
      <c r="G111" t="s">
        <v>21</v>
      </c>
      <c r="H111">
        <f t="shared" si="29"/>
        <v>0.34539999999999998</v>
      </c>
      <c r="I111">
        <f t="shared" si="30"/>
        <v>0.19309999999999999</v>
      </c>
      <c r="J111">
        <f t="shared" si="31"/>
        <v>0.1588</v>
      </c>
      <c r="K111">
        <f t="shared" si="32"/>
        <v>0.33989999999999998</v>
      </c>
      <c r="L111" s="47">
        <f t="shared" si="33"/>
        <v>0.1588</v>
      </c>
      <c r="M111" t="str">
        <f t="shared" si="34"/>
        <v>Middle</v>
      </c>
      <c r="N111">
        <f t="shared" si="35"/>
        <v>0</v>
      </c>
      <c r="O111">
        <f>'Test_IF-có_validate'!O111</f>
        <v>0.42220000000000002</v>
      </c>
      <c r="P111">
        <f>'Test_IF-có_validate'!P111</f>
        <v>0.36670000000000003</v>
      </c>
      <c r="Q111">
        <f>'Test_IF-có_validate'!Q111</f>
        <v>0.1</v>
      </c>
      <c r="R111">
        <f>'Test_IF-có_validate'!R111</f>
        <v>7.0699999999999999E-2</v>
      </c>
      <c r="S111">
        <f>'Test_IF-có_validate'!S111</f>
        <v>0.39800000000000002</v>
      </c>
      <c r="U111" s="37">
        <f t="shared" si="56"/>
        <v>0.40629999999999999</v>
      </c>
      <c r="V111" s="37">
        <f t="shared" si="56"/>
        <v>0.46339999999999998</v>
      </c>
      <c r="W111" s="37">
        <f t="shared" si="56"/>
        <v>0.81820000000000004</v>
      </c>
      <c r="X111" s="37">
        <f t="shared" si="56"/>
        <v>0.8679</v>
      </c>
      <c r="Y111" s="37">
        <f t="shared" si="56"/>
        <v>0.43059999999999998</v>
      </c>
      <c r="AA111" s="37">
        <f t="shared" si="36"/>
        <v>8.4000000000000005E-2</v>
      </c>
      <c r="AB111" s="37">
        <f t="shared" si="37"/>
        <v>0.15890000000000001</v>
      </c>
      <c r="AC111" s="37">
        <f t="shared" si="38"/>
        <v>0.3251</v>
      </c>
      <c r="AD111" s="37">
        <f t="shared" si="39"/>
        <v>0.32729999999999998</v>
      </c>
      <c r="AE111" s="37">
        <f t="shared" si="40"/>
        <v>0.34739999999999999</v>
      </c>
      <c r="AG111" s="38">
        <f t="shared" si="41"/>
        <v>6.6600000000000006E-2</v>
      </c>
      <c r="AH111" s="38">
        <f t="shared" si="42"/>
        <v>7.9000000000000008E-3</v>
      </c>
      <c r="AI111" s="38">
        <f t="shared" si="43"/>
        <v>0.39360000000000001</v>
      </c>
      <c r="AJ111" s="38">
        <f t="shared" si="44"/>
        <v>0.45839999999999997</v>
      </c>
      <c r="AK111" s="38">
        <f t="shared" si="45"/>
        <v>0.1762</v>
      </c>
      <c r="AM111" s="38">
        <f t="shared" si="46"/>
        <v>2.3099999999999999E-2</v>
      </c>
      <c r="AN111" s="38">
        <f t="shared" si="47"/>
        <v>4.7399999999999998E-2</v>
      </c>
      <c r="AO111" s="38">
        <f t="shared" si="48"/>
        <v>0.47510000000000002</v>
      </c>
      <c r="AP111" s="38">
        <f t="shared" si="49"/>
        <v>0.31459999999999999</v>
      </c>
      <c r="AQ111" s="38">
        <f t="shared" si="50"/>
        <v>0.1361</v>
      </c>
      <c r="AR111" s="38"/>
      <c r="AS111" s="38">
        <f t="shared" si="51"/>
        <v>4.8800000000000003E-2</v>
      </c>
      <c r="AT111" s="38">
        <f t="shared" si="52"/>
        <v>0.1115</v>
      </c>
      <c r="AU111" s="38">
        <f t="shared" si="53"/>
        <v>0.47089999999999999</v>
      </c>
      <c r="AV111" s="38">
        <f t="shared" si="54"/>
        <v>0.4677</v>
      </c>
      <c r="AW111" s="38">
        <f t="shared" si="55"/>
        <v>0.32990000000000003</v>
      </c>
    </row>
    <row r="112" spans="2:49" ht="15.75" x14ac:dyDescent="0.25">
      <c r="B112">
        <v>0.47</v>
      </c>
      <c r="C112">
        <v>0.47</v>
      </c>
      <c r="D112">
        <v>0.25</v>
      </c>
      <c r="E112">
        <v>0.96</v>
      </c>
      <c r="F112">
        <v>0.61</v>
      </c>
      <c r="G112" t="s">
        <v>20</v>
      </c>
      <c r="H112">
        <f t="shared" si="29"/>
        <v>0.52039999999999997</v>
      </c>
      <c r="I112">
        <f t="shared" si="30"/>
        <v>0.36919999999999997</v>
      </c>
      <c r="J112">
        <f t="shared" si="31"/>
        <v>8.5099999999999995E-2</v>
      </c>
      <c r="K112">
        <f t="shared" si="32"/>
        <v>0.1489</v>
      </c>
      <c r="L112" s="47">
        <f t="shared" si="33"/>
        <v>8.5099999999999995E-2</v>
      </c>
      <c r="M112" t="str">
        <f t="shared" si="34"/>
        <v>Middle</v>
      </c>
      <c r="N112">
        <f t="shared" si="35"/>
        <v>0</v>
      </c>
      <c r="O112">
        <f>'Test_IF-có_validate'!O112</f>
        <v>0.5222</v>
      </c>
      <c r="P112">
        <f>'Test_IF-có_validate'!P112</f>
        <v>0.5222</v>
      </c>
      <c r="Q112">
        <f>'Test_IF-có_validate'!Q112</f>
        <v>0.26669999999999999</v>
      </c>
      <c r="R112">
        <f>'Test_IF-có_validate'!R112</f>
        <v>0.96970000000000001</v>
      </c>
      <c r="S112">
        <f>'Test_IF-có_validate'!S112</f>
        <v>0.61219999999999997</v>
      </c>
      <c r="U112" s="37">
        <f t="shared" si="56"/>
        <v>0.31390000000000001</v>
      </c>
      <c r="V112" s="37">
        <f t="shared" si="56"/>
        <v>0.31390000000000001</v>
      </c>
      <c r="W112" s="37">
        <f t="shared" si="56"/>
        <v>0.57889999999999997</v>
      </c>
      <c r="X112" s="37">
        <f t="shared" si="56"/>
        <v>1.54E-2</v>
      </c>
      <c r="Y112" s="37">
        <f t="shared" si="56"/>
        <v>0.24049999999999999</v>
      </c>
      <c r="AA112" s="37">
        <f t="shared" si="36"/>
        <v>0.18010000000000001</v>
      </c>
      <c r="AB112" s="37">
        <f t="shared" si="37"/>
        <v>0.31019999999999998</v>
      </c>
      <c r="AC112" s="37">
        <f t="shared" si="38"/>
        <v>0.13619999999999999</v>
      </c>
      <c r="AD112" s="37">
        <f t="shared" si="39"/>
        <v>0.48880000000000001</v>
      </c>
      <c r="AE112" s="37">
        <f t="shared" si="40"/>
        <v>0.54620000000000002</v>
      </c>
      <c r="AG112" s="38">
        <f t="shared" si="41"/>
        <v>0.16250000000000001</v>
      </c>
      <c r="AH112" s="38">
        <f t="shared" si="42"/>
        <v>0.14410000000000001</v>
      </c>
      <c r="AI112" s="38">
        <f t="shared" si="43"/>
        <v>0.20710000000000001</v>
      </c>
      <c r="AJ112" s="38">
        <f t="shared" si="44"/>
        <v>0.36230000000000001</v>
      </c>
      <c r="AK112" s="38">
        <f t="shared" si="45"/>
        <v>0.38030000000000003</v>
      </c>
      <c r="AM112" s="38">
        <f t="shared" si="46"/>
        <v>7.2800000000000004E-2</v>
      </c>
      <c r="AN112" s="38">
        <f t="shared" si="47"/>
        <v>0.1046</v>
      </c>
      <c r="AO112" s="38">
        <f t="shared" si="48"/>
        <v>0.29039999999999999</v>
      </c>
      <c r="AP112" s="38">
        <f t="shared" si="49"/>
        <v>0.50170000000000003</v>
      </c>
      <c r="AQ112" s="38">
        <f t="shared" si="50"/>
        <v>6.4899999999999999E-2</v>
      </c>
      <c r="AR112" s="38"/>
      <c r="AS112" s="38">
        <f t="shared" si="51"/>
        <v>4.7199999999999999E-2</v>
      </c>
      <c r="AT112" s="38">
        <f t="shared" si="52"/>
        <v>4.0800000000000003E-2</v>
      </c>
      <c r="AU112" s="38">
        <f t="shared" si="53"/>
        <v>0.28620000000000001</v>
      </c>
      <c r="AV112" s="38">
        <f t="shared" si="54"/>
        <v>0.35370000000000001</v>
      </c>
      <c r="AW112" s="38">
        <f t="shared" si="55"/>
        <v>0.13689999999999999</v>
      </c>
    </row>
    <row r="113" spans="2:49" ht="15.75" x14ac:dyDescent="0.25">
      <c r="B113">
        <v>0.41</v>
      </c>
      <c r="C113">
        <v>0.37</v>
      </c>
      <c r="D113">
        <v>0.79</v>
      </c>
      <c r="E113">
        <v>0.12</v>
      </c>
      <c r="F113">
        <v>0.32</v>
      </c>
      <c r="G113" t="s">
        <v>21</v>
      </c>
      <c r="H113">
        <f t="shared" si="29"/>
        <v>0.27489999999999998</v>
      </c>
      <c r="I113">
        <f t="shared" si="30"/>
        <v>0.111</v>
      </c>
      <c r="J113">
        <f t="shared" si="31"/>
        <v>0.22339999999999999</v>
      </c>
      <c r="K113">
        <f t="shared" si="32"/>
        <v>0.4032</v>
      </c>
      <c r="L113" s="47">
        <f t="shared" si="33"/>
        <v>0.111</v>
      </c>
      <c r="M113" t="str">
        <f t="shared" si="34"/>
        <v>Low</v>
      </c>
      <c r="N113">
        <f t="shared" si="35"/>
        <v>1</v>
      </c>
      <c r="O113">
        <f>'Test_IF-có_validate'!O113</f>
        <v>0.4556</v>
      </c>
      <c r="P113">
        <f>'Test_IF-có_validate'!P113</f>
        <v>0.41110000000000002</v>
      </c>
      <c r="Q113">
        <f>'Test_IF-có_validate'!Q113</f>
        <v>0.86670000000000003</v>
      </c>
      <c r="R113">
        <f>'Test_IF-có_validate'!R113</f>
        <v>0.1212</v>
      </c>
      <c r="S113">
        <f>'Test_IF-có_validate'!S113</f>
        <v>0.31630000000000003</v>
      </c>
      <c r="U113" s="37">
        <f t="shared" si="56"/>
        <v>0.374</v>
      </c>
      <c r="V113" s="37">
        <f t="shared" si="56"/>
        <v>0.4173</v>
      </c>
      <c r="W113" s="37">
        <f t="shared" si="56"/>
        <v>7.1400000000000005E-2</v>
      </c>
      <c r="X113" s="37">
        <f t="shared" si="56"/>
        <v>0.78380000000000005</v>
      </c>
      <c r="Y113" s="37">
        <f t="shared" si="56"/>
        <v>0.51939999999999997</v>
      </c>
      <c r="AA113" s="37">
        <f t="shared" si="36"/>
        <v>0.1169</v>
      </c>
      <c r="AB113" s="37">
        <f t="shared" si="37"/>
        <v>0.2034</v>
      </c>
      <c r="AC113" s="37">
        <f t="shared" si="38"/>
        <v>0.39360000000000001</v>
      </c>
      <c r="AD113" s="37">
        <f t="shared" si="39"/>
        <v>0.26829999999999998</v>
      </c>
      <c r="AE113" s="37">
        <f t="shared" si="40"/>
        <v>0.26750000000000002</v>
      </c>
      <c r="AG113" s="38">
        <f t="shared" si="41"/>
        <v>9.9500000000000005E-2</v>
      </c>
      <c r="AH113" s="38">
        <f t="shared" si="42"/>
        <v>3.73E-2</v>
      </c>
      <c r="AI113" s="38">
        <f t="shared" si="43"/>
        <v>0.32650000000000001</v>
      </c>
      <c r="AJ113" s="38">
        <f t="shared" si="44"/>
        <v>0.40160000000000001</v>
      </c>
      <c r="AK113" s="38">
        <f t="shared" si="45"/>
        <v>9.2399999999999996E-2</v>
      </c>
      <c r="AM113" s="38">
        <f t="shared" si="46"/>
        <v>9.7000000000000003E-3</v>
      </c>
      <c r="AN113" s="38">
        <f t="shared" si="47"/>
        <v>2.2000000000000001E-3</v>
      </c>
      <c r="AO113" s="38">
        <f t="shared" si="48"/>
        <v>0.25</v>
      </c>
      <c r="AP113" s="38">
        <f t="shared" si="49"/>
        <v>0.25530000000000003</v>
      </c>
      <c r="AQ113" s="38">
        <f t="shared" si="50"/>
        <v>0.22170000000000001</v>
      </c>
      <c r="AR113" s="38"/>
      <c r="AS113" s="38">
        <f t="shared" si="51"/>
        <v>1.6E-2</v>
      </c>
      <c r="AT113" s="38">
        <f t="shared" si="52"/>
        <v>6.6299999999999998E-2</v>
      </c>
      <c r="AU113" s="38">
        <f t="shared" si="53"/>
        <v>0.25380000000000003</v>
      </c>
      <c r="AV113" s="38">
        <f t="shared" si="54"/>
        <v>0.41099999999999998</v>
      </c>
      <c r="AW113" s="38">
        <f t="shared" si="55"/>
        <v>0.41349999999999998</v>
      </c>
    </row>
    <row r="114" spans="2:49" ht="15.75" x14ac:dyDescent="0.25">
      <c r="B114">
        <v>0.42</v>
      </c>
      <c r="C114">
        <v>0.39</v>
      </c>
      <c r="D114">
        <v>0.78</v>
      </c>
      <c r="E114">
        <v>0.32</v>
      </c>
      <c r="F114">
        <v>0.2</v>
      </c>
      <c r="G114" t="s">
        <v>21</v>
      </c>
      <c r="H114">
        <f t="shared" si="29"/>
        <v>0.15079999999999999</v>
      </c>
      <c r="I114">
        <f t="shared" si="30"/>
        <v>6.3799999999999996E-2</v>
      </c>
      <c r="J114">
        <f t="shared" si="31"/>
        <v>0.34310000000000002</v>
      </c>
      <c r="K114">
        <f t="shared" si="32"/>
        <v>0.53210000000000002</v>
      </c>
      <c r="L114" s="47">
        <f t="shared" si="33"/>
        <v>6.3799999999999996E-2</v>
      </c>
      <c r="M114" t="str">
        <f t="shared" si="34"/>
        <v>Low</v>
      </c>
      <c r="N114">
        <f t="shared" si="35"/>
        <v>1</v>
      </c>
      <c r="O114">
        <f>'Test_IF-có_validate'!O114</f>
        <v>0.4667</v>
      </c>
      <c r="P114">
        <f>'Test_IF-có_validate'!P114</f>
        <v>0.43330000000000002</v>
      </c>
      <c r="Q114">
        <f>'Test_IF-có_validate'!Q114</f>
        <v>0.85560000000000003</v>
      </c>
      <c r="R114">
        <f>'Test_IF-có_validate'!R114</f>
        <v>0.32319999999999999</v>
      </c>
      <c r="S114">
        <f>'Test_IF-có_validate'!S114</f>
        <v>0.19389999999999999</v>
      </c>
      <c r="U114" s="37">
        <f t="shared" si="56"/>
        <v>0.36359999999999998</v>
      </c>
      <c r="V114" s="37">
        <f t="shared" si="56"/>
        <v>0.39539999999999997</v>
      </c>
      <c r="W114" s="37">
        <f t="shared" si="56"/>
        <v>7.7799999999999994E-2</v>
      </c>
      <c r="X114" s="37">
        <f t="shared" si="56"/>
        <v>0.51149999999999995</v>
      </c>
      <c r="Y114" s="37">
        <f t="shared" si="56"/>
        <v>0.67520000000000002</v>
      </c>
      <c r="AA114" s="37">
        <f t="shared" si="36"/>
        <v>0.12770000000000001</v>
      </c>
      <c r="AB114" s="37">
        <f t="shared" si="37"/>
        <v>0.22509999999999999</v>
      </c>
      <c r="AC114" s="37">
        <f t="shared" si="38"/>
        <v>0.38629999999999998</v>
      </c>
      <c r="AD114" s="37">
        <f t="shared" si="39"/>
        <v>4.1500000000000002E-2</v>
      </c>
      <c r="AE114" s="37">
        <f t="shared" si="40"/>
        <v>0.13730000000000001</v>
      </c>
      <c r="AG114" s="38">
        <f t="shared" si="41"/>
        <v>0.1103</v>
      </c>
      <c r="AH114" s="38">
        <f t="shared" si="42"/>
        <v>5.9299999999999999E-2</v>
      </c>
      <c r="AI114" s="38">
        <f t="shared" si="43"/>
        <v>0.31900000000000001</v>
      </c>
      <c r="AJ114" s="38">
        <f t="shared" si="44"/>
        <v>0.17929999999999999</v>
      </c>
      <c r="AK114" s="38">
        <f t="shared" si="45"/>
        <v>4.5400000000000003E-2</v>
      </c>
      <c r="AM114" s="38">
        <f t="shared" si="46"/>
        <v>2.0500000000000001E-2</v>
      </c>
      <c r="AN114" s="38">
        <f t="shared" si="47"/>
        <v>1.9800000000000002E-2</v>
      </c>
      <c r="AO114" s="38">
        <f t="shared" si="48"/>
        <v>0.24229999999999999</v>
      </c>
      <c r="AP114" s="38">
        <f t="shared" si="49"/>
        <v>2.7900000000000001E-2</v>
      </c>
      <c r="AQ114" s="38">
        <f t="shared" si="50"/>
        <v>0.35560000000000003</v>
      </c>
      <c r="AR114" s="38"/>
      <c r="AS114" s="38">
        <f t="shared" si="51"/>
        <v>5.3E-3</v>
      </c>
      <c r="AT114" s="38">
        <f t="shared" si="52"/>
        <v>4.4200000000000003E-2</v>
      </c>
      <c r="AU114" s="38">
        <f t="shared" si="53"/>
        <v>0.24610000000000001</v>
      </c>
      <c r="AV114" s="38">
        <f t="shared" si="54"/>
        <v>0.1888</v>
      </c>
      <c r="AW114" s="38">
        <f t="shared" si="55"/>
        <v>0.55740000000000001</v>
      </c>
    </row>
    <row r="115" spans="2:49" ht="15.75" x14ac:dyDescent="0.25">
      <c r="B115">
        <v>0.36</v>
      </c>
      <c r="C115">
        <v>0.52</v>
      </c>
      <c r="D115">
        <v>7.0000000000000007E-2</v>
      </c>
      <c r="E115">
        <v>0.1</v>
      </c>
      <c r="F115">
        <v>0.15</v>
      </c>
      <c r="G115" t="s">
        <v>23</v>
      </c>
      <c r="H115">
        <f t="shared" si="29"/>
        <v>9.8199999999999996E-2</v>
      </c>
      <c r="I115">
        <f t="shared" si="30"/>
        <v>0.13100000000000001</v>
      </c>
      <c r="J115">
        <f t="shared" si="31"/>
        <v>0.4158</v>
      </c>
      <c r="K115">
        <f t="shared" si="32"/>
        <v>0.61539999999999995</v>
      </c>
      <c r="L115" s="47">
        <f t="shared" si="33"/>
        <v>9.8199999999999996E-2</v>
      </c>
      <c r="M115" t="str">
        <f t="shared" si="34"/>
        <v>Very Low</v>
      </c>
      <c r="N115">
        <f t="shared" si="35"/>
        <v>1</v>
      </c>
      <c r="O115">
        <f>'Test_IF-có_validate'!O115</f>
        <v>0.4</v>
      </c>
      <c r="P115">
        <f>'Test_IF-có_validate'!P115</f>
        <v>0.57779999999999998</v>
      </c>
      <c r="Q115">
        <f>'Test_IF-có_validate'!Q115</f>
        <v>6.6699999999999995E-2</v>
      </c>
      <c r="R115">
        <f>'Test_IF-có_validate'!R115</f>
        <v>0.10100000000000001</v>
      </c>
      <c r="S115">
        <f>'Test_IF-có_validate'!S115</f>
        <v>0.1429</v>
      </c>
      <c r="U115" s="37">
        <f t="shared" si="56"/>
        <v>0.42859999999999998</v>
      </c>
      <c r="V115" s="37">
        <f t="shared" si="56"/>
        <v>0.2676</v>
      </c>
      <c r="W115" s="37">
        <f t="shared" si="56"/>
        <v>0.87490000000000001</v>
      </c>
      <c r="X115" s="37">
        <f t="shared" si="56"/>
        <v>0.8165</v>
      </c>
      <c r="Y115" s="37">
        <f t="shared" si="56"/>
        <v>0.74990000000000001</v>
      </c>
      <c r="AA115" s="37">
        <f t="shared" si="36"/>
        <v>6.1800000000000001E-2</v>
      </c>
      <c r="AB115" s="37">
        <f t="shared" si="37"/>
        <v>0.36220000000000002</v>
      </c>
      <c r="AC115" s="37">
        <f t="shared" si="38"/>
        <v>0.36359999999999998</v>
      </c>
      <c r="AD115" s="37">
        <f t="shared" si="39"/>
        <v>0.29189999999999999</v>
      </c>
      <c r="AE115" s="37">
        <f t="shared" si="40"/>
        <v>7.7299999999999994E-2</v>
      </c>
      <c r="AG115" s="38">
        <f t="shared" si="41"/>
        <v>4.4400000000000002E-2</v>
      </c>
      <c r="AH115" s="38">
        <f t="shared" si="42"/>
        <v>0.19400000000000001</v>
      </c>
      <c r="AI115" s="38">
        <f t="shared" si="43"/>
        <v>0.43130000000000002</v>
      </c>
      <c r="AJ115" s="38">
        <f t="shared" si="44"/>
        <v>0.4244</v>
      </c>
      <c r="AK115" s="38">
        <f t="shared" si="45"/>
        <v>0.1066</v>
      </c>
      <c r="AM115" s="38">
        <f t="shared" si="46"/>
        <v>4.53E-2</v>
      </c>
      <c r="AN115" s="38">
        <f t="shared" si="47"/>
        <v>0.1547</v>
      </c>
      <c r="AO115" s="38">
        <f t="shared" si="48"/>
        <v>0.51200000000000001</v>
      </c>
      <c r="AP115" s="38">
        <f t="shared" si="49"/>
        <v>0.27900000000000003</v>
      </c>
      <c r="AQ115" s="38">
        <f t="shared" si="50"/>
        <v>0.41249999999999998</v>
      </c>
      <c r="AR115" s="38"/>
      <c r="AS115" s="38">
        <f t="shared" si="51"/>
        <v>7.1099999999999997E-2</v>
      </c>
      <c r="AT115" s="38">
        <f t="shared" si="52"/>
        <v>9.1200000000000003E-2</v>
      </c>
      <c r="AU115" s="38">
        <f t="shared" si="53"/>
        <v>0.50790000000000002</v>
      </c>
      <c r="AV115" s="38">
        <f t="shared" si="54"/>
        <v>0.43369999999999997</v>
      </c>
      <c r="AW115" s="38">
        <f t="shared" si="55"/>
        <v>0.62660000000000005</v>
      </c>
    </row>
    <row r="116" spans="2:49" ht="15.75" x14ac:dyDescent="0.25">
      <c r="B116">
        <v>0.4</v>
      </c>
      <c r="C116">
        <v>0.59</v>
      </c>
      <c r="D116">
        <v>0.77</v>
      </c>
      <c r="E116">
        <v>0.99</v>
      </c>
      <c r="F116">
        <v>0.24</v>
      </c>
      <c r="G116" t="s">
        <v>24</v>
      </c>
      <c r="H116">
        <f t="shared" si="29"/>
        <v>0.19969999999999999</v>
      </c>
      <c r="I116">
        <f t="shared" si="30"/>
        <v>2.7E-2</v>
      </c>
      <c r="J116">
        <f t="shared" si="31"/>
        <v>0.309</v>
      </c>
      <c r="K116">
        <f t="shared" si="32"/>
        <v>0.48749999999999999</v>
      </c>
      <c r="L116" s="47">
        <f t="shared" si="33"/>
        <v>2.7E-2</v>
      </c>
      <c r="M116" t="str">
        <f t="shared" si="34"/>
        <v>Low</v>
      </c>
      <c r="N116">
        <f t="shared" si="35"/>
        <v>0</v>
      </c>
      <c r="O116">
        <f>'Test_IF-có_validate'!O116</f>
        <v>0.44440000000000002</v>
      </c>
      <c r="P116">
        <f>'Test_IF-có_validate'!P116</f>
        <v>0.65559999999999996</v>
      </c>
      <c r="Q116">
        <f>'Test_IF-có_validate'!Q116</f>
        <v>0.84440000000000004</v>
      </c>
      <c r="R116">
        <f>'Test_IF-có_validate'!R116</f>
        <v>1</v>
      </c>
      <c r="S116">
        <f>'Test_IF-có_validate'!S116</f>
        <v>0.23469999999999999</v>
      </c>
      <c r="U116" s="37">
        <f t="shared" si="56"/>
        <v>0.38469999999999999</v>
      </c>
      <c r="V116" s="37">
        <f t="shared" si="56"/>
        <v>0.20799999999999999</v>
      </c>
      <c r="W116" s="37">
        <f t="shared" si="56"/>
        <v>8.4400000000000003E-2</v>
      </c>
      <c r="X116" s="37">
        <f t="shared" si="56"/>
        <v>0</v>
      </c>
      <c r="Y116" s="37">
        <f t="shared" si="56"/>
        <v>0.61980000000000002</v>
      </c>
      <c r="AA116" s="37">
        <f t="shared" si="36"/>
        <v>0.10589999999999999</v>
      </c>
      <c r="AB116" s="37">
        <f t="shared" si="37"/>
        <v>0.4325</v>
      </c>
      <c r="AC116" s="37">
        <f t="shared" si="38"/>
        <v>0.37880000000000003</v>
      </c>
      <c r="AD116" s="37">
        <f t="shared" si="39"/>
        <v>0.50570000000000004</v>
      </c>
      <c r="AE116" s="37">
        <f t="shared" si="40"/>
        <v>0.1825</v>
      </c>
      <c r="AG116" s="38">
        <f t="shared" si="41"/>
        <v>8.8499999999999995E-2</v>
      </c>
      <c r="AH116" s="38">
        <f t="shared" si="42"/>
        <v>0.25969999999999999</v>
      </c>
      <c r="AI116" s="38">
        <f t="shared" si="43"/>
        <v>0.31130000000000002</v>
      </c>
      <c r="AJ116" s="38">
        <f t="shared" si="44"/>
        <v>0.38030000000000003</v>
      </c>
      <c r="AK116" s="38">
        <f t="shared" si="45"/>
        <v>2.3E-3</v>
      </c>
      <c r="AM116" s="38">
        <f t="shared" si="46"/>
        <v>1.1999999999999999E-3</v>
      </c>
      <c r="AN116" s="38">
        <f t="shared" si="47"/>
        <v>0.22070000000000001</v>
      </c>
      <c r="AO116" s="38">
        <f t="shared" si="48"/>
        <v>0.23430000000000001</v>
      </c>
      <c r="AP116" s="38">
        <f t="shared" si="49"/>
        <v>0.51849999999999996</v>
      </c>
      <c r="AQ116" s="38">
        <f t="shared" si="50"/>
        <v>0.3105</v>
      </c>
      <c r="AR116" s="38"/>
      <c r="AS116" s="38">
        <f t="shared" si="51"/>
        <v>2.7E-2</v>
      </c>
      <c r="AT116" s="38">
        <f t="shared" si="52"/>
        <v>0.158</v>
      </c>
      <c r="AU116" s="38">
        <f t="shared" si="53"/>
        <v>0.2382</v>
      </c>
      <c r="AV116" s="38">
        <f t="shared" si="54"/>
        <v>0.37180000000000002</v>
      </c>
      <c r="AW116" s="38">
        <f t="shared" si="55"/>
        <v>0.50629999999999997</v>
      </c>
    </row>
    <row r="117" spans="2:49" ht="15.75" x14ac:dyDescent="0.25">
      <c r="B117">
        <v>0.43</v>
      </c>
      <c r="C117">
        <v>0.65</v>
      </c>
      <c r="D117">
        <v>0.76</v>
      </c>
      <c r="E117">
        <v>0.94</v>
      </c>
      <c r="F117">
        <v>0.28999999999999998</v>
      </c>
      <c r="G117" t="s">
        <v>24</v>
      </c>
      <c r="H117">
        <f t="shared" si="29"/>
        <v>0.2485</v>
      </c>
      <c r="I117">
        <f t="shared" si="30"/>
        <v>7.9000000000000001E-2</v>
      </c>
      <c r="J117">
        <f t="shared" si="31"/>
        <v>0.2571</v>
      </c>
      <c r="K117">
        <f t="shared" si="32"/>
        <v>0.432</v>
      </c>
      <c r="L117" s="47">
        <f t="shared" si="33"/>
        <v>7.9000000000000001E-2</v>
      </c>
      <c r="M117" t="str">
        <f t="shared" si="34"/>
        <v>Low</v>
      </c>
      <c r="N117">
        <f t="shared" si="35"/>
        <v>0</v>
      </c>
      <c r="O117">
        <f>'Test_IF-có_validate'!O117</f>
        <v>0.4778</v>
      </c>
      <c r="P117">
        <f>'Test_IF-có_validate'!P117</f>
        <v>0.72219999999999995</v>
      </c>
      <c r="Q117">
        <f>'Test_IF-có_validate'!Q117</f>
        <v>0.83330000000000004</v>
      </c>
      <c r="R117">
        <f>'Test_IF-có_validate'!R117</f>
        <v>0.94950000000000001</v>
      </c>
      <c r="S117">
        <f>'Test_IF-có_validate'!S117</f>
        <v>0.28570000000000001</v>
      </c>
      <c r="U117" s="37">
        <f t="shared" si="56"/>
        <v>0.35339999999999999</v>
      </c>
      <c r="V117" s="37">
        <f t="shared" si="56"/>
        <v>0.1613</v>
      </c>
      <c r="W117" s="37">
        <f t="shared" si="56"/>
        <v>9.0899999999999995E-2</v>
      </c>
      <c r="X117" s="37">
        <f t="shared" si="56"/>
        <v>2.5899999999999999E-2</v>
      </c>
      <c r="Y117" s="37">
        <f t="shared" si="56"/>
        <v>0.55559999999999998</v>
      </c>
      <c r="AA117" s="37">
        <f t="shared" si="36"/>
        <v>0.1384</v>
      </c>
      <c r="AB117" s="37">
        <f t="shared" si="37"/>
        <v>0.48420000000000002</v>
      </c>
      <c r="AC117" s="37">
        <f t="shared" si="38"/>
        <v>0.37130000000000002</v>
      </c>
      <c r="AD117" s="37">
        <f t="shared" si="39"/>
        <v>0.47710000000000002</v>
      </c>
      <c r="AE117" s="37">
        <f t="shared" si="40"/>
        <v>0.23630000000000001</v>
      </c>
      <c r="AG117" s="38">
        <f t="shared" si="41"/>
        <v>0.12089999999999999</v>
      </c>
      <c r="AH117" s="38">
        <f t="shared" si="42"/>
        <v>0.31219999999999998</v>
      </c>
      <c r="AI117" s="38">
        <f t="shared" si="43"/>
        <v>0.30370000000000003</v>
      </c>
      <c r="AJ117" s="38">
        <f t="shared" si="44"/>
        <v>0.34989999999999999</v>
      </c>
      <c r="AK117" s="38">
        <f t="shared" si="45"/>
        <v>5.9499999999999997E-2</v>
      </c>
      <c r="AM117" s="38">
        <f t="shared" si="46"/>
        <v>3.1099999999999999E-2</v>
      </c>
      <c r="AN117" s="38">
        <f t="shared" si="47"/>
        <v>0.27360000000000001</v>
      </c>
      <c r="AO117" s="38">
        <f t="shared" si="48"/>
        <v>0.22650000000000001</v>
      </c>
      <c r="AP117" s="38">
        <f t="shared" si="49"/>
        <v>0.49009999999999998</v>
      </c>
      <c r="AQ117" s="38">
        <f t="shared" si="50"/>
        <v>0.25509999999999999</v>
      </c>
      <c r="AR117" s="38"/>
      <c r="AS117" s="38">
        <f t="shared" si="51"/>
        <v>5.3E-3</v>
      </c>
      <c r="AT117" s="38">
        <f t="shared" si="52"/>
        <v>0.21149999999999999</v>
      </c>
      <c r="AU117" s="38">
        <f t="shared" si="53"/>
        <v>0.2303</v>
      </c>
      <c r="AV117" s="38">
        <f t="shared" si="54"/>
        <v>0.34129999999999999</v>
      </c>
      <c r="AW117" s="38">
        <f t="shared" si="55"/>
        <v>0.44700000000000001</v>
      </c>
    </row>
    <row r="118" spans="2:49" ht="15.75" x14ac:dyDescent="0.25">
      <c r="B118">
        <v>0.6</v>
      </c>
      <c r="C118">
        <v>0.08</v>
      </c>
      <c r="D118">
        <v>0.13</v>
      </c>
      <c r="E118">
        <v>0.14000000000000001</v>
      </c>
      <c r="F118">
        <v>0.32</v>
      </c>
      <c r="G118" t="s">
        <v>21</v>
      </c>
      <c r="H118">
        <f t="shared" si="29"/>
        <v>0.2681</v>
      </c>
      <c r="I118">
        <f t="shared" si="30"/>
        <v>0.113</v>
      </c>
      <c r="J118">
        <f t="shared" si="31"/>
        <v>0.23499999999999999</v>
      </c>
      <c r="K118">
        <f t="shared" si="32"/>
        <v>0.4143</v>
      </c>
      <c r="L118" s="47">
        <f t="shared" si="33"/>
        <v>0.113</v>
      </c>
      <c r="M118" t="str">
        <f t="shared" si="34"/>
        <v>Low</v>
      </c>
      <c r="N118">
        <f t="shared" si="35"/>
        <v>1</v>
      </c>
      <c r="O118">
        <f>'Test_IF-có_validate'!O118</f>
        <v>0.66669999999999996</v>
      </c>
      <c r="P118">
        <f>'Test_IF-có_validate'!P118</f>
        <v>8.8900000000000007E-2</v>
      </c>
      <c r="Q118">
        <f>'Test_IF-có_validate'!Q118</f>
        <v>0.1333</v>
      </c>
      <c r="R118">
        <f>'Test_IF-có_validate'!R118</f>
        <v>0.1414</v>
      </c>
      <c r="S118">
        <f>'Test_IF-có_validate'!S118</f>
        <v>0.31630000000000003</v>
      </c>
      <c r="U118" s="37">
        <f t="shared" si="56"/>
        <v>0.2</v>
      </c>
      <c r="V118" s="37">
        <f t="shared" si="56"/>
        <v>0.8367</v>
      </c>
      <c r="W118" s="37">
        <f t="shared" si="56"/>
        <v>0.76480000000000004</v>
      </c>
      <c r="X118" s="37">
        <f t="shared" si="56"/>
        <v>0.75219999999999998</v>
      </c>
      <c r="Y118" s="37">
        <f t="shared" si="56"/>
        <v>0.51939999999999997</v>
      </c>
      <c r="AA118" s="37">
        <f t="shared" si="36"/>
        <v>0.30430000000000001</v>
      </c>
      <c r="AB118" s="37">
        <f t="shared" si="37"/>
        <v>0.1588</v>
      </c>
      <c r="AC118" s="37">
        <f t="shared" si="38"/>
        <v>0.28670000000000001</v>
      </c>
      <c r="AD118" s="37">
        <f t="shared" si="39"/>
        <v>0.24479999999999999</v>
      </c>
      <c r="AE118" s="37">
        <f t="shared" si="40"/>
        <v>0.26750000000000002</v>
      </c>
      <c r="AG118" s="38">
        <f t="shared" si="41"/>
        <v>0.28689999999999999</v>
      </c>
      <c r="AH118" s="38">
        <f t="shared" si="42"/>
        <v>0.3175</v>
      </c>
      <c r="AI118" s="38">
        <f t="shared" si="43"/>
        <v>0.35589999999999999</v>
      </c>
      <c r="AJ118" s="38">
        <f t="shared" si="44"/>
        <v>0.37890000000000001</v>
      </c>
      <c r="AK118" s="38">
        <f t="shared" si="45"/>
        <v>9.2399999999999996E-2</v>
      </c>
      <c r="AM118" s="38">
        <f t="shared" si="46"/>
        <v>0.19850000000000001</v>
      </c>
      <c r="AN118" s="38">
        <f t="shared" si="47"/>
        <v>0.35489999999999999</v>
      </c>
      <c r="AO118" s="38">
        <f t="shared" si="48"/>
        <v>0.43790000000000001</v>
      </c>
      <c r="AP118" s="38">
        <f t="shared" si="49"/>
        <v>0.23169999999999999</v>
      </c>
      <c r="AQ118" s="38">
        <f t="shared" si="50"/>
        <v>0.22170000000000001</v>
      </c>
      <c r="AR118" s="38"/>
      <c r="AS118" s="38">
        <f t="shared" si="51"/>
        <v>0.17330000000000001</v>
      </c>
      <c r="AT118" s="38">
        <f t="shared" si="52"/>
        <v>0.41649999999999998</v>
      </c>
      <c r="AU118" s="38">
        <f t="shared" si="53"/>
        <v>0.43369999999999997</v>
      </c>
      <c r="AV118" s="38">
        <f t="shared" si="54"/>
        <v>0.38829999999999998</v>
      </c>
      <c r="AW118" s="38">
        <f t="shared" si="55"/>
        <v>0.41349999999999998</v>
      </c>
    </row>
    <row r="119" spans="2:49" ht="15.75" x14ac:dyDescent="0.25">
      <c r="B119">
        <v>0.8</v>
      </c>
      <c r="C119">
        <v>0.24</v>
      </c>
      <c r="D119">
        <v>0.23</v>
      </c>
      <c r="E119">
        <v>0.28999999999999998</v>
      </c>
      <c r="F119">
        <v>0.98</v>
      </c>
      <c r="G119" t="s">
        <v>20</v>
      </c>
      <c r="H119">
        <f t="shared" si="29"/>
        <v>0.79190000000000005</v>
      </c>
      <c r="I119">
        <f t="shared" si="30"/>
        <v>0.60729999999999995</v>
      </c>
      <c r="J119">
        <f t="shared" si="31"/>
        <v>0.33650000000000002</v>
      </c>
      <c r="K119">
        <f t="shared" si="32"/>
        <v>0.16850000000000001</v>
      </c>
      <c r="L119" s="47">
        <f t="shared" si="33"/>
        <v>0.16850000000000001</v>
      </c>
      <c r="M119" t="str">
        <f t="shared" si="34"/>
        <v>High</v>
      </c>
      <c r="N119">
        <f t="shared" si="35"/>
        <v>1</v>
      </c>
      <c r="O119">
        <f>'Test_IF-có_validate'!O119</f>
        <v>0.88890000000000002</v>
      </c>
      <c r="P119">
        <f>'Test_IF-có_validate'!P119</f>
        <v>0.26669999999999999</v>
      </c>
      <c r="Q119">
        <f>'Test_IF-có_validate'!Q119</f>
        <v>0.24440000000000001</v>
      </c>
      <c r="R119">
        <f>'Test_IF-có_validate'!R119</f>
        <v>0.29289999999999999</v>
      </c>
      <c r="S119">
        <f>'Test_IF-có_validate'!S119</f>
        <v>0.98980000000000001</v>
      </c>
      <c r="U119" s="37">
        <f t="shared" si="56"/>
        <v>5.8799999999999998E-2</v>
      </c>
      <c r="V119" s="37">
        <f t="shared" si="56"/>
        <v>0.57889999999999997</v>
      </c>
      <c r="W119" s="37">
        <f t="shared" si="56"/>
        <v>0.60719999999999996</v>
      </c>
      <c r="X119" s="37">
        <f t="shared" si="56"/>
        <v>0.54690000000000005</v>
      </c>
      <c r="Y119" s="37">
        <f t="shared" si="56"/>
        <v>5.1000000000000004E-3</v>
      </c>
      <c r="AA119" s="37">
        <f t="shared" si="36"/>
        <v>0.46300000000000002</v>
      </c>
      <c r="AB119" s="37">
        <f t="shared" si="37"/>
        <v>5.3199999999999997E-2</v>
      </c>
      <c r="AC119" s="37">
        <f t="shared" si="38"/>
        <v>0.1608</v>
      </c>
      <c r="AD119" s="37">
        <f t="shared" si="39"/>
        <v>7.4099999999999999E-2</v>
      </c>
      <c r="AE119" s="37">
        <f t="shared" si="40"/>
        <v>0.84619999999999995</v>
      </c>
      <c r="AG119" s="38">
        <f t="shared" si="41"/>
        <v>0.4461</v>
      </c>
      <c r="AH119" s="38">
        <f t="shared" si="42"/>
        <v>0.1148</v>
      </c>
      <c r="AI119" s="38">
        <f t="shared" si="43"/>
        <v>0.23150000000000001</v>
      </c>
      <c r="AJ119" s="38">
        <f t="shared" si="44"/>
        <v>0.21149999999999999</v>
      </c>
      <c r="AK119" s="38">
        <f t="shared" si="45"/>
        <v>0.63919999999999999</v>
      </c>
      <c r="AM119" s="38">
        <f t="shared" si="46"/>
        <v>0.36120000000000002</v>
      </c>
      <c r="AN119" s="38">
        <f t="shared" si="47"/>
        <v>0.15390000000000001</v>
      </c>
      <c r="AO119" s="38">
        <f t="shared" si="48"/>
        <v>0.31469999999999998</v>
      </c>
      <c r="AP119" s="38">
        <f t="shared" si="49"/>
        <v>6.0499999999999998E-2</v>
      </c>
      <c r="AQ119" s="38">
        <f t="shared" si="50"/>
        <v>0.34289999999999998</v>
      </c>
      <c r="AR119" s="38"/>
      <c r="AS119" s="38">
        <f t="shared" si="51"/>
        <v>0.3372</v>
      </c>
      <c r="AT119" s="38">
        <f t="shared" si="52"/>
        <v>0.21779999999999999</v>
      </c>
      <c r="AU119" s="38">
        <f t="shared" si="53"/>
        <v>0.3105</v>
      </c>
      <c r="AV119" s="38">
        <f t="shared" si="54"/>
        <v>0.22109999999999999</v>
      </c>
      <c r="AW119" s="38">
        <f t="shared" si="55"/>
        <v>0.15840000000000001</v>
      </c>
    </row>
    <row r="120" spans="2:49" ht="15.75" x14ac:dyDescent="0.25">
      <c r="B120">
        <v>0.65</v>
      </c>
      <c r="C120">
        <v>0.09</v>
      </c>
      <c r="D120">
        <v>0.16</v>
      </c>
      <c r="E120">
        <v>0.49</v>
      </c>
      <c r="F120">
        <v>0.31</v>
      </c>
      <c r="G120" t="s">
        <v>21</v>
      </c>
      <c r="H120">
        <f t="shared" si="29"/>
        <v>0.2545</v>
      </c>
      <c r="I120">
        <f t="shared" si="30"/>
        <v>9.5000000000000001E-2</v>
      </c>
      <c r="J120">
        <f t="shared" si="31"/>
        <v>0.2417</v>
      </c>
      <c r="K120">
        <f t="shared" si="32"/>
        <v>0.41639999999999999</v>
      </c>
      <c r="L120" s="47">
        <f t="shared" si="33"/>
        <v>9.5000000000000001E-2</v>
      </c>
      <c r="M120" t="str">
        <f t="shared" si="34"/>
        <v>Low</v>
      </c>
      <c r="N120">
        <f t="shared" si="35"/>
        <v>1</v>
      </c>
      <c r="O120">
        <f>'Test_IF-có_validate'!O120</f>
        <v>0.72219999999999995</v>
      </c>
      <c r="P120">
        <f>'Test_IF-có_validate'!P120</f>
        <v>0.1</v>
      </c>
      <c r="Q120">
        <f>'Test_IF-có_validate'!Q120</f>
        <v>0.16669999999999999</v>
      </c>
      <c r="R120">
        <f>'Test_IF-có_validate'!R120</f>
        <v>0.49490000000000001</v>
      </c>
      <c r="S120">
        <f>'Test_IF-có_validate'!S120</f>
        <v>0.30609999999999998</v>
      </c>
      <c r="U120" s="37">
        <f t="shared" si="56"/>
        <v>0.1613</v>
      </c>
      <c r="V120" s="37">
        <f t="shared" si="56"/>
        <v>0.81820000000000004</v>
      </c>
      <c r="W120" s="37">
        <f t="shared" si="56"/>
        <v>0.71419999999999995</v>
      </c>
      <c r="X120" s="37">
        <f t="shared" si="56"/>
        <v>0.33789999999999998</v>
      </c>
      <c r="Y120" s="37">
        <f t="shared" si="56"/>
        <v>0.53129999999999999</v>
      </c>
      <c r="AA120" s="37">
        <f t="shared" si="36"/>
        <v>0.34760000000000002</v>
      </c>
      <c r="AB120" s="37">
        <f t="shared" si="37"/>
        <v>0.14499999999999999</v>
      </c>
      <c r="AC120" s="37">
        <f t="shared" si="38"/>
        <v>0.24829999999999999</v>
      </c>
      <c r="AD120" s="37">
        <f t="shared" si="39"/>
        <v>0.13089999999999999</v>
      </c>
      <c r="AE120" s="37">
        <f t="shared" si="40"/>
        <v>0.25719999999999998</v>
      </c>
      <c r="AG120" s="38">
        <f t="shared" si="41"/>
        <v>0.33029999999999998</v>
      </c>
      <c r="AH120" s="38">
        <f t="shared" si="42"/>
        <v>0.30459999999999998</v>
      </c>
      <c r="AI120" s="38">
        <f t="shared" si="43"/>
        <v>0.31809999999999999</v>
      </c>
      <c r="AJ120" s="38">
        <f t="shared" si="44"/>
        <v>6.7000000000000002E-3</v>
      </c>
      <c r="AK120" s="38">
        <f t="shared" si="45"/>
        <v>8.1600000000000006E-2</v>
      </c>
      <c r="AM120" s="38">
        <f t="shared" si="46"/>
        <v>0.24260000000000001</v>
      </c>
      <c r="AN120" s="38">
        <f t="shared" si="47"/>
        <v>0.34210000000000002</v>
      </c>
      <c r="AO120" s="38">
        <f t="shared" si="48"/>
        <v>0.40060000000000001</v>
      </c>
      <c r="AP120" s="38">
        <f t="shared" si="49"/>
        <v>0.1447</v>
      </c>
      <c r="AQ120" s="38">
        <f t="shared" si="50"/>
        <v>0.2329</v>
      </c>
      <c r="AR120" s="38"/>
      <c r="AS120" s="38">
        <f t="shared" si="51"/>
        <v>0.2177</v>
      </c>
      <c r="AT120" s="38">
        <f t="shared" si="52"/>
        <v>0.40400000000000003</v>
      </c>
      <c r="AU120" s="38">
        <f t="shared" si="53"/>
        <v>0.39639999999999997</v>
      </c>
      <c r="AV120" s="38">
        <f t="shared" si="54"/>
        <v>1.6199999999999999E-2</v>
      </c>
      <c r="AW120" s="38">
        <f t="shared" si="55"/>
        <v>0.42449999999999999</v>
      </c>
    </row>
    <row r="121" spans="2:49" ht="15.75" x14ac:dyDescent="0.25">
      <c r="B121">
        <v>0.68</v>
      </c>
      <c r="C121">
        <v>0.16</v>
      </c>
      <c r="D121">
        <v>0.2</v>
      </c>
      <c r="E121">
        <v>0.59</v>
      </c>
      <c r="F121">
        <v>0.6</v>
      </c>
      <c r="G121" t="s">
        <v>24</v>
      </c>
      <c r="H121">
        <f t="shared" si="29"/>
        <v>0.51080000000000003</v>
      </c>
      <c r="I121">
        <f t="shared" si="30"/>
        <v>0.36</v>
      </c>
      <c r="J121">
        <f t="shared" si="31"/>
        <v>7.6700000000000004E-2</v>
      </c>
      <c r="K121">
        <f t="shared" si="32"/>
        <v>0.15679999999999999</v>
      </c>
      <c r="L121" s="47">
        <f t="shared" si="33"/>
        <v>7.6700000000000004E-2</v>
      </c>
      <c r="M121" t="str">
        <f t="shared" si="34"/>
        <v>Middle</v>
      </c>
      <c r="N121">
        <f t="shared" si="35"/>
        <v>1</v>
      </c>
      <c r="O121">
        <f>'Test_IF-có_validate'!O121</f>
        <v>0.75560000000000005</v>
      </c>
      <c r="P121">
        <f>'Test_IF-có_validate'!P121</f>
        <v>0.17780000000000001</v>
      </c>
      <c r="Q121">
        <f>'Test_IF-có_validate'!Q121</f>
        <v>0.21110000000000001</v>
      </c>
      <c r="R121">
        <f>'Test_IF-có_validate'!R121</f>
        <v>0.59599999999999997</v>
      </c>
      <c r="S121">
        <f>'Test_IF-có_validate'!S121</f>
        <v>0.60199999999999998</v>
      </c>
      <c r="U121" s="37">
        <f t="shared" si="56"/>
        <v>0.13919999999999999</v>
      </c>
      <c r="V121" s="37">
        <f t="shared" si="56"/>
        <v>0.69810000000000005</v>
      </c>
      <c r="W121" s="37">
        <f t="shared" si="56"/>
        <v>0.65139999999999998</v>
      </c>
      <c r="X121" s="37">
        <f t="shared" si="56"/>
        <v>0.25309999999999999</v>
      </c>
      <c r="Y121" s="37">
        <f t="shared" si="56"/>
        <v>0.24840000000000001</v>
      </c>
      <c r="AA121" s="37">
        <f t="shared" si="36"/>
        <v>0.3725</v>
      </c>
      <c r="AB121" s="37">
        <f t="shared" si="37"/>
        <v>5.0099999999999999E-2</v>
      </c>
      <c r="AC121" s="37">
        <f t="shared" si="38"/>
        <v>0.19800000000000001</v>
      </c>
      <c r="AD121" s="37">
        <f t="shared" si="39"/>
        <v>0.222</v>
      </c>
      <c r="AE121" s="37">
        <f t="shared" si="40"/>
        <v>0.53680000000000005</v>
      </c>
      <c r="AG121" s="38">
        <f t="shared" si="41"/>
        <v>0.35520000000000002</v>
      </c>
      <c r="AH121" s="38">
        <f t="shared" si="42"/>
        <v>0.2147</v>
      </c>
      <c r="AI121" s="38">
        <f t="shared" si="43"/>
        <v>0.26840000000000003</v>
      </c>
      <c r="AJ121" s="38">
        <f t="shared" si="44"/>
        <v>8.5599999999999996E-2</v>
      </c>
      <c r="AK121" s="38">
        <f t="shared" si="45"/>
        <v>0.37080000000000002</v>
      </c>
      <c r="AM121" s="38">
        <f t="shared" si="46"/>
        <v>0.26800000000000002</v>
      </c>
      <c r="AN121" s="38">
        <f t="shared" si="47"/>
        <v>0.25309999999999999</v>
      </c>
      <c r="AO121" s="38">
        <f t="shared" si="48"/>
        <v>0.3513</v>
      </c>
      <c r="AP121" s="38">
        <f t="shared" si="49"/>
        <v>0.2356</v>
      </c>
      <c r="AQ121" s="38">
        <f t="shared" si="50"/>
        <v>5.6000000000000001E-2</v>
      </c>
      <c r="AR121" s="38"/>
      <c r="AS121" s="38">
        <f t="shared" si="51"/>
        <v>0.24329999999999999</v>
      </c>
      <c r="AT121" s="38">
        <f t="shared" si="52"/>
        <v>0.31619999999999998</v>
      </c>
      <c r="AU121" s="38">
        <f t="shared" si="53"/>
        <v>0.34710000000000002</v>
      </c>
      <c r="AV121" s="38">
        <f t="shared" si="54"/>
        <v>7.6200000000000004E-2</v>
      </c>
      <c r="AW121" s="38">
        <f t="shared" si="55"/>
        <v>0.14549999999999999</v>
      </c>
    </row>
    <row r="122" spans="2:49" ht="15.75" x14ac:dyDescent="0.25">
      <c r="B122">
        <v>0.75</v>
      </c>
      <c r="C122">
        <v>0.22</v>
      </c>
      <c r="D122">
        <v>0.24</v>
      </c>
      <c r="E122">
        <v>0.96</v>
      </c>
      <c r="F122">
        <v>0.62</v>
      </c>
      <c r="G122" t="s">
        <v>20</v>
      </c>
      <c r="H122">
        <f t="shared" si="29"/>
        <v>0.5292</v>
      </c>
      <c r="I122">
        <f t="shared" si="30"/>
        <v>0.37859999999999999</v>
      </c>
      <c r="J122">
        <f t="shared" si="31"/>
        <v>9.4299999999999995E-2</v>
      </c>
      <c r="K122">
        <f t="shared" si="32"/>
        <v>0.1421</v>
      </c>
      <c r="L122" s="47">
        <f t="shared" si="33"/>
        <v>9.4299999999999995E-2</v>
      </c>
      <c r="M122" t="str">
        <f t="shared" si="34"/>
        <v>Middle</v>
      </c>
      <c r="N122">
        <f t="shared" si="35"/>
        <v>0</v>
      </c>
      <c r="O122">
        <f>'Test_IF-có_validate'!O122</f>
        <v>0.83330000000000004</v>
      </c>
      <c r="P122">
        <f>'Test_IF-có_validate'!P122</f>
        <v>0.24440000000000001</v>
      </c>
      <c r="Q122">
        <f>'Test_IF-có_validate'!Q122</f>
        <v>0.25559999999999999</v>
      </c>
      <c r="R122">
        <f>'Test_IF-có_validate'!R122</f>
        <v>0.96970000000000001</v>
      </c>
      <c r="S122">
        <f>'Test_IF-có_validate'!S122</f>
        <v>0.62239999999999995</v>
      </c>
      <c r="U122" s="37">
        <f t="shared" si="56"/>
        <v>9.0899999999999995E-2</v>
      </c>
      <c r="V122" s="37">
        <f t="shared" si="56"/>
        <v>0.60719999999999996</v>
      </c>
      <c r="W122" s="37">
        <f t="shared" si="56"/>
        <v>0.59289999999999998</v>
      </c>
      <c r="X122" s="37">
        <f t="shared" si="56"/>
        <v>1.54E-2</v>
      </c>
      <c r="Y122" s="37">
        <f t="shared" si="56"/>
        <v>0.23269999999999999</v>
      </c>
      <c r="AA122" s="37">
        <f t="shared" si="36"/>
        <v>0.4269</v>
      </c>
      <c r="AB122" s="37">
        <f t="shared" si="37"/>
        <v>2.81E-2</v>
      </c>
      <c r="AC122" s="37">
        <f t="shared" si="38"/>
        <v>0.1484</v>
      </c>
      <c r="AD122" s="37">
        <f t="shared" si="39"/>
        <v>0.48880000000000001</v>
      </c>
      <c r="AE122" s="37">
        <f t="shared" si="40"/>
        <v>0.55549999999999999</v>
      </c>
      <c r="AG122" s="38">
        <f t="shared" si="41"/>
        <v>0.40989999999999999</v>
      </c>
      <c r="AH122" s="38">
        <f t="shared" si="42"/>
        <v>0.1394</v>
      </c>
      <c r="AI122" s="38">
        <f t="shared" si="43"/>
        <v>0.21920000000000001</v>
      </c>
      <c r="AJ122" s="38">
        <f t="shared" si="44"/>
        <v>0.36230000000000001</v>
      </c>
      <c r="AK122" s="38">
        <f t="shared" si="45"/>
        <v>0.38969999999999999</v>
      </c>
      <c r="AM122" s="38">
        <f t="shared" si="46"/>
        <v>0.32400000000000001</v>
      </c>
      <c r="AN122" s="38">
        <f t="shared" si="47"/>
        <v>0.1784</v>
      </c>
      <c r="AO122" s="38">
        <f t="shared" si="48"/>
        <v>0.30249999999999999</v>
      </c>
      <c r="AP122" s="38">
        <f t="shared" si="49"/>
        <v>0.50170000000000003</v>
      </c>
      <c r="AQ122" s="38">
        <f t="shared" si="50"/>
        <v>7.3800000000000004E-2</v>
      </c>
      <c r="AR122" s="38"/>
      <c r="AS122" s="38">
        <f t="shared" si="51"/>
        <v>0.29970000000000002</v>
      </c>
      <c r="AT122" s="38">
        <f t="shared" si="52"/>
        <v>0.2422</v>
      </c>
      <c r="AU122" s="38">
        <f t="shared" si="53"/>
        <v>0.29830000000000001</v>
      </c>
      <c r="AV122" s="38">
        <f t="shared" si="54"/>
        <v>0.35370000000000001</v>
      </c>
      <c r="AW122" s="38">
        <f t="shared" si="55"/>
        <v>0.1283</v>
      </c>
    </row>
    <row r="123" spans="2:49" ht="15.75" x14ac:dyDescent="0.25">
      <c r="B123">
        <v>0.87</v>
      </c>
      <c r="C123">
        <v>0.23</v>
      </c>
      <c r="D123">
        <v>0.25</v>
      </c>
      <c r="E123">
        <v>0.85</v>
      </c>
      <c r="F123">
        <v>0.8</v>
      </c>
      <c r="G123" t="s">
        <v>20</v>
      </c>
      <c r="H123">
        <f t="shared" si="29"/>
        <v>0.6845</v>
      </c>
      <c r="I123">
        <f t="shared" si="30"/>
        <v>0.50480000000000003</v>
      </c>
      <c r="J123">
        <f t="shared" si="31"/>
        <v>0.22770000000000001</v>
      </c>
      <c r="K123">
        <f t="shared" si="32"/>
        <v>4.3099999999999999E-2</v>
      </c>
      <c r="L123" s="47">
        <f t="shared" si="33"/>
        <v>4.3099999999999999E-2</v>
      </c>
      <c r="M123" t="str">
        <f t="shared" si="34"/>
        <v>High</v>
      </c>
      <c r="N123">
        <f t="shared" si="35"/>
        <v>1</v>
      </c>
      <c r="O123">
        <f>'Test_IF-có_validate'!O123</f>
        <v>0.9667</v>
      </c>
      <c r="P123">
        <f>'Test_IF-có_validate'!P123</f>
        <v>0.25559999999999999</v>
      </c>
      <c r="Q123">
        <f>'Test_IF-có_validate'!Q123</f>
        <v>0.26669999999999999</v>
      </c>
      <c r="R123">
        <f>'Test_IF-có_validate'!R123</f>
        <v>0.85860000000000003</v>
      </c>
      <c r="S123">
        <f>'Test_IF-có_validate'!S123</f>
        <v>0.80610000000000004</v>
      </c>
      <c r="U123" s="37">
        <f t="shared" si="56"/>
        <v>1.6899999999999998E-2</v>
      </c>
      <c r="V123" s="37">
        <f t="shared" si="56"/>
        <v>0.59289999999999998</v>
      </c>
      <c r="W123" s="37">
        <f t="shared" si="56"/>
        <v>0.57889999999999997</v>
      </c>
      <c r="X123" s="37">
        <f t="shared" si="56"/>
        <v>7.6100000000000001E-2</v>
      </c>
      <c r="Y123" s="37">
        <f t="shared" si="56"/>
        <v>0.1074</v>
      </c>
      <c r="AA123" s="37">
        <f t="shared" si="36"/>
        <v>0.50949999999999995</v>
      </c>
      <c r="AB123" s="37">
        <f t="shared" si="37"/>
        <v>4.0800000000000003E-2</v>
      </c>
      <c r="AC123" s="37">
        <f t="shared" si="38"/>
        <v>0.13619999999999999</v>
      </c>
      <c r="AD123" s="37">
        <f t="shared" si="39"/>
        <v>0.42070000000000002</v>
      </c>
      <c r="AE123" s="37">
        <f t="shared" si="40"/>
        <v>0.72560000000000002</v>
      </c>
      <c r="AG123" s="38">
        <f t="shared" si="41"/>
        <v>0.4929</v>
      </c>
      <c r="AH123" s="38">
        <f t="shared" si="42"/>
        <v>0.127</v>
      </c>
      <c r="AI123" s="38">
        <f t="shared" si="43"/>
        <v>0.20710000000000001</v>
      </c>
      <c r="AJ123" s="38">
        <f t="shared" si="44"/>
        <v>0.29060000000000002</v>
      </c>
      <c r="AK123" s="38">
        <f t="shared" si="45"/>
        <v>0.52839999999999998</v>
      </c>
      <c r="AM123" s="38">
        <f t="shared" si="46"/>
        <v>0.40960000000000002</v>
      </c>
      <c r="AN123" s="38">
        <f t="shared" si="47"/>
        <v>0.1661</v>
      </c>
      <c r="AO123" s="38">
        <f t="shared" si="48"/>
        <v>0.29039999999999999</v>
      </c>
      <c r="AP123" s="38">
        <f t="shared" si="49"/>
        <v>0.43390000000000001</v>
      </c>
      <c r="AQ123" s="38">
        <f t="shared" si="50"/>
        <v>0.2203</v>
      </c>
      <c r="AR123" s="38"/>
      <c r="AS123" s="38">
        <f t="shared" si="51"/>
        <v>0.3861</v>
      </c>
      <c r="AT123" s="38">
        <f t="shared" si="52"/>
        <v>0.22989999999999999</v>
      </c>
      <c r="AU123" s="38">
        <f t="shared" si="53"/>
        <v>0.28620000000000001</v>
      </c>
      <c r="AV123" s="38">
        <f t="shared" si="54"/>
        <v>0.28170000000000001</v>
      </c>
      <c r="AW123" s="38">
        <f t="shared" si="55"/>
        <v>2.3E-2</v>
      </c>
    </row>
    <row r="124" spans="2:49" ht="15.75" x14ac:dyDescent="0.25">
      <c r="B124">
        <v>0.52</v>
      </c>
      <c r="C124">
        <v>0.08</v>
      </c>
      <c r="D124">
        <v>0.33</v>
      </c>
      <c r="E124">
        <v>7.0000000000000007E-2</v>
      </c>
      <c r="F124">
        <v>0.09</v>
      </c>
      <c r="G124" t="s">
        <v>23</v>
      </c>
      <c r="H124">
        <f t="shared" si="29"/>
        <v>9.1999999999999998E-3</v>
      </c>
      <c r="I124">
        <f t="shared" si="30"/>
        <v>0.1822</v>
      </c>
      <c r="J124">
        <f t="shared" si="31"/>
        <v>0.46110000000000001</v>
      </c>
      <c r="K124">
        <f t="shared" si="32"/>
        <v>0.66559999999999997</v>
      </c>
      <c r="L124" s="47">
        <f t="shared" si="33"/>
        <v>9.1999999999999998E-3</v>
      </c>
      <c r="M124" t="str">
        <f t="shared" si="34"/>
        <v>Very Low</v>
      </c>
      <c r="N124">
        <f t="shared" si="35"/>
        <v>1</v>
      </c>
      <c r="O124">
        <f>'Test_IF-có_validate'!O124</f>
        <v>0.57779999999999998</v>
      </c>
      <c r="P124">
        <f>'Test_IF-có_validate'!P124</f>
        <v>8.8900000000000007E-2</v>
      </c>
      <c r="Q124">
        <f>'Test_IF-có_validate'!Q124</f>
        <v>0.35560000000000003</v>
      </c>
      <c r="R124">
        <f>'Test_IF-có_validate'!R124</f>
        <v>7.0699999999999999E-2</v>
      </c>
      <c r="S124">
        <f>'Test_IF-có_validate'!S124</f>
        <v>8.1600000000000006E-2</v>
      </c>
      <c r="U124" s="37">
        <f t="shared" si="56"/>
        <v>0.2676</v>
      </c>
      <c r="V124" s="37">
        <f t="shared" si="56"/>
        <v>0.8367</v>
      </c>
      <c r="W124" s="37">
        <f t="shared" si="56"/>
        <v>0.47539999999999999</v>
      </c>
      <c r="X124" s="37">
        <f t="shared" si="56"/>
        <v>0.8679</v>
      </c>
      <c r="Y124" s="37">
        <f t="shared" si="56"/>
        <v>0.84909999999999997</v>
      </c>
      <c r="AA124" s="37">
        <f t="shared" si="36"/>
        <v>0.22989999999999999</v>
      </c>
      <c r="AB124" s="37">
        <f t="shared" si="37"/>
        <v>0.1588</v>
      </c>
      <c r="AC124" s="37">
        <f t="shared" si="38"/>
        <v>4.1099999999999998E-2</v>
      </c>
      <c r="AD124" s="37">
        <f t="shared" si="39"/>
        <v>0.32729999999999998</v>
      </c>
      <c r="AE124" s="37">
        <f t="shared" si="40"/>
        <v>1.5E-3</v>
      </c>
      <c r="AG124" s="38">
        <f t="shared" si="41"/>
        <v>0.21229999999999999</v>
      </c>
      <c r="AH124" s="38">
        <f t="shared" si="42"/>
        <v>0.3175</v>
      </c>
      <c r="AI124" s="38">
        <f t="shared" si="43"/>
        <v>0.1125</v>
      </c>
      <c r="AJ124" s="38">
        <f t="shared" si="44"/>
        <v>0.45839999999999997</v>
      </c>
      <c r="AK124" s="38">
        <f t="shared" si="45"/>
        <v>0.1817</v>
      </c>
      <c r="AM124" s="38">
        <f t="shared" si="46"/>
        <v>0.123</v>
      </c>
      <c r="AN124" s="38">
        <f t="shared" si="47"/>
        <v>0.35489999999999999</v>
      </c>
      <c r="AO124" s="38">
        <f t="shared" si="48"/>
        <v>0.1938</v>
      </c>
      <c r="AP124" s="38">
        <f t="shared" si="49"/>
        <v>0.31459999999999999</v>
      </c>
      <c r="AQ124" s="38">
        <f t="shared" si="50"/>
        <v>0.48099999999999998</v>
      </c>
      <c r="AR124" s="38"/>
      <c r="AS124" s="38">
        <f t="shared" si="51"/>
        <v>9.7500000000000003E-2</v>
      </c>
      <c r="AT124" s="38">
        <f t="shared" si="52"/>
        <v>0.41649999999999998</v>
      </c>
      <c r="AU124" s="38">
        <f t="shared" si="53"/>
        <v>0.1898</v>
      </c>
      <c r="AV124" s="38">
        <f t="shared" si="54"/>
        <v>0.4677</v>
      </c>
      <c r="AW124" s="38">
        <f t="shared" si="55"/>
        <v>0.70009999999999994</v>
      </c>
    </row>
    <row r="125" spans="2:49" ht="15.75" x14ac:dyDescent="0.25">
      <c r="B125">
        <v>0.62</v>
      </c>
      <c r="C125">
        <v>0.12</v>
      </c>
      <c r="D125">
        <v>0.36</v>
      </c>
      <c r="E125">
        <v>0.36</v>
      </c>
      <c r="F125">
        <v>0.32</v>
      </c>
      <c r="G125" t="s">
        <v>21</v>
      </c>
      <c r="H125">
        <f t="shared" si="29"/>
        <v>0.24759999999999999</v>
      </c>
      <c r="I125">
        <f t="shared" si="30"/>
        <v>9.2600000000000002E-2</v>
      </c>
      <c r="J125">
        <f t="shared" si="31"/>
        <v>0.215</v>
      </c>
      <c r="K125">
        <f t="shared" si="32"/>
        <v>0.39389999999999997</v>
      </c>
      <c r="L125" s="47">
        <f t="shared" si="33"/>
        <v>9.2600000000000002E-2</v>
      </c>
      <c r="M125" t="str">
        <f t="shared" si="34"/>
        <v>Low</v>
      </c>
      <c r="N125">
        <f t="shared" si="35"/>
        <v>1</v>
      </c>
      <c r="O125">
        <f>'Test_IF-có_validate'!O125</f>
        <v>0.68889999999999996</v>
      </c>
      <c r="P125">
        <f>'Test_IF-có_validate'!P125</f>
        <v>0.1333</v>
      </c>
      <c r="Q125">
        <f>'Test_IF-có_validate'!Q125</f>
        <v>0.38890000000000002</v>
      </c>
      <c r="R125">
        <f>'Test_IF-có_validate'!R125</f>
        <v>0.36359999999999998</v>
      </c>
      <c r="S125">
        <f>'Test_IF-có_validate'!S125</f>
        <v>0.31630000000000003</v>
      </c>
      <c r="U125" s="37">
        <f t="shared" si="56"/>
        <v>0.1842</v>
      </c>
      <c r="V125" s="37">
        <f t="shared" si="56"/>
        <v>0.76480000000000004</v>
      </c>
      <c r="W125" s="37">
        <f t="shared" si="56"/>
        <v>0.44</v>
      </c>
      <c r="X125" s="37">
        <f t="shared" si="56"/>
        <v>0.4667</v>
      </c>
      <c r="Y125" s="37">
        <f t="shared" si="56"/>
        <v>0.51939999999999997</v>
      </c>
      <c r="AA125" s="37">
        <f t="shared" si="36"/>
        <v>0.32190000000000002</v>
      </c>
      <c r="AB125" s="37">
        <f t="shared" si="37"/>
        <v>0.104</v>
      </c>
      <c r="AC125" s="37">
        <f t="shared" si="38"/>
        <v>6.7999999999999996E-3</v>
      </c>
      <c r="AD125" s="37">
        <f t="shared" si="39"/>
        <v>1E-3</v>
      </c>
      <c r="AE125" s="37">
        <f t="shared" si="40"/>
        <v>0.26750000000000002</v>
      </c>
      <c r="AG125" s="38">
        <f t="shared" si="41"/>
        <v>0.30449999999999999</v>
      </c>
      <c r="AH125" s="38">
        <f t="shared" si="42"/>
        <v>0.26590000000000003</v>
      </c>
      <c r="AI125" s="38">
        <f t="shared" si="43"/>
        <v>7.8100000000000003E-2</v>
      </c>
      <c r="AJ125" s="38">
        <f t="shared" si="44"/>
        <v>0.13650000000000001</v>
      </c>
      <c r="AK125" s="38">
        <f t="shared" si="45"/>
        <v>9.2399999999999996E-2</v>
      </c>
      <c r="AM125" s="38">
        <f t="shared" si="46"/>
        <v>0.21640000000000001</v>
      </c>
      <c r="AN125" s="38">
        <f t="shared" si="47"/>
        <v>0.3039</v>
      </c>
      <c r="AO125" s="38">
        <f t="shared" si="48"/>
        <v>0.1595</v>
      </c>
      <c r="AP125" s="38">
        <f t="shared" si="49"/>
        <v>1.47E-2</v>
      </c>
      <c r="AQ125" s="38">
        <f t="shared" si="50"/>
        <v>0.22170000000000001</v>
      </c>
      <c r="AR125" s="38"/>
      <c r="AS125" s="38">
        <f t="shared" si="51"/>
        <v>0.19139999999999999</v>
      </c>
      <c r="AT125" s="38">
        <f t="shared" si="52"/>
        <v>0.36630000000000001</v>
      </c>
      <c r="AU125" s="38">
        <f t="shared" si="53"/>
        <v>0.1555</v>
      </c>
      <c r="AV125" s="38">
        <f t="shared" si="54"/>
        <v>0.1459</v>
      </c>
      <c r="AW125" s="38">
        <f t="shared" si="55"/>
        <v>0.41349999999999998</v>
      </c>
    </row>
    <row r="126" spans="2:49" ht="15.75" x14ac:dyDescent="0.25">
      <c r="B126">
        <v>0.68</v>
      </c>
      <c r="C126">
        <v>0.15</v>
      </c>
      <c r="D126">
        <v>0.57999999999999996</v>
      </c>
      <c r="E126">
        <v>0.35</v>
      </c>
      <c r="F126">
        <v>0.6</v>
      </c>
      <c r="G126" t="s">
        <v>24</v>
      </c>
      <c r="H126">
        <f t="shared" si="29"/>
        <v>0.50880000000000003</v>
      </c>
      <c r="I126">
        <f t="shared" si="30"/>
        <v>0.35389999999999999</v>
      </c>
      <c r="J126">
        <f t="shared" si="31"/>
        <v>5.6399999999999999E-2</v>
      </c>
      <c r="K126">
        <f t="shared" si="32"/>
        <v>0.14169999999999999</v>
      </c>
      <c r="L126" s="47">
        <f t="shared" si="33"/>
        <v>5.6399999999999999E-2</v>
      </c>
      <c r="M126" t="str">
        <f t="shared" si="34"/>
        <v>Middle</v>
      </c>
      <c r="N126">
        <f t="shared" si="35"/>
        <v>1</v>
      </c>
      <c r="O126">
        <f>'Test_IF-có_validate'!O126</f>
        <v>0.75560000000000005</v>
      </c>
      <c r="P126">
        <f>'Test_IF-có_validate'!P126</f>
        <v>0.16669999999999999</v>
      </c>
      <c r="Q126">
        <f>'Test_IF-có_validate'!Q126</f>
        <v>0.63329999999999997</v>
      </c>
      <c r="R126">
        <f>'Test_IF-có_validate'!R126</f>
        <v>0.35349999999999998</v>
      </c>
      <c r="S126">
        <f>'Test_IF-có_validate'!S126</f>
        <v>0.60199999999999998</v>
      </c>
      <c r="U126" s="37">
        <f t="shared" si="56"/>
        <v>0.13919999999999999</v>
      </c>
      <c r="V126" s="37">
        <f t="shared" si="56"/>
        <v>0.71419999999999995</v>
      </c>
      <c r="W126" s="37">
        <f t="shared" si="56"/>
        <v>0.22450000000000001</v>
      </c>
      <c r="X126" s="37">
        <f t="shared" si="56"/>
        <v>0.47770000000000001</v>
      </c>
      <c r="Y126" s="37">
        <f t="shared" si="56"/>
        <v>0.24840000000000001</v>
      </c>
      <c r="AA126" s="37">
        <f t="shared" si="36"/>
        <v>0.3725</v>
      </c>
      <c r="AB126" s="37">
        <f t="shared" si="37"/>
        <v>6.3399999999999998E-2</v>
      </c>
      <c r="AC126" s="37">
        <f t="shared" si="38"/>
        <v>0.21990000000000001</v>
      </c>
      <c r="AD126" s="37">
        <f t="shared" si="39"/>
        <v>9.4999999999999998E-3</v>
      </c>
      <c r="AE126" s="37">
        <f t="shared" si="40"/>
        <v>0.53680000000000005</v>
      </c>
      <c r="AG126" s="38">
        <f t="shared" si="41"/>
        <v>0.35520000000000002</v>
      </c>
      <c r="AH126" s="38">
        <f t="shared" si="42"/>
        <v>0.22739999999999999</v>
      </c>
      <c r="AI126" s="38">
        <f t="shared" si="43"/>
        <v>0.1497</v>
      </c>
      <c r="AJ126" s="38">
        <f t="shared" si="44"/>
        <v>0.14710000000000001</v>
      </c>
      <c r="AK126" s="38">
        <f t="shared" si="45"/>
        <v>0.37080000000000002</v>
      </c>
      <c r="AM126" s="38">
        <f t="shared" si="46"/>
        <v>0.26800000000000002</v>
      </c>
      <c r="AN126" s="38">
        <f t="shared" si="47"/>
        <v>0.26569999999999999</v>
      </c>
      <c r="AO126" s="38">
        <f t="shared" si="48"/>
        <v>6.8900000000000003E-2</v>
      </c>
      <c r="AP126" s="38">
        <f t="shared" si="49"/>
        <v>4.1000000000000003E-3</v>
      </c>
      <c r="AQ126" s="38">
        <f t="shared" si="50"/>
        <v>5.6000000000000001E-2</v>
      </c>
      <c r="AR126" s="38"/>
      <c r="AS126" s="38">
        <f t="shared" si="51"/>
        <v>0.24329999999999999</v>
      </c>
      <c r="AT126" s="38">
        <f t="shared" si="52"/>
        <v>0.3286</v>
      </c>
      <c r="AU126" s="38">
        <f t="shared" si="53"/>
        <v>7.2900000000000006E-2</v>
      </c>
      <c r="AV126" s="38">
        <f t="shared" si="54"/>
        <v>0.1565</v>
      </c>
      <c r="AW126" s="38">
        <f t="shared" si="55"/>
        <v>0.14549999999999999</v>
      </c>
    </row>
    <row r="127" spans="2:49" ht="15.75" x14ac:dyDescent="0.25">
      <c r="B127">
        <v>0.54</v>
      </c>
      <c r="C127">
        <v>0.25</v>
      </c>
      <c r="D127">
        <v>7.0000000000000007E-2</v>
      </c>
      <c r="E127">
        <v>0.09</v>
      </c>
      <c r="F127">
        <v>0.11</v>
      </c>
      <c r="G127" t="s">
        <v>23</v>
      </c>
      <c r="H127">
        <f t="shared" si="29"/>
        <v>5.0099999999999999E-2</v>
      </c>
      <c r="I127">
        <f t="shared" si="30"/>
        <v>0.17710000000000001</v>
      </c>
      <c r="J127">
        <f t="shared" si="31"/>
        <v>0.4582</v>
      </c>
      <c r="K127">
        <f t="shared" si="32"/>
        <v>0.66320000000000001</v>
      </c>
      <c r="L127" s="47">
        <f t="shared" si="33"/>
        <v>5.0099999999999999E-2</v>
      </c>
      <c r="M127" t="str">
        <f t="shared" si="34"/>
        <v>Very Low</v>
      </c>
      <c r="N127">
        <f t="shared" si="35"/>
        <v>1</v>
      </c>
      <c r="O127">
        <f>'Test_IF-có_validate'!O127</f>
        <v>0.6</v>
      </c>
      <c r="P127">
        <f>'Test_IF-có_validate'!P127</f>
        <v>0.27779999999999999</v>
      </c>
      <c r="Q127">
        <f>'Test_IF-có_validate'!Q127</f>
        <v>6.6699999999999995E-2</v>
      </c>
      <c r="R127">
        <f>'Test_IF-có_validate'!R127</f>
        <v>9.0899999999999995E-2</v>
      </c>
      <c r="S127">
        <f>'Test_IF-có_validate'!S127</f>
        <v>0.10199999999999999</v>
      </c>
      <c r="U127" s="37">
        <f t="shared" si="56"/>
        <v>0.25</v>
      </c>
      <c r="V127" s="37">
        <f t="shared" si="56"/>
        <v>0.56520000000000004</v>
      </c>
      <c r="W127" s="37">
        <f t="shared" si="56"/>
        <v>0.87490000000000001</v>
      </c>
      <c r="X127" s="37">
        <f t="shared" si="56"/>
        <v>0.83330000000000004</v>
      </c>
      <c r="Y127" s="37">
        <f t="shared" si="56"/>
        <v>0.81489999999999996</v>
      </c>
      <c r="AA127" s="37">
        <f t="shared" si="36"/>
        <v>0.24909999999999999</v>
      </c>
      <c r="AB127" s="37">
        <f t="shared" si="37"/>
        <v>6.54E-2</v>
      </c>
      <c r="AC127" s="37">
        <f t="shared" si="38"/>
        <v>0.36359999999999998</v>
      </c>
      <c r="AD127" s="37">
        <f t="shared" si="39"/>
        <v>0.30370000000000003</v>
      </c>
      <c r="AE127" s="37">
        <f t="shared" si="40"/>
        <v>2.5600000000000001E-2</v>
      </c>
      <c r="AG127" s="38">
        <f t="shared" si="41"/>
        <v>0.23150000000000001</v>
      </c>
      <c r="AH127" s="38">
        <f t="shared" si="42"/>
        <v>0.1026</v>
      </c>
      <c r="AI127" s="38">
        <f t="shared" si="43"/>
        <v>0.43130000000000002</v>
      </c>
      <c r="AJ127" s="38">
        <f t="shared" si="44"/>
        <v>0.43569999999999998</v>
      </c>
      <c r="AK127" s="38">
        <f t="shared" si="45"/>
        <v>0.15659999999999999</v>
      </c>
      <c r="AM127" s="38">
        <f t="shared" si="46"/>
        <v>0.1424</v>
      </c>
      <c r="AN127" s="38">
        <f t="shared" si="47"/>
        <v>0.14180000000000001</v>
      </c>
      <c r="AO127" s="38">
        <f t="shared" si="48"/>
        <v>0.51200000000000001</v>
      </c>
      <c r="AP127" s="38">
        <f t="shared" si="49"/>
        <v>0.2908</v>
      </c>
      <c r="AQ127" s="38">
        <f t="shared" si="50"/>
        <v>0.45829999999999999</v>
      </c>
      <c r="AR127" s="38"/>
      <c r="AS127" s="38">
        <f t="shared" si="51"/>
        <v>0.11700000000000001</v>
      </c>
      <c r="AT127" s="38">
        <f t="shared" si="52"/>
        <v>0.20569999999999999</v>
      </c>
      <c r="AU127" s="38">
        <f t="shared" si="53"/>
        <v>0.50790000000000002</v>
      </c>
      <c r="AV127" s="38">
        <f t="shared" si="54"/>
        <v>0.4451</v>
      </c>
      <c r="AW127" s="38">
        <f t="shared" si="55"/>
        <v>0.67789999999999995</v>
      </c>
    </row>
    <row r="128" spans="2:49" ht="15.75" x14ac:dyDescent="0.25">
      <c r="B128">
        <v>0.9</v>
      </c>
      <c r="C128">
        <v>0.31</v>
      </c>
      <c r="D128">
        <v>0.24</v>
      </c>
      <c r="E128">
        <v>0.3</v>
      </c>
      <c r="F128">
        <v>0.97</v>
      </c>
      <c r="G128" t="s">
        <v>20</v>
      </c>
      <c r="H128">
        <f t="shared" si="29"/>
        <v>0.7863</v>
      </c>
      <c r="I128">
        <f t="shared" si="30"/>
        <v>0.60119999999999996</v>
      </c>
      <c r="J128">
        <f t="shared" si="31"/>
        <v>0.32969999999999999</v>
      </c>
      <c r="K128">
        <f t="shared" si="32"/>
        <v>0.16109999999999999</v>
      </c>
      <c r="L128" s="47">
        <f t="shared" si="33"/>
        <v>0.16109999999999999</v>
      </c>
      <c r="M128" t="str">
        <f>IF(L128=H128,"Very Low",IF(L128=I128,"Low",IF(L128=J128,"Middle","High")))</f>
        <v>High</v>
      </c>
      <c r="N128">
        <f t="shared" si="35"/>
        <v>1</v>
      </c>
      <c r="O128">
        <f>'Test_IF-có_validate'!O128</f>
        <v>1</v>
      </c>
      <c r="P128">
        <f>'Test_IF-có_validate'!P128</f>
        <v>0.34439999999999998</v>
      </c>
      <c r="Q128">
        <f>'Test_IF-có_validate'!Q128</f>
        <v>0.25559999999999999</v>
      </c>
      <c r="R128">
        <f>'Test_IF-có_validate'!R128</f>
        <v>0.30299999999999999</v>
      </c>
      <c r="S128">
        <f>'Test_IF-có_validate'!S128</f>
        <v>0.97960000000000003</v>
      </c>
      <c r="U128" s="37">
        <f t="shared" si="56"/>
        <v>0</v>
      </c>
      <c r="V128" s="37">
        <f t="shared" si="56"/>
        <v>0.48770000000000002</v>
      </c>
      <c r="W128" s="37">
        <f t="shared" si="56"/>
        <v>0.59289999999999998</v>
      </c>
      <c r="X128" s="37">
        <f t="shared" si="56"/>
        <v>0.53490000000000004</v>
      </c>
      <c r="Y128" s="37">
        <f t="shared" si="56"/>
        <v>1.03E-2</v>
      </c>
      <c r="AA128" s="37">
        <f t="shared" si="36"/>
        <v>0.52800000000000002</v>
      </c>
      <c r="AB128" s="37">
        <f t="shared" si="37"/>
        <v>0.1361</v>
      </c>
      <c r="AC128" s="37">
        <f t="shared" si="38"/>
        <v>0.1484</v>
      </c>
      <c r="AD128" s="37">
        <f t="shared" si="39"/>
        <v>6.3100000000000003E-2</v>
      </c>
      <c r="AE128" s="37">
        <f t="shared" si="40"/>
        <v>0.84089999999999998</v>
      </c>
      <c r="AG128" s="38">
        <f t="shared" si="41"/>
        <v>0.51149999999999995</v>
      </c>
      <c r="AH128" s="38">
        <f t="shared" si="42"/>
        <v>3.1199999999999999E-2</v>
      </c>
      <c r="AI128" s="38">
        <f t="shared" si="43"/>
        <v>0.21920000000000001</v>
      </c>
      <c r="AJ128" s="38">
        <f t="shared" si="44"/>
        <v>0.20069999999999999</v>
      </c>
      <c r="AK128" s="38">
        <f t="shared" si="45"/>
        <v>0.63380000000000003</v>
      </c>
      <c r="AM128" s="38">
        <f t="shared" si="46"/>
        <v>0.4289</v>
      </c>
      <c r="AN128" s="38">
        <f t="shared" si="47"/>
        <v>7.0599999999999996E-2</v>
      </c>
      <c r="AO128" s="38">
        <f t="shared" si="48"/>
        <v>0.30249999999999999</v>
      </c>
      <c r="AP128" s="38">
        <f t="shared" si="49"/>
        <v>4.9500000000000002E-2</v>
      </c>
      <c r="AQ128" s="38">
        <f t="shared" si="50"/>
        <v>0.3367</v>
      </c>
      <c r="AR128" s="38"/>
      <c r="AS128" s="38">
        <f t="shared" si="51"/>
        <v>0.40560000000000002</v>
      </c>
      <c r="AT128" s="38">
        <f t="shared" si="52"/>
        <v>0.1348</v>
      </c>
      <c r="AU128" s="38">
        <f t="shared" si="53"/>
        <v>0.29830000000000001</v>
      </c>
      <c r="AV128" s="38">
        <f t="shared" si="54"/>
        <v>0.21029999999999999</v>
      </c>
      <c r="AW128" s="38">
        <f t="shared" si="55"/>
        <v>0.1515</v>
      </c>
    </row>
    <row r="129" spans="2:49" ht="15.75" x14ac:dyDescent="0.25">
      <c r="B129">
        <v>0.56000000000000005</v>
      </c>
      <c r="C129">
        <v>0.27</v>
      </c>
      <c r="D129">
        <v>0.11</v>
      </c>
      <c r="E129">
        <v>0.59</v>
      </c>
      <c r="F129">
        <v>0.22</v>
      </c>
      <c r="G129" t="s">
        <v>21</v>
      </c>
      <c r="H129">
        <f t="shared" si="29"/>
        <v>0.1701</v>
      </c>
      <c r="I129">
        <f t="shared" si="30"/>
        <v>4.3900000000000002E-2</v>
      </c>
      <c r="J129">
        <f t="shared" si="31"/>
        <v>0.3387</v>
      </c>
      <c r="K129">
        <f t="shared" si="32"/>
        <v>0.51929999999999998</v>
      </c>
      <c r="L129" s="47">
        <f t="shared" si="33"/>
        <v>4.3900000000000002E-2</v>
      </c>
      <c r="M129" t="str">
        <f>IF(L129=H129,"Very Low",IF(L129=I129,"Low",IF(L129=J129,"Middle","High")))</f>
        <v>Low</v>
      </c>
      <c r="N129">
        <f t="shared" si="35"/>
        <v>1</v>
      </c>
      <c r="O129">
        <f>'Test_IF-có_validate'!O129</f>
        <v>0.62219999999999998</v>
      </c>
      <c r="P129">
        <f>'Test_IF-có_validate'!P129</f>
        <v>0.3</v>
      </c>
      <c r="Q129">
        <f>'Test_IF-có_validate'!Q129</f>
        <v>0.1111</v>
      </c>
      <c r="R129">
        <f>'Test_IF-có_validate'!R129</f>
        <v>0.59599999999999997</v>
      </c>
      <c r="S129">
        <f>'Test_IF-có_validate'!S129</f>
        <v>0.21429999999999999</v>
      </c>
      <c r="U129" s="37">
        <f t="shared" si="56"/>
        <v>0.2329</v>
      </c>
      <c r="V129" s="37">
        <f t="shared" si="56"/>
        <v>0.53849999999999998</v>
      </c>
      <c r="W129" s="37">
        <f t="shared" si="56"/>
        <v>0.8</v>
      </c>
      <c r="X129" s="37">
        <f t="shared" si="56"/>
        <v>0.25309999999999999</v>
      </c>
      <c r="Y129" s="37">
        <f t="shared" si="56"/>
        <v>0.64700000000000002</v>
      </c>
      <c r="AA129" s="37">
        <f t="shared" si="36"/>
        <v>0.26779999999999998</v>
      </c>
      <c r="AB129" s="37">
        <f t="shared" si="37"/>
        <v>8.9499999999999996E-2</v>
      </c>
      <c r="AC129" s="37">
        <f t="shared" si="38"/>
        <v>0.31230000000000002</v>
      </c>
      <c r="AD129" s="37">
        <f t="shared" si="39"/>
        <v>0.222</v>
      </c>
      <c r="AE129" s="37">
        <f t="shared" si="40"/>
        <v>0.16020000000000001</v>
      </c>
      <c r="AG129" s="38">
        <f t="shared" si="41"/>
        <v>0.25030000000000002</v>
      </c>
      <c r="AH129" s="38">
        <f t="shared" si="42"/>
        <v>7.85E-2</v>
      </c>
      <c r="AI129" s="38">
        <f t="shared" si="43"/>
        <v>0.38100000000000001</v>
      </c>
      <c r="AJ129" s="38">
        <f t="shared" si="44"/>
        <v>8.5599999999999996E-2</v>
      </c>
      <c r="AK129" s="38">
        <f t="shared" si="45"/>
        <v>2.1399999999999999E-2</v>
      </c>
      <c r="AM129" s="38">
        <f t="shared" si="46"/>
        <v>0.1615</v>
      </c>
      <c r="AN129" s="38">
        <f t="shared" si="47"/>
        <v>0.1178</v>
      </c>
      <c r="AO129" s="38">
        <f t="shared" si="48"/>
        <v>0.4627</v>
      </c>
      <c r="AP129" s="38">
        <f t="shared" si="49"/>
        <v>0.2356</v>
      </c>
      <c r="AQ129" s="38">
        <f t="shared" si="50"/>
        <v>0.33300000000000002</v>
      </c>
      <c r="AR129" s="38"/>
      <c r="AS129" s="38">
        <f t="shared" si="51"/>
        <v>0.1361</v>
      </c>
      <c r="AT129" s="38">
        <f t="shared" si="52"/>
        <v>0.18179999999999999</v>
      </c>
      <c r="AU129" s="38">
        <f t="shared" si="53"/>
        <v>0.45850000000000002</v>
      </c>
      <c r="AV129" s="38">
        <f t="shared" si="54"/>
        <v>7.6200000000000004E-2</v>
      </c>
      <c r="AW129" s="38">
        <f t="shared" si="55"/>
        <v>0.53139999999999998</v>
      </c>
    </row>
    <row r="130" spans="2:49" ht="15.75" x14ac:dyDescent="0.25">
      <c r="B130">
        <v>0.85</v>
      </c>
      <c r="C130">
        <v>0.32</v>
      </c>
      <c r="D130">
        <v>0.22</v>
      </c>
      <c r="E130">
        <v>0.87</v>
      </c>
      <c r="F130">
        <v>0.79</v>
      </c>
      <c r="G130" t="s">
        <v>20</v>
      </c>
      <c r="H130">
        <f t="shared" si="29"/>
        <v>0.67820000000000003</v>
      </c>
      <c r="I130">
        <f t="shared" si="30"/>
        <v>0.50060000000000004</v>
      </c>
      <c r="J130">
        <f t="shared" si="31"/>
        <v>0.223</v>
      </c>
      <c r="K130">
        <f t="shared" si="32"/>
        <v>3.7699999999999997E-2</v>
      </c>
      <c r="L130" s="47">
        <f t="shared" si="33"/>
        <v>3.7699999999999997E-2</v>
      </c>
      <c r="M130" t="str">
        <f>IF(L130=H130,"Very Low",IF(L130=I130,"Low",IF(L130=J130,"Middle","High")))</f>
        <v>High</v>
      </c>
      <c r="N130">
        <f t="shared" si="35"/>
        <v>1</v>
      </c>
      <c r="O130">
        <f>'Test_IF-có_validate'!O130</f>
        <v>0.94440000000000002</v>
      </c>
      <c r="P130">
        <f>'Test_IF-có_validate'!P130</f>
        <v>0.35560000000000003</v>
      </c>
      <c r="Q130">
        <f>'Test_IF-có_validate'!Q130</f>
        <v>0.23330000000000001</v>
      </c>
      <c r="R130">
        <f>'Test_IF-có_validate'!R130</f>
        <v>0.87880000000000003</v>
      </c>
      <c r="S130">
        <f>'Test_IF-có_validate'!S130</f>
        <v>0.79590000000000005</v>
      </c>
      <c r="U130" s="37">
        <f t="shared" si="56"/>
        <v>2.86E-2</v>
      </c>
      <c r="V130" s="37">
        <f t="shared" si="56"/>
        <v>0.47539999999999999</v>
      </c>
      <c r="W130" s="37">
        <f t="shared" si="56"/>
        <v>0.62170000000000003</v>
      </c>
      <c r="X130" s="37">
        <f t="shared" si="56"/>
        <v>6.4500000000000002E-2</v>
      </c>
      <c r="Y130" s="37">
        <f t="shared" si="56"/>
        <v>0.11360000000000001</v>
      </c>
      <c r="AA130" s="37">
        <f t="shared" si="36"/>
        <v>0.49659999999999999</v>
      </c>
      <c r="AB130" s="37">
        <f t="shared" si="37"/>
        <v>0.14760000000000001</v>
      </c>
      <c r="AC130" s="37">
        <f t="shared" si="38"/>
        <v>0.1731</v>
      </c>
      <c r="AD130" s="37">
        <f t="shared" si="39"/>
        <v>0.43380000000000002</v>
      </c>
      <c r="AE130" s="37">
        <f t="shared" si="40"/>
        <v>0.71599999999999997</v>
      </c>
      <c r="AG130" s="38">
        <f t="shared" si="41"/>
        <v>0.47989999999999999</v>
      </c>
      <c r="AH130" s="38">
        <f t="shared" si="42"/>
        <v>1.95E-2</v>
      </c>
      <c r="AI130" s="38">
        <f t="shared" si="43"/>
        <v>0.24379999999999999</v>
      </c>
      <c r="AJ130" s="38">
        <f t="shared" si="44"/>
        <v>0.30430000000000001</v>
      </c>
      <c r="AK130" s="38">
        <f t="shared" si="45"/>
        <v>0.52149999999999996</v>
      </c>
      <c r="AM130" s="38">
        <f t="shared" si="46"/>
        <v>0.39610000000000001</v>
      </c>
      <c r="AN130" s="38">
        <f t="shared" si="47"/>
        <v>5.8900000000000001E-2</v>
      </c>
      <c r="AO130" s="38">
        <f t="shared" si="48"/>
        <v>0.32690000000000002</v>
      </c>
      <c r="AP130" s="38">
        <f t="shared" si="49"/>
        <v>0.44690000000000002</v>
      </c>
      <c r="AQ130" s="38">
        <f t="shared" si="50"/>
        <v>0.21290000000000001</v>
      </c>
      <c r="AR130" s="38"/>
      <c r="AS130" s="38">
        <f t="shared" si="51"/>
        <v>0.3725</v>
      </c>
      <c r="AT130" s="38">
        <f t="shared" si="52"/>
        <v>0.1231</v>
      </c>
      <c r="AU130" s="38">
        <f t="shared" si="53"/>
        <v>0.32269999999999999</v>
      </c>
      <c r="AV130" s="38">
        <f t="shared" si="54"/>
        <v>0.29549999999999998</v>
      </c>
      <c r="AW130" s="38">
        <f t="shared" si="55"/>
        <v>1.4800000000000001E-2</v>
      </c>
    </row>
    <row r="131" spans="2:49" ht="15.75" x14ac:dyDescent="0.25">
      <c r="B131">
        <v>0.52</v>
      </c>
      <c r="C131">
        <v>0.28000000000000003</v>
      </c>
      <c r="D131">
        <v>0.32</v>
      </c>
      <c r="E131">
        <v>0.1</v>
      </c>
      <c r="F131">
        <v>0.1</v>
      </c>
      <c r="G131" t="s">
        <v>23</v>
      </c>
      <c r="H131">
        <f t="shared" ref="H131:H147" si="57">ROUND(SUMPRODUCT($B$1:$F$1,AA131:AE131),4)</f>
        <v>1.9099999999999999E-2</v>
      </c>
      <c r="I131">
        <f t="shared" ref="I131:I147" si="58">ROUND(SUMPRODUCT($B$1:$F$1,AG131:AK131),4)</f>
        <v>0.17019999999999999</v>
      </c>
      <c r="J131">
        <f t="shared" ref="J131:J147" si="59">ROUND(SUMPRODUCT($B$1:$F$1,AM131:AQ131),4)</f>
        <v>0.45019999999999999</v>
      </c>
      <c r="K131">
        <f t="shared" ref="K131:K147" si="60">ROUND(SUMPRODUCT($B$1:$F$1,AS131:AW131),4)</f>
        <v>0.65500000000000003</v>
      </c>
      <c r="L131" s="47">
        <f t="shared" si="33"/>
        <v>1.9099999999999999E-2</v>
      </c>
      <c r="M131" t="str">
        <f>IF(L131=H131,"Very Low",IF(L131=I131,"Low",IF(L131=J131,"Middle","High")))</f>
        <v>Very Low</v>
      </c>
      <c r="N131">
        <f t="shared" si="35"/>
        <v>1</v>
      </c>
      <c r="O131">
        <f>'Test_IF-có_validate'!O131</f>
        <v>0.57779999999999998</v>
      </c>
      <c r="P131">
        <f>'Test_IF-có_validate'!P131</f>
        <v>0.31109999999999999</v>
      </c>
      <c r="Q131">
        <f>'Test_IF-có_validate'!Q131</f>
        <v>0.34439999999999998</v>
      </c>
      <c r="R131">
        <f>'Test_IF-có_validate'!R131</f>
        <v>0.10100000000000001</v>
      </c>
      <c r="S131">
        <f>'Test_IF-có_validate'!S131</f>
        <v>9.1800000000000007E-2</v>
      </c>
      <c r="U131" s="37">
        <f t="shared" si="56"/>
        <v>0.2676</v>
      </c>
      <c r="V131" s="37">
        <f t="shared" si="56"/>
        <v>0.52539999999999998</v>
      </c>
      <c r="W131" s="37">
        <f t="shared" si="56"/>
        <v>0.48770000000000002</v>
      </c>
      <c r="X131" s="37">
        <f t="shared" si="56"/>
        <v>0.8165</v>
      </c>
      <c r="Y131" s="37">
        <f t="shared" si="56"/>
        <v>0.83179999999999998</v>
      </c>
      <c r="AA131" s="37">
        <f t="shared" si="36"/>
        <v>0.22989999999999999</v>
      </c>
      <c r="AB131" s="37">
        <f t="shared" si="37"/>
        <v>0.1013</v>
      </c>
      <c r="AC131" s="37">
        <f t="shared" si="38"/>
        <v>5.28E-2</v>
      </c>
      <c r="AD131" s="37">
        <f t="shared" si="39"/>
        <v>0.29189999999999999</v>
      </c>
      <c r="AE131" s="37">
        <f t="shared" si="40"/>
        <v>1.2200000000000001E-2</v>
      </c>
      <c r="AG131" s="38">
        <f t="shared" si="41"/>
        <v>0.21229999999999999</v>
      </c>
      <c r="AH131" s="38">
        <f t="shared" si="42"/>
        <v>6.6500000000000004E-2</v>
      </c>
      <c r="AI131" s="38">
        <f t="shared" si="43"/>
        <v>0.1241</v>
      </c>
      <c r="AJ131" s="38">
        <f t="shared" si="44"/>
        <v>0.4244</v>
      </c>
      <c r="AK131" s="38">
        <f t="shared" si="45"/>
        <v>0.1691</v>
      </c>
      <c r="AM131" s="38">
        <f t="shared" si="46"/>
        <v>0.123</v>
      </c>
      <c r="AN131" s="38">
        <f t="shared" si="47"/>
        <v>0.10580000000000001</v>
      </c>
      <c r="AO131" s="38">
        <f t="shared" si="48"/>
        <v>0.2056</v>
      </c>
      <c r="AP131" s="38">
        <f t="shared" si="49"/>
        <v>0.27900000000000003</v>
      </c>
      <c r="AQ131" s="38">
        <f t="shared" si="50"/>
        <v>0.46960000000000002</v>
      </c>
      <c r="AR131" s="38"/>
      <c r="AS131" s="38">
        <f t="shared" si="51"/>
        <v>9.7500000000000003E-2</v>
      </c>
      <c r="AT131" s="38">
        <f t="shared" si="52"/>
        <v>0.17</v>
      </c>
      <c r="AU131" s="38">
        <f t="shared" si="53"/>
        <v>0.2016</v>
      </c>
      <c r="AV131" s="38">
        <f t="shared" si="54"/>
        <v>0.43369999999999997</v>
      </c>
      <c r="AW131" s="38">
        <f t="shared" si="55"/>
        <v>0.68899999999999995</v>
      </c>
    </row>
    <row r="132" spans="2:49" ht="15.75" x14ac:dyDescent="0.25">
      <c r="B132">
        <v>0.78</v>
      </c>
      <c r="C132">
        <v>0.47</v>
      </c>
      <c r="D132">
        <v>0.24</v>
      </c>
      <c r="E132">
        <v>0.3</v>
      </c>
      <c r="F132">
        <v>0.93</v>
      </c>
      <c r="G132" t="s">
        <v>20</v>
      </c>
      <c r="H132">
        <f t="shared" si="57"/>
        <v>0.76629999999999998</v>
      </c>
      <c r="I132">
        <f t="shared" si="58"/>
        <v>0.58050000000000002</v>
      </c>
      <c r="J132">
        <f t="shared" si="59"/>
        <v>0.30620000000000003</v>
      </c>
      <c r="K132">
        <f t="shared" si="60"/>
        <v>0.1346</v>
      </c>
      <c r="L132" s="47">
        <f t="shared" ref="L132:L147" si="61">MIN(H132:K132)</f>
        <v>0.1346</v>
      </c>
      <c r="M132" t="str">
        <f t="shared" ref="M132:M147" si="62">IF(L132=H132,"Very Low",IF(L132=I132,"Low",IF(L132=J132,"Middle","High")))</f>
        <v>High</v>
      </c>
      <c r="N132">
        <f t="shared" ref="N132:N147" si="63">IF(M132=G132,1,0)</f>
        <v>1</v>
      </c>
      <c r="O132">
        <f>'Test_IF-có_validate'!O132</f>
        <v>0.86670000000000003</v>
      </c>
      <c r="P132">
        <f>'Test_IF-có_validate'!P132</f>
        <v>0.5222</v>
      </c>
      <c r="Q132">
        <f>'Test_IF-có_validate'!Q132</f>
        <v>0.25559999999999999</v>
      </c>
      <c r="R132">
        <f>'Test_IF-có_validate'!R132</f>
        <v>0.30299999999999999</v>
      </c>
      <c r="S132">
        <f>'Test_IF-có_validate'!S132</f>
        <v>0.93879999999999997</v>
      </c>
      <c r="U132" s="37">
        <f t="shared" si="56"/>
        <v>7.1400000000000005E-2</v>
      </c>
      <c r="V132" s="37">
        <f t="shared" si="56"/>
        <v>0.31390000000000001</v>
      </c>
      <c r="W132" s="37">
        <f t="shared" si="56"/>
        <v>0.59289999999999998</v>
      </c>
      <c r="X132" s="37">
        <f t="shared" si="56"/>
        <v>0.53490000000000004</v>
      </c>
      <c r="Y132" s="37">
        <f t="shared" si="56"/>
        <v>3.1600000000000003E-2</v>
      </c>
      <c r="AA132" s="37">
        <f t="shared" ref="AA132:AA147" si="64">ROUND((ABS(O132-O$154)+ABS(U132-U$154))*(1-ABS((1-O132-U132)-(1-O$154-U$154))/2)/2,4)</f>
        <v>0.44890000000000002</v>
      </c>
      <c r="AB132" s="37">
        <f t="shared" ref="AB132:AB147" si="65">ROUND((ABS(P132-P$154)+ABS(V132-V$154))*(1-ABS((1-P132-V132)-(1-P$154-V$154))/2)/2,4)</f>
        <v>0.31019999999999998</v>
      </c>
      <c r="AC132" s="37">
        <f t="shared" ref="AC132:AC147" si="66">ROUND((ABS(Q132-Q$154)+ABS(W132-W$154))*(1-ABS((1-Q132-W132)-(1-Q$154-W$154))/2)/2,4)</f>
        <v>0.1484</v>
      </c>
      <c r="AD132" s="37">
        <f t="shared" ref="AD132:AD147" si="67">ROUND((ABS(R132-R$154)+ABS(X132-X$154))*(1-ABS((1-R132-X132)-(1-R$154-X$154))/2)/2,4)</f>
        <v>6.3100000000000003E-2</v>
      </c>
      <c r="AE132" s="37">
        <f t="shared" ref="AE132:AE147" si="68">ROUND((ABS(S132-S$154)+ABS(Y132-Y$154))*(1-ABS((1-S132-Y132)-(1-S$154-Y$154))/2)/2,4)</f>
        <v>0.81889999999999996</v>
      </c>
      <c r="AG132" s="38">
        <f t="shared" ref="AG132:AG147" si="69">ROUND((ABS(O132-O$155)+ABS(U132-U$155))*(1-ABS((1-O132-U132)-(1-O$155-U$155))/2)/2,4)</f>
        <v>0.43190000000000001</v>
      </c>
      <c r="AH132" s="38">
        <f t="shared" ref="AH132:AH147" si="70">ROUND((ABS(P132-P$155)+ABS(V132-V$155))*(1-ABS((1-P132-V132)-(1-P$155-V$155))/2)/2,4)</f>
        <v>0.14410000000000001</v>
      </c>
      <c r="AI132" s="38">
        <f t="shared" ref="AI132:AI147" si="71">ROUND((ABS(Q132-Q$155)+ABS(W132-W$155))*(1-ABS((1-Q132-W132)-(1-Q$155-W$155))/2)/2,4)</f>
        <v>0.21920000000000001</v>
      </c>
      <c r="AJ132" s="38">
        <f t="shared" ref="AJ132:AJ147" si="72">ROUND((ABS(R132-R$155)+ABS(X132-X$155))*(1-ABS((1-R132-X132)-(1-R$155-X$155))/2)/2,4)</f>
        <v>0.20069999999999999</v>
      </c>
      <c r="AK132" s="38">
        <f t="shared" ref="AK132:AK147" si="73">ROUND((ABS(S132-S$155)+ABS(Y132-Y$155))*(1-ABS((1-S132-Y132)-(1-S$155-Y$155))/2)/2,4)</f>
        <v>0.61109999999999998</v>
      </c>
      <c r="AM132" s="38">
        <f t="shared" ref="AM132:AM147" si="74">ROUND((ABS(O132-O$156)+ABS(U132-U$156))*(1-ABS((1-O132-U132)-(1-O$156-U$156))/2)/2,4)</f>
        <v>0.34660000000000002</v>
      </c>
      <c r="AN132" s="38">
        <f t="shared" ref="AN132:AN147" si="75">ROUND((ABS(P132-P$156)+ABS(V132-V$156))*(1-ABS((1-P132-V132)-(1-P$156-V$156))/2)/2,4)</f>
        <v>0.1046</v>
      </c>
      <c r="AO132" s="38">
        <f t="shared" ref="AO132:AO147" si="76">ROUND((ABS(Q132-Q$156)+ABS(W132-W$156))*(1-ABS((1-Q132-W132)-(1-Q$156-W$156))/2)/2,4)</f>
        <v>0.30249999999999999</v>
      </c>
      <c r="AP132" s="38">
        <f t="shared" ref="AP132:AP147" si="77">ROUND((ABS(R132-R$156)+ABS(X132-X$156))*(1-ABS((1-R132-X132)-(1-R$156-X$156))/2)/2,4)</f>
        <v>4.9500000000000002E-2</v>
      </c>
      <c r="AQ132" s="38">
        <f t="shared" ref="AQ132:AQ147" si="78">ROUND((ABS(S132-S$156)+ABS(Y132-Y$156))*(1-ABS((1-S132-Y132)-(1-S$156-Y$156))/2)/2,4)</f>
        <v>0.31119999999999998</v>
      </c>
      <c r="AR132" s="38"/>
      <c r="AS132" s="38">
        <f t="shared" ref="AS132:AS147" si="79">ROUND((ABS(O132-O$157)+ABS(U132-U$157))*(1-ABS((1-O132-U132)-(1-O$157-U$157))/2)/2,4)</f>
        <v>0.32250000000000001</v>
      </c>
      <c r="AT132" s="38">
        <f t="shared" ref="AT132:AT147" si="80">ROUND((ABS(P132-P$157)+ABS(V132-V$157))*(1-ABS((1-P132-V132)-(1-P$157-V$157))/2)/2,4)</f>
        <v>4.0800000000000003E-2</v>
      </c>
      <c r="AU132" s="38">
        <f t="shared" ref="AU132:AU147" si="81">ROUND((ABS(Q132-Q$157)+ABS(W132-W$157))*(1-ABS((1-Q132-W132)-(1-Q$157-W$157))/2)/2,4)</f>
        <v>0.29830000000000001</v>
      </c>
      <c r="AV132" s="38">
        <f t="shared" ref="AV132:AV147" si="82">ROUND((ABS(R132-R$157)+ABS(X132-X$157))*(1-ABS((1-R132-X132)-(1-R$157-X$157))/2)/2,4)</f>
        <v>0.21029999999999999</v>
      </c>
      <c r="AW132" s="38">
        <f t="shared" ref="AW132:AW147" si="83">ROUND((ABS(S132-S$157)+ABS(Y132-Y$157))*(1-ABS((1-S132-Y132)-(1-S$157-Y$157))/2)/2,4)</f>
        <v>0.123</v>
      </c>
    </row>
    <row r="133" spans="2:49" ht="15.75" x14ac:dyDescent="0.25">
      <c r="B133">
        <v>0.56000000000000005</v>
      </c>
      <c r="C133">
        <v>0.35</v>
      </c>
      <c r="D133">
        <v>0.1</v>
      </c>
      <c r="E133">
        <v>0.62</v>
      </c>
      <c r="F133">
        <v>0.23</v>
      </c>
      <c r="G133" t="s">
        <v>21</v>
      </c>
      <c r="H133">
        <f t="shared" si="57"/>
        <v>0.1817</v>
      </c>
      <c r="I133">
        <f t="shared" si="58"/>
        <v>3.39E-2</v>
      </c>
      <c r="J133">
        <f t="shared" si="59"/>
        <v>0.32929999999999998</v>
      </c>
      <c r="K133">
        <f t="shared" si="60"/>
        <v>0.50849999999999995</v>
      </c>
      <c r="L133" s="47">
        <f t="shared" si="61"/>
        <v>3.39E-2</v>
      </c>
      <c r="M133" t="str">
        <f t="shared" si="62"/>
        <v>Low</v>
      </c>
      <c r="N133">
        <f t="shared" si="63"/>
        <v>1</v>
      </c>
      <c r="O133">
        <f>'Test_IF-có_validate'!O133</f>
        <v>0.62219999999999998</v>
      </c>
      <c r="P133">
        <f>'Test_IF-có_validate'!P133</f>
        <v>0.38890000000000002</v>
      </c>
      <c r="Q133">
        <f>'Test_IF-có_validate'!Q133</f>
        <v>0.1</v>
      </c>
      <c r="R133">
        <f>'Test_IF-có_validate'!R133</f>
        <v>0.62629999999999997</v>
      </c>
      <c r="S133">
        <f>'Test_IF-có_validate'!S133</f>
        <v>0.22450000000000001</v>
      </c>
      <c r="U133" s="37">
        <f t="shared" si="56"/>
        <v>0.2329</v>
      </c>
      <c r="V133" s="37">
        <f t="shared" si="56"/>
        <v>0.44</v>
      </c>
      <c r="W133" s="37">
        <f t="shared" si="56"/>
        <v>0.81820000000000004</v>
      </c>
      <c r="X133" s="37">
        <f t="shared" si="56"/>
        <v>0.2298</v>
      </c>
      <c r="Y133" s="37">
        <f t="shared" si="56"/>
        <v>0.63329999999999997</v>
      </c>
      <c r="AA133" s="37">
        <f t="shared" si="64"/>
        <v>0.26779999999999998</v>
      </c>
      <c r="AB133" s="37">
        <f t="shared" si="65"/>
        <v>0.18129999999999999</v>
      </c>
      <c r="AC133" s="37">
        <f t="shared" si="66"/>
        <v>0.3251</v>
      </c>
      <c r="AD133" s="37">
        <f t="shared" si="67"/>
        <v>0.24759999999999999</v>
      </c>
      <c r="AE133" s="37">
        <f t="shared" si="68"/>
        <v>0.1714</v>
      </c>
      <c r="AG133" s="38">
        <f t="shared" si="69"/>
        <v>0.25030000000000002</v>
      </c>
      <c r="AH133" s="38">
        <f t="shared" si="70"/>
        <v>1.4800000000000001E-2</v>
      </c>
      <c r="AI133" s="38">
        <f t="shared" si="71"/>
        <v>0.39360000000000001</v>
      </c>
      <c r="AJ133" s="38">
        <f t="shared" si="72"/>
        <v>0.1118</v>
      </c>
      <c r="AK133" s="38">
        <f t="shared" si="73"/>
        <v>9.4999999999999998E-3</v>
      </c>
      <c r="AM133" s="38">
        <f t="shared" si="74"/>
        <v>0.1615</v>
      </c>
      <c r="AN133" s="38">
        <f t="shared" si="75"/>
        <v>2.46E-2</v>
      </c>
      <c r="AO133" s="38">
        <f t="shared" si="76"/>
        <v>0.47510000000000002</v>
      </c>
      <c r="AP133" s="38">
        <f t="shared" si="77"/>
        <v>0.26119999999999999</v>
      </c>
      <c r="AQ133" s="38">
        <f t="shared" si="78"/>
        <v>0.32169999999999999</v>
      </c>
      <c r="AR133" s="38"/>
      <c r="AS133" s="38">
        <f t="shared" si="79"/>
        <v>0.1361</v>
      </c>
      <c r="AT133" s="38">
        <f t="shared" si="80"/>
        <v>8.8700000000000001E-2</v>
      </c>
      <c r="AU133" s="38">
        <f t="shared" si="81"/>
        <v>0.47089999999999999</v>
      </c>
      <c r="AV133" s="38">
        <f t="shared" si="82"/>
        <v>0.1024</v>
      </c>
      <c r="AW133" s="38">
        <f t="shared" si="83"/>
        <v>0.51870000000000005</v>
      </c>
    </row>
    <row r="134" spans="2:49" ht="15.75" x14ac:dyDescent="0.25">
      <c r="B134">
        <v>0.61</v>
      </c>
      <c r="C134">
        <v>0.38</v>
      </c>
      <c r="D134">
        <v>0.09</v>
      </c>
      <c r="E134">
        <v>0.38</v>
      </c>
      <c r="F134">
        <v>0.3</v>
      </c>
      <c r="G134" t="s">
        <v>21</v>
      </c>
      <c r="H134">
        <f t="shared" si="57"/>
        <v>0.2487</v>
      </c>
      <c r="I134">
        <f t="shared" si="58"/>
        <v>9.1200000000000003E-2</v>
      </c>
      <c r="J134">
        <f t="shared" si="59"/>
        <v>0.25480000000000003</v>
      </c>
      <c r="K134">
        <f t="shared" si="60"/>
        <v>0.43290000000000001</v>
      </c>
      <c r="L134" s="47">
        <f t="shared" si="61"/>
        <v>9.1200000000000003E-2</v>
      </c>
      <c r="M134" t="str">
        <f t="shared" si="62"/>
        <v>Low</v>
      </c>
      <c r="N134">
        <f t="shared" si="63"/>
        <v>1</v>
      </c>
      <c r="O134">
        <f>'Test_IF-có_validate'!O134</f>
        <v>0.67779999999999996</v>
      </c>
      <c r="P134">
        <f>'Test_IF-có_validate'!P134</f>
        <v>0.42220000000000002</v>
      </c>
      <c r="Q134">
        <f>'Test_IF-có_validate'!Q134</f>
        <v>8.8900000000000007E-2</v>
      </c>
      <c r="R134">
        <f>'Test_IF-có_validate'!R134</f>
        <v>0.38379999999999997</v>
      </c>
      <c r="S134">
        <f>'Test_IF-có_validate'!S134</f>
        <v>0.2959</v>
      </c>
      <c r="U134" s="37">
        <f t="shared" si="56"/>
        <v>0.192</v>
      </c>
      <c r="V134" s="37">
        <f t="shared" si="56"/>
        <v>0.40629999999999999</v>
      </c>
      <c r="W134" s="37">
        <f t="shared" si="56"/>
        <v>0.8367</v>
      </c>
      <c r="X134" s="37">
        <f t="shared" si="56"/>
        <v>0.44529999999999997</v>
      </c>
      <c r="Y134" s="37">
        <f t="shared" si="56"/>
        <v>0.54330000000000001</v>
      </c>
      <c r="AA134" s="37">
        <f t="shared" si="64"/>
        <v>0.31319999999999998</v>
      </c>
      <c r="AB134" s="37">
        <f t="shared" si="65"/>
        <v>0.2142</v>
      </c>
      <c r="AC134" s="37">
        <f t="shared" si="66"/>
        <v>0.33789999999999998</v>
      </c>
      <c r="AD134" s="37">
        <f t="shared" si="67"/>
        <v>2.18E-2</v>
      </c>
      <c r="AE134" s="37">
        <f t="shared" si="68"/>
        <v>0.24679999999999999</v>
      </c>
      <c r="AG134" s="38">
        <f t="shared" si="69"/>
        <v>0.29580000000000001</v>
      </c>
      <c r="AH134" s="38">
        <f t="shared" si="70"/>
        <v>4.8300000000000003E-2</v>
      </c>
      <c r="AI134" s="38">
        <f t="shared" si="71"/>
        <v>0.40620000000000001</v>
      </c>
      <c r="AJ134" s="38">
        <f t="shared" si="72"/>
        <v>0.1157</v>
      </c>
      <c r="AK134" s="38">
        <f t="shared" si="73"/>
        <v>7.0599999999999996E-2</v>
      </c>
      <c r="AM134" s="38">
        <f t="shared" si="74"/>
        <v>0.20749999999999999</v>
      </c>
      <c r="AN134" s="38">
        <f t="shared" si="75"/>
        <v>8.8000000000000005E-3</v>
      </c>
      <c r="AO134" s="38">
        <f t="shared" si="76"/>
        <v>0.4874</v>
      </c>
      <c r="AP134" s="38">
        <f t="shared" si="77"/>
        <v>3.5499999999999997E-2</v>
      </c>
      <c r="AQ134" s="38">
        <f t="shared" si="78"/>
        <v>0.24410000000000001</v>
      </c>
      <c r="AR134" s="38"/>
      <c r="AS134" s="38">
        <f t="shared" si="79"/>
        <v>0.18240000000000001</v>
      </c>
      <c r="AT134" s="38">
        <f t="shared" si="80"/>
        <v>5.5199999999999999E-2</v>
      </c>
      <c r="AU134" s="38">
        <f t="shared" si="81"/>
        <v>0.48330000000000001</v>
      </c>
      <c r="AV134" s="38">
        <f t="shared" si="82"/>
        <v>0.12509999999999999</v>
      </c>
      <c r="AW134" s="38">
        <f t="shared" si="83"/>
        <v>0.43569999999999998</v>
      </c>
    </row>
    <row r="135" spans="2:49" ht="15.75" x14ac:dyDescent="0.25">
      <c r="B135">
        <v>0.78</v>
      </c>
      <c r="C135">
        <v>0.47</v>
      </c>
      <c r="D135">
        <v>0.28999999999999998</v>
      </c>
      <c r="E135">
        <v>0.98</v>
      </c>
      <c r="F135">
        <v>0.59</v>
      </c>
      <c r="G135" t="s">
        <v>20</v>
      </c>
      <c r="H135">
        <f t="shared" si="57"/>
        <v>0.50049999999999994</v>
      </c>
      <c r="I135">
        <f t="shared" si="58"/>
        <v>0.34910000000000002</v>
      </c>
      <c r="J135">
        <f t="shared" si="59"/>
        <v>6.59E-2</v>
      </c>
      <c r="K135">
        <f t="shared" si="60"/>
        <v>0.16220000000000001</v>
      </c>
      <c r="L135" s="47">
        <f t="shared" si="61"/>
        <v>6.59E-2</v>
      </c>
      <c r="M135" t="str">
        <f t="shared" si="62"/>
        <v>Middle</v>
      </c>
      <c r="N135">
        <f t="shared" si="63"/>
        <v>0</v>
      </c>
      <c r="O135">
        <f>'Test_IF-có_validate'!O135</f>
        <v>0.86670000000000003</v>
      </c>
      <c r="P135">
        <f>'Test_IF-có_validate'!P135</f>
        <v>0.5222</v>
      </c>
      <c r="Q135">
        <f>'Test_IF-có_validate'!Q135</f>
        <v>0.31109999999999999</v>
      </c>
      <c r="R135">
        <f>'Test_IF-có_validate'!R135</f>
        <v>0.9899</v>
      </c>
      <c r="S135">
        <f>'Test_IF-có_validate'!S135</f>
        <v>0.59179999999999999</v>
      </c>
      <c r="U135" s="37">
        <f t="shared" si="56"/>
        <v>7.1400000000000005E-2</v>
      </c>
      <c r="V135" s="37">
        <f t="shared" si="56"/>
        <v>0.31390000000000001</v>
      </c>
      <c r="W135" s="37">
        <f t="shared" si="56"/>
        <v>0.52539999999999998</v>
      </c>
      <c r="X135" s="37">
        <f t="shared" si="56"/>
        <v>5.1000000000000004E-3</v>
      </c>
      <c r="Y135" s="37">
        <f t="shared" si="56"/>
        <v>0.25640000000000002</v>
      </c>
      <c r="AA135" s="37">
        <f t="shared" si="64"/>
        <v>0.44890000000000002</v>
      </c>
      <c r="AB135" s="37">
        <f t="shared" si="65"/>
        <v>0.31019999999999998</v>
      </c>
      <c r="AC135" s="37">
        <f t="shared" si="66"/>
        <v>8.8099999999999998E-2</v>
      </c>
      <c r="AD135" s="37">
        <f t="shared" si="67"/>
        <v>0.50009999999999999</v>
      </c>
      <c r="AE135" s="37">
        <f t="shared" si="68"/>
        <v>0.52749999999999997</v>
      </c>
      <c r="AG135" s="38">
        <f t="shared" si="69"/>
        <v>0.43190000000000001</v>
      </c>
      <c r="AH135" s="38">
        <f t="shared" si="70"/>
        <v>0.14410000000000001</v>
      </c>
      <c r="AI135" s="38">
        <f t="shared" si="71"/>
        <v>0.1593</v>
      </c>
      <c r="AJ135" s="38">
        <f t="shared" si="72"/>
        <v>0.37430000000000002</v>
      </c>
      <c r="AK135" s="38">
        <f t="shared" si="73"/>
        <v>0.36130000000000001</v>
      </c>
      <c r="AM135" s="38">
        <f t="shared" si="74"/>
        <v>0.34660000000000002</v>
      </c>
      <c r="AN135" s="38">
        <f t="shared" si="75"/>
        <v>0.1046</v>
      </c>
      <c r="AO135" s="38">
        <f t="shared" si="76"/>
        <v>0.24149999999999999</v>
      </c>
      <c r="AP135" s="38">
        <f t="shared" si="77"/>
        <v>0.51300000000000001</v>
      </c>
      <c r="AQ135" s="38">
        <f t="shared" si="78"/>
        <v>4.7E-2</v>
      </c>
      <c r="AR135" s="38"/>
      <c r="AS135" s="38">
        <f t="shared" si="79"/>
        <v>0.32250000000000001</v>
      </c>
      <c r="AT135" s="38">
        <f t="shared" si="80"/>
        <v>4.0800000000000003E-2</v>
      </c>
      <c r="AU135" s="38">
        <f t="shared" si="81"/>
        <v>0.23749999999999999</v>
      </c>
      <c r="AV135" s="38">
        <f t="shared" si="82"/>
        <v>0.36580000000000001</v>
      </c>
      <c r="AW135" s="38">
        <f t="shared" si="83"/>
        <v>0.1542</v>
      </c>
    </row>
    <row r="136" spans="2:49" ht="15.75" x14ac:dyDescent="0.25">
      <c r="B136">
        <v>0.57999999999999996</v>
      </c>
      <c r="C136">
        <v>0.4</v>
      </c>
      <c r="D136">
        <v>0.32</v>
      </c>
      <c r="E136">
        <v>0.22</v>
      </c>
      <c r="F136">
        <v>0.24</v>
      </c>
      <c r="G136" t="s">
        <v>21</v>
      </c>
      <c r="H136">
        <f t="shared" si="57"/>
        <v>0.1744</v>
      </c>
      <c r="I136">
        <f t="shared" si="58"/>
        <v>1.41E-2</v>
      </c>
      <c r="J136">
        <f t="shared" si="59"/>
        <v>0.30099999999999999</v>
      </c>
      <c r="K136">
        <f t="shared" si="60"/>
        <v>0.48399999999999999</v>
      </c>
      <c r="L136" s="47">
        <f t="shared" si="61"/>
        <v>1.41E-2</v>
      </c>
      <c r="M136" t="str">
        <f t="shared" si="62"/>
        <v>Low</v>
      </c>
      <c r="N136">
        <f t="shared" si="63"/>
        <v>1</v>
      </c>
      <c r="O136">
        <f>'Test_IF-có_validate'!O136</f>
        <v>0.64439999999999997</v>
      </c>
      <c r="P136">
        <f>'Test_IF-có_validate'!P136</f>
        <v>0.44440000000000002</v>
      </c>
      <c r="Q136">
        <f>'Test_IF-có_validate'!Q136</f>
        <v>0.34439999999999998</v>
      </c>
      <c r="R136">
        <f>'Test_IF-có_validate'!R136</f>
        <v>0.22220000000000001</v>
      </c>
      <c r="S136">
        <f>'Test_IF-có_validate'!S136</f>
        <v>0.23469999999999999</v>
      </c>
      <c r="U136" s="37">
        <f t="shared" si="56"/>
        <v>0.2162</v>
      </c>
      <c r="V136" s="37">
        <f t="shared" si="56"/>
        <v>0.38469999999999999</v>
      </c>
      <c r="W136" s="37">
        <f t="shared" si="56"/>
        <v>0.48770000000000002</v>
      </c>
      <c r="X136" s="37">
        <f t="shared" si="56"/>
        <v>0.63639999999999997</v>
      </c>
      <c r="Y136" s="37">
        <f t="shared" si="56"/>
        <v>0.61980000000000002</v>
      </c>
      <c r="AA136" s="37">
        <f t="shared" si="64"/>
        <v>0.2863</v>
      </c>
      <c r="AB136" s="37">
        <f t="shared" si="65"/>
        <v>0.2359</v>
      </c>
      <c r="AC136" s="37">
        <f t="shared" si="66"/>
        <v>5.28E-2</v>
      </c>
      <c r="AD136" s="37">
        <f t="shared" si="67"/>
        <v>0.15229999999999999</v>
      </c>
      <c r="AE136" s="37">
        <f t="shared" si="68"/>
        <v>0.1825</v>
      </c>
      <c r="AG136" s="38">
        <f t="shared" si="69"/>
        <v>0.26879999999999998</v>
      </c>
      <c r="AH136" s="38">
        <f t="shared" si="70"/>
        <v>7.0199999999999999E-2</v>
      </c>
      <c r="AI136" s="38">
        <f t="shared" si="71"/>
        <v>0.1241</v>
      </c>
      <c r="AJ136" s="38">
        <f t="shared" si="72"/>
        <v>0.28860000000000002</v>
      </c>
      <c r="AK136" s="38">
        <f t="shared" si="73"/>
        <v>2.3E-3</v>
      </c>
      <c r="AM136" s="38">
        <f t="shared" si="74"/>
        <v>0.1802</v>
      </c>
      <c r="AN136" s="38">
        <f t="shared" si="75"/>
        <v>3.0700000000000002E-2</v>
      </c>
      <c r="AO136" s="38">
        <f t="shared" si="76"/>
        <v>0.2056</v>
      </c>
      <c r="AP136" s="38">
        <f t="shared" si="77"/>
        <v>0.1389</v>
      </c>
      <c r="AQ136" s="38">
        <f t="shared" si="78"/>
        <v>0.3105</v>
      </c>
      <c r="AR136" s="38"/>
      <c r="AS136" s="38">
        <f t="shared" si="79"/>
        <v>0.15490000000000001</v>
      </c>
      <c r="AT136" s="38">
        <f t="shared" si="80"/>
        <v>3.3399999999999999E-2</v>
      </c>
      <c r="AU136" s="38">
        <f t="shared" si="81"/>
        <v>0.2016</v>
      </c>
      <c r="AV136" s="38">
        <f t="shared" si="82"/>
        <v>0.29820000000000002</v>
      </c>
      <c r="AW136" s="38">
        <f t="shared" si="83"/>
        <v>0.50629999999999997</v>
      </c>
    </row>
    <row r="137" spans="2:49" ht="15.75" x14ac:dyDescent="0.25">
      <c r="B137">
        <v>0.68</v>
      </c>
      <c r="C137">
        <v>0.43</v>
      </c>
      <c r="D137">
        <v>0.6</v>
      </c>
      <c r="E137">
        <v>0.47</v>
      </c>
      <c r="F137">
        <v>0.55000000000000004</v>
      </c>
      <c r="G137" t="s">
        <v>24</v>
      </c>
      <c r="H137">
        <f t="shared" si="57"/>
        <v>0.46879999999999999</v>
      </c>
      <c r="I137">
        <f t="shared" si="58"/>
        <v>0.30909999999999999</v>
      </c>
      <c r="J137">
        <f t="shared" si="59"/>
        <v>1.6799999999999999E-2</v>
      </c>
      <c r="K137">
        <f t="shared" si="60"/>
        <v>0.18090000000000001</v>
      </c>
      <c r="L137" s="47">
        <f t="shared" si="61"/>
        <v>1.6799999999999999E-2</v>
      </c>
      <c r="M137" t="str">
        <f t="shared" si="62"/>
        <v>Middle</v>
      </c>
      <c r="N137">
        <f t="shared" si="63"/>
        <v>1</v>
      </c>
      <c r="O137">
        <f>'Test_IF-có_validate'!O137</f>
        <v>0.75560000000000005</v>
      </c>
      <c r="P137">
        <f>'Test_IF-có_validate'!P137</f>
        <v>0.4778</v>
      </c>
      <c r="Q137">
        <f>'Test_IF-có_validate'!Q137</f>
        <v>0.65559999999999996</v>
      </c>
      <c r="R137">
        <f>'Test_IF-có_validate'!R137</f>
        <v>0.47470000000000001</v>
      </c>
      <c r="S137">
        <f>'Test_IF-có_validate'!S137</f>
        <v>0.55100000000000005</v>
      </c>
      <c r="U137" s="37">
        <f t="shared" si="56"/>
        <v>0.13919999999999999</v>
      </c>
      <c r="V137" s="37">
        <f t="shared" si="56"/>
        <v>0.35339999999999999</v>
      </c>
      <c r="W137" s="37">
        <f t="shared" si="56"/>
        <v>0.20799999999999999</v>
      </c>
      <c r="X137" s="37">
        <f t="shared" si="56"/>
        <v>0.35620000000000002</v>
      </c>
      <c r="Y137" s="37">
        <f t="shared" si="56"/>
        <v>0.28949999999999998</v>
      </c>
      <c r="AA137" s="37">
        <f t="shared" si="64"/>
        <v>0.3725</v>
      </c>
      <c r="AB137" s="37">
        <f t="shared" si="65"/>
        <v>0.26800000000000002</v>
      </c>
      <c r="AC137" s="37">
        <f t="shared" si="66"/>
        <v>0.23830000000000001</v>
      </c>
      <c r="AD137" s="37">
        <f t="shared" si="67"/>
        <v>0.1118</v>
      </c>
      <c r="AE137" s="37">
        <f t="shared" si="68"/>
        <v>0.49009999999999998</v>
      </c>
      <c r="AG137" s="38">
        <f t="shared" si="69"/>
        <v>0.35520000000000002</v>
      </c>
      <c r="AH137" s="38">
        <f t="shared" si="70"/>
        <v>0.10249999999999999</v>
      </c>
      <c r="AI137" s="38">
        <f t="shared" si="71"/>
        <v>0.16839999999999999</v>
      </c>
      <c r="AJ137" s="38">
        <f t="shared" si="72"/>
        <v>2.5899999999999999E-2</v>
      </c>
      <c r="AK137" s="38">
        <f t="shared" si="73"/>
        <v>0.32329999999999998</v>
      </c>
      <c r="AM137" s="38">
        <f t="shared" si="74"/>
        <v>0.26800000000000002</v>
      </c>
      <c r="AN137" s="38">
        <f t="shared" si="75"/>
        <v>6.3E-2</v>
      </c>
      <c r="AO137" s="38">
        <f t="shared" si="76"/>
        <v>8.7900000000000006E-2</v>
      </c>
      <c r="AP137" s="38">
        <f t="shared" si="77"/>
        <v>0.1255</v>
      </c>
      <c r="AQ137" s="38">
        <f t="shared" si="78"/>
        <v>1.03E-2</v>
      </c>
      <c r="AR137" s="38"/>
      <c r="AS137" s="38">
        <f t="shared" si="79"/>
        <v>0.24329999999999999</v>
      </c>
      <c r="AT137" s="38">
        <f t="shared" si="80"/>
        <v>1E-3</v>
      </c>
      <c r="AU137" s="38">
        <f t="shared" si="81"/>
        <v>9.1899999999999996E-2</v>
      </c>
      <c r="AV137" s="38">
        <f t="shared" si="82"/>
        <v>3.5400000000000001E-2</v>
      </c>
      <c r="AW137" s="38">
        <f t="shared" si="83"/>
        <v>0.18940000000000001</v>
      </c>
    </row>
    <row r="138" spans="2:49" ht="15.75" x14ac:dyDescent="0.25">
      <c r="B138">
        <v>0.56999999999999995</v>
      </c>
      <c r="C138">
        <v>0.37</v>
      </c>
      <c r="D138">
        <v>0.75</v>
      </c>
      <c r="E138">
        <v>0.27</v>
      </c>
      <c r="F138">
        <v>0.32</v>
      </c>
      <c r="G138" t="s">
        <v>21</v>
      </c>
      <c r="H138">
        <f t="shared" si="57"/>
        <v>0.27039999999999997</v>
      </c>
      <c r="I138">
        <f t="shared" si="58"/>
        <v>0.1066</v>
      </c>
      <c r="J138">
        <f t="shared" si="59"/>
        <v>0.21890000000000001</v>
      </c>
      <c r="K138">
        <f t="shared" si="60"/>
        <v>0.39879999999999999</v>
      </c>
      <c r="L138" s="47">
        <f t="shared" si="61"/>
        <v>0.1066</v>
      </c>
      <c r="M138" t="str">
        <f t="shared" si="62"/>
        <v>Low</v>
      </c>
      <c r="N138">
        <f t="shared" si="63"/>
        <v>1</v>
      </c>
      <c r="O138">
        <f>'Test_IF-có_validate'!O138</f>
        <v>0.63329999999999997</v>
      </c>
      <c r="P138">
        <f>'Test_IF-có_validate'!P138</f>
        <v>0.41110000000000002</v>
      </c>
      <c r="Q138">
        <f>'Test_IF-có_validate'!Q138</f>
        <v>0.82220000000000004</v>
      </c>
      <c r="R138">
        <f>'Test_IF-có_validate'!R138</f>
        <v>0.2727</v>
      </c>
      <c r="S138">
        <f>'Test_IF-có_validate'!S138</f>
        <v>0.31630000000000003</v>
      </c>
      <c r="U138" s="37">
        <f t="shared" si="56"/>
        <v>0.22450000000000001</v>
      </c>
      <c r="V138" s="37">
        <f t="shared" si="56"/>
        <v>0.4173</v>
      </c>
      <c r="W138" s="37">
        <f t="shared" si="56"/>
        <v>9.7600000000000006E-2</v>
      </c>
      <c r="X138" s="37">
        <f t="shared" si="56"/>
        <v>0.57150000000000001</v>
      </c>
      <c r="Y138" s="37">
        <f t="shared" si="56"/>
        <v>0.51939999999999997</v>
      </c>
      <c r="AA138" s="37">
        <f t="shared" si="64"/>
        <v>0.27710000000000001</v>
      </c>
      <c r="AB138" s="37">
        <f t="shared" si="65"/>
        <v>0.2034</v>
      </c>
      <c r="AC138" s="37">
        <f t="shared" si="66"/>
        <v>0.36370000000000002</v>
      </c>
      <c r="AD138" s="37">
        <f t="shared" si="67"/>
        <v>9.6100000000000005E-2</v>
      </c>
      <c r="AE138" s="37">
        <f t="shared" si="68"/>
        <v>0.26750000000000002</v>
      </c>
      <c r="AG138" s="38">
        <f t="shared" si="69"/>
        <v>0.2596</v>
      </c>
      <c r="AH138" s="38">
        <f t="shared" si="70"/>
        <v>3.73E-2</v>
      </c>
      <c r="AI138" s="38">
        <f t="shared" si="71"/>
        <v>0.2959</v>
      </c>
      <c r="AJ138" s="38">
        <f t="shared" si="72"/>
        <v>0.2334</v>
      </c>
      <c r="AK138" s="38">
        <f t="shared" si="73"/>
        <v>9.2399999999999996E-2</v>
      </c>
      <c r="AM138" s="38">
        <f t="shared" si="74"/>
        <v>0.1709</v>
      </c>
      <c r="AN138" s="38">
        <f t="shared" si="75"/>
        <v>2.2000000000000001E-3</v>
      </c>
      <c r="AO138" s="38">
        <f t="shared" si="76"/>
        <v>0.21840000000000001</v>
      </c>
      <c r="AP138" s="38">
        <f t="shared" si="77"/>
        <v>8.2600000000000007E-2</v>
      </c>
      <c r="AQ138" s="38">
        <f t="shared" si="78"/>
        <v>0.22170000000000001</v>
      </c>
      <c r="AR138" s="38"/>
      <c r="AS138" s="38">
        <f t="shared" si="79"/>
        <v>0.14560000000000001</v>
      </c>
      <c r="AT138" s="38">
        <f t="shared" si="80"/>
        <v>6.6299999999999998E-2</v>
      </c>
      <c r="AU138" s="38">
        <f t="shared" si="81"/>
        <v>0.2223</v>
      </c>
      <c r="AV138" s="38">
        <f t="shared" si="82"/>
        <v>0.24299999999999999</v>
      </c>
      <c r="AW138" s="38">
        <f t="shared" si="83"/>
        <v>0.41349999999999998</v>
      </c>
    </row>
    <row r="139" spans="2:49" ht="15.75" x14ac:dyDescent="0.25">
      <c r="B139">
        <v>0.62</v>
      </c>
      <c r="C139">
        <v>0.56000000000000005</v>
      </c>
      <c r="D139">
        <v>0.11</v>
      </c>
      <c r="E139">
        <v>0.24</v>
      </c>
      <c r="F139">
        <v>0.22</v>
      </c>
      <c r="G139" t="s">
        <v>21</v>
      </c>
      <c r="H139">
        <f t="shared" si="57"/>
        <v>0.16930000000000001</v>
      </c>
      <c r="I139">
        <f t="shared" si="58"/>
        <v>4.7E-2</v>
      </c>
      <c r="J139">
        <f t="shared" si="59"/>
        <v>0.33710000000000001</v>
      </c>
      <c r="K139">
        <f t="shared" si="60"/>
        <v>0.52229999999999999</v>
      </c>
      <c r="L139" s="47">
        <f t="shared" si="61"/>
        <v>4.7E-2</v>
      </c>
      <c r="M139" t="str">
        <f t="shared" si="62"/>
        <v>Low</v>
      </c>
      <c r="N139">
        <f t="shared" si="63"/>
        <v>1</v>
      </c>
      <c r="O139">
        <f>'Test_IF-có_validate'!O139</f>
        <v>0.68889999999999996</v>
      </c>
      <c r="P139">
        <f>'Test_IF-có_validate'!P139</f>
        <v>0.62219999999999998</v>
      </c>
      <c r="Q139">
        <f>'Test_IF-có_validate'!Q139</f>
        <v>0.1111</v>
      </c>
      <c r="R139">
        <f>'Test_IF-có_validate'!R139</f>
        <v>0.2424</v>
      </c>
      <c r="S139">
        <f>'Test_IF-có_validate'!S139</f>
        <v>0.21429999999999999</v>
      </c>
      <c r="U139" s="37">
        <f t="shared" si="56"/>
        <v>0.1842</v>
      </c>
      <c r="V139" s="37">
        <f t="shared" si="56"/>
        <v>0.2329</v>
      </c>
      <c r="W139" s="37">
        <f t="shared" si="56"/>
        <v>0.8</v>
      </c>
      <c r="X139" s="37">
        <f t="shared" si="56"/>
        <v>0.60980000000000001</v>
      </c>
      <c r="Y139" s="37">
        <f t="shared" si="56"/>
        <v>0.64700000000000002</v>
      </c>
      <c r="AA139" s="37">
        <f t="shared" si="64"/>
        <v>0.32190000000000002</v>
      </c>
      <c r="AB139" s="37">
        <f t="shared" si="65"/>
        <v>0.40350000000000003</v>
      </c>
      <c r="AC139" s="37">
        <f t="shared" si="66"/>
        <v>0.31230000000000002</v>
      </c>
      <c r="AD139" s="37">
        <f t="shared" si="67"/>
        <v>0.12970000000000001</v>
      </c>
      <c r="AE139" s="37">
        <f t="shared" si="68"/>
        <v>0.16020000000000001</v>
      </c>
      <c r="AG139" s="38">
        <f t="shared" si="69"/>
        <v>0.30449999999999999</v>
      </c>
      <c r="AH139" s="38">
        <f t="shared" si="70"/>
        <v>0.2321</v>
      </c>
      <c r="AI139" s="38">
        <f t="shared" si="71"/>
        <v>0.38100000000000001</v>
      </c>
      <c r="AJ139" s="38">
        <f t="shared" si="72"/>
        <v>0.26640000000000003</v>
      </c>
      <c r="AK139" s="38">
        <f t="shared" si="73"/>
        <v>2.1399999999999999E-2</v>
      </c>
      <c r="AM139" s="38">
        <f t="shared" si="74"/>
        <v>0.21640000000000001</v>
      </c>
      <c r="AN139" s="38">
        <f t="shared" si="75"/>
        <v>0.19289999999999999</v>
      </c>
      <c r="AO139" s="38">
        <f t="shared" si="76"/>
        <v>0.4627</v>
      </c>
      <c r="AP139" s="38">
        <f t="shared" si="77"/>
        <v>0.1162</v>
      </c>
      <c r="AQ139" s="38">
        <f t="shared" si="78"/>
        <v>0.33300000000000002</v>
      </c>
      <c r="AR139" s="38"/>
      <c r="AS139" s="38">
        <f t="shared" si="79"/>
        <v>0.19139999999999999</v>
      </c>
      <c r="AT139" s="38">
        <f t="shared" si="80"/>
        <v>0.1298</v>
      </c>
      <c r="AU139" s="38">
        <f t="shared" si="81"/>
        <v>0.45850000000000002</v>
      </c>
      <c r="AV139" s="38">
        <f t="shared" si="82"/>
        <v>0.27600000000000002</v>
      </c>
      <c r="AW139" s="38">
        <f t="shared" si="83"/>
        <v>0.53139999999999998</v>
      </c>
    </row>
    <row r="140" spans="2:49" ht="15.75" x14ac:dyDescent="0.25">
      <c r="B140">
        <v>0.64</v>
      </c>
      <c r="C140">
        <v>0.57999999999999996</v>
      </c>
      <c r="D140">
        <v>0.14000000000000001</v>
      </c>
      <c r="E140">
        <v>0.32</v>
      </c>
      <c r="F140">
        <v>0.21</v>
      </c>
      <c r="G140" t="s">
        <v>21</v>
      </c>
      <c r="H140">
        <f t="shared" si="57"/>
        <v>0.15509999999999999</v>
      </c>
      <c r="I140">
        <f t="shared" si="58"/>
        <v>5.45E-2</v>
      </c>
      <c r="J140">
        <f t="shared" si="59"/>
        <v>0.34389999999999998</v>
      </c>
      <c r="K140">
        <f t="shared" si="60"/>
        <v>0.53069999999999995</v>
      </c>
      <c r="L140" s="47">
        <f t="shared" si="61"/>
        <v>5.45E-2</v>
      </c>
      <c r="M140" t="str">
        <f t="shared" si="62"/>
        <v>Low</v>
      </c>
      <c r="N140">
        <f t="shared" si="63"/>
        <v>1</v>
      </c>
      <c r="O140">
        <f>'Test_IF-có_validate'!O140</f>
        <v>0.71109999999999995</v>
      </c>
      <c r="P140">
        <f>'Test_IF-có_validate'!P140</f>
        <v>0.64439999999999997</v>
      </c>
      <c r="Q140">
        <f>'Test_IF-có_validate'!Q140</f>
        <v>0.1444</v>
      </c>
      <c r="R140">
        <f>'Test_IF-có_validate'!R140</f>
        <v>0.32319999999999999</v>
      </c>
      <c r="S140">
        <f>'Test_IF-có_validate'!S140</f>
        <v>0.2041</v>
      </c>
      <c r="U140" s="37">
        <f t="shared" si="56"/>
        <v>0.16880000000000001</v>
      </c>
      <c r="V140" s="37">
        <f t="shared" si="56"/>
        <v>0.2162</v>
      </c>
      <c r="W140" s="37">
        <f t="shared" si="56"/>
        <v>0.74760000000000004</v>
      </c>
      <c r="X140" s="37">
        <f t="shared" si="56"/>
        <v>0.51149999999999995</v>
      </c>
      <c r="Y140" s="37">
        <f t="shared" si="56"/>
        <v>0.66100000000000003</v>
      </c>
      <c r="AA140" s="37">
        <f t="shared" si="64"/>
        <v>0.3392</v>
      </c>
      <c r="AB140" s="37">
        <f t="shared" si="65"/>
        <v>0.42349999999999999</v>
      </c>
      <c r="AC140" s="37">
        <f t="shared" si="66"/>
        <v>0.27389999999999998</v>
      </c>
      <c r="AD140" s="37">
        <f t="shared" si="67"/>
        <v>4.1500000000000002E-2</v>
      </c>
      <c r="AE140" s="37">
        <f t="shared" si="68"/>
        <v>0.14879999999999999</v>
      </c>
      <c r="AG140" s="38">
        <f t="shared" si="69"/>
        <v>0.32179999999999997</v>
      </c>
      <c r="AH140" s="38">
        <f t="shared" si="70"/>
        <v>0.25059999999999999</v>
      </c>
      <c r="AI140" s="38">
        <f t="shared" si="71"/>
        <v>0.34329999999999999</v>
      </c>
      <c r="AJ140" s="38">
        <f t="shared" si="72"/>
        <v>0.17929999999999999</v>
      </c>
      <c r="AK140" s="38">
        <f t="shared" si="73"/>
        <v>3.3399999999999999E-2</v>
      </c>
      <c r="AM140" s="38">
        <f t="shared" si="74"/>
        <v>0.23400000000000001</v>
      </c>
      <c r="AN140" s="38">
        <f t="shared" si="75"/>
        <v>0.21149999999999999</v>
      </c>
      <c r="AO140" s="38">
        <f t="shared" si="76"/>
        <v>0.42549999999999999</v>
      </c>
      <c r="AP140" s="38">
        <f t="shared" si="77"/>
        <v>2.7900000000000001E-2</v>
      </c>
      <c r="AQ140" s="38">
        <f t="shared" si="78"/>
        <v>0.34429999999999999</v>
      </c>
      <c r="AR140" s="38"/>
      <c r="AS140" s="38">
        <f t="shared" si="79"/>
        <v>0.20899999999999999</v>
      </c>
      <c r="AT140" s="38">
        <f t="shared" si="80"/>
        <v>0.14860000000000001</v>
      </c>
      <c r="AU140" s="38">
        <f t="shared" si="81"/>
        <v>0.42130000000000001</v>
      </c>
      <c r="AV140" s="38">
        <f t="shared" si="82"/>
        <v>0.1888</v>
      </c>
      <c r="AW140" s="38">
        <f t="shared" si="83"/>
        <v>0.54430000000000001</v>
      </c>
    </row>
    <row r="141" spans="2:49" ht="15.75" x14ac:dyDescent="0.25">
      <c r="B141">
        <v>0.64</v>
      </c>
      <c r="C141">
        <v>0.59</v>
      </c>
      <c r="D141">
        <v>0.12</v>
      </c>
      <c r="E141">
        <v>0.57999999999999996</v>
      </c>
      <c r="F141">
        <v>0.24</v>
      </c>
      <c r="G141" t="s">
        <v>21</v>
      </c>
      <c r="H141">
        <f t="shared" si="57"/>
        <v>0.19040000000000001</v>
      </c>
      <c r="I141">
        <f t="shared" si="58"/>
        <v>2.5700000000000001E-2</v>
      </c>
      <c r="J141">
        <f t="shared" si="59"/>
        <v>0.31730000000000003</v>
      </c>
      <c r="K141">
        <f t="shared" si="60"/>
        <v>0.49519999999999997</v>
      </c>
      <c r="L141" s="47">
        <f t="shared" si="61"/>
        <v>2.5700000000000001E-2</v>
      </c>
      <c r="M141" t="str">
        <f t="shared" si="62"/>
        <v>Low</v>
      </c>
      <c r="N141">
        <f t="shared" si="63"/>
        <v>1</v>
      </c>
      <c r="O141">
        <f>'Test_IF-có_validate'!O141</f>
        <v>0.71109999999999995</v>
      </c>
      <c r="P141">
        <f>'Test_IF-có_validate'!P141</f>
        <v>0.65559999999999996</v>
      </c>
      <c r="Q141">
        <f>'Test_IF-có_validate'!Q141</f>
        <v>0.1222</v>
      </c>
      <c r="R141">
        <f>'Test_IF-có_validate'!R141</f>
        <v>0.58589999999999998</v>
      </c>
      <c r="S141">
        <f>'Test_IF-có_validate'!S141</f>
        <v>0.23469999999999999</v>
      </c>
      <c r="U141" s="37">
        <f t="shared" si="56"/>
        <v>0.16880000000000001</v>
      </c>
      <c r="V141" s="37">
        <f t="shared" si="56"/>
        <v>0.20799999999999999</v>
      </c>
      <c r="W141" s="37">
        <f t="shared" si="56"/>
        <v>0.78220000000000001</v>
      </c>
      <c r="X141" s="37">
        <f t="shared" si="56"/>
        <v>0.2611</v>
      </c>
      <c r="Y141" s="37">
        <f t="shared" si="56"/>
        <v>0.61980000000000002</v>
      </c>
      <c r="AA141" s="37">
        <f t="shared" si="64"/>
        <v>0.3392</v>
      </c>
      <c r="AB141" s="37">
        <f t="shared" si="65"/>
        <v>0.4325</v>
      </c>
      <c r="AC141" s="37">
        <f t="shared" si="66"/>
        <v>0.29949999999999999</v>
      </c>
      <c r="AD141" s="37">
        <f t="shared" si="67"/>
        <v>0.2132</v>
      </c>
      <c r="AE141" s="37">
        <f t="shared" si="68"/>
        <v>0.1825</v>
      </c>
      <c r="AG141" s="38">
        <f t="shared" si="69"/>
        <v>0.32179999999999997</v>
      </c>
      <c r="AH141" s="38">
        <f t="shared" si="70"/>
        <v>0.25969999999999999</v>
      </c>
      <c r="AI141" s="38">
        <f t="shared" si="71"/>
        <v>0.36840000000000001</v>
      </c>
      <c r="AJ141" s="38">
        <f t="shared" si="72"/>
        <v>7.6700000000000004E-2</v>
      </c>
      <c r="AK141" s="38">
        <f t="shared" si="73"/>
        <v>2.3E-3</v>
      </c>
      <c r="AM141" s="38">
        <f t="shared" si="74"/>
        <v>0.23400000000000001</v>
      </c>
      <c r="AN141" s="38">
        <f t="shared" si="75"/>
        <v>0.22070000000000001</v>
      </c>
      <c r="AO141" s="38">
        <f t="shared" si="76"/>
        <v>0.45029999999999998</v>
      </c>
      <c r="AP141" s="38">
        <f t="shared" si="77"/>
        <v>0.22689999999999999</v>
      </c>
      <c r="AQ141" s="38">
        <f t="shared" si="78"/>
        <v>0.3105</v>
      </c>
      <c r="AR141" s="38"/>
      <c r="AS141" s="38">
        <f t="shared" si="79"/>
        <v>0.20899999999999999</v>
      </c>
      <c r="AT141" s="38">
        <f t="shared" si="80"/>
        <v>0.158</v>
      </c>
      <c r="AU141" s="38">
        <f t="shared" si="81"/>
        <v>0.4461</v>
      </c>
      <c r="AV141" s="38">
        <f t="shared" si="82"/>
        <v>6.7299999999999999E-2</v>
      </c>
      <c r="AW141" s="38">
        <f t="shared" si="83"/>
        <v>0.50629999999999997</v>
      </c>
    </row>
    <row r="142" spans="2:49" ht="15.75" x14ac:dyDescent="0.25">
      <c r="B142">
        <v>0.68</v>
      </c>
      <c r="C142">
        <v>0.61</v>
      </c>
      <c r="D142">
        <v>0.34</v>
      </c>
      <c r="E142">
        <v>0.31</v>
      </c>
      <c r="F142">
        <v>0.23</v>
      </c>
      <c r="G142" t="s">
        <v>21</v>
      </c>
      <c r="H142">
        <f t="shared" si="57"/>
        <v>0.16170000000000001</v>
      </c>
      <c r="I142">
        <f t="shared" si="58"/>
        <v>1.83E-2</v>
      </c>
      <c r="J142">
        <f t="shared" si="59"/>
        <v>0.30890000000000001</v>
      </c>
      <c r="K142">
        <f t="shared" si="60"/>
        <v>0.49280000000000002</v>
      </c>
      <c r="L142" s="47">
        <f t="shared" si="61"/>
        <v>1.83E-2</v>
      </c>
      <c r="M142" t="str">
        <f t="shared" si="62"/>
        <v>Low</v>
      </c>
      <c r="N142">
        <f t="shared" si="63"/>
        <v>1</v>
      </c>
      <c r="O142">
        <f>'Test_IF-có_validate'!O142</f>
        <v>0.75560000000000005</v>
      </c>
      <c r="P142">
        <f>'Test_IF-có_validate'!P142</f>
        <v>0.67779999999999996</v>
      </c>
      <c r="Q142">
        <f>'Test_IF-có_validate'!Q142</f>
        <v>0.36670000000000003</v>
      </c>
      <c r="R142">
        <f>'Test_IF-có_validate'!R142</f>
        <v>0.31309999999999999</v>
      </c>
      <c r="S142">
        <f>'Test_IF-có_validate'!S142</f>
        <v>0.22450000000000001</v>
      </c>
      <c r="U142" s="37">
        <f t="shared" si="56"/>
        <v>0.13919999999999999</v>
      </c>
      <c r="V142" s="37">
        <f t="shared" si="56"/>
        <v>0.192</v>
      </c>
      <c r="W142" s="37">
        <f t="shared" si="56"/>
        <v>0.46339999999999998</v>
      </c>
      <c r="X142" s="37">
        <f t="shared" si="56"/>
        <v>0.52310000000000001</v>
      </c>
      <c r="Y142" s="37">
        <f t="shared" si="56"/>
        <v>0.63329999999999997</v>
      </c>
      <c r="AA142" s="37">
        <f t="shared" si="64"/>
        <v>0.3725</v>
      </c>
      <c r="AB142" s="37">
        <f t="shared" si="65"/>
        <v>0.45019999999999999</v>
      </c>
      <c r="AC142" s="37">
        <f t="shared" si="66"/>
        <v>2.9600000000000001E-2</v>
      </c>
      <c r="AD142" s="37">
        <f t="shared" si="67"/>
        <v>5.2200000000000003E-2</v>
      </c>
      <c r="AE142" s="37">
        <f t="shared" si="68"/>
        <v>0.1714</v>
      </c>
      <c r="AG142" s="38">
        <f t="shared" si="69"/>
        <v>0.35520000000000002</v>
      </c>
      <c r="AH142" s="38">
        <f t="shared" si="70"/>
        <v>0.27760000000000001</v>
      </c>
      <c r="AI142" s="38">
        <f t="shared" si="71"/>
        <v>0.1009</v>
      </c>
      <c r="AJ142" s="38">
        <f t="shared" si="72"/>
        <v>0.19</v>
      </c>
      <c r="AK142" s="38">
        <f t="shared" si="73"/>
        <v>9.4999999999999998E-3</v>
      </c>
      <c r="AM142" s="38">
        <f t="shared" si="74"/>
        <v>0.26800000000000002</v>
      </c>
      <c r="AN142" s="38">
        <f t="shared" si="75"/>
        <v>0.23880000000000001</v>
      </c>
      <c r="AO142" s="38">
        <f t="shared" si="76"/>
        <v>0.18229999999999999</v>
      </c>
      <c r="AP142" s="38">
        <f t="shared" si="77"/>
        <v>3.8699999999999998E-2</v>
      </c>
      <c r="AQ142" s="38">
        <f t="shared" si="78"/>
        <v>0.32169999999999999</v>
      </c>
      <c r="AR142" s="38"/>
      <c r="AS142" s="38">
        <f t="shared" si="79"/>
        <v>0.24329999999999999</v>
      </c>
      <c r="AT142" s="38">
        <f t="shared" si="80"/>
        <v>0.1762</v>
      </c>
      <c r="AU142" s="38">
        <f t="shared" si="81"/>
        <v>0.17829999999999999</v>
      </c>
      <c r="AV142" s="38">
        <f t="shared" si="82"/>
        <v>0.1996</v>
      </c>
      <c r="AW142" s="38">
        <f t="shared" si="83"/>
        <v>0.51870000000000005</v>
      </c>
    </row>
    <row r="143" spans="2:49" ht="15.75" x14ac:dyDescent="0.25">
      <c r="B143">
        <v>0.9</v>
      </c>
      <c r="C143">
        <v>0.78</v>
      </c>
      <c r="D143">
        <v>0.62</v>
      </c>
      <c r="E143">
        <v>0.32</v>
      </c>
      <c r="F143">
        <v>0.89</v>
      </c>
      <c r="G143" t="s">
        <v>20</v>
      </c>
      <c r="H143">
        <f t="shared" si="57"/>
        <v>0.75139999999999996</v>
      </c>
      <c r="I143">
        <f t="shared" si="58"/>
        <v>0.55679999999999996</v>
      </c>
      <c r="J143">
        <f t="shared" si="59"/>
        <v>0.27029999999999998</v>
      </c>
      <c r="K143">
        <f t="shared" si="60"/>
        <v>9.6600000000000005E-2</v>
      </c>
      <c r="L143" s="47">
        <f t="shared" si="61"/>
        <v>9.6600000000000005E-2</v>
      </c>
      <c r="M143" t="str">
        <f t="shared" si="62"/>
        <v>High</v>
      </c>
      <c r="N143">
        <f t="shared" si="63"/>
        <v>1</v>
      </c>
      <c r="O143">
        <f>'Test_IF-có_validate'!O143</f>
        <v>1</v>
      </c>
      <c r="P143">
        <f>'Test_IF-có_validate'!P143</f>
        <v>0.86670000000000003</v>
      </c>
      <c r="Q143">
        <f>'Test_IF-có_validate'!Q143</f>
        <v>0.67779999999999996</v>
      </c>
      <c r="R143">
        <f>'Test_IF-có_validate'!R143</f>
        <v>0.32319999999999999</v>
      </c>
      <c r="S143">
        <f>'Test_IF-có_validate'!S143</f>
        <v>0.89800000000000002</v>
      </c>
      <c r="U143" s="37">
        <f t="shared" si="56"/>
        <v>0</v>
      </c>
      <c r="V143" s="37">
        <f t="shared" si="56"/>
        <v>7.1400000000000005E-2</v>
      </c>
      <c r="W143" s="37">
        <f t="shared" si="56"/>
        <v>0.192</v>
      </c>
      <c r="X143" s="37">
        <f t="shared" si="56"/>
        <v>0.51149999999999995</v>
      </c>
      <c r="Y143" s="37">
        <f t="shared" si="56"/>
        <v>5.3699999999999998E-2</v>
      </c>
      <c r="AA143" s="37">
        <f t="shared" si="64"/>
        <v>0.52800000000000002</v>
      </c>
      <c r="AB143" s="37">
        <f t="shared" si="65"/>
        <v>0.58340000000000003</v>
      </c>
      <c r="AC143" s="37">
        <f t="shared" si="66"/>
        <v>0.25629999999999997</v>
      </c>
      <c r="AD143" s="37">
        <f t="shared" si="67"/>
        <v>4.1500000000000002E-2</v>
      </c>
      <c r="AE143" s="37">
        <f t="shared" si="68"/>
        <v>0.79559999999999997</v>
      </c>
      <c r="AG143" s="38">
        <f t="shared" si="69"/>
        <v>0.51149999999999995</v>
      </c>
      <c r="AH143" s="38">
        <f t="shared" si="70"/>
        <v>0.4143</v>
      </c>
      <c r="AI143" s="38">
        <f t="shared" si="71"/>
        <v>0.18659999999999999</v>
      </c>
      <c r="AJ143" s="38">
        <f t="shared" si="72"/>
        <v>0.17929999999999999</v>
      </c>
      <c r="AK143" s="38">
        <f t="shared" si="73"/>
        <v>0.58730000000000004</v>
      </c>
      <c r="AM143" s="38">
        <f t="shared" si="74"/>
        <v>0.4289</v>
      </c>
      <c r="AN143" s="38">
        <f t="shared" si="75"/>
        <v>0.37669999999999998</v>
      </c>
      <c r="AO143" s="38">
        <f t="shared" si="76"/>
        <v>0.10639999999999999</v>
      </c>
      <c r="AP143" s="38">
        <f t="shared" si="77"/>
        <v>2.7900000000000001E-2</v>
      </c>
      <c r="AQ143" s="38">
        <f t="shared" si="78"/>
        <v>0.28470000000000001</v>
      </c>
      <c r="AR143" s="38"/>
      <c r="AS143" s="38">
        <f t="shared" si="79"/>
        <v>0.40560000000000002</v>
      </c>
      <c r="AT143" s="38">
        <f t="shared" si="80"/>
        <v>0.3165</v>
      </c>
      <c r="AU143" s="38">
        <f t="shared" si="81"/>
        <v>0.1104</v>
      </c>
      <c r="AV143" s="38">
        <f t="shared" si="82"/>
        <v>0.1888</v>
      </c>
      <c r="AW143" s="38">
        <f t="shared" si="83"/>
        <v>9.3600000000000003E-2</v>
      </c>
    </row>
    <row r="144" spans="2:49" ht="15.75" x14ac:dyDescent="0.25">
      <c r="B144">
        <v>0.85</v>
      </c>
      <c r="C144">
        <v>0.82</v>
      </c>
      <c r="D144">
        <v>0.66</v>
      </c>
      <c r="E144">
        <v>0.83</v>
      </c>
      <c r="F144">
        <v>0.83</v>
      </c>
      <c r="G144" t="s">
        <v>20</v>
      </c>
      <c r="H144">
        <f t="shared" si="57"/>
        <v>0.72130000000000005</v>
      </c>
      <c r="I144">
        <f t="shared" si="58"/>
        <v>0.52490000000000003</v>
      </c>
      <c r="J144">
        <f t="shared" si="59"/>
        <v>0.23960000000000001</v>
      </c>
      <c r="K144">
        <f t="shared" si="60"/>
        <v>5.7000000000000002E-2</v>
      </c>
      <c r="L144" s="47">
        <f t="shared" si="61"/>
        <v>5.7000000000000002E-2</v>
      </c>
      <c r="M144" t="str">
        <f t="shared" si="62"/>
        <v>High</v>
      </c>
      <c r="N144">
        <f t="shared" si="63"/>
        <v>1</v>
      </c>
      <c r="O144">
        <f>'Test_IF-có_validate'!O144</f>
        <v>0.94440000000000002</v>
      </c>
      <c r="P144">
        <f>'Test_IF-có_validate'!P144</f>
        <v>0.91110000000000002</v>
      </c>
      <c r="Q144">
        <f>'Test_IF-có_validate'!Q144</f>
        <v>0.72219999999999995</v>
      </c>
      <c r="R144">
        <f>'Test_IF-có_validate'!R144</f>
        <v>0.83840000000000003</v>
      </c>
      <c r="S144">
        <f>'Test_IF-có_validate'!S144</f>
        <v>0.8367</v>
      </c>
      <c r="U144" s="37">
        <f t="shared" si="56"/>
        <v>2.86E-2</v>
      </c>
      <c r="V144" s="37">
        <f t="shared" si="56"/>
        <v>4.65E-2</v>
      </c>
      <c r="W144" s="37">
        <f t="shared" si="56"/>
        <v>0.1613</v>
      </c>
      <c r="X144" s="37">
        <f t="shared" si="56"/>
        <v>8.7900000000000006E-2</v>
      </c>
      <c r="Y144" s="37">
        <f t="shared" si="56"/>
        <v>8.8900000000000007E-2</v>
      </c>
      <c r="AA144" s="37">
        <f t="shared" si="64"/>
        <v>0.49659999999999999</v>
      </c>
      <c r="AB144" s="37">
        <f t="shared" si="65"/>
        <v>0.61040000000000005</v>
      </c>
      <c r="AC144" s="37">
        <f t="shared" si="66"/>
        <v>0.29099999999999998</v>
      </c>
      <c r="AD144" s="37">
        <f t="shared" si="67"/>
        <v>0.4073</v>
      </c>
      <c r="AE144" s="37">
        <f t="shared" si="68"/>
        <v>0.75449999999999995</v>
      </c>
      <c r="AG144" s="38">
        <f t="shared" si="69"/>
        <v>0.47989999999999999</v>
      </c>
      <c r="AH144" s="38">
        <f t="shared" si="70"/>
        <v>0.44240000000000002</v>
      </c>
      <c r="AI144" s="38">
        <f t="shared" si="71"/>
        <v>0.2218</v>
      </c>
      <c r="AJ144" s="38">
        <f t="shared" si="72"/>
        <v>0.27660000000000001</v>
      </c>
      <c r="AK144" s="38">
        <f t="shared" si="73"/>
        <v>0.54879999999999995</v>
      </c>
      <c r="AM144" s="38">
        <f t="shared" si="74"/>
        <v>0.39610000000000001</v>
      </c>
      <c r="AN144" s="38">
        <f t="shared" si="75"/>
        <v>0.4052</v>
      </c>
      <c r="AO144" s="38">
        <f t="shared" si="76"/>
        <v>0.1424</v>
      </c>
      <c r="AP144" s="38">
        <f t="shared" si="77"/>
        <v>0.42059999999999997</v>
      </c>
      <c r="AQ144" s="38">
        <f t="shared" si="78"/>
        <v>0.2424</v>
      </c>
      <c r="AR144" s="38"/>
      <c r="AS144" s="38">
        <f t="shared" si="79"/>
        <v>0.3725</v>
      </c>
      <c r="AT144" s="38">
        <f t="shared" si="80"/>
        <v>0.34570000000000001</v>
      </c>
      <c r="AU144" s="38">
        <f t="shared" si="81"/>
        <v>0.1464</v>
      </c>
      <c r="AV144" s="38">
        <f t="shared" si="82"/>
        <v>0.26769999999999999</v>
      </c>
      <c r="AW144" s="38">
        <f t="shared" si="83"/>
        <v>4.7100000000000003E-2</v>
      </c>
    </row>
    <row r="145" spans="1:49" ht="15.75" x14ac:dyDescent="0.25">
      <c r="B145">
        <v>0.56000000000000005</v>
      </c>
      <c r="C145">
        <v>0.6</v>
      </c>
      <c r="D145">
        <v>0.77</v>
      </c>
      <c r="E145">
        <v>0.13</v>
      </c>
      <c r="F145">
        <v>0.32</v>
      </c>
      <c r="G145" t="s">
        <v>21</v>
      </c>
      <c r="H145">
        <f t="shared" si="57"/>
        <v>0.27429999999999999</v>
      </c>
      <c r="I145">
        <f t="shared" si="58"/>
        <v>0.1104</v>
      </c>
      <c r="J145">
        <f t="shared" si="59"/>
        <v>0.2228</v>
      </c>
      <c r="K145">
        <f t="shared" si="60"/>
        <v>0.40239999999999998</v>
      </c>
      <c r="L145" s="47">
        <f t="shared" si="61"/>
        <v>0.1104</v>
      </c>
      <c r="M145" t="str">
        <f t="shared" si="62"/>
        <v>Low</v>
      </c>
      <c r="N145">
        <f t="shared" si="63"/>
        <v>1</v>
      </c>
      <c r="O145">
        <f>'Test_IF-có_validate'!O145</f>
        <v>0.62219999999999998</v>
      </c>
      <c r="P145">
        <f>'Test_IF-có_validate'!P145</f>
        <v>0.66669999999999996</v>
      </c>
      <c r="Q145">
        <f>'Test_IF-có_validate'!Q145</f>
        <v>0.84440000000000004</v>
      </c>
      <c r="R145">
        <f>'Test_IF-có_validate'!R145</f>
        <v>0.1313</v>
      </c>
      <c r="S145">
        <f>'Test_IF-có_validate'!S145</f>
        <v>0.31630000000000003</v>
      </c>
      <c r="U145" s="37">
        <f t="shared" si="56"/>
        <v>0.2329</v>
      </c>
      <c r="V145" s="37">
        <f t="shared" si="56"/>
        <v>0.2</v>
      </c>
      <c r="W145" s="37">
        <f t="shared" si="56"/>
        <v>8.4400000000000003E-2</v>
      </c>
      <c r="X145" s="37">
        <f t="shared" si="56"/>
        <v>0.76790000000000003</v>
      </c>
      <c r="Y145" s="37">
        <f t="shared" si="56"/>
        <v>0.51939999999999997</v>
      </c>
      <c r="AA145" s="37">
        <f t="shared" si="64"/>
        <v>0.26779999999999998</v>
      </c>
      <c r="AB145" s="37">
        <f t="shared" si="65"/>
        <v>0.44140000000000001</v>
      </c>
      <c r="AC145" s="37">
        <f t="shared" si="66"/>
        <v>0.37880000000000003</v>
      </c>
      <c r="AD145" s="37">
        <f t="shared" si="67"/>
        <v>0.25659999999999999</v>
      </c>
      <c r="AE145" s="37">
        <f t="shared" si="68"/>
        <v>0.26750000000000002</v>
      </c>
      <c r="AG145" s="38">
        <f t="shared" si="69"/>
        <v>0.25030000000000002</v>
      </c>
      <c r="AH145" s="38">
        <f t="shared" si="70"/>
        <v>0.26869999999999999</v>
      </c>
      <c r="AI145" s="38">
        <f t="shared" si="71"/>
        <v>0.31130000000000002</v>
      </c>
      <c r="AJ145" s="38">
        <f t="shared" si="72"/>
        <v>0.39029999999999998</v>
      </c>
      <c r="AK145" s="38">
        <f t="shared" si="73"/>
        <v>9.2399999999999996E-2</v>
      </c>
      <c r="AM145" s="38">
        <f t="shared" si="74"/>
        <v>0.1615</v>
      </c>
      <c r="AN145" s="38">
        <f t="shared" si="75"/>
        <v>0.2298</v>
      </c>
      <c r="AO145" s="38">
        <f t="shared" si="76"/>
        <v>0.23430000000000001</v>
      </c>
      <c r="AP145" s="38">
        <f t="shared" si="77"/>
        <v>0.24349999999999999</v>
      </c>
      <c r="AQ145" s="38">
        <f t="shared" si="78"/>
        <v>0.22170000000000001</v>
      </c>
      <c r="AR145" s="38"/>
      <c r="AS145" s="38">
        <f t="shared" si="79"/>
        <v>0.1361</v>
      </c>
      <c r="AT145" s="38">
        <f t="shared" si="80"/>
        <v>0.1671</v>
      </c>
      <c r="AU145" s="38">
        <f t="shared" si="81"/>
        <v>0.2382</v>
      </c>
      <c r="AV145" s="38">
        <f t="shared" si="82"/>
        <v>0.3997</v>
      </c>
      <c r="AW145" s="38">
        <f t="shared" si="83"/>
        <v>0.41349999999999998</v>
      </c>
    </row>
    <row r="146" spans="1:49" ht="15.75" x14ac:dyDescent="0.25">
      <c r="B146">
        <v>0.66</v>
      </c>
      <c r="C146">
        <v>0.68</v>
      </c>
      <c r="D146">
        <v>0.81</v>
      </c>
      <c r="E146">
        <v>0.56999999999999995</v>
      </c>
      <c r="F146">
        <v>0.56999999999999995</v>
      </c>
      <c r="G146" t="s">
        <v>24</v>
      </c>
      <c r="H146">
        <f t="shared" si="57"/>
        <v>0.49809999999999999</v>
      </c>
      <c r="I146">
        <f t="shared" si="58"/>
        <v>0.33800000000000002</v>
      </c>
      <c r="J146">
        <f t="shared" si="59"/>
        <v>4.6300000000000001E-2</v>
      </c>
      <c r="K146">
        <f t="shared" si="60"/>
        <v>0.17599999999999999</v>
      </c>
      <c r="L146" s="47">
        <f t="shared" si="61"/>
        <v>4.6300000000000001E-2</v>
      </c>
      <c r="M146" t="str">
        <f t="shared" si="62"/>
        <v>Middle</v>
      </c>
      <c r="N146">
        <f t="shared" si="63"/>
        <v>1</v>
      </c>
      <c r="O146">
        <f>'Test_IF-có_validate'!O146</f>
        <v>0.73329999999999995</v>
      </c>
      <c r="P146">
        <f>'Test_IF-có_validate'!P146</f>
        <v>0.75560000000000005</v>
      </c>
      <c r="Q146">
        <f>'Test_IF-có_validate'!Q146</f>
        <v>0.88890000000000002</v>
      </c>
      <c r="R146">
        <f>'Test_IF-có_validate'!R146</f>
        <v>0.57579999999999998</v>
      </c>
      <c r="S146">
        <f>'Test_IF-có_validate'!S146</f>
        <v>0.57140000000000002</v>
      </c>
      <c r="U146" s="37">
        <f t="shared" si="56"/>
        <v>0.15390000000000001</v>
      </c>
      <c r="V146" s="37">
        <f t="shared" si="56"/>
        <v>0.13919999999999999</v>
      </c>
      <c r="W146" s="37">
        <f t="shared" si="56"/>
        <v>5.8799999999999998E-2</v>
      </c>
      <c r="X146" s="37">
        <f t="shared" si="56"/>
        <v>0.26919999999999999</v>
      </c>
      <c r="Y146" s="37">
        <f t="shared" si="56"/>
        <v>0.27279999999999999</v>
      </c>
      <c r="AA146" s="37">
        <f t="shared" si="64"/>
        <v>0.35589999999999999</v>
      </c>
      <c r="AB146" s="37">
        <f t="shared" si="65"/>
        <v>0.50870000000000004</v>
      </c>
      <c r="AC146" s="37">
        <f t="shared" si="66"/>
        <v>0.40799999999999997</v>
      </c>
      <c r="AD146" s="37">
        <f t="shared" si="67"/>
        <v>0.2044</v>
      </c>
      <c r="AE146" s="37">
        <f t="shared" si="68"/>
        <v>0.50880000000000003</v>
      </c>
      <c r="AG146" s="38">
        <f t="shared" si="69"/>
        <v>0.33860000000000001</v>
      </c>
      <c r="AH146" s="38">
        <f t="shared" si="70"/>
        <v>0.3372</v>
      </c>
      <c r="AI146" s="38">
        <f t="shared" si="71"/>
        <v>0.3412</v>
      </c>
      <c r="AJ146" s="38">
        <f t="shared" si="72"/>
        <v>6.7699999999999996E-2</v>
      </c>
      <c r="AK146" s="38">
        <f t="shared" si="73"/>
        <v>0.34229999999999999</v>
      </c>
      <c r="AM146" s="38">
        <f t="shared" si="74"/>
        <v>0.25109999999999999</v>
      </c>
      <c r="AN146" s="38">
        <f t="shared" si="75"/>
        <v>0.29880000000000001</v>
      </c>
      <c r="AO146" s="38">
        <f t="shared" si="76"/>
        <v>0.26519999999999999</v>
      </c>
      <c r="AP146" s="38">
        <f t="shared" si="77"/>
        <v>0.21809999999999999</v>
      </c>
      <c r="AQ146" s="38">
        <f t="shared" si="78"/>
        <v>2.8799999999999999E-2</v>
      </c>
      <c r="AR146" s="38"/>
      <c r="AS146" s="38">
        <f t="shared" si="79"/>
        <v>0.2263</v>
      </c>
      <c r="AT146" s="38">
        <f t="shared" si="80"/>
        <v>0.23719999999999999</v>
      </c>
      <c r="AU146" s="38">
        <f t="shared" si="81"/>
        <v>0.26900000000000002</v>
      </c>
      <c r="AV146" s="38">
        <f t="shared" si="82"/>
        <v>5.8299999999999998E-2</v>
      </c>
      <c r="AW146" s="38">
        <f t="shared" si="83"/>
        <v>0.17180000000000001</v>
      </c>
    </row>
    <row r="147" spans="1:49" ht="15.75" x14ac:dyDescent="0.25">
      <c r="B147">
        <v>0.68</v>
      </c>
      <c r="C147">
        <v>0.64</v>
      </c>
      <c r="D147">
        <v>0.79</v>
      </c>
      <c r="E147">
        <v>0.97</v>
      </c>
      <c r="F147">
        <v>0.24</v>
      </c>
      <c r="G147" t="s">
        <v>24</v>
      </c>
      <c r="H147">
        <f t="shared" si="57"/>
        <v>0.20050000000000001</v>
      </c>
      <c r="I147">
        <f t="shared" si="58"/>
        <v>2.7900000000000001E-2</v>
      </c>
      <c r="J147">
        <f t="shared" si="59"/>
        <v>0.30990000000000001</v>
      </c>
      <c r="K147">
        <f t="shared" si="60"/>
        <v>0.4884</v>
      </c>
      <c r="L147" s="47">
        <f t="shared" si="61"/>
        <v>2.7900000000000001E-2</v>
      </c>
      <c r="M147" t="str">
        <f t="shared" si="62"/>
        <v>Low</v>
      </c>
      <c r="N147">
        <f t="shared" si="63"/>
        <v>0</v>
      </c>
      <c r="O147">
        <f>'Test_IF-có_validate'!O147</f>
        <v>0.75560000000000005</v>
      </c>
      <c r="P147">
        <f>'Test_IF-có_validate'!P147</f>
        <v>0.71109999999999995</v>
      </c>
      <c r="Q147">
        <f>'Test_IF-có_validate'!Q147</f>
        <v>0.86670000000000003</v>
      </c>
      <c r="R147">
        <f>'Test_IF-có_validate'!R147</f>
        <v>0.9798</v>
      </c>
      <c r="S147">
        <f>'Test_IF-có_validate'!S147</f>
        <v>0.23469999999999999</v>
      </c>
      <c r="U147" s="37">
        <f t="shared" si="56"/>
        <v>0.13919999999999999</v>
      </c>
      <c r="V147" s="37">
        <f t="shared" si="56"/>
        <v>0.16880000000000001</v>
      </c>
      <c r="W147" s="37">
        <f t="shared" si="56"/>
        <v>7.1400000000000005E-2</v>
      </c>
      <c r="X147" s="37">
        <f t="shared" si="56"/>
        <v>1.0200000000000001E-2</v>
      </c>
      <c r="Y147" s="37">
        <f t="shared" si="56"/>
        <v>0.61980000000000002</v>
      </c>
      <c r="AA147" s="37">
        <f t="shared" si="64"/>
        <v>0.3725</v>
      </c>
      <c r="AB147" s="37">
        <f t="shared" si="65"/>
        <v>0.4758</v>
      </c>
      <c r="AC147" s="37">
        <f t="shared" si="66"/>
        <v>0.39360000000000001</v>
      </c>
      <c r="AD147" s="37">
        <f t="shared" si="67"/>
        <v>0.4945</v>
      </c>
      <c r="AE147" s="37">
        <f t="shared" si="68"/>
        <v>0.1825</v>
      </c>
      <c r="AG147" s="38">
        <f t="shared" si="69"/>
        <v>0.35520000000000002</v>
      </c>
      <c r="AH147" s="38">
        <f t="shared" si="70"/>
        <v>0.30370000000000003</v>
      </c>
      <c r="AI147" s="38">
        <f t="shared" si="71"/>
        <v>0.32650000000000001</v>
      </c>
      <c r="AJ147" s="38">
        <f t="shared" si="72"/>
        <v>0.36840000000000001</v>
      </c>
      <c r="AK147" s="38">
        <f t="shared" si="73"/>
        <v>2.3E-3</v>
      </c>
      <c r="AM147" s="38">
        <f t="shared" si="74"/>
        <v>0.26800000000000002</v>
      </c>
      <c r="AN147" s="38">
        <f t="shared" si="75"/>
        <v>0.26500000000000001</v>
      </c>
      <c r="AO147" s="38">
        <f t="shared" si="76"/>
        <v>0.25</v>
      </c>
      <c r="AP147" s="38">
        <f t="shared" si="77"/>
        <v>0.50739999999999996</v>
      </c>
      <c r="AQ147" s="38">
        <f t="shared" si="78"/>
        <v>0.3105</v>
      </c>
      <c r="AR147" s="38"/>
      <c r="AS147" s="38">
        <f t="shared" si="79"/>
        <v>0.24329999999999999</v>
      </c>
      <c r="AT147" s="38">
        <f t="shared" si="80"/>
        <v>0.20280000000000001</v>
      </c>
      <c r="AU147" s="38">
        <f t="shared" si="81"/>
        <v>0.25380000000000003</v>
      </c>
      <c r="AV147" s="38">
        <f t="shared" si="82"/>
        <v>0.35980000000000001</v>
      </c>
      <c r="AW147" s="38">
        <f t="shared" si="83"/>
        <v>0.50629999999999997</v>
      </c>
    </row>
    <row r="148" spans="1:49" s="47" customFormat="1" ht="15.75" x14ac:dyDescent="0.25">
      <c r="A148" s="47" t="s">
        <v>49</v>
      </c>
      <c r="B148" s="47">
        <f>MIN(B3:B147)</f>
        <v>0</v>
      </c>
      <c r="C148" s="47">
        <f>MIN(C3:C147)</f>
        <v>0</v>
      </c>
      <c r="D148" s="47">
        <f>MIN(D3:D147)</f>
        <v>0.01</v>
      </c>
      <c r="E148" s="47">
        <f>MIN(E3:E147)</f>
        <v>0</v>
      </c>
      <c r="F148" s="47">
        <f>MIN(F3:F147)</f>
        <v>0.01</v>
      </c>
      <c r="O148">
        <f t="shared" ref="O148:S149" si="84">ROUND((B148-B$148)/(B$149-B$148),4)</f>
        <v>0</v>
      </c>
      <c r="P148">
        <f t="shared" si="84"/>
        <v>0</v>
      </c>
      <c r="Q148">
        <f t="shared" si="84"/>
        <v>0</v>
      </c>
      <c r="R148">
        <f t="shared" si="84"/>
        <v>0</v>
      </c>
      <c r="S148">
        <f t="shared" si="84"/>
        <v>0</v>
      </c>
      <c r="U148" s="37">
        <f t="shared" si="56"/>
        <v>1</v>
      </c>
      <c r="V148" s="37">
        <f t="shared" si="56"/>
        <v>1</v>
      </c>
      <c r="W148" s="37">
        <f t="shared" si="56"/>
        <v>1</v>
      </c>
      <c r="X148" s="37">
        <f t="shared" si="56"/>
        <v>1</v>
      </c>
      <c r="Y148" s="37">
        <f t="shared" si="56"/>
        <v>1</v>
      </c>
      <c r="AA148" s="37">
        <f>ROUND((ABS(O148-O$154)+ABS(U148-U$154)+ABS((1-O$154-O148)-(1-U$154-U148)))/3,4)</f>
        <v>0.66669999999999996</v>
      </c>
      <c r="AB148" s="37"/>
      <c r="AC148" s="37"/>
      <c r="AD148" s="37"/>
      <c r="AE148" s="37"/>
    </row>
    <row r="149" spans="1:49" s="47" customFormat="1" ht="15.75" x14ac:dyDescent="0.25">
      <c r="A149" s="47" t="s">
        <v>54</v>
      </c>
      <c r="B149" s="47">
        <f>MAX(B3:B147)</f>
        <v>0.9</v>
      </c>
      <c r="C149" s="47">
        <f>MAX(C3:C147)</f>
        <v>0.9</v>
      </c>
      <c r="D149" s="47">
        <f>MAX(D3:D147)</f>
        <v>0.91</v>
      </c>
      <c r="E149" s="47">
        <f>MAX(E3:E147)</f>
        <v>0.99</v>
      </c>
      <c r="F149" s="47">
        <f>MAX(F3:F147)</f>
        <v>0.99</v>
      </c>
      <c r="O149">
        <f t="shared" si="84"/>
        <v>1</v>
      </c>
      <c r="P149">
        <f t="shared" si="84"/>
        <v>1</v>
      </c>
      <c r="Q149">
        <f t="shared" si="84"/>
        <v>1</v>
      </c>
      <c r="R149">
        <f t="shared" si="84"/>
        <v>1</v>
      </c>
      <c r="S149">
        <f t="shared" si="84"/>
        <v>1</v>
      </c>
      <c r="U149" s="37">
        <f t="shared" si="56"/>
        <v>0</v>
      </c>
      <c r="V149" s="37">
        <f t="shared" si="56"/>
        <v>0</v>
      </c>
      <c r="W149" s="37">
        <f t="shared" si="56"/>
        <v>0</v>
      </c>
      <c r="X149" s="37">
        <f t="shared" si="56"/>
        <v>0</v>
      </c>
      <c r="Y149" s="37">
        <f t="shared" si="56"/>
        <v>0</v>
      </c>
      <c r="AA149" s="37">
        <f>ROUND((ABS(O149-O$154)+ABS(U149-U$154)+ABS((1-O$154-O149)-(1-U$154-U149)))/3,4)</f>
        <v>0.66669999999999996</v>
      </c>
      <c r="AB149" s="37"/>
      <c r="AC149" s="37"/>
      <c r="AD149" s="37"/>
      <c r="AE149" s="37"/>
    </row>
    <row r="150" spans="1:49" ht="15.75" x14ac:dyDescent="0.25">
      <c r="M150" t="s">
        <v>57</v>
      </c>
      <c r="N150">
        <f>SUM(N3:N147)/145</f>
        <v>0.84827586206896555</v>
      </c>
      <c r="U150" s="37"/>
      <c r="V150" s="37"/>
      <c r="W150" s="37"/>
      <c r="X150" s="37"/>
      <c r="Y150" s="37"/>
      <c r="AA150" s="37"/>
      <c r="AB150" s="37"/>
      <c r="AC150" s="37"/>
      <c r="AD150" s="37"/>
      <c r="AE150" s="37"/>
    </row>
    <row r="151" spans="1:49" ht="15.75" x14ac:dyDescent="0.25">
      <c r="U151" s="37"/>
      <c r="V151" s="37"/>
      <c r="W151" s="37"/>
      <c r="X151" s="37"/>
      <c r="Y151" s="37"/>
      <c r="AA151" s="37"/>
      <c r="AB151" s="37"/>
      <c r="AC151" s="37"/>
      <c r="AD151" s="37"/>
      <c r="AE151" s="37"/>
    </row>
    <row r="152" spans="1:49" ht="15.75" x14ac:dyDescent="0.25">
      <c r="U152" s="37"/>
      <c r="V152" s="37"/>
      <c r="W152" s="37"/>
      <c r="X152" s="37"/>
      <c r="Y152" s="37"/>
      <c r="AA152" s="37"/>
      <c r="AB152" s="37"/>
      <c r="AC152" s="37"/>
      <c r="AD152" s="37"/>
      <c r="AE152" s="37"/>
    </row>
    <row r="153" spans="1:49" ht="15.75" x14ac:dyDescent="0.25">
      <c r="U153" s="37"/>
      <c r="V153" s="37"/>
      <c r="W153" s="37"/>
      <c r="X153" s="37"/>
      <c r="Y153" s="37"/>
      <c r="AA153" s="37"/>
      <c r="AB153" s="37"/>
      <c r="AC153" s="37"/>
      <c r="AD153" s="37"/>
      <c r="AE153" s="37"/>
    </row>
    <row r="154" spans="1:49" ht="15.75" x14ac:dyDescent="0.25">
      <c r="A154" t="s">
        <v>43</v>
      </c>
      <c r="B154">
        <v>0.30599999999999999</v>
      </c>
      <c r="C154">
        <v>0.19800000000000001</v>
      </c>
      <c r="D154">
        <v>0.36599999999999999</v>
      </c>
      <c r="E154">
        <v>0.35899999999999999</v>
      </c>
      <c r="F154">
        <v>9.0999999999999998E-2</v>
      </c>
      <c r="O154">
        <f>'Test_IF-có_validate'!O154</f>
        <v>0.34</v>
      </c>
      <c r="P154">
        <f>'Test_IF-có_validate'!P154</f>
        <v>0.22</v>
      </c>
      <c r="Q154">
        <f>'Test_IF-có_validate'!Q154</f>
        <v>0.39560000000000001</v>
      </c>
      <c r="R154">
        <f>'Test_IF-có_validate'!R154</f>
        <v>0.36259999999999998</v>
      </c>
      <c r="S154">
        <f>'Test_IF-có_validate'!S154</f>
        <v>8.2699999999999996E-2</v>
      </c>
      <c r="U154" s="37">
        <f t="shared" ref="U154:Y157" si="85">ROUND((1-O154)/(1+O154),4)</f>
        <v>0.49249999999999999</v>
      </c>
      <c r="V154" s="37">
        <f t="shared" si="85"/>
        <v>0.63929999999999998</v>
      </c>
      <c r="W154" s="37">
        <f t="shared" si="85"/>
        <v>0.43309999999999998</v>
      </c>
      <c r="X154" s="37">
        <f t="shared" si="85"/>
        <v>0.46779999999999999</v>
      </c>
      <c r="Y154" s="37">
        <f t="shared" si="85"/>
        <v>0.84719999999999995</v>
      </c>
      <c r="AA154" s="37">
        <f t="shared" ref="AA154:AE157" si="86">ROUND((ABS(O154-O$154)+ABS(U154-U$154)+ABS(MAX(O$154,U154)-MAX(U$154,O154)))/3,4)</f>
        <v>0</v>
      </c>
      <c r="AB154" s="37">
        <f t="shared" si="86"/>
        <v>0</v>
      </c>
      <c r="AC154" s="37">
        <f t="shared" si="86"/>
        <v>0</v>
      </c>
      <c r="AD154" s="37">
        <f t="shared" si="86"/>
        <v>0</v>
      </c>
      <c r="AE154" s="37">
        <f t="shared" si="86"/>
        <v>0</v>
      </c>
    </row>
    <row r="155" spans="1:49" ht="15.75" x14ac:dyDescent="0.25">
      <c r="A155" t="s">
        <v>48</v>
      </c>
      <c r="B155">
        <v>0.32100000000000001</v>
      </c>
      <c r="C155">
        <v>0.33700000000000002</v>
      </c>
      <c r="D155">
        <v>0.43099999999999999</v>
      </c>
      <c r="E155">
        <v>0.497</v>
      </c>
      <c r="F155">
        <v>0.23799999999999999</v>
      </c>
      <c r="O155">
        <f>'Test_IF-có_validate'!O155</f>
        <v>0.35670000000000002</v>
      </c>
      <c r="P155">
        <f>'Test_IF-có_validate'!P155</f>
        <v>0.37440000000000001</v>
      </c>
      <c r="Q155">
        <f>'Test_IF-có_validate'!Q155</f>
        <v>0.46779999999999999</v>
      </c>
      <c r="R155">
        <f>'Test_IF-có_validate'!R155</f>
        <v>0.502</v>
      </c>
      <c r="S155">
        <f>'Test_IF-có_validate'!S155</f>
        <v>0.23269999999999999</v>
      </c>
      <c r="U155" s="37">
        <f t="shared" si="85"/>
        <v>0.47420000000000001</v>
      </c>
      <c r="V155" s="37">
        <f t="shared" si="85"/>
        <v>0.45519999999999999</v>
      </c>
      <c r="W155" s="37">
        <f t="shared" si="85"/>
        <v>0.36259999999999998</v>
      </c>
      <c r="X155" s="37">
        <f t="shared" si="85"/>
        <v>0.33160000000000001</v>
      </c>
      <c r="Y155" s="37">
        <f t="shared" si="85"/>
        <v>0.62250000000000005</v>
      </c>
      <c r="AA155" s="37">
        <f t="shared" si="86"/>
        <v>1.78E-2</v>
      </c>
      <c r="AB155" s="37">
        <f t="shared" si="86"/>
        <v>0.17419999999999999</v>
      </c>
      <c r="AC155" s="37">
        <f t="shared" si="86"/>
        <v>7.1599999999999997E-2</v>
      </c>
      <c r="AD155" s="37">
        <f t="shared" si="86"/>
        <v>0.13830000000000001</v>
      </c>
      <c r="AE155" s="37">
        <f t="shared" si="86"/>
        <v>0.19980000000000001</v>
      </c>
    </row>
    <row r="156" spans="1:49" ht="15.75" x14ac:dyDescent="0.25">
      <c r="A156" t="s">
        <v>44</v>
      </c>
      <c r="B156">
        <v>0.40100000000000002</v>
      </c>
      <c r="C156">
        <v>0.372</v>
      </c>
      <c r="D156">
        <v>0.51</v>
      </c>
      <c r="E156">
        <v>0.34599999999999997</v>
      </c>
      <c r="F156">
        <v>0.53900000000000003</v>
      </c>
      <c r="O156">
        <f>'Test_IF-có_validate'!O156</f>
        <v>0.4456</v>
      </c>
      <c r="P156">
        <f>'Test_IF-có_validate'!P156</f>
        <v>0.4133</v>
      </c>
      <c r="Q156">
        <f>'Test_IF-có_validate'!Q156</f>
        <v>0.55559999999999998</v>
      </c>
      <c r="R156">
        <f>'Test_IF-có_validate'!R156</f>
        <v>0.34949999999999998</v>
      </c>
      <c r="S156">
        <f>'Test_IF-có_validate'!S156</f>
        <v>0.53979999999999995</v>
      </c>
      <c r="U156" s="37">
        <f t="shared" si="85"/>
        <v>0.38350000000000001</v>
      </c>
      <c r="V156" s="37">
        <f t="shared" si="85"/>
        <v>0.41510000000000002</v>
      </c>
      <c r="W156" s="37">
        <f t="shared" si="85"/>
        <v>0.28570000000000001</v>
      </c>
      <c r="X156" s="37">
        <f t="shared" si="85"/>
        <v>0.48199999999999998</v>
      </c>
      <c r="Y156" s="37">
        <f t="shared" si="85"/>
        <v>0.2989</v>
      </c>
      <c r="AA156" s="37">
        <f t="shared" si="86"/>
        <v>0.1079</v>
      </c>
      <c r="AB156" s="37">
        <f t="shared" si="86"/>
        <v>0.21390000000000001</v>
      </c>
      <c r="AC156" s="37">
        <f t="shared" si="86"/>
        <v>0.15579999999999999</v>
      </c>
      <c r="AD156" s="37">
        <f t="shared" si="86"/>
        <v>1.38E-2</v>
      </c>
      <c r="AE156" s="37">
        <f t="shared" si="86"/>
        <v>0.51790000000000003</v>
      </c>
    </row>
    <row r="157" spans="1:49" ht="15.75" x14ac:dyDescent="0.25">
      <c r="A157" t="s">
        <v>45</v>
      </c>
      <c r="B157">
        <v>0.42499999999999999</v>
      </c>
      <c r="C157">
        <v>0.43099999999999999</v>
      </c>
      <c r="D157">
        <v>0.50600000000000001</v>
      </c>
      <c r="E157">
        <v>0.50700000000000001</v>
      </c>
      <c r="F157">
        <v>0.77200000000000002</v>
      </c>
      <c r="O157">
        <f>'Test_IF-có_validate'!O157</f>
        <v>0.47220000000000001</v>
      </c>
      <c r="P157">
        <f>'Test_IF-có_validate'!P157</f>
        <v>0.47889999999999999</v>
      </c>
      <c r="Q157">
        <f>'Test_IF-có_validate'!Q157</f>
        <v>0.55110000000000003</v>
      </c>
      <c r="R157">
        <f>'Test_IF-có_validate'!R157</f>
        <v>0.5121</v>
      </c>
      <c r="S157">
        <f>'Test_IF-có_validate'!S157</f>
        <v>0.77759999999999996</v>
      </c>
      <c r="U157" s="37">
        <f t="shared" si="85"/>
        <v>0.35849999999999999</v>
      </c>
      <c r="V157" s="37">
        <f t="shared" si="85"/>
        <v>0.35239999999999999</v>
      </c>
      <c r="W157" s="37">
        <f t="shared" si="85"/>
        <v>0.28939999999999999</v>
      </c>
      <c r="X157" s="37">
        <f t="shared" si="85"/>
        <v>0.32269999999999999</v>
      </c>
      <c r="Y157" s="37">
        <f t="shared" si="85"/>
        <v>0.12509999999999999</v>
      </c>
      <c r="AA157" s="37">
        <f t="shared" si="86"/>
        <v>0.13339999999999999</v>
      </c>
      <c r="AB157" s="37">
        <f t="shared" si="86"/>
        <v>0.27760000000000001</v>
      </c>
      <c r="AC157" s="37">
        <f t="shared" si="86"/>
        <v>0.15160000000000001</v>
      </c>
      <c r="AD157" s="37">
        <f t="shared" si="86"/>
        <v>0.14799999999999999</v>
      </c>
      <c r="AE157" s="37">
        <f t="shared" si="86"/>
        <v>0.71299999999999997</v>
      </c>
    </row>
    <row r="158" spans="1:49" ht="15.75" x14ac:dyDescent="0.25">
      <c r="AA158" s="37"/>
      <c r="AB158" s="37"/>
      <c r="AC158" s="37"/>
      <c r="AD158" s="37"/>
      <c r="AE158" s="37"/>
    </row>
    <row r="159" spans="1:49" ht="15.75" x14ac:dyDescent="0.25">
      <c r="AA159" s="37"/>
      <c r="AB159" s="37"/>
      <c r="AC159" s="37"/>
      <c r="AD159" s="37"/>
      <c r="AE159" s="37"/>
    </row>
    <row r="160" spans="1:49" ht="15.75" x14ac:dyDescent="0.25">
      <c r="AA160" s="37"/>
      <c r="AB160" s="37"/>
      <c r="AC160" s="37"/>
      <c r="AD160" s="37"/>
      <c r="AE160" s="37"/>
    </row>
    <row r="161" spans="27:31" ht="15.75" x14ac:dyDescent="0.25">
      <c r="AA161" s="37"/>
      <c r="AB161" s="37"/>
      <c r="AC161" s="37"/>
      <c r="AD161" s="37"/>
      <c r="AE161" s="37"/>
    </row>
    <row r="162" spans="27:31" ht="15.75" x14ac:dyDescent="0.25">
      <c r="AA162" s="37"/>
      <c r="AB162" s="37"/>
      <c r="AC162" s="37"/>
      <c r="AD162" s="37"/>
      <c r="AE162" s="37"/>
    </row>
    <row r="163" spans="27:31" ht="15.75" x14ac:dyDescent="0.25">
      <c r="AA163" s="37"/>
      <c r="AB163" s="37"/>
      <c r="AC163" s="37"/>
      <c r="AD163" s="37"/>
      <c r="AE163" s="37"/>
    </row>
    <row r="164" spans="27:31" ht="15.75" x14ac:dyDescent="0.25">
      <c r="AA164" s="37"/>
      <c r="AB164" s="37"/>
      <c r="AC164" s="37"/>
      <c r="AD164" s="37"/>
      <c r="AE164" s="37"/>
    </row>
    <row r="165" spans="27:31" ht="15.75" x14ac:dyDescent="0.25">
      <c r="AA165" s="37"/>
      <c r="AB165" s="37"/>
      <c r="AC165" s="37"/>
      <c r="AD165" s="37"/>
      <c r="AE165" s="37"/>
    </row>
    <row r="166" spans="27:31" ht="15.75" x14ac:dyDescent="0.25">
      <c r="AA166" s="37"/>
      <c r="AB166" s="37"/>
      <c r="AC166" s="37"/>
      <c r="AD166" s="37"/>
      <c r="AE166" s="37"/>
    </row>
    <row r="167" spans="27:31" ht="15.75" x14ac:dyDescent="0.25">
      <c r="AA167" s="37"/>
      <c r="AB167" s="37"/>
      <c r="AC167" s="37"/>
      <c r="AD167" s="37"/>
      <c r="AE167" s="37"/>
    </row>
    <row r="168" spans="27:31" ht="15.75" x14ac:dyDescent="0.25">
      <c r="AA168" s="37"/>
      <c r="AB168" s="37"/>
      <c r="AC168" s="37"/>
      <c r="AD168" s="37"/>
      <c r="AE168" s="37"/>
    </row>
    <row r="169" spans="27:31" ht="15.75" x14ac:dyDescent="0.25">
      <c r="AA169" s="37"/>
      <c r="AB169" s="37"/>
      <c r="AC169" s="37"/>
      <c r="AD169" s="37"/>
      <c r="AE169" s="37"/>
    </row>
    <row r="170" spans="27:31" ht="15.75" x14ac:dyDescent="0.25">
      <c r="AA170" s="37"/>
      <c r="AB170" s="37"/>
      <c r="AC170" s="37"/>
      <c r="AD170" s="37"/>
      <c r="AE170" s="37"/>
    </row>
    <row r="171" spans="27:31" ht="15.75" x14ac:dyDescent="0.25">
      <c r="AA171" s="37"/>
      <c r="AB171" s="37"/>
      <c r="AC171" s="37"/>
      <c r="AD171" s="37"/>
      <c r="AE171" s="37"/>
    </row>
    <row r="172" spans="27:31" ht="15.75" x14ac:dyDescent="0.25">
      <c r="AA172" s="37"/>
      <c r="AB172" s="37"/>
      <c r="AC172" s="37"/>
      <c r="AD172" s="37"/>
      <c r="AE172" s="37"/>
    </row>
    <row r="173" spans="27:31" ht="15.75" x14ac:dyDescent="0.25">
      <c r="AA173" s="37"/>
      <c r="AB173" s="37"/>
      <c r="AC173" s="37"/>
      <c r="AD173" s="37"/>
      <c r="AE173" s="37"/>
    </row>
    <row r="174" spans="27:31" ht="15.75" x14ac:dyDescent="0.25">
      <c r="AA174" s="37"/>
      <c r="AB174" s="37"/>
      <c r="AC174" s="37"/>
      <c r="AD174" s="37"/>
      <c r="AE174" s="37"/>
    </row>
    <row r="175" spans="27:31" ht="15.75" x14ac:dyDescent="0.25">
      <c r="AA175" s="37"/>
      <c r="AB175" s="37"/>
      <c r="AC175" s="37"/>
      <c r="AD175" s="37"/>
      <c r="AE175" s="37"/>
    </row>
    <row r="176" spans="27:31" ht="15.75" x14ac:dyDescent="0.25">
      <c r="AA176" s="37"/>
      <c r="AB176" s="37"/>
      <c r="AC176" s="37"/>
      <c r="AD176" s="37"/>
      <c r="AE176" s="37"/>
    </row>
    <row r="177" spans="27:31" ht="15.75" x14ac:dyDescent="0.25">
      <c r="AA177" s="37"/>
      <c r="AB177" s="37"/>
      <c r="AC177" s="37"/>
      <c r="AD177" s="37"/>
      <c r="AE177" s="37"/>
    </row>
    <row r="178" spans="27:31" ht="15.75" x14ac:dyDescent="0.25">
      <c r="AA178" s="37"/>
      <c r="AB178" s="37"/>
      <c r="AC178" s="37"/>
      <c r="AD178" s="37"/>
      <c r="AE178" s="37"/>
    </row>
    <row r="179" spans="27:31" ht="15.75" x14ac:dyDescent="0.25">
      <c r="AA179" s="37"/>
      <c r="AB179" s="37"/>
      <c r="AC179" s="37"/>
      <c r="AD179" s="37"/>
      <c r="AE179" s="37"/>
    </row>
    <row r="180" spans="27:31" ht="15.75" x14ac:dyDescent="0.25">
      <c r="AA180" s="37"/>
      <c r="AB180" s="37"/>
      <c r="AC180" s="37"/>
      <c r="AD180" s="37"/>
      <c r="AE180" s="37"/>
    </row>
    <row r="181" spans="27:31" ht="15.75" x14ac:dyDescent="0.25">
      <c r="AA181" s="37"/>
      <c r="AB181" s="37"/>
      <c r="AC181" s="37"/>
      <c r="AD181" s="37"/>
      <c r="AE181" s="37"/>
    </row>
    <row r="182" spans="27:31" ht="15.75" x14ac:dyDescent="0.25">
      <c r="AA182" s="37"/>
      <c r="AB182" s="37"/>
      <c r="AC182" s="37"/>
      <c r="AD182" s="37"/>
      <c r="AE182" s="37"/>
    </row>
    <row r="183" spans="27:31" ht="15.75" x14ac:dyDescent="0.25">
      <c r="AA183" s="37"/>
      <c r="AB183" s="37"/>
      <c r="AC183" s="37"/>
      <c r="AD183" s="37"/>
      <c r="AE183" s="37"/>
    </row>
    <row r="184" spans="27:31" ht="15.75" x14ac:dyDescent="0.25">
      <c r="AA184" s="37"/>
      <c r="AB184" s="37"/>
      <c r="AC184" s="37"/>
      <c r="AD184" s="37"/>
      <c r="AE184" s="37"/>
    </row>
    <row r="185" spans="27:31" ht="15.75" x14ac:dyDescent="0.25">
      <c r="AA185" s="37"/>
      <c r="AB185" s="37"/>
      <c r="AC185" s="37"/>
      <c r="AD185" s="37"/>
      <c r="AE185" s="37"/>
    </row>
    <row r="186" spans="27:31" ht="15.75" x14ac:dyDescent="0.25">
      <c r="AA186" s="37"/>
      <c r="AB186" s="37"/>
      <c r="AC186" s="37"/>
      <c r="AD186" s="37"/>
      <c r="AE186" s="37"/>
    </row>
    <row r="187" spans="27:31" ht="15.75" x14ac:dyDescent="0.25">
      <c r="AA187" s="37"/>
      <c r="AB187" s="37"/>
      <c r="AC187" s="37"/>
      <c r="AD187" s="37"/>
      <c r="AE187" s="37"/>
    </row>
    <row r="188" spans="27:31" ht="15.75" x14ac:dyDescent="0.25">
      <c r="AA188" s="37"/>
      <c r="AB188" s="37"/>
      <c r="AC188" s="37"/>
      <c r="AD188" s="37"/>
      <c r="AE188" s="37"/>
    </row>
    <row r="189" spans="27:31" ht="15.75" x14ac:dyDescent="0.25">
      <c r="AA189" s="37"/>
      <c r="AB189" s="37"/>
      <c r="AC189" s="37"/>
      <c r="AD189" s="37"/>
      <c r="AE189" s="37"/>
    </row>
    <row r="190" spans="27:31" ht="15.75" x14ac:dyDescent="0.25">
      <c r="AA190" s="37"/>
      <c r="AB190" s="37"/>
      <c r="AC190" s="37"/>
      <c r="AD190" s="37"/>
      <c r="AE190" s="37"/>
    </row>
    <row r="191" spans="27:31" ht="15.75" x14ac:dyDescent="0.25">
      <c r="AA191" s="37"/>
      <c r="AB191" s="37"/>
      <c r="AC191" s="37"/>
      <c r="AD191" s="37"/>
      <c r="AE191" s="37"/>
    </row>
    <row r="192" spans="27:31" ht="15.75" x14ac:dyDescent="0.25">
      <c r="AA192" s="37"/>
      <c r="AB192" s="37"/>
      <c r="AC192" s="37"/>
      <c r="AD192" s="37"/>
      <c r="AE192" s="37"/>
    </row>
    <row r="193" spans="27:31" ht="15.75" x14ac:dyDescent="0.25">
      <c r="AA193" s="37"/>
      <c r="AB193" s="37"/>
      <c r="AC193" s="37"/>
      <c r="AD193" s="37"/>
      <c r="AE193" s="37"/>
    </row>
    <row r="194" spans="27:31" ht="15.75" x14ac:dyDescent="0.25">
      <c r="AA194" s="37"/>
      <c r="AB194" s="37"/>
      <c r="AC194" s="37"/>
      <c r="AD194" s="37"/>
      <c r="AE194" s="37"/>
    </row>
    <row r="195" spans="27:31" ht="15.75" x14ac:dyDescent="0.25">
      <c r="AA195" s="37"/>
      <c r="AB195" s="37"/>
      <c r="AC195" s="37"/>
      <c r="AD195" s="37"/>
      <c r="AE195" s="37"/>
    </row>
    <row r="196" spans="27:31" ht="15.75" x14ac:dyDescent="0.25">
      <c r="AA196" s="37"/>
      <c r="AB196" s="37"/>
      <c r="AC196" s="37"/>
      <c r="AD196" s="37"/>
      <c r="AE196" s="37"/>
    </row>
    <row r="197" spans="27:31" ht="15.75" x14ac:dyDescent="0.25">
      <c r="AA197" s="37"/>
      <c r="AB197" s="37"/>
      <c r="AC197" s="37"/>
      <c r="AD197" s="37"/>
      <c r="AE197" s="37"/>
    </row>
    <row r="198" spans="27:31" ht="15.75" x14ac:dyDescent="0.25">
      <c r="AA198" s="37"/>
      <c r="AB198" s="37"/>
      <c r="AC198" s="37"/>
      <c r="AD198" s="37"/>
      <c r="AE198" s="37"/>
    </row>
    <row r="199" spans="27:31" ht="15.75" x14ac:dyDescent="0.25">
      <c r="AA199" s="37"/>
      <c r="AB199" s="37"/>
      <c r="AC199" s="37"/>
      <c r="AD199" s="37"/>
      <c r="AE199" s="37"/>
    </row>
    <row r="200" spans="27:31" ht="15.75" x14ac:dyDescent="0.25">
      <c r="AA200" s="37"/>
      <c r="AB200" s="37"/>
      <c r="AC200" s="37"/>
      <c r="AD200" s="37"/>
      <c r="AE200" s="37"/>
    </row>
    <row r="201" spans="27:31" ht="15.75" x14ac:dyDescent="0.25">
      <c r="AA201" s="37"/>
      <c r="AB201" s="37"/>
      <c r="AC201" s="37"/>
      <c r="AD201" s="37"/>
      <c r="AE201" s="37"/>
    </row>
    <row r="202" spans="27:31" ht="15.75" x14ac:dyDescent="0.25">
      <c r="AA202" s="37"/>
      <c r="AB202" s="37"/>
      <c r="AC202" s="37"/>
      <c r="AD202" s="37"/>
      <c r="AE202" s="37"/>
    </row>
    <row r="203" spans="27:31" ht="15.75" x14ac:dyDescent="0.25">
      <c r="AA203" s="37"/>
      <c r="AB203" s="37"/>
      <c r="AC203" s="37"/>
      <c r="AD203" s="37"/>
      <c r="AE203" s="37"/>
    </row>
    <row r="204" spans="27:31" ht="15.75" x14ac:dyDescent="0.25">
      <c r="AA204" s="37"/>
      <c r="AB204" s="37"/>
      <c r="AC204" s="37"/>
      <c r="AD204" s="37"/>
      <c r="AE204" s="37"/>
    </row>
    <row r="205" spans="27:31" ht="15.75" x14ac:dyDescent="0.25">
      <c r="AA205" s="37"/>
      <c r="AB205" s="37"/>
      <c r="AC205" s="37"/>
      <c r="AD205" s="37"/>
      <c r="AE205" s="37"/>
    </row>
    <row r="206" spans="27:31" ht="15.75" x14ac:dyDescent="0.25">
      <c r="AA206" s="37"/>
      <c r="AB206" s="37"/>
      <c r="AC206" s="37"/>
      <c r="AD206" s="37"/>
      <c r="AE206" s="37"/>
    </row>
    <row r="207" spans="27:31" ht="15.75" x14ac:dyDescent="0.25">
      <c r="AA207" s="37"/>
      <c r="AB207" s="37"/>
      <c r="AC207" s="37"/>
      <c r="AD207" s="37"/>
      <c r="AE207" s="37"/>
    </row>
    <row r="208" spans="27:31" ht="15.75" x14ac:dyDescent="0.25">
      <c r="AA208" s="37"/>
      <c r="AB208" s="37"/>
      <c r="AC208" s="37"/>
      <c r="AD208" s="37"/>
      <c r="AE208" s="37"/>
    </row>
    <row r="209" spans="27:31" ht="15.75" x14ac:dyDescent="0.25">
      <c r="AA209" s="37"/>
      <c r="AB209" s="37"/>
      <c r="AC209" s="37"/>
      <c r="AD209" s="37"/>
      <c r="AE209" s="37"/>
    </row>
    <row r="210" spans="27:31" ht="15.75" x14ac:dyDescent="0.25">
      <c r="AA210" s="37"/>
      <c r="AB210" s="37"/>
      <c r="AC210" s="37"/>
      <c r="AD210" s="37"/>
      <c r="AE210" s="37"/>
    </row>
    <row r="211" spans="27:31" ht="15.75" x14ac:dyDescent="0.25">
      <c r="AA211" s="37"/>
      <c r="AB211" s="37"/>
      <c r="AC211" s="37"/>
      <c r="AD211" s="37"/>
      <c r="AE211" s="37"/>
    </row>
    <row r="212" spans="27:31" ht="15.75" x14ac:dyDescent="0.25">
      <c r="AA212" s="37"/>
      <c r="AB212" s="37"/>
      <c r="AC212" s="37"/>
      <c r="AD212" s="37"/>
      <c r="AE212" s="37"/>
    </row>
    <row r="213" spans="27:31" ht="15.75" x14ac:dyDescent="0.25">
      <c r="AA213" s="37"/>
      <c r="AB213" s="37"/>
      <c r="AC213" s="37"/>
      <c r="AD213" s="37"/>
      <c r="AE213" s="37"/>
    </row>
    <row r="214" spans="27:31" ht="15.75" x14ac:dyDescent="0.25">
      <c r="AA214" s="37"/>
      <c r="AB214" s="37"/>
      <c r="AC214" s="37"/>
      <c r="AD214" s="37"/>
      <c r="AE214" s="37"/>
    </row>
    <row r="215" spans="27:31" ht="15.75" x14ac:dyDescent="0.25">
      <c r="AA215" s="37"/>
      <c r="AB215" s="37"/>
      <c r="AC215" s="37"/>
      <c r="AD215" s="37"/>
      <c r="AE215" s="37"/>
    </row>
    <row r="216" spans="27:31" ht="15.75" x14ac:dyDescent="0.25">
      <c r="AA216" s="37"/>
      <c r="AB216" s="37"/>
      <c r="AC216" s="37"/>
      <c r="AD216" s="37"/>
      <c r="AE216" s="37"/>
    </row>
    <row r="217" spans="27:31" ht="15.75" x14ac:dyDescent="0.25">
      <c r="AA217" s="37"/>
      <c r="AB217" s="37"/>
      <c r="AC217" s="37"/>
      <c r="AD217" s="37"/>
      <c r="AE217" s="37"/>
    </row>
    <row r="218" spans="27:31" ht="15.75" x14ac:dyDescent="0.25">
      <c r="AA218" s="37"/>
      <c r="AB218" s="37"/>
      <c r="AC218" s="37"/>
      <c r="AD218" s="37"/>
      <c r="AE218" s="37"/>
    </row>
    <row r="219" spans="27:31" ht="15.75" x14ac:dyDescent="0.25">
      <c r="AA219" s="37"/>
      <c r="AB219" s="37"/>
      <c r="AC219" s="37"/>
      <c r="AD219" s="37"/>
      <c r="AE219" s="37"/>
    </row>
    <row r="220" spans="27:31" ht="15.75" x14ac:dyDescent="0.25">
      <c r="AA220" s="37"/>
      <c r="AB220" s="37"/>
      <c r="AC220" s="37"/>
      <c r="AD220" s="37"/>
      <c r="AE220" s="37"/>
    </row>
    <row r="221" spans="27:31" ht="15.75" x14ac:dyDescent="0.25">
      <c r="AA221" s="37"/>
      <c r="AB221" s="37"/>
      <c r="AC221" s="37"/>
      <c r="AD221" s="37"/>
      <c r="AE221" s="37"/>
    </row>
    <row r="222" spans="27:31" ht="15.75" x14ac:dyDescent="0.25">
      <c r="AA222" s="37"/>
      <c r="AB222" s="37"/>
      <c r="AC222" s="37"/>
      <c r="AD222" s="37"/>
      <c r="AE222" s="37"/>
    </row>
    <row r="223" spans="27:31" ht="15.75" x14ac:dyDescent="0.25">
      <c r="AA223" s="37"/>
      <c r="AB223" s="37"/>
      <c r="AC223" s="37"/>
      <c r="AD223" s="37"/>
      <c r="AE223" s="37"/>
    </row>
    <row r="224" spans="27:31" ht="15.75" x14ac:dyDescent="0.25">
      <c r="AA224" s="37"/>
      <c r="AB224" s="37"/>
      <c r="AC224" s="37"/>
      <c r="AD224" s="37"/>
      <c r="AE224" s="37"/>
    </row>
    <row r="225" spans="27:31" ht="15.75" x14ac:dyDescent="0.25">
      <c r="AA225" s="37"/>
      <c r="AB225" s="37"/>
      <c r="AC225" s="37"/>
      <c r="AD225" s="37"/>
      <c r="AE225" s="37"/>
    </row>
    <row r="226" spans="27:31" ht="15.75" x14ac:dyDescent="0.25">
      <c r="AA226" s="37"/>
      <c r="AB226" s="37"/>
      <c r="AC226" s="37"/>
      <c r="AD226" s="37"/>
      <c r="AE226" s="37"/>
    </row>
    <row r="227" spans="27:31" ht="15.75" x14ac:dyDescent="0.25">
      <c r="AA227" s="37"/>
      <c r="AB227" s="37"/>
      <c r="AC227" s="37"/>
      <c r="AD227" s="37"/>
      <c r="AE227" s="37"/>
    </row>
    <row r="228" spans="27:31" ht="15.75" x14ac:dyDescent="0.25">
      <c r="AA228" s="37"/>
      <c r="AB228" s="37"/>
      <c r="AC228" s="37"/>
      <c r="AD228" s="37"/>
      <c r="AE228" s="37"/>
    </row>
    <row r="229" spans="27:31" ht="15.75" x14ac:dyDescent="0.25">
      <c r="AA229" s="37"/>
      <c r="AB229" s="37"/>
      <c r="AC229" s="37"/>
      <c r="AD229" s="37"/>
      <c r="AE229" s="37"/>
    </row>
    <row r="230" spans="27:31" ht="15.75" x14ac:dyDescent="0.25">
      <c r="AA230" s="37"/>
      <c r="AB230" s="37"/>
      <c r="AC230" s="37"/>
      <c r="AD230" s="37"/>
      <c r="AE230" s="37"/>
    </row>
    <row r="231" spans="27:31" ht="15.75" x14ac:dyDescent="0.25">
      <c r="AA231" s="37"/>
      <c r="AB231" s="37"/>
      <c r="AC231" s="37"/>
      <c r="AD231" s="37"/>
      <c r="AE231" s="37"/>
    </row>
    <row r="232" spans="27:31" ht="15.75" x14ac:dyDescent="0.25">
      <c r="AA232" s="37"/>
      <c r="AB232" s="37"/>
      <c r="AC232" s="37"/>
      <c r="AD232" s="37"/>
      <c r="AE232" s="37"/>
    </row>
    <row r="233" spans="27:31" ht="15.75" x14ac:dyDescent="0.25">
      <c r="AA233" s="37"/>
      <c r="AB233" s="37"/>
      <c r="AC233" s="37"/>
      <c r="AD233" s="37"/>
      <c r="AE233" s="37"/>
    </row>
    <row r="234" spans="27:31" ht="15.75" x14ac:dyDescent="0.25">
      <c r="AA234" s="37"/>
      <c r="AB234" s="37"/>
      <c r="AC234" s="37"/>
      <c r="AD234" s="37"/>
      <c r="AE234" s="37"/>
    </row>
    <row r="235" spans="27:31" ht="15.75" x14ac:dyDescent="0.25">
      <c r="AA235" s="37"/>
      <c r="AB235" s="37"/>
      <c r="AC235" s="37"/>
      <c r="AD235" s="37"/>
      <c r="AE235" s="37"/>
    </row>
    <row r="236" spans="27:31" ht="15.75" x14ac:dyDescent="0.25">
      <c r="AA236" s="37"/>
      <c r="AB236" s="37"/>
      <c r="AC236" s="37"/>
      <c r="AD236" s="37"/>
      <c r="AE236" s="37"/>
    </row>
    <row r="237" spans="27:31" ht="15.75" x14ac:dyDescent="0.25">
      <c r="AA237" s="37"/>
      <c r="AB237" s="37"/>
      <c r="AC237" s="37"/>
      <c r="AD237" s="37"/>
      <c r="AE237" s="37"/>
    </row>
    <row r="238" spans="27:31" ht="15.75" x14ac:dyDescent="0.25">
      <c r="AA238" s="37"/>
      <c r="AB238" s="37"/>
      <c r="AC238" s="37"/>
      <c r="AD238" s="37"/>
      <c r="AE238" s="37"/>
    </row>
    <row r="239" spans="27:31" ht="15.75" x14ac:dyDescent="0.25">
      <c r="AA239" s="37"/>
      <c r="AB239" s="37"/>
      <c r="AC239" s="37"/>
      <c r="AD239" s="37"/>
      <c r="AE239" s="37"/>
    </row>
    <row r="240" spans="27:31" ht="15.75" x14ac:dyDescent="0.25">
      <c r="AA240" s="37"/>
      <c r="AB240" s="37"/>
      <c r="AC240" s="37"/>
      <c r="AD240" s="37"/>
      <c r="AE240" s="37"/>
    </row>
    <row r="241" spans="27:31" ht="15.75" x14ac:dyDescent="0.25">
      <c r="AA241" s="37"/>
      <c r="AB241" s="37"/>
      <c r="AC241" s="37"/>
      <c r="AD241" s="37"/>
      <c r="AE241" s="37"/>
    </row>
    <row r="242" spans="27:31" ht="15.75" x14ac:dyDescent="0.25">
      <c r="AA242" s="37"/>
      <c r="AB242" s="37"/>
      <c r="AC242" s="37"/>
      <c r="AD242" s="37"/>
      <c r="AE242" s="37"/>
    </row>
    <row r="243" spans="27:31" ht="15.75" x14ac:dyDescent="0.25">
      <c r="AA243" s="37"/>
      <c r="AB243" s="37"/>
      <c r="AC243" s="37"/>
      <c r="AD243" s="37"/>
      <c r="AE243" s="37"/>
    </row>
    <row r="244" spans="27:31" ht="15.75" x14ac:dyDescent="0.25">
      <c r="AA244" s="37"/>
      <c r="AB244" s="37"/>
      <c r="AC244" s="37"/>
      <c r="AD244" s="37"/>
      <c r="AE244" s="37"/>
    </row>
    <row r="245" spans="27:31" ht="15.75" x14ac:dyDescent="0.25">
      <c r="AA245" s="37"/>
      <c r="AB245" s="37"/>
      <c r="AC245" s="37"/>
      <c r="AD245" s="37"/>
      <c r="AE245" s="37"/>
    </row>
    <row r="246" spans="27:31" ht="15.75" x14ac:dyDescent="0.25">
      <c r="AA246" s="37"/>
      <c r="AB246" s="37"/>
      <c r="AC246" s="37"/>
      <c r="AD246" s="37"/>
      <c r="AE246" s="37"/>
    </row>
    <row r="247" spans="27:31" ht="15.75" x14ac:dyDescent="0.25">
      <c r="AA247" s="37"/>
      <c r="AB247" s="37"/>
      <c r="AC247" s="37"/>
      <c r="AD247" s="37"/>
      <c r="AE247" s="37"/>
    </row>
    <row r="248" spans="27:31" ht="15.75" x14ac:dyDescent="0.25">
      <c r="AA248" s="37"/>
      <c r="AB248" s="37"/>
      <c r="AC248" s="37"/>
      <c r="AD248" s="37"/>
      <c r="AE248" s="37"/>
    </row>
    <row r="261" spans="1:50" x14ac:dyDescent="0.25">
      <c r="A261" t="s">
        <v>49</v>
      </c>
      <c r="AX261">
        <v>1.2416</v>
      </c>
    </row>
    <row r="262" spans="1:50" x14ac:dyDescent="0.25">
      <c r="A262" t="s">
        <v>50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62"/>
  <sheetViews>
    <sheetView topLeftCell="A142" workbookViewId="0">
      <selection activeCell="O154" sqref="O154:S157"/>
    </sheetView>
  </sheetViews>
  <sheetFormatPr defaultRowHeight="15" x14ac:dyDescent="0.25"/>
  <cols>
    <col min="2" max="2" width="7" bestFit="1" customWidth="1"/>
    <col min="4" max="4" width="7" bestFit="1" customWidth="1"/>
    <col min="12" max="12" width="9.140625" style="47"/>
    <col min="13" max="13" width="11.28515625" bestFit="1" customWidth="1"/>
    <col min="33" max="33" width="9.7109375" bestFit="1" customWidth="1"/>
  </cols>
  <sheetData>
    <row r="1" spans="2:50" x14ac:dyDescent="0.25">
      <c r="B1">
        <f>H_WX_max_Ngân!B1</f>
        <v>1E-4</v>
      </c>
      <c r="C1">
        <f>H_WX_max_Ngân!C1</f>
        <v>2E-3</v>
      </c>
      <c r="D1">
        <f>H_WX_max_Ngân!D1</f>
        <v>5.9400000000000001E-2</v>
      </c>
      <c r="E1">
        <f>H_WX_max_Ngân!E1</f>
        <v>1.55E-2</v>
      </c>
      <c r="F1">
        <f>H_WX_max_Ngân!F1</f>
        <v>0.92300000000000004</v>
      </c>
      <c r="N1">
        <f>N150</f>
        <v>0.87586206896551722</v>
      </c>
      <c r="O1" t="s">
        <v>31</v>
      </c>
      <c r="U1" t="s">
        <v>32</v>
      </c>
      <c r="AA1" t="s">
        <v>58</v>
      </c>
      <c r="AB1" t="s">
        <v>34</v>
      </c>
      <c r="AG1" t="s">
        <v>59</v>
      </c>
      <c r="AM1" t="s">
        <v>60</v>
      </c>
    </row>
    <row r="2" spans="2:50" x14ac:dyDescent="0.25"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23</v>
      </c>
      <c r="I2" t="s">
        <v>21</v>
      </c>
      <c r="J2" t="s">
        <v>44</v>
      </c>
      <c r="K2" t="s">
        <v>45</v>
      </c>
      <c r="L2" s="47" t="s">
        <v>49</v>
      </c>
      <c r="M2" t="s">
        <v>55</v>
      </c>
      <c r="N2" t="s">
        <v>56</v>
      </c>
      <c r="O2" t="s">
        <v>7</v>
      </c>
      <c r="P2" t="s">
        <v>8</v>
      </c>
      <c r="Q2" t="s">
        <v>9</v>
      </c>
      <c r="R2" t="s">
        <v>10</v>
      </c>
      <c r="S2" t="s">
        <v>11</v>
      </c>
      <c r="U2" t="s">
        <v>7</v>
      </c>
      <c r="V2" t="s">
        <v>8</v>
      </c>
      <c r="W2" t="s">
        <v>9</v>
      </c>
      <c r="X2" t="s">
        <v>10</v>
      </c>
      <c r="Y2" t="s">
        <v>11</v>
      </c>
      <c r="AA2" t="s">
        <v>7</v>
      </c>
      <c r="AB2" t="s">
        <v>8</v>
      </c>
      <c r="AC2" t="s">
        <v>9</v>
      </c>
      <c r="AD2" t="s">
        <v>10</v>
      </c>
      <c r="AE2" t="s">
        <v>11</v>
      </c>
      <c r="AG2" t="s">
        <v>7</v>
      </c>
      <c r="AH2" t="s">
        <v>8</v>
      </c>
      <c r="AI2" t="s">
        <v>9</v>
      </c>
      <c r="AJ2" t="s">
        <v>10</v>
      </c>
      <c r="AK2" t="s">
        <v>11</v>
      </c>
      <c r="AM2" t="s">
        <v>7</v>
      </c>
      <c r="AN2" t="s">
        <v>8</v>
      </c>
      <c r="AO2" t="s">
        <v>9</v>
      </c>
      <c r="AP2" t="s">
        <v>10</v>
      </c>
      <c r="AQ2" t="s">
        <v>11</v>
      </c>
      <c r="AS2" t="s">
        <v>7</v>
      </c>
      <c r="AT2" t="s">
        <v>8</v>
      </c>
      <c r="AU2" t="s">
        <v>9</v>
      </c>
      <c r="AV2" t="s">
        <v>10</v>
      </c>
      <c r="AW2" t="s">
        <v>11</v>
      </c>
      <c r="AX2" t="s">
        <v>6</v>
      </c>
    </row>
    <row r="3" spans="2:50" ht="16.5" customHeight="1" x14ac:dyDescent="0.25">
      <c r="B3">
        <v>0</v>
      </c>
      <c r="C3">
        <v>0.1</v>
      </c>
      <c r="D3">
        <v>0.5</v>
      </c>
      <c r="E3">
        <v>0.26</v>
      </c>
      <c r="F3">
        <v>0.05</v>
      </c>
      <c r="G3" t="s">
        <v>23</v>
      </c>
      <c r="H3">
        <f t="shared" ref="H3:H66" si="0">ROUND(SUMPRODUCT($B$1:$F$1,AA3:AE3),4)</f>
        <v>6.3E-3</v>
      </c>
      <c r="I3">
        <f t="shared" ref="I3:I66" si="1">ROUND(SUMPRODUCT($B$1:$F$1,AG3:AK3),4)</f>
        <v>5.8299999999999998E-2</v>
      </c>
      <c r="J3">
        <f t="shared" ref="J3:J66" si="2">ROUND(SUMPRODUCT($B$1:$F$1,AM3:AQ3),4)</f>
        <v>0.20849999999999999</v>
      </c>
      <c r="K3">
        <f t="shared" ref="K3:K66" si="3">ROUND(SUMPRODUCT($B$1:$F$1,AS3:AW3),4)</f>
        <v>0.36399999999999999</v>
      </c>
      <c r="L3" s="47">
        <f>MIN(H3:K3)</f>
        <v>6.3E-3</v>
      </c>
      <c r="M3" t="str">
        <f>IF(L3=H3,"Very Low",IF(L3=I3,"Low",IF(L3=J3,"Middle","High")))</f>
        <v>Very Low</v>
      </c>
      <c r="N3">
        <f>IF(M3=G3,1,0)</f>
        <v>1</v>
      </c>
      <c r="O3">
        <f>'Test_IF-có_validate'!O3</f>
        <v>0</v>
      </c>
      <c r="P3">
        <f>'Test_IF-có_validate'!P3</f>
        <v>0.1111</v>
      </c>
      <c r="Q3">
        <f>'Test_IF-có_validate'!Q3</f>
        <v>0.5444</v>
      </c>
      <c r="R3">
        <f>'Test_IF-có_validate'!R3</f>
        <v>0.2626</v>
      </c>
      <c r="S3">
        <f>'Test_IF-có_validate'!S3</f>
        <v>4.0800000000000003E-2</v>
      </c>
      <c r="U3" s="37">
        <f>ROUND((1-O3)/(1+O3),4)</f>
        <v>1</v>
      </c>
      <c r="V3" s="37">
        <f>ROUND((1-P3)/(1+P3),4)</f>
        <v>0.8</v>
      </c>
      <c r="W3" s="37">
        <f>ROUND((1-Q3)/(1+Q3),4)</f>
        <v>0.29499999999999998</v>
      </c>
      <c r="X3" s="37">
        <f>ROUND((1-R3)/(1+R3),4)</f>
        <v>0.58399999999999996</v>
      </c>
      <c r="Y3" s="37">
        <f>ROUND((1-S3)/(1+S3),4)</f>
        <v>0.92159999999999997</v>
      </c>
      <c r="AA3" s="37">
        <f>ROUND(1-(2*SQRT(O3*O$154)+2*SQRT(U3*U$154)+SQRT((1-O3-U3)*(1-O$154-U$154))+SQRT((1-O3)*(1-O$154))+SQRT((1-U3)*(1-U$154)))/3,4)</f>
        <v>0.26129999999999998</v>
      </c>
      <c r="AB3" s="37">
        <f>ROUND(1-(2*SQRT(P3*P$154)+2*SQRT(V3*V$154)+SQRT((1-P3-V3)*(1-P$154-V$154))+SQRT((1-P3)*(1-P$154))+SQRT((1-V3)*(1-V$154)))/3,4)</f>
        <v>1.46E-2</v>
      </c>
      <c r="AC3" s="37">
        <f>ROUND(1-(2*SQRT(Q3*Q$154)+2*SQRT(W3*W$154)+SQRT((1-Q3-W3)*(1-Q$154-W$154))+SQRT((1-Q3)*(1-Q$154))+SQRT((1-W3)*(1-W$154)))/3,4)</f>
        <v>1.14E-2</v>
      </c>
      <c r="AD3" s="37">
        <f>ROUND(1-(2*SQRT(R3*R$154)+2*SQRT(X3*X$154)+SQRT((1-R3-X3)*(1-R$154-X$154))+SQRT((1-R3)*(1-R$154))+SQRT((1-X3)*(1-X$154)))/3,4)</f>
        <v>6.7000000000000002E-3</v>
      </c>
      <c r="AE3" s="37">
        <f>ROUND(1-(2*SQRT(S3*S$154)+2*SQRT(Y3*Y$154)+SQRT((1-S3-Y3)*(1-S$154-Y$154))+SQRT((1-S3)*(1-S$154))+SQRT((1-Y3)*(1-Y$154)))/3,4)</f>
        <v>5.8999999999999999E-3</v>
      </c>
      <c r="AG3" s="38">
        <f>ROUND(1-(2*SQRT(O3*O$155)+2*SQRT(U3*U$155)+SQRT((1-O3-U3)*(1-O$155-U$155))+SQRT((1-O3)*(1-O$155))+SQRT((1-U3)*(1-U$155)))/3,4)</f>
        <v>0.27360000000000001</v>
      </c>
      <c r="AH3" s="38">
        <f>ROUND(1-(2*SQRT(P3*P$155)+2*SQRT(V3*V$155)+SQRT((1-P3-V3)*(1-P$155-V$155))+SQRT((1-P3)*(1-P$155))+SQRT((1-V3)*(1-V$155)))/3,4)</f>
        <v>6.2100000000000002E-2</v>
      </c>
      <c r="AI3" s="38">
        <f>ROUND(1-(2*SQRT(Q3*Q$155)+2*SQRT(W3*W$155)+SQRT((1-Q3-W3)*(1-Q$155-W$155))+SQRT((1-Q3)*(1-Q$155))+SQRT((1-W3)*(1-W$155)))/3,4)</f>
        <v>2.8999999999999998E-3</v>
      </c>
      <c r="AJ3" s="38">
        <f>ROUND(1-(2*SQRT(R3*R$155)+2*SQRT(X3*X$155)+SQRT((1-R3-X3)*(1-R$155-X$155))+SQRT((1-R3)*(1-R$155))+SQRT((1-X3)*(1-X$155)))/3,4)</f>
        <v>3.3599999999999998E-2</v>
      </c>
      <c r="AK3" s="38">
        <f>ROUND(1-(2*SQRT(S3*S$155)+2*SQRT(Y3*Y$155)+SQRT((1-S3-Y3)*(1-S$155-Y$155))+SQRT((1-S3)*(1-S$155))+SQRT((1-Y3)*(1-Y$155)))/3,4)</f>
        <v>6.2199999999999998E-2</v>
      </c>
      <c r="AM3" s="38">
        <f>ROUND(1-(2*SQRT(O3*O$156)+2*SQRT(U3*U$156)+SQRT((1-O3-U3)*(1-O$156-U$156))+SQRT((1-O3)*(1-O$156))+SQRT((1-U3)*(1-U$156)))/3,4)</f>
        <v>0.33900000000000002</v>
      </c>
      <c r="AN3" s="38">
        <f>ROUND(1-(2*SQRT(P3*P$156)+2*SQRT(V3*V$156)+SQRT((1-P3-V3)*(1-P$156-V$156))+SQRT((1-P3)*(1-P$156))+SQRT((1-V3)*(1-V$156)))/3,4)</f>
        <v>7.7100000000000002E-2</v>
      </c>
      <c r="AO3" s="38">
        <f>ROUND(1-(2*SQRT(Q3*Q$156)+2*SQRT(W3*W$156)+SQRT((1-Q3-W3)*(1-Q$156-W$156))+SQRT((1-Q3)*(1-Q$156))+SQRT((1-W3)*(1-W$156)))/3,4)</f>
        <v>1E-4</v>
      </c>
      <c r="AP3" s="38">
        <f>ROUND(1-(2*SQRT(R3*R$156)+2*SQRT(X3*X$156)+SQRT((1-R3-X3)*(1-R$156-X$156))+SQRT((1-R3)*(1-R$156))+SQRT((1-X3)*(1-X$156)))/3,4)</f>
        <v>5.1000000000000004E-3</v>
      </c>
      <c r="AQ3" s="38">
        <f>ROUND(1-(2*SQRT(S3*S$156)+2*SQRT(Y3*Y$156)+SQRT((1-S3-Y3)*(1-S$156-Y$156))+SQRT((1-S3)*(1-S$156))+SQRT((1-Y3)*(1-Y$156)))/3,4)</f>
        <v>0.22559999999999999</v>
      </c>
      <c r="AR3" s="38"/>
      <c r="AS3" s="38">
        <f>ROUND(1-(2*SQRT(O3*O$157)+2*SQRT(U3*U$157)+SQRT((1-O3-U3)*(1-O$157-U$157))+SQRT((1-O3)*(1-O$157))+SQRT((1-U3)*(1-U$157)))/3,4)</f>
        <v>0.35870000000000002</v>
      </c>
      <c r="AT3" s="38">
        <f>ROUND(1-(2*SQRT(P3*P$157)+2*SQRT(V3*V$157)+SQRT((1-P3-V3)*(1-P$157-V$157))+SQRT((1-P3)*(1-P$157))+SQRT((1-V3)*(1-V$157)))/3,4)</f>
        <v>0.1046</v>
      </c>
      <c r="AU3" s="38">
        <f>ROUND(1-(2*SQRT(Q3*Q$157)+2*SQRT(W3*W$157)+SQRT((1-Q3-W3)*(1-Q$157-W$157))+SQRT((1-Q3)*(1-Q$157))+SQRT((1-W3)*(1-W$157)))/3,4)</f>
        <v>0</v>
      </c>
      <c r="AV3" s="38">
        <f>ROUND(1-(2*SQRT(R3*R$157)+2*SQRT(X3*X$157)+SQRT((1-R3-X3)*(1-R$157-X$157))+SQRT((1-R3)*(1-R$157))+SQRT((1-X3)*(1-X$157)))/3,4)</f>
        <v>3.6200000000000003E-2</v>
      </c>
      <c r="AW3" s="38">
        <f>ROUND(1-(2*SQRT(S3*S$157)+2*SQRT(Y3*Y$157)+SQRT((1-S3-Y3)*(1-S$157-Y$157))+SQRT((1-S3)*(1-S$157))+SQRT((1-Y3)*(1-Y$157)))/3,4)</f>
        <v>0.39350000000000002</v>
      </c>
      <c r="AX3" t="s">
        <v>19</v>
      </c>
    </row>
    <row r="4" spans="2:50" ht="15.75" x14ac:dyDescent="0.25">
      <c r="B4">
        <v>0.05</v>
      </c>
      <c r="C4">
        <v>0.05</v>
      </c>
      <c r="D4">
        <v>0.55000000000000004</v>
      </c>
      <c r="E4">
        <v>0.6</v>
      </c>
      <c r="F4">
        <v>0.14000000000000001</v>
      </c>
      <c r="G4" t="s">
        <v>21</v>
      </c>
      <c r="H4">
        <f t="shared" si="0"/>
        <v>6.1999999999999998E-3</v>
      </c>
      <c r="I4">
        <f t="shared" si="1"/>
        <v>1.11E-2</v>
      </c>
      <c r="J4">
        <f t="shared" si="2"/>
        <v>0.10639999999999999</v>
      </c>
      <c r="K4">
        <f t="shared" si="3"/>
        <v>0.23039999999999999</v>
      </c>
      <c r="L4" s="47">
        <f t="shared" ref="L4:L67" si="4">MIN(H4:K4)</f>
        <v>6.1999999999999998E-3</v>
      </c>
      <c r="M4" t="str">
        <f t="shared" ref="M4:M67" si="5">IF(L4=H4,"Very Low",IF(L4=I4,"Low",IF(L4=J4,"Middle","High")))</f>
        <v>Very Low</v>
      </c>
      <c r="N4">
        <f t="shared" ref="N4:N67" si="6">IF(M4=G4,1,0)</f>
        <v>0</v>
      </c>
      <c r="O4">
        <f>'Test_IF-có_validate'!O4</f>
        <v>5.5599999999999997E-2</v>
      </c>
      <c r="P4">
        <f>'Test_IF-có_validate'!P4</f>
        <v>5.5599999999999997E-2</v>
      </c>
      <c r="Q4">
        <f>'Test_IF-có_validate'!Q4</f>
        <v>0.6</v>
      </c>
      <c r="R4">
        <f>'Test_IF-có_validate'!R4</f>
        <v>0.60609999999999997</v>
      </c>
      <c r="S4">
        <f>'Test_IF-có_validate'!S4</f>
        <v>0.13270000000000001</v>
      </c>
      <c r="U4" s="37">
        <f t="shared" ref="U4:Y54" si="7">ROUND((1-O4)/(1+O4),4)</f>
        <v>0.89470000000000005</v>
      </c>
      <c r="V4" s="37">
        <f t="shared" si="7"/>
        <v>0.89470000000000005</v>
      </c>
      <c r="W4" s="37">
        <f t="shared" si="7"/>
        <v>0.25</v>
      </c>
      <c r="X4" s="37">
        <f t="shared" si="7"/>
        <v>0.24529999999999999</v>
      </c>
      <c r="Y4" s="37">
        <f t="shared" si="7"/>
        <v>0.76570000000000005</v>
      </c>
      <c r="AA4" s="37">
        <f t="shared" ref="AA4:AA67" si="8">ROUND(1-(2*SQRT(O4*O$154)+2*SQRT(U4*U$154)+SQRT((1-O4-U4)*(1-O$154-U$154))+SQRT((1-O4)*(1-O$154))+SQRT((1-U4)*(1-U$154)))/3,4)</f>
        <v>9.5200000000000007E-2</v>
      </c>
      <c r="AB4" s="37">
        <f t="shared" ref="AB4:AB67" si="9">ROUND(1-(2*SQRT(P4*P$154)+2*SQRT(V4*V$154)+SQRT((1-P4-V4)*(1-P$154-V$154))+SQRT((1-P4)*(1-P$154))+SQRT((1-V4)*(1-V$154)))/3,4)</f>
        <v>4.3099999999999999E-2</v>
      </c>
      <c r="AC4" s="37">
        <f t="shared" ref="AC4:AC67" si="10">ROUND(1-(2*SQRT(Q4*Q$154)+2*SQRT(W4*W$154)+SQRT((1-Q4-W4)*(1-Q$154-W$154))+SQRT((1-Q4)*(1-Q$154))+SQRT((1-W4)*(1-W$154)))/3,4)</f>
        <v>2.12E-2</v>
      </c>
      <c r="AD4" s="37">
        <f t="shared" ref="AD4:AD67" si="11">ROUND(1-(2*SQRT(R4*R$154)+2*SQRT(X4*X$154)+SQRT((1-R4-X4)*(1-R$154-X$154))+SQRT((1-R4)*(1-R$154))+SQRT((1-X4)*(1-X$154)))/3,4)</f>
        <v>3.04E-2</v>
      </c>
      <c r="AE4" s="37">
        <f t="shared" ref="AE4:AE67" si="12">ROUND(1-(2*SQRT(S4*S$154)+2*SQRT(Y4*Y$154)+SQRT((1-S4-Y4)*(1-S$154-Y$154))+SQRT((1-S4)*(1-S$154))+SQRT((1-Y4)*(1-Y$154)))/3,4)</f>
        <v>4.7000000000000002E-3</v>
      </c>
      <c r="AG4" s="38">
        <f t="shared" ref="AG4:AG67" si="13">ROUND(1-(2*SQRT(O4*O$155)+2*SQRT(U4*U$155)+SQRT((1-O4-U4)*(1-O$155-U$155))+SQRT((1-O4)*(1-O$155))+SQRT((1-U4)*(1-U$155)))/3,4)</f>
        <v>0.1031</v>
      </c>
      <c r="AH4" s="38">
        <f t="shared" ref="AH4:AH67" si="14">ROUND(1-(2*SQRT(P4*P$155)+2*SQRT(V4*V$155)+SQRT((1-P4-V4)*(1-P$155-V$155))+SQRT((1-P4)*(1-P$155))+SQRT((1-V4)*(1-V$155)))/3,4)</f>
        <v>0.1116</v>
      </c>
      <c r="AI4" s="38">
        <f t="shared" ref="AI4:AI67" si="15">ROUND(1-(2*SQRT(Q4*Q$155)+2*SQRT(W4*W$155)+SQRT((1-Q4-W4)*(1-Q$155-W$155))+SQRT((1-Q4)*(1-Q$155))+SQRT((1-W4)*(1-W$155)))/3,4)</f>
        <v>8.6999999999999994E-3</v>
      </c>
      <c r="AJ4" s="38">
        <f t="shared" ref="AJ4:AJ67" si="16">ROUND(1-(2*SQRT(R4*R$155)+2*SQRT(X4*X$155)+SQRT((1-R4-X4)*(1-R$155-X$155))+SQRT((1-R4)*(1-R$155))+SQRT((1-X4)*(1-X$155)))/3,4)</f>
        <v>5.3E-3</v>
      </c>
      <c r="AK4" s="38">
        <f t="shared" ref="AK4:AK67" si="17">ROUND(1-(2*SQRT(S4*S$155)+2*SQRT(Y4*Y$155)+SQRT((1-S4-Y4)*(1-S$155-Y$155))+SQRT((1-S4)*(1-S$155))+SQRT((1-Y4)*(1-Y$155)))/3,4)</f>
        <v>1.11E-2</v>
      </c>
      <c r="AM4" s="38">
        <f t="shared" ref="AM4:AM67" si="18">ROUND(1-(2*SQRT(O4*O$156)+2*SQRT(U4*U$156)+SQRT((1-O4-U4)*(1-O$156-U$156))+SQRT((1-O4)*(1-O$156))+SQRT((1-U4)*(1-U$156)))/3,4)</f>
        <v>0.1477</v>
      </c>
      <c r="AN4" s="38">
        <f t="shared" ref="AN4:AN67" si="19">ROUND(1-(2*SQRT(P4*P$156)+2*SQRT(V4*V$156)+SQRT((1-P4-V4)*(1-P$156-V$156))+SQRT((1-P4)*(1-P$156))+SQRT((1-V4)*(1-V$156)))/3,4)</f>
        <v>0.13100000000000001</v>
      </c>
      <c r="AO4" s="38">
        <f t="shared" ref="AO4:AO67" si="20">ROUND(1-(2*SQRT(Q4*Q$156)+2*SQRT(W4*W$156)+SQRT((1-Q4-W4)*(1-Q$156-W$156))+SQRT((1-Q4)*(1-Q$156))+SQRT((1-W4)*(1-W$156)))/3,4)</f>
        <v>1E-3</v>
      </c>
      <c r="AP4" s="38">
        <f t="shared" ref="AP4:AP67" si="21">ROUND(1-(2*SQRT(R4*R$156)+2*SQRT(X4*X$156)+SQRT((1-R4-X4)*(1-R$156-X$156))+SQRT((1-R4)*(1-R$156))+SQRT((1-X4)*(1-X$156)))/3,4)</f>
        <v>3.4000000000000002E-2</v>
      </c>
      <c r="AQ4" s="38">
        <f t="shared" ref="AQ4:AQ67" si="22">ROUND(1-(2*SQRT(S4*S$156)+2*SQRT(Y4*Y$156)+SQRT((1-S4-Y4)*(1-S$156-Y$156))+SQRT((1-S4)*(1-S$156))+SQRT((1-Y4)*(1-Y$156)))/3,4)</f>
        <v>0.1143</v>
      </c>
      <c r="AR4" s="38"/>
      <c r="AS4" s="38">
        <f t="shared" ref="AS4:AS67" si="23">ROUND(1-(2*SQRT(O4*O$157)+2*SQRT(U4*U$157)+SQRT((1-O4-U4)*(1-O$157-U$157))+SQRT((1-O4)*(1-O$157))+SQRT((1-U4)*(1-U$157)))/3,4)</f>
        <v>0.16189999999999999</v>
      </c>
      <c r="AT4" s="38">
        <f t="shared" ref="AT4:AT67" si="24">ROUND(1-(2*SQRT(P4*P$157)+2*SQRT(V4*V$157)+SQRT((1-P4-V4)*(1-P$157-V$157))+SQRT((1-P4)*(1-P$157))+SQRT((1-V4)*(1-V$157)))/3,4)</f>
        <v>0.16550000000000001</v>
      </c>
      <c r="AU4" s="38">
        <f t="shared" ref="AU4:AU67" si="25">ROUND(1-(2*SQRT(Q4*Q$157)+2*SQRT(W4*W$157)+SQRT((1-Q4-W4)*(1-Q$157-W$157))+SQRT((1-Q4)*(1-Q$157))+SQRT((1-W4)*(1-W$157)))/3,4)</f>
        <v>1.1999999999999999E-3</v>
      </c>
      <c r="AV4" s="38">
        <f t="shared" ref="AV4:AV67" si="26">ROUND(1-(2*SQRT(R4*R$157)+2*SQRT(X4*X$157)+SQRT((1-R4-X4)*(1-R$157-X$157))+SQRT((1-R4)*(1-R$157))+SQRT((1-X4)*(1-X$157)))/3,4)</f>
        <v>4.3E-3</v>
      </c>
      <c r="AW4" s="38">
        <f t="shared" ref="AW4:AW67" si="27">ROUND(1-(2*SQRT(S4*S$157)+2*SQRT(Y4*Y$157)+SQRT((1-S4-Y4)*(1-S$157-Y$157))+SQRT((1-S4)*(1-S$157))+SQRT((1-Y4)*(1-Y$157)))/3,4)</f>
        <v>0.24909999999999999</v>
      </c>
      <c r="AX4" t="s">
        <v>18</v>
      </c>
    </row>
    <row r="5" spans="2:50" ht="15.75" x14ac:dyDescent="0.25">
      <c r="B5">
        <v>0.08</v>
      </c>
      <c r="C5">
        <v>0.18</v>
      </c>
      <c r="D5">
        <v>0.63</v>
      </c>
      <c r="E5">
        <v>0.6</v>
      </c>
      <c r="F5">
        <v>0.85</v>
      </c>
      <c r="G5" t="s">
        <v>20</v>
      </c>
      <c r="H5">
        <f t="shared" si="0"/>
        <v>0.35730000000000001</v>
      </c>
      <c r="I5">
        <f t="shared" si="1"/>
        <v>0.2016</v>
      </c>
      <c r="J5">
        <f t="shared" si="2"/>
        <v>5.4100000000000002E-2</v>
      </c>
      <c r="K5">
        <f t="shared" si="3"/>
        <v>5.1000000000000004E-3</v>
      </c>
      <c r="L5" s="47">
        <f t="shared" si="4"/>
        <v>5.1000000000000004E-3</v>
      </c>
      <c r="M5" t="str">
        <f t="shared" si="5"/>
        <v>High</v>
      </c>
      <c r="N5">
        <f t="shared" si="6"/>
        <v>1</v>
      </c>
      <c r="O5">
        <f>'Test_IF-có_validate'!O5</f>
        <v>8.8900000000000007E-2</v>
      </c>
      <c r="P5">
        <f>'Test_IF-có_validate'!P5</f>
        <v>0.2</v>
      </c>
      <c r="Q5">
        <f>'Test_IF-có_validate'!Q5</f>
        <v>0.68889999999999996</v>
      </c>
      <c r="R5">
        <f>'Test_IF-có_validate'!R5</f>
        <v>0.60609999999999997</v>
      </c>
      <c r="S5">
        <f>'Test_IF-có_validate'!S5</f>
        <v>0.85709999999999997</v>
      </c>
      <c r="U5" s="37">
        <f t="shared" si="7"/>
        <v>0.8367</v>
      </c>
      <c r="V5" s="37">
        <f t="shared" si="7"/>
        <v>0.66669999999999996</v>
      </c>
      <c r="W5" s="37">
        <f t="shared" si="7"/>
        <v>0.1842</v>
      </c>
      <c r="X5" s="37">
        <f t="shared" si="7"/>
        <v>0.24529999999999999</v>
      </c>
      <c r="Y5" s="37">
        <f t="shared" si="7"/>
        <v>7.6899999999999996E-2</v>
      </c>
      <c r="AA5" s="37">
        <f t="shared" si="8"/>
        <v>6.4500000000000002E-2</v>
      </c>
      <c r="AB5" s="37">
        <f t="shared" si="9"/>
        <v>4.0000000000000002E-4</v>
      </c>
      <c r="AC5" s="37">
        <f t="shared" si="10"/>
        <v>4.3299999999999998E-2</v>
      </c>
      <c r="AD5" s="37">
        <f t="shared" si="11"/>
        <v>3.04E-2</v>
      </c>
      <c r="AE5" s="37">
        <f t="shared" si="12"/>
        <v>0.38379999999999997</v>
      </c>
      <c r="AG5" s="38">
        <f t="shared" si="13"/>
        <v>7.1099999999999997E-2</v>
      </c>
      <c r="AH5" s="38">
        <f t="shared" si="14"/>
        <v>2.2200000000000001E-2</v>
      </c>
      <c r="AI5" s="38">
        <f t="shared" si="15"/>
        <v>2.4299999999999999E-2</v>
      </c>
      <c r="AJ5" s="38">
        <f t="shared" si="16"/>
        <v>5.3E-3</v>
      </c>
      <c r="AK5" s="38">
        <f t="shared" si="17"/>
        <v>0.2167</v>
      </c>
      <c r="AM5" s="38">
        <f t="shared" si="18"/>
        <v>0.1094</v>
      </c>
      <c r="AN5" s="38">
        <f t="shared" si="19"/>
        <v>3.1699999999999999E-2</v>
      </c>
      <c r="AO5" s="38">
        <f t="shared" si="20"/>
        <v>8.8999999999999999E-3</v>
      </c>
      <c r="AP5" s="38">
        <f t="shared" si="21"/>
        <v>3.4000000000000002E-2</v>
      </c>
      <c r="AQ5" s="38">
        <f t="shared" si="22"/>
        <v>5.74E-2</v>
      </c>
      <c r="AR5" s="38"/>
      <c r="AS5" s="38">
        <f t="shared" si="23"/>
        <v>0.12180000000000001</v>
      </c>
      <c r="AT5" s="38">
        <f t="shared" si="24"/>
        <v>5.0500000000000003E-2</v>
      </c>
      <c r="AU5" s="38">
        <f t="shared" si="25"/>
        <v>9.4999999999999998E-3</v>
      </c>
      <c r="AV5" s="38">
        <f t="shared" si="26"/>
        <v>4.3E-3</v>
      </c>
      <c r="AW5" s="38">
        <f t="shared" si="27"/>
        <v>4.7000000000000002E-3</v>
      </c>
      <c r="AX5" t="s">
        <v>17</v>
      </c>
    </row>
    <row r="6" spans="2:50" ht="15.75" x14ac:dyDescent="0.25">
      <c r="B6">
        <v>0.2</v>
      </c>
      <c r="C6">
        <v>0.2</v>
      </c>
      <c r="D6">
        <v>0.68</v>
      </c>
      <c r="E6">
        <v>0.67</v>
      </c>
      <c r="F6">
        <v>0.85</v>
      </c>
      <c r="G6" t="s">
        <v>20</v>
      </c>
      <c r="H6">
        <f t="shared" si="0"/>
        <v>0.35870000000000002</v>
      </c>
      <c r="I6">
        <f t="shared" si="1"/>
        <v>0.2026</v>
      </c>
      <c r="J6">
        <f t="shared" si="2"/>
        <v>5.5E-2</v>
      </c>
      <c r="K6">
        <f t="shared" si="3"/>
        <v>5.7999999999999996E-3</v>
      </c>
      <c r="L6" s="47">
        <f t="shared" si="4"/>
        <v>5.7999999999999996E-3</v>
      </c>
      <c r="M6" t="str">
        <f t="shared" si="5"/>
        <v>High</v>
      </c>
      <c r="N6">
        <f t="shared" si="6"/>
        <v>1</v>
      </c>
      <c r="O6">
        <f>'Test_IF-có_validate'!O6</f>
        <v>0.22220000000000001</v>
      </c>
      <c r="P6">
        <f>'Test_IF-có_validate'!P6</f>
        <v>0.22220000000000001</v>
      </c>
      <c r="Q6">
        <f>'Test_IF-có_validate'!Q6</f>
        <v>0.74439999999999995</v>
      </c>
      <c r="R6">
        <f>'Test_IF-có_validate'!R6</f>
        <v>0.67679999999999996</v>
      </c>
      <c r="S6">
        <f>'Test_IF-có_validate'!S6</f>
        <v>0.85709999999999997</v>
      </c>
      <c r="U6" s="37">
        <f t="shared" si="7"/>
        <v>0.63639999999999997</v>
      </c>
      <c r="V6" s="37">
        <f t="shared" si="7"/>
        <v>0.63639999999999997</v>
      </c>
      <c r="W6" s="37">
        <f t="shared" si="7"/>
        <v>0.14649999999999999</v>
      </c>
      <c r="X6" s="37">
        <f t="shared" si="7"/>
        <v>0.19270000000000001</v>
      </c>
      <c r="Y6" s="37">
        <f t="shared" si="7"/>
        <v>7.6899999999999996E-2</v>
      </c>
      <c r="AA6" s="37">
        <f t="shared" si="8"/>
        <v>1.0200000000000001E-2</v>
      </c>
      <c r="AB6" s="37">
        <f t="shared" si="9"/>
        <v>0</v>
      </c>
      <c r="AC6" s="37">
        <f t="shared" si="10"/>
        <v>6.1800000000000001E-2</v>
      </c>
      <c r="AD6" s="37">
        <f t="shared" si="11"/>
        <v>5.0200000000000002E-2</v>
      </c>
      <c r="AE6" s="37">
        <f t="shared" si="12"/>
        <v>0.38379999999999997</v>
      </c>
      <c r="AG6" s="38">
        <f t="shared" si="13"/>
        <v>1.2999999999999999E-2</v>
      </c>
      <c r="AH6" s="38">
        <f t="shared" si="14"/>
        <v>1.6299999999999999E-2</v>
      </c>
      <c r="AI6" s="38">
        <f t="shared" si="15"/>
        <v>3.8800000000000001E-2</v>
      </c>
      <c r="AJ6" s="38">
        <f t="shared" si="16"/>
        <v>1.52E-2</v>
      </c>
      <c r="AK6" s="38">
        <f t="shared" si="17"/>
        <v>0.2167</v>
      </c>
      <c r="AM6" s="38">
        <f t="shared" si="18"/>
        <v>3.2399999999999998E-2</v>
      </c>
      <c r="AN6" s="38">
        <f t="shared" si="19"/>
        <v>2.4500000000000001E-2</v>
      </c>
      <c r="AO6" s="38">
        <f t="shared" si="20"/>
        <v>1.84E-2</v>
      </c>
      <c r="AP6" s="38">
        <f t="shared" si="21"/>
        <v>5.4800000000000001E-2</v>
      </c>
      <c r="AQ6" s="38">
        <f t="shared" si="22"/>
        <v>5.74E-2</v>
      </c>
      <c r="AR6" s="38"/>
      <c r="AS6" s="38">
        <f t="shared" si="23"/>
        <v>3.95E-2</v>
      </c>
      <c r="AT6" s="38">
        <f t="shared" si="24"/>
        <v>4.1399999999999999E-2</v>
      </c>
      <c r="AU6" s="38">
        <f t="shared" si="25"/>
        <v>1.9300000000000001E-2</v>
      </c>
      <c r="AV6" s="38">
        <f t="shared" si="26"/>
        <v>1.35E-2</v>
      </c>
      <c r="AW6" s="38">
        <f t="shared" si="27"/>
        <v>4.7000000000000002E-3</v>
      </c>
      <c r="AX6" t="s">
        <v>14</v>
      </c>
    </row>
    <row r="7" spans="2:50" ht="15.75" x14ac:dyDescent="0.25">
      <c r="B7">
        <v>0.22</v>
      </c>
      <c r="C7">
        <v>0.22</v>
      </c>
      <c r="D7">
        <v>0.9</v>
      </c>
      <c r="E7">
        <v>0.3</v>
      </c>
      <c r="F7">
        <v>0.9</v>
      </c>
      <c r="G7" t="s">
        <v>20</v>
      </c>
      <c r="H7">
        <f t="shared" si="0"/>
        <v>0.42209999999999998</v>
      </c>
      <c r="I7">
        <f t="shared" si="1"/>
        <v>0.25629999999999997</v>
      </c>
      <c r="J7">
        <f t="shared" si="2"/>
        <v>8.7900000000000006E-2</v>
      </c>
      <c r="K7">
        <f t="shared" si="3"/>
        <v>2.3800000000000002E-2</v>
      </c>
      <c r="L7" s="47">
        <f t="shared" si="4"/>
        <v>2.3800000000000002E-2</v>
      </c>
      <c r="M7" t="str">
        <f t="shared" si="5"/>
        <v>High</v>
      </c>
      <c r="N7">
        <f t="shared" si="6"/>
        <v>1</v>
      </c>
      <c r="O7">
        <f>'Test_IF-có_validate'!O7</f>
        <v>0.24440000000000001</v>
      </c>
      <c r="P7">
        <f>'Test_IF-có_validate'!P7</f>
        <v>0.24440000000000001</v>
      </c>
      <c r="Q7">
        <f>'Test_IF-có_validate'!Q7</f>
        <v>0.9889</v>
      </c>
      <c r="R7">
        <f>'Test_IF-có_validate'!R7</f>
        <v>0.30299999999999999</v>
      </c>
      <c r="S7">
        <f>'Test_IF-có_validate'!S7</f>
        <v>0.90820000000000001</v>
      </c>
      <c r="U7" s="37">
        <f t="shared" si="7"/>
        <v>0.60719999999999996</v>
      </c>
      <c r="V7" s="37">
        <f t="shared" si="7"/>
        <v>0.60719999999999996</v>
      </c>
      <c r="W7" s="37">
        <f t="shared" si="7"/>
        <v>5.5999999999999999E-3</v>
      </c>
      <c r="X7" s="37">
        <f t="shared" si="7"/>
        <v>0.53490000000000004</v>
      </c>
      <c r="Y7" s="37">
        <f t="shared" si="7"/>
        <v>4.8099999999999997E-2</v>
      </c>
      <c r="AA7" s="37">
        <f t="shared" si="8"/>
        <v>6.4999999999999997E-3</v>
      </c>
      <c r="AB7" s="37">
        <f t="shared" si="9"/>
        <v>5.0000000000000001E-4</v>
      </c>
      <c r="AC7" s="37">
        <f t="shared" si="10"/>
        <v>0.26240000000000002</v>
      </c>
      <c r="AD7" s="37">
        <f t="shared" si="11"/>
        <v>2.3E-3</v>
      </c>
      <c r="AE7" s="37">
        <f t="shared" si="12"/>
        <v>0.44040000000000001</v>
      </c>
      <c r="AG7" s="38">
        <f t="shared" si="13"/>
        <v>8.6999999999999994E-3</v>
      </c>
      <c r="AH7" s="38">
        <f t="shared" si="14"/>
        <v>1.15E-2</v>
      </c>
      <c r="AI7" s="38">
        <f t="shared" si="15"/>
        <v>0.21529999999999999</v>
      </c>
      <c r="AJ7" s="38">
        <f t="shared" si="16"/>
        <v>2.2200000000000001E-2</v>
      </c>
      <c r="AK7" s="38">
        <f t="shared" si="17"/>
        <v>0.26340000000000002</v>
      </c>
      <c r="AM7" s="38">
        <f t="shared" si="18"/>
        <v>2.5399999999999999E-2</v>
      </c>
      <c r="AN7" s="38">
        <f t="shared" si="19"/>
        <v>1.8499999999999999E-2</v>
      </c>
      <c r="AO7" s="38">
        <f t="shared" si="20"/>
        <v>0.16500000000000001</v>
      </c>
      <c r="AP7" s="38">
        <f t="shared" si="21"/>
        <v>1.4E-3</v>
      </c>
      <c r="AQ7" s="38">
        <f t="shared" si="22"/>
        <v>8.4500000000000006E-2</v>
      </c>
      <c r="AR7" s="38"/>
      <c r="AS7" s="38">
        <f t="shared" si="23"/>
        <v>3.1800000000000002E-2</v>
      </c>
      <c r="AT7" s="38">
        <f t="shared" si="24"/>
        <v>3.3500000000000002E-2</v>
      </c>
      <c r="AU7" s="38">
        <f t="shared" si="25"/>
        <v>0.16739999999999999</v>
      </c>
      <c r="AV7" s="38">
        <f t="shared" si="26"/>
        <v>2.4400000000000002E-2</v>
      </c>
      <c r="AW7" s="38">
        <f t="shared" si="27"/>
        <v>1.4500000000000001E-2</v>
      </c>
      <c r="AX7" t="s">
        <v>15</v>
      </c>
    </row>
    <row r="8" spans="2:50" ht="15.75" x14ac:dyDescent="0.25">
      <c r="B8">
        <v>0.14000000000000001</v>
      </c>
      <c r="C8">
        <v>0.14000000000000001</v>
      </c>
      <c r="D8">
        <v>0.7</v>
      </c>
      <c r="E8">
        <v>0.5</v>
      </c>
      <c r="F8">
        <v>0.3</v>
      </c>
      <c r="G8" t="s">
        <v>21</v>
      </c>
      <c r="H8">
        <f t="shared" si="0"/>
        <v>5.2499999999999998E-2</v>
      </c>
      <c r="I8">
        <f t="shared" si="1"/>
        <v>5.7000000000000002E-3</v>
      </c>
      <c r="J8">
        <f t="shared" si="2"/>
        <v>3.2099999999999997E-2</v>
      </c>
      <c r="K8">
        <f t="shared" si="3"/>
        <v>0.1143</v>
      </c>
      <c r="L8" s="47">
        <f t="shared" si="4"/>
        <v>5.7000000000000002E-3</v>
      </c>
      <c r="M8" t="str">
        <f t="shared" si="5"/>
        <v>Low</v>
      </c>
      <c r="N8">
        <f t="shared" si="6"/>
        <v>1</v>
      </c>
      <c r="O8">
        <f>'Test_IF-có_validate'!O8</f>
        <v>0.15559999999999999</v>
      </c>
      <c r="P8">
        <f>'Test_IF-có_validate'!P8</f>
        <v>0.15559999999999999</v>
      </c>
      <c r="Q8">
        <f>'Test_IF-có_validate'!Q8</f>
        <v>0.76670000000000005</v>
      </c>
      <c r="R8">
        <f>'Test_IF-có_validate'!R8</f>
        <v>0.50509999999999999</v>
      </c>
      <c r="S8">
        <f>'Test_IF-có_validate'!S8</f>
        <v>0.2959</v>
      </c>
      <c r="U8" s="37">
        <f t="shared" si="7"/>
        <v>0.73070000000000002</v>
      </c>
      <c r="V8" s="37">
        <f t="shared" si="7"/>
        <v>0.73070000000000002</v>
      </c>
      <c r="W8" s="37">
        <f t="shared" si="7"/>
        <v>0.1321</v>
      </c>
      <c r="X8" s="37">
        <f t="shared" si="7"/>
        <v>0.32879999999999998</v>
      </c>
      <c r="Y8" s="37">
        <f t="shared" si="7"/>
        <v>0.54330000000000001</v>
      </c>
      <c r="AA8" s="37">
        <f t="shared" si="8"/>
        <v>2.87E-2</v>
      </c>
      <c r="AB8" s="37">
        <f t="shared" si="9"/>
        <v>4.4000000000000003E-3</v>
      </c>
      <c r="AC8" s="37">
        <f t="shared" si="10"/>
        <v>7.0499999999999993E-2</v>
      </c>
      <c r="AD8" s="37">
        <f t="shared" si="11"/>
        <v>1.0800000000000001E-2</v>
      </c>
      <c r="AE8" s="37">
        <f t="shared" si="12"/>
        <v>5.21E-2</v>
      </c>
      <c r="AG8" s="38">
        <f t="shared" si="13"/>
        <v>3.32E-2</v>
      </c>
      <c r="AH8" s="38">
        <f t="shared" si="14"/>
        <v>3.8300000000000001E-2</v>
      </c>
      <c r="AI8" s="38">
        <f t="shared" si="15"/>
        <v>4.58E-2</v>
      </c>
      <c r="AJ8" s="38">
        <f t="shared" si="16"/>
        <v>0</v>
      </c>
      <c r="AK8" s="38">
        <f t="shared" si="17"/>
        <v>3.0999999999999999E-3</v>
      </c>
      <c r="AM8" s="38">
        <f t="shared" si="18"/>
        <v>6.1199999999999997E-2</v>
      </c>
      <c r="AN8" s="38">
        <f t="shared" si="19"/>
        <v>5.0299999999999997E-2</v>
      </c>
      <c r="AO8" s="38">
        <f t="shared" si="20"/>
        <v>2.3300000000000001E-2</v>
      </c>
      <c r="AP8" s="38">
        <f t="shared" si="21"/>
        <v>1.3100000000000001E-2</v>
      </c>
      <c r="AQ8" s="38">
        <f t="shared" si="22"/>
        <v>3.2899999999999999E-2</v>
      </c>
      <c r="AR8" s="38"/>
      <c r="AS8" s="38">
        <f t="shared" si="23"/>
        <v>7.0800000000000002E-2</v>
      </c>
      <c r="AT8" s="38">
        <f t="shared" si="24"/>
        <v>7.3200000000000001E-2</v>
      </c>
      <c r="AU8" s="38">
        <f t="shared" si="25"/>
        <v>2.4299999999999999E-2</v>
      </c>
      <c r="AV8" s="38">
        <f t="shared" si="26"/>
        <v>0</v>
      </c>
      <c r="AW8" s="38">
        <f t="shared" si="27"/>
        <v>0.1221</v>
      </c>
      <c r="AX8" t="s">
        <v>16</v>
      </c>
    </row>
    <row r="9" spans="2:50" ht="15.75" x14ac:dyDescent="0.25">
      <c r="B9">
        <v>0.16</v>
      </c>
      <c r="C9">
        <v>0.16</v>
      </c>
      <c r="D9">
        <v>0.8</v>
      </c>
      <c r="E9">
        <v>0.5</v>
      </c>
      <c r="F9">
        <v>0.5</v>
      </c>
      <c r="G9" t="s">
        <v>24</v>
      </c>
      <c r="H9">
        <f t="shared" si="0"/>
        <v>0.1389</v>
      </c>
      <c r="I9">
        <f t="shared" si="1"/>
        <v>4.5900000000000003E-2</v>
      </c>
      <c r="J9">
        <f t="shared" si="2"/>
        <v>4.7000000000000002E-3</v>
      </c>
      <c r="K9">
        <f t="shared" si="3"/>
        <v>4.0800000000000003E-2</v>
      </c>
      <c r="L9" s="47">
        <f t="shared" si="4"/>
        <v>4.7000000000000002E-3</v>
      </c>
      <c r="M9" t="str">
        <f t="shared" si="5"/>
        <v>Middle</v>
      </c>
      <c r="N9">
        <f t="shared" si="6"/>
        <v>1</v>
      </c>
      <c r="O9">
        <f>'Test_IF-có_validate'!O9</f>
        <v>0.17780000000000001</v>
      </c>
      <c r="P9">
        <f>'Test_IF-có_validate'!P9</f>
        <v>0.17780000000000001</v>
      </c>
      <c r="Q9">
        <f>'Test_IF-có_validate'!Q9</f>
        <v>0.87780000000000002</v>
      </c>
      <c r="R9">
        <f>'Test_IF-có_validate'!R9</f>
        <v>0.50509999999999999</v>
      </c>
      <c r="S9">
        <f>'Test_IF-có_validate'!S9</f>
        <v>0.5</v>
      </c>
      <c r="U9" s="37">
        <f t="shared" si="7"/>
        <v>0.69810000000000005</v>
      </c>
      <c r="V9" s="37">
        <f t="shared" si="7"/>
        <v>0.69810000000000005</v>
      </c>
      <c r="W9" s="37">
        <f t="shared" si="7"/>
        <v>6.5100000000000005E-2</v>
      </c>
      <c r="X9" s="37">
        <f t="shared" si="7"/>
        <v>0.32879999999999998</v>
      </c>
      <c r="Y9" s="37">
        <f t="shared" si="7"/>
        <v>0.33329999999999999</v>
      </c>
      <c r="AA9" s="37">
        <f t="shared" si="8"/>
        <v>2.1100000000000001E-2</v>
      </c>
      <c r="AB9" s="37">
        <f t="shared" si="9"/>
        <v>1.8E-3</v>
      </c>
      <c r="AC9" s="37">
        <f t="shared" si="10"/>
        <v>0.129</v>
      </c>
      <c r="AD9" s="37">
        <f t="shared" si="11"/>
        <v>1.0800000000000001E-2</v>
      </c>
      <c r="AE9" s="37">
        <f t="shared" si="12"/>
        <v>0.14199999999999999</v>
      </c>
      <c r="AG9" s="38">
        <f t="shared" si="13"/>
        <v>2.5000000000000001E-2</v>
      </c>
      <c r="AH9" s="38">
        <f t="shared" si="14"/>
        <v>2.9499999999999998E-2</v>
      </c>
      <c r="AI9" s="38">
        <f t="shared" si="15"/>
        <v>9.5200000000000007E-2</v>
      </c>
      <c r="AJ9" s="38">
        <f t="shared" si="16"/>
        <v>0</v>
      </c>
      <c r="AK9" s="38">
        <f t="shared" si="17"/>
        <v>4.3499999999999997E-2</v>
      </c>
      <c r="AM9" s="38">
        <f t="shared" si="18"/>
        <v>0.05</v>
      </c>
      <c r="AN9" s="38">
        <f t="shared" si="19"/>
        <v>4.02E-2</v>
      </c>
      <c r="AO9" s="38">
        <f t="shared" si="20"/>
        <v>6.1699999999999998E-2</v>
      </c>
      <c r="AP9" s="38">
        <f t="shared" si="21"/>
        <v>1.3100000000000001E-2</v>
      </c>
      <c r="AQ9" s="38">
        <f t="shared" si="22"/>
        <v>8.0000000000000004E-4</v>
      </c>
      <c r="AR9" s="38"/>
      <c r="AS9" s="38">
        <f t="shared" si="23"/>
        <v>5.8700000000000002E-2</v>
      </c>
      <c r="AT9" s="38">
        <f t="shared" si="24"/>
        <v>6.0999999999999999E-2</v>
      </c>
      <c r="AU9" s="38">
        <f t="shared" si="25"/>
        <v>6.3200000000000006E-2</v>
      </c>
      <c r="AV9" s="38">
        <f t="shared" si="26"/>
        <v>0</v>
      </c>
      <c r="AW9" s="38">
        <f t="shared" si="27"/>
        <v>0.04</v>
      </c>
    </row>
    <row r="10" spans="2:50" ht="15.75" x14ac:dyDescent="0.25">
      <c r="B10">
        <v>0.12</v>
      </c>
      <c r="C10">
        <v>0.12</v>
      </c>
      <c r="D10">
        <v>0.75</v>
      </c>
      <c r="E10">
        <v>0.68</v>
      </c>
      <c r="F10">
        <v>0.15</v>
      </c>
      <c r="G10" t="s">
        <v>21</v>
      </c>
      <c r="H10">
        <f t="shared" si="0"/>
        <v>1.26E-2</v>
      </c>
      <c r="I10">
        <f t="shared" si="1"/>
        <v>1.24E-2</v>
      </c>
      <c r="J10">
        <f t="shared" si="2"/>
        <v>0.1017</v>
      </c>
      <c r="K10">
        <f t="shared" si="3"/>
        <v>0.22259999999999999</v>
      </c>
      <c r="L10" s="47">
        <f t="shared" si="4"/>
        <v>1.24E-2</v>
      </c>
      <c r="M10" t="str">
        <f t="shared" si="5"/>
        <v>Low</v>
      </c>
      <c r="N10">
        <f t="shared" si="6"/>
        <v>1</v>
      </c>
      <c r="O10">
        <f>'Test_IF-có_validate'!O10</f>
        <v>0.1333</v>
      </c>
      <c r="P10">
        <f>'Test_IF-có_validate'!P10</f>
        <v>0.1333</v>
      </c>
      <c r="Q10">
        <f>'Test_IF-có_validate'!Q10</f>
        <v>0.82220000000000004</v>
      </c>
      <c r="R10">
        <f>'Test_IF-có_validate'!R10</f>
        <v>0.68689999999999996</v>
      </c>
      <c r="S10">
        <f>'Test_IF-có_validate'!S10</f>
        <v>0.1429</v>
      </c>
      <c r="U10" s="37">
        <f t="shared" si="7"/>
        <v>0.76480000000000004</v>
      </c>
      <c r="V10" s="37">
        <f t="shared" si="7"/>
        <v>0.76480000000000004</v>
      </c>
      <c r="W10" s="37">
        <f t="shared" si="7"/>
        <v>9.7600000000000006E-2</v>
      </c>
      <c r="X10" s="37">
        <f t="shared" si="7"/>
        <v>0.18559999999999999</v>
      </c>
      <c r="Y10" s="37">
        <f t="shared" si="7"/>
        <v>0.74990000000000001</v>
      </c>
      <c r="AA10" s="37">
        <f t="shared" si="8"/>
        <v>3.8100000000000002E-2</v>
      </c>
      <c r="AB10" s="37">
        <f t="shared" si="9"/>
        <v>8.6E-3</v>
      </c>
      <c r="AC10" s="37">
        <f t="shared" si="10"/>
        <v>9.6000000000000002E-2</v>
      </c>
      <c r="AD10" s="37">
        <f t="shared" si="11"/>
        <v>5.3499999999999999E-2</v>
      </c>
      <c r="AE10" s="37">
        <f t="shared" si="12"/>
        <v>6.4999999999999997E-3</v>
      </c>
      <c r="AG10" s="38">
        <f t="shared" si="13"/>
        <v>4.3299999999999998E-2</v>
      </c>
      <c r="AH10" s="38">
        <f t="shared" si="14"/>
        <v>4.9000000000000002E-2</v>
      </c>
      <c r="AI10" s="38">
        <f t="shared" si="15"/>
        <v>6.6900000000000001E-2</v>
      </c>
      <c r="AJ10" s="38">
        <f t="shared" si="16"/>
        <v>1.7000000000000001E-2</v>
      </c>
      <c r="AK10" s="38">
        <f t="shared" si="17"/>
        <v>8.6999999999999994E-3</v>
      </c>
      <c r="AM10" s="38">
        <f t="shared" si="18"/>
        <v>7.4499999999999997E-2</v>
      </c>
      <c r="AN10" s="38">
        <f t="shared" si="19"/>
        <v>6.25E-2</v>
      </c>
      <c r="AO10" s="38">
        <f t="shared" si="20"/>
        <v>3.9199999999999999E-2</v>
      </c>
      <c r="AP10" s="38">
        <f t="shared" si="21"/>
        <v>5.8200000000000002E-2</v>
      </c>
      <c r="AQ10" s="38">
        <f t="shared" si="22"/>
        <v>0.1065</v>
      </c>
      <c r="AR10" s="38"/>
      <c r="AS10" s="38">
        <f t="shared" si="23"/>
        <v>8.5000000000000006E-2</v>
      </c>
      <c r="AT10" s="38">
        <f t="shared" si="24"/>
        <v>8.77E-2</v>
      </c>
      <c r="AU10" s="38">
        <f t="shared" si="25"/>
        <v>4.0399999999999998E-2</v>
      </c>
      <c r="AV10" s="38">
        <f t="shared" si="26"/>
        <v>1.52E-2</v>
      </c>
      <c r="AW10" s="38">
        <f t="shared" si="27"/>
        <v>0.23810000000000001</v>
      </c>
    </row>
    <row r="11" spans="2:50" ht="15.75" x14ac:dyDescent="0.25">
      <c r="B11">
        <v>0.2</v>
      </c>
      <c r="C11">
        <v>0.2</v>
      </c>
      <c r="D11">
        <v>0.88</v>
      </c>
      <c r="E11">
        <v>0.77</v>
      </c>
      <c r="F11">
        <v>0.8</v>
      </c>
      <c r="G11" t="s">
        <v>20</v>
      </c>
      <c r="H11">
        <f t="shared" si="0"/>
        <v>0.32540000000000002</v>
      </c>
      <c r="I11">
        <f t="shared" si="1"/>
        <v>0.17660000000000001</v>
      </c>
      <c r="J11">
        <f t="shared" si="2"/>
        <v>4.4400000000000002E-2</v>
      </c>
      <c r="K11">
        <f t="shared" si="3"/>
        <v>8.8999999999999999E-3</v>
      </c>
      <c r="L11" s="47">
        <f t="shared" si="4"/>
        <v>8.8999999999999999E-3</v>
      </c>
      <c r="M11" t="str">
        <f t="shared" si="5"/>
        <v>High</v>
      </c>
      <c r="N11">
        <f t="shared" si="6"/>
        <v>1</v>
      </c>
      <c r="O11">
        <f>'Test_IF-có_validate'!O11</f>
        <v>0.22220000000000001</v>
      </c>
      <c r="P11">
        <f>'Test_IF-có_validate'!P11</f>
        <v>0.22220000000000001</v>
      </c>
      <c r="Q11">
        <f>'Test_IF-có_validate'!Q11</f>
        <v>0.9667</v>
      </c>
      <c r="R11">
        <f>'Test_IF-có_validate'!R11</f>
        <v>0.77780000000000005</v>
      </c>
      <c r="S11">
        <f>'Test_IF-có_validate'!S11</f>
        <v>0.80610000000000004</v>
      </c>
      <c r="U11" s="37">
        <f t="shared" si="7"/>
        <v>0.63639999999999997</v>
      </c>
      <c r="V11" s="37">
        <f t="shared" si="7"/>
        <v>0.63639999999999997</v>
      </c>
      <c r="W11" s="37">
        <f t="shared" si="7"/>
        <v>1.6899999999999998E-2</v>
      </c>
      <c r="X11" s="37">
        <f t="shared" si="7"/>
        <v>0.125</v>
      </c>
      <c r="Y11" s="37">
        <f t="shared" si="7"/>
        <v>0.1074</v>
      </c>
      <c r="AA11" s="37">
        <f t="shared" si="8"/>
        <v>1.0200000000000001E-2</v>
      </c>
      <c r="AB11" s="37">
        <f t="shared" si="9"/>
        <v>0</v>
      </c>
      <c r="AC11" s="37">
        <f t="shared" si="10"/>
        <v>0.21690000000000001</v>
      </c>
      <c r="AD11" s="37">
        <f t="shared" si="11"/>
        <v>8.8999999999999996E-2</v>
      </c>
      <c r="AE11" s="37">
        <f t="shared" si="12"/>
        <v>0.33710000000000001</v>
      </c>
      <c r="AG11" s="38">
        <f t="shared" si="13"/>
        <v>1.2999999999999999E-2</v>
      </c>
      <c r="AH11" s="38">
        <f t="shared" si="14"/>
        <v>1.6299999999999999E-2</v>
      </c>
      <c r="AI11" s="38">
        <f t="shared" si="15"/>
        <v>0.17369999999999999</v>
      </c>
      <c r="AJ11" s="38">
        <f t="shared" si="16"/>
        <v>3.95E-2</v>
      </c>
      <c r="AK11" s="38">
        <f t="shared" si="17"/>
        <v>0.17949999999999999</v>
      </c>
      <c r="AM11" s="38">
        <f t="shared" si="18"/>
        <v>3.2399999999999998E-2</v>
      </c>
      <c r="AN11" s="38">
        <f t="shared" si="19"/>
        <v>2.4500000000000001E-2</v>
      </c>
      <c r="AO11" s="38">
        <f t="shared" si="20"/>
        <v>0.12820000000000001</v>
      </c>
      <c r="AP11" s="38">
        <f t="shared" si="21"/>
        <v>9.5000000000000001E-2</v>
      </c>
      <c r="AQ11" s="38">
        <f t="shared" si="22"/>
        <v>3.8199999999999998E-2</v>
      </c>
      <c r="AR11" s="38"/>
      <c r="AS11" s="38">
        <f t="shared" si="23"/>
        <v>3.95E-2</v>
      </c>
      <c r="AT11" s="38">
        <f t="shared" si="24"/>
        <v>4.1399999999999999E-2</v>
      </c>
      <c r="AU11" s="38">
        <f t="shared" si="25"/>
        <v>0.13039999999999999</v>
      </c>
      <c r="AV11" s="38">
        <f t="shared" si="26"/>
        <v>3.6799999999999999E-2</v>
      </c>
      <c r="AW11" s="38">
        <f t="shared" si="27"/>
        <v>5.0000000000000001E-4</v>
      </c>
    </row>
    <row r="12" spans="2:50" ht="15.75" x14ac:dyDescent="0.25">
      <c r="B12">
        <v>0.16</v>
      </c>
      <c r="C12">
        <v>0.25</v>
      </c>
      <c r="D12">
        <v>0.01</v>
      </c>
      <c r="E12">
        <v>0.1</v>
      </c>
      <c r="F12">
        <v>7.0000000000000007E-2</v>
      </c>
      <c r="G12" t="s">
        <v>23</v>
      </c>
      <c r="H12">
        <f t="shared" si="0"/>
        <v>2.0199999999999999E-2</v>
      </c>
      <c r="I12">
        <f t="shared" si="1"/>
        <v>6.3399999999999998E-2</v>
      </c>
      <c r="J12">
        <f t="shared" si="2"/>
        <v>0.20230000000000001</v>
      </c>
      <c r="K12">
        <f t="shared" si="3"/>
        <v>0.3503</v>
      </c>
      <c r="L12" s="47">
        <f t="shared" si="4"/>
        <v>2.0199999999999999E-2</v>
      </c>
      <c r="M12" t="str">
        <f t="shared" si="5"/>
        <v>Very Low</v>
      </c>
      <c r="N12">
        <f t="shared" si="6"/>
        <v>1</v>
      </c>
      <c r="O12">
        <f>'Test_IF-có_validate'!O12</f>
        <v>0.17780000000000001</v>
      </c>
      <c r="P12">
        <f>'Test_IF-có_validate'!P12</f>
        <v>0.27779999999999999</v>
      </c>
      <c r="Q12">
        <f>'Test_IF-có_validate'!Q12</f>
        <v>0</v>
      </c>
      <c r="R12">
        <f>'Test_IF-có_validate'!R12</f>
        <v>0.10100000000000001</v>
      </c>
      <c r="S12">
        <f>'Test_IF-có_validate'!S12</f>
        <v>6.1199999999999997E-2</v>
      </c>
      <c r="U12" s="37">
        <f t="shared" si="7"/>
        <v>0.69810000000000005</v>
      </c>
      <c r="V12" s="37">
        <f t="shared" si="7"/>
        <v>0.56520000000000004</v>
      </c>
      <c r="W12" s="37">
        <f t="shared" si="7"/>
        <v>1</v>
      </c>
      <c r="X12" s="37">
        <f t="shared" si="7"/>
        <v>0.8165</v>
      </c>
      <c r="Y12" s="37">
        <f t="shared" si="7"/>
        <v>0.88470000000000004</v>
      </c>
      <c r="AA12" s="37">
        <f t="shared" si="8"/>
        <v>2.1100000000000001E-2</v>
      </c>
      <c r="AB12" s="37">
        <f t="shared" si="9"/>
        <v>2.7000000000000001E-3</v>
      </c>
      <c r="AC12" s="37">
        <f t="shared" si="10"/>
        <v>0.30209999999999998</v>
      </c>
      <c r="AD12" s="37">
        <f t="shared" si="11"/>
        <v>6.4500000000000002E-2</v>
      </c>
      <c r="AE12" s="37">
        <f t="shared" si="12"/>
        <v>1.2999999999999999E-3</v>
      </c>
      <c r="AG12" s="38">
        <f t="shared" si="13"/>
        <v>2.5000000000000001E-2</v>
      </c>
      <c r="AH12" s="38">
        <f t="shared" si="14"/>
        <v>6.0000000000000001E-3</v>
      </c>
      <c r="AI12" s="38">
        <f t="shared" si="15"/>
        <v>0.35539999999999999</v>
      </c>
      <c r="AJ12" s="38">
        <f t="shared" si="16"/>
        <v>0.1242</v>
      </c>
      <c r="AK12" s="38">
        <f t="shared" si="17"/>
        <v>4.3700000000000003E-2</v>
      </c>
      <c r="AM12" s="38">
        <f t="shared" si="18"/>
        <v>0.05</v>
      </c>
      <c r="AN12" s="38">
        <f t="shared" si="19"/>
        <v>1.14E-2</v>
      </c>
      <c r="AO12" s="38">
        <f t="shared" si="20"/>
        <v>0.4214</v>
      </c>
      <c r="AP12" s="38">
        <f t="shared" si="21"/>
        <v>5.9499999999999997E-2</v>
      </c>
      <c r="AQ12" s="38">
        <f t="shared" si="22"/>
        <v>0.191</v>
      </c>
      <c r="AR12" s="38"/>
      <c r="AS12" s="38">
        <f t="shared" si="23"/>
        <v>5.8700000000000002E-2</v>
      </c>
      <c r="AT12" s="38">
        <f t="shared" si="24"/>
        <v>2.3699999999999999E-2</v>
      </c>
      <c r="AU12" s="38">
        <f t="shared" si="25"/>
        <v>0.41799999999999998</v>
      </c>
      <c r="AV12" s="38">
        <f t="shared" si="26"/>
        <v>0.129</v>
      </c>
      <c r="AW12" s="38">
        <f t="shared" si="27"/>
        <v>0.35039999999999999</v>
      </c>
    </row>
    <row r="13" spans="2:50" ht="15.75" x14ac:dyDescent="0.25">
      <c r="B13">
        <v>0.11</v>
      </c>
      <c r="C13">
        <v>0.28999999999999998</v>
      </c>
      <c r="D13">
        <v>0.2</v>
      </c>
      <c r="E13">
        <v>0.05</v>
      </c>
      <c r="F13">
        <v>0.66</v>
      </c>
      <c r="G13" t="s">
        <v>24</v>
      </c>
      <c r="H13">
        <f t="shared" si="0"/>
        <v>0.219</v>
      </c>
      <c r="I13">
        <f t="shared" si="1"/>
        <v>0.10009999999999999</v>
      </c>
      <c r="J13">
        <f t="shared" si="2"/>
        <v>1.29E-2</v>
      </c>
      <c r="K13">
        <f t="shared" si="3"/>
        <v>1.4E-2</v>
      </c>
      <c r="L13" s="47">
        <f t="shared" si="4"/>
        <v>1.29E-2</v>
      </c>
      <c r="M13" t="str">
        <f t="shared" si="5"/>
        <v>Middle</v>
      </c>
      <c r="N13">
        <f t="shared" si="6"/>
        <v>1</v>
      </c>
      <c r="O13">
        <f>'Test_IF-có_validate'!O13</f>
        <v>0.1222</v>
      </c>
      <c r="P13">
        <f>'Test_IF-có_validate'!P13</f>
        <v>0.32219999999999999</v>
      </c>
      <c r="Q13">
        <f>'Test_IF-có_validate'!Q13</f>
        <v>0.21110000000000001</v>
      </c>
      <c r="R13">
        <f>'Test_IF-có_validate'!R13</f>
        <v>5.0500000000000003E-2</v>
      </c>
      <c r="S13">
        <f>'Test_IF-có_validate'!S13</f>
        <v>0.6633</v>
      </c>
      <c r="U13" s="37">
        <f t="shared" si="7"/>
        <v>0.78220000000000001</v>
      </c>
      <c r="V13" s="37">
        <f t="shared" si="7"/>
        <v>0.51259999999999994</v>
      </c>
      <c r="W13" s="37">
        <f t="shared" si="7"/>
        <v>0.65139999999999998</v>
      </c>
      <c r="X13" s="37">
        <f t="shared" si="7"/>
        <v>0.90390000000000004</v>
      </c>
      <c r="Y13" s="37">
        <f t="shared" si="7"/>
        <v>0.2024</v>
      </c>
      <c r="AA13" s="37">
        <f t="shared" si="8"/>
        <v>4.36E-2</v>
      </c>
      <c r="AB13" s="37">
        <f t="shared" si="9"/>
        <v>7.9000000000000008E-3</v>
      </c>
      <c r="AC13" s="37">
        <f t="shared" si="10"/>
        <v>2.3699999999999999E-2</v>
      </c>
      <c r="AD13" s="37">
        <f t="shared" si="11"/>
        <v>0.1123</v>
      </c>
      <c r="AE13" s="37">
        <f t="shared" si="12"/>
        <v>0.23380000000000001</v>
      </c>
      <c r="AG13" s="38">
        <f t="shared" si="13"/>
        <v>4.9099999999999998E-2</v>
      </c>
      <c r="AH13" s="38">
        <f t="shared" si="14"/>
        <v>1.6999999999999999E-3</v>
      </c>
      <c r="AI13" s="38">
        <f t="shared" si="15"/>
        <v>4.2500000000000003E-2</v>
      </c>
      <c r="AJ13" s="38">
        <f t="shared" si="16"/>
        <v>0.18609999999999999</v>
      </c>
      <c r="AK13" s="38">
        <f t="shared" si="17"/>
        <v>0.1026</v>
      </c>
      <c r="AM13" s="38">
        <f t="shared" si="18"/>
        <v>8.2000000000000003E-2</v>
      </c>
      <c r="AN13" s="38">
        <f t="shared" si="19"/>
        <v>4.8999999999999998E-3</v>
      </c>
      <c r="AO13" s="38">
        <f t="shared" si="20"/>
        <v>7.1099999999999997E-2</v>
      </c>
      <c r="AP13" s="38">
        <f t="shared" si="21"/>
        <v>0.10580000000000001</v>
      </c>
      <c r="AQ13" s="38">
        <f t="shared" si="22"/>
        <v>7.6E-3</v>
      </c>
      <c r="AR13" s="38"/>
      <c r="AS13" s="38">
        <f t="shared" si="23"/>
        <v>9.2899999999999996E-2</v>
      </c>
      <c r="AT13" s="38">
        <f t="shared" si="24"/>
        <v>1.38E-2</v>
      </c>
      <c r="AU13" s="38">
        <f t="shared" si="25"/>
        <v>6.9500000000000006E-2</v>
      </c>
      <c r="AV13" s="38">
        <f t="shared" si="26"/>
        <v>0.19189999999999999</v>
      </c>
      <c r="AW13" s="38">
        <f t="shared" si="27"/>
        <v>7.4000000000000003E-3</v>
      </c>
    </row>
    <row r="14" spans="2:50" ht="15.75" x14ac:dyDescent="0.25">
      <c r="B14">
        <v>0.18</v>
      </c>
      <c r="C14">
        <v>0.26</v>
      </c>
      <c r="D14">
        <v>0.05</v>
      </c>
      <c r="E14">
        <v>0.4</v>
      </c>
      <c r="F14">
        <v>0.04</v>
      </c>
      <c r="G14" t="s">
        <v>23</v>
      </c>
      <c r="H14">
        <f t="shared" si="0"/>
        <v>1.77E-2</v>
      </c>
      <c r="I14">
        <f t="shared" si="1"/>
        <v>7.9600000000000004E-2</v>
      </c>
      <c r="J14">
        <f t="shared" si="2"/>
        <v>0.24199999999999999</v>
      </c>
      <c r="K14">
        <f t="shared" si="3"/>
        <v>0.40129999999999999</v>
      </c>
      <c r="L14" s="47">
        <f t="shared" si="4"/>
        <v>1.77E-2</v>
      </c>
      <c r="M14" t="str">
        <f t="shared" si="5"/>
        <v>Very Low</v>
      </c>
      <c r="N14">
        <f t="shared" si="6"/>
        <v>1</v>
      </c>
      <c r="O14">
        <f>'Test_IF-có_validate'!O14</f>
        <v>0.2</v>
      </c>
      <c r="P14">
        <f>'Test_IF-có_validate'!P14</f>
        <v>0.28889999999999999</v>
      </c>
      <c r="Q14">
        <f>'Test_IF-có_validate'!Q14</f>
        <v>4.4400000000000002E-2</v>
      </c>
      <c r="R14">
        <f>'Test_IF-có_validate'!R14</f>
        <v>0.40400000000000003</v>
      </c>
      <c r="S14">
        <f>'Test_IF-có_validate'!S14</f>
        <v>3.0599999999999999E-2</v>
      </c>
      <c r="U14" s="37">
        <f t="shared" si="7"/>
        <v>0.66669999999999996</v>
      </c>
      <c r="V14" s="37">
        <f t="shared" si="7"/>
        <v>0.55169999999999997</v>
      </c>
      <c r="W14" s="37">
        <f t="shared" si="7"/>
        <v>0.91500000000000004</v>
      </c>
      <c r="X14" s="37">
        <f t="shared" si="7"/>
        <v>0.42449999999999999</v>
      </c>
      <c r="Y14" s="37">
        <f t="shared" si="7"/>
        <v>0.94059999999999999</v>
      </c>
      <c r="AA14" s="37">
        <f t="shared" si="8"/>
        <v>1.4999999999999999E-2</v>
      </c>
      <c r="AB14" s="37">
        <f t="shared" si="9"/>
        <v>3.8E-3</v>
      </c>
      <c r="AC14" s="37">
        <f t="shared" si="10"/>
        <v>0.13769999999999999</v>
      </c>
      <c r="AD14" s="37">
        <f t="shared" si="11"/>
        <v>1E-3</v>
      </c>
      <c r="AE14" s="37">
        <f t="shared" si="12"/>
        <v>1.03E-2</v>
      </c>
      <c r="AG14" s="38">
        <f t="shared" si="13"/>
        <v>1.84E-2</v>
      </c>
      <c r="AH14" s="38">
        <f t="shared" si="14"/>
        <v>4.7000000000000002E-3</v>
      </c>
      <c r="AI14" s="38">
        <f t="shared" si="15"/>
        <v>0.17699999999999999</v>
      </c>
      <c r="AJ14" s="38">
        <f t="shared" si="16"/>
        <v>5.0000000000000001E-3</v>
      </c>
      <c r="AK14" s="38">
        <f t="shared" si="17"/>
        <v>7.4700000000000003E-2</v>
      </c>
      <c r="AM14" s="38">
        <f t="shared" si="18"/>
        <v>4.0500000000000001E-2</v>
      </c>
      <c r="AN14" s="38">
        <f t="shared" si="19"/>
        <v>9.4999999999999998E-3</v>
      </c>
      <c r="AO14" s="38">
        <f t="shared" si="20"/>
        <v>0.2283</v>
      </c>
      <c r="AP14" s="38">
        <f t="shared" si="21"/>
        <v>1.6999999999999999E-3</v>
      </c>
      <c r="AQ14" s="38">
        <f t="shared" si="22"/>
        <v>0.24740000000000001</v>
      </c>
      <c r="AR14" s="38"/>
      <c r="AS14" s="38">
        <f t="shared" si="23"/>
        <v>4.8399999999999999E-2</v>
      </c>
      <c r="AT14" s="38">
        <f t="shared" si="24"/>
        <v>2.0899999999999998E-2</v>
      </c>
      <c r="AU14" s="38">
        <f t="shared" si="25"/>
        <v>0.22559999999999999</v>
      </c>
      <c r="AV14" s="38">
        <f t="shared" si="26"/>
        <v>6.1000000000000004E-3</v>
      </c>
      <c r="AW14" s="38">
        <f t="shared" si="27"/>
        <v>0.42009999999999997</v>
      </c>
    </row>
    <row r="15" spans="2:50" ht="15.75" x14ac:dyDescent="0.25">
      <c r="B15">
        <v>0.21</v>
      </c>
      <c r="C15">
        <v>0.32</v>
      </c>
      <c r="D15">
        <v>0.25</v>
      </c>
      <c r="E15">
        <v>0.5</v>
      </c>
      <c r="F15">
        <v>0.8</v>
      </c>
      <c r="G15" t="s">
        <v>20</v>
      </c>
      <c r="H15">
        <f t="shared" si="0"/>
        <v>0.312</v>
      </c>
      <c r="I15">
        <f t="shared" si="1"/>
        <v>0.1671</v>
      </c>
      <c r="J15">
        <f t="shared" si="2"/>
        <v>3.8300000000000001E-2</v>
      </c>
      <c r="K15">
        <f t="shared" si="3"/>
        <v>3.2000000000000002E-3</v>
      </c>
      <c r="L15" s="47">
        <f t="shared" si="4"/>
        <v>3.2000000000000002E-3</v>
      </c>
      <c r="M15" t="str">
        <f t="shared" si="5"/>
        <v>High</v>
      </c>
      <c r="N15">
        <f t="shared" si="6"/>
        <v>1</v>
      </c>
      <c r="O15">
        <f>'Test_IF-có_validate'!O15</f>
        <v>0.23330000000000001</v>
      </c>
      <c r="P15">
        <f>'Test_IF-có_validate'!P15</f>
        <v>0.35560000000000003</v>
      </c>
      <c r="Q15">
        <f>'Test_IF-có_validate'!Q15</f>
        <v>0.26669999999999999</v>
      </c>
      <c r="R15">
        <f>'Test_IF-có_validate'!R15</f>
        <v>0.50509999999999999</v>
      </c>
      <c r="S15">
        <f>'Test_IF-có_validate'!S15</f>
        <v>0.80610000000000004</v>
      </c>
      <c r="U15" s="37">
        <f t="shared" si="7"/>
        <v>0.62170000000000003</v>
      </c>
      <c r="V15" s="37">
        <f t="shared" si="7"/>
        <v>0.47539999999999999</v>
      </c>
      <c r="W15" s="37">
        <f t="shared" si="7"/>
        <v>0.57889999999999997</v>
      </c>
      <c r="X15" s="37">
        <f t="shared" si="7"/>
        <v>0.32879999999999998</v>
      </c>
      <c r="Y15" s="37">
        <f t="shared" si="7"/>
        <v>0.1074</v>
      </c>
      <c r="AA15" s="37">
        <f t="shared" si="8"/>
        <v>8.2000000000000007E-3</v>
      </c>
      <c r="AB15" s="37">
        <f t="shared" si="9"/>
        <v>1.3299999999999999E-2</v>
      </c>
      <c r="AC15" s="37">
        <f t="shared" si="10"/>
        <v>1.0699999999999999E-2</v>
      </c>
      <c r="AD15" s="37">
        <f t="shared" si="11"/>
        <v>1.0800000000000001E-2</v>
      </c>
      <c r="AE15" s="37">
        <f t="shared" si="12"/>
        <v>0.33710000000000001</v>
      </c>
      <c r="AG15" s="38">
        <f t="shared" si="13"/>
        <v>1.0699999999999999E-2</v>
      </c>
      <c r="AH15" s="38">
        <f t="shared" si="14"/>
        <v>2.0000000000000001E-4</v>
      </c>
      <c r="AI15" s="38">
        <f t="shared" si="15"/>
        <v>2.4199999999999999E-2</v>
      </c>
      <c r="AJ15" s="38">
        <f t="shared" si="16"/>
        <v>0</v>
      </c>
      <c r="AK15" s="38">
        <f t="shared" si="17"/>
        <v>0.17949999999999999</v>
      </c>
      <c r="AM15" s="38">
        <f t="shared" si="18"/>
        <v>2.8799999999999999E-2</v>
      </c>
      <c r="AN15" s="38">
        <f t="shared" si="19"/>
        <v>1.9E-3</v>
      </c>
      <c r="AO15" s="38">
        <f t="shared" si="20"/>
        <v>4.7E-2</v>
      </c>
      <c r="AP15" s="38">
        <f t="shared" si="21"/>
        <v>1.3100000000000001E-2</v>
      </c>
      <c r="AQ15" s="38">
        <f t="shared" si="22"/>
        <v>3.8199999999999998E-2</v>
      </c>
      <c r="AR15" s="38"/>
      <c r="AS15" s="38">
        <f t="shared" si="23"/>
        <v>3.5499999999999997E-2</v>
      </c>
      <c r="AT15" s="38">
        <f t="shared" si="24"/>
        <v>8.3000000000000001E-3</v>
      </c>
      <c r="AU15" s="38">
        <f t="shared" si="25"/>
        <v>4.5600000000000002E-2</v>
      </c>
      <c r="AV15" s="38">
        <f t="shared" si="26"/>
        <v>0</v>
      </c>
      <c r="AW15" s="38">
        <f t="shared" si="27"/>
        <v>5.0000000000000001E-4</v>
      </c>
    </row>
    <row r="16" spans="2:50" ht="15.75" x14ac:dyDescent="0.25">
      <c r="B16">
        <v>0.13</v>
      </c>
      <c r="C16">
        <v>0.28000000000000003</v>
      </c>
      <c r="D16">
        <v>0.18</v>
      </c>
      <c r="E16">
        <v>0.75</v>
      </c>
      <c r="F16">
        <v>0.32</v>
      </c>
      <c r="G16" t="s">
        <v>24</v>
      </c>
      <c r="H16">
        <f t="shared" si="0"/>
        <v>5.8400000000000001E-2</v>
      </c>
      <c r="I16">
        <f t="shared" si="1"/>
        <v>8.3999999999999995E-3</v>
      </c>
      <c r="J16">
        <f t="shared" si="2"/>
        <v>3.1300000000000001E-2</v>
      </c>
      <c r="K16">
        <f t="shared" si="3"/>
        <v>0.108</v>
      </c>
      <c r="L16" s="47">
        <f t="shared" si="4"/>
        <v>8.3999999999999995E-3</v>
      </c>
      <c r="M16" t="str">
        <f t="shared" si="5"/>
        <v>Low</v>
      </c>
      <c r="N16">
        <f t="shared" si="6"/>
        <v>0</v>
      </c>
      <c r="O16">
        <f>'Test_IF-có_validate'!O16</f>
        <v>0.1444</v>
      </c>
      <c r="P16">
        <f>'Test_IF-có_validate'!P16</f>
        <v>0.31109999999999999</v>
      </c>
      <c r="Q16">
        <f>'Test_IF-có_validate'!Q16</f>
        <v>0.18890000000000001</v>
      </c>
      <c r="R16">
        <f>'Test_IF-có_validate'!R16</f>
        <v>0.75760000000000005</v>
      </c>
      <c r="S16">
        <f>'Test_IF-có_validate'!S16</f>
        <v>0.31630000000000003</v>
      </c>
      <c r="U16" s="37">
        <f t="shared" si="7"/>
        <v>0.74760000000000004</v>
      </c>
      <c r="V16" s="37">
        <f t="shared" si="7"/>
        <v>0.52539999999999998</v>
      </c>
      <c r="W16" s="37">
        <f t="shared" si="7"/>
        <v>0.68220000000000003</v>
      </c>
      <c r="X16" s="37">
        <f t="shared" si="7"/>
        <v>0.13789999999999999</v>
      </c>
      <c r="Y16" s="37">
        <f t="shared" si="7"/>
        <v>0.51939999999999997</v>
      </c>
      <c r="AA16" s="37">
        <f t="shared" si="8"/>
        <v>3.3099999999999997E-2</v>
      </c>
      <c r="AB16" s="37">
        <f t="shared" si="9"/>
        <v>6.4000000000000003E-3</v>
      </c>
      <c r="AC16" s="37">
        <f t="shared" si="10"/>
        <v>3.1E-2</v>
      </c>
      <c r="AD16" s="37">
        <f t="shared" si="11"/>
        <v>8.0100000000000005E-2</v>
      </c>
      <c r="AE16" s="37">
        <f t="shared" si="12"/>
        <v>5.9900000000000002E-2</v>
      </c>
      <c r="AG16" s="38">
        <f t="shared" si="13"/>
        <v>3.7999999999999999E-2</v>
      </c>
      <c r="AH16" s="38">
        <f t="shared" si="14"/>
        <v>2.5000000000000001E-3</v>
      </c>
      <c r="AI16" s="38">
        <f t="shared" si="15"/>
        <v>5.1900000000000002E-2</v>
      </c>
      <c r="AJ16" s="38">
        <f t="shared" si="16"/>
        <v>3.3500000000000002E-2</v>
      </c>
      <c r="AK16" s="38">
        <f t="shared" si="17"/>
        <v>5.1999999999999998E-3</v>
      </c>
      <c r="AM16" s="38">
        <f t="shared" si="18"/>
        <v>6.7599999999999993E-2</v>
      </c>
      <c r="AN16" s="38">
        <f t="shared" si="19"/>
        <v>6.1999999999999998E-3</v>
      </c>
      <c r="AO16" s="38">
        <f t="shared" si="20"/>
        <v>8.3099999999999993E-2</v>
      </c>
      <c r="AP16" s="38">
        <f t="shared" si="21"/>
        <v>8.5699999999999998E-2</v>
      </c>
      <c r="AQ16" s="38">
        <f t="shared" si="22"/>
        <v>2.7099999999999999E-2</v>
      </c>
      <c r="AR16" s="38"/>
      <c r="AS16" s="38">
        <f t="shared" si="23"/>
        <v>7.7600000000000002E-2</v>
      </c>
      <c r="AT16" s="38">
        <f t="shared" si="24"/>
        <v>1.5900000000000001E-2</v>
      </c>
      <c r="AU16" s="38">
        <f t="shared" si="25"/>
        <v>8.1299999999999997E-2</v>
      </c>
      <c r="AV16" s="38">
        <f t="shared" si="26"/>
        <v>3.1E-2</v>
      </c>
      <c r="AW16" s="38">
        <f t="shared" si="27"/>
        <v>0.11119999999999999</v>
      </c>
    </row>
    <row r="17" spans="2:49" ht="15.75" x14ac:dyDescent="0.25">
      <c r="B17">
        <v>0.23</v>
      </c>
      <c r="C17">
        <v>0.28999999999999998</v>
      </c>
      <c r="D17">
        <v>0.45</v>
      </c>
      <c r="E17">
        <v>0.18</v>
      </c>
      <c r="F17">
        <v>0.88</v>
      </c>
      <c r="G17" t="s">
        <v>20</v>
      </c>
      <c r="H17">
        <f t="shared" si="0"/>
        <v>0.38479999999999998</v>
      </c>
      <c r="I17">
        <f t="shared" si="1"/>
        <v>0.22550000000000001</v>
      </c>
      <c r="J17">
        <f t="shared" si="2"/>
        <v>6.7400000000000002E-2</v>
      </c>
      <c r="K17">
        <f t="shared" si="3"/>
        <v>1.0200000000000001E-2</v>
      </c>
      <c r="L17" s="47">
        <f t="shared" si="4"/>
        <v>1.0200000000000001E-2</v>
      </c>
      <c r="M17" t="str">
        <f t="shared" si="5"/>
        <v>High</v>
      </c>
      <c r="N17">
        <f t="shared" si="6"/>
        <v>1</v>
      </c>
      <c r="O17">
        <f>'Test_IF-có_validate'!O17</f>
        <v>0.25559999999999999</v>
      </c>
      <c r="P17">
        <f>'Test_IF-có_validate'!P17</f>
        <v>0.32219999999999999</v>
      </c>
      <c r="Q17">
        <f>'Test_IF-có_validate'!Q17</f>
        <v>0.4889</v>
      </c>
      <c r="R17">
        <f>'Test_IF-có_validate'!R17</f>
        <v>0.18179999999999999</v>
      </c>
      <c r="S17">
        <f>'Test_IF-có_validate'!S17</f>
        <v>0.88780000000000003</v>
      </c>
      <c r="U17" s="37">
        <f t="shared" si="7"/>
        <v>0.59289999999999998</v>
      </c>
      <c r="V17" s="37">
        <f t="shared" si="7"/>
        <v>0.51259999999999994</v>
      </c>
      <c r="W17" s="37">
        <f t="shared" si="7"/>
        <v>0.34329999999999999</v>
      </c>
      <c r="X17" s="37">
        <f t="shared" si="7"/>
        <v>0.69230000000000003</v>
      </c>
      <c r="Y17" s="37">
        <f t="shared" si="7"/>
        <v>5.9400000000000001E-2</v>
      </c>
      <c r="AA17" s="37">
        <f t="shared" si="8"/>
        <v>5.0000000000000001E-3</v>
      </c>
      <c r="AB17" s="37">
        <f t="shared" si="9"/>
        <v>7.9000000000000008E-3</v>
      </c>
      <c r="AC17" s="37">
        <f t="shared" si="10"/>
        <v>4.5999999999999999E-3</v>
      </c>
      <c r="AD17" s="37">
        <f t="shared" si="11"/>
        <v>2.5100000000000001E-2</v>
      </c>
      <c r="AE17" s="37">
        <f t="shared" si="12"/>
        <v>0.41620000000000001</v>
      </c>
      <c r="AG17" s="38">
        <f t="shared" si="13"/>
        <v>7.0000000000000001E-3</v>
      </c>
      <c r="AH17" s="38">
        <f t="shared" si="14"/>
        <v>1.6999999999999999E-3</v>
      </c>
      <c r="AI17" s="38">
        <f t="shared" si="15"/>
        <v>2.0000000000000001E-4</v>
      </c>
      <c r="AJ17" s="38">
        <f t="shared" si="16"/>
        <v>6.7000000000000004E-2</v>
      </c>
      <c r="AK17" s="38">
        <f t="shared" si="17"/>
        <v>0.2432</v>
      </c>
      <c r="AM17" s="38">
        <f t="shared" si="18"/>
        <v>2.24E-2</v>
      </c>
      <c r="AN17" s="38">
        <f t="shared" si="19"/>
        <v>4.8999999999999998E-3</v>
      </c>
      <c r="AO17" s="38">
        <f t="shared" si="20"/>
        <v>2.2000000000000001E-3</v>
      </c>
      <c r="AP17" s="38">
        <f t="shared" si="21"/>
        <v>2.1999999999999999E-2</v>
      </c>
      <c r="AQ17" s="38">
        <f t="shared" si="22"/>
        <v>7.2499999999999995E-2</v>
      </c>
      <c r="AR17" s="38"/>
      <c r="AS17" s="38">
        <f t="shared" si="23"/>
        <v>2.8400000000000002E-2</v>
      </c>
      <c r="AT17" s="38">
        <f t="shared" si="24"/>
        <v>1.38E-2</v>
      </c>
      <c r="AU17" s="38">
        <f t="shared" si="25"/>
        <v>1.9E-3</v>
      </c>
      <c r="AV17" s="38">
        <f t="shared" si="26"/>
        <v>7.0599999999999996E-2</v>
      </c>
      <c r="AW17" s="38">
        <f t="shared" si="27"/>
        <v>9.7000000000000003E-3</v>
      </c>
    </row>
    <row r="18" spans="2:49" ht="15.75" x14ac:dyDescent="0.25">
      <c r="B18">
        <v>0.1</v>
      </c>
      <c r="C18">
        <v>0.27</v>
      </c>
      <c r="D18">
        <v>0.35</v>
      </c>
      <c r="E18">
        <v>0.45</v>
      </c>
      <c r="F18">
        <v>0.05</v>
      </c>
      <c r="G18" t="s">
        <v>23</v>
      </c>
      <c r="H18">
        <f t="shared" si="0"/>
        <v>5.4999999999999997E-3</v>
      </c>
      <c r="I18">
        <f t="shared" si="1"/>
        <v>5.7700000000000001E-2</v>
      </c>
      <c r="J18">
        <f t="shared" si="2"/>
        <v>0.20930000000000001</v>
      </c>
      <c r="K18">
        <f t="shared" si="3"/>
        <v>0.36420000000000002</v>
      </c>
      <c r="L18" s="47">
        <f t="shared" si="4"/>
        <v>5.4999999999999997E-3</v>
      </c>
      <c r="M18" t="str">
        <f t="shared" si="5"/>
        <v>Very Low</v>
      </c>
      <c r="N18">
        <f t="shared" si="6"/>
        <v>1</v>
      </c>
      <c r="O18">
        <f>'Test_IF-có_validate'!O18</f>
        <v>0.1111</v>
      </c>
      <c r="P18">
        <f>'Test_IF-có_validate'!P18</f>
        <v>0.3</v>
      </c>
      <c r="Q18">
        <f>'Test_IF-có_validate'!Q18</f>
        <v>0.37780000000000002</v>
      </c>
      <c r="R18">
        <f>'Test_IF-có_validate'!R18</f>
        <v>0.45450000000000002</v>
      </c>
      <c r="S18">
        <f>'Test_IF-có_validate'!S18</f>
        <v>4.0800000000000003E-2</v>
      </c>
      <c r="U18" s="37">
        <f t="shared" si="7"/>
        <v>0.8</v>
      </c>
      <c r="V18" s="37">
        <f t="shared" si="7"/>
        <v>0.53849999999999998</v>
      </c>
      <c r="W18" s="37">
        <f t="shared" si="7"/>
        <v>0.4516</v>
      </c>
      <c r="X18" s="37">
        <f t="shared" si="7"/>
        <v>0.375</v>
      </c>
      <c r="Y18" s="37">
        <f t="shared" si="7"/>
        <v>0.92159999999999997</v>
      </c>
      <c r="AA18" s="37">
        <f t="shared" si="8"/>
        <v>4.9799999999999997E-2</v>
      </c>
      <c r="AB18" s="37">
        <f t="shared" si="9"/>
        <v>5.0000000000000001E-3</v>
      </c>
      <c r="AC18" s="37">
        <f t="shared" si="10"/>
        <v>2.0000000000000001E-4</v>
      </c>
      <c r="AD18" s="37">
        <f t="shared" si="11"/>
        <v>4.7000000000000002E-3</v>
      </c>
      <c r="AE18" s="37">
        <f t="shared" si="12"/>
        <v>5.8999999999999999E-3</v>
      </c>
      <c r="AG18" s="38">
        <f t="shared" si="13"/>
        <v>5.5599999999999997E-2</v>
      </c>
      <c r="AH18" s="38">
        <f t="shared" si="14"/>
        <v>3.5000000000000001E-3</v>
      </c>
      <c r="AI18" s="38">
        <f t="shared" si="15"/>
        <v>4.4000000000000003E-3</v>
      </c>
      <c r="AJ18" s="38">
        <f t="shared" si="16"/>
        <v>1.1000000000000001E-3</v>
      </c>
      <c r="AK18" s="38">
        <f t="shared" si="17"/>
        <v>6.2199999999999998E-2</v>
      </c>
      <c r="AM18" s="38">
        <f t="shared" si="18"/>
        <v>9.0300000000000005E-2</v>
      </c>
      <c r="AN18" s="38">
        <f t="shared" si="19"/>
        <v>7.7999999999999996E-3</v>
      </c>
      <c r="AO18" s="38">
        <f t="shared" si="20"/>
        <v>1.6299999999999999E-2</v>
      </c>
      <c r="AP18" s="38">
        <f t="shared" si="21"/>
        <v>6.1000000000000004E-3</v>
      </c>
      <c r="AQ18" s="38">
        <f t="shared" si="22"/>
        <v>0.22559999999999999</v>
      </c>
      <c r="AR18" s="38"/>
      <c r="AS18" s="38">
        <f t="shared" si="23"/>
        <v>0.1017</v>
      </c>
      <c r="AT18" s="38">
        <f t="shared" si="24"/>
        <v>1.83E-2</v>
      </c>
      <c r="AU18" s="38">
        <f t="shared" si="25"/>
        <v>1.5599999999999999E-2</v>
      </c>
      <c r="AV18" s="38">
        <f t="shared" si="26"/>
        <v>1.6999999999999999E-3</v>
      </c>
      <c r="AW18" s="38">
        <f t="shared" si="27"/>
        <v>0.39350000000000002</v>
      </c>
    </row>
    <row r="19" spans="2:49" ht="15.75" x14ac:dyDescent="0.25">
      <c r="B19">
        <v>0.22</v>
      </c>
      <c r="C19">
        <v>0.31</v>
      </c>
      <c r="D19">
        <v>0.42</v>
      </c>
      <c r="E19">
        <v>0.88</v>
      </c>
      <c r="F19">
        <v>0.8</v>
      </c>
      <c r="G19" t="s">
        <v>20</v>
      </c>
      <c r="H19">
        <f t="shared" si="0"/>
        <v>0.31369999999999998</v>
      </c>
      <c r="I19">
        <f t="shared" si="1"/>
        <v>0.16700000000000001</v>
      </c>
      <c r="J19">
        <f t="shared" si="2"/>
        <v>3.8100000000000002E-2</v>
      </c>
      <c r="K19">
        <f t="shared" si="3"/>
        <v>2.0999999999999999E-3</v>
      </c>
      <c r="L19" s="47">
        <f t="shared" si="4"/>
        <v>2.0999999999999999E-3</v>
      </c>
      <c r="M19" t="str">
        <f t="shared" si="5"/>
        <v>High</v>
      </c>
      <c r="N19">
        <f t="shared" si="6"/>
        <v>1</v>
      </c>
      <c r="O19">
        <f>'Test_IF-có_validate'!O19</f>
        <v>0.24440000000000001</v>
      </c>
      <c r="P19">
        <f>'Test_IF-có_validate'!P19</f>
        <v>0.34439999999999998</v>
      </c>
      <c r="Q19">
        <f>'Test_IF-có_validate'!Q19</f>
        <v>0.4556</v>
      </c>
      <c r="R19">
        <f>'Test_IF-có_validate'!R19</f>
        <v>0.88890000000000002</v>
      </c>
      <c r="S19">
        <f>'Test_IF-có_validate'!S19</f>
        <v>0.80610000000000004</v>
      </c>
      <c r="U19" s="37">
        <f t="shared" si="7"/>
        <v>0.60719999999999996</v>
      </c>
      <c r="V19" s="37">
        <f t="shared" si="7"/>
        <v>0.48770000000000002</v>
      </c>
      <c r="W19" s="37">
        <f t="shared" si="7"/>
        <v>0.374</v>
      </c>
      <c r="X19" s="37">
        <f t="shared" si="7"/>
        <v>5.8799999999999998E-2</v>
      </c>
      <c r="Y19" s="37">
        <f t="shared" si="7"/>
        <v>0.1074</v>
      </c>
      <c r="AA19" s="37">
        <f t="shared" si="8"/>
        <v>6.4999999999999997E-3</v>
      </c>
      <c r="AB19" s="37">
        <f t="shared" si="9"/>
        <v>1.14E-2</v>
      </c>
      <c r="AC19" s="37">
        <f t="shared" si="10"/>
        <v>1.9E-3</v>
      </c>
      <c r="AD19" s="37">
        <f t="shared" si="11"/>
        <v>0.15490000000000001</v>
      </c>
      <c r="AE19" s="37">
        <f t="shared" si="12"/>
        <v>0.33710000000000001</v>
      </c>
      <c r="AG19" s="38">
        <f t="shared" si="13"/>
        <v>8.6999999999999994E-3</v>
      </c>
      <c r="AH19" s="38">
        <f t="shared" si="14"/>
        <v>5.0000000000000001E-4</v>
      </c>
      <c r="AI19" s="38">
        <f t="shared" si="15"/>
        <v>1E-4</v>
      </c>
      <c r="AJ19" s="38">
        <f t="shared" si="16"/>
        <v>8.77E-2</v>
      </c>
      <c r="AK19" s="38">
        <f t="shared" si="17"/>
        <v>0.17949999999999999</v>
      </c>
      <c r="AM19" s="38">
        <f t="shared" si="18"/>
        <v>2.5399999999999999E-2</v>
      </c>
      <c r="AN19" s="38">
        <f t="shared" si="19"/>
        <v>2.7000000000000001E-3</v>
      </c>
      <c r="AO19" s="38">
        <f t="shared" si="20"/>
        <v>5.0000000000000001E-3</v>
      </c>
      <c r="AP19" s="38">
        <f t="shared" si="21"/>
        <v>0.16250000000000001</v>
      </c>
      <c r="AQ19" s="38">
        <f t="shared" si="22"/>
        <v>3.8199999999999998E-2</v>
      </c>
      <c r="AR19" s="38"/>
      <c r="AS19" s="38">
        <f t="shared" si="23"/>
        <v>3.1800000000000002E-2</v>
      </c>
      <c r="AT19" s="38">
        <f t="shared" si="24"/>
        <v>9.9000000000000008E-3</v>
      </c>
      <c r="AU19" s="38">
        <f t="shared" si="25"/>
        <v>4.5999999999999999E-3</v>
      </c>
      <c r="AV19" s="38">
        <f t="shared" si="26"/>
        <v>8.3599999999999994E-2</v>
      </c>
      <c r="AW19" s="38">
        <f t="shared" si="27"/>
        <v>5.0000000000000001E-4</v>
      </c>
    </row>
    <row r="20" spans="2:49" ht="15.75" x14ac:dyDescent="0.25">
      <c r="B20">
        <v>0</v>
      </c>
      <c r="C20">
        <v>0.25</v>
      </c>
      <c r="D20">
        <v>0.5</v>
      </c>
      <c r="E20">
        <v>0.09</v>
      </c>
      <c r="F20">
        <v>7.0000000000000007E-2</v>
      </c>
      <c r="G20" t="s">
        <v>23</v>
      </c>
      <c r="H20">
        <f t="shared" si="0"/>
        <v>3.0000000000000001E-3</v>
      </c>
      <c r="I20">
        <f t="shared" si="1"/>
        <v>4.2599999999999999E-2</v>
      </c>
      <c r="J20">
        <f t="shared" si="2"/>
        <v>0.1774</v>
      </c>
      <c r="K20">
        <f t="shared" si="3"/>
        <v>0.32569999999999999</v>
      </c>
      <c r="L20" s="47">
        <f t="shared" si="4"/>
        <v>3.0000000000000001E-3</v>
      </c>
      <c r="M20" t="str">
        <f t="shared" si="5"/>
        <v>Very Low</v>
      </c>
      <c r="N20">
        <f t="shared" si="6"/>
        <v>1</v>
      </c>
      <c r="O20">
        <f>'Test_IF-có_validate'!O20</f>
        <v>0</v>
      </c>
      <c r="P20">
        <f>'Test_IF-có_validate'!P20</f>
        <v>0.27779999999999999</v>
      </c>
      <c r="Q20">
        <f>'Test_IF-có_validate'!Q20</f>
        <v>0.5444</v>
      </c>
      <c r="R20">
        <f>'Test_IF-có_validate'!R20</f>
        <v>9.0899999999999995E-2</v>
      </c>
      <c r="S20">
        <f>'Test_IF-có_validate'!S20</f>
        <v>6.1199999999999997E-2</v>
      </c>
      <c r="U20" s="37">
        <f t="shared" si="7"/>
        <v>1</v>
      </c>
      <c r="V20" s="37">
        <f t="shared" si="7"/>
        <v>0.56520000000000004</v>
      </c>
      <c r="W20" s="37">
        <f t="shared" si="7"/>
        <v>0.29499999999999998</v>
      </c>
      <c r="X20" s="37">
        <f t="shared" si="7"/>
        <v>0.83330000000000004</v>
      </c>
      <c r="Y20" s="37">
        <f t="shared" si="7"/>
        <v>0.88470000000000004</v>
      </c>
      <c r="AA20" s="37">
        <f t="shared" si="8"/>
        <v>0.26129999999999998</v>
      </c>
      <c r="AB20" s="37">
        <f t="shared" si="9"/>
        <v>2.7000000000000001E-3</v>
      </c>
      <c r="AC20" s="37">
        <f t="shared" si="10"/>
        <v>1.14E-2</v>
      </c>
      <c r="AD20" s="37">
        <f t="shared" si="11"/>
        <v>7.1900000000000006E-2</v>
      </c>
      <c r="AE20" s="37">
        <f t="shared" si="12"/>
        <v>1.2999999999999999E-3</v>
      </c>
      <c r="AG20" s="38">
        <f t="shared" si="13"/>
        <v>0.27360000000000001</v>
      </c>
      <c r="AH20" s="38">
        <f t="shared" si="14"/>
        <v>6.0000000000000001E-3</v>
      </c>
      <c r="AI20" s="38">
        <f t="shared" si="15"/>
        <v>2.8999999999999998E-3</v>
      </c>
      <c r="AJ20" s="38">
        <f t="shared" si="16"/>
        <v>0.13420000000000001</v>
      </c>
      <c r="AK20" s="38">
        <f t="shared" si="17"/>
        <v>4.3700000000000003E-2</v>
      </c>
      <c r="AM20" s="38">
        <f t="shared" si="18"/>
        <v>0.33900000000000002</v>
      </c>
      <c r="AN20" s="38">
        <f t="shared" si="19"/>
        <v>1.14E-2</v>
      </c>
      <c r="AO20" s="38">
        <f t="shared" si="20"/>
        <v>1E-4</v>
      </c>
      <c r="AP20" s="38">
        <f t="shared" si="21"/>
        <v>6.6699999999999995E-2</v>
      </c>
      <c r="AQ20" s="38">
        <f t="shared" si="22"/>
        <v>0.191</v>
      </c>
      <c r="AR20" s="38"/>
      <c r="AS20" s="38">
        <f t="shared" si="23"/>
        <v>0.35870000000000002</v>
      </c>
      <c r="AT20" s="38">
        <f t="shared" si="24"/>
        <v>2.3699999999999999E-2</v>
      </c>
      <c r="AU20" s="38">
        <f t="shared" si="25"/>
        <v>0</v>
      </c>
      <c r="AV20" s="38">
        <f t="shared" si="26"/>
        <v>0.13919999999999999</v>
      </c>
      <c r="AW20" s="38">
        <f t="shared" si="27"/>
        <v>0.35039999999999999</v>
      </c>
    </row>
    <row r="21" spans="2:49" ht="15.75" x14ac:dyDescent="0.25">
      <c r="B21">
        <v>0.05</v>
      </c>
      <c r="C21">
        <v>0.28999999999999998</v>
      </c>
      <c r="D21">
        <v>0.57999999999999996</v>
      </c>
      <c r="E21">
        <v>0.14000000000000001</v>
      </c>
      <c r="F21">
        <v>0.32</v>
      </c>
      <c r="G21" t="s">
        <v>21</v>
      </c>
      <c r="H21">
        <f t="shared" si="0"/>
        <v>5.7599999999999998E-2</v>
      </c>
      <c r="I21">
        <f t="shared" si="1"/>
        <v>7.0000000000000001E-3</v>
      </c>
      <c r="J21">
        <f t="shared" si="2"/>
        <v>2.58E-2</v>
      </c>
      <c r="K21">
        <f t="shared" si="3"/>
        <v>0.10440000000000001</v>
      </c>
      <c r="L21" s="47">
        <f t="shared" si="4"/>
        <v>7.0000000000000001E-3</v>
      </c>
      <c r="M21" t="str">
        <f t="shared" si="5"/>
        <v>Low</v>
      </c>
      <c r="N21">
        <f t="shared" si="6"/>
        <v>1</v>
      </c>
      <c r="O21">
        <f>'Test_IF-có_validate'!O21</f>
        <v>5.5599999999999997E-2</v>
      </c>
      <c r="P21">
        <f>'Test_IF-có_validate'!P21</f>
        <v>0.32219999999999999</v>
      </c>
      <c r="Q21">
        <f>'Test_IF-có_validate'!Q21</f>
        <v>0.63329999999999997</v>
      </c>
      <c r="R21">
        <f>'Test_IF-có_validate'!R21</f>
        <v>0.1414</v>
      </c>
      <c r="S21">
        <f>'Test_IF-có_validate'!S21</f>
        <v>0.31630000000000003</v>
      </c>
      <c r="U21" s="37">
        <f t="shared" si="7"/>
        <v>0.89470000000000005</v>
      </c>
      <c r="V21" s="37">
        <f t="shared" si="7"/>
        <v>0.51259999999999994</v>
      </c>
      <c r="W21" s="37">
        <f t="shared" si="7"/>
        <v>0.22450000000000001</v>
      </c>
      <c r="X21" s="37">
        <f t="shared" si="7"/>
        <v>0.75219999999999998</v>
      </c>
      <c r="Y21" s="37">
        <f t="shared" si="7"/>
        <v>0.51939999999999997</v>
      </c>
      <c r="AA21" s="37">
        <f t="shared" si="8"/>
        <v>9.5200000000000007E-2</v>
      </c>
      <c r="AB21" s="37">
        <f t="shared" si="9"/>
        <v>7.9000000000000008E-3</v>
      </c>
      <c r="AC21" s="37">
        <f t="shared" si="10"/>
        <v>2.8500000000000001E-2</v>
      </c>
      <c r="AD21" s="37">
        <f t="shared" si="11"/>
        <v>4.1200000000000001E-2</v>
      </c>
      <c r="AE21" s="37">
        <f t="shared" si="12"/>
        <v>5.9900000000000002E-2</v>
      </c>
      <c r="AG21" s="38">
        <f t="shared" si="13"/>
        <v>0.1031</v>
      </c>
      <c r="AH21" s="38">
        <f t="shared" si="14"/>
        <v>1.6999999999999999E-3</v>
      </c>
      <c r="AI21" s="38">
        <f t="shared" si="15"/>
        <v>1.3599999999999999E-2</v>
      </c>
      <c r="AJ21" s="38">
        <f t="shared" si="16"/>
        <v>9.1499999999999998E-2</v>
      </c>
      <c r="AK21" s="38">
        <f t="shared" si="17"/>
        <v>5.1999999999999998E-3</v>
      </c>
      <c r="AM21" s="38">
        <f t="shared" si="18"/>
        <v>0.1477</v>
      </c>
      <c r="AN21" s="38">
        <f t="shared" si="19"/>
        <v>4.8999999999999998E-3</v>
      </c>
      <c r="AO21" s="38">
        <f t="shared" si="20"/>
        <v>3.0000000000000001E-3</v>
      </c>
      <c r="AP21" s="38">
        <f t="shared" si="21"/>
        <v>3.7199999999999997E-2</v>
      </c>
      <c r="AQ21" s="38">
        <f t="shared" si="22"/>
        <v>2.7099999999999999E-2</v>
      </c>
      <c r="AR21" s="38"/>
      <c r="AS21" s="38">
        <f t="shared" si="23"/>
        <v>0.16189999999999999</v>
      </c>
      <c r="AT21" s="38">
        <f t="shared" si="24"/>
        <v>1.38E-2</v>
      </c>
      <c r="AU21" s="38">
        <f t="shared" si="25"/>
        <v>3.3E-3</v>
      </c>
      <c r="AV21" s="38">
        <f t="shared" si="26"/>
        <v>9.5699999999999993E-2</v>
      </c>
      <c r="AW21" s="38">
        <f t="shared" si="27"/>
        <v>0.11119999999999999</v>
      </c>
    </row>
    <row r="22" spans="2:49" ht="15.75" x14ac:dyDescent="0.25">
      <c r="B22">
        <v>0.1</v>
      </c>
      <c r="C22">
        <v>0.3</v>
      </c>
      <c r="D22">
        <v>0.57999999999999996</v>
      </c>
      <c r="E22">
        <v>0.28000000000000003</v>
      </c>
      <c r="F22">
        <v>0.55000000000000004</v>
      </c>
      <c r="G22" t="s">
        <v>24</v>
      </c>
      <c r="H22">
        <f t="shared" si="0"/>
        <v>0.1573</v>
      </c>
      <c r="I22">
        <f t="shared" si="1"/>
        <v>5.6000000000000001E-2</v>
      </c>
      <c r="J22">
        <f t="shared" si="2"/>
        <v>2.9999999999999997E-4</v>
      </c>
      <c r="K22">
        <f t="shared" si="3"/>
        <v>2.5700000000000001E-2</v>
      </c>
      <c r="L22" s="47">
        <f t="shared" si="4"/>
        <v>2.9999999999999997E-4</v>
      </c>
      <c r="M22" t="str">
        <f t="shared" si="5"/>
        <v>Middle</v>
      </c>
      <c r="N22">
        <f t="shared" si="6"/>
        <v>1</v>
      </c>
      <c r="O22">
        <f>'Test_IF-có_validate'!O22</f>
        <v>0.1111</v>
      </c>
      <c r="P22">
        <f>'Test_IF-có_validate'!P22</f>
        <v>0.33329999999999999</v>
      </c>
      <c r="Q22">
        <f>'Test_IF-có_validate'!Q22</f>
        <v>0.63329999999999997</v>
      </c>
      <c r="R22">
        <f>'Test_IF-có_validate'!R22</f>
        <v>0.2828</v>
      </c>
      <c r="S22">
        <f>'Test_IF-có_validate'!S22</f>
        <v>0.55100000000000005</v>
      </c>
      <c r="U22" s="37">
        <f t="shared" si="7"/>
        <v>0.8</v>
      </c>
      <c r="V22" s="37">
        <f t="shared" si="7"/>
        <v>0.5</v>
      </c>
      <c r="W22" s="37">
        <f t="shared" si="7"/>
        <v>0.22450000000000001</v>
      </c>
      <c r="X22" s="37">
        <f t="shared" si="7"/>
        <v>0.55910000000000004</v>
      </c>
      <c r="Y22" s="37">
        <f t="shared" si="7"/>
        <v>0.28949999999999998</v>
      </c>
      <c r="AA22" s="37">
        <f t="shared" si="8"/>
        <v>4.9799999999999997E-2</v>
      </c>
      <c r="AB22" s="37">
        <f t="shared" si="9"/>
        <v>9.5999999999999992E-3</v>
      </c>
      <c r="AC22" s="37">
        <f t="shared" si="10"/>
        <v>2.8500000000000001E-2</v>
      </c>
      <c r="AD22" s="37">
        <f t="shared" si="11"/>
        <v>4.1000000000000003E-3</v>
      </c>
      <c r="AE22" s="37">
        <f t="shared" si="12"/>
        <v>0.16850000000000001</v>
      </c>
      <c r="AG22" s="38">
        <f t="shared" si="13"/>
        <v>5.5599999999999997E-2</v>
      </c>
      <c r="AH22" s="38">
        <f t="shared" si="14"/>
        <v>1E-3</v>
      </c>
      <c r="AI22" s="38">
        <f t="shared" si="15"/>
        <v>1.3599999999999999E-2</v>
      </c>
      <c r="AJ22" s="38">
        <f t="shared" si="16"/>
        <v>2.75E-2</v>
      </c>
      <c r="AK22" s="38">
        <f t="shared" si="17"/>
        <v>5.9299999999999999E-2</v>
      </c>
      <c r="AM22" s="38">
        <f t="shared" si="18"/>
        <v>9.0300000000000005E-2</v>
      </c>
      <c r="AN22" s="38">
        <f t="shared" si="19"/>
        <v>3.7000000000000002E-3</v>
      </c>
      <c r="AO22" s="38">
        <f t="shared" si="20"/>
        <v>3.0000000000000001E-3</v>
      </c>
      <c r="AP22" s="38">
        <f t="shared" si="21"/>
        <v>2.8999999999999998E-3</v>
      </c>
      <c r="AQ22" s="38">
        <f t="shared" si="22"/>
        <v>1E-4</v>
      </c>
      <c r="AR22" s="38"/>
      <c r="AS22" s="38">
        <f t="shared" si="23"/>
        <v>0.1017</v>
      </c>
      <c r="AT22" s="38">
        <f t="shared" si="24"/>
        <v>1.18E-2</v>
      </c>
      <c r="AU22" s="38">
        <f t="shared" si="25"/>
        <v>3.3E-3</v>
      </c>
      <c r="AV22" s="38">
        <f t="shared" si="26"/>
        <v>2.9899999999999999E-2</v>
      </c>
      <c r="AW22" s="38">
        <f t="shared" si="27"/>
        <v>2.7099999999999999E-2</v>
      </c>
    </row>
    <row r="23" spans="2:49" ht="15.75" x14ac:dyDescent="0.25">
      <c r="B23">
        <v>0.2</v>
      </c>
      <c r="C23">
        <v>0.32</v>
      </c>
      <c r="D23">
        <v>0.65</v>
      </c>
      <c r="E23">
        <v>0.31</v>
      </c>
      <c r="F23">
        <v>0.89</v>
      </c>
      <c r="G23" t="s">
        <v>20</v>
      </c>
      <c r="H23">
        <f t="shared" si="0"/>
        <v>0.39810000000000001</v>
      </c>
      <c r="I23">
        <f t="shared" si="1"/>
        <v>0.2356</v>
      </c>
      <c r="J23">
        <f t="shared" si="2"/>
        <v>7.2900000000000006E-2</v>
      </c>
      <c r="K23">
        <f t="shared" si="3"/>
        <v>1.21E-2</v>
      </c>
      <c r="L23" s="47">
        <f t="shared" si="4"/>
        <v>1.21E-2</v>
      </c>
      <c r="M23" t="str">
        <f t="shared" si="5"/>
        <v>High</v>
      </c>
      <c r="N23">
        <f t="shared" si="6"/>
        <v>1</v>
      </c>
      <c r="O23">
        <f>'Test_IF-có_validate'!O23</f>
        <v>0.22220000000000001</v>
      </c>
      <c r="P23">
        <f>'Test_IF-có_validate'!P23</f>
        <v>0.35560000000000003</v>
      </c>
      <c r="Q23">
        <f>'Test_IF-có_validate'!Q23</f>
        <v>0.71109999999999995</v>
      </c>
      <c r="R23">
        <f>'Test_IF-có_validate'!R23</f>
        <v>0.31309999999999999</v>
      </c>
      <c r="S23">
        <f>'Test_IF-có_validate'!S23</f>
        <v>0.89800000000000002</v>
      </c>
      <c r="U23" s="37">
        <f t="shared" si="7"/>
        <v>0.63639999999999997</v>
      </c>
      <c r="V23" s="37">
        <f t="shared" si="7"/>
        <v>0.47539999999999999</v>
      </c>
      <c r="W23" s="37">
        <f t="shared" si="7"/>
        <v>0.16880000000000001</v>
      </c>
      <c r="X23" s="37">
        <f t="shared" si="7"/>
        <v>0.52310000000000001</v>
      </c>
      <c r="Y23" s="37">
        <f t="shared" si="7"/>
        <v>5.3699999999999998E-2</v>
      </c>
      <c r="AA23" s="37">
        <f t="shared" si="8"/>
        <v>1.0200000000000001E-2</v>
      </c>
      <c r="AB23" s="37">
        <f t="shared" si="9"/>
        <v>1.3299999999999999E-2</v>
      </c>
      <c r="AC23" s="37">
        <f t="shared" si="10"/>
        <v>5.0200000000000002E-2</v>
      </c>
      <c r="AD23" s="37">
        <f t="shared" si="11"/>
        <v>1.5E-3</v>
      </c>
      <c r="AE23" s="37">
        <f t="shared" si="12"/>
        <v>0.42799999999999999</v>
      </c>
      <c r="AG23" s="38">
        <f t="shared" si="13"/>
        <v>1.2999999999999999E-2</v>
      </c>
      <c r="AH23" s="38">
        <f t="shared" si="14"/>
        <v>2.0000000000000001E-4</v>
      </c>
      <c r="AI23" s="38">
        <f t="shared" si="15"/>
        <v>2.9700000000000001E-2</v>
      </c>
      <c r="AJ23" s="38">
        <f t="shared" si="16"/>
        <v>1.9900000000000001E-2</v>
      </c>
      <c r="AK23" s="38">
        <f t="shared" si="17"/>
        <v>0.253</v>
      </c>
      <c r="AM23" s="38">
        <f t="shared" si="18"/>
        <v>3.2399999999999998E-2</v>
      </c>
      <c r="AN23" s="38">
        <f t="shared" si="19"/>
        <v>1.9E-3</v>
      </c>
      <c r="AO23" s="38">
        <f t="shared" si="20"/>
        <v>1.23E-2</v>
      </c>
      <c r="AP23" s="38">
        <f t="shared" si="21"/>
        <v>8.0000000000000004E-4</v>
      </c>
      <c r="AQ23" s="38">
        <f t="shared" si="22"/>
        <v>7.8200000000000006E-2</v>
      </c>
      <c r="AR23" s="38"/>
      <c r="AS23" s="38">
        <f t="shared" si="23"/>
        <v>3.95E-2</v>
      </c>
      <c r="AT23" s="38">
        <f t="shared" si="24"/>
        <v>8.3000000000000001E-3</v>
      </c>
      <c r="AU23" s="38">
        <f t="shared" si="25"/>
        <v>1.2999999999999999E-2</v>
      </c>
      <c r="AV23" s="38">
        <f t="shared" si="26"/>
        <v>2.1899999999999999E-2</v>
      </c>
      <c r="AW23" s="38">
        <f t="shared" si="27"/>
        <v>1.1900000000000001E-2</v>
      </c>
    </row>
    <row r="24" spans="2:49" ht="15.75" x14ac:dyDescent="0.25">
      <c r="B24">
        <v>0.19</v>
      </c>
      <c r="C24">
        <v>0.28000000000000003</v>
      </c>
      <c r="D24">
        <v>0.56999999999999995</v>
      </c>
      <c r="E24">
        <v>0.57999999999999996</v>
      </c>
      <c r="F24">
        <v>0.17</v>
      </c>
      <c r="G24" t="s">
        <v>21</v>
      </c>
      <c r="H24">
        <f t="shared" si="0"/>
        <v>1.1900000000000001E-2</v>
      </c>
      <c r="I24">
        <f t="shared" si="1"/>
        <v>5.3E-3</v>
      </c>
      <c r="J24">
        <f t="shared" si="2"/>
        <v>8.5800000000000001E-2</v>
      </c>
      <c r="K24">
        <f t="shared" si="3"/>
        <v>0.20130000000000001</v>
      </c>
      <c r="L24" s="47">
        <f t="shared" si="4"/>
        <v>5.3E-3</v>
      </c>
      <c r="M24" t="str">
        <f t="shared" si="5"/>
        <v>Low</v>
      </c>
      <c r="N24">
        <f t="shared" si="6"/>
        <v>1</v>
      </c>
      <c r="O24">
        <f>'Test_IF-có_validate'!O24</f>
        <v>0.21110000000000001</v>
      </c>
      <c r="P24">
        <f>'Test_IF-có_validate'!P24</f>
        <v>0.31109999999999999</v>
      </c>
      <c r="Q24">
        <f>'Test_IF-có_validate'!Q24</f>
        <v>0.62219999999999998</v>
      </c>
      <c r="R24">
        <f>'Test_IF-có_validate'!R24</f>
        <v>0.58589999999999998</v>
      </c>
      <c r="S24">
        <f>'Test_IF-có_validate'!S24</f>
        <v>0.1633</v>
      </c>
      <c r="U24" s="37">
        <f t="shared" si="7"/>
        <v>0.65139999999999998</v>
      </c>
      <c r="V24" s="37">
        <f t="shared" si="7"/>
        <v>0.52539999999999998</v>
      </c>
      <c r="W24" s="37">
        <f t="shared" si="7"/>
        <v>0.2329</v>
      </c>
      <c r="X24" s="37">
        <f t="shared" si="7"/>
        <v>0.2611</v>
      </c>
      <c r="Y24" s="37">
        <f t="shared" si="7"/>
        <v>0.71919999999999995</v>
      </c>
      <c r="AA24" s="37">
        <f t="shared" si="8"/>
        <v>1.2500000000000001E-2</v>
      </c>
      <c r="AB24" s="37">
        <f t="shared" si="9"/>
        <v>6.4000000000000003E-3</v>
      </c>
      <c r="AC24" s="37">
        <f t="shared" si="10"/>
        <v>2.5899999999999999E-2</v>
      </c>
      <c r="AD24" s="37">
        <f t="shared" si="11"/>
        <v>2.5700000000000001E-2</v>
      </c>
      <c r="AE24" s="37">
        <f t="shared" si="12"/>
        <v>1.0800000000000001E-2</v>
      </c>
      <c r="AG24" s="38">
        <f t="shared" si="13"/>
        <v>1.55E-2</v>
      </c>
      <c r="AH24" s="38">
        <f t="shared" si="14"/>
        <v>2.5000000000000001E-3</v>
      </c>
      <c r="AI24" s="38">
        <f t="shared" si="15"/>
        <v>1.18E-2</v>
      </c>
      <c r="AJ24" s="38">
        <f t="shared" si="16"/>
        <v>3.5000000000000001E-3</v>
      </c>
      <c r="AK24" s="38">
        <f t="shared" si="17"/>
        <v>4.8999999999999998E-3</v>
      </c>
      <c r="AM24" s="38">
        <f t="shared" si="18"/>
        <v>3.6299999999999999E-2</v>
      </c>
      <c r="AN24" s="38">
        <f t="shared" si="19"/>
        <v>6.1999999999999998E-3</v>
      </c>
      <c r="AO24" s="38">
        <f t="shared" si="20"/>
        <v>2.2000000000000001E-3</v>
      </c>
      <c r="AP24" s="38">
        <f t="shared" si="21"/>
        <v>2.9100000000000001E-2</v>
      </c>
      <c r="AQ24" s="38">
        <f t="shared" si="22"/>
        <v>9.2299999999999993E-2</v>
      </c>
      <c r="AR24" s="38"/>
      <c r="AS24" s="38">
        <f t="shared" si="23"/>
        <v>4.3799999999999999E-2</v>
      </c>
      <c r="AT24" s="38">
        <f t="shared" si="24"/>
        <v>1.5900000000000001E-2</v>
      </c>
      <c r="AU24" s="38">
        <f t="shared" si="25"/>
        <v>2.5000000000000001E-3</v>
      </c>
      <c r="AV24" s="38">
        <f t="shared" si="26"/>
        <v>2.7000000000000001E-3</v>
      </c>
      <c r="AW24" s="38">
        <f t="shared" si="27"/>
        <v>0.21779999999999999</v>
      </c>
    </row>
    <row r="25" spans="2:49" ht="15.75" x14ac:dyDescent="0.25">
      <c r="B25">
        <v>0.11</v>
      </c>
      <c r="C25">
        <v>0.26</v>
      </c>
      <c r="D25">
        <v>0.56000000000000005</v>
      </c>
      <c r="E25">
        <v>0.68</v>
      </c>
      <c r="F25">
        <v>0.27</v>
      </c>
      <c r="G25" t="s">
        <v>21</v>
      </c>
      <c r="H25">
        <f t="shared" si="0"/>
        <v>4.0099999999999997E-2</v>
      </c>
      <c r="I25">
        <f t="shared" si="1"/>
        <v>1.6999999999999999E-3</v>
      </c>
      <c r="J25">
        <f t="shared" si="2"/>
        <v>4.0599999999999997E-2</v>
      </c>
      <c r="K25">
        <f t="shared" si="3"/>
        <v>0.12970000000000001</v>
      </c>
      <c r="L25" s="47">
        <f t="shared" si="4"/>
        <v>1.6999999999999999E-3</v>
      </c>
      <c r="M25" t="str">
        <f t="shared" si="5"/>
        <v>Low</v>
      </c>
      <c r="N25">
        <f t="shared" si="6"/>
        <v>1</v>
      </c>
      <c r="O25">
        <f>'Test_IF-có_validate'!O25</f>
        <v>0.1222</v>
      </c>
      <c r="P25">
        <f>'Test_IF-có_validate'!P25</f>
        <v>0.28889999999999999</v>
      </c>
      <c r="Q25">
        <f>'Test_IF-có_validate'!Q25</f>
        <v>0.61109999999999998</v>
      </c>
      <c r="R25">
        <f>'Test_IF-có_validate'!R25</f>
        <v>0.68689999999999996</v>
      </c>
      <c r="S25">
        <f>'Test_IF-có_validate'!S25</f>
        <v>0.26529999999999998</v>
      </c>
      <c r="U25" s="37">
        <f t="shared" si="7"/>
        <v>0.78220000000000001</v>
      </c>
      <c r="V25" s="37">
        <f t="shared" si="7"/>
        <v>0.55169999999999997</v>
      </c>
      <c r="W25" s="37">
        <f t="shared" si="7"/>
        <v>0.2414</v>
      </c>
      <c r="X25" s="37">
        <f t="shared" si="7"/>
        <v>0.18559999999999999</v>
      </c>
      <c r="Y25" s="37">
        <f t="shared" si="7"/>
        <v>0.58069999999999999</v>
      </c>
      <c r="AA25" s="37">
        <f t="shared" si="8"/>
        <v>4.36E-2</v>
      </c>
      <c r="AB25" s="37">
        <f t="shared" si="9"/>
        <v>3.8E-3</v>
      </c>
      <c r="AC25" s="37">
        <f t="shared" si="10"/>
        <v>2.35E-2</v>
      </c>
      <c r="AD25" s="37">
        <f t="shared" si="11"/>
        <v>5.3499999999999999E-2</v>
      </c>
      <c r="AE25" s="37">
        <f t="shared" si="12"/>
        <v>4.1000000000000002E-2</v>
      </c>
      <c r="AG25" s="38">
        <f t="shared" si="13"/>
        <v>4.9099999999999998E-2</v>
      </c>
      <c r="AH25" s="38">
        <f t="shared" si="14"/>
        <v>4.7000000000000002E-3</v>
      </c>
      <c r="AI25" s="38">
        <f t="shared" si="15"/>
        <v>1.0200000000000001E-2</v>
      </c>
      <c r="AJ25" s="38">
        <f t="shared" si="16"/>
        <v>1.7000000000000001E-2</v>
      </c>
      <c r="AK25" s="38">
        <f t="shared" si="17"/>
        <v>8.9999999999999998E-4</v>
      </c>
      <c r="AM25" s="38">
        <f t="shared" si="18"/>
        <v>8.2000000000000003E-2</v>
      </c>
      <c r="AN25" s="38">
        <f t="shared" si="19"/>
        <v>9.4999999999999998E-3</v>
      </c>
      <c r="AO25" s="38">
        <f t="shared" si="20"/>
        <v>1.5E-3</v>
      </c>
      <c r="AP25" s="38">
        <f t="shared" si="21"/>
        <v>5.8200000000000002E-2</v>
      </c>
      <c r="AQ25" s="38">
        <f t="shared" si="22"/>
        <v>4.2900000000000001E-2</v>
      </c>
      <c r="AR25" s="38"/>
      <c r="AS25" s="38">
        <f t="shared" si="23"/>
        <v>9.2899999999999996E-2</v>
      </c>
      <c r="AT25" s="38">
        <f t="shared" si="24"/>
        <v>2.0899999999999998E-2</v>
      </c>
      <c r="AU25" s="38">
        <f t="shared" si="25"/>
        <v>1.8E-3</v>
      </c>
      <c r="AV25" s="38">
        <f t="shared" si="26"/>
        <v>1.52E-2</v>
      </c>
      <c r="AW25" s="38">
        <f t="shared" si="27"/>
        <v>0.1401</v>
      </c>
    </row>
    <row r="26" spans="2:49" ht="15.75" x14ac:dyDescent="0.25">
      <c r="B26">
        <v>0.12</v>
      </c>
      <c r="C26">
        <v>0.28000000000000003</v>
      </c>
      <c r="D26">
        <v>0.7</v>
      </c>
      <c r="E26">
        <v>0.16</v>
      </c>
      <c r="F26">
        <v>0.32</v>
      </c>
      <c r="G26" t="s">
        <v>21</v>
      </c>
      <c r="H26">
        <f t="shared" si="0"/>
        <v>0.06</v>
      </c>
      <c r="I26">
        <f t="shared" si="1"/>
        <v>8.6999999999999994E-3</v>
      </c>
      <c r="J26">
        <f t="shared" si="2"/>
        <v>2.69E-2</v>
      </c>
      <c r="K26">
        <f t="shared" si="3"/>
        <v>0.10539999999999999</v>
      </c>
      <c r="L26" s="47">
        <f t="shared" si="4"/>
        <v>8.6999999999999994E-3</v>
      </c>
      <c r="M26" t="str">
        <f t="shared" si="5"/>
        <v>Low</v>
      </c>
      <c r="N26">
        <f t="shared" si="6"/>
        <v>1</v>
      </c>
      <c r="O26">
        <f>'Test_IF-có_validate'!O26</f>
        <v>0.1333</v>
      </c>
      <c r="P26">
        <f>'Test_IF-có_validate'!P26</f>
        <v>0.31109999999999999</v>
      </c>
      <c r="Q26">
        <f>'Test_IF-có_validate'!Q26</f>
        <v>0.76670000000000005</v>
      </c>
      <c r="R26">
        <f>'Test_IF-có_validate'!R26</f>
        <v>0.16159999999999999</v>
      </c>
      <c r="S26">
        <f>'Test_IF-có_validate'!S26</f>
        <v>0.31630000000000003</v>
      </c>
      <c r="U26" s="37">
        <f t="shared" si="7"/>
        <v>0.76480000000000004</v>
      </c>
      <c r="V26" s="37">
        <f t="shared" si="7"/>
        <v>0.52539999999999998</v>
      </c>
      <c r="W26" s="37">
        <f t="shared" si="7"/>
        <v>0.1321</v>
      </c>
      <c r="X26" s="37">
        <f t="shared" si="7"/>
        <v>0.7218</v>
      </c>
      <c r="Y26" s="37">
        <f t="shared" si="7"/>
        <v>0.51939999999999997</v>
      </c>
      <c r="AA26" s="37">
        <f t="shared" si="8"/>
        <v>3.8100000000000002E-2</v>
      </c>
      <c r="AB26" s="37">
        <f t="shared" si="9"/>
        <v>6.4000000000000003E-3</v>
      </c>
      <c r="AC26" s="37">
        <f t="shared" si="10"/>
        <v>7.0499999999999993E-2</v>
      </c>
      <c r="AD26" s="37">
        <f t="shared" si="11"/>
        <v>3.2399999999999998E-2</v>
      </c>
      <c r="AE26" s="37">
        <f t="shared" si="12"/>
        <v>5.9900000000000002E-2</v>
      </c>
      <c r="AG26" s="38">
        <f t="shared" si="13"/>
        <v>4.3299999999999998E-2</v>
      </c>
      <c r="AH26" s="38">
        <f t="shared" si="14"/>
        <v>2.5000000000000001E-3</v>
      </c>
      <c r="AI26" s="38">
        <f t="shared" si="15"/>
        <v>4.58E-2</v>
      </c>
      <c r="AJ26" s="38">
        <f t="shared" si="16"/>
        <v>7.8399999999999997E-2</v>
      </c>
      <c r="AK26" s="38">
        <f t="shared" si="17"/>
        <v>5.1999999999999998E-3</v>
      </c>
      <c r="AM26" s="38">
        <f t="shared" si="18"/>
        <v>7.4499999999999997E-2</v>
      </c>
      <c r="AN26" s="38">
        <f t="shared" si="19"/>
        <v>6.1999999999999998E-3</v>
      </c>
      <c r="AO26" s="38">
        <f t="shared" si="20"/>
        <v>2.3300000000000001E-2</v>
      </c>
      <c r="AP26" s="38">
        <f t="shared" si="21"/>
        <v>2.8899999999999999E-2</v>
      </c>
      <c r="AQ26" s="38">
        <f t="shared" si="22"/>
        <v>2.7099999999999999E-2</v>
      </c>
      <c r="AR26" s="38"/>
      <c r="AS26" s="38">
        <f t="shared" si="23"/>
        <v>8.5000000000000006E-2</v>
      </c>
      <c r="AT26" s="38">
        <f t="shared" si="24"/>
        <v>1.5900000000000001E-2</v>
      </c>
      <c r="AU26" s="38">
        <f t="shared" si="25"/>
        <v>2.4299999999999999E-2</v>
      </c>
      <c r="AV26" s="38">
        <f t="shared" si="26"/>
        <v>8.2299999999999998E-2</v>
      </c>
      <c r="AW26" s="38">
        <f t="shared" si="27"/>
        <v>0.11119999999999999</v>
      </c>
    </row>
    <row r="27" spans="2:49" ht="15.75" x14ac:dyDescent="0.25">
      <c r="B27">
        <v>0.18</v>
      </c>
      <c r="C27">
        <v>0.28999999999999998</v>
      </c>
      <c r="D27">
        <v>0.78</v>
      </c>
      <c r="E27">
        <v>0.15</v>
      </c>
      <c r="F27">
        <v>0.61</v>
      </c>
      <c r="G27" t="s">
        <v>24</v>
      </c>
      <c r="H27">
        <f t="shared" si="0"/>
        <v>0.1946</v>
      </c>
      <c r="I27">
        <f t="shared" si="1"/>
        <v>8.14E-2</v>
      </c>
      <c r="J27">
        <f t="shared" si="2"/>
        <v>6.0000000000000001E-3</v>
      </c>
      <c r="K27">
        <f t="shared" si="3"/>
        <v>1.83E-2</v>
      </c>
      <c r="L27" s="47">
        <f t="shared" si="4"/>
        <v>6.0000000000000001E-3</v>
      </c>
      <c r="M27" t="str">
        <f t="shared" si="5"/>
        <v>Middle</v>
      </c>
      <c r="N27">
        <f t="shared" si="6"/>
        <v>1</v>
      </c>
      <c r="O27">
        <f>'Test_IF-có_validate'!O27</f>
        <v>0.2</v>
      </c>
      <c r="P27">
        <f>'Test_IF-có_validate'!P27</f>
        <v>0.32219999999999999</v>
      </c>
      <c r="Q27">
        <f>'Test_IF-có_validate'!Q27</f>
        <v>0.85560000000000003</v>
      </c>
      <c r="R27">
        <f>'Test_IF-có_validate'!R27</f>
        <v>0.1515</v>
      </c>
      <c r="S27">
        <f>'Test_IF-có_validate'!S27</f>
        <v>0.61219999999999997</v>
      </c>
      <c r="U27" s="37">
        <f t="shared" si="7"/>
        <v>0.66669999999999996</v>
      </c>
      <c r="V27" s="37">
        <f t="shared" si="7"/>
        <v>0.51259999999999994</v>
      </c>
      <c r="W27" s="37">
        <f t="shared" si="7"/>
        <v>7.7799999999999994E-2</v>
      </c>
      <c r="X27" s="37">
        <f t="shared" si="7"/>
        <v>0.7369</v>
      </c>
      <c r="Y27" s="37">
        <f t="shared" si="7"/>
        <v>0.24049999999999999</v>
      </c>
      <c r="AA27" s="37">
        <f t="shared" si="8"/>
        <v>1.4999999999999999E-2</v>
      </c>
      <c r="AB27" s="37">
        <f t="shared" si="9"/>
        <v>7.9000000000000008E-3</v>
      </c>
      <c r="AC27" s="37">
        <f t="shared" si="10"/>
        <v>0.1147</v>
      </c>
      <c r="AD27" s="37">
        <f t="shared" si="11"/>
        <v>3.6600000000000001E-2</v>
      </c>
      <c r="AE27" s="37">
        <f t="shared" si="12"/>
        <v>0.20280000000000001</v>
      </c>
      <c r="AG27" s="38">
        <f t="shared" si="13"/>
        <v>1.84E-2</v>
      </c>
      <c r="AH27" s="38">
        <f t="shared" si="14"/>
        <v>1.6999999999999999E-3</v>
      </c>
      <c r="AI27" s="38">
        <f t="shared" si="15"/>
        <v>8.2900000000000001E-2</v>
      </c>
      <c r="AJ27" s="38">
        <f t="shared" si="16"/>
        <v>8.4699999999999998E-2</v>
      </c>
      <c r="AK27" s="38">
        <f t="shared" si="17"/>
        <v>8.14E-2</v>
      </c>
      <c r="AM27" s="38">
        <f t="shared" si="18"/>
        <v>4.0500000000000001E-2</v>
      </c>
      <c r="AN27" s="38">
        <f t="shared" si="19"/>
        <v>4.8999999999999998E-3</v>
      </c>
      <c r="AO27" s="38">
        <f t="shared" si="20"/>
        <v>5.1700000000000003E-2</v>
      </c>
      <c r="AP27" s="38">
        <f t="shared" si="21"/>
        <v>3.2899999999999999E-2</v>
      </c>
      <c r="AQ27" s="38">
        <f t="shared" si="22"/>
        <v>2.5999999999999999E-3</v>
      </c>
      <c r="AR27" s="38"/>
      <c r="AS27" s="38">
        <f t="shared" si="23"/>
        <v>4.8399999999999999E-2</v>
      </c>
      <c r="AT27" s="38">
        <f t="shared" si="24"/>
        <v>1.38E-2</v>
      </c>
      <c r="AU27" s="38">
        <f t="shared" si="25"/>
        <v>5.3100000000000001E-2</v>
      </c>
      <c r="AV27" s="38">
        <f t="shared" si="26"/>
        <v>8.8800000000000004E-2</v>
      </c>
      <c r="AW27" s="38">
        <f t="shared" si="27"/>
        <v>1.49E-2</v>
      </c>
    </row>
    <row r="28" spans="2:49" ht="15.75" x14ac:dyDescent="0.25">
      <c r="B28">
        <v>0.2</v>
      </c>
      <c r="C28">
        <v>0.25</v>
      </c>
      <c r="D28">
        <v>0.7</v>
      </c>
      <c r="E28">
        <v>0.25</v>
      </c>
      <c r="F28">
        <v>0.03</v>
      </c>
      <c r="G28" t="s">
        <v>23</v>
      </c>
      <c r="H28">
        <f t="shared" si="0"/>
        <v>0.02</v>
      </c>
      <c r="I28">
        <f t="shared" si="1"/>
        <v>8.7300000000000003E-2</v>
      </c>
      <c r="J28">
        <f t="shared" si="2"/>
        <v>0.255</v>
      </c>
      <c r="K28">
        <f t="shared" si="3"/>
        <v>0.41980000000000001</v>
      </c>
      <c r="L28" s="47">
        <f t="shared" si="4"/>
        <v>0.02</v>
      </c>
      <c r="M28" t="str">
        <f t="shared" si="5"/>
        <v>Very Low</v>
      </c>
      <c r="N28">
        <f t="shared" si="6"/>
        <v>1</v>
      </c>
      <c r="O28">
        <f>'Test_IF-có_validate'!O28</f>
        <v>0.22220000000000001</v>
      </c>
      <c r="P28">
        <f>'Test_IF-có_validate'!P28</f>
        <v>0.27779999999999999</v>
      </c>
      <c r="Q28">
        <f>'Test_IF-có_validate'!Q28</f>
        <v>0.76670000000000005</v>
      </c>
      <c r="R28">
        <f>'Test_IF-có_validate'!R28</f>
        <v>0.2525</v>
      </c>
      <c r="S28">
        <f>'Test_IF-có_validate'!S28</f>
        <v>2.0400000000000001E-2</v>
      </c>
      <c r="U28" s="37">
        <f t="shared" si="7"/>
        <v>0.63639999999999997</v>
      </c>
      <c r="V28" s="37">
        <f t="shared" si="7"/>
        <v>0.56520000000000004</v>
      </c>
      <c r="W28" s="37">
        <f t="shared" si="7"/>
        <v>0.1321</v>
      </c>
      <c r="X28" s="37">
        <f t="shared" si="7"/>
        <v>0.5968</v>
      </c>
      <c r="Y28" s="37">
        <f t="shared" si="7"/>
        <v>0.96</v>
      </c>
      <c r="AA28" s="37">
        <f t="shared" si="8"/>
        <v>1.0200000000000001E-2</v>
      </c>
      <c r="AB28" s="37">
        <f t="shared" si="9"/>
        <v>2.7000000000000001E-3</v>
      </c>
      <c r="AC28" s="37">
        <f t="shared" si="10"/>
        <v>7.0499999999999993E-2</v>
      </c>
      <c r="AD28" s="37">
        <f t="shared" si="11"/>
        <v>8.2000000000000007E-3</v>
      </c>
      <c r="AE28" s="37">
        <f t="shared" si="12"/>
        <v>1.7000000000000001E-2</v>
      </c>
      <c r="AG28" s="38">
        <f t="shared" si="13"/>
        <v>1.2999999999999999E-2</v>
      </c>
      <c r="AH28" s="38">
        <f t="shared" si="14"/>
        <v>6.0000000000000001E-3</v>
      </c>
      <c r="AI28" s="38">
        <f t="shared" si="15"/>
        <v>4.58E-2</v>
      </c>
      <c r="AJ28" s="38">
        <f t="shared" si="16"/>
        <v>3.6900000000000002E-2</v>
      </c>
      <c r="AK28" s="38">
        <f t="shared" si="17"/>
        <v>9.0999999999999998E-2</v>
      </c>
      <c r="AM28" s="38">
        <f t="shared" si="18"/>
        <v>3.2399999999999998E-2</v>
      </c>
      <c r="AN28" s="38">
        <f t="shared" si="19"/>
        <v>1.14E-2</v>
      </c>
      <c r="AO28" s="38">
        <f t="shared" si="20"/>
        <v>2.3300000000000001E-2</v>
      </c>
      <c r="AP28" s="38">
        <f t="shared" si="21"/>
        <v>6.4999999999999997E-3</v>
      </c>
      <c r="AQ28" s="38">
        <f t="shared" si="22"/>
        <v>0.27460000000000001</v>
      </c>
      <c r="AR28" s="38"/>
      <c r="AS28" s="38">
        <f t="shared" si="23"/>
        <v>3.95E-2</v>
      </c>
      <c r="AT28" s="38">
        <f t="shared" si="24"/>
        <v>2.3699999999999999E-2</v>
      </c>
      <c r="AU28" s="38">
        <f t="shared" si="25"/>
        <v>2.4299999999999999E-2</v>
      </c>
      <c r="AV28" s="38">
        <f t="shared" si="26"/>
        <v>3.9600000000000003E-2</v>
      </c>
      <c r="AW28" s="38">
        <f t="shared" si="27"/>
        <v>0.45250000000000001</v>
      </c>
    </row>
    <row r="29" spans="2:49" ht="15.75" x14ac:dyDescent="0.25">
      <c r="B29">
        <v>0.16</v>
      </c>
      <c r="C29">
        <v>0.28000000000000003</v>
      </c>
      <c r="D29">
        <v>0.72</v>
      </c>
      <c r="E29">
        <v>0.27</v>
      </c>
      <c r="F29">
        <v>0.32</v>
      </c>
      <c r="G29" t="s">
        <v>21</v>
      </c>
      <c r="H29">
        <f t="shared" si="0"/>
        <v>6.0100000000000001E-2</v>
      </c>
      <c r="I29">
        <f t="shared" si="1"/>
        <v>8.5000000000000006E-3</v>
      </c>
      <c r="J29">
        <f t="shared" si="2"/>
        <v>2.6800000000000001E-2</v>
      </c>
      <c r="K29">
        <f t="shared" si="3"/>
        <v>0.105</v>
      </c>
      <c r="L29" s="47">
        <f t="shared" si="4"/>
        <v>8.5000000000000006E-3</v>
      </c>
      <c r="M29" t="str">
        <f t="shared" si="5"/>
        <v>Low</v>
      </c>
      <c r="N29">
        <f t="shared" si="6"/>
        <v>1</v>
      </c>
      <c r="O29">
        <f>'Test_IF-có_validate'!O29</f>
        <v>0.17780000000000001</v>
      </c>
      <c r="P29">
        <f>'Test_IF-có_validate'!P29</f>
        <v>0.31109999999999999</v>
      </c>
      <c r="Q29">
        <f>'Test_IF-có_validate'!Q29</f>
        <v>0.78890000000000005</v>
      </c>
      <c r="R29">
        <f>'Test_IF-có_validate'!R29</f>
        <v>0.2727</v>
      </c>
      <c r="S29">
        <f>'Test_IF-có_validate'!S29</f>
        <v>0.31630000000000003</v>
      </c>
      <c r="U29" s="37">
        <f t="shared" si="7"/>
        <v>0.69810000000000005</v>
      </c>
      <c r="V29" s="37">
        <f t="shared" si="7"/>
        <v>0.52539999999999998</v>
      </c>
      <c r="W29" s="37">
        <f t="shared" si="7"/>
        <v>0.11799999999999999</v>
      </c>
      <c r="X29" s="37">
        <f t="shared" si="7"/>
        <v>0.57150000000000001</v>
      </c>
      <c r="Y29" s="37">
        <f t="shared" si="7"/>
        <v>0.51939999999999997</v>
      </c>
      <c r="AA29" s="37">
        <f t="shared" si="8"/>
        <v>2.1100000000000001E-2</v>
      </c>
      <c r="AB29" s="37">
        <f t="shared" si="9"/>
        <v>6.4000000000000003E-3</v>
      </c>
      <c r="AC29" s="37">
        <f t="shared" si="10"/>
        <v>0.08</v>
      </c>
      <c r="AD29" s="37">
        <f t="shared" si="11"/>
        <v>5.3E-3</v>
      </c>
      <c r="AE29" s="37">
        <f t="shared" si="12"/>
        <v>5.9900000000000002E-2</v>
      </c>
      <c r="AG29" s="38">
        <f t="shared" si="13"/>
        <v>2.5000000000000001E-2</v>
      </c>
      <c r="AH29" s="38">
        <f t="shared" si="14"/>
        <v>2.5000000000000001E-3</v>
      </c>
      <c r="AI29" s="38">
        <f t="shared" si="15"/>
        <v>5.3600000000000002E-2</v>
      </c>
      <c r="AJ29" s="38">
        <f t="shared" si="16"/>
        <v>3.04E-2</v>
      </c>
      <c r="AK29" s="38">
        <f t="shared" si="17"/>
        <v>5.1999999999999998E-3</v>
      </c>
      <c r="AM29" s="38">
        <f t="shared" si="18"/>
        <v>0.05</v>
      </c>
      <c r="AN29" s="38">
        <f t="shared" si="19"/>
        <v>6.1999999999999998E-3</v>
      </c>
      <c r="AO29" s="38">
        <f t="shared" si="20"/>
        <v>2.9000000000000001E-2</v>
      </c>
      <c r="AP29" s="38">
        <f t="shared" si="21"/>
        <v>4.0000000000000001E-3</v>
      </c>
      <c r="AQ29" s="38">
        <f t="shared" si="22"/>
        <v>2.7099999999999999E-2</v>
      </c>
      <c r="AR29" s="38"/>
      <c r="AS29" s="38">
        <f t="shared" si="23"/>
        <v>5.8700000000000002E-2</v>
      </c>
      <c r="AT29" s="38">
        <f t="shared" si="24"/>
        <v>1.5900000000000001E-2</v>
      </c>
      <c r="AU29" s="38">
        <f t="shared" si="25"/>
        <v>3.0099999999999998E-2</v>
      </c>
      <c r="AV29" s="38">
        <f t="shared" si="26"/>
        <v>3.3000000000000002E-2</v>
      </c>
      <c r="AW29" s="38">
        <f t="shared" si="27"/>
        <v>0.11119999999999999</v>
      </c>
    </row>
    <row r="30" spans="2:49" ht="15.75" x14ac:dyDescent="0.25">
      <c r="B30">
        <v>0.11</v>
      </c>
      <c r="C30">
        <v>0.3</v>
      </c>
      <c r="D30">
        <v>0.79</v>
      </c>
      <c r="E30">
        <v>0.8</v>
      </c>
      <c r="F30">
        <v>0.32</v>
      </c>
      <c r="G30" t="s">
        <v>24</v>
      </c>
      <c r="H30">
        <f t="shared" si="0"/>
        <v>6.4100000000000004E-2</v>
      </c>
      <c r="I30">
        <f t="shared" si="1"/>
        <v>1.09E-2</v>
      </c>
      <c r="J30">
        <f t="shared" si="2"/>
        <v>3.0099999999999998E-2</v>
      </c>
      <c r="K30">
        <f t="shared" si="3"/>
        <v>0.10680000000000001</v>
      </c>
      <c r="L30" s="47">
        <f t="shared" si="4"/>
        <v>1.09E-2</v>
      </c>
      <c r="M30" t="str">
        <f t="shared" si="5"/>
        <v>Low</v>
      </c>
      <c r="N30">
        <f t="shared" si="6"/>
        <v>0</v>
      </c>
      <c r="O30">
        <f>'Test_IF-có_validate'!O30</f>
        <v>0.1222</v>
      </c>
      <c r="P30">
        <f>'Test_IF-có_validate'!P30</f>
        <v>0.33329999999999999</v>
      </c>
      <c r="Q30">
        <f>'Test_IF-có_validate'!Q30</f>
        <v>0.86670000000000003</v>
      </c>
      <c r="R30">
        <f>'Test_IF-có_validate'!R30</f>
        <v>0.80810000000000004</v>
      </c>
      <c r="S30">
        <f>'Test_IF-có_validate'!S30</f>
        <v>0.31630000000000003</v>
      </c>
      <c r="U30" s="37">
        <f t="shared" si="7"/>
        <v>0.78220000000000001</v>
      </c>
      <c r="V30" s="37">
        <f t="shared" si="7"/>
        <v>0.5</v>
      </c>
      <c r="W30" s="37">
        <f t="shared" si="7"/>
        <v>7.1400000000000005E-2</v>
      </c>
      <c r="X30" s="37">
        <f t="shared" si="7"/>
        <v>0.1061</v>
      </c>
      <c r="Y30" s="37">
        <f t="shared" si="7"/>
        <v>0.51939999999999997</v>
      </c>
      <c r="AA30" s="37">
        <f t="shared" si="8"/>
        <v>4.36E-2</v>
      </c>
      <c r="AB30" s="37">
        <f t="shared" si="9"/>
        <v>9.5999999999999992E-3</v>
      </c>
      <c r="AC30" s="37">
        <f t="shared" si="10"/>
        <v>0.1216</v>
      </c>
      <c r="AD30" s="37">
        <f t="shared" si="11"/>
        <v>0.10390000000000001</v>
      </c>
      <c r="AE30" s="37">
        <f t="shared" si="12"/>
        <v>5.9900000000000002E-2</v>
      </c>
      <c r="AG30" s="38">
        <f t="shared" si="13"/>
        <v>4.9099999999999998E-2</v>
      </c>
      <c r="AH30" s="38">
        <f t="shared" si="14"/>
        <v>1E-3</v>
      </c>
      <c r="AI30" s="38">
        <f t="shared" si="15"/>
        <v>8.8900000000000007E-2</v>
      </c>
      <c r="AJ30" s="38">
        <f t="shared" si="16"/>
        <v>4.9799999999999997E-2</v>
      </c>
      <c r="AK30" s="38">
        <f t="shared" si="17"/>
        <v>5.1999999999999998E-3</v>
      </c>
      <c r="AM30" s="38">
        <f t="shared" si="18"/>
        <v>8.2000000000000003E-2</v>
      </c>
      <c r="AN30" s="38">
        <f t="shared" si="19"/>
        <v>3.7000000000000002E-3</v>
      </c>
      <c r="AO30" s="38">
        <f t="shared" si="20"/>
        <v>5.6500000000000002E-2</v>
      </c>
      <c r="AP30" s="38">
        <f t="shared" si="21"/>
        <v>0.1103</v>
      </c>
      <c r="AQ30" s="38">
        <f t="shared" si="22"/>
        <v>2.7099999999999999E-2</v>
      </c>
      <c r="AR30" s="38"/>
      <c r="AS30" s="38">
        <f t="shared" si="23"/>
        <v>9.2899999999999996E-2</v>
      </c>
      <c r="AT30" s="38">
        <f t="shared" si="24"/>
        <v>1.18E-2</v>
      </c>
      <c r="AU30" s="38">
        <f t="shared" si="25"/>
        <v>5.8000000000000003E-2</v>
      </c>
      <c r="AV30" s="38">
        <f t="shared" si="26"/>
        <v>4.6699999999999998E-2</v>
      </c>
      <c r="AW30" s="38">
        <f t="shared" si="27"/>
        <v>0.11119999999999999</v>
      </c>
    </row>
    <row r="31" spans="2:49" ht="15.75" x14ac:dyDescent="0.25">
      <c r="B31">
        <v>0.18</v>
      </c>
      <c r="C31">
        <v>0.31</v>
      </c>
      <c r="D31">
        <v>0.81</v>
      </c>
      <c r="E31">
        <v>0.7</v>
      </c>
      <c r="F31">
        <v>0.4</v>
      </c>
      <c r="G31" t="s">
        <v>24</v>
      </c>
      <c r="H31">
        <f t="shared" si="0"/>
        <v>9.5699999999999993E-2</v>
      </c>
      <c r="I31">
        <f t="shared" si="1"/>
        <v>2.3400000000000001E-2</v>
      </c>
      <c r="J31">
        <f t="shared" si="2"/>
        <v>1.4500000000000001E-2</v>
      </c>
      <c r="K31">
        <f t="shared" si="3"/>
        <v>7.2800000000000004E-2</v>
      </c>
      <c r="L31" s="47">
        <f t="shared" si="4"/>
        <v>1.4500000000000001E-2</v>
      </c>
      <c r="M31" t="str">
        <f t="shared" si="5"/>
        <v>Middle</v>
      </c>
      <c r="N31">
        <f t="shared" si="6"/>
        <v>1</v>
      </c>
      <c r="O31">
        <f>'Test_IF-có_validate'!O31</f>
        <v>0.2</v>
      </c>
      <c r="P31">
        <f>'Test_IF-có_validate'!P31</f>
        <v>0.34439999999999998</v>
      </c>
      <c r="Q31">
        <f>'Test_IF-có_validate'!Q31</f>
        <v>0.88890000000000002</v>
      </c>
      <c r="R31">
        <f>'Test_IF-có_validate'!R31</f>
        <v>0.70709999999999995</v>
      </c>
      <c r="S31">
        <f>'Test_IF-có_validate'!S31</f>
        <v>0.39800000000000002</v>
      </c>
      <c r="U31" s="37">
        <f t="shared" si="7"/>
        <v>0.66669999999999996</v>
      </c>
      <c r="V31" s="37">
        <f t="shared" si="7"/>
        <v>0.48770000000000002</v>
      </c>
      <c r="W31" s="37">
        <f t="shared" si="7"/>
        <v>5.8799999999999998E-2</v>
      </c>
      <c r="X31" s="37">
        <f t="shared" si="7"/>
        <v>0.1716</v>
      </c>
      <c r="Y31" s="37">
        <f t="shared" si="7"/>
        <v>0.43059999999999998</v>
      </c>
      <c r="AA31" s="37">
        <f t="shared" si="8"/>
        <v>1.4999999999999999E-2</v>
      </c>
      <c r="AB31" s="37">
        <f t="shared" si="9"/>
        <v>1.14E-2</v>
      </c>
      <c r="AC31" s="37">
        <f t="shared" si="10"/>
        <v>0.13689999999999999</v>
      </c>
      <c r="AD31" s="37">
        <f t="shared" si="11"/>
        <v>6.0400000000000002E-2</v>
      </c>
      <c r="AE31" s="37">
        <f t="shared" si="12"/>
        <v>9.3799999999999994E-2</v>
      </c>
      <c r="AG31" s="38">
        <f t="shared" si="13"/>
        <v>1.84E-2</v>
      </c>
      <c r="AH31" s="38">
        <f t="shared" si="14"/>
        <v>5.0000000000000001E-4</v>
      </c>
      <c r="AI31" s="38">
        <f t="shared" si="15"/>
        <v>0.1021</v>
      </c>
      <c r="AJ31" s="38">
        <f t="shared" si="16"/>
        <v>2.1100000000000001E-2</v>
      </c>
      <c r="AK31" s="38">
        <f t="shared" si="17"/>
        <v>1.84E-2</v>
      </c>
      <c r="AM31" s="38">
        <f t="shared" si="18"/>
        <v>4.0500000000000001E-2</v>
      </c>
      <c r="AN31" s="38">
        <f t="shared" si="19"/>
        <v>2.7000000000000001E-3</v>
      </c>
      <c r="AO31" s="38">
        <f t="shared" si="20"/>
        <v>6.7299999999999999E-2</v>
      </c>
      <c r="AP31" s="38">
        <f t="shared" si="21"/>
        <v>6.5299999999999997E-2</v>
      </c>
      <c r="AQ31" s="38">
        <f t="shared" si="22"/>
        <v>1.03E-2</v>
      </c>
      <c r="AR31" s="38"/>
      <c r="AS31" s="38">
        <f t="shared" si="23"/>
        <v>4.8399999999999999E-2</v>
      </c>
      <c r="AT31" s="38">
        <f t="shared" si="24"/>
        <v>9.9000000000000008E-3</v>
      </c>
      <c r="AU31" s="38">
        <f t="shared" si="25"/>
        <v>6.8900000000000003E-2</v>
      </c>
      <c r="AV31" s="38">
        <f t="shared" si="26"/>
        <v>1.9099999999999999E-2</v>
      </c>
      <c r="AW31" s="38">
        <f t="shared" si="27"/>
        <v>7.4099999999999999E-2</v>
      </c>
    </row>
    <row r="32" spans="2:49" ht="15.75" x14ac:dyDescent="0.25">
      <c r="B32">
        <v>0.1</v>
      </c>
      <c r="C32">
        <v>0.33</v>
      </c>
      <c r="D32">
        <v>0.02</v>
      </c>
      <c r="E32">
        <v>0</v>
      </c>
      <c r="F32">
        <v>0.25</v>
      </c>
      <c r="G32" t="s">
        <v>23</v>
      </c>
      <c r="H32">
        <f t="shared" si="0"/>
        <v>4.8399999999999999E-2</v>
      </c>
      <c r="I32">
        <f t="shared" si="1"/>
        <v>2.1399999999999999E-2</v>
      </c>
      <c r="J32">
        <f t="shared" si="2"/>
        <v>6.9800000000000001E-2</v>
      </c>
      <c r="K32">
        <f t="shared" si="3"/>
        <v>0.16619999999999999</v>
      </c>
      <c r="L32" s="47">
        <f t="shared" si="4"/>
        <v>2.1399999999999999E-2</v>
      </c>
      <c r="M32" t="str">
        <f t="shared" si="5"/>
        <v>Low</v>
      </c>
      <c r="N32">
        <f t="shared" si="6"/>
        <v>0</v>
      </c>
      <c r="O32">
        <f>'Test_IF-có_validate'!O32</f>
        <v>0.1111</v>
      </c>
      <c r="P32">
        <f>'Test_IF-có_validate'!P32</f>
        <v>0.36670000000000003</v>
      </c>
      <c r="Q32">
        <f>'Test_IF-có_validate'!Q32</f>
        <v>1.11E-2</v>
      </c>
      <c r="R32">
        <f>'Test_IF-có_validate'!R32</f>
        <v>0</v>
      </c>
      <c r="S32">
        <f>'Test_IF-có_validate'!S32</f>
        <v>0.24490000000000001</v>
      </c>
      <c r="U32" s="37">
        <f t="shared" si="7"/>
        <v>0.8</v>
      </c>
      <c r="V32" s="37">
        <f t="shared" si="7"/>
        <v>0.46339999999999998</v>
      </c>
      <c r="W32" s="37">
        <f t="shared" si="7"/>
        <v>0.97799999999999998</v>
      </c>
      <c r="X32" s="37">
        <f t="shared" si="7"/>
        <v>1</v>
      </c>
      <c r="Y32" s="37">
        <f t="shared" si="7"/>
        <v>0.60660000000000003</v>
      </c>
      <c r="AA32" s="37">
        <f t="shared" si="8"/>
        <v>4.9799999999999997E-2</v>
      </c>
      <c r="AB32" s="37">
        <f t="shared" si="9"/>
        <v>1.5299999999999999E-2</v>
      </c>
      <c r="AC32" s="37">
        <f t="shared" si="10"/>
        <v>0.21260000000000001</v>
      </c>
      <c r="AD32" s="37">
        <f t="shared" si="11"/>
        <v>0.27789999999999998</v>
      </c>
      <c r="AE32" s="37">
        <f t="shared" si="12"/>
        <v>3.4099999999999998E-2</v>
      </c>
      <c r="AG32" s="38">
        <f t="shared" si="13"/>
        <v>5.5599999999999997E-2</v>
      </c>
      <c r="AH32" s="38">
        <f t="shared" si="14"/>
        <v>0</v>
      </c>
      <c r="AI32" s="38">
        <f t="shared" si="15"/>
        <v>0.25929999999999997</v>
      </c>
      <c r="AJ32" s="38">
        <f t="shared" si="16"/>
        <v>0.38090000000000002</v>
      </c>
      <c r="AK32" s="38">
        <f t="shared" si="17"/>
        <v>1E-4</v>
      </c>
      <c r="AM32" s="38">
        <f t="shared" si="18"/>
        <v>9.0300000000000005E-2</v>
      </c>
      <c r="AN32" s="38">
        <f t="shared" si="19"/>
        <v>1.1999999999999999E-3</v>
      </c>
      <c r="AO32" s="38">
        <f t="shared" si="20"/>
        <v>0.31859999999999999</v>
      </c>
      <c r="AP32" s="38">
        <f t="shared" si="21"/>
        <v>0.26829999999999998</v>
      </c>
      <c r="AQ32" s="38">
        <f t="shared" si="22"/>
        <v>5.0599999999999999E-2</v>
      </c>
      <c r="AR32" s="38"/>
      <c r="AS32" s="38">
        <f t="shared" si="23"/>
        <v>0.1017</v>
      </c>
      <c r="AT32" s="38">
        <f t="shared" si="24"/>
        <v>6.7999999999999996E-3</v>
      </c>
      <c r="AU32" s="38">
        <f t="shared" si="25"/>
        <v>0.3155</v>
      </c>
      <c r="AV32" s="38">
        <f t="shared" si="26"/>
        <v>0.38850000000000001</v>
      </c>
      <c r="AW32" s="38">
        <f t="shared" si="27"/>
        <v>0.1532</v>
      </c>
    </row>
    <row r="33" spans="2:49" ht="15.75" x14ac:dyDescent="0.25">
      <c r="B33">
        <v>0.18</v>
      </c>
      <c r="C33">
        <v>0.37</v>
      </c>
      <c r="D33">
        <v>0.11</v>
      </c>
      <c r="E33">
        <v>0.28000000000000003</v>
      </c>
      <c r="F33">
        <v>0.3</v>
      </c>
      <c r="G33" t="s">
        <v>21</v>
      </c>
      <c r="H33">
        <f t="shared" si="0"/>
        <v>5.2400000000000002E-2</v>
      </c>
      <c r="I33">
        <f t="shared" si="1"/>
        <v>9.1999999999999998E-3</v>
      </c>
      <c r="J33">
        <f t="shared" si="2"/>
        <v>3.8800000000000001E-2</v>
      </c>
      <c r="K33">
        <f t="shared" si="3"/>
        <v>0.12139999999999999</v>
      </c>
      <c r="L33" s="47">
        <f t="shared" si="4"/>
        <v>9.1999999999999998E-3</v>
      </c>
      <c r="M33" t="str">
        <f t="shared" si="5"/>
        <v>Low</v>
      </c>
      <c r="N33">
        <f t="shared" si="6"/>
        <v>1</v>
      </c>
      <c r="O33">
        <f>'Test_IF-có_validate'!O33</f>
        <v>0.2</v>
      </c>
      <c r="P33">
        <f>'Test_IF-có_validate'!P33</f>
        <v>0.41110000000000002</v>
      </c>
      <c r="Q33">
        <f>'Test_IF-có_validate'!Q33</f>
        <v>0.1111</v>
      </c>
      <c r="R33">
        <f>'Test_IF-có_validate'!R33</f>
        <v>0.2828</v>
      </c>
      <c r="S33">
        <f>'Test_IF-có_validate'!S33</f>
        <v>0.2959</v>
      </c>
      <c r="U33" s="37">
        <f t="shared" si="7"/>
        <v>0.66669999999999996</v>
      </c>
      <c r="V33" s="37">
        <f t="shared" si="7"/>
        <v>0.4173</v>
      </c>
      <c r="W33" s="37">
        <f t="shared" si="7"/>
        <v>0.8</v>
      </c>
      <c r="X33" s="37">
        <f t="shared" si="7"/>
        <v>0.55910000000000004</v>
      </c>
      <c r="Y33" s="37">
        <f t="shared" si="7"/>
        <v>0.54330000000000001</v>
      </c>
      <c r="AA33" s="37">
        <f t="shared" si="8"/>
        <v>1.4999999999999999E-2</v>
      </c>
      <c r="AB33" s="37">
        <f t="shared" si="9"/>
        <v>2.46E-2</v>
      </c>
      <c r="AC33" s="37">
        <f t="shared" si="10"/>
        <v>7.0099999999999996E-2</v>
      </c>
      <c r="AD33" s="37">
        <f t="shared" si="11"/>
        <v>4.1000000000000003E-3</v>
      </c>
      <c r="AE33" s="37">
        <f t="shared" si="12"/>
        <v>5.21E-2</v>
      </c>
      <c r="AG33" s="38">
        <f t="shared" si="13"/>
        <v>1.84E-2</v>
      </c>
      <c r="AH33" s="38">
        <f t="shared" si="14"/>
        <v>8.0000000000000004E-4</v>
      </c>
      <c r="AI33" s="38">
        <f t="shared" si="15"/>
        <v>9.9699999999999997E-2</v>
      </c>
      <c r="AJ33" s="38">
        <f t="shared" si="16"/>
        <v>2.75E-2</v>
      </c>
      <c r="AK33" s="38">
        <f t="shared" si="17"/>
        <v>3.0999999999999999E-3</v>
      </c>
      <c r="AM33" s="38">
        <f t="shared" si="18"/>
        <v>4.0500000000000001E-2</v>
      </c>
      <c r="AN33" s="38">
        <f t="shared" si="19"/>
        <v>0</v>
      </c>
      <c r="AO33" s="38">
        <f t="shared" si="20"/>
        <v>0.1406</v>
      </c>
      <c r="AP33" s="38">
        <f t="shared" si="21"/>
        <v>2.8999999999999998E-3</v>
      </c>
      <c r="AQ33" s="38">
        <f t="shared" si="22"/>
        <v>3.2899999999999999E-2</v>
      </c>
      <c r="AR33" s="38"/>
      <c r="AS33" s="38">
        <f t="shared" si="23"/>
        <v>4.8399999999999999E-2</v>
      </c>
      <c r="AT33" s="38">
        <f t="shared" si="24"/>
        <v>2.3999999999999998E-3</v>
      </c>
      <c r="AU33" s="38">
        <f t="shared" si="25"/>
        <v>0.13830000000000001</v>
      </c>
      <c r="AV33" s="38">
        <f t="shared" si="26"/>
        <v>2.9899999999999999E-2</v>
      </c>
      <c r="AW33" s="38">
        <f t="shared" si="27"/>
        <v>0.1221</v>
      </c>
    </row>
    <row r="34" spans="2:49" ht="15.75" x14ac:dyDescent="0.25">
      <c r="B34">
        <v>0.13</v>
      </c>
      <c r="C34">
        <v>0.4</v>
      </c>
      <c r="D34">
        <v>0.17</v>
      </c>
      <c r="E34">
        <v>0.25</v>
      </c>
      <c r="F34">
        <v>0.38</v>
      </c>
      <c r="G34" t="s">
        <v>21</v>
      </c>
      <c r="H34">
        <f t="shared" si="0"/>
        <v>8.0600000000000005E-2</v>
      </c>
      <c r="I34">
        <f t="shared" si="1"/>
        <v>1.7399999999999999E-2</v>
      </c>
      <c r="J34">
        <f t="shared" si="2"/>
        <v>1.8100000000000002E-2</v>
      </c>
      <c r="K34">
        <f t="shared" si="3"/>
        <v>8.1900000000000001E-2</v>
      </c>
      <c r="L34" s="47">
        <f t="shared" si="4"/>
        <v>1.7399999999999999E-2</v>
      </c>
      <c r="M34" t="str">
        <f t="shared" si="5"/>
        <v>Low</v>
      </c>
      <c r="N34">
        <f t="shared" si="6"/>
        <v>1</v>
      </c>
      <c r="O34">
        <f>'Test_IF-có_validate'!O34</f>
        <v>0.1444</v>
      </c>
      <c r="P34">
        <f>'Test_IF-có_validate'!P34</f>
        <v>0.44440000000000002</v>
      </c>
      <c r="Q34">
        <f>'Test_IF-có_validate'!Q34</f>
        <v>0.17780000000000001</v>
      </c>
      <c r="R34">
        <f>'Test_IF-có_validate'!R34</f>
        <v>0.2525</v>
      </c>
      <c r="S34">
        <f>'Test_IF-có_validate'!S34</f>
        <v>0.37759999999999999</v>
      </c>
      <c r="U34" s="37">
        <f t="shared" si="7"/>
        <v>0.74760000000000004</v>
      </c>
      <c r="V34" s="37">
        <f t="shared" si="7"/>
        <v>0.38469999999999999</v>
      </c>
      <c r="W34" s="37">
        <f t="shared" si="7"/>
        <v>0.69810000000000005</v>
      </c>
      <c r="X34" s="37">
        <f t="shared" si="7"/>
        <v>0.5968</v>
      </c>
      <c r="Y34" s="37">
        <f t="shared" si="7"/>
        <v>0.45179999999999998</v>
      </c>
      <c r="AA34" s="37">
        <f t="shared" si="8"/>
        <v>3.3099999999999997E-2</v>
      </c>
      <c r="AB34" s="37">
        <f t="shared" si="9"/>
        <v>3.2800000000000003E-2</v>
      </c>
      <c r="AC34" s="37">
        <f t="shared" si="10"/>
        <v>3.5099999999999999E-2</v>
      </c>
      <c r="AD34" s="37">
        <f t="shared" si="11"/>
        <v>8.2000000000000007E-3</v>
      </c>
      <c r="AE34" s="37">
        <f t="shared" si="12"/>
        <v>8.4900000000000003E-2</v>
      </c>
      <c r="AG34" s="38">
        <f t="shared" si="13"/>
        <v>3.7999999999999999E-2</v>
      </c>
      <c r="AH34" s="38">
        <f t="shared" si="14"/>
        <v>2.7000000000000001E-3</v>
      </c>
      <c r="AI34" s="38">
        <f t="shared" si="15"/>
        <v>5.7200000000000001E-2</v>
      </c>
      <c r="AJ34" s="38">
        <f t="shared" si="16"/>
        <v>3.6900000000000002E-2</v>
      </c>
      <c r="AK34" s="38">
        <f t="shared" si="17"/>
        <v>1.4500000000000001E-2</v>
      </c>
      <c r="AM34" s="38">
        <f t="shared" si="18"/>
        <v>6.7599999999999993E-2</v>
      </c>
      <c r="AN34" s="38">
        <f t="shared" si="19"/>
        <v>5.0000000000000001E-4</v>
      </c>
      <c r="AO34" s="38">
        <f t="shared" si="20"/>
        <v>8.9700000000000002E-2</v>
      </c>
      <c r="AP34" s="38">
        <f t="shared" si="21"/>
        <v>6.4999999999999997E-3</v>
      </c>
      <c r="AQ34" s="38">
        <f t="shared" si="22"/>
        <v>1.37E-2</v>
      </c>
      <c r="AR34" s="38"/>
      <c r="AS34" s="38">
        <f t="shared" si="23"/>
        <v>7.7600000000000002E-2</v>
      </c>
      <c r="AT34" s="38">
        <f t="shared" si="24"/>
        <v>5.9999999999999995E-4</v>
      </c>
      <c r="AU34" s="38">
        <f t="shared" si="25"/>
        <v>8.7900000000000006E-2</v>
      </c>
      <c r="AV34" s="38">
        <f t="shared" si="26"/>
        <v>3.9600000000000003E-2</v>
      </c>
      <c r="AW34" s="38">
        <f t="shared" si="27"/>
        <v>8.2400000000000001E-2</v>
      </c>
    </row>
    <row r="35" spans="2:49" ht="15.75" x14ac:dyDescent="0.25">
      <c r="B35">
        <v>0.11</v>
      </c>
      <c r="C35">
        <v>0.42</v>
      </c>
      <c r="D35">
        <v>0.38</v>
      </c>
      <c r="E35">
        <v>0.82</v>
      </c>
      <c r="F35">
        <v>0.31</v>
      </c>
      <c r="G35" t="s">
        <v>24</v>
      </c>
      <c r="H35">
        <f t="shared" si="0"/>
        <v>5.3499999999999999E-2</v>
      </c>
      <c r="I35">
        <f t="shared" si="1"/>
        <v>4.7999999999999996E-3</v>
      </c>
      <c r="J35">
        <f t="shared" si="2"/>
        <v>3.0099999999999998E-2</v>
      </c>
      <c r="K35">
        <f t="shared" si="3"/>
        <v>0.109</v>
      </c>
      <c r="L35" s="47">
        <f t="shared" si="4"/>
        <v>4.7999999999999996E-3</v>
      </c>
      <c r="M35" t="str">
        <f t="shared" si="5"/>
        <v>Low</v>
      </c>
      <c r="N35">
        <f t="shared" si="6"/>
        <v>0</v>
      </c>
      <c r="O35">
        <f>'Test_IF-có_validate'!O35</f>
        <v>0.1222</v>
      </c>
      <c r="P35">
        <f>'Test_IF-có_validate'!P35</f>
        <v>0.4667</v>
      </c>
      <c r="Q35">
        <f>'Test_IF-có_validate'!Q35</f>
        <v>0.41110000000000002</v>
      </c>
      <c r="R35">
        <f>'Test_IF-có_validate'!R35</f>
        <v>0.82830000000000004</v>
      </c>
      <c r="S35">
        <f>'Test_IF-có_validate'!S35</f>
        <v>0.30609999999999998</v>
      </c>
      <c r="U35" s="37">
        <f t="shared" si="7"/>
        <v>0.78220000000000001</v>
      </c>
      <c r="V35" s="37">
        <f t="shared" si="7"/>
        <v>0.36359999999999998</v>
      </c>
      <c r="W35" s="37">
        <f t="shared" si="7"/>
        <v>0.4173</v>
      </c>
      <c r="X35" s="37">
        <f t="shared" si="7"/>
        <v>9.3899999999999997E-2</v>
      </c>
      <c r="Y35" s="37">
        <f t="shared" si="7"/>
        <v>0.53129999999999999</v>
      </c>
      <c r="AA35" s="37">
        <f t="shared" si="8"/>
        <v>4.36E-2</v>
      </c>
      <c r="AB35" s="37">
        <f t="shared" si="9"/>
        <v>3.8800000000000001E-2</v>
      </c>
      <c r="AC35" s="37">
        <f t="shared" si="10"/>
        <v>1E-4</v>
      </c>
      <c r="AD35" s="37">
        <f t="shared" si="11"/>
        <v>0.1149</v>
      </c>
      <c r="AE35" s="37">
        <f t="shared" si="12"/>
        <v>5.5899999999999998E-2</v>
      </c>
      <c r="AG35" s="38">
        <f t="shared" si="13"/>
        <v>4.9099999999999998E-2</v>
      </c>
      <c r="AH35" s="38">
        <f t="shared" si="14"/>
        <v>4.5999999999999999E-3</v>
      </c>
      <c r="AI35" s="38">
        <f t="shared" si="15"/>
        <v>1.6999999999999999E-3</v>
      </c>
      <c r="AJ35" s="38">
        <f t="shared" si="16"/>
        <v>5.7700000000000001E-2</v>
      </c>
      <c r="AK35" s="38">
        <f t="shared" si="17"/>
        <v>4.1000000000000003E-3</v>
      </c>
      <c r="AM35" s="38">
        <f t="shared" si="18"/>
        <v>8.2000000000000003E-2</v>
      </c>
      <c r="AN35" s="38">
        <f t="shared" si="19"/>
        <v>1.5E-3</v>
      </c>
      <c r="AO35" s="38">
        <f t="shared" si="20"/>
        <v>1.06E-2</v>
      </c>
      <c r="AP35" s="38">
        <f t="shared" si="21"/>
        <v>0.1215</v>
      </c>
      <c r="AQ35" s="38">
        <f t="shared" si="22"/>
        <v>2.9899999999999999E-2</v>
      </c>
      <c r="AR35" s="38"/>
      <c r="AS35" s="38">
        <f t="shared" si="23"/>
        <v>9.2899999999999996E-2</v>
      </c>
      <c r="AT35" s="38">
        <f t="shared" si="24"/>
        <v>1E-4</v>
      </c>
      <c r="AU35" s="38">
        <f t="shared" si="25"/>
        <v>0.01</v>
      </c>
      <c r="AV35" s="38">
        <f t="shared" si="26"/>
        <v>5.4399999999999997E-2</v>
      </c>
      <c r="AW35" s="38">
        <f t="shared" si="27"/>
        <v>0.11650000000000001</v>
      </c>
    </row>
    <row r="36" spans="2:49" ht="15.75" x14ac:dyDescent="0.25">
      <c r="B36">
        <v>0.22</v>
      </c>
      <c r="C36">
        <v>0.48</v>
      </c>
      <c r="D36">
        <v>0.47</v>
      </c>
      <c r="E36">
        <v>0.78</v>
      </c>
      <c r="F36">
        <v>0.81</v>
      </c>
      <c r="G36" t="s">
        <v>20</v>
      </c>
      <c r="H36">
        <f t="shared" si="0"/>
        <v>0.32129999999999997</v>
      </c>
      <c r="I36">
        <f t="shared" si="1"/>
        <v>0.17280000000000001</v>
      </c>
      <c r="J36">
        <f t="shared" si="2"/>
        <v>0.04</v>
      </c>
      <c r="K36">
        <f t="shared" si="3"/>
        <v>1.6000000000000001E-3</v>
      </c>
      <c r="L36" s="47">
        <f t="shared" si="4"/>
        <v>1.6000000000000001E-3</v>
      </c>
      <c r="M36" t="str">
        <f t="shared" si="5"/>
        <v>High</v>
      </c>
      <c r="N36">
        <f t="shared" si="6"/>
        <v>1</v>
      </c>
      <c r="O36">
        <f>'Test_IF-có_validate'!O36</f>
        <v>0.24440000000000001</v>
      </c>
      <c r="P36">
        <f>'Test_IF-có_validate'!P36</f>
        <v>0.5333</v>
      </c>
      <c r="Q36">
        <f>'Test_IF-có_validate'!Q36</f>
        <v>0.5111</v>
      </c>
      <c r="R36">
        <f>'Test_IF-có_validate'!R36</f>
        <v>0.78790000000000004</v>
      </c>
      <c r="S36">
        <f>'Test_IF-có_validate'!S36</f>
        <v>0.81630000000000003</v>
      </c>
      <c r="U36" s="37">
        <f t="shared" si="7"/>
        <v>0.60719999999999996</v>
      </c>
      <c r="V36" s="37">
        <f t="shared" si="7"/>
        <v>0.3044</v>
      </c>
      <c r="W36" s="37">
        <f t="shared" si="7"/>
        <v>0.32350000000000001</v>
      </c>
      <c r="X36" s="37">
        <f t="shared" si="7"/>
        <v>0.1186</v>
      </c>
      <c r="Y36" s="37">
        <f t="shared" si="7"/>
        <v>0.1011</v>
      </c>
      <c r="AA36" s="37">
        <f t="shared" si="8"/>
        <v>6.4999999999999997E-3</v>
      </c>
      <c r="AB36" s="37">
        <f t="shared" si="9"/>
        <v>5.91E-2</v>
      </c>
      <c r="AC36" s="37">
        <f t="shared" si="10"/>
        <v>7.0000000000000001E-3</v>
      </c>
      <c r="AD36" s="37">
        <f t="shared" si="11"/>
        <v>9.3799999999999994E-2</v>
      </c>
      <c r="AE36" s="37">
        <f t="shared" si="12"/>
        <v>0.34589999999999999</v>
      </c>
      <c r="AG36" s="38">
        <f t="shared" si="13"/>
        <v>8.6999999999999994E-3</v>
      </c>
      <c r="AH36" s="38">
        <f t="shared" si="14"/>
        <v>1.32E-2</v>
      </c>
      <c r="AI36" s="38">
        <f t="shared" si="15"/>
        <v>8.9999999999999998E-4</v>
      </c>
      <c r="AJ36" s="38">
        <f t="shared" si="16"/>
        <v>4.2799999999999998E-2</v>
      </c>
      <c r="AK36" s="38">
        <f t="shared" si="17"/>
        <v>0.18640000000000001</v>
      </c>
      <c r="AM36" s="38">
        <f t="shared" si="18"/>
        <v>2.5399999999999999E-2</v>
      </c>
      <c r="AN36" s="38">
        <f t="shared" si="19"/>
        <v>7.4000000000000003E-3</v>
      </c>
      <c r="AO36" s="38">
        <f t="shared" si="20"/>
        <v>1E-3</v>
      </c>
      <c r="AP36" s="38">
        <f t="shared" si="21"/>
        <v>9.9900000000000003E-2</v>
      </c>
      <c r="AQ36" s="38">
        <f t="shared" si="22"/>
        <v>4.1599999999999998E-2</v>
      </c>
      <c r="AR36" s="38"/>
      <c r="AS36" s="38">
        <f t="shared" si="23"/>
        <v>3.1800000000000002E-2</v>
      </c>
      <c r="AT36" s="38">
        <f t="shared" si="24"/>
        <v>1.5E-3</v>
      </c>
      <c r="AU36" s="38">
        <f t="shared" si="25"/>
        <v>8.0000000000000004E-4</v>
      </c>
      <c r="AV36" s="38">
        <f t="shared" si="26"/>
        <v>3.9899999999999998E-2</v>
      </c>
      <c r="AW36" s="38">
        <f t="shared" si="27"/>
        <v>1E-3</v>
      </c>
    </row>
    <row r="37" spans="2:49" ht="15.75" x14ac:dyDescent="0.25">
      <c r="B37">
        <v>0.14000000000000001</v>
      </c>
      <c r="C37">
        <v>0.38</v>
      </c>
      <c r="D37">
        <v>0.59</v>
      </c>
      <c r="E37">
        <v>0.11</v>
      </c>
      <c r="F37">
        <v>0.32</v>
      </c>
      <c r="G37" t="s">
        <v>21</v>
      </c>
      <c r="H37">
        <f t="shared" si="0"/>
        <v>5.8099999999999999E-2</v>
      </c>
      <c r="I37">
        <f t="shared" si="1"/>
        <v>7.4999999999999997E-3</v>
      </c>
      <c r="J37">
        <f t="shared" si="2"/>
        <v>2.6100000000000002E-2</v>
      </c>
      <c r="K37">
        <f t="shared" si="3"/>
        <v>0.1048</v>
      </c>
      <c r="L37" s="47">
        <f t="shared" si="4"/>
        <v>7.4999999999999997E-3</v>
      </c>
      <c r="M37" t="str">
        <f t="shared" si="5"/>
        <v>Low</v>
      </c>
      <c r="N37">
        <f t="shared" si="6"/>
        <v>1</v>
      </c>
      <c r="O37">
        <f>'Test_IF-có_validate'!O37</f>
        <v>0.15559999999999999</v>
      </c>
      <c r="P37">
        <f>'Test_IF-có_validate'!P37</f>
        <v>0.42220000000000002</v>
      </c>
      <c r="Q37">
        <f>'Test_IF-có_validate'!Q37</f>
        <v>0.64439999999999997</v>
      </c>
      <c r="R37">
        <f>'Test_IF-có_validate'!R37</f>
        <v>0.1111</v>
      </c>
      <c r="S37">
        <f>'Test_IF-có_validate'!S37</f>
        <v>0.31630000000000003</v>
      </c>
      <c r="U37" s="37">
        <f t="shared" si="7"/>
        <v>0.73070000000000002</v>
      </c>
      <c r="V37" s="37">
        <f t="shared" si="7"/>
        <v>0.40629999999999999</v>
      </c>
      <c r="W37" s="37">
        <f t="shared" si="7"/>
        <v>0.2162</v>
      </c>
      <c r="X37" s="37">
        <f t="shared" si="7"/>
        <v>0.8</v>
      </c>
      <c r="Y37" s="37">
        <f t="shared" si="7"/>
        <v>0.51939999999999997</v>
      </c>
      <c r="AA37" s="37">
        <f t="shared" si="8"/>
        <v>2.87E-2</v>
      </c>
      <c r="AB37" s="37">
        <f t="shared" si="9"/>
        <v>2.7199999999999998E-2</v>
      </c>
      <c r="AC37" s="37">
        <f t="shared" si="10"/>
        <v>3.1199999999999999E-2</v>
      </c>
      <c r="AD37" s="37">
        <f t="shared" si="11"/>
        <v>5.7799999999999997E-2</v>
      </c>
      <c r="AE37" s="37">
        <f t="shared" si="12"/>
        <v>5.9900000000000002E-2</v>
      </c>
      <c r="AG37" s="38">
        <f t="shared" si="13"/>
        <v>3.32E-2</v>
      </c>
      <c r="AH37" s="38">
        <f t="shared" si="14"/>
        <v>1.2999999999999999E-3</v>
      </c>
      <c r="AI37" s="38">
        <f t="shared" si="15"/>
        <v>1.54E-2</v>
      </c>
      <c r="AJ37" s="38">
        <f t="shared" si="16"/>
        <v>0.115</v>
      </c>
      <c r="AK37" s="38">
        <f t="shared" si="17"/>
        <v>5.1999999999999998E-3</v>
      </c>
      <c r="AM37" s="38">
        <f t="shared" si="18"/>
        <v>6.1199999999999997E-2</v>
      </c>
      <c r="AN37" s="38">
        <f t="shared" si="19"/>
        <v>0</v>
      </c>
      <c r="AO37" s="38">
        <f t="shared" si="20"/>
        <v>3.8999999999999998E-3</v>
      </c>
      <c r="AP37" s="38">
        <f t="shared" si="21"/>
        <v>5.3100000000000001E-2</v>
      </c>
      <c r="AQ37" s="38">
        <f t="shared" si="22"/>
        <v>2.7099999999999999E-2</v>
      </c>
      <c r="AR37" s="38"/>
      <c r="AS37" s="38">
        <f t="shared" si="23"/>
        <v>7.0800000000000002E-2</v>
      </c>
      <c r="AT37" s="38">
        <f t="shared" si="24"/>
        <v>1.6999999999999999E-3</v>
      </c>
      <c r="AU37" s="38">
        <f t="shared" si="25"/>
        <v>4.3E-3</v>
      </c>
      <c r="AV37" s="38">
        <f t="shared" si="26"/>
        <v>0.1197</v>
      </c>
      <c r="AW37" s="38">
        <f t="shared" si="27"/>
        <v>0.11119999999999999</v>
      </c>
    </row>
    <row r="38" spans="2:49" ht="15.75" x14ac:dyDescent="0.25">
      <c r="B38">
        <v>0.15</v>
      </c>
      <c r="C38">
        <v>0.42</v>
      </c>
      <c r="D38">
        <v>0.6</v>
      </c>
      <c r="E38">
        <v>0.15</v>
      </c>
      <c r="F38">
        <v>0.62</v>
      </c>
      <c r="G38" t="s">
        <v>24</v>
      </c>
      <c r="H38">
        <f t="shared" si="0"/>
        <v>0.19539999999999999</v>
      </c>
      <c r="I38">
        <f t="shared" si="1"/>
        <v>8.1199999999999994E-2</v>
      </c>
      <c r="J38">
        <f t="shared" si="2"/>
        <v>4.0000000000000001E-3</v>
      </c>
      <c r="K38">
        <f t="shared" si="3"/>
        <v>1.3899999999999999E-2</v>
      </c>
      <c r="L38" s="47">
        <f t="shared" si="4"/>
        <v>4.0000000000000001E-3</v>
      </c>
      <c r="M38" t="str">
        <f t="shared" si="5"/>
        <v>Middle</v>
      </c>
      <c r="N38">
        <f t="shared" si="6"/>
        <v>1</v>
      </c>
      <c r="O38">
        <f>'Test_IF-có_validate'!O38</f>
        <v>0.16669999999999999</v>
      </c>
      <c r="P38">
        <f>'Test_IF-có_validate'!P38</f>
        <v>0.4667</v>
      </c>
      <c r="Q38">
        <f>'Test_IF-có_validate'!Q38</f>
        <v>0.65559999999999996</v>
      </c>
      <c r="R38">
        <f>'Test_IF-có_validate'!R38</f>
        <v>0.1515</v>
      </c>
      <c r="S38">
        <f>'Test_IF-có_validate'!S38</f>
        <v>0.62239999999999995</v>
      </c>
      <c r="U38" s="37">
        <f t="shared" si="7"/>
        <v>0.71419999999999995</v>
      </c>
      <c r="V38" s="37">
        <f t="shared" si="7"/>
        <v>0.36359999999999998</v>
      </c>
      <c r="W38" s="37">
        <f t="shared" si="7"/>
        <v>0.20799999999999999</v>
      </c>
      <c r="X38" s="37">
        <f t="shared" si="7"/>
        <v>0.7369</v>
      </c>
      <c r="Y38" s="37">
        <f t="shared" si="7"/>
        <v>0.23269999999999999</v>
      </c>
      <c r="AA38" s="37">
        <f t="shared" si="8"/>
        <v>2.47E-2</v>
      </c>
      <c r="AB38" s="37">
        <f t="shared" si="9"/>
        <v>3.8800000000000001E-2</v>
      </c>
      <c r="AC38" s="37">
        <f t="shared" si="10"/>
        <v>3.4000000000000002E-2</v>
      </c>
      <c r="AD38" s="37">
        <f t="shared" si="11"/>
        <v>3.6600000000000001E-2</v>
      </c>
      <c r="AE38" s="37">
        <f t="shared" si="12"/>
        <v>0.20880000000000001</v>
      </c>
      <c r="AG38" s="38">
        <f t="shared" si="13"/>
        <v>2.8899999999999999E-2</v>
      </c>
      <c r="AH38" s="38">
        <f t="shared" si="14"/>
        <v>4.5999999999999999E-3</v>
      </c>
      <c r="AI38" s="38">
        <f t="shared" si="15"/>
        <v>1.7500000000000002E-2</v>
      </c>
      <c r="AJ38" s="38">
        <f t="shared" si="16"/>
        <v>8.4699999999999998E-2</v>
      </c>
      <c r="AK38" s="38">
        <f t="shared" si="17"/>
        <v>8.5400000000000004E-2</v>
      </c>
      <c r="AM38" s="38">
        <f t="shared" si="18"/>
        <v>5.5399999999999998E-2</v>
      </c>
      <c r="AN38" s="38">
        <f t="shared" si="19"/>
        <v>1.5E-3</v>
      </c>
      <c r="AO38" s="38">
        <f t="shared" si="20"/>
        <v>5.0000000000000001E-3</v>
      </c>
      <c r="AP38" s="38">
        <f t="shared" si="21"/>
        <v>3.2899999999999999E-2</v>
      </c>
      <c r="AQ38" s="38">
        <f t="shared" si="22"/>
        <v>3.3999999999999998E-3</v>
      </c>
      <c r="AR38" s="38"/>
      <c r="AS38" s="38">
        <f t="shared" si="23"/>
        <v>6.4500000000000002E-2</v>
      </c>
      <c r="AT38" s="38">
        <f t="shared" si="24"/>
        <v>1E-4</v>
      </c>
      <c r="AU38" s="38">
        <f t="shared" si="25"/>
        <v>5.4000000000000003E-3</v>
      </c>
      <c r="AV38" s="38">
        <f t="shared" si="26"/>
        <v>8.8800000000000004E-2</v>
      </c>
      <c r="AW38" s="38">
        <f t="shared" si="27"/>
        <v>1.32E-2</v>
      </c>
    </row>
    <row r="39" spans="2:49" ht="15.75" x14ac:dyDescent="0.25">
      <c r="B39">
        <v>0.09</v>
      </c>
      <c r="C39">
        <v>0.38</v>
      </c>
      <c r="D39">
        <v>0.54</v>
      </c>
      <c r="E39">
        <v>0.69</v>
      </c>
      <c r="F39">
        <v>0.21</v>
      </c>
      <c r="G39" t="s">
        <v>21</v>
      </c>
      <c r="H39">
        <f t="shared" si="0"/>
        <v>2.18E-2</v>
      </c>
      <c r="I39">
        <f t="shared" si="1"/>
        <v>1.5E-3</v>
      </c>
      <c r="J39">
        <f t="shared" si="2"/>
        <v>6.4699999999999994E-2</v>
      </c>
      <c r="K39">
        <f t="shared" si="3"/>
        <v>0.16900000000000001</v>
      </c>
      <c r="L39" s="47">
        <f t="shared" si="4"/>
        <v>1.5E-3</v>
      </c>
      <c r="M39" t="str">
        <f t="shared" si="5"/>
        <v>Low</v>
      </c>
      <c r="N39">
        <f t="shared" si="6"/>
        <v>1</v>
      </c>
      <c r="O39">
        <f>'Test_IF-có_validate'!O39</f>
        <v>0.1</v>
      </c>
      <c r="P39">
        <f>'Test_IF-có_validate'!P39</f>
        <v>0.42220000000000002</v>
      </c>
      <c r="Q39">
        <f>'Test_IF-có_validate'!Q39</f>
        <v>0.58889999999999998</v>
      </c>
      <c r="R39">
        <f>'Test_IF-có_validate'!R39</f>
        <v>0.69699999999999995</v>
      </c>
      <c r="S39">
        <f>'Test_IF-có_validate'!S39</f>
        <v>0.2041</v>
      </c>
      <c r="U39" s="37">
        <f t="shared" si="7"/>
        <v>0.81820000000000004</v>
      </c>
      <c r="V39" s="37">
        <f t="shared" si="7"/>
        <v>0.40629999999999999</v>
      </c>
      <c r="W39" s="37">
        <f t="shared" si="7"/>
        <v>0.25869999999999999</v>
      </c>
      <c r="X39" s="37">
        <f t="shared" si="7"/>
        <v>0.17860000000000001</v>
      </c>
      <c r="Y39" s="37">
        <f t="shared" si="7"/>
        <v>0.66100000000000003</v>
      </c>
      <c r="AA39" s="37">
        <f t="shared" si="8"/>
        <v>5.67E-2</v>
      </c>
      <c r="AB39" s="37">
        <f t="shared" si="9"/>
        <v>2.7199999999999998E-2</v>
      </c>
      <c r="AC39" s="37">
        <f t="shared" si="10"/>
        <v>1.9E-2</v>
      </c>
      <c r="AD39" s="37">
        <f t="shared" si="11"/>
        <v>5.6899999999999999E-2</v>
      </c>
      <c r="AE39" s="37">
        <f t="shared" si="12"/>
        <v>2.1399999999999999E-2</v>
      </c>
      <c r="AG39" s="38">
        <f t="shared" si="13"/>
        <v>6.2899999999999998E-2</v>
      </c>
      <c r="AH39" s="38">
        <f t="shared" si="14"/>
        <v>1.2999999999999999E-3</v>
      </c>
      <c r="AI39" s="38">
        <f t="shared" si="15"/>
        <v>7.3000000000000001E-3</v>
      </c>
      <c r="AJ39" s="38">
        <f t="shared" si="16"/>
        <v>1.9E-2</v>
      </c>
      <c r="AK39" s="38">
        <f t="shared" si="17"/>
        <v>8.0000000000000004E-4</v>
      </c>
      <c r="AM39" s="38">
        <f t="shared" si="18"/>
        <v>9.9400000000000002E-2</v>
      </c>
      <c r="AN39" s="38">
        <f t="shared" si="19"/>
        <v>0</v>
      </c>
      <c r="AO39" s="38">
        <f t="shared" si="20"/>
        <v>5.0000000000000001E-4</v>
      </c>
      <c r="AP39" s="38">
        <f t="shared" si="21"/>
        <v>6.1699999999999998E-2</v>
      </c>
      <c r="AQ39" s="38">
        <f t="shared" si="22"/>
        <v>6.9000000000000006E-2</v>
      </c>
      <c r="AR39" s="38"/>
      <c r="AS39" s="38">
        <f t="shared" si="23"/>
        <v>0.1113</v>
      </c>
      <c r="AT39" s="38">
        <f t="shared" si="24"/>
        <v>1.6999999999999999E-3</v>
      </c>
      <c r="AU39" s="38">
        <f t="shared" si="25"/>
        <v>6.9999999999999999E-4</v>
      </c>
      <c r="AV39" s="38">
        <f t="shared" si="26"/>
        <v>1.7100000000000001E-2</v>
      </c>
      <c r="AW39" s="38">
        <f t="shared" si="27"/>
        <v>0.1827</v>
      </c>
    </row>
    <row r="40" spans="2:49" ht="15.75" x14ac:dyDescent="0.25">
      <c r="B40">
        <v>0.2</v>
      </c>
      <c r="C40">
        <v>0.49</v>
      </c>
      <c r="D40">
        <v>0.68</v>
      </c>
      <c r="E40">
        <v>0.76</v>
      </c>
      <c r="F40">
        <v>0.78</v>
      </c>
      <c r="G40" t="s">
        <v>20</v>
      </c>
      <c r="H40">
        <f t="shared" si="0"/>
        <v>0.30080000000000001</v>
      </c>
      <c r="I40">
        <f t="shared" si="1"/>
        <v>0.15659999999999999</v>
      </c>
      <c r="J40">
        <f t="shared" si="2"/>
        <v>3.2000000000000001E-2</v>
      </c>
      <c r="K40">
        <f t="shared" si="3"/>
        <v>1.6999999999999999E-3</v>
      </c>
      <c r="L40" s="47">
        <f t="shared" si="4"/>
        <v>1.6999999999999999E-3</v>
      </c>
      <c r="M40" t="str">
        <f t="shared" si="5"/>
        <v>High</v>
      </c>
      <c r="N40">
        <f t="shared" si="6"/>
        <v>1</v>
      </c>
      <c r="O40">
        <f>'Test_IF-có_validate'!O40</f>
        <v>0.22220000000000001</v>
      </c>
      <c r="P40">
        <f>'Test_IF-có_validate'!P40</f>
        <v>0.5444</v>
      </c>
      <c r="Q40">
        <f>'Test_IF-có_validate'!Q40</f>
        <v>0.74439999999999995</v>
      </c>
      <c r="R40">
        <f>'Test_IF-có_validate'!R40</f>
        <v>0.76770000000000005</v>
      </c>
      <c r="S40">
        <f>'Test_IF-có_validate'!S40</f>
        <v>0.78569999999999995</v>
      </c>
      <c r="U40" s="37">
        <f t="shared" si="7"/>
        <v>0.63639999999999997</v>
      </c>
      <c r="V40" s="37">
        <f t="shared" si="7"/>
        <v>0.29499999999999998</v>
      </c>
      <c r="W40" s="37">
        <f t="shared" si="7"/>
        <v>0.14649999999999999</v>
      </c>
      <c r="X40" s="37">
        <f t="shared" si="7"/>
        <v>0.13139999999999999</v>
      </c>
      <c r="Y40" s="37">
        <f t="shared" si="7"/>
        <v>0.12</v>
      </c>
      <c r="AA40" s="37">
        <f t="shared" si="8"/>
        <v>1.0200000000000001E-2</v>
      </c>
      <c r="AB40" s="37">
        <f t="shared" si="9"/>
        <v>6.2899999999999998E-2</v>
      </c>
      <c r="AC40" s="37">
        <f t="shared" si="10"/>
        <v>6.1800000000000001E-2</v>
      </c>
      <c r="AD40" s="37">
        <f t="shared" si="11"/>
        <v>8.4500000000000006E-2</v>
      </c>
      <c r="AE40" s="37">
        <f t="shared" si="12"/>
        <v>0.32040000000000002</v>
      </c>
      <c r="AG40" s="38">
        <f t="shared" si="13"/>
        <v>1.2999999999999999E-2</v>
      </c>
      <c r="AH40" s="38">
        <f t="shared" si="14"/>
        <v>1.4999999999999999E-2</v>
      </c>
      <c r="AI40" s="38">
        <f t="shared" si="15"/>
        <v>3.8800000000000001E-2</v>
      </c>
      <c r="AJ40" s="38">
        <f t="shared" si="16"/>
        <v>3.6400000000000002E-2</v>
      </c>
      <c r="AK40" s="38">
        <f t="shared" si="17"/>
        <v>0.16650000000000001</v>
      </c>
      <c r="AM40" s="38">
        <f t="shared" si="18"/>
        <v>3.2399999999999998E-2</v>
      </c>
      <c r="AN40" s="38">
        <f t="shared" si="19"/>
        <v>8.8000000000000005E-3</v>
      </c>
      <c r="AO40" s="38">
        <f t="shared" si="20"/>
        <v>1.84E-2</v>
      </c>
      <c r="AP40" s="38">
        <f t="shared" si="21"/>
        <v>9.0300000000000005E-2</v>
      </c>
      <c r="AQ40" s="38">
        <f t="shared" si="22"/>
        <v>3.2000000000000001E-2</v>
      </c>
      <c r="AR40" s="38"/>
      <c r="AS40" s="38">
        <f t="shared" si="23"/>
        <v>3.95E-2</v>
      </c>
      <c r="AT40" s="38">
        <f t="shared" si="24"/>
        <v>2.0999999999999999E-3</v>
      </c>
      <c r="AU40" s="38">
        <f t="shared" si="25"/>
        <v>1.9300000000000001E-2</v>
      </c>
      <c r="AV40" s="38">
        <f t="shared" si="26"/>
        <v>3.3799999999999997E-2</v>
      </c>
      <c r="AW40" s="38">
        <f t="shared" si="27"/>
        <v>0</v>
      </c>
    </row>
    <row r="41" spans="2:49" ht="15.75" x14ac:dyDescent="0.25">
      <c r="B41">
        <v>0.12</v>
      </c>
      <c r="C41">
        <v>0.62</v>
      </c>
      <c r="D41">
        <v>0.21</v>
      </c>
      <c r="E41">
        <v>0.3</v>
      </c>
      <c r="F41">
        <v>0.59</v>
      </c>
      <c r="G41" t="s">
        <v>24</v>
      </c>
      <c r="H41">
        <f t="shared" si="0"/>
        <v>0.1779</v>
      </c>
      <c r="I41">
        <f t="shared" si="1"/>
        <v>7.0699999999999999E-2</v>
      </c>
      <c r="J41">
        <f t="shared" si="2"/>
        <v>5.1999999999999998E-3</v>
      </c>
      <c r="K41">
        <f t="shared" si="3"/>
        <v>2.1399999999999999E-2</v>
      </c>
      <c r="L41" s="47">
        <f t="shared" si="4"/>
        <v>5.1999999999999998E-3</v>
      </c>
      <c r="M41" t="str">
        <f t="shared" si="5"/>
        <v>Middle</v>
      </c>
      <c r="N41">
        <f t="shared" si="6"/>
        <v>1</v>
      </c>
      <c r="O41">
        <f>'Test_IF-có_validate'!O41</f>
        <v>0.1333</v>
      </c>
      <c r="P41">
        <f>'Test_IF-có_validate'!P41</f>
        <v>0.68889999999999996</v>
      </c>
      <c r="Q41">
        <f>'Test_IF-có_validate'!Q41</f>
        <v>0.22220000000000001</v>
      </c>
      <c r="R41">
        <f>'Test_IF-có_validate'!R41</f>
        <v>0.30299999999999999</v>
      </c>
      <c r="S41">
        <f>'Test_IF-có_validate'!S41</f>
        <v>0.59179999999999999</v>
      </c>
      <c r="U41" s="37">
        <f t="shared" si="7"/>
        <v>0.76480000000000004</v>
      </c>
      <c r="V41" s="37">
        <f t="shared" si="7"/>
        <v>0.1842</v>
      </c>
      <c r="W41" s="37">
        <f t="shared" si="7"/>
        <v>0.63639999999999997</v>
      </c>
      <c r="X41" s="37">
        <f t="shared" si="7"/>
        <v>0.53490000000000004</v>
      </c>
      <c r="Y41" s="37">
        <f t="shared" si="7"/>
        <v>0.25640000000000002</v>
      </c>
      <c r="AA41" s="37">
        <f t="shared" si="8"/>
        <v>3.8100000000000002E-2</v>
      </c>
      <c r="AB41" s="37">
        <f t="shared" si="9"/>
        <v>0.1221</v>
      </c>
      <c r="AC41" s="37">
        <f t="shared" si="10"/>
        <v>2.06E-2</v>
      </c>
      <c r="AD41" s="37">
        <f t="shared" si="11"/>
        <v>2.3E-3</v>
      </c>
      <c r="AE41" s="37">
        <f t="shared" si="12"/>
        <v>0.19109999999999999</v>
      </c>
      <c r="AG41" s="38">
        <f t="shared" si="13"/>
        <v>4.3299999999999998E-2</v>
      </c>
      <c r="AH41" s="38">
        <f t="shared" si="14"/>
        <v>5.0099999999999999E-2</v>
      </c>
      <c r="AI41" s="38">
        <f t="shared" si="15"/>
        <v>3.8300000000000001E-2</v>
      </c>
      <c r="AJ41" s="38">
        <f t="shared" si="16"/>
        <v>2.2200000000000001E-2</v>
      </c>
      <c r="AK41" s="38">
        <f t="shared" si="17"/>
        <v>7.3700000000000002E-2</v>
      </c>
      <c r="AM41" s="38">
        <f t="shared" si="18"/>
        <v>7.4499999999999997E-2</v>
      </c>
      <c r="AN41" s="38">
        <f t="shared" si="19"/>
        <v>3.8100000000000002E-2</v>
      </c>
      <c r="AO41" s="38">
        <f t="shared" si="20"/>
        <v>6.5699999999999995E-2</v>
      </c>
      <c r="AP41" s="38">
        <f t="shared" si="21"/>
        <v>1.4E-3</v>
      </c>
      <c r="AQ41" s="38">
        <f t="shared" si="22"/>
        <v>1.2999999999999999E-3</v>
      </c>
      <c r="AR41" s="38"/>
      <c r="AS41" s="38">
        <f t="shared" si="23"/>
        <v>8.5000000000000006E-2</v>
      </c>
      <c r="AT41" s="38">
        <f t="shared" si="24"/>
        <v>2.1999999999999999E-2</v>
      </c>
      <c r="AU41" s="38">
        <f t="shared" si="25"/>
        <v>6.4100000000000004E-2</v>
      </c>
      <c r="AV41" s="38">
        <f t="shared" si="26"/>
        <v>2.4400000000000002E-2</v>
      </c>
      <c r="AW41" s="38">
        <f t="shared" si="27"/>
        <v>1.8599999999999998E-2</v>
      </c>
    </row>
    <row r="42" spans="2:49" ht="15.75" x14ac:dyDescent="0.25">
      <c r="B42">
        <v>0.14000000000000001</v>
      </c>
      <c r="C42">
        <v>0.65</v>
      </c>
      <c r="D42">
        <v>0.19</v>
      </c>
      <c r="E42">
        <v>0.26</v>
      </c>
      <c r="F42">
        <v>0.66</v>
      </c>
      <c r="G42" t="s">
        <v>24</v>
      </c>
      <c r="H42">
        <f t="shared" si="0"/>
        <v>0.21779999999999999</v>
      </c>
      <c r="I42">
        <f t="shared" si="1"/>
        <v>9.8100000000000007E-2</v>
      </c>
      <c r="J42">
        <f t="shared" si="2"/>
        <v>1.18E-2</v>
      </c>
      <c r="K42">
        <f t="shared" si="3"/>
        <v>1.1900000000000001E-2</v>
      </c>
      <c r="L42" s="47">
        <f t="shared" si="4"/>
        <v>1.18E-2</v>
      </c>
      <c r="M42" t="str">
        <f t="shared" si="5"/>
        <v>Middle</v>
      </c>
      <c r="N42">
        <f t="shared" si="6"/>
        <v>1</v>
      </c>
      <c r="O42">
        <f>'Test_IF-có_validate'!O42</f>
        <v>0.15559999999999999</v>
      </c>
      <c r="P42">
        <f>'Test_IF-có_validate'!P42</f>
        <v>0.72219999999999995</v>
      </c>
      <c r="Q42">
        <f>'Test_IF-có_validate'!Q42</f>
        <v>0.2</v>
      </c>
      <c r="R42">
        <f>'Test_IF-có_validate'!R42</f>
        <v>0.2626</v>
      </c>
      <c r="S42">
        <f>'Test_IF-có_validate'!S42</f>
        <v>0.6633</v>
      </c>
      <c r="U42" s="37">
        <f t="shared" si="7"/>
        <v>0.73070000000000002</v>
      </c>
      <c r="V42" s="37">
        <f t="shared" si="7"/>
        <v>0.1613</v>
      </c>
      <c r="W42" s="37">
        <f t="shared" si="7"/>
        <v>0.66669999999999996</v>
      </c>
      <c r="X42" s="37">
        <f t="shared" si="7"/>
        <v>0.58399999999999996</v>
      </c>
      <c r="Y42" s="37">
        <f t="shared" si="7"/>
        <v>0.2024</v>
      </c>
      <c r="AA42" s="37">
        <f t="shared" si="8"/>
        <v>2.87E-2</v>
      </c>
      <c r="AB42" s="37">
        <f t="shared" si="9"/>
        <v>0.13900000000000001</v>
      </c>
      <c r="AC42" s="37">
        <f t="shared" si="10"/>
        <v>2.7199999999999998E-2</v>
      </c>
      <c r="AD42" s="37">
        <f t="shared" si="11"/>
        <v>6.7000000000000002E-3</v>
      </c>
      <c r="AE42" s="37">
        <f t="shared" si="12"/>
        <v>0.23380000000000001</v>
      </c>
      <c r="AG42" s="38">
        <f t="shared" si="13"/>
        <v>3.32E-2</v>
      </c>
      <c r="AH42" s="38">
        <f t="shared" si="14"/>
        <v>6.1400000000000003E-2</v>
      </c>
      <c r="AI42" s="38">
        <f t="shared" si="15"/>
        <v>4.7E-2</v>
      </c>
      <c r="AJ42" s="38">
        <f t="shared" si="16"/>
        <v>3.3599999999999998E-2</v>
      </c>
      <c r="AK42" s="38">
        <f t="shared" si="17"/>
        <v>0.1026</v>
      </c>
      <c r="AM42" s="38">
        <f t="shared" si="18"/>
        <v>6.1199999999999997E-2</v>
      </c>
      <c r="AN42" s="38">
        <f t="shared" si="19"/>
        <v>4.8099999999999997E-2</v>
      </c>
      <c r="AO42" s="38">
        <f t="shared" si="20"/>
        <v>7.6899999999999996E-2</v>
      </c>
      <c r="AP42" s="38">
        <f t="shared" si="21"/>
        <v>5.1000000000000004E-3</v>
      </c>
      <c r="AQ42" s="38">
        <f t="shared" si="22"/>
        <v>7.6E-3</v>
      </c>
      <c r="AR42" s="38"/>
      <c r="AS42" s="38">
        <f t="shared" si="23"/>
        <v>7.0800000000000002E-2</v>
      </c>
      <c r="AT42" s="38">
        <f t="shared" si="24"/>
        <v>2.98E-2</v>
      </c>
      <c r="AU42" s="38">
        <f t="shared" si="25"/>
        <v>7.5300000000000006E-2</v>
      </c>
      <c r="AV42" s="38">
        <f t="shared" si="26"/>
        <v>3.6200000000000003E-2</v>
      </c>
      <c r="AW42" s="38">
        <f t="shared" si="27"/>
        <v>7.4000000000000003E-3</v>
      </c>
    </row>
    <row r="43" spans="2:49" ht="15.75" x14ac:dyDescent="0.25">
      <c r="B43">
        <v>0.16</v>
      </c>
      <c r="C43">
        <v>0.51</v>
      </c>
      <c r="D43">
        <v>0.09</v>
      </c>
      <c r="E43">
        <v>0.38</v>
      </c>
      <c r="F43">
        <v>0.1</v>
      </c>
      <c r="G43" t="s">
        <v>23</v>
      </c>
      <c r="H43">
        <f t="shared" si="0"/>
        <v>5.4999999999999997E-3</v>
      </c>
      <c r="I43">
        <f t="shared" si="1"/>
        <v>3.0800000000000001E-2</v>
      </c>
      <c r="J43">
        <f t="shared" si="2"/>
        <v>0.1502</v>
      </c>
      <c r="K43">
        <f t="shared" si="3"/>
        <v>0.28699999999999998</v>
      </c>
      <c r="L43" s="47">
        <f t="shared" si="4"/>
        <v>5.4999999999999997E-3</v>
      </c>
      <c r="M43" t="str">
        <f t="shared" si="5"/>
        <v>Very Low</v>
      </c>
      <c r="N43">
        <f t="shared" si="6"/>
        <v>1</v>
      </c>
      <c r="O43">
        <f>'Test_IF-có_validate'!O43</f>
        <v>0.17780000000000001</v>
      </c>
      <c r="P43">
        <f>'Test_IF-có_validate'!P43</f>
        <v>0.56669999999999998</v>
      </c>
      <c r="Q43">
        <f>'Test_IF-có_validate'!Q43</f>
        <v>8.8900000000000007E-2</v>
      </c>
      <c r="R43">
        <f>'Test_IF-có_validate'!R43</f>
        <v>0.38379999999999997</v>
      </c>
      <c r="S43">
        <f>'Test_IF-có_validate'!S43</f>
        <v>9.1800000000000007E-2</v>
      </c>
      <c r="U43" s="37">
        <f t="shared" si="7"/>
        <v>0.69810000000000005</v>
      </c>
      <c r="V43" s="37">
        <f t="shared" si="7"/>
        <v>0.27660000000000001</v>
      </c>
      <c r="W43" s="37">
        <f t="shared" si="7"/>
        <v>0.8367</v>
      </c>
      <c r="X43" s="37">
        <f t="shared" si="7"/>
        <v>0.44529999999999997</v>
      </c>
      <c r="Y43" s="37">
        <f t="shared" si="7"/>
        <v>0.83179999999999998</v>
      </c>
      <c r="AA43" s="37">
        <f t="shared" si="8"/>
        <v>2.1100000000000001E-2</v>
      </c>
      <c r="AB43" s="37">
        <f t="shared" si="9"/>
        <v>7.0699999999999999E-2</v>
      </c>
      <c r="AC43" s="37">
        <f t="shared" si="10"/>
        <v>8.7300000000000003E-2</v>
      </c>
      <c r="AD43" s="37">
        <f t="shared" si="11"/>
        <v>2.9999999999999997E-4</v>
      </c>
      <c r="AE43" s="37">
        <f t="shared" si="12"/>
        <v>2.0000000000000001E-4</v>
      </c>
      <c r="AG43" s="38">
        <f t="shared" si="13"/>
        <v>2.5000000000000001E-2</v>
      </c>
      <c r="AH43" s="38">
        <f t="shared" si="14"/>
        <v>1.9099999999999999E-2</v>
      </c>
      <c r="AI43" s="38">
        <f t="shared" si="15"/>
        <v>0.1197</v>
      </c>
      <c r="AJ43" s="38">
        <f t="shared" si="16"/>
        <v>7.4000000000000003E-3</v>
      </c>
      <c r="AK43" s="38">
        <f t="shared" si="17"/>
        <v>2.5499999999999998E-2</v>
      </c>
      <c r="AM43" s="38">
        <f t="shared" si="18"/>
        <v>0.05</v>
      </c>
      <c r="AN43" s="38">
        <f t="shared" si="19"/>
        <v>1.1900000000000001E-2</v>
      </c>
      <c r="AO43" s="38">
        <f t="shared" si="20"/>
        <v>0.16370000000000001</v>
      </c>
      <c r="AP43" s="38">
        <f t="shared" si="21"/>
        <v>6.9999999999999999E-4</v>
      </c>
      <c r="AQ43" s="38">
        <f t="shared" si="22"/>
        <v>0.1522</v>
      </c>
      <c r="AR43" s="38"/>
      <c r="AS43" s="38">
        <f t="shared" si="23"/>
        <v>5.8700000000000002E-2</v>
      </c>
      <c r="AT43" s="38">
        <f t="shared" si="24"/>
        <v>3.8E-3</v>
      </c>
      <c r="AU43" s="38">
        <f t="shared" si="25"/>
        <v>0.1613</v>
      </c>
      <c r="AV43" s="38">
        <f t="shared" si="26"/>
        <v>8.6E-3</v>
      </c>
      <c r="AW43" s="38">
        <f t="shared" si="27"/>
        <v>0.3004</v>
      </c>
    </row>
    <row r="44" spans="2:49" ht="15.75" x14ac:dyDescent="0.25">
      <c r="B44">
        <v>0.12</v>
      </c>
      <c r="C44">
        <v>0.56000000000000005</v>
      </c>
      <c r="D44">
        <v>0.13</v>
      </c>
      <c r="E44">
        <v>0.48</v>
      </c>
      <c r="F44">
        <v>0.32</v>
      </c>
      <c r="G44" t="s">
        <v>21</v>
      </c>
      <c r="H44">
        <f t="shared" si="0"/>
        <v>5.8900000000000001E-2</v>
      </c>
      <c r="I44">
        <f t="shared" si="1"/>
        <v>9.7999999999999997E-3</v>
      </c>
      <c r="J44">
        <f t="shared" si="2"/>
        <v>3.2399999999999998E-2</v>
      </c>
      <c r="K44">
        <f t="shared" si="3"/>
        <v>0.10970000000000001</v>
      </c>
      <c r="L44" s="47">
        <f t="shared" si="4"/>
        <v>9.7999999999999997E-3</v>
      </c>
      <c r="M44" t="str">
        <f t="shared" si="5"/>
        <v>Low</v>
      </c>
      <c r="N44">
        <f t="shared" si="6"/>
        <v>1</v>
      </c>
      <c r="O44">
        <f>'Test_IF-có_validate'!O44</f>
        <v>0.1333</v>
      </c>
      <c r="P44">
        <f>'Test_IF-có_validate'!P44</f>
        <v>0.62219999999999998</v>
      </c>
      <c r="Q44">
        <f>'Test_IF-có_validate'!Q44</f>
        <v>0.1333</v>
      </c>
      <c r="R44">
        <f>'Test_IF-có_validate'!R44</f>
        <v>0.48480000000000001</v>
      </c>
      <c r="S44">
        <f>'Test_IF-có_validate'!S44</f>
        <v>0.31630000000000003</v>
      </c>
      <c r="U44" s="37">
        <f t="shared" si="7"/>
        <v>0.76480000000000004</v>
      </c>
      <c r="V44" s="37">
        <f t="shared" si="7"/>
        <v>0.2329</v>
      </c>
      <c r="W44" s="37">
        <f t="shared" si="7"/>
        <v>0.76480000000000004</v>
      </c>
      <c r="X44" s="37">
        <f t="shared" si="7"/>
        <v>0.34699999999999998</v>
      </c>
      <c r="Y44" s="37">
        <f t="shared" si="7"/>
        <v>0.51939999999999997</v>
      </c>
      <c r="AA44" s="37">
        <f t="shared" si="8"/>
        <v>3.8100000000000002E-2</v>
      </c>
      <c r="AB44" s="37">
        <f t="shared" si="9"/>
        <v>9.2200000000000004E-2</v>
      </c>
      <c r="AC44" s="37">
        <f t="shared" si="10"/>
        <v>5.62E-2</v>
      </c>
      <c r="AD44" s="37">
        <f t="shared" si="11"/>
        <v>8.0999999999999996E-3</v>
      </c>
      <c r="AE44" s="37">
        <f t="shared" si="12"/>
        <v>5.9900000000000002E-2</v>
      </c>
      <c r="AG44" s="38">
        <f t="shared" si="13"/>
        <v>4.3299999999999998E-2</v>
      </c>
      <c r="AH44" s="38">
        <f t="shared" si="14"/>
        <v>3.1199999999999999E-2</v>
      </c>
      <c r="AI44" s="38">
        <f t="shared" si="15"/>
        <v>8.3199999999999996E-2</v>
      </c>
      <c r="AJ44" s="38">
        <f t="shared" si="16"/>
        <v>1E-4</v>
      </c>
      <c r="AK44" s="38">
        <f t="shared" si="17"/>
        <v>5.1999999999999998E-3</v>
      </c>
      <c r="AM44" s="38">
        <f t="shared" si="18"/>
        <v>7.4499999999999997E-2</v>
      </c>
      <c r="AN44" s="38">
        <f t="shared" si="19"/>
        <v>2.1899999999999999E-2</v>
      </c>
      <c r="AO44" s="38">
        <f t="shared" si="20"/>
        <v>0.1211</v>
      </c>
      <c r="AP44" s="38">
        <f t="shared" si="21"/>
        <v>0.01</v>
      </c>
      <c r="AQ44" s="38">
        <f t="shared" si="22"/>
        <v>2.7099999999999999E-2</v>
      </c>
      <c r="AR44" s="38"/>
      <c r="AS44" s="38">
        <f t="shared" si="23"/>
        <v>8.5000000000000006E-2</v>
      </c>
      <c r="AT44" s="38">
        <f t="shared" si="24"/>
        <v>1.01E-2</v>
      </c>
      <c r="AU44" s="38">
        <f t="shared" si="25"/>
        <v>0.11899999999999999</v>
      </c>
      <c r="AV44" s="38">
        <f t="shared" si="26"/>
        <v>4.0000000000000002E-4</v>
      </c>
      <c r="AW44" s="38">
        <f t="shared" si="27"/>
        <v>0.11119999999999999</v>
      </c>
    </row>
    <row r="45" spans="2:49" ht="15.75" x14ac:dyDescent="0.25">
      <c r="B45">
        <v>0.2</v>
      </c>
      <c r="C45">
        <v>0.85</v>
      </c>
      <c r="D45">
        <v>0.24</v>
      </c>
      <c r="E45">
        <v>0.79</v>
      </c>
      <c r="F45">
        <v>0.85</v>
      </c>
      <c r="G45" t="s">
        <v>20</v>
      </c>
      <c r="H45">
        <f t="shared" si="0"/>
        <v>0.35720000000000002</v>
      </c>
      <c r="I45">
        <f t="shared" si="1"/>
        <v>0.20280000000000001</v>
      </c>
      <c r="J45">
        <f t="shared" si="2"/>
        <v>5.8000000000000003E-2</v>
      </c>
      <c r="K45">
        <f t="shared" si="3"/>
        <v>8.3000000000000001E-3</v>
      </c>
      <c r="L45" s="47">
        <f t="shared" si="4"/>
        <v>8.3000000000000001E-3</v>
      </c>
      <c r="M45" t="str">
        <f t="shared" si="5"/>
        <v>High</v>
      </c>
      <c r="N45">
        <f t="shared" si="6"/>
        <v>1</v>
      </c>
      <c r="O45">
        <f>'Test_IF-có_validate'!O45</f>
        <v>0.22220000000000001</v>
      </c>
      <c r="P45">
        <f>'Test_IF-có_validate'!P45</f>
        <v>0.94440000000000002</v>
      </c>
      <c r="Q45">
        <f>'Test_IF-có_validate'!Q45</f>
        <v>0.25559999999999999</v>
      </c>
      <c r="R45">
        <f>'Test_IF-có_validate'!R45</f>
        <v>0.79800000000000004</v>
      </c>
      <c r="S45">
        <f>'Test_IF-có_validate'!S45</f>
        <v>0.85709999999999997</v>
      </c>
      <c r="U45" s="37">
        <f t="shared" si="7"/>
        <v>0.63639999999999997</v>
      </c>
      <c r="V45" s="37">
        <f t="shared" si="7"/>
        <v>2.86E-2</v>
      </c>
      <c r="W45" s="37">
        <f t="shared" si="7"/>
        <v>0.59289999999999998</v>
      </c>
      <c r="X45" s="37">
        <f t="shared" si="7"/>
        <v>0.1123</v>
      </c>
      <c r="Y45" s="37">
        <f t="shared" si="7"/>
        <v>7.6899999999999996E-2</v>
      </c>
      <c r="AA45" s="37">
        <f t="shared" si="8"/>
        <v>1.0200000000000001E-2</v>
      </c>
      <c r="AB45" s="37">
        <f t="shared" si="9"/>
        <v>0.31869999999999998</v>
      </c>
      <c r="AC45" s="37">
        <f t="shared" si="10"/>
        <v>1.2800000000000001E-2</v>
      </c>
      <c r="AD45" s="37">
        <f t="shared" si="11"/>
        <v>9.8799999999999999E-2</v>
      </c>
      <c r="AE45" s="37">
        <f t="shared" si="12"/>
        <v>0.38379999999999997</v>
      </c>
      <c r="AG45" s="38">
        <f t="shared" si="13"/>
        <v>1.2999999999999999E-2</v>
      </c>
      <c r="AH45" s="38">
        <f t="shared" si="14"/>
        <v>0.20019999999999999</v>
      </c>
      <c r="AI45" s="38">
        <f t="shared" si="15"/>
        <v>2.7300000000000001E-2</v>
      </c>
      <c r="AJ45" s="38">
        <f t="shared" si="16"/>
        <v>4.6199999999999998E-2</v>
      </c>
      <c r="AK45" s="38">
        <f t="shared" si="17"/>
        <v>0.2167</v>
      </c>
      <c r="AM45" s="38">
        <f t="shared" si="18"/>
        <v>3.2399999999999998E-2</v>
      </c>
      <c r="AN45" s="38">
        <f t="shared" si="19"/>
        <v>0.1767</v>
      </c>
      <c r="AO45" s="38">
        <f t="shared" si="20"/>
        <v>5.1200000000000002E-2</v>
      </c>
      <c r="AP45" s="38">
        <f t="shared" si="21"/>
        <v>0.105</v>
      </c>
      <c r="AQ45" s="38">
        <f t="shared" si="22"/>
        <v>5.74E-2</v>
      </c>
      <c r="AR45" s="38"/>
      <c r="AS45" s="38">
        <f t="shared" si="23"/>
        <v>3.95E-2</v>
      </c>
      <c r="AT45" s="38">
        <f t="shared" si="24"/>
        <v>0.1411</v>
      </c>
      <c r="AU45" s="38">
        <f t="shared" si="25"/>
        <v>4.9799999999999997E-2</v>
      </c>
      <c r="AV45" s="38">
        <f t="shared" si="26"/>
        <v>4.3200000000000002E-2</v>
      </c>
      <c r="AW45" s="38">
        <f t="shared" si="27"/>
        <v>4.7000000000000002E-3</v>
      </c>
    </row>
    <row r="46" spans="2:49" ht="15.75" x14ac:dyDescent="0.25">
      <c r="B46">
        <v>0.16</v>
      </c>
      <c r="C46">
        <v>0.52</v>
      </c>
      <c r="D46">
        <v>0.3</v>
      </c>
      <c r="E46">
        <v>0.09</v>
      </c>
      <c r="F46">
        <v>0.11</v>
      </c>
      <c r="G46" t="s">
        <v>23</v>
      </c>
      <c r="H46">
        <f t="shared" si="0"/>
        <v>2.2000000000000001E-3</v>
      </c>
      <c r="I46">
        <f t="shared" si="1"/>
        <v>2.23E-2</v>
      </c>
      <c r="J46">
        <f t="shared" si="2"/>
        <v>0.13350000000000001</v>
      </c>
      <c r="K46">
        <f t="shared" si="3"/>
        <v>0.2681</v>
      </c>
      <c r="L46" s="47">
        <f t="shared" si="4"/>
        <v>2.2000000000000001E-3</v>
      </c>
      <c r="M46" t="str">
        <f t="shared" si="5"/>
        <v>Very Low</v>
      </c>
      <c r="N46">
        <f t="shared" si="6"/>
        <v>1</v>
      </c>
      <c r="O46">
        <f>'Test_IF-có_validate'!O46</f>
        <v>0.17780000000000001</v>
      </c>
      <c r="P46">
        <f>'Test_IF-có_validate'!P46</f>
        <v>0.57779999999999998</v>
      </c>
      <c r="Q46">
        <f>'Test_IF-có_validate'!Q46</f>
        <v>0.32219999999999999</v>
      </c>
      <c r="R46">
        <f>'Test_IF-có_validate'!R46</f>
        <v>9.0899999999999995E-2</v>
      </c>
      <c r="S46">
        <f>'Test_IF-có_validate'!S46</f>
        <v>0.10199999999999999</v>
      </c>
      <c r="U46" s="37">
        <f t="shared" si="7"/>
        <v>0.69810000000000005</v>
      </c>
      <c r="V46" s="37">
        <f t="shared" si="7"/>
        <v>0.2676</v>
      </c>
      <c r="W46" s="37">
        <f t="shared" si="7"/>
        <v>0.51259999999999994</v>
      </c>
      <c r="X46" s="37">
        <f t="shared" si="7"/>
        <v>0.83330000000000004</v>
      </c>
      <c r="Y46" s="37">
        <f t="shared" si="7"/>
        <v>0.81489999999999996</v>
      </c>
      <c r="AA46" s="37">
        <f t="shared" si="8"/>
        <v>2.1100000000000001E-2</v>
      </c>
      <c r="AB46" s="37">
        <f t="shared" si="9"/>
        <v>7.4800000000000005E-2</v>
      </c>
      <c r="AC46" s="37">
        <f t="shared" si="10"/>
        <v>3.2000000000000002E-3</v>
      </c>
      <c r="AD46" s="37">
        <f t="shared" si="11"/>
        <v>7.1900000000000006E-2</v>
      </c>
      <c r="AE46" s="37">
        <f t="shared" si="12"/>
        <v>8.0000000000000004E-4</v>
      </c>
      <c r="AG46" s="38">
        <f t="shared" si="13"/>
        <v>2.5000000000000001E-2</v>
      </c>
      <c r="AH46" s="38">
        <f t="shared" si="14"/>
        <v>2.1299999999999999E-2</v>
      </c>
      <c r="AI46" s="38">
        <f t="shared" si="15"/>
        <v>1.2E-2</v>
      </c>
      <c r="AJ46" s="38">
        <f t="shared" si="16"/>
        <v>0.13420000000000001</v>
      </c>
      <c r="AK46" s="38">
        <f t="shared" si="17"/>
        <v>2.1100000000000001E-2</v>
      </c>
      <c r="AM46" s="38">
        <f t="shared" si="18"/>
        <v>0.05</v>
      </c>
      <c r="AN46" s="38">
        <f t="shared" si="19"/>
        <v>1.37E-2</v>
      </c>
      <c r="AO46" s="38">
        <f t="shared" si="20"/>
        <v>2.92E-2</v>
      </c>
      <c r="AP46" s="38">
        <f t="shared" si="21"/>
        <v>6.6699999999999995E-2</v>
      </c>
      <c r="AQ46" s="38">
        <f t="shared" si="22"/>
        <v>0.1416</v>
      </c>
      <c r="AR46" s="38"/>
      <c r="AS46" s="38">
        <f t="shared" si="23"/>
        <v>5.8700000000000002E-2</v>
      </c>
      <c r="AT46" s="38">
        <f t="shared" si="24"/>
        <v>4.7999999999999996E-3</v>
      </c>
      <c r="AU46" s="38">
        <f t="shared" si="25"/>
        <v>2.8199999999999999E-2</v>
      </c>
      <c r="AV46" s="38">
        <f t="shared" si="26"/>
        <v>0.13919999999999999</v>
      </c>
      <c r="AW46" s="38">
        <f t="shared" si="27"/>
        <v>0.2863</v>
      </c>
    </row>
    <row r="47" spans="2:49" ht="15.75" x14ac:dyDescent="0.25">
      <c r="B47">
        <v>0.21</v>
      </c>
      <c r="C47">
        <v>0.78</v>
      </c>
      <c r="D47">
        <v>0.42</v>
      </c>
      <c r="E47">
        <v>0.32</v>
      </c>
      <c r="F47">
        <v>0.84</v>
      </c>
      <c r="G47" t="s">
        <v>20</v>
      </c>
      <c r="H47">
        <f t="shared" si="0"/>
        <v>0.34560000000000002</v>
      </c>
      <c r="I47">
        <f t="shared" si="1"/>
        <v>0.19309999999999999</v>
      </c>
      <c r="J47">
        <f t="shared" si="2"/>
        <v>4.9500000000000002E-2</v>
      </c>
      <c r="K47">
        <f t="shared" si="3"/>
        <v>4.0000000000000001E-3</v>
      </c>
      <c r="L47" s="47">
        <f t="shared" si="4"/>
        <v>4.0000000000000001E-3</v>
      </c>
      <c r="M47" t="str">
        <f t="shared" si="5"/>
        <v>High</v>
      </c>
      <c r="N47">
        <f t="shared" si="6"/>
        <v>1</v>
      </c>
      <c r="O47">
        <f>'Test_IF-có_validate'!O47</f>
        <v>0.23330000000000001</v>
      </c>
      <c r="P47">
        <f>'Test_IF-có_validate'!P47</f>
        <v>0.86670000000000003</v>
      </c>
      <c r="Q47">
        <f>'Test_IF-có_validate'!Q47</f>
        <v>0.4556</v>
      </c>
      <c r="R47">
        <f>'Test_IF-có_validate'!R47</f>
        <v>0.32319999999999999</v>
      </c>
      <c r="S47">
        <f>'Test_IF-có_validate'!S47</f>
        <v>0.84689999999999999</v>
      </c>
      <c r="U47" s="37">
        <f t="shared" si="7"/>
        <v>0.62170000000000003</v>
      </c>
      <c r="V47" s="37">
        <f t="shared" si="7"/>
        <v>7.1400000000000005E-2</v>
      </c>
      <c r="W47" s="37">
        <f t="shared" si="7"/>
        <v>0.374</v>
      </c>
      <c r="X47" s="37">
        <f t="shared" si="7"/>
        <v>0.51149999999999995</v>
      </c>
      <c r="Y47" s="37">
        <f t="shared" si="7"/>
        <v>8.2900000000000001E-2</v>
      </c>
      <c r="AA47" s="37">
        <f t="shared" si="8"/>
        <v>8.2000000000000007E-3</v>
      </c>
      <c r="AB47" s="37">
        <f t="shared" si="9"/>
        <v>0.23499999999999999</v>
      </c>
      <c r="AC47" s="37">
        <f t="shared" si="10"/>
        <v>1.9E-3</v>
      </c>
      <c r="AD47" s="37">
        <f t="shared" si="11"/>
        <v>1E-3</v>
      </c>
      <c r="AE47" s="37">
        <f t="shared" si="12"/>
        <v>0.37380000000000002</v>
      </c>
      <c r="AG47" s="38">
        <f t="shared" si="13"/>
        <v>1.0699999999999999E-2</v>
      </c>
      <c r="AH47" s="38">
        <f t="shared" si="14"/>
        <v>0.13250000000000001</v>
      </c>
      <c r="AI47" s="38">
        <f t="shared" si="15"/>
        <v>1E-4</v>
      </c>
      <c r="AJ47" s="38">
        <f t="shared" si="16"/>
        <v>1.7600000000000001E-2</v>
      </c>
      <c r="AK47" s="38">
        <f t="shared" si="17"/>
        <v>0.20860000000000001</v>
      </c>
      <c r="AM47" s="38">
        <f t="shared" si="18"/>
        <v>2.8799999999999999E-2</v>
      </c>
      <c r="AN47" s="38">
        <f t="shared" si="19"/>
        <v>0.113</v>
      </c>
      <c r="AO47" s="38">
        <f t="shared" si="20"/>
        <v>5.0000000000000001E-3</v>
      </c>
      <c r="AP47" s="38">
        <f t="shared" si="21"/>
        <v>4.0000000000000002E-4</v>
      </c>
      <c r="AQ47" s="38">
        <f t="shared" si="22"/>
        <v>5.3100000000000001E-2</v>
      </c>
      <c r="AR47" s="38"/>
      <c r="AS47" s="38">
        <f t="shared" si="23"/>
        <v>3.5499999999999997E-2</v>
      </c>
      <c r="AT47" s="38">
        <f t="shared" si="24"/>
        <v>8.43E-2</v>
      </c>
      <c r="AU47" s="38">
        <f t="shared" si="25"/>
        <v>4.5999999999999999E-3</v>
      </c>
      <c r="AV47" s="38">
        <f t="shared" si="26"/>
        <v>1.9599999999999999E-2</v>
      </c>
      <c r="AW47" s="38">
        <f t="shared" si="27"/>
        <v>3.5000000000000001E-3</v>
      </c>
    </row>
    <row r="48" spans="2:49" ht="15.75" x14ac:dyDescent="0.25">
      <c r="B48">
        <v>0.08</v>
      </c>
      <c r="C48">
        <v>0.56000000000000005</v>
      </c>
      <c r="D48">
        <v>0.33</v>
      </c>
      <c r="E48">
        <v>0.4</v>
      </c>
      <c r="F48">
        <v>0.1</v>
      </c>
      <c r="G48" t="s">
        <v>23</v>
      </c>
      <c r="H48">
        <f t="shared" si="0"/>
        <v>4.0000000000000002E-4</v>
      </c>
      <c r="I48">
        <f t="shared" si="1"/>
        <v>2.41E-2</v>
      </c>
      <c r="J48">
        <f t="shared" si="2"/>
        <v>0.14180000000000001</v>
      </c>
      <c r="K48">
        <f t="shared" si="3"/>
        <v>0.27860000000000001</v>
      </c>
      <c r="L48" s="47">
        <f t="shared" si="4"/>
        <v>4.0000000000000002E-4</v>
      </c>
      <c r="M48" t="str">
        <f t="shared" si="5"/>
        <v>Very Low</v>
      </c>
      <c r="N48">
        <f t="shared" si="6"/>
        <v>1</v>
      </c>
      <c r="O48">
        <f>'Test_IF-có_validate'!O48</f>
        <v>8.8900000000000007E-2</v>
      </c>
      <c r="P48">
        <f>'Test_IF-có_validate'!P48</f>
        <v>0.62219999999999998</v>
      </c>
      <c r="Q48">
        <f>'Test_IF-có_validate'!Q48</f>
        <v>0.35560000000000003</v>
      </c>
      <c r="R48">
        <f>'Test_IF-có_validate'!R48</f>
        <v>0.40400000000000003</v>
      </c>
      <c r="S48">
        <f>'Test_IF-có_validate'!S48</f>
        <v>9.1800000000000007E-2</v>
      </c>
      <c r="U48" s="37">
        <f t="shared" si="7"/>
        <v>0.8367</v>
      </c>
      <c r="V48" s="37">
        <f t="shared" si="7"/>
        <v>0.2329</v>
      </c>
      <c r="W48" s="37">
        <f t="shared" si="7"/>
        <v>0.47539999999999999</v>
      </c>
      <c r="X48" s="37">
        <f t="shared" si="7"/>
        <v>0.42449999999999999</v>
      </c>
      <c r="Y48" s="37">
        <f t="shared" si="7"/>
        <v>0.83179999999999998</v>
      </c>
      <c r="AA48" s="37">
        <f t="shared" si="8"/>
        <v>6.4500000000000002E-2</v>
      </c>
      <c r="AB48" s="37">
        <f t="shared" si="9"/>
        <v>9.2200000000000004E-2</v>
      </c>
      <c r="AC48" s="37">
        <f t="shared" si="10"/>
        <v>8.9999999999999998E-4</v>
      </c>
      <c r="AD48" s="37">
        <f t="shared" si="11"/>
        <v>1E-3</v>
      </c>
      <c r="AE48" s="37">
        <f t="shared" si="12"/>
        <v>2.0000000000000001E-4</v>
      </c>
      <c r="AG48" s="38">
        <f t="shared" si="13"/>
        <v>7.1099999999999997E-2</v>
      </c>
      <c r="AH48" s="38">
        <f t="shared" si="14"/>
        <v>3.1199999999999999E-2</v>
      </c>
      <c r="AI48" s="38">
        <f t="shared" si="15"/>
        <v>6.8999999999999999E-3</v>
      </c>
      <c r="AJ48" s="38">
        <f t="shared" si="16"/>
        <v>5.0000000000000001E-3</v>
      </c>
      <c r="AK48" s="38">
        <f t="shared" si="17"/>
        <v>2.5499999999999998E-2</v>
      </c>
      <c r="AM48" s="38">
        <f t="shared" si="18"/>
        <v>0.1094</v>
      </c>
      <c r="AN48" s="38">
        <f t="shared" si="19"/>
        <v>2.1899999999999999E-2</v>
      </c>
      <c r="AO48" s="38">
        <f t="shared" si="20"/>
        <v>2.1000000000000001E-2</v>
      </c>
      <c r="AP48" s="38">
        <f t="shared" si="21"/>
        <v>1.6999999999999999E-3</v>
      </c>
      <c r="AQ48" s="38">
        <f t="shared" si="22"/>
        <v>0.1522</v>
      </c>
      <c r="AR48" s="38"/>
      <c r="AS48" s="38">
        <f t="shared" si="23"/>
        <v>0.12180000000000001</v>
      </c>
      <c r="AT48" s="38">
        <f t="shared" si="24"/>
        <v>1.01E-2</v>
      </c>
      <c r="AU48" s="38">
        <f t="shared" si="25"/>
        <v>2.01E-2</v>
      </c>
      <c r="AV48" s="38">
        <f t="shared" si="26"/>
        <v>6.1000000000000004E-3</v>
      </c>
      <c r="AW48" s="38">
        <f t="shared" si="27"/>
        <v>0.3004</v>
      </c>
    </row>
    <row r="49" spans="2:49" ht="15.75" x14ac:dyDescent="0.25">
      <c r="B49">
        <v>0.14000000000000001</v>
      </c>
      <c r="C49">
        <v>0.61</v>
      </c>
      <c r="D49">
        <v>0.39</v>
      </c>
      <c r="E49">
        <v>0.56000000000000005</v>
      </c>
      <c r="F49">
        <v>0.56000000000000005</v>
      </c>
      <c r="G49" t="s">
        <v>24</v>
      </c>
      <c r="H49">
        <f t="shared" si="0"/>
        <v>0.16120000000000001</v>
      </c>
      <c r="I49">
        <f t="shared" si="1"/>
        <v>5.8200000000000002E-2</v>
      </c>
      <c r="J49">
        <f t="shared" si="2"/>
        <v>1.1999999999999999E-3</v>
      </c>
      <c r="K49">
        <f t="shared" si="3"/>
        <v>2.35E-2</v>
      </c>
      <c r="L49" s="47">
        <f t="shared" si="4"/>
        <v>1.1999999999999999E-3</v>
      </c>
      <c r="M49" t="str">
        <f t="shared" si="5"/>
        <v>Middle</v>
      </c>
      <c r="N49">
        <f t="shared" si="6"/>
        <v>1</v>
      </c>
      <c r="O49">
        <f>'Test_IF-có_validate'!O49</f>
        <v>0.15559999999999999</v>
      </c>
      <c r="P49">
        <f>'Test_IF-có_validate'!P49</f>
        <v>0.67779999999999996</v>
      </c>
      <c r="Q49">
        <f>'Test_IF-có_validate'!Q49</f>
        <v>0.42220000000000002</v>
      </c>
      <c r="R49">
        <f>'Test_IF-có_validate'!R49</f>
        <v>0.56569999999999998</v>
      </c>
      <c r="S49">
        <f>'Test_IF-có_validate'!S49</f>
        <v>0.56120000000000003</v>
      </c>
      <c r="U49" s="37">
        <f t="shared" si="7"/>
        <v>0.73070000000000002</v>
      </c>
      <c r="V49" s="37">
        <f t="shared" si="7"/>
        <v>0.192</v>
      </c>
      <c r="W49" s="37">
        <f t="shared" si="7"/>
        <v>0.40629999999999999</v>
      </c>
      <c r="X49" s="37">
        <f t="shared" si="7"/>
        <v>0.27739999999999998</v>
      </c>
      <c r="Y49" s="37">
        <f t="shared" si="7"/>
        <v>0.28110000000000002</v>
      </c>
      <c r="AA49" s="37">
        <f t="shared" si="8"/>
        <v>2.87E-2</v>
      </c>
      <c r="AB49" s="37">
        <f t="shared" si="9"/>
        <v>0.1168</v>
      </c>
      <c r="AC49" s="37">
        <f t="shared" si="10"/>
        <v>4.0000000000000002E-4</v>
      </c>
      <c r="AD49" s="37">
        <f t="shared" si="11"/>
        <v>2.1399999999999999E-2</v>
      </c>
      <c r="AE49" s="37">
        <f t="shared" si="12"/>
        <v>0.17399999999999999</v>
      </c>
      <c r="AG49" s="38">
        <f t="shared" si="13"/>
        <v>3.32E-2</v>
      </c>
      <c r="AH49" s="38">
        <f t="shared" si="14"/>
        <v>4.6600000000000003E-2</v>
      </c>
      <c r="AI49" s="38">
        <f t="shared" si="15"/>
        <v>1.1000000000000001E-3</v>
      </c>
      <c r="AJ49" s="38">
        <f t="shared" si="16"/>
        <v>2E-3</v>
      </c>
      <c r="AK49" s="38">
        <f t="shared" si="17"/>
        <v>6.2799999999999995E-2</v>
      </c>
      <c r="AM49" s="38">
        <f t="shared" si="18"/>
        <v>6.1199999999999997E-2</v>
      </c>
      <c r="AN49" s="38">
        <f t="shared" si="19"/>
        <v>3.5000000000000003E-2</v>
      </c>
      <c r="AO49" s="38">
        <f t="shared" si="20"/>
        <v>8.9999999999999993E-3</v>
      </c>
      <c r="AP49" s="38">
        <f t="shared" si="21"/>
        <v>2.4500000000000001E-2</v>
      </c>
      <c r="AQ49" s="38">
        <f t="shared" si="22"/>
        <v>2.0000000000000001E-4</v>
      </c>
      <c r="AR49" s="38"/>
      <c r="AS49" s="38">
        <f t="shared" si="23"/>
        <v>7.0800000000000002E-2</v>
      </c>
      <c r="AT49" s="38">
        <f t="shared" si="24"/>
        <v>1.9699999999999999E-2</v>
      </c>
      <c r="AU49" s="38">
        <f t="shared" si="25"/>
        <v>8.3999999999999995E-3</v>
      </c>
      <c r="AV49" s="38">
        <f t="shared" si="26"/>
        <v>1.4E-3</v>
      </c>
      <c r="AW49" s="38">
        <f t="shared" si="27"/>
        <v>2.4799999999999999E-2</v>
      </c>
    </row>
    <row r="50" spans="2:49" ht="15.75" x14ac:dyDescent="0.25">
      <c r="B50">
        <v>0.18</v>
      </c>
      <c r="C50">
        <v>0.7</v>
      </c>
      <c r="D50">
        <v>0.41</v>
      </c>
      <c r="E50">
        <v>0.67</v>
      </c>
      <c r="F50">
        <v>0.33</v>
      </c>
      <c r="G50" t="s">
        <v>24</v>
      </c>
      <c r="H50">
        <f t="shared" si="0"/>
        <v>6.0199999999999997E-2</v>
      </c>
      <c r="I50">
        <f t="shared" si="1"/>
        <v>6.4000000000000003E-3</v>
      </c>
      <c r="J50">
        <f t="shared" si="2"/>
        <v>2.4E-2</v>
      </c>
      <c r="K50">
        <f t="shared" si="3"/>
        <v>9.8500000000000004E-2</v>
      </c>
      <c r="L50" s="47">
        <f t="shared" si="4"/>
        <v>6.4000000000000003E-3</v>
      </c>
      <c r="M50" t="str">
        <f t="shared" si="5"/>
        <v>Low</v>
      </c>
      <c r="N50">
        <f t="shared" si="6"/>
        <v>0</v>
      </c>
      <c r="O50">
        <f>'Test_IF-có_validate'!O50</f>
        <v>0.2</v>
      </c>
      <c r="P50">
        <f>'Test_IF-có_validate'!P50</f>
        <v>0.77780000000000005</v>
      </c>
      <c r="Q50">
        <f>'Test_IF-có_validate'!Q50</f>
        <v>0.44440000000000002</v>
      </c>
      <c r="R50">
        <f>'Test_IF-có_validate'!R50</f>
        <v>0.67679999999999996</v>
      </c>
      <c r="S50">
        <f>'Test_IF-có_validate'!S50</f>
        <v>0.32650000000000001</v>
      </c>
      <c r="U50" s="37">
        <f t="shared" si="7"/>
        <v>0.66669999999999996</v>
      </c>
      <c r="V50" s="37">
        <f t="shared" si="7"/>
        <v>0.125</v>
      </c>
      <c r="W50" s="37">
        <f t="shared" si="7"/>
        <v>0.38469999999999999</v>
      </c>
      <c r="X50" s="37">
        <f t="shared" si="7"/>
        <v>0.19270000000000001</v>
      </c>
      <c r="Y50" s="37">
        <f t="shared" si="7"/>
        <v>0.50770000000000004</v>
      </c>
      <c r="AA50" s="37">
        <f t="shared" si="8"/>
        <v>1.4999999999999999E-2</v>
      </c>
      <c r="AB50" s="37">
        <f t="shared" si="9"/>
        <v>0.17069999999999999</v>
      </c>
      <c r="AC50" s="37">
        <f t="shared" si="10"/>
        <v>1.2999999999999999E-3</v>
      </c>
      <c r="AD50" s="37">
        <f t="shared" si="11"/>
        <v>5.0200000000000002E-2</v>
      </c>
      <c r="AE50" s="37">
        <f t="shared" si="12"/>
        <v>6.3899999999999998E-2</v>
      </c>
      <c r="AG50" s="38">
        <f t="shared" si="13"/>
        <v>1.84E-2</v>
      </c>
      <c r="AH50" s="38">
        <f t="shared" si="14"/>
        <v>8.3900000000000002E-2</v>
      </c>
      <c r="AI50" s="38">
        <f t="shared" si="15"/>
        <v>2.9999999999999997E-4</v>
      </c>
      <c r="AJ50" s="38">
        <f t="shared" si="16"/>
        <v>1.52E-2</v>
      </c>
      <c r="AK50" s="38">
        <f t="shared" si="17"/>
        <v>6.4999999999999997E-3</v>
      </c>
      <c r="AM50" s="38">
        <f t="shared" si="18"/>
        <v>4.0500000000000001E-2</v>
      </c>
      <c r="AN50" s="38">
        <f t="shared" si="19"/>
        <v>6.83E-2</v>
      </c>
      <c r="AO50" s="38">
        <f t="shared" si="20"/>
        <v>6.1999999999999998E-3</v>
      </c>
      <c r="AP50" s="38">
        <f t="shared" si="21"/>
        <v>5.4800000000000001E-2</v>
      </c>
      <c r="AQ50" s="38">
        <f t="shared" si="22"/>
        <v>2.4500000000000001E-2</v>
      </c>
      <c r="AR50" s="38"/>
      <c r="AS50" s="38">
        <f t="shared" si="23"/>
        <v>4.8399999999999999E-2</v>
      </c>
      <c r="AT50" s="38">
        <f t="shared" si="24"/>
        <v>4.6199999999999998E-2</v>
      </c>
      <c r="AU50" s="38">
        <f t="shared" si="25"/>
        <v>5.7000000000000002E-3</v>
      </c>
      <c r="AV50" s="38">
        <f t="shared" si="26"/>
        <v>1.35E-2</v>
      </c>
      <c r="AW50" s="38">
        <f t="shared" si="27"/>
        <v>0.106</v>
      </c>
    </row>
    <row r="51" spans="2:49" ht="15.75" x14ac:dyDescent="0.25">
      <c r="B51">
        <v>0.22</v>
      </c>
      <c r="C51">
        <v>0.8</v>
      </c>
      <c r="D51">
        <v>0.44</v>
      </c>
      <c r="E51">
        <v>0.78</v>
      </c>
      <c r="F51">
        <v>0.88</v>
      </c>
      <c r="G51" t="s">
        <v>20</v>
      </c>
      <c r="H51">
        <f t="shared" si="0"/>
        <v>0.38629999999999998</v>
      </c>
      <c r="I51">
        <f t="shared" si="1"/>
        <v>0.22539999999999999</v>
      </c>
      <c r="J51">
        <f t="shared" si="2"/>
        <v>6.8900000000000003E-2</v>
      </c>
      <c r="K51">
        <f t="shared" si="3"/>
        <v>9.9000000000000008E-3</v>
      </c>
      <c r="L51" s="47">
        <f t="shared" si="4"/>
        <v>9.9000000000000008E-3</v>
      </c>
      <c r="M51" t="str">
        <f t="shared" si="5"/>
        <v>High</v>
      </c>
      <c r="N51">
        <f t="shared" si="6"/>
        <v>1</v>
      </c>
      <c r="O51">
        <f>'Test_IF-có_validate'!O51</f>
        <v>0.24440000000000001</v>
      </c>
      <c r="P51">
        <f>'Test_IF-có_validate'!P51</f>
        <v>0.88890000000000002</v>
      </c>
      <c r="Q51">
        <f>'Test_IF-có_validate'!Q51</f>
        <v>0.4778</v>
      </c>
      <c r="R51">
        <f>'Test_IF-có_validate'!R51</f>
        <v>0.78790000000000004</v>
      </c>
      <c r="S51">
        <f>'Test_IF-có_validate'!S51</f>
        <v>0.88780000000000003</v>
      </c>
      <c r="U51" s="37">
        <f t="shared" si="7"/>
        <v>0.60719999999999996</v>
      </c>
      <c r="V51" s="37">
        <f t="shared" si="7"/>
        <v>5.8799999999999998E-2</v>
      </c>
      <c r="W51" s="37">
        <f t="shared" si="7"/>
        <v>0.35339999999999999</v>
      </c>
      <c r="X51" s="37">
        <f t="shared" si="7"/>
        <v>0.1186</v>
      </c>
      <c r="Y51" s="37">
        <f t="shared" si="7"/>
        <v>5.9400000000000001E-2</v>
      </c>
      <c r="AA51" s="37">
        <f t="shared" si="8"/>
        <v>6.4999999999999997E-3</v>
      </c>
      <c r="AB51" s="37">
        <f t="shared" si="9"/>
        <v>0.255</v>
      </c>
      <c r="AC51" s="37">
        <f t="shared" si="10"/>
        <v>3.5999999999999999E-3</v>
      </c>
      <c r="AD51" s="37">
        <f t="shared" si="11"/>
        <v>9.3799999999999994E-2</v>
      </c>
      <c r="AE51" s="37">
        <f t="shared" si="12"/>
        <v>0.41620000000000001</v>
      </c>
      <c r="AG51" s="38">
        <f t="shared" si="13"/>
        <v>8.6999999999999994E-3</v>
      </c>
      <c r="AH51" s="38">
        <f t="shared" si="14"/>
        <v>0.14829999999999999</v>
      </c>
      <c r="AI51" s="38">
        <f t="shared" si="15"/>
        <v>1E-4</v>
      </c>
      <c r="AJ51" s="38">
        <f t="shared" si="16"/>
        <v>4.2799999999999998E-2</v>
      </c>
      <c r="AK51" s="38">
        <f t="shared" si="17"/>
        <v>0.2432</v>
      </c>
      <c r="AM51" s="38">
        <f t="shared" si="18"/>
        <v>2.5399999999999999E-2</v>
      </c>
      <c r="AN51" s="38">
        <f t="shared" si="19"/>
        <v>0.1278</v>
      </c>
      <c r="AO51" s="38">
        <f t="shared" si="20"/>
        <v>3.0000000000000001E-3</v>
      </c>
      <c r="AP51" s="38">
        <f t="shared" si="21"/>
        <v>9.9900000000000003E-2</v>
      </c>
      <c r="AQ51" s="38">
        <f t="shared" si="22"/>
        <v>7.2499999999999995E-2</v>
      </c>
      <c r="AR51" s="38"/>
      <c r="AS51" s="38">
        <f t="shared" si="23"/>
        <v>3.1800000000000002E-2</v>
      </c>
      <c r="AT51" s="38">
        <f t="shared" si="24"/>
        <v>9.7299999999999998E-2</v>
      </c>
      <c r="AU51" s="38">
        <f t="shared" si="25"/>
        <v>2.7000000000000001E-3</v>
      </c>
      <c r="AV51" s="38">
        <f t="shared" si="26"/>
        <v>3.9899999999999998E-2</v>
      </c>
      <c r="AW51" s="38">
        <f t="shared" si="27"/>
        <v>9.7000000000000003E-3</v>
      </c>
    </row>
    <row r="52" spans="2:49" ht="15.75" x14ac:dyDescent="0.25">
      <c r="B52">
        <v>0.1</v>
      </c>
      <c r="C52">
        <v>0.6</v>
      </c>
      <c r="D52">
        <v>0.51</v>
      </c>
      <c r="E52">
        <v>0.1</v>
      </c>
      <c r="F52">
        <v>0.01</v>
      </c>
      <c r="G52" t="s">
        <v>23</v>
      </c>
      <c r="H52">
        <f t="shared" si="0"/>
        <v>6.3899999999999998E-2</v>
      </c>
      <c r="I52">
        <f t="shared" si="1"/>
        <v>0.17019999999999999</v>
      </c>
      <c r="J52">
        <f t="shared" si="2"/>
        <v>0.37890000000000001</v>
      </c>
      <c r="K52">
        <f t="shared" si="3"/>
        <v>0.56230000000000002</v>
      </c>
      <c r="L52" s="47">
        <f t="shared" si="4"/>
        <v>6.3899999999999998E-2</v>
      </c>
      <c r="M52" t="str">
        <f t="shared" si="5"/>
        <v>Very Low</v>
      </c>
      <c r="N52">
        <f t="shared" si="6"/>
        <v>1</v>
      </c>
      <c r="O52">
        <f>'Test_IF-có_validate'!O52</f>
        <v>0.1111</v>
      </c>
      <c r="P52">
        <f>'Test_IF-có_validate'!P52</f>
        <v>0.66669999999999996</v>
      </c>
      <c r="Q52">
        <f>'Test_IF-có_validate'!Q52</f>
        <v>0.55559999999999998</v>
      </c>
      <c r="R52">
        <f>'Test_IF-có_validate'!R52</f>
        <v>0.10100000000000001</v>
      </c>
      <c r="S52">
        <f>'Test_IF-có_validate'!S52</f>
        <v>0</v>
      </c>
      <c r="U52" s="37">
        <f t="shared" si="7"/>
        <v>0.8</v>
      </c>
      <c r="V52" s="37">
        <f t="shared" si="7"/>
        <v>0.2</v>
      </c>
      <c r="W52" s="37">
        <f t="shared" si="7"/>
        <v>0.28570000000000001</v>
      </c>
      <c r="X52" s="37">
        <f t="shared" si="7"/>
        <v>0.8165</v>
      </c>
      <c r="Y52" s="37">
        <f t="shared" si="7"/>
        <v>1</v>
      </c>
      <c r="AA52" s="37">
        <f t="shared" si="8"/>
        <v>4.9799999999999997E-2</v>
      </c>
      <c r="AB52" s="37">
        <f t="shared" si="9"/>
        <v>0.1116</v>
      </c>
      <c r="AC52" s="37">
        <f t="shared" si="10"/>
        <v>1.3100000000000001E-2</v>
      </c>
      <c r="AD52" s="37">
        <f t="shared" si="11"/>
        <v>6.4500000000000002E-2</v>
      </c>
      <c r="AE52" s="37">
        <f t="shared" si="12"/>
        <v>6.7100000000000007E-2</v>
      </c>
      <c r="AG52" s="38">
        <f t="shared" si="13"/>
        <v>5.5599999999999997E-2</v>
      </c>
      <c r="AH52" s="38">
        <f t="shared" si="14"/>
        <v>4.3299999999999998E-2</v>
      </c>
      <c r="AI52" s="38">
        <f t="shared" si="15"/>
        <v>3.8E-3</v>
      </c>
      <c r="AJ52" s="38">
        <f t="shared" si="16"/>
        <v>0.1242</v>
      </c>
      <c r="AK52" s="38">
        <f t="shared" si="17"/>
        <v>0.182</v>
      </c>
      <c r="AM52" s="38">
        <f t="shared" si="18"/>
        <v>9.0300000000000005E-2</v>
      </c>
      <c r="AN52" s="38">
        <f t="shared" si="19"/>
        <v>3.2099999999999997E-2</v>
      </c>
      <c r="AO52" s="38">
        <f t="shared" si="20"/>
        <v>0</v>
      </c>
      <c r="AP52" s="38">
        <f t="shared" si="21"/>
        <v>5.9499999999999997E-2</v>
      </c>
      <c r="AQ52" s="38">
        <f t="shared" si="22"/>
        <v>0.40939999999999999</v>
      </c>
      <c r="AR52" s="38"/>
      <c r="AS52" s="38">
        <f t="shared" si="23"/>
        <v>0.1017</v>
      </c>
      <c r="AT52" s="38">
        <f t="shared" si="24"/>
        <v>1.7500000000000002E-2</v>
      </c>
      <c r="AU52" s="38">
        <f t="shared" si="25"/>
        <v>0</v>
      </c>
      <c r="AV52" s="38">
        <f t="shared" si="26"/>
        <v>0.129</v>
      </c>
      <c r="AW52" s="38">
        <f t="shared" si="27"/>
        <v>0.60699999999999998</v>
      </c>
    </row>
    <row r="53" spans="2:49" ht="15.75" x14ac:dyDescent="0.25">
      <c r="B53">
        <v>0.15</v>
      </c>
      <c r="C53">
        <v>0.67</v>
      </c>
      <c r="D53">
        <v>0.56000000000000005</v>
      </c>
      <c r="E53">
        <v>7.0000000000000007E-2</v>
      </c>
      <c r="F53">
        <v>0.66</v>
      </c>
      <c r="G53" t="s">
        <v>24</v>
      </c>
      <c r="H53">
        <f t="shared" si="0"/>
        <v>0.21890000000000001</v>
      </c>
      <c r="I53">
        <f t="shared" si="1"/>
        <v>9.7900000000000001E-2</v>
      </c>
      <c r="J53">
        <f t="shared" si="2"/>
        <v>8.5000000000000006E-3</v>
      </c>
      <c r="K53">
        <f t="shared" si="3"/>
        <v>9.4999999999999998E-3</v>
      </c>
      <c r="L53" s="47">
        <f t="shared" si="4"/>
        <v>8.5000000000000006E-3</v>
      </c>
      <c r="M53" t="str">
        <f t="shared" si="5"/>
        <v>Middle</v>
      </c>
      <c r="N53">
        <f t="shared" si="6"/>
        <v>1</v>
      </c>
      <c r="O53">
        <f>'Test_IF-có_validate'!O53</f>
        <v>0.16669999999999999</v>
      </c>
      <c r="P53">
        <f>'Test_IF-có_validate'!P53</f>
        <v>0.74439999999999995</v>
      </c>
      <c r="Q53">
        <f>'Test_IF-có_validate'!Q53</f>
        <v>0.61109999999999998</v>
      </c>
      <c r="R53">
        <f>'Test_IF-có_validate'!R53</f>
        <v>7.0699999999999999E-2</v>
      </c>
      <c r="S53">
        <f>'Test_IF-có_validate'!S53</f>
        <v>0.6633</v>
      </c>
      <c r="U53" s="37">
        <f t="shared" si="7"/>
        <v>0.71419999999999995</v>
      </c>
      <c r="V53" s="37">
        <f t="shared" si="7"/>
        <v>0.14649999999999999</v>
      </c>
      <c r="W53" s="37">
        <f t="shared" si="7"/>
        <v>0.2414</v>
      </c>
      <c r="X53" s="37">
        <f t="shared" si="7"/>
        <v>0.8679</v>
      </c>
      <c r="Y53" s="37">
        <f t="shared" si="7"/>
        <v>0.2024</v>
      </c>
      <c r="AA53" s="37">
        <f t="shared" si="8"/>
        <v>2.47E-2</v>
      </c>
      <c r="AB53" s="37">
        <f t="shared" si="9"/>
        <v>0.15110000000000001</v>
      </c>
      <c r="AC53" s="37">
        <f t="shared" si="10"/>
        <v>2.35E-2</v>
      </c>
      <c r="AD53" s="37">
        <f t="shared" si="11"/>
        <v>8.9499999999999996E-2</v>
      </c>
      <c r="AE53" s="37">
        <f t="shared" si="12"/>
        <v>0.23380000000000001</v>
      </c>
      <c r="AG53" s="38">
        <f t="shared" si="13"/>
        <v>2.8899999999999999E-2</v>
      </c>
      <c r="AH53" s="38">
        <f t="shared" si="14"/>
        <v>6.9900000000000004E-2</v>
      </c>
      <c r="AI53" s="38">
        <f t="shared" si="15"/>
        <v>1.0200000000000001E-2</v>
      </c>
      <c r="AJ53" s="38">
        <f t="shared" si="16"/>
        <v>0.1573</v>
      </c>
      <c r="AK53" s="38">
        <f t="shared" si="17"/>
        <v>0.1026</v>
      </c>
      <c r="AM53" s="38">
        <f t="shared" si="18"/>
        <v>5.5399999999999998E-2</v>
      </c>
      <c r="AN53" s="38">
        <f t="shared" si="19"/>
        <v>5.5599999999999997E-2</v>
      </c>
      <c r="AO53" s="38">
        <f t="shared" si="20"/>
        <v>1.5E-3</v>
      </c>
      <c r="AP53" s="38">
        <f t="shared" si="21"/>
        <v>8.3699999999999997E-2</v>
      </c>
      <c r="AQ53" s="38">
        <f t="shared" si="22"/>
        <v>7.6E-3</v>
      </c>
      <c r="AR53" s="38"/>
      <c r="AS53" s="38">
        <f t="shared" si="23"/>
        <v>6.4500000000000002E-2</v>
      </c>
      <c r="AT53" s="38">
        <f t="shared" si="24"/>
        <v>3.5799999999999998E-2</v>
      </c>
      <c r="AU53" s="38">
        <f t="shared" si="25"/>
        <v>1.8E-3</v>
      </c>
      <c r="AV53" s="38">
        <f t="shared" si="26"/>
        <v>0.16259999999999999</v>
      </c>
      <c r="AW53" s="38">
        <f t="shared" si="27"/>
        <v>7.4000000000000003E-3</v>
      </c>
    </row>
    <row r="54" spans="2:49" ht="15.75" x14ac:dyDescent="0.25">
      <c r="B54">
        <v>0</v>
      </c>
      <c r="C54">
        <v>0.62</v>
      </c>
      <c r="D54">
        <v>0.52</v>
      </c>
      <c r="E54">
        <v>0.26</v>
      </c>
      <c r="F54">
        <v>7.0000000000000007E-2</v>
      </c>
      <c r="G54" t="s">
        <v>23</v>
      </c>
      <c r="H54">
        <f t="shared" si="0"/>
        <v>2.5000000000000001E-3</v>
      </c>
      <c r="I54">
        <f t="shared" si="1"/>
        <v>4.1300000000000003E-2</v>
      </c>
      <c r="J54">
        <f t="shared" si="2"/>
        <v>0.17649999999999999</v>
      </c>
      <c r="K54">
        <f t="shared" si="3"/>
        <v>0.3241</v>
      </c>
      <c r="L54" s="47">
        <f t="shared" si="4"/>
        <v>2.5000000000000001E-3</v>
      </c>
      <c r="M54" t="str">
        <f t="shared" si="5"/>
        <v>Very Low</v>
      </c>
      <c r="N54">
        <f t="shared" si="6"/>
        <v>1</v>
      </c>
      <c r="O54">
        <f>'Test_IF-có_validate'!O54</f>
        <v>0</v>
      </c>
      <c r="P54">
        <f>'Test_IF-có_validate'!P54</f>
        <v>0.68889999999999996</v>
      </c>
      <c r="Q54">
        <f>'Test_IF-có_validate'!Q54</f>
        <v>0.56669999999999998</v>
      </c>
      <c r="R54">
        <f>'Test_IF-có_validate'!R54</f>
        <v>0.2626</v>
      </c>
      <c r="S54">
        <f>'Test_IF-có_validate'!S54</f>
        <v>6.1199999999999997E-2</v>
      </c>
      <c r="U54" s="37">
        <f t="shared" si="7"/>
        <v>1</v>
      </c>
      <c r="V54" s="37">
        <f t="shared" si="7"/>
        <v>0.1842</v>
      </c>
      <c r="W54" s="37">
        <f t="shared" si="7"/>
        <v>0.27660000000000001</v>
      </c>
      <c r="X54" s="37">
        <f t="shared" si="7"/>
        <v>0.58399999999999996</v>
      </c>
      <c r="Y54" s="37">
        <f t="shared" si="7"/>
        <v>0.88470000000000004</v>
      </c>
      <c r="AA54" s="37">
        <f t="shared" si="8"/>
        <v>0.26129999999999998</v>
      </c>
      <c r="AB54" s="37">
        <f t="shared" si="9"/>
        <v>0.1221</v>
      </c>
      <c r="AC54" s="37">
        <f t="shared" si="10"/>
        <v>1.49E-2</v>
      </c>
      <c r="AD54" s="37">
        <f t="shared" si="11"/>
        <v>6.7000000000000002E-3</v>
      </c>
      <c r="AE54" s="37">
        <f t="shared" si="12"/>
        <v>1.2999999999999999E-3</v>
      </c>
      <c r="AG54" s="38">
        <f t="shared" si="13"/>
        <v>0.27360000000000001</v>
      </c>
      <c r="AH54" s="38">
        <f t="shared" si="14"/>
        <v>5.0099999999999999E-2</v>
      </c>
      <c r="AI54" s="38">
        <f t="shared" si="15"/>
        <v>4.8999999999999998E-3</v>
      </c>
      <c r="AJ54" s="38">
        <f t="shared" si="16"/>
        <v>3.3599999999999998E-2</v>
      </c>
      <c r="AK54" s="38">
        <f t="shared" si="17"/>
        <v>4.3700000000000003E-2</v>
      </c>
      <c r="AM54" s="38">
        <f t="shared" si="18"/>
        <v>0.33900000000000002</v>
      </c>
      <c r="AN54" s="38">
        <f t="shared" si="19"/>
        <v>3.8100000000000002E-2</v>
      </c>
      <c r="AO54" s="38">
        <f t="shared" si="20"/>
        <v>1E-4</v>
      </c>
      <c r="AP54" s="38">
        <f t="shared" si="21"/>
        <v>5.1000000000000004E-3</v>
      </c>
      <c r="AQ54" s="38">
        <f t="shared" si="22"/>
        <v>0.191</v>
      </c>
      <c r="AR54" s="38"/>
      <c r="AS54" s="38">
        <f t="shared" si="23"/>
        <v>0.35870000000000002</v>
      </c>
      <c r="AT54" s="38">
        <f t="shared" si="24"/>
        <v>2.1999999999999999E-2</v>
      </c>
      <c r="AU54" s="38">
        <f t="shared" si="25"/>
        <v>1E-4</v>
      </c>
      <c r="AV54" s="38">
        <f t="shared" si="26"/>
        <v>3.6200000000000003E-2</v>
      </c>
      <c r="AW54" s="38">
        <f t="shared" si="27"/>
        <v>0.35039999999999999</v>
      </c>
    </row>
    <row r="55" spans="2:49" ht="15.75" x14ac:dyDescent="0.25">
      <c r="B55">
        <v>0.11</v>
      </c>
      <c r="C55">
        <v>0.88</v>
      </c>
      <c r="D55">
        <v>0.67</v>
      </c>
      <c r="E55">
        <v>0.66</v>
      </c>
      <c r="F55">
        <v>0.89</v>
      </c>
      <c r="G55" t="s">
        <v>20</v>
      </c>
      <c r="H55">
        <f t="shared" si="0"/>
        <v>0.4</v>
      </c>
      <c r="I55">
        <f t="shared" si="1"/>
        <v>0.23630000000000001</v>
      </c>
      <c r="J55">
        <f t="shared" si="2"/>
        <v>7.4399999999999994E-2</v>
      </c>
      <c r="K55">
        <f t="shared" si="3"/>
        <v>1.26E-2</v>
      </c>
      <c r="L55" s="47">
        <f t="shared" si="4"/>
        <v>1.26E-2</v>
      </c>
      <c r="M55" t="str">
        <f t="shared" si="5"/>
        <v>High</v>
      </c>
      <c r="N55">
        <f t="shared" si="6"/>
        <v>1</v>
      </c>
      <c r="O55">
        <f>'Test_IF-có_validate'!O55</f>
        <v>0.1222</v>
      </c>
      <c r="P55">
        <f>'Test_IF-có_validate'!P55</f>
        <v>0.9778</v>
      </c>
      <c r="Q55">
        <f>'Test_IF-có_validate'!Q55</f>
        <v>0.73329999999999995</v>
      </c>
      <c r="R55">
        <f>'Test_IF-có_validate'!R55</f>
        <v>0.66669999999999996</v>
      </c>
      <c r="S55">
        <f>'Test_IF-có_validate'!S55</f>
        <v>0.89800000000000002</v>
      </c>
      <c r="U55" s="37">
        <f t="shared" ref="U55:Y105" si="28">ROUND((1-O55)/(1+O55),4)</f>
        <v>0.78220000000000001</v>
      </c>
      <c r="V55" s="37">
        <f t="shared" si="28"/>
        <v>1.12E-2</v>
      </c>
      <c r="W55" s="37">
        <f t="shared" si="28"/>
        <v>0.15390000000000001</v>
      </c>
      <c r="X55" s="37">
        <f t="shared" si="28"/>
        <v>0.2</v>
      </c>
      <c r="Y55" s="37">
        <f t="shared" si="28"/>
        <v>5.3699999999999998E-2</v>
      </c>
      <c r="AA55" s="37">
        <f t="shared" si="8"/>
        <v>4.36E-2</v>
      </c>
      <c r="AB55" s="37">
        <f t="shared" si="9"/>
        <v>0.37830000000000003</v>
      </c>
      <c r="AC55" s="37">
        <f t="shared" si="10"/>
        <v>5.7799999999999997E-2</v>
      </c>
      <c r="AD55" s="37">
        <f t="shared" si="11"/>
        <v>4.7E-2</v>
      </c>
      <c r="AE55" s="37">
        <f t="shared" si="12"/>
        <v>0.42799999999999999</v>
      </c>
      <c r="AG55" s="38">
        <f t="shared" si="13"/>
        <v>4.9099999999999998E-2</v>
      </c>
      <c r="AH55" s="38">
        <f t="shared" si="14"/>
        <v>0.25069999999999998</v>
      </c>
      <c r="AI55" s="38">
        <f t="shared" si="15"/>
        <v>3.56E-2</v>
      </c>
      <c r="AJ55" s="38">
        <f t="shared" si="16"/>
        <v>1.34E-2</v>
      </c>
      <c r="AK55" s="38">
        <f t="shared" si="17"/>
        <v>0.253</v>
      </c>
      <c r="AM55" s="38">
        <f t="shared" si="18"/>
        <v>8.2000000000000003E-2</v>
      </c>
      <c r="AN55" s="38">
        <f t="shared" si="19"/>
        <v>0.22470000000000001</v>
      </c>
      <c r="AO55" s="38">
        <f t="shared" si="20"/>
        <v>1.6199999999999999E-2</v>
      </c>
      <c r="AP55" s="38">
        <f t="shared" si="21"/>
        <v>5.1499999999999997E-2</v>
      </c>
      <c r="AQ55" s="38">
        <f t="shared" si="22"/>
        <v>7.8200000000000006E-2</v>
      </c>
      <c r="AR55" s="38"/>
      <c r="AS55" s="38">
        <f t="shared" si="23"/>
        <v>9.2899999999999996E-2</v>
      </c>
      <c r="AT55" s="38">
        <f t="shared" si="24"/>
        <v>0.185</v>
      </c>
      <c r="AU55" s="38">
        <f t="shared" si="25"/>
        <v>1.7000000000000001E-2</v>
      </c>
      <c r="AV55" s="38">
        <f t="shared" si="26"/>
        <v>1.18E-2</v>
      </c>
      <c r="AW55" s="38">
        <f t="shared" si="27"/>
        <v>1.1900000000000001E-2</v>
      </c>
    </row>
    <row r="56" spans="2:49" ht="15.75" x14ac:dyDescent="0.25">
      <c r="B56">
        <v>0.08</v>
      </c>
      <c r="C56">
        <v>0.56000000000000005</v>
      </c>
      <c r="D56">
        <v>0.7</v>
      </c>
      <c r="E56">
        <v>0.14000000000000001</v>
      </c>
      <c r="F56">
        <v>0.1</v>
      </c>
      <c r="G56" t="s">
        <v>23</v>
      </c>
      <c r="H56">
        <f t="shared" si="0"/>
        <v>5.1999999999999998E-3</v>
      </c>
      <c r="I56">
        <f t="shared" si="1"/>
        <v>2.7699999999999999E-2</v>
      </c>
      <c r="J56">
        <f t="shared" si="2"/>
        <v>0.14249999999999999</v>
      </c>
      <c r="K56">
        <f t="shared" si="3"/>
        <v>0.2802</v>
      </c>
      <c r="L56" s="47">
        <f t="shared" si="4"/>
        <v>5.1999999999999998E-3</v>
      </c>
      <c r="M56" t="str">
        <f t="shared" si="5"/>
        <v>Very Low</v>
      </c>
      <c r="N56">
        <f t="shared" si="6"/>
        <v>1</v>
      </c>
      <c r="O56">
        <f>'Test_IF-có_validate'!O56</f>
        <v>8.8900000000000007E-2</v>
      </c>
      <c r="P56">
        <f>'Test_IF-có_validate'!P56</f>
        <v>0.62219999999999998</v>
      </c>
      <c r="Q56">
        <f>'Test_IF-có_validate'!Q56</f>
        <v>0.76670000000000005</v>
      </c>
      <c r="R56">
        <f>'Test_IF-có_validate'!R56</f>
        <v>0.1414</v>
      </c>
      <c r="S56">
        <f>'Test_IF-có_validate'!S56</f>
        <v>9.1800000000000007E-2</v>
      </c>
      <c r="U56" s="37">
        <f t="shared" si="28"/>
        <v>0.8367</v>
      </c>
      <c r="V56" s="37">
        <f t="shared" si="28"/>
        <v>0.2329</v>
      </c>
      <c r="W56" s="37">
        <f t="shared" si="28"/>
        <v>0.1321</v>
      </c>
      <c r="X56" s="37">
        <f t="shared" si="28"/>
        <v>0.75219999999999998</v>
      </c>
      <c r="Y56" s="37">
        <f t="shared" si="28"/>
        <v>0.83179999999999998</v>
      </c>
      <c r="AA56" s="37">
        <f t="shared" si="8"/>
        <v>6.4500000000000002E-2</v>
      </c>
      <c r="AB56" s="37">
        <f t="shared" si="9"/>
        <v>9.2200000000000004E-2</v>
      </c>
      <c r="AC56" s="37">
        <f t="shared" si="10"/>
        <v>7.0499999999999993E-2</v>
      </c>
      <c r="AD56" s="37">
        <f t="shared" si="11"/>
        <v>4.1200000000000001E-2</v>
      </c>
      <c r="AE56" s="37">
        <f t="shared" si="12"/>
        <v>2.0000000000000001E-4</v>
      </c>
      <c r="AG56" s="38">
        <f t="shared" si="13"/>
        <v>7.1099999999999997E-2</v>
      </c>
      <c r="AH56" s="38">
        <f t="shared" si="14"/>
        <v>3.1199999999999999E-2</v>
      </c>
      <c r="AI56" s="38">
        <f t="shared" si="15"/>
        <v>4.58E-2</v>
      </c>
      <c r="AJ56" s="38">
        <f t="shared" si="16"/>
        <v>9.1499999999999998E-2</v>
      </c>
      <c r="AK56" s="38">
        <f t="shared" si="17"/>
        <v>2.5499999999999998E-2</v>
      </c>
      <c r="AM56" s="38">
        <f t="shared" si="18"/>
        <v>0.1094</v>
      </c>
      <c r="AN56" s="38">
        <f t="shared" si="19"/>
        <v>2.1899999999999999E-2</v>
      </c>
      <c r="AO56" s="38">
        <f t="shared" si="20"/>
        <v>2.3300000000000001E-2</v>
      </c>
      <c r="AP56" s="38">
        <f t="shared" si="21"/>
        <v>3.7199999999999997E-2</v>
      </c>
      <c r="AQ56" s="38">
        <f t="shared" si="22"/>
        <v>0.1522</v>
      </c>
      <c r="AR56" s="38"/>
      <c r="AS56" s="38">
        <f t="shared" si="23"/>
        <v>0.12180000000000001</v>
      </c>
      <c r="AT56" s="38">
        <f t="shared" si="24"/>
        <v>1.01E-2</v>
      </c>
      <c r="AU56" s="38">
        <f t="shared" si="25"/>
        <v>2.4299999999999999E-2</v>
      </c>
      <c r="AV56" s="38">
        <f t="shared" si="26"/>
        <v>9.5699999999999993E-2</v>
      </c>
      <c r="AW56" s="38">
        <f t="shared" si="27"/>
        <v>0.3004</v>
      </c>
    </row>
    <row r="57" spans="2:49" ht="15.75" x14ac:dyDescent="0.25">
      <c r="B57">
        <v>0.21</v>
      </c>
      <c r="C57">
        <v>0.9</v>
      </c>
      <c r="D57">
        <v>0.9</v>
      </c>
      <c r="E57">
        <v>0.22</v>
      </c>
      <c r="F57">
        <v>0.92</v>
      </c>
      <c r="G57" t="s">
        <v>20</v>
      </c>
      <c r="H57">
        <f t="shared" si="0"/>
        <v>0.44850000000000001</v>
      </c>
      <c r="I57">
        <f t="shared" si="1"/>
        <v>0.27860000000000001</v>
      </c>
      <c r="J57">
        <f t="shared" si="2"/>
        <v>0.1017</v>
      </c>
      <c r="K57">
        <f t="shared" si="3"/>
        <v>3.0599999999999999E-2</v>
      </c>
      <c r="L57" s="47">
        <f t="shared" si="4"/>
        <v>3.0599999999999999E-2</v>
      </c>
      <c r="M57" t="str">
        <f t="shared" si="5"/>
        <v>High</v>
      </c>
      <c r="N57">
        <f t="shared" si="6"/>
        <v>1</v>
      </c>
      <c r="O57">
        <f>'Test_IF-có_validate'!O57</f>
        <v>0.23330000000000001</v>
      </c>
      <c r="P57">
        <f>'Test_IF-có_validate'!P57</f>
        <v>1</v>
      </c>
      <c r="Q57">
        <f>'Test_IF-có_validate'!Q57</f>
        <v>0.9889</v>
      </c>
      <c r="R57">
        <f>'Test_IF-có_validate'!R57</f>
        <v>0.22220000000000001</v>
      </c>
      <c r="S57">
        <f>'Test_IF-có_validate'!S57</f>
        <v>0.92859999999999998</v>
      </c>
      <c r="U57" s="37">
        <f t="shared" si="28"/>
        <v>0.62170000000000003</v>
      </c>
      <c r="V57" s="37">
        <f t="shared" si="28"/>
        <v>0</v>
      </c>
      <c r="W57" s="37">
        <f t="shared" si="28"/>
        <v>5.5999999999999999E-3</v>
      </c>
      <c r="X57" s="37">
        <f t="shared" si="28"/>
        <v>0.63639999999999997</v>
      </c>
      <c r="Y57" s="37">
        <f t="shared" si="28"/>
        <v>3.6999999999999998E-2</v>
      </c>
      <c r="AA57" s="37">
        <f t="shared" si="8"/>
        <v>8.2000000000000007E-3</v>
      </c>
      <c r="AB57" s="37">
        <f t="shared" si="9"/>
        <v>0.48709999999999998</v>
      </c>
      <c r="AC57" s="37">
        <f t="shared" si="10"/>
        <v>0.26240000000000002</v>
      </c>
      <c r="AD57" s="37">
        <f t="shared" si="11"/>
        <v>1.41E-2</v>
      </c>
      <c r="AE57" s="37">
        <f t="shared" si="12"/>
        <v>0.4677</v>
      </c>
      <c r="AG57" s="38">
        <f t="shared" si="13"/>
        <v>1.0699999999999999E-2</v>
      </c>
      <c r="AH57" s="38">
        <f t="shared" si="14"/>
        <v>0.34599999999999997</v>
      </c>
      <c r="AI57" s="38">
        <f t="shared" si="15"/>
        <v>0.21529999999999999</v>
      </c>
      <c r="AJ57" s="38">
        <f t="shared" si="16"/>
        <v>4.82E-2</v>
      </c>
      <c r="AK57" s="38">
        <f t="shared" si="17"/>
        <v>0.28639999999999999</v>
      </c>
      <c r="AM57" s="38">
        <f t="shared" si="18"/>
        <v>2.8799999999999999E-2</v>
      </c>
      <c r="AN57" s="38">
        <f t="shared" si="19"/>
        <v>0.3165</v>
      </c>
      <c r="AO57" s="38">
        <f t="shared" si="20"/>
        <v>0.16500000000000001</v>
      </c>
      <c r="AP57" s="38">
        <f t="shared" si="21"/>
        <v>1.18E-2</v>
      </c>
      <c r="AQ57" s="38">
        <f t="shared" si="22"/>
        <v>9.8699999999999996E-2</v>
      </c>
      <c r="AR57" s="38"/>
      <c r="AS57" s="38">
        <f t="shared" si="23"/>
        <v>3.5499999999999997E-2</v>
      </c>
      <c r="AT57" s="38">
        <f t="shared" si="24"/>
        <v>0.27039999999999997</v>
      </c>
      <c r="AU57" s="38">
        <f t="shared" si="25"/>
        <v>0.16739999999999999</v>
      </c>
      <c r="AV57" s="38">
        <f t="shared" si="26"/>
        <v>5.1299999999999998E-2</v>
      </c>
      <c r="AW57" s="38">
        <f t="shared" si="27"/>
        <v>2.0899999999999998E-2</v>
      </c>
    </row>
    <row r="58" spans="2:49" ht="15.75" x14ac:dyDescent="0.25">
      <c r="B58">
        <v>0.08</v>
      </c>
      <c r="C58">
        <v>0.57999999999999996</v>
      </c>
      <c r="D58">
        <v>0.71</v>
      </c>
      <c r="E58">
        <v>0.27</v>
      </c>
      <c r="F58">
        <v>0.09</v>
      </c>
      <c r="G58" t="s">
        <v>23</v>
      </c>
      <c r="H58">
        <f t="shared" si="0"/>
        <v>4.7999999999999996E-3</v>
      </c>
      <c r="I58">
        <f t="shared" si="1"/>
        <v>3.1800000000000002E-2</v>
      </c>
      <c r="J58">
        <f t="shared" si="2"/>
        <v>0.153</v>
      </c>
      <c r="K58">
        <f t="shared" si="3"/>
        <v>0.29360000000000003</v>
      </c>
      <c r="L58" s="47">
        <f t="shared" si="4"/>
        <v>4.7999999999999996E-3</v>
      </c>
      <c r="M58" t="str">
        <f t="shared" si="5"/>
        <v>Very Low</v>
      </c>
      <c r="N58">
        <f t="shared" si="6"/>
        <v>1</v>
      </c>
      <c r="O58">
        <f>'Test_IF-có_validate'!O58</f>
        <v>8.8900000000000007E-2</v>
      </c>
      <c r="P58">
        <f>'Test_IF-có_validate'!P58</f>
        <v>0.64439999999999997</v>
      </c>
      <c r="Q58">
        <f>'Test_IF-có_validate'!Q58</f>
        <v>0.77780000000000005</v>
      </c>
      <c r="R58">
        <f>'Test_IF-có_validate'!R58</f>
        <v>0.2727</v>
      </c>
      <c r="S58">
        <f>'Test_IF-có_validate'!S58</f>
        <v>8.1600000000000006E-2</v>
      </c>
      <c r="U58" s="37">
        <f t="shared" si="28"/>
        <v>0.8367</v>
      </c>
      <c r="V58" s="37">
        <f t="shared" si="28"/>
        <v>0.2162</v>
      </c>
      <c r="W58" s="37">
        <f t="shared" si="28"/>
        <v>0.125</v>
      </c>
      <c r="X58" s="37">
        <f t="shared" si="28"/>
        <v>0.57150000000000001</v>
      </c>
      <c r="Y58" s="37">
        <f t="shared" si="28"/>
        <v>0.84909999999999997</v>
      </c>
      <c r="AA58" s="37">
        <f t="shared" si="8"/>
        <v>6.4500000000000002E-2</v>
      </c>
      <c r="AB58" s="37">
        <f t="shared" si="9"/>
        <v>0.1017</v>
      </c>
      <c r="AC58" s="37">
        <f t="shared" si="10"/>
        <v>7.51E-2</v>
      </c>
      <c r="AD58" s="37">
        <f t="shared" si="11"/>
        <v>5.3E-3</v>
      </c>
      <c r="AE58" s="37">
        <f t="shared" si="12"/>
        <v>0</v>
      </c>
      <c r="AG58" s="38">
        <f t="shared" si="13"/>
        <v>7.1099999999999997E-2</v>
      </c>
      <c r="AH58" s="38">
        <f t="shared" si="14"/>
        <v>3.6999999999999998E-2</v>
      </c>
      <c r="AI58" s="38">
        <f t="shared" si="15"/>
        <v>4.9599999999999998E-2</v>
      </c>
      <c r="AJ58" s="38">
        <f t="shared" si="16"/>
        <v>3.04E-2</v>
      </c>
      <c r="AK58" s="38">
        <f t="shared" si="17"/>
        <v>3.0700000000000002E-2</v>
      </c>
      <c r="AM58" s="38">
        <f t="shared" si="18"/>
        <v>0.1094</v>
      </c>
      <c r="AN58" s="38">
        <f t="shared" si="19"/>
        <v>2.6700000000000002E-2</v>
      </c>
      <c r="AO58" s="38">
        <f t="shared" si="20"/>
        <v>2.6100000000000002E-2</v>
      </c>
      <c r="AP58" s="38">
        <f t="shared" si="21"/>
        <v>4.0000000000000001E-3</v>
      </c>
      <c r="AQ58" s="38">
        <f t="shared" si="22"/>
        <v>0.16389999999999999</v>
      </c>
      <c r="AR58" s="38"/>
      <c r="AS58" s="38">
        <f t="shared" si="23"/>
        <v>0.12180000000000001</v>
      </c>
      <c r="AT58" s="38">
        <f t="shared" si="24"/>
        <v>1.35E-2</v>
      </c>
      <c r="AU58" s="38">
        <f t="shared" si="25"/>
        <v>2.7099999999999999E-2</v>
      </c>
      <c r="AV58" s="38">
        <f t="shared" si="26"/>
        <v>3.3000000000000002E-2</v>
      </c>
      <c r="AW58" s="38">
        <f t="shared" si="27"/>
        <v>0.31569999999999998</v>
      </c>
    </row>
    <row r="59" spans="2:49" ht="15.75" x14ac:dyDescent="0.25">
      <c r="B59">
        <v>0.13</v>
      </c>
      <c r="C59">
        <v>0.62</v>
      </c>
      <c r="D59">
        <v>0.77</v>
      </c>
      <c r="E59">
        <v>0.28000000000000003</v>
      </c>
      <c r="F59">
        <v>0.31</v>
      </c>
      <c r="G59" t="s">
        <v>21</v>
      </c>
      <c r="H59">
        <f t="shared" si="0"/>
        <v>5.8299999999999998E-2</v>
      </c>
      <c r="I59">
        <f t="shared" si="1"/>
        <v>8.8999999999999999E-3</v>
      </c>
      <c r="J59">
        <f t="shared" si="2"/>
        <v>3.0499999999999999E-2</v>
      </c>
      <c r="K59">
        <f t="shared" si="3"/>
        <v>0.1109</v>
      </c>
      <c r="L59" s="47">
        <f t="shared" si="4"/>
        <v>8.8999999999999999E-3</v>
      </c>
      <c r="M59" t="str">
        <f t="shared" si="5"/>
        <v>Low</v>
      </c>
      <c r="N59">
        <f t="shared" si="6"/>
        <v>1</v>
      </c>
      <c r="O59">
        <f>'Test_IF-có_validate'!O59</f>
        <v>0.1444</v>
      </c>
      <c r="P59">
        <f>'Test_IF-có_validate'!P59</f>
        <v>0.68889999999999996</v>
      </c>
      <c r="Q59">
        <f>'Test_IF-có_validate'!Q59</f>
        <v>0.84440000000000004</v>
      </c>
      <c r="R59">
        <f>'Test_IF-có_validate'!R59</f>
        <v>0.2828</v>
      </c>
      <c r="S59">
        <f>'Test_IF-có_validate'!S59</f>
        <v>0.30609999999999998</v>
      </c>
      <c r="U59" s="37">
        <f t="shared" si="28"/>
        <v>0.74760000000000004</v>
      </c>
      <c r="V59" s="37">
        <f t="shared" si="28"/>
        <v>0.1842</v>
      </c>
      <c r="W59" s="37">
        <f t="shared" si="28"/>
        <v>8.4400000000000003E-2</v>
      </c>
      <c r="X59" s="37">
        <f t="shared" si="28"/>
        <v>0.55910000000000004</v>
      </c>
      <c r="Y59" s="37">
        <f t="shared" si="28"/>
        <v>0.53129999999999999</v>
      </c>
      <c r="AA59" s="37">
        <f t="shared" si="8"/>
        <v>3.3099999999999997E-2</v>
      </c>
      <c r="AB59" s="37">
        <f t="shared" si="9"/>
        <v>0.1221</v>
      </c>
      <c r="AC59" s="37">
        <f t="shared" si="10"/>
        <v>0.108</v>
      </c>
      <c r="AD59" s="37">
        <f t="shared" si="11"/>
        <v>4.1000000000000003E-3</v>
      </c>
      <c r="AE59" s="37">
        <f t="shared" si="12"/>
        <v>5.5899999999999998E-2</v>
      </c>
      <c r="AG59" s="38">
        <f t="shared" si="13"/>
        <v>3.7999999999999999E-2</v>
      </c>
      <c r="AH59" s="38">
        <f t="shared" si="14"/>
        <v>5.0099999999999999E-2</v>
      </c>
      <c r="AI59" s="38">
        <f t="shared" si="15"/>
        <v>7.7200000000000005E-2</v>
      </c>
      <c r="AJ59" s="38">
        <f t="shared" si="16"/>
        <v>2.75E-2</v>
      </c>
      <c r="AK59" s="38">
        <f t="shared" si="17"/>
        <v>4.1000000000000003E-3</v>
      </c>
      <c r="AM59" s="38">
        <f t="shared" si="18"/>
        <v>6.7599999999999993E-2</v>
      </c>
      <c r="AN59" s="38">
        <f t="shared" si="19"/>
        <v>3.8100000000000002E-2</v>
      </c>
      <c r="AO59" s="38">
        <f t="shared" si="20"/>
        <v>4.7199999999999999E-2</v>
      </c>
      <c r="AP59" s="38">
        <f t="shared" si="21"/>
        <v>2.8999999999999998E-3</v>
      </c>
      <c r="AQ59" s="38">
        <f t="shared" si="22"/>
        <v>2.9899999999999999E-2</v>
      </c>
      <c r="AR59" s="38"/>
      <c r="AS59" s="38">
        <f t="shared" si="23"/>
        <v>7.7600000000000002E-2</v>
      </c>
      <c r="AT59" s="38">
        <f t="shared" si="24"/>
        <v>2.1999999999999999E-2</v>
      </c>
      <c r="AU59" s="38">
        <f t="shared" si="25"/>
        <v>4.8500000000000001E-2</v>
      </c>
      <c r="AV59" s="38">
        <f t="shared" si="26"/>
        <v>2.9899999999999999E-2</v>
      </c>
      <c r="AW59" s="38">
        <f t="shared" si="27"/>
        <v>0.11650000000000001</v>
      </c>
    </row>
    <row r="60" spans="2:49" ht="15.75" x14ac:dyDescent="0.25">
      <c r="B60">
        <v>0.21</v>
      </c>
      <c r="C60">
        <v>0.88</v>
      </c>
      <c r="D60">
        <v>0.87</v>
      </c>
      <c r="E60">
        <v>0.56000000000000005</v>
      </c>
      <c r="F60">
        <v>0.95</v>
      </c>
      <c r="G60" t="s">
        <v>20</v>
      </c>
      <c r="H60">
        <f t="shared" si="0"/>
        <v>0.49099999999999999</v>
      </c>
      <c r="I60">
        <f t="shared" si="1"/>
        <v>0.31419999999999998</v>
      </c>
      <c r="J60">
        <f t="shared" si="2"/>
        <v>0.12479999999999999</v>
      </c>
      <c r="K60">
        <f t="shared" si="3"/>
        <v>3.9899999999999998E-2</v>
      </c>
      <c r="L60" s="47">
        <f t="shared" si="4"/>
        <v>3.9899999999999998E-2</v>
      </c>
      <c r="M60" t="str">
        <f t="shared" si="5"/>
        <v>High</v>
      </c>
      <c r="N60">
        <f t="shared" si="6"/>
        <v>1</v>
      </c>
      <c r="O60">
        <f>'Test_IF-có_validate'!O60</f>
        <v>0.23330000000000001</v>
      </c>
      <c r="P60">
        <f>'Test_IF-có_validate'!P60</f>
        <v>0.9778</v>
      </c>
      <c r="Q60">
        <f>'Test_IF-có_validate'!Q60</f>
        <v>0.9556</v>
      </c>
      <c r="R60">
        <f>'Test_IF-có_validate'!R60</f>
        <v>0.56569999999999998</v>
      </c>
      <c r="S60">
        <f>'Test_IF-có_validate'!S60</f>
        <v>0.95920000000000005</v>
      </c>
      <c r="U60" s="37">
        <f t="shared" si="28"/>
        <v>0.62170000000000003</v>
      </c>
      <c r="V60" s="37">
        <f t="shared" si="28"/>
        <v>1.12E-2</v>
      </c>
      <c r="W60" s="37">
        <f t="shared" si="28"/>
        <v>2.2700000000000001E-2</v>
      </c>
      <c r="X60" s="37">
        <f t="shared" si="28"/>
        <v>0.27739999999999998</v>
      </c>
      <c r="Y60" s="37">
        <f t="shared" si="28"/>
        <v>2.0799999999999999E-2</v>
      </c>
      <c r="AA60" s="37">
        <f t="shared" si="8"/>
        <v>8.2000000000000007E-3</v>
      </c>
      <c r="AB60" s="37">
        <f t="shared" si="9"/>
        <v>0.37830000000000003</v>
      </c>
      <c r="AC60" s="37">
        <f t="shared" si="10"/>
        <v>0.20100000000000001</v>
      </c>
      <c r="AD60" s="37">
        <f t="shared" si="11"/>
        <v>2.1399999999999999E-2</v>
      </c>
      <c r="AE60" s="37">
        <f t="shared" si="12"/>
        <v>0.51780000000000004</v>
      </c>
      <c r="AG60" s="38">
        <f t="shared" si="13"/>
        <v>1.0699999999999999E-2</v>
      </c>
      <c r="AH60" s="38">
        <f t="shared" si="14"/>
        <v>0.25069999999999998</v>
      </c>
      <c r="AI60" s="38">
        <f t="shared" si="15"/>
        <v>0.15920000000000001</v>
      </c>
      <c r="AJ60" s="38">
        <f t="shared" si="16"/>
        <v>2E-3</v>
      </c>
      <c r="AK60" s="38">
        <f t="shared" si="17"/>
        <v>0.3296</v>
      </c>
      <c r="AM60" s="38">
        <f t="shared" si="18"/>
        <v>2.8799999999999999E-2</v>
      </c>
      <c r="AN60" s="38">
        <f t="shared" si="19"/>
        <v>0.22470000000000001</v>
      </c>
      <c r="AO60" s="38">
        <f t="shared" si="20"/>
        <v>0.1157</v>
      </c>
      <c r="AP60" s="38">
        <f t="shared" si="21"/>
        <v>2.4500000000000001E-2</v>
      </c>
      <c r="AQ60" s="38">
        <f t="shared" si="22"/>
        <v>0.12690000000000001</v>
      </c>
      <c r="AR60" s="38"/>
      <c r="AS60" s="38">
        <f t="shared" si="23"/>
        <v>3.5499999999999997E-2</v>
      </c>
      <c r="AT60" s="38">
        <f t="shared" si="24"/>
        <v>0.185</v>
      </c>
      <c r="AU60" s="38">
        <f t="shared" si="25"/>
        <v>0.1177</v>
      </c>
      <c r="AV60" s="38">
        <f t="shared" si="26"/>
        <v>1.4E-3</v>
      </c>
      <c r="AW60" s="38">
        <f t="shared" si="27"/>
        <v>3.5200000000000002E-2</v>
      </c>
    </row>
    <row r="61" spans="2:49" ht="15.75" x14ac:dyDescent="0.25">
      <c r="B61">
        <v>0.22</v>
      </c>
      <c r="C61">
        <v>0.86</v>
      </c>
      <c r="D61">
        <v>0.83</v>
      </c>
      <c r="E61">
        <v>0.89</v>
      </c>
      <c r="F61">
        <v>0.65</v>
      </c>
      <c r="G61" t="s">
        <v>20</v>
      </c>
      <c r="H61">
        <f t="shared" si="0"/>
        <v>0.22239999999999999</v>
      </c>
      <c r="I61">
        <f t="shared" si="1"/>
        <v>9.9500000000000005E-2</v>
      </c>
      <c r="J61">
        <f t="shared" si="2"/>
        <v>1.37E-2</v>
      </c>
      <c r="K61">
        <f t="shared" si="3"/>
        <v>1.46E-2</v>
      </c>
      <c r="L61" s="47">
        <f t="shared" si="4"/>
        <v>1.37E-2</v>
      </c>
      <c r="M61" t="str">
        <f t="shared" si="5"/>
        <v>Middle</v>
      </c>
      <c r="N61">
        <f t="shared" si="6"/>
        <v>0</v>
      </c>
      <c r="O61">
        <f>'Test_IF-có_validate'!O61</f>
        <v>0.24440000000000001</v>
      </c>
      <c r="P61">
        <f>'Test_IF-có_validate'!P61</f>
        <v>0.9556</v>
      </c>
      <c r="Q61">
        <f>'Test_IF-có_validate'!Q61</f>
        <v>0.91110000000000002</v>
      </c>
      <c r="R61">
        <f>'Test_IF-có_validate'!R61</f>
        <v>0.89900000000000002</v>
      </c>
      <c r="S61">
        <f>'Test_IF-có_validate'!S61</f>
        <v>0.65310000000000001</v>
      </c>
      <c r="U61" s="37">
        <f t="shared" si="28"/>
        <v>0.60719999999999996</v>
      </c>
      <c r="V61" s="37">
        <f t="shared" si="28"/>
        <v>2.2700000000000001E-2</v>
      </c>
      <c r="W61" s="37">
        <f t="shared" si="28"/>
        <v>4.65E-2</v>
      </c>
      <c r="X61" s="37">
        <f t="shared" si="28"/>
        <v>5.3199999999999997E-2</v>
      </c>
      <c r="Y61" s="37">
        <f t="shared" si="28"/>
        <v>0.20979999999999999</v>
      </c>
      <c r="AA61" s="37">
        <f t="shared" si="8"/>
        <v>6.4999999999999997E-3</v>
      </c>
      <c r="AB61" s="37">
        <f t="shared" si="9"/>
        <v>0.3357</v>
      </c>
      <c r="AC61" s="37">
        <f t="shared" si="10"/>
        <v>0.15440000000000001</v>
      </c>
      <c r="AD61" s="37">
        <f t="shared" si="11"/>
        <v>0.16300000000000001</v>
      </c>
      <c r="AE61" s="37">
        <f t="shared" si="12"/>
        <v>0.22750000000000001</v>
      </c>
      <c r="AG61" s="38">
        <f t="shared" si="13"/>
        <v>8.6999999999999994E-3</v>
      </c>
      <c r="AH61" s="38">
        <f t="shared" si="14"/>
        <v>0.21440000000000001</v>
      </c>
      <c r="AI61" s="38">
        <f t="shared" si="15"/>
        <v>0.1176</v>
      </c>
      <c r="AJ61" s="38">
        <f t="shared" si="16"/>
        <v>9.3899999999999997E-2</v>
      </c>
      <c r="AK61" s="38">
        <f t="shared" si="17"/>
        <v>9.8199999999999996E-2</v>
      </c>
      <c r="AM61" s="38">
        <f t="shared" si="18"/>
        <v>2.5399999999999999E-2</v>
      </c>
      <c r="AN61" s="38">
        <f t="shared" si="19"/>
        <v>0.19020000000000001</v>
      </c>
      <c r="AO61" s="38">
        <f t="shared" si="20"/>
        <v>8.0100000000000005E-2</v>
      </c>
      <c r="AP61" s="38">
        <f t="shared" si="21"/>
        <v>0.17080000000000001</v>
      </c>
      <c r="AQ61" s="38">
        <f t="shared" si="22"/>
        <v>6.4000000000000003E-3</v>
      </c>
      <c r="AR61" s="38"/>
      <c r="AS61" s="38">
        <f t="shared" si="23"/>
        <v>3.1800000000000002E-2</v>
      </c>
      <c r="AT61" s="38">
        <f t="shared" si="24"/>
        <v>0.15329999999999999</v>
      </c>
      <c r="AU61" s="38">
        <f t="shared" si="25"/>
        <v>8.1900000000000001E-2</v>
      </c>
      <c r="AV61" s="38">
        <f t="shared" si="26"/>
        <v>8.9800000000000005E-2</v>
      </c>
      <c r="AW61" s="38">
        <f t="shared" si="27"/>
        <v>8.6999999999999994E-3</v>
      </c>
    </row>
    <row r="62" spans="2:49" ht="15.75" x14ac:dyDescent="0.25">
      <c r="B62">
        <v>0.2</v>
      </c>
      <c r="C62">
        <v>0.78</v>
      </c>
      <c r="D62">
        <v>0.91</v>
      </c>
      <c r="E62">
        <v>0.82</v>
      </c>
      <c r="F62">
        <v>0.85</v>
      </c>
      <c r="G62" t="s">
        <v>20</v>
      </c>
      <c r="H62">
        <f t="shared" si="0"/>
        <v>0.37609999999999999</v>
      </c>
      <c r="I62">
        <f t="shared" si="1"/>
        <v>0.2177</v>
      </c>
      <c r="J62">
        <f t="shared" si="2"/>
        <v>6.8199999999999997E-2</v>
      </c>
      <c r="K62">
        <f t="shared" si="3"/>
        <v>1.8700000000000001E-2</v>
      </c>
      <c r="L62" s="47">
        <f t="shared" si="4"/>
        <v>1.8700000000000001E-2</v>
      </c>
      <c r="M62" t="str">
        <f t="shared" si="5"/>
        <v>High</v>
      </c>
      <c r="N62">
        <f t="shared" si="6"/>
        <v>1</v>
      </c>
      <c r="O62">
        <f>'Test_IF-có_validate'!O62</f>
        <v>0.22220000000000001</v>
      </c>
      <c r="P62">
        <f>'Test_IF-có_validate'!P62</f>
        <v>0.86670000000000003</v>
      </c>
      <c r="Q62">
        <f>'Test_IF-có_validate'!Q62</f>
        <v>1</v>
      </c>
      <c r="R62">
        <f>'Test_IF-có_validate'!R62</f>
        <v>0.82830000000000004</v>
      </c>
      <c r="S62">
        <f>'Test_IF-có_validate'!S62</f>
        <v>0.85709999999999997</v>
      </c>
      <c r="U62" s="37">
        <f t="shared" si="28"/>
        <v>0.63639999999999997</v>
      </c>
      <c r="V62" s="37">
        <f t="shared" si="28"/>
        <v>7.1400000000000005E-2</v>
      </c>
      <c r="W62" s="37">
        <f t="shared" si="28"/>
        <v>0</v>
      </c>
      <c r="X62" s="37">
        <f t="shared" si="28"/>
        <v>9.3899999999999997E-2</v>
      </c>
      <c r="Y62" s="37">
        <f t="shared" si="28"/>
        <v>7.6899999999999996E-2</v>
      </c>
      <c r="AA62" s="37">
        <f t="shared" si="8"/>
        <v>1.0200000000000001E-2</v>
      </c>
      <c r="AB62" s="37">
        <f t="shared" si="9"/>
        <v>0.23499999999999999</v>
      </c>
      <c r="AC62" s="37">
        <f t="shared" si="10"/>
        <v>0.32969999999999999</v>
      </c>
      <c r="AD62" s="37">
        <f t="shared" si="11"/>
        <v>0.1149</v>
      </c>
      <c r="AE62" s="37">
        <f t="shared" si="12"/>
        <v>0.38379999999999997</v>
      </c>
      <c r="AG62" s="38">
        <f t="shared" si="13"/>
        <v>1.2999999999999999E-2</v>
      </c>
      <c r="AH62" s="38">
        <f t="shared" si="14"/>
        <v>0.13250000000000001</v>
      </c>
      <c r="AI62" s="38">
        <f t="shared" si="15"/>
        <v>0.27789999999999998</v>
      </c>
      <c r="AJ62" s="38">
        <f t="shared" si="16"/>
        <v>5.7700000000000001E-2</v>
      </c>
      <c r="AK62" s="38">
        <f t="shared" si="17"/>
        <v>0.2167</v>
      </c>
      <c r="AM62" s="38">
        <f t="shared" si="18"/>
        <v>3.2399999999999998E-2</v>
      </c>
      <c r="AN62" s="38">
        <f t="shared" si="19"/>
        <v>0.113</v>
      </c>
      <c r="AO62" s="38">
        <f t="shared" si="20"/>
        <v>0.22140000000000001</v>
      </c>
      <c r="AP62" s="38">
        <f t="shared" si="21"/>
        <v>0.1215</v>
      </c>
      <c r="AQ62" s="38">
        <f t="shared" si="22"/>
        <v>5.74E-2</v>
      </c>
      <c r="AR62" s="38"/>
      <c r="AS62" s="38">
        <f t="shared" si="23"/>
        <v>3.95E-2</v>
      </c>
      <c r="AT62" s="38">
        <f t="shared" si="24"/>
        <v>8.43E-2</v>
      </c>
      <c r="AU62" s="38">
        <f t="shared" si="25"/>
        <v>0.22409999999999999</v>
      </c>
      <c r="AV62" s="38">
        <f t="shared" si="26"/>
        <v>5.4399999999999997E-2</v>
      </c>
      <c r="AW62" s="38">
        <f t="shared" si="27"/>
        <v>4.7000000000000002E-3</v>
      </c>
    </row>
    <row r="63" spans="2:49" ht="15.75" x14ac:dyDescent="0.25">
      <c r="B63">
        <v>0.25</v>
      </c>
      <c r="C63">
        <v>0</v>
      </c>
      <c r="D63">
        <v>0.1</v>
      </c>
      <c r="E63">
        <v>0.12</v>
      </c>
      <c r="F63">
        <v>0.37</v>
      </c>
      <c r="G63" t="s">
        <v>21</v>
      </c>
      <c r="H63">
        <f t="shared" si="0"/>
        <v>8.0199999999999994E-2</v>
      </c>
      <c r="I63">
        <f t="shared" si="1"/>
        <v>2.0299999999999999E-2</v>
      </c>
      <c r="J63">
        <f t="shared" si="2"/>
        <v>2.4799999999999999E-2</v>
      </c>
      <c r="K63">
        <f t="shared" si="3"/>
        <v>9.1499999999999998E-2</v>
      </c>
      <c r="L63" s="47">
        <f t="shared" si="4"/>
        <v>2.0299999999999999E-2</v>
      </c>
      <c r="M63" t="str">
        <f t="shared" si="5"/>
        <v>Low</v>
      </c>
      <c r="N63">
        <f t="shared" si="6"/>
        <v>1</v>
      </c>
      <c r="O63">
        <f>'Test_IF-có_validate'!O63</f>
        <v>0.27779999999999999</v>
      </c>
      <c r="P63">
        <f>'Test_IF-có_validate'!P63</f>
        <v>0</v>
      </c>
      <c r="Q63">
        <f>'Test_IF-có_validate'!Q63</f>
        <v>0.1</v>
      </c>
      <c r="R63">
        <f>'Test_IF-có_validate'!R63</f>
        <v>0.1212</v>
      </c>
      <c r="S63">
        <f>'Test_IF-có_validate'!S63</f>
        <v>0.36730000000000002</v>
      </c>
      <c r="U63" s="37">
        <f t="shared" si="28"/>
        <v>0.56520000000000004</v>
      </c>
      <c r="V63" s="37">
        <f t="shared" si="28"/>
        <v>1</v>
      </c>
      <c r="W63" s="37">
        <f t="shared" si="28"/>
        <v>0.81820000000000004</v>
      </c>
      <c r="X63" s="37">
        <f t="shared" si="28"/>
        <v>0.78380000000000005</v>
      </c>
      <c r="Y63" s="37">
        <f t="shared" si="28"/>
        <v>0.4627</v>
      </c>
      <c r="AA63" s="37">
        <f t="shared" si="8"/>
        <v>2.5999999999999999E-3</v>
      </c>
      <c r="AB63" s="37">
        <f t="shared" si="9"/>
        <v>0.1726</v>
      </c>
      <c r="AC63" s="37">
        <f t="shared" si="10"/>
        <v>7.8200000000000006E-2</v>
      </c>
      <c r="AD63" s="37">
        <f t="shared" si="11"/>
        <v>5.1700000000000003E-2</v>
      </c>
      <c r="AE63" s="37">
        <f t="shared" si="12"/>
        <v>8.0600000000000005E-2</v>
      </c>
      <c r="AG63" s="38">
        <f t="shared" si="13"/>
        <v>4.1000000000000003E-3</v>
      </c>
      <c r="AH63" s="38">
        <f t="shared" si="14"/>
        <v>0.28660000000000002</v>
      </c>
      <c r="AI63" s="38">
        <f t="shared" si="15"/>
        <v>0.10929999999999999</v>
      </c>
      <c r="AJ63" s="38">
        <f t="shared" si="16"/>
        <v>0.1065</v>
      </c>
      <c r="AK63" s="38">
        <f t="shared" si="17"/>
        <v>1.26E-2</v>
      </c>
      <c r="AM63" s="38">
        <f t="shared" si="18"/>
        <v>1.7000000000000001E-2</v>
      </c>
      <c r="AN63" s="38">
        <f t="shared" si="19"/>
        <v>0.31519999999999998</v>
      </c>
      <c r="AO63" s="38">
        <f t="shared" si="20"/>
        <v>0.15160000000000001</v>
      </c>
      <c r="AP63" s="38">
        <f t="shared" si="21"/>
        <v>4.7300000000000002E-2</v>
      </c>
      <c r="AQ63" s="38">
        <f t="shared" si="22"/>
        <v>1.5599999999999999E-2</v>
      </c>
      <c r="AR63" s="38"/>
      <c r="AS63" s="38">
        <f t="shared" si="23"/>
        <v>2.23E-2</v>
      </c>
      <c r="AT63" s="38">
        <f t="shared" si="24"/>
        <v>0.36359999999999998</v>
      </c>
      <c r="AU63" s="38">
        <f t="shared" si="25"/>
        <v>0.14929999999999999</v>
      </c>
      <c r="AV63" s="38">
        <f t="shared" si="26"/>
        <v>0.111</v>
      </c>
      <c r="AW63" s="38">
        <f t="shared" si="27"/>
        <v>8.6900000000000005E-2</v>
      </c>
    </row>
    <row r="64" spans="2:49" ht="15.75" x14ac:dyDescent="0.25">
      <c r="B64">
        <v>0.28999999999999998</v>
      </c>
      <c r="C64">
        <v>0.1</v>
      </c>
      <c r="D64">
        <v>0.17</v>
      </c>
      <c r="E64">
        <v>0.74</v>
      </c>
      <c r="F64">
        <v>0.52</v>
      </c>
      <c r="G64" t="s">
        <v>24</v>
      </c>
      <c r="H64">
        <f t="shared" si="0"/>
        <v>0.14399999999999999</v>
      </c>
      <c r="I64">
        <f t="shared" si="1"/>
        <v>4.9700000000000001E-2</v>
      </c>
      <c r="J64">
        <f t="shared" si="2"/>
        <v>6.8999999999999999E-3</v>
      </c>
      <c r="K64">
        <f t="shared" si="3"/>
        <v>3.7699999999999997E-2</v>
      </c>
      <c r="L64" s="47">
        <f t="shared" si="4"/>
        <v>6.8999999999999999E-3</v>
      </c>
      <c r="M64" t="str">
        <f t="shared" si="5"/>
        <v>Middle</v>
      </c>
      <c r="N64">
        <f t="shared" si="6"/>
        <v>1</v>
      </c>
      <c r="O64">
        <f>'Test_IF-có_validate'!O64</f>
        <v>0.32219999999999999</v>
      </c>
      <c r="P64">
        <f>'Test_IF-có_validate'!P64</f>
        <v>0.1111</v>
      </c>
      <c r="Q64">
        <f>'Test_IF-có_validate'!Q64</f>
        <v>0.17780000000000001</v>
      </c>
      <c r="R64">
        <f>'Test_IF-có_validate'!R64</f>
        <v>0.74750000000000005</v>
      </c>
      <c r="S64">
        <f>'Test_IF-có_validate'!S64</f>
        <v>0.52039999999999997</v>
      </c>
      <c r="U64" s="37">
        <f t="shared" si="28"/>
        <v>0.51259999999999994</v>
      </c>
      <c r="V64" s="37">
        <f t="shared" si="28"/>
        <v>0.8</v>
      </c>
      <c r="W64" s="37">
        <f t="shared" si="28"/>
        <v>0.69810000000000005</v>
      </c>
      <c r="X64" s="37">
        <f t="shared" si="28"/>
        <v>0.14449999999999999</v>
      </c>
      <c r="Y64" s="37">
        <f t="shared" si="28"/>
        <v>0.31540000000000001</v>
      </c>
      <c r="AA64" s="37">
        <f t="shared" si="8"/>
        <v>2.0000000000000001E-4</v>
      </c>
      <c r="AB64" s="37">
        <f t="shared" si="9"/>
        <v>1.46E-2</v>
      </c>
      <c r="AC64" s="37">
        <f t="shared" si="10"/>
        <v>3.5099999999999999E-2</v>
      </c>
      <c r="AD64" s="37">
        <f t="shared" si="11"/>
        <v>7.5800000000000006E-2</v>
      </c>
      <c r="AE64" s="37">
        <f t="shared" si="12"/>
        <v>0.15240000000000001</v>
      </c>
      <c r="AG64" s="38">
        <f t="shared" si="13"/>
        <v>6.9999999999999999E-4</v>
      </c>
      <c r="AH64" s="38">
        <f t="shared" si="14"/>
        <v>6.2100000000000002E-2</v>
      </c>
      <c r="AI64" s="38">
        <f t="shared" si="15"/>
        <v>5.7200000000000001E-2</v>
      </c>
      <c r="AJ64" s="38">
        <f t="shared" si="16"/>
        <v>3.0700000000000002E-2</v>
      </c>
      <c r="AK64" s="38">
        <f t="shared" si="17"/>
        <v>4.9500000000000002E-2</v>
      </c>
      <c r="AM64" s="38">
        <f t="shared" si="18"/>
        <v>8.6999999999999994E-3</v>
      </c>
      <c r="AN64" s="38">
        <f t="shared" si="19"/>
        <v>7.7100000000000002E-2</v>
      </c>
      <c r="AO64" s="38">
        <f t="shared" si="20"/>
        <v>8.9700000000000002E-2</v>
      </c>
      <c r="AP64" s="38">
        <f t="shared" si="21"/>
        <v>8.1299999999999997E-2</v>
      </c>
      <c r="AQ64" s="38">
        <f t="shared" si="22"/>
        <v>2.0000000000000001E-4</v>
      </c>
      <c r="AR64" s="38"/>
      <c r="AS64" s="38">
        <f t="shared" si="23"/>
        <v>1.2699999999999999E-2</v>
      </c>
      <c r="AT64" s="38">
        <f t="shared" si="24"/>
        <v>0.1046</v>
      </c>
      <c r="AU64" s="38">
        <f t="shared" si="25"/>
        <v>8.7900000000000006E-2</v>
      </c>
      <c r="AV64" s="38">
        <f t="shared" si="26"/>
        <v>2.8299999999999999E-2</v>
      </c>
      <c r="AW64" s="38">
        <f t="shared" si="27"/>
        <v>3.4500000000000003E-2</v>
      </c>
    </row>
    <row r="65" spans="2:49" ht="15.75" x14ac:dyDescent="0.25">
      <c r="B65">
        <v>0.3</v>
      </c>
      <c r="C65">
        <v>0.18</v>
      </c>
      <c r="D65">
        <v>0.23</v>
      </c>
      <c r="E65">
        <v>0.9</v>
      </c>
      <c r="F65">
        <v>0.84</v>
      </c>
      <c r="G65" t="s">
        <v>20</v>
      </c>
      <c r="H65">
        <f t="shared" si="0"/>
        <v>0.34860000000000002</v>
      </c>
      <c r="I65">
        <f t="shared" si="1"/>
        <v>0.19600000000000001</v>
      </c>
      <c r="J65">
        <f t="shared" si="2"/>
        <v>5.5199999999999999E-2</v>
      </c>
      <c r="K65">
        <f t="shared" si="3"/>
        <v>8.0999999999999996E-3</v>
      </c>
      <c r="L65" s="47">
        <f t="shared" si="4"/>
        <v>8.0999999999999996E-3</v>
      </c>
      <c r="M65" t="str">
        <f t="shared" si="5"/>
        <v>High</v>
      </c>
      <c r="N65">
        <f t="shared" si="6"/>
        <v>1</v>
      </c>
      <c r="O65">
        <f>'Test_IF-có_validate'!O65</f>
        <v>0.33329999999999999</v>
      </c>
      <c r="P65">
        <f>'Test_IF-có_validate'!P65</f>
        <v>0.2</v>
      </c>
      <c r="Q65">
        <f>'Test_IF-có_validate'!Q65</f>
        <v>0.24440000000000001</v>
      </c>
      <c r="R65">
        <f>'Test_IF-có_validate'!R65</f>
        <v>0.90910000000000002</v>
      </c>
      <c r="S65">
        <f>'Test_IF-có_validate'!S65</f>
        <v>0.84689999999999999</v>
      </c>
      <c r="U65" s="37">
        <f t="shared" si="28"/>
        <v>0.5</v>
      </c>
      <c r="V65" s="37">
        <f t="shared" si="28"/>
        <v>0.66669999999999996</v>
      </c>
      <c r="W65" s="37">
        <f t="shared" si="28"/>
        <v>0.60719999999999996</v>
      </c>
      <c r="X65" s="37">
        <f t="shared" si="28"/>
        <v>4.7600000000000003E-2</v>
      </c>
      <c r="Y65" s="37">
        <f t="shared" si="28"/>
        <v>8.2900000000000001E-2</v>
      </c>
      <c r="AA65" s="37">
        <f t="shared" si="8"/>
        <v>0</v>
      </c>
      <c r="AB65" s="37">
        <f t="shared" si="9"/>
        <v>4.0000000000000002E-4</v>
      </c>
      <c r="AC65" s="37">
        <f t="shared" si="10"/>
        <v>1.5100000000000001E-2</v>
      </c>
      <c r="AD65" s="37">
        <f t="shared" si="11"/>
        <v>0.1716</v>
      </c>
      <c r="AE65" s="37">
        <f t="shared" si="12"/>
        <v>0.37380000000000002</v>
      </c>
      <c r="AG65" s="38">
        <f t="shared" si="13"/>
        <v>2.9999999999999997E-4</v>
      </c>
      <c r="AH65" s="38">
        <f t="shared" si="14"/>
        <v>2.2200000000000001E-2</v>
      </c>
      <c r="AI65" s="38">
        <f t="shared" si="15"/>
        <v>3.0700000000000002E-2</v>
      </c>
      <c r="AJ65" s="38">
        <f t="shared" si="16"/>
        <v>0.1007</v>
      </c>
      <c r="AK65" s="38">
        <f t="shared" si="17"/>
        <v>0.20860000000000001</v>
      </c>
      <c r="AM65" s="38">
        <f t="shared" si="18"/>
        <v>7.1999999999999998E-3</v>
      </c>
      <c r="AN65" s="38">
        <f t="shared" si="19"/>
        <v>3.1699999999999999E-2</v>
      </c>
      <c r="AO65" s="38">
        <f t="shared" si="20"/>
        <v>5.5800000000000002E-2</v>
      </c>
      <c r="AP65" s="38">
        <f t="shared" si="21"/>
        <v>0.17960000000000001</v>
      </c>
      <c r="AQ65" s="38">
        <f t="shared" si="22"/>
        <v>5.3100000000000001E-2</v>
      </c>
      <c r="AR65" s="38"/>
      <c r="AS65" s="38">
        <f t="shared" si="23"/>
        <v>1.0800000000000001E-2</v>
      </c>
      <c r="AT65" s="38">
        <f t="shared" si="24"/>
        <v>5.0500000000000003E-2</v>
      </c>
      <c r="AU65" s="38">
        <f t="shared" si="25"/>
        <v>5.4300000000000001E-2</v>
      </c>
      <c r="AV65" s="38">
        <f t="shared" si="26"/>
        <v>9.64E-2</v>
      </c>
      <c r="AW65" s="38">
        <f t="shared" si="27"/>
        <v>3.5000000000000001E-3</v>
      </c>
    </row>
    <row r="66" spans="2:49" ht="15.75" x14ac:dyDescent="0.25">
      <c r="B66">
        <v>0.32</v>
      </c>
      <c r="C66">
        <v>0.02</v>
      </c>
      <c r="D66">
        <v>0.34</v>
      </c>
      <c r="E66">
        <v>0.13</v>
      </c>
      <c r="F66">
        <v>0.31</v>
      </c>
      <c r="G66" t="s">
        <v>21</v>
      </c>
      <c r="H66">
        <f t="shared" si="0"/>
        <v>5.2499999999999998E-2</v>
      </c>
      <c r="I66">
        <f t="shared" si="1"/>
        <v>6.0000000000000001E-3</v>
      </c>
      <c r="J66">
        <f t="shared" si="2"/>
        <v>2.9700000000000001E-2</v>
      </c>
      <c r="K66">
        <f t="shared" si="3"/>
        <v>0.1106</v>
      </c>
      <c r="L66" s="47">
        <f t="shared" si="4"/>
        <v>6.0000000000000001E-3</v>
      </c>
      <c r="M66" t="str">
        <f t="shared" si="5"/>
        <v>Low</v>
      </c>
      <c r="N66">
        <f t="shared" si="6"/>
        <v>1</v>
      </c>
      <c r="O66">
        <f>'Test_IF-có_validate'!O66</f>
        <v>0.35560000000000003</v>
      </c>
      <c r="P66">
        <f>'Test_IF-có_validate'!P66</f>
        <v>2.2200000000000001E-2</v>
      </c>
      <c r="Q66">
        <f>'Test_IF-có_validate'!Q66</f>
        <v>0.36670000000000003</v>
      </c>
      <c r="R66">
        <f>'Test_IF-có_validate'!R66</f>
        <v>0.1313</v>
      </c>
      <c r="S66">
        <f>'Test_IF-có_validate'!S66</f>
        <v>0.30609999999999998</v>
      </c>
      <c r="U66" s="37">
        <f t="shared" si="28"/>
        <v>0.47539999999999999</v>
      </c>
      <c r="V66" s="37">
        <f t="shared" si="28"/>
        <v>0.95660000000000001</v>
      </c>
      <c r="W66" s="37">
        <f t="shared" si="28"/>
        <v>0.46339999999999998</v>
      </c>
      <c r="X66" s="37">
        <f t="shared" si="28"/>
        <v>0.76790000000000003</v>
      </c>
      <c r="Y66" s="37">
        <f t="shared" si="28"/>
        <v>0.53129999999999999</v>
      </c>
      <c r="AA66" s="37">
        <f t="shared" si="8"/>
        <v>1E-4</v>
      </c>
      <c r="AB66" s="37">
        <f t="shared" si="9"/>
        <v>8.1000000000000003E-2</v>
      </c>
      <c r="AC66" s="37">
        <f t="shared" si="10"/>
        <v>5.0000000000000001E-4</v>
      </c>
      <c r="AD66" s="37">
        <f t="shared" si="11"/>
        <v>4.6199999999999998E-2</v>
      </c>
      <c r="AE66" s="37">
        <f t="shared" si="12"/>
        <v>5.5899999999999998E-2</v>
      </c>
      <c r="AG66" s="38">
        <f t="shared" si="13"/>
        <v>0</v>
      </c>
      <c r="AH66" s="38">
        <f t="shared" si="14"/>
        <v>0.1673</v>
      </c>
      <c r="AI66" s="38">
        <f t="shared" si="15"/>
        <v>5.5999999999999999E-3</v>
      </c>
      <c r="AJ66" s="38">
        <f t="shared" si="16"/>
        <v>9.8699999999999996E-2</v>
      </c>
      <c r="AK66" s="38">
        <f t="shared" si="17"/>
        <v>4.1000000000000003E-3</v>
      </c>
      <c r="AM66" s="38">
        <f t="shared" si="18"/>
        <v>4.4999999999999997E-3</v>
      </c>
      <c r="AN66" s="38">
        <f t="shared" si="19"/>
        <v>0.19040000000000001</v>
      </c>
      <c r="AO66" s="38">
        <f t="shared" si="20"/>
        <v>1.8599999999999998E-2</v>
      </c>
      <c r="AP66" s="38">
        <f t="shared" si="21"/>
        <v>4.2000000000000003E-2</v>
      </c>
      <c r="AQ66" s="38">
        <f t="shared" si="22"/>
        <v>2.9899999999999999E-2</v>
      </c>
      <c r="AR66" s="38"/>
      <c r="AS66" s="38">
        <f t="shared" si="23"/>
        <v>7.4000000000000003E-3</v>
      </c>
      <c r="AT66" s="38">
        <f t="shared" si="24"/>
        <v>0.23039999999999999</v>
      </c>
      <c r="AU66" s="38">
        <f t="shared" si="25"/>
        <v>1.77E-2</v>
      </c>
      <c r="AV66" s="38">
        <f t="shared" si="26"/>
        <v>0.1031</v>
      </c>
      <c r="AW66" s="38">
        <f t="shared" si="27"/>
        <v>0.11650000000000001</v>
      </c>
    </row>
    <row r="67" spans="2:49" ht="15.75" x14ac:dyDescent="0.25">
      <c r="B67">
        <v>0.28000000000000003</v>
      </c>
      <c r="C67">
        <v>0.12</v>
      </c>
      <c r="D67">
        <v>0.38</v>
      </c>
      <c r="E67">
        <v>0.17</v>
      </c>
      <c r="F67">
        <v>0.6</v>
      </c>
      <c r="G67" t="s">
        <v>24</v>
      </c>
      <c r="H67">
        <f t="shared" ref="H67:H130" si="29">ROUND(SUMPRODUCT($B$1:$F$1,AA67:AE67),4)</f>
        <v>0.1822</v>
      </c>
      <c r="I67">
        <f t="shared" ref="I67:I130" si="30">ROUND(SUMPRODUCT($B$1:$F$1,AG67:AK67),4)</f>
        <v>7.2900000000000006E-2</v>
      </c>
      <c r="J67">
        <f t="shared" ref="J67:J130" si="31">ROUND(SUMPRODUCT($B$1:$F$1,AM67:AQ67),4)</f>
        <v>2.8999999999999998E-3</v>
      </c>
      <c r="K67">
        <f t="shared" ref="K67:K130" si="32">ROUND(SUMPRODUCT($B$1:$F$1,AS67:AW67),4)</f>
        <v>1.7399999999999999E-2</v>
      </c>
      <c r="L67" s="47">
        <f t="shared" si="4"/>
        <v>2.8999999999999998E-3</v>
      </c>
      <c r="M67" t="str">
        <f t="shared" si="5"/>
        <v>Middle</v>
      </c>
      <c r="N67">
        <f t="shared" si="6"/>
        <v>1</v>
      </c>
      <c r="O67">
        <f>'Test_IF-có_validate'!O67</f>
        <v>0.31109999999999999</v>
      </c>
      <c r="P67">
        <f>'Test_IF-có_validate'!P67</f>
        <v>0.1333</v>
      </c>
      <c r="Q67">
        <f>'Test_IF-có_validate'!Q67</f>
        <v>0.41110000000000002</v>
      </c>
      <c r="R67">
        <f>'Test_IF-có_validate'!R67</f>
        <v>0.17169999999999999</v>
      </c>
      <c r="S67">
        <f>'Test_IF-có_validate'!S67</f>
        <v>0.60199999999999998</v>
      </c>
      <c r="U67" s="37">
        <f t="shared" si="28"/>
        <v>0.52539999999999998</v>
      </c>
      <c r="V67" s="37">
        <f t="shared" si="28"/>
        <v>0.76480000000000004</v>
      </c>
      <c r="W67" s="37">
        <f t="shared" si="28"/>
        <v>0.4173</v>
      </c>
      <c r="X67" s="37">
        <f t="shared" si="28"/>
        <v>0.70689999999999997</v>
      </c>
      <c r="Y67" s="37">
        <f t="shared" si="28"/>
        <v>0.24840000000000001</v>
      </c>
      <c r="AA67" s="37">
        <f t="shared" si="8"/>
        <v>5.0000000000000001E-4</v>
      </c>
      <c r="AB67" s="37">
        <f t="shared" si="9"/>
        <v>8.6E-3</v>
      </c>
      <c r="AC67" s="37">
        <f t="shared" si="10"/>
        <v>1E-4</v>
      </c>
      <c r="AD67" s="37">
        <f t="shared" si="11"/>
        <v>2.86E-2</v>
      </c>
      <c r="AE67" s="37">
        <f t="shared" si="12"/>
        <v>0.19689999999999999</v>
      </c>
      <c r="AG67" s="38">
        <f t="shared" si="13"/>
        <v>1.2999999999999999E-3</v>
      </c>
      <c r="AH67" s="38">
        <f t="shared" si="14"/>
        <v>4.9000000000000002E-2</v>
      </c>
      <c r="AI67" s="38">
        <f t="shared" si="15"/>
        <v>1.6999999999999999E-3</v>
      </c>
      <c r="AJ67" s="38">
        <f t="shared" si="16"/>
        <v>7.2499999999999995E-2</v>
      </c>
      <c r="AK67" s="38">
        <f t="shared" si="17"/>
        <v>7.7499999999999999E-2</v>
      </c>
      <c r="AM67" s="38">
        <f t="shared" si="18"/>
        <v>1.0500000000000001E-2</v>
      </c>
      <c r="AN67" s="38">
        <f t="shared" si="19"/>
        <v>6.25E-2</v>
      </c>
      <c r="AO67" s="38">
        <f t="shared" si="20"/>
        <v>1.06E-2</v>
      </c>
      <c r="AP67" s="38">
        <f t="shared" si="21"/>
        <v>2.53E-2</v>
      </c>
      <c r="AQ67" s="38">
        <f t="shared" si="22"/>
        <v>1.9E-3</v>
      </c>
      <c r="AR67" s="38"/>
      <c r="AS67" s="38">
        <f t="shared" si="23"/>
        <v>1.4800000000000001E-2</v>
      </c>
      <c r="AT67" s="38">
        <f t="shared" si="24"/>
        <v>8.77E-2</v>
      </c>
      <c r="AU67" s="38">
        <f t="shared" si="25"/>
        <v>0.01</v>
      </c>
      <c r="AV67" s="38">
        <f t="shared" si="26"/>
        <v>7.6300000000000007E-2</v>
      </c>
      <c r="AW67" s="38">
        <f t="shared" si="27"/>
        <v>1.67E-2</v>
      </c>
    </row>
    <row r="68" spans="2:49" ht="15.75" x14ac:dyDescent="0.25">
      <c r="B68">
        <v>0.26</v>
      </c>
      <c r="C68">
        <v>0.09</v>
      </c>
      <c r="D68">
        <v>0.33</v>
      </c>
      <c r="E68">
        <v>0.28000000000000003</v>
      </c>
      <c r="F68">
        <v>0.32</v>
      </c>
      <c r="G68" t="s">
        <v>21</v>
      </c>
      <c r="H68">
        <f t="shared" si="29"/>
        <v>5.5399999999999998E-2</v>
      </c>
      <c r="I68">
        <f t="shared" si="30"/>
        <v>5.7999999999999996E-3</v>
      </c>
      <c r="J68">
        <f t="shared" si="31"/>
        <v>2.6499999999999999E-2</v>
      </c>
      <c r="K68">
        <f t="shared" si="32"/>
        <v>0.1045</v>
      </c>
      <c r="L68" s="47">
        <f t="shared" ref="L68:L131" si="33">MIN(H68:K68)</f>
        <v>5.7999999999999996E-3</v>
      </c>
      <c r="M68" t="str">
        <f t="shared" ref="M68:M127" si="34">IF(L68=H68,"Very Low",IF(L68=I68,"Low",IF(L68=J68,"Middle","High")))</f>
        <v>Low</v>
      </c>
      <c r="N68">
        <f t="shared" ref="N68:N131" si="35">IF(M68=G68,1,0)</f>
        <v>1</v>
      </c>
      <c r="O68">
        <f>'Test_IF-có_validate'!O68</f>
        <v>0.28889999999999999</v>
      </c>
      <c r="P68">
        <f>'Test_IF-có_validate'!P68</f>
        <v>0.1</v>
      </c>
      <c r="Q68">
        <f>'Test_IF-có_validate'!Q68</f>
        <v>0.35560000000000003</v>
      </c>
      <c r="R68">
        <f>'Test_IF-có_validate'!R68</f>
        <v>0.2828</v>
      </c>
      <c r="S68">
        <f>'Test_IF-có_validate'!S68</f>
        <v>0.31630000000000003</v>
      </c>
      <c r="U68" s="37">
        <f t="shared" si="28"/>
        <v>0.55169999999999997</v>
      </c>
      <c r="V68" s="37">
        <f t="shared" si="28"/>
        <v>0.81820000000000004</v>
      </c>
      <c r="W68" s="37">
        <f t="shared" si="28"/>
        <v>0.47539999999999999</v>
      </c>
      <c r="X68" s="37">
        <f t="shared" si="28"/>
        <v>0.55910000000000004</v>
      </c>
      <c r="Y68" s="37">
        <f t="shared" si="28"/>
        <v>0.51939999999999997</v>
      </c>
      <c r="AA68" s="37">
        <f t="shared" ref="AA68:AA131" si="36">ROUND(1-(2*SQRT(O68*O$154)+2*SQRT(U68*U$154)+SQRT((1-O68-U68)*(1-O$154-U$154))+SQRT((1-O68)*(1-O$154))+SQRT((1-U68)*(1-U$154)))/3,4)</f>
        <v>1.6999999999999999E-3</v>
      </c>
      <c r="AB68" s="37">
        <f t="shared" ref="AB68:AB131" si="37">ROUND(1-(2*SQRT(P68*P$154)+2*SQRT(V68*V$154)+SQRT((1-P68-V68)*(1-P$154-V$154))+SQRT((1-P68)*(1-P$154))+SQRT((1-V68)*(1-V$154)))/3,4)</f>
        <v>1.8599999999999998E-2</v>
      </c>
      <c r="AC68" s="37">
        <f t="shared" ref="AC68:AC131" si="38">ROUND(1-(2*SQRT(Q68*Q$154)+2*SQRT(W68*W$154)+SQRT((1-Q68-W68)*(1-Q$154-W$154))+SQRT((1-Q68)*(1-Q$154))+SQRT((1-W68)*(1-W$154)))/3,4)</f>
        <v>8.9999999999999998E-4</v>
      </c>
      <c r="AD68" s="37">
        <f t="shared" ref="AD68:AD131" si="39">ROUND(1-(2*SQRT(R68*R$154)+2*SQRT(X68*X$154)+SQRT((1-R68-X68)*(1-R$154-X$154))+SQRT((1-R68)*(1-R$154))+SQRT((1-X68)*(1-X$154)))/3,4)</f>
        <v>4.1000000000000003E-3</v>
      </c>
      <c r="AE68" s="37">
        <f t="shared" ref="AE68:AE131" si="40">ROUND(1-(2*SQRT(S68*S$154)+2*SQRT(Y68*Y$154)+SQRT((1-S68-Y68)*(1-S$154-Y$154))+SQRT((1-S68)*(1-S$154))+SQRT((1-Y68)*(1-Y$154)))/3,4)</f>
        <v>5.9900000000000002E-2</v>
      </c>
      <c r="AG68" s="38">
        <f t="shared" ref="AG68:AG131" si="41">ROUND(1-(2*SQRT(O68*O$155)+2*SQRT(U68*U$155)+SQRT((1-O68-U68)*(1-O$155-U$155))+SQRT((1-O68)*(1-O$155))+SQRT((1-U68)*(1-U$155)))/3,4)</f>
        <v>3.0000000000000001E-3</v>
      </c>
      <c r="AH68" s="38">
        <f t="shared" ref="AH68:AH131" si="42">ROUND(1-(2*SQRT(P68*P$155)+2*SQRT(V68*V$155)+SQRT((1-P68-V68)*(1-P$155-V$155))+SQRT((1-P68)*(1-P$155))+SQRT((1-V68)*(1-V$155)))/3,4)</f>
        <v>6.9800000000000001E-2</v>
      </c>
      <c r="AI68" s="38">
        <f t="shared" ref="AI68:AI131" si="43">ROUND(1-(2*SQRT(Q68*Q$155)+2*SQRT(W68*W$155)+SQRT((1-Q68-W68)*(1-Q$155-W$155))+SQRT((1-Q68)*(1-Q$155))+SQRT((1-W68)*(1-W$155)))/3,4)</f>
        <v>6.8999999999999999E-3</v>
      </c>
      <c r="AJ68" s="38">
        <f t="shared" ref="AJ68:AJ131" si="44">ROUND(1-(2*SQRT(R68*R$155)+2*SQRT(X68*X$155)+SQRT((1-R68-X68)*(1-R$155-X$155))+SQRT((1-R68)*(1-R$155))+SQRT((1-X68)*(1-X$155)))/3,4)</f>
        <v>2.75E-2</v>
      </c>
      <c r="AK68" s="38">
        <f t="shared" ref="AK68:AK131" si="45">ROUND(1-(2*SQRT(S68*S$155)+2*SQRT(Y68*Y$155)+SQRT((1-S68-Y68)*(1-S$155-Y$155))+SQRT((1-S68)*(1-S$155))+SQRT((1-Y68)*(1-Y$155)))/3,4)</f>
        <v>5.1999999999999998E-3</v>
      </c>
      <c r="AM68" s="38">
        <f t="shared" ref="AM68:AM131" si="46">ROUND(1-(2*SQRT(O68*O$156)+2*SQRT(U68*U$156)+SQRT((1-O68-U68)*(1-O$156-U$156))+SQRT((1-O68)*(1-O$156))+SQRT((1-U68)*(1-U$156)))/3,4)</f>
        <v>1.46E-2</v>
      </c>
      <c r="AN68" s="38">
        <f t="shared" ref="AN68:AN131" si="47">ROUND(1-(2*SQRT(P68*P$156)+2*SQRT(V68*V$156)+SQRT((1-P68-V68)*(1-P$156-V$156))+SQRT((1-P68)*(1-P$156))+SQRT((1-V68)*(1-V$156)))/3,4)</f>
        <v>8.5500000000000007E-2</v>
      </c>
      <c r="AO68" s="38">
        <f t="shared" ref="AO68:AO131" si="48">ROUND(1-(2*SQRT(Q68*Q$156)+2*SQRT(W68*W$156)+SQRT((1-Q68-W68)*(1-Q$156-W$156))+SQRT((1-Q68)*(1-Q$156))+SQRT((1-W68)*(1-W$156)))/3,4)</f>
        <v>2.1000000000000001E-2</v>
      </c>
      <c r="AP68" s="38">
        <f t="shared" ref="AP68:AP131" si="49">ROUND(1-(2*SQRT(R68*R$156)+2*SQRT(X68*X$156)+SQRT((1-R68-X68)*(1-R$156-X$156))+SQRT((1-R68)*(1-R$156))+SQRT((1-X68)*(1-X$156)))/3,4)</f>
        <v>2.8999999999999998E-3</v>
      </c>
      <c r="AQ68" s="38">
        <f t="shared" ref="AQ68:AQ131" si="50">ROUND(1-(2*SQRT(S68*S$156)+2*SQRT(Y68*Y$156)+SQRT((1-S68-Y68)*(1-S$156-Y$156))+SQRT((1-S68)*(1-S$156))+SQRT((1-Y68)*(1-Y$156)))/3,4)</f>
        <v>2.7099999999999999E-2</v>
      </c>
      <c r="AR68" s="38"/>
      <c r="AS68" s="38">
        <f t="shared" ref="AS68:AS131" si="51">ROUND(1-(2*SQRT(O68*O$157)+2*SQRT(U68*U$157)+SQRT((1-O68-U68)*(1-O$157-U$157))+SQRT((1-O68)*(1-O$157))+SQRT((1-U68)*(1-U$157)))/3,4)</f>
        <v>1.9599999999999999E-2</v>
      </c>
      <c r="AT68" s="38">
        <f t="shared" ref="AT68:AT131" si="52">ROUND(1-(2*SQRT(P68*P$157)+2*SQRT(V68*V$157)+SQRT((1-P68-V68)*(1-P$157-V$157))+SQRT((1-P68)*(1-P$157))+SQRT((1-V68)*(1-V$157)))/3,4)</f>
        <v>0.1143</v>
      </c>
      <c r="AU68" s="38">
        <f t="shared" ref="AU68:AU131" si="53">ROUND(1-(2*SQRT(Q68*Q$157)+2*SQRT(W68*W$157)+SQRT((1-Q68-W68)*(1-Q$157-W$157))+SQRT((1-Q68)*(1-Q$157))+SQRT((1-W68)*(1-W$157)))/3,4)</f>
        <v>2.01E-2</v>
      </c>
      <c r="AV68" s="38">
        <f t="shared" ref="AV68:AV131" si="54">ROUND(1-(2*SQRT(R68*R$157)+2*SQRT(X68*X$157)+SQRT((1-R68-X68)*(1-R$157-X$157))+SQRT((1-R68)*(1-R$157))+SQRT((1-X68)*(1-X$157)))/3,4)</f>
        <v>2.9899999999999999E-2</v>
      </c>
      <c r="AW68" s="38">
        <f t="shared" ref="AW68:AW131" si="55">ROUND(1-(2*SQRT(S68*S$157)+2*SQRT(Y68*Y$157)+SQRT((1-S68-Y68)*(1-S$157-Y$157))+SQRT((1-S68)*(1-S$157))+SQRT((1-Y68)*(1-Y$157)))/3,4)</f>
        <v>0.11119999999999999</v>
      </c>
    </row>
    <row r="69" spans="2:49" ht="15.75" x14ac:dyDescent="0.25">
      <c r="B69">
        <v>0.28000000000000003</v>
      </c>
      <c r="C69">
        <v>0.16</v>
      </c>
      <c r="D69">
        <v>0.41</v>
      </c>
      <c r="E69">
        <v>0.51</v>
      </c>
      <c r="F69">
        <v>0.56000000000000005</v>
      </c>
      <c r="G69" t="s">
        <v>24</v>
      </c>
      <c r="H69">
        <f t="shared" si="29"/>
        <v>0.16089999999999999</v>
      </c>
      <c r="I69">
        <f t="shared" si="30"/>
        <v>5.8000000000000003E-2</v>
      </c>
      <c r="J69">
        <f t="shared" si="31"/>
        <v>8.9999999999999998E-4</v>
      </c>
      <c r="K69">
        <f t="shared" si="32"/>
        <v>2.3400000000000001E-2</v>
      </c>
      <c r="L69" s="47">
        <f t="shared" si="33"/>
        <v>8.9999999999999998E-4</v>
      </c>
      <c r="M69" t="str">
        <f t="shared" si="34"/>
        <v>Middle</v>
      </c>
      <c r="N69">
        <f t="shared" si="35"/>
        <v>1</v>
      </c>
      <c r="O69">
        <f>'Test_IF-có_validate'!O69</f>
        <v>0.31109999999999999</v>
      </c>
      <c r="P69">
        <f>'Test_IF-có_validate'!P69</f>
        <v>0.17780000000000001</v>
      </c>
      <c r="Q69">
        <f>'Test_IF-có_validate'!Q69</f>
        <v>0.44440000000000002</v>
      </c>
      <c r="R69">
        <f>'Test_IF-có_validate'!R69</f>
        <v>0.51519999999999999</v>
      </c>
      <c r="S69">
        <f>'Test_IF-có_validate'!S69</f>
        <v>0.56120000000000003</v>
      </c>
      <c r="U69" s="37">
        <f t="shared" si="28"/>
        <v>0.52539999999999998</v>
      </c>
      <c r="V69" s="37">
        <f t="shared" si="28"/>
        <v>0.69810000000000005</v>
      </c>
      <c r="W69" s="37">
        <f t="shared" si="28"/>
        <v>0.38469999999999999</v>
      </c>
      <c r="X69" s="37">
        <f t="shared" si="28"/>
        <v>0.32</v>
      </c>
      <c r="Y69" s="37">
        <f t="shared" si="28"/>
        <v>0.28110000000000002</v>
      </c>
      <c r="AA69" s="37">
        <f t="shared" si="36"/>
        <v>5.0000000000000001E-4</v>
      </c>
      <c r="AB69" s="37">
        <f t="shared" si="37"/>
        <v>1.8E-3</v>
      </c>
      <c r="AC69" s="37">
        <f t="shared" si="38"/>
        <v>1.2999999999999999E-3</v>
      </c>
      <c r="AD69" s="37">
        <f t="shared" si="39"/>
        <v>1.24E-2</v>
      </c>
      <c r="AE69" s="37">
        <f t="shared" si="40"/>
        <v>0.17399999999999999</v>
      </c>
      <c r="AG69" s="38">
        <f t="shared" si="41"/>
        <v>1.2999999999999999E-3</v>
      </c>
      <c r="AH69" s="38">
        <f t="shared" si="42"/>
        <v>2.9499999999999998E-2</v>
      </c>
      <c r="AI69" s="38">
        <f t="shared" si="43"/>
        <v>2.9999999999999997E-4</v>
      </c>
      <c r="AJ69" s="38">
        <f t="shared" si="44"/>
        <v>1E-4</v>
      </c>
      <c r="AK69" s="38">
        <f t="shared" si="45"/>
        <v>6.2799999999999995E-2</v>
      </c>
      <c r="AM69" s="38">
        <f t="shared" si="46"/>
        <v>1.0500000000000001E-2</v>
      </c>
      <c r="AN69" s="38">
        <f t="shared" si="47"/>
        <v>4.02E-2</v>
      </c>
      <c r="AO69" s="38">
        <f t="shared" si="48"/>
        <v>6.1999999999999998E-3</v>
      </c>
      <c r="AP69" s="38">
        <f t="shared" si="49"/>
        <v>1.47E-2</v>
      </c>
      <c r="AQ69" s="38">
        <f t="shared" si="50"/>
        <v>2.0000000000000001E-4</v>
      </c>
      <c r="AR69" s="38"/>
      <c r="AS69" s="38">
        <f t="shared" si="51"/>
        <v>1.4800000000000001E-2</v>
      </c>
      <c r="AT69" s="38">
        <f t="shared" si="52"/>
        <v>6.0999999999999999E-2</v>
      </c>
      <c r="AU69" s="38">
        <f t="shared" si="53"/>
        <v>5.7000000000000002E-3</v>
      </c>
      <c r="AV69" s="38">
        <f t="shared" si="54"/>
        <v>0</v>
      </c>
      <c r="AW69" s="38">
        <f t="shared" si="55"/>
        <v>2.4799999999999999E-2</v>
      </c>
    </row>
    <row r="70" spans="2:49" ht="15.75" x14ac:dyDescent="0.25">
      <c r="B70">
        <v>0.26</v>
      </c>
      <c r="C70">
        <v>0.12</v>
      </c>
      <c r="D70">
        <v>0.34</v>
      </c>
      <c r="E70">
        <v>0.68</v>
      </c>
      <c r="F70">
        <v>0.28999999999999998</v>
      </c>
      <c r="G70" t="s">
        <v>21</v>
      </c>
      <c r="H70">
        <f t="shared" si="29"/>
        <v>4.5499999999999999E-2</v>
      </c>
      <c r="I70">
        <f t="shared" si="30"/>
        <v>2.7000000000000001E-3</v>
      </c>
      <c r="J70">
        <f t="shared" si="31"/>
        <v>3.5400000000000001E-2</v>
      </c>
      <c r="K70">
        <f t="shared" si="32"/>
        <v>0.1195</v>
      </c>
      <c r="L70" s="47">
        <f t="shared" si="33"/>
        <v>2.7000000000000001E-3</v>
      </c>
      <c r="M70" t="str">
        <f t="shared" si="34"/>
        <v>Low</v>
      </c>
      <c r="N70">
        <f t="shared" si="35"/>
        <v>1</v>
      </c>
      <c r="O70">
        <f>'Test_IF-có_validate'!O70</f>
        <v>0.28889999999999999</v>
      </c>
      <c r="P70">
        <f>'Test_IF-có_validate'!P70</f>
        <v>0.1333</v>
      </c>
      <c r="Q70">
        <f>'Test_IF-có_validate'!Q70</f>
        <v>0.36670000000000003</v>
      </c>
      <c r="R70">
        <f>'Test_IF-có_validate'!R70</f>
        <v>0.68689999999999996</v>
      </c>
      <c r="S70">
        <f>'Test_IF-có_validate'!S70</f>
        <v>0.28570000000000001</v>
      </c>
      <c r="U70" s="37">
        <f t="shared" si="28"/>
        <v>0.55169999999999997</v>
      </c>
      <c r="V70" s="37">
        <f t="shared" si="28"/>
        <v>0.76480000000000004</v>
      </c>
      <c r="W70" s="37">
        <f t="shared" si="28"/>
        <v>0.46339999999999998</v>
      </c>
      <c r="X70" s="37">
        <f t="shared" si="28"/>
        <v>0.18559999999999999</v>
      </c>
      <c r="Y70" s="37">
        <f t="shared" si="28"/>
        <v>0.55559999999999998</v>
      </c>
      <c r="AA70" s="37">
        <f t="shared" si="36"/>
        <v>1.6999999999999999E-3</v>
      </c>
      <c r="AB70" s="37">
        <f t="shared" si="37"/>
        <v>8.6E-3</v>
      </c>
      <c r="AC70" s="37">
        <f t="shared" si="38"/>
        <v>5.0000000000000001E-4</v>
      </c>
      <c r="AD70" s="37">
        <f t="shared" si="39"/>
        <v>5.3499999999999999E-2</v>
      </c>
      <c r="AE70" s="37">
        <f t="shared" si="40"/>
        <v>4.8300000000000003E-2</v>
      </c>
      <c r="AG70" s="38">
        <f t="shared" si="41"/>
        <v>3.0000000000000001E-3</v>
      </c>
      <c r="AH70" s="38">
        <f t="shared" si="42"/>
        <v>4.9000000000000002E-2</v>
      </c>
      <c r="AI70" s="38">
        <f t="shared" si="43"/>
        <v>5.5999999999999999E-3</v>
      </c>
      <c r="AJ70" s="38">
        <f t="shared" si="44"/>
        <v>1.7000000000000001E-2</v>
      </c>
      <c r="AK70" s="38">
        <f t="shared" si="45"/>
        <v>2.2000000000000001E-3</v>
      </c>
      <c r="AM70" s="38">
        <f t="shared" si="46"/>
        <v>1.46E-2</v>
      </c>
      <c r="AN70" s="38">
        <f t="shared" si="47"/>
        <v>6.25E-2</v>
      </c>
      <c r="AO70" s="38">
        <f t="shared" si="48"/>
        <v>1.8599999999999998E-2</v>
      </c>
      <c r="AP70" s="38">
        <f t="shared" si="49"/>
        <v>5.8200000000000002E-2</v>
      </c>
      <c r="AQ70" s="38">
        <f t="shared" si="50"/>
        <v>3.5999999999999997E-2</v>
      </c>
      <c r="AR70" s="38"/>
      <c r="AS70" s="38">
        <f t="shared" si="51"/>
        <v>1.9599999999999999E-2</v>
      </c>
      <c r="AT70" s="38">
        <f t="shared" si="52"/>
        <v>8.77E-2</v>
      </c>
      <c r="AU70" s="38">
        <f t="shared" si="53"/>
        <v>1.77E-2</v>
      </c>
      <c r="AV70" s="38">
        <f t="shared" si="54"/>
        <v>1.52E-2</v>
      </c>
      <c r="AW70" s="38">
        <f t="shared" si="55"/>
        <v>0.12790000000000001</v>
      </c>
    </row>
    <row r="71" spans="2:49" ht="15.75" x14ac:dyDescent="0.25">
      <c r="B71">
        <v>0.31</v>
      </c>
      <c r="C71">
        <v>0.2</v>
      </c>
      <c r="D71">
        <v>0.46</v>
      </c>
      <c r="E71">
        <v>0.78</v>
      </c>
      <c r="F71">
        <v>0.83</v>
      </c>
      <c r="G71" t="s">
        <v>20</v>
      </c>
      <c r="H71">
        <f t="shared" si="29"/>
        <v>0.33789999999999998</v>
      </c>
      <c r="I71">
        <f t="shared" si="30"/>
        <v>0.1862</v>
      </c>
      <c r="J71">
        <f t="shared" si="31"/>
        <v>4.6899999999999997E-2</v>
      </c>
      <c r="K71">
        <f t="shared" si="32"/>
        <v>3.0999999999999999E-3</v>
      </c>
      <c r="L71" s="47">
        <f t="shared" si="33"/>
        <v>3.0999999999999999E-3</v>
      </c>
      <c r="M71" t="str">
        <f t="shared" si="34"/>
        <v>High</v>
      </c>
      <c r="N71">
        <f t="shared" si="35"/>
        <v>1</v>
      </c>
      <c r="O71">
        <f>'Test_IF-có_validate'!O71</f>
        <v>0.34439999999999998</v>
      </c>
      <c r="P71">
        <f>'Test_IF-có_validate'!P71</f>
        <v>0.22220000000000001</v>
      </c>
      <c r="Q71">
        <f>'Test_IF-có_validate'!Q71</f>
        <v>0.5</v>
      </c>
      <c r="R71">
        <f>'Test_IF-có_validate'!R71</f>
        <v>0.78790000000000004</v>
      </c>
      <c r="S71">
        <f>'Test_IF-có_validate'!S71</f>
        <v>0.8367</v>
      </c>
      <c r="U71" s="37">
        <f t="shared" si="28"/>
        <v>0.48770000000000002</v>
      </c>
      <c r="V71" s="37">
        <f t="shared" si="28"/>
        <v>0.63639999999999997</v>
      </c>
      <c r="W71" s="37">
        <f t="shared" si="28"/>
        <v>0.33329999999999999</v>
      </c>
      <c r="X71" s="37">
        <f t="shared" si="28"/>
        <v>0.1186</v>
      </c>
      <c r="Y71" s="37">
        <f t="shared" si="28"/>
        <v>8.8900000000000007E-2</v>
      </c>
      <c r="AA71" s="37">
        <f t="shared" si="36"/>
        <v>0</v>
      </c>
      <c r="AB71" s="37">
        <f t="shared" si="37"/>
        <v>0</v>
      </c>
      <c r="AC71" s="37">
        <f t="shared" si="38"/>
        <v>5.7000000000000002E-3</v>
      </c>
      <c r="AD71" s="37">
        <f t="shared" si="39"/>
        <v>9.3799999999999994E-2</v>
      </c>
      <c r="AE71" s="37">
        <f t="shared" si="40"/>
        <v>0.36420000000000002</v>
      </c>
      <c r="AG71" s="38">
        <f t="shared" si="41"/>
        <v>1E-4</v>
      </c>
      <c r="AH71" s="38">
        <f t="shared" si="42"/>
        <v>1.6299999999999999E-2</v>
      </c>
      <c r="AI71" s="38">
        <f t="shared" si="43"/>
        <v>5.0000000000000001E-4</v>
      </c>
      <c r="AJ71" s="38">
        <f t="shared" si="44"/>
        <v>4.2799999999999998E-2</v>
      </c>
      <c r="AK71" s="38">
        <f t="shared" si="45"/>
        <v>0.2009</v>
      </c>
      <c r="AM71" s="38">
        <f t="shared" si="46"/>
        <v>5.7999999999999996E-3</v>
      </c>
      <c r="AN71" s="38">
        <f t="shared" si="47"/>
        <v>2.4500000000000001E-2</v>
      </c>
      <c r="AO71" s="38">
        <f t="shared" si="48"/>
        <v>1.5E-3</v>
      </c>
      <c r="AP71" s="38">
        <f t="shared" si="49"/>
        <v>9.9900000000000003E-2</v>
      </c>
      <c r="AQ71" s="38">
        <f t="shared" si="50"/>
        <v>4.9000000000000002E-2</v>
      </c>
      <c r="AR71" s="38"/>
      <c r="AS71" s="38">
        <f t="shared" si="51"/>
        <v>8.9999999999999993E-3</v>
      </c>
      <c r="AT71" s="38">
        <f t="shared" si="52"/>
        <v>4.1399999999999999E-2</v>
      </c>
      <c r="AU71" s="38">
        <f t="shared" si="53"/>
        <v>1.2999999999999999E-3</v>
      </c>
      <c r="AV71" s="38">
        <f t="shared" si="54"/>
        <v>3.9899999999999998E-2</v>
      </c>
      <c r="AW71" s="38">
        <f t="shared" si="55"/>
        <v>2.5000000000000001E-3</v>
      </c>
    </row>
    <row r="72" spans="2:49" ht="15.75" x14ac:dyDescent="0.25">
      <c r="B72">
        <v>0.25</v>
      </c>
      <c r="C72">
        <v>0.05</v>
      </c>
      <c r="D72">
        <v>0.53</v>
      </c>
      <c r="E72">
        <v>0.1</v>
      </c>
      <c r="F72">
        <v>0.12</v>
      </c>
      <c r="G72" t="s">
        <v>23</v>
      </c>
      <c r="H72">
        <f t="shared" si="29"/>
        <v>3.8E-3</v>
      </c>
      <c r="I72">
        <f t="shared" si="30"/>
        <v>1.8499999999999999E-2</v>
      </c>
      <c r="J72">
        <f t="shared" si="31"/>
        <v>0.12280000000000001</v>
      </c>
      <c r="K72">
        <f t="shared" si="32"/>
        <v>0.25440000000000002</v>
      </c>
      <c r="L72" s="47">
        <f t="shared" si="33"/>
        <v>3.8E-3</v>
      </c>
      <c r="M72" t="str">
        <f t="shared" si="34"/>
        <v>Very Low</v>
      </c>
      <c r="N72">
        <f t="shared" si="35"/>
        <v>1</v>
      </c>
      <c r="O72">
        <f>'Test_IF-có_validate'!O72</f>
        <v>0.27779999999999999</v>
      </c>
      <c r="P72">
        <f>'Test_IF-có_validate'!P72</f>
        <v>5.5599999999999997E-2</v>
      </c>
      <c r="Q72">
        <f>'Test_IF-có_validate'!Q72</f>
        <v>0.57779999999999998</v>
      </c>
      <c r="R72">
        <f>'Test_IF-có_validate'!R72</f>
        <v>0.10100000000000001</v>
      </c>
      <c r="S72">
        <f>'Test_IF-có_validate'!S72</f>
        <v>0.11219999999999999</v>
      </c>
      <c r="U72" s="37">
        <f t="shared" si="28"/>
        <v>0.56520000000000004</v>
      </c>
      <c r="V72" s="37">
        <f t="shared" si="28"/>
        <v>0.89470000000000005</v>
      </c>
      <c r="W72" s="37">
        <f t="shared" si="28"/>
        <v>0.2676</v>
      </c>
      <c r="X72" s="37">
        <f t="shared" si="28"/>
        <v>0.8165</v>
      </c>
      <c r="Y72" s="37">
        <f t="shared" si="28"/>
        <v>0.79820000000000002</v>
      </c>
      <c r="AA72" s="37">
        <f t="shared" si="36"/>
        <v>2.5999999999999999E-3</v>
      </c>
      <c r="AB72" s="37">
        <f t="shared" si="37"/>
        <v>4.3099999999999999E-2</v>
      </c>
      <c r="AC72" s="37">
        <f t="shared" si="38"/>
        <v>1.6899999999999998E-2</v>
      </c>
      <c r="AD72" s="37">
        <f t="shared" si="39"/>
        <v>6.4500000000000002E-2</v>
      </c>
      <c r="AE72" s="37">
        <f t="shared" si="40"/>
        <v>1.8E-3</v>
      </c>
      <c r="AG72" s="38">
        <f t="shared" si="41"/>
        <v>4.1000000000000003E-3</v>
      </c>
      <c r="AH72" s="38">
        <f t="shared" si="42"/>
        <v>0.1116</v>
      </c>
      <c r="AI72" s="38">
        <f t="shared" si="43"/>
        <v>6.0000000000000001E-3</v>
      </c>
      <c r="AJ72" s="38">
        <f t="shared" si="44"/>
        <v>0.1242</v>
      </c>
      <c r="AK72" s="38">
        <f t="shared" si="45"/>
        <v>1.7299999999999999E-2</v>
      </c>
      <c r="AM72" s="38">
        <f t="shared" si="46"/>
        <v>1.7000000000000001E-2</v>
      </c>
      <c r="AN72" s="38">
        <f t="shared" si="47"/>
        <v>0.13100000000000001</v>
      </c>
      <c r="AO72" s="38">
        <f t="shared" si="48"/>
        <v>2.0000000000000001E-4</v>
      </c>
      <c r="AP72" s="38">
        <f t="shared" si="49"/>
        <v>5.9499999999999997E-2</v>
      </c>
      <c r="AQ72" s="38">
        <f t="shared" si="50"/>
        <v>0.1318</v>
      </c>
      <c r="AR72" s="38"/>
      <c r="AS72" s="38">
        <f t="shared" si="51"/>
        <v>2.23E-2</v>
      </c>
      <c r="AT72" s="38">
        <f t="shared" si="52"/>
        <v>0.16550000000000001</v>
      </c>
      <c r="AU72" s="38">
        <f t="shared" si="53"/>
        <v>2.9999999999999997E-4</v>
      </c>
      <c r="AV72" s="38">
        <f t="shared" si="54"/>
        <v>0.129</v>
      </c>
      <c r="AW72" s="38">
        <f t="shared" si="55"/>
        <v>0.27310000000000001</v>
      </c>
    </row>
    <row r="73" spans="2:49" ht="15.75" x14ac:dyDescent="0.25">
      <c r="B73">
        <v>0.32</v>
      </c>
      <c r="C73">
        <v>0.15</v>
      </c>
      <c r="D73">
        <v>0.66</v>
      </c>
      <c r="E73">
        <v>0.24</v>
      </c>
      <c r="F73">
        <v>0.82</v>
      </c>
      <c r="G73" t="s">
        <v>20</v>
      </c>
      <c r="H73">
        <f t="shared" si="29"/>
        <v>0.33090000000000003</v>
      </c>
      <c r="I73">
        <f t="shared" si="30"/>
        <v>0.1812</v>
      </c>
      <c r="J73">
        <f t="shared" si="31"/>
        <v>4.2799999999999998E-2</v>
      </c>
      <c r="K73">
        <f t="shared" si="32"/>
        <v>3.3E-3</v>
      </c>
      <c r="L73" s="47">
        <f t="shared" si="33"/>
        <v>3.3E-3</v>
      </c>
      <c r="M73" t="str">
        <f t="shared" si="34"/>
        <v>High</v>
      </c>
      <c r="N73">
        <f t="shared" si="35"/>
        <v>1</v>
      </c>
      <c r="O73">
        <f>'Test_IF-có_validate'!O73</f>
        <v>0.35560000000000003</v>
      </c>
      <c r="P73">
        <f>'Test_IF-có_validate'!P73</f>
        <v>0.16669999999999999</v>
      </c>
      <c r="Q73">
        <f>'Test_IF-có_validate'!Q73</f>
        <v>0.72219999999999995</v>
      </c>
      <c r="R73">
        <f>'Test_IF-có_validate'!R73</f>
        <v>0.2424</v>
      </c>
      <c r="S73">
        <f>'Test_IF-có_validate'!S73</f>
        <v>0.82650000000000001</v>
      </c>
      <c r="U73" s="37">
        <f t="shared" si="28"/>
        <v>0.47539999999999999</v>
      </c>
      <c r="V73" s="37">
        <f t="shared" si="28"/>
        <v>0.71419999999999995</v>
      </c>
      <c r="W73" s="37">
        <f t="shared" si="28"/>
        <v>0.1613</v>
      </c>
      <c r="X73" s="37">
        <f t="shared" si="28"/>
        <v>0.60980000000000001</v>
      </c>
      <c r="Y73" s="37">
        <f t="shared" si="28"/>
        <v>9.5000000000000001E-2</v>
      </c>
      <c r="AA73" s="37">
        <f t="shared" si="36"/>
        <v>1E-4</v>
      </c>
      <c r="AB73" s="37">
        <f t="shared" si="37"/>
        <v>2.8999999999999998E-3</v>
      </c>
      <c r="AC73" s="37">
        <f t="shared" si="38"/>
        <v>5.3900000000000003E-2</v>
      </c>
      <c r="AD73" s="37">
        <f t="shared" si="39"/>
        <v>0.01</v>
      </c>
      <c r="AE73" s="37">
        <f t="shared" si="40"/>
        <v>0.35489999999999999</v>
      </c>
      <c r="AG73" s="38">
        <f t="shared" si="41"/>
        <v>0</v>
      </c>
      <c r="AH73" s="38">
        <f t="shared" si="42"/>
        <v>3.3599999999999998E-2</v>
      </c>
      <c r="AI73" s="38">
        <f t="shared" si="43"/>
        <v>3.2500000000000001E-2</v>
      </c>
      <c r="AJ73" s="38">
        <f t="shared" si="44"/>
        <v>4.0399999999999998E-2</v>
      </c>
      <c r="AK73" s="38">
        <f t="shared" si="45"/>
        <v>0.19350000000000001</v>
      </c>
      <c r="AM73" s="38">
        <f t="shared" si="46"/>
        <v>4.4999999999999997E-3</v>
      </c>
      <c r="AN73" s="38">
        <f t="shared" si="47"/>
        <v>4.4999999999999998E-2</v>
      </c>
      <c r="AO73" s="38">
        <f t="shared" si="48"/>
        <v>1.41E-2</v>
      </c>
      <c r="AP73" s="38">
        <f t="shared" si="49"/>
        <v>8.0999999999999996E-3</v>
      </c>
      <c r="AQ73" s="38">
        <f t="shared" si="50"/>
        <v>4.5199999999999997E-2</v>
      </c>
      <c r="AR73" s="38"/>
      <c r="AS73" s="38">
        <f t="shared" si="51"/>
        <v>7.4000000000000003E-3</v>
      </c>
      <c r="AT73" s="38">
        <f t="shared" si="52"/>
        <v>6.6900000000000001E-2</v>
      </c>
      <c r="AU73" s="38">
        <f t="shared" si="53"/>
        <v>1.49E-2</v>
      </c>
      <c r="AV73" s="38">
        <f t="shared" si="54"/>
        <v>4.3299999999999998E-2</v>
      </c>
      <c r="AW73" s="38">
        <f t="shared" si="55"/>
        <v>1.6999999999999999E-3</v>
      </c>
    </row>
    <row r="74" spans="2:49" ht="15.75" x14ac:dyDescent="0.25">
      <c r="B74">
        <v>0.28000000000000003</v>
      </c>
      <c r="C74">
        <v>0.08</v>
      </c>
      <c r="D74">
        <v>0.52</v>
      </c>
      <c r="E74">
        <v>0.25</v>
      </c>
      <c r="F74">
        <v>0.08</v>
      </c>
      <c r="G74" t="s">
        <v>23</v>
      </c>
      <c r="H74">
        <f t="shared" si="29"/>
        <v>1.2999999999999999E-3</v>
      </c>
      <c r="I74">
        <f t="shared" si="30"/>
        <v>3.49E-2</v>
      </c>
      <c r="J74">
        <f t="shared" si="31"/>
        <v>0.16339999999999999</v>
      </c>
      <c r="K74">
        <f t="shared" si="32"/>
        <v>0.3075</v>
      </c>
      <c r="L74" s="47">
        <f t="shared" si="33"/>
        <v>1.2999999999999999E-3</v>
      </c>
      <c r="M74" t="str">
        <f t="shared" si="34"/>
        <v>Very Low</v>
      </c>
      <c r="N74">
        <f t="shared" si="35"/>
        <v>1</v>
      </c>
      <c r="O74">
        <f>'Test_IF-có_validate'!O74</f>
        <v>0.31109999999999999</v>
      </c>
      <c r="P74">
        <f>'Test_IF-có_validate'!P74</f>
        <v>8.8900000000000007E-2</v>
      </c>
      <c r="Q74">
        <f>'Test_IF-có_validate'!Q74</f>
        <v>0.56669999999999998</v>
      </c>
      <c r="R74">
        <f>'Test_IF-có_validate'!R74</f>
        <v>0.2525</v>
      </c>
      <c r="S74">
        <f>'Test_IF-có_validate'!S74</f>
        <v>7.1400000000000005E-2</v>
      </c>
      <c r="U74" s="37">
        <f t="shared" si="28"/>
        <v>0.52539999999999998</v>
      </c>
      <c r="V74" s="37">
        <f t="shared" si="28"/>
        <v>0.8367</v>
      </c>
      <c r="W74" s="37">
        <f t="shared" si="28"/>
        <v>0.27660000000000001</v>
      </c>
      <c r="X74" s="37">
        <f t="shared" si="28"/>
        <v>0.5968</v>
      </c>
      <c r="Y74" s="37">
        <f t="shared" si="28"/>
        <v>0.86670000000000003</v>
      </c>
      <c r="AA74" s="37">
        <f t="shared" si="36"/>
        <v>5.0000000000000001E-4</v>
      </c>
      <c r="AB74" s="37">
        <f t="shared" si="37"/>
        <v>2.3199999999999998E-2</v>
      </c>
      <c r="AC74" s="37">
        <f t="shared" si="38"/>
        <v>1.49E-2</v>
      </c>
      <c r="AD74" s="37">
        <f t="shared" si="39"/>
        <v>8.2000000000000007E-3</v>
      </c>
      <c r="AE74" s="37">
        <f t="shared" si="40"/>
        <v>2.9999999999999997E-4</v>
      </c>
      <c r="AG74" s="38">
        <f t="shared" si="41"/>
        <v>1.2999999999999999E-3</v>
      </c>
      <c r="AH74" s="38">
        <f t="shared" si="42"/>
        <v>7.8299999999999995E-2</v>
      </c>
      <c r="AI74" s="38">
        <f t="shared" si="43"/>
        <v>4.8999999999999998E-3</v>
      </c>
      <c r="AJ74" s="38">
        <f t="shared" si="44"/>
        <v>3.6900000000000002E-2</v>
      </c>
      <c r="AK74" s="38">
        <f t="shared" si="45"/>
        <v>3.6700000000000003E-2</v>
      </c>
      <c r="AM74" s="38">
        <f t="shared" si="46"/>
        <v>1.0500000000000001E-2</v>
      </c>
      <c r="AN74" s="38">
        <f t="shared" si="47"/>
        <v>9.4899999999999998E-2</v>
      </c>
      <c r="AO74" s="38">
        <f t="shared" si="48"/>
        <v>1E-4</v>
      </c>
      <c r="AP74" s="38">
        <f t="shared" si="49"/>
        <v>6.4999999999999997E-3</v>
      </c>
      <c r="AQ74" s="38">
        <f t="shared" si="50"/>
        <v>0.1767</v>
      </c>
      <c r="AR74" s="38"/>
      <c r="AS74" s="38">
        <f t="shared" si="51"/>
        <v>1.4800000000000001E-2</v>
      </c>
      <c r="AT74" s="38">
        <f t="shared" si="52"/>
        <v>0.125</v>
      </c>
      <c r="AU74" s="38">
        <f t="shared" si="53"/>
        <v>1E-4</v>
      </c>
      <c r="AV74" s="38">
        <f t="shared" si="54"/>
        <v>3.9600000000000003E-2</v>
      </c>
      <c r="AW74" s="38">
        <f t="shared" si="55"/>
        <v>0.3322</v>
      </c>
    </row>
    <row r="75" spans="2:49" ht="15.75" x14ac:dyDescent="0.25">
      <c r="B75">
        <v>0.33</v>
      </c>
      <c r="C75">
        <v>0.2</v>
      </c>
      <c r="D75">
        <v>0.64</v>
      </c>
      <c r="E75">
        <v>0.59</v>
      </c>
      <c r="F75">
        <v>0.94</v>
      </c>
      <c r="G75" t="s">
        <v>20</v>
      </c>
      <c r="H75">
        <f t="shared" si="29"/>
        <v>0.46410000000000001</v>
      </c>
      <c r="I75">
        <f t="shared" si="30"/>
        <v>0.29120000000000001</v>
      </c>
      <c r="J75">
        <f t="shared" si="31"/>
        <v>0.1085</v>
      </c>
      <c r="K75">
        <f t="shared" si="32"/>
        <v>2.81E-2</v>
      </c>
      <c r="L75" s="47">
        <f t="shared" si="33"/>
        <v>2.81E-2</v>
      </c>
      <c r="M75" t="str">
        <f t="shared" si="34"/>
        <v>High</v>
      </c>
      <c r="N75">
        <f t="shared" si="35"/>
        <v>1</v>
      </c>
      <c r="O75">
        <f>'Test_IF-có_validate'!O75</f>
        <v>0.36670000000000003</v>
      </c>
      <c r="P75">
        <f>'Test_IF-có_validate'!P75</f>
        <v>0.22220000000000001</v>
      </c>
      <c r="Q75">
        <f>'Test_IF-có_validate'!Q75</f>
        <v>0.7</v>
      </c>
      <c r="R75">
        <f>'Test_IF-có_validate'!R75</f>
        <v>0.59599999999999997</v>
      </c>
      <c r="S75">
        <f>'Test_IF-có_validate'!S75</f>
        <v>0.94899999999999995</v>
      </c>
      <c r="U75" s="37">
        <f t="shared" si="28"/>
        <v>0.46339999999999998</v>
      </c>
      <c r="V75" s="37">
        <f t="shared" si="28"/>
        <v>0.63639999999999997</v>
      </c>
      <c r="W75" s="37">
        <f t="shared" si="28"/>
        <v>0.17649999999999999</v>
      </c>
      <c r="X75" s="37">
        <f t="shared" si="28"/>
        <v>0.25309999999999999</v>
      </c>
      <c r="Y75" s="37">
        <f t="shared" si="28"/>
        <v>2.6200000000000001E-2</v>
      </c>
      <c r="AA75" s="37">
        <f t="shared" si="36"/>
        <v>4.0000000000000002E-4</v>
      </c>
      <c r="AB75" s="37">
        <f t="shared" si="37"/>
        <v>0</v>
      </c>
      <c r="AC75" s="37">
        <f t="shared" si="38"/>
        <v>4.6699999999999998E-2</v>
      </c>
      <c r="AD75" s="37">
        <f t="shared" si="39"/>
        <v>2.81E-2</v>
      </c>
      <c r="AE75" s="37">
        <f t="shared" si="40"/>
        <v>0.49930000000000002</v>
      </c>
      <c r="AG75" s="38">
        <f t="shared" si="41"/>
        <v>1E-4</v>
      </c>
      <c r="AH75" s="38">
        <f t="shared" si="42"/>
        <v>1.6299999999999999E-2</v>
      </c>
      <c r="AI75" s="38">
        <f t="shared" si="43"/>
        <v>2.69E-2</v>
      </c>
      <c r="AJ75" s="38">
        <f t="shared" si="44"/>
        <v>4.4000000000000003E-3</v>
      </c>
      <c r="AK75" s="38">
        <f t="shared" si="45"/>
        <v>0.31359999999999999</v>
      </c>
      <c r="AM75" s="38">
        <f t="shared" si="46"/>
        <v>3.3999999999999998E-3</v>
      </c>
      <c r="AN75" s="38">
        <f t="shared" si="47"/>
        <v>2.4500000000000001E-2</v>
      </c>
      <c r="AO75" s="38">
        <f t="shared" si="48"/>
        <v>1.0500000000000001E-2</v>
      </c>
      <c r="AP75" s="38">
        <f t="shared" si="49"/>
        <v>3.15E-2</v>
      </c>
      <c r="AQ75" s="38">
        <f t="shared" si="50"/>
        <v>0.1163</v>
      </c>
      <c r="AR75" s="38"/>
      <c r="AS75" s="38">
        <f t="shared" si="51"/>
        <v>6.0000000000000001E-3</v>
      </c>
      <c r="AT75" s="38">
        <f t="shared" si="52"/>
        <v>4.1399999999999999E-2</v>
      </c>
      <c r="AU75" s="38">
        <f t="shared" si="53"/>
        <v>1.12E-2</v>
      </c>
      <c r="AV75" s="38">
        <f t="shared" si="54"/>
        <v>3.5000000000000001E-3</v>
      </c>
      <c r="AW75" s="38">
        <f t="shared" si="55"/>
        <v>2.9600000000000001E-2</v>
      </c>
    </row>
    <row r="76" spans="2:49" ht="15.75" x14ac:dyDescent="0.25">
      <c r="B76">
        <v>0.31</v>
      </c>
      <c r="C76">
        <v>0.15</v>
      </c>
      <c r="D76">
        <v>0.57999999999999996</v>
      </c>
      <c r="E76">
        <v>0.76</v>
      </c>
      <c r="F76">
        <v>0.52</v>
      </c>
      <c r="G76" t="s">
        <v>24</v>
      </c>
      <c r="H76">
        <f t="shared" si="29"/>
        <v>0.14369999999999999</v>
      </c>
      <c r="I76">
        <f t="shared" si="30"/>
        <v>4.7100000000000003E-2</v>
      </c>
      <c r="J76">
        <f t="shared" si="31"/>
        <v>1.9E-3</v>
      </c>
      <c r="K76">
        <f t="shared" si="32"/>
        <v>3.27E-2</v>
      </c>
      <c r="L76" s="47">
        <f t="shared" si="33"/>
        <v>1.9E-3</v>
      </c>
      <c r="M76" t="str">
        <f t="shared" si="34"/>
        <v>Middle</v>
      </c>
      <c r="N76">
        <f t="shared" si="35"/>
        <v>1</v>
      </c>
      <c r="O76">
        <f>'Test_IF-có_validate'!O76</f>
        <v>0.34439999999999998</v>
      </c>
      <c r="P76">
        <f>'Test_IF-có_validate'!P76</f>
        <v>0.16669999999999999</v>
      </c>
      <c r="Q76">
        <f>'Test_IF-có_validate'!Q76</f>
        <v>0.63329999999999997</v>
      </c>
      <c r="R76">
        <f>'Test_IF-có_validate'!R76</f>
        <v>0.76770000000000005</v>
      </c>
      <c r="S76">
        <f>'Test_IF-có_validate'!S76</f>
        <v>0.52039999999999997</v>
      </c>
      <c r="U76" s="37">
        <f t="shared" si="28"/>
        <v>0.48770000000000002</v>
      </c>
      <c r="V76" s="37">
        <f t="shared" si="28"/>
        <v>0.71419999999999995</v>
      </c>
      <c r="W76" s="37">
        <f t="shared" si="28"/>
        <v>0.22450000000000001</v>
      </c>
      <c r="X76" s="37">
        <f t="shared" si="28"/>
        <v>0.13139999999999999</v>
      </c>
      <c r="Y76" s="37">
        <f t="shared" si="28"/>
        <v>0.31540000000000001</v>
      </c>
      <c r="AA76" s="37">
        <f t="shared" si="36"/>
        <v>0</v>
      </c>
      <c r="AB76" s="37">
        <f t="shared" si="37"/>
        <v>2.8999999999999998E-3</v>
      </c>
      <c r="AC76" s="37">
        <f t="shared" si="38"/>
        <v>2.8500000000000001E-2</v>
      </c>
      <c r="AD76" s="37">
        <f t="shared" si="39"/>
        <v>8.4500000000000006E-2</v>
      </c>
      <c r="AE76" s="37">
        <f t="shared" si="40"/>
        <v>0.15240000000000001</v>
      </c>
      <c r="AG76" s="38">
        <f t="shared" si="41"/>
        <v>1E-4</v>
      </c>
      <c r="AH76" s="38">
        <f t="shared" si="42"/>
        <v>3.3599999999999998E-2</v>
      </c>
      <c r="AI76" s="38">
        <f t="shared" si="43"/>
        <v>1.3599999999999999E-2</v>
      </c>
      <c r="AJ76" s="38">
        <f t="shared" si="44"/>
        <v>3.6400000000000002E-2</v>
      </c>
      <c r="AK76" s="38">
        <f t="shared" si="45"/>
        <v>4.9500000000000002E-2</v>
      </c>
      <c r="AM76" s="38">
        <f t="shared" si="46"/>
        <v>5.7999999999999996E-3</v>
      </c>
      <c r="AN76" s="38">
        <f t="shared" si="47"/>
        <v>4.4999999999999998E-2</v>
      </c>
      <c r="AO76" s="38">
        <f t="shared" si="48"/>
        <v>3.0000000000000001E-3</v>
      </c>
      <c r="AP76" s="38">
        <f t="shared" si="49"/>
        <v>9.0300000000000005E-2</v>
      </c>
      <c r="AQ76" s="38">
        <f t="shared" si="50"/>
        <v>2.0000000000000001E-4</v>
      </c>
      <c r="AR76" s="38"/>
      <c r="AS76" s="38">
        <f t="shared" si="51"/>
        <v>8.9999999999999993E-3</v>
      </c>
      <c r="AT76" s="38">
        <f t="shared" si="52"/>
        <v>6.6900000000000001E-2</v>
      </c>
      <c r="AU76" s="38">
        <f t="shared" si="53"/>
        <v>3.3E-3</v>
      </c>
      <c r="AV76" s="38">
        <f t="shared" si="54"/>
        <v>3.3799999999999997E-2</v>
      </c>
      <c r="AW76" s="38">
        <f t="shared" si="55"/>
        <v>3.4500000000000003E-2</v>
      </c>
    </row>
    <row r="77" spans="2:49" ht="15.75" x14ac:dyDescent="0.25">
      <c r="B77">
        <v>0.28000000000000003</v>
      </c>
      <c r="C77">
        <v>0.06</v>
      </c>
      <c r="D77">
        <v>0.7</v>
      </c>
      <c r="E77">
        <v>0.27</v>
      </c>
      <c r="F77">
        <v>0.32</v>
      </c>
      <c r="G77" t="s">
        <v>21</v>
      </c>
      <c r="H77">
        <f t="shared" si="29"/>
        <v>5.96E-2</v>
      </c>
      <c r="I77">
        <f t="shared" si="30"/>
        <v>8.2000000000000007E-3</v>
      </c>
      <c r="J77">
        <f t="shared" si="31"/>
        <v>2.6700000000000002E-2</v>
      </c>
      <c r="K77">
        <f t="shared" si="32"/>
        <v>0.10489999999999999</v>
      </c>
      <c r="L77" s="47">
        <f t="shared" si="33"/>
        <v>8.2000000000000007E-3</v>
      </c>
      <c r="M77" t="str">
        <f t="shared" si="34"/>
        <v>Low</v>
      </c>
      <c r="N77">
        <f t="shared" si="35"/>
        <v>1</v>
      </c>
      <c r="O77">
        <f>'Test_IF-có_validate'!O77</f>
        <v>0.31109999999999999</v>
      </c>
      <c r="P77">
        <f>'Test_IF-có_validate'!P77</f>
        <v>6.6699999999999995E-2</v>
      </c>
      <c r="Q77">
        <f>'Test_IF-có_validate'!Q77</f>
        <v>0.76670000000000005</v>
      </c>
      <c r="R77">
        <f>'Test_IF-có_validate'!R77</f>
        <v>0.2727</v>
      </c>
      <c r="S77">
        <f>'Test_IF-có_validate'!S77</f>
        <v>0.31630000000000003</v>
      </c>
      <c r="U77" s="37">
        <f t="shared" si="28"/>
        <v>0.52539999999999998</v>
      </c>
      <c r="V77" s="37">
        <f t="shared" si="28"/>
        <v>0.87490000000000001</v>
      </c>
      <c r="W77" s="37">
        <f t="shared" si="28"/>
        <v>0.1321</v>
      </c>
      <c r="X77" s="37">
        <f t="shared" si="28"/>
        <v>0.57150000000000001</v>
      </c>
      <c r="Y77" s="37">
        <f t="shared" si="28"/>
        <v>0.51939999999999997</v>
      </c>
      <c r="AA77" s="37">
        <f t="shared" si="36"/>
        <v>5.0000000000000001E-4</v>
      </c>
      <c r="AB77" s="37">
        <f t="shared" si="37"/>
        <v>3.5200000000000002E-2</v>
      </c>
      <c r="AC77" s="37">
        <f t="shared" si="38"/>
        <v>7.0499999999999993E-2</v>
      </c>
      <c r="AD77" s="37">
        <f t="shared" si="39"/>
        <v>5.3E-3</v>
      </c>
      <c r="AE77" s="37">
        <f t="shared" si="40"/>
        <v>5.9900000000000002E-2</v>
      </c>
      <c r="AG77" s="38">
        <f t="shared" si="41"/>
        <v>1.2999999999999999E-3</v>
      </c>
      <c r="AH77" s="38">
        <f t="shared" si="42"/>
        <v>9.9000000000000005E-2</v>
      </c>
      <c r="AI77" s="38">
        <f t="shared" si="43"/>
        <v>4.58E-2</v>
      </c>
      <c r="AJ77" s="38">
        <f t="shared" si="44"/>
        <v>3.04E-2</v>
      </c>
      <c r="AK77" s="38">
        <f t="shared" si="45"/>
        <v>5.1999999999999998E-3</v>
      </c>
      <c r="AM77" s="38">
        <f t="shared" si="46"/>
        <v>1.0500000000000001E-2</v>
      </c>
      <c r="AN77" s="38">
        <f t="shared" si="47"/>
        <v>0.1174</v>
      </c>
      <c r="AO77" s="38">
        <f t="shared" si="48"/>
        <v>2.3300000000000001E-2</v>
      </c>
      <c r="AP77" s="38">
        <f t="shared" si="49"/>
        <v>4.0000000000000001E-3</v>
      </c>
      <c r="AQ77" s="38">
        <f t="shared" si="50"/>
        <v>2.7099999999999999E-2</v>
      </c>
      <c r="AR77" s="38"/>
      <c r="AS77" s="38">
        <f t="shared" si="51"/>
        <v>1.4800000000000001E-2</v>
      </c>
      <c r="AT77" s="38">
        <f t="shared" si="52"/>
        <v>0.15029999999999999</v>
      </c>
      <c r="AU77" s="38">
        <f t="shared" si="53"/>
        <v>2.4299999999999999E-2</v>
      </c>
      <c r="AV77" s="38">
        <f t="shared" si="54"/>
        <v>3.3000000000000002E-2</v>
      </c>
      <c r="AW77" s="38">
        <f t="shared" si="55"/>
        <v>0.11119999999999999</v>
      </c>
    </row>
    <row r="78" spans="2:49" ht="15.75" x14ac:dyDescent="0.25">
      <c r="B78">
        <v>0.3</v>
      </c>
      <c r="C78">
        <v>0.16</v>
      </c>
      <c r="D78">
        <v>0.89</v>
      </c>
      <c r="E78">
        <v>0.32</v>
      </c>
      <c r="F78">
        <v>0.95</v>
      </c>
      <c r="G78" t="s">
        <v>20</v>
      </c>
      <c r="H78">
        <f t="shared" si="29"/>
        <v>0.49199999999999999</v>
      </c>
      <c r="I78">
        <f t="shared" si="30"/>
        <v>0.31590000000000001</v>
      </c>
      <c r="J78">
        <f t="shared" si="31"/>
        <v>0.1258</v>
      </c>
      <c r="K78">
        <f t="shared" si="32"/>
        <v>4.1599999999999998E-2</v>
      </c>
      <c r="L78" s="47">
        <f t="shared" si="33"/>
        <v>4.1599999999999998E-2</v>
      </c>
      <c r="M78" t="str">
        <f t="shared" si="34"/>
        <v>High</v>
      </c>
      <c r="N78">
        <f t="shared" si="35"/>
        <v>1</v>
      </c>
      <c r="O78">
        <f>'Test_IF-có_validate'!O78</f>
        <v>0.33329999999999999</v>
      </c>
      <c r="P78">
        <f>'Test_IF-có_validate'!P78</f>
        <v>0.17780000000000001</v>
      </c>
      <c r="Q78">
        <f>'Test_IF-có_validate'!Q78</f>
        <v>0.9778</v>
      </c>
      <c r="R78">
        <f>'Test_IF-có_validate'!R78</f>
        <v>0.32319999999999999</v>
      </c>
      <c r="S78">
        <f>'Test_IF-có_validate'!S78</f>
        <v>0.95920000000000005</v>
      </c>
      <c r="U78" s="37">
        <f t="shared" si="28"/>
        <v>0.5</v>
      </c>
      <c r="V78" s="37">
        <f t="shared" si="28"/>
        <v>0.69810000000000005</v>
      </c>
      <c r="W78" s="37">
        <f t="shared" si="28"/>
        <v>1.12E-2</v>
      </c>
      <c r="X78" s="37">
        <f t="shared" si="28"/>
        <v>0.51149999999999995</v>
      </c>
      <c r="Y78" s="37">
        <f t="shared" si="28"/>
        <v>2.0799999999999999E-2</v>
      </c>
      <c r="AA78" s="37">
        <f t="shared" si="36"/>
        <v>0</v>
      </c>
      <c r="AB78" s="37">
        <f t="shared" si="37"/>
        <v>1.8E-3</v>
      </c>
      <c r="AC78" s="37">
        <f t="shared" si="38"/>
        <v>0.23630000000000001</v>
      </c>
      <c r="AD78" s="37">
        <f t="shared" si="39"/>
        <v>1E-3</v>
      </c>
      <c r="AE78" s="37">
        <f t="shared" si="40"/>
        <v>0.51780000000000004</v>
      </c>
      <c r="AG78" s="38">
        <f t="shared" si="41"/>
        <v>2.9999999999999997E-4</v>
      </c>
      <c r="AH78" s="38">
        <f t="shared" si="42"/>
        <v>2.9499999999999998E-2</v>
      </c>
      <c r="AI78" s="38">
        <f t="shared" si="43"/>
        <v>0.19139999999999999</v>
      </c>
      <c r="AJ78" s="38">
        <f t="shared" si="44"/>
        <v>1.7600000000000001E-2</v>
      </c>
      <c r="AK78" s="38">
        <f t="shared" si="45"/>
        <v>0.3296</v>
      </c>
      <c r="AM78" s="38">
        <f t="shared" si="46"/>
        <v>7.1999999999999998E-3</v>
      </c>
      <c r="AN78" s="38">
        <f t="shared" si="47"/>
        <v>4.02E-2</v>
      </c>
      <c r="AO78" s="38">
        <f t="shared" si="48"/>
        <v>0.14369999999999999</v>
      </c>
      <c r="AP78" s="38">
        <f t="shared" si="49"/>
        <v>4.0000000000000002E-4</v>
      </c>
      <c r="AQ78" s="38">
        <f t="shared" si="50"/>
        <v>0.12690000000000001</v>
      </c>
      <c r="AR78" s="38"/>
      <c r="AS78" s="38">
        <f t="shared" si="51"/>
        <v>1.0800000000000001E-2</v>
      </c>
      <c r="AT78" s="38">
        <f t="shared" si="52"/>
        <v>6.0999999999999999E-2</v>
      </c>
      <c r="AU78" s="38">
        <f t="shared" si="53"/>
        <v>0.14599999999999999</v>
      </c>
      <c r="AV78" s="38">
        <f t="shared" si="54"/>
        <v>1.9599999999999999E-2</v>
      </c>
      <c r="AW78" s="38">
        <f t="shared" si="55"/>
        <v>3.5200000000000002E-2</v>
      </c>
    </row>
    <row r="79" spans="2:49" ht="15.75" x14ac:dyDescent="0.25">
      <c r="B79">
        <v>0.27</v>
      </c>
      <c r="C79">
        <v>0.03</v>
      </c>
      <c r="D79">
        <v>0.76</v>
      </c>
      <c r="E79">
        <v>0.59</v>
      </c>
      <c r="F79">
        <v>0.23</v>
      </c>
      <c r="G79" t="s">
        <v>21</v>
      </c>
      <c r="H79">
        <f t="shared" si="29"/>
        <v>3.2000000000000001E-2</v>
      </c>
      <c r="I79">
        <f t="shared" si="30"/>
        <v>4.7000000000000002E-3</v>
      </c>
      <c r="J79">
        <f t="shared" si="31"/>
        <v>5.8000000000000003E-2</v>
      </c>
      <c r="K79">
        <f t="shared" si="32"/>
        <v>0.15759999999999999</v>
      </c>
      <c r="L79" s="47">
        <f t="shared" si="33"/>
        <v>4.7000000000000002E-3</v>
      </c>
      <c r="M79" t="str">
        <f t="shared" si="34"/>
        <v>Low</v>
      </c>
      <c r="N79">
        <f t="shared" si="35"/>
        <v>1</v>
      </c>
      <c r="O79">
        <f>'Test_IF-có_validate'!O79</f>
        <v>0.3</v>
      </c>
      <c r="P79">
        <f>'Test_IF-có_validate'!P79</f>
        <v>3.3300000000000003E-2</v>
      </c>
      <c r="Q79">
        <f>'Test_IF-có_validate'!Q79</f>
        <v>0.83330000000000004</v>
      </c>
      <c r="R79">
        <f>'Test_IF-có_validate'!R79</f>
        <v>0.59599999999999997</v>
      </c>
      <c r="S79">
        <f>'Test_IF-có_validate'!S79</f>
        <v>0.22450000000000001</v>
      </c>
      <c r="U79" s="37">
        <f t="shared" si="28"/>
        <v>0.53849999999999998</v>
      </c>
      <c r="V79" s="37">
        <f t="shared" si="28"/>
        <v>0.9355</v>
      </c>
      <c r="W79" s="37">
        <f t="shared" si="28"/>
        <v>9.0899999999999995E-2</v>
      </c>
      <c r="X79" s="37">
        <f t="shared" si="28"/>
        <v>0.25309999999999999</v>
      </c>
      <c r="Y79" s="37">
        <f t="shared" si="28"/>
        <v>0.63329999999999997</v>
      </c>
      <c r="AA79" s="37">
        <f t="shared" si="36"/>
        <v>1E-3</v>
      </c>
      <c r="AB79" s="37">
        <f t="shared" si="37"/>
        <v>6.5000000000000002E-2</v>
      </c>
      <c r="AC79" s="37">
        <f t="shared" si="38"/>
        <v>0.1019</v>
      </c>
      <c r="AD79" s="37">
        <f t="shared" si="39"/>
        <v>2.81E-2</v>
      </c>
      <c r="AE79" s="37">
        <f t="shared" si="40"/>
        <v>2.75E-2</v>
      </c>
      <c r="AG79" s="38">
        <f t="shared" si="41"/>
        <v>2.0999999999999999E-3</v>
      </c>
      <c r="AH79" s="38">
        <f t="shared" si="42"/>
        <v>0.14449999999999999</v>
      </c>
      <c r="AI79" s="38">
        <f t="shared" si="43"/>
        <v>7.1900000000000006E-2</v>
      </c>
      <c r="AJ79" s="38">
        <f t="shared" si="44"/>
        <v>4.4000000000000003E-3</v>
      </c>
      <c r="AK79" s="38">
        <f t="shared" si="45"/>
        <v>1E-4</v>
      </c>
      <c r="AM79" s="38">
        <f t="shared" si="46"/>
        <v>1.2500000000000001E-2</v>
      </c>
      <c r="AN79" s="38">
        <f t="shared" si="47"/>
        <v>0.16619999999999999</v>
      </c>
      <c r="AO79" s="38">
        <f t="shared" si="48"/>
        <v>4.2999999999999997E-2</v>
      </c>
      <c r="AP79" s="38">
        <f t="shared" si="49"/>
        <v>3.15E-2</v>
      </c>
      <c r="AQ79" s="38">
        <f t="shared" si="50"/>
        <v>5.9200000000000003E-2</v>
      </c>
      <c r="AR79" s="38"/>
      <c r="AS79" s="38">
        <f t="shared" si="51"/>
        <v>1.7100000000000001E-2</v>
      </c>
      <c r="AT79" s="38">
        <f t="shared" si="52"/>
        <v>0.2041</v>
      </c>
      <c r="AU79" s="38">
        <f t="shared" si="53"/>
        <v>4.4299999999999999E-2</v>
      </c>
      <c r="AV79" s="38">
        <f t="shared" si="54"/>
        <v>3.5000000000000001E-3</v>
      </c>
      <c r="AW79" s="38">
        <f t="shared" si="55"/>
        <v>0.16739999999999999</v>
      </c>
    </row>
    <row r="80" spans="2:49" ht="15.75" x14ac:dyDescent="0.25">
      <c r="B80">
        <v>0.32</v>
      </c>
      <c r="C80">
        <v>0.2</v>
      </c>
      <c r="D80">
        <v>0.84</v>
      </c>
      <c r="E80">
        <v>0.81</v>
      </c>
      <c r="F80">
        <v>0.8</v>
      </c>
      <c r="G80" t="s">
        <v>20</v>
      </c>
      <c r="H80">
        <f t="shared" si="29"/>
        <v>0.3226</v>
      </c>
      <c r="I80">
        <f t="shared" si="30"/>
        <v>0.17399999999999999</v>
      </c>
      <c r="J80">
        <f t="shared" si="31"/>
        <v>4.2299999999999997E-2</v>
      </c>
      <c r="K80">
        <f t="shared" si="32"/>
        <v>6.6E-3</v>
      </c>
      <c r="L80" s="47">
        <f t="shared" si="33"/>
        <v>6.6E-3</v>
      </c>
      <c r="M80" t="str">
        <f t="shared" si="34"/>
        <v>High</v>
      </c>
      <c r="N80">
        <f t="shared" si="35"/>
        <v>1</v>
      </c>
      <c r="O80">
        <f>'Test_IF-có_validate'!O80</f>
        <v>0.35560000000000003</v>
      </c>
      <c r="P80">
        <f>'Test_IF-có_validate'!P80</f>
        <v>0.22220000000000001</v>
      </c>
      <c r="Q80">
        <f>'Test_IF-có_validate'!Q80</f>
        <v>0.92220000000000002</v>
      </c>
      <c r="R80">
        <f>'Test_IF-có_validate'!R80</f>
        <v>0.81820000000000004</v>
      </c>
      <c r="S80">
        <f>'Test_IF-có_validate'!S80</f>
        <v>0.80610000000000004</v>
      </c>
      <c r="U80" s="37">
        <f t="shared" si="28"/>
        <v>0.47539999999999999</v>
      </c>
      <c r="V80" s="37">
        <f t="shared" si="28"/>
        <v>0.63639999999999997</v>
      </c>
      <c r="W80" s="37">
        <f t="shared" si="28"/>
        <v>4.0500000000000001E-2</v>
      </c>
      <c r="X80" s="37">
        <f t="shared" si="28"/>
        <v>0.1</v>
      </c>
      <c r="Y80" s="37">
        <f t="shared" si="28"/>
        <v>0.1074</v>
      </c>
      <c r="AA80" s="37">
        <f t="shared" si="36"/>
        <v>1E-4</v>
      </c>
      <c r="AB80" s="37">
        <f t="shared" si="37"/>
        <v>0</v>
      </c>
      <c r="AC80" s="37">
        <f t="shared" si="38"/>
        <v>0.1643</v>
      </c>
      <c r="AD80" s="37">
        <f t="shared" si="39"/>
        <v>0.10929999999999999</v>
      </c>
      <c r="AE80" s="37">
        <f t="shared" si="40"/>
        <v>0.33710000000000001</v>
      </c>
      <c r="AG80" s="38">
        <f t="shared" si="41"/>
        <v>0</v>
      </c>
      <c r="AH80" s="38">
        <f t="shared" si="42"/>
        <v>1.6299999999999999E-2</v>
      </c>
      <c r="AI80" s="38">
        <f t="shared" si="43"/>
        <v>0.1263</v>
      </c>
      <c r="AJ80" s="38">
        <f t="shared" si="44"/>
        <v>5.3600000000000002E-2</v>
      </c>
      <c r="AK80" s="38">
        <f t="shared" si="45"/>
        <v>0.17949999999999999</v>
      </c>
      <c r="AM80" s="38">
        <f t="shared" si="46"/>
        <v>4.4999999999999997E-3</v>
      </c>
      <c r="AN80" s="38">
        <f t="shared" si="47"/>
        <v>2.4500000000000001E-2</v>
      </c>
      <c r="AO80" s="38">
        <f t="shared" si="48"/>
        <v>8.7499999999999994E-2</v>
      </c>
      <c r="AP80" s="38">
        <f t="shared" si="49"/>
        <v>0.1158</v>
      </c>
      <c r="AQ80" s="38">
        <f t="shared" si="50"/>
        <v>3.8199999999999998E-2</v>
      </c>
      <c r="AR80" s="38"/>
      <c r="AS80" s="38">
        <f t="shared" si="51"/>
        <v>7.4000000000000003E-3</v>
      </c>
      <c r="AT80" s="38">
        <f t="shared" si="52"/>
        <v>4.1399999999999999E-2</v>
      </c>
      <c r="AU80" s="38">
        <f t="shared" si="53"/>
        <v>8.9300000000000004E-2</v>
      </c>
      <c r="AV80" s="38">
        <f t="shared" si="54"/>
        <v>5.04E-2</v>
      </c>
      <c r="AW80" s="38">
        <f t="shared" si="55"/>
        <v>5.0000000000000001E-4</v>
      </c>
    </row>
    <row r="81" spans="2:49" ht="15.75" x14ac:dyDescent="0.25">
      <c r="B81">
        <v>0.31</v>
      </c>
      <c r="C81">
        <v>0.32</v>
      </c>
      <c r="D81">
        <v>0.28999999999999998</v>
      </c>
      <c r="E81">
        <v>0.31</v>
      </c>
      <c r="F81">
        <v>0.96</v>
      </c>
      <c r="G81" t="s">
        <v>20</v>
      </c>
      <c r="H81">
        <f t="shared" si="29"/>
        <v>0.49769999999999998</v>
      </c>
      <c r="I81">
        <f t="shared" si="30"/>
        <v>0.32229999999999998</v>
      </c>
      <c r="J81">
        <f t="shared" si="31"/>
        <v>0.13059999999999999</v>
      </c>
      <c r="K81">
        <f t="shared" si="32"/>
        <v>4.1200000000000001E-2</v>
      </c>
      <c r="L81" s="47">
        <f t="shared" si="33"/>
        <v>4.1200000000000001E-2</v>
      </c>
      <c r="M81" t="str">
        <f t="shared" si="34"/>
        <v>High</v>
      </c>
      <c r="N81">
        <f t="shared" si="35"/>
        <v>1</v>
      </c>
      <c r="O81">
        <f>'Test_IF-có_validate'!O81</f>
        <v>0.34439999999999998</v>
      </c>
      <c r="P81">
        <f>'Test_IF-có_validate'!P81</f>
        <v>0.35560000000000003</v>
      </c>
      <c r="Q81">
        <f>'Test_IF-có_validate'!Q81</f>
        <v>0.31109999999999999</v>
      </c>
      <c r="R81">
        <f>'Test_IF-có_validate'!R81</f>
        <v>0.31309999999999999</v>
      </c>
      <c r="S81">
        <f>'Test_IF-có_validate'!S81</f>
        <v>0.96940000000000004</v>
      </c>
      <c r="U81" s="37">
        <f t="shared" si="28"/>
        <v>0.48770000000000002</v>
      </c>
      <c r="V81" s="37">
        <f t="shared" si="28"/>
        <v>0.47539999999999999</v>
      </c>
      <c r="W81" s="37">
        <f t="shared" si="28"/>
        <v>0.52539999999999998</v>
      </c>
      <c r="X81" s="37">
        <f t="shared" si="28"/>
        <v>0.52310000000000001</v>
      </c>
      <c r="Y81" s="37">
        <f t="shared" si="28"/>
        <v>1.55E-2</v>
      </c>
      <c r="AA81" s="37">
        <f t="shared" si="36"/>
        <v>0</v>
      </c>
      <c r="AB81" s="37">
        <f t="shared" si="37"/>
        <v>1.3299999999999999E-2</v>
      </c>
      <c r="AC81" s="37">
        <f t="shared" si="38"/>
        <v>4.3E-3</v>
      </c>
      <c r="AD81" s="37">
        <f t="shared" si="39"/>
        <v>1.5E-3</v>
      </c>
      <c r="AE81" s="37">
        <f t="shared" si="40"/>
        <v>0.53890000000000005</v>
      </c>
      <c r="AG81" s="38">
        <f t="shared" si="41"/>
        <v>1E-4</v>
      </c>
      <c r="AH81" s="38">
        <f t="shared" si="42"/>
        <v>2.0000000000000001E-4</v>
      </c>
      <c r="AI81" s="38">
        <f t="shared" si="43"/>
        <v>1.4E-2</v>
      </c>
      <c r="AJ81" s="38">
        <f t="shared" si="44"/>
        <v>1.9900000000000001E-2</v>
      </c>
      <c r="AK81" s="38">
        <f t="shared" si="45"/>
        <v>0.34799999999999998</v>
      </c>
      <c r="AM81" s="38">
        <f t="shared" si="46"/>
        <v>5.7999999999999996E-3</v>
      </c>
      <c r="AN81" s="38">
        <f t="shared" si="47"/>
        <v>1.9E-3</v>
      </c>
      <c r="AO81" s="38">
        <f t="shared" si="48"/>
        <v>3.2300000000000002E-2</v>
      </c>
      <c r="AP81" s="38">
        <f t="shared" si="49"/>
        <v>8.0000000000000004E-4</v>
      </c>
      <c r="AQ81" s="38">
        <f t="shared" si="50"/>
        <v>0.1394</v>
      </c>
      <c r="AR81" s="38"/>
      <c r="AS81" s="38">
        <f t="shared" si="51"/>
        <v>8.9999999999999993E-3</v>
      </c>
      <c r="AT81" s="38">
        <f t="shared" si="52"/>
        <v>8.3000000000000001E-3</v>
      </c>
      <c r="AU81" s="38">
        <f t="shared" si="53"/>
        <v>3.1199999999999999E-2</v>
      </c>
      <c r="AV81" s="38">
        <f t="shared" si="54"/>
        <v>2.1899999999999999E-2</v>
      </c>
      <c r="AW81" s="38">
        <f t="shared" si="55"/>
        <v>4.2200000000000001E-2</v>
      </c>
    </row>
    <row r="82" spans="2:49" ht="15.75" x14ac:dyDescent="0.25">
      <c r="B82">
        <v>0.28000000000000003</v>
      </c>
      <c r="C82">
        <v>0.28999999999999998</v>
      </c>
      <c r="D82">
        <v>0.19</v>
      </c>
      <c r="E82">
        <v>0.37</v>
      </c>
      <c r="F82">
        <v>0.57999999999999996</v>
      </c>
      <c r="G82" t="s">
        <v>24</v>
      </c>
      <c r="H82">
        <f t="shared" si="29"/>
        <v>0.17269999999999999</v>
      </c>
      <c r="I82">
        <f t="shared" si="30"/>
        <v>6.7500000000000004E-2</v>
      </c>
      <c r="J82">
        <f t="shared" si="31"/>
        <v>5.4000000000000003E-3</v>
      </c>
      <c r="K82">
        <f t="shared" si="32"/>
        <v>2.3599999999999999E-2</v>
      </c>
      <c r="L82" s="47">
        <f t="shared" si="33"/>
        <v>5.4000000000000003E-3</v>
      </c>
      <c r="M82" t="str">
        <f t="shared" si="34"/>
        <v>Middle</v>
      </c>
      <c r="N82">
        <f t="shared" si="35"/>
        <v>1</v>
      </c>
      <c r="O82">
        <f>'Test_IF-có_validate'!O82</f>
        <v>0.31109999999999999</v>
      </c>
      <c r="P82">
        <f>'Test_IF-có_validate'!P82</f>
        <v>0.32219999999999999</v>
      </c>
      <c r="Q82">
        <f>'Test_IF-có_validate'!Q82</f>
        <v>0.2</v>
      </c>
      <c r="R82">
        <f>'Test_IF-có_validate'!R82</f>
        <v>0.37369999999999998</v>
      </c>
      <c r="S82">
        <f>'Test_IF-có_validate'!S82</f>
        <v>0.58160000000000001</v>
      </c>
      <c r="U82" s="37">
        <f t="shared" si="28"/>
        <v>0.52539999999999998</v>
      </c>
      <c r="V82" s="37">
        <f t="shared" si="28"/>
        <v>0.51259999999999994</v>
      </c>
      <c r="W82" s="37">
        <f t="shared" si="28"/>
        <v>0.66669999999999996</v>
      </c>
      <c r="X82" s="37">
        <f t="shared" si="28"/>
        <v>0.45590000000000003</v>
      </c>
      <c r="Y82" s="37">
        <f t="shared" si="28"/>
        <v>0.26450000000000001</v>
      </c>
      <c r="AA82" s="37">
        <f t="shared" si="36"/>
        <v>5.0000000000000001E-4</v>
      </c>
      <c r="AB82" s="37">
        <f t="shared" si="37"/>
        <v>7.9000000000000008E-3</v>
      </c>
      <c r="AC82" s="37">
        <f t="shared" si="38"/>
        <v>2.7199999999999998E-2</v>
      </c>
      <c r="AD82" s="37">
        <f t="shared" si="39"/>
        <v>1E-4</v>
      </c>
      <c r="AE82" s="37">
        <f t="shared" si="40"/>
        <v>0.18529999999999999</v>
      </c>
      <c r="AG82" s="38">
        <f t="shared" si="41"/>
        <v>1.2999999999999999E-3</v>
      </c>
      <c r="AH82" s="38">
        <f t="shared" si="42"/>
        <v>1.6999999999999999E-3</v>
      </c>
      <c r="AI82" s="38">
        <f t="shared" si="43"/>
        <v>4.7E-2</v>
      </c>
      <c r="AJ82" s="38">
        <f t="shared" si="44"/>
        <v>8.6999999999999994E-3</v>
      </c>
      <c r="AK82" s="38">
        <f t="shared" si="45"/>
        <v>7.0000000000000007E-2</v>
      </c>
      <c r="AM82" s="38">
        <f t="shared" si="46"/>
        <v>1.0500000000000001E-2</v>
      </c>
      <c r="AN82" s="38">
        <f t="shared" si="47"/>
        <v>4.8999999999999998E-3</v>
      </c>
      <c r="AO82" s="38">
        <f t="shared" si="48"/>
        <v>7.6899999999999996E-2</v>
      </c>
      <c r="AP82" s="38">
        <f t="shared" si="49"/>
        <v>2.9999999999999997E-4</v>
      </c>
      <c r="AQ82" s="38">
        <f t="shared" si="50"/>
        <v>8.9999999999999998E-4</v>
      </c>
      <c r="AR82" s="38"/>
      <c r="AS82" s="38">
        <f t="shared" si="51"/>
        <v>1.4800000000000001E-2</v>
      </c>
      <c r="AT82" s="38">
        <f t="shared" si="52"/>
        <v>1.38E-2</v>
      </c>
      <c r="AU82" s="38">
        <f t="shared" si="53"/>
        <v>7.5300000000000006E-2</v>
      </c>
      <c r="AV82" s="38">
        <f t="shared" si="54"/>
        <v>1.01E-2</v>
      </c>
      <c r="AW82" s="38">
        <f t="shared" si="55"/>
        <v>2.0500000000000001E-2</v>
      </c>
    </row>
    <row r="83" spans="2:49" ht="15.75" x14ac:dyDescent="0.25">
      <c r="B83">
        <v>0.32</v>
      </c>
      <c r="C83">
        <v>0.31</v>
      </c>
      <c r="D83">
        <v>0.26</v>
      </c>
      <c r="E83">
        <v>0.83</v>
      </c>
      <c r="F83">
        <v>0.77</v>
      </c>
      <c r="G83" t="s">
        <v>20</v>
      </c>
      <c r="H83">
        <f t="shared" si="29"/>
        <v>0.29070000000000001</v>
      </c>
      <c r="I83">
        <f t="shared" si="30"/>
        <v>0.1502</v>
      </c>
      <c r="J83">
        <f t="shared" si="31"/>
        <v>3.1399999999999997E-2</v>
      </c>
      <c r="K83">
        <f t="shared" si="32"/>
        <v>3.3999999999999998E-3</v>
      </c>
      <c r="L83" s="47">
        <f t="shared" si="33"/>
        <v>3.3999999999999998E-3</v>
      </c>
      <c r="M83" t="str">
        <f t="shared" si="34"/>
        <v>High</v>
      </c>
      <c r="N83">
        <f t="shared" si="35"/>
        <v>1</v>
      </c>
      <c r="O83">
        <f>'Test_IF-có_validate'!O83</f>
        <v>0.35560000000000003</v>
      </c>
      <c r="P83">
        <f>'Test_IF-có_validate'!P83</f>
        <v>0.34439999999999998</v>
      </c>
      <c r="Q83">
        <f>'Test_IF-có_validate'!Q83</f>
        <v>0.27779999999999999</v>
      </c>
      <c r="R83">
        <f>'Test_IF-có_validate'!R83</f>
        <v>0.83840000000000003</v>
      </c>
      <c r="S83">
        <f>'Test_IF-có_validate'!S83</f>
        <v>0.77549999999999997</v>
      </c>
      <c r="U83" s="37">
        <f t="shared" si="28"/>
        <v>0.47539999999999999</v>
      </c>
      <c r="V83" s="37">
        <f t="shared" si="28"/>
        <v>0.48770000000000002</v>
      </c>
      <c r="W83" s="37">
        <f t="shared" si="28"/>
        <v>0.56520000000000004</v>
      </c>
      <c r="X83" s="37">
        <f t="shared" si="28"/>
        <v>8.7900000000000006E-2</v>
      </c>
      <c r="Y83" s="37">
        <f t="shared" si="28"/>
        <v>0.12640000000000001</v>
      </c>
      <c r="AA83" s="37">
        <f t="shared" si="36"/>
        <v>1E-4</v>
      </c>
      <c r="AB83" s="37">
        <f t="shared" si="37"/>
        <v>1.14E-2</v>
      </c>
      <c r="AC83" s="37">
        <f t="shared" si="38"/>
        <v>8.8000000000000005E-3</v>
      </c>
      <c r="AD83" s="37">
        <f t="shared" si="39"/>
        <v>0.1207</v>
      </c>
      <c r="AE83" s="37">
        <f t="shared" si="40"/>
        <v>0.31230000000000002</v>
      </c>
      <c r="AG83" s="38">
        <f t="shared" si="41"/>
        <v>0</v>
      </c>
      <c r="AH83" s="38">
        <f t="shared" si="42"/>
        <v>5.0000000000000001E-4</v>
      </c>
      <c r="AI83" s="38">
        <f t="shared" si="43"/>
        <v>2.1299999999999999E-2</v>
      </c>
      <c r="AJ83" s="38">
        <f t="shared" si="44"/>
        <v>6.1899999999999997E-2</v>
      </c>
      <c r="AK83" s="38">
        <f t="shared" si="45"/>
        <v>0.1603</v>
      </c>
      <c r="AM83" s="38">
        <f t="shared" si="46"/>
        <v>4.4999999999999997E-3</v>
      </c>
      <c r="AN83" s="38">
        <f t="shared" si="47"/>
        <v>2.7000000000000001E-3</v>
      </c>
      <c r="AO83" s="38">
        <f t="shared" si="48"/>
        <v>4.2999999999999997E-2</v>
      </c>
      <c r="AP83" s="38">
        <f t="shared" si="49"/>
        <v>0.12759999999999999</v>
      </c>
      <c r="AQ83" s="38">
        <f t="shared" si="50"/>
        <v>2.9100000000000001E-2</v>
      </c>
      <c r="AR83" s="38"/>
      <c r="AS83" s="38">
        <f t="shared" si="51"/>
        <v>7.4000000000000003E-3</v>
      </c>
      <c r="AT83" s="38">
        <f t="shared" si="52"/>
        <v>9.9000000000000008E-3</v>
      </c>
      <c r="AU83" s="38">
        <f t="shared" si="53"/>
        <v>4.1700000000000001E-2</v>
      </c>
      <c r="AV83" s="38">
        <f t="shared" si="54"/>
        <v>5.8500000000000003E-2</v>
      </c>
      <c r="AW83" s="38">
        <f t="shared" si="55"/>
        <v>0</v>
      </c>
    </row>
    <row r="84" spans="2:49" ht="15.75" x14ac:dyDescent="0.25">
      <c r="B84">
        <v>0.25</v>
      </c>
      <c r="C84">
        <v>0.28000000000000003</v>
      </c>
      <c r="D84">
        <v>0.3</v>
      </c>
      <c r="E84">
        <v>1E-3</v>
      </c>
      <c r="F84">
        <v>0.25</v>
      </c>
      <c r="G84" t="s">
        <v>23</v>
      </c>
      <c r="H84">
        <f t="shared" si="29"/>
        <v>3.56E-2</v>
      </c>
      <c r="I84">
        <f t="shared" si="30"/>
        <v>6.1999999999999998E-3</v>
      </c>
      <c r="J84">
        <f t="shared" si="31"/>
        <v>5.2200000000000003E-2</v>
      </c>
      <c r="K84">
        <f t="shared" si="32"/>
        <v>0.1487</v>
      </c>
      <c r="L84" s="47">
        <f t="shared" si="33"/>
        <v>6.1999999999999998E-3</v>
      </c>
      <c r="M84" t="str">
        <f t="shared" si="34"/>
        <v>Low</v>
      </c>
      <c r="N84">
        <f t="shared" si="35"/>
        <v>0</v>
      </c>
      <c r="O84">
        <f>'Test_IF-có_validate'!O84</f>
        <v>0.27779999999999999</v>
      </c>
      <c r="P84">
        <f>'Test_IF-có_validate'!P84</f>
        <v>0.31109999999999999</v>
      </c>
      <c r="Q84">
        <f>'Test_IF-có_validate'!Q84</f>
        <v>0.32219999999999999</v>
      </c>
      <c r="R84">
        <f>'Test_IF-có_validate'!R84</f>
        <v>1E-3</v>
      </c>
      <c r="S84">
        <f>'Test_IF-có_validate'!S84</f>
        <v>0.24490000000000001</v>
      </c>
      <c r="U84" s="37">
        <f t="shared" si="28"/>
        <v>0.56520000000000004</v>
      </c>
      <c r="V84" s="37">
        <f t="shared" si="28"/>
        <v>0.52539999999999998</v>
      </c>
      <c r="W84" s="37">
        <f t="shared" si="28"/>
        <v>0.51259999999999994</v>
      </c>
      <c r="X84" s="37">
        <f t="shared" si="28"/>
        <v>0.998</v>
      </c>
      <c r="Y84" s="37">
        <f t="shared" si="28"/>
        <v>0.60660000000000003</v>
      </c>
      <c r="AA84" s="37">
        <f t="shared" si="36"/>
        <v>2.5999999999999999E-3</v>
      </c>
      <c r="AB84" s="37">
        <f t="shared" si="37"/>
        <v>6.4000000000000003E-3</v>
      </c>
      <c r="AC84" s="37">
        <f t="shared" si="38"/>
        <v>3.2000000000000002E-3</v>
      </c>
      <c r="AD84" s="37">
        <f t="shared" si="39"/>
        <v>0.25059999999999999</v>
      </c>
      <c r="AE84" s="37">
        <f t="shared" si="40"/>
        <v>3.4099999999999998E-2</v>
      </c>
      <c r="AG84" s="38">
        <f t="shared" si="41"/>
        <v>4.1000000000000003E-3</v>
      </c>
      <c r="AH84" s="38">
        <f t="shared" si="42"/>
        <v>2.5000000000000001E-3</v>
      </c>
      <c r="AI84" s="38">
        <f t="shared" si="43"/>
        <v>1.2E-2</v>
      </c>
      <c r="AJ84" s="38">
        <f t="shared" si="44"/>
        <v>0.34989999999999999</v>
      </c>
      <c r="AK84" s="38">
        <f t="shared" si="45"/>
        <v>1E-4</v>
      </c>
      <c r="AM84" s="38">
        <f t="shared" si="46"/>
        <v>1.7000000000000001E-2</v>
      </c>
      <c r="AN84" s="38">
        <f t="shared" si="47"/>
        <v>6.1999999999999998E-3</v>
      </c>
      <c r="AO84" s="38">
        <f t="shared" si="48"/>
        <v>2.92E-2</v>
      </c>
      <c r="AP84" s="38">
        <f t="shared" si="49"/>
        <v>0.2414</v>
      </c>
      <c r="AQ84" s="38">
        <f t="shared" si="50"/>
        <v>5.0599999999999999E-2</v>
      </c>
      <c r="AR84" s="38"/>
      <c r="AS84" s="38">
        <f t="shared" si="51"/>
        <v>2.23E-2</v>
      </c>
      <c r="AT84" s="38">
        <f t="shared" si="52"/>
        <v>1.5900000000000001E-2</v>
      </c>
      <c r="AU84" s="38">
        <f t="shared" si="53"/>
        <v>2.8199999999999999E-2</v>
      </c>
      <c r="AV84" s="38">
        <f t="shared" si="54"/>
        <v>0.35730000000000001</v>
      </c>
      <c r="AW84" s="38">
        <f t="shared" si="55"/>
        <v>0.1532</v>
      </c>
    </row>
    <row r="85" spans="2:49" ht="15.75" x14ac:dyDescent="0.25">
      <c r="B85">
        <v>0.26</v>
      </c>
      <c r="C85">
        <v>0.26</v>
      </c>
      <c r="D85">
        <v>0.31</v>
      </c>
      <c r="E85">
        <v>0.26</v>
      </c>
      <c r="F85">
        <v>0.13</v>
      </c>
      <c r="G85" t="s">
        <v>23</v>
      </c>
      <c r="H85">
        <f t="shared" si="29"/>
        <v>3.0999999999999999E-3</v>
      </c>
      <c r="I85">
        <f t="shared" si="30"/>
        <v>1.41E-2</v>
      </c>
      <c r="J85">
        <f t="shared" si="31"/>
        <v>0.115</v>
      </c>
      <c r="K85">
        <f t="shared" si="32"/>
        <v>0.24279999999999999</v>
      </c>
      <c r="L85" s="47">
        <f t="shared" si="33"/>
        <v>3.0999999999999999E-3</v>
      </c>
      <c r="M85" t="str">
        <f t="shared" si="34"/>
        <v>Very Low</v>
      </c>
      <c r="N85">
        <f t="shared" si="35"/>
        <v>1</v>
      </c>
      <c r="O85">
        <f>'Test_IF-có_validate'!O85</f>
        <v>0.28889999999999999</v>
      </c>
      <c r="P85">
        <f>'Test_IF-có_validate'!P85</f>
        <v>0.28889999999999999</v>
      </c>
      <c r="Q85">
        <f>'Test_IF-có_validate'!Q85</f>
        <v>0.33329999999999999</v>
      </c>
      <c r="R85">
        <f>'Test_IF-có_validate'!R85</f>
        <v>0.2626</v>
      </c>
      <c r="S85">
        <f>'Test_IF-có_validate'!S85</f>
        <v>0.12239999999999999</v>
      </c>
      <c r="U85" s="37">
        <f t="shared" si="28"/>
        <v>0.55169999999999997</v>
      </c>
      <c r="V85" s="37">
        <f t="shared" si="28"/>
        <v>0.55169999999999997</v>
      </c>
      <c r="W85" s="37">
        <f t="shared" si="28"/>
        <v>0.5</v>
      </c>
      <c r="X85" s="37">
        <f t="shared" si="28"/>
        <v>0.58399999999999996</v>
      </c>
      <c r="Y85" s="37">
        <f t="shared" si="28"/>
        <v>0.78190000000000004</v>
      </c>
      <c r="AA85" s="37">
        <f t="shared" si="36"/>
        <v>1.6999999999999999E-3</v>
      </c>
      <c r="AB85" s="37">
        <f t="shared" si="37"/>
        <v>3.8E-3</v>
      </c>
      <c r="AC85" s="37">
        <f t="shared" si="38"/>
        <v>2.3E-3</v>
      </c>
      <c r="AD85" s="37">
        <f t="shared" si="39"/>
        <v>6.7000000000000002E-3</v>
      </c>
      <c r="AE85" s="37">
        <f t="shared" si="40"/>
        <v>3.0999999999999999E-3</v>
      </c>
      <c r="AG85" s="38">
        <f t="shared" si="41"/>
        <v>3.0000000000000001E-3</v>
      </c>
      <c r="AH85" s="38">
        <f t="shared" si="42"/>
        <v>4.7000000000000002E-3</v>
      </c>
      <c r="AI85" s="38">
        <f t="shared" si="43"/>
        <v>1.01E-2</v>
      </c>
      <c r="AJ85" s="38">
        <f t="shared" si="44"/>
        <v>3.3599999999999998E-2</v>
      </c>
      <c r="AK85" s="38">
        <f t="shared" si="45"/>
        <v>1.4E-2</v>
      </c>
      <c r="AM85" s="38">
        <f t="shared" si="46"/>
        <v>1.46E-2</v>
      </c>
      <c r="AN85" s="38">
        <f t="shared" si="47"/>
        <v>9.4999999999999998E-3</v>
      </c>
      <c r="AO85" s="38">
        <f t="shared" si="48"/>
        <v>2.63E-2</v>
      </c>
      <c r="AP85" s="38">
        <f t="shared" si="49"/>
        <v>5.1000000000000004E-3</v>
      </c>
      <c r="AQ85" s="38">
        <f t="shared" si="50"/>
        <v>0.12280000000000001</v>
      </c>
      <c r="AR85" s="38"/>
      <c r="AS85" s="38">
        <f t="shared" si="51"/>
        <v>1.9599999999999999E-2</v>
      </c>
      <c r="AT85" s="38">
        <f t="shared" si="52"/>
        <v>2.0899999999999998E-2</v>
      </c>
      <c r="AU85" s="38">
        <f t="shared" si="53"/>
        <v>2.53E-2</v>
      </c>
      <c r="AV85" s="38">
        <f t="shared" si="54"/>
        <v>3.6200000000000003E-2</v>
      </c>
      <c r="AW85" s="38">
        <f t="shared" si="55"/>
        <v>0.26079999999999998</v>
      </c>
    </row>
    <row r="86" spans="2:49" ht="15.75" x14ac:dyDescent="0.25">
      <c r="B86">
        <v>0.27</v>
      </c>
      <c r="C86">
        <v>0.28999999999999998</v>
      </c>
      <c r="D86">
        <v>0.34</v>
      </c>
      <c r="E86">
        <v>0.28000000000000003</v>
      </c>
      <c r="F86">
        <v>0.32</v>
      </c>
      <c r="G86" t="s">
        <v>21</v>
      </c>
      <c r="H86">
        <f t="shared" si="29"/>
        <v>5.5399999999999998E-2</v>
      </c>
      <c r="I86">
        <f t="shared" si="30"/>
        <v>5.5999999999999999E-3</v>
      </c>
      <c r="J86">
        <f t="shared" si="31"/>
        <v>2.6200000000000001E-2</v>
      </c>
      <c r="K86">
        <f t="shared" si="32"/>
        <v>0.1042</v>
      </c>
      <c r="L86" s="47">
        <f t="shared" si="33"/>
        <v>5.5999999999999999E-3</v>
      </c>
      <c r="M86" t="str">
        <f t="shared" si="34"/>
        <v>Low</v>
      </c>
      <c r="N86">
        <f t="shared" si="35"/>
        <v>1</v>
      </c>
      <c r="O86">
        <f>'Test_IF-có_validate'!O86</f>
        <v>0.3</v>
      </c>
      <c r="P86">
        <f>'Test_IF-có_validate'!P86</f>
        <v>0.32219999999999999</v>
      </c>
      <c r="Q86">
        <f>'Test_IF-có_validate'!Q86</f>
        <v>0.36670000000000003</v>
      </c>
      <c r="R86">
        <f>'Test_IF-có_validate'!R86</f>
        <v>0.2828</v>
      </c>
      <c r="S86">
        <f>'Test_IF-có_validate'!S86</f>
        <v>0.31630000000000003</v>
      </c>
      <c r="U86" s="37">
        <f t="shared" si="28"/>
        <v>0.53849999999999998</v>
      </c>
      <c r="V86" s="37">
        <f t="shared" si="28"/>
        <v>0.51259999999999994</v>
      </c>
      <c r="W86" s="37">
        <f t="shared" si="28"/>
        <v>0.46339999999999998</v>
      </c>
      <c r="X86" s="37">
        <f t="shared" si="28"/>
        <v>0.55910000000000004</v>
      </c>
      <c r="Y86" s="37">
        <f t="shared" si="28"/>
        <v>0.51939999999999997</v>
      </c>
      <c r="AA86" s="37">
        <f t="shared" si="36"/>
        <v>1E-3</v>
      </c>
      <c r="AB86" s="37">
        <f t="shared" si="37"/>
        <v>7.9000000000000008E-3</v>
      </c>
      <c r="AC86" s="37">
        <f t="shared" si="38"/>
        <v>5.0000000000000001E-4</v>
      </c>
      <c r="AD86" s="37">
        <f t="shared" si="39"/>
        <v>4.1000000000000003E-3</v>
      </c>
      <c r="AE86" s="37">
        <f t="shared" si="40"/>
        <v>5.9900000000000002E-2</v>
      </c>
      <c r="AG86" s="38">
        <f t="shared" si="41"/>
        <v>2.0999999999999999E-3</v>
      </c>
      <c r="AH86" s="38">
        <f t="shared" si="42"/>
        <v>1.6999999999999999E-3</v>
      </c>
      <c r="AI86" s="38">
        <f t="shared" si="43"/>
        <v>5.5999999999999999E-3</v>
      </c>
      <c r="AJ86" s="38">
        <f t="shared" si="44"/>
        <v>2.75E-2</v>
      </c>
      <c r="AK86" s="38">
        <f t="shared" si="45"/>
        <v>5.1999999999999998E-3</v>
      </c>
      <c r="AM86" s="38">
        <f t="shared" si="46"/>
        <v>1.2500000000000001E-2</v>
      </c>
      <c r="AN86" s="38">
        <f t="shared" si="47"/>
        <v>4.8999999999999998E-3</v>
      </c>
      <c r="AO86" s="38">
        <f t="shared" si="48"/>
        <v>1.8599999999999998E-2</v>
      </c>
      <c r="AP86" s="38">
        <f t="shared" si="49"/>
        <v>2.8999999999999998E-3</v>
      </c>
      <c r="AQ86" s="38">
        <f t="shared" si="50"/>
        <v>2.7099999999999999E-2</v>
      </c>
      <c r="AR86" s="38"/>
      <c r="AS86" s="38">
        <f t="shared" si="51"/>
        <v>1.7100000000000001E-2</v>
      </c>
      <c r="AT86" s="38">
        <f t="shared" si="52"/>
        <v>1.38E-2</v>
      </c>
      <c r="AU86" s="38">
        <f t="shared" si="53"/>
        <v>1.77E-2</v>
      </c>
      <c r="AV86" s="38">
        <f t="shared" si="54"/>
        <v>2.9899999999999999E-2</v>
      </c>
      <c r="AW86" s="38">
        <f t="shared" si="55"/>
        <v>0.11119999999999999</v>
      </c>
    </row>
    <row r="87" spans="2:49" ht="15.75" x14ac:dyDescent="0.25">
      <c r="B87">
        <v>0.28000000000000003</v>
      </c>
      <c r="C87">
        <v>0.28000000000000003</v>
      </c>
      <c r="D87">
        <v>0.38</v>
      </c>
      <c r="E87">
        <v>0.28999999999999998</v>
      </c>
      <c r="F87">
        <v>0.62</v>
      </c>
      <c r="G87" t="s">
        <v>24</v>
      </c>
      <c r="H87">
        <f t="shared" si="29"/>
        <v>0.1928</v>
      </c>
      <c r="I87">
        <f t="shared" si="30"/>
        <v>7.9299999999999995E-2</v>
      </c>
      <c r="J87">
        <f t="shared" si="31"/>
        <v>3.8E-3</v>
      </c>
      <c r="K87">
        <f t="shared" si="32"/>
        <v>1.32E-2</v>
      </c>
      <c r="L87" s="47">
        <f t="shared" si="33"/>
        <v>3.8E-3</v>
      </c>
      <c r="M87" t="str">
        <f t="shared" si="34"/>
        <v>Middle</v>
      </c>
      <c r="N87">
        <f t="shared" si="35"/>
        <v>1</v>
      </c>
      <c r="O87">
        <f>'Test_IF-có_validate'!O87</f>
        <v>0.31109999999999999</v>
      </c>
      <c r="P87">
        <f>'Test_IF-có_validate'!P87</f>
        <v>0.31109999999999999</v>
      </c>
      <c r="Q87">
        <f>'Test_IF-có_validate'!Q87</f>
        <v>0.41110000000000002</v>
      </c>
      <c r="R87">
        <f>'Test_IF-có_validate'!R87</f>
        <v>0.29289999999999999</v>
      </c>
      <c r="S87">
        <f>'Test_IF-có_validate'!S87</f>
        <v>0.62239999999999995</v>
      </c>
      <c r="U87" s="37">
        <f t="shared" si="28"/>
        <v>0.52539999999999998</v>
      </c>
      <c r="V87" s="37">
        <f t="shared" si="28"/>
        <v>0.52539999999999998</v>
      </c>
      <c r="W87" s="37">
        <f t="shared" si="28"/>
        <v>0.4173</v>
      </c>
      <c r="X87" s="37">
        <f t="shared" si="28"/>
        <v>0.54690000000000005</v>
      </c>
      <c r="Y87" s="37">
        <f t="shared" si="28"/>
        <v>0.23269999999999999</v>
      </c>
      <c r="AA87" s="37">
        <f t="shared" si="36"/>
        <v>5.0000000000000001E-4</v>
      </c>
      <c r="AB87" s="37">
        <f t="shared" si="37"/>
        <v>6.4000000000000003E-3</v>
      </c>
      <c r="AC87" s="37">
        <f t="shared" si="38"/>
        <v>1E-4</v>
      </c>
      <c r="AD87" s="37">
        <f t="shared" si="39"/>
        <v>3.0999999999999999E-3</v>
      </c>
      <c r="AE87" s="37">
        <f t="shared" si="40"/>
        <v>0.20880000000000001</v>
      </c>
      <c r="AG87" s="38">
        <f t="shared" si="41"/>
        <v>1.2999999999999999E-3</v>
      </c>
      <c r="AH87" s="38">
        <f t="shared" si="42"/>
        <v>2.5000000000000001E-3</v>
      </c>
      <c r="AI87" s="38">
        <f t="shared" si="43"/>
        <v>1.6999999999999999E-3</v>
      </c>
      <c r="AJ87" s="38">
        <f t="shared" si="44"/>
        <v>2.4799999999999999E-2</v>
      </c>
      <c r="AK87" s="38">
        <f t="shared" si="45"/>
        <v>8.5400000000000004E-2</v>
      </c>
      <c r="AM87" s="38">
        <f t="shared" si="46"/>
        <v>1.0500000000000001E-2</v>
      </c>
      <c r="AN87" s="38">
        <f t="shared" si="47"/>
        <v>6.1999999999999998E-3</v>
      </c>
      <c r="AO87" s="38">
        <f t="shared" si="48"/>
        <v>1.06E-2</v>
      </c>
      <c r="AP87" s="38">
        <f t="shared" si="49"/>
        <v>2.0999999999999999E-3</v>
      </c>
      <c r="AQ87" s="38">
        <f t="shared" si="50"/>
        <v>3.3999999999999998E-3</v>
      </c>
      <c r="AR87" s="38"/>
      <c r="AS87" s="38">
        <f t="shared" si="51"/>
        <v>1.4800000000000001E-2</v>
      </c>
      <c r="AT87" s="38">
        <f t="shared" si="52"/>
        <v>1.5900000000000001E-2</v>
      </c>
      <c r="AU87" s="38">
        <f t="shared" si="53"/>
        <v>0.01</v>
      </c>
      <c r="AV87" s="38">
        <f t="shared" si="54"/>
        <v>2.7099999999999999E-2</v>
      </c>
      <c r="AW87" s="38">
        <f t="shared" si="55"/>
        <v>1.32E-2</v>
      </c>
    </row>
    <row r="88" spans="2:49" ht="15.75" x14ac:dyDescent="0.25">
      <c r="B88">
        <v>0.26</v>
      </c>
      <c r="C88">
        <v>0.26</v>
      </c>
      <c r="D88">
        <v>0.35</v>
      </c>
      <c r="E88">
        <v>0.62</v>
      </c>
      <c r="F88">
        <v>0.24</v>
      </c>
      <c r="G88" t="s">
        <v>21</v>
      </c>
      <c r="H88">
        <f t="shared" si="29"/>
        <v>2.8899999999999999E-2</v>
      </c>
      <c r="I88">
        <f t="shared" si="30"/>
        <v>4.0000000000000002E-4</v>
      </c>
      <c r="J88">
        <f t="shared" si="31"/>
        <v>5.2200000000000003E-2</v>
      </c>
      <c r="K88">
        <f t="shared" si="32"/>
        <v>0.14879999999999999</v>
      </c>
      <c r="L88" s="47">
        <f t="shared" si="33"/>
        <v>4.0000000000000002E-4</v>
      </c>
      <c r="M88" t="str">
        <f t="shared" si="34"/>
        <v>Low</v>
      </c>
      <c r="N88">
        <f t="shared" si="35"/>
        <v>1</v>
      </c>
      <c r="O88">
        <f>'Test_IF-có_validate'!O88</f>
        <v>0.28889999999999999</v>
      </c>
      <c r="P88">
        <f>'Test_IF-có_validate'!P88</f>
        <v>0.28889999999999999</v>
      </c>
      <c r="Q88">
        <f>'Test_IF-có_validate'!Q88</f>
        <v>0.37780000000000002</v>
      </c>
      <c r="R88">
        <f>'Test_IF-có_validate'!R88</f>
        <v>0.62629999999999997</v>
      </c>
      <c r="S88">
        <f>'Test_IF-có_validate'!S88</f>
        <v>0.23469999999999999</v>
      </c>
      <c r="U88" s="37">
        <f t="shared" si="28"/>
        <v>0.55169999999999997</v>
      </c>
      <c r="V88" s="37">
        <f t="shared" si="28"/>
        <v>0.55169999999999997</v>
      </c>
      <c r="W88" s="37">
        <f t="shared" si="28"/>
        <v>0.4516</v>
      </c>
      <c r="X88" s="37">
        <f t="shared" si="28"/>
        <v>0.2298</v>
      </c>
      <c r="Y88" s="37">
        <f t="shared" si="28"/>
        <v>0.61980000000000002</v>
      </c>
      <c r="AA88" s="37">
        <f t="shared" si="36"/>
        <v>1.6999999999999999E-3</v>
      </c>
      <c r="AB88" s="37">
        <f t="shared" si="37"/>
        <v>3.8E-3</v>
      </c>
      <c r="AC88" s="37">
        <f t="shared" si="38"/>
        <v>2.0000000000000001E-4</v>
      </c>
      <c r="AD88" s="37">
        <f t="shared" si="39"/>
        <v>3.56E-2</v>
      </c>
      <c r="AE88" s="37">
        <f t="shared" si="40"/>
        <v>3.0700000000000002E-2</v>
      </c>
      <c r="AG88" s="38">
        <f t="shared" si="41"/>
        <v>3.0000000000000001E-3</v>
      </c>
      <c r="AH88" s="38">
        <f t="shared" si="42"/>
        <v>4.7000000000000002E-3</v>
      </c>
      <c r="AI88" s="38">
        <f t="shared" si="43"/>
        <v>4.4000000000000003E-3</v>
      </c>
      <c r="AJ88" s="38">
        <f t="shared" si="44"/>
        <v>7.6E-3</v>
      </c>
      <c r="AK88" s="38">
        <f t="shared" si="45"/>
        <v>0</v>
      </c>
      <c r="AM88" s="38">
        <f t="shared" si="46"/>
        <v>1.46E-2</v>
      </c>
      <c r="AN88" s="38">
        <f t="shared" si="47"/>
        <v>9.4999999999999998E-3</v>
      </c>
      <c r="AO88" s="38">
        <f t="shared" si="48"/>
        <v>1.6299999999999999E-2</v>
      </c>
      <c r="AP88" s="38">
        <f t="shared" si="49"/>
        <v>3.9399999999999998E-2</v>
      </c>
      <c r="AQ88" s="38">
        <f t="shared" si="50"/>
        <v>5.4800000000000001E-2</v>
      </c>
      <c r="AR88" s="38"/>
      <c r="AS88" s="38">
        <f t="shared" si="51"/>
        <v>1.9599999999999999E-2</v>
      </c>
      <c r="AT88" s="38">
        <f t="shared" si="52"/>
        <v>2.0899999999999998E-2</v>
      </c>
      <c r="AU88" s="38">
        <f t="shared" si="53"/>
        <v>1.5599999999999999E-2</v>
      </c>
      <c r="AV88" s="38">
        <f t="shared" si="54"/>
        <v>6.4000000000000003E-3</v>
      </c>
      <c r="AW88" s="38">
        <f t="shared" si="55"/>
        <v>0.16009999999999999</v>
      </c>
    </row>
    <row r="89" spans="2:49" ht="15.75" x14ac:dyDescent="0.25">
      <c r="B89">
        <v>0.3</v>
      </c>
      <c r="C89">
        <v>0.32</v>
      </c>
      <c r="D89">
        <v>0.43</v>
      </c>
      <c r="E89">
        <v>0.87</v>
      </c>
      <c r="F89">
        <v>0.83</v>
      </c>
      <c r="G89" t="s">
        <v>20</v>
      </c>
      <c r="H89">
        <f t="shared" si="29"/>
        <v>0.33860000000000001</v>
      </c>
      <c r="I89">
        <f t="shared" si="30"/>
        <v>0.1867</v>
      </c>
      <c r="J89">
        <f t="shared" si="31"/>
        <v>4.7899999999999998E-2</v>
      </c>
      <c r="K89">
        <f t="shared" si="32"/>
        <v>3.7000000000000002E-3</v>
      </c>
      <c r="L89" s="47">
        <f t="shared" si="33"/>
        <v>3.7000000000000002E-3</v>
      </c>
      <c r="M89" t="str">
        <f t="shared" si="34"/>
        <v>High</v>
      </c>
      <c r="N89">
        <f t="shared" si="35"/>
        <v>1</v>
      </c>
      <c r="O89">
        <f>'Test_IF-có_validate'!O89</f>
        <v>0.33329999999999999</v>
      </c>
      <c r="P89">
        <f>'Test_IF-có_validate'!P89</f>
        <v>0.35560000000000003</v>
      </c>
      <c r="Q89">
        <f>'Test_IF-có_validate'!Q89</f>
        <v>0.4667</v>
      </c>
      <c r="R89">
        <f>'Test_IF-có_validate'!R89</f>
        <v>0.87880000000000003</v>
      </c>
      <c r="S89">
        <f>'Test_IF-có_validate'!S89</f>
        <v>0.8367</v>
      </c>
      <c r="U89" s="37">
        <f t="shared" si="28"/>
        <v>0.5</v>
      </c>
      <c r="V89" s="37">
        <f t="shared" si="28"/>
        <v>0.47539999999999999</v>
      </c>
      <c r="W89" s="37">
        <f t="shared" si="28"/>
        <v>0.36359999999999998</v>
      </c>
      <c r="X89" s="37">
        <f t="shared" si="28"/>
        <v>6.4500000000000002E-2</v>
      </c>
      <c r="Y89" s="37">
        <f t="shared" si="28"/>
        <v>8.8900000000000007E-2</v>
      </c>
      <c r="AA89" s="37">
        <f t="shared" si="36"/>
        <v>0</v>
      </c>
      <c r="AB89" s="37">
        <f t="shared" si="37"/>
        <v>1.3299999999999999E-2</v>
      </c>
      <c r="AC89" s="37">
        <f t="shared" si="38"/>
        <v>2.7000000000000001E-3</v>
      </c>
      <c r="AD89" s="37">
        <f t="shared" si="39"/>
        <v>0.14729999999999999</v>
      </c>
      <c r="AE89" s="37">
        <f t="shared" si="40"/>
        <v>0.36420000000000002</v>
      </c>
      <c r="AG89" s="38">
        <f t="shared" si="41"/>
        <v>2.9999999999999997E-4</v>
      </c>
      <c r="AH89" s="38">
        <f t="shared" si="42"/>
        <v>2.0000000000000001E-4</v>
      </c>
      <c r="AI89" s="38">
        <f t="shared" si="43"/>
        <v>0</v>
      </c>
      <c r="AJ89" s="38">
        <f t="shared" si="44"/>
        <v>8.1799999999999998E-2</v>
      </c>
      <c r="AK89" s="38">
        <f t="shared" si="45"/>
        <v>0.2009</v>
      </c>
      <c r="AM89" s="38">
        <f t="shared" si="46"/>
        <v>7.1999999999999998E-3</v>
      </c>
      <c r="AN89" s="38">
        <f t="shared" si="47"/>
        <v>1.9E-3</v>
      </c>
      <c r="AO89" s="38">
        <f t="shared" si="48"/>
        <v>3.8999999999999998E-3</v>
      </c>
      <c r="AP89" s="38">
        <f t="shared" si="49"/>
        <v>0.15479999999999999</v>
      </c>
      <c r="AQ89" s="38">
        <f t="shared" si="50"/>
        <v>4.9000000000000002E-2</v>
      </c>
      <c r="AR89" s="38"/>
      <c r="AS89" s="38">
        <f t="shared" si="51"/>
        <v>1.0800000000000001E-2</v>
      </c>
      <c r="AT89" s="38">
        <f t="shared" si="52"/>
        <v>8.3000000000000001E-3</v>
      </c>
      <c r="AU89" s="38">
        <f t="shared" si="53"/>
        <v>3.5999999999999999E-3</v>
      </c>
      <c r="AV89" s="38">
        <f t="shared" si="54"/>
        <v>7.7899999999999997E-2</v>
      </c>
      <c r="AW89" s="38">
        <f t="shared" si="55"/>
        <v>2.5000000000000001E-3</v>
      </c>
    </row>
    <row r="90" spans="2:49" ht="15.75" x14ac:dyDescent="0.25">
      <c r="B90">
        <v>0.25</v>
      </c>
      <c r="C90">
        <v>0.26</v>
      </c>
      <c r="D90">
        <v>0.51</v>
      </c>
      <c r="E90">
        <v>0.04</v>
      </c>
      <c r="F90">
        <v>0.13</v>
      </c>
      <c r="G90" t="s">
        <v>23</v>
      </c>
      <c r="H90">
        <f t="shared" si="29"/>
        <v>5.5999999999999999E-3</v>
      </c>
      <c r="I90">
        <f t="shared" si="30"/>
        <v>1.6299999999999999E-2</v>
      </c>
      <c r="J90">
        <f t="shared" si="31"/>
        <v>0.1152</v>
      </c>
      <c r="K90">
        <f t="shared" si="32"/>
        <v>0.24399999999999999</v>
      </c>
      <c r="L90" s="47">
        <f t="shared" si="33"/>
        <v>5.5999999999999999E-3</v>
      </c>
      <c r="M90" t="str">
        <f t="shared" si="34"/>
        <v>Very Low</v>
      </c>
      <c r="N90">
        <f t="shared" si="35"/>
        <v>1</v>
      </c>
      <c r="O90">
        <f>'Test_IF-có_validate'!O90</f>
        <v>0.27779999999999999</v>
      </c>
      <c r="P90">
        <f>'Test_IF-có_validate'!P90</f>
        <v>0.28889999999999999</v>
      </c>
      <c r="Q90">
        <f>'Test_IF-có_validate'!Q90</f>
        <v>0.55559999999999998</v>
      </c>
      <c r="R90">
        <f>'Test_IF-có_validate'!R90</f>
        <v>4.0399999999999998E-2</v>
      </c>
      <c r="S90">
        <f>'Test_IF-có_validate'!S90</f>
        <v>0.12239999999999999</v>
      </c>
      <c r="U90" s="37">
        <f t="shared" si="28"/>
        <v>0.56520000000000004</v>
      </c>
      <c r="V90" s="37">
        <f t="shared" si="28"/>
        <v>0.55169999999999997</v>
      </c>
      <c r="W90" s="37">
        <f t="shared" si="28"/>
        <v>0.28570000000000001</v>
      </c>
      <c r="X90" s="37">
        <f t="shared" si="28"/>
        <v>0.92230000000000001</v>
      </c>
      <c r="Y90" s="37">
        <f t="shared" si="28"/>
        <v>0.78190000000000004</v>
      </c>
      <c r="AA90" s="37">
        <f t="shared" si="36"/>
        <v>2.5999999999999999E-3</v>
      </c>
      <c r="AB90" s="37">
        <f t="shared" si="37"/>
        <v>3.8E-3</v>
      </c>
      <c r="AC90" s="37">
        <f t="shared" si="38"/>
        <v>1.3100000000000001E-2</v>
      </c>
      <c r="AD90" s="37">
        <f t="shared" si="39"/>
        <v>0.12640000000000001</v>
      </c>
      <c r="AE90" s="37">
        <f t="shared" si="40"/>
        <v>3.0999999999999999E-3</v>
      </c>
      <c r="AG90" s="38">
        <f t="shared" si="41"/>
        <v>4.1000000000000003E-3</v>
      </c>
      <c r="AH90" s="38">
        <f t="shared" si="42"/>
        <v>4.7000000000000002E-3</v>
      </c>
      <c r="AI90" s="38">
        <f t="shared" si="43"/>
        <v>3.8E-3</v>
      </c>
      <c r="AJ90" s="38">
        <f t="shared" si="44"/>
        <v>0.20369999999999999</v>
      </c>
      <c r="AK90" s="38">
        <f t="shared" si="45"/>
        <v>1.4E-2</v>
      </c>
      <c r="AM90" s="38">
        <f t="shared" si="46"/>
        <v>1.7000000000000001E-2</v>
      </c>
      <c r="AN90" s="38">
        <f t="shared" si="47"/>
        <v>9.4999999999999998E-3</v>
      </c>
      <c r="AO90" s="38">
        <f t="shared" si="48"/>
        <v>0</v>
      </c>
      <c r="AP90" s="38">
        <f t="shared" si="49"/>
        <v>0.1196</v>
      </c>
      <c r="AQ90" s="38">
        <f t="shared" si="50"/>
        <v>0.12280000000000001</v>
      </c>
      <c r="AR90" s="38"/>
      <c r="AS90" s="38">
        <f t="shared" si="51"/>
        <v>2.23E-2</v>
      </c>
      <c r="AT90" s="38">
        <f t="shared" si="52"/>
        <v>2.0899999999999998E-2</v>
      </c>
      <c r="AU90" s="38">
        <f t="shared" si="53"/>
        <v>0</v>
      </c>
      <c r="AV90" s="38">
        <f t="shared" si="54"/>
        <v>0.2097</v>
      </c>
      <c r="AW90" s="38">
        <f t="shared" si="55"/>
        <v>0.26079999999999998</v>
      </c>
    </row>
    <row r="91" spans="2:49" ht="15.75" x14ac:dyDescent="0.25">
      <c r="B91">
        <v>0.28000000000000003</v>
      </c>
      <c r="C91">
        <v>0.27</v>
      </c>
      <c r="D91">
        <v>0.56000000000000005</v>
      </c>
      <c r="E91">
        <v>0.14000000000000001</v>
      </c>
      <c r="F91">
        <v>0.31</v>
      </c>
      <c r="G91" t="s">
        <v>21</v>
      </c>
      <c r="H91">
        <f t="shared" si="29"/>
        <v>5.3600000000000002E-2</v>
      </c>
      <c r="I91">
        <f t="shared" si="30"/>
        <v>5.7999999999999996E-3</v>
      </c>
      <c r="J91">
        <f t="shared" si="31"/>
        <v>2.8299999999999999E-2</v>
      </c>
      <c r="K91">
        <f t="shared" si="32"/>
        <v>0.10920000000000001</v>
      </c>
      <c r="L91" s="47">
        <f t="shared" si="33"/>
        <v>5.7999999999999996E-3</v>
      </c>
      <c r="M91" t="str">
        <f t="shared" si="34"/>
        <v>Low</v>
      </c>
      <c r="N91">
        <f t="shared" si="35"/>
        <v>1</v>
      </c>
      <c r="O91">
        <f>'Test_IF-có_validate'!O91</f>
        <v>0.31109999999999999</v>
      </c>
      <c r="P91">
        <f>'Test_IF-có_validate'!P91</f>
        <v>0.3</v>
      </c>
      <c r="Q91">
        <f>'Test_IF-có_validate'!Q91</f>
        <v>0.61109999999999998</v>
      </c>
      <c r="R91">
        <f>'Test_IF-có_validate'!R91</f>
        <v>0.1414</v>
      </c>
      <c r="S91">
        <f>'Test_IF-có_validate'!S91</f>
        <v>0.30609999999999998</v>
      </c>
      <c r="U91" s="37">
        <f t="shared" si="28"/>
        <v>0.52539999999999998</v>
      </c>
      <c r="V91" s="37">
        <f t="shared" si="28"/>
        <v>0.53849999999999998</v>
      </c>
      <c r="W91" s="37">
        <f t="shared" si="28"/>
        <v>0.2414</v>
      </c>
      <c r="X91" s="37">
        <f t="shared" si="28"/>
        <v>0.75219999999999998</v>
      </c>
      <c r="Y91" s="37">
        <f t="shared" si="28"/>
        <v>0.53129999999999999</v>
      </c>
      <c r="AA91" s="37">
        <f t="shared" si="36"/>
        <v>5.0000000000000001E-4</v>
      </c>
      <c r="AB91" s="37">
        <f t="shared" si="37"/>
        <v>5.0000000000000001E-3</v>
      </c>
      <c r="AC91" s="37">
        <f t="shared" si="38"/>
        <v>2.35E-2</v>
      </c>
      <c r="AD91" s="37">
        <f t="shared" si="39"/>
        <v>4.1200000000000001E-2</v>
      </c>
      <c r="AE91" s="37">
        <f t="shared" si="40"/>
        <v>5.5899999999999998E-2</v>
      </c>
      <c r="AG91" s="38">
        <f t="shared" si="41"/>
        <v>1.2999999999999999E-3</v>
      </c>
      <c r="AH91" s="38">
        <f t="shared" si="42"/>
        <v>3.5000000000000001E-3</v>
      </c>
      <c r="AI91" s="38">
        <f t="shared" si="43"/>
        <v>1.0200000000000001E-2</v>
      </c>
      <c r="AJ91" s="38">
        <f t="shared" si="44"/>
        <v>9.1499999999999998E-2</v>
      </c>
      <c r="AK91" s="38">
        <f t="shared" si="45"/>
        <v>4.1000000000000003E-3</v>
      </c>
      <c r="AM91" s="38">
        <f t="shared" si="46"/>
        <v>1.0500000000000001E-2</v>
      </c>
      <c r="AN91" s="38">
        <f t="shared" si="47"/>
        <v>7.7999999999999996E-3</v>
      </c>
      <c r="AO91" s="38">
        <f t="shared" si="48"/>
        <v>1.5E-3</v>
      </c>
      <c r="AP91" s="38">
        <f t="shared" si="49"/>
        <v>3.7199999999999997E-2</v>
      </c>
      <c r="AQ91" s="38">
        <f t="shared" si="50"/>
        <v>2.9899999999999999E-2</v>
      </c>
      <c r="AR91" s="38"/>
      <c r="AS91" s="38">
        <f t="shared" si="51"/>
        <v>1.4800000000000001E-2</v>
      </c>
      <c r="AT91" s="38">
        <f t="shared" si="52"/>
        <v>1.83E-2</v>
      </c>
      <c r="AU91" s="38">
        <f t="shared" si="53"/>
        <v>1.8E-3</v>
      </c>
      <c r="AV91" s="38">
        <f t="shared" si="54"/>
        <v>9.5699999999999993E-2</v>
      </c>
      <c r="AW91" s="38">
        <f t="shared" si="55"/>
        <v>0.11650000000000001</v>
      </c>
    </row>
    <row r="92" spans="2:49" ht="15.75" x14ac:dyDescent="0.25">
      <c r="B92">
        <v>0.31</v>
      </c>
      <c r="C92">
        <v>0.32</v>
      </c>
      <c r="D92">
        <v>0.69</v>
      </c>
      <c r="E92">
        <v>0.3</v>
      </c>
      <c r="F92">
        <v>0.98</v>
      </c>
      <c r="G92" t="s">
        <v>20</v>
      </c>
      <c r="H92">
        <f t="shared" si="29"/>
        <v>0.55489999999999995</v>
      </c>
      <c r="I92">
        <f t="shared" si="30"/>
        <v>0.37180000000000002</v>
      </c>
      <c r="J92">
        <f t="shared" si="31"/>
        <v>0.1636</v>
      </c>
      <c r="K92">
        <f t="shared" si="32"/>
        <v>6.08E-2</v>
      </c>
      <c r="L92" s="47">
        <f t="shared" si="33"/>
        <v>6.08E-2</v>
      </c>
      <c r="M92" t="str">
        <f t="shared" si="34"/>
        <v>High</v>
      </c>
      <c r="N92">
        <f t="shared" si="35"/>
        <v>1</v>
      </c>
      <c r="O92">
        <f>'Test_IF-có_validate'!O92</f>
        <v>0.34439999999999998</v>
      </c>
      <c r="P92">
        <f>'Test_IF-có_validate'!P92</f>
        <v>0.35560000000000003</v>
      </c>
      <c r="Q92">
        <f>'Test_IF-có_validate'!Q92</f>
        <v>0.75560000000000005</v>
      </c>
      <c r="R92">
        <f>'Test_IF-có_validate'!R92</f>
        <v>0.30299999999999999</v>
      </c>
      <c r="S92">
        <f>'Test_IF-có_validate'!S92</f>
        <v>0.98980000000000001</v>
      </c>
      <c r="U92" s="37">
        <f t="shared" si="28"/>
        <v>0.48770000000000002</v>
      </c>
      <c r="V92" s="37">
        <f t="shared" si="28"/>
        <v>0.47539999999999999</v>
      </c>
      <c r="W92" s="37">
        <f t="shared" si="28"/>
        <v>0.13919999999999999</v>
      </c>
      <c r="X92" s="37">
        <f t="shared" si="28"/>
        <v>0.53490000000000004</v>
      </c>
      <c r="Y92" s="37">
        <f t="shared" si="28"/>
        <v>5.1000000000000004E-3</v>
      </c>
      <c r="AA92" s="37">
        <f t="shared" si="36"/>
        <v>0</v>
      </c>
      <c r="AB92" s="37">
        <f t="shared" si="37"/>
        <v>1.3299999999999999E-2</v>
      </c>
      <c r="AC92" s="37">
        <f t="shared" si="38"/>
        <v>6.6100000000000006E-2</v>
      </c>
      <c r="AD92" s="37">
        <f t="shared" si="39"/>
        <v>2.3E-3</v>
      </c>
      <c r="AE92" s="37">
        <f t="shared" si="40"/>
        <v>0.59689999999999999</v>
      </c>
      <c r="AG92" s="38">
        <f t="shared" si="41"/>
        <v>1E-4</v>
      </c>
      <c r="AH92" s="38">
        <f t="shared" si="42"/>
        <v>2.0000000000000001E-4</v>
      </c>
      <c r="AI92" s="38">
        <f t="shared" si="43"/>
        <v>4.2200000000000001E-2</v>
      </c>
      <c r="AJ92" s="38">
        <f t="shared" si="44"/>
        <v>2.2200000000000001E-2</v>
      </c>
      <c r="AK92" s="38">
        <f t="shared" si="45"/>
        <v>0.3997</v>
      </c>
      <c r="AM92" s="38">
        <f t="shared" si="46"/>
        <v>5.7999999999999996E-3</v>
      </c>
      <c r="AN92" s="38">
        <f t="shared" si="47"/>
        <v>1.9E-3</v>
      </c>
      <c r="AO92" s="38">
        <f t="shared" si="48"/>
        <v>2.0799999999999999E-2</v>
      </c>
      <c r="AP92" s="38">
        <f t="shared" si="49"/>
        <v>1.4E-3</v>
      </c>
      <c r="AQ92" s="38">
        <f t="shared" si="50"/>
        <v>0.1759</v>
      </c>
      <c r="AR92" s="38"/>
      <c r="AS92" s="38">
        <f t="shared" si="51"/>
        <v>8.9999999999999993E-3</v>
      </c>
      <c r="AT92" s="38">
        <f t="shared" si="52"/>
        <v>8.3000000000000001E-3</v>
      </c>
      <c r="AU92" s="38">
        <f t="shared" si="53"/>
        <v>2.1700000000000001E-2</v>
      </c>
      <c r="AV92" s="38">
        <f t="shared" si="54"/>
        <v>2.4400000000000002E-2</v>
      </c>
      <c r="AW92" s="38">
        <f t="shared" si="55"/>
        <v>6.4000000000000001E-2</v>
      </c>
    </row>
    <row r="93" spans="2:49" ht="15.75" x14ac:dyDescent="0.25">
      <c r="B93">
        <v>0.28000000000000003</v>
      </c>
      <c r="C93">
        <v>0.28999999999999998</v>
      </c>
      <c r="D93">
        <v>0.56999999999999995</v>
      </c>
      <c r="E93">
        <v>0.6</v>
      </c>
      <c r="F93">
        <v>0.27</v>
      </c>
      <c r="G93" t="s">
        <v>21</v>
      </c>
      <c r="H93">
        <f t="shared" si="29"/>
        <v>3.9899999999999998E-2</v>
      </c>
      <c r="I93">
        <f t="shared" si="30"/>
        <v>1.6000000000000001E-3</v>
      </c>
      <c r="J93">
        <f t="shared" si="31"/>
        <v>4.0300000000000002E-2</v>
      </c>
      <c r="K93">
        <f t="shared" si="32"/>
        <v>0.12959999999999999</v>
      </c>
      <c r="L93" s="47">
        <f t="shared" si="33"/>
        <v>1.6000000000000001E-3</v>
      </c>
      <c r="M93" t="str">
        <f t="shared" si="34"/>
        <v>Low</v>
      </c>
      <c r="N93">
        <f t="shared" si="35"/>
        <v>1</v>
      </c>
      <c r="O93">
        <f>'Test_IF-có_validate'!O93</f>
        <v>0.31109999999999999</v>
      </c>
      <c r="P93">
        <f>'Test_IF-có_validate'!P93</f>
        <v>0.32219999999999999</v>
      </c>
      <c r="Q93">
        <f>'Test_IF-có_validate'!Q93</f>
        <v>0.62219999999999998</v>
      </c>
      <c r="R93">
        <f>'Test_IF-có_validate'!R93</f>
        <v>0.60609999999999997</v>
      </c>
      <c r="S93">
        <f>'Test_IF-có_validate'!S93</f>
        <v>0.26529999999999998</v>
      </c>
      <c r="U93" s="37">
        <f t="shared" si="28"/>
        <v>0.52539999999999998</v>
      </c>
      <c r="V93" s="37">
        <f t="shared" si="28"/>
        <v>0.51259999999999994</v>
      </c>
      <c r="W93" s="37">
        <f t="shared" si="28"/>
        <v>0.2329</v>
      </c>
      <c r="X93" s="37">
        <f t="shared" si="28"/>
        <v>0.24529999999999999</v>
      </c>
      <c r="Y93" s="37">
        <f t="shared" si="28"/>
        <v>0.58069999999999999</v>
      </c>
      <c r="AA93" s="37">
        <f t="shared" si="36"/>
        <v>5.0000000000000001E-4</v>
      </c>
      <c r="AB93" s="37">
        <f t="shared" si="37"/>
        <v>7.9000000000000008E-3</v>
      </c>
      <c r="AC93" s="37">
        <f t="shared" si="38"/>
        <v>2.5899999999999999E-2</v>
      </c>
      <c r="AD93" s="37">
        <f t="shared" si="39"/>
        <v>3.04E-2</v>
      </c>
      <c r="AE93" s="37">
        <f t="shared" si="40"/>
        <v>4.1000000000000002E-2</v>
      </c>
      <c r="AG93" s="38">
        <f t="shared" si="41"/>
        <v>1.2999999999999999E-3</v>
      </c>
      <c r="AH93" s="38">
        <f t="shared" si="42"/>
        <v>1.6999999999999999E-3</v>
      </c>
      <c r="AI93" s="38">
        <f t="shared" si="43"/>
        <v>1.18E-2</v>
      </c>
      <c r="AJ93" s="38">
        <f t="shared" si="44"/>
        <v>5.3E-3</v>
      </c>
      <c r="AK93" s="38">
        <f t="shared" si="45"/>
        <v>8.9999999999999998E-4</v>
      </c>
      <c r="AM93" s="38">
        <f t="shared" si="46"/>
        <v>1.0500000000000001E-2</v>
      </c>
      <c r="AN93" s="38">
        <f t="shared" si="47"/>
        <v>4.8999999999999998E-3</v>
      </c>
      <c r="AO93" s="38">
        <f t="shared" si="48"/>
        <v>2.2000000000000001E-3</v>
      </c>
      <c r="AP93" s="38">
        <f t="shared" si="49"/>
        <v>3.4000000000000002E-2</v>
      </c>
      <c r="AQ93" s="38">
        <f t="shared" si="50"/>
        <v>4.2900000000000001E-2</v>
      </c>
      <c r="AR93" s="38"/>
      <c r="AS93" s="38">
        <f t="shared" si="51"/>
        <v>1.4800000000000001E-2</v>
      </c>
      <c r="AT93" s="38">
        <f t="shared" si="52"/>
        <v>1.38E-2</v>
      </c>
      <c r="AU93" s="38">
        <f t="shared" si="53"/>
        <v>2.5000000000000001E-3</v>
      </c>
      <c r="AV93" s="38">
        <f t="shared" si="54"/>
        <v>4.3E-3</v>
      </c>
      <c r="AW93" s="38">
        <f t="shared" si="55"/>
        <v>0.1401</v>
      </c>
    </row>
    <row r="94" spans="2:49" ht="15.75" x14ac:dyDescent="0.25">
      <c r="B94">
        <v>0.27</v>
      </c>
      <c r="C94">
        <v>0.28000000000000003</v>
      </c>
      <c r="D94">
        <v>0.59</v>
      </c>
      <c r="E94">
        <v>0.69</v>
      </c>
      <c r="F94">
        <v>0.26</v>
      </c>
      <c r="G94" t="s">
        <v>24</v>
      </c>
      <c r="H94">
        <f t="shared" si="29"/>
        <v>3.7400000000000003E-2</v>
      </c>
      <c r="I94">
        <f t="shared" si="30"/>
        <v>1.6000000000000001E-3</v>
      </c>
      <c r="J94">
        <f t="shared" si="31"/>
        <v>4.4200000000000003E-2</v>
      </c>
      <c r="K94">
        <f t="shared" si="32"/>
        <v>0.1358</v>
      </c>
      <c r="L94" s="47">
        <f t="shared" si="33"/>
        <v>1.6000000000000001E-3</v>
      </c>
      <c r="M94" t="str">
        <f t="shared" si="34"/>
        <v>Low</v>
      </c>
      <c r="N94">
        <f t="shared" si="35"/>
        <v>0</v>
      </c>
      <c r="O94">
        <f>'Test_IF-có_validate'!O94</f>
        <v>0.3</v>
      </c>
      <c r="P94">
        <f>'Test_IF-có_validate'!P94</f>
        <v>0.31109999999999999</v>
      </c>
      <c r="Q94">
        <f>'Test_IF-có_validate'!Q94</f>
        <v>0.64439999999999997</v>
      </c>
      <c r="R94">
        <f>'Test_IF-có_validate'!R94</f>
        <v>0.69699999999999995</v>
      </c>
      <c r="S94">
        <f>'Test_IF-có_validate'!S94</f>
        <v>0.25509999999999999</v>
      </c>
      <c r="U94" s="37">
        <f t="shared" si="28"/>
        <v>0.53849999999999998</v>
      </c>
      <c r="V94" s="37">
        <f t="shared" si="28"/>
        <v>0.52539999999999998</v>
      </c>
      <c r="W94" s="37">
        <f t="shared" si="28"/>
        <v>0.2162</v>
      </c>
      <c r="X94" s="37">
        <f t="shared" si="28"/>
        <v>0.17860000000000001</v>
      </c>
      <c r="Y94" s="37">
        <f t="shared" si="28"/>
        <v>0.59350000000000003</v>
      </c>
      <c r="AA94" s="37">
        <f t="shared" si="36"/>
        <v>1E-3</v>
      </c>
      <c r="AB94" s="37">
        <f t="shared" si="37"/>
        <v>6.4000000000000003E-3</v>
      </c>
      <c r="AC94" s="37">
        <f t="shared" si="38"/>
        <v>3.1199999999999999E-2</v>
      </c>
      <c r="AD94" s="37">
        <f t="shared" si="39"/>
        <v>5.6899999999999999E-2</v>
      </c>
      <c r="AE94" s="37">
        <f t="shared" si="40"/>
        <v>3.7499999999999999E-2</v>
      </c>
      <c r="AG94" s="38">
        <f t="shared" si="41"/>
        <v>2.0999999999999999E-3</v>
      </c>
      <c r="AH94" s="38">
        <f t="shared" si="42"/>
        <v>2.5000000000000001E-3</v>
      </c>
      <c r="AI94" s="38">
        <f t="shared" si="43"/>
        <v>1.54E-2</v>
      </c>
      <c r="AJ94" s="38">
        <f t="shared" si="44"/>
        <v>1.9E-2</v>
      </c>
      <c r="AK94" s="38">
        <f t="shared" si="45"/>
        <v>4.0000000000000002E-4</v>
      </c>
      <c r="AM94" s="38">
        <f t="shared" si="46"/>
        <v>1.2500000000000001E-2</v>
      </c>
      <c r="AN94" s="38">
        <f t="shared" si="47"/>
        <v>6.1999999999999998E-3</v>
      </c>
      <c r="AO94" s="38">
        <f t="shared" si="48"/>
        <v>3.8999999999999998E-3</v>
      </c>
      <c r="AP94" s="38">
        <f t="shared" si="49"/>
        <v>6.1699999999999998E-2</v>
      </c>
      <c r="AQ94" s="38">
        <f t="shared" si="50"/>
        <v>4.6600000000000003E-2</v>
      </c>
      <c r="AR94" s="38"/>
      <c r="AS94" s="38">
        <f t="shared" si="51"/>
        <v>1.7100000000000001E-2</v>
      </c>
      <c r="AT94" s="38">
        <f t="shared" si="52"/>
        <v>1.5900000000000001E-2</v>
      </c>
      <c r="AU94" s="38">
        <f t="shared" si="53"/>
        <v>4.3E-3</v>
      </c>
      <c r="AV94" s="38">
        <f t="shared" si="54"/>
        <v>1.7100000000000001E-2</v>
      </c>
      <c r="AW94" s="38">
        <f t="shared" si="55"/>
        <v>0.14649999999999999</v>
      </c>
    </row>
    <row r="95" spans="2:49" ht="15.75" x14ac:dyDescent="0.25">
      <c r="B95">
        <v>0.25</v>
      </c>
      <c r="C95">
        <v>0.28000000000000003</v>
      </c>
      <c r="D95">
        <v>0.77</v>
      </c>
      <c r="E95">
        <v>0.11</v>
      </c>
      <c r="F95">
        <v>0.31</v>
      </c>
      <c r="G95" t="s">
        <v>21</v>
      </c>
      <c r="H95">
        <f t="shared" si="29"/>
        <v>5.8900000000000001E-2</v>
      </c>
      <c r="I95">
        <f t="shared" si="30"/>
        <v>1.0200000000000001E-2</v>
      </c>
      <c r="J95">
        <f t="shared" si="31"/>
        <v>3.1199999999999999E-2</v>
      </c>
      <c r="K95">
        <f t="shared" si="32"/>
        <v>0.1123</v>
      </c>
      <c r="L95" s="47">
        <f t="shared" si="33"/>
        <v>1.0200000000000001E-2</v>
      </c>
      <c r="M95" t="str">
        <f t="shared" si="34"/>
        <v>Low</v>
      </c>
      <c r="N95">
        <f t="shared" si="35"/>
        <v>1</v>
      </c>
      <c r="O95">
        <f>'Test_IF-có_validate'!O95</f>
        <v>0.27779999999999999</v>
      </c>
      <c r="P95">
        <f>'Test_IF-có_validate'!P95</f>
        <v>0.31109999999999999</v>
      </c>
      <c r="Q95">
        <f>'Test_IF-có_validate'!Q95</f>
        <v>0.84440000000000004</v>
      </c>
      <c r="R95">
        <f>'Test_IF-có_validate'!R95</f>
        <v>0.1111</v>
      </c>
      <c r="S95">
        <f>'Test_IF-có_validate'!S95</f>
        <v>0.30609999999999998</v>
      </c>
      <c r="U95" s="37">
        <f t="shared" si="28"/>
        <v>0.56520000000000004</v>
      </c>
      <c r="V95" s="37">
        <f t="shared" si="28"/>
        <v>0.52539999999999998</v>
      </c>
      <c r="W95" s="37">
        <f t="shared" si="28"/>
        <v>8.4400000000000003E-2</v>
      </c>
      <c r="X95" s="37">
        <f t="shared" si="28"/>
        <v>0.8</v>
      </c>
      <c r="Y95" s="37">
        <f t="shared" si="28"/>
        <v>0.53129999999999999</v>
      </c>
      <c r="AA95" s="37">
        <f t="shared" si="36"/>
        <v>2.5999999999999999E-3</v>
      </c>
      <c r="AB95" s="37">
        <f t="shared" si="37"/>
        <v>6.4000000000000003E-3</v>
      </c>
      <c r="AC95" s="37">
        <f t="shared" si="38"/>
        <v>0.108</v>
      </c>
      <c r="AD95" s="37">
        <f t="shared" si="39"/>
        <v>5.7799999999999997E-2</v>
      </c>
      <c r="AE95" s="37">
        <f t="shared" si="40"/>
        <v>5.5899999999999998E-2</v>
      </c>
      <c r="AG95" s="38">
        <f t="shared" si="41"/>
        <v>4.1000000000000003E-3</v>
      </c>
      <c r="AH95" s="38">
        <f t="shared" si="42"/>
        <v>2.5000000000000001E-3</v>
      </c>
      <c r="AI95" s="38">
        <f t="shared" si="43"/>
        <v>7.7200000000000005E-2</v>
      </c>
      <c r="AJ95" s="38">
        <f t="shared" si="44"/>
        <v>0.115</v>
      </c>
      <c r="AK95" s="38">
        <f t="shared" si="45"/>
        <v>4.1000000000000003E-3</v>
      </c>
      <c r="AM95" s="38">
        <f t="shared" si="46"/>
        <v>1.7000000000000001E-2</v>
      </c>
      <c r="AN95" s="38">
        <f t="shared" si="47"/>
        <v>6.1999999999999998E-3</v>
      </c>
      <c r="AO95" s="38">
        <f t="shared" si="48"/>
        <v>4.7199999999999999E-2</v>
      </c>
      <c r="AP95" s="38">
        <f t="shared" si="49"/>
        <v>5.3100000000000001E-2</v>
      </c>
      <c r="AQ95" s="38">
        <f t="shared" si="50"/>
        <v>2.9899999999999999E-2</v>
      </c>
      <c r="AR95" s="38"/>
      <c r="AS95" s="38">
        <f t="shared" si="51"/>
        <v>2.23E-2</v>
      </c>
      <c r="AT95" s="38">
        <f t="shared" si="52"/>
        <v>1.5900000000000001E-2</v>
      </c>
      <c r="AU95" s="38">
        <f t="shared" si="53"/>
        <v>4.8500000000000001E-2</v>
      </c>
      <c r="AV95" s="38">
        <f t="shared" si="54"/>
        <v>0.1197</v>
      </c>
      <c r="AW95" s="38">
        <f t="shared" si="55"/>
        <v>0.11650000000000001</v>
      </c>
    </row>
    <row r="96" spans="2:49" ht="15.75" x14ac:dyDescent="0.25">
      <c r="B96">
        <v>0.25</v>
      </c>
      <c r="C96">
        <v>0.54</v>
      </c>
      <c r="D96">
        <v>0.31</v>
      </c>
      <c r="E96">
        <v>0.25</v>
      </c>
      <c r="F96">
        <v>0.08</v>
      </c>
      <c r="G96" t="s">
        <v>23</v>
      </c>
      <c r="H96">
        <f t="shared" si="29"/>
        <v>6.9999999999999999E-4</v>
      </c>
      <c r="I96">
        <f t="shared" si="30"/>
        <v>3.5099999999999999E-2</v>
      </c>
      <c r="J96">
        <f t="shared" si="31"/>
        <v>0.1648</v>
      </c>
      <c r="K96">
        <f t="shared" si="32"/>
        <v>0.30880000000000002</v>
      </c>
      <c r="L96" s="47">
        <f t="shared" si="33"/>
        <v>6.9999999999999999E-4</v>
      </c>
      <c r="M96" t="str">
        <f t="shared" si="34"/>
        <v>Very Low</v>
      </c>
      <c r="N96">
        <f t="shared" si="35"/>
        <v>1</v>
      </c>
      <c r="O96">
        <f>'Test_IF-có_validate'!O96</f>
        <v>0.27779999999999999</v>
      </c>
      <c r="P96">
        <f>'Test_IF-có_validate'!P96</f>
        <v>0.6</v>
      </c>
      <c r="Q96">
        <f>'Test_IF-có_validate'!Q96</f>
        <v>0.33329999999999999</v>
      </c>
      <c r="R96">
        <f>'Test_IF-có_validate'!R96</f>
        <v>0.2525</v>
      </c>
      <c r="S96">
        <f>'Test_IF-có_validate'!S96</f>
        <v>7.1400000000000005E-2</v>
      </c>
      <c r="U96" s="37">
        <f t="shared" si="28"/>
        <v>0.56520000000000004</v>
      </c>
      <c r="V96" s="37">
        <f t="shared" si="28"/>
        <v>0.25</v>
      </c>
      <c r="W96" s="37">
        <f t="shared" si="28"/>
        <v>0.5</v>
      </c>
      <c r="X96" s="37">
        <f t="shared" si="28"/>
        <v>0.5968</v>
      </c>
      <c r="Y96" s="37">
        <f t="shared" si="28"/>
        <v>0.86670000000000003</v>
      </c>
      <c r="AA96" s="37">
        <f t="shared" si="36"/>
        <v>2.5999999999999999E-3</v>
      </c>
      <c r="AB96" s="37">
        <f t="shared" si="37"/>
        <v>8.3299999999999999E-2</v>
      </c>
      <c r="AC96" s="37">
        <f t="shared" si="38"/>
        <v>2.3E-3</v>
      </c>
      <c r="AD96" s="37">
        <f t="shared" si="39"/>
        <v>8.2000000000000007E-3</v>
      </c>
      <c r="AE96" s="37">
        <f t="shared" si="40"/>
        <v>2.9999999999999997E-4</v>
      </c>
      <c r="AG96" s="38">
        <f t="shared" si="41"/>
        <v>4.1000000000000003E-3</v>
      </c>
      <c r="AH96" s="38">
        <f t="shared" si="42"/>
        <v>2.5999999999999999E-2</v>
      </c>
      <c r="AI96" s="38">
        <f t="shared" si="43"/>
        <v>1.01E-2</v>
      </c>
      <c r="AJ96" s="38">
        <f t="shared" si="44"/>
        <v>3.6900000000000002E-2</v>
      </c>
      <c r="AK96" s="38">
        <f t="shared" si="45"/>
        <v>3.6700000000000003E-2</v>
      </c>
      <c r="AM96" s="38">
        <f t="shared" si="46"/>
        <v>1.7000000000000001E-2</v>
      </c>
      <c r="AN96" s="38">
        <f t="shared" si="47"/>
        <v>1.7500000000000002E-2</v>
      </c>
      <c r="AO96" s="38">
        <f t="shared" si="48"/>
        <v>2.63E-2</v>
      </c>
      <c r="AP96" s="38">
        <f t="shared" si="49"/>
        <v>6.4999999999999997E-3</v>
      </c>
      <c r="AQ96" s="38">
        <f t="shared" si="50"/>
        <v>0.1767</v>
      </c>
      <c r="AR96" s="38"/>
      <c r="AS96" s="38">
        <f t="shared" si="51"/>
        <v>2.23E-2</v>
      </c>
      <c r="AT96" s="38">
        <f t="shared" si="52"/>
        <v>7.1999999999999998E-3</v>
      </c>
      <c r="AU96" s="38">
        <f t="shared" si="53"/>
        <v>2.53E-2</v>
      </c>
      <c r="AV96" s="38">
        <f t="shared" si="54"/>
        <v>3.9600000000000003E-2</v>
      </c>
      <c r="AW96" s="38">
        <f t="shared" si="55"/>
        <v>0.3322</v>
      </c>
    </row>
    <row r="97" spans="2:49" ht="15.75" x14ac:dyDescent="0.25">
      <c r="B97">
        <v>0.28999999999999998</v>
      </c>
      <c r="C97">
        <v>0.66</v>
      </c>
      <c r="D97">
        <v>0.35</v>
      </c>
      <c r="E97">
        <v>0.28000000000000003</v>
      </c>
      <c r="F97">
        <v>0.31</v>
      </c>
      <c r="G97" t="s">
        <v>21</v>
      </c>
      <c r="H97">
        <f t="shared" si="29"/>
        <v>5.1999999999999998E-2</v>
      </c>
      <c r="I97">
        <f t="shared" si="30"/>
        <v>4.5999999999999999E-3</v>
      </c>
      <c r="J97">
        <f t="shared" si="31"/>
        <v>2.87E-2</v>
      </c>
      <c r="K97">
        <f t="shared" si="32"/>
        <v>0.109</v>
      </c>
      <c r="L97" s="47">
        <f t="shared" si="33"/>
        <v>4.5999999999999999E-3</v>
      </c>
      <c r="M97" t="str">
        <f t="shared" si="34"/>
        <v>Low</v>
      </c>
      <c r="N97">
        <f t="shared" si="35"/>
        <v>1</v>
      </c>
      <c r="O97">
        <f>'Test_IF-có_validate'!O97</f>
        <v>0.32219999999999999</v>
      </c>
      <c r="P97">
        <f>'Test_IF-có_validate'!P97</f>
        <v>0.73329999999999995</v>
      </c>
      <c r="Q97">
        <f>'Test_IF-có_validate'!Q97</f>
        <v>0.37780000000000002</v>
      </c>
      <c r="R97">
        <f>'Test_IF-có_validate'!R97</f>
        <v>0.2828</v>
      </c>
      <c r="S97">
        <f>'Test_IF-có_validate'!S97</f>
        <v>0.30609999999999998</v>
      </c>
      <c r="U97" s="37">
        <f t="shared" si="28"/>
        <v>0.51259999999999994</v>
      </c>
      <c r="V97" s="37">
        <f t="shared" si="28"/>
        <v>0.15390000000000001</v>
      </c>
      <c r="W97" s="37">
        <f t="shared" si="28"/>
        <v>0.4516</v>
      </c>
      <c r="X97" s="37">
        <f t="shared" si="28"/>
        <v>0.55910000000000004</v>
      </c>
      <c r="Y97" s="37">
        <f t="shared" si="28"/>
        <v>0.53129999999999999</v>
      </c>
      <c r="AA97" s="37">
        <f t="shared" si="36"/>
        <v>2.0000000000000001E-4</v>
      </c>
      <c r="AB97" s="37">
        <f t="shared" si="37"/>
        <v>0.1449</v>
      </c>
      <c r="AC97" s="37">
        <f t="shared" si="38"/>
        <v>2.0000000000000001E-4</v>
      </c>
      <c r="AD97" s="37">
        <f t="shared" si="39"/>
        <v>4.1000000000000003E-3</v>
      </c>
      <c r="AE97" s="37">
        <f t="shared" si="40"/>
        <v>5.5899999999999998E-2</v>
      </c>
      <c r="AG97" s="38">
        <f t="shared" si="41"/>
        <v>6.9999999999999999E-4</v>
      </c>
      <c r="AH97" s="38">
        <f t="shared" si="42"/>
        <v>6.5500000000000003E-2</v>
      </c>
      <c r="AI97" s="38">
        <f t="shared" si="43"/>
        <v>4.4000000000000003E-3</v>
      </c>
      <c r="AJ97" s="38">
        <f t="shared" si="44"/>
        <v>2.75E-2</v>
      </c>
      <c r="AK97" s="38">
        <f t="shared" si="45"/>
        <v>4.1000000000000003E-3</v>
      </c>
      <c r="AM97" s="38">
        <f t="shared" si="46"/>
        <v>8.6999999999999994E-3</v>
      </c>
      <c r="AN97" s="38">
        <f t="shared" si="47"/>
        <v>5.1799999999999999E-2</v>
      </c>
      <c r="AO97" s="38">
        <f t="shared" si="48"/>
        <v>1.6299999999999999E-2</v>
      </c>
      <c r="AP97" s="38">
        <f t="shared" si="49"/>
        <v>2.8999999999999998E-3</v>
      </c>
      <c r="AQ97" s="38">
        <f t="shared" si="50"/>
        <v>2.9899999999999999E-2</v>
      </c>
      <c r="AR97" s="38"/>
      <c r="AS97" s="38">
        <f t="shared" si="51"/>
        <v>1.2699999999999999E-2</v>
      </c>
      <c r="AT97" s="38">
        <f t="shared" si="52"/>
        <v>3.27E-2</v>
      </c>
      <c r="AU97" s="38">
        <f t="shared" si="53"/>
        <v>1.5599999999999999E-2</v>
      </c>
      <c r="AV97" s="38">
        <f t="shared" si="54"/>
        <v>2.9899999999999999E-2</v>
      </c>
      <c r="AW97" s="38">
        <f t="shared" si="55"/>
        <v>0.11650000000000001</v>
      </c>
    </row>
    <row r="98" spans="2:49" ht="15.75" x14ac:dyDescent="0.25">
      <c r="B98">
        <v>0.28999999999999998</v>
      </c>
      <c r="C98">
        <v>0.74</v>
      </c>
      <c r="D98">
        <v>0.39</v>
      </c>
      <c r="E98">
        <v>0.41</v>
      </c>
      <c r="F98">
        <v>0.54</v>
      </c>
      <c r="G98" t="s">
        <v>24</v>
      </c>
      <c r="H98">
        <f t="shared" si="29"/>
        <v>0.151</v>
      </c>
      <c r="I98">
        <f t="shared" si="30"/>
        <v>5.1999999999999998E-2</v>
      </c>
      <c r="J98">
        <f t="shared" si="31"/>
        <v>6.9999999999999999E-4</v>
      </c>
      <c r="K98">
        <f t="shared" si="32"/>
        <v>2.7900000000000001E-2</v>
      </c>
      <c r="L98" s="47">
        <f t="shared" si="33"/>
        <v>6.9999999999999999E-4</v>
      </c>
      <c r="M98" t="str">
        <f t="shared" si="34"/>
        <v>Middle</v>
      </c>
      <c r="N98">
        <f t="shared" si="35"/>
        <v>1</v>
      </c>
      <c r="O98">
        <f>'Test_IF-có_validate'!O98</f>
        <v>0.32219999999999999</v>
      </c>
      <c r="P98">
        <f>'Test_IF-có_validate'!P98</f>
        <v>0.82220000000000004</v>
      </c>
      <c r="Q98">
        <f>'Test_IF-có_validate'!Q98</f>
        <v>0.42220000000000002</v>
      </c>
      <c r="R98">
        <f>'Test_IF-có_validate'!R98</f>
        <v>0.41410000000000002</v>
      </c>
      <c r="S98">
        <f>'Test_IF-có_validate'!S98</f>
        <v>0.54079999999999995</v>
      </c>
      <c r="U98" s="37">
        <f t="shared" si="28"/>
        <v>0.51259999999999994</v>
      </c>
      <c r="V98" s="37">
        <f t="shared" si="28"/>
        <v>9.7600000000000006E-2</v>
      </c>
      <c r="W98" s="37">
        <f t="shared" si="28"/>
        <v>0.40629999999999999</v>
      </c>
      <c r="X98" s="37">
        <f t="shared" si="28"/>
        <v>0.4143</v>
      </c>
      <c r="Y98" s="37">
        <f t="shared" si="28"/>
        <v>0.29799999999999999</v>
      </c>
      <c r="AA98" s="37">
        <f t="shared" si="36"/>
        <v>2.0000000000000001E-4</v>
      </c>
      <c r="AB98" s="37">
        <f t="shared" si="37"/>
        <v>0.20019999999999999</v>
      </c>
      <c r="AC98" s="37">
        <f t="shared" si="38"/>
        <v>4.0000000000000002E-4</v>
      </c>
      <c r="AD98" s="37">
        <f t="shared" si="39"/>
        <v>1.5E-3</v>
      </c>
      <c r="AE98" s="37">
        <f t="shared" si="40"/>
        <v>0.16309999999999999</v>
      </c>
      <c r="AG98" s="38">
        <f t="shared" si="41"/>
        <v>6.9999999999999999E-4</v>
      </c>
      <c r="AH98" s="38">
        <f t="shared" si="42"/>
        <v>0.1057</v>
      </c>
      <c r="AI98" s="38">
        <f t="shared" si="43"/>
        <v>1.1000000000000001E-3</v>
      </c>
      <c r="AJ98" s="38">
        <f t="shared" si="44"/>
        <v>4.0000000000000001E-3</v>
      </c>
      <c r="AK98" s="38">
        <f t="shared" si="45"/>
        <v>5.6000000000000001E-2</v>
      </c>
      <c r="AM98" s="38">
        <f t="shared" si="46"/>
        <v>8.6999999999999994E-3</v>
      </c>
      <c r="AN98" s="38">
        <f t="shared" si="47"/>
        <v>8.8300000000000003E-2</v>
      </c>
      <c r="AO98" s="38">
        <f t="shared" si="48"/>
        <v>8.9999999999999993E-3</v>
      </c>
      <c r="AP98" s="38">
        <f t="shared" si="49"/>
        <v>2.3999999999999998E-3</v>
      </c>
      <c r="AQ98" s="38">
        <f t="shared" si="50"/>
        <v>0</v>
      </c>
      <c r="AR98" s="38"/>
      <c r="AS98" s="38">
        <f t="shared" si="51"/>
        <v>1.2699999999999999E-2</v>
      </c>
      <c r="AT98" s="38">
        <f t="shared" si="52"/>
        <v>6.3E-2</v>
      </c>
      <c r="AU98" s="38">
        <f t="shared" si="53"/>
        <v>8.3999999999999995E-3</v>
      </c>
      <c r="AV98" s="38">
        <f t="shared" si="54"/>
        <v>4.8999999999999998E-3</v>
      </c>
      <c r="AW98" s="38">
        <f t="shared" si="55"/>
        <v>2.9499999999999998E-2</v>
      </c>
    </row>
    <row r="99" spans="2:49" ht="15.75" x14ac:dyDescent="0.25">
      <c r="B99">
        <v>0.31</v>
      </c>
      <c r="C99">
        <v>0.82</v>
      </c>
      <c r="D99">
        <v>0.47</v>
      </c>
      <c r="E99">
        <v>0.4</v>
      </c>
      <c r="F99">
        <v>0.99</v>
      </c>
      <c r="G99" t="s">
        <v>20</v>
      </c>
      <c r="H99">
        <f t="shared" si="29"/>
        <v>0.62680000000000002</v>
      </c>
      <c r="I99">
        <f t="shared" si="30"/>
        <v>0.43759999999999999</v>
      </c>
      <c r="J99">
        <f t="shared" si="31"/>
        <v>0.2137</v>
      </c>
      <c r="K99">
        <f t="shared" si="32"/>
        <v>9.2899999999999996E-2</v>
      </c>
      <c r="L99" s="47">
        <f t="shared" si="33"/>
        <v>9.2899999999999996E-2</v>
      </c>
      <c r="M99" t="str">
        <f t="shared" si="34"/>
        <v>High</v>
      </c>
      <c r="N99">
        <f t="shared" si="35"/>
        <v>1</v>
      </c>
      <c r="O99">
        <f>'Test_IF-có_validate'!O99</f>
        <v>0.34439999999999998</v>
      </c>
      <c r="P99">
        <f>'Test_IF-có_validate'!P99</f>
        <v>0.91110000000000002</v>
      </c>
      <c r="Q99">
        <f>'Test_IF-có_validate'!Q99</f>
        <v>0.5111</v>
      </c>
      <c r="R99">
        <f>'Test_IF-có_validate'!R99</f>
        <v>0.40400000000000003</v>
      </c>
      <c r="S99">
        <f>'Test_IF-có_validate'!S99</f>
        <v>1</v>
      </c>
      <c r="U99" s="37">
        <f t="shared" si="28"/>
        <v>0.48770000000000002</v>
      </c>
      <c r="V99" s="37">
        <f t="shared" si="28"/>
        <v>4.65E-2</v>
      </c>
      <c r="W99" s="37">
        <f t="shared" si="28"/>
        <v>0.32350000000000001</v>
      </c>
      <c r="X99" s="37">
        <f t="shared" si="28"/>
        <v>0.42449999999999999</v>
      </c>
      <c r="Y99" s="37">
        <f t="shared" si="28"/>
        <v>0</v>
      </c>
      <c r="AA99" s="37">
        <f t="shared" si="36"/>
        <v>0</v>
      </c>
      <c r="AB99" s="37">
        <f t="shared" si="37"/>
        <v>0.27760000000000001</v>
      </c>
      <c r="AC99" s="37">
        <f t="shared" si="38"/>
        <v>7.0000000000000001E-3</v>
      </c>
      <c r="AD99" s="37">
        <f t="shared" si="39"/>
        <v>1E-3</v>
      </c>
      <c r="AE99" s="37">
        <f t="shared" si="40"/>
        <v>0.67800000000000005</v>
      </c>
      <c r="AG99" s="38">
        <f t="shared" si="41"/>
        <v>1E-4</v>
      </c>
      <c r="AH99" s="38">
        <f t="shared" si="42"/>
        <v>0.16650000000000001</v>
      </c>
      <c r="AI99" s="38">
        <f t="shared" si="43"/>
        <v>8.9999999999999998E-4</v>
      </c>
      <c r="AJ99" s="38">
        <f t="shared" si="44"/>
        <v>5.0000000000000001E-3</v>
      </c>
      <c r="AK99" s="38">
        <f t="shared" si="45"/>
        <v>0.47360000000000002</v>
      </c>
      <c r="AM99" s="38">
        <f t="shared" si="46"/>
        <v>5.7999999999999996E-3</v>
      </c>
      <c r="AN99" s="38">
        <f t="shared" si="47"/>
        <v>0.14480000000000001</v>
      </c>
      <c r="AO99" s="38">
        <f t="shared" si="48"/>
        <v>1E-3</v>
      </c>
      <c r="AP99" s="38">
        <f t="shared" si="49"/>
        <v>1.6999999999999999E-3</v>
      </c>
      <c r="AQ99" s="38">
        <f t="shared" si="50"/>
        <v>0.2311</v>
      </c>
      <c r="AR99" s="38"/>
      <c r="AS99" s="38">
        <f t="shared" si="51"/>
        <v>8.9999999999999993E-3</v>
      </c>
      <c r="AT99" s="38">
        <f t="shared" si="52"/>
        <v>0.1124</v>
      </c>
      <c r="AU99" s="38">
        <f t="shared" si="53"/>
        <v>8.0000000000000004E-4</v>
      </c>
      <c r="AV99" s="38">
        <f t="shared" si="54"/>
        <v>6.1000000000000004E-3</v>
      </c>
      <c r="AW99" s="38">
        <f t="shared" si="55"/>
        <v>0.1003</v>
      </c>
    </row>
    <row r="100" spans="2:49" ht="15.75" x14ac:dyDescent="0.25">
      <c r="B100">
        <v>0.28000000000000003</v>
      </c>
      <c r="C100">
        <v>0.55000000000000004</v>
      </c>
      <c r="D100">
        <v>0.38</v>
      </c>
      <c r="E100">
        <v>0.9</v>
      </c>
      <c r="F100">
        <v>0.22</v>
      </c>
      <c r="G100" t="s">
        <v>21</v>
      </c>
      <c r="H100">
        <f t="shared" si="29"/>
        <v>2.5399999999999999E-2</v>
      </c>
      <c r="I100">
        <f t="shared" si="30"/>
        <v>2E-3</v>
      </c>
      <c r="J100">
        <f t="shared" si="31"/>
        <v>6.25E-2</v>
      </c>
      <c r="K100">
        <f t="shared" si="32"/>
        <v>0.16350000000000001</v>
      </c>
      <c r="L100" s="47">
        <f t="shared" si="33"/>
        <v>2E-3</v>
      </c>
      <c r="M100" t="str">
        <f t="shared" si="34"/>
        <v>Low</v>
      </c>
      <c r="N100">
        <f t="shared" si="35"/>
        <v>1</v>
      </c>
      <c r="O100">
        <f>'Test_IF-có_validate'!O100</f>
        <v>0.31109999999999999</v>
      </c>
      <c r="P100">
        <f>'Test_IF-có_validate'!P100</f>
        <v>0.61109999999999998</v>
      </c>
      <c r="Q100">
        <f>'Test_IF-có_validate'!Q100</f>
        <v>0.41110000000000002</v>
      </c>
      <c r="R100">
        <f>'Test_IF-có_validate'!R100</f>
        <v>0.90910000000000002</v>
      </c>
      <c r="S100">
        <f>'Test_IF-có_validate'!S100</f>
        <v>0.21429999999999999</v>
      </c>
      <c r="U100" s="37">
        <f t="shared" si="28"/>
        <v>0.52539999999999998</v>
      </c>
      <c r="V100" s="37">
        <f t="shared" si="28"/>
        <v>0.2414</v>
      </c>
      <c r="W100" s="37">
        <f t="shared" si="28"/>
        <v>0.4173</v>
      </c>
      <c r="X100" s="37">
        <f t="shared" si="28"/>
        <v>4.7600000000000003E-2</v>
      </c>
      <c r="Y100" s="37">
        <f t="shared" si="28"/>
        <v>0.64700000000000002</v>
      </c>
      <c r="AA100" s="37">
        <f t="shared" si="36"/>
        <v>5.0000000000000001E-4</v>
      </c>
      <c r="AB100" s="37">
        <f t="shared" si="37"/>
        <v>8.77E-2</v>
      </c>
      <c r="AC100" s="37">
        <f t="shared" si="38"/>
        <v>1E-4</v>
      </c>
      <c r="AD100" s="37">
        <f t="shared" si="39"/>
        <v>0.1716</v>
      </c>
      <c r="AE100" s="37">
        <f t="shared" si="40"/>
        <v>2.4400000000000002E-2</v>
      </c>
      <c r="AG100" s="38">
        <f t="shared" si="41"/>
        <v>1.2999999999999999E-3</v>
      </c>
      <c r="AH100" s="38">
        <f t="shared" si="42"/>
        <v>2.86E-2</v>
      </c>
      <c r="AI100" s="38">
        <f t="shared" si="43"/>
        <v>1.6999999999999999E-3</v>
      </c>
      <c r="AJ100" s="38">
        <f t="shared" si="44"/>
        <v>0.1007</v>
      </c>
      <c r="AK100" s="38">
        <f t="shared" si="45"/>
        <v>2.9999999999999997E-4</v>
      </c>
      <c r="AM100" s="38">
        <f t="shared" si="46"/>
        <v>1.0500000000000001E-2</v>
      </c>
      <c r="AN100" s="38">
        <f t="shared" si="47"/>
        <v>1.9599999999999999E-2</v>
      </c>
      <c r="AO100" s="38">
        <f t="shared" si="48"/>
        <v>1.06E-2</v>
      </c>
      <c r="AP100" s="38">
        <f t="shared" si="49"/>
        <v>0.17960000000000001</v>
      </c>
      <c r="AQ100" s="38">
        <f t="shared" si="50"/>
        <v>6.4000000000000001E-2</v>
      </c>
      <c r="AR100" s="38"/>
      <c r="AS100" s="38">
        <f t="shared" si="51"/>
        <v>1.4800000000000001E-2</v>
      </c>
      <c r="AT100" s="38">
        <f t="shared" si="52"/>
        <v>8.6E-3</v>
      </c>
      <c r="AU100" s="38">
        <f t="shared" si="53"/>
        <v>0.01</v>
      </c>
      <c r="AV100" s="38">
        <f t="shared" si="54"/>
        <v>9.64E-2</v>
      </c>
      <c r="AW100" s="38">
        <f t="shared" si="55"/>
        <v>0.1749</v>
      </c>
    </row>
    <row r="101" spans="2:49" ht="15.75" x14ac:dyDescent="0.25">
      <c r="B101">
        <v>0.33</v>
      </c>
      <c r="C101">
        <v>0.04</v>
      </c>
      <c r="D101">
        <v>0.02</v>
      </c>
      <c r="E101">
        <v>0.12</v>
      </c>
      <c r="F101">
        <v>0.11</v>
      </c>
      <c r="G101" t="s">
        <v>23</v>
      </c>
      <c r="H101">
        <f t="shared" si="29"/>
        <v>1.43E-2</v>
      </c>
      <c r="I101">
        <f t="shared" si="30"/>
        <v>3.6799999999999999E-2</v>
      </c>
      <c r="J101">
        <f t="shared" si="31"/>
        <v>0.15060000000000001</v>
      </c>
      <c r="K101">
        <f t="shared" si="32"/>
        <v>0.28510000000000002</v>
      </c>
      <c r="L101" s="47">
        <f t="shared" si="33"/>
        <v>1.43E-2</v>
      </c>
      <c r="M101" t="str">
        <f t="shared" si="34"/>
        <v>Very Low</v>
      </c>
      <c r="N101">
        <f t="shared" si="35"/>
        <v>1</v>
      </c>
      <c r="O101">
        <f>'Test_IF-có_validate'!O101</f>
        <v>0.36670000000000003</v>
      </c>
      <c r="P101">
        <f>'Test_IF-có_validate'!P101</f>
        <v>4.4400000000000002E-2</v>
      </c>
      <c r="Q101">
        <f>'Test_IF-có_validate'!Q101</f>
        <v>1.11E-2</v>
      </c>
      <c r="R101">
        <f>'Test_IF-có_validate'!R101</f>
        <v>0.1212</v>
      </c>
      <c r="S101">
        <f>'Test_IF-có_validate'!S101</f>
        <v>0.10199999999999999</v>
      </c>
      <c r="U101" s="37">
        <f t="shared" si="28"/>
        <v>0.46339999999999998</v>
      </c>
      <c r="V101" s="37">
        <f t="shared" si="28"/>
        <v>0.91500000000000004</v>
      </c>
      <c r="W101" s="37">
        <f t="shared" si="28"/>
        <v>0.97799999999999998</v>
      </c>
      <c r="X101" s="37">
        <f t="shared" si="28"/>
        <v>0.78380000000000005</v>
      </c>
      <c r="Y101" s="37">
        <f t="shared" si="28"/>
        <v>0.81489999999999996</v>
      </c>
      <c r="AA101" s="37">
        <f t="shared" si="36"/>
        <v>4.0000000000000002E-4</v>
      </c>
      <c r="AB101" s="37">
        <f t="shared" si="37"/>
        <v>5.2900000000000003E-2</v>
      </c>
      <c r="AC101" s="37">
        <f t="shared" si="38"/>
        <v>0.21260000000000001</v>
      </c>
      <c r="AD101" s="37">
        <f t="shared" si="39"/>
        <v>5.1700000000000003E-2</v>
      </c>
      <c r="AE101" s="37">
        <f t="shared" si="40"/>
        <v>8.0000000000000004E-4</v>
      </c>
      <c r="AG101" s="38">
        <f t="shared" si="41"/>
        <v>1E-4</v>
      </c>
      <c r="AH101" s="38">
        <f t="shared" si="42"/>
        <v>0.12659999999999999</v>
      </c>
      <c r="AI101" s="38">
        <f t="shared" si="43"/>
        <v>0.25929999999999997</v>
      </c>
      <c r="AJ101" s="38">
        <f t="shared" si="44"/>
        <v>0.1065</v>
      </c>
      <c r="AK101" s="38">
        <f t="shared" si="45"/>
        <v>2.1100000000000001E-2</v>
      </c>
      <c r="AM101" s="38">
        <f t="shared" si="46"/>
        <v>3.3999999999999998E-3</v>
      </c>
      <c r="AN101" s="38">
        <f t="shared" si="47"/>
        <v>0.14710000000000001</v>
      </c>
      <c r="AO101" s="38">
        <f t="shared" si="48"/>
        <v>0.31859999999999999</v>
      </c>
      <c r="AP101" s="38">
        <f t="shared" si="49"/>
        <v>4.7300000000000002E-2</v>
      </c>
      <c r="AQ101" s="38">
        <f t="shared" si="50"/>
        <v>0.1416</v>
      </c>
      <c r="AR101" s="38"/>
      <c r="AS101" s="38">
        <f t="shared" si="51"/>
        <v>6.0000000000000001E-3</v>
      </c>
      <c r="AT101" s="38">
        <f t="shared" si="52"/>
        <v>0.1832</v>
      </c>
      <c r="AU101" s="38">
        <f t="shared" si="53"/>
        <v>0.3155</v>
      </c>
      <c r="AV101" s="38">
        <f t="shared" si="54"/>
        <v>0.111</v>
      </c>
      <c r="AW101" s="38">
        <f t="shared" si="55"/>
        <v>0.2863</v>
      </c>
    </row>
    <row r="102" spans="2:49" ht="15.75" x14ac:dyDescent="0.25">
      <c r="B102">
        <v>0.37</v>
      </c>
      <c r="C102">
        <v>0.09</v>
      </c>
      <c r="D102">
        <v>0.1</v>
      </c>
      <c r="E102">
        <v>0.13</v>
      </c>
      <c r="F102">
        <v>0.32</v>
      </c>
      <c r="G102" t="s">
        <v>21</v>
      </c>
      <c r="H102">
        <f t="shared" si="29"/>
        <v>6.0699999999999997E-2</v>
      </c>
      <c r="I102">
        <f t="shared" si="30"/>
        <v>1.2999999999999999E-2</v>
      </c>
      <c r="J102">
        <f t="shared" si="31"/>
        <v>3.4799999999999998E-2</v>
      </c>
      <c r="K102">
        <f t="shared" si="32"/>
        <v>0.1133</v>
      </c>
      <c r="L102" s="47">
        <f t="shared" si="33"/>
        <v>1.2999999999999999E-2</v>
      </c>
      <c r="M102" t="str">
        <f t="shared" si="34"/>
        <v>Low</v>
      </c>
      <c r="N102">
        <f t="shared" si="35"/>
        <v>1</v>
      </c>
      <c r="O102">
        <f>'Test_IF-có_validate'!O102</f>
        <v>0.41110000000000002</v>
      </c>
      <c r="P102">
        <f>'Test_IF-có_validate'!P102</f>
        <v>0.1</v>
      </c>
      <c r="Q102">
        <f>'Test_IF-có_validate'!Q102</f>
        <v>0.1</v>
      </c>
      <c r="R102">
        <f>'Test_IF-có_validate'!R102</f>
        <v>0.1313</v>
      </c>
      <c r="S102">
        <f>'Test_IF-có_validate'!S102</f>
        <v>0.31630000000000003</v>
      </c>
      <c r="U102" s="37">
        <f t="shared" si="28"/>
        <v>0.4173</v>
      </c>
      <c r="V102" s="37">
        <f t="shared" si="28"/>
        <v>0.81820000000000004</v>
      </c>
      <c r="W102" s="37">
        <f t="shared" si="28"/>
        <v>0.81820000000000004</v>
      </c>
      <c r="X102" s="37">
        <f t="shared" si="28"/>
        <v>0.76790000000000003</v>
      </c>
      <c r="Y102" s="37">
        <f t="shared" si="28"/>
        <v>0.51939999999999997</v>
      </c>
      <c r="AA102" s="37">
        <f t="shared" si="36"/>
        <v>2.8999999999999998E-3</v>
      </c>
      <c r="AB102" s="37">
        <f t="shared" si="37"/>
        <v>1.8599999999999998E-2</v>
      </c>
      <c r="AC102" s="37">
        <f t="shared" si="38"/>
        <v>7.8200000000000006E-2</v>
      </c>
      <c r="AD102" s="37">
        <f t="shared" si="39"/>
        <v>4.6199999999999998E-2</v>
      </c>
      <c r="AE102" s="37">
        <f t="shared" si="40"/>
        <v>5.9900000000000002E-2</v>
      </c>
      <c r="AG102" s="38">
        <f t="shared" si="41"/>
        <v>1.6999999999999999E-3</v>
      </c>
      <c r="AH102" s="38">
        <f t="shared" si="42"/>
        <v>6.9800000000000001E-2</v>
      </c>
      <c r="AI102" s="38">
        <f t="shared" si="43"/>
        <v>0.10929999999999999</v>
      </c>
      <c r="AJ102" s="38">
        <f t="shared" si="44"/>
        <v>9.8699999999999996E-2</v>
      </c>
      <c r="AK102" s="38">
        <f t="shared" si="45"/>
        <v>5.1999999999999998E-3</v>
      </c>
      <c r="AM102" s="38">
        <f t="shared" si="46"/>
        <v>5.9999999999999995E-4</v>
      </c>
      <c r="AN102" s="38">
        <f t="shared" si="47"/>
        <v>8.5500000000000007E-2</v>
      </c>
      <c r="AO102" s="38">
        <f t="shared" si="48"/>
        <v>0.15160000000000001</v>
      </c>
      <c r="AP102" s="38">
        <f t="shared" si="49"/>
        <v>4.2000000000000003E-2</v>
      </c>
      <c r="AQ102" s="38">
        <f t="shared" si="50"/>
        <v>2.7099999999999999E-2</v>
      </c>
      <c r="AR102" s="38"/>
      <c r="AS102" s="38">
        <f t="shared" si="51"/>
        <v>2E-3</v>
      </c>
      <c r="AT102" s="38">
        <f t="shared" si="52"/>
        <v>0.1143</v>
      </c>
      <c r="AU102" s="38">
        <f t="shared" si="53"/>
        <v>0.14929999999999999</v>
      </c>
      <c r="AV102" s="38">
        <f t="shared" si="54"/>
        <v>0.1031</v>
      </c>
      <c r="AW102" s="38">
        <f t="shared" si="55"/>
        <v>0.11119999999999999</v>
      </c>
    </row>
    <row r="103" spans="2:49" ht="15.75" x14ac:dyDescent="0.25">
      <c r="B103">
        <v>0.4</v>
      </c>
      <c r="C103">
        <v>0.15</v>
      </c>
      <c r="D103">
        <v>0.16</v>
      </c>
      <c r="E103">
        <v>0.3</v>
      </c>
      <c r="F103">
        <v>0.57999999999999996</v>
      </c>
      <c r="G103" t="s">
        <v>24</v>
      </c>
      <c r="H103">
        <f t="shared" si="29"/>
        <v>0.1734</v>
      </c>
      <c r="I103">
        <f t="shared" si="30"/>
        <v>6.88E-2</v>
      </c>
      <c r="J103">
        <f t="shared" si="31"/>
        <v>6.7000000000000002E-3</v>
      </c>
      <c r="K103">
        <f t="shared" si="32"/>
        <v>2.5100000000000001E-2</v>
      </c>
      <c r="L103" s="47">
        <f t="shared" si="33"/>
        <v>6.7000000000000002E-3</v>
      </c>
      <c r="M103" t="str">
        <f t="shared" si="34"/>
        <v>Middle</v>
      </c>
      <c r="N103">
        <f t="shared" si="35"/>
        <v>1</v>
      </c>
      <c r="O103">
        <f>'Test_IF-có_validate'!O103</f>
        <v>0.44440000000000002</v>
      </c>
      <c r="P103">
        <f>'Test_IF-có_validate'!P103</f>
        <v>0.16669999999999999</v>
      </c>
      <c r="Q103">
        <f>'Test_IF-có_validate'!Q103</f>
        <v>0.16669999999999999</v>
      </c>
      <c r="R103">
        <f>'Test_IF-có_validate'!R103</f>
        <v>0.30299999999999999</v>
      </c>
      <c r="S103">
        <f>'Test_IF-có_validate'!S103</f>
        <v>0.58160000000000001</v>
      </c>
      <c r="U103" s="37">
        <f t="shared" si="28"/>
        <v>0.38469999999999999</v>
      </c>
      <c r="V103" s="37">
        <f t="shared" si="28"/>
        <v>0.71419999999999995</v>
      </c>
      <c r="W103" s="37">
        <f t="shared" si="28"/>
        <v>0.71419999999999995</v>
      </c>
      <c r="X103" s="37">
        <f t="shared" si="28"/>
        <v>0.53490000000000004</v>
      </c>
      <c r="Y103" s="37">
        <f t="shared" si="28"/>
        <v>0.26450000000000001</v>
      </c>
      <c r="AA103" s="37">
        <f t="shared" si="36"/>
        <v>6.1999999999999998E-3</v>
      </c>
      <c r="AB103" s="37">
        <f t="shared" si="37"/>
        <v>2.8999999999999998E-3</v>
      </c>
      <c r="AC103" s="37">
        <f t="shared" si="38"/>
        <v>3.9699999999999999E-2</v>
      </c>
      <c r="AD103" s="37">
        <f t="shared" si="39"/>
        <v>2.3E-3</v>
      </c>
      <c r="AE103" s="37">
        <f t="shared" si="40"/>
        <v>0.18529999999999999</v>
      </c>
      <c r="AG103" s="38">
        <f t="shared" si="41"/>
        <v>4.3E-3</v>
      </c>
      <c r="AH103" s="38">
        <f t="shared" si="42"/>
        <v>3.3599999999999998E-2</v>
      </c>
      <c r="AI103" s="38">
        <f t="shared" si="43"/>
        <v>6.2899999999999998E-2</v>
      </c>
      <c r="AJ103" s="38">
        <f t="shared" si="44"/>
        <v>2.2200000000000001E-2</v>
      </c>
      <c r="AK103" s="38">
        <f t="shared" si="45"/>
        <v>7.0000000000000007E-2</v>
      </c>
      <c r="AM103" s="38">
        <f t="shared" si="46"/>
        <v>0</v>
      </c>
      <c r="AN103" s="38">
        <f t="shared" si="47"/>
        <v>4.4999999999999998E-2</v>
      </c>
      <c r="AO103" s="38">
        <f t="shared" si="48"/>
        <v>9.6699999999999994E-2</v>
      </c>
      <c r="AP103" s="38">
        <f t="shared" si="49"/>
        <v>1.4E-3</v>
      </c>
      <c r="AQ103" s="38">
        <f t="shared" si="50"/>
        <v>8.9999999999999998E-4</v>
      </c>
      <c r="AR103" s="38"/>
      <c r="AS103" s="38">
        <f t="shared" si="51"/>
        <v>4.0000000000000002E-4</v>
      </c>
      <c r="AT103" s="38">
        <f t="shared" si="52"/>
        <v>6.6900000000000001E-2</v>
      </c>
      <c r="AU103" s="38">
        <f t="shared" si="53"/>
        <v>9.4799999999999995E-2</v>
      </c>
      <c r="AV103" s="38">
        <f t="shared" si="54"/>
        <v>2.4400000000000002E-2</v>
      </c>
      <c r="AW103" s="38">
        <f t="shared" si="55"/>
        <v>2.0500000000000001E-2</v>
      </c>
    </row>
    <row r="104" spans="2:49" ht="15.75" x14ac:dyDescent="0.25">
      <c r="B104">
        <v>0.37</v>
      </c>
      <c r="C104">
        <v>7.0000000000000007E-2</v>
      </c>
      <c r="D104">
        <v>0.1</v>
      </c>
      <c r="E104">
        <v>0.41</v>
      </c>
      <c r="F104">
        <v>0.3</v>
      </c>
      <c r="G104" t="s">
        <v>21</v>
      </c>
      <c r="H104">
        <f t="shared" si="29"/>
        <v>5.28E-2</v>
      </c>
      <c r="I104">
        <f t="shared" si="30"/>
        <v>9.5999999999999992E-3</v>
      </c>
      <c r="J104">
        <f t="shared" si="31"/>
        <v>3.9600000000000003E-2</v>
      </c>
      <c r="K104">
        <f t="shared" si="32"/>
        <v>0.12189999999999999</v>
      </c>
      <c r="L104" s="47">
        <f t="shared" si="33"/>
        <v>9.5999999999999992E-3</v>
      </c>
      <c r="M104" t="str">
        <f t="shared" si="34"/>
        <v>Low</v>
      </c>
      <c r="N104">
        <f t="shared" si="35"/>
        <v>1</v>
      </c>
      <c r="O104">
        <f>'Test_IF-có_validate'!O104</f>
        <v>0.41110000000000002</v>
      </c>
      <c r="P104">
        <f>'Test_IF-có_validate'!P104</f>
        <v>7.7799999999999994E-2</v>
      </c>
      <c r="Q104">
        <f>'Test_IF-có_validate'!Q104</f>
        <v>0.1</v>
      </c>
      <c r="R104">
        <f>'Test_IF-có_validate'!R104</f>
        <v>0.41410000000000002</v>
      </c>
      <c r="S104">
        <f>'Test_IF-có_validate'!S104</f>
        <v>0.2959</v>
      </c>
      <c r="U104" s="37">
        <f t="shared" si="28"/>
        <v>0.4173</v>
      </c>
      <c r="V104" s="37">
        <f t="shared" si="28"/>
        <v>0.85560000000000003</v>
      </c>
      <c r="W104" s="37">
        <f t="shared" si="28"/>
        <v>0.81820000000000004</v>
      </c>
      <c r="X104" s="37">
        <f t="shared" si="28"/>
        <v>0.4143</v>
      </c>
      <c r="Y104" s="37">
        <f t="shared" si="28"/>
        <v>0.54330000000000001</v>
      </c>
      <c r="AA104" s="37">
        <f t="shared" si="36"/>
        <v>2.8999999999999998E-3</v>
      </c>
      <c r="AB104" s="37">
        <f t="shared" si="37"/>
        <v>2.87E-2</v>
      </c>
      <c r="AC104" s="37">
        <f t="shared" si="38"/>
        <v>7.8200000000000006E-2</v>
      </c>
      <c r="AD104" s="37">
        <f t="shared" si="39"/>
        <v>1.5E-3</v>
      </c>
      <c r="AE104" s="37">
        <f t="shared" si="40"/>
        <v>5.21E-2</v>
      </c>
      <c r="AG104" s="38">
        <f t="shared" si="41"/>
        <v>1.6999999999999999E-3</v>
      </c>
      <c r="AH104" s="38">
        <f t="shared" si="42"/>
        <v>8.7999999999999995E-2</v>
      </c>
      <c r="AI104" s="38">
        <f t="shared" si="43"/>
        <v>0.10929999999999999</v>
      </c>
      <c r="AJ104" s="38">
        <f t="shared" si="44"/>
        <v>4.0000000000000001E-3</v>
      </c>
      <c r="AK104" s="38">
        <f t="shared" si="45"/>
        <v>3.0999999999999999E-3</v>
      </c>
      <c r="AM104" s="38">
        <f t="shared" si="46"/>
        <v>5.9999999999999995E-4</v>
      </c>
      <c r="AN104" s="38">
        <f t="shared" si="47"/>
        <v>0.1055</v>
      </c>
      <c r="AO104" s="38">
        <f t="shared" si="48"/>
        <v>0.15160000000000001</v>
      </c>
      <c r="AP104" s="38">
        <f t="shared" si="49"/>
        <v>2.3999999999999998E-3</v>
      </c>
      <c r="AQ104" s="38">
        <f t="shared" si="50"/>
        <v>3.2899999999999999E-2</v>
      </c>
      <c r="AR104" s="38"/>
      <c r="AS104" s="38">
        <f t="shared" si="51"/>
        <v>2E-3</v>
      </c>
      <c r="AT104" s="38">
        <f t="shared" si="52"/>
        <v>0.13689999999999999</v>
      </c>
      <c r="AU104" s="38">
        <f t="shared" si="53"/>
        <v>0.14929999999999999</v>
      </c>
      <c r="AV104" s="38">
        <f t="shared" si="54"/>
        <v>4.8999999999999998E-3</v>
      </c>
      <c r="AW104" s="38">
        <f t="shared" si="55"/>
        <v>0.1221</v>
      </c>
    </row>
    <row r="105" spans="2:49" ht="15.75" x14ac:dyDescent="0.25">
      <c r="B105">
        <v>0.41</v>
      </c>
      <c r="C105">
        <v>0.11</v>
      </c>
      <c r="D105">
        <v>0.21</v>
      </c>
      <c r="E105">
        <v>0.44</v>
      </c>
      <c r="F105">
        <v>0.56999999999999995</v>
      </c>
      <c r="G105" t="s">
        <v>24</v>
      </c>
      <c r="H105">
        <f t="shared" si="29"/>
        <v>0.1671</v>
      </c>
      <c r="I105">
        <f t="shared" si="30"/>
        <v>6.3600000000000004E-2</v>
      </c>
      <c r="J105">
        <f t="shared" si="31"/>
        <v>4.5999999999999999E-3</v>
      </c>
      <c r="K105">
        <f t="shared" si="32"/>
        <v>2.4899999999999999E-2</v>
      </c>
      <c r="L105" s="47">
        <f t="shared" si="33"/>
        <v>4.5999999999999999E-3</v>
      </c>
      <c r="M105" t="str">
        <f t="shared" si="34"/>
        <v>Middle</v>
      </c>
      <c r="N105">
        <f t="shared" si="35"/>
        <v>1</v>
      </c>
      <c r="O105">
        <f>'Test_IF-có_validate'!O105</f>
        <v>0.4556</v>
      </c>
      <c r="P105">
        <f>'Test_IF-có_validate'!P105</f>
        <v>0.1222</v>
      </c>
      <c r="Q105">
        <f>'Test_IF-có_validate'!Q105</f>
        <v>0.22220000000000001</v>
      </c>
      <c r="R105">
        <f>'Test_IF-có_validate'!R105</f>
        <v>0.44440000000000002</v>
      </c>
      <c r="S105">
        <f>'Test_IF-có_validate'!S105</f>
        <v>0.57140000000000002</v>
      </c>
      <c r="U105" s="37">
        <f t="shared" si="28"/>
        <v>0.374</v>
      </c>
      <c r="V105" s="37">
        <f t="shared" si="28"/>
        <v>0.78220000000000001</v>
      </c>
      <c r="W105" s="37">
        <f t="shared" si="28"/>
        <v>0.63639999999999997</v>
      </c>
      <c r="X105" s="37">
        <f t="shared" si="28"/>
        <v>0.38469999999999999</v>
      </c>
      <c r="Y105" s="37">
        <f t="shared" si="28"/>
        <v>0.27279999999999999</v>
      </c>
      <c r="AA105" s="37">
        <f t="shared" si="36"/>
        <v>7.4999999999999997E-3</v>
      </c>
      <c r="AB105" s="37">
        <f t="shared" si="37"/>
        <v>1.14E-2</v>
      </c>
      <c r="AC105" s="37">
        <f t="shared" si="38"/>
        <v>2.06E-2</v>
      </c>
      <c r="AD105" s="37">
        <f t="shared" si="39"/>
        <v>3.7000000000000002E-3</v>
      </c>
      <c r="AE105" s="37">
        <f t="shared" si="40"/>
        <v>0.17960000000000001</v>
      </c>
      <c r="AG105" s="38">
        <f t="shared" si="41"/>
        <v>5.4000000000000003E-3</v>
      </c>
      <c r="AH105" s="38">
        <f t="shared" si="42"/>
        <v>5.5199999999999999E-2</v>
      </c>
      <c r="AI105" s="38">
        <f t="shared" si="43"/>
        <v>3.8300000000000001E-2</v>
      </c>
      <c r="AJ105" s="38">
        <f t="shared" si="44"/>
        <v>1.6999999999999999E-3</v>
      </c>
      <c r="AK105" s="38">
        <f t="shared" si="45"/>
        <v>6.6299999999999998E-2</v>
      </c>
      <c r="AM105" s="38">
        <f t="shared" si="46"/>
        <v>1E-4</v>
      </c>
      <c r="AN105" s="38">
        <f t="shared" si="47"/>
        <v>6.9400000000000003E-2</v>
      </c>
      <c r="AO105" s="38">
        <f t="shared" si="48"/>
        <v>6.5699999999999995E-2</v>
      </c>
      <c r="AP105" s="38">
        <f t="shared" si="49"/>
        <v>5.0000000000000001E-3</v>
      </c>
      <c r="AQ105" s="38">
        <f t="shared" si="50"/>
        <v>5.0000000000000001E-4</v>
      </c>
      <c r="AR105" s="38"/>
      <c r="AS105" s="38">
        <f t="shared" si="51"/>
        <v>1E-4</v>
      </c>
      <c r="AT105" s="38">
        <f t="shared" si="52"/>
        <v>9.5699999999999993E-2</v>
      </c>
      <c r="AU105" s="38">
        <f t="shared" si="53"/>
        <v>6.4100000000000004E-2</v>
      </c>
      <c r="AV105" s="38">
        <f t="shared" si="54"/>
        <v>2.3E-3</v>
      </c>
      <c r="AW105" s="38">
        <f t="shared" si="55"/>
        <v>2.2599999999999999E-2</v>
      </c>
    </row>
    <row r="106" spans="2:49" ht="15.75" x14ac:dyDescent="0.25">
      <c r="B106">
        <v>0.42</v>
      </c>
      <c r="C106">
        <v>0.13</v>
      </c>
      <c r="D106">
        <v>0.15</v>
      </c>
      <c r="E106">
        <v>0.94</v>
      </c>
      <c r="F106">
        <v>0.3</v>
      </c>
      <c r="G106" t="s">
        <v>24</v>
      </c>
      <c r="H106">
        <f t="shared" si="29"/>
        <v>5.4100000000000002E-2</v>
      </c>
      <c r="I106">
        <f t="shared" si="30"/>
        <v>9.1000000000000004E-3</v>
      </c>
      <c r="J106">
        <f t="shared" si="31"/>
        <v>4.0099999999999997E-2</v>
      </c>
      <c r="K106">
        <f t="shared" si="32"/>
        <v>0.12089999999999999</v>
      </c>
      <c r="L106" s="47">
        <f t="shared" si="33"/>
        <v>9.1000000000000004E-3</v>
      </c>
      <c r="M106" t="str">
        <f t="shared" si="34"/>
        <v>Low</v>
      </c>
      <c r="N106">
        <f t="shared" si="35"/>
        <v>0</v>
      </c>
      <c r="O106">
        <f>'Test_IF-có_validate'!O106</f>
        <v>0.4667</v>
      </c>
      <c r="P106">
        <f>'Test_IF-có_validate'!P106</f>
        <v>0.1444</v>
      </c>
      <c r="Q106">
        <f>'Test_IF-có_validate'!Q106</f>
        <v>0.15559999999999999</v>
      </c>
      <c r="R106">
        <f>'Test_IF-có_validate'!R106</f>
        <v>0.94950000000000001</v>
      </c>
      <c r="S106">
        <f>'Test_IF-có_validate'!S106</f>
        <v>0.2959</v>
      </c>
      <c r="U106" s="37">
        <f t="shared" ref="U106:Y149" si="56">ROUND((1-O106)/(1+O106),4)</f>
        <v>0.36359999999999998</v>
      </c>
      <c r="V106" s="37">
        <f t="shared" si="56"/>
        <v>0.74760000000000004</v>
      </c>
      <c r="W106" s="37">
        <f t="shared" si="56"/>
        <v>0.73070000000000002</v>
      </c>
      <c r="X106" s="37">
        <f t="shared" si="56"/>
        <v>2.5899999999999999E-2</v>
      </c>
      <c r="Y106" s="37">
        <f t="shared" si="56"/>
        <v>0.54330000000000001</v>
      </c>
      <c r="AA106" s="37">
        <f t="shared" si="36"/>
        <v>8.8999999999999999E-3</v>
      </c>
      <c r="AB106" s="37">
        <f t="shared" si="37"/>
        <v>6.3E-3</v>
      </c>
      <c r="AC106" s="37">
        <f t="shared" si="38"/>
        <v>4.4699999999999997E-2</v>
      </c>
      <c r="AD106" s="37">
        <f t="shared" si="39"/>
        <v>0.21410000000000001</v>
      </c>
      <c r="AE106" s="37">
        <f t="shared" si="40"/>
        <v>5.21E-2</v>
      </c>
      <c r="AG106" s="38">
        <f t="shared" si="41"/>
        <v>6.6E-3</v>
      </c>
      <c r="AH106" s="38">
        <f t="shared" si="42"/>
        <v>4.3400000000000001E-2</v>
      </c>
      <c r="AI106" s="38">
        <f t="shared" si="43"/>
        <v>6.9099999999999995E-2</v>
      </c>
      <c r="AJ106" s="38">
        <f t="shared" si="44"/>
        <v>0.1348</v>
      </c>
      <c r="AK106" s="38">
        <f t="shared" si="45"/>
        <v>3.0999999999999999E-3</v>
      </c>
      <c r="AM106" s="38">
        <f t="shared" si="46"/>
        <v>2.0000000000000001E-4</v>
      </c>
      <c r="AN106" s="38">
        <f t="shared" si="47"/>
        <v>5.6099999999999997E-2</v>
      </c>
      <c r="AO106" s="38">
        <f t="shared" si="48"/>
        <v>0.1042</v>
      </c>
      <c r="AP106" s="38">
        <f t="shared" si="49"/>
        <v>0.2228</v>
      </c>
      <c r="AQ106" s="38">
        <f t="shared" si="50"/>
        <v>3.2899999999999999E-2</v>
      </c>
      <c r="AR106" s="38"/>
      <c r="AS106" s="38">
        <f t="shared" si="51"/>
        <v>0</v>
      </c>
      <c r="AT106" s="38">
        <f t="shared" si="52"/>
        <v>8.0199999999999994E-2</v>
      </c>
      <c r="AU106" s="38">
        <f t="shared" si="53"/>
        <v>0.1023</v>
      </c>
      <c r="AV106" s="38">
        <f t="shared" si="54"/>
        <v>0.12989999999999999</v>
      </c>
      <c r="AW106" s="38">
        <f t="shared" si="55"/>
        <v>0.1221</v>
      </c>
    </row>
    <row r="107" spans="2:49" ht="15.75" x14ac:dyDescent="0.25">
      <c r="B107">
        <v>0.41</v>
      </c>
      <c r="C107">
        <v>0.04</v>
      </c>
      <c r="D107">
        <v>0.33</v>
      </c>
      <c r="E107">
        <v>0.26</v>
      </c>
      <c r="F107">
        <v>0.12</v>
      </c>
      <c r="G107" t="s">
        <v>23</v>
      </c>
      <c r="H107">
        <f t="shared" si="29"/>
        <v>1.9E-3</v>
      </c>
      <c r="I107">
        <f t="shared" si="30"/>
        <v>1.72E-2</v>
      </c>
      <c r="J107">
        <f t="shared" si="31"/>
        <v>0.12330000000000001</v>
      </c>
      <c r="K107">
        <f t="shared" si="32"/>
        <v>0.25419999999999998</v>
      </c>
      <c r="L107" s="47">
        <f t="shared" si="33"/>
        <v>1.9E-3</v>
      </c>
      <c r="M107" t="str">
        <f t="shared" si="34"/>
        <v>Very Low</v>
      </c>
      <c r="N107">
        <f t="shared" si="35"/>
        <v>1</v>
      </c>
      <c r="O107">
        <f>'Test_IF-có_validate'!O107</f>
        <v>0.4556</v>
      </c>
      <c r="P107">
        <f>'Test_IF-có_validate'!P107</f>
        <v>4.4400000000000002E-2</v>
      </c>
      <c r="Q107">
        <f>'Test_IF-có_validate'!Q107</f>
        <v>0.35560000000000003</v>
      </c>
      <c r="R107">
        <f>'Test_IF-có_validate'!R107</f>
        <v>0.2626</v>
      </c>
      <c r="S107">
        <f>'Test_IF-có_validate'!S107</f>
        <v>0.11219999999999999</v>
      </c>
      <c r="U107" s="37">
        <f t="shared" si="56"/>
        <v>0.374</v>
      </c>
      <c r="V107" s="37">
        <f t="shared" si="56"/>
        <v>0.91500000000000004</v>
      </c>
      <c r="W107" s="37">
        <f t="shared" si="56"/>
        <v>0.47539999999999999</v>
      </c>
      <c r="X107" s="37">
        <f t="shared" si="56"/>
        <v>0.58399999999999996</v>
      </c>
      <c r="Y107" s="37">
        <f t="shared" si="56"/>
        <v>0.79820000000000002</v>
      </c>
      <c r="AA107" s="37">
        <f t="shared" si="36"/>
        <v>7.4999999999999997E-3</v>
      </c>
      <c r="AB107" s="37">
        <f t="shared" si="37"/>
        <v>5.2900000000000003E-2</v>
      </c>
      <c r="AC107" s="37">
        <f t="shared" si="38"/>
        <v>8.9999999999999998E-4</v>
      </c>
      <c r="AD107" s="37">
        <f t="shared" si="39"/>
        <v>6.7000000000000002E-3</v>
      </c>
      <c r="AE107" s="37">
        <f t="shared" si="40"/>
        <v>1.8E-3</v>
      </c>
      <c r="AG107" s="38">
        <f t="shared" si="41"/>
        <v>5.4000000000000003E-3</v>
      </c>
      <c r="AH107" s="38">
        <f t="shared" si="42"/>
        <v>0.12659999999999999</v>
      </c>
      <c r="AI107" s="38">
        <f t="shared" si="43"/>
        <v>6.8999999999999999E-3</v>
      </c>
      <c r="AJ107" s="38">
        <f t="shared" si="44"/>
        <v>3.3599999999999998E-2</v>
      </c>
      <c r="AK107" s="38">
        <f t="shared" si="45"/>
        <v>1.7299999999999999E-2</v>
      </c>
      <c r="AM107" s="38">
        <f t="shared" si="46"/>
        <v>1E-4</v>
      </c>
      <c r="AN107" s="38">
        <f t="shared" si="47"/>
        <v>0.14710000000000001</v>
      </c>
      <c r="AO107" s="38">
        <f t="shared" si="48"/>
        <v>2.1000000000000001E-2</v>
      </c>
      <c r="AP107" s="38">
        <f t="shared" si="49"/>
        <v>5.1000000000000004E-3</v>
      </c>
      <c r="AQ107" s="38">
        <f t="shared" si="50"/>
        <v>0.1318</v>
      </c>
      <c r="AR107" s="38"/>
      <c r="AS107" s="38">
        <f t="shared" si="51"/>
        <v>1E-4</v>
      </c>
      <c r="AT107" s="38">
        <f t="shared" si="52"/>
        <v>0.1832</v>
      </c>
      <c r="AU107" s="38">
        <f t="shared" si="53"/>
        <v>2.01E-2</v>
      </c>
      <c r="AV107" s="38">
        <f t="shared" si="54"/>
        <v>3.6200000000000003E-2</v>
      </c>
      <c r="AW107" s="38">
        <f t="shared" si="55"/>
        <v>0.27310000000000001</v>
      </c>
    </row>
    <row r="108" spans="2:49" ht="15.75" x14ac:dyDescent="0.25">
      <c r="B108">
        <v>0.38</v>
      </c>
      <c r="C108">
        <v>0.09</v>
      </c>
      <c r="D108">
        <v>0.37</v>
      </c>
      <c r="E108">
        <v>0.28000000000000003</v>
      </c>
      <c r="F108">
        <v>0.32</v>
      </c>
      <c r="G108" t="s">
        <v>21</v>
      </c>
      <c r="H108">
        <f t="shared" si="29"/>
        <v>5.5399999999999998E-2</v>
      </c>
      <c r="I108">
        <f t="shared" si="30"/>
        <v>5.4999999999999997E-3</v>
      </c>
      <c r="J108">
        <f t="shared" si="31"/>
        <v>2.5999999999999999E-2</v>
      </c>
      <c r="K108">
        <f t="shared" si="32"/>
        <v>0.104</v>
      </c>
      <c r="L108" s="47">
        <f t="shared" si="33"/>
        <v>5.4999999999999997E-3</v>
      </c>
      <c r="M108" t="str">
        <f t="shared" si="34"/>
        <v>Low</v>
      </c>
      <c r="N108">
        <f t="shared" si="35"/>
        <v>1</v>
      </c>
      <c r="O108">
        <f>'Test_IF-có_validate'!O108</f>
        <v>0.42220000000000002</v>
      </c>
      <c r="P108">
        <f>'Test_IF-có_validate'!P108</f>
        <v>0.1</v>
      </c>
      <c r="Q108">
        <f>'Test_IF-có_validate'!Q108</f>
        <v>0.4</v>
      </c>
      <c r="R108">
        <f>'Test_IF-có_validate'!R108</f>
        <v>0.2828</v>
      </c>
      <c r="S108">
        <f>'Test_IF-có_validate'!S108</f>
        <v>0.31630000000000003</v>
      </c>
      <c r="U108" s="37">
        <f t="shared" si="56"/>
        <v>0.40629999999999999</v>
      </c>
      <c r="V108" s="37">
        <f t="shared" si="56"/>
        <v>0.81820000000000004</v>
      </c>
      <c r="W108" s="37">
        <f t="shared" si="56"/>
        <v>0.42859999999999998</v>
      </c>
      <c r="X108" s="37">
        <f t="shared" si="56"/>
        <v>0.55910000000000004</v>
      </c>
      <c r="Y108" s="37">
        <f t="shared" si="56"/>
        <v>0.51939999999999997</v>
      </c>
      <c r="AA108" s="37">
        <f t="shared" si="36"/>
        <v>3.8999999999999998E-3</v>
      </c>
      <c r="AB108" s="37">
        <f t="shared" si="37"/>
        <v>1.8599999999999998E-2</v>
      </c>
      <c r="AC108" s="37">
        <f t="shared" si="38"/>
        <v>0</v>
      </c>
      <c r="AD108" s="37">
        <f t="shared" si="39"/>
        <v>4.1000000000000003E-3</v>
      </c>
      <c r="AE108" s="37">
        <f t="shared" si="40"/>
        <v>5.9900000000000002E-2</v>
      </c>
      <c r="AG108" s="38">
        <f t="shared" si="41"/>
        <v>2.3999999999999998E-3</v>
      </c>
      <c r="AH108" s="38">
        <f t="shared" si="42"/>
        <v>6.9800000000000001E-2</v>
      </c>
      <c r="AI108" s="38">
        <f t="shared" si="43"/>
        <v>2.3999999999999998E-3</v>
      </c>
      <c r="AJ108" s="38">
        <f t="shared" si="44"/>
        <v>2.75E-2</v>
      </c>
      <c r="AK108" s="38">
        <f t="shared" si="45"/>
        <v>5.1999999999999998E-3</v>
      </c>
      <c r="AM108" s="38">
        <f t="shared" si="46"/>
        <v>2.9999999999999997E-4</v>
      </c>
      <c r="AN108" s="38">
        <f t="shared" si="47"/>
        <v>8.5500000000000007E-2</v>
      </c>
      <c r="AO108" s="38">
        <f t="shared" si="48"/>
        <v>1.24E-2</v>
      </c>
      <c r="AP108" s="38">
        <f t="shared" si="49"/>
        <v>2.8999999999999998E-3</v>
      </c>
      <c r="AQ108" s="38">
        <f t="shared" si="50"/>
        <v>2.7099999999999999E-2</v>
      </c>
      <c r="AR108" s="38"/>
      <c r="AS108" s="38">
        <f t="shared" si="51"/>
        <v>1.2999999999999999E-3</v>
      </c>
      <c r="AT108" s="38">
        <f t="shared" si="52"/>
        <v>0.1143</v>
      </c>
      <c r="AU108" s="38">
        <f t="shared" si="53"/>
        <v>1.17E-2</v>
      </c>
      <c r="AV108" s="38">
        <f t="shared" si="54"/>
        <v>2.9899999999999999E-2</v>
      </c>
      <c r="AW108" s="38">
        <f t="shared" si="55"/>
        <v>0.11119999999999999</v>
      </c>
    </row>
    <row r="109" spans="2:49" ht="15.75" x14ac:dyDescent="0.25">
      <c r="B109">
        <v>0.42</v>
      </c>
      <c r="C109">
        <v>0.28999999999999998</v>
      </c>
      <c r="D109">
        <v>0.14000000000000001</v>
      </c>
      <c r="E109">
        <v>0.03</v>
      </c>
      <c r="F109">
        <v>0.68</v>
      </c>
      <c r="G109" t="s">
        <v>24</v>
      </c>
      <c r="H109">
        <f t="shared" si="29"/>
        <v>0.2331</v>
      </c>
      <c r="I109">
        <f t="shared" si="30"/>
        <v>0.1113</v>
      </c>
      <c r="J109">
        <f t="shared" si="31"/>
        <v>1.83E-2</v>
      </c>
      <c r="K109">
        <f t="shared" si="32"/>
        <v>1.49E-2</v>
      </c>
      <c r="L109" s="47">
        <f t="shared" si="33"/>
        <v>1.49E-2</v>
      </c>
      <c r="M109" t="str">
        <f t="shared" si="34"/>
        <v>High</v>
      </c>
      <c r="N109">
        <f t="shared" si="35"/>
        <v>0</v>
      </c>
      <c r="O109">
        <f>'Test_IF-có_validate'!O109</f>
        <v>0.4667</v>
      </c>
      <c r="P109">
        <f>'Test_IF-có_validate'!P109</f>
        <v>0.32219999999999999</v>
      </c>
      <c r="Q109">
        <f>'Test_IF-có_validate'!Q109</f>
        <v>0.1444</v>
      </c>
      <c r="R109">
        <f>'Test_IF-có_validate'!R109</f>
        <v>3.0300000000000001E-2</v>
      </c>
      <c r="S109">
        <f>'Test_IF-có_validate'!S109</f>
        <v>0.68369999999999997</v>
      </c>
      <c r="U109" s="37">
        <f t="shared" si="56"/>
        <v>0.36359999999999998</v>
      </c>
      <c r="V109" s="37">
        <f t="shared" si="56"/>
        <v>0.51259999999999994</v>
      </c>
      <c r="W109" s="37">
        <f t="shared" si="56"/>
        <v>0.74760000000000004</v>
      </c>
      <c r="X109" s="37">
        <f t="shared" si="56"/>
        <v>0.94120000000000004</v>
      </c>
      <c r="Y109" s="37">
        <f t="shared" si="56"/>
        <v>0.18790000000000001</v>
      </c>
      <c r="AA109" s="37">
        <f t="shared" si="36"/>
        <v>8.8999999999999999E-3</v>
      </c>
      <c r="AB109" s="37">
        <f t="shared" si="37"/>
        <v>7.9000000000000008E-3</v>
      </c>
      <c r="AC109" s="37">
        <f t="shared" si="38"/>
        <v>5.0200000000000002E-2</v>
      </c>
      <c r="AD109" s="37">
        <f t="shared" si="39"/>
        <v>0.14360000000000001</v>
      </c>
      <c r="AE109" s="37">
        <f t="shared" si="40"/>
        <v>0.24690000000000001</v>
      </c>
      <c r="AG109" s="38">
        <f t="shared" si="41"/>
        <v>6.6E-3</v>
      </c>
      <c r="AH109" s="38">
        <f t="shared" si="42"/>
        <v>1.6999999999999999E-3</v>
      </c>
      <c r="AI109" s="38">
        <f t="shared" si="43"/>
        <v>7.5899999999999995E-2</v>
      </c>
      <c r="AJ109" s="38">
        <f t="shared" si="44"/>
        <v>0.22470000000000001</v>
      </c>
      <c r="AK109" s="38">
        <f t="shared" si="45"/>
        <v>0.1119</v>
      </c>
      <c r="AM109" s="38">
        <f t="shared" si="46"/>
        <v>2.0000000000000001E-4</v>
      </c>
      <c r="AN109" s="38">
        <f t="shared" si="47"/>
        <v>4.8999999999999998E-3</v>
      </c>
      <c r="AO109" s="38">
        <f t="shared" si="48"/>
        <v>0.1123</v>
      </c>
      <c r="AP109" s="38">
        <f t="shared" si="49"/>
        <v>0.13639999999999999</v>
      </c>
      <c r="AQ109" s="38">
        <f t="shared" si="50"/>
        <v>1.03E-2</v>
      </c>
      <c r="AR109" s="38"/>
      <c r="AS109" s="38">
        <f t="shared" si="51"/>
        <v>0</v>
      </c>
      <c r="AT109" s="38">
        <f t="shared" si="52"/>
        <v>1.38E-2</v>
      </c>
      <c r="AU109" s="38">
        <f t="shared" si="53"/>
        <v>0.1103</v>
      </c>
      <c r="AV109" s="38">
        <f t="shared" si="54"/>
        <v>0.23089999999999999</v>
      </c>
      <c r="AW109" s="38">
        <f t="shared" si="55"/>
        <v>5.1000000000000004E-3</v>
      </c>
    </row>
    <row r="110" spans="2:49" ht="15.75" x14ac:dyDescent="0.25">
      <c r="B110">
        <v>0.4</v>
      </c>
      <c r="C110">
        <v>0.3</v>
      </c>
      <c r="D110">
        <v>0.18</v>
      </c>
      <c r="E110">
        <v>0.28999999999999998</v>
      </c>
      <c r="F110">
        <v>0.59</v>
      </c>
      <c r="G110" t="s">
        <v>24</v>
      </c>
      <c r="H110">
        <f t="shared" si="29"/>
        <v>0.17829999999999999</v>
      </c>
      <c r="I110">
        <f t="shared" si="30"/>
        <v>7.1499999999999994E-2</v>
      </c>
      <c r="J110">
        <f t="shared" si="31"/>
        <v>6.1999999999999998E-3</v>
      </c>
      <c r="K110">
        <f t="shared" si="32"/>
        <v>2.24E-2</v>
      </c>
      <c r="L110" s="47">
        <f t="shared" si="33"/>
        <v>6.1999999999999998E-3</v>
      </c>
      <c r="M110" t="str">
        <f t="shared" si="34"/>
        <v>Middle</v>
      </c>
      <c r="N110">
        <f t="shared" si="35"/>
        <v>1</v>
      </c>
      <c r="O110">
        <f>'Test_IF-có_validate'!O110</f>
        <v>0.44440000000000002</v>
      </c>
      <c r="P110">
        <f>'Test_IF-có_validate'!P110</f>
        <v>0.33329999999999999</v>
      </c>
      <c r="Q110">
        <f>'Test_IF-có_validate'!Q110</f>
        <v>0.18890000000000001</v>
      </c>
      <c r="R110">
        <f>'Test_IF-có_validate'!R110</f>
        <v>0.29289999999999999</v>
      </c>
      <c r="S110">
        <f>'Test_IF-có_validate'!S110</f>
        <v>0.59179999999999999</v>
      </c>
      <c r="U110" s="37">
        <f t="shared" si="56"/>
        <v>0.38469999999999999</v>
      </c>
      <c r="V110" s="37">
        <f t="shared" si="56"/>
        <v>0.5</v>
      </c>
      <c r="W110" s="37">
        <f t="shared" si="56"/>
        <v>0.68220000000000003</v>
      </c>
      <c r="X110" s="37">
        <f t="shared" si="56"/>
        <v>0.54690000000000005</v>
      </c>
      <c r="Y110" s="37">
        <f t="shared" si="56"/>
        <v>0.25640000000000002</v>
      </c>
      <c r="AA110" s="37">
        <f t="shared" si="36"/>
        <v>6.1999999999999998E-3</v>
      </c>
      <c r="AB110" s="37">
        <f t="shared" si="37"/>
        <v>9.5999999999999992E-3</v>
      </c>
      <c r="AC110" s="37">
        <f t="shared" si="38"/>
        <v>3.1E-2</v>
      </c>
      <c r="AD110" s="37">
        <f t="shared" si="39"/>
        <v>3.0999999999999999E-3</v>
      </c>
      <c r="AE110" s="37">
        <f t="shared" si="40"/>
        <v>0.19109999999999999</v>
      </c>
      <c r="AG110" s="38">
        <f t="shared" si="41"/>
        <v>4.3E-3</v>
      </c>
      <c r="AH110" s="38">
        <f t="shared" si="42"/>
        <v>1E-3</v>
      </c>
      <c r="AI110" s="38">
        <f t="shared" si="43"/>
        <v>5.1900000000000002E-2</v>
      </c>
      <c r="AJ110" s="38">
        <f t="shared" si="44"/>
        <v>2.4799999999999999E-2</v>
      </c>
      <c r="AK110" s="38">
        <f t="shared" si="45"/>
        <v>7.3700000000000002E-2</v>
      </c>
      <c r="AM110" s="38">
        <f t="shared" si="46"/>
        <v>0</v>
      </c>
      <c r="AN110" s="38">
        <f t="shared" si="47"/>
        <v>3.7000000000000002E-3</v>
      </c>
      <c r="AO110" s="38">
        <f t="shared" si="48"/>
        <v>8.3099999999999993E-2</v>
      </c>
      <c r="AP110" s="38">
        <f t="shared" si="49"/>
        <v>2.0999999999999999E-3</v>
      </c>
      <c r="AQ110" s="38">
        <f t="shared" si="50"/>
        <v>1.2999999999999999E-3</v>
      </c>
      <c r="AR110" s="38"/>
      <c r="AS110" s="38">
        <f t="shared" si="51"/>
        <v>4.0000000000000002E-4</v>
      </c>
      <c r="AT110" s="38">
        <f t="shared" si="52"/>
        <v>1.18E-2</v>
      </c>
      <c r="AU110" s="38">
        <f t="shared" si="53"/>
        <v>8.1299999999999997E-2</v>
      </c>
      <c r="AV110" s="38">
        <f t="shared" si="54"/>
        <v>2.7099999999999999E-2</v>
      </c>
      <c r="AW110" s="38">
        <f t="shared" si="55"/>
        <v>1.8599999999999998E-2</v>
      </c>
    </row>
    <row r="111" spans="2:49" ht="15.75" x14ac:dyDescent="0.25">
      <c r="B111">
        <v>0.38</v>
      </c>
      <c r="C111">
        <v>0.33</v>
      </c>
      <c r="D111">
        <v>0.1</v>
      </c>
      <c r="E111">
        <v>7.0000000000000007E-2</v>
      </c>
      <c r="F111">
        <v>0.4</v>
      </c>
      <c r="G111" t="s">
        <v>21</v>
      </c>
      <c r="H111">
        <f t="shared" si="29"/>
        <v>9.2600000000000002E-2</v>
      </c>
      <c r="I111">
        <f t="shared" si="30"/>
        <v>2.5899999999999999E-2</v>
      </c>
      <c r="J111">
        <f t="shared" si="31"/>
        <v>1.9800000000000002E-2</v>
      </c>
      <c r="K111">
        <f t="shared" si="32"/>
        <v>7.9799999999999996E-2</v>
      </c>
      <c r="L111" s="47">
        <f t="shared" si="33"/>
        <v>1.9800000000000002E-2</v>
      </c>
      <c r="M111" t="str">
        <f t="shared" si="34"/>
        <v>Middle</v>
      </c>
      <c r="N111">
        <f t="shared" si="35"/>
        <v>0</v>
      </c>
      <c r="O111">
        <f>'Test_IF-có_validate'!O111</f>
        <v>0.42220000000000002</v>
      </c>
      <c r="P111">
        <f>'Test_IF-có_validate'!P111</f>
        <v>0.36670000000000003</v>
      </c>
      <c r="Q111">
        <f>'Test_IF-có_validate'!Q111</f>
        <v>0.1</v>
      </c>
      <c r="R111">
        <f>'Test_IF-có_validate'!R111</f>
        <v>7.0699999999999999E-2</v>
      </c>
      <c r="S111">
        <f>'Test_IF-có_validate'!S111</f>
        <v>0.39800000000000002</v>
      </c>
      <c r="U111" s="37">
        <f t="shared" si="56"/>
        <v>0.40629999999999999</v>
      </c>
      <c r="V111" s="37">
        <f t="shared" si="56"/>
        <v>0.46339999999999998</v>
      </c>
      <c r="W111" s="37">
        <f t="shared" si="56"/>
        <v>0.81820000000000004</v>
      </c>
      <c r="X111" s="37">
        <f t="shared" si="56"/>
        <v>0.8679</v>
      </c>
      <c r="Y111" s="37">
        <f t="shared" si="56"/>
        <v>0.43059999999999998</v>
      </c>
      <c r="AA111" s="37">
        <f t="shared" si="36"/>
        <v>3.8999999999999998E-3</v>
      </c>
      <c r="AB111" s="37">
        <f t="shared" si="37"/>
        <v>1.5299999999999999E-2</v>
      </c>
      <c r="AC111" s="37">
        <f t="shared" si="38"/>
        <v>7.8200000000000006E-2</v>
      </c>
      <c r="AD111" s="37">
        <f t="shared" si="39"/>
        <v>8.9499999999999996E-2</v>
      </c>
      <c r="AE111" s="37">
        <f t="shared" si="40"/>
        <v>9.3799999999999994E-2</v>
      </c>
      <c r="AG111" s="38">
        <f t="shared" si="41"/>
        <v>2.3999999999999998E-3</v>
      </c>
      <c r="AH111" s="38">
        <f t="shared" si="42"/>
        <v>0</v>
      </c>
      <c r="AI111" s="38">
        <f t="shared" si="43"/>
        <v>0.10929999999999999</v>
      </c>
      <c r="AJ111" s="38">
        <f t="shared" si="44"/>
        <v>0.1573</v>
      </c>
      <c r="AK111" s="38">
        <f t="shared" si="45"/>
        <v>1.84E-2</v>
      </c>
      <c r="AM111" s="38">
        <f t="shared" si="46"/>
        <v>2.9999999999999997E-4</v>
      </c>
      <c r="AN111" s="38">
        <f t="shared" si="47"/>
        <v>1.1999999999999999E-3</v>
      </c>
      <c r="AO111" s="38">
        <f t="shared" si="48"/>
        <v>0.15160000000000001</v>
      </c>
      <c r="AP111" s="38">
        <f t="shared" si="49"/>
        <v>8.3699999999999997E-2</v>
      </c>
      <c r="AQ111" s="38">
        <f t="shared" si="50"/>
        <v>1.03E-2</v>
      </c>
      <c r="AR111" s="38"/>
      <c r="AS111" s="38">
        <f t="shared" si="51"/>
        <v>1.2999999999999999E-3</v>
      </c>
      <c r="AT111" s="38">
        <f t="shared" si="52"/>
        <v>6.7999999999999996E-3</v>
      </c>
      <c r="AU111" s="38">
        <f t="shared" si="53"/>
        <v>0.14929999999999999</v>
      </c>
      <c r="AV111" s="38">
        <f t="shared" si="54"/>
        <v>0.16259999999999999</v>
      </c>
      <c r="AW111" s="38">
        <f t="shared" si="55"/>
        <v>7.4099999999999999E-2</v>
      </c>
    </row>
    <row r="112" spans="2:49" ht="15.75" x14ac:dyDescent="0.25">
      <c r="B112">
        <v>0.47</v>
      </c>
      <c r="C112">
        <v>0.47</v>
      </c>
      <c r="D112">
        <v>0.25</v>
      </c>
      <c r="E112">
        <v>0.96</v>
      </c>
      <c r="F112">
        <v>0.61</v>
      </c>
      <c r="G112" t="s">
        <v>20</v>
      </c>
      <c r="H112">
        <f t="shared" si="29"/>
        <v>0.19170000000000001</v>
      </c>
      <c r="I112">
        <f t="shared" si="30"/>
        <v>7.9100000000000004E-2</v>
      </c>
      <c r="J112">
        <f t="shared" si="31"/>
        <v>9.1000000000000004E-3</v>
      </c>
      <c r="K112">
        <f t="shared" si="32"/>
        <v>1.8800000000000001E-2</v>
      </c>
      <c r="L112" s="47">
        <f t="shared" si="33"/>
        <v>9.1000000000000004E-3</v>
      </c>
      <c r="M112" t="str">
        <f t="shared" si="34"/>
        <v>Middle</v>
      </c>
      <c r="N112">
        <f t="shared" si="35"/>
        <v>0</v>
      </c>
      <c r="O112">
        <f>'Test_IF-có_validate'!O112</f>
        <v>0.5222</v>
      </c>
      <c r="P112">
        <f>'Test_IF-có_validate'!P112</f>
        <v>0.5222</v>
      </c>
      <c r="Q112">
        <f>'Test_IF-có_validate'!Q112</f>
        <v>0.26669999999999999</v>
      </c>
      <c r="R112">
        <f>'Test_IF-có_validate'!R112</f>
        <v>0.96970000000000001</v>
      </c>
      <c r="S112">
        <f>'Test_IF-có_validate'!S112</f>
        <v>0.61219999999999997</v>
      </c>
      <c r="U112" s="37">
        <f t="shared" si="56"/>
        <v>0.31390000000000001</v>
      </c>
      <c r="V112" s="37">
        <f t="shared" si="56"/>
        <v>0.31390000000000001</v>
      </c>
      <c r="W112" s="37">
        <f t="shared" si="56"/>
        <v>0.57889999999999997</v>
      </c>
      <c r="X112" s="37">
        <f t="shared" si="56"/>
        <v>1.54E-2</v>
      </c>
      <c r="Y112" s="37">
        <f t="shared" si="56"/>
        <v>0.24049999999999999</v>
      </c>
      <c r="AA112" s="37">
        <f t="shared" si="36"/>
        <v>1.7899999999999999E-2</v>
      </c>
      <c r="AB112" s="37">
        <f t="shared" si="37"/>
        <v>5.5500000000000001E-2</v>
      </c>
      <c r="AC112" s="37">
        <f t="shared" si="38"/>
        <v>1.0699999999999999E-2</v>
      </c>
      <c r="AD112" s="37">
        <f t="shared" si="39"/>
        <v>0.2437</v>
      </c>
      <c r="AE112" s="37">
        <f t="shared" si="40"/>
        <v>0.20280000000000001</v>
      </c>
      <c r="AG112" s="38">
        <f t="shared" si="41"/>
        <v>1.46E-2</v>
      </c>
      <c r="AH112" s="38">
        <f t="shared" si="42"/>
        <v>1.15E-2</v>
      </c>
      <c r="AI112" s="38">
        <f t="shared" si="43"/>
        <v>2.4199999999999999E-2</v>
      </c>
      <c r="AJ112" s="38">
        <f t="shared" si="44"/>
        <v>0.1593</v>
      </c>
      <c r="AK112" s="38">
        <f t="shared" si="45"/>
        <v>8.14E-2</v>
      </c>
      <c r="AM112" s="38">
        <f t="shared" si="46"/>
        <v>3.0000000000000001E-3</v>
      </c>
      <c r="AN112" s="38">
        <f t="shared" si="47"/>
        <v>6.1000000000000004E-3</v>
      </c>
      <c r="AO112" s="38">
        <f t="shared" si="48"/>
        <v>4.7E-2</v>
      </c>
      <c r="AP112" s="38">
        <f t="shared" si="49"/>
        <v>0.25290000000000001</v>
      </c>
      <c r="AQ112" s="38">
        <f t="shared" si="50"/>
        <v>2.5999999999999999E-3</v>
      </c>
      <c r="AR112" s="38"/>
      <c r="AS112" s="38">
        <f t="shared" si="51"/>
        <v>1.2999999999999999E-3</v>
      </c>
      <c r="AT112" s="38">
        <f t="shared" si="52"/>
        <v>8.9999999999999998E-4</v>
      </c>
      <c r="AU112" s="38">
        <f t="shared" si="53"/>
        <v>4.5600000000000002E-2</v>
      </c>
      <c r="AV112" s="38">
        <f t="shared" si="54"/>
        <v>0.15390000000000001</v>
      </c>
      <c r="AW112" s="38">
        <f t="shared" si="55"/>
        <v>1.49E-2</v>
      </c>
    </row>
    <row r="113" spans="2:49" ht="15.75" x14ac:dyDescent="0.25">
      <c r="B113">
        <v>0.41</v>
      </c>
      <c r="C113">
        <v>0.37</v>
      </c>
      <c r="D113">
        <v>0.79</v>
      </c>
      <c r="E113">
        <v>0.12</v>
      </c>
      <c r="F113">
        <v>0.32</v>
      </c>
      <c r="G113" t="s">
        <v>21</v>
      </c>
      <c r="H113">
        <f t="shared" si="29"/>
        <v>6.3399999999999998E-2</v>
      </c>
      <c r="I113">
        <f t="shared" si="30"/>
        <v>1.17E-2</v>
      </c>
      <c r="J113">
        <f t="shared" si="31"/>
        <v>2.9100000000000001E-2</v>
      </c>
      <c r="K113">
        <f t="shared" si="32"/>
        <v>0.10780000000000001</v>
      </c>
      <c r="L113" s="47">
        <f t="shared" si="33"/>
        <v>1.17E-2</v>
      </c>
      <c r="M113" t="str">
        <f t="shared" si="34"/>
        <v>Low</v>
      </c>
      <c r="N113">
        <f t="shared" si="35"/>
        <v>1</v>
      </c>
      <c r="O113">
        <f>'Test_IF-có_validate'!O113</f>
        <v>0.4556</v>
      </c>
      <c r="P113">
        <f>'Test_IF-có_validate'!P113</f>
        <v>0.41110000000000002</v>
      </c>
      <c r="Q113">
        <f>'Test_IF-có_validate'!Q113</f>
        <v>0.86670000000000003</v>
      </c>
      <c r="R113">
        <f>'Test_IF-có_validate'!R113</f>
        <v>0.1212</v>
      </c>
      <c r="S113">
        <f>'Test_IF-có_validate'!S113</f>
        <v>0.31630000000000003</v>
      </c>
      <c r="U113" s="37">
        <f t="shared" si="56"/>
        <v>0.374</v>
      </c>
      <c r="V113" s="37">
        <f t="shared" si="56"/>
        <v>0.4173</v>
      </c>
      <c r="W113" s="37">
        <f t="shared" si="56"/>
        <v>7.1400000000000005E-2</v>
      </c>
      <c r="X113" s="37">
        <f t="shared" si="56"/>
        <v>0.78380000000000005</v>
      </c>
      <c r="Y113" s="37">
        <f t="shared" si="56"/>
        <v>0.51939999999999997</v>
      </c>
      <c r="AA113" s="37">
        <f t="shared" si="36"/>
        <v>7.4999999999999997E-3</v>
      </c>
      <c r="AB113" s="37">
        <f t="shared" si="37"/>
        <v>2.46E-2</v>
      </c>
      <c r="AC113" s="37">
        <f t="shared" si="38"/>
        <v>0.1216</v>
      </c>
      <c r="AD113" s="37">
        <f t="shared" si="39"/>
        <v>5.1700000000000003E-2</v>
      </c>
      <c r="AE113" s="37">
        <f t="shared" si="40"/>
        <v>5.9900000000000002E-2</v>
      </c>
      <c r="AG113" s="38">
        <f t="shared" si="41"/>
        <v>5.4000000000000003E-3</v>
      </c>
      <c r="AH113" s="38">
        <f t="shared" si="42"/>
        <v>8.0000000000000004E-4</v>
      </c>
      <c r="AI113" s="38">
        <f t="shared" si="43"/>
        <v>8.8900000000000007E-2</v>
      </c>
      <c r="AJ113" s="38">
        <f t="shared" si="44"/>
        <v>0.1065</v>
      </c>
      <c r="AK113" s="38">
        <f t="shared" si="45"/>
        <v>5.1999999999999998E-3</v>
      </c>
      <c r="AM113" s="38">
        <f t="shared" si="46"/>
        <v>1E-4</v>
      </c>
      <c r="AN113" s="38">
        <f t="shared" si="47"/>
        <v>0</v>
      </c>
      <c r="AO113" s="38">
        <f t="shared" si="48"/>
        <v>5.6500000000000002E-2</v>
      </c>
      <c r="AP113" s="38">
        <f t="shared" si="49"/>
        <v>4.7300000000000002E-2</v>
      </c>
      <c r="AQ113" s="38">
        <f t="shared" si="50"/>
        <v>2.7099999999999999E-2</v>
      </c>
      <c r="AR113" s="38"/>
      <c r="AS113" s="38">
        <f t="shared" si="51"/>
        <v>1E-4</v>
      </c>
      <c r="AT113" s="38">
        <f t="shared" si="52"/>
        <v>2.3999999999999998E-3</v>
      </c>
      <c r="AU113" s="38">
        <f t="shared" si="53"/>
        <v>5.8000000000000003E-2</v>
      </c>
      <c r="AV113" s="38">
        <f t="shared" si="54"/>
        <v>0.111</v>
      </c>
      <c r="AW113" s="38">
        <f t="shared" si="55"/>
        <v>0.11119999999999999</v>
      </c>
    </row>
    <row r="114" spans="2:49" ht="15.75" x14ac:dyDescent="0.25">
      <c r="B114">
        <v>0.42</v>
      </c>
      <c r="C114">
        <v>0.39</v>
      </c>
      <c r="D114">
        <v>0.78</v>
      </c>
      <c r="E114">
        <v>0.32</v>
      </c>
      <c r="F114">
        <v>0.2</v>
      </c>
      <c r="G114" t="s">
        <v>21</v>
      </c>
      <c r="H114">
        <f t="shared" si="29"/>
        <v>2.4E-2</v>
      </c>
      <c r="I114">
        <f t="shared" si="30"/>
        <v>6.4999999999999997E-3</v>
      </c>
      <c r="J114">
        <f t="shared" si="31"/>
        <v>7.17E-2</v>
      </c>
      <c r="K114">
        <f t="shared" si="32"/>
        <v>0.1797</v>
      </c>
      <c r="L114" s="47">
        <f t="shared" si="33"/>
        <v>6.4999999999999997E-3</v>
      </c>
      <c r="M114" t="str">
        <f t="shared" si="34"/>
        <v>Low</v>
      </c>
      <c r="N114">
        <f t="shared" si="35"/>
        <v>1</v>
      </c>
      <c r="O114">
        <f>'Test_IF-có_validate'!O114</f>
        <v>0.4667</v>
      </c>
      <c r="P114">
        <f>'Test_IF-có_validate'!P114</f>
        <v>0.43330000000000002</v>
      </c>
      <c r="Q114">
        <f>'Test_IF-có_validate'!Q114</f>
        <v>0.85560000000000003</v>
      </c>
      <c r="R114">
        <f>'Test_IF-có_validate'!R114</f>
        <v>0.32319999999999999</v>
      </c>
      <c r="S114">
        <f>'Test_IF-có_validate'!S114</f>
        <v>0.19389999999999999</v>
      </c>
      <c r="U114" s="37">
        <f t="shared" si="56"/>
        <v>0.36359999999999998</v>
      </c>
      <c r="V114" s="37">
        <f t="shared" si="56"/>
        <v>0.39539999999999997</v>
      </c>
      <c r="W114" s="37">
        <f t="shared" si="56"/>
        <v>7.7799999999999994E-2</v>
      </c>
      <c r="X114" s="37">
        <f t="shared" si="56"/>
        <v>0.51149999999999995</v>
      </c>
      <c r="Y114" s="37">
        <f t="shared" si="56"/>
        <v>0.67520000000000002</v>
      </c>
      <c r="AA114" s="37">
        <f t="shared" si="36"/>
        <v>8.8999999999999999E-3</v>
      </c>
      <c r="AB114" s="37">
        <f t="shared" si="37"/>
        <v>0.03</v>
      </c>
      <c r="AC114" s="37">
        <f t="shared" si="38"/>
        <v>0.1147</v>
      </c>
      <c r="AD114" s="37">
        <f t="shared" si="39"/>
        <v>1E-3</v>
      </c>
      <c r="AE114" s="37">
        <f t="shared" si="40"/>
        <v>1.8499999999999999E-2</v>
      </c>
      <c r="AG114" s="38">
        <f t="shared" si="41"/>
        <v>6.6E-3</v>
      </c>
      <c r="AH114" s="38">
        <f t="shared" si="42"/>
        <v>1.9E-3</v>
      </c>
      <c r="AI114" s="38">
        <f t="shared" si="43"/>
        <v>8.2900000000000001E-2</v>
      </c>
      <c r="AJ114" s="38">
        <f t="shared" si="44"/>
        <v>1.7600000000000001E-2</v>
      </c>
      <c r="AK114" s="38">
        <f t="shared" si="45"/>
        <v>1.4E-3</v>
      </c>
      <c r="AM114" s="38">
        <f t="shared" si="46"/>
        <v>2.0000000000000001E-4</v>
      </c>
      <c r="AN114" s="38">
        <f t="shared" si="47"/>
        <v>2.0000000000000001E-4</v>
      </c>
      <c r="AO114" s="38">
        <f t="shared" si="48"/>
        <v>5.1700000000000003E-2</v>
      </c>
      <c r="AP114" s="38">
        <f t="shared" si="49"/>
        <v>4.0000000000000002E-4</v>
      </c>
      <c r="AQ114" s="38">
        <f t="shared" si="50"/>
        <v>7.4300000000000005E-2</v>
      </c>
      <c r="AR114" s="38"/>
      <c r="AS114" s="38">
        <f t="shared" si="51"/>
        <v>0</v>
      </c>
      <c r="AT114" s="38">
        <f t="shared" si="52"/>
        <v>1.1000000000000001E-3</v>
      </c>
      <c r="AU114" s="38">
        <f t="shared" si="53"/>
        <v>5.3100000000000001E-2</v>
      </c>
      <c r="AV114" s="38">
        <f t="shared" si="54"/>
        <v>1.9599999999999999E-2</v>
      </c>
      <c r="AW114" s="38">
        <f t="shared" si="55"/>
        <v>0.19089999999999999</v>
      </c>
    </row>
    <row r="115" spans="2:49" ht="15.75" x14ac:dyDescent="0.25">
      <c r="B115">
        <v>0.36</v>
      </c>
      <c r="C115">
        <v>0.52</v>
      </c>
      <c r="D115">
        <v>7.0000000000000007E-2</v>
      </c>
      <c r="E115">
        <v>0.1</v>
      </c>
      <c r="F115">
        <v>0.15</v>
      </c>
      <c r="G115" t="s">
        <v>23</v>
      </c>
      <c r="H115">
        <f t="shared" si="29"/>
        <v>1.3599999999999999E-2</v>
      </c>
      <c r="I115">
        <f t="shared" si="30"/>
        <v>1.8599999999999998E-2</v>
      </c>
      <c r="J115">
        <f t="shared" si="31"/>
        <v>0.11070000000000001</v>
      </c>
      <c r="K115">
        <f t="shared" si="32"/>
        <v>0.23300000000000001</v>
      </c>
      <c r="L115" s="47">
        <f t="shared" si="33"/>
        <v>1.3599999999999999E-2</v>
      </c>
      <c r="M115" t="str">
        <f t="shared" si="34"/>
        <v>Very Low</v>
      </c>
      <c r="N115">
        <f t="shared" si="35"/>
        <v>1</v>
      </c>
      <c r="O115">
        <f>'Test_IF-có_validate'!O115</f>
        <v>0.4</v>
      </c>
      <c r="P115">
        <f>'Test_IF-có_validate'!P115</f>
        <v>0.57779999999999998</v>
      </c>
      <c r="Q115">
        <f>'Test_IF-có_validate'!Q115</f>
        <v>6.6699999999999995E-2</v>
      </c>
      <c r="R115">
        <f>'Test_IF-có_validate'!R115</f>
        <v>0.10100000000000001</v>
      </c>
      <c r="S115">
        <f>'Test_IF-có_validate'!S115</f>
        <v>0.1429</v>
      </c>
      <c r="U115" s="37">
        <f t="shared" si="56"/>
        <v>0.42859999999999998</v>
      </c>
      <c r="V115" s="37">
        <f t="shared" si="56"/>
        <v>0.2676</v>
      </c>
      <c r="W115" s="37">
        <f t="shared" si="56"/>
        <v>0.87490000000000001</v>
      </c>
      <c r="X115" s="37">
        <f t="shared" si="56"/>
        <v>0.8165</v>
      </c>
      <c r="Y115" s="37">
        <f t="shared" si="56"/>
        <v>0.74990000000000001</v>
      </c>
      <c r="AA115" s="37">
        <f t="shared" si="36"/>
        <v>2.0999999999999999E-3</v>
      </c>
      <c r="AB115" s="37">
        <f t="shared" si="37"/>
        <v>7.4800000000000005E-2</v>
      </c>
      <c r="AC115" s="37">
        <f t="shared" si="38"/>
        <v>0.1089</v>
      </c>
      <c r="AD115" s="37">
        <f t="shared" si="39"/>
        <v>6.4500000000000002E-2</v>
      </c>
      <c r="AE115" s="37">
        <f t="shared" si="40"/>
        <v>6.4999999999999997E-3</v>
      </c>
      <c r="AG115" s="38">
        <f t="shared" si="41"/>
        <v>1.1000000000000001E-3</v>
      </c>
      <c r="AH115" s="38">
        <f t="shared" si="42"/>
        <v>2.1299999999999999E-2</v>
      </c>
      <c r="AI115" s="38">
        <f t="shared" si="43"/>
        <v>0.14449999999999999</v>
      </c>
      <c r="AJ115" s="38">
        <f t="shared" si="44"/>
        <v>0.1242</v>
      </c>
      <c r="AK115" s="38">
        <f t="shared" si="45"/>
        <v>8.6999999999999994E-3</v>
      </c>
      <c r="AM115" s="38">
        <f t="shared" si="46"/>
        <v>1.1000000000000001E-3</v>
      </c>
      <c r="AN115" s="38">
        <f t="shared" si="47"/>
        <v>1.37E-2</v>
      </c>
      <c r="AO115" s="38">
        <f t="shared" si="48"/>
        <v>0.192</v>
      </c>
      <c r="AP115" s="38">
        <f t="shared" si="49"/>
        <v>5.9499999999999997E-2</v>
      </c>
      <c r="AQ115" s="38">
        <f t="shared" si="50"/>
        <v>0.1065</v>
      </c>
      <c r="AR115" s="38"/>
      <c r="AS115" s="38">
        <f t="shared" si="51"/>
        <v>2.8E-3</v>
      </c>
      <c r="AT115" s="38">
        <f t="shared" si="52"/>
        <v>4.7999999999999996E-3</v>
      </c>
      <c r="AU115" s="38">
        <f t="shared" si="53"/>
        <v>0.18940000000000001</v>
      </c>
      <c r="AV115" s="38">
        <f t="shared" si="54"/>
        <v>0.129</v>
      </c>
      <c r="AW115" s="38">
        <f t="shared" si="55"/>
        <v>0.23810000000000001</v>
      </c>
    </row>
    <row r="116" spans="2:49" ht="15.75" x14ac:dyDescent="0.25">
      <c r="B116">
        <v>0.4</v>
      </c>
      <c r="C116">
        <v>0.59</v>
      </c>
      <c r="D116">
        <v>0.77</v>
      </c>
      <c r="E116">
        <v>0.99</v>
      </c>
      <c r="F116">
        <v>0.24</v>
      </c>
      <c r="G116" t="s">
        <v>24</v>
      </c>
      <c r="H116">
        <f t="shared" si="29"/>
        <v>4.0500000000000001E-2</v>
      </c>
      <c r="I116">
        <f t="shared" si="30"/>
        <v>8.6E-3</v>
      </c>
      <c r="J116">
        <f t="shared" si="31"/>
        <v>5.91E-2</v>
      </c>
      <c r="K116">
        <f t="shared" si="32"/>
        <v>0.1545</v>
      </c>
      <c r="L116" s="47">
        <f t="shared" si="33"/>
        <v>8.6E-3</v>
      </c>
      <c r="M116" t="str">
        <f t="shared" si="34"/>
        <v>Low</v>
      </c>
      <c r="N116">
        <f t="shared" si="35"/>
        <v>0</v>
      </c>
      <c r="O116">
        <f>'Test_IF-có_validate'!O116</f>
        <v>0.44440000000000002</v>
      </c>
      <c r="P116">
        <f>'Test_IF-có_validate'!P116</f>
        <v>0.65559999999999996</v>
      </c>
      <c r="Q116">
        <f>'Test_IF-có_validate'!Q116</f>
        <v>0.84440000000000004</v>
      </c>
      <c r="R116">
        <f>'Test_IF-có_validate'!R116</f>
        <v>1</v>
      </c>
      <c r="S116">
        <f>'Test_IF-có_validate'!S116</f>
        <v>0.23469999999999999</v>
      </c>
      <c r="U116" s="37">
        <f t="shared" si="56"/>
        <v>0.38469999999999999</v>
      </c>
      <c r="V116" s="37">
        <f t="shared" si="56"/>
        <v>0.20799999999999999</v>
      </c>
      <c r="W116" s="37">
        <f t="shared" si="56"/>
        <v>8.4400000000000003E-2</v>
      </c>
      <c r="X116" s="37">
        <f t="shared" si="56"/>
        <v>0</v>
      </c>
      <c r="Y116" s="37">
        <f t="shared" si="56"/>
        <v>0.61980000000000002</v>
      </c>
      <c r="AA116" s="37">
        <f t="shared" si="36"/>
        <v>6.1999999999999998E-3</v>
      </c>
      <c r="AB116" s="37">
        <f t="shared" si="37"/>
        <v>0.1066</v>
      </c>
      <c r="AC116" s="37">
        <f t="shared" si="38"/>
        <v>0.108</v>
      </c>
      <c r="AD116" s="37">
        <f t="shared" si="39"/>
        <v>0.35539999999999999</v>
      </c>
      <c r="AE116" s="37">
        <f t="shared" si="40"/>
        <v>3.0700000000000002E-2</v>
      </c>
      <c r="AG116" s="38">
        <f t="shared" si="41"/>
        <v>4.3E-3</v>
      </c>
      <c r="AH116" s="38">
        <f t="shared" si="42"/>
        <v>4.0099999999999997E-2</v>
      </c>
      <c r="AI116" s="38">
        <f t="shared" si="43"/>
        <v>7.7200000000000005E-2</v>
      </c>
      <c r="AJ116" s="38">
        <f t="shared" si="44"/>
        <v>0.25509999999999999</v>
      </c>
      <c r="AK116" s="38">
        <f t="shared" si="45"/>
        <v>0</v>
      </c>
      <c r="AM116" s="38">
        <f t="shared" si="46"/>
        <v>0</v>
      </c>
      <c r="AN116" s="38">
        <f t="shared" si="47"/>
        <v>2.9399999999999999E-2</v>
      </c>
      <c r="AO116" s="38">
        <f t="shared" si="48"/>
        <v>4.7199999999999999E-2</v>
      </c>
      <c r="AP116" s="38">
        <f t="shared" si="49"/>
        <v>0.36599999999999999</v>
      </c>
      <c r="AQ116" s="38">
        <f t="shared" si="50"/>
        <v>5.4800000000000001E-2</v>
      </c>
      <c r="AR116" s="38"/>
      <c r="AS116" s="38">
        <f t="shared" si="51"/>
        <v>4.0000000000000002E-4</v>
      </c>
      <c r="AT116" s="38">
        <f t="shared" si="52"/>
        <v>1.55E-2</v>
      </c>
      <c r="AU116" s="38">
        <f t="shared" si="53"/>
        <v>4.8500000000000001E-2</v>
      </c>
      <c r="AV116" s="38">
        <f t="shared" si="54"/>
        <v>0.24859999999999999</v>
      </c>
      <c r="AW116" s="38">
        <f t="shared" si="55"/>
        <v>0.16009999999999999</v>
      </c>
    </row>
    <row r="117" spans="2:49" ht="15.75" x14ac:dyDescent="0.25">
      <c r="B117">
        <v>0.43</v>
      </c>
      <c r="C117">
        <v>0.65</v>
      </c>
      <c r="D117">
        <v>0.76</v>
      </c>
      <c r="E117">
        <v>0.94</v>
      </c>
      <c r="F117">
        <v>0.28999999999999998</v>
      </c>
      <c r="G117" t="s">
        <v>24</v>
      </c>
      <c r="H117">
        <f t="shared" si="29"/>
        <v>5.4199999999999998E-2</v>
      </c>
      <c r="I117">
        <f t="shared" si="30"/>
        <v>8.5000000000000006E-3</v>
      </c>
      <c r="J117">
        <f t="shared" si="31"/>
        <v>3.9300000000000002E-2</v>
      </c>
      <c r="K117">
        <f t="shared" si="32"/>
        <v>0.12280000000000001</v>
      </c>
      <c r="L117" s="47">
        <f t="shared" si="33"/>
        <v>8.5000000000000006E-3</v>
      </c>
      <c r="M117" t="str">
        <f t="shared" si="34"/>
        <v>Low</v>
      </c>
      <c r="N117">
        <f t="shared" si="35"/>
        <v>0</v>
      </c>
      <c r="O117">
        <f>'Test_IF-có_validate'!O117</f>
        <v>0.4778</v>
      </c>
      <c r="P117">
        <f>'Test_IF-có_validate'!P117</f>
        <v>0.72219999999999995</v>
      </c>
      <c r="Q117">
        <f>'Test_IF-có_validate'!Q117</f>
        <v>0.83330000000000004</v>
      </c>
      <c r="R117">
        <f>'Test_IF-có_validate'!R117</f>
        <v>0.94950000000000001</v>
      </c>
      <c r="S117">
        <f>'Test_IF-có_validate'!S117</f>
        <v>0.28570000000000001</v>
      </c>
      <c r="U117" s="37">
        <f t="shared" si="56"/>
        <v>0.35339999999999999</v>
      </c>
      <c r="V117" s="37">
        <f t="shared" si="56"/>
        <v>0.1613</v>
      </c>
      <c r="W117" s="37">
        <f t="shared" si="56"/>
        <v>9.0899999999999995E-2</v>
      </c>
      <c r="X117" s="37">
        <f t="shared" si="56"/>
        <v>2.5899999999999999E-2</v>
      </c>
      <c r="Y117" s="37">
        <f t="shared" si="56"/>
        <v>0.55559999999999998</v>
      </c>
      <c r="AA117" s="37">
        <f t="shared" si="36"/>
        <v>1.0500000000000001E-2</v>
      </c>
      <c r="AB117" s="37">
        <f t="shared" si="37"/>
        <v>0.13900000000000001</v>
      </c>
      <c r="AC117" s="37">
        <f t="shared" si="38"/>
        <v>0.1019</v>
      </c>
      <c r="AD117" s="37">
        <f t="shared" si="39"/>
        <v>0.21410000000000001</v>
      </c>
      <c r="AE117" s="37">
        <f t="shared" si="40"/>
        <v>4.8300000000000003E-2</v>
      </c>
      <c r="AG117" s="38">
        <f t="shared" si="41"/>
        <v>8.0000000000000002E-3</v>
      </c>
      <c r="AH117" s="38">
        <f t="shared" si="42"/>
        <v>6.1400000000000003E-2</v>
      </c>
      <c r="AI117" s="38">
        <f t="shared" si="43"/>
        <v>7.1900000000000006E-2</v>
      </c>
      <c r="AJ117" s="38">
        <f t="shared" si="44"/>
        <v>0.1348</v>
      </c>
      <c r="AK117" s="38">
        <f t="shared" si="45"/>
        <v>2.2000000000000001E-3</v>
      </c>
      <c r="AM117" s="38">
        <f t="shared" si="46"/>
        <v>5.0000000000000001E-4</v>
      </c>
      <c r="AN117" s="38">
        <f t="shared" si="47"/>
        <v>4.8099999999999997E-2</v>
      </c>
      <c r="AO117" s="38">
        <f t="shared" si="48"/>
        <v>4.2999999999999997E-2</v>
      </c>
      <c r="AP117" s="38">
        <f t="shared" si="49"/>
        <v>0.2228</v>
      </c>
      <c r="AQ117" s="38">
        <f t="shared" si="50"/>
        <v>3.5999999999999997E-2</v>
      </c>
      <c r="AR117" s="38"/>
      <c r="AS117" s="38">
        <f t="shared" si="51"/>
        <v>0</v>
      </c>
      <c r="AT117" s="38">
        <f t="shared" si="52"/>
        <v>2.98E-2</v>
      </c>
      <c r="AU117" s="38">
        <f t="shared" si="53"/>
        <v>4.4299999999999999E-2</v>
      </c>
      <c r="AV117" s="38">
        <f t="shared" si="54"/>
        <v>0.12989999999999999</v>
      </c>
      <c r="AW117" s="38">
        <f t="shared" si="55"/>
        <v>0.12790000000000001</v>
      </c>
    </row>
    <row r="118" spans="2:49" ht="15.75" x14ac:dyDescent="0.25">
      <c r="B118">
        <v>0.6</v>
      </c>
      <c r="C118">
        <v>0.08</v>
      </c>
      <c r="D118">
        <v>0.13</v>
      </c>
      <c r="E118">
        <v>0.14000000000000001</v>
      </c>
      <c r="F118">
        <v>0.32</v>
      </c>
      <c r="G118" t="s">
        <v>21</v>
      </c>
      <c r="H118">
        <f t="shared" si="29"/>
        <v>5.9299999999999999E-2</v>
      </c>
      <c r="I118">
        <f t="shared" si="30"/>
        <v>1.1299999999999999E-2</v>
      </c>
      <c r="J118">
        <f t="shared" si="31"/>
        <v>3.3000000000000002E-2</v>
      </c>
      <c r="K118">
        <f t="shared" si="32"/>
        <v>0.1114</v>
      </c>
      <c r="L118" s="47">
        <f t="shared" si="33"/>
        <v>1.1299999999999999E-2</v>
      </c>
      <c r="M118" t="str">
        <f t="shared" si="34"/>
        <v>Low</v>
      </c>
      <c r="N118">
        <f t="shared" si="35"/>
        <v>1</v>
      </c>
      <c r="O118">
        <f>'Test_IF-có_validate'!O118</f>
        <v>0.66669999999999996</v>
      </c>
      <c r="P118">
        <f>'Test_IF-có_validate'!P118</f>
        <v>8.8900000000000007E-2</v>
      </c>
      <c r="Q118">
        <f>'Test_IF-có_validate'!Q118</f>
        <v>0.1333</v>
      </c>
      <c r="R118">
        <f>'Test_IF-có_validate'!R118</f>
        <v>0.1414</v>
      </c>
      <c r="S118">
        <f>'Test_IF-có_validate'!S118</f>
        <v>0.31630000000000003</v>
      </c>
      <c r="U118" s="37">
        <f t="shared" si="56"/>
        <v>0.2</v>
      </c>
      <c r="V118" s="37">
        <f t="shared" si="56"/>
        <v>0.8367</v>
      </c>
      <c r="W118" s="37">
        <f t="shared" si="56"/>
        <v>0.76480000000000004</v>
      </c>
      <c r="X118" s="37">
        <f t="shared" si="56"/>
        <v>0.75219999999999998</v>
      </c>
      <c r="Y118" s="37">
        <f t="shared" si="56"/>
        <v>0.51939999999999997</v>
      </c>
      <c r="AA118" s="37">
        <f t="shared" si="36"/>
        <v>5.4800000000000001E-2</v>
      </c>
      <c r="AB118" s="37">
        <f t="shared" si="37"/>
        <v>2.3199999999999998E-2</v>
      </c>
      <c r="AC118" s="37">
        <f t="shared" si="38"/>
        <v>5.62E-2</v>
      </c>
      <c r="AD118" s="37">
        <f t="shared" si="39"/>
        <v>4.1200000000000001E-2</v>
      </c>
      <c r="AE118" s="37">
        <f t="shared" si="40"/>
        <v>5.9900000000000002E-2</v>
      </c>
      <c r="AG118" s="38">
        <f t="shared" si="41"/>
        <v>4.9000000000000002E-2</v>
      </c>
      <c r="AH118" s="38">
        <f t="shared" si="42"/>
        <v>7.8299999999999995E-2</v>
      </c>
      <c r="AI118" s="38">
        <f t="shared" si="43"/>
        <v>8.3199999999999996E-2</v>
      </c>
      <c r="AJ118" s="38">
        <f t="shared" si="44"/>
        <v>9.1499999999999998E-2</v>
      </c>
      <c r="AK118" s="38">
        <f t="shared" si="45"/>
        <v>5.1999999999999998E-3</v>
      </c>
      <c r="AM118" s="38">
        <f t="shared" si="46"/>
        <v>2.4299999999999999E-2</v>
      </c>
      <c r="AN118" s="38">
        <f t="shared" si="47"/>
        <v>9.4899999999999998E-2</v>
      </c>
      <c r="AO118" s="38">
        <f t="shared" si="48"/>
        <v>0.1211</v>
      </c>
      <c r="AP118" s="38">
        <f t="shared" si="49"/>
        <v>3.7199999999999997E-2</v>
      </c>
      <c r="AQ118" s="38">
        <f t="shared" si="50"/>
        <v>2.7099999999999999E-2</v>
      </c>
      <c r="AR118" s="38"/>
      <c r="AS118" s="38">
        <f t="shared" si="51"/>
        <v>1.8800000000000001E-2</v>
      </c>
      <c r="AT118" s="38">
        <f t="shared" si="52"/>
        <v>0.125</v>
      </c>
      <c r="AU118" s="38">
        <f t="shared" si="53"/>
        <v>0.11899999999999999</v>
      </c>
      <c r="AV118" s="38">
        <f t="shared" si="54"/>
        <v>9.5699999999999993E-2</v>
      </c>
      <c r="AW118" s="38">
        <f t="shared" si="55"/>
        <v>0.11119999999999999</v>
      </c>
    </row>
    <row r="119" spans="2:49" ht="15.75" x14ac:dyDescent="0.25">
      <c r="B119">
        <v>0.8</v>
      </c>
      <c r="C119">
        <v>0.24</v>
      </c>
      <c r="D119">
        <v>0.23</v>
      </c>
      <c r="E119">
        <v>0.28999999999999998</v>
      </c>
      <c r="F119">
        <v>0.98</v>
      </c>
      <c r="G119" t="s">
        <v>20</v>
      </c>
      <c r="H119">
        <f t="shared" si="29"/>
        <v>0.55189999999999995</v>
      </c>
      <c r="I119">
        <f t="shared" si="30"/>
        <v>0.37119999999999997</v>
      </c>
      <c r="J119">
        <f t="shared" si="31"/>
        <v>0.16569999999999999</v>
      </c>
      <c r="K119">
        <f t="shared" si="32"/>
        <v>6.2799999999999995E-2</v>
      </c>
      <c r="L119" s="47">
        <f t="shared" si="33"/>
        <v>6.2799999999999995E-2</v>
      </c>
      <c r="M119" t="str">
        <f t="shared" si="34"/>
        <v>High</v>
      </c>
      <c r="N119">
        <f t="shared" si="35"/>
        <v>1</v>
      </c>
      <c r="O119">
        <f>'Test_IF-có_validate'!O119</f>
        <v>0.88890000000000002</v>
      </c>
      <c r="P119">
        <f>'Test_IF-có_validate'!P119</f>
        <v>0.26669999999999999</v>
      </c>
      <c r="Q119">
        <f>'Test_IF-có_validate'!Q119</f>
        <v>0.24440000000000001</v>
      </c>
      <c r="R119">
        <f>'Test_IF-có_validate'!R119</f>
        <v>0.29289999999999999</v>
      </c>
      <c r="S119">
        <f>'Test_IF-có_validate'!S119</f>
        <v>0.98980000000000001</v>
      </c>
      <c r="U119" s="37">
        <f t="shared" si="56"/>
        <v>5.8799999999999998E-2</v>
      </c>
      <c r="V119" s="37">
        <f t="shared" si="56"/>
        <v>0.57889999999999997</v>
      </c>
      <c r="W119" s="37">
        <f t="shared" si="56"/>
        <v>0.60719999999999996</v>
      </c>
      <c r="X119" s="37">
        <f t="shared" si="56"/>
        <v>0.54690000000000005</v>
      </c>
      <c r="Y119" s="37">
        <f t="shared" si="56"/>
        <v>5.1000000000000004E-3</v>
      </c>
      <c r="AA119" s="37">
        <f t="shared" si="36"/>
        <v>0.16819999999999999</v>
      </c>
      <c r="AB119" s="37">
        <f t="shared" si="37"/>
        <v>1.8E-3</v>
      </c>
      <c r="AC119" s="37">
        <f t="shared" si="38"/>
        <v>1.5100000000000001E-2</v>
      </c>
      <c r="AD119" s="37">
        <f t="shared" si="39"/>
        <v>3.0999999999999999E-3</v>
      </c>
      <c r="AE119" s="37">
        <f t="shared" si="40"/>
        <v>0.59689999999999999</v>
      </c>
      <c r="AG119" s="38">
        <f t="shared" si="41"/>
        <v>0.1583</v>
      </c>
      <c r="AH119" s="38">
        <f t="shared" si="42"/>
        <v>7.6E-3</v>
      </c>
      <c r="AI119" s="38">
        <f t="shared" si="43"/>
        <v>3.0700000000000002E-2</v>
      </c>
      <c r="AJ119" s="38">
        <f t="shared" si="44"/>
        <v>2.4799999999999999E-2</v>
      </c>
      <c r="AK119" s="38">
        <f t="shared" si="45"/>
        <v>0.3997</v>
      </c>
      <c r="AM119" s="38">
        <f t="shared" si="46"/>
        <v>0.11219999999999999</v>
      </c>
      <c r="AN119" s="38">
        <f t="shared" si="47"/>
        <v>1.35E-2</v>
      </c>
      <c r="AO119" s="38">
        <f t="shared" si="48"/>
        <v>5.5800000000000002E-2</v>
      </c>
      <c r="AP119" s="38">
        <f t="shared" si="49"/>
        <v>2.0999999999999999E-3</v>
      </c>
      <c r="AQ119" s="38">
        <f t="shared" si="50"/>
        <v>0.1759</v>
      </c>
      <c r="AR119" s="38"/>
      <c r="AS119" s="38">
        <f t="shared" si="51"/>
        <v>0.1002</v>
      </c>
      <c r="AT119" s="38">
        <f t="shared" si="52"/>
        <v>2.6700000000000002E-2</v>
      </c>
      <c r="AU119" s="38">
        <f t="shared" si="53"/>
        <v>5.4300000000000001E-2</v>
      </c>
      <c r="AV119" s="38">
        <f t="shared" si="54"/>
        <v>2.7099999999999999E-2</v>
      </c>
      <c r="AW119" s="38">
        <f t="shared" si="55"/>
        <v>6.4000000000000001E-2</v>
      </c>
    </row>
    <row r="120" spans="2:49" ht="15.75" x14ac:dyDescent="0.25">
      <c r="B120">
        <v>0.65</v>
      </c>
      <c r="C120">
        <v>0.09</v>
      </c>
      <c r="D120">
        <v>0.16</v>
      </c>
      <c r="E120">
        <v>0.49</v>
      </c>
      <c r="F120">
        <v>0.31</v>
      </c>
      <c r="G120" t="s">
        <v>21</v>
      </c>
      <c r="H120">
        <f t="shared" si="29"/>
        <v>5.4100000000000002E-2</v>
      </c>
      <c r="I120">
        <f t="shared" si="30"/>
        <v>7.7000000000000002E-3</v>
      </c>
      <c r="J120">
        <f t="shared" si="31"/>
        <v>3.3700000000000001E-2</v>
      </c>
      <c r="K120">
        <f t="shared" si="32"/>
        <v>0.1134</v>
      </c>
      <c r="L120" s="47">
        <f t="shared" si="33"/>
        <v>7.7000000000000002E-3</v>
      </c>
      <c r="M120" t="str">
        <f t="shared" si="34"/>
        <v>Low</v>
      </c>
      <c r="N120">
        <f t="shared" si="35"/>
        <v>1</v>
      </c>
      <c r="O120">
        <f>'Test_IF-có_validate'!O120</f>
        <v>0.72219999999999995</v>
      </c>
      <c r="P120">
        <f>'Test_IF-có_validate'!P120</f>
        <v>0.1</v>
      </c>
      <c r="Q120">
        <f>'Test_IF-có_validate'!Q120</f>
        <v>0.16669999999999999</v>
      </c>
      <c r="R120">
        <f>'Test_IF-có_validate'!R120</f>
        <v>0.49490000000000001</v>
      </c>
      <c r="S120">
        <f>'Test_IF-có_validate'!S120</f>
        <v>0.30609999999999998</v>
      </c>
      <c r="U120" s="37">
        <f t="shared" si="56"/>
        <v>0.1613</v>
      </c>
      <c r="V120" s="37">
        <f t="shared" si="56"/>
        <v>0.81820000000000004</v>
      </c>
      <c r="W120" s="37">
        <f t="shared" si="56"/>
        <v>0.71419999999999995</v>
      </c>
      <c r="X120" s="37">
        <f t="shared" si="56"/>
        <v>0.33789999999999998</v>
      </c>
      <c r="Y120" s="37">
        <f t="shared" si="56"/>
        <v>0.53129999999999999</v>
      </c>
      <c r="AA120" s="37">
        <f t="shared" si="36"/>
        <v>7.4999999999999997E-2</v>
      </c>
      <c r="AB120" s="37">
        <f t="shared" si="37"/>
        <v>1.8599999999999998E-2</v>
      </c>
      <c r="AC120" s="37">
        <f t="shared" si="38"/>
        <v>3.9699999999999999E-2</v>
      </c>
      <c r="AD120" s="37">
        <f t="shared" si="39"/>
        <v>9.4000000000000004E-3</v>
      </c>
      <c r="AE120" s="37">
        <f t="shared" si="40"/>
        <v>5.5899999999999998E-2</v>
      </c>
      <c r="AG120" s="38">
        <f t="shared" si="41"/>
        <v>6.8199999999999997E-2</v>
      </c>
      <c r="AH120" s="38">
        <f t="shared" si="42"/>
        <v>6.9800000000000001E-2</v>
      </c>
      <c r="AI120" s="38">
        <f t="shared" si="43"/>
        <v>6.2899999999999998E-2</v>
      </c>
      <c r="AJ120" s="38">
        <f t="shared" si="44"/>
        <v>0</v>
      </c>
      <c r="AK120" s="38">
        <f t="shared" si="45"/>
        <v>4.1000000000000003E-3</v>
      </c>
      <c r="AM120" s="38">
        <f t="shared" si="46"/>
        <v>3.85E-2</v>
      </c>
      <c r="AN120" s="38">
        <f t="shared" si="47"/>
        <v>8.5500000000000007E-2</v>
      </c>
      <c r="AO120" s="38">
        <f t="shared" si="48"/>
        <v>9.6699999999999994E-2</v>
      </c>
      <c r="AP120" s="38">
        <f t="shared" si="49"/>
        <v>1.15E-2</v>
      </c>
      <c r="AQ120" s="38">
        <f t="shared" si="50"/>
        <v>2.9899999999999999E-2</v>
      </c>
      <c r="AR120" s="38"/>
      <c r="AS120" s="38">
        <f t="shared" si="51"/>
        <v>3.1399999999999997E-2</v>
      </c>
      <c r="AT120" s="38">
        <f t="shared" si="52"/>
        <v>0.1143</v>
      </c>
      <c r="AU120" s="38">
        <f t="shared" si="53"/>
        <v>9.4799999999999995E-2</v>
      </c>
      <c r="AV120" s="38">
        <f t="shared" si="54"/>
        <v>1E-4</v>
      </c>
      <c r="AW120" s="38">
        <f t="shared" si="55"/>
        <v>0.11650000000000001</v>
      </c>
    </row>
    <row r="121" spans="2:49" ht="15.75" x14ac:dyDescent="0.25">
      <c r="B121">
        <v>0.68</v>
      </c>
      <c r="C121">
        <v>0.16</v>
      </c>
      <c r="D121">
        <v>0.2</v>
      </c>
      <c r="E121">
        <v>0.59</v>
      </c>
      <c r="F121">
        <v>0.6</v>
      </c>
      <c r="G121" t="s">
        <v>24</v>
      </c>
      <c r="H121">
        <f t="shared" si="29"/>
        <v>0.18360000000000001</v>
      </c>
      <c r="I121">
        <f t="shared" si="30"/>
        <v>7.4200000000000002E-2</v>
      </c>
      <c r="J121">
        <f t="shared" si="31"/>
        <v>6.6E-3</v>
      </c>
      <c r="K121">
        <f t="shared" si="32"/>
        <v>1.9699999999999999E-2</v>
      </c>
      <c r="L121" s="47">
        <f t="shared" si="33"/>
        <v>6.6E-3</v>
      </c>
      <c r="M121" t="str">
        <f t="shared" si="34"/>
        <v>Middle</v>
      </c>
      <c r="N121">
        <f t="shared" si="35"/>
        <v>1</v>
      </c>
      <c r="O121">
        <f>'Test_IF-có_validate'!O121</f>
        <v>0.75560000000000005</v>
      </c>
      <c r="P121">
        <f>'Test_IF-có_validate'!P121</f>
        <v>0.17780000000000001</v>
      </c>
      <c r="Q121">
        <f>'Test_IF-có_validate'!Q121</f>
        <v>0.21110000000000001</v>
      </c>
      <c r="R121">
        <f>'Test_IF-có_validate'!R121</f>
        <v>0.59599999999999997</v>
      </c>
      <c r="S121">
        <f>'Test_IF-có_validate'!S121</f>
        <v>0.60199999999999998</v>
      </c>
      <c r="U121" s="37">
        <f t="shared" si="56"/>
        <v>0.13919999999999999</v>
      </c>
      <c r="V121" s="37">
        <f t="shared" si="56"/>
        <v>0.69810000000000005</v>
      </c>
      <c r="W121" s="37">
        <f t="shared" si="56"/>
        <v>0.65139999999999998</v>
      </c>
      <c r="X121" s="37">
        <f t="shared" si="56"/>
        <v>0.25309999999999999</v>
      </c>
      <c r="Y121" s="37">
        <f t="shared" si="56"/>
        <v>0.24840000000000001</v>
      </c>
      <c r="AA121" s="37">
        <f t="shared" si="36"/>
        <v>8.9099999999999999E-2</v>
      </c>
      <c r="AB121" s="37">
        <f t="shared" si="37"/>
        <v>1.8E-3</v>
      </c>
      <c r="AC121" s="37">
        <f t="shared" si="38"/>
        <v>2.3699999999999999E-2</v>
      </c>
      <c r="AD121" s="37">
        <f t="shared" si="39"/>
        <v>2.81E-2</v>
      </c>
      <c r="AE121" s="37">
        <f t="shared" si="40"/>
        <v>0.19689999999999999</v>
      </c>
      <c r="AG121" s="38">
        <f t="shared" si="41"/>
        <v>8.1699999999999995E-2</v>
      </c>
      <c r="AH121" s="38">
        <f t="shared" si="42"/>
        <v>2.9499999999999998E-2</v>
      </c>
      <c r="AI121" s="38">
        <f t="shared" si="43"/>
        <v>4.2500000000000003E-2</v>
      </c>
      <c r="AJ121" s="38">
        <f t="shared" si="44"/>
        <v>4.4000000000000003E-3</v>
      </c>
      <c r="AK121" s="38">
        <f t="shared" si="45"/>
        <v>7.7499999999999999E-2</v>
      </c>
      <c r="AM121" s="38">
        <f t="shared" si="46"/>
        <v>4.8899999999999999E-2</v>
      </c>
      <c r="AN121" s="38">
        <f t="shared" si="47"/>
        <v>4.02E-2</v>
      </c>
      <c r="AO121" s="38">
        <f t="shared" si="48"/>
        <v>7.1099999999999997E-2</v>
      </c>
      <c r="AP121" s="38">
        <f t="shared" si="49"/>
        <v>3.15E-2</v>
      </c>
      <c r="AQ121" s="38">
        <f t="shared" si="50"/>
        <v>1.9E-3</v>
      </c>
      <c r="AR121" s="38"/>
      <c r="AS121" s="38">
        <f t="shared" si="51"/>
        <v>4.1000000000000002E-2</v>
      </c>
      <c r="AT121" s="38">
        <f t="shared" si="52"/>
        <v>6.0999999999999999E-2</v>
      </c>
      <c r="AU121" s="38">
        <f t="shared" si="53"/>
        <v>6.9500000000000006E-2</v>
      </c>
      <c r="AV121" s="38">
        <f t="shared" si="54"/>
        <v>3.5000000000000001E-3</v>
      </c>
      <c r="AW121" s="38">
        <f t="shared" si="55"/>
        <v>1.67E-2</v>
      </c>
    </row>
    <row r="122" spans="2:49" ht="15.75" x14ac:dyDescent="0.25">
      <c r="B122">
        <v>0.75</v>
      </c>
      <c r="C122">
        <v>0.22</v>
      </c>
      <c r="D122">
        <v>0.24</v>
      </c>
      <c r="E122">
        <v>0.96</v>
      </c>
      <c r="F122">
        <v>0.62</v>
      </c>
      <c r="G122" t="s">
        <v>20</v>
      </c>
      <c r="H122">
        <f t="shared" si="29"/>
        <v>0.1973</v>
      </c>
      <c r="I122">
        <f t="shared" si="30"/>
        <v>8.3000000000000004E-2</v>
      </c>
      <c r="J122">
        <f t="shared" si="31"/>
        <v>1.01E-2</v>
      </c>
      <c r="K122">
        <f t="shared" si="32"/>
        <v>1.7600000000000001E-2</v>
      </c>
      <c r="L122" s="47">
        <f t="shared" si="33"/>
        <v>1.01E-2</v>
      </c>
      <c r="M122" t="str">
        <f t="shared" si="34"/>
        <v>Middle</v>
      </c>
      <c r="N122">
        <f t="shared" si="35"/>
        <v>0</v>
      </c>
      <c r="O122">
        <f>'Test_IF-có_validate'!O122</f>
        <v>0.83330000000000004</v>
      </c>
      <c r="P122">
        <f>'Test_IF-có_validate'!P122</f>
        <v>0.24440000000000001</v>
      </c>
      <c r="Q122">
        <f>'Test_IF-có_validate'!Q122</f>
        <v>0.25559999999999999</v>
      </c>
      <c r="R122">
        <f>'Test_IF-có_validate'!R122</f>
        <v>0.96970000000000001</v>
      </c>
      <c r="S122">
        <f>'Test_IF-có_validate'!S122</f>
        <v>0.62239999999999995</v>
      </c>
      <c r="U122" s="37">
        <f t="shared" si="56"/>
        <v>9.0899999999999995E-2</v>
      </c>
      <c r="V122" s="37">
        <f t="shared" si="56"/>
        <v>0.60719999999999996</v>
      </c>
      <c r="W122" s="37">
        <f t="shared" si="56"/>
        <v>0.59289999999999998</v>
      </c>
      <c r="X122" s="37">
        <f t="shared" si="56"/>
        <v>1.54E-2</v>
      </c>
      <c r="Y122" s="37">
        <f t="shared" si="56"/>
        <v>0.23269999999999999</v>
      </c>
      <c r="AA122" s="37">
        <f t="shared" si="36"/>
        <v>0.12959999999999999</v>
      </c>
      <c r="AB122" s="37">
        <f t="shared" si="37"/>
        <v>5.0000000000000001E-4</v>
      </c>
      <c r="AC122" s="37">
        <f t="shared" si="38"/>
        <v>1.2800000000000001E-2</v>
      </c>
      <c r="AD122" s="37">
        <f t="shared" si="39"/>
        <v>0.2437</v>
      </c>
      <c r="AE122" s="37">
        <f t="shared" si="40"/>
        <v>0.20880000000000001</v>
      </c>
      <c r="AG122" s="38">
        <f t="shared" si="41"/>
        <v>0.1208</v>
      </c>
      <c r="AH122" s="38">
        <f t="shared" si="42"/>
        <v>1.15E-2</v>
      </c>
      <c r="AI122" s="38">
        <f t="shared" si="43"/>
        <v>2.7300000000000001E-2</v>
      </c>
      <c r="AJ122" s="38">
        <f t="shared" si="44"/>
        <v>0.1593</v>
      </c>
      <c r="AK122" s="38">
        <f t="shared" si="45"/>
        <v>8.5400000000000004E-2</v>
      </c>
      <c r="AM122" s="38">
        <f t="shared" si="46"/>
        <v>8.0500000000000002E-2</v>
      </c>
      <c r="AN122" s="38">
        <f t="shared" si="47"/>
        <v>1.8499999999999999E-2</v>
      </c>
      <c r="AO122" s="38">
        <f t="shared" si="48"/>
        <v>5.1200000000000002E-2</v>
      </c>
      <c r="AP122" s="38">
        <f t="shared" si="49"/>
        <v>0.25290000000000001</v>
      </c>
      <c r="AQ122" s="38">
        <f t="shared" si="50"/>
        <v>3.3999999999999998E-3</v>
      </c>
      <c r="AR122" s="38"/>
      <c r="AS122" s="38">
        <f t="shared" si="51"/>
        <v>7.0300000000000001E-2</v>
      </c>
      <c r="AT122" s="38">
        <f t="shared" si="52"/>
        <v>3.3500000000000002E-2</v>
      </c>
      <c r="AU122" s="38">
        <f t="shared" si="53"/>
        <v>4.9799999999999997E-2</v>
      </c>
      <c r="AV122" s="38">
        <f t="shared" si="54"/>
        <v>0.15390000000000001</v>
      </c>
      <c r="AW122" s="38">
        <f t="shared" si="55"/>
        <v>1.32E-2</v>
      </c>
    </row>
    <row r="123" spans="2:49" ht="15.75" x14ac:dyDescent="0.25">
      <c r="B123">
        <v>0.87</v>
      </c>
      <c r="C123">
        <v>0.23</v>
      </c>
      <c r="D123">
        <v>0.25</v>
      </c>
      <c r="E123">
        <v>0.85</v>
      </c>
      <c r="F123">
        <v>0.8</v>
      </c>
      <c r="G123" t="s">
        <v>20</v>
      </c>
      <c r="H123">
        <f t="shared" si="29"/>
        <v>0.31390000000000001</v>
      </c>
      <c r="I123">
        <f t="shared" si="30"/>
        <v>0.16830000000000001</v>
      </c>
      <c r="J123">
        <f t="shared" si="31"/>
        <v>4.0300000000000002E-2</v>
      </c>
      <c r="K123">
        <f t="shared" si="32"/>
        <v>4.3E-3</v>
      </c>
      <c r="L123" s="47">
        <f t="shared" si="33"/>
        <v>4.3E-3</v>
      </c>
      <c r="M123" t="str">
        <f t="shared" si="34"/>
        <v>High</v>
      </c>
      <c r="N123">
        <f t="shared" si="35"/>
        <v>1</v>
      </c>
      <c r="O123">
        <f>'Test_IF-có_validate'!O123</f>
        <v>0.9667</v>
      </c>
      <c r="P123">
        <f>'Test_IF-có_validate'!P123</f>
        <v>0.25559999999999999</v>
      </c>
      <c r="Q123">
        <f>'Test_IF-có_validate'!Q123</f>
        <v>0.26669999999999999</v>
      </c>
      <c r="R123">
        <f>'Test_IF-có_validate'!R123</f>
        <v>0.85860000000000003</v>
      </c>
      <c r="S123">
        <f>'Test_IF-có_validate'!S123</f>
        <v>0.80610000000000004</v>
      </c>
      <c r="U123" s="37">
        <f t="shared" si="56"/>
        <v>1.6899999999999998E-2</v>
      </c>
      <c r="V123" s="37">
        <f t="shared" si="56"/>
        <v>0.59289999999999998</v>
      </c>
      <c r="W123" s="37">
        <f t="shared" si="56"/>
        <v>0.57889999999999997</v>
      </c>
      <c r="X123" s="37">
        <f t="shared" si="56"/>
        <v>7.6100000000000001E-2</v>
      </c>
      <c r="Y123" s="37">
        <f t="shared" si="56"/>
        <v>0.1074</v>
      </c>
      <c r="AA123" s="37">
        <f t="shared" si="36"/>
        <v>0.25459999999999999</v>
      </c>
      <c r="AB123" s="37">
        <f t="shared" si="37"/>
        <v>1.1000000000000001E-3</v>
      </c>
      <c r="AC123" s="37">
        <f t="shared" si="38"/>
        <v>1.0699999999999999E-2</v>
      </c>
      <c r="AD123" s="37">
        <f t="shared" si="39"/>
        <v>0.1333</v>
      </c>
      <c r="AE123" s="37">
        <f t="shared" si="40"/>
        <v>0.33710000000000001</v>
      </c>
      <c r="AG123" s="38">
        <f t="shared" si="41"/>
        <v>0.24279999999999999</v>
      </c>
      <c r="AH123" s="38">
        <f t="shared" si="42"/>
        <v>9.4000000000000004E-3</v>
      </c>
      <c r="AI123" s="38">
        <f t="shared" si="43"/>
        <v>2.4199999999999999E-2</v>
      </c>
      <c r="AJ123" s="38">
        <f t="shared" si="44"/>
        <v>7.1300000000000002E-2</v>
      </c>
      <c r="AK123" s="38">
        <f t="shared" si="45"/>
        <v>0.17949999999999999</v>
      </c>
      <c r="AM123" s="38">
        <f t="shared" si="46"/>
        <v>0.18629999999999999</v>
      </c>
      <c r="AN123" s="38">
        <f t="shared" si="47"/>
        <v>1.5900000000000001E-2</v>
      </c>
      <c r="AO123" s="38">
        <f t="shared" si="48"/>
        <v>4.7E-2</v>
      </c>
      <c r="AP123" s="38">
        <f t="shared" si="49"/>
        <v>0.14050000000000001</v>
      </c>
      <c r="AQ123" s="38">
        <f t="shared" si="50"/>
        <v>3.8199999999999998E-2</v>
      </c>
      <c r="AR123" s="38"/>
      <c r="AS123" s="38">
        <f t="shared" si="51"/>
        <v>0.17119999999999999</v>
      </c>
      <c r="AT123" s="38">
        <f t="shared" si="52"/>
        <v>0.03</v>
      </c>
      <c r="AU123" s="38">
        <f t="shared" si="53"/>
        <v>4.5600000000000002E-2</v>
      </c>
      <c r="AV123" s="38">
        <f t="shared" si="54"/>
        <v>6.7599999999999993E-2</v>
      </c>
      <c r="AW123" s="38">
        <f t="shared" si="55"/>
        <v>5.0000000000000001E-4</v>
      </c>
    </row>
    <row r="124" spans="2:49" ht="15.75" x14ac:dyDescent="0.25">
      <c r="B124">
        <v>0.52</v>
      </c>
      <c r="C124">
        <v>0.08</v>
      </c>
      <c r="D124">
        <v>0.33</v>
      </c>
      <c r="E124">
        <v>7.0000000000000007E-2</v>
      </c>
      <c r="F124">
        <v>0.09</v>
      </c>
      <c r="G124" t="s">
        <v>23</v>
      </c>
      <c r="H124">
        <f t="shared" si="29"/>
        <v>1.5E-3</v>
      </c>
      <c r="I124">
        <f t="shared" si="30"/>
        <v>3.1300000000000001E-2</v>
      </c>
      <c r="J124">
        <f t="shared" si="31"/>
        <v>0.154</v>
      </c>
      <c r="K124">
        <f t="shared" si="32"/>
        <v>0.2954</v>
      </c>
      <c r="L124" s="47">
        <f t="shared" si="33"/>
        <v>1.5E-3</v>
      </c>
      <c r="M124" t="str">
        <f t="shared" si="34"/>
        <v>Very Low</v>
      </c>
      <c r="N124">
        <f t="shared" si="35"/>
        <v>1</v>
      </c>
      <c r="O124">
        <f>'Test_IF-có_validate'!O124</f>
        <v>0.57779999999999998</v>
      </c>
      <c r="P124">
        <f>'Test_IF-có_validate'!P124</f>
        <v>8.8900000000000007E-2</v>
      </c>
      <c r="Q124">
        <f>'Test_IF-có_validate'!Q124</f>
        <v>0.35560000000000003</v>
      </c>
      <c r="R124">
        <f>'Test_IF-có_validate'!R124</f>
        <v>7.0699999999999999E-2</v>
      </c>
      <c r="S124">
        <f>'Test_IF-có_validate'!S124</f>
        <v>8.1600000000000006E-2</v>
      </c>
      <c r="U124" s="37">
        <f t="shared" si="56"/>
        <v>0.2676</v>
      </c>
      <c r="V124" s="37">
        <f t="shared" si="56"/>
        <v>0.8367</v>
      </c>
      <c r="W124" s="37">
        <f t="shared" si="56"/>
        <v>0.47539999999999999</v>
      </c>
      <c r="X124" s="37">
        <f t="shared" si="56"/>
        <v>0.8679</v>
      </c>
      <c r="Y124" s="37">
        <f t="shared" si="56"/>
        <v>0.84909999999999997</v>
      </c>
      <c r="AA124" s="37">
        <f t="shared" si="36"/>
        <v>2.9700000000000001E-2</v>
      </c>
      <c r="AB124" s="37">
        <f t="shared" si="37"/>
        <v>2.3199999999999998E-2</v>
      </c>
      <c r="AC124" s="37">
        <f t="shared" si="38"/>
        <v>8.9999999999999998E-4</v>
      </c>
      <c r="AD124" s="37">
        <f t="shared" si="39"/>
        <v>8.9499999999999996E-2</v>
      </c>
      <c r="AE124" s="37">
        <f t="shared" si="40"/>
        <v>0</v>
      </c>
      <c r="AG124" s="38">
        <f t="shared" si="41"/>
        <v>2.5399999999999999E-2</v>
      </c>
      <c r="AH124" s="38">
        <f t="shared" si="42"/>
        <v>7.8299999999999995E-2</v>
      </c>
      <c r="AI124" s="38">
        <f t="shared" si="43"/>
        <v>6.8999999999999999E-3</v>
      </c>
      <c r="AJ124" s="38">
        <f t="shared" si="44"/>
        <v>0.1573</v>
      </c>
      <c r="AK124" s="38">
        <f t="shared" si="45"/>
        <v>3.0700000000000002E-2</v>
      </c>
      <c r="AM124" s="38">
        <f t="shared" si="46"/>
        <v>8.6999999999999994E-3</v>
      </c>
      <c r="AN124" s="38">
        <f t="shared" si="47"/>
        <v>9.4899999999999998E-2</v>
      </c>
      <c r="AO124" s="38">
        <f t="shared" si="48"/>
        <v>2.1000000000000001E-2</v>
      </c>
      <c r="AP124" s="38">
        <f t="shared" si="49"/>
        <v>8.3699999999999997E-2</v>
      </c>
      <c r="AQ124" s="38">
        <f t="shared" si="50"/>
        <v>0.16389999999999999</v>
      </c>
      <c r="AR124" s="38"/>
      <c r="AS124" s="38">
        <f t="shared" si="51"/>
        <v>5.4999999999999997E-3</v>
      </c>
      <c r="AT124" s="38">
        <f t="shared" si="52"/>
        <v>0.125</v>
      </c>
      <c r="AU124" s="38">
        <f t="shared" si="53"/>
        <v>2.01E-2</v>
      </c>
      <c r="AV124" s="38">
        <f t="shared" si="54"/>
        <v>0.16259999999999999</v>
      </c>
      <c r="AW124" s="38">
        <f t="shared" si="55"/>
        <v>0.31569999999999998</v>
      </c>
    </row>
    <row r="125" spans="2:49" ht="15.75" x14ac:dyDescent="0.25">
      <c r="B125">
        <v>0.62</v>
      </c>
      <c r="C125">
        <v>0.12</v>
      </c>
      <c r="D125">
        <v>0.36</v>
      </c>
      <c r="E125">
        <v>0.36</v>
      </c>
      <c r="F125">
        <v>0.32</v>
      </c>
      <c r="G125" t="s">
        <v>21</v>
      </c>
      <c r="H125">
        <f t="shared" si="29"/>
        <v>5.5300000000000002E-2</v>
      </c>
      <c r="I125">
        <f t="shared" si="30"/>
        <v>5.3E-3</v>
      </c>
      <c r="J125">
        <f t="shared" si="31"/>
        <v>2.5999999999999999E-2</v>
      </c>
      <c r="K125">
        <f t="shared" si="32"/>
        <v>0.1038</v>
      </c>
      <c r="L125" s="47">
        <f t="shared" si="33"/>
        <v>5.3E-3</v>
      </c>
      <c r="M125" t="str">
        <f t="shared" si="34"/>
        <v>Low</v>
      </c>
      <c r="N125">
        <f t="shared" si="35"/>
        <v>1</v>
      </c>
      <c r="O125">
        <f>'Test_IF-có_validate'!O125</f>
        <v>0.68889999999999996</v>
      </c>
      <c r="P125">
        <f>'Test_IF-có_validate'!P125</f>
        <v>0.1333</v>
      </c>
      <c r="Q125">
        <f>'Test_IF-có_validate'!Q125</f>
        <v>0.38890000000000002</v>
      </c>
      <c r="R125">
        <f>'Test_IF-có_validate'!R125</f>
        <v>0.36359999999999998</v>
      </c>
      <c r="S125">
        <f>'Test_IF-có_validate'!S125</f>
        <v>0.31630000000000003</v>
      </c>
      <c r="U125" s="37">
        <f t="shared" si="56"/>
        <v>0.1842</v>
      </c>
      <c r="V125" s="37">
        <f t="shared" si="56"/>
        <v>0.76480000000000004</v>
      </c>
      <c r="W125" s="37">
        <f t="shared" si="56"/>
        <v>0.44</v>
      </c>
      <c r="X125" s="37">
        <f t="shared" si="56"/>
        <v>0.4667</v>
      </c>
      <c r="Y125" s="37">
        <f t="shared" si="56"/>
        <v>0.51939999999999997</v>
      </c>
      <c r="AA125" s="37">
        <f t="shared" si="36"/>
        <v>6.2399999999999997E-2</v>
      </c>
      <c r="AB125" s="37">
        <f t="shared" si="37"/>
        <v>8.6E-3</v>
      </c>
      <c r="AC125" s="37">
        <f t="shared" si="38"/>
        <v>0</v>
      </c>
      <c r="AD125" s="37">
        <f t="shared" si="39"/>
        <v>0</v>
      </c>
      <c r="AE125" s="37">
        <f t="shared" si="40"/>
        <v>5.9900000000000002E-2</v>
      </c>
      <c r="AG125" s="38">
        <f t="shared" si="41"/>
        <v>5.62E-2</v>
      </c>
      <c r="AH125" s="38">
        <f t="shared" si="42"/>
        <v>4.9000000000000002E-2</v>
      </c>
      <c r="AI125" s="38">
        <f t="shared" si="43"/>
        <v>3.3E-3</v>
      </c>
      <c r="AJ125" s="38">
        <f t="shared" si="44"/>
        <v>1.0200000000000001E-2</v>
      </c>
      <c r="AK125" s="38">
        <f t="shared" si="45"/>
        <v>5.1999999999999998E-3</v>
      </c>
      <c r="AM125" s="38">
        <f t="shared" si="46"/>
        <v>2.9499999999999998E-2</v>
      </c>
      <c r="AN125" s="38">
        <f t="shared" si="47"/>
        <v>6.25E-2</v>
      </c>
      <c r="AO125" s="38">
        <f t="shared" si="48"/>
        <v>1.43E-2</v>
      </c>
      <c r="AP125" s="38">
        <f t="shared" si="49"/>
        <v>1E-4</v>
      </c>
      <c r="AQ125" s="38">
        <f t="shared" si="50"/>
        <v>2.7099999999999999E-2</v>
      </c>
      <c r="AR125" s="38"/>
      <c r="AS125" s="38">
        <f t="shared" si="51"/>
        <v>2.3400000000000001E-2</v>
      </c>
      <c r="AT125" s="38">
        <f t="shared" si="52"/>
        <v>8.77E-2</v>
      </c>
      <c r="AU125" s="38">
        <f t="shared" si="53"/>
        <v>1.35E-2</v>
      </c>
      <c r="AV125" s="38">
        <f t="shared" si="54"/>
        <v>1.17E-2</v>
      </c>
      <c r="AW125" s="38">
        <f t="shared" si="55"/>
        <v>0.11119999999999999</v>
      </c>
    </row>
    <row r="126" spans="2:49" ht="15.75" x14ac:dyDescent="0.25">
      <c r="B126">
        <v>0.68</v>
      </c>
      <c r="C126">
        <v>0.15</v>
      </c>
      <c r="D126">
        <v>0.57999999999999996</v>
      </c>
      <c r="E126">
        <v>0.35</v>
      </c>
      <c r="F126">
        <v>0.6</v>
      </c>
      <c r="G126" t="s">
        <v>24</v>
      </c>
      <c r="H126">
        <f t="shared" si="29"/>
        <v>0.18340000000000001</v>
      </c>
      <c r="I126">
        <f t="shared" si="30"/>
        <v>7.2599999999999998E-2</v>
      </c>
      <c r="J126">
        <f t="shared" si="31"/>
        <v>2E-3</v>
      </c>
      <c r="K126">
        <f t="shared" si="32"/>
        <v>1.6E-2</v>
      </c>
      <c r="L126" s="47">
        <f t="shared" si="33"/>
        <v>2E-3</v>
      </c>
      <c r="M126" t="str">
        <f t="shared" si="34"/>
        <v>Middle</v>
      </c>
      <c r="N126">
        <f t="shared" si="35"/>
        <v>1</v>
      </c>
      <c r="O126">
        <f>'Test_IF-có_validate'!O126</f>
        <v>0.75560000000000005</v>
      </c>
      <c r="P126">
        <f>'Test_IF-có_validate'!P126</f>
        <v>0.16669999999999999</v>
      </c>
      <c r="Q126">
        <f>'Test_IF-có_validate'!Q126</f>
        <v>0.63329999999999997</v>
      </c>
      <c r="R126">
        <f>'Test_IF-có_validate'!R126</f>
        <v>0.35349999999999998</v>
      </c>
      <c r="S126">
        <f>'Test_IF-có_validate'!S126</f>
        <v>0.60199999999999998</v>
      </c>
      <c r="U126" s="37">
        <f t="shared" si="56"/>
        <v>0.13919999999999999</v>
      </c>
      <c r="V126" s="37">
        <f t="shared" si="56"/>
        <v>0.71419999999999995</v>
      </c>
      <c r="W126" s="37">
        <f t="shared" si="56"/>
        <v>0.22450000000000001</v>
      </c>
      <c r="X126" s="37">
        <f t="shared" si="56"/>
        <v>0.47770000000000001</v>
      </c>
      <c r="Y126" s="37">
        <f t="shared" si="56"/>
        <v>0.24840000000000001</v>
      </c>
      <c r="AA126" s="37">
        <f t="shared" si="36"/>
        <v>8.9099999999999999E-2</v>
      </c>
      <c r="AB126" s="37">
        <f t="shared" si="37"/>
        <v>2.8999999999999998E-3</v>
      </c>
      <c r="AC126" s="37">
        <f t="shared" si="38"/>
        <v>2.8500000000000001E-2</v>
      </c>
      <c r="AD126" s="37">
        <f t="shared" si="39"/>
        <v>0</v>
      </c>
      <c r="AE126" s="37">
        <f t="shared" si="40"/>
        <v>0.19689999999999999</v>
      </c>
      <c r="AG126" s="38">
        <f t="shared" si="41"/>
        <v>8.1699999999999995E-2</v>
      </c>
      <c r="AH126" s="38">
        <f t="shared" si="42"/>
        <v>3.3599999999999998E-2</v>
      </c>
      <c r="AI126" s="38">
        <f t="shared" si="43"/>
        <v>1.3599999999999999E-2</v>
      </c>
      <c r="AJ126" s="38">
        <f t="shared" si="44"/>
        <v>1.1900000000000001E-2</v>
      </c>
      <c r="AK126" s="38">
        <f t="shared" si="45"/>
        <v>7.7499999999999999E-2</v>
      </c>
      <c r="AM126" s="38">
        <f t="shared" si="46"/>
        <v>4.8899999999999999E-2</v>
      </c>
      <c r="AN126" s="38">
        <f t="shared" si="47"/>
        <v>4.4999999999999998E-2</v>
      </c>
      <c r="AO126" s="38">
        <f t="shared" si="48"/>
        <v>3.0000000000000001E-3</v>
      </c>
      <c r="AP126" s="38">
        <f t="shared" si="49"/>
        <v>0</v>
      </c>
      <c r="AQ126" s="38">
        <f t="shared" si="50"/>
        <v>1.9E-3</v>
      </c>
      <c r="AR126" s="38"/>
      <c r="AS126" s="38">
        <f t="shared" si="51"/>
        <v>4.1000000000000002E-2</v>
      </c>
      <c r="AT126" s="38">
        <f t="shared" si="52"/>
        <v>6.6900000000000001E-2</v>
      </c>
      <c r="AU126" s="38">
        <f t="shared" si="53"/>
        <v>3.3E-3</v>
      </c>
      <c r="AV126" s="38">
        <f t="shared" si="54"/>
        <v>1.35E-2</v>
      </c>
      <c r="AW126" s="38">
        <f t="shared" si="55"/>
        <v>1.67E-2</v>
      </c>
    </row>
    <row r="127" spans="2:49" ht="15.75" x14ac:dyDescent="0.25">
      <c r="B127">
        <v>0.54</v>
      </c>
      <c r="C127">
        <v>0.25</v>
      </c>
      <c r="D127">
        <v>7.0000000000000007E-2</v>
      </c>
      <c r="E127">
        <v>0.09</v>
      </c>
      <c r="F127">
        <v>0.11</v>
      </c>
      <c r="G127" t="s">
        <v>23</v>
      </c>
      <c r="H127">
        <f t="shared" si="29"/>
        <v>8.3000000000000001E-3</v>
      </c>
      <c r="I127">
        <f t="shared" si="30"/>
        <v>3.0200000000000001E-2</v>
      </c>
      <c r="J127">
        <f t="shared" si="31"/>
        <v>0.14319999999999999</v>
      </c>
      <c r="K127">
        <f t="shared" si="32"/>
        <v>0.2777</v>
      </c>
      <c r="L127" s="47">
        <f t="shared" si="33"/>
        <v>8.3000000000000001E-3</v>
      </c>
      <c r="M127" t="str">
        <f t="shared" si="34"/>
        <v>Very Low</v>
      </c>
      <c r="N127">
        <f t="shared" si="35"/>
        <v>1</v>
      </c>
      <c r="O127">
        <f>'Test_IF-có_validate'!O127</f>
        <v>0.6</v>
      </c>
      <c r="P127">
        <f>'Test_IF-có_validate'!P127</f>
        <v>0.27779999999999999</v>
      </c>
      <c r="Q127">
        <f>'Test_IF-có_validate'!Q127</f>
        <v>6.6699999999999995E-2</v>
      </c>
      <c r="R127">
        <f>'Test_IF-có_validate'!R127</f>
        <v>9.0899999999999995E-2</v>
      </c>
      <c r="S127">
        <f>'Test_IF-có_validate'!S127</f>
        <v>0.10199999999999999</v>
      </c>
      <c r="U127" s="37">
        <f t="shared" si="56"/>
        <v>0.25</v>
      </c>
      <c r="V127" s="37">
        <f t="shared" si="56"/>
        <v>0.56520000000000004</v>
      </c>
      <c r="W127" s="37">
        <f t="shared" si="56"/>
        <v>0.87490000000000001</v>
      </c>
      <c r="X127" s="37">
        <f t="shared" si="56"/>
        <v>0.83330000000000004</v>
      </c>
      <c r="Y127" s="37">
        <f t="shared" si="56"/>
        <v>0.81489999999999996</v>
      </c>
      <c r="AA127" s="37">
        <f t="shared" si="36"/>
        <v>3.5200000000000002E-2</v>
      </c>
      <c r="AB127" s="37">
        <f t="shared" si="37"/>
        <v>2.7000000000000001E-3</v>
      </c>
      <c r="AC127" s="37">
        <f t="shared" si="38"/>
        <v>0.1089</v>
      </c>
      <c r="AD127" s="37">
        <f t="shared" si="39"/>
        <v>7.1900000000000006E-2</v>
      </c>
      <c r="AE127" s="37">
        <f t="shared" si="40"/>
        <v>8.0000000000000004E-4</v>
      </c>
      <c r="AG127" s="38">
        <f t="shared" si="41"/>
        <v>3.0499999999999999E-2</v>
      </c>
      <c r="AH127" s="38">
        <f t="shared" si="42"/>
        <v>6.0000000000000001E-3</v>
      </c>
      <c r="AI127" s="38">
        <f t="shared" si="43"/>
        <v>0.14449999999999999</v>
      </c>
      <c r="AJ127" s="38">
        <f t="shared" si="44"/>
        <v>0.13420000000000001</v>
      </c>
      <c r="AK127" s="38">
        <f t="shared" si="45"/>
        <v>2.1100000000000001E-2</v>
      </c>
      <c r="AM127" s="38">
        <f t="shared" si="46"/>
        <v>1.1900000000000001E-2</v>
      </c>
      <c r="AN127" s="38">
        <f t="shared" si="47"/>
        <v>1.14E-2</v>
      </c>
      <c r="AO127" s="38">
        <f t="shared" si="48"/>
        <v>0.192</v>
      </c>
      <c r="AP127" s="38">
        <f t="shared" si="49"/>
        <v>6.6699999999999995E-2</v>
      </c>
      <c r="AQ127" s="38">
        <f t="shared" si="50"/>
        <v>0.1416</v>
      </c>
      <c r="AR127" s="38"/>
      <c r="AS127" s="38">
        <f t="shared" si="51"/>
        <v>8.0999999999999996E-3</v>
      </c>
      <c r="AT127" s="38">
        <f t="shared" si="52"/>
        <v>2.3699999999999999E-2</v>
      </c>
      <c r="AU127" s="38">
        <f t="shared" si="53"/>
        <v>0.18940000000000001</v>
      </c>
      <c r="AV127" s="38">
        <f t="shared" si="54"/>
        <v>0.13919999999999999</v>
      </c>
      <c r="AW127" s="38">
        <f t="shared" si="55"/>
        <v>0.2863</v>
      </c>
    </row>
    <row r="128" spans="2:49" ht="15.75" x14ac:dyDescent="0.25">
      <c r="B128">
        <v>0.9</v>
      </c>
      <c r="C128">
        <v>0.31</v>
      </c>
      <c r="D128">
        <v>0.24</v>
      </c>
      <c r="E128">
        <v>0.3</v>
      </c>
      <c r="F128">
        <v>0.97</v>
      </c>
      <c r="G128" t="s">
        <v>20</v>
      </c>
      <c r="H128">
        <f t="shared" si="29"/>
        <v>0.52129999999999999</v>
      </c>
      <c r="I128">
        <f t="shared" si="30"/>
        <v>0.34360000000000002</v>
      </c>
      <c r="J128">
        <f t="shared" si="31"/>
        <v>0.14599999999999999</v>
      </c>
      <c r="K128">
        <f t="shared" si="32"/>
        <v>5.0500000000000003E-2</v>
      </c>
      <c r="L128" s="47">
        <f t="shared" si="33"/>
        <v>5.0500000000000003E-2</v>
      </c>
      <c r="M128" t="str">
        <f>IF(L128=H128,"Very Low",IF(L128=I128,"Low",IF(L128=J128,"Middle","High")))</f>
        <v>High</v>
      </c>
      <c r="N128">
        <f t="shared" si="35"/>
        <v>1</v>
      </c>
      <c r="O128">
        <f>'Test_IF-có_validate'!O128</f>
        <v>1</v>
      </c>
      <c r="P128">
        <f>'Test_IF-có_validate'!P128</f>
        <v>0.34439999999999998</v>
      </c>
      <c r="Q128">
        <f>'Test_IF-có_validate'!Q128</f>
        <v>0.25559999999999999</v>
      </c>
      <c r="R128">
        <f>'Test_IF-có_validate'!R128</f>
        <v>0.30299999999999999</v>
      </c>
      <c r="S128">
        <f>'Test_IF-có_validate'!S128</f>
        <v>0.97960000000000003</v>
      </c>
      <c r="U128" s="37">
        <f t="shared" si="56"/>
        <v>0</v>
      </c>
      <c r="V128" s="37">
        <f t="shared" si="56"/>
        <v>0.48770000000000002</v>
      </c>
      <c r="W128" s="37">
        <f t="shared" si="56"/>
        <v>0.59289999999999998</v>
      </c>
      <c r="X128" s="37">
        <f t="shared" si="56"/>
        <v>0.53490000000000004</v>
      </c>
      <c r="Y128" s="37">
        <f t="shared" si="56"/>
        <v>1.03E-2</v>
      </c>
      <c r="AA128" s="37">
        <f t="shared" si="36"/>
        <v>0.37380000000000002</v>
      </c>
      <c r="AB128" s="37">
        <f t="shared" si="37"/>
        <v>1.14E-2</v>
      </c>
      <c r="AC128" s="37">
        <f t="shared" si="38"/>
        <v>1.2800000000000001E-2</v>
      </c>
      <c r="AD128" s="37">
        <f t="shared" si="39"/>
        <v>2.3E-3</v>
      </c>
      <c r="AE128" s="37">
        <f t="shared" si="40"/>
        <v>0.56389999999999996</v>
      </c>
      <c r="AG128" s="38">
        <f t="shared" si="41"/>
        <v>0.36009999999999998</v>
      </c>
      <c r="AH128" s="38">
        <f t="shared" si="42"/>
        <v>5.0000000000000001E-4</v>
      </c>
      <c r="AI128" s="38">
        <f t="shared" si="43"/>
        <v>2.7300000000000001E-2</v>
      </c>
      <c r="AJ128" s="38">
        <f t="shared" si="44"/>
        <v>2.2200000000000001E-2</v>
      </c>
      <c r="AK128" s="38">
        <f t="shared" si="45"/>
        <v>0.37009999999999998</v>
      </c>
      <c r="AM128" s="38">
        <f t="shared" si="46"/>
        <v>0.29330000000000001</v>
      </c>
      <c r="AN128" s="38">
        <f t="shared" si="47"/>
        <v>2.7000000000000001E-3</v>
      </c>
      <c r="AO128" s="38">
        <f t="shared" si="48"/>
        <v>5.1200000000000002E-2</v>
      </c>
      <c r="AP128" s="38">
        <f t="shared" si="49"/>
        <v>1.4E-3</v>
      </c>
      <c r="AQ128" s="38">
        <f t="shared" si="50"/>
        <v>0.15479999999999999</v>
      </c>
      <c r="AR128" s="38"/>
      <c r="AS128" s="38">
        <f t="shared" si="51"/>
        <v>0.27489999999999998</v>
      </c>
      <c r="AT128" s="38">
        <f t="shared" si="52"/>
        <v>9.9000000000000008E-3</v>
      </c>
      <c r="AU128" s="38">
        <f t="shared" si="53"/>
        <v>4.9799999999999997E-2</v>
      </c>
      <c r="AV128" s="38">
        <f t="shared" si="54"/>
        <v>2.4400000000000002E-2</v>
      </c>
      <c r="AW128" s="38">
        <f t="shared" si="55"/>
        <v>5.11E-2</v>
      </c>
    </row>
    <row r="129" spans="2:49" ht="15.75" x14ac:dyDescent="0.25">
      <c r="B129">
        <v>0.56000000000000005</v>
      </c>
      <c r="C129">
        <v>0.27</v>
      </c>
      <c r="D129">
        <v>0.11</v>
      </c>
      <c r="E129">
        <v>0.59</v>
      </c>
      <c r="F129">
        <v>0.22</v>
      </c>
      <c r="G129" t="s">
        <v>21</v>
      </c>
      <c r="H129">
        <f t="shared" si="29"/>
        <v>2.7099999999999999E-2</v>
      </c>
      <c r="I129">
        <f t="shared" si="30"/>
        <v>6.3E-3</v>
      </c>
      <c r="J129">
        <f t="shared" si="31"/>
        <v>6.7900000000000002E-2</v>
      </c>
      <c r="K129">
        <f t="shared" si="32"/>
        <v>0.16969999999999999</v>
      </c>
      <c r="L129" s="47">
        <f t="shared" si="33"/>
        <v>6.3E-3</v>
      </c>
      <c r="M129" t="str">
        <f>IF(L129=H129,"Very Low",IF(L129=I129,"Low",IF(L129=J129,"Middle","High")))</f>
        <v>Low</v>
      </c>
      <c r="N129">
        <f t="shared" si="35"/>
        <v>1</v>
      </c>
      <c r="O129">
        <f>'Test_IF-có_validate'!O129</f>
        <v>0.62219999999999998</v>
      </c>
      <c r="P129">
        <f>'Test_IF-có_validate'!P129</f>
        <v>0.3</v>
      </c>
      <c r="Q129">
        <f>'Test_IF-có_validate'!Q129</f>
        <v>0.1111</v>
      </c>
      <c r="R129">
        <f>'Test_IF-có_validate'!R129</f>
        <v>0.59599999999999997</v>
      </c>
      <c r="S129">
        <f>'Test_IF-có_validate'!S129</f>
        <v>0.21429999999999999</v>
      </c>
      <c r="U129" s="37">
        <f t="shared" si="56"/>
        <v>0.2329</v>
      </c>
      <c r="V129" s="37">
        <f t="shared" si="56"/>
        <v>0.53849999999999998</v>
      </c>
      <c r="W129" s="37">
        <f t="shared" si="56"/>
        <v>0.8</v>
      </c>
      <c r="X129" s="37">
        <f t="shared" si="56"/>
        <v>0.25309999999999999</v>
      </c>
      <c r="Y129" s="37">
        <f t="shared" si="56"/>
        <v>0.64700000000000002</v>
      </c>
      <c r="AA129" s="37">
        <f t="shared" si="36"/>
        <v>4.1200000000000001E-2</v>
      </c>
      <c r="AB129" s="37">
        <f t="shared" si="37"/>
        <v>5.0000000000000001E-3</v>
      </c>
      <c r="AC129" s="37">
        <f t="shared" si="38"/>
        <v>7.0099999999999996E-2</v>
      </c>
      <c r="AD129" s="37">
        <f t="shared" si="39"/>
        <v>2.81E-2</v>
      </c>
      <c r="AE129" s="37">
        <f t="shared" si="40"/>
        <v>2.4400000000000002E-2</v>
      </c>
      <c r="AG129" s="38">
        <f t="shared" si="41"/>
        <v>3.6200000000000003E-2</v>
      </c>
      <c r="AH129" s="38">
        <f t="shared" si="42"/>
        <v>3.5000000000000001E-3</v>
      </c>
      <c r="AI129" s="38">
        <f t="shared" si="43"/>
        <v>9.9699999999999997E-2</v>
      </c>
      <c r="AJ129" s="38">
        <f t="shared" si="44"/>
        <v>4.4000000000000003E-3</v>
      </c>
      <c r="AK129" s="38">
        <f t="shared" si="45"/>
        <v>2.9999999999999997E-4</v>
      </c>
      <c r="AM129" s="38">
        <f t="shared" si="46"/>
        <v>1.55E-2</v>
      </c>
      <c r="AN129" s="38">
        <f t="shared" si="47"/>
        <v>7.7999999999999996E-3</v>
      </c>
      <c r="AO129" s="38">
        <f t="shared" si="48"/>
        <v>0.1406</v>
      </c>
      <c r="AP129" s="38">
        <f t="shared" si="49"/>
        <v>3.15E-2</v>
      </c>
      <c r="AQ129" s="38">
        <f t="shared" si="50"/>
        <v>6.4000000000000001E-2</v>
      </c>
      <c r="AR129" s="38"/>
      <c r="AS129" s="38">
        <f t="shared" si="51"/>
        <v>1.11E-2</v>
      </c>
      <c r="AT129" s="38">
        <f t="shared" si="52"/>
        <v>1.83E-2</v>
      </c>
      <c r="AU129" s="38">
        <f t="shared" si="53"/>
        <v>0.13830000000000001</v>
      </c>
      <c r="AV129" s="38">
        <f t="shared" si="54"/>
        <v>3.5000000000000001E-3</v>
      </c>
      <c r="AW129" s="38">
        <f t="shared" si="55"/>
        <v>0.1749</v>
      </c>
    </row>
    <row r="130" spans="2:49" ht="15.75" x14ac:dyDescent="0.25">
      <c r="B130">
        <v>0.85</v>
      </c>
      <c r="C130">
        <v>0.32</v>
      </c>
      <c r="D130">
        <v>0.22</v>
      </c>
      <c r="E130">
        <v>0.87</v>
      </c>
      <c r="F130">
        <v>0.79</v>
      </c>
      <c r="G130" t="s">
        <v>20</v>
      </c>
      <c r="H130">
        <f t="shared" si="29"/>
        <v>0.30680000000000002</v>
      </c>
      <c r="I130">
        <f t="shared" si="30"/>
        <v>0.16289999999999999</v>
      </c>
      <c r="J130">
        <f t="shared" si="31"/>
        <v>3.8300000000000001E-2</v>
      </c>
      <c r="K130">
        <f t="shared" si="32"/>
        <v>4.8999999999999998E-3</v>
      </c>
      <c r="L130" s="47">
        <f t="shared" si="33"/>
        <v>4.8999999999999998E-3</v>
      </c>
      <c r="M130" t="str">
        <f>IF(L130=H130,"Very Low",IF(L130=I130,"Low",IF(L130=J130,"Middle","High")))</f>
        <v>High</v>
      </c>
      <c r="N130">
        <f t="shared" si="35"/>
        <v>1</v>
      </c>
      <c r="O130">
        <f>'Test_IF-có_validate'!O130</f>
        <v>0.94440000000000002</v>
      </c>
      <c r="P130">
        <f>'Test_IF-có_validate'!P130</f>
        <v>0.35560000000000003</v>
      </c>
      <c r="Q130">
        <f>'Test_IF-có_validate'!Q130</f>
        <v>0.23330000000000001</v>
      </c>
      <c r="R130">
        <f>'Test_IF-có_validate'!R130</f>
        <v>0.87880000000000003</v>
      </c>
      <c r="S130">
        <f>'Test_IF-có_validate'!S130</f>
        <v>0.79590000000000005</v>
      </c>
      <c r="U130" s="37">
        <f t="shared" si="56"/>
        <v>2.86E-2</v>
      </c>
      <c r="V130" s="37">
        <f t="shared" si="56"/>
        <v>0.47539999999999999</v>
      </c>
      <c r="W130" s="37">
        <f t="shared" si="56"/>
        <v>0.62170000000000003</v>
      </c>
      <c r="X130" s="37">
        <f t="shared" si="56"/>
        <v>6.4500000000000002E-2</v>
      </c>
      <c r="Y130" s="37">
        <f t="shared" si="56"/>
        <v>0.11360000000000001</v>
      </c>
      <c r="AA130" s="37">
        <f t="shared" si="36"/>
        <v>0.2228</v>
      </c>
      <c r="AB130" s="37">
        <f t="shared" si="37"/>
        <v>1.3299999999999999E-2</v>
      </c>
      <c r="AC130" s="37">
        <f t="shared" si="38"/>
        <v>1.77E-2</v>
      </c>
      <c r="AD130" s="37">
        <f t="shared" si="39"/>
        <v>0.14729999999999999</v>
      </c>
      <c r="AE130" s="37">
        <f t="shared" si="40"/>
        <v>0.32869999999999999</v>
      </c>
      <c r="AG130" s="38">
        <f t="shared" si="41"/>
        <v>0.21160000000000001</v>
      </c>
      <c r="AH130" s="38">
        <f t="shared" si="42"/>
        <v>2.0000000000000001E-4</v>
      </c>
      <c r="AI130" s="38">
        <f t="shared" si="43"/>
        <v>3.4299999999999997E-2</v>
      </c>
      <c r="AJ130" s="38">
        <f t="shared" si="44"/>
        <v>8.1799999999999998E-2</v>
      </c>
      <c r="AK130" s="38">
        <f t="shared" si="45"/>
        <v>0.1729</v>
      </c>
      <c r="AM130" s="38">
        <f t="shared" si="46"/>
        <v>0.15859999999999999</v>
      </c>
      <c r="AN130" s="38">
        <f t="shared" si="47"/>
        <v>1.9E-3</v>
      </c>
      <c r="AO130" s="38">
        <f t="shared" si="48"/>
        <v>6.0600000000000001E-2</v>
      </c>
      <c r="AP130" s="38">
        <f t="shared" si="49"/>
        <v>0.15479999999999999</v>
      </c>
      <c r="AQ130" s="38">
        <f t="shared" si="50"/>
        <v>3.5000000000000003E-2</v>
      </c>
      <c r="AR130" s="38"/>
      <c r="AS130" s="38">
        <f t="shared" si="51"/>
        <v>0.14449999999999999</v>
      </c>
      <c r="AT130" s="38">
        <f t="shared" si="52"/>
        <v>8.3000000000000001E-3</v>
      </c>
      <c r="AU130" s="38">
        <f t="shared" si="53"/>
        <v>5.91E-2</v>
      </c>
      <c r="AV130" s="38">
        <f t="shared" si="54"/>
        <v>7.7899999999999997E-2</v>
      </c>
      <c r="AW130" s="38">
        <f t="shared" si="55"/>
        <v>2.0000000000000001E-4</v>
      </c>
    </row>
    <row r="131" spans="2:49" ht="15.75" x14ac:dyDescent="0.25">
      <c r="B131">
        <v>0.52</v>
      </c>
      <c r="C131">
        <v>0.28000000000000003</v>
      </c>
      <c r="D131">
        <v>0.32</v>
      </c>
      <c r="E131">
        <v>0.1</v>
      </c>
      <c r="F131">
        <v>0.1</v>
      </c>
      <c r="G131" t="s">
        <v>23</v>
      </c>
      <c r="H131">
        <f t="shared" ref="H131:H147" si="57">ROUND(SUMPRODUCT($B$1:$F$1,AA131:AE131),4)</f>
        <v>1.2999999999999999E-3</v>
      </c>
      <c r="I131">
        <f t="shared" ref="I131:I147" si="58">ROUND(SUMPRODUCT($B$1:$F$1,AG131:AK131),4)</f>
        <v>2.5999999999999999E-2</v>
      </c>
      <c r="J131">
        <f t="shared" ref="J131:J147" si="59">ROUND(SUMPRODUCT($B$1:$F$1,AM131:AQ131),4)</f>
        <v>0.14280000000000001</v>
      </c>
      <c r="K131">
        <f t="shared" ref="K131:K147" si="60">ROUND(SUMPRODUCT($B$1:$F$1,AS131:AW131),4)</f>
        <v>0.28060000000000002</v>
      </c>
      <c r="L131" s="47">
        <f t="shared" si="33"/>
        <v>1.2999999999999999E-3</v>
      </c>
      <c r="M131" t="str">
        <f>IF(L131=H131,"Very Low",IF(L131=I131,"Low",IF(L131=J131,"Middle","High")))</f>
        <v>Very Low</v>
      </c>
      <c r="N131">
        <f t="shared" si="35"/>
        <v>1</v>
      </c>
      <c r="O131">
        <f>'Test_IF-có_validate'!O131</f>
        <v>0.57779999999999998</v>
      </c>
      <c r="P131">
        <f>'Test_IF-có_validate'!P131</f>
        <v>0.31109999999999999</v>
      </c>
      <c r="Q131">
        <f>'Test_IF-có_validate'!Q131</f>
        <v>0.34439999999999998</v>
      </c>
      <c r="R131">
        <f>'Test_IF-có_validate'!R131</f>
        <v>0.10100000000000001</v>
      </c>
      <c r="S131">
        <f>'Test_IF-có_validate'!S131</f>
        <v>9.1800000000000007E-2</v>
      </c>
      <c r="U131" s="37">
        <f t="shared" si="56"/>
        <v>0.2676</v>
      </c>
      <c r="V131" s="37">
        <f t="shared" si="56"/>
        <v>0.52539999999999998</v>
      </c>
      <c r="W131" s="37">
        <f t="shared" si="56"/>
        <v>0.48770000000000002</v>
      </c>
      <c r="X131" s="37">
        <f t="shared" si="56"/>
        <v>0.8165</v>
      </c>
      <c r="Y131" s="37">
        <f t="shared" si="56"/>
        <v>0.83179999999999998</v>
      </c>
      <c r="AA131" s="37">
        <f t="shared" si="36"/>
        <v>2.9700000000000001E-2</v>
      </c>
      <c r="AB131" s="37">
        <f t="shared" si="37"/>
        <v>6.4000000000000003E-3</v>
      </c>
      <c r="AC131" s="37">
        <f t="shared" si="38"/>
        <v>1.5E-3</v>
      </c>
      <c r="AD131" s="37">
        <f t="shared" si="39"/>
        <v>6.4500000000000002E-2</v>
      </c>
      <c r="AE131" s="37">
        <f t="shared" si="40"/>
        <v>2.0000000000000001E-4</v>
      </c>
      <c r="AG131" s="38">
        <f t="shared" si="41"/>
        <v>2.5399999999999999E-2</v>
      </c>
      <c r="AH131" s="38">
        <f t="shared" si="42"/>
        <v>2.5000000000000001E-3</v>
      </c>
      <c r="AI131" s="38">
        <f t="shared" si="43"/>
        <v>8.3999999999999995E-3</v>
      </c>
      <c r="AJ131" s="38">
        <f t="shared" si="44"/>
        <v>0.1242</v>
      </c>
      <c r="AK131" s="38">
        <f t="shared" si="45"/>
        <v>2.5499999999999998E-2</v>
      </c>
      <c r="AM131" s="38">
        <f t="shared" si="46"/>
        <v>8.6999999999999994E-3</v>
      </c>
      <c r="AN131" s="38">
        <f t="shared" si="47"/>
        <v>6.1999999999999998E-3</v>
      </c>
      <c r="AO131" s="38">
        <f t="shared" si="48"/>
        <v>2.35E-2</v>
      </c>
      <c r="AP131" s="38">
        <f t="shared" si="49"/>
        <v>5.9499999999999997E-2</v>
      </c>
      <c r="AQ131" s="38">
        <f t="shared" si="50"/>
        <v>0.1522</v>
      </c>
      <c r="AR131" s="38"/>
      <c r="AS131" s="38">
        <f t="shared" si="51"/>
        <v>5.4999999999999997E-3</v>
      </c>
      <c r="AT131" s="38">
        <f t="shared" si="52"/>
        <v>1.5900000000000001E-2</v>
      </c>
      <c r="AU131" s="38">
        <f t="shared" si="53"/>
        <v>2.2599999999999999E-2</v>
      </c>
      <c r="AV131" s="38">
        <f t="shared" si="54"/>
        <v>0.129</v>
      </c>
      <c r="AW131" s="38">
        <f t="shared" si="55"/>
        <v>0.3004</v>
      </c>
    </row>
    <row r="132" spans="2:49" ht="15.75" x14ac:dyDescent="0.25">
      <c r="B132">
        <v>0.78</v>
      </c>
      <c r="C132">
        <v>0.47</v>
      </c>
      <c r="D132">
        <v>0.24</v>
      </c>
      <c r="E132">
        <v>0.3</v>
      </c>
      <c r="F132">
        <v>0.93</v>
      </c>
      <c r="G132" t="s">
        <v>20</v>
      </c>
      <c r="H132">
        <f t="shared" si="57"/>
        <v>0.44650000000000001</v>
      </c>
      <c r="I132">
        <f t="shared" si="58"/>
        <v>0.27829999999999999</v>
      </c>
      <c r="J132">
        <f t="shared" si="59"/>
        <v>0.1018</v>
      </c>
      <c r="K132">
        <f t="shared" si="60"/>
        <v>2.63E-2</v>
      </c>
      <c r="L132" s="47">
        <f t="shared" ref="L132:L147" si="61">MIN(H132:K132)</f>
        <v>2.63E-2</v>
      </c>
      <c r="M132" t="str">
        <f t="shared" ref="M132:M147" si="62">IF(L132=H132,"Very Low",IF(L132=I132,"Low",IF(L132=J132,"Middle","High")))</f>
        <v>High</v>
      </c>
      <c r="N132">
        <f t="shared" ref="N132:N147" si="63">IF(M132=G132,1,0)</f>
        <v>1</v>
      </c>
      <c r="O132">
        <f>'Test_IF-có_validate'!O132</f>
        <v>0.86670000000000003</v>
      </c>
      <c r="P132">
        <f>'Test_IF-có_validate'!P132</f>
        <v>0.5222</v>
      </c>
      <c r="Q132">
        <f>'Test_IF-có_validate'!Q132</f>
        <v>0.25559999999999999</v>
      </c>
      <c r="R132">
        <f>'Test_IF-có_validate'!R132</f>
        <v>0.30299999999999999</v>
      </c>
      <c r="S132">
        <f>'Test_IF-có_validate'!S132</f>
        <v>0.93879999999999997</v>
      </c>
      <c r="U132" s="37">
        <f t="shared" si="56"/>
        <v>7.1400000000000005E-2</v>
      </c>
      <c r="V132" s="37">
        <f t="shared" si="56"/>
        <v>0.31390000000000001</v>
      </c>
      <c r="W132" s="37">
        <f t="shared" si="56"/>
        <v>0.59289999999999998</v>
      </c>
      <c r="X132" s="37">
        <f t="shared" si="56"/>
        <v>0.53490000000000004</v>
      </c>
      <c r="Y132" s="37">
        <f t="shared" si="56"/>
        <v>3.1600000000000003E-2</v>
      </c>
      <c r="AA132" s="37">
        <f t="shared" ref="AA132:AA147" si="64">ROUND(1-(2*SQRT(O132*O$154)+2*SQRT(U132*U$154)+SQRT((1-O132-U132)*(1-O$154-U$154))+SQRT((1-O132)*(1-O$154))+SQRT((1-U132)*(1-U$154)))/3,4)</f>
        <v>0.15140000000000001</v>
      </c>
      <c r="AB132" s="37">
        <f t="shared" ref="AB132:AB147" si="65">ROUND(1-(2*SQRT(P132*P$154)+2*SQRT(V132*V$154)+SQRT((1-P132-V132)*(1-P$154-V$154))+SQRT((1-P132)*(1-P$154))+SQRT((1-V132)*(1-V$154)))/3,4)</f>
        <v>5.5500000000000001E-2</v>
      </c>
      <c r="AC132" s="37">
        <f t="shared" ref="AC132:AC147" si="66">ROUND(1-(2*SQRT(Q132*Q$154)+2*SQRT(W132*W$154)+SQRT((1-Q132-W132)*(1-Q$154-W$154))+SQRT((1-Q132)*(1-Q$154))+SQRT((1-W132)*(1-W$154)))/3,4)</f>
        <v>1.2800000000000001E-2</v>
      </c>
      <c r="AD132" s="37">
        <f t="shared" ref="AD132:AD147" si="67">ROUND(1-(2*SQRT(R132*R$154)+2*SQRT(X132*X$154)+SQRT((1-R132-X132)*(1-R$154-X$154))+SQRT((1-R132)*(1-R$154))+SQRT((1-X132)*(1-X$154)))/3,4)</f>
        <v>2.3E-3</v>
      </c>
      <c r="AE132" s="37">
        <f t="shared" ref="AE132:AE147" si="68">ROUND(1-(2*SQRT(S132*S$154)+2*SQRT(Y132*Y$154)+SQRT((1-S132-Y132)*(1-S$154-Y$154))+SQRT((1-S132)*(1-S$154))+SQRT((1-Y132)*(1-Y$154)))/3,4)</f>
        <v>0.48280000000000001</v>
      </c>
      <c r="AG132" s="38">
        <f t="shared" ref="AG132:AG147" si="69">ROUND(1-(2*SQRT(O132*O$155)+2*SQRT(U132*U$155)+SQRT((1-O132-U132)*(1-O$155-U$155))+SQRT((1-O132)*(1-O$155))+SQRT((1-U132)*(1-U$155)))/3,4)</f>
        <v>0.14199999999999999</v>
      </c>
      <c r="AH132" s="38">
        <f t="shared" ref="AH132:AH147" si="70">ROUND(1-(2*SQRT(P132*P$155)+2*SQRT(V132*V$155)+SQRT((1-P132-V132)*(1-P$155-V$155))+SQRT((1-P132)*(1-P$155))+SQRT((1-V132)*(1-V$155)))/3,4)</f>
        <v>1.15E-2</v>
      </c>
      <c r="AI132" s="38">
        <f t="shared" ref="AI132:AI147" si="71">ROUND(1-(2*SQRT(Q132*Q$155)+2*SQRT(W132*W$155)+SQRT((1-Q132-W132)*(1-Q$155-W$155))+SQRT((1-Q132)*(1-Q$155))+SQRT((1-W132)*(1-W$155)))/3,4)</f>
        <v>2.7300000000000001E-2</v>
      </c>
      <c r="AJ132" s="38">
        <f t="shared" ref="AJ132:AJ147" si="72">ROUND(1-(2*SQRT(R132*R$155)+2*SQRT(X132*X$155)+SQRT((1-R132-X132)*(1-R$155-X$155))+SQRT((1-R132)*(1-R$155))+SQRT((1-X132)*(1-X$155)))/3,4)</f>
        <v>2.2200000000000001E-2</v>
      </c>
      <c r="AK132" s="38">
        <f t="shared" ref="AK132:AK147" si="73">ROUND(1-(2*SQRT(S132*S$155)+2*SQRT(Y132*Y$155)+SQRT((1-S132-Y132)*(1-S$155-Y$155))+SQRT((1-S132)*(1-S$155))+SQRT((1-Y132)*(1-Y$155)))/3,4)</f>
        <v>0.29930000000000001</v>
      </c>
      <c r="AM132" s="38">
        <f t="shared" ref="AM132:AM147" si="74">ROUND(1-(2*SQRT(O132*O$156)+2*SQRT(U132*U$156)+SQRT((1-O132-U132)*(1-O$156-U$156))+SQRT((1-O132)*(1-O$156))+SQRT((1-U132)*(1-U$156)))/3,4)</f>
        <v>9.8299999999999998E-2</v>
      </c>
      <c r="AN132" s="38">
        <f t="shared" ref="AN132:AN147" si="75">ROUND(1-(2*SQRT(P132*P$156)+2*SQRT(V132*V$156)+SQRT((1-P132-V132)*(1-P$156-V$156))+SQRT((1-P132)*(1-P$156))+SQRT((1-V132)*(1-V$156)))/3,4)</f>
        <v>6.1000000000000004E-3</v>
      </c>
      <c r="AO132" s="38">
        <f t="shared" ref="AO132:AO147" si="76">ROUND(1-(2*SQRT(Q132*Q$156)+2*SQRT(W132*W$156)+SQRT((1-Q132-W132)*(1-Q$156-W$156))+SQRT((1-Q132)*(1-Q$156))+SQRT((1-W132)*(1-W$156)))/3,4)</f>
        <v>5.1200000000000002E-2</v>
      </c>
      <c r="AP132" s="38">
        <f t="shared" ref="AP132:AP147" si="77">ROUND(1-(2*SQRT(R132*R$156)+2*SQRT(X132*X$156)+SQRT((1-R132-X132)*(1-R$156-X$156))+SQRT((1-R132)*(1-R$156))+SQRT((1-X132)*(1-X$156)))/3,4)</f>
        <v>1.4E-3</v>
      </c>
      <c r="AQ132" s="38">
        <f t="shared" ref="AQ132:AQ147" si="78">ROUND(1-(2*SQRT(S132*S$156)+2*SQRT(Y132*Y$156)+SQRT((1-S132-Y132)*(1-S$156-Y$156))+SQRT((1-S132)*(1-S$156))+SQRT((1-Y132)*(1-Y$156)))/3,4)</f>
        <v>0.107</v>
      </c>
      <c r="AR132" s="38"/>
      <c r="AS132" s="38">
        <f t="shared" ref="AS132:AS147" si="79">ROUND(1-(2*SQRT(O132*O$157)+2*SQRT(U132*U$157)+SQRT((1-O132-U132)*(1-O$157-U$157))+SQRT((1-O132)*(1-O$157))+SQRT((1-U132)*(1-U$157)))/3,4)</f>
        <v>8.6999999999999994E-2</v>
      </c>
      <c r="AT132" s="38">
        <f t="shared" ref="AT132:AT147" si="80">ROUND(1-(2*SQRT(P132*P$157)+2*SQRT(V132*V$157)+SQRT((1-P132-V132)*(1-P$157-V$157))+SQRT((1-P132)*(1-P$157))+SQRT((1-V132)*(1-V$157)))/3,4)</f>
        <v>8.9999999999999998E-4</v>
      </c>
      <c r="AU132" s="38">
        <f t="shared" ref="AU132:AU147" si="81">ROUND(1-(2*SQRT(Q132*Q$157)+2*SQRT(W132*W$157)+SQRT((1-Q132-W132)*(1-Q$157-W$157))+SQRT((1-Q132)*(1-Q$157))+SQRT((1-W132)*(1-W$157)))/3,4)</f>
        <v>4.9799999999999997E-2</v>
      </c>
      <c r="AV132" s="38">
        <f t="shared" ref="AV132:AV147" si="82">ROUND(1-(2*SQRT(R132*R$157)+2*SQRT(X132*X$157)+SQRT((1-R132-X132)*(1-R$157-X$157))+SQRT((1-R132)*(1-R$157))+SQRT((1-X132)*(1-X$157)))/3,4)</f>
        <v>2.4400000000000002E-2</v>
      </c>
      <c r="AW132" s="38">
        <f t="shared" ref="AW132:AW147" si="83">ROUND(1-(2*SQRT(S132*S$157)+2*SQRT(Y132*Y$157)+SQRT((1-S132-Y132)*(1-S$157-Y$157))+SQRT((1-S132)*(1-S$157))+SQRT((1-Y132)*(1-Y$157)))/3,4)</f>
        <v>2.4899999999999999E-2</v>
      </c>
    </row>
    <row r="133" spans="2:49" ht="15.75" x14ac:dyDescent="0.25">
      <c r="B133">
        <v>0.56000000000000005</v>
      </c>
      <c r="C133">
        <v>0.35</v>
      </c>
      <c r="D133">
        <v>0.1</v>
      </c>
      <c r="E133">
        <v>0.62</v>
      </c>
      <c r="F133">
        <v>0.23</v>
      </c>
      <c r="G133" t="s">
        <v>21</v>
      </c>
      <c r="H133">
        <f t="shared" si="57"/>
        <v>3.0599999999999999E-2</v>
      </c>
      <c r="I133">
        <f t="shared" si="58"/>
        <v>6.7000000000000002E-3</v>
      </c>
      <c r="J133">
        <f t="shared" si="59"/>
        <v>6.4299999999999996E-2</v>
      </c>
      <c r="K133">
        <f t="shared" si="60"/>
        <v>0.16350000000000001</v>
      </c>
      <c r="L133" s="47">
        <f t="shared" si="61"/>
        <v>6.7000000000000002E-3</v>
      </c>
      <c r="M133" t="str">
        <f t="shared" si="62"/>
        <v>Low</v>
      </c>
      <c r="N133">
        <f t="shared" si="63"/>
        <v>1</v>
      </c>
      <c r="O133">
        <f>'Test_IF-có_validate'!O133</f>
        <v>0.62219999999999998</v>
      </c>
      <c r="P133">
        <f>'Test_IF-có_validate'!P133</f>
        <v>0.38890000000000002</v>
      </c>
      <c r="Q133">
        <f>'Test_IF-có_validate'!Q133</f>
        <v>0.1</v>
      </c>
      <c r="R133">
        <f>'Test_IF-có_validate'!R133</f>
        <v>0.62629999999999997</v>
      </c>
      <c r="S133">
        <f>'Test_IF-có_validate'!S133</f>
        <v>0.22450000000000001</v>
      </c>
      <c r="U133" s="37">
        <f t="shared" si="56"/>
        <v>0.2329</v>
      </c>
      <c r="V133" s="37">
        <f t="shared" si="56"/>
        <v>0.44</v>
      </c>
      <c r="W133" s="37">
        <f t="shared" si="56"/>
        <v>0.81820000000000004</v>
      </c>
      <c r="X133" s="37">
        <f t="shared" si="56"/>
        <v>0.2298</v>
      </c>
      <c r="Y133" s="37">
        <f t="shared" si="56"/>
        <v>0.63329999999999997</v>
      </c>
      <c r="AA133" s="37">
        <f t="shared" si="64"/>
        <v>4.1200000000000001E-2</v>
      </c>
      <c r="AB133" s="37">
        <f t="shared" si="65"/>
        <v>1.9800000000000002E-2</v>
      </c>
      <c r="AC133" s="37">
        <f t="shared" si="66"/>
        <v>7.8200000000000006E-2</v>
      </c>
      <c r="AD133" s="37">
        <f t="shared" si="67"/>
        <v>3.56E-2</v>
      </c>
      <c r="AE133" s="37">
        <f t="shared" si="68"/>
        <v>2.75E-2</v>
      </c>
      <c r="AG133" s="38">
        <f t="shared" si="69"/>
        <v>3.6200000000000003E-2</v>
      </c>
      <c r="AH133" s="38">
        <f t="shared" si="70"/>
        <v>1E-4</v>
      </c>
      <c r="AI133" s="38">
        <f t="shared" si="71"/>
        <v>0.10929999999999999</v>
      </c>
      <c r="AJ133" s="38">
        <f t="shared" si="72"/>
        <v>7.6E-3</v>
      </c>
      <c r="AK133" s="38">
        <f t="shared" si="73"/>
        <v>1E-4</v>
      </c>
      <c r="AM133" s="38">
        <f t="shared" si="74"/>
        <v>1.55E-2</v>
      </c>
      <c r="AN133" s="38">
        <f t="shared" si="75"/>
        <v>2.9999999999999997E-4</v>
      </c>
      <c r="AO133" s="38">
        <f t="shared" si="76"/>
        <v>0.15160000000000001</v>
      </c>
      <c r="AP133" s="38">
        <f t="shared" si="77"/>
        <v>3.9399999999999998E-2</v>
      </c>
      <c r="AQ133" s="38">
        <f t="shared" si="78"/>
        <v>5.9200000000000003E-2</v>
      </c>
      <c r="AR133" s="38"/>
      <c r="AS133" s="38">
        <f t="shared" si="79"/>
        <v>1.11E-2</v>
      </c>
      <c r="AT133" s="38">
        <f t="shared" si="80"/>
        <v>4.3E-3</v>
      </c>
      <c r="AU133" s="38">
        <f t="shared" si="81"/>
        <v>0.14929999999999999</v>
      </c>
      <c r="AV133" s="38">
        <f t="shared" si="82"/>
        <v>6.4000000000000003E-3</v>
      </c>
      <c r="AW133" s="38">
        <f t="shared" si="83"/>
        <v>0.16739999999999999</v>
      </c>
    </row>
    <row r="134" spans="2:49" ht="15.75" x14ac:dyDescent="0.25">
      <c r="B134">
        <v>0.61</v>
      </c>
      <c r="C134">
        <v>0.38</v>
      </c>
      <c r="D134">
        <v>0.09</v>
      </c>
      <c r="E134">
        <v>0.38</v>
      </c>
      <c r="F134">
        <v>0.3</v>
      </c>
      <c r="G134" t="s">
        <v>21</v>
      </c>
      <c r="H134">
        <f t="shared" si="57"/>
        <v>5.33E-2</v>
      </c>
      <c r="I134">
        <f t="shared" si="58"/>
        <v>1.01E-2</v>
      </c>
      <c r="J134">
        <f t="shared" si="59"/>
        <v>4.0099999999999997E-2</v>
      </c>
      <c r="K134">
        <f t="shared" si="60"/>
        <v>0.12239999999999999</v>
      </c>
      <c r="L134" s="47">
        <f t="shared" si="61"/>
        <v>1.01E-2</v>
      </c>
      <c r="M134" t="str">
        <f t="shared" si="62"/>
        <v>Low</v>
      </c>
      <c r="N134">
        <f t="shared" si="63"/>
        <v>1</v>
      </c>
      <c r="O134">
        <f>'Test_IF-có_validate'!O134</f>
        <v>0.67779999999999996</v>
      </c>
      <c r="P134">
        <f>'Test_IF-có_validate'!P134</f>
        <v>0.42220000000000002</v>
      </c>
      <c r="Q134">
        <f>'Test_IF-có_validate'!Q134</f>
        <v>8.8900000000000007E-2</v>
      </c>
      <c r="R134">
        <f>'Test_IF-có_validate'!R134</f>
        <v>0.38379999999999997</v>
      </c>
      <c r="S134">
        <f>'Test_IF-có_validate'!S134</f>
        <v>0.2959</v>
      </c>
      <c r="U134" s="37">
        <f t="shared" si="56"/>
        <v>0.192</v>
      </c>
      <c r="V134" s="37">
        <f t="shared" si="56"/>
        <v>0.40629999999999999</v>
      </c>
      <c r="W134" s="37">
        <f t="shared" si="56"/>
        <v>0.8367</v>
      </c>
      <c r="X134" s="37">
        <f t="shared" si="56"/>
        <v>0.44529999999999997</v>
      </c>
      <c r="Y134" s="37">
        <f t="shared" si="56"/>
        <v>0.54330000000000001</v>
      </c>
      <c r="AA134" s="37">
        <f t="shared" si="64"/>
        <v>5.8599999999999999E-2</v>
      </c>
      <c r="AB134" s="37">
        <f t="shared" si="65"/>
        <v>2.7199999999999998E-2</v>
      </c>
      <c r="AC134" s="37">
        <f t="shared" si="66"/>
        <v>8.7300000000000003E-2</v>
      </c>
      <c r="AD134" s="37">
        <f t="shared" si="67"/>
        <v>2.9999999999999997E-4</v>
      </c>
      <c r="AE134" s="37">
        <f t="shared" si="68"/>
        <v>5.21E-2</v>
      </c>
      <c r="AG134" s="38">
        <f t="shared" si="69"/>
        <v>5.2600000000000001E-2</v>
      </c>
      <c r="AH134" s="38">
        <f t="shared" si="70"/>
        <v>1.2999999999999999E-3</v>
      </c>
      <c r="AI134" s="38">
        <f t="shared" si="71"/>
        <v>0.1197</v>
      </c>
      <c r="AJ134" s="38">
        <f t="shared" si="72"/>
        <v>7.4000000000000003E-3</v>
      </c>
      <c r="AK134" s="38">
        <f t="shared" si="73"/>
        <v>3.0999999999999999E-3</v>
      </c>
      <c r="AM134" s="38">
        <f t="shared" si="74"/>
        <v>2.69E-2</v>
      </c>
      <c r="AN134" s="38">
        <f t="shared" si="75"/>
        <v>0</v>
      </c>
      <c r="AO134" s="38">
        <f t="shared" si="76"/>
        <v>0.16370000000000001</v>
      </c>
      <c r="AP134" s="38">
        <f t="shared" si="77"/>
        <v>6.9999999999999999E-4</v>
      </c>
      <c r="AQ134" s="38">
        <f t="shared" si="78"/>
        <v>3.2899999999999999E-2</v>
      </c>
      <c r="AR134" s="38"/>
      <c r="AS134" s="38">
        <f t="shared" si="79"/>
        <v>2.1000000000000001E-2</v>
      </c>
      <c r="AT134" s="38">
        <f t="shared" si="80"/>
        <v>1.6999999999999999E-3</v>
      </c>
      <c r="AU134" s="38">
        <f t="shared" si="81"/>
        <v>0.1613</v>
      </c>
      <c r="AV134" s="38">
        <f t="shared" si="82"/>
        <v>8.6E-3</v>
      </c>
      <c r="AW134" s="38">
        <f t="shared" si="83"/>
        <v>0.1221</v>
      </c>
    </row>
    <row r="135" spans="2:49" ht="15.75" x14ac:dyDescent="0.25">
      <c r="B135">
        <v>0.78</v>
      </c>
      <c r="C135">
        <v>0.47</v>
      </c>
      <c r="D135">
        <v>0.28999999999999998</v>
      </c>
      <c r="E135">
        <v>0.98</v>
      </c>
      <c r="F135">
        <v>0.59</v>
      </c>
      <c r="G135" t="s">
        <v>20</v>
      </c>
      <c r="H135">
        <f t="shared" si="57"/>
        <v>0.1812</v>
      </c>
      <c r="I135">
        <f t="shared" si="58"/>
        <v>7.1999999999999995E-2</v>
      </c>
      <c r="J135">
        <f t="shared" si="59"/>
        <v>7.7999999999999996E-3</v>
      </c>
      <c r="K135">
        <f t="shared" si="60"/>
        <v>2.1999999999999999E-2</v>
      </c>
      <c r="L135" s="47">
        <f t="shared" si="61"/>
        <v>7.7999999999999996E-3</v>
      </c>
      <c r="M135" t="str">
        <f t="shared" si="62"/>
        <v>Middle</v>
      </c>
      <c r="N135">
        <f t="shared" si="63"/>
        <v>0</v>
      </c>
      <c r="O135">
        <f>'Test_IF-có_validate'!O135</f>
        <v>0.86670000000000003</v>
      </c>
      <c r="P135">
        <f>'Test_IF-có_validate'!P135</f>
        <v>0.5222</v>
      </c>
      <c r="Q135">
        <f>'Test_IF-có_validate'!Q135</f>
        <v>0.31109999999999999</v>
      </c>
      <c r="R135">
        <f>'Test_IF-có_validate'!R135</f>
        <v>0.9899</v>
      </c>
      <c r="S135">
        <f>'Test_IF-có_validate'!S135</f>
        <v>0.59179999999999999</v>
      </c>
      <c r="U135" s="37">
        <f t="shared" si="56"/>
        <v>7.1400000000000005E-2</v>
      </c>
      <c r="V135" s="37">
        <f t="shared" si="56"/>
        <v>0.31390000000000001</v>
      </c>
      <c r="W135" s="37">
        <f t="shared" si="56"/>
        <v>0.52539999999999998</v>
      </c>
      <c r="X135" s="37">
        <f t="shared" si="56"/>
        <v>5.1000000000000004E-3</v>
      </c>
      <c r="Y135" s="37">
        <f t="shared" si="56"/>
        <v>0.25640000000000002</v>
      </c>
      <c r="AA135" s="37">
        <f t="shared" si="64"/>
        <v>0.15140000000000001</v>
      </c>
      <c r="AB135" s="37">
        <f t="shared" si="65"/>
        <v>5.5500000000000001E-2</v>
      </c>
      <c r="AC135" s="37">
        <f t="shared" si="66"/>
        <v>4.3E-3</v>
      </c>
      <c r="AD135" s="37">
        <f t="shared" si="67"/>
        <v>0.28899999999999998</v>
      </c>
      <c r="AE135" s="37">
        <f t="shared" si="68"/>
        <v>0.19109999999999999</v>
      </c>
      <c r="AG135" s="38">
        <f t="shared" si="69"/>
        <v>0.14199999999999999</v>
      </c>
      <c r="AH135" s="38">
        <f t="shared" si="70"/>
        <v>1.15E-2</v>
      </c>
      <c r="AI135" s="38">
        <f t="shared" si="71"/>
        <v>1.4E-2</v>
      </c>
      <c r="AJ135" s="38">
        <f t="shared" si="72"/>
        <v>0.1976</v>
      </c>
      <c r="AK135" s="38">
        <f t="shared" si="73"/>
        <v>7.3700000000000002E-2</v>
      </c>
      <c r="AM135" s="38">
        <f t="shared" si="74"/>
        <v>9.8299999999999998E-2</v>
      </c>
      <c r="AN135" s="38">
        <f t="shared" si="75"/>
        <v>6.1000000000000004E-3</v>
      </c>
      <c r="AO135" s="38">
        <f t="shared" si="76"/>
        <v>3.2300000000000002E-2</v>
      </c>
      <c r="AP135" s="38">
        <f t="shared" si="77"/>
        <v>0.29880000000000001</v>
      </c>
      <c r="AQ135" s="38">
        <f t="shared" si="78"/>
        <v>1.2999999999999999E-3</v>
      </c>
      <c r="AR135" s="38"/>
      <c r="AS135" s="38">
        <f t="shared" si="79"/>
        <v>8.6999999999999994E-2</v>
      </c>
      <c r="AT135" s="38">
        <f t="shared" si="80"/>
        <v>8.9999999999999998E-4</v>
      </c>
      <c r="AU135" s="38">
        <f t="shared" si="81"/>
        <v>3.1199999999999999E-2</v>
      </c>
      <c r="AV135" s="38">
        <f t="shared" si="82"/>
        <v>0.19170000000000001</v>
      </c>
      <c r="AW135" s="38">
        <f t="shared" si="83"/>
        <v>1.8599999999999998E-2</v>
      </c>
    </row>
    <row r="136" spans="2:49" ht="15.75" x14ac:dyDescent="0.25">
      <c r="B136">
        <v>0.57999999999999996</v>
      </c>
      <c r="C136">
        <v>0.4</v>
      </c>
      <c r="D136">
        <v>0.32</v>
      </c>
      <c r="E136">
        <v>0.22</v>
      </c>
      <c r="F136">
        <v>0.24</v>
      </c>
      <c r="G136" t="s">
        <v>21</v>
      </c>
      <c r="H136">
        <f t="shared" si="57"/>
        <v>2.87E-2</v>
      </c>
      <c r="I136">
        <f t="shared" si="58"/>
        <v>1.2999999999999999E-3</v>
      </c>
      <c r="J136">
        <f t="shared" si="59"/>
        <v>5.2200000000000003E-2</v>
      </c>
      <c r="K136">
        <f t="shared" si="60"/>
        <v>0.14990000000000001</v>
      </c>
      <c r="L136" s="47">
        <f t="shared" si="61"/>
        <v>1.2999999999999999E-3</v>
      </c>
      <c r="M136" t="str">
        <f t="shared" si="62"/>
        <v>Low</v>
      </c>
      <c r="N136">
        <f t="shared" si="63"/>
        <v>1</v>
      </c>
      <c r="O136">
        <f>'Test_IF-có_validate'!O136</f>
        <v>0.64439999999999997</v>
      </c>
      <c r="P136">
        <f>'Test_IF-có_validate'!P136</f>
        <v>0.44440000000000002</v>
      </c>
      <c r="Q136">
        <f>'Test_IF-có_validate'!Q136</f>
        <v>0.34439999999999998</v>
      </c>
      <c r="R136">
        <f>'Test_IF-có_validate'!R136</f>
        <v>0.22220000000000001</v>
      </c>
      <c r="S136">
        <f>'Test_IF-có_validate'!S136</f>
        <v>0.23469999999999999</v>
      </c>
      <c r="U136" s="37">
        <f t="shared" si="56"/>
        <v>0.2162</v>
      </c>
      <c r="V136" s="37">
        <f t="shared" si="56"/>
        <v>0.38469999999999999</v>
      </c>
      <c r="W136" s="37">
        <f t="shared" si="56"/>
        <v>0.48770000000000002</v>
      </c>
      <c r="X136" s="37">
        <f t="shared" si="56"/>
        <v>0.63639999999999997</v>
      </c>
      <c r="Y136" s="37">
        <f t="shared" si="56"/>
        <v>0.61980000000000002</v>
      </c>
      <c r="AA136" s="37">
        <f t="shared" si="64"/>
        <v>4.7800000000000002E-2</v>
      </c>
      <c r="AB136" s="37">
        <f t="shared" si="65"/>
        <v>3.2800000000000003E-2</v>
      </c>
      <c r="AC136" s="37">
        <f t="shared" si="66"/>
        <v>1.5E-3</v>
      </c>
      <c r="AD136" s="37">
        <f t="shared" si="67"/>
        <v>1.41E-2</v>
      </c>
      <c r="AE136" s="37">
        <f t="shared" si="68"/>
        <v>3.0700000000000002E-2</v>
      </c>
      <c r="AG136" s="38">
        <f t="shared" si="69"/>
        <v>4.2299999999999997E-2</v>
      </c>
      <c r="AH136" s="38">
        <f t="shared" si="70"/>
        <v>2.7000000000000001E-3</v>
      </c>
      <c r="AI136" s="38">
        <f t="shared" si="71"/>
        <v>8.3999999999999995E-3</v>
      </c>
      <c r="AJ136" s="38">
        <f t="shared" si="72"/>
        <v>4.82E-2</v>
      </c>
      <c r="AK136" s="38">
        <f t="shared" si="73"/>
        <v>0</v>
      </c>
      <c r="AM136" s="38">
        <f t="shared" si="74"/>
        <v>1.9599999999999999E-2</v>
      </c>
      <c r="AN136" s="38">
        <f t="shared" si="75"/>
        <v>5.0000000000000001E-4</v>
      </c>
      <c r="AO136" s="38">
        <f t="shared" si="76"/>
        <v>2.35E-2</v>
      </c>
      <c r="AP136" s="38">
        <f t="shared" si="77"/>
        <v>1.18E-2</v>
      </c>
      <c r="AQ136" s="38">
        <f t="shared" si="78"/>
        <v>5.4800000000000001E-2</v>
      </c>
      <c r="AR136" s="38"/>
      <c r="AS136" s="38">
        <f t="shared" si="79"/>
        <v>1.47E-2</v>
      </c>
      <c r="AT136" s="38">
        <f t="shared" si="80"/>
        <v>5.9999999999999995E-4</v>
      </c>
      <c r="AU136" s="38">
        <f t="shared" si="81"/>
        <v>2.2599999999999999E-2</v>
      </c>
      <c r="AV136" s="38">
        <f t="shared" si="82"/>
        <v>5.1299999999999998E-2</v>
      </c>
      <c r="AW136" s="38">
        <f t="shared" si="83"/>
        <v>0.16009999999999999</v>
      </c>
    </row>
    <row r="137" spans="2:49" ht="15.75" x14ac:dyDescent="0.25">
      <c r="B137">
        <v>0.68</v>
      </c>
      <c r="C137">
        <v>0.43</v>
      </c>
      <c r="D137">
        <v>0.6</v>
      </c>
      <c r="E137">
        <v>0.47</v>
      </c>
      <c r="F137">
        <v>0.55000000000000004</v>
      </c>
      <c r="G137" t="s">
        <v>24</v>
      </c>
      <c r="H137">
        <f t="shared" si="57"/>
        <v>0.15770000000000001</v>
      </c>
      <c r="I137">
        <f t="shared" si="58"/>
        <v>5.5800000000000002E-2</v>
      </c>
      <c r="J137">
        <f t="shared" si="59"/>
        <v>5.0000000000000001E-4</v>
      </c>
      <c r="K137">
        <f t="shared" si="60"/>
        <v>2.53E-2</v>
      </c>
      <c r="L137" s="47">
        <f t="shared" si="61"/>
        <v>5.0000000000000001E-4</v>
      </c>
      <c r="M137" t="str">
        <f t="shared" si="62"/>
        <v>Middle</v>
      </c>
      <c r="N137">
        <f t="shared" si="63"/>
        <v>1</v>
      </c>
      <c r="O137">
        <f>'Test_IF-có_validate'!O137</f>
        <v>0.75560000000000005</v>
      </c>
      <c r="P137">
        <f>'Test_IF-có_validate'!P137</f>
        <v>0.4778</v>
      </c>
      <c r="Q137">
        <f>'Test_IF-có_validate'!Q137</f>
        <v>0.65559999999999996</v>
      </c>
      <c r="R137">
        <f>'Test_IF-có_validate'!R137</f>
        <v>0.47470000000000001</v>
      </c>
      <c r="S137">
        <f>'Test_IF-có_validate'!S137</f>
        <v>0.55100000000000005</v>
      </c>
      <c r="U137" s="37">
        <f t="shared" si="56"/>
        <v>0.13919999999999999</v>
      </c>
      <c r="V137" s="37">
        <f t="shared" si="56"/>
        <v>0.35339999999999999</v>
      </c>
      <c r="W137" s="37">
        <f t="shared" si="56"/>
        <v>0.20799999999999999</v>
      </c>
      <c r="X137" s="37">
        <f t="shared" si="56"/>
        <v>0.35620000000000002</v>
      </c>
      <c r="Y137" s="37">
        <f t="shared" si="56"/>
        <v>0.28949999999999998</v>
      </c>
      <c r="AA137" s="37">
        <f t="shared" si="64"/>
        <v>8.9099999999999999E-2</v>
      </c>
      <c r="AB137" s="37">
        <f t="shared" si="65"/>
        <v>4.19E-2</v>
      </c>
      <c r="AC137" s="37">
        <f t="shared" si="66"/>
        <v>3.4000000000000002E-2</v>
      </c>
      <c r="AD137" s="37">
        <f t="shared" si="67"/>
        <v>6.7999999999999996E-3</v>
      </c>
      <c r="AE137" s="37">
        <f t="shared" si="68"/>
        <v>0.16850000000000001</v>
      </c>
      <c r="AG137" s="38">
        <f t="shared" si="69"/>
        <v>8.1699999999999995E-2</v>
      </c>
      <c r="AH137" s="38">
        <f t="shared" si="70"/>
        <v>5.7000000000000002E-3</v>
      </c>
      <c r="AI137" s="38">
        <f t="shared" si="71"/>
        <v>1.7500000000000002E-2</v>
      </c>
      <c r="AJ137" s="38">
        <f t="shared" si="72"/>
        <v>4.0000000000000002E-4</v>
      </c>
      <c r="AK137" s="38">
        <f t="shared" si="73"/>
        <v>5.9299999999999999E-2</v>
      </c>
      <c r="AM137" s="38">
        <f t="shared" si="74"/>
        <v>4.8899999999999999E-2</v>
      </c>
      <c r="AN137" s="38">
        <f t="shared" si="75"/>
        <v>2.2000000000000001E-3</v>
      </c>
      <c r="AO137" s="38">
        <f t="shared" si="76"/>
        <v>5.0000000000000001E-3</v>
      </c>
      <c r="AP137" s="38">
        <f t="shared" si="77"/>
        <v>8.6E-3</v>
      </c>
      <c r="AQ137" s="38">
        <f t="shared" si="78"/>
        <v>1E-4</v>
      </c>
      <c r="AR137" s="38"/>
      <c r="AS137" s="38">
        <f t="shared" si="79"/>
        <v>4.1000000000000002E-2</v>
      </c>
      <c r="AT137" s="38">
        <f t="shared" si="80"/>
        <v>0</v>
      </c>
      <c r="AU137" s="38">
        <f t="shared" si="81"/>
        <v>5.4000000000000003E-3</v>
      </c>
      <c r="AV137" s="38">
        <f t="shared" si="82"/>
        <v>6.9999999999999999E-4</v>
      </c>
      <c r="AW137" s="38">
        <f t="shared" si="83"/>
        <v>2.7099999999999999E-2</v>
      </c>
    </row>
    <row r="138" spans="2:49" ht="15.75" x14ac:dyDescent="0.25">
      <c r="B138">
        <v>0.56999999999999995</v>
      </c>
      <c r="C138">
        <v>0.37</v>
      </c>
      <c r="D138">
        <v>0.75</v>
      </c>
      <c r="E138">
        <v>0.27</v>
      </c>
      <c r="F138">
        <v>0.32</v>
      </c>
      <c r="G138" t="s">
        <v>21</v>
      </c>
      <c r="H138">
        <f t="shared" si="57"/>
        <v>6.1100000000000002E-2</v>
      </c>
      <c r="I138">
        <f t="shared" si="58"/>
        <v>9.2999999999999992E-3</v>
      </c>
      <c r="J138">
        <f t="shared" si="59"/>
        <v>2.7400000000000001E-2</v>
      </c>
      <c r="K138">
        <f t="shared" si="60"/>
        <v>0.1056</v>
      </c>
      <c r="L138" s="47">
        <f t="shared" si="61"/>
        <v>9.2999999999999992E-3</v>
      </c>
      <c r="M138" t="str">
        <f t="shared" si="62"/>
        <v>Low</v>
      </c>
      <c r="N138">
        <f t="shared" si="63"/>
        <v>1</v>
      </c>
      <c r="O138">
        <f>'Test_IF-có_validate'!O138</f>
        <v>0.63329999999999997</v>
      </c>
      <c r="P138">
        <f>'Test_IF-có_validate'!P138</f>
        <v>0.41110000000000002</v>
      </c>
      <c r="Q138">
        <f>'Test_IF-có_validate'!Q138</f>
        <v>0.82220000000000004</v>
      </c>
      <c r="R138">
        <f>'Test_IF-có_validate'!R138</f>
        <v>0.2727</v>
      </c>
      <c r="S138">
        <f>'Test_IF-có_validate'!S138</f>
        <v>0.31630000000000003</v>
      </c>
      <c r="U138" s="37">
        <f t="shared" si="56"/>
        <v>0.22450000000000001</v>
      </c>
      <c r="V138" s="37">
        <f t="shared" si="56"/>
        <v>0.4173</v>
      </c>
      <c r="W138" s="37">
        <f t="shared" si="56"/>
        <v>9.7600000000000006E-2</v>
      </c>
      <c r="X138" s="37">
        <f t="shared" si="56"/>
        <v>0.57150000000000001</v>
      </c>
      <c r="Y138" s="37">
        <f t="shared" si="56"/>
        <v>0.51939999999999997</v>
      </c>
      <c r="AA138" s="37">
        <f t="shared" si="64"/>
        <v>4.4400000000000002E-2</v>
      </c>
      <c r="AB138" s="37">
        <f t="shared" si="65"/>
        <v>2.46E-2</v>
      </c>
      <c r="AC138" s="37">
        <f t="shared" si="66"/>
        <v>9.6000000000000002E-2</v>
      </c>
      <c r="AD138" s="37">
        <f t="shared" si="67"/>
        <v>5.3E-3</v>
      </c>
      <c r="AE138" s="37">
        <f t="shared" si="68"/>
        <v>5.9900000000000002E-2</v>
      </c>
      <c r="AG138" s="38">
        <f t="shared" si="69"/>
        <v>3.9199999999999999E-2</v>
      </c>
      <c r="AH138" s="38">
        <f t="shared" si="70"/>
        <v>8.0000000000000004E-4</v>
      </c>
      <c r="AI138" s="38">
        <f t="shared" si="71"/>
        <v>6.6900000000000001E-2</v>
      </c>
      <c r="AJ138" s="38">
        <f t="shared" si="72"/>
        <v>3.04E-2</v>
      </c>
      <c r="AK138" s="38">
        <f t="shared" si="73"/>
        <v>5.1999999999999998E-3</v>
      </c>
      <c r="AM138" s="38">
        <f t="shared" si="74"/>
        <v>1.7500000000000002E-2</v>
      </c>
      <c r="AN138" s="38">
        <f t="shared" si="75"/>
        <v>0</v>
      </c>
      <c r="AO138" s="38">
        <f t="shared" si="76"/>
        <v>3.9199999999999999E-2</v>
      </c>
      <c r="AP138" s="38">
        <f t="shared" si="77"/>
        <v>4.0000000000000001E-3</v>
      </c>
      <c r="AQ138" s="38">
        <f t="shared" si="78"/>
        <v>2.7099999999999999E-2</v>
      </c>
      <c r="AR138" s="38"/>
      <c r="AS138" s="38">
        <f t="shared" si="79"/>
        <v>1.2800000000000001E-2</v>
      </c>
      <c r="AT138" s="38">
        <f t="shared" si="80"/>
        <v>2.3999999999999998E-3</v>
      </c>
      <c r="AU138" s="38">
        <f t="shared" si="81"/>
        <v>4.0399999999999998E-2</v>
      </c>
      <c r="AV138" s="38">
        <f t="shared" si="82"/>
        <v>3.3000000000000002E-2</v>
      </c>
      <c r="AW138" s="38">
        <f t="shared" si="83"/>
        <v>0.11119999999999999</v>
      </c>
    </row>
    <row r="139" spans="2:49" ht="15.75" x14ac:dyDescent="0.25">
      <c r="B139">
        <v>0.62</v>
      </c>
      <c r="C139">
        <v>0.56000000000000005</v>
      </c>
      <c r="D139">
        <v>0.11</v>
      </c>
      <c r="E139">
        <v>0.24</v>
      </c>
      <c r="F139">
        <v>0.22</v>
      </c>
      <c r="G139" t="s">
        <v>21</v>
      </c>
      <c r="H139">
        <f t="shared" si="57"/>
        <v>2.7E-2</v>
      </c>
      <c r="I139">
        <f t="shared" si="58"/>
        <v>6.8999999999999999E-3</v>
      </c>
      <c r="J139">
        <f t="shared" si="59"/>
        <v>6.7599999999999993E-2</v>
      </c>
      <c r="K139">
        <f t="shared" si="60"/>
        <v>0.17030000000000001</v>
      </c>
      <c r="L139" s="47">
        <f t="shared" si="61"/>
        <v>6.8999999999999999E-3</v>
      </c>
      <c r="M139" t="str">
        <f t="shared" si="62"/>
        <v>Low</v>
      </c>
      <c r="N139">
        <f t="shared" si="63"/>
        <v>1</v>
      </c>
      <c r="O139">
        <f>'Test_IF-có_validate'!O139</f>
        <v>0.68889999999999996</v>
      </c>
      <c r="P139">
        <f>'Test_IF-có_validate'!P139</f>
        <v>0.62219999999999998</v>
      </c>
      <c r="Q139">
        <f>'Test_IF-có_validate'!Q139</f>
        <v>0.1111</v>
      </c>
      <c r="R139">
        <f>'Test_IF-có_validate'!R139</f>
        <v>0.2424</v>
      </c>
      <c r="S139">
        <f>'Test_IF-có_validate'!S139</f>
        <v>0.21429999999999999</v>
      </c>
      <c r="U139" s="37">
        <f t="shared" si="56"/>
        <v>0.1842</v>
      </c>
      <c r="V139" s="37">
        <f t="shared" si="56"/>
        <v>0.2329</v>
      </c>
      <c r="W139" s="37">
        <f t="shared" si="56"/>
        <v>0.8</v>
      </c>
      <c r="X139" s="37">
        <f t="shared" si="56"/>
        <v>0.60980000000000001</v>
      </c>
      <c r="Y139" s="37">
        <f t="shared" si="56"/>
        <v>0.64700000000000002</v>
      </c>
      <c r="AA139" s="37">
        <f t="shared" si="64"/>
        <v>6.2399999999999997E-2</v>
      </c>
      <c r="AB139" s="37">
        <f t="shared" si="65"/>
        <v>9.2200000000000004E-2</v>
      </c>
      <c r="AC139" s="37">
        <f t="shared" si="66"/>
        <v>7.0099999999999996E-2</v>
      </c>
      <c r="AD139" s="37">
        <f t="shared" si="67"/>
        <v>0.01</v>
      </c>
      <c r="AE139" s="37">
        <f t="shared" si="68"/>
        <v>2.4400000000000002E-2</v>
      </c>
      <c r="AG139" s="38">
        <f t="shared" si="69"/>
        <v>5.62E-2</v>
      </c>
      <c r="AH139" s="38">
        <f t="shared" si="70"/>
        <v>3.1199999999999999E-2</v>
      </c>
      <c r="AI139" s="38">
        <f t="shared" si="71"/>
        <v>9.9699999999999997E-2</v>
      </c>
      <c r="AJ139" s="38">
        <f t="shared" si="72"/>
        <v>4.0399999999999998E-2</v>
      </c>
      <c r="AK139" s="38">
        <f t="shared" si="73"/>
        <v>2.9999999999999997E-4</v>
      </c>
      <c r="AM139" s="38">
        <f t="shared" si="74"/>
        <v>2.9499999999999998E-2</v>
      </c>
      <c r="AN139" s="38">
        <f t="shared" si="75"/>
        <v>2.1899999999999999E-2</v>
      </c>
      <c r="AO139" s="38">
        <f t="shared" si="76"/>
        <v>0.1406</v>
      </c>
      <c r="AP139" s="38">
        <f t="shared" si="77"/>
        <v>8.0999999999999996E-3</v>
      </c>
      <c r="AQ139" s="38">
        <f t="shared" si="78"/>
        <v>6.4000000000000001E-2</v>
      </c>
      <c r="AR139" s="38"/>
      <c r="AS139" s="38">
        <f t="shared" si="79"/>
        <v>2.3400000000000001E-2</v>
      </c>
      <c r="AT139" s="38">
        <f t="shared" si="80"/>
        <v>1.01E-2</v>
      </c>
      <c r="AU139" s="38">
        <f t="shared" si="81"/>
        <v>0.13830000000000001</v>
      </c>
      <c r="AV139" s="38">
        <f t="shared" si="82"/>
        <v>4.3299999999999998E-2</v>
      </c>
      <c r="AW139" s="38">
        <f t="shared" si="83"/>
        <v>0.1749</v>
      </c>
    </row>
    <row r="140" spans="2:49" ht="15.75" x14ac:dyDescent="0.25">
      <c r="B140">
        <v>0.64</v>
      </c>
      <c r="C140">
        <v>0.57999999999999996</v>
      </c>
      <c r="D140">
        <v>0.14000000000000001</v>
      </c>
      <c r="E140">
        <v>0.32</v>
      </c>
      <c r="F140">
        <v>0.21</v>
      </c>
      <c r="G140" t="s">
        <v>21</v>
      </c>
      <c r="H140">
        <f t="shared" si="57"/>
        <v>2.3E-2</v>
      </c>
      <c r="I140">
        <f t="shared" si="58"/>
        <v>5.5999999999999999E-3</v>
      </c>
      <c r="J140">
        <f t="shared" si="59"/>
        <v>7.0400000000000004E-2</v>
      </c>
      <c r="K140">
        <f t="shared" si="60"/>
        <v>0.17549999999999999</v>
      </c>
      <c r="L140" s="47">
        <f t="shared" si="61"/>
        <v>5.5999999999999999E-3</v>
      </c>
      <c r="M140" t="str">
        <f t="shared" si="62"/>
        <v>Low</v>
      </c>
      <c r="N140">
        <f t="shared" si="63"/>
        <v>1</v>
      </c>
      <c r="O140">
        <f>'Test_IF-có_validate'!O140</f>
        <v>0.71109999999999995</v>
      </c>
      <c r="P140">
        <f>'Test_IF-có_validate'!P140</f>
        <v>0.64439999999999997</v>
      </c>
      <c r="Q140">
        <f>'Test_IF-có_validate'!Q140</f>
        <v>0.1444</v>
      </c>
      <c r="R140">
        <f>'Test_IF-có_validate'!R140</f>
        <v>0.32319999999999999</v>
      </c>
      <c r="S140">
        <f>'Test_IF-có_validate'!S140</f>
        <v>0.2041</v>
      </c>
      <c r="U140" s="37">
        <f t="shared" si="56"/>
        <v>0.16880000000000001</v>
      </c>
      <c r="V140" s="37">
        <f t="shared" si="56"/>
        <v>0.2162</v>
      </c>
      <c r="W140" s="37">
        <f t="shared" si="56"/>
        <v>0.74760000000000004</v>
      </c>
      <c r="X140" s="37">
        <f t="shared" si="56"/>
        <v>0.51149999999999995</v>
      </c>
      <c r="Y140" s="37">
        <f t="shared" si="56"/>
        <v>0.66100000000000003</v>
      </c>
      <c r="AA140" s="37">
        <f t="shared" si="64"/>
        <v>7.0599999999999996E-2</v>
      </c>
      <c r="AB140" s="37">
        <f t="shared" si="65"/>
        <v>0.1017</v>
      </c>
      <c r="AC140" s="37">
        <f t="shared" si="66"/>
        <v>5.0200000000000002E-2</v>
      </c>
      <c r="AD140" s="37">
        <f t="shared" si="67"/>
        <v>1E-3</v>
      </c>
      <c r="AE140" s="37">
        <f t="shared" si="68"/>
        <v>2.1399999999999999E-2</v>
      </c>
      <c r="AG140" s="38">
        <f t="shared" si="69"/>
        <v>6.4100000000000004E-2</v>
      </c>
      <c r="AH140" s="38">
        <f t="shared" si="70"/>
        <v>3.6999999999999998E-2</v>
      </c>
      <c r="AI140" s="38">
        <f t="shared" si="71"/>
        <v>7.5899999999999995E-2</v>
      </c>
      <c r="AJ140" s="38">
        <f t="shared" si="72"/>
        <v>1.7600000000000001E-2</v>
      </c>
      <c r="AK140" s="38">
        <f t="shared" si="73"/>
        <v>8.0000000000000004E-4</v>
      </c>
      <c r="AM140" s="38">
        <f t="shared" si="74"/>
        <v>3.5299999999999998E-2</v>
      </c>
      <c r="AN140" s="38">
        <f t="shared" si="75"/>
        <v>2.6700000000000002E-2</v>
      </c>
      <c r="AO140" s="38">
        <f t="shared" si="76"/>
        <v>0.1123</v>
      </c>
      <c r="AP140" s="38">
        <f t="shared" si="77"/>
        <v>4.0000000000000002E-4</v>
      </c>
      <c r="AQ140" s="38">
        <f t="shared" si="78"/>
        <v>6.9000000000000006E-2</v>
      </c>
      <c r="AR140" s="38"/>
      <c r="AS140" s="38">
        <f t="shared" si="79"/>
        <v>2.86E-2</v>
      </c>
      <c r="AT140" s="38">
        <f t="shared" si="80"/>
        <v>1.35E-2</v>
      </c>
      <c r="AU140" s="38">
        <f t="shared" si="81"/>
        <v>0.1103</v>
      </c>
      <c r="AV140" s="38">
        <f t="shared" si="82"/>
        <v>1.9599999999999999E-2</v>
      </c>
      <c r="AW140" s="38">
        <f t="shared" si="83"/>
        <v>0.1827</v>
      </c>
    </row>
    <row r="141" spans="2:49" ht="15.75" x14ac:dyDescent="0.25">
      <c r="B141">
        <v>0.64</v>
      </c>
      <c r="C141">
        <v>0.59</v>
      </c>
      <c r="D141">
        <v>0.12</v>
      </c>
      <c r="E141">
        <v>0.57999999999999996</v>
      </c>
      <c r="F141">
        <v>0.24</v>
      </c>
      <c r="G141" t="s">
        <v>21</v>
      </c>
      <c r="H141">
        <f t="shared" si="57"/>
        <v>3.27E-2</v>
      </c>
      <c r="I141">
        <f t="shared" si="58"/>
        <v>5.5999999999999999E-3</v>
      </c>
      <c r="J141">
        <f t="shared" si="59"/>
        <v>5.8799999999999998E-2</v>
      </c>
      <c r="K141">
        <f t="shared" si="60"/>
        <v>0.1555</v>
      </c>
      <c r="L141" s="47">
        <f t="shared" si="61"/>
        <v>5.5999999999999999E-3</v>
      </c>
      <c r="M141" t="str">
        <f t="shared" si="62"/>
        <v>Low</v>
      </c>
      <c r="N141">
        <f t="shared" si="63"/>
        <v>1</v>
      </c>
      <c r="O141">
        <f>'Test_IF-có_validate'!O141</f>
        <v>0.71109999999999995</v>
      </c>
      <c r="P141">
        <f>'Test_IF-có_validate'!P141</f>
        <v>0.65559999999999996</v>
      </c>
      <c r="Q141">
        <f>'Test_IF-có_validate'!Q141</f>
        <v>0.1222</v>
      </c>
      <c r="R141">
        <f>'Test_IF-có_validate'!R141</f>
        <v>0.58589999999999998</v>
      </c>
      <c r="S141">
        <f>'Test_IF-có_validate'!S141</f>
        <v>0.23469999999999999</v>
      </c>
      <c r="U141" s="37">
        <f t="shared" si="56"/>
        <v>0.16880000000000001</v>
      </c>
      <c r="V141" s="37">
        <f t="shared" si="56"/>
        <v>0.20799999999999999</v>
      </c>
      <c r="W141" s="37">
        <f t="shared" si="56"/>
        <v>0.78220000000000001</v>
      </c>
      <c r="X141" s="37">
        <f t="shared" si="56"/>
        <v>0.2611</v>
      </c>
      <c r="Y141" s="37">
        <f t="shared" si="56"/>
        <v>0.61980000000000002</v>
      </c>
      <c r="AA141" s="37">
        <f t="shared" si="64"/>
        <v>7.0599999999999996E-2</v>
      </c>
      <c r="AB141" s="37">
        <f t="shared" si="65"/>
        <v>0.1066</v>
      </c>
      <c r="AC141" s="37">
        <f t="shared" si="66"/>
        <v>6.2799999999999995E-2</v>
      </c>
      <c r="AD141" s="37">
        <f t="shared" si="67"/>
        <v>2.5700000000000001E-2</v>
      </c>
      <c r="AE141" s="37">
        <f t="shared" si="68"/>
        <v>3.0700000000000002E-2</v>
      </c>
      <c r="AG141" s="38">
        <f t="shared" si="69"/>
        <v>6.4100000000000004E-2</v>
      </c>
      <c r="AH141" s="38">
        <f t="shared" si="70"/>
        <v>4.0099999999999997E-2</v>
      </c>
      <c r="AI141" s="38">
        <f t="shared" si="71"/>
        <v>9.11E-2</v>
      </c>
      <c r="AJ141" s="38">
        <f t="shared" si="72"/>
        <v>3.5000000000000001E-3</v>
      </c>
      <c r="AK141" s="38">
        <f t="shared" si="73"/>
        <v>0</v>
      </c>
      <c r="AM141" s="38">
        <f t="shared" si="74"/>
        <v>3.5299999999999998E-2</v>
      </c>
      <c r="AN141" s="38">
        <f t="shared" si="75"/>
        <v>2.9399999999999999E-2</v>
      </c>
      <c r="AO141" s="38">
        <f t="shared" si="76"/>
        <v>0.13039999999999999</v>
      </c>
      <c r="AP141" s="38">
        <f t="shared" si="77"/>
        <v>2.9100000000000001E-2</v>
      </c>
      <c r="AQ141" s="38">
        <f t="shared" si="78"/>
        <v>5.4800000000000001E-2</v>
      </c>
      <c r="AR141" s="38"/>
      <c r="AS141" s="38">
        <f t="shared" si="79"/>
        <v>2.86E-2</v>
      </c>
      <c r="AT141" s="38">
        <f t="shared" si="80"/>
        <v>1.55E-2</v>
      </c>
      <c r="AU141" s="38">
        <f t="shared" si="81"/>
        <v>0.1283</v>
      </c>
      <c r="AV141" s="38">
        <f t="shared" si="82"/>
        <v>2.7000000000000001E-3</v>
      </c>
      <c r="AW141" s="38">
        <f t="shared" si="83"/>
        <v>0.16009999999999999</v>
      </c>
    </row>
    <row r="142" spans="2:49" ht="15.75" x14ac:dyDescent="0.25">
      <c r="B142">
        <v>0.68</v>
      </c>
      <c r="C142">
        <v>0.61</v>
      </c>
      <c r="D142">
        <v>0.34</v>
      </c>
      <c r="E142">
        <v>0.31</v>
      </c>
      <c r="F142">
        <v>0.23</v>
      </c>
      <c r="G142" t="s">
        <v>21</v>
      </c>
      <c r="H142">
        <f t="shared" si="57"/>
        <v>2.5700000000000001E-2</v>
      </c>
      <c r="I142">
        <f t="shared" si="58"/>
        <v>8.0000000000000004E-4</v>
      </c>
      <c r="J142">
        <f t="shared" si="59"/>
        <v>5.5800000000000002E-2</v>
      </c>
      <c r="K142">
        <f t="shared" si="60"/>
        <v>0.15590000000000001</v>
      </c>
      <c r="L142" s="47">
        <f t="shared" si="61"/>
        <v>8.0000000000000004E-4</v>
      </c>
      <c r="M142" t="str">
        <f t="shared" si="62"/>
        <v>Low</v>
      </c>
      <c r="N142">
        <f t="shared" si="63"/>
        <v>1</v>
      </c>
      <c r="O142">
        <f>'Test_IF-có_validate'!O142</f>
        <v>0.75560000000000005</v>
      </c>
      <c r="P142">
        <f>'Test_IF-có_validate'!P142</f>
        <v>0.67779999999999996</v>
      </c>
      <c r="Q142">
        <f>'Test_IF-có_validate'!Q142</f>
        <v>0.36670000000000003</v>
      </c>
      <c r="R142">
        <f>'Test_IF-có_validate'!R142</f>
        <v>0.31309999999999999</v>
      </c>
      <c r="S142">
        <f>'Test_IF-có_validate'!S142</f>
        <v>0.22450000000000001</v>
      </c>
      <c r="U142" s="37">
        <f t="shared" si="56"/>
        <v>0.13919999999999999</v>
      </c>
      <c r="V142" s="37">
        <f t="shared" si="56"/>
        <v>0.192</v>
      </c>
      <c r="W142" s="37">
        <f t="shared" si="56"/>
        <v>0.46339999999999998</v>
      </c>
      <c r="X142" s="37">
        <f t="shared" si="56"/>
        <v>0.52310000000000001</v>
      </c>
      <c r="Y142" s="37">
        <f t="shared" si="56"/>
        <v>0.63329999999999997</v>
      </c>
      <c r="AA142" s="37">
        <f t="shared" si="64"/>
        <v>8.9099999999999999E-2</v>
      </c>
      <c r="AB142" s="37">
        <f t="shared" si="65"/>
        <v>0.1168</v>
      </c>
      <c r="AC142" s="37">
        <f t="shared" si="66"/>
        <v>5.0000000000000001E-4</v>
      </c>
      <c r="AD142" s="37">
        <f t="shared" si="67"/>
        <v>1.5E-3</v>
      </c>
      <c r="AE142" s="37">
        <f t="shared" si="68"/>
        <v>2.75E-2</v>
      </c>
      <c r="AG142" s="38">
        <f t="shared" si="69"/>
        <v>8.1699999999999995E-2</v>
      </c>
      <c r="AH142" s="38">
        <f t="shared" si="70"/>
        <v>4.6600000000000003E-2</v>
      </c>
      <c r="AI142" s="38">
        <f t="shared" si="71"/>
        <v>5.5999999999999999E-3</v>
      </c>
      <c r="AJ142" s="38">
        <f t="shared" si="72"/>
        <v>1.9900000000000001E-2</v>
      </c>
      <c r="AK142" s="38">
        <f t="shared" si="73"/>
        <v>1E-4</v>
      </c>
      <c r="AM142" s="38">
        <f t="shared" si="74"/>
        <v>4.8899999999999999E-2</v>
      </c>
      <c r="AN142" s="38">
        <f t="shared" si="75"/>
        <v>3.5000000000000003E-2</v>
      </c>
      <c r="AO142" s="38">
        <f t="shared" si="76"/>
        <v>1.8599999999999998E-2</v>
      </c>
      <c r="AP142" s="38">
        <f t="shared" si="77"/>
        <v>8.0000000000000004E-4</v>
      </c>
      <c r="AQ142" s="38">
        <f t="shared" si="78"/>
        <v>5.9200000000000003E-2</v>
      </c>
      <c r="AR142" s="38"/>
      <c r="AS142" s="38">
        <f t="shared" si="79"/>
        <v>4.1000000000000002E-2</v>
      </c>
      <c r="AT142" s="38">
        <f t="shared" si="80"/>
        <v>1.9699999999999999E-2</v>
      </c>
      <c r="AU142" s="38">
        <f t="shared" si="81"/>
        <v>1.77E-2</v>
      </c>
      <c r="AV142" s="38">
        <f t="shared" si="82"/>
        <v>2.1899999999999999E-2</v>
      </c>
      <c r="AW142" s="38">
        <f t="shared" si="83"/>
        <v>0.16739999999999999</v>
      </c>
    </row>
    <row r="143" spans="2:49" ht="15.75" x14ac:dyDescent="0.25">
      <c r="B143">
        <v>0.9</v>
      </c>
      <c r="C143">
        <v>0.78</v>
      </c>
      <c r="D143">
        <v>0.62</v>
      </c>
      <c r="E143">
        <v>0.32</v>
      </c>
      <c r="F143">
        <v>0.89</v>
      </c>
      <c r="G143" t="s">
        <v>20</v>
      </c>
      <c r="H143">
        <f t="shared" si="57"/>
        <v>0.39789999999999998</v>
      </c>
      <c r="I143">
        <f t="shared" si="58"/>
        <v>0.2354</v>
      </c>
      <c r="J143">
        <f t="shared" si="59"/>
        <v>7.2900000000000006E-2</v>
      </c>
      <c r="K143">
        <f t="shared" si="60"/>
        <v>1.2E-2</v>
      </c>
      <c r="L143" s="47">
        <f t="shared" si="61"/>
        <v>1.2E-2</v>
      </c>
      <c r="M143" t="str">
        <f t="shared" si="62"/>
        <v>High</v>
      </c>
      <c r="N143">
        <f t="shared" si="63"/>
        <v>1</v>
      </c>
      <c r="O143">
        <f>'Test_IF-có_validate'!O143</f>
        <v>1</v>
      </c>
      <c r="P143">
        <f>'Test_IF-có_validate'!P143</f>
        <v>0.86670000000000003</v>
      </c>
      <c r="Q143">
        <f>'Test_IF-có_validate'!Q143</f>
        <v>0.67779999999999996</v>
      </c>
      <c r="R143">
        <f>'Test_IF-có_validate'!R143</f>
        <v>0.32319999999999999</v>
      </c>
      <c r="S143">
        <f>'Test_IF-có_validate'!S143</f>
        <v>0.89800000000000002</v>
      </c>
      <c r="U143" s="37">
        <f t="shared" si="56"/>
        <v>0</v>
      </c>
      <c r="V143" s="37">
        <f t="shared" si="56"/>
        <v>7.1400000000000005E-2</v>
      </c>
      <c r="W143" s="37">
        <f t="shared" si="56"/>
        <v>0.192</v>
      </c>
      <c r="X143" s="37">
        <f t="shared" si="56"/>
        <v>0.51149999999999995</v>
      </c>
      <c r="Y143" s="37">
        <f t="shared" si="56"/>
        <v>5.3699999999999998E-2</v>
      </c>
      <c r="AA143" s="37">
        <f t="shared" si="64"/>
        <v>0.37380000000000002</v>
      </c>
      <c r="AB143" s="37">
        <f t="shared" si="65"/>
        <v>0.23499999999999999</v>
      </c>
      <c r="AC143" s="37">
        <f t="shared" si="66"/>
        <v>4.0099999999999997E-2</v>
      </c>
      <c r="AD143" s="37">
        <f t="shared" si="67"/>
        <v>1E-3</v>
      </c>
      <c r="AE143" s="37">
        <f t="shared" si="68"/>
        <v>0.42799999999999999</v>
      </c>
      <c r="AG143" s="38">
        <f t="shared" si="69"/>
        <v>0.36009999999999998</v>
      </c>
      <c r="AH143" s="38">
        <f t="shared" si="70"/>
        <v>0.13250000000000001</v>
      </c>
      <c r="AI143" s="38">
        <f t="shared" si="71"/>
        <v>2.1899999999999999E-2</v>
      </c>
      <c r="AJ143" s="38">
        <f t="shared" si="72"/>
        <v>1.7600000000000001E-2</v>
      </c>
      <c r="AK143" s="38">
        <f t="shared" si="73"/>
        <v>0.253</v>
      </c>
      <c r="AM143" s="38">
        <f t="shared" si="74"/>
        <v>0.29330000000000001</v>
      </c>
      <c r="AN143" s="38">
        <f t="shared" si="75"/>
        <v>0.113</v>
      </c>
      <c r="AO143" s="38">
        <f t="shared" si="76"/>
        <v>7.4999999999999997E-3</v>
      </c>
      <c r="AP143" s="38">
        <f t="shared" si="77"/>
        <v>4.0000000000000002E-4</v>
      </c>
      <c r="AQ143" s="38">
        <f t="shared" si="78"/>
        <v>7.8200000000000006E-2</v>
      </c>
      <c r="AR143" s="38"/>
      <c r="AS143" s="38">
        <f t="shared" si="79"/>
        <v>0.27489999999999998</v>
      </c>
      <c r="AT143" s="38">
        <f t="shared" si="80"/>
        <v>8.43E-2</v>
      </c>
      <c r="AU143" s="38">
        <f t="shared" si="81"/>
        <v>8.0000000000000002E-3</v>
      </c>
      <c r="AV143" s="38">
        <f t="shared" si="82"/>
        <v>1.9599999999999999E-2</v>
      </c>
      <c r="AW143" s="38">
        <f t="shared" si="83"/>
        <v>1.1900000000000001E-2</v>
      </c>
    </row>
    <row r="144" spans="2:49" ht="15.75" x14ac:dyDescent="0.25">
      <c r="B144">
        <v>0.85</v>
      </c>
      <c r="C144">
        <v>0.82</v>
      </c>
      <c r="D144">
        <v>0.66</v>
      </c>
      <c r="E144">
        <v>0.83</v>
      </c>
      <c r="F144">
        <v>0.83</v>
      </c>
      <c r="G144" t="s">
        <v>20</v>
      </c>
      <c r="H144">
        <f t="shared" si="57"/>
        <v>0.34179999999999999</v>
      </c>
      <c r="I144">
        <f t="shared" si="58"/>
        <v>0.18870000000000001</v>
      </c>
      <c r="J144">
        <f t="shared" si="59"/>
        <v>4.8300000000000003E-2</v>
      </c>
      <c r="K144">
        <f t="shared" si="60"/>
        <v>4.3E-3</v>
      </c>
      <c r="L144" s="47">
        <f t="shared" si="61"/>
        <v>4.3E-3</v>
      </c>
      <c r="M144" t="str">
        <f t="shared" si="62"/>
        <v>High</v>
      </c>
      <c r="N144">
        <f t="shared" si="63"/>
        <v>1</v>
      </c>
      <c r="O144">
        <f>'Test_IF-có_validate'!O144</f>
        <v>0.94440000000000002</v>
      </c>
      <c r="P144">
        <f>'Test_IF-có_validate'!P144</f>
        <v>0.91110000000000002</v>
      </c>
      <c r="Q144">
        <f>'Test_IF-có_validate'!Q144</f>
        <v>0.72219999999999995</v>
      </c>
      <c r="R144">
        <f>'Test_IF-có_validate'!R144</f>
        <v>0.83840000000000003</v>
      </c>
      <c r="S144">
        <f>'Test_IF-có_validate'!S144</f>
        <v>0.8367</v>
      </c>
      <c r="U144" s="37">
        <f t="shared" si="56"/>
        <v>2.86E-2</v>
      </c>
      <c r="V144" s="37">
        <f t="shared" si="56"/>
        <v>4.65E-2</v>
      </c>
      <c r="W144" s="37">
        <f t="shared" si="56"/>
        <v>0.1613</v>
      </c>
      <c r="X144" s="37">
        <f t="shared" si="56"/>
        <v>8.7900000000000006E-2</v>
      </c>
      <c r="Y144" s="37">
        <f t="shared" si="56"/>
        <v>8.8900000000000007E-2</v>
      </c>
      <c r="AA144" s="37">
        <f t="shared" si="64"/>
        <v>0.2228</v>
      </c>
      <c r="AB144" s="37">
        <f t="shared" si="65"/>
        <v>0.27760000000000001</v>
      </c>
      <c r="AC144" s="37">
        <f t="shared" si="66"/>
        <v>5.3900000000000003E-2</v>
      </c>
      <c r="AD144" s="37">
        <f t="shared" si="67"/>
        <v>0.1207</v>
      </c>
      <c r="AE144" s="37">
        <f t="shared" si="68"/>
        <v>0.36420000000000002</v>
      </c>
      <c r="AG144" s="38">
        <f t="shared" si="69"/>
        <v>0.21160000000000001</v>
      </c>
      <c r="AH144" s="38">
        <f t="shared" si="70"/>
        <v>0.16650000000000001</v>
      </c>
      <c r="AI144" s="38">
        <f t="shared" si="71"/>
        <v>3.2500000000000001E-2</v>
      </c>
      <c r="AJ144" s="38">
        <f t="shared" si="72"/>
        <v>6.1899999999999997E-2</v>
      </c>
      <c r="AK144" s="38">
        <f t="shared" si="73"/>
        <v>0.2009</v>
      </c>
      <c r="AM144" s="38">
        <f t="shared" si="74"/>
        <v>0.15859999999999999</v>
      </c>
      <c r="AN144" s="38">
        <f t="shared" si="75"/>
        <v>0.14480000000000001</v>
      </c>
      <c r="AO144" s="38">
        <f t="shared" si="76"/>
        <v>1.41E-2</v>
      </c>
      <c r="AP144" s="38">
        <f t="shared" si="77"/>
        <v>0.12759999999999999</v>
      </c>
      <c r="AQ144" s="38">
        <f t="shared" si="78"/>
        <v>4.9000000000000002E-2</v>
      </c>
      <c r="AR144" s="38"/>
      <c r="AS144" s="38">
        <f t="shared" si="79"/>
        <v>0.14449999999999999</v>
      </c>
      <c r="AT144" s="38">
        <f t="shared" si="80"/>
        <v>0.1124</v>
      </c>
      <c r="AU144" s="38">
        <f t="shared" si="81"/>
        <v>1.49E-2</v>
      </c>
      <c r="AV144" s="38">
        <f t="shared" si="82"/>
        <v>5.8500000000000003E-2</v>
      </c>
      <c r="AW144" s="38">
        <f t="shared" si="83"/>
        <v>2.5000000000000001E-3</v>
      </c>
    </row>
    <row r="145" spans="1:49" ht="15.75" x14ac:dyDescent="0.25">
      <c r="B145">
        <v>0.56000000000000005</v>
      </c>
      <c r="C145">
        <v>0.6</v>
      </c>
      <c r="D145">
        <v>0.77</v>
      </c>
      <c r="E145">
        <v>0.13</v>
      </c>
      <c r="F145">
        <v>0.32</v>
      </c>
      <c r="G145" t="s">
        <v>21</v>
      </c>
      <c r="H145">
        <f t="shared" si="57"/>
        <v>6.2600000000000003E-2</v>
      </c>
      <c r="I145">
        <f t="shared" si="58"/>
        <v>1.0999999999999999E-2</v>
      </c>
      <c r="J145">
        <f t="shared" si="59"/>
        <v>2.8500000000000001E-2</v>
      </c>
      <c r="K145">
        <f t="shared" si="60"/>
        <v>0.1072</v>
      </c>
      <c r="L145" s="47">
        <f t="shared" si="61"/>
        <v>1.0999999999999999E-2</v>
      </c>
      <c r="M145" t="str">
        <f t="shared" si="62"/>
        <v>Low</v>
      </c>
      <c r="N145">
        <f t="shared" si="63"/>
        <v>1</v>
      </c>
      <c r="O145">
        <f>'Test_IF-có_validate'!O145</f>
        <v>0.62219999999999998</v>
      </c>
      <c r="P145">
        <f>'Test_IF-có_validate'!P145</f>
        <v>0.66669999999999996</v>
      </c>
      <c r="Q145">
        <f>'Test_IF-có_validate'!Q145</f>
        <v>0.84440000000000004</v>
      </c>
      <c r="R145">
        <f>'Test_IF-có_validate'!R145</f>
        <v>0.1313</v>
      </c>
      <c r="S145">
        <f>'Test_IF-có_validate'!S145</f>
        <v>0.31630000000000003</v>
      </c>
      <c r="U145" s="37">
        <f t="shared" si="56"/>
        <v>0.2329</v>
      </c>
      <c r="V145" s="37">
        <f t="shared" si="56"/>
        <v>0.2</v>
      </c>
      <c r="W145" s="37">
        <f t="shared" si="56"/>
        <v>8.4400000000000003E-2</v>
      </c>
      <c r="X145" s="37">
        <f t="shared" si="56"/>
        <v>0.76790000000000003</v>
      </c>
      <c r="Y145" s="37">
        <f t="shared" si="56"/>
        <v>0.51939999999999997</v>
      </c>
      <c r="AA145" s="37">
        <f t="shared" si="64"/>
        <v>4.1200000000000001E-2</v>
      </c>
      <c r="AB145" s="37">
        <f t="shared" si="65"/>
        <v>0.1116</v>
      </c>
      <c r="AC145" s="37">
        <f t="shared" si="66"/>
        <v>0.108</v>
      </c>
      <c r="AD145" s="37">
        <f t="shared" si="67"/>
        <v>4.6199999999999998E-2</v>
      </c>
      <c r="AE145" s="37">
        <f t="shared" si="68"/>
        <v>5.9900000000000002E-2</v>
      </c>
      <c r="AG145" s="38">
        <f t="shared" si="69"/>
        <v>3.6200000000000003E-2</v>
      </c>
      <c r="AH145" s="38">
        <f t="shared" si="70"/>
        <v>4.3299999999999998E-2</v>
      </c>
      <c r="AI145" s="38">
        <f t="shared" si="71"/>
        <v>7.7200000000000005E-2</v>
      </c>
      <c r="AJ145" s="38">
        <f t="shared" si="72"/>
        <v>9.8699999999999996E-2</v>
      </c>
      <c r="AK145" s="38">
        <f t="shared" si="73"/>
        <v>5.1999999999999998E-3</v>
      </c>
      <c r="AM145" s="38">
        <f t="shared" si="74"/>
        <v>1.55E-2</v>
      </c>
      <c r="AN145" s="38">
        <f t="shared" si="75"/>
        <v>3.2099999999999997E-2</v>
      </c>
      <c r="AO145" s="38">
        <f t="shared" si="76"/>
        <v>4.7199999999999999E-2</v>
      </c>
      <c r="AP145" s="38">
        <f t="shared" si="77"/>
        <v>4.2000000000000003E-2</v>
      </c>
      <c r="AQ145" s="38">
        <f t="shared" si="78"/>
        <v>2.7099999999999999E-2</v>
      </c>
      <c r="AR145" s="38"/>
      <c r="AS145" s="38">
        <f t="shared" si="79"/>
        <v>1.11E-2</v>
      </c>
      <c r="AT145" s="38">
        <f t="shared" si="80"/>
        <v>1.7500000000000002E-2</v>
      </c>
      <c r="AU145" s="38">
        <f t="shared" si="81"/>
        <v>4.8500000000000001E-2</v>
      </c>
      <c r="AV145" s="38">
        <f t="shared" si="82"/>
        <v>0.1031</v>
      </c>
      <c r="AW145" s="38">
        <f t="shared" si="83"/>
        <v>0.11119999999999999</v>
      </c>
    </row>
    <row r="146" spans="1:49" ht="15.75" x14ac:dyDescent="0.25">
      <c r="B146">
        <v>0.66</v>
      </c>
      <c r="C146">
        <v>0.68</v>
      </c>
      <c r="D146">
        <v>0.81</v>
      </c>
      <c r="E146">
        <v>0.56999999999999995</v>
      </c>
      <c r="F146">
        <v>0.56999999999999995</v>
      </c>
      <c r="G146" t="s">
        <v>24</v>
      </c>
      <c r="H146">
        <f t="shared" si="57"/>
        <v>0.17460000000000001</v>
      </c>
      <c r="I146">
        <f t="shared" si="58"/>
        <v>6.7500000000000004E-2</v>
      </c>
      <c r="J146">
        <f t="shared" si="59"/>
        <v>5.0000000000000001E-3</v>
      </c>
      <c r="K146">
        <f t="shared" si="60"/>
        <v>2.5100000000000001E-2</v>
      </c>
      <c r="L146" s="47">
        <f t="shared" si="61"/>
        <v>5.0000000000000001E-3</v>
      </c>
      <c r="M146" t="str">
        <f t="shared" si="62"/>
        <v>Middle</v>
      </c>
      <c r="N146">
        <f t="shared" si="63"/>
        <v>1</v>
      </c>
      <c r="O146">
        <f>'Test_IF-có_validate'!O146</f>
        <v>0.73329999999999995</v>
      </c>
      <c r="P146">
        <f>'Test_IF-có_validate'!P146</f>
        <v>0.75560000000000005</v>
      </c>
      <c r="Q146">
        <f>'Test_IF-có_validate'!Q146</f>
        <v>0.88890000000000002</v>
      </c>
      <c r="R146">
        <f>'Test_IF-có_validate'!R146</f>
        <v>0.57579999999999998</v>
      </c>
      <c r="S146">
        <f>'Test_IF-có_validate'!S146</f>
        <v>0.57140000000000002</v>
      </c>
      <c r="U146" s="37">
        <f t="shared" si="56"/>
        <v>0.15390000000000001</v>
      </c>
      <c r="V146" s="37">
        <f t="shared" si="56"/>
        <v>0.13919999999999999</v>
      </c>
      <c r="W146" s="37">
        <f t="shared" si="56"/>
        <v>5.8799999999999998E-2</v>
      </c>
      <c r="X146" s="37">
        <f t="shared" si="56"/>
        <v>0.26919999999999999</v>
      </c>
      <c r="Y146" s="37">
        <f t="shared" si="56"/>
        <v>0.27279999999999999</v>
      </c>
      <c r="AA146" s="37">
        <f t="shared" si="64"/>
        <v>7.9500000000000001E-2</v>
      </c>
      <c r="AB146" s="37">
        <f t="shared" si="65"/>
        <v>0.1575</v>
      </c>
      <c r="AC146" s="37">
        <f t="shared" si="66"/>
        <v>0.13689999999999999</v>
      </c>
      <c r="AD146" s="37">
        <f t="shared" si="67"/>
        <v>2.35E-2</v>
      </c>
      <c r="AE146" s="37">
        <f t="shared" si="68"/>
        <v>0.17960000000000001</v>
      </c>
      <c r="AG146" s="38">
        <f t="shared" si="69"/>
        <v>7.2499999999999995E-2</v>
      </c>
      <c r="AH146" s="38">
        <f t="shared" si="70"/>
        <v>7.4399999999999994E-2</v>
      </c>
      <c r="AI146" s="38">
        <f t="shared" si="71"/>
        <v>0.1021</v>
      </c>
      <c r="AJ146" s="38">
        <f t="shared" si="72"/>
        <v>2.7000000000000001E-3</v>
      </c>
      <c r="AK146" s="38">
        <f t="shared" si="73"/>
        <v>6.6299999999999998E-2</v>
      </c>
      <c r="AM146" s="38">
        <f t="shared" si="74"/>
        <v>4.1799999999999997E-2</v>
      </c>
      <c r="AN146" s="38">
        <f t="shared" si="75"/>
        <v>5.9700000000000003E-2</v>
      </c>
      <c r="AO146" s="38">
        <f t="shared" si="76"/>
        <v>6.7299999999999999E-2</v>
      </c>
      <c r="AP146" s="38">
        <f t="shared" si="77"/>
        <v>2.6700000000000002E-2</v>
      </c>
      <c r="AQ146" s="38">
        <f t="shared" si="78"/>
        <v>5.0000000000000001E-4</v>
      </c>
      <c r="AR146" s="38"/>
      <c r="AS146" s="38">
        <f t="shared" si="79"/>
        <v>3.44E-2</v>
      </c>
      <c r="AT146" s="38">
        <f t="shared" si="80"/>
        <v>3.9100000000000003E-2</v>
      </c>
      <c r="AU146" s="38">
        <f t="shared" si="81"/>
        <v>6.8900000000000003E-2</v>
      </c>
      <c r="AV146" s="38">
        <f t="shared" si="82"/>
        <v>2E-3</v>
      </c>
      <c r="AW146" s="38">
        <f t="shared" si="83"/>
        <v>2.2599999999999999E-2</v>
      </c>
    </row>
    <row r="147" spans="1:49" ht="15.75" x14ac:dyDescent="0.25">
      <c r="B147">
        <v>0.68</v>
      </c>
      <c r="C147">
        <v>0.64</v>
      </c>
      <c r="D147">
        <v>0.79</v>
      </c>
      <c r="E147">
        <v>0.97</v>
      </c>
      <c r="F147">
        <v>0.24</v>
      </c>
      <c r="G147" t="s">
        <v>24</v>
      </c>
      <c r="H147">
        <f t="shared" si="57"/>
        <v>3.9899999999999998E-2</v>
      </c>
      <c r="I147">
        <f t="shared" si="58"/>
        <v>8.0999999999999996E-3</v>
      </c>
      <c r="J147">
        <f t="shared" si="59"/>
        <v>5.8299999999999998E-2</v>
      </c>
      <c r="K147">
        <f t="shared" si="60"/>
        <v>0.15390000000000001</v>
      </c>
      <c r="L147" s="47">
        <f t="shared" si="61"/>
        <v>8.0999999999999996E-3</v>
      </c>
      <c r="M147" t="str">
        <f t="shared" si="62"/>
        <v>Low</v>
      </c>
      <c r="N147">
        <f t="shared" si="63"/>
        <v>0</v>
      </c>
      <c r="O147">
        <f>'Test_IF-có_validate'!O147</f>
        <v>0.75560000000000005</v>
      </c>
      <c r="P147">
        <f>'Test_IF-có_validate'!P147</f>
        <v>0.71109999999999995</v>
      </c>
      <c r="Q147">
        <f>'Test_IF-có_validate'!Q147</f>
        <v>0.86670000000000003</v>
      </c>
      <c r="R147">
        <f>'Test_IF-có_validate'!R147</f>
        <v>0.9798</v>
      </c>
      <c r="S147">
        <f>'Test_IF-có_validate'!S147</f>
        <v>0.23469999999999999</v>
      </c>
      <c r="U147" s="37">
        <f t="shared" si="56"/>
        <v>0.13919999999999999</v>
      </c>
      <c r="V147" s="37">
        <f t="shared" si="56"/>
        <v>0.16880000000000001</v>
      </c>
      <c r="W147" s="37">
        <f t="shared" si="56"/>
        <v>7.1400000000000005E-2</v>
      </c>
      <c r="X147" s="37">
        <f t="shared" si="56"/>
        <v>1.0200000000000001E-2</v>
      </c>
      <c r="Y147" s="37">
        <f t="shared" si="56"/>
        <v>0.61980000000000002</v>
      </c>
      <c r="AA147" s="37">
        <f t="shared" si="64"/>
        <v>8.9099999999999999E-2</v>
      </c>
      <c r="AB147" s="37">
        <f t="shared" si="65"/>
        <v>0.13320000000000001</v>
      </c>
      <c r="AC147" s="37">
        <f t="shared" si="66"/>
        <v>0.1216</v>
      </c>
      <c r="AD147" s="37">
        <f t="shared" si="67"/>
        <v>0.2631</v>
      </c>
      <c r="AE147" s="37">
        <f t="shared" si="68"/>
        <v>3.0700000000000002E-2</v>
      </c>
      <c r="AG147" s="38">
        <f t="shared" si="69"/>
        <v>8.1699999999999995E-2</v>
      </c>
      <c r="AH147" s="38">
        <f t="shared" si="70"/>
        <v>5.7500000000000002E-2</v>
      </c>
      <c r="AI147" s="38">
        <f t="shared" si="71"/>
        <v>8.8900000000000007E-2</v>
      </c>
      <c r="AJ147" s="38">
        <f t="shared" si="72"/>
        <v>0.17549999999999999</v>
      </c>
      <c r="AK147" s="38">
        <f t="shared" si="73"/>
        <v>0</v>
      </c>
      <c r="AM147" s="38">
        <f t="shared" si="74"/>
        <v>4.8899999999999999E-2</v>
      </c>
      <c r="AN147" s="38">
        <f t="shared" si="75"/>
        <v>4.4600000000000001E-2</v>
      </c>
      <c r="AO147" s="38">
        <f t="shared" si="76"/>
        <v>5.6500000000000002E-2</v>
      </c>
      <c r="AP147" s="38">
        <f t="shared" si="77"/>
        <v>0.27260000000000001</v>
      </c>
      <c r="AQ147" s="38">
        <f t="shared" si="78"/>
        <v>5.4800000000000001E-2</v>
      </c>
      <c r="AR147" s="38"/>
      <c r="AS147" s="38">
        <f t="shared" si="79"/>
        <v>4.1000000000000002E-2</v>
      </c>
      <c r="AT147" s="38">
        <f t="shared" si="80"/>
        <v>2.7E-2</v>
      </c>
      <c r="AU147" s="38">
        <f t="shared" si="81"/>
        <v>5.8000000000000003E-2</v>
      </c>
      <c r="AV147" s="38">
        <f t="shared" si="82"/>
        <v>0.17</v>
      </c>
      <c r="AW147" s="38">
        <f t="shared" si="83"/>
        <v>0.16009999999999999</v>
      </c>
    </row>
    <row r="148" spans="1:49" s="47" customFormat="1" ht="15.75" x14ac:dyDescent="0.25">
      <c r="A148" s="47" t="s">
        <v>49</v>
      </c>
      <c r="B148" s="47">
        <f>MIN(B3:B147)</f>
        <v>0</v>
      </c>
      <c r="C148" s="47">
        <f>MIN(C3:C147)</f>
        <v>0</v>
      </c>
      <c r="D148" s="47">
        <f>MIN(D3:D147)</f>
        <v>0.01</v>
      </c>
      <c r="E148" s="47">
        <f>MIN(E3:E147)</f>
        <v>0</v>
      </c>
      <c r="F148" s="47">
        <f>MIN(F3:F147)</f>
        <v>0.01</v>
      </c>
      <c r="O148">
        <f t="shared" ref="O148:S149" si="84">ROUND((B148-B$148)/(B$149-B$148),4)</f>
        <v>0</v>
      </c>
      <c r="P148">
        <f t="shared" si="84"/>
        <v>0</v>
      </c>
      <c r="Q148">
        <f t="shared" si="84"/>
        <v>0</v>
      </c>
      <c r="R148">
        <f t="shared" si="84"/>
        <v>0</v>
      </c>
      <c r="S148">
        <f t="shared" si="84"/>
        <v>0</v>
      </c>
      <c r="U148" s="37">
        <f t="shared" si="56"/>
        <v>1</v>
      </c>
      <c r="V148" s="37">
        <f t="shared" si="56"/>
        <v>1</v>
      </c>
      <c r="W148" s="37">
        <f t="shared" si="56"/>
        <v>1</v>
      </c>
      <c r="X148" s="37">
        <f t="shared" si="56"/>
        <v>1</v>
      </c>
      <c r="Y148" s="37">
        <f t="shared" si="56"/>
        <v>1</v>
      </c>
      <c r="AA148" s="37">
        <f>ROUND((ABS(O148-O$154)+ABS(U148-U$154)+ABS((1-O$154-O148)-(1-U$154-U148)))/3,4)</f>
        <v>0.66669999999999996</v>
      </c>
      <c r="AB148" s="37"/>
      <c r="AC148" s="37"/>
      <c r="AD148" s="37"/>
      <c r="AE148" s="37"/>
    </row>
    <row r="149" spans="1:49" s="47" customFormat="1" ht="15.75" x14ac:dyDescent="0.25">
      <c r="A149" s="47" t="s">
        <v>54</v>
      </c>
      <c r="B149" s="47">
        <f>MAX(B3:B147)</f>
        <v>0.9</v>
      </c>
      <c r="C149" s="47">
        <f>MAX(C3:C147)</f>
        <v>0.9</v>
      </c>
      <c r="D149" s="47">
        <f>MAX(D3:D147)</f>
        <v>0.91</v>
      </c>
      <c r="E149" s="47">
        <f>MAX(E3:E147)</f>
        <v>0.99</v>
      </c>
      <c r="F149" s="47">
        <f>MAX(F3:F147)</f>
        <v>0.99</v>
      </c>
      <c r="O149">
        <f t="shared" si="84"/>
        <v>1</v>
      </c>
      <c r="P149">
        <f t="shared" si="84"/>
        <v>1</v>
      </c>
      <c r="Q149">
        <f t="shared" si="84"/>
        <v>1</v>
      </c>
      <c r="R149">
        <f t="shared" si="84"/>
        <v>1</v>
      </c>
      <c r="S149">
        <f t="shared" si="84"/>
        <v>1</v>
      </c>
      <c r="U149" s="37">
        <f t="shared" si="56"/>
        <v>0</v>
      </c>
      <c r="V149" s="37">
        <f t="shared" si="56"/>
        <v>0</v>
      </c>
      <c r="W149" s="37">
        <f t="shared" si="56"/>
        <v>0</v>
      </c>
      <c r="X149" s="37">
        <f t="shared" si="56"/>
        <v>0</v>
      </c>
      <c r="Y149" s="37">
        <f t="shared" si="56"/>
        <v>0</v>
      </c>
      <c r="AA149" s="37">
        <f>ROUND((ABS(O149-O$154)+ABS(U149-U$154)+ABS((1-O$154-O149)-(1-U$154-U149)))/3,4)</f>
        <v>0.66669999999999996</v>
      </c>
      <c r="AB149" s="37"/>
      <c r="AC149" s="37"/>
      <c r="AD149" s="37"/>
      <c r="AE149" s="37"/>
    </row>
    <row r="150" spans="1:49" ht="15.75" x14ac:dyDescent="0.25">
      <c r="M150" t="s">
        <v>57</v>
      </c>
      <c r="N150">
        <f>SUM(N3:N147)/145</f>
        <v>0.87586206896551722</v>
      </c>
      <c r="U150" s="37"/>
      <c r="V150" s="37"/>
      <c r="W150" s="37"/>
      <c r="X150" s="37"/>
      <c r="Y150" s="37"/>
      <c r="AA150" s="37"/>
      <c r="AB150" s="37"/>
      <c r="AC150" s="37"/>
      <c r="AD150" s="37"/>
      <c r="AE150" s="37"/>
    </row>
    <row r="151" spans="1:49" ht="15.75" x14ac:dyDescent="0.25">
      <c r="U151" s="37"/>
      <c r="V151" s="37"/>
      <c r="W151" s="37"/>
      <c r="X151" s="37"/>
      <c r="Y151" s="37"/>
      <c r="AA151" s="37"/>
      <c r="AB151" s="37"/>
      <c r="AC151" s="37"/>
      <c r="AD151" s="37"/>
      <c r="AE151" s="37"/>
    </row>
    <row r="152" spans="1:49" ht="15.75" x14ac:dyDescent="0.25">
      <c r="U152" s="37"/>
      <c r="V152" s="37"/>
      <c r="W152" s="37"/>
      <c r="X152" s="37"/>
      <c r="Y152" s="37"/>
      <c r="AA152" s="37"/>
      <c r="AB152" s="37"/>
      <c r="AC152" s="37"/>
      <c r="AD152" s="37"/>
      <c r="AE152" s="37"/>
    </row>
    <row r="153" spans="1:49" ht="15.75" x14ac:dyDescent="0.25">
      <c r="U153" s="37"/>
      <c r="V153" s="37"/>
      <c r="W153" s="37"/>
      <c r="X153" s="37"/>
      <c r="Y153" s="37"/>
      <c r="AA153" s="37"/>
      <c r="AB153" s="37"/>
      <c r="AC153" s="37"/>
      <c r="AD153" s="37"/>
      <c r="AE153" s="37"/>
    </row>
    <row r="154" spans="1:49" ht="15.75" x14ac:dyDescent="0.25">
      <c r="A154" t="s">
        <v>43</v>
      </c>
      <c r="B154">
        <v>0.30599999999999999</v>
      </c>
      <c r="C154">
        <v>0.19800000000000001</v>
      </c>
      <c r="D154">
        <v>0.36599999999999999</v>
      </c>
      <c r="E154">
        <v>0.35899999999999999</v>
      </c>
      <c r="F154">
        <v>9.0999999999999998E-2</v>
      </c>
      <c r="O154">
        <f>'Test_IF-có_validate'!O154</f>
        <v>0.34</v>
      </c>
      <c r="P154">
        <f>'Test_IF-có_validate'!P154</f>
        <v>0.22</v>
      </c>
      <c r="Q154">
        <f>'Test_IF-có_validate'!Q154</f>
        <v>0.39560000000000001</v>
      </c>
      <c r="R154">
        <f>'Test_IF-có_validate'!R154</f>
        <v>0.36259999999999998</v>
      </c>
      <c r="S154">
        <f>'Test_IF-có_validate'!S154</f>
        <v>8.2699999999999996E-2</v>
      </c>
      <c r="U154" s="37">
        <f t="shared" ref="U154:Y157" si="85">ROUND((1-O154)/(1+O154),4)</f>
        <v>0.49249999999999999</v>
      </c>
      <c r="V154" s="37">
        <f t="shared" si="85"/>
        <v>0.63929999999999998</v>
      </c>
      <c r="W154" s="37">
        <f t="shared" si="85"/>
        <v>0.43309999999999998</v>
      </c>
      <c r="X154" s="37">
        <f t="shared" si="85"/>
        <v>0.46779999999999999</v>
      </c>
      <c r="Y154" s="37">
        <f t="shared" si="85"/>
        <v>0.84719999999999995</v>
      </c>
      <c r="AA154" s="37">
        <f t="shared" ref="AA154:AE157" si="86">ROUND((ABS(O154-O$154)+ABS(U154-U$154)+ABS(MAX(O$154,U154)-MAX(U$154,O154)))/3,4)</f>
        <v>0</v>
      </c>
      <c r="AB154" s="37">
        <f t="shared" si="86"/>
        <v>0</v>
      </c>
      <c r="AC154" s="37">
        <f t="shared" si="86"/>
        <v>0</v>
      </c>
      <c r="AD154" s="37">
        <f t="shared" si="86"/>
        <v>0</v>
      </c>
      <c r="AE154" s="37">
        <f t="shared" si="86"/>
        <v>0</v>
      </c>
    </row>
    <row r="155" spans="1:49" ht="15.75" x14ac:dyDescent="0.25">
      <c r="A155" t="s">
        <v>48</v>
      </c>
      <c r="B155">
        <v>0.32100000000000001</v>
      </c>
      <c r="C155">
        <v>0.33700000000000002</v>
      </c>
      <c r="D155">
        <v>0.43099999999999999</v>
      </c>
      <c r="E155">
        <v>0.497</v>
      </c>
      <c r="F155">
        <v>0.23799999999999999</v>
      </c>
      <c r="O155">
        <f>'Test_IF-có_validate'!O155</f>
        <v>0.35670000000000002</v>
      </c>
      <c r="P155">
        <f>'Test_IF-có_validate'!P155</f>
        <v>0.37440000000000001</v>
      </c>
      <c r="Q155">
        <f>'Test_IF-có_validate'!Q155</f>
        <v>0.46779999999999999</v>
      </c>
      <c r="R155">
        <f>'Test_IF-có_validate'!R155</f>
        <v>0.502</v>
      </c>
      <c r="S155">
        <f>'Test_IF-có_validate'!S155</f>
        <v>0.23269999999999999</v>
      </c>
      <c r="U155" s="37">
        <f t="shared" si="85"/>
        <v>0.47420000000000001</v>
      </c>
      <c r="V155" s="37">
        <f t="shared" si="85"/>
        <v>0.45519999999999999</v>
      </c>
      <c r="W155" s="37">
        <f t="shared" si="85"/>
        <v>0.36259999999999998</v>
      </c>
      <c r="X155" s="37">
        <f t="shared" si="85"/>
        <v>0.33160000000000001</v>
      </c>
      <c r="Y155" s="37">
        <f t="shared" si="85"/>
        <v>0.62250000000000005</v>
      </c>
      <c r="AA155" s="37">
        <f t="shared" si="86"/>
        <v>1.78E-2</v>
      </c>
      <c r="AB155" s="37">
        <f t="shared" si="86"/>
        <v>0.17419999999999999</v>
      </c>
      <c r="AC155" s="37">
        <f t="shared" si="86"/>
        <v>7.1599999999999997E-2</v>
      </c>
      <c r="AD155" s="37">
        <f t="shared" si="86"/>
        <v>0.13830000000000001</v>
      </c>
      <c r="AE155" s="37">
        <f t="shared" si="86"/>
        <v>0.19980000000000001</v>
      </c>
    </row>
    <row r="156" spans="1:49" ht="15.75" x14ac:dyDescent="0.25">
      <c r="A156" t="s">
        <v>44</v>
      </c>
      <c r="B156">
        <v>0.40100000000000002</v>
      </c>
      <c r="C156">
        <v>0.372</v>
      </c>
      <c r="D156">
        <v>0.51</v>
      </c>
      <c r="E156">
        <v>0.34599999999999997</v>
      </c>
      <c r="F156">
        <v>0.53900000000000003</v>
      </c>
      <c r="O156">
        <f>'Test_IF-có_validate'!O156</f>
        <v>0.4456</v>
      </c>
      <c r="P156">
        <f>'Test_IF-có_validate'!P156</f>
        <v>0.4133</v>
      </c>
      <c r="Q156">
        <f>'Test_IF-có_validate'!Q156</f>
        <v>0.55559999999999998</v>
      </c>
      <c r="R156">
        <f>'Test_IF-có_validate'!R156</f>
        <v>0.34949999999999998</v>
      </c>
      <c r="S156">
        <f>'Test_IF-có_validate'!S156</f>
        <v>0.53979999999999995</v>
      </c>
      <c r="U156" s="37">
        <f t="shared" si="85"/>
        <v>0.38350000000000001</v>
      </c>
      <c r="V156" s="37">
        <f t="shared" si="85"/>
        <v>0.41510000000000002</v>
      </c>
      <c r="W156" s="37">
        <f t="shared" si="85"/>
        <v>0.28570000000000001</v>
      </c>
      <c r="X156" s="37">
        <f t="shared" si="85"/>
        <v>0.48199999999999998</v>
      </c>
      <c r="Y156" s="37">
        <f t="shared" si="85"/>
        <v>0.2989</v>
      </c>
      <c r="AA156" s="37">
        <f t="shared" si="86"/>
        <v>0.1079</v>
      </c>
      <c r="AB156" s="37">
        <f t="shared" si="86"/>
        <v>0.21390000000000001</v>
      </c>
      <c r="AC156" s="37">
        <f t="shared" si="86"/>
        <v>0.15579999999999999</v>
      </c>
      <c r="AD156" s="37">
        <f t="shared" si="86"/>
        <v>1.38E-2</v>
      </c>
      <c r="AE156" s="37">
        <f t="shared" si="86"/>
        <v>0.51790000000000003</v>
      </c>
    </row>
    <row r="157" spans="1:49" ht="15.75" x14ac:dyDescent="0.25">
      <c r="A157" t="s">
        <v>45</v>
      </c>
      <c r="B157">
        <v>0.42499999999999999</v>
      </c>
      <c r="C157">
        <v>0.43099999999999999</v>
      </c>
      <c r="D157">
        <v>0.50600000000000001</v>
      </c>
      <c r="E157">
        <v>0.50700000000000001</v>
      </c>
      <c r="F157">
        <v>0.77200000000000002</v>
      </c>
      <c r="O157">
        <f>'Test_IF-có_validate'!O157</f>
        <v>0.47220000000000001</v>
      </c>
      <c r="P157">
        <f>'Test_IF-có_validate'!P157</f>
        <v>0.47889999999999999</v>
      </c>
      <c r="Q157">
        <f>'Test_IF-có_validate'!Q157</f>
        <v>0.55110000000000003</v>
      </c>
      <c r="R157">
        <f>'Test_IF-có_validate'!R157</f>
        <v>0.5121</v>
      </c>
      <c r="S157">
        <f>'Test_IF-có_validate'!S157</f>
        <v>0.77759999999999996</v>
      </c>
      <c r="U157" s="37">
        <f t="shared" si="85"/>
        <v>0.35849999999999999</v>
      </c>
      <c r="V157" s="37">
        <f t="shared" si="85"/>
        <v>0.35239999999999999</v>
      </c>
      <c r="W157" s="37">
        <f t="shared" si="85"/>
        <v>0.28939999999999999</v>
      </c>
      <c r="X157" s="37">
        <f t="shared" si="85"/>
        <v>0.32269999999999999</v>
      </c>
      <c r="Y157" s="37">
        <f t="shared" si="85"/>
        <v>0.12509999999999999</v>
      </c>
      <c r="AA157" s="37">
        <f t="shared" si="86"/>
        <v>0.13339999999999999</v>
      </c>
      <c r="AB157" s="37">
        <f t="shared" si="86"/>
        <v>0.27760000000000001</v>
      </c>
      <c r="AC157" s="37">
        <f t="shared" si="86"/>
        <v>0.15160000000000001</v>
      </c>
      <c r="AD157" s="37">
        <f t="shared" si="86"/>
        <v>0.14799999999999999</v>
      </c>
      <c r="AE157" s="37">
        <f t="shared" si="86"/>
        <v>0.71299999999999997</v>
      </c>
    </row>
    <row r="158" spans="1:49" ht="15.75" x14ac:dyDescent="0.25">
      <c r="AA158" s="37"/>
      <c r="AB158" s="37"/>
      <c r="AC158" s="37"/>
      <c r="AD158" s="37"/>
      <c r="AE158" s="37"/>
    </row>
    <row r="159" spans="1:49" ht="15.75" x14ac:dyDescent="0.25">
      <c r="AA159" s="37"/>
      <c r="AB159" s="37"/>
      <c r="AC159" s="37"/>
      <c r="AD159" s="37"/>
      <c r="AE159" s="37"/>
    </row>
    <row r="160" spans="1:49" ht="15.75" x14ac:dyDescent="0.25">
      <c r="AA160" s="37"/>
      <c r="AB160" s="37"/>
      <c r="AC160" s="37"/>
      <c r="AD160" s="37"/>
      <c r="AE160" s="37"/>
    </row>
    <row r="161" spans="27:31" ht="15.75" x14ac:dyDescent="0.25">
      <c r="AA161" s="37"/>
      <c r="AB161" s="37"/>
      <c r="AC161" s="37"/>
      <c r="AD161" s="37"/>
      <c r="AE161" s="37"/>
    </row>
    <row r="162" spans="27:31" ht="15.75" x14ac:dyDescent="0.25">
      <c r="AA162" s="37"/>
      <c r="AB162" s="37"/>
      <c r="AC162" s="37"/>
      <c r="AD162" s="37"/>
      <c r="AE162" s="37"/>
    </row>
    <row r="163" spans="27:31" ht="15.75" x14ac:dyDescent="0.25">
      <c r="AA163" s="37"/>
      <c r="AB163" s="37"/>
      <c r="AC163" s="37"/>
      <c r="AD163" s="37"/>
      <c r="AE163" s="37"/>
    </row>
    <row r="164" spans="27:31" ht="15.75" x14ac:dyDescent="0.25">
      <c r="AA164" s="37"/>
      <c r="AB164" s="37"/>
      <c r="AC164" s="37"/>
      <c r="AD164" s="37"/>
      <c r="AE164" s="37"/>
    </row>
    <row r="165" spans="27:31" ht="15.75" x14ac:dyDescent="0.25">
      <c r="AA165" s="37"/>
      <c r="AB165" s="37"/>
      <c r="AC165" s="37"/>
      <c r="AD165" s="37"/>
      <c r="AE165" s="37"/>
    </row>
    <row r="166" spans="27:31" ht="15.75" x14ac:dyDescent="0.25">
      <c r="AA166" s="37"/>
      <c r="AB166" s="37"/>
      <c r="AC166" s="37"/>
      <c r="AD166" s="37"/>
      <c r="AE166" s="37"/>
    </row>
    <row r="167" spans="27:31" ht="15.75" x14ac:dyDescent="0.25">
      <c r="AA167" s="37"/>
      <c r="AB167" s="37"/>
      <c r="AC167" s="37"/>
      <c r="AD167" s="37"/>
      <c r="AE167" s="37"/>
    </row>
    <row r="168" spans="27:31" ht="15.75" x14ac:dyDescent="0.25">
      <c r="AA168" s="37"/>
      <c r="AB168" s="37"/>
      <c r="AC168" s="37"/>
      <c r="AD168" s="37"/>
      <c r="AE168" s="37"/>
    </row>
    <row r="169" spans="27:31" ht="15.75" x14ac:dyDescent="0.25">
      <c r="AA169" s="37"/>
      <c r="AB169" s="37"/>
      <c r="AC169" s="37"/>
      <c r="AD169" s="37"/>
      <c r="AE169" s="37"/>
    </row>
    <row r="170" spans="27:31" ht="15.75" x14ac:dyDescent="0.25">
      <c r="AA170" s="37"/>
      <c r="AB170" s="37"/>
      <c r="AC170" s="37"/>
      <c r="AD170" s="37"/>
      <c r="AE170" s="37"/>
    </row>
    <row r="171" spans="27:31" ht="15.75" x14ac:dyDescent="0.25">
      <c r="AA171" s="37"/>
      <c r="AB171" s="37"/>
      <c r="AC171" s="37"/>
      <c r="AD171" s="37"/>
      <c r="AE171" s="37"/>
    </row>
    <row r="172" spans="27:31" ht="15.75" x14ac:dyDescent="0.25">
      <c r="AA172" s="37"/>
      <c r="AB172" s="37"/>
      <c r="AC172" s="37"/>
      <c r="AD172" s="37"/>
      <c r="AE172" s="37"/>
    </row>
    <row r="173" spans="27:31" ht="15.75" x14ac:dyDescent="0.25">
      <c r="AA173" s="37"/>
      <c r="AB173" s="37"/>
      <c r="AC173" s="37"/>
      <c r="AD173" s="37"/>
      <c r="AE173" s="37"/>
    </row>
    <row r="174" spans="27:31" ht="15.75" x14ac:dyDescent="0.25">
      <c r="AA174" s="37"/>
      <c r="AB174" s="37"/>
      <c r="AC174" s="37"/>
      <c r="AD174" s="37"/>
      <c r="AE174" s="37"/>
    </row>
    <row r="175" spans="27:31" ht="15.75" x14ac:dyDescent="0.25">
      <c r="AA175" s="37"/>
      <c r="AB175" s="37"/>
      <c r="AC175" s="37"/>
      <c r="AD175" s="37"/>
      <c r="AE175" s="37"/>
    </row>
    <row r="176" spans="27:31" ht="15.75" x14ac:dyDescent="0.25">
      <c r="AA176" s="37"/>
      <c r="AB176" s="37"/>
      <c r="AC176" s="37"/>
      <c r="AD176" s="37"/>
      <c r="AE176" s="37"/>
    </row>
    <row r="177" spans="27:31" ht="15.75" x14ac:dyDescent="0.25">
      <c r="AA177" s="37"/>
      <c r="AB177" s="37"/>
      <c r="AC177" s="37"/>
      <c r="AD177" s="37"/>
      <c r="AE177" s="37"/>
    </row>
    <row r="178" spans="27:31" ht="15.75" x14ac:dyDescent="0.25">
      <c r="AA178" s="37"/>
      <c r="AB178" s="37"/>
      <c r="AC178" s="37"/>
      <c r="AD178" s="37"/>
      <c r="AE178" s="37"/>
    </row>
    <row r="179" spans="27:31" ht="15.75" x14ac:dyDescent="0.25">
      <c r="AA179" s="37"/>
      <c r="AB179" s="37"/>
      <c r="AC179" s="37"/>
      <c r="AD179" s="37"/>
      <c r="AE179" s="37"/>
    </row>
    <row r="180" spans="27:31" ht="15.75" x14ac:dyDescent="0.25">
      <c r="AA180" s="37"/>
      <c r="AB180" s="37"/>
      <c r="AC180" s="37"/>
      <c r="AD180" s="37"/>
      <c r="AE180" s="37"/>
    </row>
    <row r="181" spans="27:31" ht="15.75" x14ac:dyDescent="0.25">
      <c r="AA181" s="37"/>
      <c r="AB181" s="37"/>
      <c r="AC181" s="37"/>
      <c r="AD181" s="37"/>
      <c r="AE181" s="37"/>
    </row>
    <row r="182" spans="27:31" ht="15.75" x14ac:dyDescent="0.25">
      <c r="AA182" s="37"/>
      <c r="AB182" s="37"/>
      <c r="AC182" s="37"/>
      <c r="AD182" s="37"/>
      <c r="AE182" s="37"/>
    </row>
    <row r="183" spans="27:31" ht="15.75" x14ac:dyDescent="0.25">
      <c r="AA183" s="37"/>
      <c r="AB183" s="37"/>
      <c r="AC183" s="37"/>
      <c r="AD183" s="37"/>
      <c r="AE183" s="37"/>
    </row>
    <row r="184" spans="27:31" ht="15.75" x14ac:dyDescent="0.25">
      <c r="AA184" s="37"/>
      <c r="AB184" s="37"/>
      <c r="AC184" s="37"/>
      <c r="AD184" s="37"/>
      <c r="AE184" s="37"/>
    </row>
    <row r="185" spans="27:31" ht="15.75" x14ac:dyDescent="0.25">
      <c r="AA185" s="37"/>
      <c r="AB185" s="37"/>
      <c r="AC185" s="37"/>
      <c r="AD185" s="37"/>
      <c r="AE185" s="37"/>
    </row>
    <row r="186" spans="27:31" ht="15.75" x14ac:dyDescent="0.25">
      <c r="AA186" s="37"/>
      <c r="AB186" s="37"/>
      <c r="AC186" s="37"/>
      <c r="AD186" s="37"/>
      <c r="AE186" s="37"/>
    </row>
    <row r="187" spans="27:31" ht="15.75" x14ac:dyDescent="0.25">
      <c r="AA187" s="37"/>
      <c r="AB187" s="37"/>
      <c r="AC187" s="37"/>
      <c r="AD187" s="37"/>
      <c r="AE187" s="37"/>
    </row>
    <row r="188" spans="27:31" ht="15.75" x14ac:dyDescent="0.25">
      <c r="AA188" s="37"/>
      <c r="AB188" s="37"/>
      <c r="AC188" s="37"/>
      <c r="AD188" s="37"/>
      <c r="AE188" s="37"/>
    </row>
    <row r="189" spans="27:31" ht="15.75" x14ac:dyDescent="0.25">
      <c r="AA189" s="37"/>
      <c r="AB189" s="37"/>
      <c r="AC189" s="37"/>
      <c r="AD189" s="37"/>
      <c r="AE189" s="37"/>
    </row>
    <row r="190" spans="27:31" ht="15.75" x14ac:dyDescent="0.25">
      <c r="AA190" s="37"/>
      <c r="AB190" s="37"/>
      <c r="AC190" s="37"/>
      <c r="AD190" s="37"/>
      <c r="AE190" s="37"/>
    </row>
    <row r="191" spans="27:31" ht="15.75" x14ac:dyDescent="0.25">
      <c r="AA191" s="37"/>
      <c r="AB191" s="37"/>
      <c r="AC191" s="37"/>
      <c r="AD191" s="37"/>
      <c r="AE191" s="37"/>
    </row>
    <row r="192" spans="27:31" ht="15.75" x14ac:dyDescent="0.25">
      <c r="AA192" s="37"/>
      <c r="AB192" s="37"/>
      <c r="AC192" s="37"/>
      <c r="AD192" s="37"/>
      <c r="AE192" s="37"/>
    </row>
    <row r="193" spans="27:31" ht="15.75" x14ac:dyDescent="0.25">
      <c r="AA193" s="37"/>
      <c r="AB193" s="37"/>
      <c r="AC193" s="37"/>
      <c r="AD193" s="37"/>
      <c r="AE193" s="37"/>
    </row>
    <row r="194" spans="27:31" ht="15.75" x14ac:dyDescent="0.25">
      <c r="AA194" s="37"/>
      <c r="AB194" s="37"/>
      <c r="AC194" s="37"/>
      <c r="AD194" s="37"/>
      <c r="AE194" s="37"/>
    </row>
    <row r="195" spans="27:31" ht="15.75" x14ac:dyDescent="0.25">
      <c r="AA195" s="37"/>
      <c r="AB195" s="37"/>
      <c r="AC195" s="37"/>
      <c r="AD195" s="37"/>
      <c r="AE195" s="37"/>
    </row>
    <row r="196" spans="27:31" ht="15.75" x14ac:dyDescent="0.25">
      <c r="AA196" s="37"/>
      <c r="AB196" s="37"/>
      <c r="AC196" s="37"/>
      <c r="AD196" s="37"/>
      <c r="AE196" s="37"/>
    </row>
    <row r="197" spans="27:31" ht="15.75" x14ac:dyDescent="0.25">
      <c r="AA197" s="37"/>
      <c r="AB197" s="37"/>
      <c r="AC197" s="37"/>
      <c r="AD197" s="37"/>
      <c r="AE197" s="37"/>
    </row>
    <row r="198" spans="27:31" ht="15.75" x14ac:dyDescent="0.25">
      <c r="AA198" s="37"/>
      <c r="AB198" s="37"/>
      <c r="AC198" s="37"/>
      <c r="AD198" s="37"/>
      <c r="AE198" s="37"/>
    </row>
    <row r="199" spans="27:31" ht="15.75" x14ac:dyDescent="0.25">
      <c r="AA199" s="37"/>
      <c r="AB199" s="37"/>
      <c r="AC199" s="37"/>
      <c r="AD199" s="37"/>
      <c r="AE199" s="37"/>
    </row>
    <row r="200" spans="27:31" ht="15.75" x14ac:dyDescent="0.25">
      <c r="AA200" s="37"/>
      <c r="AB200" s="37"/>
      <c r="AC200" s="37"/>
      <c r="AD200" s="37"/>
      <c r="AE200" s="37"/>
    </row>
    <row r="201" spans="27:31" ht="15.75" x14ac:dyDescent="0.25">
      <c r="AA201" s="37"/>
      <c r="AB201" s="37"/>
      <c r="AC201" s="37"/>
      <c r="AD201" s="37"/>
      <c r="AE201" s="37"/>
    </row>
    <row r="202" spans="27:31" ht="15.75" x14ac:dyDescent="0.25">
      <c r="AA202" s="37"/>
      <c r="AB202" s="37"/>
      <c r="AC202" s="37"/>
      <c r="AD202" s="37"/>
      <c r="AE202" s="37"/>
    </row>
    <row r="203" spans="27:31" ht="15.75" x14ac:dyDescent="0.25">
      <c r="AA203" s="37"/>
      <c r="AB203" s="37"/>
      <c r="AC203" s="37"/>
      <c r="AD203" s="37"/>
      <c r="AE203" s="37"/>
    </row>
    <row r="204" spans="27:31" ht="15.75" x14ac:dyDescent="0.25">
      <c r="AA204" s="37"/>
      <c r="AB204" s="37"/>
      <c r="AC204" s="37"/>
      <c r="AD204" s="37"/>
      <c r="AE204" s="37"/>
    </row>
    <row r="205" spans="27:31" ht="15.75" x14ac:dyDescent="0.25">
      <c r="AA205" s="37"/>
      <c r="AB205" s="37"/>
      <c r="AC205" s="37"/>
      <c r="AD205" s="37"/>
      <c r="AE205" s="37"/>
    </row>
    <row r="206" spans="27:31" ht="15.75" x14ac:dyDescent="0.25">
      <c r="AA206" s="37"/>
      <c r="AB206" s="37"/>
      <c r="AC206" s="37"/>
      <c r="AD206" s="37"/>
      <c r="AE206" s="37"/>
    </row>
    <row r="207" spans="27:31" ht="15.75" x14ac:dyDescent="0.25">
      <c r="AA207" s="37"/>
      <c r="AB207" s="37"/>
      <c r="AC207" s="37"/>
      <c r="AD207" s="37"/>
      <c r="AE207" s="37"/>
    </row>
    <row r="208" spans="27:31" ht="15.75" x14ac:dyDescent="0.25">
      <c r="AA208" s="37"/>
      <c r="AB208" s="37"/>
      <c r="AC208" s="37"/>
      <c r="AD208" s="37"/>
      <c r="AE208" s="37"/>
    </row>
    <row r="209" spans="27:31" ht="15.75" x14ac:dyDescent="0.25">
      <c r="AA209" s="37"/>
      <c r="AB209" s="37"/>
      <c r="AC209" s="37"/>
      <c r="AD209" s="37"/>
      <c r="AE209" s="37"/>
    </row>
    <row r="210" spans="27:31" ht="15.75" x14ac:dyDescent="0.25">
      <c r="AA210" s="37"/>
      <c r="AB210" s="37"/>
      <c r="AC210" s="37"/>
      <c r="AD210" s="37"/>
      <c r="AE210" s="37"/>
    </row>
    <row r="211" spans="27:31" ht="15.75" x14ac:dyDescent="0.25">
      <c r="AA211" s="37"/>
      <c r="AB211" s="37"/>
      <c r="AC211" s="37"/>
      <c r="AD211" s="37"/>
      <c r="AE211" s="37"/>
    </row>
    <row r="212" spans="27:31" ht="15.75" x14ac:dyDescent="0.25">
      <c r="AA212" s="37"/>
      <c r="AB212" s="37"/>
      <c r="AC212" s="37"/>
      <c r="AD212" s="37"/>
      <c r="AE212" s="37"/>
    </row>
    <row r="213" spans="27:31" ht="15.75" x14ac:dyDescent="0.25">
      <c r="AA213" s="37"/>
      <c r="AB213" s="37"/>
      <c r="AC213" s="37"/>
      <c r="AD213" s="37"/>
      <c r="AE213" s="37"/>
    </row>
    <row r="214" spans="27:31" ht="15.75" x14ac:dyDescent="0.25">
      <c r="AA214" s="37"/>
      <c r="AB214" s="37"/>
      <c r="AC214" s="37"/>
      <c r="AD214" s="37"/>
      <c r="AE214" s="37"/>
    </row>
    <row r="215" spans="27:31" ht="15.75" x14ac:dyDescent="0.25">
      <c r="AA215" s="37"/>
      <c r="AB215" s="37"/>
      <c r="AC215" s="37"/>
      <c r="AD215" s="37"/>
      <c r="AE215" s="37"/>
    </row>
    <row r="216" spans="27:31" ht="15.75" x14ac:dyDescent="0.25">
      <c r="AA216" s="37"/>
      <c r="AB216" s="37"/>
      <c r="AC216" s="37"/>
      <c r="AD216" s="37"/>
      <c r="AE216" s="37"/>
    </row>
    <row r="217" spans="27:31" ht="15.75" x14ac:dyDescent="0.25">
      <c r="AA217" s="37"/>
      <c r="AB217" s="37"/>
      <c r="AC217" s="37"/>
      <c r="AD217" s="37"/>
      <c r="AE217" s="37"/>
    </row>
    <row r="218" spans="27:31" ht="15.75" x14ac:dyDescent="0.25">
      <c r="AA218" s="37"/>
      <c r="AB218" s="37"/>
      <c r="AC218" s="37"/>
      <c r="AD218" s="37"/>
      <c r="AE218" s="37"/>
    </row>
    <row r="219" spans="27:31" ht="15.75" x14ac:dyDescent="0.25">
      <c r="AA219" s="37"/>
      <c r="AB219" s="37"/>
      <c r="AC219" s="37"/>
      <c r="AD219" s="37"/>
      <c r="AE219" s="37"/>
    </row>
    <row r="220" spans="27:31" ht="15.75" x14ac:dyDescent="0.25">
      <c r="AA220" s="37"/>
      <c r="AB220" s="37"/>
      <c r="AC220" s="37"/>
      <c r="AD220" s="37"/>
      <c r="AE220" s="37"/>
    </row>
    <row r="221" spans="27:31" ht="15.75" x14ac:dyDescent="0.25">
      <c r="AA221" s="37"/>
      <c r="AB221" s="37"/>
      <c r="AC221" s="37"/>
      <c r="AD221" s="37"/>
      <c r="AE221" s="37"/>
    </row>
    <row r="222" spans="27:31" ht="15.75" x14ac:dyDescent="0.25">
      <c r="AA222" s="37"/>
      <c r="AB222" s="37"/>
      <c r="AC222" s="37"/>
      <c r="AD222" s="37"/>
      <c r="AE222" s="37"/>
    </row>
    <row r="223" spans="27:31" ht="15.75" x14ac:dyDescent="0.25">
      <c r="AA223" s="37"/>
      <c r="AB223" s="37"/>
      <c r="AC223" s="37"/>
      <c r="AD223" s="37"/>
      <c r="AE223" s="37"/>
    </row>
    <row r="224" spans="27:31" ht="15.75" x14ac:dyDescent="0.25">
      <c r="AA224" s="37"/>
      <c r="AB224" s="37"/>
      <c r="AC224" s="37"/>
      <c r="AD224" s="37"/>
      <c r="AE224" s="37"/>
    </row>
    <row r="225" spans="27:31" ht="15.75" x14ac:dyDescent="0.25">
      <c r="AA225" s="37"/>
      <c r="AB225" s="37"/>
      <c r="AC225" s="37"/>
      <c r="AD225" s="37"/>
      <c r="AE225" s="37"/>
    </row>
    <row r="226" spans="27:31" ht="15.75" x14ac:dyDescent="0.25">
      <c r="AA226" s="37"/>
      <c r="AB226" s="37"/>
      <c r="AC226" s="37"/>
      <c r="AD226" s="37"/>
      <c r="AE226" s="37"/>
    </row>
    <row r="227" spans="27:31" ht="15.75" x14ac:dyDescent="0.25">
      <c r="AA227" s="37"/>
      <c r="AB227" s="37"/>
      <c r="AC227" s="37"/>
      <c r="AD227" s="37"/>
      <c r="AE227" s="37"/>
    </row>
    <row r="228" spans="27:31" ht="15.75" x14ac:dyDescent="0.25">
      <c r="AA228" s="37"/>
      <c r="AB228" s="37"/>
      <c r="AC228" s="37"/>
      <c r="AD228" s="37"/>
      <c r="AE228" s="37"/>
    </row>
    <row r="229" spans="27:31" ht="15.75" x14ac:dyDescent="0.25">
      <c r="AA229" s="37"/>
      <c r="AB229" s="37"/>
      <c r="AC229" s="37"/>
      <c r="AD229" s="37"/>
      <c r="AE229" s="37"/>
    </row>
    <row r="230" spans="27:31" ht="15.75" x14ac:dyDescent="0.25">
      <c r="AA230" s="37"/>
      <c r="AB230" s="37"/>
      <c r="AC230" s="37"/>
      <c r="AD230" s="37"/>
      <c r="AE230" s="37"/>
    </row>
    <row r="231" spans="27:31" ht="15.75" x14ac:dyDescent="0.25">
      <c r="AA231" s="37"/>
      <c r="AB231" s="37"/>
      <c r="AC231" s="37"/>
      <c r="AD231" s="37"/>
      <c r="AE231" s="37"/>
    </row>
    <row r="232" spans="27:31" ht="15.75" x14ac:dyDescent="0.25">
      <c r="AA232" s="37"/>
      <c r="AB232" s="37"/>
      <c r="AC232" s="37"/>
      <c r="AD232" s="37"/>
      <c r="AE232" s="37"/>
    </row>
    <row r="233" spans="27:31" ht="15.75" x14ac:dyDescent="0.25">
      <c r="AA233" s="37"/>
      <c r="AB233" s="37"/>
      <c r="AC233" s="37"/>
      <c r="AD233" s="37"/>
      <c r="AE233" s="37"/>
    </row>
    <row r="234" spans="27:31" ht="15.75" x14ac:dyDescent="0.25">
      <c r="AA234" s="37"/>
      <c r="AB234" s="37"/>
      <c r="AC234" s="37"/>
      <c r="AD234" s="37"/>
      <c r="AE234" s="37"/>
    </row>
    <row r="235" spans="27:31" ht="15.75" x14ac:dyDescent="0.25">
      <c r="AA235" s="37"/>
      <c r="AB235" s="37"/>
      <c r="AC235" s="37"/>
      <c r="AD235" s="37"/>
      <c r="AE235" s="37"/>
    </row>
    <row r="236" spans="27:31" ht="15.75" x14ac:dyDescent="0.25">
      <c r="AA236" s="37"/>
      <c r="AB236" s="37"/>
      <c r="AC236" s="37"/>
      <c r="AD236" s="37"/>
      <c r="AE236" s="37"/>
    </row>
    <row r="237" spans="27:31" ht="15.75" x14ac:dyDescent="0.25">
      <c r="AA237" s="37"/>
      <c r="AB237" s="37"/>
      <c r="AC237" s="37"/>
      <c r="AD237" s="37"/>
      <c r="AE237" s="37"/>
    </row>
    <row r="238" spans="27:31" ht="15.75" x14ac:dyDescent="0.25">
      <c r="AA238" s="37"/>
      <c r="AB238" s="37"/>
      <c r="AC238" s="37"/>
      <c r="AD238" s="37"/>
      <c r="AE238" s="37"/>
    </row>
    <row r="239" spans="27:31" ht="15.75" x14ac:dyDescent="0.25">
      <c r="AA239" s="37"/>
      <c r="AB239" s="37"/>
      <c r="AC239" s="37"/>
      <c r="AD239" s="37"/>
      <c r="AE239" s="37"/>
    </row>
    <row r="240" spans="27:31" ht="15.75" x14ac:dyDescent="0.25">
      <c r="AA240" s="37"/>
      <c r="AB240" s="37"/>
      <c r="AC240" s="37"/>
      <c r="AD240" s="37"/>
      <c r="AE240" s="37"/>
    </row>
    <row r="241" spans="27:31" ht="15.75" x14ac:dyDescent="0.25">
      <c r="AA241" s="37"/>
      <c r="AB241" s="37"/>
      <c r="AC241" s="37"/>
      <c r="AD241" s="37"/>
      <c r="AE241" s="37"/>
    </row>
    <row r="242" spans="27:31" ht="15.75" x14ac:dyDescent="0.25">
      <c r="AA242" s="37"/>
      <c r="AB242" s="37"/>
      <c r="AC242" s="37"/>
      <c r="AD242" s="37"/>
      <c r="AE242" s="37"/>
    </row>
    <row r="243" spans="27:31" ht="15.75" x14ac:dyDescent="0.25">
      <c r="AA243" s="37"/>
      <c r="AB243" s="37"/>
      <c r="AC243" s="37"/>
      <c r="AD243" s="37"/>
      <c r="AE243" s="37"/>
    </row>
    <row r="244" spans="27:31" ht="15.75" x14ac:dyDescent="0.25">
      <c r="AA244" s="37"/>
      <c r="AB244" s="37"/>
      <c r="AC244" s="37"/>
      <c r="AD244" s="37"/>
      <c r="AE244" s="37"/>
    </row>
    <row r="245" spans="27:31" ht="15.75" x14ac:dyDescent="0.25">
      <c r="AA245" s="37"/>
      <c r="AB245" s="37"/>
      <c r="AC245" s="37"/>
      <c r="AD245" s="37"/>
      <c r="AE245" s="37"/>
    </row>
    <row r="246" spans="27:31" ht="15.75" x14ac:dyDescent="0.25">
      <c r="AA246" s="37"/>
      <c r="AB246" s="37"/>
      <c r="AC246" s="37"/>
      <c r="AD246" s="37"/>
      <c r="AE246" s="37"/>
    </row>
    <row r="247" spans="27:31" ht="15.75" x14ac:dyDescent="0.25">
      <c r="AA247" s="37"/>
      <c r="AB247" s="37"/>
      <c r="AC247" s="37"/>
      <c r="AD247" s="37"/>
      <c r="AE247" s="37"/>
    </row>
    <row r="248" spans="27:31" ht="15.75" x14ac:dyDescent="0.25">
      <c r="AA248" s="37"/>
      <c r="AB248" s="37"/>
      <c r="AC248" s="37"/>
      <c r="AD248" s="37"/>
      <c r="AE248" s="37"/>
    </row>
    <row r="261" spans="1:50" x14ac:dyDescent="0.25">
      <c r="A261" t="s">
        <v>49</v>
      </c>
      <c r="AX261">
        <v>1.2416</v>
      </c>
    </row>
    <row r="262" spans="1:50" x14ac:dyDescent="0.25">
      <c r="A262" t="s">
        <v>50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62"/>
  <sheetViews>
    <sheetView topLeftCell="A144" workbookViewId="0">
      <selection activeCell="O154" sqref="O154:S157"/>
    </sheetView>
  </sheetViews>
  <sheetFormatPr defaultRowHeight="15" x14ac:dyDescent="0.25"/>
  <cols>
    <col min="2" max="2" width="7" bestFit="1" customWidth="1"/>
    <col min="4" max="4" width="7" bestFit="1" customWidth="1"/>
    <col min="12" max="12" width="9.140625" style="47"/>
    <col min="13" max="13" width="11.28515625" bestFit="1" customWidth="1"/>
    <col min="39" max="39" width="10.140625" bestFit="1" customWidth="1"/>
  </cols>
  <sheetData>
    <row r="1" spans="2:50" x14ac:dyDescent="0.25">
      <c r="B1">
        <f>H_WX_max_Ngân!B1</f>
        <v>1E-4</v>
      </c>
      <c r="C1">
        <f>H_WX_max_Ngân!C1</f>
        <v>2E-3</v>
      </c>
      <c r="D1">
        <f>H_WX_max_Ngân!D1</f>
        <v>5.9400000000000001E-2</v>
      </c>
      <c r="E1">
        <f>H_WX_max_Ngân!E1</f>
        <v>1.55E-2</v>
      </c>
      <c r="F1">
        <f>H_WX_max_Ngân!F1</f>
        <v>0.92300000000000004</v>
      </c>
      <c r="N1">
        <f>N150</f>
        <v>0.84827586206896555</v>
      </c>
      <c r="O1" t="s">
        <v>31</v>
      </c>
      <c r="U1" t="s">
        <v>32</v>
      </c>
      <c r="AA1" t="s">
        <v>58</v>
      </c>
      <c r="AB1" t="s">
        <v>34</v>
      </c>
      <c r="AG1" t="s">
        <v>59</v>
      </c>
      <c r="AM1" t="s">
        <v>60</v>
      </c>
    </row>
    <row r="2" spans="2:50" x14ac:dyDescent="0.25"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23</v>
      </c>
      <c r="I2" t="s">
        <v>21</v>
      </c>
      <c r="J2" t="s">
        <v>44</v>
      </c>
      <c r="K2" t="s">
        <v>45</v>
      </c>
      <c r="L2" s="47" t="s">
        <v>49</v>
      </c>
      <c r="M2" t="s">
        <v>55</v>
      </c>
      <c r="N2" t="s">
        <v>56</v>
      </c>
      <c r="O2" t="s">
        <v>7</v>
      </c>
      <c r="P2" t="s">
        <v>8</v>
      </c>
      <c r="Q2" t="s">
        <v>9</v>
      </c>
      <c r="R2" t="s">
        <v>10</v>
      </c>
      <c r="S2" t="s">
        <v>11</v>
      </c>
      <c r="U2" t="s">
        <v>7</v>
      </c>
      <c r="V2" t="s">
        <v>8</v>
      </c>
      <c r="W2" t="s">
        <v>9</v>
      </c>
      <c r="X2" t="s">
        <v>10</v>
      </c>
      <c r="Y2" t="s">
        <v>11</v>
      </c>
      <c r="AA2" t="s">
        <v>7</v>
      </c>
      <c r="AB2" t="s">
        <v>8</v>
      </c>
      <c r="AC2" t="s">
        <v>9</v>
      </c>
      <c r="AD2" t="s">
        <v>10</v>
      </c>
      <c r="AE2" t="s">
        <v>11</v>
      </c>
      <c r="AG2" t="s">
        <v>7</v>
      </c>
      <c r="AH2" t="s">
        <v>8</v>
      </c>
      <c r="AI2" t="s">
        <v>9</v>
      </c>
      <c r="AJ2" t="s">
        <v>10</v>
      </c>
      <c r="AK2" t="s">
        <v>11</v>
      </c>
      <c r="AM2" t="s">
        <v>7</v>
      </c>
      <c r="AN2" t="s">
        <v>8</v>
      </c>
      <c r="AO2" t="s">
        <v>9</v>
      </c>
      <c r="AP2" t="s">
        <v>10</v>
      </c>
      <c r="AQ2" t="s">
        <v>11</v>
      </c>
      <c r="AS2" t="s">
        <v>7</v>
      </c>
      <c r="AT2" t="s">
        <v>8</v>
      </c>
      <c r="AU2" t="s">
        <v>9</v>
      </c>
      <c r="AV2" t="s">
        <v>10</v>
      </c>
      <c r="AW2" t="s">
        <v>11</v>
      </c>
      <c r="AX2" t="s">
        <v>6</v>
      </c>
    </row>
    <row r="3" spans="2:50" ht="16.5" customHeight="1" x14ac:dyDescent="0.25">
      <c r="B3">
        <v>0</v>
      </c>
      <c r="C3">
        <v>0.1</v>
      </c>
      <c r="D3">
        <v>0.5</v>
      </c>
      <c r="E3">
        <v>0.26</v>
      </c>
      <c r="F3">
        <v>0.05</v>
      </c>
      <c r="G3" t="s">
        <v>23</v>
      </c>
      <c r="H3">
        <f t="shared" ref="H3:H66" si="0">ROUND(SUMPRODUCT($B$1:$F$1,AA3:AE3),4)</f>
        <v>6.5600000000000006E-2</v>
      </c>
      <c r="I3">
        <f t="shared" ref="I3:I66" si="1">ROUND(SUMPRODUCT($B$1:$F$1,AG3:AK3),4)</f>
        <v>0.23830000000000001</v>
      </c>
      <c r="J3">
        <f t="shared" ref="J3:J66" si="2">ROUND(SUMPRODUCT($B$1:$F$1,AM3:AQ3),4)</f>
        <v>0.52880000000000005</v>
      </c>
      <c r="K3">
        <f t="shared" ref="K3:K66" si="3">ROUND(SUMPRODUCT($B$1:$F$1,AS3:AW3),4)</f>
        <v>0.72629999999999995</v>
      </c>
      <c r="L3" s="47">
        <f>MIN(H3:K3)</f>
        <v>6.5600000000000006E-2</v>
      </c>
      <c r="M3" t="str">
        <f>IF(L3=H3,"Very Low",IF(L3=I3,"Low",IF(L3=J3,"Middle","High")))</f>
        <v>Very Low</v>
      </c>
      <c r="N3">
        <f>IF(M3=G3,1,0)</f>
        <v>1</v>
      </c>
      <c r="O3">
        <f>'Test_IF-có_validate'!O3</f>
        <v>0</v>
      </c>
      <c r="P3">
        <f>'Test_IF-có_validate'!P3</f>
        <v>0.1111</v>
      </c>
      <c r="Q3">
        <f>'Test_IF-có_validate'!Q3</f>
        <v>0.5444</v>
      </c>
      <c r="R3">
        <f>'Test_IF-có_validate'!R3</f>
        <v>0.2626</v>
      </c>
      <c r="S3">
        <f>'Test_IF-có_validate'!S3</f>
        <v>4.0800000000000003E-2</v>
      </c>
      <c r="U3" s="37">
        <f>ROUND((1-O3)/(1+O3),4)</f>
        <v>1</v>
      </c>
      <c r="V3" s="37">
        <f>ROUND((1-P3)/(1+P3),4)</f>
        <v>0.8</v>
      </c>
      <c r="W3" s="37">
        <f>ROUND((1-Q3)/(1+Q3),4)</f>
        <v>0.29499999999999998</v>
      </c>
      <c r="X3" s="37">
        <f>ROUND((1-R3)/(1+R3),4)</f>
        <v>0.58399999999999996</v>
      </c>
      <c r="Y3" s="37">
        <f>ROUND((1-S3)/(1+S3),4)</f>
        <v>0.92159999999999997</v>
      </c>
      <c r="AA3" s="37">
        <f>ROUND(((ABS(O3-O$154)+ABS((U3-U$154)+(1-O3-U3)-(1-O$154-U$154)+(1-O$154-U$154)*U3-(1-O3-U3)*U$154)/(1-(1-O3-U3)*(1-O$154-U$154)))/2),4)</f>
        <v>0.42380000000000001</v>
      </c>
      <c r="AB3" s="37">
        <f t="shared" ref="AB3:AB65" si="4">ROUND(((ABS(P3-P$154)+ABS((V3-V$154)+(1-P3-V3)-(1-P$154-V$154)+(1-P$154-V$154)*V3-(1-P3-V3)*V$154)/(1-(1-P3-V3)*(1-P$154-V$154)))/2),4)</f>
        <v>0.13780000000000001</v>
      </c>
      <c r="AC3" s="37">
        <f t="shared" ref="AC3:AC65" si="5">ROUND(((ABS(Q3-Q$154)+ABS((W3-W$154)+(1-Q3-W3)-(1-Q$154-W$154)+(1-Q$154-W$154)*W3-(1-Q3-W3)*W$154)/(1-(1-Q3-W3)*(1-Q$154-W$154)))/2),4)</f>
        <v>0.16070000000000001</v>
      </c>
      <c r="AD3" s="37">
        <f t="shared" ref="AD3:AD65" si="6">ROUND(((ABS(R3-R$154)+ABS((X3-X$154)+(1-R3-X3)-(1-R$154-X$154)+(1-R$154-X$154)*X3-(1-R3-X3)*X$154)/(1-(1-R3-X3)*(1-R$154-X$154)))/2),4)</f>
        <v>0.1153</v>
      </c>
      <c r="AE3" s="37">
        <f t="shared" ref="AE3:AE65" si="7">ROUND(((ABS(S3-S$154)+ABS((Y3-Y$154)+(1-S3-Y3)-(1-S$154-Y$154)+(1-S$154-Y$154)*Y3-(1-S3-Y3)*Y$154)/(1-(1-S3-Y3)*(1-S$154-Y$154)))/2),4)</f>
        <v>5.8400000000000001E-2</v>
      </c>
      <c r="AG3" s="38">
        <f>ROUND(((ABS(O3-O$155)+ABS((U3-U$155)+(1-O3-U3)-(1-O$155-U$155)+(1-O$155-U$155)*U3-(1-O3-U3)*U$155)/(1-(1-O3-U3)*(1-O$155-U$155)))/2),4)</f>
        <v>0.44130000000000003</v>
      </c>
      <c r="AH3" s="38">
        <f>ROUND(((ABS(P3-P$155)+ABS((V3-V$155)+(1-P3-V3)-(1-P$155-V$155)+(1-P$155-V$155)*V3-(1-P3-V3)*V$155)/(1-(1-P3-V3)*(1-P$155-V$155)))/2),4)</f>
        <v>0.314</v>
      </c>
      <c r="AI3" s="38">
        <f>ROUND(((ABS(Q3-Q$155)+ABS((W3-W$155)+(1-Q3-W3)-(1-Q$155-W$155)+(1-Q$155-W$155)*W3-(1-Q3-W3)*W$155)/(1-(1-Q3-W3)*(1-Q$155-W$155)))/2),4)</f>
        <v>8.1900000000000001E-2</v>
      </c>
      <c r="AJ3" s="38">
        <f>ROUND(((ABS(R3-R$155)+ABS((X3-X$155)+(1-R3-X3)-(1-R$155-X$155)+(1-R$155-X$155)*X3-(1-R3-X3)*X$155)/(1-(1-R3-X3)*(1-R$155-X$155)))/2),4)</f>
        <v>0.26629999999999998</v>
      </c>
      <c r="AK3" s="38">
        <f>ROUND(((ABS(S3-S$155)+ABS((Y3-Y$155)+(1-S3-Y3)-(1-S$155-Y$155)+(1-S$155-Y$155)*Y3-(1-S3-Y3)*Y$155)/(1-(1-S3-Y3)*(1-S$155-Y$155)))/2),4)</f>
        <v>0.2477</v>
      </c>
      <c r="AM3" s="38">
        <f t="shared" ref="AM3:AM65" si="8">ROUND(((ABS(O3-O$156)+ABS((U3-U$156)+(1-O3-U3)-(1-O$156-U$156)+(1-O$156-U$156)*U3-(1-O3-U3)*U$156)/(1-(1-O3-U3)*(1-O$156-U$156)))/2),4)</f>
        <v>0.53110000000000002</v>
      </c>
      <c r="AN3" s="38">
        <f t="shared" ref="AN3:AN65" si="9">ROUND(((ABS(P3-P$156)+ABS((V3-V$156)+(1-P3-V3)-(1-P$156-V$156)+(1-P$156-V$156)*V3-(1-P3-V3)*V$156)/(1-(1-P3-V3)*(1-P$156-V$156)))/2),4)</f>
        <v>0.35549999999999998</v>
      </c>
      <c r="AO3" s="38">
        <f t="shared" ref="AO3:AO65" si="10">ROUND(((ABS(Q3-Q$156)+ABS((W3-W$156)+(1-Q3-W3)-(1-Q$156-W$156)+(1-Q$156-W$156)*W3-(1-Q3-W3)*W$156)/(1-(1-Q3-W3)*(1-Q$156-W$156)))/2),4)</f>
        <v>1.18E-2</v>
      </c>
      <c r="AP3" s="38">
        <f t="shared" ref="AP3:AP65" si="11">ROUND(((ABS(R3-R$156)+ABS((X3-X$156)+(1-R3-X3)-(1-R$156-X$156)+(1-R$156-X$156)*X3-(1-R3-X3)*X$156)/(1-(1-R3-X3)*(1-R$156-X$156)))/2),4)</f>
        <v>0.10059999999999999</v>
      </c>
      <c r="AQ3" s="38">
        <f t="shared" ref="AQ3:AQ65" si="12">ROUND(((ABS(S3-S$156)+ABS((Y3-Y$156)+(1-S3-Y3)-(1-S$156-Y$156)+(1-S$156-Y$156)*Y3-(1-S3-Y3)*Y$156)/(1-(1-S3-Y3)*(1-S$156-Y$156)))/2),4)</f>
        <v>0.5696</v>
      </c>
      <c r="AR3" s="38"/>
      <c r="AS3" s="38">
        <f>ROUND(((ABS(O3-O$157)+ABS((U3-U$157)+(1-O3-U3)-(1-O$157-U$157)+(1-O$157-U$157)*U3-(1-O3-U3)*U$157)/(1-(1-O3-U3)*(1-O$157-U$157)))/2),4)</f>
        <v>0.55689999999999995</v>
      </c>
      <c r="AT3" s="38">
        <f>ROUND(((ABS(P3-P$157)+ABS((V3-V$157)+(1-P3-V3)-(1-P$157-V$157)+(1-P$157-V$157)*V3-(1-P3-V3)*V$157)/(1-(1-P3-V3)*(1-P$157-V$157)))/2),4)</f>
        <v>0.42320000000000002</v>
      </c>
      <c r="AU3" s="38">
        <f>ROUND(((ABS(Q3-Q$157)+ABS((W3-W$157)+(1-Q3-W3)-(1-Q$157-W$157)+(1-Q$157-W$157)*W3-(1-Q3-W3)*W$157)/(1-(1-Q3-W3)*(1-Q$157-W$157)))/2),4)</f>
        <v>7.1000000000000004E-3</v>
      </c>
      <c r="AV3" s="38">
        <f>ROUND(((ABS(R3-R$157)+ABS((X3-X$157)+(1-R3-X3)-(1-R$157-X$157)+(1-R$157-X$157)*X3-(1-R3-X3)*X$157)/(1-(1-R3-X3)*(1-R$157-X$157)))/2),4)</f>
        <v>0.27679999999999999</v>
      </c>
      <c r="AW3" s="38">
        <f>ROUND(((ABS(S3-S$157)+ABS((Y3-Y$157)+(1-S3-Y3)-(1-S$157-Y$157)+(1-S$157-Y$157)*Y3-(1-S3-Y3)*Y$157)/(1-(1-S3-Y3)*(1-S$157-Y$157)))/2),4)</f>
        <v>0.78080000000000005</v>
      </c>
      <c r="AX3" t="s">
        <v>19</v>
      </c>
    </row>
    <row r="4" spans="2:50" ht="15.75" x14ac:dyDescent="0.25">
      <c r="B4">
        <v>0.05</v>
      </c>
      <c r="C4">
        <v>0.05</v>
      </c>
      <c r="D4">
        <v>0.55000000000000004</v>
      </c>
      <c r="E4">
        <v>0.6</v>
      </c>
      <c r="F4">
        <v>0.14000000000000001</v>
      </c>
      <c r="G4" t="s">
        <v>21</v>
      </c>
      <c r="H4">
        <f t="shared" si="0"/>
        <v>7.8899999999999998E-2</v>
      </c>
      <c r="I4">
        <f t="shared" si="1"/>
        <v>0.12609999999999999</v>
      </c>
      <c r="J4">
        <f t="shared" si="2"/>
        <v>0.43049999999999999</v>
      </c>
      <c r="K4">
        <f t="shared" si="3"/>
        <v>0.63260000000000005</v>
      </c>
      <c r="L4" s="47">
        <f t="shared" ref="L4:L67" si="13">MIN(H4:K4)</f>
        <v>7.8899999999999998E-2</v>
      </c>
      <c r="M4" t="str">
        <f t="shared" ref="M4:M67" si="14">IF(L4=H4,"Very Low",IF(L4=I4,"Low",IF(L4=J4,"Middle","High")))</f>
        <v>Very Low</v>
      </c>
      <c r="N4">
        <f t="shared" ref="N4:N67" si="15">IF(M4=G4,1,0)</f>
        <v>0</v>
      </c>
      <c r="O4">
        <f>'Test_IF-có_validate'!O4</f>
        <v>5.5599999999999997E-2</v>
      </c>
      <c r="P4">
        <f>'Test_IF-có_validate'!P4</f>
        <v>5.5599999999999997E-2</v>
      </c>
      <c r="Q4">
        <f>'Test_IF-có_validate'!Q4</f>
        <v>0.6</v>
      </c>
      <c r="R4">
        <f>'Test_IF-có_validate'!R4</f>
        <v>0.60609999999999997</v>
      </c>
      <c r="S4">
        <f>'Test_IF-có_validate'!S4</f>
        <v>0.13270000000000001</v>
      </c>
      <c r="U4" s="37">
        <f t="shared" ref="U4:Y54" si="16">ROUND((1-O4)/(1+O4),4)</f>
        <v>0.89470000000000005</v>
      </c>
      <c r="V4" s="37">
        <f t="shared" si="16"/>
        <v>0.89470000000000005</v>
      </c>
      <c r="W4" s="37">
        <f t="shared" si="16"/>
        <v>0.25</v>
      </c>
      <c r="X4" s="37">
        <f t="shared" si="16"/>
        <v>0.24529999999999999</v>
      </c>
      <c r="Y4" s="37">
        <f t="shared" si="16"/>
        <v>0.76570000000000005</v>
      </c>
      <c r="AA4" s="37">
        <f>ROUND(((ABS(O4-O$154)+ABS((U4-U$154)+(1-O4-U4)-(1-O$154-U$154)+(1-O$154-U$154)*U4-(1-O4-U4)*U$154)/(1-(1-O4-U4)*(1-O$154-U$154)))/2),4)</f>
        <v>0.3488</v>
      </c>
      <c r="AB4" s="37">
        <f t="shared" si="4"/>
        <v>0.21240000000000001</v>
      </c>
      <c r="AC4" s="37">
        <f t="shared" si="5"/>
        <v>0.2185</v>
      </c>
      <c r="AD4" s="37">
        <f t="shared" si="6"/>
        <v>0.26100000000000001</v>
      </c>
      <c r="AE4" s="37">
        <f t="shared" si="7"/>
        <v>6.6500000000000004E-2</v>
      </c>
      <c r="AG4" s="38">
        <f t="shared" ref="AG4:AG67" si="17">ROUND(((ABS(O4-O$155)+ABS((U4-U$155)+(1-O4-U4)-(1-O$155-U$155)+(1-O$155-U$155)*U4-(1-O4-U4)*U$155)/(1-(1-O4-U4)*(1-O$155-U$155)))/2),4)</f>
        <v>0.36680000000000001</v>
      </c>
      <c r="AH4" s="38">
        <f t="shared" ref="AH4:AH67" si="18">ROUND(((ABS(P4-P$155)+ABS((V4-V$155)+(1-P4-V4)-(1-P$155-V$155)+(1-P$155-V$155)*V4-(1-P4-V4)*V$155)/(1-(1-P4-V4)*(1-P$155-V$155)))/2),4)</f>
        <v>0.3856</v>
      </c>
      <c r="AI4" s="38">
        <f t="shared" ref="AI4:AI67" si="19">ROUND(((ABS(Q4-Q$155)+ABS((W4-W$155)+(1-Q4-W4)-(1-Q$155-W$155)+(1-Q$155-W$155)*W4-(1-Q4-W4)*W$155)/(1-(1-Q4-W4)*(1-Q$155-W$155)))/2),4)</f>
        <v>0.1401</v>
      </c>
      <c r="AJ4" s="38">
        <f t="shared" ref="AJ4:AJ67" si="20">ROUND(((ABS(R4-R$155)+ABS((X4-X$155)+(1-R4-X4)-(1-R$155-X$155)+(1-R$155-X$155)*X4-(1-R4-X4)*X$155)/(1-(1-R4-X4)*(1-R$155-X$155)))/2),4)</f>
        <v>0.10979999999999999</v>
      </c>
      <c r="AK4" s="38">
        <f t="shared" ref="AK4:AK67" si="21">ROUND(((ABS(S4-S$155)+ABS((Y4-Y$155)+(1-S4-Y4)-(1-S$155-Y$155)+(1-S$155-Y$155)*Y4-(1-S4-Y4)*Y$155)/(1-(1-S4-Y4)*(1-S$155-Y$155)))/2),4)</f>
        <v>0.1249</v>
      </c>
      <c r="AM4" s="38">
        <f t="shared" si="8"/>
        <v>0.4592</v>
      </c>
      <c r="AN4" s="38">
        <f t="shared" si="9"/>
        <v>0.42630000000000001</v>
      </c>
      <c r="AO4" s="38">
        <f t="shared" si="10"/>
        <v>4.6600000000000003E-2</v>
      </c>
      <c r="AP4" s="38">
        <f t="shared" si="11"/>
        <v>0.27539999999999998</v>
      </c>
      <c r="AQ4" s="38">
        <f t="shared" si="12"/>
        <v>0.45779999999999998</v>
      </c>
      <c r="AR4" s="38"/>
      <c r="AS4" s="38">
        <f t="shared" ref="AS4:AS67" si="22">ROUND(((ABS(O4-O$157)+ABS((U4-U$157)+(1-O4-U4)-(1-O$157-U$157)+(1-O$157-U$157)*U4-(1-O4-U4)*U$157)/(1-(1-O4-U4)*(1-O$157-U$157)))/2),4)</f>
        <v>0.48580000000000001</v>
      </c>
      <c r="AT4" s="38">
        <f t="shared" ref="AT4:AT67" si="23">ROUND(((ABS(P4-P$157)+ABS((V4-V$157)+(1-P4-V4)-(1-P$157-V$157)+(1-P$157-V$157)*V4-(1-P4-V4)*V$157)/(1-(1-P4-V4)*(1-P$157-V$157)))/2),4)</f>
        <v>0.4924</v>
      </c>
      <c r="AU4" s="38">
        <f t="shared" ref="AU4:AU67" si="24">ROUND(((ABS(Q4-Q$157)+ABS((W4-W$157)+(1-Q4-W4)-(1-Q$157-W$157)+(1-Q$157-W$157)*W4-(1-Q4-W4)*W$157)/(1-(1-Q4-W4)*(1-Q$157-W$157)))/2),4)</f>
        <v>5.1299999999999998E-2</v>
      </c>
      <c r="AV4" s="38">
        <f t="shared" ref="AV4:AV67" si="25">ROUND(((ABS(R4-R$157)+ABS((X4-X$157)+(1-R4-X4)-(1-R$157-X$157)+(1-R$157-X$157)*X4-(1-R4-X4)*X$157)/(1-(1-R4-X4)*(1-R$157-X$157)))/2),4)</f>
        <v>9.9000000000000005E-2</v>
      </c>
      <c r="AW4" s="38">
        <f t="shared" ref="AW4:AW67" si="26">ROUND(((ABS(S4-S$157)+ABS((Y4-Y$157)+(1-S4-Y4)-(1-S$157-Y$157)+(1-S$157-Y$157)*Y4-(1-S4-Y4)*Y$157)/(1-(1-S4-Y4)*(1-S$157-Y$157)))/2),4)</f>
        <v>0.67930000000000001</v>
      </c>
      <c r="AX4" t="s">
        <v>18</v>
      </c>
    </row>
    <row r="5" spans="2:50" ht="15.75" x14ac:dyDescent="0.25">
      <c r="B5">
        <v>0.08</v>
      </c>
      <c r="C5">
        <v>0.18</v>
      </c>
      <c r="D5">
        <v>0.63</v>
      </c>
      <c r="E5">
        <v>0.6</v>
      </c>
      <c r="F5">
        <v>0.85</v>
      </c>
      <c r="G5" t="s">
        <v>20</v>
      </c>
      <c r="H5">
        <f t="shared" si="0"/>
        <v>0.76229999999999998</v>
      </c>
      <c r="I5">
        <f t="shared" si="1"/>
        <v>0.6089</v>
      </c>
      <c r="J5">
        <f t="shared" si="2"/>
        <v>0.31090000000000001</v>
      </c>
      <c r="K5">
        <f t="shared" si="3"/>
        <v>8.4599999999999995E-2</v>
      </c>
      <c r="L5" s="47">
        <f t="shared" si="13"/>
        <v>8.4599999999999995E-2</v>
      </c>
      <c r="M5" t="str">
        <f t="shared" si="14"/>
        <v>High</v>
      </c>
      <c r="N5">
        <f t="shared" si="15"/>
        <v>1</v>
      </c>
      <c r="O5">
        <f>'Test_IF-có_validate'!O5</f>
        <v>8.8900000000000007E-2</v>
      </c>
      <c r="P5">
        <f>'Test_IF-có_validate'!P5</f>
        <v>0.2</v>
      </c>
      <c r="Q5">
        <f>'Test_IF-có_validate'!Q5</f>
        <v>0.68889999999999996</v>
      </c>
      <c r="R5">
        <f>'Test_IF-có_validate'!R5</f>
        <v>0.60609999999999997</v>
      </c>
      <c r="S5">
        <f>'Test_IF-có_validate'!S5</f>
        <v>0.85709999999999997</v>
      </c>
      <c r="U5" s="37">
        <f t="shared" si="16"/>
        <v>0.8367</v>
      </c>
      <c r="V5" s="37">
        <f t="shared" si="16"/>
        <v>0.66669999999999996</v>
      </c>
      <c r="W5" s="37">
        <f t="shared" si="16"/>
        <v>0.1842</v>
      </c>
      <c r="X5" s="37">
        <f t="shared" si="16"/>
        <v>0.24529999999999999</v>
      </c>
      <c r="Y5" s="37">
        <f t="shared" si="16"/>
        <v>7.6899999999999996E-2</v>
      </c>
      <c r="AA5" s="37">
        <f t="shared" ref="AA5:AA65" si="27">ROUND(((ABS(O5-O$154)+ABS((U5-U$154)+(1-O5-U5)-(1-O$154-U$154)+(1-O$154-U$154)*U5-(1-O5-U5)*U$154)/(1-(1-O5-U5)*(1-O$154-U$154)))/2),4)</f>
        <v>0.30509999999999998</v>
      </c>
      <c r="AB5" s="37">
        <f t="shared" si="4"/>
        <v>2.46E-2</v>
      </c>
      <c r="AC5" s="37">
        <f t="shared" si="5"/>
        <v>0.3085</v>
      </c>
      <c r="AD5" s="37">
        <f t="shared" si="6"/>
        <v>0.26100000000000001</v>
      </c>
      <c r="AE5" s="37">
        <f t="shared" si="7"/>
        <v>0.80159999999999998</v>
      </c>
      <c r="AG5" s="38">
        <f t="shared" si="17"/>
        <v>0.32329999999999998</v>
      </c>
      <c r="AH5" s="38">
        <f t="shared" si="18"/>
        <v>0.20349999999999999</v>
      </c>
      <c r="AI5" s="38">
        <f t="shared" si="19"/>
        <v>0.2311</v>
      </c>
      <c r="AJ5" s="38">
        <f t="shared" si="20"/>
        <v>0.10979999999999999</v>
      </c>
      <c r="AK5" s="38">
        <f t="shared" si="21"/>
        <v>0.64249999999999996</v>
      </c>
      <c r="AM5" s="38">
        <f t="shared" si="8"/>
        <v>0.41699999999999998</v>
      </c>
      <c r="AN5" s="38">
        <f t="shared" si="9"/>
        <v>0.246</v>
      </c>
      <c r="AO5" s="38">
        <f t="shared" si="10"/>
        <v>0.13830000000000001</v>
      </c>
      <c r="AP5" s="38">
        <f t="shared" si="11"/>
        <v>0.27539999999999998</v>
      </c>
      <c r="AQ5" s="38">
        <f t="shared" si="12"/>
        <v>0.32269999999999999</v>
      </c>
      <c r="AR5" s="38"/>
      <c r="AS5" s="38">
        <f t="shared" si="22"/>
        <v>0.44400000000000001</v>
      </c>
      <c r="AT5" s="38">
        <f t="shared" si="23"/>
        <v>0.31559999999999999</v>
      </c>
      <c r="AU5" s="38">
        <f t="shared" si="24"/>
        <v>0.14299999999999999</v>
      </c>
      <c r="AV5" s="38">
        <f t="shared" si="25"/>
        <v>9.9000000000000005E-2</v>
      </c>
      <c r="AW5" s="38">
        <f t="shared" si="26"/>
        <v>8.0100000000000005E-2</v>
      </c>
      <c r="AX5" t="s">
        <v>17</v>
      </c>
    </row>
    <row r="6" spans="2:50" ht="15.75" x14ac:dyDescent="0.25">
      <c r="B6">
        <v>0.2</v>
      </c>
      <c r="C6">
        <v>0.2</v>
      </c>
      <c r="D6">
        <v>0.68</v>
      </c>
      <c r="E6">
        <v>0.67</v>
      </c>
      <c r="F6">
        <v>0.85</v>
      </c>
      <c r="G6" t="s">
        <v>20</v>
      </c>
      <c r="H6">
        <f t="shared" si="0"/>
        <v>0.76659999999999995</v>
      </c>
      <c r="I6">
        <f t="shared" si="1"/>
        <v>0.61329999999999996</v>
      </c>
      <c r="J6">
        <f t="shared" si="2"/>
        <v>0.31519999999999998</v>
      </c>
      <c r="K6">
        <f t="shared" si="3"/>
        <v>8.8999999999999996E-2</v>
      </c>
      <c r="L6" s="47">
        <f t="shared" si="13"/>
        <v>8.8999999999999996E-2</v>
      </c>
      <c r="M6" t="str">
        <f t="shared" si="14"/>
        <v>High</v>
      </c>
      <c r="N6">
        <f t="shared" si="15"/>
        <v>1</v>
      </c>
      <c r="O6">
        <f>'Test_IF-có_validate'!O6</f>
        <v>0.22220000000000001</v>
      </c>
      <c r="P6">
        <f>'Test_IF-có_validate'!P6</f>
        <v>0.22220000000000001</v>
      </c>
      <c r="Q6">
        <f>'Test_IF-có_validate'!Q6</f>
        <v>0.74439999999999995</v>
      </c>
      <c r="R6">
        <f>'Test_IF-có_validate'!R6</f>
        <v>0.67679999999999996</v>
      </c>
      <c r="S6">
        <f>'Test_IF-có_validate'!S6</f>
        <v>0.85709999999999997</v>
      </c>
      <c r="U6" s="37">
        <f t="shared" si="16"/>
        <v>0.63639999999999997</v>
      </c>
      <c r="V6" s="37">
        <f t="shared" si="16"/>
        <v>0.63639999999999997</v>
      </c>
      <c r="W6" s="37">
        <f t="shared" si="16"/>
        <v>0.14649999999999999</v>
      </c>
      <c r="X6" s="37">
        <f t="shared" si="16"/>
        <v>0.19270000000000001</v>
      </c>
      <c r="Y6" s="37">
        <f t="shared" si="16"/>
        <v>7.6899999999999996E-2</v>
      </c>
      <c r="AA6" s="37">
        <f t="shared" si="27"/>
        <v>0.13819999999999999</v>
      </c>
      <c r="AB6" s="37">
        <f t="shared" si="4"/>
        <v>2.7000000000000001E-3</v>
      </c>
      <c r="AC6" s="37">
        <f t="shared" si="5"/>
        <v>0.3634</v>
      </c>
      <c r="AD6" s="37">
        <f t="shared" si="6"/>
        <v>0.33229999999999998</v>
      </c>
      <c r="AE6" s="37">
        <f t="shared" si="7"/>
        <v>0.80159999999999998</v>
      </c>
      <c r="AG6" s="38">
        <f t="shared" si="17"/>
        <v>0.15690000000000001</v>
      </c>
      <c r="AH6" s="38">
        <f t="shared" si="18"/>
        <v>0.1767</v>
      </c>
      <c r="AI6" s="38">
        <f t="shared" si="19"/>
        <v>0.28670000000000001</v>
      </c>
      <c r="AJ6" s="38">
        <f t="shared" si="20"/>
        <v>0.1825</v>
      </c>
      <c r="AK6" s="38">
        <f t="shared" si="21"/>
        <v>0.64249999999999996</v>
      </c>
      <c r="AM6" s="38">
        <f t="shared" si="8"/>
        <v>0.25409999999999999</v>
      </c>
      <c r="AN6" s="38">
        <f t="shared" si="9"/>
        <v>0.21940000000000001</v>
      </c>
      <c r="AO6" s="38">
        <f t="shared" si="10"/>
        <v>0.19450000000000001</v>
      </c>
      <c r="AP6" s="38">
        <f t="shared" si="11"/>
        <v>0.34649999999999997</v>
      </c>
      <c r="AQ6" s="38">
        <f t="shared" si="12"/>
        <v>0.32269999999999999</v>
      </c>
      <c r="AR6" s="38"/>
      <c r="AS6" s="38">
        <f t="shared" si="22"/>
        <v>0.2823</v>
      </c>
      <c r="AT6" s="38">
        <f t="shared" si="23"/>
        <v>0.2893</v>
      </c>
      <c r="AU6" s="38">
        <f t="shared" si="24"/>
        <v>0.19919999999999999</v>
      </c>
      <c r="AV6" s="38">
        <f t="shared" si="25"/>
        <v>0.17180000000000001</v>
      </c>
      <c r="AW6" s="38">
        <f t="shared" si="26"/>
        <v>8.0100000000000005E-2</v>
      </c>
      <c r="AX6" t="s">
        <v>14</v>
      </c>
    </row>
    <row r="7" spans="2:50" ht="15.75" x14ac:dyDescent="0.25">
      <c r="B7">
        <v>0.22</v>
      </c>
      <c r="C7">
        <v>0.22</v>
      </c>
      <c r="D7">
        <v>0.9</v>
      </c>
      <c r="E7">
        <v>0.3</v>
      </c>
      <c r="F7">
        <v>0.9</v>
      </c>
      <c r="G7" t="s">
        <v>20</v>
      </c>
      <c r="H7">
        <f t="shared" si="0"/>
        <v>0.81510000000000005</v>
      </c>
      <c r="I7">
        <f t="shared" si="1"/>
        <v>0.66959999999999997</v>
      </c>
      <c r="J7">
        <f t="shared" si="2"/>
        <v>0.37069999999999997</v>
      </c>
      <c r="K7">
        <f t="shared" si="3"/>
        <v>0.15129999999999999</v>
      </c>
      <c r="L7" s="47">
        <f t="shared" si="13"/>
        <v>0.15129999999999999</v>
      </c>
      <c r="M7" t="str">
        <f t="shared" si="14"/>
        <v>High</v>
      </c>
      <c r="N7">
        <f t="shared" si="15"/>
        <v>1</v>
      </c>
      <c r="O7">
        <f>'Test_IF-có_validate'!O7</f>
        <v>0.24440000000000001</v>
      </c>
      <c r="P7">
        <f>'Test_IF-có_validate'!P7</f>
        <v>0.24440000000000001</v>
      </c>
      <c r="Q7">
        <f>'Test_IF-có_validate'!Q7</f>
        <v>0.9889</v>
      </c>
      <c r="R7">
        <f>'Test_IF-có_validate'!R7</f>
        <v>0.30299999999999999</v>
      </c>
      <c r="S7">
        <f>'Test_IF-có_validate'!S7</f>
        <v>0.90820000000000001</v>
      </c>
      <c r="U7" s="37">
        <f t="shared" si="16"/>
        <v>0.60719999999999996</v>
      </c>
      <c r="V7" s="37">
        <f t="shared" si="16"/>
        <v>0.60719999999999996</v>
      </c>
      <c r="W7" s="37">
        <f t="shared" si="16"/>
        <v>5.5999999999999999E-3</v>
      </c>
      <c r="X7" s="37">
        <f t="shared" si="16"/>
        <v>0.53490000000000004</v>
      </c>
      <c r="Y7" s="37">
        <f t="shared" si="16"/>
        <v>4.8099999999999997E-2</v>
      </c>
      <c r="AA7" s="37">
        <f t="shared" si="27"/>
        <v>0.1115</v>
      </c>
      <c r="AB7" s="37">
        <f t="shared" si="4"/>
        <v>2.9499999999999998E-2</v>
      </c>
      <c r="AC7" s="37">
        <f t="shared" si="5"/>
        <v>0.59430000000000005</v>
      </c>
      <c r="AD7" s="37">
        <f t="shared" si="6"/>
        <v>6.8099999999999994E-2</v>
      </c>
      <c r="AE7" s="37">
        <f t="shared" si="7"/>
        <v>0.84360000000000002</v>
      </c>
      <c r="AG7" s="38">
        <f t="shared" si="17"/>
        <v>0.1303</v>
      </c>
      <c r="AH7" s="38">
        <f t="shared" si="18"/>
        <v>0.15010000000000001</v>
      </c>
      <c r="AI7" s="38">
        <f t="shared" si="19"/>
        <v>0.52190000000000003</v>
      </c>
      <c r="AJ7" s="38">
        <f t="shared" si="20"/>
        <v>0.21990000000000001</v>
      </c>
      <c r="AK7" s="38">
        <f t="shared" si="21"/>
        <v>0.68779999999999997</v>
      </c>
      <c r="AM7" s="38">
        <f t="shared" si="8"/>
        <v>0.22789999999999999</v>
      </c>
      <c r="AN7" s="38">
        <f t="shared" si="9"/>
        <v>0.193</v>
      </c>
      <c r="AO7" s="38">
        <f t="shared" si="10"/>
        <v>0.43380000000000002</v>
      </c>
      <c r="AP7" s="38">
        <f t="shared" si="11"/>
        <v>5.33E-2</v>
      </c>
      <c r="AQ7" s="38">
        <f t="shared" si="12"/>
        <v>0.37240000000000001</v>
      </c>
      <c r="AR7" s="38"/>
      <c r="AS7" s="38">
        <f t="shared" si="22"/>
        <v>0.25619999999999998</v>
      </c>
      <c r="AT7" s="38">
        <f t="shared" si="23"/>
        <v>0.26319999999999999</v>
      </c>
      <c r="AU7" s="38">
        <f t="shared" si="24"/>
        <v>0.43830000000000002</v>
      </c>
      <c r="AV7" s="38">
        <f t="shared" si="25"/>
        <v>0.23050000000000001</v>
      </c>
      <c r="AW7" s="38">
        <f t="shared" si="26"/>
        <v>0.1313</v>
      </c>
      <c r="AX7" t="s">
        <v>15</v>
      </c>
    </row>
    <row r="8" spans="2:50" ht="15.75" x14ac:dyDescent="0.25">
      <c r="B8">
        <v>0.14000000000000001</v>
      </c>
      <c r="C8">
        <v>0.14000000000000001</v>
      </c>
      <c r="D8">
        <v>0.7</v>
      </c>
      <c r="E8">
        <v>0.5</v>
      </c>
      <c r="F8">
        <v>0.3</v>
      </c>
      <c r="G8" t="s">
        <v>21</v>
      </c>
      <c r="H8">
        <f t="shared" si="0"/>
        <v>0.26919999999999999</v>
      </c>
      <c r="I8">
        <f t="shared" si="1"/>
        <v>8.8099999999999998E-2</v>
      </c>
      <c r="J8">
        <f t="shared" si="2"/>
        <v>0.2631</v>
      </c>
      <c r="K8">
        <f t="shared" si="3"/>
        <v>0.47760000000000002</v>
      </c>
      <c r="L8" s="47">
        <f t="shared" si="13"/>
        <v>8.8099999999999998E-2</v>
      </c>
      <c r="M8" t="str">
        <f t="shared" si="14"/>
        <v>Low</v>
      </c>
      <c r="N8">
        <f t="shared" si="15"/>
        <v>1</v>
      </c>
      <c r="O8">
        <f>'Test_IF-có_validate'!O8</f>
        <v>0.15559999999999999</v>
      </c>
      <c r="P8">
        <f>'Test_IF-có_validate'!P8</f>
        <v>0.15559999999999999</v>
      </c>
      <c r="Q8">
        <f>'Test_IF-có_validate'!Q8</f>
        <v>0.76670000000000005</v>
      </c>
      <c r="R8">
        <f>'Test_IF-có_validate'!R8</f>
        <v>0.50509999999999999</v>
      </c>
      <c r="S8">
        <f>'Test_IF-có_validate'!S8</f>
        <v>0.2959</v>
      </c>
      <c r="U8" s="37">
        <f t="shared" si="16"/>
        <v>0.73070000000000002</v>
      </c>
      <c r="V8" s="37">
        <f t="shared" si="16"/>
        <v>0.73070000000000002</v>
      </c>
      <c r="W8" s="37">
        <f t="shared" si="16"/>
        <v>0.1321</v>
      </c>
      <c r="X8" s="37">
        <f t="shared" si="16"/>
        <v>0.32879999999999998</v>
      </c>
      <c r="Y8" s="37">
        <f t="shared" si="16"/>
        <v>0.54330000000000001</v>
      </c>
      <c r="AA8" s="37">
        <f t="shared" si="27"/>
        <v>0.22</v>
      </c>
      <c r="AB8" s="37">
        <f t="shared" si="4"/>
        <v>8.0199999999999994E-2</v>
      </c>
      <c r="AC8" s="37">
        <f t="shared" si="5"/>
        <v>0.38519999999999999</v>
      </c>
      <c r="AD8" s="37">
        <f t="shared" si="6"/>
        <v>0.15590000000000001</v>
      </c>
      <c r="AE8" s="37">
        <f t="shared" si="7"/>
        <v>0.26400000000000001</v>
      </c>
      <c r="AG8" s="38">
        <f t="shared" si="17"/>
        <v>0.23860000000000001</v>
      </c>
      <c r="AH8" s="38">
        <f t="shared" si="18"/>
        <v>0.2581</v>
      </c>
      <c r="AI8" s="38">
        <f t="shared" si="19"/>
        <v>0.30880000000000002</v>
      </c>
      <c r="AJ8" s="38">
        <f t="shared" si="20"/>
        <v>3.3E-3</v>
      </c>
      <c r="AK8" s="38">
        <f t="shared" si="21"/>
        <v>7.4899999999999994E-2</v>
      </c>
      <c r="AM8" s="38">
        <f t="shared" si="8"/>
        <v>0.33429999999999999</v>
      </c>
      <c r="AN8" s="38">
        <f t="shared" si="9"/>
        <v>0.30009999999999998</v>
      </c>
      <c r="AO8" s="38">
        <f t="shared" si="10"/>
        <v>0.21690000000000001</v>
      </c>
      <c r="AP8" s="38">
        <f t="shared" si="11"/>
        <v>0.17050000000000001</v>
      </c>
      <c r="AQ8" s="38">
        <f t="shared" si="12"/>
        <v>0.26750000000000002</v>
      </c>
      <c r="AR8" s="38"/>
      <c r="AS8" s="38">
        <f t="shared" si="22"/>
        <v>0.36199999999999999</v>
      </c>
      <c r="AT8" s="38">
        <f t="shared" si="23"/>
        <v>0.36890000000000001</v>
      </c>
      <c r="AU8" s="38">
        <f t="shared" si="24"/>
        <v>0.2215</v>
      </c>
      <c r="AV8" s="38">
        <f t="shared" si="25"/>
        <v>7.4999999999999997E-3</v>
      </c>
      <c r="AW8" s="38">
        <f t="shared" si="26"/>
        <v>0.50219999999999998</v>
      </c>
      <c r="AX8" t="s">
        <v>16</v>
      </c>
    </row>
    <row r="9" spans="2:50" ht="15.75" x14ac:dyDescent="0.25">
      <c r="B9">
        <v>0.16</v>
      </c>
      <c r="C9">
        <v>0.16</v>
      </c>
      <c r="D9">
        <v>0.8</v>
      </c>
      <c r="E9">
        <v>0.5</v>
      </c>
      <c r="F9">
        <v>0.5</v>
      </c>
      <c r="G9" t="s">
        <v>24</v>
      </c>
      <c r="H9">
        <f t="shared" si="0"/>
        <v>0.47420000000000001</v>
      </c>
      <c r="I9">
        <f t="shared" si="1"/>
        <v>0.30130000000000001</v>
      </c>
      <c r="J9">
        <f t="shared" si="2"/>
        <v>6.1800000000000001E-2</v>
      </c>
      <c r="K9">
        <f t="shared" si="3"/>
        <v>0.2843</v>
      </c>
      <c r="L9" s="47">
        <f t="shared" si="13"/>
        <v>6.1800000000000001E-2</v>
      </c>
      <c r="M9" t="str">
        <f t="shared" si="14"/>
        <v>Middle</v>
      </c>
      <c r="N9">
        <f t="shared" si="15"/>
        <v>1</v>
      </c>
      <c r="O9">
        <f>'Test_IF-có_validate'!O9</f>
        <v>0.17780000000000001</v>
      </c>
      <c r="P9">
        <f>'Test_IF-có_validate'!P9</f>
        <v>0.17780000000000001</v>
      </c>
      <c r="Q9">
        <f>'Test_IF-có_validate'!Q9</f>
        <v>0.87780000000000002</v>
      </c>
      <c r="R9">
        <f>'Test_IF-có_validate'!R9</f>
        <v>0.50509999999999999</v>
      </c>
      <c r="S9">
        <f>'Test_IF-có_validate'!S9</f>
        <v>0.5</v>
      </c>
      <c r="U9" s="37">
        <f t="shared" si="16"/>
        <v>0.69810000000000005</v>
      </c>
      <c r="V9" s="37">
        <f t="shared" si="16"/>
        <v>0.69810000000000005</v>
      </c>
      <c r="W9" s="37">
        <f t="shared" si="16"/>
        <v>6.5100000000000005E-2</v>
      </c>
      <c r="X9" s="37">
        <f t="shared" si="16"/>
        <v>0.32879999999999998</v>
      </c>
      <c r="Y9" s="37">
        <f t="shared" si="16"/>
        <v>0.33329999999999999</v>
      </c>
      <c r="AA9" s="37">
        <f t="shared" si="27"/>
        <v>0.19239999999999999</v>
      </c>
      <c r="AB9" s="37">
        <f t="shared" si="4"/>
        <v>5.2200000000000003E-2</v>
      </c>
      <c r="AC9" s="37">
        <f t="shared" si="5"/>
        <v>0.4914</v>
      </c>
      <c r="AD9" s="37">
        <f t="shared" si="6"/>
        <v>0.15590000000000001</v>
      </c>
      <c r="AE9" s="37">
        <f t="shared" si="7"/>
        <v>0.47939999999999999</v>
      </c>
      <c r="AG9" s="38">
        <f t="shared" si="17"/>
        <v>0.21110000000000001</v>
      </c>
      <c r="AH9" s="38">
        <f t="shared" si="18"/>
        <v>0.2306</v>
      </c>
      <c r="AI9" s="38">
        <f t="shared" si="19"/>
        <v>0.41689999999999999</v>
      </c>
      <c r="AJ9" s="38">
        <f t="shared" si="20"/>
        <v>3.3E-3</v>
      </c>
      <c r="AK9" s="38">
        <f t="shared" si="21"/>
        <v>0.29899999999999999</v>
      </c>
      <c r="AM9" s="38">
        <f t="shared" si="8"/>
        <v>0.30730000000000002</v>
      </c>
      <c r="AN9" s="38">
        <f t="shared" si="9"/>
        <v>0.27289999999999998</v>
      </c>
      <c r="AO9" s="38">
        <f t="shared" si="10"/>
        <v>0.32669999999999999</v>
      </c>
      <c r="AP9" s="38">
        <f t="shared" si="11"/>
        <v>0.17050000000000001</v>
      </c>
      <c r="AQ9" s="38">
        <f t="shared" si="12"/>
        <v>4.24E-2</v>
      </c>
      <c r="AR9" s="38"/>
      <c r="AS9" s="38">
        <f t="shared" si="22"/>
        <v>0.3352</v>
      </c>
      <c r="AT9" s="38">
        <f t="shared" si="23"/>
        <v>0.34210000000000002</v>
      </c>
      <c r="AU9" s="38">
        <f t="shared" si="24"/>
        <v>0.33129999999999998</v>
      </c>
      <c r="AV9" s="38">
        <f t="shared" si="25"/>
        <v>7.4999999999999997E-3</v>
      </c>
      <c r="AW9" s="38">
        <f t="shared" si="26"/>
        <v>0.2858</v>
      </c>
    </row>
    <row r="10" spans="2:50" ht="15.75" x14ac:dyDescent="0.25">
      <c r="B10">
        <v>0.12</v>
      </c>
      <c r="C10">
        <v>0.12</v>
      </c>
      <c r="D10">
        <v>0.75</v>
      </c>
      <c r="E10">
        <v>0.68</v>
      </c>
      <c r="F10">
        <v>0.15</v>
      </c>
      <c r="G10" t="s">
        <v>21</v>
      </c>
      <c r="H10">
        <f t="shared" si="0"/>
        <v>0.1052</v>
      </c>
      <c r="I10">
        <f t="shared" si="1"/>
        <v>0.12839999999999999</v>
      </c>
      <c r="J10">
        <f t="shared" si="2"/>
        <v>0.43369999999999997</v>
      </c>
      <c r="K10">
        <f t="shared" si="3"/>
        <v>0.63670000000000004</v>
      </c>
      <c r="L10" s="47">
        <f t="shared" si="13"/>
        <v>0.1052</v>
      </c>
      <c r="M10" t="str">
        <f t="shared" si="14"/>
        <v>Very Low</v>
      </c>
      <c r="N10">
        <f t="shared" si="15"/>
        <v>0</v>
      </c>
      <c r="O10">
        <f>'Test_IF-có_validate'!O10</f>
        <v>0.1333</v>
      </c>
      <c r="P10">
        <f>'Test_IF-có_validate'!P10</f>
        <v>0.1333</v>
      </c>
      <c r="Q10">
        <f>'Test_IF-có_validate'!Q10</f>
        <v>0.82220000000000004</v>
      </c>
      <c r="R10">
        <f>'Test_IF-có_validate'!R10</f>
        <v>0.68689999999999996</v>
      </c>
      <c r="S10">
        <f>'Test_IF-có_validate'!S10</f>
        <v>0.1429</v>
      </c>
      <c r="U10" s="37">
        <f t="shared" si="16"/>
        <v>0.76480000000000004</v>
      </c>
      <c r="V10" s="37">
        <f t="shared" si="16"/>
        <v>0.76480000000000004</v>
      </c>
      <c r="W10" s="37">
        <f t="shared" si="16"/>
        <v>9.7600000000000006E-2</v>
      </c>
      <c r="X10" s="37">
        <f t="shared" si="16"/>
        <v>0.18559999999999999</v>
      </c>
      <c r="Y10" s="37">
        <f t="shared" si="16"/>
        <v>0.74990000000000001</v>
      </c>
      <c r="AA10" s="37">
        <f t="shared" si="27"/>
        <v>0.24809999999999999</v>
      </c>
      <c r="AB10" s="37">
        <f t="shared" si="4"/>
        <v>0.1089</v>
      </c>
      <c r="AC10" s="37">
        <f t="shared" si="5"/>
        <v>0.43869999999999998</v>
      </c>
      <c r="AD10" s="37">
        <f t="shared" si="6"/>
        <v>0.34229999999999999</v>
      </c>
      <c r="AE10" s="37">
        <f t="shared" si="7"/>
        <v>7.9699999999999993E-2</v>
      </c>
      <c r="AG10" s="38">
        <f t="shared" si="17"/>
        <v>0.2666</v>
      </c>
      <c r="AH10" s="38">
        <f t="shared" si="18"/>
        <v>0.28589999999999999</v>
      </c>
      <c r="AI10" s="38">
        <f t="shared" si="19"/>
        <v>0.36320000000000002</v>
      </c>
      <c r="AJ10" s="38">
        <f t="shared" si="20"/>
        <v>0.19270000000000001</v>
      </c>
      <c r="AK10" s="38">
        <f t="shared" si="21"/>
        <v>0.1118</v>
      </c>
      <c r="AM10" s="38">
        <f t="shared" si="8"/>
        <v>0.36170000000000002</v>
      </c>
      <c r="AN10" s="38">
        <f t="shared" si="9"/>
        <v>0.32779999999999998</v>
      </c>
      <c r="AO10" s="38">
        <f t="shared" si="10"/>
        <v>0.27210000000000001</v>
      </c>
      <c r="AP10" s="38">
        <f t="shared" si="11"/>
        <v>0.35649999999999998</v>
      </c>
      <c r="AQ10" s="38">
        <f t="shared" si="12"/>
        <v>0.4456</v>
      </c>
      <c r="AR10" s="38"/>
      <c r="AS10" s="38">
        <f t="shared" si="22"/>
        <v>0.38919999999999999</v>
      </c>
      <c r="AT10" s="38">
        <f t="shared" si="23"/>
        <v>0.39600000000000002</v>
      </c>
      <c r="AU10" s="38">
        <f t="shared" si="24"/>
        <v>0.2767</v>
      </c>
      <c r="AV10" s="38">
        <f t="shared" si="25"/>
        <v>0.182</v>
      </c>
      <c r="AW10" s="38">
        <f t="shared" si="26"/>
        <v>0.66810000000000003</v>
      </c>
    </row>
    <row r="11" spans="2:50" ht="15.75" x14ac:dyDescent="0.25">
      <c r="B11">
        <v>0.2</v>
      </c>
      <c r="C11">
        <v>0.2</v>
      </c>
      <c r="D11">
        <v>0.88</v>
      </c>
      <c r="E11">
        <v>0.77</v>
      </c>
      <c r="F11">
        <v>0.8</v>
      </c>
      <c r="G11" t="s">
        <v>20</v>
      </c>
      <c r="H11">
        <f t="shared" si="0"/>
        <v>0.74109999999999998</v>
      </c>
      <c r="I11">
        <f t="shared" si="1"/>
        <v>0.58499999999999996</v>
      </c>
      <c r="J11">
        <f t="shared" si="2"/>
        <v>0.28339999999999999</v>
      </c>
      <c r="K11">
        <f t="shared" si="3"/>
        <v>5.62E-2</v>
      </c>
      <c r="L11" s="47">
        <f t="shared" si="13"/>
        <v>5.62E-2</v>
      </c>
      <c r="M11" t="str">
        <f t="shared" si="14"/>
        <v>High</v>
      </c>
      <c r="N11">
        <f t="shared" si="15"/>
        <v>1</v>
      </c>
      <c r="O11">
        <f>'Test_IF-có_validate'!O11</f>
        <v>0.22220000000000001</v>
      </c>
      <c r="P11">
        <f>'Test_IF-có_validate'!P11</f>
        <v>0.22220000000000001</v>
      </c>
      <c r="Q11">
        <f>'Test_IF-có_validate'!Q11</f>
        <v>0.9667</v>
      </c>
      <c r="R11">
        <f>'Test_IF-có_validate'!R11</f>
        <v>0.77780000000000005</v>
      </c>
      <c r="S11">
        <f>'Test_IF-có_validate'!S11</f>
        <v>0.80610000000000004</v>
      </c>
      <c r="U11" s="37">
        <f t="shared" si="16"/>
        <v>0.63639999999999997</v>
      </c>
      <c r="V11" s="37">
        <f t="shared" si="16"/>
        <v>0.63639999999999997</v>
      </c>
      <c r="W11" s="37">
        <f t="shared" si="16"/>
        <v>1.6899999999999998E-2</v>
      </c>
      <c r="X11" s="37">
        <f t="shared" si="16"/>
        <v>0.125</v>
      </c>
      <c r="Y11" s="37">
        <f t="shared" si="16"/>
        <v>0.1074</v>
      </c>
      <c r="AA11" s="37">
        <f t="shared" si="27"/>
        <v>0.13819999999999999</v>
      </c>
      <c r="AB11" s="37">
        <f t="shared" si="4"/>
        <v>2.7000000000000001E-3</v>
      </c>
      <c r="AC11" s="37">
        <f t="shared" si="5"/>
        <v>0.57399999999999995</v>
      </c>
      <c r="AD11" s="37">
        <f t="shared" si="6"/>
        <v>0.43099999999999999</v>
      </c>
      <c r="AE11" s="37">
        <f t="shared" si="7"/>
        <v>0.75870000000000004</v>
      </c>
      <c r="AG11" s="38">
        <f t="shared" si="17"/>
        <v>0.15690000000000001</v>
      </c>
      <c r="AH11" s="38">
        <f t="shared" si="18"/>
        <v>0.1767</v>
      </c>
      <c r="AI11" s="38">
        <f t="shared" si="19"/>
        <v>0.50109999999999999</v>
      </c>
      <c r="AJ11" s="38">
        <f t="shared" si="20"/>
        <v>0.28389999999999999</v>
      </c>
      <c r="AK11" s="38">
        <f t="shared" si="21"/>
        <v>0.59640000000000004</v>
      </c>
      <c r="AM11" s="38">
        <f t="shared" si="8"/>
        <v>0.25409999999999999</v>
      </c>
      <c r="AN11" s="38">
        <f t="shared" si="9"/>
        <v>0.21940000000000001</v>
      </c>
      <c r="AO11" s="38">
        <f t="shared" si="10"/>
        <v>0.41260000000000002</v>
      </c>
      <c r="AP11" s="38">
        <f t="shared" si="11"/>
        <v>0.44500000000000001</v>
      </c>
      <c r="AQ11" s="38">
        <f t="shared" si="12"/>
        <v>0.27250000000000002</v>
      </c>
      <c r="AR11" s="38"/>
      <c r="AS11" s="38">
        <f t="shared" si="22"/>
        <v>0.2823</v>
      </c>
      <c r="AT11" s="38">
        <f t="shared" si="23"/>
        <v>0.2893</v>
      </c>
      <c r="AU11" s="38">
        <f t="shared" si="24"/>
        <v>0.41720000000000002</v>
      </c>
      <c r="AV11" s="38">
        <f t="shared" si="25"/>
        <v>0.27329999999999999</v>
      </c>
      <c r="AW11" s="38">
        <f t="shared" si="26"/>
        <v>2.8799999999999999E-2</v>
      </c>
    </row>
    <row r="12" spans="2:50" ht="15.75" x14ac:dyDescent="0.25">
      <c r="B12">
        <v>0.16</v>
      </c>
      <c r="C12">
        <v>0.25</v>
      </c>
      <c r="D12">
        <v>0.01</v>
      </c>
      <c r="E12">
        <v>0.1</v>
      </c>
      <c r="F12">
        <v>7.0000000000000007E-2</v>
      </c>
      <c r="G12" t="s">
        <v>23</v>
      </c>
      <c r="H12">
        <f t="shared" si="0"/>
        <v>6.0999999999999999E-2</v>
      </c>
      <c r="I12">
        <f t="shared" si="1"/>
        <v>0.24310000000000001</v>
      </c>
      <c r="J12">
        <f t="shared" si="2"/>
        <v>0.54530000000000001</v>
      </c>
      <c r="K12">
        <f t="shared" si="3"/>
        <v>0.745</v>
      </c>
      <c r="L12" s="47">
        <f t="shared" si="13"/>
        <v>6.0999999999999999E-2</v>
      </c>
      <c r="M12" t="str">
        <f t="shared" si="14"/>
        <v>Very Low</v>
      </c>
      <c r="N12">
        <f t="shared" si="15"/>
        <v>1</v>
      </c>
      <c r="O12">
        <f>'Test_IF-có_validate'!O12</f>
        <v>0.17780000000000001</v>
      </c>
      <c r="P12">
        <f>'Test_IF-có_validate'!P12</f>
        <v>0.27779999999999999</v>
      </c>
      <c r="Q12">
        <f>'Test_IF-có_validate'!Q12</f>
        <v>0</v>
      </c>
      <c r="R12">
        <f>'Test_IF-có_validate'!R12</f>
        <v>0.10100000000000001</v>
      </c>
      <c r="S12">
        <f>'Test_IF-có_validate'!S12</f>
        <v>6.1199999999999997E-2</v>
      </c>
      <c r="U12" s="37">
        <f t="shared" si="16"/>
        <v>0.69810000000000005</v>
      </c>
      <c r="V12" s="37">
        <f t="shared" si="16"/>
        <v>0.56520000000000004</v>
      </c>
      <c r="W12" s="37">
        <f t="shared" si="16"/>
        <v>1</v>
      </c>
      <c r="X12" s="37">
        <f t="shared" si="16"/>
        <v>0.8165</v>
      </c>
      <c r="Y12" s="37">
        <f t="shared" si="16"/>
        <v>0.88470000000000004</v>
      </c>
      <c r="AA12" s="37">
        <f t="shared" si="27"/>
        <v>0.19239999999999999</v>
      </c>
      <c r="AB12" s="37">
        <f t="shared" si="4"/>
        <v>6.9099999999999995E-2</v>
      </c>
      <c r="AC12" s="37">
        <f t="shared" si="5"/>
        <v>0.48130000000000001</v>
      </c>
      <c r="AD12" s="37">
        <f t="shared" si="6"/>
        <v>0.31409999999999999</v>
      </c>
      <c r="AE12" s="37">
        <f t="shared" si="7"/>
        <v>2.9700000000000001E-2</v>
      </c>
      <c r="AG12" s="38">
        <f t="shared" si="17"/>
        <v>0.21110000000000001</v>
      </c>
      <c r="AH12" s="38">
        <f t="shared" si="18"/>
        <v>0.11070000000000001</v>
      </c>
      <c r="AI12" s="38">
        <f t="shared" si="19"/>
        <v>0.55259999999999998</v>
      </c>
      <c r="AJ12" s="38">
        <f t="shared" si="20"/>
        <v>0.45879999999999999</v>
      </c>
      <c r="AK12" s="38">
        <f t="shared" si="21"/>
        <v>0.2198</v>
      </c>
      <c r="AM12" s="38">
        <f t="shared" si="8"/>
        <v>0.30730000000000002</v>
      </c>
      <c r="AN12" s="38">
        <f t="shared" si="9"/>
        <v>0.1537</v>
      </c>
      <c r="AO12" s="38">
        <f t="shared" si="10"/>
        <v>0.63500000000000001</v>
      </c>
      <c r="AP12" s="38">
        <f t="shared" si="11"/>
        <v>0.29980000000000001</v>
      </c>
      <c r="AQ12" s="38">
        <f t="shared" si="12"/>
        <v>0.54449999999999998</v>
      </c>
      <c r="AR12" s="38"/>
      <c r="AS12" s="38">
        <f t="shared" si="22"/>
        <v>0.3352</v>
      </c>
      <c r="AT12" s="38">
        <f t="shared" si="23"/>
        <v>0.22439999999999999</v>
      </c>
      <c r="AU12" s="38">
        <f t="shared" si="24"/>
        <v>0.63090000000000002</v>
      </c>
      <c r="AV12" s="38">
        <f t="shared" si="25"/>
        <v>0.46879999999999999</v>
      </c>
      <c r="AW12" s="38">
        <f t="shared" si="26"/>
        <v>0.75819999999999999</v>
      </c>
    </row>
    <row r="13" spans="2:50" ht="15.75" x14ac:dyDescent="0.25">
      <c r="B13">
        <v>0.11</v>
      </c>
      <c r="C13">
        <v>0.28999999999999998</v>
      </c>
      <c r="D13">
        <v>0.2</v>
      </c>
      <c r="E13">
        <v>0.05</v>
      </c>
      <c r="F13">
        <v>0.66</v>
      </c>
      <c r="G13" t="s">
        <v>24</v>
      </c>
      <c r="H13">
        <f t="shared" si="0"/>
        <v>0.60360000000000003</v>
      </c>
      <c r="I13">
        <f t="shared" si="1"/>
        <v>0.45250000000000001</v>
      </c>
      <c r="J13">
        <f t="shared" si="2"/>
        <v>0.14729999999999999</v>
      </c>
      <c r="K13">
        <f t="shared" si="3"/>
        <v>0.13850000000000001</v>
      </c>
      <c r="L13" s="47">
        <f t="shared" si="13"/>
        <v>0.13850000000000001</v>
      </c>
      <c r="M13" t="str">
        <f t="shared" si="14"/>
        <v>High</v>
      </c>
      <c r="N13">
        <f t="shared" si="15"/>
        <v>0</v>
      </c>
      <c r="O13">
        <f>'Test_IF-có_validate'!O13</f>
        <v>0.1222</v>
      </c>
      <c r="P13">
        <f>'Test_IF-có_validate'!P13</f>
        <v>0.32219999999999999</v>
      </c>
      <c r="Q13">
        <f>'Test_IF-có_validate'!Q13</f>
        <v>0.21110000000000001</v>
      </c>
      <c r="R13">
        <f>'Test_IF-có_validate'!R13</f>
        <v>5.0500000000000003E-2</v>
      </c>
      <c r="S13">
        <f>'Test_IF-có_validate'!S13</f>
        <v>0.6633</v>
      </c>
      <c r="U13" s="37">
        <f t="shared" si="16"/>
        <v>0.78220000000000001</v>
      </c>
      <c r="V13" s="37">
        <f t="shared" si="16"/>
        <v>0.51259999999999994</v>
      </c>
      <c r="W13" s="37">
        <f t="shared" si="16"/>
        <v>0.65139999999999998</v>
      </c>
      <c r="X13" s="37">
        <f t="shared" si="16"/>
        <v>0.90390000000000004</v>
      </c>
      <c r="Y13" s="37">
        <f t="shared" si="16"/>
        <v>0.2024</v>
      </c>
      <c r="AA13" s="37">
        <f t="shared" si="27"/>
        <v>0.26219999999999999</v>
      </c>
      <c r="AB13" s="37">
        <f t="shared" si="4"/>
        <v>0.1206</v>
      </c>
      <c r="AC13" s="37">
        <f t="shared" si="5"/>
        <v>0.21340000000000001</v>
      </c>
      <c r="AD13" s="37">
        <f t="shared" si="6"/>
        <v>0.37980000000000003</v>
      </c>
      <c r="AE13" s="37">
        <f t="shared" si="7"/>
        <v>0.63360000000000005</v>
      </c>
      <c r="AG13" s="38">
        <f t="shared" si="17"/>
        <v>0.28060000000000002</v>
      </c>
      <c r="AH13" s="38">
        <f t="shared" si="18"/>
        <v>5.9200000000000003E-2</v>
      </c>
      <c r="AI13" s="38">
        <f t="shared" si="19"/>
        <v>0.2908</v>
      </c>
      <c r="AJ13" s="38">
        <f t="shared" si="20"/>
        <v>0.52139999999999997</v>
      </c>
      <c r="AK13" s="38">
        <f t="shared" si="21"/>
        <v>0.46260000000000001</v>
      </c>
      <c r="AM13" s="38">
        <f t="shared" si="8"/>
        <v>0.37540000000000001</v>
      </c>
      <c r="AN13" s="38">
        <f t="shared" si="9"/>
        <v>0.1024</v>
      </c>
      <c r="AO13" s="38">
        <f t="shared" si="10"/>
        <v>0.38109999999999999</v>
      </c>
      <c r="AP13" s="38">
        <f t="shared" si="11"/>
        <v>0.36580000000000001</v>
      </c>
      <c r="AQ13" s="38">
        <f t="shared" si="12"/>
        <v>0.12870000000000001</v>
      </c>
      <c r="AR13" s="38"/>
      <c r="AS13" s="38">
        <f t="shared" si="22"/>
        <v>0.40279999999999999</v>
      </c>
      <c r="AT13" s="38">
        <f t="shared" si="23"/>
        <v>0.17349999999999999</v>
      </c>
      <c r="AU13" s="38">
        <f t="shared" si="24"/>
        <v>0.37659999999999999</v>
      </c>
      <c r="AV13" s="38">
        <f t="shared" si="25"/>
        <v>0.53120000000000001</v>
      </c>
      <c r="AW13" s="38">
        <f t="shared" si="26"/>
        <v>0.11650000000000001</v>
      </c>
    </row>
    <row r="14" spans="2:50" ht="15.75" x14ac:dyDescent="0.25">
      <c r="B14">
        <v>0.18</v>
      </c>
      <c r="C14">
        <v>0.26</v>
      </c>
      <c r="D14">
        <v>0.05</v>
      </c>
      <c r="E14">
        <v>0.4</v>
      </c>
      <c r="F14">
        <v>0.04</v>
      </c>
      <c r="G14" t="s">
        <v>23</v>
      </c>
      <c r="H14">
        <f t="shared" si="0"/>
        <v>9.3399999999999997E-2</v>
      </c>
      <c r="I14">
        <f t="shared" si="1"/>
        <v>0.27300000000000002</v>
      </c>
      <c r="J14">
        <f t="shared" si="2"/>
        <v>0.57320000000000004</v>
      </c>
      <c r="K14">
        <f t="shared" si="3"/>
        <v>0.76759999999999995</v>
      </c>
      <c r="L14" s="47">
        <f t="shared" si="13"/>
        <v>9.3399999999999997E-2</v>
      </c>
      <c r="M14" t="str">
        <f t="shared" si="14"/>
        <v>Very Low</v>
      </c>
      <c r="N14">
        <f t="shared" si="15"/>
        <v>1</v>
      </c>
      <c r="O14">
        <f>'Test_IF-có_validate'!O14</f>
        <v>0.2</v>
      </c>
      <c r="P14">
        <f>'Test_IF-có_validate'!P14</f>
        <v>0.28889999999999999</v>
      </c>
      <c r="Q14">
        <f>'Test_IF-có_validate'!Q14</f>
        <v>4.4400000000000002E-2</v>
      </c>
      <c r="R14">
        <f>'Test_IF-có_validate'!R14</f>
        <v>0.40400000000000003</v>
      </c>
      <c r="S14">
        <f>'Test_IF-có_validate'!S14</f>
        <v>3.0599999999999999E-2</v>
      </c>
      <c r="U14" s="37">
        <f t="shared" si="16"/>
        <v>0.66669999999999996</v>
      </c>
      <c r="V14" s="37">
        <f t="shared" si="16"/>
        <v>0.55169999999999997</v>
      </c>
      <c r="W14" s="37">
        <f t="shared" si="16"/>
        <v>0.91500000000000004</v>
      </c>
      <c r="X14" s="37">
        <f t="shared" si="16"/>
        <v>0.42449999999999999</v>
      </c>
      <c r="Y14" s="37">
        <f t="shared" si="16"/>
        <v>0.94059999999999999</v>
      </c>
      <c r="AA14" s="37">
        <f t="shared" si="27"/>
        <v>0.1651</v>
      </c>
      <c r="AB14" s="37">
        <f t="shared" si="4"/>
        <v>8.2100000000000006E-2</v>
      </c>
      <c r="AC14" s="37">
        <f t="shared" si="5"/>
        <v>0.42249999999999999</v>
      </c>
      <c r="AD14" s="37">
        <f t="shared" si="6"/>
        <v>4.6300000000000001E-2</v>
      </c>
      <c r="AE14" s="37">
        <f t="shared" si="7"/>
        <v>7.2999999999999995E-2</v>
      </c>
      <c r="AG14" s="38">
        <f t="shared" si="17"/>
        <v>0.18379999999999999</v>
      </c>
      <c r="AH14" s="38">
        <f t="shared" si="18"/>
        <v>9.7699999999999995E-2</v>
      </c>
      <c r="AI14" s="38">
        <f t="shared" si="19"/>
        <v>0.49559999999999998</v>
      </c>
      <c r="AJ14" s="38">
        <f t="shared" si="20"/>
        <v>0.1065</v>
      </c>
      <c r="AK14" s="38">
        <f t="shared" si="21"/>
        <v>0.26190000000000002</v>
      </c>
      <c r="AM14" s="38">
        <f t="shared" si="8"/>
        <v>0.28060000000000002</v>
      </c>
      <c r="AN14" s="38">
        <f t="shared" si="9"/>
        <v>0.14080000000000001</v>
      </c>
      <c r="AO14" s="38">
        <f t="shared" si="10"/>
        <v>0.58009999999999995</v>
      </c>
      <c r="AP14" s="38">
        <f t="shared" si="11"/>
        <v>6.0999999999999999E-2</v>
      </c>
      <c r="AQ14" s="38">
        <f t="shared" si="12"/>
        <v>0.58230000000000004</v>
      </c>
      <c r="AR14" s="38"/>
      <c r="AS14" s="38">
        <f t="shared" si="22"/>
        <v>0.30859999999999999</v>
      </c>
      <c r="AT14" s="38">
        <f t="shared" si="23"/>
        <v>0.21160000000000001</v>
      </c>
      <c r="AU14" s="38">
        <f t="shared" si="24"/>
        <v>0.57589999999999997</v>
      </c>
      <c r="AV14" s="38">
        <f t="shared" si="25"/>
        <v>0.1173</v>
      </c>
      <c r="AW14" s="38">
        <f t="shared" si="26"/>
        <v>0.79210000000000003</v>
      </c>
    </row>
    <row r="15" spans="2:50" ht="15.75" x14ac:dyDescent="0.25">
      <c r="B15">
        <v>0.21</v>
      </c>
      <c r="C15">
        <v>0.32</v>
      </c>
      <c r="D15">
        <v>0.25</v>
      </c>
      <c r="E15">
        <v>0.5</v>
      </c>
      <c r="F15">
        <v>0.8</v>
      </c>
      <c r="G15" t="s">
        <v>20</v>
      </c>
      <c r="H15">
        <f t="shared" si="0"/>
        <v>0.71179999999999999</v>
      </c>
      <c r="I15">
        <f t="shared" si="1"/>
        <v>0.56399999999999995</v>
      </c>
      <c r="J15">
        <f t="shared" si="2"/>
        <v>0.27310000000000001</v>
      </c>
      <c r="K15">
        <f t="shared" si="3"/>
        <v>4.5600000000000002E-2</v>
      </c>
      <c r="L15" s="47">
        <f t="shared" si="13"/>
        <v>4.5600000000000002E-2</v>
      </c>
      <c r="M15" t="str">
        <f t="shared" si="14"/>
        <v>High</v>
      </c>
      <c r="N15">
        <f t="shared" si="15"/>
        <v>1</v>
      </c>
      <c r="O15">
        <f>'Test_IF-có_validate'!O15</f>
        <v>0.23330000000000001</v>
      </c>
      <c r="P15">
        <f>'Test_IF-có_validate'!P15</f>
        <v>0.35560000000000003</v>
      </c>
      <c r="Q15">
        <f>'Test_IF-có_validate'!Q15</f>
        <v>0.26669999999999999</v>
      </c>
      <c r="R15">
        <f>'Test_IF-có_validate'!R15</f>
        <v>0.50509999999999999</v>
      </c>
      <c r="S15">
        <f>'Test_IF-có_validate'!S15</f>
        <v>0.80610000000000004</v>
      </c>
      <c r="U15" s="37">
        <f t="shared" si="16"/>
        <v>0.62170000000000003</v>
      </c>
      <c r="V15" s="37">
        <f t="shared" si="16"/>
        <v>0.47539999999999999</v>
      </c>
      <c r="W15" s="37">
        <f t="shared" si="16"/>
        <v>0.57889999999999997</v>
      </c>
      <c r="X15" s="37">
        <f t="shared" si="16"/>
        <v>0.32879999999999998</v>
      </c>
      <c r="Y15" s="37">
        <f t="shared" si="16"/>
        <v>0.1074</v>
      </c>
      <c r="AA15" s="37">
        <f t="shared" si="27"/>
        <v>0.12479999999999999</v>
      </c>
      <c r="AB15" s="37">
        <f t="shared" si="4"/>
        <v>0.1583</v>
      </c>
      <c r="AC15" s="37">
        <f t="shared" si="5"/>
        <v>0.1472</v>
      </c>
      <c r="AD15" s="37">
        <f t="shared" si="6"/>
        <v>0.15590000000000001</v>
      </c>
      <c r="AE15" s="37">
        <f t="shared" si="7"/>
        <v>0.75870000000000004</v>
      </c>
      <c r="AG15" s="38">
        <f t="shared" si="17"/>
        <v>0.14360000000000001</v>
      </c>
      <c r="AH15" s="38">
        <f t="shared" si="18"/>
        <v>2.12E-2</v>
      </c>
      <c r="AI15" s="38">
        <f t="shared" si="19"/>
        <v>0.22550000000000001</v>
      </c>
      <c r="AJ15" s="38">
        <f t="shared" si="20"/>
        <v>3.3E-3</v>
      </c>
      <c r="AK15" s="38">
        <f t="shared" si="21"/>
        <v>0.59640000000000004</v>
      </c>
      <c r="AM15" s="38">
        <f t="shared" si="8"/>
        <v>0.24099999999999999</v>
      </c>
      <c r="AN15" s="38">
        <f t="shared" si="9"/>
        <v>6.4399999999999999E-2</v>
      </c>
      <c r="AO15" s="38">
        <f t="shared" si="10"/>
        <v>0.317</v>
      </c>
      <c r="AP15" s="38">
        <f t="shared" si="11"/>
        <v>0.17050000000000001</v>
      </c>
      <c r="AQ15" s="38">
        <f t="shared" si="12"/>
        <v>0.27250000000000002</v>
      </c>
      <c r="AR15" s="38"/>
      <c r="AS15" s="38">
        <f t="shared" si="22"/>
        <v>0.26919999999999999</v>
      </c>
      <c r="AT15" s="38">
        <f t="shared" si="23"/>
        <v>0.13569999999999999</v>
      </c>
      <c r="AU15" s="38">
        <f t="shared" si="24"/>
        <v>0.31240000000000001</v>
      </c>
      <c r="AV15" s="38">
        <f t="shared" si="25"/>
        <v>7.4999999999999997E-3</v>
      </c>
      <c r="AW15" s="38">
        <f t="shared" si="26"/>
        <v>2.8799999999999999E-2</v>
      </c>
    </row>
    <row r="16" spans="2:50" ht="15.75" x14ac:dyDescent="0.25">
      <c r="B16">
        <v>0.13</v>
      </c>
      <c r="C16">
        <v>0.28000000000000003</v>
      </c>
      <c r="D16">
        <v>0.18</v>
      </c>
      <c r="E16">
        <v>0.75</v>
      </c>
      <c r="F16">
        <v>0.32</v>
      </c>
      <c r="G16" t="s">
        <v>24</v>
      </c>
      <c r="H16">
        <f t="shared" si="0"/>
        <v>0.2858</v>
      </c>
      <c r="I16">
        <f t="shared" si="1"/>
        <v>0.114</v>
      </c>
      <c r="J16">
        <f t="shared" si="2"/>
        <v>0.25650000000000001</v>
      </c>
      <c r="K16">
        <f t="shared" si="3"/>
        <v>0.47160000000000002</v>
      </c>
      <c r="L16" s="47">
        <f t="shared" si="13"/>
        <v>0.114</v>
      </c>
      <c r="M16" t="str">
        <f t="shared" si="14"/>
        <v>Low</v>
      </c>
      <c r="N16">
        <f t="shared" si="15"/>
        <v>0</v>
      </c>
      <c r="O16">
        <f>'Test_IF-có_validate'!O16</f>
        <v>0.1444</v>
      </c>
      <c r="P16">
        <f>'Test_IF-có_validate'!P16</f>
        <v>0.31109999999999999</v>
      </c>
      <c r="Q16">
        <f>'Test_IF-có_validate'!Q16</f>
        <v>0.18890000000000001</v>
      </c>
      <c r="R16">
        <f>'Test_IF-có_validate'!R16</f>
        <v>0.75760000000000005</v>
      </c>
      <c r="S16">
        <f>'Test_IF-có_validate'!S16</f>
        <v>0.31630000000000003</v>
      </c>
      <c r="U16" s="37">
        <f t="shared" si="16"/>
        <v>0.74760000000000004</v>
      </c>
      <c r="V16" s="37">
        <f t="shared" si="16"/>
        <v>0.52539999999999998</v>
      </c>
      <c r="W16" s="37">
        <f t="shared" si="16"/>
        <v>0.68220000000000003</v>
      </c>
      <c r="X16" s="37">
        <f t="shared" si="16"/>
        <v>0.13789999999999999</v>
      </c>
      <c r="Y16" s="37">
        <f t="shared" si="16"/>
        <v>0.51939999999999997</v>
      </c>
      <c r="AA16" s="37">
        <f t="shared" si="27"/>
        <v>0.2341</v>
      </c>
      <c r="AB16" s="37">
        <f t="shared" si="4"/>
        <v>0.10780000000000001</v>
      </c>
      <c r="AC16" s="37">
        <f t="shared" si="5"/>
        <v>0.2402</v>
      </c>
      <c r="AD16" s="37">
        <f t="shared" si="6"/>
        <v>0.41149999999999998</v>
      </c>
      <c r="AE16" s="37">
        <f t="shared" si="7"/>
        <v>0.28699999999999998</v>
      </c>
      <c r="AG16" s="38">
        <f t="shared" si="17"/>
        <v>0.25259999999999999</v>
      </c>
      <c r="AH16" s="38">
        <f t="shared" si="18"/>
        <v>7.1999999999999995E-2</v>
      </c>
      <c r="AI16" s="38">
        <f t="shared" si="19"/>
        <v>0.31730000000000003</v>
      </c>
      <c r="AJ16" s="38">
        <f t="shared" si="20"/>
        <v>0.26379999999999998</v>
      </c>
      <c r="AK16" s="38">
        <f t="shared" si="21"/>
        <v>9.8500000000000004E-2</v>
      </c>
      <c r="AM16" s="38">
        <f t="shared" si="8"/>
        <v>0.34799999999999998</v>
      </c>
      <c r="AN16" s="38">
        <f t="shared" si="9"/>
        <v>0.11509999999999999</v>
      </c>
      <c r="AO16" s="38">
        <f t="shared" si="10"/>
        <v>0.40699999999999997</v>
      </c>
      <c r="AP16" s="38">
        <f t="shared" si="11"/>
        <v>0.42559999999999998</v>
      </c>
      <c r="AQ16" s="38">
        <f t="shared" si="12"/>
        <v>0.24429999999999999</v>
      </c>
      <c r="AR16" s="38"/>
      <c r="AS16" s="38">
        <f t="shared" si="22"/>
        <v>0.37559999999999999</v>
      </c>
      <c r="AT16" s="38">
        <f t="shared" si="23"/>
        <v>0.18609999999999999</v>
      </c>
      <c r="AU16" s="38">
        <f t="shared" si="24"/>
        <v>0.40250000000000002</v>
      </c>
      <c r="AV16" s="38">
        <f t="shared" si="25"/>
        <v>0.25319999999999998</v>
      </c>
      <c r="AW16" s="38">
        <f t="shared" si="26"/>
        <v>0.4803</v>
      </c>
    </row>
    <row r="17" spans="2:49" ht="15.75" x14ac:dyDescent="0.25">
      <c r="B17">
        <v>0.23</v>
      </c>
      <c r="C17">
        <v>0.28999999999999998</v>
      </c>
      <c r="D17">
        <v>0.45</v>
      </c>
      <c r="E17">
        <v>0.18</v>
      </c>
      <c r="F17">
        <v>0.88</v>
      </c>
      <c r="G17" t="s">
        <v>20</v>
      </c>
      <c r="H17">
        <f t="shared" si="0"/>
        <v>0.77290000000000003</v>
      </c>
      <c r="I17">
        <f t="shared" si="1"/>
        <v>0.62539999999999996</v>
      </c>
      <c r="J17">
        <f t="shared" si="2"/>
        <v>0.33300000000000002</v>
      </c>
      <c r="K17">
        <f t="shared" si="3"/>
        <v>0.1124</v>
      </c>
      <c r="L17" s="47">
        <f t="shared" si="13"/>
        <v>0.1124</v>
      </c>
      <c r="M17" t="str">
        <f t="shared" si="14"/>
        <v>High</v>
      </c>
      <c r="N17">
        <f t="shared" si="15"/>
        <v>1</v>
      </c>
      <c r="O17">
        <f>'Test_IF-có_validate'!O17</f>
        <v>0.25559999999999999</v>
      </c>
      <c r="P17">
        <f>'Test_IF-có_validate'!P17</f>
        <v>0.32219999999999999</v>
      </c>
      <c r="Q17">
        <f>'Test_IF-có_validate'!Q17</f>
        <v>0.4889</v>
      </c>
      <c r="R17">
        <f>'Test_IF-có_validate'!R17</f>
        <v>0.18179999999999999</v>
      </c>
      <c r="S17">
        <f>'Test_IF-có_validate'!S17</f>
        <v>0.88780000000000003</v>
      </c>
      <c r="U17" s="37">
        <f t="shared" si="16"/>
        <v>0.59289999999999998</v>
      </c>
      <c r="V17" s="37">
        <f t="shared" si="16"/>
        <v>0.51259999999999994</v>
      </c>
      <c r="W17" s="37">
        <f t="shared" si="16"/>
        <v>0.34329999999999999</v>
      </c>
      <c r="X17" s="37">
        <f t="shared" si="16"/>
        <v>0.69230000000000003</v>
      </c>
      <c r="Y17" s="37">
        <f t="shared" si="16"/>
        <v>5.9400000000000001E-2</v>
      </c>
      <c r="AA17" s="37">
        <f t="shared" si="27"/>
        <v>9.8199999999999996E-2</v>
      </c>
      <c r="AB17" s="37">
        <f t="shared" si="4"/>
        <v>0.1206</v>
      </c>
      <c r="AC17" s="37">
        <f t="shared" si="5"/>
        <v>0.1018</v>
      </c>
      <c r="AD17" s="37">
        <f t="shared" si="6"/>
        <v>0.2127</v>
      </c>
      <c r="AE17" s="37">
        <f t="shared" si="7"/>
        <v>0.82699999999999996</v>
      </c>
      <c r="AG17" s="38">
        <f t="shared" si="17"/>
        <v>0.11700000000000001</v>
      </c>
      <c r="AH17" s="38">
        <f t="shared" si="18"/>
        <v>5.9200000000000003E-2</v>
      </c>
      <c r="AI17" s="38">
        <f t="shared" si="19"/>
        <v>2.2800000000000001E-2</v>
      </c>
      <c r="AJ17" s="38">
        <f t="shared" si="20"/>
        <v>0.36109999999999998</v>
      </c>
      <c r="AK17" s="38">
        <f t="shared" si="21"/>
        <v>0.66990000000000005</v>
      </c>
      <c r="AM17" s="38">
        <f t="shared" si="8"/>
        <v>0.2147</v>
      </c>
      <c r="AN17" s="38">
        <f t="shared" si="9"/>
        <v>0.1024</v>
      </c>
      <c r="AO17" s="38">
        <f t="shared" si="10"/>
        <v>7.0999999999999994E-2</v>
      </c>
      <c r="AP17" s="38">
        <f t="shared" si="11"/>
        <v>0.1981</v>
      </c>
      <c r="AQ17" s="38">
        <f t="shared" si="12"/>
        <v>0.35260000000000002</v>
      </c>
      <c r="AR17" s="38"/>
      <c r="AS17" s="38">
        <f t="shared" si="22"/>
        <v>0.24310000000000001</v>
      </c>
      <c r="AT17" s="38">
        <f t="shared" si="23"/>
        <v>0.17349999999999999</v>
      </c>
      <c r="AU17" s="38">
        <f t="shared" si="24"/>
        <v>6.6199999999999995E-2</v>
      </c>
      <c r="AV17" s="38">
        <f t="shared" si="25"/>
        <v>0.3715</v>
      </c>
      <c r="AW17" s="38">
        <f t="shared" si="26"/>
        <v>0.1109</v>
      </c>
    </row>
    <row r="18" spans="2:49" ht="15.75" x14ac:dyDescent="0.25">
      <c r="B18">
        <v>0.1</v>
      </c>
      <c r="C18">
        <v>0.27</v>
      </c>
      <c r="D18">
        <v>0.35</v>
      </c>
      <c r="E18">
        <v>0.45</v>
      </c>
      <c r="F18">
        <v>0.05</v>
      </c>
      <c r="G18" t="s">
        <v>23</v>
      </c>
      <c r="H18">
        <f t="shared" si="0"/>
        <v>5.6899999999999999E-2</v>
      </c>
      <c r="I18">
        <f t="shared" si="1"/>
        <v>0.23549999999999999</v>
      </c>
      <c r="J18">
        <f t="shared" si="2"/>
        <v>0.53920000000000001</v>
      </c>
      <c r="K18">
        <f t="shared" si="3"/>
        <v>0.73319999999999996</v>
      </c>
      <c r="L18" s="47">
        <f t="shared" si="13"/>
        <v>5.6899999999999999E-2</v>
      </c>
      <c r="M18" t="str">
        <f t="shared" si="14"/>
        <v>Very Low</v>
      </c>
      <c r="N18">
        <f t="shared" si="15"/>
        <v>1</v>
      </c>
      <c r="O18">
        <f>'Test_IF-có_validate'!O18</f>
        <v>0.1111</v>
      </c>
      <c r="P18">
        <f>'Test_IF-có_validate'!P18</f>
        <v>0.3</v>
      </c>
      <c r="Q18">
        <f>'Test_IF-có_validate'!Q18</f>
        <v>0.37780000000000002</v>
      </c>
      <c r="R18">
        <f>'Test_IF-có_validate'!R18</f>
        <v>0.45450000000000002</v>
      </c>
      <c r="S18">
        <f>'Test_IF-có_validate'!S18</f>
        <v>4.0800000000000003E-2</v>
      </c>
      <c r="U18" s="37">
        <f t="shared" si="16"/>
        <v>0.8</v>
      </c>
      <c r="V18" s="37">
        <f t="shared" si="16"/>
        <v>0.53849999999999998</v>
      </c>
      <c r="W18" s="37">
        <f t="shared" si="16"/>
        <v>0.4516</v>
      </c>
      <c r="X18" s="37">
        <f t="shared" si="16"/>
        <v>0.375</v>
      </c>
      <c r="Y18" s="37">
        <f t="shared" si="16"/>
        <v>0.92159999999999997</v>
      </c>
      <c r="AA18" s="37">
        <f t="shared" si="27"/>
        <v>0.27639999999999998</v>
      </c>
      <c r="AB18" s="37">
        <f t="shared" si="4"/>
        <v>9.5000000000000001E-2</v>
      </c>
      <c r="AC18" s="37">
        <f t="shared" si="5"/>
        <v>1.9900000000000001E-2</v>
      </c>
      <c r="AD18" s="37">
        <f t="shared" si="6"/>
        <v>0.1016</v>
      </c>
      <c r="AE18" s="37">
        <f t="shared" si="7"/>
        <v>5.8400000000000001E-2</v>
      </c>
      <c r="AG18" s="38">
        <f t="shared" si="17"/>
        <v>0.29470000000000002</v>
      </c>
      <c r="AH18" s="38">
        <f t="shared" si="18"/>
        <v>8.48E-2</v>
      </c>
      <c r="AI18" s="38">
        <f t="shared" si="19"/>
        <v>9.8900000000000002E-2</v>
      </c>
      <c r="AJ18" s="38">
        <f t="shared" si="20"/>
        <v>5.1200000000000002E-2</v>
      </c>
      <c r="AK18" s="38">
        <f t="shared" si="21"/>
        <v>0.2477</v>
      </c>
      <c r="AM18" s="38">
        <f t="shared" si="8"/>
        <v>0.38919999999999999</v>
      </c>
      <c r="AN18" s="38">
        <f t="shared" si="9"/>
        <v>0.128</v>
      </c>
      <c r="AO18" s="38">
        <f t="shared" si="10"/>
        <v>0.19209999999999999</v>
      </c>
      <c r="AP18" s="38">
        <f t="shared" si="11"/>
        <v>0.1163</v>
      </c>
      <c r="AQ18" s="38">
        <f t="shared" si="12"/>
        <v>0.5696</v>
      </c>
      <c r="AR18" s="38"/>
      <c r="AS18" s="38">
        <f t="shared" si="22"/>
        <v>0.41639999999999999</v>
      </c>
      <c r="AT18" s="38">
        <f t="shared" si="23"/>
        <v>0.1988</v>
      </c>
      <c r="AU18" s="38">
        <f t="shared" si="24"/>
        <v>0.18740000000000001</v>
      </c>
      <c r="AV18" s="38">
        <f t="shared" si="25"/>
        <v>6.2E-2</v>
      </c>
      <c r="AW18" s="38">
        <f t="shared" si="26"/>
        <v>0.78080000000000005</v>
      </c>
    </row>
    <row r="19" spans="2:49" ht="15.75" x14ac:dyDescent="0.25">
      <c r="B19">
        <v>0.22</v>
      </c>
      <c r="C19">
        <v>0.31</v>
      </c>
      <c r="D19">
        <v>0.42</v>
      </c>
      <c r="E19">
        <v>0.88</v>
      </c>
      <c r="F19">
        <v>0.8</v>
      </c>
      <c r="G19" t="s">
        <v>20</v>
      </c>
      <c r="H19">
        <f t="shared" si="0"/>
        <v>0.71279999999999999</v>
      </c>
      <c r="I19">
        <f t="shared" si="1"/>
        <v>0.55740000000000001</v>
      </c>
      <c r="J19">
        <f t="shared" si="2"/>
        <v>0.2666</v>
      </c>
      <c r="K19">
        <f t="shared" si="3"/>
        <v>3.8899999999999997E-2</v>
      </c>
      <c r="L19" s="47">
        <f t="shared" si="13"/>
        <v>3.8899999999999997E-2</v>
      </c>
      <c r="M19" t="str">
        <f t="shared" si="14"/>
        <v>High</v>
      </c>
      <c r="N19">
        <f t="shared" si="15"/>
        <v>1</v>
      </c>
      <c r="O19">
        <f>'Test_IF-có_validate'!O19</f>
        <v>0.24440000000000001</v>
      </c>
      <c r="P19">
        <f>'Test_IF-có_validate'!P19</f>
        <v>0.34439999999999998</v>
      </c>
      <c r="Q19">
        <f>'Test_IF-có_validate'!Q19</f>
        <v>0.4556</v>
      </c>
      <c r="R19">
        <f>'Test_IF-có_validate'!R19</f>
        <v>0.88890000000000002</v>
      </c>
      <c r="S19">
        <f>'Test_IF-có_validate'!S19</f>
        <v>0.80610000000000004</v>
      </c>
      <c r="U19" s="37">
        <f t="shared" si="16"/>
        <v>0.60719999999999996</v>
      </c>
      <c r="V19" s="37">
        <f t="shared" si="16"/>
        <v>0.48770000000000002</v>
      </c>
      <c r="W19" s="37">
        <f t="shared" si="16"/>
        <v>0.374</v>
      </c>
      <c r="X19" s="37">
        <f t="shared" si="16"/>
        <v>5.8799999999999998E-2</v>
      </c>
      <c r="Y19" s="37">
        <f t="shared" si="16"/>
        <v>0.1074</v>
      </c>
      <c r="AA19" s="37">
        <f t="shared" si="27"/>
        <v>0.1115</v>
      </c>
      <c r="AB19" s="37">
        <f t="shared" si="4"/>
        <v>0.1457</v>
      </c>
      <c r="AC19" s="37">
        <f t="shared" si="5"/>
        <v>6.59E-2</v>
      </c>
      <c r="AD19" s="37">
        <f t="shared" si="6"/>
        <v>0.53600000000000003</v>
      </c>
      <c r="AE19" s="37">
        <f t="shared" si="7"/>
        <v>0.75870000000000004</v>
      </c>
      <c r="AG19" s="38">
        <f t="shared" si="17"/>
        <v>0.1303</v>
      </c>
      <c r="AH19" s="38">
        <f t="shared" si="18"/>
        <v>3.39E-2</v>
      </c>
      <c r="AI19" s="38">
        <f t="shared" si="19"/>
        <v>1.32E-2</v>
      </c>
      <c r="AJ19" s="38">
        <f t="shared" si="20"/>
        <v>0.39240000000000003</v>
      </c>
      <c r="AK19" s="38">
        <f t="shared" si="21"/>
        <v>0.59640000000000004</v>
      </c>
      <c r="AM19" s="38">
        <f t="shared" si="8"/>
        <v>0.22789999999999999</v>
      </c>
      <c r="AN19" s="38">
        <f t="shared" si="9"/>
        <v>7.7100000000000002E-2</v>
      </c>
      <c r="AO19" s="38">
        <f t="shared" si="10"/>
        <v>0.1069</v>
      </c>
      <c r="AP19" s="38">
        <f t="shared" si="11"/>
        <v>0.54949999999999999</v>
      </c>
      <c r="AQ19" s="38">
        <f t="shared" si="12"/>
        <v>0.27250000000000002</v>
      </c>
      <c r="AR19" s="38"/>
      <c r="AS19" s="38">
        <f t="shared" si="22"/>
        <v>0.25619999999999998</v>
      </c>
      <c r="AT19" s="38">
        <f t="shared" si="23"/>
        <v>0.1484</v>
      </c>
      <c r="AU19" s="38">
        <f t="shared" si="24"/>
        <v>0.1021</v>
      </c>
      <c r="AV19" s="38">
        <f t="shared" si="25"/>
        <v>0.3821</v>
      </c>
      <c r="AW19" s="38">
        <f t="shared" si="26"/>
        <v>2.8799999999999999E-2</v>
      </c>
    </row>
    <row r="20" spans="2:49" ht="15.75" x14ac:dyDescent="0.25">
      <c r="B20">
        <v>0</v>
      </c>
      <c r="C20">
        <v>0.25</v>
      </c>
      <c r="D20">
        <v>0.5</v>
      </c>
      <c r="E20">
        <v>0.09</v>
      </c>
      <c r="F20">
        <v>7.0000000000000007E-2</v>
      </c>
      <c r="G20" t="s">
        <v>23</v>
      </c>
      <c r="H20">
        <f t="shared" si="0"/>
        <v>4.2200000000000001E-2</v>
      </c>
      <c r="I20">
        <f t="shared" si="1"/>
        <v>0.21529999999999999</v>
      </c>
      <c r="J20">
        <f t="shared" si="2"/>
        <v>0.50849999999999995</v>
      </c>
      <c r="K20">
        <f t="shared" si="3"/>
        <v>0.70820000000000005</v>
      </c>
      <c r="L20" s="47">
        <f t="shared" si="13"/>
        <v>4.2200000000000001E-2</v>
      </c>
      <c r="M20" t="str">
        <f t="shared" si="14"/>
        <v>Very Low</v>
      </c>
      <c r="N20">
        <f t="shared" si="15"/>
        <v>1</v>
      </c>
      <c r="O20">
        <f>'Test_IF-có_validate'!O20</f>
        <v>0</v>
      </c>
      <c r="P20">
        <f>'Test_IF-có_validate'!P20</f>
        <v>0.27779999999999999</v>
      </c>
      <c r="Q20">
        <f>'Test_IF-có_validate'!Q20</f>
        <v>0.5444</v>
      </c>
      <c r="R20">
        <f>'Test_IF-có_validate'!R20</f>
        <v>9.0899999999999995E-2</v>
      </c>
      <c r="S20">
        <f>'Test_IF-có_validate'!S20</f>
        <v>6.1199999999999997E-2</v>
      </c>
      <c r="U20" s="37">
        <f t="shared" si="16"/>
        <v>1</v>
      </c>
      <c r="V20" s="37">
        <f t="shared" si="16"/>
        <v>0.56520000000000004</v>
      </c>
      <c r="W20" s="37">
        <f t="shared" si="16"/>
        <v>0.29499999999999998</v>
      </c>
      <c r="X20" s="37">
        <f t="shared" si="16"/>
        <v>0.83330000000000004</v>
      </c>
      <c r="Y20" s="37">
        <f t="shared" si="16"/>
        <v>0.88470000000000004</v>
      </c>
      <c r="AA20" s="37">
        <f t="shared" si="27"/>
        <v>0.42380000000000001</v>
      </c>
      <c r="AB20" s="37">
        <f t="shared" si="4"/>
        <v>6.9099999999999995E-2</v>
      </c>
      <c r="AC20" s="37">
        <f t="shared" si="5"/>
        <v>0.16070000000000001</v>
      </c>
      <c r="AD20" s="37">
        <f t="shared" si="6"/>
        <v>0.3271</v>
      </c>
      <c r="AE20" s="37">
        <f t="shared" si="7"/>
        <v>2.9700000000000001E-2</v>
      </c>
      <c r="AG20" s="38">
        <f t="shared" si="17"/>
        <v>0.44130000000000003</v>
      </c>
      <c r="AH20" s="38">
        <f t="shared" si="18"/>
        <v>0.11070000000000001</v>
      </c>
      <c r="AI20" s="38">
        <f t="shared" si="19"/>
        <v>8.1900000000000001E-2</v>
      </c>
      <c r="AJ20" s="38">
        <f t="shared" si="20"/>
        <v>0.47120000000000001</v>
      </c>
      <c r="AK20" s="38">
        <f t="shared" si="21"/>
        <v>0.2198</v>
      </c>
      <c r="AM20" s="38">
        <f t="shared" si="8"/>
        <v>0.53110000000000002</v>
      </c>
      <c r="AN20" s="38">
        <f t="shared" si="9"/>
        <v>0.1537</v>
      </c>
      <c r="AO20" s="38">
        <f t="shared" si="10"/>
        <v>1.18E-2</v>
      </c>
      <c r="AP20" s="38">
        <f t="shared" si="11"/>
        <v>0.31290000000000001</v>
      </c>
      <c r="AQ20" s="38">
        <f t="shared" si="12"/>
        <v>0.54449999999999998</v>
      </c>
      <c r="AR20" s="38"/>
      <c r="AS20" s="38">
        <f t="shared" si="22"/>
        <v>0.55689999999999995</v>
      </c>
      <c r="AT20" s="38">
        <f t="shared" si="23"/>
        <v>0.22439999999999999</v>
      </c>
      <c r="AU20" s="38">
        <f t="shared" si="24"/>
        <v>7.1000000000000004E-3</v>
      </c>
      <c r="AV20" s="38">
        <f t="shared" si="25"/>
        <v>0.48120000000000002</v>
      </c>
      <c r="AW20" s="38">
        <f t="shared" si="26"/>
        <v>0.75819999999999999</v>
      </c>
    </row>
    <row r="21" spans="2:49" ht="15.75" x14ac:dyDescent="0.25">
      <c r="B21">
        <v>0.05</v>
      </c>
      <c r="C21">
        <v>0.28999999999999998</v>
      </c>
      <c r="D21">
        <v>0.57999999999999996</v>
      </c>
      <c r="E21">
        <v>0.14000000000000001</v>
      </c>
      <c r="F21">
        <v>0.32</v>
      </c>
      <c r="G21" t="s">
        <v>21</v>
      </c>
      <c r="H21">
        <f t="shared" si="0"/>
        <v>0.28420000000000001</v>
      </c>
      <c r="I21">
        <f t="shared" si="1"/>
        <v>0.10780000000000001</v>
      </c>
      <c r="J21">
        <f t="shared" si="2"/>
        <v>0.2344</v>
      </c>
      <c r="K21">
        <f t="shared" si="3"/>
        <v>0.45529999999999998</v>
      </c>
      <c r="L21" s="47">
        <f t="shared" si="13"/>
        <v>0.10780000000000001</v>
      </c>
      <c r="M21" t="str">
        <f t="shared" si="14"/>
        <v>Low</v>
      </c>
      <c r="N21">
        <f t="shared" si="15"/>
        <v>1</v>
      </c>
      <c r="O21">
        <f>'Test_IF-có_validate'!O21</f>
        <v>5.5599999999999997E-2</v>
      </c>
      <c r="P21">
        <f>'Test_IF-có_validate'!P21</f>
        <v>0.32219999999999999</v>
      </c>
      <c r="Q21">
        <f>'Test_IF-có_validate'!Q21</f>
        <v>0.63329999999999997</v>
      </c>
      <c r="R21">
        <f>'Test_IF-có_validate'!R21</f>
        <v>0.1414</v>
      </c>
      <c r="S21">
        <f>'Test_IF-có_validate'!S21</f>
        <v>0.31630000000000003</v>
      </c>
      <c r="U21" s="37">
        <f t="shared" si="16"/>
        <v>0.89470000000000005</v>
      </c>
      <c r="V21" s="37">
        <f t="shared" si="16"/>
        <v>0.51259999999999994</v>
      </c>
      <c r="W21" s="37">
        <f t="shared" si="16"/>
        <v>0.22450000000000001</v>
      </c>
      <c r="X21" s="37">
        <f t="shared" si="16"/>
        <v>0.75219999999999998</v>
      </c>
      <c r="Y21" s="37">
        <f t="shared" si="16"/>
        <v>0.51939999999999997</v>
      </c>
      <c r="AA21" s="37">
        <f t="shared" si="27"/>
        <v>0.3488</v>
      </c>
      <c r="AB21" s="37">
        <f t="shared" si="4"/>
        <v>0.1206</v>
      </c>
      <c r="AC21" s="37">
        <f t="shared" si="5"/>
        <v>0.2525</v>
      </c>
      <c r="AD21" s="37">
        <f t="shared" si="6"/>
        <v>0.26279999999999998</v>
      </c>
      <c r="AE21" s="37">
        <f t="shared" si="7"/>
        <v>0.28699999999999998</v>
      </c>
      <c r="AG21" s="38">
        <f t="shared" si="17"/>
        <v>0.36680000000000001</v>
      </c>
      <c r="AH21" s="38">
        <f t="shared" si="18"/>
        <v>5.9200000000000003E-2</v>
      </c>
      <c r="AI21" s="38">
        <f t="shared" si="19"/>
        <v>0.17449999999999999</v>
      </c>
      <c r="AJ21" s="38">
        <f t="shared" si="20"/>
        <v>0.40960000000000002</v>
      </c>
      <c r="AK21" s="38">
        <f t="shared" si="21"/>
        <v>9.8500000000000004E-2</v>
      </c>
      <c r="AM21" s="38">
        <f t="shared" si="8"/>
        <v>0.4592</v>
      </c>
      <c r="AN21" s="38">
        <f t="shared" si="9"/>
        <v>0.1024</v>
      </c>
      <c r="AO21" s="38">
        <f t="shared" si="10"/>
        <v>8.1199999999999994E-2</v>
      </c>
      <c r="AP21" s="38">
        <f t="shared" si="11"/>
        <v>0.24840000000000001</v>
      </c>
      <c r="AQ21" s="38">
        <f t="shared" si="12"/>
        <v>0.24429999999999999</v>
      </c>
      <c r="AR21" s="38"/>
      <c r="AS21" s="38">
        <f t="shared" si="22"/>
        <v>0.48580000000000001</v>
      </c>
      <c r="AT21" s="38">
        <f t="shared" si="23"/>
        <v>0.17349999999999999</v>
      </c>
      <c r="AU21" s="38">
        <f t="shared" si="24"/>
        <v>8.5900000000000004E-2</v>
      </c>
      <c r="AV21" s="38">
        <f t="shared" si="25"/>
        <v>0.41980000000000001</v>
      </c>
      <c r="AW21" s="38">
        <f t="shared" si="26"/>
        <v>0.4803</v>
      </c>
    </row>
    <row r="22" spans="2:49" ht="15.75" x14ac:dyDescent="0.25">
      <c r="B22">
        <v>0.1</v>
      </c>
      <c r="C22">
        <v>0.3</v>
      </c>
      <c r="D22">
        <v>0.57999999999999996</v>
      </c>
      <c r="E22">
        <v>0.28000000000000003</v>
      </c>
      <c r="F22">
        <v>0.55000000000000004</v>
      </c>
      <c r="G22" t="s">
        <v>24</v>
      </c>
      <c r="H22">
        <f t="shared" si="0"/>
        <v>0.505</v>
      </c>
      <c r="I22">
        <f t="shared" si="1"/>
        <v>0.33860000000000001</v>
      </c>
      <c r="J22">
        <f t="shared" si="2"/>
        <v>1.7100000000000001E-2</v>
      </c>
      <c r="K22">
        <f t="shared" si="3"/>
        <v>0.22409999999999999</v>
      </c>
      <c r="L22" s="47">
        <f t="shared" si="13"/>
        <v>1.7100000000000001E-2</v>
      </c>
      <c r="M22" t="str">
        <f t="shared" si="14"/>
        <v>Middle</v>
      </c>
      <c r="N22">
        <f t="shared" si="15"/>
        <v>1</v>
      </c>
      <c r="O22">
        <f>'Test_IF-có_validate'!O22</f>
        <v>0.1111</v>
      </c>
      <c r="P22">
        <f>'Test_IF-có_validate'!P22</f>
        <v>0.33329999999999999</v>
      </c>
      <c r="Q22">
        <f>'Test_IF-có_validate'!Q22</f>
        <v>0.63329999999999997</v>
      </c>
      <c r="R22">
        <f>'Test_IF-có_validate'!R22</f>
        <v>0.2828</v>
      </c>
      <c r="S22">
        <f>'Test_IF-có_validate'!S22</f>
        <v>0.55100000000000005</v>
      </c>
      <c r="U22" s="37">
        <f t="shared" si="16"/>
        <v>0.8</v>
      </c>
      <c r="V22" s="37">
        <f t="shared" si="16"/>
        <v>0.5</v>
      </c>
      <c r="W22" s="37">
        <f t="shared" si="16"/>
        <v>0.22450000000000001</v>
      </c>
      <c r="X22" s="37">
        <f t="shared" si="16"/>
        <v>0.55910000000000004</v>
      </c>
      <c r="Y22" s="37">
        <f t="shared" si="16"/>
        <v>0.28949999999999998</v>
      </c>
      <c r="AA22" s="37">
        <f t="shared" si="27"/>
        <v>0.27639999999999998</v>
      </c>
      <c r="AB22" s="37">
        <f t="shared" si="4"/>
        <v>0.13320000000000001</v>
      </c>
      <c r="AC22" s="37">
        <f t="shared" si="5"/>
        <v>0.2525</v>
      </c>
      <c r="AD22" s="37">
        <f t="shared" si="6"/>
        <v>9.1600000000000001E-2</v>
      </c>
      <c r="AE22" s="37">
        <f t="shared" si="7"/>
        <v>0.52900000000000003</v>
      </c>
      <c r="AG22" s="38">
        <f t="shared" si="17"/>
        <v>0.29470000000000002</v>
      </c>
      <c r="AH22" s="38">
        <f t="shared" si="18"/>
        <v>4.65E-2</v>
      </c>
      <c r="AI22" s="38">
        <f t="shared" si="19"/>
        <v>0.17449999999999999</v>
      </c>
      <c r="AJ22" s="38">
        <f t="shared" si="20"/>
        <v>0.24299999999999999</v>
      </c>
      <c r="AK22" s="38">
        <f t="shared" si="21"/>
        <v>0.35139999999999999</v>
      </c>
      <c r="AM22" s="38">
        <f t="shared" si="8"/>
        <v>0.38919999999999999</v>
      </c>
      <c r="AN22" s="38">
        <f t="shared" si="9"/>
        <v>8.9700000000000002E-2</v>
      </c>
      <c r="AO22" s="38">
        <f t="shared" si="10"/>
        <v>8.1199999999999994E-2</v>
      </c>
      <c r="AP22" s="38">
        <f t="shared" si="11"/>
        <v>7.6899999999999996E-2</v>
      </c>
      <c r="AQ22" s="38">
        <f t="shared" si="12"/>
        <v>1.18E-2</v>
      </c>
      <c r="AR22" s="38"/>
      <c r="AS22" s="38">
        <f t="shared" si="22"/>
        <v>0.41639999999999999</v>
      </c>
      <c r="AT22" s="38">
        <f t="shared" si="23"/>
        <v>0.16089999999999999</v>
      </c>
      <c r="AU22" s="38">
        <f t="shared" si="24"/>
        <v>8.5900000000000004E-2</v>
      </c>
      <c r="AV22" s="38">
        <f t="shared" si="25"/>
        <v>0.25359999999999999</v>
      </c>
      <c r="AW22" s="38">
        <f t="shared" si="26"/>
        <v>0.2326</v>
      </c>
    </row>
    <row r="23" spans="2:49" ht="15.75" x14ac:dyDescent="0.25">
      <c r="B23">
        <v>0.2</v>
      </c>
      <c r="C23">
        <v>0.32</v>
      </c>
      <c r="D23">
        <v>0.65</v>
      </c>
      <c r="E23">
        <v>0.31</v>
      </c>
      <c r="F23">
        <v>0.89</v>
      </c>
      <c r="G23" t="s">
        <v>20</v>
      </c>
      <c r="H23">
        <f t="shared" si="0"/>
        <v>0.79179999999999995</v>
      </c>
      <c r="I23">
        <f t="shared" si="1"/>
        <v>0.64500000000000002</v>
      </c>
      <c r="J23">
        <f t="shared" si="2"/>
        <v>0.34489999999999998</v>
      </c>
      <c r="K23">
        <f t="shared" si="3"/>
        <v>0.12529999999999999</v>
      </c>
      <c r="L23" s="47">
        <f t="shared" si="13"/>
        <v>0.12529999999999999</v>
      </c>
      <c r="M23" t="str">
        <f t="shared" si="14"/>
        <v>High</v>
      </c>
      <c r="N23">
        <f t="shared" si="15"/>
        <v>1</v>
      </c>
      <c r="O23">
        <f>'Test_IF-có_validate'!O23</f>
        <v>0.22220000000000001</v>
      </c>
      <c r="P23">
        <f>'Test_IF-có_validate'!P23</f>
        <v>0.35560000000000003</v>
      </c>
      <c r="Q23">
        <f>'Test_IF-có_validate'!Q23</f>
        <v>0.71109999999999995</v>
      </c>
      <c r="R23">
        <f>'Test_IF-có_validate'!R23</f>
        <v>0.31309999999999999</v>
      </c>
      <c r="S23">
        <f>'Test_IF-có_validate'!S23</f>
        <v>0.89800000000000002</v>
      </c>
      <c r="U23" s="37">
        <f t="shared" si="16"/>
        <v>0.63639999999999997</v>
      </c>
      <c r="V23" s="37">
        <f t="shared" si="16"/>
        <v>0.47539999999999999</v>
      </c>
      <c r="W23" s="37">
        <f t="shared" si="16"/>
        <v>0.16880000000000001</v>
      </c>
      <c r="X23" s="37">
        <f t="shared" si="16"/>
        <v>0.52310000000000001</v>
      </c>
      <c r="Y23" s="37">
        <f t="shared" si="16"/>
        <v>5.3699999999999998E-2</v>
      </c>
      <c r="AA23" s="37">
        <f t="shared" si="27"/>
        <v>0.13819999999999999</v>
      </c>
      <c r="AB23" s="37">
        <f t="shared" si="4"/>
        <v>0.1583</v>
      </c>
      <c r="AC23" s="37">
        <f t="shared" si="5"/>
        <v>0.3306</v>
      </c>
      <c r="AD23" s="37">
        <f t="shared" si="6"/>
        <v>5.6399999999999999E-2</v>
      </c>
      <c r="AE23" s="37">
        <f t="shared" si="7"/>
        <v>0.83530000000000004</v>
      </c>
      <c r="AG23" s="38">
        <f t="shared" si="17"/>
        <v>0.15690000000000001</v>
      </c>
      <c r="AH23" s="38">
        <f t="shared" si="18"/>
        <v>2.12E-2</v>
      </c>
      <c r="AI23" s="38">
        <f t="shared" si="19"/>
        <v>0.25340000000000001</v>
      </c>
      <c r="AJ23" s="38">
        <f t="shared" si="20"/>
        <v>0.2084</v>
      </c>
      <c r="AK23" s="38">
        <f t="shared" si="21"/>
        <v>0.67889999999999995</v>
      </c>
      <c r="AM23" s="38">
        <f t="shared" si="8"/>
        <v>0.25409999999999999</v>
      </c>
      <c r="AN23" s="38">
        <f t="shared" si="9"/>
        <v>6.4399999999999999E-2</v>
      </c>
      <c r="AO23" s="38">
        <f t="shared" si="10"/>
        <v>0.1608</v>
      </c>
      <c r="AP23" s="38">
        <f t="shared" si="11"/>
        <v>4.1599999999999998E-2</v>
      </c>
      <c r="AQ23" s="38">
        <f t="shared" si="12"/>
        <v>0.36249999999999999</v>
      </c>
      <c r="AR23" s="38"/>
      <c r="AS23" s="38">
        <f t="shared" si="22"/>
        <v>0.2823</v>
      </c>
      <c r="AT23" s="38">
        <f t="shared" si="23"/>
        <v>0.13569999999999999</v>
      </c>
      <c r="AU23" s="38">
        <f t="shared" si="24"/>
        <v>0.1656</v>
      </c>
      <c r="AV23" s="38">
        <f t="shared" si="25"/>
        <v>0.219</v>
      </c>
      <c r="AW23" s="38">
        <f t="shared" si="26"/>
        <v>0.1211</v>
      </c>
    </row>
    <row r="24" spans="2:49" ht="15.75" x14ac:dyDescent="0.25">
      <c r="B24">
        <v>0.19</v>
      </c>
      <c r="C24">
        <v>0.28000000000000003</v>
      </c>
      <c r="D24">
        <v>0.56999999999999995</v>
      </c>
      <c r="E24">
        <v>0.57999999999999996</v>
      </c>
      <c r="F24">
        <v>0.17</v>
      </c>
      <c r="G24" t="s">
        <v>21</v>
      </c>
      <c r="H24">
        <f t="shared" si="0"/>
        <v>0.1158</v>
      </c>
      <c r="I24">
        <f t="shared" si="1"/>
        <v>9.0399999999999994E-2</v>
      </c>
      <c r="J24">
        <f t="shared" si="2"/>
        <v>0.39729999999999999</v>
      </c>
      <c r="K24">
        <f t="shared" si="3"/>
        <v>0.60209999999999997</v>
      </c>
      <c r="L24" s="47">
        <f t="shared" si="13"/>
        <v>9.0399999999999994E-2</v>
      </c>
      <c r="M24" t="str">
        <f t="shared" si="14"/>
        <v>Low</v>
      </c>
      <c r="N24">
        <f t="shared" si="15"/>
        <v>1</v>
      </c>
      <c r="O24">
        <f>'Test_IF-có_validate'!O24</f>
        <v>0.21110000000000001</v>
      </c>
      <c r="P24">
        <f>'Test_IF-có_validate'!P24</f>
        <v>0.31109999999999999</v>
      </c>
      <c r="Q24">
        <f>'Test_IF-có_validate'!Q24</f>
        <v>0.62219999999999998</v>
      </c>
      <c r="R24">
        <f>'Test_IF-có_validate'!R24</f>
        <v>0.58589999999999998</v>
      </c>
      <c r="S24">
        <f>'Test_IF-có_validate'!S24</f>
        <v>0.1633</v>
      </c>
      <c r="U24" s="37">
        <f t="shared" si="16"/>
        <v>0.65139999999999998</v>
      </c>
      <c r="V24" s="37">
        <f t="shared" si="16"/>
        <v>0.52539999999999998</v>
      </c>
      <c r="W24" s="37">
        <f t="shared" si="16"/>
        <v>0.2329</v>
      </c>
      <c r="X24" s="37">
        <f t="shared" si="16"/>
        <v>0.2611</v>
      </c>
      <c r="Y24" s="37">
        <f t="shared" si="16"/>
        <v>0.71919999999999995</v>
      </c>
      <c r="AA24" s="37">
        <f t="shared" si="27"/>
        <v>0.15160000000000001</v>
      </c>
      <c r="AB24" s="37">
        <f t="shared" si="4"/>
        <v>0.10780000000000001</v>
      </c>
      <c r="AC24" s="37">
        <f t="shared" si="5"/>
        <v>0.2412</v>
      </c>
      <c r="AD24" s="37">
        <f t="shared" si="6"/>
        <v>0.24030000000000001</v>
      </c>
      <c r="AE24" s="37">
        <f t="shared" si="7"/>
        <v>0.1057</v>
      </c>
      <c r="AG24" s="38">
        <f t="shared" si="17"/>
        <v>0.17030000000000001</v>
      </c>
      <c r="AH24" s="38">
        <f t="shared" si="18"/>
        <v>7.1999999999999995E-2</v>
      </c>
      <c r="AI24" s="38">
        <f t="shared" si="19"/>
        <v>0.16300000000000001</v>
      </c>
      <c r="AJ24" s="38">
        <f t="shared" si="20"/>
        <v>8.8700000000000001E-2</v>
      </c>
      <c r="AK24" s="38">
        <f t="shared" si="21"/>
        <v>8.5800000000000001E-2</v>
      </c>
      <c r="AM24" s="38">
        <f t="shared" si="8"/>
        <v>0.26729999999999998</v>
      </c>
      <c r="AN24" s="38">
        <f t="shared" si="9"/>
        <v>0.11509999999999999</v>
      </c>
      <c r="AO24" s="38">
        <f t="shared" si="10"/>
        <v>6.9699999999999998E-2</v>
      </c>
      <c r="AP24" s="38">
        <f t="shared" si="11"/>
        <v>0.25480000000000003</v>
      </c>
      <c r="AQ24" s="38">
        <f t="shared" si="12"/>
        <v>0.4214</v>
      </c>
      <c r="AR24" s="38"/>
      <c r="AS24" s="38">
        <f t="shared" si="22"/>
        <v>0.2954</v>
      </c>
      <c r="AT24" s="38">
        <f t="shared" si="23"/>
        <v>0.18609999999999999</v>
      </c>
      <c r="AU24" s="38">
        <f t="shared" si="24"/>
        <v>7.4399999999999994E-2</v>
      </c>
      <c r="AV24" s="38">
        <f t="shared" si="25"/>
        <v>7.8E-2</v>
      </c>
      <c r="AW24" s="38">
        <f t="shared" si="26"/>
        <v>0.64580000000000004</v>
      </c>
    </row>
    <row r="25" spans="2:49" ht="15.75" x14ac:dyDescent="0.25">
      <c r="B25">
        <v>0.11</v>
      </c>
      <c r="C25">
        <v>0.26</v>
      </c>
      <c r="D25">
        <v>0.56000000000000005</v>
      </c>
      <c r="E25">
        <v>0.68</v>
      </c>
      <c r="F25">
        <v>0.27</v>
      </c>
      <c r="G25" t="s">
        <v>21</v>
      </c>
      <c r="H25">
        <f t="shared" si="0"/>
        <v>0.23050000000000001</v>
      </c>
      <c r="I25">
        <f t="shared" si="1"/>
        <v>4.82E-2</v>
      </c>
      <c r="J25">
        <f t="shared" si="2"/>
        <v>0.28839999999999999</v>
      </c>
      <c r="K25">
        <f t="shared" si="3"/>
        <v>0.50090000000000001</v>
      </c>
      <c r="L25" s="47">
        <f t="shared" si="13"/>
        <v>4.82E-2</v>
      </c>
      <c r="M25" t="str">
        <f t="shared" si="14"/>
        <v>Low</v>
      </c>
      <c r="N25">
        <f t="shared" si="15"/>
        <v>1</v>
      </c>
      <c r="O25">
        <f>'Test_IF-có_validate'!O25</f>
        <v>0.1222</v>
      </c>
      <c r="P25">
        <f>'Test_IF-có_validate'!P25</f>
        <v>0.28889999999999999</v>
      </c>
      <c r="Q25">
        <f>'Test_IF-có_validate'!Q25</f>
        <v>0.61109999999999998</v>
      </c>
      <c r="R25">
        <f>'Test_IF-có_validate'!R25</f>
        <v>0.68689999999999996</v>
      </c>
      <c r="S25">
        <f>'Test_IF-có_validate'!S25</f>
        <v>0.26529999999999998</v>
      </c>
      <c r="U25" s="37">
        <f t="shared" si="16"/>
        <v>0.78220000000000001</v>
      </c>
      <c r="V25" s="37">
        <f t="shared" si="16"/>
        <v>0.55169999999999997</v>
      </c>
      <c r="W25" s="37">
        <f t="shared" si="16"/>
        <v>0.2414</v>
      </c>
      <c r="X25" s="37">
        <f t="shared" si="16"/>
        <v>0.18559999999999999</v>
      </c>
      <c r="Y25" s="37">
        <f t="shared" si="16"/>
        <v>0.58069999999999999</v>
      </c>
      <c r="AA25" s="37">
        <f t="shared" si="27"/>
        <v>0.26219999999999999</v>
      </c>
      <c r="AB25" s="37">
        <f t="shared" si="4"/>
        <v>8.2100000000000006E-2</v>
      </c>
      <c r="AC25" s="37">
        <f t="shared" si="5"/>
        <v>0.22989999999999999</v>
      </c>
      <c r="AD25" s="37">
        <f t="shared" si="6"/>
        <v>0.34229999999999999</v>
      </c>
      <c r="AE25" s="37">
        <f t="shared" si="7"/>
        <v>0.22900000000000001</v>
      </c>
      <c r="AG25" s="38">
        <f t="shared" si="17"/>
        <v>0.28060000000000002</v>
      </c>
      <c r="AH25" s="38">
        <f t="shared" si="18"/>
        <v>9.7699999999999995E-2</v>
      </c>
      <c r="AI25" s="38">
        <f t="shared" si="19"/>
        <v>0.15160000000000001</v>
      </c>
      <c r="AJ25" s="38">
        <f t="shared" si="20"/>
        <v>0.19270000000000001</v>
      </c>
      <c r="AK25" s="38">
        <f t="shared" si="21"/>
        <v>3.9E-2</v>
      </c>
      <c r="AM25" s="38">
        <f t="shared" si="8"/>
        <v>0.37540000000000001</v>
      </c>
      <c r="AN25" s="38">
        <f t="shared" si="9"/>
        <v>0.14080000000000001</v>
      </c>
      <c r="AO25" s="38">
        <f t="shared" si="10"/>
        <v>5.8099999999999999E-2</v>
      </c>
      <c r="AP25" s="38">
        <f t="shared" si="11"/>
        <v>0.35649999999999998</v>
      </c>
      <c r="AQ25" s="38">
        <f t="shared" si="12"/>
        <v>0.3024</v>
      </c>
      <c r="AR25" s="38"/>
      <c r="AS25" s="38">
        <f t="shared" si="22"/>
        <v>0.40279999999999999</v>
      </c>
      <c r="AT25" s="38">
        <f t="shared" si="23"/>
        <v>0.21160000000000001</v>
      </c>
      <c r="AU25" s="38">
        <f t="shared" si="24"/>
        <v>6.2899999999999998E-2</v>
      </c>
      <c r="AV25" s="38">
        <f t="shared" si="25"/>
        <v>0.182</v>
      </c>
      <c r="AW25" s="38">
        <f t="shared" si="26"/>
        <v>0.53510000000000002</v>
      </c>
    </row>
    <row r="26" spans="2:49" ht="15.75" x14ac:dyDescent="0.25">
      <c r="B26">
        <v>0.12</v>
      </c>
      <c r="C26">
        <v>0.28000000000000003</v>
      </c>
      <c r="D26">
        <v>0.7</v>
      </c>
      <c r="E26">
        <v>0.16</v>
      </c>
      <c r="F26">
        <v>0.32</v>
      </c>
      <c r="G26" t="s">
        <v>21</v>
      </c>
      <c r="H26">
        <f t="shared" si="0"/>
        <v>0.29170000000000001</v>
      </c>
      <c r="I26">
        <f t="shared" si="1"/>
        <v>0.1154</v>
      </c>
      <c r="J26">
        <f t="shared" si="2"/>
        <v>0.24210000000000001</v>
      </c>
      <c r="K26">
        <f t="shared" si="3"/>
        <v>0.46300000000000002</v>
      </c>
      <c r="L26" s="47">
        <f t="shared" si="13"/>
        <v>0.1154</v>
      </c>
      <c r="M26" t="str">
        <f t="shared" si="14"/>
        <v>Low</v>
      </c>
      <c r="N26">
        <f t="shared" si="15"/>
        <v>1</v>
      </c>
      <c r="O26">
        <f>'Test_IF-có_validate'!O26</f>
        <v>0.1333</v>
      </c>
      <c r="P26">
        <f>'Test_IF-có_validate'!P26</f>
        <v>0.31109999999999999</v>
      </c>
      <c r="Q26">
        <f>'Test_IF-có_validate'!Q26</f>
        <v>0.76670000000000005</v>
      </c>
      <c r="R26">
        <f>'Test_IF-có_validate'!R26</f>
        <v>0.16159999999999999</v>
      </c>
      <c r="S26">
        <f>'Test_IF-có_validate'!S26</f>
        <v>0.31630000000000003</v>
      </c>
      <c r="U26" s="37">
        <f t="shared" si="16"/>
        <v>0.76480000000000004</v>
      </c>
      <c r="V26" s="37">
        <f t="shared" si="16"/>
        <v>0.52539999999999998</v>
      </c>
      <c r="W26" s="37">
        <f t="shared" si="16"/>
        <v>0.1321</v>
      </c>
      <c r="X26" s="37">
        <f t="shared" si="16"/>
        <v>0.7218</v>
      </c>
      <c r="Y26" s="37">
        <f t="shared" si="16"/>
        <v>0.51939999999999997</v>
      </c>
      <c r="AA26" s="37">
        <f t="shared" si="27"/>
        <v>0.24809999999999999</v>
      </c>
      <c r="AB26" s="37">
        <f t="shared" si="4"/>
        <v>0.10780000000000001</v>
      </c>
      <c r="AC26" s="37">
        <f t="shared" si="5"/>
        <v>0.38519999999999999</v>
      </c>
      <c r="AD26" s="37">
        <f t="shared" si="6"/>
        <v>0.23760000000000001</v>
      </c>
      <c r="AE26" s="37">
        <f t="shared" si="7"/>
        <v>0.28699999999999998</v>
      </c>
      <c r="AG26" s="38">
        <f t="shared" si="17"/>
        <v>0.2666</v>
      </c>
      <c r="AH26" s="38">
        <f t="shared" si="18"/>
        <v>7.1999999999999995E-2</v>
      </c>
      <c r="AI26" s="38">
        <f t="shared" si="19"/>
        <v>0.30880000000000002</v>
      </c>
      <c r="AJ26" s="38">
        <f t="shared" si="20"/>
        <v>0.38529999999999998</v>
      </c>
      <c r="AK26" s="38">
        <f t="shared" si="21"/>
        <v>9.8500000000000004E-2</v>
      </c>
      <c r="AM26" s="38">
        <f t="shared" si="8"/>
        <v>0.36170000000000002</v>
      </c>
      <c r="AN26" s="38">
        <f t="shared" si="9"/>
        <v>0.11509999999999999</v>
      </c>
      <c r="AO26" s="38">
        <f t="shared" si="10"/>
        <v>0.21690000000000001</v>
      </c>
      <c r="AP26" s="38">
        <f t="shared" si="11"/>
        <v>0.22309999999999999</v>
      </c>
      <c r="AQ26" s="38">
        <f t="shared" si="12"/>
        <v>0.24429999999999999</v>
      </c>
      <c r="AR26" s="38"/>
      <c r="AS26" s="38">
        <f t="shared" si="22"/>
        <v>0.38919999999999999</v>
      </c>
      <c r="AT26" s="38">
        <f t="shared" si="23"/>
        <v>0.18609999999999999</v>
      </c>
      <c r="AU26" s="38">
        <f t="shared" si="24"/>
        <v>0.2215</v>
      </c>
      <c r="AV26" s="38">
        <f t="shared" si="25"/>
        <v>0.39560000000000001</v>
      </c>
      <c r="AW26" s="38">
        <f t="shared" si="26"/>
        <v>0.4803</v>
      </c>
    </row>
    <row r="27" spans="2:49" ht="15.75" x14ac:dyDescent="0.25">
      <c r="B27">
        <v>0.18</v>
      </c>
      <c r="C27">
        <v>0.28999999999999998</v>
      </c>
      <c r="D27">
        <v>0.78</v>
      </c>
      <c r="E27">
        <v>0.15</v>
      </c>
      <c r="F27">
        <v>0.61</v>
      </c>
      <c r="G27" t="s">
        <v>24</v>
      </c>
      <c r="H27">
        <f t="shared" si="0"/>
        <v>0.57369999999999999</v>
      </c>
      <c r="I27">
        <f t="shared" si="1"/>
        <v>0.41070000000000001</v>
      </c>
      <c r="J27">
        <f t="shared" si="2"/>
        <v>9.2200000000000004E-2</v>
      </c>
      <c r="K27">
        <f t="shared" si="3"/>
        <v>0.1812</v>
      </c>
      <c r="L27" s="47">
        <f t="shared" si="13"/>
        <v>9.2200000000000004E-2</v>
      </c>
      <c r="M27" t="str">
        <f t="shared" si="14"/>
        <v>Middle</v>
      </c>
      <c r="N27">
        <f t="shared" si="15"/>
        <v>1</v>
      </c>
      <c r="O27">
        <f>'Test_IF-có_validate'!O27</f>
        <v>0.2</v>
      </c>
      <c r="P27">
        <f>'Test_IF-có_validate'!P27</f>
        <v>0.32219999999999999</v>
      </c>
      <c r="Q27">
        <f>'Test_IF-có_validate'!Q27</f>
        <v>0.85560000000000003</v>
      </c>
      <c r="R27">
        <f>'Test_IF-có_validate'!R27</f>
        <v>0.1515</v>
      </c>
      <c r="S27">
        <f>'Test_IF-có_validate'!S27</f>
        <v>0.61219999999999997</v>
      </c>
      <c r="U27" s="37">
        <f t="shared" si="16"/>
        <v>0.66669999999999996</v>
      </c>
      <c r="V27" s="37">
        <f t="shared" si="16"/>
        <v>0.51259999999999994</v>
      </c>
      <c r="W27" s="37">
        <f t="shared" si="16"/>
        <v>7.7799999999999994E-2</v>
      </c>
      <c r="X27" s="37">
        <f t="shared" si="16"/>
        <v>0.7369</v>
      </c>
      <c r="Y27" s="37">
        <f t="shared" si="16"/>
        <v>0.24049999999999999</v>
      </c>
      <c r="AA27" s="37">
        <f t="shared" si="27"/>
        <v>0.1651</v>
      </c>
      <c r="AB27" s="37">
        <f t="shared" si="4"/>
        <v>0.1206</v>
      </c>
      <c r="AC27" s="37">
        <f t="shared" si="5"/>
        <v>0.47049999999999997</v>
      </c>
      <c r="AD27" s="37">
        <f t="shared" si="6"/>
        <v>0.25019999999999998</v>
      </c>
      <c r="AE27" s="37">
        <f t="shared" si="7"/>
        <v>0.58679999999999999</v>
      </c>
      <c r="AG27" s="38">
        <f t="shared" si="17"/>
        <v>0.18379999999999999</v>
      </c>
      <c r="AH27" s="38">
        <f t="shared" si="18"/>
        <v>5.9200000000000003E-2</v>
      </c>
      <c r="AI27" s="38">
        <f t="shared" si="19"/>
        <v>0.39560000000000001</v>
      </c>
      <c r="AJ27" s="38">
        <f t="shared" si="20"/>
        <v>0.39739999999999998</v>
      </c>
      <c r="AK27" s="38">
        <f t="shared" si="21"/>
        <v>0.41270000000000001</v>
      </c>
      <c r="AM27" s="38">
        <f t="shared" si="8"/>
        <v>0.28060000000000002</v>
      </c>
      <c r="AN27" s="38">
        <f t="shared" si="9"/>
        <v>0.1024</v>
      </c>
      <c r="AO27" s="38">
        <f t="shared" si="10"/>
        <v>0.30499999999999999</v>
      </c>
      <c r="AP27" s="38">
        <f t="shared" si="11"/>
        <v>0.23580000000000001</v>
      </c>
      <c r="AQ27" s="38">
        <f t="shared" si="12"/>
        <v>7.5999999999999998E-2</v>
      </c>
      <c r="AR27" s="38"/>
      <c r="AS27" s="38">
        <f t="shared" si="22"/>
        <v>0.30859999999999999</v>
      </c>
      <c r="AT27" s="38">
        <f t="shared" si="23"/>
        <v>0.17349999999999999</v>
      </c>
      <c r="AU27" s="38">
        <f t="shared" si="24"/>
        <v>0.30959999999999999</v>
      </c>
      <c r="AV27" s="38">
        <f t="shared" si="25"/>
        <v>0.40770000000000001</v>
      </c>
      <c r="AW27" s="38">
        <f t="shared" si="26"/>
        <v>0.1691</v>
      </c>
    </row>
    <row r="28" spans="2:49" ht="15.75" x14ac:dyDescent="0.25">
      <c r="B28">
        <v>0.2</v>
      </c>
      <c r="C28">
        <v>0.25</v>
      </c>
      <c r="D28">
        <v>0.7</v>
      </c>
      <c r="E28">
        <v>0.25</v>
      </c>
      <c r="F28">
        <v>0.03</v>
      </c>
      <c r="G28" t="s">
        <v>23</v>
      </c>
      <c r="H28">
        <f t="shared" si="0"/>
        <v>0.106</v>
      </c>
      <c r="I28">
        <f t="shared" si="1"/>
        <v>0.27779999999999999</v>
      </c>
      <c r="J28">
        <f t="shared" si="2"/>
        <v>0.56410000000000005</v>
      </c>
      <c r="K28">
        <f t="shared" si="3"/>
        <v>0.75970000000000004</v>
      </c>
      <c r="L28" s="47">
        <f t="shared" si="13"/>
        <v>0.106</v>
      </c>
      <c r="M28" t="str">
        <f t="shared" si="14"/>
        <v>Very Low</v>
      </c>
      <c r="N28">
        <f t="shared" si="15"/>
        <v>1</v>
      </c>
      <c r="O28">
        <f>'Test_IF-có_validate'!O28</f>
        <v>0.22220000000000001</v>
      </c>
      <c r="P28">
        <f>'Test_IF-có_validate'!P28</f>
        <v>0.27779999999999999</v>
      </c>
      <c r="Q28">
        <f>'Test_IF-có_validate'!Q28</f>
        <v>0.76670000000000005</v>
      </c>
      <c r="R28">
        <f>'Test_IF-có_validate'!R28</f>
        <v>0.2525</v>
      </c>
      <c r="S28">
        <f>'Test_IF-có_validate'!S28</f>
        <v>2.0400000000000001E-2</v>
      </c>
      <c r="U28" s="37">
        <f t="shared" si="16"/>
        <v>0.63639999999999997</v>
      </c>
      <c r="V28" s="37">
        <f t="shared" si="16"/>
        <v>0.56520000000000004</v>
      </c>
      <c r="W28" s="37">
        <f t="shared" si="16"/>
        <v>0.1321</v>
      </c>
      <c r="X28" s="37">
        <f t="shared" si="16"/>
        <v>0.5968</v>
      </c>
      <c r="Y28" s="37">
        <f t="shared" si="16"/>
        <v>0.96</v>
      </c>
      <c r="AA28" s="37">
        <f t="shared" si="27"/>
        <v>0.13819999999999999</v>
      </c>
      <c r="AB28" s="37">
        <f t="shared" si="4"/>
        <v>6.9099999999999995E-2</v>
      </c>
      <c r="AC28" s="37">
        <f t="shared" si="5"/>
        <v>0.38519999999999999</v>
      </c>
      <c r="AD28" s="37">
        <f t="shared" si="6"/>
        <v>0.1273</v>
      </c>
      <c r="AE28" s="37">
        <f t="shared" si="7"/>
        <v>8.77E-2</v>
      </c>
      <c r="AG28" s="38">
        <f t="shared" si="17"/>
        <v>0.15690000000000001</v>
      </c>
      <c r="AH28" s="38">
        <f t="shared" si="18"/>
        <v>0.11070000000000001</v>
      </c>
      <c r="AI28" s="38">
        <f t="shared" si="19"/>
        <v>0.30880000000000002</v>
      </c>
      <c r="AJ28" s="38">
        <f t="shared" si="20"/>
        <v>0.27800000000000002</v>
      </c>
      <c r="AK28" s="38">
        <f t="shared" si="21"/>
        <v>0.2762</v>
      </c>
      <c r="AM28" s="38">
        <f t="shared" si="8"/>
        <v>0.25409999999999999</v>
      </c>
      <c r="AN28" s="38">
        <f t="shared" si="9"/>
        <v>0.1537</v>
      </c>
      <c r="AO28" s="38">
        <f t="shared" si="10"/>
        <v>0.21690000000000001</v>
      </c>
      <c r="AP28" s="38">
        <f t="shared" si="11"/>
        <v>0.11260000000000001</v>
      </c>
      <c r="AQ28" s="38">
        <f t="shared" si="12"/>
        <v>0.59499999999999997</v>
      </c>
      <c r="AR28" s="38"/>
      <c r="AS28" s="38">
        <f t="shared" si="22"/>
        <v>0.2823</v>
      </c>
      <c r="AT28" s="38">
        <f t="shared" si="23"/>
        <v>0.22439999999999999</v>
      </c>
      <c r="AU28" s="38">
        <f t="shared" si="24"/>
        <v>0.2215</v>
      </c>
      <c r="AV28" s="38">
        <f t="shared" si="25"/>
        <v>0.28849999999999998</v>
      </c>
      <c r="AW28" s="38">
        <f t="shared" si="26"/>
        <v>0.80349999999999999</v>
      </c>
    </row>
    <row r="29" spans="2:49" ht="15.75" x14ac:dyDescent="0.25">
      <c r="B29">
        <v>0.16</v>
      </c>
      <c r="C29">
        <v>0.28000000000000003</v>
      </c>
      <c r="D29">
        <v>0.72</v>
      </c>
      <c r="E29">
        <v>0.27</v>
      </c>
      <c r="F29">
        <v>0.32</v>
      </c>
      <c r="G29" t="s">
        <v>21</v>
      </c>
      <c r="H29">
        <f t="shared" si="0"/>
        <v>0.29089999999999999</v>
      </c>
      <c r="I29">
        <f t="shared" si="1"/>
        <v>0.1147</v>
      </c>
      <c r="J29">
        <f t="shared" si="2"/>
        <v>0.24129999999999999</v>
      </c>
      <c r="K29">
        <f t="shared" si="3"/>
        <v>0.46229999999999999</v>
      </c>
      <c r="L29" s="47">
        <f t="shared" si="13"/>
        <v>0.1147</v>
      </c>
      <c r="M29" t="str">
        <f t="shared" si="14"/>
        <v>Low</v>
      </c>
      <c r="N29">
        <f t="shared" si="15"/>
        <v>1</v>
      </c>
      <c r="O29">
        <f>'Test_IF-có_validate'!O29</f>
        <v>0.17780000000000001</v>
      </c>
      <c r="P29">
        <f>'Test_IF-có_validate'!P29</f>
        <v>0.31109999999999999</v>
      </c>
      <c r="Q29">
        <f>'Test_IF-có_validate'!Q29</f>
        <v>0.78890000000000005</v>
      </c>
      <c r="R29">
        <f>'Test_IF-có_validate'!R29</f>
        <v>0.2727</v>
      </c>
      <c r="S29">
        <f>'Test_IF-có_validate'!S29</f>
        <v>0.31630000000000003</v>
      </c>
      <c r="U29" s="37">
        <f t="shared" si="16"/>
        <v>0.69810000000000005</v>
      </c>
      <c r="V29" s="37">
        <f t="shared" si="16"/>
        <v>0.52539999999999998</v>
      </c>
      <c r="W29" s="37">
        <f t="shared" si="16"/>
        <v>0.11799999999999999</v>
      </c>
      <c r="X29" s="37">
        <f t="shared" si="16"/>
        <v>0.57150000000000001</v>
      </c>
      <c r="Y29" s="37">
        <f t="shared" si="16"/>
        <v>0.51939999999999997</v>
      </c>
      <c r="AA29" s="37">
        <f t="shared" si="27"/>
        <v>0.19239999999999999</v>
      </c>
      <c r="AB29" s="37">
        <f t="shared" si="4"/>
        <v>0.10780000000000001</v>
      </c>
      <c r="AC29" s="37">
        <f t="shared" si="5"/>
        <v>0.40670000000000001</v>
      </c>
      <c r="AD29" s="37">
        <f t="shared" si="6"/>
        <v>0.10349999999999999</v>
      </c>
      <c r="AE29" s="37">
        <f t="shared" si="7"/>
        <v>0.28699999999999998</v>
      </c>
      <c r="AG29" s="38">
        <f t="shared" si="17"/>
        <v>0.21110000000000001</v>
      </c>
      <c r="AH29" s="38">
        <f t="shared" si="18"/>
        <v>7.1999999999999995E-2</v>
      </c>
      <c r="AI29" s="38">
        <f t="shared" si="19"/>
        <v>0.33069999999999999</v>
      </c>
      <c r="AJ29" s="38">
        <f t="shared" si="20"/>
        <v>0.25459999999999999</v>
      </c>
      <c r="AK29" s="38">
        <f t="shared" si="21"/>
        <v>9.8500000000000004E-2</v>
      </c>
      <c r="AM29" s="38">
        <f t="shared" si="8"/>
        <v>0.30730000000000002</v>
      </c>
      <c r="AN29" s="38">
        <f t="shared" si="9"/>
        <v>0.11509999999999999</v>
      </c>
      <c r="AO29" s="38">
        <f t="shared" si="10"/>
        <v>0.23899999999999999</v>
      </c>
      <c r="AP29" s="38">
        <f t="shared" si="11"/>
        <v>8.8700000000000001E-2</v>
      </c>
      <c r="AQ29" s="38">
        <f t="shared" si="12"/>
        <v>0.24429999999999999</v>
      </c>
      <c r="AR29" s="38"/>
      <c r="AS29" s="38">
        <f t="shared" si="22"/>
        <v>0.3352</v>
      </c>
      <c r="AT29" s="38">
        <f t="shared" si="23"/>
        <v>0.18609999999999999</v>
      </c>
      <c r="AU29" s="38">
        <f t="shared" si="24"/>
        <v>0.2437</v>
      </c>
      <c r="AV29" s="38">
        <f t="shared" si="25"/>
        <v>0.26519999999999999</v>
      </c>
      <c r="AW29" s="38">
        <f t="shared" si="26"/>
        <v>0.4803</v>
      </c>
    </row>
    <row r="30" spans="2:49" ht="15.75" x14ac:dyDescent="0.25">
      <c r="B30">
        <v>0.11</v>
      </c>
      <c r="C30">
        <v>0.3</v>
      </c>
      <c r="D30">
        <v>0.79</v>
      </c>
      <c r="E30">
        <v>0.8</v>
      </c>
      <c r="F30">
        <v>0.32</v>
      </c>
      <c r="G30" t="s">
        <v>24</v>
      </c>
      <c r="H30">
        <f t="shared" si="0"/>
        <v>0.3009</v>
      </c>
      <c r="I30">
        <f t="shared" si="1"/>
        <v>0.12</v>
      </c>
      <c r="J30">
        <f t="shared" si="2"/>
        <v>0.25180000000000002</v>
      </c>
      <c r="K30">
        <f t="shared" si="3"/>
        <v>0.46739999999999998</v>
      </c>
      <c r="L30" s="47">
        <f t="shared" si="13"/>
        <v>0.12</v>
      </c>
      <c r="M30" t="str">
        <f t="shared" si="14"/>
        <v>Low</v>
      </c>
      <c r="N30">
        <f t="shared" si="15"/>
        <v>0</v>
      </c>
      <c r="O30">
        <f>'Test_IF-có_validate'!O30</f>
        <v>0.1222</v>
      </c>
      <c r="P30">
        <f>'Test_IF-có_validate'!P30</f>
        <v>0.33329999999999999</v>
      </c>
      <c r="Q30">
        <f>'Test_IF-có_validate'!Q30</f>
        <v>0.86670000000000003</v>
      </c>
      <c r="R30">
        <f>'Test_IF-có_validate'!R30</f>
        <v>0.80810000000000004</v>
      </c>
      <c r="S30">
        <f>'Test_IF-có_validate'!S30</f>
        <v>0.31630000000000003</v>
      </c>
      <c r="U30" s="37">
        <f t="shared" si="16"/>
        <v>0.78220000000000001</v>
      </c>
      <c r="V30" s="37">
        <f t="shared" si="16"/>
        <v>0.5</v>
      </c>
      <c r="W30" s="37">
        <f t="shared" si="16"/>
        <v>7.1400000000000005E-2</v>
      </c>
      <c r="X30" s="37">
        <f t="shared" si="16"/>
        <v>0.1061</v>
      </c>
      <c r="Y30" s="37">
        <f t="shared" si="16"/>
        <v>0.51939999999999997</v>
      </c>
      <c r="AA30" s="37">
        <f t="shared" si="27"/>
        <v>0.26219999999999999</v>
      </c>
      <c r="AB30" s="37">
        <f t="shared" si="4"/>
        <v>0.13320000000000001</v>
      </c>
      <c r="AC30" s="37">
        <f t="shared" si="5"/>
        <v>0.48099999999999998</v>
      </c>
      <c r="AD30" s="37">
        <f t="shared" si="6"/>
        <v>0.46</v>
      </c>
      <c r="AE30" s="37">
        <f t="shared" si="7"/>
        <v>0.28699999999999998</v>
      </c>
      <c r="AG30" s="38">
        <f t="shared" si="17"/>
        <v>0.28060000000000002</v>
      </c>
      <c r="AH30" s="38">
        <f t="shared" si="18"/>
        <v>4.65E-2</v>
      </c>
      <c r="AI30" s="38">
        <f t="shared" si="19"/>
        <v>0.40620000000000001</v>
      </c>
      <c r="AJ30" s="38">
        <f t="shared" si="20"/>
        <v>0.31380000000000002</v>
      </c>
      <c r="AK30" s="38">
        <f t="shared" si="21"/>
        <v>9.8500000000000004E-2</v>
      </c>
      <c r="AM30" s="38">
        <f t="shared" si="8"/>
        <v>0.37540000000000001</v>
      </c>
      <c r="AN30" s="38">
        <f t="shared" si="9"/>
        <v>8.9700000000000002E-2</v>
      </c>
      <c r="AO30" s="38">
        <f t="shared" si="10"/>
        <v>0.31590000000000001</v>
      </c>
      <c r="AP30" s="38">
        <f t="shared" si="11"/>
        <v>0.47389999999999999</v>
      </c>
      <c r="AQ30" s="38">
        <f t="shared" si="12"/>
        <v>0.24429999999999999</v>
      </c>
      <c r="AR30" s="38"/>
      <c r="AS30" s="38">
        <f t="shared" si="22"/>
        <v>0.40279999999999999</v>
      </c>
      <c r="AT30" s="38">
        <f t="shared" si="23"/>
        <v>0.16089999999999999</v>
      </c>
      <c r="AU30" s="38">
        <f t="shared" si="24"/>
        <v>0.32050000000000001</v>
      </c>
      <c r="AV30" s="38">
        <f t="shared" si="25"/>
        <v>0.30330000000000001</v>
      </c>
      <c r="AW30" s="38">
        <f t="shared" si="26"/>
        <v>0.4803</v>
      </c>
    </row>
    <row r="31" spans="2:49" ht="15.75" x14ac:dyDescent="0.25">
      <c r="B31">
        <v>0.18</v>
      </c>
      <c r="C31">
        <v>0.31</v>
      </c>
      <c r="D31">
        <v>0.81</v>
      </c>
      <c r="E31">
        <v>0.7</v>
      </c>
      <c r="F31">
        <v>0.4</v>
      </c>
      <c r="G31" t="s">
        <v>24</v>
      </c>
      <c r="H31">
        <f t="shared" si="0"/>
        <v>0.38219999999999998</v>
      </c>
      <c r="I31">
        <f t="shared" si="1"/>
        <v>0.20419999999999999</v>
      </c>
      <c r="J31">
        <f t="shared" si="2"/>
        <v>0.16750000000000001</v>
      </c>
      <c r="K31">
        <f t="shared" si="3"/>
        <v>0.38669999999999999</v>
      </c>
      <c r="L31" s="47">
        <f t="shared" si="13"/>
        <v>0.16750000000000001</v>
      </c>
      <c r="M31" t="str">
        <f t="shared" si="14"/>
        <v>Middle</v>
      </c>
      <c r="N31">
        <f t="shared" si="15"/>
        <v>1</v>
      </c>
      <c r="O31">
        <f>'Test_IF-có_validate'!O31</f>
        <v>0.2</v>
      </c>
      <c r="P31">
        <f>'Test_IF-có_validate'!P31</f>
        <v>0.34439999999999998</v>
      </c>
      <c r="Q31">
        <f>'Test_IF-có_validate'!Q31</f>
        <v>0.88890000000000002</v>
      </c>
      <c r="R31">
        <f>'Test_IF-có_validate'!R31</f>
        <v>0.70709999999999995</v>
      </c>
      <c r="S31">
        <f>'Test_IF-có_validate'!S31</f>
        <v>0.39800000000000002</v>
      </c>
      <c r="U31" s="37">
        <f t="shared" si="16"/>
        <v>0.66669999999999996</v>
      </c>
      <c r="V31" s="37">
        <f t="shared" si="16"/>
        <v>0.48770000000000002</v>
      </c>
      <c r="W31" s="37">
        <f t="shared" si="16"/>
        <v>5.8799999999999998E-2</v>
      </c>
      <c r="X31" s="37">
        <f t="shared" si="16"/>
        <v>0.1716</v>
      </c>
      <c r="Y31" s="37">
        <f t="shared" si="16"/>
        <v>0.43059999999999998</v>
      </c>
      <c r="AA31" s="37">
        <f t="shared" si="27"/>
        <v>0.1651</v>
      </c>
      <c r="AB31" s="37">
        <f t="shared" si="4"/>
        <v>0.1457</v>
      </c>
      <c r="AC31" s="37">
        <f t="shared" si="5"/>
        <v>0.50190000000000001</v>
      </c>
      <c r="AD31" s="37">
        <f t="shared" si="6"/>
        <v>0.36220000000000002</v>
      </c>
      <c r="AE31" s="37">
        <f t="shared" si="7"/>
        <v>0.37540000000000001</v>
      </c>
      <c r="AG31" s="38">
        <f t="shared" si="17"/>
        <v>0.18379999999999999</v>
      </c>
      <c r="AH31" s="38">
        <f t="shared" si="18"/>
        <v>3.39E-2</v>
      </c>
      <c r="AI31" s="38">
        <f t="shared" si="19"/>
        <v>0.42749999999999999</v>
      </c>
      <c r="AJ31" s="38">
        <f t="shared" si="20"/>
        <v>0.2132</v>
      </c>
      <c r="AK31" s="38">
        <f t="shared" si="21"/>
        <v>0.19009999999999999</v>
      </c>
      <c r="AM31" s="38">
        <f t="shared" si="8"/>
        <v>0.28060000000000002</v>
      </c>
      <c r="AN31" s="38">
        <f t="shared" si="9"/>
        <v>7.7100000000000002E-2</v>
      </c>
      <c r="AO31" s="38">
        <f t="shared" si="10"/>
        <v>0.33750000000000002</v>
      </c>
      <c r="AP31" s="38">
        <f t="shared" si="11"/>
        <v>0.37640000000000001</v>
      </c>
      <c r="AQ31" s="38">
        <f t="shared" si="12"/>
        <v>0.1532</v>
      </c>
      <c r="AR31" s="38"/>
      <c r="AS31" s="38">
        <f t="shared" si="22"/>
        <v>0.30859999999999999</v>
      </c>
      <c r="AT31" s="38">
        <f t="shared" si="23"/>
        <v>0.1484</v>
      </c>
      <c r="AU31" s="38">
        <f t="shared" si="24"/>
        <v>0.34210000000000002</v>
      </c>
      <c r="AV31" s="38">
        <f t="shared" si="25"/>
        <v>0.20250000000000001</v>
      </c>
      <c r="AW31" s="38">
        <f t="shared" si="26"/>
        <v>0.39319999999999999</v>
      </c>
    </row>
    <row r="32" spans="2:49" ht="15.75" x14ac:dyDescent="0.25">
      <c r="B32">
        <v>0.1</v>
      </c>
      <c r="C32">
        <v>0.33</v>
      </c>
      <c r="D32">
        <v>0.02</v>
      </c>
      <c r="E32">
        <v>0</v>
      </c>
      <c r="F32">
        <v>0.25</v>
      </c>
      <c r="G32" t="s">
        <v>23</v>
      </c>
      <c r="H32">
        <f t="shared" si="0"/>
        <v>0.2243</v>
      </c>
      <c r="I32">
        <f t="shared" si="1"/>
        <v>5.4699999999999999E-2</v>
      </c>
      <c r="J32">
        <f t="shared" si="2"/>
        <v>0.34460000000000002</v>
      </c>
      <c r="K32">
        <f t="shared" si="3"/>
        <v>0.56040000000000001</v>
      </c>
      <c r="L32" s="47">
        <f t="shared" si="13"/>
        <v>5.4699999999999999E-2</v>
      </c>
      <c r="M32" t="str">
        <f t="shared" si="14"/>
        <v>Low</v>
      </c>
      <c r="N32">
        <f t="shared" si="15"/>
        <v>0</v>
      </c>
      <c r="O32">
        <f>'Test_IF-có_validate'!O32</f>
        <v>0.1111</v>
      </c>
      <c r="P32">
        <f>'Test_IF-có_validate'!P32</f>
        <v>0.36670000000000003</v>
      </c>
      <c r="Q32">
        <f>'Test_IF-có_validate'!Q32</f>
        <v>1.11E-2</v>
      </c>
      <c r="R32">
        <f>'Test_IF-có_validate'!R32</f>
        <v>0</v>
      </c>
      <c r="S32">
        <f>'Test_IF-có_validate'!S32</f>
        <v>0.24490000000000001</v>
      </c>
      <c r="U32" s="37">
        <f t="shared" si="16"/>
        <v>0.8</v>
      </c>
      <c r="V32" s="37">
        <f t="shared" si="16"/>
        <v>0.46339999999999998</v>
      </c>
      <c r="W32" s="37">
        <f t="shared" si="16"/>
        <v>0.97799999999999998</v>
      </c>
      <c r="X32" s="37">
        <f t="shared" si="16"/>
        <v>1</v>
      </c>
      <c r="Y32" s="37">
        <f t="shared" si="16"/>
        <v>0.60660000000000003</v>
      </c>
      <c r="AA32" s="37">
        <f t="shared" si="27"/>
        <v>0.27639999999999998</v>
      </c>
      <c r="AB32" s="37">
        <f t="shared" si="4"/>
        <v>0.17069999999999999</v>
      </c>
      <c r="AC32" s="37">
        <f t="shared" si="5"/>
        <v>0.46639999999999998</v>
      </c>
      <c r="AD32" s="37">
        <f t="shared" si="6"/>
        <v>0.44740000000000002</v>
      </c>
      <c r="AE32" s="37">
        <f t="shared" si="7"/>
        <v>0.2051</v>
      </c>
      <c r="AG32" s="38">
        <f t="shared" si="17"/>
        <v>0.29470000000000002</v>
      </c>
      <c r="AH32" s="38">
        <f t="shared" si="18"/>
        <v>8.6999999999999994E-3</v>
      </c>
      <c r="AI32" s="38">
        <f t="shared" si="19"/>
        <v>0.53820000000000001</v>
      </c>
      <c r="AJ32" s="38">
        <f t="shared" si="20"/>
        <v>0.58520000000000005</v>
      </c>
      <c r="AK32" s="38">
        <f t="shared" si="21"/>
        <v>1.47E-2</v>
      </c>
      <c r="AM32" s="38">
        <f t="shared" si="8"/>
        <v>0.38919999999999999</v>
      </c>
      <c r="AN32" s="38">
        <f t="shared" si="9"/>
        <v>5.1900000000000002E-2</v>
      </c>
      <c r="AO32" s="38">
        <f t="shared" si="10"/>
        <v>0.62119999999999997</v>
      </c>
      <c r="AP32" s="38">
        <f t="shared" si="11"/>
        <v>0.43380000000000002</v>
      </c>
      <c r="AQ32" s="38">
        <f t="shared" si="12"/>
        <v>0.32590000000000002</v>
      </c>
      <c r="AR32" s="38"/>
      <c r="AS32" s="38">
        <f t="shared" si="22"/>
        <v>0.41639999999999999</v>
      </c>
      <c r="AT32" s="38">
        <f t="shared" si="23"/>
        <v>0.12330000000000001</v>
      </c>
      <c r="AU32" s="38">
        <f t="shared" si="24"/>
        <v>0.61699999999999999</v>
      </c>
      <c r="AV32" s="38">
        <f t="shared" si="25"/>
        <v>0.59470000000000001</v>
      </c>
      <c r="AW32" s="38">
        <f t="shared" si="26"/>
        <v>0.55710000000000004</v>
      </c>
    </row>
    <row r="33" spans="2:49" ht="15.75" x14ac:dyDescent="0.25">
      <c r="B33">
        <v>0.18</v>
      </c>
      <c r="C33">
        <v>0.37</v>
      </c>
      <c r="D33">
        <v>0.11</v>
      </c>
      <c r="E33">
        <v>0.28000000000000003</v>
      </c>
      <c r="F33">
        <v>0.3</v>
      </c>
      <c r="G33" t="s">
        <v>21</v>
      </c>
      <c r="H33">
        <f t="shared" si="0"/>
        <v>0.26550000000000001</v>
      </c>
      <c r="I33">
        <f t="shared" si="1"/>
        <v>9.7500000000000003E-2</v>
      </c>
      <c r="J33">
        <f t="shared" si="2"/>
        <v>0.27779999999999999</v>
      </c>
      <c r="K33">
        <f t="shared" si="3"/>
        <v>0.497</v>
      </c>
      <c r="L33" s="47">
        <f t="shared" si="13"/>
        <v>9.7500000000000003E-2</v>
      </c>
      <c r="M33" t="str">
        <f t="shared" si="14"/>
        <v>Low</v>
      </c>
      <c r="N33">
        <f t="shared" si="15"/>
        <v>1</v>
      </c>
      <c r="O33">
        <f>'Test_IF-có_validate'!O33</f>
        <v>0.2</v>
      </c>
      <c r="P33">
        <f>'Test_IF-có_validate'!P33</f>
        <v>0.41110000000000002</v>
      </c>
      <c r="Q33">
        <f>'Test_IF-có_validate'!Q33</f>
        <v>0.1111</v>
      </c>
      <c r="R33">
        <f>'Test_IF-có_validate'!R33</f>
        <v>0.2828</v>
      </c>
      <c r="S33">
        <f>'Test_IF-có_validate'!S33</f>
        <v>0.2959</v>
      </c>
      <c r="U33" s="37">
        <f t="shared" si="16"/>
        <v>0.66669999999999996</v>
      </c>
      <c r="V33" s="37">
        <f t="shared" si="16"/>
        <v>0.4173</v>
      </c>
      <c r="W33" s="37">
        <f t="shared" si="16"/>
        <v>0.8</v>
      </c>
      <c r="X33" s="37">
        <f t="shared" si="16"/>
        <v>0.55910000000000004</v>
      </c>
      <c r="Y33" s="37">
        <f t="shared" si="16"/>
        <v>0.54330000000000001</v>
      </c>
      <c r="AA33" s="37">
        <f t="shared" si="27"/>
        <v>0.1651</v>
      </c>
      <c r="AB33" s="37">
        <f t="shared" si="4"/>
        <v>0.21959999999999999</v>
      </c>
      <c r="AC33" s="37">
        <f t="shared" si="5"/>
        <v>0.3367</v>
      </c>
      <c r="AD33" s="37">
        <f t="shared" si="6"/>
        <v>9.1600000000000001E-2</v>
      </c>
      <c r="AE33" s="37">
        <f t="shared" si="7"/>
        <v>0.26400000000000001</v>
      </c>
      <c r="AG33" s="38">
        <f t="shared" si="17"/>
        <v>0.18379999999999999</v>
      </c>
      <c r="AH33" s="38">
        <f t="shared" si="18"/>
        <v>4.0899999999999999E-2</v>
      </c>
      <c r="AI33" s="38">
        <f t="shared" si="19"/>
        <v>0.41189999999999999</v>
      </c>
      <c r="AJ33" s="38">
        <f t="shared" si="20"/>
        <v>0.24299999999999999</v>
      </c>
      <c r="AK33" s="38">
        <f t="shared" si="21"/>
        <v>7.4899999999999994E-2</v>
      </c>
      <c r="AM33" s="38">
        <f t="shared" si="8"/>
        <v>0.28060000000000002</v>
      </c>
      <c r="AN33" s="38">
        <f t="shared" si="9"/>
        <v>2.3999999999999998E-3</v>
      </c>
      <c r="AO33" s="38">
        <f t="shared" si="10"/>
        <v>0.49919999999999998</v>
      </c>
      <c r="AP33" s="38">
        <f t="shared" si="11"/>
        <v>7.6899999999999996E-2</v>
      </c>
      <c r="AQ33" s="38">
        <f t="shared" si="12"/>
        <v>0.26750000000000002</v>
      </c>
      <c r="AR33" s="38"/>
      <c r="AS33" s="38">
        <f t="shared" si="22"/>
        <v>0.30859999999999999</v>
      </c>
      <c r="AT33" s="38">
        <f t="shared" si="23"/>
        <v>7.3899999999999993E-2</v>
      </c>
      <c r="AU33" s="38">
        <f t="shared" si="24"/>
        <v>0.49480000000000002</v>
      </c>
      <c r="AV33" s="38">
        <f t="shared" si="25"/>
        <v>0.25359999999999999</v>
      </c>
      <c r="AW33" s="38">
        <f t="shared" si="26"/>
        <v>0.50219999999999998</v>
      </c>
    </row>
    <row r="34" spans="2:49" ht="15.75" x14ac:dyDescent="0.25">
      <c r="B34">
        <v>0.13</v>
      </c>
      <c r="C34">
        <v>0.4</v>
      </c>
      <c r="D34">
        <v>0.17</v>
      </c>
      <c r="E34">
        <v>0.25</v>
      </c>
      <c r="F34">
        <v>0.38</v>
      </c>
      <c r="G34" t="s">
        <v>21</v>
      </c>
      <c r="H34">
        <f t="shared" si="0"/>
        <v>0.34410000000000002</v>
      </c>
      <c r="I34">
        <f t="shared" si="1"/>
        <v>0.17879999999999999</v>
      </c>
      <c r="J34">
        <f t="shared" si="2"/>
        <v>0.189</v>
      </c>
      <c r="K34">
        <f t="shared" si="3"/>
        <v>0.41220000000000001</v>
      </c>
      <c r="L34" s="47">
        <f t="shared" si="13"/>
        <v>0.17879999999999999</v>
      </c>
      <c r="M34" t="str">
        <f t="shared" si="14"/>
        <v>Low</v>
      </c>
      <c r="N34">
        <f t="shared" si="15"/>
        <v>1</v>
      </c>
      <c r="O34">
        <f>'Test_IF-có_validate'!O34</f>
        <v>0.1444</v>
      </c>
      <c r="P34">
        <f>'Test_IF-có_validate'!P34</f>
        <v>0.44440000000000002</v>
      </c>
      <c r="Q34">
        <f>'Test_IF-có_validate'!Q34</f>
        <v>0.17780000000000001</v>
      </c>
      <c r="R34">
        <f>'Test_IF-có_validate'!R34</f>
        <v>0.2525</v>
      </c>
      <c r="S34">
        <f>'Test_IF-có_validate'!S34</f>
        <v>0.37759999999999999</v>
      </c>
      <c r="U34" s="37">
        <f t="shared" si="16"/>
        <v>0.74760000000000004</v>
      </c>
      <c r="V34" s="37">
        <f t="shared" si="16"/>
        <v>0.38469999999999999</v>
      </c>
      <c r="W34" s="37">
        <f t="shared" si="16"/>
        <v>0.69810000000000005</v>
      </c>
      <c r="X34" s="37">
        <f t="shared" si="16"/>
        <v>0.5968</v>
      </c>
      <c r="Y34" s="37">
        <f t="shared" si="16"/>
        <v>0.45179999999999998</v>
      </c>
      <c r="AA34" s="37">
        <f t="shared" si="27"/>
        <v>0.2341</v>
      </c>
      <c r="AB34" s="37">
        <f t="shared" si="4"/>
        <v>0.25540000000000002</v>
      </c>
      <c r="AC34" s="37">
        <f t="shared" si="5"/>
        <v>0.25380000000000003</v>
      </c>
      <c r="AD34" s="37">
        <f t="shared" si="6"/>
        <v>0.1273</v>
      </c>
      <c r="AE34" s="37">
        <f t="shared" si="7"/>
        <v>0.3538</v>
      </c>
      <c r="AG34" s="38">
        <f t="shared" si="17"/>
        <v>0.25259999999999999</v>
      </c>
      <c r="AH34" s="38">
        <f t="shared" si="18"/>
        <v>7.7399999999999997E-2</v>
      </c>
      <c r="AI34" s="38">
        <f t="shared" si="19"/>
        <v>0.3306</v>
      </c>
      <c r="AJ34" s="38">
        <f t="shared" si="20"/>
        <v>0.27800000000000002</v>
      </c>
      <c r="AK34" s="38">
        <f t="shared" si="21"/>
        <v>0.1676</v>
      </c>
      <c r="AM34" s="38">
        <f t="shared" si="8"/>
        <v>0.34799999999999998</v>
      </c>
      <c r="AN34" s="38">
        <f t="shared" si="9"/>
        <v>3.4099999999999998E-2</v>
      </c>
      <c r="AO34" s="38">
        <f t="shared" si="10"/>
        <v>0.42</v>
      </c>
      <c r="AP34" s="38">
        <f t="shared" si="11"/>
        <v>0.11260000000000001</v>
      </c>
      <c r="AQ34" s="38">
        <f t="shared" si="12"/>
        <v>0.1757</v>
      </c>
      <c r="AR34" s="38"/>
      <c r="AS34" s="38">
        <f t="shared" si="22"/>
        <v>0.37559999999999999</v>
      </c>
      <c r="AT34" s="38">
        <f t="shared" si="23"/>
        <v>3.7400000000000003E-2</v>
      </c>
      <c r="AU34" s="38">
        <f t="shared" si="24"/>
        <v>0.41549999999999998</v>
      </c>
      <c r="AV34" s="38">
        <f t="shared" si="25"/>
        <v>0.28849999999999998</v>
      </c>
      <c r="AW34" s="38">
        <f t="shared" si="26"/>
        <v>0.41489999999999999</v>
      </c>
    </row>
    <row r="35" spans="2:49" ht="15.75" x14ac:dyDescent="0.25">
      <c r="B35">
        <v>0.11</v>
      </c>
      <c r="C35">
        <v>0.42</v>
      </c>
      <c r="D35">
        <v>0.38</v>
      </c>
      <c r="E35">
        <v>0.82</v>
      </c>
      <c r="F35">
        <v>0.31</v>
      </c>
      <c r="G35" t="s">
        <v>24</v>
      </c>
      <c r="H35">
        <f t="shared" si="0"/>
        <v>0.26329999999999998</v>
      </c>
      <c r="I35">
        <f t="shared" si="1"/>
        <v>8.9099999999999999E-2</v>
      </c>
      <c r="J35">
        <f t="shared" si="2"/>
        <v>0.25319999999999998</v>
      </c>
      <c r="K35">
        <f t="shared" si="3"/>
        <v>0.46739999999999998</v>
      </c>
      <c r="L35" s="47">
        <f t="shared" si="13"/>
        <v>8.9099999999999999E-2</v>
      </c>
      <c r="M35" t="str">
        <f t="shared" si="14"/>
        <v>Low</v>
      </c>
      <c r="N35">
        <f t="shared" si="15"/>
        <v>0</v>
      </c>
      <c r="O35">
        <f>'Test_IF-có_validate'!O35</f>
        <v>0.1222</v>
      </c>
      <c r="P35">
        <f>'Test_IF-có_validate'!P35</f>
        <v>0.4667</v>
      </c>
      <c r="Q35">
        <f>'Test_IF-có_validate'!Q35</f>
        <v>0.41110000000000002</v>
      </c>
      <c r="R35">
        <f>'Test_IF-có_validate'!R35</f>
        <v>0.82830000000000004</v>
      </c>
      <c r="S35">
        <f>'Test_IF-có_validate'!S35</f>
        <v>0.30609999999999998</v>
      </c>
      <c r="U35" s="37">
        <f t="shared" si="16"/>
        <v>0.78220000000000001</v>
      </c>
      <c r="V35" s="37">
        <f t="shared" si="16"/>
        <v>0.36359999999999998</v>
      </c>
      <c r="W35" s="37">
        <f t="shared" si="16"/>
        <v>0.4173</v>
      </c>
      <c r="X35" s="37">
        <f t="shared" si="16"/>
        <v>9.3899999999999997E-2</v>
      </c>
      <c r="Y35" s="37">
        <f t="shared" si="16"/>
        <v>0.53129999999999999</v>
      </c>
      <c r="AA35" s="37">
        <f t="shared" si="27"/>
        <v>0.26219999999999999</v>
      </c>
      <c r="AB35" s="37">
        <f t="shared" si="4"/>
        <v>0.27910000000000001</v>
      </c>
      <c r="AC35" s="37">
        <f t="shared" si="5"/>
        <v>1.72E-2</v>
      </c>
      <c r="AD35" s="37">
        <f t="shared" si="6"/>
        <v>0.47920000000000001</v>
      </c>
      <c r="AE35" s="37">
        <f t="shared" si="7"/>
        <v>0.27550000000000002</v>
      </c>
      <c r="AG35" s="38">
        <f t="shared" si="17"/>
        <v>0.28060000000000002</v>
      </c>
      <c r="AH35" s="38">
        <f t="shared" si="18"/>
        <v>0.10150000000000001</v>
      </c>
      <c r="AI35" s="38">
        <f t="shared" si="19"/>
        <v>6.2E-2</v>
      </c>
      <c r="AJ35" s="38">
        <f t="shared" si="20"/>
        <v>0.33360000000000001</v>
      </c>
      <c r="AK35" s="38">
        <f t="shared" si="21"/>
        <v>8.6699999999999999E-2</v>
      </c>
      <c r="AM35" s="38">
        <f t="shared" si="8"/>
        <v>0.37540000000000001</v>
      </c>
      <c r="AN35" s="38">
        <f t="shared" si="9"/>
        <v>5.8299999999999998E-2</v>
      </c>
      <c r="AO35" s="38">
        <f t="shared" si="10"/>
        <v>0.15540000000000001</v>
      </c>
      <c r="AP35" s="38">
        <f t="shared" si="11"/>
        <v>0.49299999999999999</v>
      </c>
      <c r="AQ35" s="38">
        <f t="shared" si="12"/>
        <v>0.25590000000000002</v>
      </c>
      <c r="AR35" s="38"/>
      <c r="AS35" s="38">
        <f t="shared" si="22"/>
        <v>0.40279999999999999</v>
      </c>
      <c r="AT35" s="38">
        <f t="shared" si="23"/>
        <v>1.32E-2</v>
      </c>
      <c r="AU35" s="38">
        <f t="shared" si="24"/>
        <v>0.1507</v>
      </c>
      <c r="AV35" s="38">
        <f t="shared" si="25"/>
        <v>0.3231</v>
      </c>
      <c r="AW35" s="38">
        <f t="shared" si="26"/>
        <v>0.49120000000000003</v>
      </c>
    </row>
    <row r="36" spans="2:49" ht="15.75" x14ac:dyDescent="0.25">
      <c r="B36">
        <v>0.22</v>
      </c>
      <c r="C36">
        <v>0.48</v>
      </c>
      <c r="D36">
        <v>0.47</v>
      </c>
      <c r="E36">
        <v>0.78</v>
      </c>
      <c r="F36">
        <v>0.81</v>
      </c>
      <c r="G36" t="s">
        <v>20</v>
      </c>
      <c r="H36">
        <f t="shared" si="0"/>
        <v>0.72330000000000005</v>
      </c>
      <c r="I36">
        <f t="shared" si="1"/>
        <v>0.56669999999999998</v>
      </c>
      <c r="J36">
        <f t="shared" si="2"/>
        <v>0.27100000000000002</v>
      </c>
      <c r="K36">
        <f t="shared" si="3"/>
        <v>4.3099999999999999E-2</v>
      </c>
      <c r="L36" s="47">
        <f t="shared" si="13"/>
        <v>4.3099999999999999E-2</v>
      </c>
      <c r="M36" t="str">
        <f t="shared" si="14"/>
        <v>High</v>
      </c>
      <c r="N36">
        <f t="shared" si="15"/>
        <v>1</v>
      </c>
      <c r="O36">
        <f>'Test_IF-có_validate'!O36</f>
        <v>0.24440000000000001</v>
      </c>
      <c r="P36">
        <f>'Test_IF-có_validate'!P36</f>
        <v>0.5333</v>
      </c>
      <c r="Q36">
        <f>'Test_IF-có_validate'!Q36</f>
        <v>0.5111</v>
      </c>
      <c r="R36">
        <f>'Test_IF-có_validate'!R36</f>
        <v>0.78790000000000004</v>
      </c>
      <c r="S36">
        <f>'Test_IF-có_validate'!S36</f>
        <v>0.81630000000000003</v>
      </c>
      <c r="U36" s="37">
        <f t="shared" si="16"/>
        <v>0.60719999999999996</v>
      </c>
      <c r="V36" s="37">
        <f t="shared" si="16"/>
        <v>0.3044</v>
      </c>
      <c r="W36" s="37">
        <f t="shared" si="16"/>
        <v>0.32350000000000001</v>
      </c>
      <c r="X36" s="37">
        <f t="shared" si="16"/>
        <v>0.1186</v>
      </c>
      <c r="Y36" s="37">
        <f t="shared" si="16"/>
        <v>0.1011</v>
      </c>
      <c r="AA36" s="37">
        <f t="shared" si="27"/>
        <v>0.1115</v>
      </c>
      <c r="AB36" s="37">
        <f t="shared" si="4"/>
        <v>0.34810000000000002</v>
      </c>
      <c r="AC36" s="37">
        <f t="shared" si="5"/>
        <v>0.1255</v>
      </c>
      <c r="AD36" s="37">
        <f t="shared" si="6"/>
        <v>0.44069999999999998</v>
      </c>
      <c r="AE36" s="37">
        <f t="shared" si="7"/>
        <v>0.76739999999999997</v>
      </c>
      <c r="AG36" s="38">
        <f t="shared" si="17"/>
        <v>0.1303</v>
      </c>
      <c r="AH36" s="38">
        <f t="shared" si="18"/>
        <v>0.17249999999999999</v>
      </c>
      <c r="AI36" s="38">
        <f t="shared" si="19"/>
        <v>4.6600000000000003E-2</v>
      </c>
      <c r="AJ36" s="38">
        <f t="shared" si="20"/>
        <v>0.29389999999999999</v>
      </c>
      <c r="AK36" s="38">
        <f t="shared" si="21"/>
        <v>0.60570000000000002</v>
      </c>
      <c r="AM36" s="38">
        <f t="shared" si="8"/>
        <v>0.22789999999999999</v>
      </c>
      <c r="AN36" s="38">
        <f t="shared" si="9"/>
        <v>0.1295</v>
      </c>
      <c r="AO36" s="38">
        <f t="shared" si="10"/>
        <v>4.7199999999999999E-2</v>
      </c>
      <c r="AP36" s="38">
        <f t="shared" si="11"/>
        <v>0.45469999999999999</v>
      </c>
      <c r="AQ36" s="38">
        <f t="shared" si="12"/>
        <v>0.28260000000000002</v>
      </c>
      <c r="AR36" s="38"/>
      <c r="AS36" s="38">
        <f t="shared" si="22"/>
        <v>0.25619999999999998</v>
      </c>
      <c r="AT36" s="38">
        <f t="shared" si="23"/>
        <v>5.8200000000000002E-2</v>
      </c>
      <c r="AU36" s="38">
        <f t="shared" si="24"/>
        <v>4.2500000000000003E-2</v>
      </c>
      <c r="AV36" s="38">
        <f t="shared" si="25"/>
        <v>0.2833</v>
      </c>
      <c r="AW36" s="38">
        <f t="shared" si="26"/>
        <v>3.9100000000000003E-2</v>
      </c>
    </row>
    <row r="37" spans="2:49" ht="15.75" x14ac:dyDescent="0.25">
      <c r="B37">
        <v>0.14000000000000001</v>
      </c>
      <c r="C37">
        <v>0.38</v>
      </c>
      <c r="D37">
        <v>0.59</v>
      </c>
      <c r="E37">
        <v>0.11</v>
      </c>
      <c r="F37">
        <v>0.32</v>
      </c>
      <c r="G37" t="s">
        <v>21</v>
      </c>
      <c r="H37">
        <f t="shared" si="0"/>
        <v>0.28570000000000001</v>
      </c>
      <c r="I37">
        <f t="shared" si="1"/>
        <v>0.109</v>
      </c>
      <c r="J37">
        <f t="shared" si="2"/>
        <v>0.23549999999999999</v>
      </c>
      <c r="K37">
        <f t="shared" si="3"/>
        <v>0.45629999999999998</v>
      </c>
      <c r="L37" s="47">
        <f t="shared" si="13"/>
        <v>0.109</v>
      </c>
      <c r="M37" t="str">
        <f t="shared" si="14"/>
        <v>Low</v>
      </c>
      <c r="N37">
        <f t="shared" si="15"/>
        <v>1</v>
      </c>
      <c r="O37">
        <f>'Test_IF-có_validate'!O37</f>
        <v>0.15559999999999999</v>
      </c>
      <c r="P37">
        <f>'Test_IF-có_validate'!P37</f>
        <v>0.42220000000000002</v>
      </c>
      <c r="Q37">
        <f>'Test_IF-có_validate'!Q37</f>
        <v>0.64439999999999997</v>
      </c>
      <c r="R37">
        <f>'Test_IF-có_validate'!R37</f>
        <v>0.1111</v>
      </c>
      <c r="S37">
        <f>'Test_IF-có_validate'!S37</f>
        <v>0.31630000000000003</v>
      </c>
      <c r="U37" s="37">
        <f t="shared" si="16"/>
        <v>0.73070000000000002</v>
      </c>
      <c r="V37" s="37">
        <f t="shared" si="16"/>
        <v>0.40629999999999999</v>
      </c>
      <c r="W37" s="37">
        <f t="shared" si="16"/>
        <v>0.2162</v>
      </c>
      <c r="X37" s="37">
        <f t="shared" si="16"/>
        <v>0.8</v>
      </c>
      <c r="Y37" s="37">
        <f t="shared" si="16"/>
        <v>0.51939999999999997</v>
      </c>
      <c r="AA37" s="37">
        <f t="shared" si="27"/>
        <v>0.22</v>
      </c>
      <c r="AB37" s="37">
        <f t="shared" si="4"/>
        <v>0.2316</v>
      </c>
      <c r="AC37" s="37">
        <f t="shared" si="5"/>
        <v>0.26379999999999998</v>
      </c>
      <c r="AD37" s="37">
        <f t="shared" si="6"/>
        <v>0.30120000000000002</v>
      </c>
      <c r="AE37" s="37">
        <f t="shared" si="7"/>
        <v>0.28699999999999998</v>
      </c>
      <c r="AG37" s="38">
        <f t="shared" si="17"/>
        <v>0.23860000000000001</v>
      </c>
      <c r="AH37" s="38">
        <f t="shared" si="18"/>
        <v>5.3100000000000001E-2</v>
      </c>
      <c r="AI37" s="38">
        <f t="shared" si="19"/>
        <v>0.18579999999999999</v>
      </c>
      <c r="AJ37" s="38">
        <f t="shared" si="20"/>
        <v>0.44640000000000002</v>
      </c>
      <c r="AK37" s="38">
        <f t="shared" si="21"/>
        <v>9.8500000000000004E-2</v>
      </c>
      <c r="AM37" s="38">
        <f t="shared" si="8"/>
        <v>0.33429999999999999</v>
      </c>
      <c r="AN37" s="38">
        <f t="shared" si="9"/>
        <v>9.7999999999999997E-3</v>
      </c>
      <c r="AO37" s="38">
        <f t="shared" si="10"/>
        <v>9.2600000000000002E-2</v>
      </c>
      <c r="AP37" s="38">
        <f t="shared" si="11"/>
        <v>0.28689999999999999</v>
      </c>
      <c r="AQ37" s="38">
        <f t="shared" si="12"/>
        <v>0.24429999999999999</v>
      </c>
      <c r="AR37" s="38"/>
      <c r="AS37" s="38">
        <f t="shared" si="22"/>
        <v>0.36199999999999999</v>
      </c>
      <c r="AT37" s="38">
        <f t="shared" si="23"/>
        <v>6.1699999999999998E-2</v>
      </c>
      <c r="AU37" s="38">
        <f t="shared" si="24"/>
        <v>9.74E-2</v>
      </c>
      <c r="AV37" s="38">
        <f t="shared" si="25"/>
        <v>0.45650000000000002</v>
      </c>
      <c r="AW37" s="38">
        <f t="shared" si="26"/>
        <v>0.4803</v>
      </c>
    </row>
    <row r="38" spans="2:49" ht="15.75" x14ac:dyDescent="0.25">
      <c r="B38">
        <v>0.15</v>
      </c>
      <c r="C38">
        <v>0.42</v>
      </c>
      <c r="D38">
        <v>0.6</v>
      </c>
      <c r="E38">
        <v>0.15</v>
      </c>
      <c r="F38">
        <v>0.62</v>
      </c>
      <c r="G38" t="s">
        <v>24</v>
      </c>
      <c r="H38">
        <f t="shared" si="0"/>
        <v>0.57110000000000005</v>
      </c>
      <c r="I38">
        <f t="shared" si="1"/>
        <v>0.4083</v>
      </c>
      <c r="J38">
        <f t="shared" si="2"/>
        <v>8.9800000000000005E-2</v>
      </c>
      <c r="K38">
        <f t="shared" si="3"/>
        <v>0.15920000000000001</v>
      </c>
      <c r="L38" s="47">
        <f t="shared" si="13"/>
        <v>8.9800000000000005E-2</v>
      </c>
      <c r="M38" t="str">
        <f t="shared" si="14"/>
        <v>Middle</v>
      </c>
      <c r="N38">
        <f t="shared" si="15"/>
        <v>1</v>
      </c>
      <c r="O38">
        <f>'Test_IF-có_validate'!O38</f>
        <v>0.16669999999999999</v>
      </c>
      <c r="P38">
        <f>'Test_IF-có_validate'!P38</f>
        <v>0.4667</v>
      </c>
      <c r="Q38">
        <f>'Test_IF-có_validate'!Q38</f>
        <v>0.65559999999999996</v>
      </c>
      <c r="R38">
        <f>'Test_IF-có_validate'!R38</f>
        <v>0.1515</v>
      </c>
      <c r="S38">
        <f>'Test_IF-có_validate'!S38</f>
        <v>0.62239999999999995</v>
      </c>
      <c r="U38" s="37">
        <f t="shared" si="16"/>
        <v>0.71419999999999995</v>
      </c>
      <c r="V38" s="37">
        <f t="shared" si="16"/>
        <v>0.36359999999999998</v>
      </c>
      <c r="W38" s="37">
        <f t="shared" si="16"/>
        <v>0.20799999999999999</v>
      </c>
      <c r="X38" s="37">
        <f t="shared" si="16"/>
        <v>0.7369</v>
      </c>
      <c r="Y38" s="37">
        <f t="shared" si="16"/>
        <v>0.23269999999999999</v>
      </c>
      <c r="AA38" s="37">
        <f t="shared" si="27"/>
        <v>0.20619999999999999</v>
      </c>
      <c r="AB38" s="37">
        <f t="shared" si="4"/>
        <v>0.27910000000000001</v>
      </c>
      <c r="AC38" s="37">
        <f t="shared" si="5"/>
        <v>0.27510000000000001</v>
      </c>
      <c r="AD38" s="37">
        <f t="shared" si="6"/>
        <v>0.25019999999999998</v>
      </c>
      <c r="AE38" s="37">
        <f t="shared" si="7"/>
        <v>0.59619999999999995</v>
      </c>
      <c r="AG38" s="38">
        <f t="shared" si="17"/>
        <v>0.2248</v>
      </c>
      <c r="AH38" s="38">
        <f t="shared" si="18"/>
        <v>0.10150000000000001</v>
      </c>
      <c r="AI38" s="38">
        <f t="shared" si="19"/>
        <v>0.1973</v>
      </c>
      <c r="AJ38" s="38">
        <f t="shared" si="20"/>
        <v>0.39739999999999998</v>
      </c>
      <c r="AK38" s="38">
        <f t="shared" si="21"/>
        <v>0.42270000000000002</v>
      </c>
      <c r="AM38" s="38">
        <f t="shared" si="8"/>
        <v>0.32079999999999997</v>
      </c>
      <c r="AN38" s="38">
        <f t="shared" si="9"/>
        <v>5.8299999999999998E-2</v>
      </c>
      <c r="AO38" s="38">
        <f t="shared" si="10"/>
        <v>0.1042</v>
      </c>
      <c r="AP38" s="38">
        <f t="shared" si="11"/>
        <v>0.23580000000000001</v>
      </c>
      <c r="AQ38" s="38">
        <f t="shared" si="12"/>
        <v>8.6499999999999994E-2</v>
      </c>
      <c r="AR38" s="38"/>
      <c r="AS38" s="38">
        <f t="shared" si="22"/>
        <v>0.34860000000000002</v>
      </c>
      <c r="AT38" s="38">
        <f t="shared" si="23"/>
        <v>1.32E-2</v>
      </c>
      <c r="AU38" s="38">
        <f t="shared" si="24"/>
        <v>0.1089</v>
      </c>
      <c r="AV38" s="38">
        <f t="shared" si="25"/>
        <v>0.40770000000000001</v>
      </c>
      <c r="AW38" s="38">
        <f t="shared" si="26"/>
        <v>0.15859999999999999</v>
      </c>
    </row>
    <row r="39" spans="2:49" ht="15.75" x14ac:dyDescent="0.25">
      <c r="B39">
        <v>0.09</v>
      </c>
      <c r="C39">
        <v>0.38</v>
      </c>
      <c r="D39">
        <v>0.54</v>
      </c>
      <c r="E39">
        <v>0.69</v>
      </c>
      <c r="F39">
        <v>0.21</v>
      </c>
      <c r="G39" t="s">
        <v>21</v>
      </c>
      <c r="H39">
        <f t="shared" si="0"/>
        <v>0.16250000000000001</v>
      </c>
      <c r="I39">
        <f t="shared" si="1"/>
        <v>4.3099999999999999E-2</v>
      </c>
      <c r="J39">
        <f t="shared" si="2"/>
        <v>0.35239999999999999</v>
      </c>
      <c r="K39">
        <f t="shared" si="3"/>
        <v>0.5605</v>
      </c>
      <c r="L39" s="47">
        <f t="shared" si="13"/>
        <v>4.3099999999999999E-2</v>
      </c>
      <c r="M39" t="str">
        <f t="shared" si="14"/>
        <v>Low</v>
      </c>
      <c r="N39">
        <f t="shared" si="15"/>
        <v>1</v>
      </c>
      <c r="O39">
        <f>'Test_IF-có_validate'!O39</f>
        <v>0.1</v>
      </c>
      <c r="P39">
        <f>'Test_IF-có_validate'!P39</f>
        <v>0.42220000000000002</v>
      </c>
      <c r="Q39">
        <f>'Test_IF-có_validate'!Q39</f>
        <v>0.58889999999999998</v>
      </c>
      <c r="R39">
        <f>'Test_IF-có_validate'!R39</f>
        <v>0.69699999999999995</v>
      </c>
      <c r="S39">
        <f>'Test_IF-có_validate'!S39</f>
        <v>0.2041</v>
      </c>
      <c r="U39" s="37">
        <f t="shared" si="16"/>
        <v>0.81820000000000004</v>
      </c>
      <c r="V39" s="37">
        <f t="shared" si="16"/>
        <v>0.40629999999999999</v>
      </c>
      <c r="W39" s="37">
        <f t="shared" si="16"/>
        <v>0.25869999999999999</v>
      </c>
      <c r="X39" s="37">
        <f t="shared" si="16"/>
        <v>0.17860000000000001</v>
      </c>
      <c r="Y39" s="37">
        <f t="shared" si="16"/>
        <v>0.66100000000000003</v>
      </c>
      <c r="AA39" s="37">
        <f t="shared" si="27"/>
        <v>0.29070000000000001</v>
      </c>
      <c r="AB39" s="37">
        <f t="shared" si="4"/>
        <v>0.2316</v>
      </c>
      <c r="AC39" s="37">
        <f t="shared" si="5"/>
        <v>0.20699999999999999</v>
      </c>
      <c r="AD39" s="37">
        <f t="shared" si="6"/>
        <v>0.3523</v>
      </c>
      <c r="AE39" s="37">
        <f t="shared" si="7"/>
        <v>0.15629999999999999</v>
      </c>
      <c r="AG39" s="38">
        <f t="shared" si="17"/>
        <v>0.309</v>
      </c>
      <c r="AH39" s="38">
        <f t="shared" si="18"/>
        <v>5.3100000000000001E-2</v>
      </c>
      <c r="AI39" s="38">
        <f t="shared" si="19"/>
        <v>0.1285</v>
      </c>
      <c r="AJ39" s="38">
        <f t="shared" si="20"/>
        <v>0.2029</v>
      </c>
      <c r="AK39" s="38">
        <f t="shared" si="21"/>
        <v>3.49E-2</v>
      </c>
      <c r="AM39" s="38">
        <f t="shared" si="8"/>
        <v>0.40300000000000002</v>
      </c>
      <c r="AN39" s="38">
        <f t="shared" si="9"/>
        <v>9.7999999999999997E-3</v>
      </c>
      <c r="AO39" s="38">
        <f t="shared" si="10"/>
        <v>3.5000000000000003E-2</v>
      </c>
      <c r="AP39" s="38">
        <f t="shared" si="11"/>
        <v>0.36649999999999999</v>
      </c>
      <c r="AQ39" s="38">
        <f t="shared" si="12"/>
        <v>0.37330000000000002</v>
      </c>
      <c r="AR39" s="38"/>
      <c r="AS39" s="38">
        <f t="shared" si="22"/>
        <v>0.43020000000000003</v>
      </c>
      <c r="AT39" s="38">
        <f t="shared" si="23"/>
        <v>6.1699999999999998E-2</v>
      </c>
      <c r="AU39" s="38">
        <f t="shared" si="24"/>
        <v>3.9699999999999999E-2</v>
      </c>
      <c r="AV39" s="38">
        <f t="shared" si="25"/>
        <v>0.1923</v>
      </c>
      <c r="AW39" s="38">
        <f t="shared" si="26"/>
        <v>0.60129999999999995</v>
      </c>
    </row>
    <row r="40" spans="2:49" ht="15.75" x14ac:dyDescent="0.25">
      <c r="B40">
        <v>0.2</v>
      </c>
      <c r="C40">
        <v>0.49</v>
      </c>
      <c r="D40">
        <v>0.68</v>
      </c>
      <c r="E40">
        <v>0.76</v>
      </c>
      <c r="F40">
        <v>0.78</v>
      </c>
      <c r="G40" t="s">
        <v>20</v>
      </c>
      <c r="H40">
        <f t="shared" si="0"/>
        <v>0.71309999999999996</v>
      </c>
      <c r="I40">
        <f t="shared" si="1"/>
        <v>0.55500000000000005</v>
      </c>
      <c r="J40">
        <f t="shared" si="2"/>
        <v>0.2515</v>
      </c>
      <c r="K40">
        <f t="shared" si="3"/>
        <v>2.3699999999999999E-2</v>
      </c>
      <c r="L40" s="47">
        <f t="shared" si="13"/>
        <v>2.3699999999999999E-2</v>
      </c>
      <c r="M40" t="str">
        <f t="shared" si="14"/>
        <v>High</v>
      </c>
      <c r="N40">
        <f t="shared" si="15"/>
        <v>1</v>
      </c>
      <c r="O40">
        <f>'Test_IF-có_validate'!O40</f>
        <v>0.22220000000000001</v>
      </c>
      <c r="P40">
        <f>'Test_IF-có_validate'!P40</f>
        <v>0.5444</v>
      </c>
      <c r="Q40">
        <f>'Test_IF-có_validate'!Q40</f>
        <v>0.74439999999999995</v>
      </c>
      <c r="R40">
        <f>'Test_IF-có_validate'!R40</f>
        <v>0.76770000000000005</v>
      </c>
      <c r="S40">
        <f>'Test_IF-có_validate'!S40</f>
        <v>0.78569999999999995</v>
      </c>
      <c r="U40" s="37">
        <f t="shared" si="16"/>
        <v>0.63639999999999997</v>
      </c>
      <c r="V40" s="37">
        <f t="shared" si="16"/>
        <v>0.29499999999999998</v>
      </c>
      <c r="W40" s="37">
        <f t="shared" si="16"/>
        <v>0.14649999999999999</v>
      </c>
      <c r="X40" s="37">
        <f t="shared" si="16"/>
        <v>0.13139999999999999</v>
      </c>
      <c r="Y40" s="37">
        <f t="shared" si="16"/>
        <v>0.12</v>
      </c>
      <c r="AA40" s="37">
        <f t="shared" si="27"/>
        <v>0.13819999999999999</v>
      </c>
      <c r="AB40" s="37">
        <f t="shared" si="4"/>
        <v>0.3594</v>
      </c>
      <c r="AC40" s="37">
        <f t="shared" si="5"/>
        <v>0.3634</v>
      </c>
      <c r="AD40" s="37">
        <f t="shared" si="6"/>
        <v>0.42130000000000001</v>
      </c>
      <c r="AE40" s="37">
        <f t="shared" si="7"/>
        <v>0.74129999999999996</v>
      </c>
      <c r="AG40" s="38">
        <f t="shared" si="17"/>
        <v>0.15690000000000001</v>
      </c>
      <c r="AH40" s="38">
        <f t="shared" si="18"/>
        <v>0.18410000000000001</v>
      </c>
      <c r="AI40" s="38">
        <f t="shared" si="19"/>
        <v>0.28670000000000001</v>
      </c>
      <c r="AJ40" s="38">
        <f t="shared" si="20"/>
        <v>0.27389999999999998</v>
      </c>
      <c r="AK40" s="38">
        <f t="shared" si="21"/>
        <v>0.57779999999999998</v>
      </c>
      <c r="AM40" s="38">
        <f t="shared" si="8"/>
        <v>0.25409999999999999</v>
      </c>
      <c r="AN40" s="38">
        <f t="shared" si="9"/>
        <v>0.14119999999999999</v>
      </c>
      <c r="AO40" s="38">
        <f t="shared" si="10"/>
        <v>0.19450000000000001</v>
      </c>
      <c r="AP40" s="38">
        <f t="shared" si="11"/>
        <v>0.43530000000000002</v>
      </c>
      <c r="AQ40" s="38">
        <f t="shared" si="12"/>
        <v>0.25230000000000002</v>
      </c>
      <c r="AR40" s="38"/>
      <c r="AS40" s="38">
        <f t="shared" si="22"/>
        <v>0.2823</v>
      </c>
      <c r="AT40" s="38">
        <f t="shared" si="23"/>
        <v>6.9900000000000004E-2</v>
      </c>
      <c r="AU40" s="38">
        <f t="shared" si="24"/>
        <v>0.19919999999999999</v>
      </c>
      <c r="AV40" s="38">
        <f t="shared" si="25"/>
        <v>0.26329999999999998</v>
      </c>
      <c r="AW40" s="38">
        <f t="shared" si="26"/>
        <v>8.2000000000000007E-3</v>
      </c>
    </row>
    <row r="41" spans="2:49" ht="15.75" x14ac:dyDescent="0.25">
      <c r="B41">
        <v>0.12</v>
      </c>
      <c r="C41">
        <v>0.62</v>
      </c>
      <c r="D41">
        <v>0.21</v>
      </c>
      <c r="E41">
        <v>0.3</v>
      </c>
      <c r="F41">
        <v>0.59</v>
      </c>
      <c r="G41" t="s">
        <v>24</v>
      </c>
      <c r="H41">
        <f t="shared" si="0"/>
        <v>0.53800000000000003</v>
      </c>
      <c r="I41">
        <f t="shared" si="1"/>
        <v>0.38290000000000002</v>
      </c>
      <c r="J41">
        <f t="shared" si="2"/>
        <v>7.3800000000000004E-2</v>
      </c>
      <c r="K41">
        <f t="shared" si="3"/>
        <v>0.20119999999999999</v>
      </c>
      <c r="L41" s="47">
        <f t="shared" si="13"/>
        <v>7.3800000000000004E-2</v>
      </c>
      <c r="M41" t="str">
        <f t="shared" si="14"/>
        <v>Middle</v>
      </c>
      <c r="N41">
        <f t="shared" si="15"/>
        <v>1</v>
      </c>
      <c r="O41">
        <f>'Test_IF-có_validate'!O41</f>
        <v>0.1333</v>
      </c>
      <c r="P41">
        <f>'Test_IF-có_validate'!P41</f>
        <v>0.68889999999999996</v>
      </c>
      <c r="Q41">
        <f>'Test_IF-có_validate'!Q41</f>
        <v>0.22220000000000001</v>
      </c>
      <c r="R41">
        <f>'Test_IF-có_validate'!R41</f>
        <v>0.30299999999999999</v>
      </c>
      <c r="S41">
        <f>'Test_IF-có_validate'!S41</f>
        <v>0.59179999999999999</v>
      </c>
      <c r="U41" s="37">
        <f t="shared" si="16"/>
        <v>0.76480000000000004</v>
      </c>
      <c r="V41" s="37">
        <f t="shared" si="16"/>
        <v>0.1842</v>
      </c>
      <c r="W41" s="37">
        <f t="shared" si="16"/>
        <v>0.63639999999999997</v>
      </c>
      <c r="X41" s="37">
        <f t="shared" si="16"/>
        <v>0.53490000000000004</v>
      </c>
      <c r="Y41" s="37">
        <f t="shared" si="16"/>
        <v>0.25640000000000002</v>
      </c>
      <c r="AA41" s="37">
        <f t="shared" si="27"/>
        <v>0.24809999999999999</v>
      </c>
      <c r="AB41" s="37">
        <f t="shared" si="4"/>
        <v>0.50129999999999997</v>
      </c>
      <c r="AC41" s="37">
        <f t="shared" si="5"/>
        <v>0.2</v>
      </c>
      <c r="AD41" s="37">
        <f t="shared" si="6"/>
        <v>6.8099999999999994E-2</v>
      </c>
      <c r="AE41" s="37">
        <f t="shared" si="7"/>
        <v>0.56769999999999998</v>
      </c>
      <c r="AG41" s="38">
        <f t="shared" si="17"/>
        <v>0.2666</v>
      </c>
      <c r="AH41" s="38">
        <f t="shared" si="18"/>
        <v>0.33150000000000002</v>
      </c>
      <c r="AI41" s="38">
        <f t="shared" si="19"/>
        <v>0.27760000000000001</v>
      </c>
      <c r="AJ41" s="38">
        <f t="shared" si="20"/>
        <v>0.21990000000000001</v>
      </c>
      <c r="AK41" s="38">
        <f t="shared" si="21"/>
        <v>0.39250000000000002</v>
      </c>
      <c r="AM41" s="38">
        <f t="shared" si="8"/>
        <v>0.36170000000000002</v>
      </c>
      <c r="AN41" s="38">
        <f t="shared" si="9"/>
        <v>0.28939999999999999</v>
      </c>
      <c r="AO41" s="38">
        <f t="shared" si="10"/>
        <v>0.36820000000000003</v>
      </c>
      <c r="AP41" s="38">
        <f t="shared" si="11"/>
        <v>5.33E-2</v>
      </c>
      <c r="AQ41" s="38">
        <f t="shared" si="12"/>
        <v>5.4699999999999999E-2</v>
      </c>
      <c r="AR41" s="38"/>
      <c r="AS41" s="38">
        <f t="shared" si="22"/>
        <v>0.38919999999999999</v>
      </c>
      <c r="AT41" s="38">
        <f t="shared" si="23"/>
        <v>0.21929999999999999</v>
      </c>
      <c r="AU41" s="38">
        <f t="shared" si="24"/>
        <v>0.36370000000000002</v>
      </c>
      <c r="AV41" s="38">
        <f t="shared" si="25"/>
        <v>0.23050000000000001</v>
      </c>
      <c r="AW41" s="38">
        <f t="shared" si="26"/>
        <v>0.19020000000000001</v>
      </c>
    </row>
    <row r="42" spans="2:49" ht="15.75" x14ac:dyDescent="0.25">
      <c r="B42">
        <v>0.14000000000000001</v>
      </c>
      <c r="C42">
        <v>0.65</v>
      </c>
      <c r="D42">
        <v>0.19</v>
      </c>
      <c r="E42">
        <v>0.26</v>
      </c>
      <c r="F42">
        <v>0.66</v>
      </c>
      <c r="G42" t="s">
        <v>24</v>
      </c>
      <c r="H42">
        <f t="shared" si="0"/>
        <v>0.60119999999999996</v>
      </c>
      <c r="I42">
        <f t="shared" si="1"/>
        <v>0.44990000000000002</v>
      </c>
      <c r="J42">
        <f t="shared" si="2"/>
        <v>0.1444</v>
      </c>
      <c r="K42">
        <f t="shared" si="3"/>
        <v>0.13550000000000001</v>
      </c>
      <c r="L42" s="47">
        <f t="shared" si="13"/>
        <v>0.13550000000000001</v>
      </c>
      <c r="M42" t="str">
        <f t="shared" si="14"/>
        <v>High</v>
      </c>
      <c r="N42">
        <f t="shared" si="15"/>
        <v>0</v>
      </c>
      <c r="O42">
        <f>'Test_IF-có_validate'!O42</f>
        <v>0.15559999999999999</v>
      </c>
      <c r="P42">
        <f>'Test_IF-có_validate'!P42</f>
        <v>0.72219999999999995</v>
      </c>
      <c r="Q42">
        <f>'Test_IF-có_validate'!Q42</f>
        <v>0.2</v>
      </c>
      <c r="R42">
        <f>'Test_IF-có_validate'!R42</f>
        <v>0.2626</v>
      </c>
      <c r="S42">
        <f>'Test_IF-có_validate'!S42</f>
        <v>0.6633</v>
      </c>
      <c r="U42" s="37">
        <f t="shared" si="16"/>
        <v>0.73070000000000002</v>
      </c>
      <c r="V42" s="37">
        <f t="shared" si="16"/>
        <v>0.1613</v>
      </c>
      <c r="W42" s="37">
        <f t="shared" si="16"/>
        <v>0.66669999999999996</v>
      </c>
      <c r="X42" s="37">
        <f t="shared" si="16"/>
        <v>0.58399999999999996</v>
      </c>
      <c r="Y42" s="37">
        <f t="shared" si="16"/>
        <v>0.2024</v>
      </c>
      <c r="AA42" s="37">
        <f t="shared" si="27"/>
        <v>0.22</v>
      </c>
      <c r="AB42" s="37">
        <f t="shared" si="4"/>
        <v>0.53269999999999995</v>
      </c>
      <c r="AC42" s="37">
        <f t="shared" si="5"/>
        <v>0.2268</v>
      </c>
      <c r="AD42" s="37">
        <f t="shared" si="6"/>
        <v>0.1153</v>
      </c>
      <c r="AE42" s="37">
        <f t="shared" si="7"/>
        <v>0.63360000000000005</v>
      </c>
      <c r="AG42" s="38">
        <f t="shared" si="17"/>
        <v>0.23860000000000001</v>
      </c>
      <c r="AH42" s="38">
        <f t="shared" si="18"/>
        <v>0.3644</v>
      </c>
      <c r="AI42" s="38">
        <f t="shared" si="19"/>
        <v>0.30399999999999999</v>
      </c>
      <c r="AJ42" s="38">
        <f t="shared" si="20"/>
        <v>0.26629999999999998</v>
      </c>
      <c r="AK42" s="38">
        <f t="shared" si="21"/>
        <v>0.46260000000000001</v>
      </c>
      <c r="AM42" s="38">
        <f t="shared" si="8"/>
        <v>0.33429999999999999</v>
      </c>
      <c r="AN42" s="38">
        <f t="shared" si="9"/>
        <v>0.3226</v>
      </c>
      <c r="AO42" s="38">
        <f t="shared" si="10"/>
        <v>0.39400000000000002</v>
      </c>
      <c r="AP42" s="38">
        <f t="shared" si="11"/>
        <v>0.10059999999999999</v>
      </c>
      <c r="AQ42" s="38">
        <f t="shared" si="12"/>
        <v>0.12870000000000001</v>
      </c>
      <c r="AR42" s="38"/>
      <c r="AS42" s="38">
        <f t="shared" si="22"/>
        <v>0.36199999999999999</v>
      </c>
      <c r="AT42" s="38">
        <f t="shared" si="23"/>
        <v>0.25280000000000002</v>
      </c>
      <c r="AU42" s="38">
        <f t="shared" si="24"/>
        <v>0.38950000000000001</v>
      </c>
      <c r="AV42" s="38">
        <f t="shared" si="25"/>
        <v>0.27679999999999999</v>
      </c>
      <c r="AW42" s="38">
        <f t="shared" si="26"/>
        <v>0.11650000000000001</v>
      </c>
    </row>
    <row r="43" spans="2:49" ht="15.75" x14ac:dyDescent="0.25">
      <c r="B43">
        <v>0.16</v>
      </c>
      <c r="C43">
        <v>0.51</v>
      </c>
      <c r="D43">
        <v>0.09</v>
      </c>
      <c r="E43">
        <v>0.38</v>
      </c>
      <c r="F43">
        <v>0.1</v>
      </c>
      <c r="G43" t="s">
        <v>23</v>
      </c>
      <c r="H43">
        <f t="shared" si="0"/>
        <v>3.4299999999999997E-2</v>
      </c>
      <c r="I43">
        <f t="shared" si="1"/>
        <v>0.1933</v>
      </c>
      <c r="J43">
        <f t="shared" si="2"/>
        <v>0.50029999999999997</v>
      </c>
      <c r="K43">
        <f t="shared" si="3"/>
        <v>0.70189999999999997</v>
      </c>
      <c r="L43" s="47">
        <f t="shared" si="13"/>
        <v>3.4299999999999997E-2</v>
      </c>
      <c r="M43" t="str">
        <f t="shared" si="14"/>
        <v>Very Low</v>
      </c>
      <c r="N43">
        <f t="shared" si="15"/>
        <v>1</v>
      </c>
      <c r="O43">
        <f>'Test_IF-có_validate'!O43</f>
        <v>0.17780000000000001</v>
      </c>
      <c r="P43">
        <f>'Test_IF-có_validate'!P43</f>
        <v>0.56669999999999998</v>
      </c>
      <c r="Q43">
        <f>'Test_IF-có_validate'!Q43</f>
        <v>8.8900000000000007E-2</v>
      </c>
      <c r="R43">
        <f>'Test_IF-có_validate'!R43</f>
        <v>0.38379999999999997</v>
      </c>
      <c r="S43">
        <f>'Test_IF-có_validate'!S43</f>
        <v>9.1800000000000007E-2</v>
      </c>
      <c r="U43" s="37">
        <f t="shared" si="16"/>
        <v>0.69810000000000005</v>
      </c>
      <c r="V43" s="37">
        <f t="shared" si="16"/>
        <v>0.27660000000000001</v>
      </c>
      <c r="W43" s="37">
        <f t="shared" si="16"/>
        <v>0.8367</v>
      </c>
      <c r="X43" s="37">
        <f t="shared" si="16"/>
        <v>0.44529999999999997</v>
      </c>
      <c r="Y43" s="37">
        <f t="shared" si="16"/>
        <v>0.83179999999999998</v>
      </c>
      <c r="AA43" s="37">
        <f t="shared" si="27"/>
        <v>0.19239999999999999</v>
      </c>
      <c r="AB43" s="37">
        <f t="shared" si="4"/>
        <v>0.38190000000000002</v>
      </c>
      <c r="AC43" s="37">
        <f t="shared" si="5"/>
        <v>0.3649</v>
      </c>
      <c r="AD43" s="37">
        <f t="shared" si="6"/>
        <v>2.3800000000000002E-2</v>
      </c>
      <c r="AE43" s="37">
        <f t="shared" si="7"/>
        <v>1.24E-2</v>
      </c>
      <c r="AG43" s="38">
        <f t="shared" si="17"/>
        <v>0.21110000000000001</v>
      </c>
      <c r="AH43" s="38">
        <f t="shared" si="18"/>
        <v>0.2074</v>
      </c>
      <c r="AI43" s="38">
        <f t="shared" si="19"/>
        <v>0.4395</v>
      </c>
      <c r="AJ43" s="38">
        <f t="shared" si="20"/>
        <v>0.12889999999999999</v>
      </c>
      <c r="AK43" s="38">
        <f t="shared" si="21"/>
        <v>0.17849999999999999</v>
      </c>
      <c r="AM43" s="38">
        <f t="shared" si="8"/>
        <v>0.30730000000000002</v>
      </c>
      <c r="AN43" s="38">
        <f t="shared" si="9"/>
        <v>0.1646</v>
      </c>
      <c r="AO43" s="38">
        <f t="shared" si="10"/>
        <v>0.52590000000000003</v>
      </c>
      <c r="AP43" s="38">
        <f t="shared" si="11"/>
        <v>3.8600000000000002E-2</v>
      </c>
      <c r="AQ43" s="38">
        <f t="shared" si="12"/>
        <v>0.50719999999999998</v>
      </c>
      <c r="AR43" s="38"/>
      <c r="AS43" s="38">
        <f t="shared" si="22"/>
        <v>0.3352</v>
      </c>
      <c r="AT43" s="38">
        <f t="shared" si="23"/>
        <v>9.3399999999999997E-2</v>
      </c>
      <c r="AU43" s="38">
        <f t="shared" si="24"/>
        <v>0.52159999999999995</v>
      </c>
      <c r="AV43" s="38">
        <f t="shared" si="25"/>
        <v>0.1396</v>
      </c>
      <c r="AW43" s="38">
        <f t="shared" si="26"/>
        <v>0.72430000000000005</v>
      </c>
    </row>
    <row r="44" spans="2:49" ht="15.75" x14ac:dyDescent="0.25">
      <c r="B44">
        <v>0.12</v>
      </c>
      <c r="C44">
        <v>0.56000000000000005</v>
      </c>
      <c r="D44">
        <v>0.13</v>
      </c>
      <c r="E44">
        <v>0.48</v>
      </c>
      <c r="F44">
        <v>0.32</v>
      </c>
      <c r="G44" t="s">
        <v>21</v>
      </c>
      <c r="H44">
        <f t="shared" si="0"/>
        <v>0.28620000000000001</v>
      </c>
      <c r="I44">
        <f t="shared" si="1"/>
        <v>0.11459999999999999</v>
      </c>
      <c r="J44">
        <f t="shared" si="2"/>
        <v>0.25640000000000002</v>
      </c>
      <c r="K44">
        <f t="shared" si="3"/>
        <v>0.47189999999999999</v>
      </c>
      <c r="L44" s="47">
        <f t="shared" si="13"/>
        <v>0.11459999999999999</v>
      </c>
      <c r="M44" t="str">
        <f t="shared" si="14"/>
        <v>Low</v>
      </c>
      <c r="N44">
        <f t="shared" si="15"/>
        <v>1</v>
      </c>
      <c r="O44">
        <f>'Test_IF-có_validate'!O44</f>
        <v>0.1333</v>
      </c>
      <c r="P44">
        <f>'Test_IF-có_validate'!P44</f>
        <v>0.62219999999999998</v>
      </c>
      <c r="Q44">
        <f>'Test_IF-có_validate'!Q44</f>
        <v>0.1333</v>
      </c>
      <c r="R44">
        <f>'Test_IF-có_validate'!R44</f>
        <v>0.48480000000000001</v>
      </c>
      <c r="S44">
        <f>'Test_IF-có_validate'!S44</f>
        <v>0.31630000000000003</v>
      </c>
      <c r="U44" s="37">
        <f t="shared" si="16"/>
        <v>0.76480000000000004</v>
      </c>
      <c r="V44" s="37">
        <f t="shared" si="16"/>
        <v>0.2329</v>
      </c>
      <c r="W44" s="37">
        <f t="shared" si="16"/>
        <v>0.76480000000000004</v>
      </c>
      <c r="X44" s="37">
        <f t="shared" si="16"/>
        <v>0.34699999999999998</v>
      </c>
      <c r="Y44" s="37">
        <f t="shared" si="16"/>
        <v>0.51939999999999997</v>
      </c>
      <c r="AA44" s="37">
        <f t="shared" si="27"/>
        <v>0.24809999999999999</v>
      </c>
      <c r="AB44" s="37">
        <f t="shared" si="4"/>
        <v>0.43690000000000001</v>
      </c>
      <c r="AC44" s="37">
        <f t="shared" si="5"/>
        <v>0.30880000000000002</v>
      </c>
      <c r="AD44" s="37">
        <f t="shared" si="6"/>
        <v>0.13420000000000001</v>
      </c>
      <c r="AE44" s="37">
        <f t="shared" si="7"/>
        <v>0.28699999999999998</v>
      </c>
      <c r="AG44" s="38">
        <f t="shared" si="17"/>
        <v>0.2666</v>
      </c>
      <c r="AH44" s="38">
        <f t="shared" si="18"/>
        <v>0.26440000000000002</v>
      </c>
      <c r="AI44" s="38">
        <f t="shared" si="19"/>
        <v>0.3846</v>
      </c>
      <c r="AJ44" s="38">
        <f t="shared" si="20"/>
        <v>1.8499999999999999E-2</v>
      </c>
      <c r="AK44" s="38">
        <f t="shared" si="21"/>
        <v>9.8500000000000004E-2</v>
      </c>
      <c r="AM44" s="38">
        <f t="shared" si="8"/>
        <v>0.36170000000000002</v>
      </c>
      <c r="AN44" s="38">
        <f t="shared" si="9"/>
        <v>0.22189999999999999</v>
      </c>
      <c r="AO44" s="38">
        <f t="shared" si="10"/>
        <v>0.47270000000000001</v>
      </c>
      <c r="AP44" s="38">
        <f t="shared" si="11"/>
        <v>0.1489</v>
      </c>
      <c r="AQ44" s="38">
        <f t="shared" si="12"/>
        <v>0.24429999999999999</v>
      </c>
      <c r="AR44" s="38"/>
      <c r="AS44" s="38">
        <f t="shared" si="22"/>
        <v>0.38919999999999999</v>
      </c>
      <c r="AT44" s="38">
        <f t="shared" si="23"/>
        <v>0.15110000000000001</v>
      </c>
      <c r="AU44" s="38">
        <f t="shared" si="24"/>
        <v>0.46829999999999999</v>
      </c>
      <c r="AV44" s="38">
        <f t="shared" si="25"/>
        <v>2.93E-2</v>
      </c>
      <c r="AW44" s="38">
        <f t="shared" si="26"/>
        <v>0.4803</v>
      </c>
    </row>
    <row r="45" spans="2:49" ht="15.75" x14ac:dyDescent="0.25">
      <c r="B45">
        <v>0.2</v>
      </c>
      <c r="C45">
        <v>0.85</v>
      </c>
      <c r="D45">
        <v>0.24</v>
      </c>
      <c r="E45">
        <v>0.79</v>
      </c>
      <c r="F45">
        <v>0.85</v>
      </c>
      <c r="G45" t="s">
        <v>20</v>
      </c>
      <c r="H45">
        <f t="shared" si="0"/>
        <v>0.75790000000000002</v>
      </c>
      <c r="I45">
        <f t="shared" si="1"/>
        <v>0.61309999999999998</v>
      </c>
      <c r="J45">
        <f t="shared" si="2"/>
        <v>0.32569999999999999</v>
      </c>
      <c r="K45">
        <f t="shared" si="3"/>
        <v>9.8799999999999999E-2</v>
      </c>
      <c r="L45" s="47">
        <f t="shared" si="13"/>
        <v>9.8799999999999999E-2</v>
      </c>
      <c r="M45" t="str">
        <f t="shared" si="14"/>
        <v>High</v>
      </c>
      <c r="N45">
        <f t="shared" si="15"/>
        <v>1</v>
      </c>
      <c r="O45">
        <f>'Test_IF-có_validate'!O45</f>
        <v>0.22220000000000001</v>
      </c>
      <c r="P45">
        <f>'Test_IF-có_validate'!P45</f>
        <v>0.94440000000000002</v>
      </c>
      <c r="Q45">
        <f>'Test_IF-có_validate'!Q45</f>
        <v>0.25559999999999999</v>
      </c>
      <c r="R45">
        <f>'Test_IF-có_validate'!R45</f>
        <v>0.79800000000000004</v>
      </c>
      <c r="S45">
        <f>'Test_IF-có_validate'!S45</f>
        <v>0.85709999999999997</v>
      </c>
      <c r="U45" s="37">
        <f t="shared" si="16"/>
        <v>0.63639999999999997</v>
      </c>
      <c r="V45" s="37">
        <f t="shared" si="16"/>
        <v>2.86E-2</v>
      </c>
      <c r="W45" s="37">
        <f t="shared" si="16"/>
        <v>0.59289999999999998</v>
      </c>
      <c r="X45" s="37">
        <f t="shared" si="16"/>
        <v>0.1123</v>
      </c>
      <c r="Y45" s="37">
        <f t="shared" si="16"/>
        <v>7.6899999999999996E-2</v>
      </c>
      <c r="AA45" s="37">
        <f t="shared" si="27"/>
        <v>0.13819999999999999</v>
      </c>
      <c r="AB45" s="37">
        <f t="shared" si="4"/>
        <v>0.73240000000000005</v>
      </c>
      <c r="AC45" s="37">
        <f t="shared" si="5"/>
        <v>0.1603</v>
      </c>
      <c r="AD45" s="37">
        <f t="shared" si="6"/>
        <v>0.45040000000000002</v>
      </c>
      <c r="AE45" s="37">
        <f t="shared" si="7"/>
        <v>0.80159999999999998</v>
      </c>
      <c r="AG45" s="38">
        <f t="shared" si="17"/>
        <v>0.15690000000000001</v>
      </c>
      <c r="AH45" s="38">
        <f t="shared" si="18"/>
        <v>0.57499999999999996</v>
      </c>
      <c r="AI45" s="38">
        <f t="shared" si="19"/>
        <v>0.2384</v>
      </c>
      <c r="AJ45" s="38">
        <f t="shared" si="20"/>
        <v>0.3039</v>
      </c>
      <c r="AK45" s="38">
        <f t="shared" si="21"/>
        <v>0.64249999999999996</v>
      </c>
      <c r="AM45" s="38">
        <f t="shared" si="8"/>
        <v>0.25409999999999999</v>
      </c>
      <c r="AN45" s="38">
        <f t="shared" si="9"/>
        <v>0.53549999999999998</v>
      </c>
      <c r="AO45" s="38">
        <f t="shared" si="10"/>
        <v>0.32969999999999999</v>
      </c>
      <c r="AP45" s="38">
        <f t="shared" si="11"/>
        <v>0.46429999999999999</v>
      </c>
      <c r="AQ45" s="38">
        <f t="shared" si="12"/>
        <v>0.32269999999999999</v>
      </c>
      <c r="AR45" s="38"/>
      <c r="AS45" s="38">
        <f t="shared" si="22"/>
        <v>0.2823</v>
      </c>
      <c r="AT45" s="38">
        <f t="shared" si="23"/>
        <v>0.46889999999999998</v>
      </c>
      <c r="AU45" s="38">
        <f t="shared" si="24"/>
        <v>0.3251</v>
      </c>
      <c r="AV45" s="38">
        <f t="shared" si="25"/>
        <v>0.29330000000000001</v>
      </c>
      <c r="AW45" s="38">
        <f t="shared" si="26"/>
        <v>8.0100000000000005E-2</v>
      </c>
    </row>
    <row r="46" spans="2:49" ht="15.75" x14ac:dyDescent="0.25">
      <c r="B46">
        <v>0.16</v>
      </c>
      <c r="C46">
        <v>0.52</v>
      </c>
      <c r="D46">
        <v>0.3</v>
      </c>
      <c r="E46">
        <v>0.09</v>
      </c>
      <c r="F46">
        <v>0.11</v>
      </c>
      <c r="G46" t="s">
        <v>23</v>
      </c>
      <c r="H46">
        <f t="shared" si="0"/>
        <v>3.4799999999999998E-2</v>
      </c>
      <c r="I46">
        <f t="shared" si="1"/>
        <v>0.16969999999999999</v>
      </c>
      <c r="J46">
        <f t="shared" si="2"/>
        <v>0.47699999999999998</v>
      </c>
      <c r="K46">
        <f t="shared" si="3"/>
        <v>0.68069999999999997</v>
      </c>
      <c r="L46" s="47">
        <f t="shared" si="13"/>
        <v>3.4799999999999998E-2</v>
      </c>
      <c r="M46" t="str">
        <f t="shared" si="14"/>
        <v>Very Low</v>
      </c>
      <c r="N46">
        <f t="shared" si="15"/>
        <v>1</v>
      </c>
      <c r="O46">
        <f>'Test_IF-có_validate'!O46</f>
        <v>0.17780000000000001</v>
      </c>
      <c r="P46">
        <f>'Test_IF-có_validate'!P46</f>
        <v>0.57779999999999998</v>
      </c>
      <c r="Q46">
        <f>'Test_IF-có_validate'!Q46</f>
        <v>0.32219999999999999</v>
      </c>
      <c r="R46">
        <f>'Test_IF-có_validate'!R46</f>
        <v>9.0899999999999995E-2</v>
      </c>
      <c r="S46">
        <f>'Test_IF-có_validate'!S46</f>
        <v>0.10199999999999999</v>
      </c>
      <c r="U46" s="37">
        <f t="shared" si="16"/>
        <v>0.69810000000000005</v>
      </c>
      <c r="V46" s="37">
        <f t="shared" si="16"/>
        <v>0.2676</v>
      </c>
      <c r="W46" s="37">
        <f t="shared" si="16"/>
        <v>0.51259999999999994</v>
      </c>
      <c r="X46" s="37">
        <f t="shared" si="16"/>
        <v>0.83330000000000004</v>
      </c>
      <c r="Y46" s="37">
        <f t="shared" si="16"/>
        <v>0.81489999999999996</v>
      </c>
      <c r="AA46" s="37">
        <f t="shared" si="27"/>
        <v>0.19239999999999999</v>
      </c>
      <c r="AB46" s="37">
        <f t="shared" si="4"/>
        <v>0.3931</v>
      </c>
      <c r="AC46" s="37">
        <f t="shared" si="5"/>
        <v>8.2799999999999999E-2</v>
      </c>
      <c r="AD46" s="37">
        <f t="shared" si="6"/>
        <v>0.3271</v>
      </c>
      <c r="AE46" s="37">
        <f t="shared" si="7"/>
        <v>2.5999999999999999E-2</v>
      </c>
      <c r="AG46" s="38">
        <f t="shared" si="17"/>
        <v>0.21110000000000001</v>
      </c>
      <c r="AH46" s="38">
        <f t="shared" si="18"/>
        <v>0.21890000000000001</v>
      </c>
      <c r="AI46" s="38">
        <f t="shared" si="19"/>
        <v>0.16159999999999999</v>
      </c>
      <c r="AJ46" s="38">
        <f t="shared" si="20"/>
        <v>0.47120000000000001</v>
      </c>
      <c r="AK46" s="38">
        <f t="shared" si="21"/>
        <v>0.16500000000000001</v>
      </c>
      <c r="AM46" s="38">
        <f t="shared" si="8"/>
        <v>0.30730000000000002</v>
      </c>
      <c r="AN46" s="38">
        <f t="shared" si="9"/>
        <v>0.17610000000000001</v>
      </c>
      <c r="AO46" s="38">
        <f t="shared" si="10"/>
        <v>0.25409999999999999</v>
      </c>
      <c r="AP46" s="38">
        <f t="shared" si="11"/>
        <v>0.31290000000000001</v>
      </c>
      <c r="AQ46" s="38">
        <f t="shared" si="12"/>
        <v>0.49480000000000002</v>
      </c>
      <c r="AR46" s="38"/>
      <c r="AS46" s="38">
        <f t="shared" si="22"/>
        <v>0.3352</v>
      </c>
      <c r="AT46" s="38">
        <f t="shared" si="23"/>
        <v>0.105</v>
      </c>
      <c r="AU46" s="38">
        <f t="shared" si="24"/>
        <v>0.24940000000000001</v>
      </c>
      <c r="AV46" s="38">
        <f t="shared" si="25"/>
        <v>0.48120000000000002</v>
      </c>
      <c r="AW46" s="38">
        <f t="shared" si="26"/>
        <v>0.71309999999999996</v>
      </c>
    </row>
    <row r="47" spans="2:49" ht="15.75" x14ac:dyDescent="0.25">
      <c r="B47">
        <v>0.21</v>
      </c>
      <c r="C47">
        <v>0.78</v>
      </c>
      <c r="D47">
        <v>0.42</v>
      </c>
      <c r="E47">
        <v>0.32</v>
      </c>
      <c r="F47">
        <v>0.84</v>
      </c>
      <c r="G47" t="s">
        <v>20</v>
      </c>
      <c r="H47">
        <f t="shared" si="0"/>
        <v>0.73799999999999999</v>
      </c>
      <c r="I47">
        <f t="shared" si="1"/>
        <v>0.58950000000000002</v>
      </c>
      <c r="J47">
        <f t="shared" si="2"/>
        <v>0.2964</v>
      </c>
      <c r="K47">
        <f t="shared" si="3"/>
        <v>7.46E-2</v>
      </c>
      <c r="L47" s="47">
        <f t="shared" si="13"/>
        <v>7.46E-2</v>
      </c>
      <c r="M47" t="str">
        <f t="shared" si="14"/>
        <v>High</v>
      </c>
      <c r="N47">
        <f t="shared" si="15"/>
        <v>1</v>
      </c>
      <c r="O47">
        <f>'Test_IF-có_validate'!O47</f>
        <v>0.23330000000000001</v>
      </c>
      <c r="P47">
        <f>'Test_IF-có_validate'!P47</f>
        <v>0.86670000000000003</v>
      </c>
      <c r="Q47">
        <f>'Test_IF-có_validate'!Q47</f>
        <v>0.4556</v>
      </c>
      <c r="R47">
        <f>'Test_IF-có_validate'!R47</f>
        <v>0.32319999999999999</v>
      </c>
      <c r="S47">
        <f>'Test_IF-có_validate'!S47</f>
        <v>0.84689999999999999</v>
      </c>
      <c r="U47" s="37">
        <f t="shared" si="16"/>
        <v>0.62170000000000003</v>
      </c>
      <c r="V47" s="37">
        <f t="shared" si="16"/>
        <v>7.1400000000000005E-2</v>
      </c>
      <c r="W47" s="37">
        <f t="shared" si="16"/>
        <v>0.374</v>
      </c>
      <c r="X47" s="37">
        <f t="shared" si="16"/>
        <v>0.51149999999999995</v>
      </c>
      <c r="Y47" s="37">
        <f t="shared" si="16"/>
        <v>8.2900000000000001E-2</v>
      </c>
      <c r="AA47" s="37">
        <f t="shared" si="27"/>
        <v>0.12479999999999999</v>
      </c>
      <c r="AB47" s="37">
        <f t="shared" si="4"/>
        <v>0.66439999999999999</v>
      </c>
      <c r="AC47" s="37">
        <f t="shared" si="5"/>
        <v>6.59E-2</v>
      </c>
      <c r="AD47" s="37">
        <f t="shared" si="6"/>
        <v>4.48E-2</v>
      </c>
      <c r="AE47" s="37">
        <f t="shared" si="7"/>
        <v>0.79310000000000003</v>
      </c>
      <c r="AG47" s="38">
        <f t="shared" si="17"/>
        <v>0.14360000000000001</v>
      </c>
      <c r="AH47" s="38">
        <f t="shared" si="18"/>
        <v>0.503</v>
      </c>
      <c r="AI47" s="38">
        <f t="shared" si="19"/>
        <v>1.32E-2</v>
      </c>
      <c r="AJ47" s="38">
        <f t="shared" si="20"/>
        <v>0.19689999999999999</v>
      </c>
      <c r="AK47" s="38">
        <f t="shared" si="21"/>
        <v>0.63339999999999996</v>
      </c>
      <c r="AM47" s="38">
        <f t="shared" si="8"/>
        <v>0.24099999999999999</v>
      </c>
      <c r="AN47" s="38">
        <f t="shared" si="9"/>
        <v>0.46260000000000001</v>
      </c>
      <c r="AO47" s="38">
        <f t="shared" si="10"/>
        <v>0.1069</v>
      </c>
      <c r="AP47" s="38">
        <f t="shared" si="11"/>
        <v>0.03</v>
      </c>
      <c r="AQ47" s="38">
        <f t="shared" si="12"/>
        <v>0.31269999999999998</v>
      </c>
      <c r="AR47" s="38"/>
      <c r="AS47" s="38">
        <f t="shared" si="22"/>
        <v>0.26919999999999999</v>
      </c>
      <c r="AT47" s="38">
        <f t="shared" si="23"/>
        <v>0.39479999999999998</v>
      </c>
      <c r="AU47" s="38">
        <f t="shared" si="24"/>
        <v>0.1021</v>
      </c>
      <c r="AV47" s="38">
        <f t="shared" si="25"/>
        <v>0.20760000000000001</v>
      </c>
      <c r="AW47" s="38">
        <f t="shared" si="26"/>
        <v>6.9900000000000004E-2</v>
      </c>
    </row>
    <row r="48" spans="2:49" ht="15.75" x14ac:dyDescent="0.25">
      <c r="B48">
        <v>0.08</v>
      </c>
      <c r="C48">
        <v>0.56000000000000005</v>
      </c>
      <c r="D48">
        <v>0.33</v>
      </c>
      <c r="E48">
        <v>0.4</v>
      </c>
      <c r="F48">
        <v>0.1</v>
      </c>
      <c r="G48" t="s">
        <v>23</v>
      </c>
      <c r="H48">
        <f t="shared" si="0"/>
        <v>1.5699999999999999E-2</v>
      </c>
      <c r="I48">
        <f t="shared" si="1"/>
        <v>0.17430000000000001</v>
      </c>
      <c r="J48">
        <f t="shared" si="2"/>
        <v>0.4824</v>
      </c>
      <c r="K48">
        <f t="shared" si="3"/>
        <v>0.68330000000000002</v>
      </c>
      <c r="L48" s="47">
        <f t="shared" si="13"/>
        <v>1.5699999999999999E-2</v>
      </c>
      <c r="M48" t="str">
        <f t="shared" si="14"/>
        <v>Very Low</v>
      </c>
      <c r="N48">
        <f t="shared" si="15"/>
        <v>1</v>
      </c>
      <c r="O48">
        <f>'Test_IF-có_validate'!O48</f>
        <v>8.8900000000000007E-2</v>
      </c>
      <c r="P48">
        <f>'Test_IF-có_validate'!P48</f>
        <v>0.62219999999999998</v>
      </c>
      <c r="Q48">
        <f>'Test_IF-có_validate'!Q48</f>
        <v>0.35560000000000003</v>
      </c>
      <c r="R48">
        <f>'Test_IF-có_validate'!R48</f>
        <v>0.40400000000000003</v>
      </c>
      <c r="S48">
        <f>'Test_IF-có_validate'!S48</f>
        <v>9.1800000000000007E-2</v>
      </c>
      <c r="U48" s="37">
        <f t="shared" si="16"/>
        <v>0.8367</v>
      </c>
      <c r="V48" s="37">
        <f t="shared" si="16"/>
        <v>0.2329</v>
      </c>
      <c r="W48" s="37">
        <f t="shared" si="16"/>
        <v>0.47539999999999999</v>
      </c>
      <c r="X48" s="37">
        <f t="shared" si="16"/>
        <v>0.42449999999999999</v>
      </c>
      <c r="Y48" s="37">
        <f t="shared" si="16"/>
        <v>0.83179999999999998</v>
      </c>
      <c r="AA48" s="37">
        <f t="shared" si="27"/>
        <v>0.30509999999999998</v>
      </c>
      <c r="AB48" s="37">
        <f t="shared" si="4"/>
        <v>0.43690000000000001</v>
      </c>
      <c r="AC48" s="37">
        <f t="shared" si="5"/>
        <v>4.48E-2</v>
      </c>
      <c r="AD48" s="37">
        <f t="shared" si="6"/>
        <v>4.6300000000000001E-2</v>
      </c>
      <c r="AE48" s="37">
        <f t="shared" si="7"/>
        <v>1.24E-2</v>
      </c>
      <c r="AG48" s="38">
        <f t="shared" si="17"/>
        <v>0.32329999999999998</v>
      </c>
      <c r="AH48" s="38">
        <f t="shared" si="18"/>
        <v>0.26440000000000002</v>
      </c>
      <c r="AI48" s="38">
        <f t="shared" si="19"/>
        <v>0.12379999999999999</v>
      </c>
      <c r="AJ48" s="38">
        <f t="shared" si="20"/>
        <v>0.1065</v>
      </c>
      <c r="AK48" s="38">
        <f t="shared" si="21"/>
        <v>0.17849999999999999</v>
      </c>
      <c r="AM48" s="38">
        <f t="shared" si="8"/>
        <v>0.41699999999999998</v>
      </c>
      <c r="AN48" s="38">
        <f t="shared" si="9"/>
        <v>0.22189999999999999</v>
      </c>
      <c r="AO48" s="38">
        <f t="shared" si="10"/>
        <v>0.2167</v>
      </c>
      <c r="AP48" s="38">
        <f t="shared" si="11"/>
        <v>6.0999999999999999E-2</v>
      </c>
      <c r="AQ48" s="38">
        <f t="shared" si="12"/>
        <v>0.50719999999999998</v>
      </c>
      <c r="AR48" s="38"/>
      <c r="AS48" s="38">
        <f t="shared" si="22"/>
        <v>0.44400000000000001</v>
      </c>
      <c r="AT48" s="38">
        <f t="shared" si="23"/>
        <v>0.15110000000000001</v>
      </c>
      <c r="AU48" s="38">
        <f t="shared" si="24"/>
        <v>0.21199999999999999</v>
      </c>
      <c r="AV48" s="38">
        <f t="shared" si="25"/>
        <v>0.1173</v>
      </c>
      <c r="AW48" s="38">
        <f t="shared" si="26"/>
        <v>0.72430000000000005</v>
      </c>
    </row>
    <row r="49" spans="2:49" ht="15.75" x14ac:dyDescent="0.25">
      <c r="B49">
        <v>0.14000000000000001</v>
      </c>
      <c r="C49">
        <v>0.61</v>
      </c>
      <c r="D49">
        <v>0.39</v>
      </c>
      <c r="E49">
        <v>0.56000000000000005</v>
      </c>
      <c r="F49">
        <v>0.56000000000000005</v>
      </c>
      <c r="G49" t="s">
        <v>24</v>
      </c>
      <c r="H49">
        <f t="shared" si="0"/>
        <v>0.50349999999999995</v>
      </c>
      <c r="I49">
        <f t="shared" si="1"/>
        <v>0.33850000000000002</v>
      </c>
      <c r="J49">
        <f t="shared" si="2"/>
        <v>3.3599999999999998E-2</v>
      </c>
      <c r="K49">
        <f t="shared" si="3"/>
        <v>0.2145</v>
      </c>
      <c r="L49" s="47">
        <f t="shared" si="13"/>
        <v>3.3599999999999998E-2</v>
      </c>
      <c r="M49" t="str">
        <f t="shared" si="14"/>
        <v>Middle</v>
      </c>
      <c r="N49">
        <f t="shared" si="15"/>
        <v>1</v>
      </c>
      <c r="O49">
        <f>'Test_IF-có_validate'!O49</f>
        <v>0.15559999999999999</v>
      </c>
      <c r="P49">
        <f>'Test_IF-có_validate'!P49</f>
        <v>0.67779999999999996</v>
      </c>
      <c r="Q49">
        <f>'Test_IF-có_validate'!Q49</f>
        <v>0.42220000000000002</v>
      </c>
      <c r="R49">
        <f>'Test_IF-có_validate'!R49</f>
        <v>0.56569999999999998</v>
      </c>
      <c r="S49">
        <f>'Test_IF-có_validate'!S49</f>
        <v>0.56120000000000003</v>
      </c>
      <c r="U49" s="37">
        <f t="shared" si="16"/>
        <v>0.73070000000000002</v>
      </c>
      <c r="V49" s="37">
        <f t="shared" si="16"/>
        <v>0.192</v>
      </c>
      <c r="W49" s="37">
        <f t="shared" si="16"/>
        <v>0.40629999999999999</v>
      </c>
      <c r="X49" s="37">
        <f t="shared" si="16"/>
        <v>0.27739999999999998</v>
      </c>
      <c r="Y49" s="37">
        <f t="shared" si="16"/>
        <v>0.28110000000000002</v>
      </c>
      <c r="AA49" s="37">
        <f t="shared" si="27"/>
        <v>0.22</v>
      </c>
      <c r="AB49" s="37">
        <f t="shared" si="4"/>
        <v>0.49070000000000003</v>
      </c>
      <c r="AC49" s="37">
        <f t="shared" si="5"/>
        <v>2.9399999999999999E-2</v>
      </c>
      <c r="AD49" s="37">
        <f t="shared" si="6"/>
        <v>0.21940000000000001</v>
      </c>
      <c r="AE49" s="37">
        <f t="shared" si="7"/>
        <v>0.53879999999999995</v>
      </c>
      <c r="AG49" s="38">
        <f t="shared" si="17"/>
        <v>0.23860000000000001</v>
      </c>
      <c r="AH49" s="38">
        <f t="shared" si="18"/>
        <v>0.32040000000000002</v>
      </c>
      <c r="AI49" s="38">
        <f t="shared" si="19"/>
        <v>4.9700000000000001E-2</v>
      </c>
      <c r="AJ49" s="38">
        <f t="shared" si="20"/>
        <v>6.7599999999999993E-2</v>
      </c>
      <c r="AK49" s="38">
        <f t="shared" si="21"/>
        <v>0.36170000000000002</v>
      </c>
      <c r="AM49" s="38">
        <f t="shared" si="8"/>
        <v>0.33429999999999999</v>
      </c>
      <c r="AN49" s="38">
        <f t="shared" si="9"/>
        <v>0.27829999999999999</v>
      </c>
      <c r="AO49" s="38">
        <f t="shared" si="10"/>
        <v>0.14319999999999999</v>
      </c>
      <c r="AP49" s="38">
        <f t="shared" si="11"/>
        <v>0.23400000000000001</v>
      </c>
      <c r="AQ49" s="38">
        <f t="shared" si="12"/>
        <v>2.2599999999999999E-2</v>
      </c>
      <c r="AR49" s="38"/>
      <c r="AS49" s="38">
        <f t="shared" si="22"/>
        <v>0.36199999999999999</v>
      </c>
      <c r="AT49" s="38">
        <f t="shared" si="23"/>
        <v>0.20799999999999999</v>
      </c>
      <c r="AU49" s="38">
        <f t="shared" si="24"/>
        <v>0.13850000000000001</v>
      </c>
      <c r="AV49" s="38">
        <f t="shared" si="25"/>
        <v>5.6800000000000003E-2</v>
      </c>
      <c r="AW49" s="38">
        <f t="shared" si="26"/>
        <v>0.222</v>
      </c>
    </row>
    <row r="50" spans="2:49" ht="15.75" x14ac:dyDescent="0.25">
      <c r="B50">
        <v>0.18</v>
      </c>
      <c r="C50">
        <v>0.7</v>
      </c>
      <c r="D50">
        <v>0.41</v>
      </c>
      <c r="E50">
        <v>0.67</v>
      </c>
      <c r="F50">
        <v>0.33</v>
      </c>
      <c r="G50" t="s">
        <v>24</v>
      </c>
      <c r="H50">
        <f t="shared" si="0"/>
        <v>0.28489999999999999</v>
      </c>
      <c r="I50">
        <f t="shared" si="1"/>
        <v>0.1069</v>
      </c>
      <c r="J50">
        <f t="shared" si="2"/>
        <v>0.2281</v>
      </c>
      <c r="K50">
        <f t="shared" si="3"/>
        <v>0.44340000000000002</v>
      </c>
      <c r="L50" s="47">
        <f t="shared" si="13"/>
        <v>0.1069</v>
      </c>
      <c r="M50" t="str">
        <f t="shared" si="14"/>
        <v>Low</v>
      </c>
      <c r="N50">
        <f t="shared" si="15"/>
        <v>0</v>
      </c>
      <c r="O50">
        <f>'Test_IF-có_validate'!O50</f>
        <v>0.2</v>
      </c>
      <c r="P50">
        <f>'Test_IF-có_validate'!P50</f>
        <v>0.77780000000000005</v>
      </c>
      <c r="Q50">
        <f>'Test_IF-có_validate'!Q50</f>
        <v>0.44440000000000002</v>
      </c>
      <c r="R50">
        <f>'Test_IF-có_validate'!R50</f>
        <v>0.67679999999999996</v>
      </c>
      <c r="S50">
        <f>'Test_IF-có_validate'!S50</f>
        <v>0.32650000000000001</v>
      </c>
      <c r="U50" s="37">
        <f t="shared" si="16"/>
        <v>0.66669999999999996</v>
      </c>
      <c r="V50" s="37">
        <f t="shared" si="16"/>
        <v>0.125</v>
      </c>
      <c r="W50" s="37">
        <f t="shared" si="16"/>
        <v>0.38469999999999999</v>
      </c>
      <c r="X50" s="37">
        <f t="shared" si="16"/>
        <v>0.19270000000000001</v>
      </c>
      <c r="Y50" s="37">
        <f t="shared" si="16"/>
        <v>0.50770000000000004</v>
      </c>
      <c r="AA50" s="37">
        <f t="shared" si="27"/>
        <v>0.1651</v>
      </c>
      <c r="AB50" s="37">
        <f t="shared" si="4"/>
        <v>0.58430000000000004</v>
      </c>
      <c r="AC50" s="37">
        <f t="shared" si="5"/>
        <v>5.3699999999999998E-2</v>
      </c>
      <c r="AD50" s="37">
        <f t="shared" si="6"/>
        <v>0.33229999999999998</v>
      </c>
      <c r="AE50" s="37">
        <f t="shared" si="7"/>
        <v>0.29830000000000001</v>
      </c>
      <c r="AG50" s="38">
        <f t="shared" si="17"/>
        <v>0.18379999999999999</v>
      </c>
      <c r="AH50" s="38">
        <f t="shared" si="18"/>
        <v>0.41849999999999998</v>
      </c>
      <c r="AI50" s="38">
        <f t="shared" si="19"/>
        <v>2.5399999999999999E-2</v>
      </c>
      <c r="AJ50" s="38">
        <f t="shared" si="20"/>
        <v>0.1825</v>
      </c>
      <c r="AK50" s="38">
        <f t="shared" si="21"/>
        <v>0.11020000000000001</v>
      </c>
      <c r="AM50" s="38">
        <f t="shared" si="8"/>
        <v>0.28060000000000002</v>
      </c>
      <c r="AN50" s="38">
        <f t="shared" si="9"/>
        <v>0.37719999999999998</v>
      </c>
      <c r="AO50" s="38">
        <f t="shared" si="10"/>
        <v>0.11899999999999999</v>
      </c>
      <c r="AP50" s="38">
        <f t="shared" si="11"/>
        <v>0.34649999999999997</v>
      </c>
      <c r="AQ50" s="38">
        <f t="shared" si="12"/>
        <v>0.23280000000000001</v>
      </c>
      <c r="AR50" s="38"/>
      <c r="AS50" s="38">
        <f t="shared" si="22"/>
        <v>0.30859999999999999</v>
      </c>
      <c r="AT50" s="38">
        <f t="shared" si="23"/>
        <v>0.30809999999999998</v>
      </c>
      <c r="AU50" s="38">
        <f t="shared" si="24"/>
        <v>0.1143</v>
      </c>
      <c r="AV50" s="38">
        <f t="shared" si="25"/>
        <v>0.17180000000000001</v>
      </c>
      <c r="AW50" s="38">
        <f t="shared" si="26"/>
        <v>0.46939999999999998</v>
      </c>
    </row>
    <row r="51" spans="2:49" ht="15.75" x14ac:dyDescent="0.25">
      <c r="B51">
        <v>0.22</v>
      </c>
      <c r="C51">
        <v>0.8</v>
      </c>
      <c r="D51">
        <v>0.44</v>
      </c>
      <c r="E51">
        <v>0.78</v>
      </c>
      <c r="F51">
        <v>0.88</v>
      </c>
      <c r="G51" t="s">
        <v>20</v>
      </c>
      <c r="H51">
        <f t="shared" si="0"/>
        <v>0.77690000000000003</v>
      </c>
      <c r="I51">
        <f t="shared" si="1"/>
        <v>0.62460000000000004</v>
      </c>
      <c r="J51">
        <f t="shared" si="2"/>
        <v>0.33839999999999998</v>
      </c>
      <c r="K51">
        <f t="shared" si="3"/>
        <v>0.1123</v>
      </c>
      <c r="L51" s="47">
        <f t="shared" si="13"/>
        <v>0.1123</v>
      </c>
      <c r="M51" t="str">
        <f t="shared" si="14"/>
        <v>High</v>
      </c>
      <c r="N51">
        <f t="shared" si="15"/>
        <v>1</v>
      </c>
      <c r="O51">
        <f>'Test_IF-có_validate'!O51</f>
        <v>0.24440000000000001</v>
      </c>
      <c r="P51">
        <f>'Test_IF-có_validate'!P51</f>
        <v>0.88890000000000002</v>
      </c>
      <c r="Q51">
        <f>'Test_IF-có_validate'!Q51</f>
        <v>0.4778</v>
      </c>
      <c r="R51">
        <f>'Test_IF-có_validate'!R51</f>
        <v>0.78790000000000004</v>
      </c>
      <c r="S51">
        <f>'Test_IF-có_validate'!S51</f>
        <v>0.88780000000000003</v>
      </c>
      <c r="U51" s="37">
        <f t="shared" si="16"/>
        <v>0.60719999999999996</v>
      </c>
      <c r="V51" s="37">
        <f t="shared" si="16"/>
        <v>5.8799999999999998E-2</v>
      </c>
      <c r="W51" s="37">
        <f t="shared" si="16"/>
        <v>0.35339999999999999</v>
      </c>
      <c r="X51" s="37">
        <f t="shared" si="16"/>
        <v>0.1186</v>
      </c>
      <c r="Y51" s="37">
        <f t="shared" si="16"/>
        <v>5.9400000000000001E-2</v>
      </c>
      <c r="AA51" s="37">
        <f t="shared" si="27"/>
        <v>0.1115</v>
      </c>
      <c r="AB51" s="37">
        <f t="shared" si="4"/>
        <v>0.68410000000000004</v>
      </c>
      <c r="AC51" s="37">
        <f t="shared" si="5"/>
        <v>8.9899999999999994E-2</v>
      </c>
      <c r="AD51" s="37">
        <f t="shared" si="6"/>
        <v>0.44069999999999998</v>
      </c>
      <c r="AE51" s="37">
        <f t="shared" si="7"/>
        <v>0.82699999999999996</v>
      </c>
      <c r="AG51" s="38">
        <f t="shared" si="17"/>
        <v>0.1303</v>
      </c>
      <c r="AH51" s="38">
        <f t="shared" si="18"/>
        <v>0.52380000000000004</v>
      </c>
      <c r="AI51" s="38">
        <f t="shared" si="19"/>
        <v>1.0800000000000001E-2</v>
      </c>
      <c r="AJ51" s="38">
        <f t="shared" si="20"/>
        <v>0.29389999999999999</v>
      </c>
      <c r="AK51" s="38">
        <f t="shared" si="21"/>
        <v>0.66990000000000005</v>
      </c>
      <c r="AM51" s="38">
        <f t="shared" si="8"/>
        <v>0.22789999999999999</v>
      </c>
      <c r="AN51" s="38">
        <f t="shared" si="9"/>
        <v>0.48359999999999997</v>
      </c>
      <c r="AO51" s="38">
        <f t="shared" si="10"/>
        <v>8.2900000000000001E-2</v>
      </c>
      <c r="AP51" s="38">
        <f t="shared" si="11"/>
        <v>0.45469999999999999</v>
      </c>
      <c r="AQ51" s="38">
        <f t="shared" si="12"/>
        <v>0.35260000000000002</v>
      </c>
      <c r="AR51" s="38"/>
      <c r="AS51" s="38">
        <f t="shared" si="22"/>
        <v>0.25619999999999998</v>
      </c>
      <c r="AT51" s="38">
        <f t="shared" si="23"/>
        <v>0.41610000000000003</v>
      </c>
      <c r="AU51" s="38">
        <f t="shared" si="24"/>
        <v>7.8200000000000006E-2</v>
      </c>
      <c r="AV51" s="38">
        <f t="shared" si="25"/>
        <v>0.2833</v>
      </c>
      <c r="AW51" s="38">
        <f t="shared" si="26"/>
        <v>0.1109</v>
      </c>
    </row>
    <row r="52" spans="2:49" ht="15.75" x14ac:dyDescent="0.25">
      <c r="B52">
        <v>0.1</v>
      </c>
      <c r="C52">
        <v>0.6</v>
      </c>
      <c r="D52">
        <v>0.51</v>
      </c>
      <c r="E52">
        <v>0.1</v>
      </c>
      <c r="F52">
        <v>0.01</v>
      </c>
      <c r="G52" t="s">
        <v>23</v>
      </c>
      <c r="H52">
        <f t="shared" si="0"/>
        <v>0.12479999999999999</v>
      </c>
      <c r="I52">
        <f t="shared" si="1"/>
        <v>0.2949</v>
      </c>
      <c r="J52">
        <f t="shared" si="2"/>
        <v>0.57789999999999997</v>
      </c>
      <c r="K52">
        <f t="shared" si="3"/>
        <v>0.77070000000000005</v>
      </c>
      <c r="L52" s="47">
        <f t="shared" si="13"/>
        <v>0.12479999999999999</v>
      </c>
      <c r="M52" t="str">
        <f t="shared" si="14"/>
        <v>Very Low</v>
      </c>
      <c r="N52">
        <f t="shared" si="15"/>
        <v>1</v>
      </c>
      <c r="O52">
        <f>'Test_IF-có_validate'!O52</f>
        <v>0.1111</v>
      </c>
      <c r="P52">
        <f>'Test_IF-có_validate'!P52</f>
        <v>0.66669999999999996</v>
      </c>
      <c r="Q52">
        <f>'Test_IF-có_validate'!Q52</f>
        <v>0.55559999999999998</v>
      </c>
      <c r="R52">
        <f>'Test_IF-có_validate'!R52</f>
        <v>0.10100000000000001</v>
      </c>
      <c r="S52">
        <f>'Test_IF-có_validate'!S52</f>
        <v>0</v>
      </c>
      <c r="U52" s="37">
        <f t="shared" si="16"/>
        <v>0.8</v>
      </c>
      <c r="V52" s="37">
        <f t="shared" si="16"/>
        <v>0.2</v>
      </c>
      <c r="W52" s="37">
        <f t="shared" si="16"/>
        <v>0.28570000000000001</v>
      </c>
      <c r="X52" s="37">
        <f t="shared" si="16"/>
        <v>0.8165</v>
      </c>
      <c r="Y52" s="37">
        <f t="shared" si="16"/>
        <v>1</v>
      </c>
      <c r="AA52" s="37">
        <f t="shared" si="27"/>
        <v>0.27639999999999998</v>
      </c>
      <c r="AB52" s="37">
        <f t="shared" si="4"/>
        <v>0.48010000000000003</v>
      </c>
      <c r="AC52" s="37">
        <f t="shared" si="5"/>
        <v>0.1724</v>
      </c>
      <c r="AD52" s="37">
        <f t="shared" si="6"/>
        <v>0.31409999999999999</v>
      </c>
      <c r="AE52" s="37">
        <f t="shared" si="7"/>
        <v>0.1178</v>
      </c>
      <c r="AG52" s="38">
        <f t="shared" si="17"/>
        <v>0.29470000000000002</v>
      </c>
      <c r="AH52" s="38">
        <f t="shared" si="18"/>
        <v>0.30930000000000002</v>
      </c>
      <c r="AI52" s="38">
        <f t="shared" si="19"/>
        <v>9.3700000000000006E-2</v>
      </c>
      <c r="AJ52" s="38">
        <f t="shared" si="20"/>
        <v>0.45879999999999999</v>
      </c>
      <c r="AK52" s="38">
        <f t="shared" si="21"/>
        <v>0.30509999999999998</v>
      </c>
      <c r="AM52" s="38">
        <f t="shared" si="8"/>
        <v>0.38919999999999999</v>
      </c>
      <c r="AN52" s="38">
        <f t="shared" si="9"/>
        <v>0.2671</v>
      </c>
      <c r="AO52" s="38">
        <f t="shared" si="10"/>
        <v>0</v>
      </c>
      <c r="AP52" s="38">
        <f t="shared" si="11"/>
        <v>0.29980000000000001</v>
      </c>
      <c r="AQ52" s="38">
        <f t="shared" si="12"/>
        <v>0.62050000000000005</v>
      </c>
      <c r="AR52" s="38"/>
      <c r="AS52" s="38">
        <f t="shared" si="22"/>
        <v>0.41639999999999999</v>
      </c>
      <c r="AT52" s="38">
        <f t="shared" si="23"/>
        <v>0.19670000000000001</v>
      </c>
      <c r="AU52" s="38">
        <f t="shared" si="24"/>
        <v>4.7000000000000002E-3</v>
      </c>
      <c r="AV52" s="38">
        <f t="shared" si="25"/>
        <v>0.46879999999999999</v>
      </c>
      <c r="AW52" s="38">
        <f t="shared" si="26"/>
        <v>0.82630000000000003</v>
      </c>
    </row>
    <row r="53" spans="2:49" ht="15.75" x14ac:dyDescent="0.25">
      <c r="B53">
        <v>0.15</v>
      </c>
      <c r="C53">
        <v>0.67</v>
      </c>
      <c r="D53">
        <v>0.56000000000000005</v>
      </c>
      <c r="E53">
        <v>7.0000000000000007E-2</v>
      </c>
      <c r="F53">
        <v>0.66</v>
      </c>
      <c r="G53" t="s">
        <v>24</v>
      </c>
      <c r="H53">
        <f t="shared" si="0"/>
        <v>0.60509999999999997</v>
      </c>
      <c r="I53">
        <f t="shared" si="1"/>
        <v>0.44450000000000001</v>
      </c>
      <c r="J53">
        <f t="shared" si="2"/>
        <v>0.12820000000000001</v>
      </c>
      <c r="K53">
        <f t="shared" si="3"/>
        <v>0.1197</v>
      </c>
      <c r="L53" s="47">
        <f t="shared" si="13"/>
        <v>0.1197</v>
      </c>
      <c r="M53" t="str">
        <f t="shared" si="14"/>
        <v>High</v>
      </c>
      <c r="N53">
        <f t="shared" si="15"/>
        <v>0</v>
      </c>
      <c r="O53">
        <f>'Test_IF-có_validate'!O53</f>
        <v>0.16669999999999999</v>
      </c>
      <c r="P53">
        <f>'Test_IF-có_validate'!P53</f>
        <v>0.74439999999999995</v>
      </c>
      <c r="Q53">
        <f>'Test_IF-có_validate'!Q53</f>
        <v>0.61109999999999998</v>
      </c>
      <c r="R53">
        <f>'Test_IF-có_validate'!R53</f>
        <v>7.0699999999999999E-2</v>
      </c>
      <c r="S53">
        <f>'Test_IF-có_validate'!S53</f>
        <v>0.6633</v>
      </c>
      <c r="U53" s="37">
        <f t="shared" si="16"/>
        <v>0.71419999999999995</v>
      </c>
      <c r="V53" s="37">
        <f t="shared" si="16"/>
        <v>0.14649999999999999</v>
      </c>
      <c r="W53" s="37">
        <f t="shared" si="16"/>
        <v>0.2414</v>
      </c>
      <c r="X53" s="37">
        <f t="shared" si="16"/>
        <v>0.8679</v>
      </c>
      <c r="Y53" s="37">
        <f t="shared" si="16"/>
        <v>0.2024</v>
      </c>
      <c r="AA53" s="37">
        <f t="shared" si="27"/>
        <v>0.20619999999999999</v>
      </c>
      <c r="AB53" s="37">
        <f t="shared" si="4"/>
        <v>0.5534</v>
      </c>
      <c r="AC53" s="37">
        <f t="shared" si="5"/>
        <v>0.22989999999999999</v>
      </c>
      <c r="AD53" s="37">
        <f t="shared" si="6"/>
        <v>0.3533</v>
      </c>
      <c r="AE53" s="37">
        <f t="shared" si="7"/>
        <v>0.63360000000000005</v>
      </c>
      <c r="AG53" s="38">
        <f t="shared" si="17"/>
        <v>0.2248</v>
      </c>
      <c r="AH53" s="38">
        <f t="shared" si="18"/>
        <v>0.3861</v>
      </c>
      <c r="AI53" s="38">
        <f t="shared" si="19"/>
        <v>0.15160000000000001</v>
      </c>
      <c r="AJ53" s="38">
        <f t="shared" si="20"/>
        <v>0.49619999999999997</v>
      </c>
      <c r="AK53" s="38">
        <f t="shared" si="21"/>
        <v>0.46260000000000001</v>
      </c>
      <c r="AM53" s="38">
        <f t="shared" si="8"/>
        <v>0.32079999999999997</v>
      </c>
      <c r="AN53" s="38">
        <f t="shared" si="9"/>
        <v>0.34449999999999997</v>
      </c>
      <c r="AO53" s="38">
        <f t="shared" si="10"/>
        <v>5.8099999999999999E-2</v>
      </c>
      <c r="AP53" s="38">
        <f t="shared" si="11"/>
        <v>0.3392</v>
      </c>
      <c r="AQ53" s="38">
        <f t="shared" si="12"/>
        <v>0.12870000000000001</v>
      </c>
      <c r="AR53" s="38"/>
      <c r="AS53" s="38">
        <f t="shared" si="22"/>
        <v>0.34860000000000002</v>
      </c>
      <c r="AT53" s="38">
        <f t="shared" si="23"/>
        <v>0.27500000000000002</v>
      </c>
      <c r="AU53" s="38">
        <f t="shared" si="24"/>
        <v>6.2899999999999998E-2</v>
      </c>
      <c r="AV53" s="38">
        <f t="shared" si="25"/>
        <v>0.50609999999999999</v>
      </c>
      <c r="AW53" s="38">
        <f t="shared" si="26"/>
        <v>0.11650000000000001</v>
      </c>
    </row>
    <row r="54" spans="2:49" ht="15.75" x14ac:dyDescent="0.25">
      <c r="B54">
        <v>0</v>
      </c>
      <c r="C54">
        <v>0.62</v>
      </c>
      <c r="D54">
        <v>0.52</v>
      </c>
      <c r="E54">
        <v>0.26</v>
      </c>
      <c r="F54">
        <v>7.0000000000000007E-2</v>
      </c>
      <c r="G54" t="s">
        <v>23</v>
      </c>
      <c r="H54">
        <f t="shared" si="0"/>
        <v>4.1200000000000001E-2</v>
      </c>
      <c r="I54">
        <f t="shared" si="1"/>
        <v>0.214</v>
      </c>
      <c r="J54">
        <f t="shared" si="2"/>
        <v>0.50549999999999995</v>
      </c>
      <c r="K54">
        <f t="shared" si="3"/>
        <v>0.7056</v>
      </c>
      <c r="L54" s="47">
        <f t="shared" si="13"/>
        <v>4.1200000000000001E-2</v>
      </c>
      <c r="M54" t="str">
        <f t="shared" si="14"/>
        <v>Very Low</v>
      </c>
      <c r="N54">
        <f t="shared" si="15"/>
        <v>1</v>
      </c>
      <c r="O54">
        <f>'Test_IF-có_validate'!O54</f>
        <v>0</v>
      </c>
      <c r="P54">
        <f>'Test_IF-có_validate'!P54</f>
        <v>0.68889999999999996</v>
      </c>
      <c r="Q54">
        <f>'Test_IF-có_validate'!Q54</f>
        <v>0.56669999999999998</v>
      </c>
      <c r="R54">
        <f>'Test_IF-có_validate'!R54</f>
        <v>0.2626</v>
      </c>
      <c r="S54">
        <f>'Test_IF-có_validate'!S54</f>
        <v>6.1199999999999997E-2</v>
      </c>
      <c r="U54" s="37">
        <f t="shared" si="16"/>
        <v>1</v>
      </c>
      <c r="V54" s="37">
        <f t="shared" si="16"/>
        <v>0.1842</v>
      </c>
      <c r="W54" s="37">
        <f t="shared" si="16"/>
        <v>0.27660000000000001</v>
      </c>
      <c r="X54" s="37">
        <f t="shared" si="16"/>
        <v>0.58399999999999996</v>
      </c>
      <c r="Y54" s="37">
        <f t="shared" si="16"/>
        <v>0.88470000000000004</v>
      </c>
      <c r="AA54" s="37">
        <f t="shared" si="27"/>
        <v>0.42380000000000001</v>
      </c>
      <c r="AB54" s="37">
        <f t="shared" si="4"/>
        <v>0.50129999999999997</v>
      </c>
      <c r="AC54" s="37">
        <f t="shared" si="5"/>
        <v>0.184</v>
      </c>
      <c r="AD54" s="37">
        <f t="shared" si="6"/>
        <v>0.1153</v>
      </c>
      <c r="AE54" s="37">
        <f t="shared" si="7"/>
        <v>2.9700000000000001E-2</v>
      </c>
      <c r="AG54" s="38">
        <f t="shared" si="17"/>
        <v>0.44130000000000003</v>
      </c>
      <c r="AH54" s="38">
        <f t="shared" si="18"/>
        <v>0.33150000000000002</v>
      </c>
      <c r="AI54" s="38">
        <f t="shared" si="19"/>
        <v>0.1053</v>
      </c>
      <c r="AJ54" s="38">
        <f t="shared" si="20"/>
        <v>0.26629999999999998</v>
      </c>
      <c r="AK54" s="38">
        <f t="shared" si="21"/>
        <v>0.2198</v>
      </c>
      <c r="AM54" s="38">
        <f t="shared" si="8"/>
        <v>0.53110000000000002</v>
      </c>
      <c r="AN54" s="38">
        <f t="shared" si="9"/>
        <v>0.28939999999999999</v>
      </c>
      <c r="AO54" s="38">
        <f t="shared" si="10"/>
        <v>1.17E-2</v>
      </c>
      <c r="AP54" s="38">
        <f t="shared" si="11"/>
        <v>0.10059999999999999</v>
      </c>
      <c r="AQ54" s="38">
        <f t="shared" si="12"/>
        <v>0.54449999999999998</v>
      </c>
      <c r="AR54" s="38"/>
      <c r="AS54" s="38">
        <f t="shared" si="22"/>
        <v>0.55689999999999995</v>
      </c>
      <c r="AT54" s="38">
        <f t="shared" si="23"/>
        <v>0.21929999999999999</v>
      </c>
      <c r="AU54" s="38">
        <f t="shared" si="24"/>
        <v>1.6400000000000001E-2</v>
      </c>
      <c r="AV54" s="38">
        <f t="shared" si="25"/>
        <v>0.27679999999999999</v>
      </c>
      <c r="AW54" s="38">
        <f t="shared" si="26"/>
        <v>0.75819999999999999</v>
      </c>
    </row>
    <row r="55" spans="2:49" ht="15.75" x14ac:dyDescent="0.25">
      <c r="B55">
        <v>0.11</v>
      </c>
      <c r="C55">
        <v>0.88</v>
      </c>
      <c r="D55">
        <v>0.67</v>
      </c>
      <c r="E55">
        <v>0.66</v>
      </c>
      <c r="F55">
        <v>0.89</v>
      </c>
      <c r="G55" t="s">
        <v>20</v>
      </c>
      <c r="H55">
        <f t="shared" si="0"/>
        <v>0.79849999999999999</v>
      </c>
      <c r="I55">
        <f t="shared" si="1"/>
        <v>0.64690000000000003</v>
      </c>
      <c r="J55">
        <f t="shared" si="2"/>
        <v>0.35189999999999999</v>
      </c>
      <c r="K55">
        <f t="shared" si="3"/>
        <v>0.1265</v>
      </c>
      <c r="L55" s="47">
        <f t="shared" si="13"/>
        <v>0.1265</v>
      </c>
      <c r="M55" t="str">
        <f t="shared" si="14"/>
        <v>High</v>
      </c>
      <c r="N55">
        <f t="shared" si="15"/>
        <v>1</v>
      </c>
      <c r="O55">
        <f>'Test_IF-có_validate'!O55</f>
        <v>0.1222</v>
      </c>
      <c r="P55">
        <f>'Test_IF-có_validate'!P55</f>
        <v>0.9778</v>
      </c>
      <c r="Q55">
        <f>'Test_IF-có_validate'!Q55</f>
        <v>0.73329999999999995</v>
      </c>
      <c r="R55">
        <f>'Test_IF-có_validate'!R55</f>
        <v>0.66669999999999996</v>
      </c>
      <c r="S55">
        <f>'Test_IF-có_validate'!S55</f>
        <v>0.89800000000000002</v>
      </c>
      <c r="U55" s="37">
        <f t="shared" ref="U55:Y105" si="28">ROUND((1-O55)/(1+O55),4)</f>
        <v>0.78220000000000001</v>
      </c>
      <c r="V55" s="37">
        <f t="shared" si="28"/>
        <v>1.12E-2</v>
      </c>
      <c r="W55" s="37">
        <f t="shared" si="28"/>
        <v>0.15390000000000001</v>
      </c>
      <c r="X55" s="37">
        <f t="shared" si="28"/>
        <v>0.2</v>
      </c>
      <c r="Y55" s="37">
        <f t="shared" si="28"/>
        <v>5.3699999999999998E-2</v>
      </c>
      <c r="AA55" s="37">
        <f t="shared" si="27"/>
        <v>0.26219999999999999</v>
      </c>
      <c r="AB55" s="37">
        <f t="shared" si="4"/>
        <v>0.7611</v>
      </c>
      <c r="AC55" s="37">
        <f t="shared" si="5"/>
        <v>0.35249999999999998</v>
      </c>
      <c r="AD55" s="37">
        <f t="shared" si="6"/>
        <v>0.32219999999999999</v>
      </c>
      <c r="AE55" s="37">
        <f t="shared" si="7"/>
        <v>0.83530000000000004</v>
      </c>
      <c r="AG55" s="38">
        <f t="shared" si="17"/>
        <v>0.28060000000000002</v>
      </c>
      <c r="AH55" s="38">
        <f t="shared" si="18"/>
        <v>0.60550000000000004</v>
      </c>
      <c r="AI55" s="38">
        <f t="shared" si="19"/>
        <v>0.27560000000000001</v>
      </c>
      <c r="AJ55" s="38">
        <f t="shared" si="20"/>
        <v>0.17219999999999999</v>
      </c>
      <c r="AK55" s="38">
        <f t="shared" si="21"/>
        <v>0.67889999999999995</v>
      </c>
      <c r="AM55" s="38">
        <f t="shared" si="8"/>
        <v>0.37540000000000001</v>
      </c>
      <c r="AN55" s="38">
        <f t="shared" si="9"/>
        <v>0.56640000000000001</v>
      </c>
      <c r="AO55" s="38">
        <f t="shared" si="10"/>
        <v>0.18329999999999999</v>
      </c>
      <c r="AP55" s="38">
        <f t="shared" si="11"/>
        <v>0.33650000000000002</v>
      </c>
      <c r="AQ55" s="38">
        <f t="shared" si="12"/>
        <v>0.36249999999999999</v>
      </c>
      <c r="AR55" s="38"/>
      <c r="AS55" s="38">
        <f t="shared" si="22"/>
        <v>0.40279999999999999</v>
      </c>
      <c r="AT55" s="38">
        <f t="shared" si="23"/>
        <v>0.50039999999999996</v>
      </c>
      <c r="AU55" s="38">
        <f t="shared" si="24"/>
        <v>0.188</v>
      </c>
      <c r="AV55" s="38">
        <f t="shared" si="25"/>
        <v>0.16139999999999999</v>
      </c>
      <c r="AW55" s="38">
        <f t="shared" si="26"/>
        <v>0.1211</v>
      </c>
    </row>
    <row r="56" spans="2:49" ht="15.75" x14ac:dyDescent="0.25">
      <c r="B56">
        <v>0.08</v>
      </c>
      <c r="C56">
        <v>0.56000000000000005</v>
      </c>
      <c r="D56">
        <v>0.7</v>
      </c>
      <c r="E56">
        <v>0.14000000000000001</v>
      </c>
      <c r="F56">
        <v>0.1</v>
      </c>
      <c r="G56" t="s">
        <v>23</v>
      </c>
      <c r="H56">
        <f t="shared" si="0"/>
        <v>3.9300000000000002E-2</v>
      </c>
      <c r="I56">
        <f t="shared" si="1"/>
        <v>0.19</v>
      </c>
      <c r="J56">
        <f t="shared" si="2"/>
        <v>0.4854</v>
      </c>
      <c r="K56">
        <f t="shared" si="3"/>
        <v>0.6885</v>
      </c>
      <c r="L56" s="47">
        <f t="shared" si="13"/>
        <v>3.9300000000000002E-2</v>
      </c>
      <c r="M56" t="str">
        <f t="shared" si="14"/>
        <v>Very Low</v>
      </c>
      <c r="N56">
        <f t="shared" si="15"/>
        <v>1</v>
      </c>
      <c r="O56">
        <f>'Test_IF-có_validate'!O56</f>
        <v>8.8900000000000007E-2</v>
      </c>
      <c r="P56">
        <f>'Test_IF-có_validate'!P56</f>
        <v>0.62219999999999998</v>
      </c>
      <c r="Q56">
        <f>'Test_IF-có_validate'!Q56</f>
        <v>0.76670000000000005</v>
      </c>
      <c r="R56">
        <f>'Test_IF-có_validate'!R56</f>
        <v>0.1414</v>
      </c>
      <c r="S56">
        <f>'Test_IF-có_validate'!S56</f>
        <v>9.1800000000000007E-2</v>
      </c>
      <c r="U56" s="37">
        <f t="shared" si="28"/>
        <v>0.8367</v>
      </c>
      <c r="V56" s="37">
        <f t="shared" si="28"/>
        <v>0.2329</v>
      </c>
      <c r="W56" s="37">
        <f t="shared" si="28"/>
        <v>0.1321</v>
      </c>
      <c r="X56" s="37">
        <f t="shared" si="28"/>
        <v>0.75219999999999998</v>
      </c>
      <c r="Y56" s="37">
        <f t="shared" si="28"/>
        <v>0.83179999999999998</v>
      </c>
      <c r="AA56" s="37">
        <f t="shared" si="27"/>
        <v>0.30509999999999998</v>
      </c>
      <c r="AB56" s="37">
        <f t="shared" si="4"/>
        <v>0.43690000000000001</v>
      </c>
      <c r="AC56" s="37">
        <f t="shared" si="5"/>
        <v>0.38519999999999999</v>
      </c>
      <c r="AD56" s="37">
        <f t="shared" si="6"/>
        <v>0.26279999999999998</v>
      </c>
      <c r="AE56" s="37">
        <f t="shared" si="7"/>
        <v>1.24E-2</v>
      </c>
      <c r="AG56" s="38">
        <f t="shared" si="17"/>
        <v>0.32329999999999998</v>
      </c>
      <c r="AH56" s="38">
        <f t="shared" si="18"/>
        <v>0.26440000000000002</v>
      </c>
      <c r="AI56" s="38">
        <f t="shared" si="19"/>
        <v>0.30880000000000002</v>
      </c>
      <c r="AJ56" s="38">
        <f t="shared" si="20"/>
        <v>0.40960000000000002</v>
      </c>
      <c r="AK56" s="38">
        <f t="shared" si="21"/>
        <v>0.17849999999999999</v>
      </c>
      <c r="AM56" s="38">
        <f t="shared" si="8"/>
        <v>0.41699999999999998</v>
      </c>
      <c r="AN56" s="38">
        <f t="shared" si="9"/>
        <v>0.22189999999999999</v>
      </c>
      <c r="AO56" s="38">
        <f t="shared" si="10"/>
        <v>0.21690000000000001</v>
      </c>
      <c r="AP56" s="38">
        <f t="shared" si="11"/>
        <v>0.24840000000000001</v>
      </c>
      <c r="AQ56" s="38">
        <f t="shared" si="12"/>
        <v>0.50719999999999998</v>
      </c>
      <c r="AR56" s="38"/>
      <c r="AS56" s="38">
        <f t="shared" si="22"/>
        <v>0.44400000000000001</v>
      </c>
      <c r="AT56" s="38">
        <f t="shared" si="23"/>
        <v>0.15110000000000001</v>
      </c>
      <c r="AU56" s="38">
        <f t="shared" si="24"/>
        <v>0.2215</v>
      </c>
      <c r="AV56" s="38">
        <f t="shared" si="25"/>
        <v>0.41980000000000001</v>
      </c>
      <c r="AW56" s="38">
        <f t="shared" si="26"/>
        <v>0.72430000000000005</v>
      </c>
    </row>
    <row r="57" spans="2:49" ht="15.75" x14ac:dyDescent="0.25">
      <c r="B57">
        <v>0.21</v>
      </c>
      <c r="C57">
        <v>0.9</v>
      </c>
      <c r="D57">
        <v>0.9</v>
      </c>
      <c r="E57">
        <v>0.22</v>
      </c>
      <c r="F57">
        <v>0.92</v>
      </c>
      <c r="G57" t="s">
        <v>20</v>
      </c>
      <c r="H57">
        <f t="shared" si="0"/>
        <v>0.83340000000000003</v>
      </c>
      <c r="I57">
        <f t="shared" si="1"/>
        <v>0.6885</v>
      </c>
      <c r="J57">
        <f t="shared" si="2"/>
        <v>0.39119999999999999</v>
      </c>
      <c r="K57">
        <f t="shared" si="3"/>
        <v>0.17199999999999999</v>
      </c>
      <c r="L57" s="47">
        <f t="shared" si="13"/>
        <v>0.17199999999999999</v>
      </c>
      <c r="M57" t="str">
        <f t="shared" si="14"/>
        <v>High</v>
      </c>
      <c r="N57">
        <f t="shared" si="15"/>
        <v>1</v>
      </c>
      <c r="O57">
        <f>'Test_IF-có_validate'!O57</f>
        <v>0.23330000000000001</v>
      </c>
      <c r="P57">
        <f>'Test_IF-có_validate'!P57</f>
        <v>1</v>
      </c>
      <c r="Q57">
        <f>'Test_IF-có_validate'!Q57</f>
        <v>0.9889</v>
      </c>
      <c r="R57">
        <f>'Test_IF-có_validate'!R57</f>
        <v>0.22220000000000001</v>
      </c>
      <c r="S57">
        <f>'Test_IF-có_validate'!S57</f>
        <v>0.92859999999999998</v>
      </c>
      <c r="U57" s="37">
        <f t="shared" si="28"/>
        <v>0.62170000000000003</v>
      </c>
      <c r="V57" s="37">
        <f t="shared" si="28"/>
        <v>0</v>
      </c>
      <c r="W57" s="37">
        <f t="shared" si="28"/>
        <v>5.5999999999999999E-3</v>
      </c>
      <c r="X57" s="37">
        <f t="shared" si="28"/>
        <v>0.63639999999999997</v>
      </c>
      <c r="Y57" s="37">
        <f t="shared" si="28"/>
        <v>3.6999999999999998E-2</v>
      </c>
      <c r="AA57" s="37">
        <f t="shared" si="27"/>
        <v>0.12479999999999999</v>
      </c>
      <c r="AB57" s="37">
        <f t="shared" si="4"/>
        <v>0.78</v>
      </c>
      <c r="AC57" s="37">
        <f t="shared" si="5"/>
        <v>0.59430000000000005</v>
      </c>
      <c r="AD57" s="37">
        <f t="shared" si="6"/>
        <v>0.16350000000000001</v>
      </c>
      <c r="AE57" s="37">
        <f t="shared" si="7"/>
        <v>0.86019999999999996</v>
      </c>
      <c r="AG57" s="38">
        <f t="shared" si="17"/>
        <v>0.14360000000000001</v>
      </c>
      <c r="AH57" s="38">
        <f t="shared" si="18"/>
        <v>0.62560000000000004</v>
      </c>
      <c r="AI57" s="38">
        <f t="shared" si="19"/>
        <v>0.52190000000000003</v>
      </c>
      <c r="AJ57" s="38">
        <f t="shared" si="20"/>
        <v>0.31340000000000001</v>
      </c>
      <c r="AK57" s="38">
        <f t="shared" si="21"/>
        <v>0.70569999999999999</v>
      </c>
      <c r="AM57" s="38">
        <f t="shared" si="8"/>
        <v>0.24099999999999999</v>
      </c>
      <c r="AN57" s="38">
        <f t="shared" si="9"/>
        <v>0.5867</v>
      </c>
      <c r="AO57" s="38">
        <f t="shared" si="10"/>
        <v>0.43380000000000002</v>
      </c>
      <c r="AP57" s="38">
        <f t="shared" si="11"/>
        <v>0.1489</v>
      </c>
      <c r="AQ57" s="38">
        <f t="shared" si="12"/>
        <v>0.3921</v>
      </c>
      <c r="AR57" s="38"/>
      <c r="AS57" s="38">
        <f t="shared" si="22"/>
        <v>0.26919999999999999</v>
      </c>
      <c r="AT57" s="38">
        <f t="shared" si="23"/>
        <v>0.52110000000000001</v>
      </c>
      <c r="AU57" s="38">
        <f t="shared" si="24"/>
        <v>0.43830000000000002</v>
      </c>
      <c r="AV57" s="38">
        <f t="shared" si="25"/>
        <v>0.32379999999999998</v>
      </c>
      <c r="AW57" s="38">
        <f t="shared" si="26"/>
        <v>0.15160000000000001</v>
      </c>
    </row>
    <row r="58" spans="2:49" ht="15.75" x14ac:dyDescent="0.25">
      <c r="B58">
        <v>0.08</v>
      </c>
      <c r="C58">
        <v>0.57999999999999996</v>
      </c>
      <c r="D58">
        <v>0.71</v>
      </c>
      <c r="E58">
        <v>0.27</v>
      </c>
      <c r="F58">
        <v>0.09</v>
      </c>
      <c r="G58" t="s">
        <v>23</v>
      </c>
      <c r="H58">
        <f t="shared" si="0"/>
        <v>2.75E-2</v>
      </c>
      <c r="I58">
        <f t="shared" si="1"/>
        <v>0.2009</v>
      </c>
      <c r="J58">
        <f t="shared" si="2"/>
        <v>0.495</v>
      </c>
      <c r="K58">
        <f t="shared" si="3"/>
        <v>0.69730000000000003</v>
      </c>
      <c r="L58" s="47">
        <f t="shared" si="13"/>
        <v>2.75E-2</v>
      </c>
      <c r="M58" t="str">
        <f t="shared" si="14"/>
        <v>Very Low</v>
      </c>
      <c r="N58">
        <f t="shared" si="15"/>
        <v>1</v>
      </c>
      <c r="O58">
        <f>'Test_IF-có_validate'!O58</f>
        <v>8.8900000000000007E-2</v>
      </c>
      <c r="P58">
        <f>'Test_IF-có_validate'!P58</f>
        <v>0.64439999999999997</v>
      </c>
      <c r="Q58">
        <f>'Test_IF-có_validate'!Q58</f>
        <v>0.77780000000000005</v>
      </c>
      <c r="R58">
        <f>'Test_IF-có_validate'!R58</f>
        <v>0.2727</v>
      </c>
      <c r="S58">
        <f>'Test_IF-có_validate'!S58</f>
        <v>8.1600000000000006E-2</v>
      </c>
      <c r="U58" s="37">
        <f t="shared" si="28"/>
        <v>0.8367</v>
      </c>
      <c r="V58" s="37">
        <f t="shared" si="28"/>
        <v>0.2162</v>
      </c>
      <c r="W58" s="37">
        <f t="shared" si="28"/>
        <v>0.125</v>
      </c>
      <c r="X58" s="37">
        <f t="shared" si="28"/>
        <v>0.57150000000000001</v>
      </c>
      <c r="Y58" s="37">
        <f t="shared" si="28"/>
        <v>0.84909999999999997</v>
      </c>
      <c r="AA58" s="37">
        <f t="shared" si="27"/>
        <v>0.30509999999999998</v>
      </c>
      <c r="AB58" s="37">
        <f t="shared" si="4"/>
        <v>0.45860000000000001</v>
      </c>
      <c r="AC58" s="37">
        <f t="shared" si="5"/>
        <v>0.39600000000000002</v>
      </c>
      <c r="AD58" s="37">
        <f t="shared" si="6"/>
        <v>0.10349999999999999</v>
      </c>
      <c r="AE58" s="37">
        <f t="shared" si="7"/>
        <v>1.5E-3</v>
      </c>
      <c r="AG58" s="38">
        <f t="shared" si="17"/>
        <v>0.32329999999999998</v>
      </c>
      <c r="AH58" s="38">
        <f t="shared" si="18"/>
        <v>0.28689999999999999</v>
      </c>
      <c r="AI58" s="38">
        <f t="shared" si="19"/>
        <v>0.31969999999999998</v>
      </c>
      <c r="AJ58" s="38">
        <f t="shared" si="20"/>
        <v>0.25459999999999999</v>
      </c>
      <c r="AK58" s="38">
        <f t="shared" si="21"/>
        <v>0.19220000000000001</v>
      </c>
      <c r="AM58" s="38">
        <f t="shared" si="8"/>
        <v>0.41699999999999998</v>
      </c>
      <c r="AN58" s="38">
        <f t="shared" si="9"/>
        <v>0.24460000000000001</v>
      </c>
      <c r="AO58" s="38">
        <f t="shared" si="10"/>
        <v>0.22800000000000001</v>
      </c>
      <c r="AP58" s="38">
        <f t="shared" si="11"/>
        <v>8.8700000000000001E-2</v>
      </c>
      <c r="AQ58" s="38">
        <f t="shared" si="12"/>
        <v>0.51959999999999995</v>
      </c>
      <c r="AR58" s="38"/>
      <c r="AS58" s="38">
        <f t="shared" si="22"/>
        <v>0.44400000000000001</v>
      </c>
      <c r="AT58" s="38">
        <f t="shared" si="23"/>
        <v>0.17399999999999999</v>
      </c>
      <c r="AU58" s="38">
        <f t="shared" si="24"/>
        <v>0.2326</v>
      </c>
      <c r="AV58" s="38">
        <f t="shared" si="25"/>
        <v>0.26519999999999999</v>
      </c>
      <c r="AW58" s="38">
        <f t="shared" si="26"/>
        <v>0.73560000000000003</v>
      </c>
    </row>
    <row r="59" spans="2:49" ht="15.75" x14ac:dyDescent="0.25">
      <c r="B59">
        <v>0.13</v>
      </c>
      <c r="C59">
        <v>0.62</v>
      </c>
      <c r="D59">
        <v>0.77</v>
      </c>
      <c r="E59">
        <v>0.28000000000000003</v>
      </c>
      <c r="F59">
        <v>0.31</v>
      </c>
      <c r="G59" t="s">
        <v>21</v>
      </c>
      <c r="H59">
        <f t="shared" si="0"/>
        <v>0.28410000000000002</v>
      </c>
      <c r="I59">
        <f t="shared" si="1"/>
        <v>0.10730000000000001</v>
      </c>
      <c r="J59">
        <f t="shared" si="2"/>
        <v>0.2555</v>
      </c>
      <c r="K59">
        <f t="shared" si="3"/>
        <v>0.47549999999999998</v>
      </c>
      <c r="L59" s="47">
        <f t="shared" si="13"/>
        <v>0.10730000000000001</v>
      </c>
      <c r="M59" t="str">
        <f t="shared" si="14"/>
        <v>Low</v>
      </c>
      <c r="N59">
        <f t="shared" si="15"/>
        <v>1</v>
      </c>
      <c r="O59">
        <f>'Test_IF-có_validate'!O59</f>
        <v>0.1444</v>
      </c>
      <c r="P59">
        <f>'Test_IF-có_validate'!P59</f>
        <v>0.68889999999999996</v>
      </c>
      <c r="Q59">
        <f>'Test_IF-có_validate'!Q59</f>
        <v>0.84440000000000004</v>
      </c>
      <c r="R59">
        <f>'Test_IF-có_validate'!R59</f>
        <v>0.2828</v>
      </c>
      <c r="S59">
        <f>'Test_IF-có_validate'!S59</f>
        <v>0.30609999999999998</v>
      </c>
      <c r="U59" s="37">
        <f t="shared" si="28"/>
        <v>0.74760000000000004</v>
      </c>
      <c r="V59" s="37">
        <f t="shared" si="28"/>
        <v>0.1842</v>
      </c>
      <c r="W59" s="37">
        <f t="shared" si="28"/>
        <v>8.4400000000000003E-2</v>
      </c>
      <c r="X59" s="37">
        <f t="shared" si="28"/>
        <v>0.55910000000000004</v>
      </c>
      <c r="Y59" s="37">
        <f t="shared" si="28"/>
        <v>0.53129999999999999</v>
      </c>
      <c r="AA59" s="37">
        <f t="shared" si="27"/>
        <v>0.2341</v>
      </c>
      <c r="AB59" s="37">
        <f t="shared" si="4"/>
        <v>0.50129999999999997</v>
      </c>
      <c r="AC59" s="37">
        <f t="shared" si="5"/>
        <v>0.45989999999999998</v>
      </c>
      <c r="AD59" s="37">
        <f t="shared" si="6"/>
        <v>9.1600000000000001E-2</v>
      </c>
      <c r="AE59" s="37">
        <f t="shared" si="7"/>
        <v>0.27550000000000002</v>
      </c>
      <c r="AG59" s="38">
        <f t="shared" si="17"/>
        <v>0.25259999999999999</v>
      </c>
      <c r="AH59" s="38">
        <f t="shared" si="18"/>
        <v>0.33150000000000002</v>
      </c>
      <c r="AI59" s="38">
        <f t="shared" si="19"/>
        <v>0.38469999999999999</v>
      </c>
      <c r="AJ59" s="38">
        <f t="shared" si="20"/>
        <v>0.24299999999999999</v>
      </c>
      <c r="AK59" s="38">
        <f t="shared" si="21"/>
        <v>8.6699999999999999E-2</v>
      </c>
      <c r="AM59" s="38">
        <f t="shared" si="8"/>
        <v>0.34799999999999998</v>
      </c>
      <c r="AN59" s="38">
        <f t="shared" si="9"/>
        <v>0.28939999999999999</v>
      </c>
      <c r="AO59" s="38">
        <f t="shared" si="10"/>
        <v>0.29399999999999998</v>
      </c>
      <c r="AP59" s="38">
        <f t="shared" si="11"/>
        <v>7.6899999999999996E-2</v>
      </c>
      <c r="AQ59" s="38">
        <f t="shared" si="12"/>
        <v>0.25590000000000002</v>
      </c>
      <c r="AR59" s="38"/>
      <c r="AS59" s="38">
        <f t="shared" si="22"/>
        <v>0.37559999999999999</v>
      </c>
      <c r="AT59" s="38">
        <f t="shared" si="23"/>
        <v>0.21929999999999999</v>
      </c>
      <c r="AU59" s="38">
        <f t="shared" si="24"/>
        <v>0.29859999999999998</v>
      </c>
      <c r="AV59" s="38">
        <f t="shared" si="25"/>
        <v>0.25359999999999999</v>
      </c>
      <c r="AW59" s="38">
        <f t="shared" si="26"/>
        <v>0.49120000000000003</v>
      </c>
    </row>
    <row r="60" spans="2:49" ht="15.75" x14ac:dyDescent="0.25">
      <c r="B60">
        <v>0.21</v>
      </c>
      <c r="C60">
        <v>0.88</v>
      </c>
      <c r="D60">
        <v>0.87</v>
      </c>
      <c r="E60">
        <v>0.56000000000000005</v>
      </c>
      <c r="F60">
        <v>0.95</v>
      </c>
      <c r="G60" t="s">
        <v>20</v>
      </c>
      <c r="H60">
        <f t="shared" si="0"/>
        <v>0.85519999999999996</v>
      </c>
      <c r="I60">
        <f t="shared" si="1"/>
        <v>0.70730000000000004</v>
      </c>
      <c r="J60">
        <f t="shared" si="2"/>
        <v>0.41760000000000003</v>
      </c>
      <c r="K60">
        <f t="shared" si="3"/>
        <v>0.19400000000000001</v>
      </c>
      <c r="L60" s="47">
        <f t="shared" si="13"/>
        <v>0.19400000000000001</v>
      </c>
      <c r="M60" t="str">
        <f t="shared" si="14"/>
        <v>High</v>
      </c>
      <c r="N60">
        <f t="shared" si="15"/>
        <v>1</v>
      </c>
      <c r="O60">
        <f>'Test_IF-có_validate'!O60</f>
        <v>0.23330000000000001</v>
      </c>
      <c r="P60">
        <f>'Test_IF-có_validate'!P60</f>
        <v>0.9778</v>
      </c>
      <c r="Q60">
        <f>'Test_IF-có_validate'!Q60</f>
        <v>0.9556</v>
      </c>
      <c r="R60">
        <f>'Test_IF-có_validate'!R60</f>
        <v>0.56569999999999998</v>
      </c>
      <c r="S60">
        <f>'Test_IF-có_validate'!S60</f>
        <v>0.95920000000000005</v>
      </c>
      <c r="U60" s="37">
        <f t="shared" si="28"/>
        <v>0.62170000000000003</v>
      </c>
      <c r="V60" s="37">
        <f t="shared" si="28"/>
        <v>1.12E-2</v>
      </c>
      <c r="W60" s="37">
        <f t="shared" si="28"/>
        <v>2.2700000000000001E-2</v>
      </c>
      <c r="X60" s="37">
        <f t="shared" si="28"/>
        <v>0.27739999999999998</v>
      </c>
      <c r="Y60" s="37">
        <f t="shared" si="28"/>
        <v>2.0799999999999999E-2</v>
      </c>
      <c r="AA60" s="37">
        <f t="shared" si="27"/>
        <v>0.12479999999999999</v>
      </c>
      <c r="AB60" s="37">
        <f t="shared" si="4"/>
        <v>0.7611</v>
      </c>
      <c r="AC60" s="37">
        <f t="shared" si="5"/>
        <v>0.56379999999999997</v>
      </c>
      <c r="AD60" s="37">
        <f t="shared" si="6"/>
        <v>0.21940000000000001</v>
      </c>
      <c r="AE60" s="37">
        <f t="shared" si="7"/>
        <v>0.88490000000000002</v>
      </c>
      <c r="AG60" s="38">
        <f t="shared" si="17"/>
        <v>0.14360000000000001</v>
      </c>
      <c r="AH60" s="38">
        <f t="shared" si="18"/>
        <v>0.60550000000000004</v>
      </c>
      <c r="AI60" s="38">
        <f t="shared" si="19"/>
        <v>0.49070000000000003</v>
      </c>
      <c r="AJ60" s="38">
        <f t="shared" si="20"/>
        <v>6.7599999999999993E-2</v>
      </c>
      <c r="AK60" s="38">
        <f t="shared" si="21"/>
        <v>0.73229999999999995</v>
      </c>
      <c r="AM60" s="38">
        <f t="shared" si="8"/>
        <v>0.24099999999999999</v>
      </c>
      <c r="AN60" s="38">
        <f t="shared" si="9"/>
        <v>0.56640000000000001</v>
      </c>
      <c r="AO60" s="38">
        <f t="shared" si="10"/>
        <v>0.40200000000000002</v>
      </c>
      <c r="AP60" s="38">
        <f t="shared" si="11"/>
        <v>0.23400000000000001</v>
      </c>
      <c r="AQ60" s="38">
        <f t="shared" si="12"/>
        <v>0.4214</v>
      </c>
      <c r="AR60" s="38"/>
      <c r="AS60" s="38">
        <f t="shared" si="22"/>
        <v>0.26919999999999999</v>
      </c>
      <c r="AT60" s="38">
        <f t="shared" si="23"/>
        <v>0.50039999999999996</v>
      </c>
      <c r="AU60" s="38">
        <f t="shared" si="24"/>
        <v>0.40649999999999997</v>
      </c>
      <c r="AV60" s="38">
        <f t="shared" si="25"/>
        <v>5.6800000000000003E-2</v>
      </c>
      <c r="AW60" s="38">
        <f t="shared" si="26"/>
        <v>0.182</v>
      </c>
    </row>
    <row r="61" spans="2:49" ht="15.75" x14ac:dyDescent="0.25">
      <c r="B61">
        <v>0.22</v>
      </c>
      <c r="C61">
        <v>0.86</v>
      </c>
      <c r="D61">
        <v>0.83</v>
      </c>
      <c r="E61">
        <v>0.89</v>
      </c>
      <c r="F61">
        <v>0.65</v>
      </c>
      <c r="G61" t="s">
        <v>20</v>
      </c>
      <c r="H61">
        <f t="shared" si="0"/>
        <v>0.61729999999999996</v>
      </c>
      <c r="I61">
        <f t="shared" si="1"/>
        <v>0.45190000000000002</v>
      </c>
      <c r="J61">
        <f t="shared" si="2"/>
        <v>0.14019999999999999</v>
      </c>
      <c r="K61">
        <f t="shared" si="3"/>
        <v>0.1459</v>
      </c>
      <c r="L61" s="47">
        <f t="shared" si="13"/>
        <v>0.14019999999999999</v>
      </c>
      <c r="M61" t="str">
        <f t="shared" si="14"/>
        <v>Middle</v>
      </c>
      <c r="N61">
        <f t="shared" si="15"/>
        <v>0</v>
      </c>
      <c r="O61">
        <f>'Test_IF-có_validate'!O61</f>
        <v>0.24440000000000001</v>
      </c>
      <c r="P61">
        <f>'Test_IF-có_validate'!P61</f>
        <v>0.9556</v>
      </c>
      <c r="Q61">
        <f>'Test_IF-có_validate'!Q61</f>
        <v>0.91110000000000002</v>
      </c>
      <c r="R61">
        <f>'Test_IF-có_validate'!R61</f>
        <v>0.89900000000000002</v>
      </c>
      <c r="S61">
        <f>'Test_IF-có_validate'!S61</f>
        <v>0.65310000000000001</v>
      </c>
      <c r="U61" s="37">
        <f t="shared" si="28"/>
        <v>0.60719999999999996</v>
      </c>
      <c r="V61" s="37">
        <f t="shared" si="28"/>
        <v>2.2700000000000001E-2</v>
      </c>
      <c r="W61" s="37">
        <f t="shared" si="28"/>
        <v>4.65E-2</v>
      </c>
      <c r="X61" s="37">
        <f t="shared" si="28"/>
        <v>5.3199999999999997E-2</v>
      </c>
      <c r="Y61" s="37">
        <f t="shared" si="28"/>
        <v>0.20979999999999999</v>
      </c>
      <c r="AA61" s="37">
        <f t="shared" si="27"/>
        <v>0.1115</v>
      </c>
      <c r="AB61" s="37">
        <f t="shared" si="4"/>
        <v>0.74209999999999998</v>
      </c>
      <c r="AC61" s="37">
        <f t="shared" si="5"/>
        <v>0.52259999999999995</v>
      </c>
      <c r="AD61" s="37">
        <f t="shared" si="6"/>
        <v>0.54530000000000001</v>
      </c>
      <c r="AE61" s="37">
        <f t="shared" si="7"/>
        <v>0.62439999999999996</v>
      </c>
      <c r="AG61" s="38">
        <f t="shared" si="17"/>
        <v>0.1303</v>
      </c>
      <c r="AH61" s="38">
        <f t="shared" si="18"/>
        <v>0.58530000000000004</v>
      </c>
      <c r="AI61" s="38">
        <f t="shared" si="19"/>
        <v>0.44869999999999999</v>
      </c>
      <c r="AJ61" s="38">
        <f t="shared" si="20"/>
        <v>0.40210000000000001</v>
      </c>
      <c r="AK61" s="38">
        <f t="shared" si="21"/>
        <v>0.45269999999999999</v>
      </c>
      <c r="AM61" s="38">
        <f t="shared" si="8"/>
        <v>0.22789999999999999</v>
      </c>
      <c r="AN61" s="38">
        <f t="shared" si="9"/>
        <v>0.54590000000000005</v>
      </c>
      <c r="AO61" s="38">
        <f t="shared" si="10"/>
        <v>0.35909999999999997</v>
      </c>
      <c r="AP61" s="38">
        <f t="shared" si="11"/>
        <v>0.55879999999999996</v>
      </c>
      <c r="AQ61" s="38">
        <f t="shared" si="12"/>
        <v>0.1182</v>
      </c>
      <c r="AR61" s="38"/>
      <c r="AS61" s="38">
        <f t="shared" si="22"/>
        <v>0.25619999999999998</v>
      </c>
      <c r="AT61" s="38">
        <f t="shared" si="23"/>
        <v>0.47949999999999998</v>
      </c>
      <c r="AU61" s="38">
        <f t="shared" si="24"/>
        <v>0.36370000000000002</v>
      </c>
      <c r="AV61" s="38">
        <f t="shared" si="25"/>
        <v>0.39179999999999998</v>
      </c>
      <c r="AW61" s="38">
        <f t="shared" si="26"/>
        <v>0.127</v>
      </c>
    </row>
    <row r="62" spans="2:49" ht="15.75" x14ac:dyDescent="0.25">
      <c r="B62">
        <v>0.2</v>
      </c>
      <c r="C62">
        <v>0.78</v>
      </c>
      <c r="D62">
        <v>0.91</v>
      </c>
      <c r="E62">
        <v>0.82</v>
      </c>
      <c r="F62">
        <v>0.85</v>
      </c>
      <c r="G62" t="s">
        <v>20</v>
      </c>
      <c r="H62">
        <f t="shared" si="0"/>
        <v>0.78449999999999998</v>
      </c>
      <c r="I62">
        <f t="shared" si="1"/>
        <v>0.63080000000000003</v>
      </c>
      <c r="J62">
        <f t="shared" si="2"/>
        <v>0.33279999999999998</v>
      </c>
      <c r="K62">
        <f t="shared" si="3"/>
        <v>0.10639999999999999</v>
      </c>
      <c r="L62" s="47">
        <f t="shared" si="13"/>
        <v>0.10639999999999999</v>
      </c>
      <c r="M62" t="str">
        <f t="shared" si="14"/>
        <v>High</v>
      </c>
      <c r="N62">
        <f t="shared" si="15"/>
        <v>1</v>
      </c>
      <c r="O62">
        <f>'Test_IF-có_validate'!O62</f>
        <v>0.22220000000000001</v>
      </c>
      <c r="P62">
        <f>'Test_IF-có_validate'!P62</f>
        <v>0.86670000000000003</v>
      </c>
      <c r="Q62">
        <f>'Test_IF-có_validate'!Q62</f>
        <v>1</v>
      </c>
      <c r="R62">
        <f>'Test_IF-có_validate'!R62</f>
        <v>0.82830000000000004</v>
      </c>
      <c r="S62">
        <f>'Test_IF-có_validate'!S62</f>
        <v>0.85709999999999997</v>
      </c>
      <c r="U62" s="37">
        <f t="shared" si="28"/>
        <v>0.63639999999999997</v>
      </c>
      <c r="V62" s="37">
        <f t="shared" si="28"/>
        <v>7.1400000000000005E-2</v>
      </c>
      <c r="W62" s="37">
        <f t="shared" si="28"/>
        <v>0</v>
      </c>
      <c r="X62" s="37">
        <f t="shared" si="28"/>
        <v>9.3899999999999997E-2</v>
      </c>
      <c r="Y62" s="37">
        <f t="shared" si="28"/>
        <v>7.6899999999999996E-2</v>
      </c>
      <c r="AA62" s="37">
        <f t="shared" si="27"/>
        <v>0.13819999999999999</v>
      </c>
      <c r="AB62" s="37">
        <f t="shared" si="4"/>
        <v>0.66439999999999999</v>
      </c>
      <c r="AC62" s="37">
        <f t="shared" si="5"/>
        <v>0.60440000000000005</v>
      </c>
      <c r="AD62" s="37">
        <f t="shared" si="6"/>
        <v>0.47920000000000001</v>
      </c>
      <c r="AE62" s="37">
        <f t="shared" si="7"/>
        <v>0.80159999999999998</v>
      </c>
      <c r="AG62" s="38">
        <f t="shared" si="17"/>
        <v>0.15690000000000001</v>
      </c>
      <c r="AH62" s="38">
        <f t="shared" si="18"/>
        <v>0.503</v>
      </c>
      <c r="AI62" s="38">
        <f t="shared" si="19"/>
        <v>0.53220000000000001</v>
      </c>
      <c r="AJ62" s="38">
        <f t="shared" si="20"/>
        <v>0.33360000000000001</v>
      </c>
      <c r="AK62" s="38">
        <f t="shared" si="21"/>
        <v>0.64249999999999996</v>
      </c>
      <c r="AM62" s="38">
        <f t="shared" si="8"/>
        <v>0.25409999999999999</v>
      </c>
      <c r="AN62" s="38">
        <f t="shared" si="9"/>
        <v>0.46260000000000001</v>
      </c>
      <c r="AO62" s="38">
        <f t="shared" si="10"/>
        <v>0.44440000000000002</v>
      </c>
      <c r="AP62" s="38">
        <f t="shared" si="11"/>
        <v>0.49299999999999999</v>
      </c>
      <c r="AQ62" s="38">
        <f t="shared" si="12"/>
        <v>0.32269999999999999</v>
      </c>
      <c r="AR62" s="38"/>
      <c r="AS62" s="38">
        <f t="shared" si="22"/>
        <v>0.2823</v>
      </c>
      <c r="AT62" s="38">
        <f t="shared" si="23"/>
        <v>0.39479999999999998</v>
      </c>
      <c r="AU62" s="38">
        <f t="shared" si="24"/>
        <v>0.44890000000000002</v>
      </c>
      <c r="AV62" s="38">
        <f t="shared" si="25"/>
        <v>0.3231</v>
      </c>
      <c r="AW62" s="38">
        <f t="shared" si="26"/>
        <v>8.0100000000000005E-2</v>
      </c>
    </row>
    <row r="63" spans="2:49" ht="15.75" x14ac:dyDescent="0.25">
      <c r="B63">
        <v>0.25</v>
      </c>
      <c r="C63">
        <v>0</v>
      </c>
      <c r="D63">
        <v>0.1</v>
      </c>
      <c r="E63">
        <v>0.12</v>
      </c>
      <c r="F63">
        <v>0.37</v>
      </c>
      <c r="G63" t="s">
        <v>21</v>
      </c>
      <c r="H63">
        <f t="shared" si="0"/>
        <v>0.34229999999999999</v>
      </c>
      <c r="I63">
        <f t="shared" si="1"/>
        <v>0.17710000000000001</v>
      </c>
      <c r="J63">
        <f t="shared" si="2"/>
        <v>0.20849999999999999</v>
      </c>
      <c r="K63">
        <f t="shared" si="3"/>
        <v>0.43120000000000003</v>
      </c>
      <c r="L63" s="47">
        <f t="shared" si="13"/>
        <v>0.17710000000000001</v>
      </c>
      <c r="M63" t="str">
        <f t="shared" si="14"/>
        <v>Low</v>
      </c>
      <c r="N63">
        <f t="shared" si="15"/>
        <v>1</v>
      </c>
      <c r="O63">
        <f>'Test_IF-có_validate'!O63</f>
        <v>0.27779999999999999</v>
      </c>
      <c r="P63">
        <f>'Test_IF-có_validate'!P63</f>
        <v>0</v>
      </c>
      <c r="Q63">
        <f>'Test_IF-có_validate'!Q63</f>
        <v>0.1</v>
      </c>
      <c r="R63">
        <f>'Test_IF-có_validate'!R63</f>
        <v>0.1212</v>
      </c>
      <c r="S63">
        <f>'Test_IF-có_validate'!S63</f>
        <v>0.36730000000000002</v>
      </c>
      <c r="U63" s="37">
        <f t="shared" si="28"/>
        <v>0.56520000000000004</v>
      </c>
      <c r="V63" s="37">
        <f t="shared" si="28"/>
        <v>1</v>
      </c>
      <c r="W63" s="37">
        <f t="shared" si="28"/>
        <v>0.81820000000000004</v>
      </c>
      <c r="X63" s="37">
        <f t="shared" si="28"/>
        <v>0.78380000000000005</v>
      </c>
      <c r="Y63" s="37">
        <f t="shared" si="28"/>
        <v>0.4627</v>
      </c>
      <c r="AA63" s="37">
        <f t="shared" si="27"/>
        <v>7.1900000000000006E-2</v>
      </c>
      <c r="AB63" s="37">
        <f t="shared" si="4"/>
        <v>0.29039999999999999</v>
      </c>
      <c r="AC63" s="37">
        <f t="shared" si="5"/>
        <v>0.3508</v>
      </c>
      <c r="AD63" s="37">
        <f t="shared" si="6"/>
        <v>0.2883</v>
      </c>
      <c r="AE63" s="37">
        <f t="shared" si="7"/>
        <v>0.34279999999999999</v>
      </c>
      <c r="AG63" s="38">
        <f t="shared" si="17"/>
        <v>9.0800000000000006E-2</v>
      </c>
      <c r="AH63" s="38">
        <f t="shared" si="18"/>
        <v>0.45960000000000001</v>
      </c>
      <c r="AI63" s="38">
        <f t="shared" si="19"/>
        <v>0.42570000000000002</v>
      </c>
      <c r="AJ63" s="38">
        <f t="shared" si="20"/>
        <v>0.43409999999999999</v>
      </c>
      <c r="AK63" s="38">
        <f t="shared" si="21"/>
        <v>0.15620000000000001</v>
      </c>
      <c r="AM63" s="38">
        <f t="shared" si="8"/>
        <v>0.1888</v>
      </c>
      <c r="AN63" s="38">
        <f t="shared" si="9"/>
        <v>0.49909999999999999</v>
      </c>
      <c r="AO63" s="38">
        <f t="shared" si="10"/>
        <v>0.51249999999999996</v>
      </c>
      <c r="AP63" s="38">
        <f t="shared" si="11"/>
        <v>0.27400000000000002</v>
      </c>
      <c r="AQ63" s="38">
        <f t="shared" si="12"/>
        <v>0.18720000000000001</v>
      </c>
      <c r="AR63" s="38"/>
      <c r="AS63" s="38">
        <f t="shared" si="22"/>
        <v>0.21729999999999999</v>
      </c>
      <c r="AT63" s="38">
        <f t="shared" si="23"/>
        <v>0.56330000000000002</v>
      </c>
      <c r="AU63" s="38">
        <f t="shared" si="24"/>
        <v>0.50819999999999999</v>
      </c>
      <c r="AV63" s="38">
        <f t="shared" si="25"/>
        <v>0.44419999999999998</v>
      </c>
      <c r="AW63" s="38">
        <f t="shared" si="26"/>
        <v>0.42580000000000001</v>
      </c>
    </row>
    <row r="64" spans="2:49" ht="15.75" x14ac:dyDescent="0.25">
      <c r="B64">
        <v>0.28999999999999998</v>
      </c>
      <c r="C64">
        <v>0.1</v>
      </c>
      <c r="D64">
        <v>0.17</v>
      </c>
      <c r="E64">
        <v>0.74</v>
      </c>
      <c r="F64">
        <v>0.52</v>
      </c>
      <c r="G64" t="s">
        <v>24</v>
      </c>
      <c r="H64">
        <f t="shared" si="0"/>
        <v>0.48249999999999998</v>
      </c>
      <c r="I64">
        <f t="shared" si="1"/>
        <v>0.31969999999999998</v>
      </c>
      <c r="J64">
        <f t="shared" si="2"/>
        <v>5.11E-2</v>
      </c>
      <c r="K64">
        <f t="shared" si="3"/>
        <v>0.27339999999999998</v>
      </c>
      <c r="L64" s="47">
        <f t="shared" si="13"/>
        <v>5.11E-2</v>
      </c>
      <c r="M64" t="str">
        <f t="shared" si="14"/>
        <v>Middle</v>
      </c>
      <c r="N64">
        <f t="shared" si="15"/>
        <v>1</v>
      </c>
      <c r="O64">
        <f>'Test_IF-có_validate'!O64</f>
        <v>0.32219999999999999</v>
      </c>
      <c r="P64">
        <f>'Test_IF-có_validate'!P64</f>
        <v>0.1111</v>
      </c>
      <c r="Q64">
        <f>'Test_IF-có_validate'!Q64</f>
        <v>0.17780000000000001</v>
      </c>
      <c r="R64">
        <f>'Test_IF-có_validate'!R64</f>
        <v>0.74750000000000005</v>
      </c>
      <c r="S64">
        <f>'Test_IF-có_validate'!S64</f>
        <v>0.52039999999999997</v>
      </c>
      <c r="U64" s="37">
        <f t="shared" si="28"/>
        <v>0.51259999999999994</v>
      </c>
      <c r="V64" s="37">
        <f t="shared" si="28"/>
        <v>0.8</v>
      </c>
      <c r="W64" s="37">
        <f t="shared" si="28"/>
        <v>0.69810000000000005</v>
      </c>
      <c r="X64" s="37">
        <f t="shared" si="28"/>
        <v>0.14449999999999999</v>
      </c>
      <c r="Y64" s="37">
        <f t="shared" si="28"/>
        <v>0.31540000000000001</v>
      </c>
      <c r="AA64" s="37">
        <f t="shared" si="27"/>
        <v>2.0400000000000001E-2</v>
      </c>
      <c r="AB64" s="37">
        <f t="shared" si="4"/>
        <v>0.13780000000000001</v>
      </c>
      <c r="AC64" s="37">
        <f t="shared" si="5"/>
        <v>0.25380000000000003</v>
      </c>
      <c r="AD64" s="37">
        <f t="shared" si="6"/>
        <v>0.4017</v>
      </c>
      <c r="AE64" s="37">
        <f t="shared" si="7"/>
        <v>0.49940000000000001</v>
      </c>
      <c r="AG64" s="38">
        <f t="shared" si="17"/>
        <v>3.9300000000000002E-2</v>
      </c>
      <c r="AH64" s="38">
        <f t="shared" si="18"/>
        <v>0.314</v>
      </c>
      <c r="AI64" s="38">
        <f t="shared" si="19"/>
        <v>0.3306</v>
      </c>
      <c r="AJ64" s="38">
        <f t="shared" si="20"/>
        <v>0.25369999999999998</v>
      </c>
      <c r="AK64" s="38">
        <f t="shared" si="21"/>
        <v>0.32019999999999998</v>
      </c>
      <c r="AM64" s="38">
        <f t="shared" si="8"/>
        <v>0.13769999999999999</v>
      </c>
      <c r="AN64" s="38">
        <f t="shared" si="9"/>
        <v>0.35549999999999998</v>
      </c>
      <c r="AO64" s="38">
        <f t="shared" si="10"/>
        <v>0.42</v>
      </c>
      <c r="AP64" s="38">
        <f t="shared" si="11"/>
        <v>0.4158</v>
      </c>
      <c r="AQ64" s="38">
        <f t="shared" si="12"/>
        <v>2.06E-2</v>
      </c>
      <c r="AR64" s="38"/>
      <c r="AS64" s="38">
        <f t="shared" si="22"/>
        <v>0.1663</v>
      </c>
      <c r="AT64" s="38">
        <f t="shared" si="23"/>
        <v>0.42320000000000002</v>
      </c>
      <c r="AU64" s="38">
        <f t="shared" si="24"/>
        <v>0.41549999999999998</v>
      </c>
      <c r="AV64" s="38">
        <f t="shared" si="25"/>
        <v>0.24310000000000001</v>
      </c>
      <c r="AW64" s="38">
        <f t="shared" si="26"/>
        <v>0.26440000000000002</v>
      </c>
    </row>
    <row r="65" spans="2:49" ht="15.75" x14ac:dyDescent="0.25">
      <c r="B65">
        <v>0.3</v>
      </c>
      <c r="C65">
        <v>0.18</v>
      </c>
      <c r="D65">
        <v>0.23</v>
      </c>
      <c r="E65">
        <v>0.9</v>
      </c>
      <c r="F65">
        <v>0.84</v>
      </c>
      <c r="G65" t="s">
        <v>20</v>
      </c>
      <c r="H65">
        <f t="shared" si="0"/>
        <v>0.751</v>
      </c>
      <c r="I65">
        <f t="shared" si="1"/>
        <v>0.60640000000000005</v>
      </c>
      <c r="J65">
        <f t="shared" si="2"/>
        <v>0.31830000000000003</v>
      </c>
      <c r="K65">
        <f t="shared" si="3"/>
        <v>9.1499999999999998E-2</v>
      </c>
      <c r="L65" s="47">
        <f t="shared" si="13"/>
        <v>9.1499999999999998E-2</v>
      </c>
      <c r="M65" t="str">
        <f t="shared" si="14"/>
        <v>High</v>
      </c>
      <c r="N65">
        <f t="shared" si="15"/>
        <v>1</v>
      </c>
      <c r="O65">
        <f>'Test_IF-có_validate'!O65</f>
        <v>0.33329999999999999</v>
      </c>
      <c r="P65">
        <f>'Test_IF-có_validate'!P65</f>
        <v>0.2</v>
      </c>
      <c r="Q65">
        <f>'Test_IF-có_validate'!Q65</f>
        <v>0.24440000000000001</v>
      </c>
      <c r="R65">
        <f>'Test_IF-có_validate'!R65</f>
        <v>0.90910000000000002</v>
      </c>
      <c r="S65">
        <f>'Test_IF-có_validate'!S65</f>
        <v>0.84689999999999999</v>
      </c>
      <c r="U65" s="37">
        <f t="shared" si="28"/>
        <v>0.5</v>
      </c>
      <c r="V65" s="37">
        <f t="shared" si="28"/>
        <v>0.66669999999999996</v>
      </c>
      <c r="W65" s="37">
        <f t="shared" si="28"/>
        <v>0.60719999999999996</v>
      </c>
      <c r="X65" s="37">
        <f t="shared" si="28"/>
        <v>4.7600000000000003E-2</v>
      </c>
      <c r="Y65" s="37">
        <f t="shared" si="28"/>
        <v>8.2900000000000001E-2</v>
      </c>
      <c r="AA65" s="37">
        <f t="shared" si="27"/>
        <v>7.6E-3</v>
      </c>
      <c r="AB65" s="37">
        <f t="shared" si="4"/>
        <v>2.46E-2</v>
      </c>
      <c r="AC65" s="37">
        <f t="shared" si="5"/>
        <v>0.1736</v>
      </c>
      <c r="AD65" s="37">
        <f t="shared" si="6"/>
        <v>0.55469999999999997</v>
      </c>
      <c r="AE65" s="37">
        <f t="shared" si="7"/>
        <v>0.79310000000000003</v>
      </c>
      <c r="AG65" s="38">
        <f t="shared" si="17"/>
        <v>2.6599999999999999E-2</v>
      </c>
      <c r="AH65" s="38">
        <f t="shared" si="18"/>
        <v>0.20349999999999999</v>
      </c>
      <c r="AI65" s="38">
        <f t="shared" si="19"/>
        <v>0.2515</v>
      </c>
      <c r="AJ65" s="38">
        <f t="shared" si="20"/>
        <v>0.4118</v>
      </c>
      <c r="AK65" s="38">
        <f t="shared" si="21"/>
        <v>0.63339999999999996</v>
      </c>
      <c r="AM65" s="38">
        <f t="shared" si="8"/>
        <v>0.125</v>
      </c>
      <c r="AN65" s="38">
        <f t="shared" si="9"/>
        <v>0.246</v>
      </c>
      <c r="AO65" s="38">
        <f t="shared" si="10"/>
        <v>0.34260000000000002</v>
      </c>
      <c r="AP65" s="38">
        <f t="shared" si="11"/>
        <v>0.56810000000000005</v>
      </c>
      <c r="AQ65" s="38">
        <f t="shared" si="12"/>
        <v>0.31269999999999998</v>
      </c>
      <c r="AR65" s="38"/>
      <c r="AS65" s="38">
        <f t="shared" si="22"/>
        <v>0.1537</v>
      </c>
      <c r="AT65" s="38">
        <f t="shared" si="23"/>
        <v>0.31559999999999999</v>
      </c>
      <c r="AU65" s="38">
        <f t="shared" si="24"/>
        <v>0.33800000000000002</v>
      </c>
      <c r="AV65" s="38">
        <f t="shared" si="25"/>
        <v>0.40150000000000002</v>
      </c>
      <c r="AW65" s="38">
        <f t="shared" si="26"/>
        <v>6.9900000000000004E-2</v>
      </c>
    </row>
    <row r="66" spans="2:49" ht="15.75" x14ac:dyDescent="0.25">
      <c r="B66">
        <v>0.32</v>
      </c>
      <c r="C66">
        <v>0.02</v>
      </c>
      <c r="D66">
        <v>0.34</v>
      </c>
      <c r="E66">
        <v>0.13</v>
      </c>
      <c r="F66">
        <v>0.31</v>
      </c>
      <c r="G66" t="s">
        <v>21</v>
      </c>
      <c r="H66">
        <f t="shared" si="0"/>
        <v>0.26100000000000001</v>
      </c>
      <c r="I66">
        <f t="shared" si="1"/>
        <v>9.4E-2</v>
      </c>
      <c r="J66">
        <f t="shared" si="2"/>
        <v>0.25330000000000003</v>
      </c>
      <c r="K66">
        <f t="shared" si="3"/>
        <v>0.47299999999999998</v>
      </c>
      <c r="L66" s="47">
        <f t="shared" si="13"/>
        <v>9.4E-2</v>
      </c>
      <c r="M66" t="str">
        <f t="shared" si="14"/>
        <v>Low</v>
      </c>
      <c r="N66">
        <f t="shared" si="15"/>
        <v>1</v>
      </c>
      <c r="O66">
        <f>'Test_IF-có_validate'!O66</f>
        <v>0.35560000000000003</v>
      </c>
      <c r="P66">
        <f>'Test_IF-có_validate'!P66</f>
        <v>2.2200000000000001E-2</v>
      </c>
      <c r="Q66">
        <f>'Test_IF-có_validate'!Q66</f>
        <v>0.36670000000000003</v>
      </c>
      <c r="R66">
        <f>'Test_IF-có_validate'!R66</f>
        <v>0.1313</v>
      </c>
      <c r="S66">
        <f>'Test_IF-có_validate'!S66</f>
        <v>0.30609999999999998</v>
      </c>
      <c r="U66" s="37">
        <f t="shared" si="28"/>
        <v>0.47539999999999999</v>
      </c>
      <c r="V66" s="37">
        <f t="shared" si="28"/>
        <v>0.95660000000000001</v>
      </c>
      <c r="W66" s="37">
        <f t="shared" si="28"/>
        <v>0.46339999999999998</v>
      </c>
      <c r="X66" s="37">
        <f t="shared" si="28"/>
        <v>0.76790000000000003</v>
      </c>
      <c r="Y66" s="37">
        <f t="shared" si="28"/>
        <v>0.53129999999999999</v>
      </c>
      <c r="AA66" s="37">
        <f t="shared" ref="AA66:AA129" si="29">ROUND(((ABS(O66-O$154)+ABS((U66-U$154)+(1-O66-U66)-(1-O$154-U$154)+(1-O$154-U$154)*U66-(1-O66-U66)*U$154)/(1-(1-O66-U66)*(1-O$154-U$154)))/2),4)</f>
        <v>1.77E-2</v>
      </c>
      <c r="AB66" s="37">
        <f t="shared" ref="AB66:AB129" si="30">ROUND(((ABS(P66-P$154)+ABS((V66-V$154)+(1-P66-V66)-(1-P$154-V$154)+(1-P$154-V$154)*V66-(1-P66-V66)*V$154)/(1-(1-P66-V66)*(1-P$154-V$154)))/2),4)</f>
        <v>0.25879999999999997</v>
      </c>
      <c r="AC66" s="37">
        <f t="shared" ref="AC66:AC129" si="31">ROUND(((ABS(Q66-Q$154)+ABS((W66-W$154)+(1-Q66-W66)-(1-Q$154-W$154)+(1-Q$154-W$154)*W66-(1-Q66-W66)*W$154)/(1-(1-Q66-W66)*(1-Q$154-W$154)))/2),4)</f>
        <v>3.2300000000000002E-2</v>
      </c>
      <c r="AD66" s="37">
        <f t="shared" ref="AD66:AD129" si="32">ROUND(((ABS(R66-R$154)+ABS((X66-X$154)+(1-R66-X66)-(1-R$154-X$154)+(1-R$154-X$154)*X66-(1-R66-X66)*X$154)/(1-(1-R66-X66)*(1-R$154-X$154)))/2),4)</f>
        <v>0.27560000000000001</v>
      </c>
      <c r="AE66" s="37">
        <f t="shared" ref="AE66:AE129" si="33">ROUND(((ABS(S66-S$154)+ABS((Y66-Y$154)+(1-S66-Y66)-(1-S$154-Y$154)+(1-S$154-Y$154)*Y66-(1-S66-Y66)*Y$154)/(1-(1-S66-Y66)*(1-S$154-Y$154)))/2),4)</f>
        <v>0.27550000000000002</v>
      </c>
      <c r="AG66" s="38">
        <f t="shared" si="17"/>
        <v>1.1999999999999999E-3</v>
      </c>
      <c r="AH66" s="38">
        <f t="shared" si="18"/>
        <v>0.42980000000000002</v>
      </c>
      <c r="AI66" s="38">
        <f t="shared" si="19"/>
        <v>0.1113</v>
      </c>
      <c r="AJ66" s="38">
        <f t="shared" si="20"/>
        <v>0.42180000000000001</v>
      </c>
      <c r="AK66" s="38">
        <f t="shared" si="21"/>
        <v>8.6699999999999999E-2</v>
      </c>
      <c r="AM66" s="38">
        <f t="shared" ref="AM66:AM129" si="34">ROUND(((ABS(O66-O$156)+ABS((U66-U$156)+(1-O66-U66)-(1-O$156-U$156)+(1-O$156-U$156)*U66-(1-O66-U66)*U$156)/(1-(1-O66-U66)*(1-O$156-U$156)))/2),4)</f>
        <v>9.98E-2</v>
      </c>
      <c r="AN66" s="38">
        <f t="shared" ref="AN66:AN129" si="35">ROUND(((ABS(P66-P$156)+ABS((V66-V$156)+(1-P66-V66)-(1-P$156-V$156)+(1-P$156-V$156)*V66-(1-P66-V66)*V$156)/(1-(1-P66-V66)*(1-P$156-V$156)))/2),4)</f>
        <v>0.4698</v>
      </c>
      <c r="AO66" s="38">
        <f t="shared" ref="AO66:AO129" si="36">ROUND(((ABS(Q66-Q$156)+ABS((W66-W$156)+(1-Q66-W66)-(1-Q$156-W$156)+(1-Q$156-W$156)*W66-(1-Q66-W66)*W$156)/(1-(1-Q66-W66)*(1-Q$156-W$156)))/2),4)</f>
        <v>0.2044</v>
      </c>
      <c r="AP66" s="38">
        <f t="shared" ref="AP66:AP129" si="37">ROUND(((ABS(R66-R$156)+ABS((X66-X$156)+(1-R66-X66)-(1-R$156-X$156)+(1-R$156-X$156)*X66-(1-R66-X66)*X$156)/(1-(1-R66-X66)*(1-R$156-X$156)))/2),4)</f>
        <v>0.26119999999999999</v>
      </c>
      <c r="AQ66" s="38">
        <f t="shared" ref="AQ66:AQ129" si="38">ROUND(((ABS(S66-S$156)+ABS((Y66-Y$156)+(1-S66-Y66)-(1-S$156-Y$156)+(1-S$156-Y$156)*Y66-(1-S66-Y66)*Y$156)/(1-(1-S66-Y66)*(1-S$156-Y$156)))/2),4)</f>
        <v>0.25590000000000002</v>
      </c>
      <c r="AR66" s="38"/>
      <c r="AS66" s="38">
        <f t="shared" si="22"/>
        <v>0.12859999999999999</v>
      </c>
      <c r="AT66" s="38">
        <f t="shared" si="23"/>
        <v>0.53469999999999995</v>
      </c>
      <c r="AU66" s="38">
        <f t="shared" si="24"/>
        <v>0.19969999999999999</v>
      </c>
      <c r="AV66" s="38">
        <f t="shared" si="25"/>
        <v>0.432</v>
      </c>
      <c r="AW66" s="38">
        <f t="shared" si="26"/>
        <v>0.49120000000000003</v>
      </c>
    </row>
    <row r="67" spans="2:49" ht="15.75" x14ac:dyDescent="0.25">
      <c r="B67">
        <v>0.28000000000000003</v>
      </c>
      <c r="C67">
        <v>0.12</v>
      </c>
      <c r="D67">
        <v>0.38</v>
      </c>
      <c r="E67">
        <v>0.17</v>
      </c>
      <c r="F67">
        <v>0.6</v>
      </c>
      <c r="G67" t="s">
        <v>24</v>
      </c>
      <c r="H67">
        <f t="shared" ref="H67:H130" si="39">ROUND(SUMPRODUCT($B$1:$F$1,AA67:AE67),4)</f>
        <v>0.53759999999999997</v>
      </c>
      <c r="I67">
        <f t="shared" ref="I67:I130" si="40">ROUND(SUMPRODUCT($B$1:$F$1,AG67:AK67),4)</f>
        <v>0.38159999999999999</v>
      </c>
      <c r="J67">
        <f t="shared" ref="J67:J130" si="41">ROUND(SUMPRODUCT($B$1:$F$1,AM67:AQ67),4)</f>
        <v>7.3499999999999996E-2</v>
      </c>
      <c r="K67">
        <f t="shared" ref="K67:K130" si="42">ROUND(SUMPRODUCT($B$1:$F$1,AS67:AW67),4)</f>
        <v>0.18160000000000001</v>
      </c>
      <c r="L67" s="47">
        <f t="shared" si="13"/>
        <v>7.3499999999999996E-2</v>
      </c>
      <c r="M67" t="str">
        <f t="shared" si="14"/>
        <v>Middle</v>
      </c>
      <c r="N67">
        <f t="shared" si="15"/>
        <v>1</v>
      </c>
      <c r="O67">
        <f>'Test_IF-có_validate'!O67</f>
        <v>0.31109999999999999</v>
      </c>
      <c r="P67">
        <f>'Test_IF-có_validate'!P67</f>
        <v>0.1333</v>
      </c>
      <c r="Q67">
        <f>'Test_IF-có_validate'!Q67</f>
        <v>0.41110000000000002</v>
      </c>
      <c r="R67">
        <f>'Test_IF-có_validate'!R67</f>
        <v>0.17169999999999999</v>
      </c>
      <c r="S67">
        <f>'Test_IF-có_validate'!S67</f>
        <v>0.60199999999999998</v>
      </c>
      <c r="U67" s="37">
        <f t="shared" si="28"/>
        <v>0.52539999999999998</v>
      </c>
      <c r="V67" s="37">
        <f t="shared" si="28"/>
        <v>0.76480000000000004</v>
      </c>
      <c r="W67" s="37">
        <f t="shared" si="28"/>
        <v>0.4173</v>
      </c>
      <c r="X67" s="37">
        <f t="shared" si="28"/>
        <v>0.70689999999999997</v>
      </c>
      <c r="Y67" s="37">
        <f t="shared" si="28"/>
        <v>0.24840000000000001</v>
      </c>
      <c r="AA67" s="37">
        <f t="shared" si="29"/>
        <v>3.32E-2</v>
      </c>
      <c r="AB67" s="37">
        <f t="shared" si="30"/>
        <v>0.1089</v>
      </c>
      <c r="AC67" s="37">
        <f t="shared" si="31"/>
        <v>1.72E-2</v>
      </c>
      <c r="AD67" s="37">
        <f t="shared" si="32"/>
        <v>0.22509999999999999</v>
      </c>
      <c r="AE67" s="37">
        <f t="shared" si="33"/>
        <v>0.57730000000000004</v>
      </c>
      <c r="AG67" s="38">
        <f t="shared" si="17"/>
        <v>5.21E-2</v>
      </c>
      <c r="AH67" s="38">
        <f t="shared" si="18"/>
        <v>0.28589999999999999</v>
      </c>
      <c r="AI67" s="38">
        <f t="shared" si="19"/>
        <v>6.2E-2</v>
      </c>
      <c r="AJ67" s="38">
        <f t="shared" si="20"/>
        <v>0.37319999999999998</v>
      </c>
      <c r="AK67" s="38">
        <f t="shared" si="21"/>
        <v>0.40260000000000001</v>
      </c>
      <c r="AM67" s="38">
        <f t="shared" si="34"/>
        <v>0.15040000000000001</v>
      </c>
      <c r="AN67" s="38">
        <f t="shared" si="35"/>
        <v>0.32779999999999998</v>
      </c>
      <c r="AO67" s="38">
        <f t="shared" si="36"/>
        <v>0.15540000000000001</v>
      </c>
      <c r="AP67" s="38">
        <f t="shared" si="37"/>
        <v>0.21060000000000001</v>
      </c>
      <c r="AQ67" s="38">
        <f t="shared" si="38"/>
        <v>6.54E-2</v>
      </c>
      <c r="AR67" s="38"/>
      <c r="AS67" s="38">
        <f t="shared" si="22"/>
        <v>0.17899999999999999</v>
      </c>
      <c r="AT67" s="38">
        <f t="shared" si="23"/>
        <v>0.39600000000000002</v>
      </c>
      <c r="AU67" s="38">
        <f t="shared" si="24"/>
        <v>0.1507</v>
      </c>
      <c r="AV67" s="38">
        <f t="shared" si="25"/>
        <v>0.38350000000000001</v>
      </c>
      <c r="AW67" s="38">
        <f t="shared" si="26"/>
        <v>0.1797</v>
      </c>
    </row>
    <row r="68" spans="2:49" ht="15.75" x14ac:dyDescent="0.25">
      <c r="B68">
        <v>0.26</v>
      </c>
      <c r="C68">
        <v>0.09</v>
      </c>
      <c r="D68">
        <v>0.33</v>
      </c>
      <c r="E68">
        <v>0.28000000000000003</v>
      </c>
      <c r="F68">
        <v>0.32</v>
      </c>
      <c r="G68" t="s">
        <v>21</v>
      </c>
      <c r="H68">
        <f t="shared" si="39"/>
        <v>0.26929999999999998</v>
      </c>
      <c r="I68">
        <f t="shared" si="40"/>
        <v>0.1027</v>
      </c>
      <c r="J68">
        <f t="shared" si="41"/>
        <v>0.24030000000000001</v>
      </c>
      <c r="K68">
        <f t="shared" si="42"/>
        <v>0.4607</v>
      </c>
      <c r="L68" s="47">
        <f t="shared" ref="L68:L131" si="43">MIN(H68:K68)</f>
        <v>0.1027</v>
      </c>
      <c r="M68" t="str">
        <f t="shared" ref="M68:M127" si="44">IF(L68=H68,"Very Low",IF(L68=I68,"Low",IF(L68=J68,"Middle","High")))</f>
        <v>Low</v>
      </c>
      <c r="N68">
        <f t="shared" ref="N68:N131" si="45">IF(M68=G68,1,0)</f>
        <v>1</v>
      </c>
      <c r="O68">
        <f>'Test_IF-có_validate'!O68</f>
        <v>0.28889999999999999</v>
      </c>
      <c r="P68">
        <f>'Test_IF-có_validate'!P68</f>
        <v>0.1</v>
      </c>
      <c r="Q68">
        <f>'Test_IF-có_validate'!Q68</f>
        <v>0.35560000000000003</v>
      </c>
      <c r="R68">
        <f>'Test_IF-có_validate'!R68</f>
        <v>0.2828</v>
      </c>
      <c r="S68">
        <f>'Test_IF-có_validate'!S68</f>
        <v>0.31630000000000003</v>
      </c>
      <c r="U68" s="37">
        <f t="shared" si="28"/>
        <v>0.55169999999999997</v>
      </c>
      <c r="V68" s="37">
        <f t="shared" si="28"/>
        <v>0.81820000000000004</v>
      </c>
      <c r="W68" s="37">
        <f t="shared" si="28"/>
        <v>0.47539999999999999</v>
      </c>
      <c r="X68" s="37">
        <f t="shared" si="28"/>
        <v>0.55910000000000004</v>
      </c>
      <c r="Y68" s="37">
        <f t="shared" si="28"/>
        <v>0.51939999999999997</v>
      </c>
      <c r="AA68" s="37">
        <f t="shared" si="29"/>
        <v>5.8900000000000001E-2</v>
      </c>
      <c r="AB68" s="37">
        <f t="shared" si="30"/>
        <v>0.1525</v>
      </c>
      <c r="AC68" s="37">
        <f t="shared" si="31"/>
        <v>4.48E-2</v>
      </c>
      <c r="AD68" s="37">
        <f t="shared" si="32"/>
        <v>9.1600000000000001E-2</v>
      </c>
      <c r="AE68" s="37">
        <f t="shared" si="33"/>
        <v>0.28699999999999998</v>
      </c>
      <c r="AG68" s="38">
        <f t="shared" ref="AG68:AG131" si="46">ROUND(((ABS(O68-O$155)+ABS((U68-U$155)+(1-O68-U68)-(1-O$155-U$155)+(1-O$155-U$155)*U68-(1-O68-U68)*U$155)/(1-(1-O68-U68)*(1-O$155-U$155)))/2),4)</f>
        <v>7.7799999999999994E-2</v>
      </c>
      <c r="AH68" s="38">
        <f t="shared" ref="AH68:AH131" si="47">ROUND(((ABS(P68-P$155)+ABS((V68-V$155)+(1-P68-V68)-(1-P$155-V$155)+(1-P$155-V$155)*V68-(1-P68-V68)*V$155)/(1-(1-P68-V68)*(1-P$155-V$155)))/2),4)</f>
        <v>0.32819999999999999</v>
      </c>
      <c r="AI68" s="38">
        <f t="shared" ref="AI68:AI131" si="48">ROUND(((ABS(Q68-Q$155)+ABS((W68-W$155)+(1-Q68-W68)-(1-Q$155-W$155)+(1-Q$155-W$155)*W68-(1-Q68-W68)*W$155)/(1-(1-Q68-W68)*(1-Q$155-W$155)))/2),4)</f>
        <v>0.12379999999999999</v>
      </c>
      <c r="AJ68" s="38">
        <f t="shared" ref="AJ68:AJ131" si="49">ROUND(((ABS(R68-R$155)+ABS((X68-X$155)+(1-R68-X68)-(1-R$155-X$155)+(1-R$155-X$155)*X68-(1-R68-X68)*X$155)/(1-(1-R68-X68)*(1-R$155-X$155)))/2),4)</f>
        <v>0.24299999999999999</v>
      </c>
      <c r="AK68" s="38">
        <f t="shared" ref="AK68:AK131" si="50">ROUND(((ABS(S68-S$155)+ABS((Y68-Y$155)+(1-S68-Y68)-(1-S$155-Y$155)+(1-S$155-Y$155)*Y68-(1-S68-Y68)*Y$155)/(1-(1-S68-Y68)*(1-S$155-Y$155)))/2),4)</f>
        <v>9.8500000000000004E-2</v>
      </c>
      <c r="AM68" s="38">
        <f t="shared" si="34"/>
        <v>0.1759</v>
      </c>
      <c r="AN68" s="38">
        <f t="shared" si="35"/>
        <v>0.3695</v>
      </c>
      <c r="AO68" s="38">
        <f t="shared" si="36"/>
        <v>0.2167</v>
      </c>
      <c r="AP68" s="38">
        <f t="shared" si="37"/>
        <v>7.6899999999999996E-2</v>
      </c>
      <c r="AQ68" s="38">
        <f t="shared" si="38"/>
        <v>0.24429999999999999</v>
      </c>
      <c r="AR68" s="38"/>
      <c r="AS68" s="38">
        <f t="shared" ref="AS68:AS131" si="51">ROUND(((ABS(O68-O$157)+ABS((U68-U$157)+(1-O68-U68)-(1-O$157-U$157)+(1-O$157-U$157)*U68-(1-O68-U68)*U$157)/(1-(1-O68-U68)*(1-O$157-U$157)))/2),4)</f>
        <v>0.20449999999999999</v>
      </c>
      <c r="AT68" s="38">
        <f t="shared" ref="AT68:AT131" si="52">ROUND(((ABS(P68-P$157)+ABS((V68-V$157)+(1-P68-V68)-(1-P$157-V$157)+(1-P$157-V$157)*V68-(1-P68-V68)*V$157)/(1-(1-P68-V68)*(1-P$157-V$157)))/2),4)</f>
        <v>0.43690000000000001</v>
      </c>
      <c r="AU68" s="38">
        <f t="shared" ref="AU68:AU131" si="53">ROUND(((ABS(Q68-Q$157)+ABS((W68-W$157)+(1-Q68-W68)-(1-Q$157-W$157)+(1-Q$157-W$157)*W68-(1-Q68-W68)*W$157)/(1-(1-Q68-W68)*(1-Q$157-W$157)))/2),4)</f>
        <v>0.21199999999999999</v>
      </c>
      <c r="AV68" s="38">
        <f t="shared" ref="AV68:AV131" si="54">ROUND(((ABS(R68-R$157)+ABS((X68-X$157)+(1-R68-X68)-(1-R$157-X$157)+(1-R$157-X$157)*X68-(1-R68-X68)*X$157)/(1-(1-R68-X68)*(1-R$157-X$157)))/2),4)</f>
        <v>0.25359999999999999</v>
      </c>
      <c r="AW68" s="38">
        <f t="shared" ref="AW68:AW131" si="55">ROUND(((ABS(S68-S$157)+ABS((Y68-Y$157)+(1-S68-Y68)-(1-S$157-Y$157)+(1-S$157-Y$157)*Y68-(1-S68-Y68)*Y$157)/(1-(1-S68-Y68)*(1-S$157-Y$157)))/2),4)</f>
        <v>0.4803</v>
      </c>
    </row>
    <row r="69" spans="2:49" ht="15.75" x14ac:dyDescent="0.25">
      <c r="B69">
        <v>0.28000000000000003</v>
      </c>
      <c r="C69">
        <v>0.16</v>
      </c>
      <c r="D69">
        <v>0.41</v>
      </c>
      <c r="E69">
        <v>0.51</v>
      </c>
      <c r="F69">
        <v>0.56000000000000005</v>
      </c>
      <c r="G69" t="s">
        <v>24</v>
      </c>
      <c r="H69">
        <f t="shared" si="39"/>
        <v>0.50319999999999998</v>
      </c>
      <c r="I69">
        <f t="shared" si="40"/>
        <v>0.33600000000000002</v>
      </c>
      <c r="J69">
        <f t="shared" si="41"/>
        <v>3.1300000000000001E-2</v>
      </c>
      <c r="K69">
        <f t="shared" si="42"/>
        <v>0.21240000000000001</v>
      </c>
      <c r="L69" s="47">
        <f t="shared" si="43"/>
        <v>3.1300000000000001E-2</v>
      </c>
      <c r="M69" t="str">
        <f t="shared" si="44"/>
        <v>Middle</v>
      </c>
      <c r="N69">
        <f t="shared" si="45"/>
        <v>1</v>
      </c>
      <c r="O69">
        <f>'Test_IF-có_validate'!O69</f>
        <v>0.31109999999999999</v>
      </c>
      <c r="P69">
        <f>'Test_IF-có_validate'!P69</f>
        <v>0.17780000000000001</v>
      </c>
      <c r="Q69">
        <f>'Test_IF-có_validate'!Q69</f>
        <v>0.44440000000000002</v>
      </c>
      <c r="R69">
        <f>'Test_IF-có_validate'!R69</f>
        <v>0.51519999999999999</v>
      </c>
      <c r="S69">
        <f>'Test_IF-có_validate'!S69</f>
        <v>0.56120000000000003</v>
      </c>
      <c r="U69" s="37">
        <f t="shared" si="28"/>
        <v>0.52539999999999998</v>
      </c>
      <c r="V69" s="37">
        <f t="shared" si="28"/>
        <v>0.69810000000000005</v>
      </c>
      <c r="W69" s="37">
        <f t="shared" si="28"/>
        <v>0.38469999999999999</v>
      </c>
      <c r="X69" s="37">
        <f t="shared" si="28"/>
        <v>0.32</v>
      </c>
      <c r="Y69" s="37">
        <f t="shared" si="28"/>
        <v>0.28110000000000002</v>
      </c>
      <c r="AA69" s="37">
        <f t="shared" si="29"/>
        <v>3.32E-2</v>
      </c>
      <c r="AB69" s="37">
        <f t="shared" si="30"/>
        <v>5.2200000000000003E-2</v>
      </c>
      <c r="AC69" s="37">
        <f t="shared" si="31"/>
        <v>5.3699999999999998E-2</v>
      </c>
      <c r="AD69" s="37">
        <f t="shared" si="32"/>
        <v>0.16650000000000001</v>
      </c>
      <c r="AE69" s="37">
        <f t="shared" si="33"/>
        <v>0.53879999999999995</v>
      </c>
      <c r="AG69" s="38">
        <f t="shared" si="46"/>
        <v>5.21E-2</v>
      </c>
      <c r="AH69" s="38">
        <f t="shared" si="47"/>
        <v>0.2306</v>
      </c>
      <c r="AI69" s="38">
        <f t="shared" si="48"/>
        <v>2.5399999999999999E-2</v>
      </c>
      <c r="AJ69" s="38">
        <f t="shared" si="49"/>
        <v>1.41E-2</v>
      </c>
      <c r="AK69" s="38">
        <f t="shared" si="50"/>
        <v>0.36170000000000002</v>
      </c>
      <c r="AM69" s="38">
        <f t="shared" si="34"/>
        <v>0.15040000000000001</v>
      </c>
      <c r="AN69" s="38">
        <f t="shared" si="35"/>
        <v>0.27289999999999998</v>
      </c>
      <c r="AO69" s="38">
        <f t="shared" si="36"/>
        <v>0.11899999999999999</v>
      </c>
      <c r="AP69" s="38">
        <f t="shared" si="37"/>
        <v>0.1812</v>
      </c>
      <c r="AQ69" s="38">
        <f t="shared" si="38"/>
        <v>2.2599999999999999E-2</v>
      </c>
      <c r="AR69" s="38"/>
      <c r="AS69" s="38">
        <f t="shared" si="51"/>
        <v>0.17899999999999999</v>
      </c>
      <c r="AT69" s="38">
        <f t="shared" si="52"/>
        <v>0.34210000000000002</v>
      </c>
      <c r="AU69" s="38">
        <f t="shared" si="53"/>
        <v>0.1143</v>
      </c>
      <c r="AV69" s="38">
        <f t="shared" si="54"/>
        <v>3.3E-3</v>
      </c>
      <c r="AW69" s="38">
        <f t="shared" si="55"/>
        <v>0.222</v>
      </c>
    </row>
    <row r="70" spans="2:49" ht="15.75" x14ac:dyDescent="0.25">
      <c r="B70">
        <v>0.26</v>
      </c>
      <c r="C70">
        <v>0.12</v>
      </c>
      <c r="D70">
        <v>0.34</v>
      </c>
      <c r="E70">
        <v>0.68</v>
      </c>
      <c r="F70">
        <v>0.28999999999999998</v>
      </c>
      <c r="G70" t="s">
        <v>21</v>
      </c>
      <c r="H70">
        <f t="shared" si="39"/>
        <v>0.2404</v>
      </c>
      <c r="I70">
        <f t="shared" si="40"/>
        <v>6.83E-2</v>
      </c>
      <c r="J70">
        <f t="shared" si="41"/>
        <v>0.27589999999999998</v>
      </c>
      <c r="K70">
        <f t="shared" si="42"/>
        <v>0.48909999999999998</v>
      </c>
      <c r="L70" s="47">
        <f t="shared" si="43"/>
        <v>6.83E-2</v>
      </c>
      <c r="M70" t="str">
        <f t="shared" si="44"/>
        <v>Low</v>
      </c>
      <c r="N70">
        <f t="shared" si="45"/>
        <v>1</v>
      </c>
      <c r="O70">
        <f>'Test_IF-có_validate'!O70</f>
        <v>0.28889999999999999</v>
      </c>
      <c r="P70">
        <f>'Test_IF-có_validate'!P70</f>
        <v>0.1333</v>
      </c>
      <c r="Q70">
        <f>'Test_IF-có_validate'!Q70</f>
        <v>0.36670000000000003</v>
      </c>
      <c r="R70">
        <f>'Test_IF-có_validate'!R70</f>
        <v>0.68689999999999996</v>
      </c>
      <c r="S70">
        <f>'Test_IF-có_validate'!S70</f>
        <v>0.28570000000000001</v>
      </c>
      <c r="U70" s="37">
        <f t="shared" si="28"/>
        <v>0.55169999999999997</v>
      </c>
      <c r="V70" s="37">
        <f t="shared" si="28"/>
        <v>0.76480000000000004</v>
      </c>
      <c r="W70" s="37">
        <f t="shared" si="28"/>
        <v>0.46339999999999998</v>
      </c>
      <c r="X70" s="37">
        <f t="shared" si="28"/>
        <v>0.18559999999999999</v>
      </c>
      <c r="Y70" s="37">
        <f t="shared" si="28"/>
        <v>0.55559999999999998</v>
      </c>
      <c r="AA70" s="37">
        <f t="shared" si="29"/>
        <v>5.8900000000000001E-2</v>
      </c>
      <c r="AB70" s="37">
        <f t="shared" si="30"/>
        <v>0.1089</v>
      </c>
      <c r="AC70" s="37">
        <f t="shared" si="31"/>
        <v>3.2300000000000002E-2</v>
      </c>
      <c r="AD70" s="37">
        <f t="shared" si="32"/>
        <v>0.34229999999999999</v>
      </c>
      <c r="AE70" s="37">
        <f t="shared" si="33"/>
        <v>0.25240000000000001</v>
      </c>
      <c r="AG70" s="38">
        <f t="shared" si="46"/>
        <v>7.7799999999999994E-2</v>
      </c>
      <c r="AH70" s="38">
        <f t="shared" si="47"/>
        <v>0.28589999999999999</v>
      </c>
      <c r="AI70" s="38">
        <f t="shared" si="48"/>
        <v>0.1113</v>
      </c>
      <c r="AJ70" s="38">
        <f t="shared" si="49"/>
        <v>0.19270000000000001</v>
      </c>
      <c r="AK70" s="38">
        <f t="shared" si="50"/>
        <v>6.3E-2</v>
      </c>
      <c r="AM70" s="38">
        <f t="shared" si="34"/>
        <v>0.1759</v>
      </c>
      <c r="AN70" s="38">
        <f t="shared" si="35"/>
        <v>0.32779999999999998</v>
      </c>
      <c r="AO70" s="38">
        <f t="shared" si="36"/>
        <v>0.2044</v>
      </c>
      <c r="AP70" s="38">
        <f t="shared" si="37"/>
        <v>0.35649999999999998</v>
      </c>
      <c r="AQ70" s="38">
        <f t="shared" si="38"/>
        <v>0.27910000000000001</v>
      </c>
      <c r="AR70" s="38"/>
      <c r="AS70" s="38">
        <f t="shared" si="51"/>
        <v>0.20449999999999999</v>
      </c>
      <c r="AT70" s="38">
        <f t="shared" si="52"/>
        <v>0.39600000000000002</v>
      </c>
      <c r="AU70" s="38">
        <f t="shared" si="53"/>
        <v>0.19969999999999999</v>
      </c>
      <c r="AV70" s="38">
        <f t="shared" si="54"/>
        <v>0.182</v>
      </c>
      <c r="AW70" s="38">
        <f t="shared" si="55"/>
        <v>0.5131</v>
      </c>
    </row>
    <row r="71" spans="2:49" ht="15.75" x14ac:dyDescent="0.25">
      <c r="B71">
        <v>0.31</v>
      </c>
      <c r="C71">
        <v>0.2</v>
      </c>
      <c r="D71">
        <v>0.46</v>
      </c>
      <c r="E71">
        <v>0.78</v>
      </c>
      <c r="F71">
        <v>0.83</v>
      </c>
      <c r="G71" t="s">
        <v>20</v>
      </c>
      <c r="H71">
        <f t="shared" si="39"/>
        <v>0.73770000000000002</v>
      </c>
      <c r="I71">
        <f t="shared" si="40"/>
        <v>0.58309999999999995</v>
      </c>
      <c r="J71">
        <f t="shared" si="41"/>
        <v>0.29039999999999999</v>
      </c>
      <c r="K71">
        <f t="shared" si="42"/>
        <v>6.3200000000000006E-2</v>
      </c>
      <c r="L71" s="47">
        <f t="shared" si="43"/>
        <v>6.3200000000000006E-2</v>
      </c>
      <c r="M71" t="str">
        <f t="shared" si="44"/>
        <v>High</v>
      </c>
      <c r="N71">
        <f t="shared" si="45"/>
        <v>1</v>
      </c>
      <c r="O71">
        <f>'Test_IF-có_validate'!O71</f>
        <v>0.34439999999999998</v>
      </c>
      <c r="P71">
        <f>'Test_IF-có_validate'!P71</f>
        <v>0.22220000000000001</v>
      </c>
      <c r="Q71">
        <f>'Test_IF-có_validate'!Q71</f>
        <v>0.5</v>
      </c>
      <c r="R71">
        <f>'Test_IF-có_validate'!R71</f>
        <v>0.78790000000000004</v>
      </c>
      <c r="S71">
        <f>'Test_IF-có_validate'!S71</f>
        <v>0.8367</v>
      </c>
      <c r="U71" s="37">
        <f t="shared" si="28"/>
        <v>0.48770000000000002</v>
      </c>
      <c r="V71" s="37">
        <f t="shared" si="28"/>
        <v>0.63639999999999997</v>
      </c>
      <c r="W71" s="37">
        <f t="shared" si="28"/>
        <v>0.33329999999999999</v>
      </c>
      <c r="X71" s="37">
        <f t="shared" si="28"/>
        <v>0.1186</v>
      </c>
      <c r="Y71" s="37">
        <f t="shared" si="28"/>
        <v>8.8900000000000007E-2</v>
      </c>
      <c r="AA71" s="37">
        <f t="shared" si="29"/>
        <v>5.0000000000000001E-3</v>
      </c>
      <c r="AB71" s="37">
        <f t="shared" si="30"/>
        <v>2.7000000000000001E-3</v>
      </c>
      <c r="AC71" s="37">
        <f t="shared" si="31"/>
        <v>0.1137</v>
      </c>
      <c r="AD71" s="37">
        <f t="shared" si="32"/>
        <v>0.44069999999999998</v>
      </c>
      <c r="AE71" s="37">
        <f t="shared" si="33"/>
        <v>0.78449999999999998</v>
      </c>
      <c r="AG71" s="38">
        <f t="shared" si="46"/>
        <v>1.3899999999999999E-2</v>
      </c>
      <c r="AH71" s="38">
        <f t="shared" si="47"/>
        <v>0.1767</v>
      </c>
      <c r="AI71" s="38">
        <f t="shared" si="48"/>
        <v>3.4700000000000002E-2</v>
      </c>
      <c r="AJ71" s="38">
        <f t="shared" si="49"/>
        <v>0.29389999999999999</v>
      </c>
      <c r="AK71" s="38">
        <f t="shared" si="50"/>
        <v>0.62419999999999998</v>
      </c>
      <c r="AM71" s="38">
        <f t="shared" si="34"/>
        <v>0.1125</v>
      </c>
      <c r="AN71" s="38">
        <f t="shared" si="35"/>
        <v>0.21940000000000001</v>
      </c>
      <c r="AO71" s="38">
        <f t="shared" si="36"/>
        <v>5.91E-2</v>
      </c>
      <c r="AP71" s="38">
        <f t="shared" si="37"/>
        <v>0.45469999999999999</v>
      </c>
      <c r="AQ71" s="38">
        <f t="shared" si="38"/>
        <v>0.30270000000000002</v>
      </c>
      <c r="AR71" s="38"/>
      <c r="AS71" s="38">
        <f t="shared" si="51"/>
        <v>0.14119999999999999</v>
      </c>
      <c r="AT71" s="38">
        <f t="shared" si="52"/>
        <v>0.2893</v>
      </c>
      <c r="AU71" s="38">
        <f t="shared" si="53"/>
        <v>5.4300000000000001E-2</v>
      </c>
      <c r="AV71" s="38">
        <f t="shared" si="54"/>
        <v>0.2833</v>
      </c>
      <c r="AW71" s="38">
        <f t="shared" si="55"/>
        <v>5.96E-2</v>
      </c>
    </row>
    <row r="72" spans="2:49" ht="15.75" x14ac:dyDescent="0.25">
      <c r="B72">
        <v>0.25</v>
      </c>
      <c r="C72">
        <v>0.05</v>
      </c>
      <c r="D72">
        <v>0.53</v>
      </c>
      <c r="E72">
        <v>0.1</v>
      </c>
      <c r="F72">
        <v>0.12</v>
      </c>
      <c r="G72" t="s">
        <v>23</v>
      </c>
      <c r="H72">
        <f t="shared" si="39"/>
        <v>5.3499999999999999E-2</v>
      </c>
      <c r="I72">
        <f t="shared" si="40"/>
        <v>0.15479999999999999</v>
      </c>
      <c r="J72">
        <f t="shared" si="41"/>
        <v>0.45229999999999998</v>
      </c>
      <c r="K72">
        <f t="shared" si="42"/>
        <v>0.65769999999999995</v>
      </c>
      <c r="L72" s="47">
        <f t="shared" si="43"/>
        <v>5.3499999999999999E-2</v>
      </c>
      <c r="M72" t="str">
        <f t="shared" si="44"/>
        <v>Very Low</v>
      </c>
      <c r="N72">
        <f t="shared" si="45"/>
        <v>1</v>
      </c>
      <c r="O72">
        <f>'Test_IF-có_validate'!O72</f>
        <v>0.27779999999999999</v>
      </c>
      <c r="P72">
        <f>'Test_IF-có_validate'!P72</f>
        <v>5.5599999999999997E-2</v>
      </c>
      <c r="Q72">
        <f>'Test_IF-có_validate'!Q72</f>
        <v>0.57779999999999998</v>
      </c>
      <c r="R72">
        <f>'Test_IF-có_validate'!R72</f>
        <v>0.10100000000000001</v>
      </c>
      <c r="S72">
        <f>'Test_IF-có_validate'!S72</f>
        <v>0.11219999999999999</v>
      </c>
      <c r="U72" s="37">
        <f t="shared" si="28"/>
        <v>0.56520000000000004</v>
      </c>
      <c r="V72" s="37">
        <f t="shared" si="28"/>
        <v>0.89470000000000005</v>
      </c>
      <c r="W72" s="37">
        <f t="shared" si="28"/>
        <v>0.2676</v>
      </c>
      <c r="X72" s="37">
        <f t="shared" si="28"/>
        <v>0.8165</v>
      </c>
      <c r="Y72" s="37">
        <f t="shared" si="28"/>
        <v>0.79820000000000002</v>
      </c>
      <c r="AA72" s="37">
        <f t="shared" si="29"/>
        <v>7.1900000000000006E-2</v>
      </c>
      <c r="AB72" s="37">
        <f t="shared" si="30"/>
        <v>0.21240000000000001</v>
      </c>
      <c r="AC72" s="37">
        <f t="shared" si="31"/>
        <v>0.19550000000000001</v>
      </c>
      <c r="AD72" s="37">
        <f t="shared" si="32"/>
        <v>0.31409999999999999</v>
      </c>
      <c r="AE72" s="37">
        <f t="shared" si="33"/>
        <v>3.9600000000000003E-2</v>
      </c>
      <c r="AG72" s="38">
        <f t="shared" si="46"/>
        <v>9.0800000000000006E-2</v>
      </c>
      <c r="AH72" s="38">
        <f t="shared" si="47"/>
        <v>0.3856</v>
      </c>
      <c r="AI72" s="38">
        <f t="shared" si="48"/>
        <v>0.11700000000000001</v>
      </c>
      <c r="AJ72" s="38">
        <f t="shared" si="49"/>
        <v>0.45879999999999999</v>
      </c>
      <c r="AK72" s="38">
        <f t="shared" si="50"/>
        <v>0.15160000000000001</v>
      </c>
      <c r="AM72" s="38">
        <f t="shared" si="34"/>
        <v>0.1888</v>
      </c>
      <c r="AN72" s="38">
        <f t="shared" si="35"/>
        <v>0.42630000000000001</v>
      </c>
      <c r="AO72" s="38">
        <f t="shared" si="36"/>
        <v>2.3400000000000001E-2</v>
      </c>
      <c r="AP72" s="38">
        <f t="shared" si="37"/>
        <v>0.29980000000000001</v>
      </c>
      <c r="AQ72" s="38">
        <f t="shared" si="38"/>
        <v>0.48249999999999998</v>
      </c>
      <c r="AR72" s="38"/>
      <c r="AS72" s="38">
        <f t="shared" si="51"/>
        <v>0.21729999999999999</v>
      </c>
      <c r="AT72" s="38">
        <f t="shared" si="52"/>
        <v>0.4924</v>
      </c>
      <c r="AU72" s="38">
        <f t="shared" si="53"/>
        <v>2.81E-2</v>
      </c>
      <c r="AV72" s="38">
        <f t="shared" si="54"/>
        <v>0.46879999999999999</v>
      </c>
      <c r="AW72" s="38">
        <f t="shared" si="55"/>
        <v>0.70179999999999998</v>
      </c>
    </row>
    <row r="73" spans="2:49" ht="15.75" x14ac:dyDescent="0.25">
      <c r="B73">
        <v>0.32</v>
      </c>
      <c r="C73">
        <v>0.15</v>
      </c>
      <c r="D73">
        <v>0.66</v>
      </c>
      <c r="E73">
        <v>0.24</v>
      </c>
      <c r="F73">
        <v>0.82</v>
      </c>
      <c r="G73" t="s">
        <v>20</v>
      </c>
      <c r="H73">
        <f t="shared" si="39"/>
        <v>0.73870000000000002</v>
      </c>
      <c r="I73">
        <f t="shared" si="40"/>
        <v>0.58830000000000005</v>
      </c>
      <c r="J73">
        <f t="shared" si="41"/>
        <v>0.28289999999999998</v>
      </c>
      <c r="K73">
        <f t="shared" si="42"/>
        <v>6.1499999999999999E-2</v>
      </c>
      <c r="L73" s="47">
        <f t="shared" si="43"/>
        <v>6.1499999999999999E-2</v>
      </c>
      <c r="M73" t="str">
        <f t="shared" si="44"/>
        <v>High</v>
      </c>
      <c r="N73">
        <f t="shared" si="45"/>
        <v>1</v>
      </c>
      <c r="O73">
        <f>'Test_IF-có_validate'!O73</f>
        <v>0.35560000000000003</v>
      </c>
      <c r="P73">
        <f>'Test_IF-có_validate'!P73</f>
        <v>0.16669999999999999</v>
      </c>
      <c r="Q73">
        <f>'Test_IF-có_validate'!Q73</f>
        <v>0.72219999999999995</v>
      </c>
      <c r="R73">
        <f>'Test_IF-có_validate'!R73</f>
        <v>0.2424</v>
      </c>
      <c r="S73">
        <f>'Test_IF-có_validate'!S73</f>
        <v>0.82650000000000001</v>
      </c>
      <c r="U73" s="37">
        <f t="shared" si="28"/>
        <v>0.47539999999999999</v>
      </c>
      <c r="V73" s="37">
        <f t="shared" si="28"/>
        <v>0.71419999999999995</v>
      </c>
      <c r="W73" s="37">
        <f t="shared" si="28"/>
        <v>0.1613</v>
      </c>
      <c r="X73" s="37">
        <f t="shared" si="28"/>
        <v>0.60980000000000001</v>
      </c>
      <c r="Y73" s="37">
        <f t="shared" si="28"/>
        <v>9.5000000000000001E-2</v>
      </c>
      <c r="AA73" s="37">
        <f t="shared" si="29"/>
        <v>1.77E-2</v>
      </c>
      <c r="AB73" s="37">
        <f t="shared" si="30"/>
        <v>6.6100000000000006E-2</v>
      </c>
      <c r="AC73" s="37">
        <f t="shared" si="31"/>
        <v>0.34160000000000001</v>
      </c>
      <c r="AD73" s="37">
        <f t="shared" si="32"/>
        <v>0.13930000000000001</v>
      </c>
      <c r="AE73" s="37">
        <f t="shared" si="33"/>
        <v>0.77590000000000003</v>
      </c>
      <c r="AG73" s="38">
        <f t="shared" si="46"/>
        <v>1.1999999999999999E-3</v>
      </c>
      <c r="AH73" s="38">
        <f t="shared" si="47"/>
        <v>0.24429999999999999</v>
      </c>
      <c r="AI73" s="38">
        <f t="shared" si="48"/>
        <v>0.2646</v>
      </c>
      <c r="AJ73" s="38">
        <f t="shared" si="49"/>
        <v>0.2898</v>
      </c>
      <c r="AK73" s="38">
        <f t="shared" si="50"/>
        <v>0.61499999999999999</v>
      </c>
      <c r="AM73" s="38">
        <f t="shared" si="34"/>
        <v>9.98E-2</v>
      </c>
      <c r="AN73" s="38">
        <f t="shared" si="35"/>
        <v>0.28649999999999998</v>
      </c>
      <c r="AO73" s="38">
        <f t="shared" si="36"/>
        <v>0.1721</v>
      </c>
      <c r="AP73" s="38">
        <f t="shared" si="37"/>
        <v>0.1246</v>
      </c>
      <c r="AQ73" s="38">
        <f t="shared" si="38"/>
        <v>0.29270000000000002</v>
      </c>
      <c r="AR73" s="38"/>
      <c r="AS73" s="38">
        <f t="shared" si="51"/>
        <v>0.12859999999999999</v>
      </c>
      <c r="AT73" s="38">
        <f t="shared" si="52"/>
        <v>0.35549999999999998</v>
      </c>
      <c r="AU73" s="38">
        <f t="shared" si="53"/>
        <v>0.17680000000000001</v>
      </c>
      <c r="AV73" s="38">
        <f t="shared" si="54"/>
        <v>0.30030000000000001</v>
      </c>
      <c r="AW73" s="38">
        <f t="shared" si="55"/>
        <v>4.9399999999999999E-2</v>
      </c>
    </row>
    <row r="74" spans="2:49" ht="15.75" x14ac:dyDescent="0.25">
      <c r="B74">
        <v>0.28000000000000003</v>
      </c>
      <c r="C74">
        <v>0.08</v>
      </c>
      <c r="D74">
        <v>0.52</v>
      </c>
      <c r="E74">
        <v>0.25</v>
      </c>
      <c r="F74">
        <v>0.08</v>
      </c>
      <c r="G74" t="s">
        <v>23</v>
      </c>
      <c r="H74">
        <f t="shared" si="39"/>
        <v>2.75E-2</v>
      </c>
      <c r="I74">
        <f t="shared" si="40"/>
        <v>0.20130000000000001</v>
      </c>
      <c r="J74">
        <f t="shared" si="41"/>
        <v>0.49430000000000002</v>
      </c>
      <c r="K74">
        <f t="shared" si="42"/>
        <v>0.69579999999999997</v>
      </c>
      <c r="L74" s="47">
        <f t="shared" si="43"/>
        <v>2.75E-2</v>
      </c>
      <c r="M74" t="str">
        <f t="shared" si="44"/>
        <v>Very Low</v>
      </c>
      <c r="N74">
        <f t="shared" si="45"/>
        <v>1</v>
      </c>
      <c r="O74">
        <f>'Test_IF-có_validate'!O74</f>
        <v>0.31109999999999999</v>
      </c>
      <c r="P74">
        <f>'Test_IF-có_validate'!P74</f>
        <v>8.8900000000000007E-2</v>
      </c>
      <c r="Q74">
        <f>'Test_IF-có_validate'!Q74</f>
        <v>0.56669999999999998</v>
      </c>
      <c r="R74">
        <f>'Test_IF-có_validate'!R74</f>
        <v>0.2525</v>
      </c>
      <c r="S74">
        <f>'Test_IF-có_validate'!S74</f>
        <v>7.1400000000000005E-2</v>
      </c>
      <c r="U74" s="37">
        <f t="shared" si="28"/>
        <v>0.52539999999999998</v>
      </c>
      <c r="V74" s="37">
        <f t="shared" si="28"/>
        <v>0.8367</v>
      </c>
      <c r="W74" s="37">
        <f t="shared" si="28"/>
        <v>0.27660000000000001</v>
      </c>
      <c r="X74" s="37">
        <f t="shared" si="28"/>
        <v>0.5968</v>
      </c>
      <c r="Y74" s="37">
        <f t="shared" si="28"/>
        <v>0.86670000000000003</v>
      </c>
      <c r="AA74" s="37">
        <f t="shared" si="29"/>
        <v>3.32E-2</v>
      </c>
      <c r="AB74" s="37">
        <f t="shared" si="30"/>
        <v>0.16719999999999999</v>
      </c>
      <c r="AC74" s="37">
        <f t="shared" si="31"/>
        <v>0.184</v>
      </c>
      <c r="AD74" s="37">
        <f t="shared" si="32"/>
        <v>0.1273</v>
      </c>
      <c r="AE74" s="37">
        <f t="shared" si="33"/>
        <v>1.55E-2</v>
      </c>
      <c r="AG74" s="38">
        <f t="shared" si="46"/>
        <v>5.21E-2</v>
      </c>
      <c r="AH74" s="38">
        <f t="shared" si="47"/>
        <v>0.34239999999999998</v>
      </c>
      <c r="AI74" s="38">
        <f t="shared" si="48"/>
        <v>0.1053</v>
      </c>
      <c r="AJ74" s="38">
        <f t="shared" si="49"/>
        <v>0.27800000000000002</v>
      </c>
      <c r="AK74" s="38">
        <f t="shared" si="50"/>
        <v>0.2059</v>
      </c>
      <c r="AM74" s="38">
        <f t="shared" si="34"/>
        <v>0.15040000000000001</v>
      </c>
      <c r="AN74" s="38">
        <f t="shared" si="35"/>
        <v>0.3836</v>
      </c>
      <c r="AO74" s="38">
        <f t="shared" si="36"/>
        <v>1.17E-2</v>
      </c>
      <c r="AP74" s="38">
        <f t="shared" si="37"/>
        <v>0.11260000000000001</v>
      </c>
      <c r="AQ74" s="38">
        <f t="shared" si="38"/>
        <v>0.53200000000000003</v>
      </c>
      <c r="AR74" s="38"/>
      <c r="AS74" s="38">
        <f t="shared" si="51"/>
        <v>0.17899999999999999</v>
      </c>
      <c r="AT74" s="38">
        <f t="shared" si="52"/>
        <v>0.45069999999999999</v>
      </c>
      <c r="AU74" s="38">
        <f t="shared" si="53"/>
        <v>1.6400000000000001E-2</v>
      </c>
      <c r="AV74" s="38">
        <f t="shared" si="54"/>
        <v>0.28849999999999998</v>
      </c>
      <c r="AW74" s="38">
        <f t="shared" si="55"/>
        <v>0.74690000000000001</v>
      </c>
    </row>
    <row r="75" spans="2:49" ht="15.75" x14ac:dyDescent="0.25">
      <c r="B75">
        <v>0.33</v>
      </c>
      <c r="C75">
        <v>0.2</v>
      </c>
      <c r="D75">
        <v>0.64</v>
      </c>
      <c r="E75">
        <v>0.59</v>
      </c>
      <c r="F75">
        <v>0.94</v>
      </c>
      <c r="G75" t="s">
        <v>20</v>
      </c>
      <c r="H75">
        <f t="shared" si="39"/>
        <v>0.83209999999999995</v>
      </c>
      <c r="I75">
        <f t="shared" si="40"/>
        <v>0.68400000000000005</v>
      </c>
      <c r="J75">
        <f t="shared" si="41"/>
        <v>0.39340000000000003</v>
      </c>
      <c r="K75">
        <f t="shared" si="42"/>
        <v>0.16980000000000001</v>
      </c>
      <c r="L75" s="47">
        <f t="shared" si="43"/>
        <v>0.16980000000000001</v>
      </c>
      <c r="M75" t="str">
        <f t="shared" si="44"/>
        <v>High</v>
      </c>
      <c r="N75">
        <f t="shared" si="45"/>
        <v>1</v>
      </c>
      <c r="O75">
        <f>'Test_IF-có_validate'!O75</f>
        <v>0.36670000000000003</v>
      </c>
      <c r="P75">
        <f>'Test_IF-có_validate'!P75</f>
        <v>0.22220000000000001</v>
      </c>
      <c r="Q75">
        <f>'Test_IF-có_validate'!Q75</f>
        <v>0.7</v>
      </c>
      <c r="R75">
        <f>'Test_IF-có_validate'!R75</f>
        <v>0.59599999999999997</v>
      </c>
      <c r="S75">
        <f>'Test_IF-có_validate'!S75</f>
        <v>0.94899999999999995</v>
      </c>
      <c r="U75" s="37">
        <f t="shared" si="28"/>
        <v>0.46339999999999998</v>
      </c>
      <c r="V75" s="37">
        <f t="shared" si="28"/>
        <v>0.63639999999999997</v>
      </c>
      <c r="W75" s="37">
        <f t="shared" si="28"/>
        <v>0.17649999999999999</v>
      </c>
      <c r="X75" s="37">
        <f t="shared" si="28"/>
        <v>0.25309999999999999</v>
      </c>
      <c r="Y75" s="37">
        <f t="shared" si="28"/>
        <v>2.6200000000000001E-2</v>
      </c>
      <c r="AA75" s="37">
        <f t="shared" si="29"/>
        <v>3.0200000000000001E-2</v>
      </c>
      <c r="AB75" s="37">
        <f t="shared" si="30"/>
        <v>2.7000000000000001E-3</v>
      </c>
      <c r="AC75" s="37">
        <f t="shared" si="31"/>
        <v>0.3196</v>
      </c>
      <c r="AD75" s="37">
        <f t="shared" si="32"/>
        <v>0.25069999999999998</v>
      </c>
      <c r="AE75" s="37">
        <f t="shared" si="33"/>
        <v>0.87670000000000003</v>
      </c>
      <c r="AG75" s="38">
        <f t="shared" si="46"/>
        <v>1.1299999999999999E-2</v>
      </c>
      <c r="AH75" s="38">
        <f t="shared" si="47"/>
        <v>0.1767</v>
      </c>
      <c r="AI75" s="38">
        <f t="shared" si="48"/>
        <v>0.24229999999999999</v>
      </c>
      <c r="AJ75" s="38">
        <f t="shared" si="49"/>
        <v>9.9299999999999999E-2</v>
      </c>
      <c r="AK75" s="38">
        <f t="shared" si="50"/>
        <v>0.72340000000000004</v>
      </c>
      <c r="AM75" s="38">
        <f t="shared" si="34"/>
        <v>8.7300000000000003E-2</v>
      </c>
      <c r="AN75" s="38">
        <f t="shared" si="35"/>
        <v>0.21940000000000001</v>
      </c>
      <c r="AO75" s="38">
        <f t="shared" si="36"/>
        <v>0.14960000000000001</v>
      </c>
      <c r="AP75" s="38">
        <f t="shared" si="37"/>
        <v>0.26519999999999999</v>
      </c>
      <c r="AQ75" s="38">
        <f t="shared" si="38"/>
        <v>0.41160000000000002</v>
      </c>
      <c r="AR75" s="38"/>
      <c r="AS75" s="38">
        <f t="shared" si="51"/>
        <v>0.11609999999999999</v>
      </c>
      <c r="AT75" s="38">
        <f t="shared" si="52"/>
        <v>0.2893</v>
      </c>
      <c r="AU75" s="38">
        <f t="shared" si="53"/>
        <v>0.15429999999999999</v>
      </c>
      <c r="AV75" s="38">
        <f t="shared" si="54"/>
        <v>8.8499999999999995E-2</v>
      </c>
      <c r="AW75" s="38">
        <f t="shared" si="55"/>
        <v>0.1719</v>
      </c>
    </row>
    <row r="76" spans="2:49" ht="15.75" x14ac:dyDescent="0.25">
      <c r="B76">
        <v>0.31</v>
      </c>
      <c r="C76">
        <v>0.15</v>
      </c>
      <c r="D76">
        <v>0.57999999999999996</v>
      </c>
      <c r="E76">
        <v>0.76</v>
      </c>
      <c r="F76">
        <v>0.52</v>
      </c>
      <c r="G76" t="s">
        <v>24</v>
      </c>
      <c r="H76">
        <f t="shared" si="39"/>
        <v>0.48259999999999997</v>
      </c>
      <c r="I76">
        <f t="shared" si="40"/>
        <v>0.31059999999999999</v>
      </c>
      <c r="J76">
        <f t="shared" si="41"/>
        <v>3.1199999999999999E-2</v>
      </c>
      <c r="K76">
        <f t="shared" si="42"/>
        <v>0.25390000000000001</v>
      </c>
      <c r="L76" s="47">
        <f t="shared" si="43"/>
        <v>3.1199999999999999E-2</v>
      </c>
      <c r="M76" t="str">
        <f t="shared" si="44"/>
        <v>Middle</v>
      </c>
      <c r="N76">
        <f t="shared" si="45"/>
        <v>1</v>
      </c>
      <c r="O76">
        <f>'Test_IF-có_validate'!O76</f>
        <v>0.34439999999999998</v>
      </c>
      <c r="P76">
        <f>'Test_IF-có_validate'!P76</f>
        <v>0.16669999999999999</v>
      </c>
      <c r="Q76">
        <f>'Test_IF-có_validate'!Q76</f>
        <v>0.63329999999999997</v>
      </c>
      <c r="R76">
        <f>'Test_IF-có_validate'!R76</f>
        <v>0.76770000000000005</v>
      </c>
      <c r="S76">
        <f>'Test_IF-có_validate'!S76</f>
        <v>0.52039999999999997</v>
      </c>
      <c r="U76" s="37">
        <f t="shared" si="28"/>
        <v>0.48770000000000002</v>
      </c>
      <c r="V76" s="37">
        <f t="shared" si="28"/>
        <v>0.71419999999999995</v>
      </c>
      <c r="W76" s="37">
        <f t="shared" si="28"/>
        <v>0.22450000000000001</v>
      </c>
      <c r="X76" s="37">
        <f t="shared" si="28"/>
        <v>0.13139999999999999</v>
      </c>
      <c r="Y76" s="37">
        <f t="shared" si="28"/>
        <v>0.31540000000000001</v>
      </c>
      <c r="AA76" s="37">
        <f t="shared" si="29"/>
        <v>5.0000000000000001E-3</v>
      </c>
      <c r="AB76" s="37">
        <f t="shared" si="30"/>
        <v>6.6100000000000006E-2</v>
      </c>
      <c r="AC76" s="37">
        <f t="shared" si="31"/>
        <v>0.2525</v>
      </c>
      <c r="AD76" s="37">
        <f t="shared" si="32"/>
        <v>0.42130000000000001</v>
      </c>
      <c r="AE76" s="37">
        <f t="shared" si="33"/>
        <v>0.49940000000000001</v>
      </c>
      <c r="AG76" s="38">
        <f t="shared" si="46"/>
        <v>1.3899999999999999E-2</v>
      </c>
      <c r="AH76" s="38">
        <f t="shared" si="47"/>
        <v>0.24429999999999999</v>
      </c>
      <c r="AI76" s="38">
        <f t="shared" si="48"/>
        <v>0.17449999999999999</v>
      </c>
      <c r="AJ76" s="38">
        <f t="shared" si="49"/>
        <v>0.27389999999999998</v>
      </c>
      <c r="AK76" s="38">
        <f t="shared" si="50"/>
        <v>0.32019999999999998</v>
      </c>
      <c r="AM76" s="38">
        <f t="shared" si="34"/>
        <v>0.1125</v>
      </c>
      <c r="AN76" s="38">
        <f t="shared" si="35"/>
        <v>0.28649999999999998</v>
      </c>
      <c r="AO76" s="38">
        <f t="shared" si="36"/>
        <v>8.1199999999999994E-2</v>
      </c>
      <c r="AP76" s="38">
        <f t="shared" si="37"/>
        <v>0.43530000000000002</v>
      </c>
      <c r="AQ76" s="38">
        <f t="shared" si="38"/>
        <v>2.06E-2</v>
      </c>
      <c r="AR76" s="38"/>
      <c r="AS76" s="38">
        <f t="shared" si="51"/>
        <v>0.14119999999999999</v>
      </c>
      <c r="AT76" s="38">
        <f t="shared" si="52"/>
        <v>0.35549999999999998</v>
      </c>
      <c r="AU76" s="38">
        <f t="shared" si="53"/>
        <v>8.5900000000000004E-2</v>
      </c>
      <c r="AV76" s="38">
        <f t="shared" si="54"/>
        <v>0.26329999999999998</v>
      </c>
      <c r="AW76" s="38">
        <f t="shared" si="55"/>
        <v>0.26440000000000002</v>
      </c>
    </row>
    <row r="77" spans="2:49" ht="15.75" x14ac:dyDescent="0.25">
      <c r="B77">
        <v>0.28000000000000003</v>
      </c>
      <c r="C77">
        <v>0.06</v>
      </c>
      <c r="D77">
        <v>0.7</v>
      </c>
      <c r="E77">
        <v>0.27</v>
      </c>
      <c r="F77">
        <v>0.32</v>
      </c>
      <c r="G77" t="s">
        <v>21</v>
      </c>
      <c r="H77">
        <f t="shared" si="39"/>
        <v>0.2898</v>
      </c>
      <c r="I77">
        <f t="shared" si="40"/>
        <v>0.114</v>
      </c>
      <c r="J77">
        <f t="shared" si="41"/>
        <v>0.24060000000000001</v>
      </c>
      <c r="K77">
        <f t="shared" si="42"/>
        <v>0.46160000000000001</v>
      </c>
      <c r="L77" s="47">
        <f t="shared" si="43"/>
        <v>0.114</v>
      </c>
      <c r="M77" t="str">
        <f t="shared" si="44"/>
        <v>Low</v>
      </c>
      <c r="N77">
        <f t="shared" si="45"/>
        <v>1</v>
      </c>
      <c r="O77">
        <f>'Test_IF-có_validate'!O77</f>
        <v>0.31109999999999999</v>
      </c>
      <c r="P77">
        <f>'Test_IF-có_validate'!P77</f>
        <v>6.6699999999999995E-2</v>
      </c>
      <c r="Q77">
        <f>'Test_IF-có_validate'!Q77</f>
        <v>0.76670000000000005</v>
      </c>
      <c r="R77">
        <f>'Test_IF-có_validate'!R77</f>
        <v>0.2727</v>
      </c>
      <c r="S77">
        <f>'Test_IF-có_validate'!S77</f>
        <v>0.31630000000000003</v>
      </c>
      <c r="U77" s="37">
        <f t="shared" si="28"/>
        <v>0.52539999999999998</v>
      </c>
      <c r="V77" s="37">
        <f t="shared" si="28"/>
        <v>0.87490000000000001</v>
      </c>
      <c r="W77" s="37">
        <f t="shared" si="28"/>
        <v>0.1321</v>
      </c>
      <c r="X77" s="37">
        <f t="shared" si="28"/>
        <v>0.57150000000000001</v>
      </c>
      <c r="Y77" s="37">
        <f t="shared" si="28"/>
        <v>0.51939999999999997</v>
      </c>
      <c r="AA77" s="37">
        <f t="shared" si="29"/>
        <v>3.32E-2</v>
      </c>
      <c r="AB77" s="37">
        <f t="shared" si="30"/>
        <v>0.19719999999999999</v>
      </c>
      <c r="AC77" s="37">
        <f t="shared" si="31"/>
        <v>0.38519999999999999</v>
      </c>
      <c r="AD77" s="37">
        <f t="shared" si="32"/>
        <v>0.10349999999999999</v>
      </c>
      <c r="AE77" s="37">
        <f t="shared" si="33"/>
        <v>0.28699999999999998</v>
      </c>
      <c r="AG77" s="38">
        <f t="shared" si="46"/>
        <v>5.21E-2</v>
      </c>
      <c r="AH77" s="38">
        <f t="shared" si="47"/>
        <v>0.37109999999999999</v>
      </c>
      <c r="AI77" s="38">
        <f t="shared" si="48"/>
        <v>0.30880000000000002</v>
      </c>
      <c r="AJ77" s="38">
        <f t="shared" si="49"/>
        <v>0.25459999999999999</v>
      </c>
      <c r="AK77" s="38">
        <f t="shared" si="50"/>
        <v>9.8500000000000004E-2</v>
      </c>
      <c r="AM77" s="38">
        <f t="shared" si="34"/>
        <v>0.15040000000000001</v>
      </c>
      <c r="AN77" s="38">
        <f t="shared" si="35"/>
        <v>0.41189999999999999</v>
      </c>
      <c r="AO77" s="38">
        <f t="shared" si="36"/>
        <v>0.21690000000000001</v>
      </c>
      <c r="AP77" s="38">
        <f t="shared" si="37"/>
        <v>8.8700000000000001E-2</v>
      </c>
      <c r="AQ77" s="38">
        <f t="shared" si="38"/>
        <v>0.24429999999999999</v>
      </c>
      <c r="AR77" s="38"/>
      <c r="AS77" s="38">
        <f t="shared" si="51"/>
        <v>0.17899999999999999</v>
      </c>
      <c r="AT77" s="38">
        <f t="shared" si="52"/>
        <v>0.47839999999999999</v>
      </c>
      <c r="AU77" s="38">
        <f t="shared" si="53"/>
        <v>0.2215</v>
      </c>
      <c r="AV77" s="38">
        <f t="shared" si="54"/>
        <v>0.26519999999999999</v>
      </c>
      <c r="AW77" s="38">
        <f t="shared" si="55"/>
        <v>0.4803</v>
      </c>
    </row>
    <row r="78" spans="2:49" ht="15.75" x14ac:dyDescent="0.25">
      <c r="B78">
        <v>0.3</v>
      </c>
      <c r="C78">
        <v>0.16</v>
      </c>
      <c r="D78">
        <v>0.89</v>
      </c>
      <c r="E78">
        <v>0.32</v>
      </c>
      <c r="F78">
        <v>0.95</v>
      </c>
      <c r="G78" t="s">
        <v>20</v>
      </c>
      <c r="H78">
        <f t="shared" si="39"/>
        <v>0.85229999999999995</v>
      </c>
      <c r="I78">
        <f t="shared" si="40"/>
        <v>0.70979999999999999</v>
      </c>
      <c r="J78">
        <f t="shared" si="41"/>
        <v>0.41510000000000002</v>
      </c>
      <c r="K78">
        <f t="shared" si="42"/>
        <v>0.1973</v>
      </c>
      <c r="L78" s="47">
        <f t="shared" si="43"/>
        <v>0.1973</v>
      </c>
      <c r="M78" t="str">
        <f t="shared" si="44"/>
        <v>High</v>
      </c>
      <c r="N78">
        <f t="shared" si="45"/>
        <v>1</v>
      </c>
      <c r="O78">
        <f>'Test_IF-có_validate'!O78</f>
        <v>0.33329999999999999</v>
      </c>
      <c r="P78">
        <f>'Test_IF-có_validate'!P78</f>
        <v>0.17780000000000001</v>
      </c>
      <c r="Q78">
        <f>'Test_IF-có_validate'!Q78</f>
        <v>0.9778</v>
      </c>
      <c r="R78">
        <f>'Test_IF-có_validate'!R78</f>
        <v>0.32319999999999999</v>
      </c>
      <c r="S78">
        <f>'Test_IF-có_validate'!S78</f>
        <v>0.95920000000000005</v>
      </c>
      <c r="U78" s="37">
        <f t="shared" si="28"/>
        <v>0.5</v>
      </c>
      <c r="V78" s="37">
        <f t="shared" si="28"/>
        <v>0.69810000000000005</v>
      </c>
      <c r="W78" s="37">
        <f t="shared" si="28"/>
        <v>1.12E-2</v>
      </c>
      <c r="X78" s="37">
        <f t="shared" si="28"/>
        <v>0.51149999999999995</v>
      </c>
      <c r="Y78" s="37">
        <f t="shared" si="28"/>
        <v>2.0799999999999999E-2</v>
      </c>
      <c r="AA78" s="37">
        <f t="shared" si="29"/>
        <v>7.6E-3</v>
      </c>
      <c r="AB78" s="37">
        <f t="shared" si="30"/>
        <v>5.2200000000000003E-2</v>
      </c>
      <c r="AC78" s="37">
        <f t="shared" si="31"/>
        <v>0.58420000000000005</v>
      </c>
      <c r="AD78" s="37">
        <f t="shared" si="32"/>
        <v>4.48E-2</v>
      </c>
      <c r="AE78" s="37">
        <f t="shared" si="33"/>
        <v>0.88490000000000002</v>
      </c>
      <c r="AG78" s="38">
        <f t="shared" si="46"/>
        <v>2.6599999999999999E-2</v>
      </c>
      <c r="AH78" s="38">
        <f t="shared" si="47"/>
        <v>0.2306</v>
      </c>
      <c r="AI78" s="38">
        <f t="shared" si="48"/>
        <v>0.51149999999999995</v>
      </c>
      <c r="AJ78" s="38">
        <f t="shared" si="49"/>
        <v>0.19689999999999999</v>
      </c>
      <c r="AK78" s="38">
        <f t="shared" si="50"/>
        <v>0.73229999999999995</v>
      </c>
      <c r="AM78" s="38">
        <f t="shared" si="34"/>
        <v>0.125</v>
      </c>
      <c r="AN78" s="38">
        <f t="shared" si="35"/>
        <v>0.27289999999999998</v>
      </c>
      <c r="AO78" s="38">
        <f t="shared" si="36"/>
        <v>0.42330000000000001</v>
      </c>
      <c r="AP78" s="38">
        <f t="shared" si="37"/>
        <v>0.03</v>
      </c>
      <c r="AQ78" s="38">
        <f t="shared" si="38"/>
        <v>0.4214</v>
      </c>
      <c r="AR78" s="38"/>
      <c r="AS78" s="38">
        <f t="shared" si="51"/>
        <v>0.1537</v>
      </c>
      <c r="AT78" s="38">
        <f t="shared" si="52"/>
        <v>0.34210000000000002</v>
      </c>
      <c r="AU78" s="38">
        <f t="shared" si="53"/>
        <v>0.42780000000000001</v>
      </c>
      <c r="AV78" s="38">
        <f t="shared" si="54"/>
        <v>0.20760000000000001</v>
      </c>
      <c r="AW78" s="38">
        <f t="shared" si="55"/>
        <v>0.182</v>
      </c>
    </row>
    <row r="79" spans="2:49" ht="15.75" x14ac:dyDescent="0.25">
      <c r="B79">
        <v>0.27</v>
      </c>
      <c r="C79">
        <v>0.03</v>
      </c>
      <c r="D79">
        <v>0.76</v>
      </c>
      <c r="E79">
        <v>0.59</v>
      </c>
      <c r="F79">
        <v>0.23</v>
      </c>
      <c r="G79" t="s">
        <v>21</v>
      </c>
      <c r="H79">
        <f t="shared" si="39"/>
        <v>0.19800000000000001</v>
      </c>
      <c r="I79">
        <f t="shared" si="40"/>
        <v>3.3700000000000001E-2</v>
      </c>
      <c r="J79">
        <f t="shared" si="41"/>
        <v>0.34439999999999998</v>
      </c>
      <c r="K79">
        <f t="shared" si="42"/>
        <v>0.55410000000000004</v>
      </c>
      <c r="L79" s="47">
        <f t="shared" si="43"/>
        <v>3.3700000000000001E-2</v>
      </c>
      <c r="M79" t="str">
        <f t="shared" si="44"/>
        <v>Low</v>
      </c>
      <c r="N79">
        <f t="shared" si="45"/>
        <v>1</v>
      </c>
      <c r="O79">
        <f>'Test_IF-có_validate'!O79</f>
        <v>0.3</v>
      </c>
      <c r="P79">
        <f>'Test_IF-có_validate'!P79</f>
        <v>3.3300000000000003E-2</v>
      </c>
      <c r="Q79">
        <f>'Test_IF-có_validate'!Q79</f>
        <v>0.83330000000000004</v>
      </c>
      <c r="R79">
        <f>'Test_IF-có_validate'!R79</f>
        <v>0.59599999999999997</v>
      </c>
      <c r="S79">
        <f>'Test_IF-có_validate'!S79</f>
        <v>0.22450000000000001</v>
      </c>
      <c r="U79" s="37">
        <f t="shared" si="28"/>
        <v>0.53849999999999998</v>
      </c>
      <c r="V79" s="37">
        <f t="shared" si="28"/>
        <v>0.9355</v>
      </c>
      <c r="W79" s="37">
        <f t="shared" si="28"/>
        <v>9.0899999999999995E-2</v>
      </c>
      <c r="X79" s="37">
        <f t="shared" si="28"/>
        <v>0.25309999999999999</v>
      </c>
      <c r="Y79" s="37">
        <f t="shared" si="28"/>
        <v>0.63329999999999997</v>
      </c>
      <c r="AA79" s="37">
        <f t="shared" si="29"/>
        <v>4.5999999999999999E-2</v>
      </c>
      <c r="AB79" s="37">
        <f t="shared" si="30"/>
        <v>0.2432</v>
      </c>
      <c r="AC79" s="37">
        <f t="shared" si="31"/>
        <v>0.44929999999999998</v>
      </c>
      <c r="AD79" s="37">
        <f t="shared" si="32"/>
        <v>0.25069999999999998</v>
      </c>
      <c r="AE79" s="37">
        <f t="shared" si="33"/>
        <v>0.18090000000000001</v>
      </c>
      <c r="AG79" s="38">
        <f t="shared" si="46"/>
        <v>6.4899999999999999E-2</v>
      </c>
      <c r="AH79" s="38">
        <f t="shared" si="47"/>
        <v>0.41499999999999998</v>
      </c>
      <c r="AI79" s="38">
        <f t="shared" si="48"/>
        <v>0.374</v>
      </c>
      <c r="AJ79" s="38">
        <f t="shared" si="49"/>
        <v>9.9299999999999999E-2</v>
      </c>
      <c r="AK79" s="38">
        <f t="shared" si="50"/>
        <v>9.9000000000000008E-3</v>
      </c>
      <c r="AM79" s="38">
        <f t="shared" si="34"/>
        <v>0.16309999999999999</v>
      </c>
      <c r="AN79" s="38">
        <f t="shared" si="35"/>
        <v>0.45519999999999999</v>
      </c>
      <c r="AO79" s="38">
        <f t="shared" si="36"/>
        <v>0.28299999999999997</v>
      </c>
      <c r="AP79" s="38">
        <f t="shared" si="37"/>
        <v>0.26519999999999999</v>
      </c>
      <c r="AQ79" s="38">
        <f t="shared" si="38"/>
        <v>0.34949999999999998</v>
      </c>
      <c r="AR79" s="38"/>
      <c r="AS79" s="38">
        <f t="shared" si="51"/>
        <v>0.19170000000000001</v>
      </c>
      <c r="AT79" s="38">
        <f t="shared" si="52"/>
        <v>0.52059999999999995</v>
      </c>
      <c r="AU79" s="38">
        <f t="shared" si="53"/>
        <v>0.28770000000000001</v>
      </c>
      <c r="AV79" s="38">
        <f t="shared" si="54"/>
        <v>8.8499999999999995E-2</v>
      </c>
      <c r="AW79" s="38">
        <f t="shared" si="55"/>
        <v>0.57920000000000005</v>
      </c>
    </row>
    <row r="80" spans="2:49" ht="15.75" x14ac:dyDescent="0.25">
      <c r="B80">
        <v>0.32</v>
      </c>
      <c r="C80">
        <v>0.2</v>
      </c>
      <c r="D80">
        <v>0.84</v>
      </c>
      <c r="E80">
        <v>0.81</v>
      </c>
      <c r="F80">
        <v>0.8</v>
      </c>
      <c r="G80" t="s">
        <v>20</v>
      </c>
      <c r="H80">
        <f t="shared" si="39"/>
        <v>0.73919999999999997</v>
      </c>
      <c r="I80">
        <f t="shared" si="40"/>
        <v>0.58309999999999995</v>
      </c>
      <c r="J80">
        <f t="shared" si="41"/>
        <v>0.28139999999999998</v>
      </c>
      <c r="K80">
        <f t="shared" si="42"/>
        <v>5.4300000000000001E-2</v>
      </c>
      <c r="L80" s="47">
        <f t="shared" si="43"/>
        <v>5.4300000000000001E-2</v>
      </c>
      <c r="M80" t="str">
        <f t="shared" si="44"/>
        <v>High</v>
      </c>
      <c r="N80">
        <f t="shared" si="45"/>
        <v>1</v>
      </c>
      <c r="O80">
        <f>'Test_IF-có_validate'!O80</f>
        <v>0.35560000000000003</v>
      </c>
      <c r="P80">
        <f>'Test_IF-có_validate'!P80</f>
        <v>0.22220000000000001</v>
      </c>
      <c r="Q80">
        <f>'Test_IF-có_validate'!Q80</f>
        <v>0.92220000000000002</v>
      </c>
      <c r="R80">
        <f>'Test_IF-có_validate'!R80</f>
        <v>0.81820000000000004</v>
      </c>
      <c r="S80">
        <f>'Test_IF-có_validate'!S80</f>
        <v>0.80610000000000004</v>
      </c>
      <c r="U80" s="37">
        <f t="shared" si="28"/>
        <v>0.47539999999999999</v>
      </c>
      <c r="V80" s="37">
        <f t="shared" si="28"/>
        <v>0.63639999999999997</v>
      </c>
      <c r="W80" s="37">
        <f t="shared" si="28"/>
        <v>4.0500000000000001E-2</v>
      </c>
      <c r="X80" s="37">
        <f t="shared" si="28"/>
        <v>0.1</v>
      </c>
      <c r="Y80" s="37">
        <f t="shared" si="28"/>
        <v>0.1074</v>
      </c>
      <c r="AA80" s="37">
        <f t="shared" si="29"/>
        <v>1.77E-2</v>
      </c>
      <c r="AB80" s="37">
        <f t="shared" si="30"/>
        <v>2.7000000000000001E-3</v>
      </c>
      <c r="AC80" s="37">
        <f t="shared" si="31"/>
        <v>0.53290000000000004</v>
      </c>
      <c r="AD80" s="37">
        <f t="shared" si="32"/>
        <v>0.46960000000000002</v>
      </c>
      <c r="AE80" s="37">
        <f t="shared" si="33"/>
        <v>0.75870000000000004</v>
      </c>
      <c r="AG80" s="38">
        <f t="shared" si="46"/>
        <v>1.1999999999999999E-3</v>
      </c>
      <c r="AH80" s="38">
        <f t="shared" si="47"/>
        <v>0.1767</v>
      </c>
      <c r="AI80" s="38">
        <f t="shared" si="48"/>
        <v>0.4592</v>
      </c>
      <c r="AJ80" s="38">
        <f t="shared" si="49"/>
        <v>0.32369999999999999</v>
      </c>
      <c r="AK80" s="38">
        <f t="shared" si="50"/>
        <v>0.59640000000000004</v>
      </c>
      <c r="AM80" s="38">
        <f t="shared" si="34"/>
        <v>9.98E-2</v>
      </c>
      <c r="AN80" s="38">
        <f t="shared" si="35"/>
        <v>0.21940000000000001</v>
      </c>
      <c r="AO80" s="38">
        <f t="shared" si="36"/>
        <v>0.36980000000000002</v>
      </c>
      <c r="AP80" s="38">
        <f t="shared" si="37"/>
        <v>0.4834</v>
      </c>
      <c r="AQ80" s="38">
        <f t="shared" si="38"/>
        <v>0.27250000000000002</v>
      </c>
      <c r="AR80" s="38"/>
      <c r="AS80" s="38">
        <f t="shared" si="51"/>
        <v>0.12859999999999999</v>
      </c>
      <c r="AT80" s="38">
        <f t="shared" si="52"/>
        <v>0.2893</v>
      </c>
      <c r="AU80" s="38">
        <f t="shared" si="53"/>
        <v>0.37440000000000001</v>
      </c>
      <c r="AV80" s="38">
        <f t="shared" si="54"/>
        <v>0.31319999999999998</v>
      </c>
      <c r="AW80" s="38">
        <f t="shared" si="55"/>
        <v>2.8799999999999999E-2</v>
      </c>
    </row>
    <row r="81" spans="2:49" ht="15.75" x14ac:dyDescent="0.25">
      <c r="B81">
        <v>0.31</v>
      </c>
      <c r="C81">
        <v>0.32</v>
      </c>
      <c r="D81">
        <v>0.28999999999999998</v>
      </c>
      <c r="E81">
        <v>0.31</v>
      </c>
      <c r="F81">
        <v>0.96</v>
      </c>
      <c r="G81" t="s">
        <v>20</v>
      </c>
      <c r="H81">
        <f t="shared" si="39"/>
        <v>0.83109999999999995</v>
      </c>
      <c r="I81">
        <f t="shared" si="40"/>
        <v>0.69769999999999999</v>
      </c>
      <c r="J81">
        <f t="shared" si="41"/>
        <v>0.41449999999999998</v>
      </c>
      <c r="K81">
        <f t="shared" si="42"/>
        <v>0.19650000000000001</v>
      </c>
      <c r="L81" s="47">
        <f t="shared" si="43"/>
        <v>0.19650000000000001</v>
      </c>
      <c r="M81" t="str">
        <f t="shared" si="44"/>
        <v>High</v>
      </c>
      <c r="N81">
        <f t="shared" si="45"/>
        <v>1</v>
      </c>
      <c r="O81">
        <f>'Test_IF-có_validate'!O81</f>
        <v>0.34439999999999998</v>
      </c>
      <c r="P81">
        <f>'Test_IF-có_validate'!P81</f>
        <v>0.35560000000000003</v>
      </c>
      <c r="Q81">
        <f>'Test_IF-có_validate'!Q81</f>
        <v>0.31109999999999999</v>
      </c>
      <c r="R81">
        <f>'Test_IF-có_validate'!R81</f>
        <v>0.31309999999999999</v>
      </c>
      <c r="S81">
        <f>'Test_IF-có_validate'!S81</f>
        <v>0.96940000000000004</v>
      </c>
      <c r="U81" s="37">
        <f t="shared" si="28"/>
        <v>0.48770000000000002</v>
      </c>
      <c r="V81" s="37">
        <f t="shared" si="28"/>
        <v>0.47539999999999999</v>
      </c>
      <c r="W81" s="37">
        <f t="shared" si="28"/>
        <v>0.52539999999999998</v>
      </c>
      <c r="X81" s="37">
        <f t="shared" si="28"/>
        <v>0.52310000000000001</v>
      </c>
      <c r="Y81" s="37">
        <f t="shared" si="28"/>
        <v>1.55E-2</v>
      </c>
      <c r="AA81" s="37">
        <f t="shared" si="29"/>
        <v>5.0000000000000001E-3</v>
      </c>
      <c r="AB81" s="37">
        <f t="shared" si="30"/>
        <v>0.1583</v>
      </c>
      <c r="AC81" s="37">
        <f t="shared" si="31"/>
        <v>9.5600000000000004E-2</v>
      </c>
      <c r="AD81" s="37">
        <f t="shared" si="32"/>
        <v>5.6399999999999999E-2</v>
      </c>
      <c r="AE81" s="37">
        <f t="shared" si="33"/>
        <v>0.89300000000000002</v>
      </c>
      <c r="AG81" s="38">
        <f t="shared" si="46"/>
        <v>1.3899999999999999E-2</v>
      </c>
      <c r="AH81" s="38">
        <f t="shared" si="47"/>
        <v>2.12E-2</v>
      </c>
      <c r="AI81" s="38">
        <f t="shared" si="48"/>
        <v>0.17430000000000001</v>
      </c>
      <c r="AJ81" s="38">
        <f t="shared" si="49"/>
        <v>0.2084</v>
      </c>
      <c r="AK81" s="38">
        <f t="shared" si="50"/>
        <v>0.74109999999999998</v>
      </c>
      <c r="AM81" s="38">
        <f t="shared" si="34"/>
        <v>0.1125</v>
      </c>
      <c r="AN81" s="38">
        <f t="shared" si="35"/>
        <v>6.4399999999999999E-2</v>
      </c>
      <c r="AO81" s="38">
        <f t="shared" si="36"/>
        <v>0.2666</v>
      </c>
      <c r="AP81" s="38">
        <f t="shared" si="37"/>
        <v>4.1599999999999998E-2</v>
      </c>
      <c r="AQ81" s="38">
        <f t="shared" si="38"/>
        <v>0.43109999999999998</v>
      </c>
      <c r="AR81" s="38"/>
      <c r="AS81" s="38">
        <f t="shared" si="51"/>
        <v>0.14119999999999999</v>
      </c>
      <c r="AT81" s="38">
        <f t="shared" si="52"/>
        <v>0.13569999999999999</v>
      </c>
      <c r="AU81" s="38">
        <f t="shared" si="53"/>
        <v>0.26190000000000002</v>
      </c>
      <c r="AV81" s="38">
        <f t="shared" si="54"/>
        <v>0.219</v>
      </c>
      <c r="AW81" s="38">
        <f t="shared" si="55"/>
        <v>0.19209999999999999</v>
      </c>
    </row>
    <row r="82" spans="2:49" ht="15.75" x14ac:dyDescent="0.25">
      <c r="B82">
        <v>0.28000000000000003</v>
      </c>
      <c r="C82">
        <v>0.28999999999999998</v>
      </c>
      <c r="D82">
        <v>0.19</v>
      </c>
      <c r="E82">
        <v>0.37</v>
      </c>
      <c r="F82">
        <v>0.57999999999999996</v>
      </c>
      <c r="G82" t="s">
        <v>24</v>
      </c>
      <c r="H82">
        <f t="shared" si="39"/>
        <v>0.52910000000000001</v>
      </c>
      <c r="I82">
        <f t="shared" si="40"/>
        <v>0.37319999999999998</v>
      </c>
      <c r="J82">
        <f t="shared" si="41"/>
        <v>6.4699999999999994E-2</v>
      </c>
      <c r="K82">
        <f t="shared" si="42"/>
        <v>0.2112</v>
      </c>
      <c r="L82" s="47">
        <f t="shared" si="43"/>
        <v>6.4699999999999994E-2</v>
      </c>
      <c r="M82" t="str">
        <f t="shared" si="44"/>
        <v>Middle</v>
      </c>
      <c r="N82">
        <f t="shared" si="45"/>
        <v>1</v>
      </c>
      <c r="O82">
        <f>'Test_IF-có_validate'!O82</f>
        <v>0.31109999999999999</v>
      </c>
      <c r="P82">
        <f>'Test_IF-có_validate'!P82</f>
        <v>0.32219999999999999</v>
      </c>
      <c r="Q82">
        <f>'Test_IF-có_validate'!Q82</f>
        <v>0.2</v>
      </c>
      <c r="R82">
        <f>'Test_IF-có_validate'!R82</f>
        <v>0.37369999999999998</v>
      </c>
      <c r="S82">
        <f>'Test_IF-có_validate'!S82</f>
        <v>0.58160000000000001</v>
      </c>
      <c r="U82" s="37">
        <f t="shared" si="28"/>
        <v>0.52539999999999998</v>
      </c>
      <c r="V82" s="37">
        <f t="shared" si="28"/>
        <v>0.51259999999999994</v>
      </c>
      <c r="W82" s="37">
        <f t="shared" si="28"/>
        <v>0.66669999999999996</v>
      </c>
      <c r="X82" s="37">
        <f t="shared" si="28"/>
        <v>0.45590000000000003</v>
      </c>
      <c r="Y82" s="37">
        <f t="shared" si="28"/>
        <v>0.26450000000000001</v>
      </c>
      <c r="AA82" s="37">
        <f t="shared" si="29"/>
        <v>3.32E-2</v>
      </c>
      <c r="AB82" s="37">
        <f t="shared" si="30"/>
        <v>0.1206</v>
      </c>
      <c r="AC82" s="37">
        <f t="shared" si="31"/>
        <v>0.2268</v>
      </c>
      <c r="AD82" s="37">
        <f t="shared" si="32"/>
        <v>1.2500000000000001E-2</v>
      </c>
      <c r="AE82" s="37">
        <f t="shared" si="33"/>
        <v>0.55820000000000003</v>
      </c>
      <c r="AG82" s="38">
        <f t="shared" si="46"/>
        <v>5.21E-2</v>
      </c>
      <c r="AH82" s="38">
        <f t="shared" si="47"/>
        <v>5.9200000000000003E-2</v>
      </c>
      <c r="AI82" s="38">
        <f t="shared" si="48"/>
        <v>0.30399999999999999</v>
      </c>
      <c r="AJ82" s="38">
        <f t="shared" si="49"/>
        <v>0.1401</v>
      </c>
      <c r="AK82" s="38">
        <f t="shared" si="50"/>
        <v>0.38229999999999997</v>
      </c>
      <c r="AM82" s="38">
        <f t="shared" si="34"/>
        <v>0.15040000000000001</v>
      </c>
      <c r="AN82" s="38">
        <f t="shared" si="35"/>
        <v>0.1024</v>
      </c>
      <c r="AO82" s="38">
        <f t="shared" si="36"/>
        <v>0.39400000000000002</v>
      </c>
      <c r="AP82" s="38">
        <f t="shared" si="37"/>
        <v>2.7300000000000001E-2</v>
      </c>
      <c r="AQ82" s="38">
        <f t="shared" si="38"/>
        <v>4.3999999999999997E-2</v>
      </c>
      <c r="AR82" s="38"/>
      <c r="AS82" s="38">
        <f t="shared" si="51"/>
        <v>0.17899999999999999</v>
      </c>
      <c r="AT82" s="38">
        <f t="shared" si="52"/>
        <v>0.17349999999999999</v>
      </c>
      <c r="AU82" s="38">
        <f t="shared" si="53"/>
        <v>0.38950000000000001</v>
      </c>
      <c r="AV82" s="38">
        <f t="shared" si="54"/>
        <v>0.15090000000000001</v>
      </c>
      <c r="AW82" s="38">
        <f t="shared" si="55"/>
        <v>0.20080000000000001</v>
      </c>
    </row>
    <row r="83" spans="2:49" ht="15.75" x14ac:dyDescent="0.25">
      <c r="B83">
        <v>0.32</v>
      </c>
      <c r="C83">
        <v>0.31</v>
      </c>
      <c r="D83">
        <v>0.26</v>
      </c>
      <c r="E83">
        <v>0.83</v>
      </c>
      <c r="F83">
        <v>0.77</v>
      </c>
      <c r="G83" t="s">
        <v>20</v>
      </c>
      <c r="H83">
        <f t="shared" si="39"/>
        <v>0.69199999999999995</v>
      </c>
      <c r="I83">
        <f t="shared" si="40"/>
        <v>0.54269999999999996</v>
      </c>
      <c r="J83">
        <f t="shared" si="41"/>
        <v>0.2495</v>
      </c>
      <c r="K83">
        <f t="shared" si="42"/>
        <v>2.52E-2</v>
      </c>
      <c r="L83" s="47">
        <f t="shared" si="43"/>
        <v>2.52E-2</v>
      </c>
      <c r="M83" t="str">
        <f t="shared" si="44"/>
        <v>High</v>
      </c>
      <c r="N83">
        <f t="shared" si="45"/>
        <v>1</v>
      </c>
      <c r="O83">
        <f>'Test_IF-có_validate'!O83</f>
        <v>0.35560000000000003</v>
      </c>
      <c r="P83">
        <f>'Test_IF-có_validate'!P83</f>
        <v>0.34439999999999998</v>
      </c>
      <c r="Q83">
        <f>'Test_IF-có_validate'!Q83</f>
        <v>0.27779999999999999</v>
      </c>
      <c r="R83">
        <f>'Test_IF-có_validate'!R83</f>
        <v>0.83840000000000003</v>
      </c>
      <c r="S83">
        <f>'Test_IF-có_validate'!S83</f>
        <v>0.77549999999999997</v>
      </c>
      <c r="U83" s="37">
        <f t="shared" si="28"/>
        <v>0.47539999999999999</v>
      </c>
      <c r="V83" s="37">
        <f t="shared" si="28"/>
        <v>0.48770000000000002</v>
      </c>
      <c r="W83" s="37">
        <f t="shared" si="28"/>
        <v>0.56520000000000004</v>
      </c>
      <c r="X83" s="37">
        <f t="shared" si="28"/>
        <v>8.7900000000000006E-2</v>
      </c>
      <c r="Y83" s="37">
        <f t="shared" si="28"/>
        <v>0.12640000000000001</v>
      </c>
      <c r="AA83" s="37">
        <f t="shared" si="29"/>
        <v>1.77E-2</v>
      </c>
      <c r="AB83" s="37">
        <f t="shared" si="30"/>
        <v>0.1457</v>
      </c>
      <c r="AC83" s="37">
        <f t="shared" si="31"/>
        <v>0.13420000000000001</v>
      </c>
      <c r="AD83" s="37">
        <f t="shared" si="32"/>
        <v>0.48870000000000002</v>
      </c>
      <c r="AE83" s="37">
        <f t="shared" si="33"/>
        <v>0.73260000000000003</v>
      </c>
      <c r="AG83" s="38">
        <f t="shared" si="46"/>
        <v>1.1999999999999999E-3</v>
      </c>
      <c r="AH83" s="38">
        <f t="shared" si="47"/>
        <v>3.39E-2</v>
      </c>
      <c r="AI83" s="38">
        <f t="shared" si="48"/>
        <v>0.21260000000000001</v>
      </c>
      <c r="AJ83" s="38">
        <f t="shared" si="49"/>
        <v>0.34350000000000003</v>
      </c>
      <c r="AK83" s="38">
        <f t="shared" si="50"/>
        <v>0.56840000000000002</v>
      </c>
      <c r="AM83" s="38">
        <f t="shared" si="34"/>
        <v>9.98E-2</v>
      </c>
      <c r="AN83" s="38">
        <f t="shared" si="35"/>
        <v>7.7100000000000002E-2</v>
      </c>
      <c r="AO83" s="38">
        <f t="shared" si="36"/>
        <v>0.30430000000000001</v>
      </c>
      <c r="AP83" s="38">
        <f t="shared" si="37"/>
        <v>0.50249999999999995</v>
      </c>
      <c r="AQ83" s="38">
        <f t="shared" si="38"/>
        <v>0.24210000000000001</v>
      </c>
      <c r="AR83" s="38"/>
      <c r="AS83" s="38">
        <f t="shared" si="51"/>
        <v>0.12859999999999999</v>
      </c>
      <c r="AT83" s="38">
        <f t="shared" si="52"/>
        <v>0.1484</v>
      </c>
      <c r="AU83" s="38">
        <f t="shared" si="53"/>
        <v>0.29970000000000002</v>
      </c>
      <c r="AV83" s="38">
        <f t="shared" si="54"/>
        <v>0.33300000000000002</v>
      </c>
      <c r="AW83" s="38">
        <f t="shared" si="55"/>
        <v>2.0999999999999999E-3</v>
      </c>
    </row>
    <row r="84" spans="2:49" ht="15.75" x14ac:dyDescent="0.25">
      <c r="B84">
        <v>0.25</v>
      </c>
      <c r="C84">
        <v>0.28000000000000003</v>
      </c>
      <c r="D84">
        <v>0.3</v>
      </c>
      <c r="E84">
        <v>1E-3</v>
      </c>
      <c r="F84">
        <v>0.25</v>
      </c>
      <c r="G84" t="s">
        <v>23</v>
      </c>
      <c r="H84">
        <f t="shared" si="39"/>
        <v>0.2014</v>
      </c>
      <c r="I84">
        <f t="shared" si="40"/>
        <v>3.2399999999999998E-2</v>
      </c>
      <c r="J84">
        <f t="shared" si="41"/>
        <v>0.32290000000000002</v>
      </c>
      <c r="K84">
        <f t="shared" si="42"/>
        <v>0.53859999999999997</v>
      </c>
      <c r="L84" s="47">
        <f t="shared" si="43"/>
        <v>3.2399999999999998E-2</v>
      </c>
      <c r="M84" t="str">
        <f t="shared" si="44"/>
        <v>Low</v>
      </c>
      <c r="N84">
        <f t="shared" si="45"/>
        <v>0</v>
      </c>
      <c r="O84">
        <f>'Test_IF-có_validate'!O84</f>
        <v>0.27779999999999999</v>
      </c>
      <c r="P84">
        <f>'Test_IF-có_validate'!P84</f>
        <v>0.31109999999999999</v>
      </c>
      <c r="Q84">
        <f>'Test_IF-có_validate'!Q84</f>
        <v>0.32219999999999999</v>
      </c>
      <c r="R84">
        <f>'Test_IF-có_validate'!R84</f>
        <v>1E-3</v>
      </c>
      <c r="S84">
        <f>'Test_IF-có_validate'!S84</f>
        <v>0.24490000000000001</v>
      </c>
      <c r="U84" s="37">
        <f t="shared" si="28"/>
        <v>0.56520000000000004</v>
      </c>
      <c r="V84" s="37">
        <f t="shared" si="28"/>
        <v>0.52539999999999998</v>
      </c>
      <c r="W84" s="37">
        <f t="shared" si="28"/>
        <v>0.51259999999999994</v>
      </c>
      <c r="X84" s="37">
        <f t="shared" si="28"/>
        <v>0.998</v>
      </c>
      <c r="Y84" s="37">
        <f t="shared" si="28"/>
        <v>0.60660000000000003</v>
      </c>
      <c r="AA84" s="37">
        <f t="shared" si="29"/>
        <v>7.1900000000000006E-2</v>
      </c>
      <c r="AB84" s="37">
        <f t="shared" si="30"/>
        <v>0.10780000000000001</v>
      </c>
      <c r="AC84" s="37">
        <f t="shared" si="31"/>
        <v>8.2799999999999999E-2</v>
      </c>
      <c r="AD84" s="37">
        <f t="shared" si="32"/>
        <v>0.44600000000000001</v>
      </c>
      <c r="AE84" s="37">
        <f t="shared" si="33"/>
        <v>0.2051</v>
      </c>
      <c r="AG84" s="38">
        <f t="shared" si="46"/>
        <v>9.0800000000000006E-2</v>
      </c>
      <c r="AH84" s="38">
        <f t="shared" si="47"/>
        <v>7.1999999999999995E-2</v>
      </c>
      <c r="AI84" s="38">
        <f t="shared" si="48"/>
        <v>0.16159999999999999</v>
      </c>
      <c r="AJ84" s="38">
        <f t="shared" si="49"/>
        <v>0.58389999999999997</v>
      </c>
      <c r="AK84" s="38">
        <f t="shared" si="50"/>
        <v>1.47E-2</v>
      </c>
      <c r="AM84" s="38">
        <f t="shared" si="34"/>
        <v>0.1888</v>
      </c>
      <c r="AN84" s="38">
        <f t="shared" si="35"/>
        <v>0.11509999999999999</v>
      </c>
      <c r="AO84" s="38">
        <f t="shared" si="36"/>
        <v>0.25409999999999999</v>
      </c>
      <c r="AP84" s="38">
        <f t="shared" si="37"/>
        <v>0.43240000000000001</v>
      </c>
      <c r="AQ84" s="38">
        <f t="shared" si="38"/>
        <v>0.32590000000000002</v>
      </c>
      <c r="AR84" s="38"/>
      <c r="AS84" s="38">
        <f t="shared" si="51"/>
        <v>0.21729999999999999</v>
      </c>
      <c r="AT84" s="38">
        <f t="shared" si="52"/>
        <v>0.18609999999999999</v>
      </c>
      <c r="AU84" s="38">
        <f t="shared" si="53"/>
        <v>0.24940000000000001</v>
      </c>
      <c r="AV84" s="38">
        <f t="shared" si="54"/>
        <v>0.59340000000000004</v>
      </c>
      <c r="AW84" s="38">
        <f t="shared" si="55"/>
        <v>0.55710000000000004</v>
      </c>
    </row>
    <row r="85" spans="2:49" ht="15.75" x14ac:dyDescent="0.25">
      <c r="B85">
        <v>0.26</v>
      </c>
      <c r="C85">
        <v>0.26</v>
      </c>
      <c r="D85">
        <v>0.31</v>
      </c>
      <c r="E85">
        <v>0.26</v>
      </c>
      <c r="F85">
        <v>0.13</v>
      </c>
      <c r="G85" t="s">
        <v>23</v>
      </c>
      <c r="H85">
        <f t="shared" si="39"/>
        <v>5.5100000000000003E-2</v>
      </c>
      <c r="I85">
        <f t="shared" si="40"/>
        <v>0.14080000000000001</v>
      </c>
      <c r="J85">
        <f t="shared" si="41"/>
        <v>0.45019999999999999</v>
      </c>
      <c r="K85">
        <f t="shared" si="42"/>
        <v>0.65620000000000001</v>
      </c>
      <c r="L85" s="47">
        <f t="shared" si="43"/>
        <v>5.5100000000000003E-2</v>
      </c>
      <c r="M85" t="str">
        <f t="shared" si="44"/>
        <v>Very Low</v>
      </c>
      <c r="N85">
        <f t="shared" si="45"/>
        <v>1</v>
      </c>
      <c r="O85">
        <f>'Test_IF-có_validate'!O85</f>
        <v>0.28889999999999999</v>
      </c>
      <c r="P85">
        <f>'Test_IF-có_validate'!P85</f>
        <v>0.28889999999999999</v>
      </c>
      <c r="Q85">
        <f>'Test_IF-có_validate'!Q85</f>
        <v>0.33329999999999999</v>
      </c>
      <c r="R85">
        <f>'Test_IF-có_validate'!R85</f>
        <v>0.2626</v>
      </c>
      <c r="S85">
        <f>'Test_IF-có_validate'!S85</f>
        <v>0.12239999999999999</v>
      </c>
      <c r="U85" s="37">
        <f t="shared" si="28"/>
        <v>0.55169999999999997</v>
      </c>
      <c r="V85" s="37">
        <f t="shared" si="28"/>
        <v>0.55169999999999997</v>
      </c>
      <c r="W85" s="37">
        <f t="shared" si="28"/>
        <v>0.5</v>
      </c>
      <c r="X85" s="37">
        <f t="shared" si="28"/>
        <v>0.58399999999999996</v>
      </c>
      <c r="Y85" s="37">
        <f t="shared" si="28"/>
        <v>0.78190000000000004</v>
      </c>
      <c r="AA85" s="37">
        <f t="shared" si="29"/>
        <v>5.8900000000000001E-2</v>
      </c>
      <c r="AB85" s="37">
        <f t="shared" si="30"/>
        <v>8.2100000000000006E-2</v>
      </c>
      <c r="AC85" s="37">
        <f t="shared" si="31"/>
        <v>7.0099999999999996E-2</v>
      </c>
      <c r="AD85" s="37">
        <f t="shared" si="32"/>
        <v>0.1153</v>
      </c>
      <c r="AE85" s="37">
        <f t="shared" si="33"/>
        <v>5.3100000000000001E-2</v>
      </c>
      <c r="AG85" s="38">
        <f t="shared" si="46"/>
        <v>7.7799999999999994E-2</v>
      </c>
      <c r="AH85" s="38">
        <f t="shared" si="47"/>
        <v>9.7699999999999995E-2</v>
      </c>
      <c r="AI85" s="38">
        <f t="shared" si="48"/>
        <v>0.14899999999999999</v>
      </c>
      <c r="AJ85" s="38">
        <f t="shared" si="49"/>
        <v>0.26629999999999998</v>
      </c>
      <c r="AK85" s="38">
        <f t="shared" si="50"/>
        <v>0.13830000000000001</v>
      </c>
      <c r="AM85" s="38">
        <f t="shared" si="34"/>
        <v>0.1759</v>
      </c>
      <c r="AN85" s="38">
        <f t="shared" si="35"/>
        <v>0.14080000000000001</v>
      </c>
      <c r="AO85" s="38">
        <f t="shared" si="36"/>
        <v>0.24160000000000001</v>
      </c>
      <c r="AP85" s="38">
        <f t="shared" si="37"/>
        <v>0.10059999999999999</v>
      </c>
      <c r="AQ85" s="38">
        <f t="shared" si="38"/>
        <v>0.47020000000000001</v>
      </c>
      <c r="AR85" s="38"/>
      <c r="AS85" s="38">
        <f t="shared" si="51"/>
        <v>0.20449999999999999</v>
      </c>
      <c r="AT85" s="38">
        <f t="shared" si="52"/>
        <v>0.21160000000000001</v>
      </c>
      <c r="AU85" s="38">
        <f t="shared" si="53"/>
        <v>0.23699999999999999</v>
      </c>
      <c r="AV85" s="38">
        <f t="shared" si="54"/>
        <v>0.27679999999999999</v>
      </c>
      <c r="AW85" s="38">
        <f t="shared" si="55"/>
        <v>0.69059999999999999</v>
      </c>
    </row>
    <row r="86" spans="2:49" ht="15.75" x14ac:dyDescent="0.25">
      <c r="B86">
        <v>0.27</v>
      </c>
      <c r="C86">
        <v>0.28999999999999998</v>
      </c>
      <c r="D86">
        <v>0.34</v>
      </c>
      <c r="E86">
        <v>0.28000000000000003</v>
      </c>
      <c r="F86">
        <v>0.32</v>
      </c>
      <c r="G86" t="s">
        <v>21</v>
      </c>
      <c r="H86">
        <f t="shared" si="39"/>
        <v>0.26850000000000002</v>
      </c>
      <c r="I86">
        <f t="shared" si="40"/>
        <v>0.1014</v>
      </c>
      <c r="J86">
        <f t="shared" si="41"/>
        <v>0.23899999999999999</v>
      </c>
      <c r="K86">
        <f t="shared" si="42"/>
        <v>0.45950000000000002</v>
      </c>
      <c r="L86" s="47">
        <f t="shared" si="43"/>
        <v>0.1014</v>
      </c>
      <c r="M86" t="str">
        <f t="shared" si="44"/>
        <v>Low</v>
      </c>
      <c r="N86">
        <f t="shared" si="45"/>
        <v>1</v>
      </c>
      <c r="O86">
        <f>'Test_IF-có_validate'!O86</f>
        <v>0.3</v>
      </c>
      <c r="P86">
        <f>'Test_IF-có_validate'!P86</f>
        <v>0.32219999999999999</v>
      </c>
      <c r="Q86">
        <f>'Test_IF-có_validate'!Q86</f>
        <v>0.36670000000000003</v>
      </c>
      <c r="R86">
        <f>'Test_IF-có_validate'!R86</f>
        <v>0.2828</v>
      </c>
      <c r="S86">
        <f>'Test_IF-có_validate'!S86</f>
        <v>0.31630000000000003</v>
      </c>
      <c r="U86" s="37">
        <f t="shared" si="28"/>
        <v>0.53849999999999998</v>
      </c>
      <c r="V86" s="37">
        <f t="shared" si="28"/>
        <v>0.51259999999999994</v>
      </c>
      <c r="W86" s="37">
        <f t="shared" si="28"/>
        <v>0.46339999999999998</v>
      </c>
      <c r="X86" s="37">
        <f t="shared" si="28"/>
        <v>0.55910000000000004</v>
      </c>
      <c r="Y86" s="37">
        <f t="shared" si="28"/>
        <v>0.51939999999999997</v>
      </c>
      <c r="AA86" s="37">
        <f t="shared" si="29"/>
        <v>4.5999999999999999E-2</v>
      </c>
      <c r="AB86" s="37">
        <f t="shared" si="30"/>
        <v>0.1206</v>
      </c>
      <c r="AC86" s="37">
        <f t="shared" si="31"/>
        <v>3.2300000000000002E-2</v>
      </c>
      <c r="AD86" s="37">
        <f t="shared" si="32"/>
        <v>9.1600000000000001E-2</v>
      </c>
      <c r="AE86" s="37">
        <f t="shared" si="33"/>
        <v>0.28699999999999998</v>
      </c>
      <c r="AG86" s="38">
        <f t="shared" si="46"/>
        <v>6.4899999999999999E-2</v>
      </c>
      <c r="AH86" s="38">
        <f t="shared" si="47"/>
        <v>5.9200000000000003E-2</v>
      </c>
      <c r="AI86" s="38">
        <f t="shared" si="48"/>
        <v>0.1113</v>
      </c>
      <c r="AJ86" s="38">
        <f t="shared" si="49"/>
        <v>0.24299999999999999</v>
      </c>
      <c r="AK86" s="38">
        <f t="shared" si="50"/>
        <v>9.8500000000000004E-2</v>
      </c>
      <c r="AM86" s="38">
        <f t="shared" si="34"/>
        <v>0.16309999999999999</v>
      </c>
      <c r="AN86" s="38">
        <f t="shared" si="35"/>
        <v>0.1024</v>
      </c>
      <c r="AO86" s="38">
        <f t="shared" si="36"/>
        <v>0.2044</v>
      </c>
      <c r="AP86" s="38">
        <f t="shared" si="37"/>
        <v>7.6899999999999996E-2</v>
      </c>
      <c r="AQ86" s="38">
        <f t="shared" si="38"/>
        <v>0.24429999999999999</v>
      </c>
      <c r="AR86" s="38"/>
      <c r="AS86" s="38">
        <f t="shared" si="51"/>
        <v>0.19170000000000001</v>
      </c>
      <c r="AT86" s="38">
        <f t="shared" si="52"/>
        <v>0.17349999999999999</v>
      </c>
      <c r="AU86" s="38">
        <f t="shared" si="53"/>
        <v>0.19969999999999999</v>
      </c>
      <c r="AV86" s="38">
        <f t="shared" si="54"/>
        <v>0.25359999999999999</v>
      </c>
      <c r="AW86" s="38">
        <f t="shared" si="55"/>
        <v>0.4803</v>
      </c>
    </row>
    <row r="87" spans="2:49" ht="15.75" x14ac:dyDescent="0.25">
      <c r="B87">
        <v>0.28000000000000003</v>
      </c>
      <c r="C87">
        <v>0.28000000000000003</v>
      </c>
      <c r="D87">
        <v>0.38</v>
      </c>
      <c r="E87">
        <v>0.28999999999999998</v>
      </c>
      <c r="F87">
        <v>0.62</v>
      </c>
      <c r="G87" t="s">
        <v>24</v>
      </c>
      <c r="H87">
        <f t="shared" si="39"/>
        <v>0.55279999999999996</v>
      </c>
      <c r="I87">
        <f t="shared" si="40"/>
        <v>0.39760000000000001</v>
      </c>
      <c r="J87">
        <f t="shared" si="41"/>
        <v>9.0300000000000005E-2</v>
      </c>
      <c r="K87">
        <f t="shared" si="42"/>
        <v>0.1595</v>
      </c>
      <c r="L87" s="47">
        <f t="shared" si="43"/>
        <v>9.0300000000000005E-2</v>
      </c>
      <c r="M87" t="str">
        <f t="shared" si="44"/>
        <v>Middle</v>
      </c>
      <c r="N87">
        <f t="shared" si="45"/>
        <v>1</v>
      </c>
      <c r="O87">
        <f>'Test_IF-có_validate'!O87</f>
        <v>0.31109999999999999</v>
      </c>
      <c r="P87">
        <f>'Test_IF-có_validate'!P87</f>
        <v>0.31109999999999999</v>
      </c>
      <c r="Q87">
        <f>'Test_IF-có_validate'!Q87</f>
        <v>0.41110000000000002</v>
      </c>
      <c r="R87">
        <f>'Test_IF-có_validate'!R87</f>
        <v>0.29289999999999999</v>
      </c>
      <c r="S87">
        <f>'Test_IF-có_validate'!S87</f>
        <v>0.62239999999999995</v>
      </c>
      <c r="U87" s="37">
        <f t="shared" si="28"/>
        <v>0.52539999999999998</v>
      </c>
      <c r="V87" s="37">
        <f t="shared" si="28"/>
        <v>0.52539999999999998</v>
      </c>
      <c r="W87" s="37">
        <f t="shared" si="28"/>
        <v>0.4173</v>
      </c>
      <c r="X87" s="37">
        <f t="shared" si="28"/>
        <v>0.54690000000000005</v>
      </c>
      <c r="Y87" s="37">
        <f t="shared" si="28"/>
        <v>0.23269999999999999</v>
      </c>
      <c r="AA87" s="37">
        <f t="shared" si="29"/>
        <v>3.32E-2</v>
      </c>
      <c r="AB87" s="37">
        <f t="shared" si="30"/>
        <v>0.10780000000000001</v>
      </c>
      <c r="AC87" s="37">
        <f t="shared" si="31"/>
        <v>1.72E-2</v>
      </c>
      <c r="AD87" s="37">
        <f t="shared" si="32"/>
        <v>7.9799999999999996E-2</v>
      </c>
      <c r="AE87" s="37">
        <f t="shared" si="33"/>
        <v>0.59619999999999995</v>
      </c>
      <c r="AG87" s="38">
        <f t="shared" si="46"/>
        <v>5.21E-2</v>
      </c>
      <c r="AH87" s="38">
        <f t="shared" si="47"/>
        <v>7.1999999999999995E-2</v>
      </c>
      <c r="AI87" s="38">
        <f t="shared" si="48"/>
        <v>6.2E-2</v>
      </c>
      <c r="AJ87" s="38">
        <f t="shared" si="49"/>
        <v>0.23139999999999999</v>
      </c>
      <c r="AK87" s="38">
        <f t="shared" si="50"/>
        <v>0.42270000000000002</v>
      </c>
      <c r="AM87" s="38">
        <f t="shared" si="34"/>
        <v>0.15040000000000001</v>
      </c>
      <c r="AN87" s="38">
        <f t="shared" si="35"/>
        <v>0.11509999999999999</v>
      </c>
      <c r="AO87" s="38">
        <f t="shared" si="36"/>
        <v>0.15540000000000001</v>
      </c>
      <c r="AP87" s="38">
        <f t="shared" si="37"/>
        <v>6.5100000000000005E-2</v>
      </c>
      <c r="AQ87" s="38">
        <f t="shared" si="38"/>
        <v>8.6499999999999994E-2</v>
      </c>
      <c r="AR87" s="38"/>
      <c r="AS87" s="38">
        <f t="shared" si="51"/>
        <v>0.17899999999999999</v>
      </c>
      <c r="AT87" s="38">
        <f t="shared" si="52"/>
        <v>0.18609999999999999</v>
      </c>
      <c r="AU87" s="38">
        <f t="shared" si="53"/>
        <v>0.1507</v>
      </c>
      <c r="AV87" s="38">
        <f t="shared" si="54"/>
        <v>0.24199999999999999</v>
      </c>
      <c r="AW87" s="38">
        <f t="shared" si="55"/>
        <v>0.15859999999999999</v>
      </c>
    </row>
    <row r="88" spans="2:49" ht="15.75" x14ac:dyDescent="0.25">
      <c r="B88">
        <v>0.26</v>
      </c>
      <c r="C88">
        <v>0.26</v>
      </c>
      <c r="D88">
        <v>0.35</v>
      </c>
      <c r="E88">
        <v>0.62</v>
      </c>
      <c r="F88">
        <v>0.24</v>
      </c>
      <c r="G88" t="s">
        <v>21</v>
      </c>
      <c r="H88">
        <f t="shared" si="39"/>
        <v>0.18390000000000001</v>
      </c>
      <c r="I88">
        <f t="shared" si="40"/>
        <v>1.03E-2</v>
      </c>
      <c r="J88">
        <f t="shared" si="41"/>
        <v>0.32800000000000001</v>
      </c>
      <c r="K88">
        <f t="shared" si="42"/>
        <v>0.53790000000000004</v>
      </c>
      <c r="L88" s="47">
        <f t="shared" si="43"/>
        <v>1.03E-2</v>
      </c>
      <c r="M88" t="str">
        <f t="shared" si="44"/>
        <v>Low</v>
      </c>
      <c r="N88">
        <f t="shared" si="45"/>
        <v>1</v>
      </c>
      <c r="O88">
        <f>'Test_IF-có_validate'!O88</f>
        <v>0.28889999999999999</v>
      </c>
      <c r="P88">
        <f>'Test_IF-có_validate'!P88</f>
        <v>0.28889999999999999</v>
      </c>
      <c r="Q88">
        <f>'Test_IF-có_validate'!Q88</f>
        <v>0.37780000000000002</v>
      </c>
      <c r="R88">
        <f>'Test_IF-có_validate'!R88</f>
        <v>0.62629999999999997</v>
      </c>
      <c r="S88">
        <f>'Test_IF-có_validate'!S88</f>
        <v>0.23469999999999999</v>
      </c>
      <c r="U88" s="37">
        <f t="shared" si="28"/>
        <v>0.55169999999999997</v>
      </c>
      <c r="V88" s="37">
        <f t="shared" si="28"/>
        <v>0.55169999999999997</v>
      </c>
      <c r="W88" s="37">
        <f t="shared" si="28"/>
        <v>0.4516</v>
      </c>
      <c r="X88" s="37">
        <f t="shared" si="28"/>
        <v>0.2298</v>
      </c>
      <c r="Y88" s="37">
        <f t="shared" si="28"/>
        <v>0.61980000000000002</v>
      </c>
      <c r="AA88" s="37">
        <f t="shared" si="29"/>
        <v>5.8900000000000001E-2</v>
      </c>
      <c r="AB88" s="37">
        <f t="shared" si="30"/>
        <v>8.2100000000000006E-2</v>
      </c>
      <c r="AC88" s="37">
        <f t="shared" si="31"/>
        <v>1.9900000000000001E-2</v>
      </c>
      <c r="AD88" s="37">
        <f t="shared" si="32"/>
        <v>0.28149999999999997</v>
      </c>
      <c r="AE88" s="37">
        <f t="shared" si="33"/>
        <v>0.19309999999999999</v>
      </c>
      <c r="AG88" s="38">
        <f t="shared" si="46"/>
        <v>7.7799999999999994E-2</v>
      </c>
      <c r="AH88" s="38">
        <f t="shared" si="47"/>
        <v>9.7699999999999995E-2</v>
      </c>
      <c r="AI88" s="38">
        <f t="shared" si="48"/>
        <v>9.8900000000000002E-2</v>
      </c>
      <c r="AJ88" s="38">
        <f t="shared" si="49"/>
        <v>0.13070000000000001</v>
      </c>
      <c r="AK88" s="38">
        <f t="shared" si="50"/>
        <v>2.3999999999999998E-3</v>
      </c>
      <c r="AM88" s="38">
        <f t="shared" si="34"/>
        <v>0.1759</v>
      </c>
      <c r="AN88" s="38">
        <f t="shared" si="35"/>
        <v>0.14080000000000001</v>
      </c>
      <c r="AO88" s="38">
        <f t="shared" si="36"/>
        <v>0.19209999999999999</v>
      </c>
      <c r="AP88" s="38">
        <f t="shared" si="37"/>
        <v>0.2959</v>
      </c>
      <c r="AQ88" s="38">
        <f t="shared" si="38"/>
        <v>0.3377</v>
      </c>
      <c r="AR88" s="38"/>
      <c r="AS88" s="38">
        <f t="shared" si="51"/>
        <v>0.20449999999999999</v>
      </c>
      <c r="AT88" s="38">
        <f t="shared" si="52"/>
        <v>0.21160000000000001</v>
      </c>
      <c r="AU88" s="38">
        <f t="shared" si="53"/>
        <v>0.18740000000000001</v>
      </c>
      <c r="AV88" s="38">
        <f t="shared" si="54"/>
        <v>0.11990000000000001</v>
      </c>
      <c r="AW88" s="38">
        <f t="shared" si="55"/>
        <v>0.56820000000000004</v>
      </c>
    </row>
    <row r="89" spans="2:49" ht="15.75" x14ac:dyDescent="0.25">
      <c r="B89">
        <v>0.3</v>
      </c>
      <c r="C89">
        <v>0.32</v>
      </c>
      <c r="D89">
        <v>0.43</v>
      </c>
      <c r="E89">
        <v>0.87</v>
      </c>
      <c r="F89">
        <v>0.83</v>
      </c>
      <c r="G89" t="s">
        <v>20</v>
      </c>
      <c r="H89">
        <f t="shared" si="39"/>
        <v>0.73719999999999997</v>
      </c>
      <c r="I89">
        <f t="shared" si="40"/>
        <v>0.58220000000000005</v>
      </c>
      <c r="J89">
        <f t="shared" si="41"/>
        <v>0.29349999999999998</v>
      </c>
      <c r="K89">
        <f t="shared" si="42"/>
        <v>6.6400000000000001E-2</v>
      </c>
      <c r="L89" s="47">
        <f t="shared" si="43"/>
        <v>6.6400000000000001E-2</v>
      </c>
      <c r="M89" t="str">
        <f t="shared" si="44"/>
        <v>High</v>
      </c>
      <c r="N89">
        <f t="shared" si="45"/>
        <v>1</v>
      </c>
      <c r="O89">
        <f>'Test_IF-có_validate'!O89</f>
        <v>0.33329999999999999</v>
      </c>
      <c r="P89">
        <f>'Test_IF-có_validate'!P89</f>
        <v>0.35560000000000003</v>
      </c>
      <c r="Q89">
        <f>'Test_IF-có_validate'!Q89</f>
        <v>0.4667</v>
      </c>
      <c r="R89">
        <f>'Test_IF-có_validate'!R89</f>
        <v>0.87880000000000003</v>
      </c>
      <c r="S89">
        <f>'Test_IF-có_validate'!S89</f>
        <v>0.8367</v>
      </c>
      <c r="U89" s="37">
        <f t="shared" si="28"/>
        <v>0.5</v>
      </c>
      <c r="V89" s="37">
        <f t="shared" si="28"/>
        <v>0.47539999999999999</v>
      </c>
      <c r="W89" s="37">
        <f t="shared" si="28"/>
        <v>0.36359999999999998</v>
      </c>
      <c r="X89" s="37">
        <f t="shared" si="28"/>
        <v>6.4500000000000002E-2</v>
      </c>
      <c r="Y89" s="37">
        <f t="shared" si="28"/>
        <v>8.8900000000000007E-2</v>
      </c>
      <c r="AA89" s="37">
        <f t="shared" si="29"/>
        <v>7.6E-3</v>
      </c>
      <c r="AB89" s="37">
        <f t="shared" si="30"/>
        <v>0.1583</v>
      </c>
      <c r="AC89" s="37">
        <f t="shared" si="31"/>
        <v>7.7899999999999997E-2</v>
      </c>
      <c r="AD89" s="37">
        <f t="shared" si="32"/>
        <v>0.52659999999999996</v>
      </c>
      <c r="AE89" s="37">
        <f t="shared" si="33"/>
        <v>0.78449999999999998</v>
      </c>
      <c r="AG89" s="38">
        <f t="shared" si="46"/>
        <v>2.6599999999999999E-2</v>
      </c>
      <c r="AH89" s="38">
        <f t="shared" si="47"/>
        <v>2.12E-2</v>
      </c>
      <c r="AI89" s="38">
        <f t="shared" si="48"/>
        <v>1.1999999999999999E-3</v>
      </c>
      <c r="AJ89" s="38">
        <f t="shared" si="49"/>
        <v>0.38269999999999998</v>
      </c>
      <c r="AK89" s="38">
        <f t="shared" si="50"/>
        <v>0.62419999999999998</v>
      </c>
      <c r="AM89" s="38">
        <f t="shared" si="34"/>
        <v>0.125</v>
      </c>
      <c r="AN89" s="38">
        <f t="shared" si="35"/>
        <v>6.4399999999999999E-2</v>
      </c>
      <c r="AO89" s="38">
        <f t="shared" si="36"/>
        <v>9.4899999999999998E-2</v>
      </c>
      <c r="AP89" s="38">
        <f t="shared" si="37"/>
        <v>0.54020000000000001</v>
      </c>
      <c r="AQ89" s="38">
        <f t="shared" si="38"/>
        <v>0.30270000000000002</v>
      </c>
      <c r="AR89" s="38"/>
      <c r="AS89" s="38">
        <f t="shared" si="51"/>
        <v>0.1537</v>
      </c>
      <c r="AT89" s="38">
        <f t="shared" si="52"/>
        <v>0.13569999999999999</v>
      </c>
      <c r="AU89" s="38">
        <f t="shared" si="53"/>
        <v>9.01E-2</v>
      </c>
      <c r="AV89" s="38">
        <f t="shared" si="54"/>
        <v>0.37230000000000002</v>
      </c>
      <c r="AW89" s="38">
        <f t="shared" si="55"/>
        <v>5.96E-2</v>
      </c>
    </row>
    <row r="90" spans="2:49" ht="15.75" x14ac:dyDescent="0.25">
      <c r="B90">
        <v>0.25</v>
      </c>
      <c r="C90">
        <v>0.26</v>
      </c>
      <c r="D90">
        <v>0.51</v>
      </c>
      <c r="E90">
        <v>0.04</v>
      </c>
      <c r="F90">
        <v>0.13</v>
      </c>
      <c r="G90" t="s">
        <v>23</v>
      </c>
      <c r="H90">
        <f t="shared" si="39"/>
        <v>6.5500000000000003E-2</v>
      </c>
      <c r="I90">
        <f t="shared" si="40"/>
        <v>0.14169999999999999</v>
      </c>
      <c r="J90">
        <f t="shared" si="41"/>
        <v>0.44019999999999998</v>
      </c>
      <c r="K90">
        <f t="shared" si="42"/>
        <v>0.64659999999999995</v>
      </c>
      <c r="L90" s="47">
        <f t="shared" si="43"/>
        <v>6.5500000000000003E-2</v>
      </c>
      <c r="M90" t="str">
        <f t="shared" si="44"/>
        <v>Very Low</v>
      </c>
      <c r="N90">
        <f t="shared" si="45"/>
        <v>1</v>
      </c>
      <c r="O90">
        <f>'Test_IF-có_validate'!O90</f>
        <v>0.27779999999999999</v>
      </c>
      <c r="P90">
        <f>'Test_IF-có_validate'!P90</f>
        <v>0.28889999999999999</v>
      </c>
      <c r="Q90">
        <f>'Test_IF-có_validate'!Q90</f>
        <v>0.55559999999999998</v>
      </c>
      <c r="R90">
        <f>'Test_IF-có_validate'!R90</f>
        <v>4.0399999999999998E-2</v>
      </c>
      <c r="S90">
        <f>'Test_IF-có_validate'!S90</f>
        <v>0.12239999999999999</v>
      </c>
      <c r="U90" s="37">
        <f t="shared" si="28"/>
        <v>0.56520000000000004</v>
      </c>
      <c r="V90" s="37">
        <f t="shared" si="28"/>
        <v>0.55169999999999997</v>
      </c>
      <c r="W90" s="37">
        <f t="shared" si="28"/>
        <v>0.28570000000000001</v>
      </c>
      <c r="X90" s="37">
        <f t="shared" si="28"/>
        <v>0.92230000000000001</v>
      </c>
      <c r="Y90" s="37">
        <f t="shared" si="28"/>
        <v>0.78190000000000004</v>
      </c>
      <c r="AA90" s="37">
        <f t="shared" si="29"/>
        <v>7.1900000000000006E-2</v>
      </c>
      <c r="AB90" s="37">
        <f t="shared" si="30"/>
        <v>8.2100000000000006E-2</v>
      </c>
      <c r="AC90" s="37">
        <f t="shared" si="31"/>
        <v>0.1724</v>
      </c>
      <c r="AD90" s="37">
        <f t="shared" si="32"/>
        <v>0.39319999999999999</v>
      </c>
      <c r="AE90" s="37">
        <f t="shared" si="33"/>
        <v>5.3100000000000001E-2</v>
      </c>
      <c r="AG90" s="38">
        <f t="shared" si="46"/>
        <v>9.0800000000000006E-2</v>
      </c>
      <c r="AH90" s="38">
        <f t="shared" si="47"/>
        <v>9.7699999999999995E-2</v>
      </c>
      <c r="AI90" s="38">
        <f t="shared" si="48"/>
        <v>9.3700000000000006E-2</v>
      </c>
      <c r="AJ90" s="38">
        <f t="shared" si="49"/>
        <v>0.53400000000000003</v>
      </c>
      <c r="AK90" s="38">
        <f t="shared" si="50"/>
        <v>0.13830000000000001</v>
      </c>
      <c r="AM90" s="38">
        <f t="shared" si="34"/>
        <v>0.1888</v>
      </c>
      <c r="AN90" s="38">
        <f t="shared" si="35"/>
        <v>0.14080000000000001</v>
      </c>
      <c r="AO90" s="38">
        <f t="shared" si="36"/>
        <v>0</v>
      </c>
      <c r="AP90" s="38">
        <f t="shared" si="37"/>
        <v>0.37919999999999998</v>
      </c>
      <c r="AQ90" s="38">
        <f t="shared" si="38"/>
        <v>0.47020000000000001</v>
      </c>
      <c r="AR90" s="38"/>
      <c r="AS90" s="38">
        <f t="shared" si="51"/>
        <v>0.21729999999999999</v>
      </c>
      <c r="AT90" s="38">
        <f t="shared" si="52"/>
        <v>0.21160000000000001</v>
      </c>
      <c r="AU90" s="38">
        <f t="shared" si="53"/>
        <v>4.7000000000000002E-3</v>
      </c>
      <c r="AV90" s="38">
        <f t="shared" si="54"/>
        <v>0.54379999999999995</v>
      </c>
      <c r="AW90" s="38">
        <f t="shared" si="55"/>
        <v>0.69059999999999999</v>
      </c>
    </row>
    <row r="91" spans="2:49" ht="15.75" x14ac:dyDescent="0.25">
      <c r="B91">
        <v>0.28000000000000003</v>
      </c>
      <c r="C91">
        <v>0.27</v>
      </c>
      <c r="D91">
        <v>0.56000000000000005</v>
      </c>
      <c r="E91">
        <v>0.14000000000000001</v>
      </c>
      <c r="F91">
        <v>0.31</v>
      </c>
      <c r="G91" t="s">
        <v>21</v>
      </c>
      <c r="H91">
        <f t="shared" si="39"/>
        <v>0.2722</v>
      </c>
      <c r="I91">
        <f t="shared" si="40"/>
        <v>9.5600000000000004E-2</v>
      </c>
      <c r="J91">
        <f t="shared" si="41"/>
        <v>0.24379999999999999</v>
      </c>
      <c r="K91">
        <f t="shared" si="42"/>
        <v>0.46400000000000002</v>
      </c>
      <c r="L91" s="47">
        <f t="shared" si="43"/>
        <v>9.5600000000000004E-2</v>
      </c>
      <c r="M91" t="str">
        <f t="shared" si="44"/>
        <v>Low</v>
      </c>
      <c r="N91">
        <f t="shared" si="45"/>
        <v>1</v>
      </c>
      <c r="O91">
        <f>'Test_IF-có_validate'!O91</f>
        <v>0.31109999999999999</v>
      </c>
      <c r="P91">
        <f>'Test_IF-có_validate'!P91</f>
        <v>0.3</v>
      </c>
      <c r="Q91">
        <f>'Test_IF-có_validate'!Q91</f>
        <v>0.61109999999999998</v>
      </c>
      <c r="R91">
        <f>'Test_IF-có_validate'!R91</f>
        <v>0.1414</v>
      </c>
      <c r="S91">
        <f>'Test_IF-có_validate'!S91</f>
        <v>0.30609999999999998</v>
      </c>
      <c r="U91" s="37">
        <f t="shared" si="28"/>
        <v>0.52539999999999998</v>
      </c>
      <c r="V91" s="37">
        <f t="shared" si="28"/>
        <v>0.53849999999999998</v>
      </c>
      <c r="W91" s="37">
        <f t="shared" si="28"/>
        <v>0.2414</v>
      </c>
      <c r="X91" s="37">
        <f t="shared" si="28"/>
        <v>0.75219999999999998</v>
      </c>
      <c r="Y91" s="37">
        <f t="shared" si="28"/>
        <v>0.53129999999999999</v>
      </c>
      <c r="AA91" s="37">
        <f t="shared" si="29"/>
        <v>3.32E-2</v>
      </c>
      <c r="AB91" s="37">
        <f t="shared" si="30"/>
        <v>9.5000000000000001E-2</v>
      </c>
      <c r="AC91" s="37">
        <f t="shared" si="31"/>
        <v>0.22989999999999999</v>
      </c>
      <c r="AD91" s="37">
        <f t="shared" si="32"/>
        <v>0.26279999999999998</v>
      </c>
      <c r="AE91" s="37">
        <f t="shared" si="33"/>
        <v>0.27550000000000002</v>
      </c>
      <c r="AG91" s="38">
        <f t="shared" si="46"/>
        <v>5.21E-2</v>
      </c>
      <c r="AH91" s="38">
        <f t="shared" si="47"/>
        <v>8.48E-2</v>
      </c>
      <c r="AI91" s="38">
        <f t="shared" si="48"/>
        <v>0.15160000000000001</v>
      </c>
      <c r="AJ91" s="38">
        <f t="shared" si="49"/>
        <v>0.40960000000000002</v>
      </c>
      <c r="AK91" s="38">
        <f t="shared" si="50"/>
        <v>8.6699999999999999E-2</v>
      </c>
      <c r="AM91" s="38">
        <f t="shared" si="34"/>
        <v>0.15040000000000001</v>
      </c>
      <c r="AN91" s="38">
        <f t="shared" si="35"/>
        <v>0.128</v>
      </c>
      <c r="AO91" s="38">
        <f t="shared" si="36"/>
        <v>5.8099999999999999E-2</v>
      </c>
      <c r="AP91" s="38">
        <f t="shared" si="37"/>
        <v>0.24840000000000001</v>
      </c>
      <c r="AQ91" s="38">
        <f t="shared" si="38"/>
        <v>0.25590000000000002</v>
      </c>
      <c r="AR91" s="38"/>
      <c r="AS91" s="38">
        <f t="shared" si="51"/>
        <v>0.17899999999999999</v>
      </c>
      <c r="AT91" s="38">
        <f t="shared" si="52"/>
        <v>0.1988</v>
      </c>
      <c r="AU91" s="38">
        <f t="shared" si="53"/>
        <v>6.2899999999999998E-2</v>
      </c>
      <c r="AV91" s="38">
        <f t="shared" si="54"/>
        <v>0.41980000000000001</v>
      </c>
      <c r="AW91" s="38">
        <f t="shared" si="55"/>
        <v>0.49120000000000003</v>
      </c>
    </row>
    <row r="92" spans="2:49" ht="15.75" x14ac:dyDescent="0.25">
      <c r="B92">
        <v>0.31</v>
      </c>
      <c r="C92">
        <v>0.32</v>
      </c>
      <c r="D92">
        <v>0.69</v>
      </c>
      <c r="E92">
        <v>0.3</v>
      </c>
      <c r="F92">
        <v>0.98</v>
      </c>
      <c r="G92" t="s">
        <v>20</v>
      </c>
      <c r="H92">
        <f t="shared" si="39"/>
        <v>0.86280000000000001</v>
      </c>
      <c r="I92">
        <f t="shared" si="40"/>
        <v>0.72130000000000005</v>
      </c>
      <c r="J92">
        <f t="shared" si="41"/>
        <v>0.42899999999999999</v>
      </c>
      <c r="K92">
        <f t="shared" si="42"/>
        <v>0.21229999999999999</v>
      </c>
      <c r="L92" s="47">
        <f t="shared" si="43"/>
        <v>0.21229999999999999</v>
      </c>
      <c r="M92" t="str">
        <f t="shared" si="44"/>
        <v>High</v>
      </c>
      <c r="N92">
        <f t="shared" si="45"/>
        <v>1</v>
      </c>
      <c r="O92">
        <f>'Test_IF-có_validate'!O92</f>
        <v>0.34439999999999998</v>
      </c>
      <c r="P92">
        <f>'Test_IF-có_validate'!P92</f>
        <v>0.35560000000000003</v>
      </c>
      <c r="Q92">
        <f>'Test_IF-có_validate'!Q92</f>
        <v>0.75560000000000005</v>
      </c>
      <c r="R92">
        <f>'Test_IF-có_validate'!R92</f>
        <v>0.30299999999999999</v>
      </c>
      <c r="S92">
        <f>'Test_IF-có_validate'!S92</f>
        <v>0.98980000000000001</v>
      </c>
      <c r="U92" s="37">
        <f t="shared" si="28"/>
        <v>0.48770000000000002</v>
      </c>
      <c r="V92" s="37">
        <f t="shared" si="28"/>
        <v>0.47539999999999999</v>
      </c>
      <c r="W92" s="37">
        <f t="shared" si="28"/>
        <v>0.13919999999999999</v>
      </c>
      <c r="X92" s="37">
        <f t="shared" si="28"/>
        <v>0.53490000000000004</v>
      </c>
      <c r="Y92" s="37">
        <f t="shared" si="28"/>
        <v>5.1000000000000004E-3</v>
      </c>
      <c r="AA92" s="37">
        <f t="shared" si="29"/>
        <v>5.0000000000000001E-3</v>
      </c>
      <c r="AB92" s="37">
        <f t="shared" si="30"/>
        <v>0.1583</v>
      </c>
      <c r="AC92" s="37">
        <f t="shared" si="31"/>
        <v>0.37440000000000001</v>
      </c>
      <c r="AD92" s="37">
        <f t="shared" si="32"/>
        <v>6.8099999999999994E-2</v>
      </c>
      <c r="AE92" s="37">
        <f t="shared" si="33"/>
        <v>0.90920000000000001</v>
      </c>
      <c r="AG92" s="38">
        <f t="shared" si="46"/>
        <v>1.3899999999999999E-2</v>
      </c>
      <c r="AH92" s="38">
        <f t="shared" si="47"/>
        <v>2.12E-2</v>
      </c>
      <c r="AI92" s="38">
        <f t="shared" si="48"/>
        <v>0.29780000000000001</v>
      </c>
      <c r="AJ92" s="38">
        <f t="shared" si="49"/>
        <v>0.21990000000000001</v>
      </c>
      <c r="AK92" s="38">
        <f t="shared" si="50"/>
        <v>0.75860000000000005</v>
      </c>
      <c r="AM92" s="38">
        <f t="shared" si="34"/>
        <v>0.1125</v>
      </c>
      <c r="AN92" s="38">
        <f t="shared" si="35"/>
        <v>6.4399999999999999E-2</v>
      </c>
      <c r="AO92" s="38">
        <f t="shared" si="36"/>
        <v>0.20569999999999999</v>
      </c>
      <c r="AP92" s="38">
        <f t="shared" si="37"/>
        <v>5.33E-2</v>
      </c>
      <c r="AQ92" s="38">
        <f t="shared" si="38"/>
        <v>0.45050000000000001</v>
      </c>
      <c r="AR92" s="38"/>
      <c r="AS92" s="38">
        <f t="shared" si="51"/>
        <v>0.14119999999999999</v>
      </c>
      <c r="AT92" s="38">
        <f t="shared" si="52"/>
        <v>0.13569999999999999</v>
      </c>
      <c r="AU92" s="38">
        <f t="shared" si="53"/>
        <v>0.2104</v>
      </c>
      <c r="AV92" s="38">
        <f t="shared" si="54"/>
        <v>0.23050000000000001</v>
      </c>
      <c r="AW92" s="38">
        <f t="shared" si="55"/>
        <v>0.21229999999999999</v>
      </c>
    </row>
    <row r="93" spans="2:49" ht="15.75" x14ac:dyDescent="0.25">
      <c r="B93">
        <v>0.28000000000000003</v>
      </c>
      <c r="C93">
        <v>0.28999999999999998</v>
      </c>
      <c r="D93">
        <v>0.56999999999999995</v>
      </c>
      <c r="E93">
        <v>0.6</v>
      </c>
      <c r="F93">
        <v>0.27</v>
      </c>
      <c r="G93" t="s">
        <v>21</v>
      </c>
      <c r="H93">
        <f t="shared" si="39"/>
        <v>0.23</v>
      </c>
      <c r="I93">
        <f t="shared" si="40"/>
        <v>4.7500000000000001E-2</v>
      </c>
      <c r="J93">
        <f t="shared" si="41"/>
        <v>0.28770000000000001</v>
      </c>
      <c r="K93">
        <f t="shared" si="42"/>
        <v>0.50019999999999998</v>
      </c>
      <c r="L93" s="47">
        <f t="shared" si="43"/>
        <v>4.7500000000000001E-2</v>
      </c>
      <c r="M93" t="str">
        <f t="shared" si="44"/>
        <v>Low</v>
      </c>
      <c r="N93">
        <f t="shared" si="45"/>
        <v>1</v>
      </c>
      <c r="O93">
        <f>'Test_IF-có_validate'!O93</f>
        <v>0.31109999999999999</v>
      </c>
      <c r="P93">
        <f>'Test_IF-có_validate'!P93</f>
        <v>0.32219999999999999</v>
      </c>
      <c r="Q93">
        <f>'Test_IF-có_validate'!Q93</f>
        <v>0.62219999999999998</v>
      </c>
      <c r="R93">
        <f>'Test_IF-có_validate'!R93</f>
        <v>0.60609999999999997</v>
      </c>
      <c r="S93">
        <f>'Test_IF-có_validate'!S93</f>
        <v>0.26529999999999998</v>
      </c>
      <c r="U93" s="37">
        <f t="shared" si="28"/>
        <v>0.52539999999999998</v>
      </c>
      <c r="V93" s="37">
        <f t="shared" si="28"/>
        <v>0.51259999999999994</v>
      </c>
      <c r="W93" s="37">
        <f t="shared" si="28"/>
        <v>0.2329</v>
      </c>
      <c r="X93" s="37">
        <f t="shared" si="28"/>
        <v>0.24529999999999999</v>
      </c>
      <c r="Y93" s="37">
        <f t="shared" si="28"/>
        <v>0.58069999999999999</v>
      </c>
      <c r="AA93" s="37">
        <f t="shared" si="29"/>
        <v>3.32E-2</v>
      </c>
      <c r="AB93" s="37">
        <f t="shared" si="30"/>
        <v>0.1206</v>
      </c>
      <c r="AC93" s="37">
        <f t="shared" si="31"/>
        <v>0.2412</v>
      </c>
      <c r="AD93" s="37">
        <f t="shared" si="32"/>
        <v>0.26100000000000001</v>
      </c>
      <c r="AE93" s="37">
        <f t="shared" si="33"/>
        <v>0.22900000000000001</v>
      </c>
      <c r="AG93" s="38">
        <f t="shared" si="46"/>
        <v>5.21E-2</v>
      </c>
      <c r="AH93" s="38">
        <f t="shared" si="47"/>
        <v>5.9200000000000003E-2</v>
      </c>
      <c r="AI93" s="38">
        <f t="shared" si="48"/>
        <v>0.16300000000000001</v>
      </c>
      <c r="AJ93" s="38">
        <f t="shared" si="49"/>
        <v>0.10979999999999999</v>
      </c>
      <c r="AK93" s="38">
        <f t="shared" si="50"/>
        <v>3.9E-2</v>
      </c>
      <c r="AM93" s="38">
        <f t="shared" si="34"/>
        <v>0.15040000000000001</v>
      </c>
      <c r="AN93" s="38">
        <f t="shared" si="35"/>
        <v>0.1024</v>
      </c>
      <c r="AO93" s="38">
        <f t="shared" si="36"/>
        <v>6.9699999999999998E-2</v>
      </c>
      <c r="AP93" s="38">
        <f t="shared" si="37"/>
        <v>0.27539999999999998</v>
      </c>
      <c r="AQ93" s="38">
        <f t="shared" si="38"/>
        <v>0.3024</v>
      </c>
      <c r="AR93" s="38"/>
      <c r="AS93" s="38">
        <f t="shared" si="51"/>
        <v>0.17899999999999999</v>
      </c>
      <c r="AT93" s="38">
        <f t="shared" si="52"/>
        <v>0.17349999999999999</v>
      </c>
      <c r="AU93" s="38">
        <f t="shared" si="53"/>
        <v>7.4399999999999994E-2</v>
      </c>
      <c r="AV93" s="38">
        <f t="shared" si="54"/>
        <v>9.9000000000000005E-2</v>
      </c>
      <c r="AW93" s="38">
        <f t="shared" si="55"/>
        <v>0.53510000000000002</v>
      </c>
    </row>
    <row r="94" spans="2:49" ht="15.75" x14ac:dyDescent="0.25">
      <c r="B94">
        <v>0.27</v>
      </c>
      <c r="C94">
        <v>0.28000000000000003</v>
      </c>
      <c r="D94">
        <v>0.59</v>
      </c>
      <c r="E94">
        <v>0.69</v>
      </c>
      <c r="F94">
        <v>0.26</v>
      </c>
      <c r="G94" t="s">
        <v>24</v>
      </c>
      <c r="H94">
        <f t="shared" si="39"/>
        <v>0.22170000000000001</v>
      </c>
      <c r="I94">
        <f t="shared" si="40"/>
        <v>3.9199999999999999E-2</v>
      </c>
      <c r="J94">
        <f t="shared" si="41"/>
        <v>0.30130000000000001</v>
      </c>
      <c r="K94">
        <f t="shared" si="42"/>
        <v>0.51319999999999999</v>
      </c>
      <c r="L94" s="47">
        <f t="shared" si="43"/>
        <v>3.9199999999999999E-2</v>
      </c>
      <c r="M94" t="str">
        <f t="shared" si="44"/>
        <v>Low</v>
      </c>
      <c r="N94">
        <f t="shared" si="45"/>
        <v>0</v>
      </c>
      <c r="O94">
        <f>'Test_IF-có_validate'!O94</f>
        <v>0.3</v>
      </c>
      <c r="P94">
        <f>'Test_IF-có_validate'!P94</f>
        <v>0.31109999999999999</v>
      </c>
      <c r="Q94">
        <f>'Test_IF-có_validate'!Q94</f>
        <v>0.64439999999999997</v>
      </c>
      <c r="R94">
        <f>'Test_IF-có_validate'!R94</f>
        <v>0.69699999999999995</v>
      </c>
      <c r="S94">
        <f>'Test_IF-có_validate'!S94</f>
        <v>0.25509999999999999</v>
      </c>
      <c r="U94" s="37">
        <f t="shared" si="28"/>
        <v>0.53849999999999998</v>
      </c>
      <c r="V94" s="37">
        <f t="shared" si="28"/>
        <v>0.52539999999999998</v>
      </c>
      <c r="W94" s="37">
        <f t="shared" si="28"/>
        <v>0.2162</v>
      </c>
      <c r="X94" s="37">
        <f t="shared" si="28"/>
        <v>0.17860000000000001</v>
      </c>
      <c r="Y94" s="37">
        <f t="shared" si="28"/>
        <v>0.59350000000000003</v>
      </c>
      <c r="AA94" s="37">
        <f t="shared" si="29"/>
        <v>4.5999999999999999E-2</v>
      </c>
      <c r="AB94" s="37">
        <f t="shared" si="30"/>
        <v>0.10780000000000001</v>
      </c>
      <c r="AC94" s="37">
        <f t="shared" si="31"/>
        <v>0.26379999999999998</v>
      </c>
      <c r="AD94" s="37">
        <f t="shared" si="32"/>
        <v>0.3523</v>
      </c>
      <c r="AE94" s="37">
        <f t="shared" si="33"/>
        <v>0.21709999999999999</v>
      </c>
      <c r="AG94" s="38">
        <f t="shared" si="46"/>
        <v>6.4899999999999999E-2</v>
      </c>
      <c r="AH94" s="38">
        <f t="shared" si="47"/>
        <v>7.1999999999999995E-2</v>
      </c>
      <c r="AI94" s="38">
        <f t="shared" si="48"/>
        <v>0.18579999999999999</v>
      </c>
      <c r="AJ94" s="38">
        <f t="shared" si="49"/>
        <v>0.2029</v>
      </c>
      <c r="AK94" s="38">
        <f t="shared" si="50"/>
        <v>2.69E-2</v>
      </c>
      <c r="AM94" s="38">
        <f t="shared" si="34"/>
        <v>0.16309999999999999</v>
      </c>
      <c r="AN94" s="38">
        <f t="shared" si="35"/>
        <v>0.11509999999999999</v>
      </c>
      <c r="AO94" s="38">
        <f t="shared" si="36"/>
        <v>9.2600000000000002E-2</v>
      </c>
      <c r="AP94" s="38">
        <f t="shared" si="37"/>
        <v>0.36649999999999999</v>
      </c>
      <c r="AQ94" s="38">
        <f t="shared" si="38"/>
        <v>0.31409999999999999</v>
      </c>
      <c r="AR94" s="38"/>
      <c r="AS94" s="38">
        <f t="shared" si="51"/>
        <v>0.19170000000000001</v>
      </c>
      <c r="AT94" s="38">
        <f t="shared" si="52"/>
        <v>0.18609999999999999</v>
      </c>
      <c r="AU94" s="38">
        <f t="shared" si="53"/>
        <v>9.74E-2</v>
      </c>
      <c r="AV94" s="38">
        <f t="shared" si="54"/>
        <v>0.1923</v>
      </c>
      <c r="AW94" s="38">
        <f t="shared" si="55"/>
        <v>0.54610000000000003</v>
      </c>
    </row>
    <row r="95" spans="2:49" ht="15.75" x14ac:dyDescent="0.25">
      <c r="B95">
        <v>0.25</v>
      </c>
      <c r="C95">
        <v>0.28000000000000003</v>
      </c>
      <c r="D95">
        <v>0.77</v>
      </c>
      <c r="E95">
        <v>0.11</v>
      </c>
      <c r="F95">
        <v>0.31</v>
      </c>
      <c r="G95" t="s">
        <v>21</v>
      </c>
      <c r="H95">
        <f t="shared" si="39"/>
        <v>0.28649999999999998</v>
      </c>
      <c r="I95">
        <f t="shared" si="40"/>
        <v>0.1099</v>
      </c>
      <c r="J95">
        <f t="shared" si="41"/>
        <v>0.25840000000000002</v>
      </c>
      <c r="K95">
        <f t="shared" si="42"/>
        <v>0.47860000000000003</v>
      </c>
      <c r="L95" s="47">
        <f t="shared" si="43"/>
        <v>0.1099</v>
      </c>
      <c r="M95" t="str">
        <f t="shared" si="44"/>
        <v>Low</v>
      </c>
      <c r="N95">
        <f t="shared" si="45"/>
        <v>1</v>
      </c>
      <c r="O95">
        <f>'Test_IF-có_validate'!O95</f>
        <v>0.27779999999999999</v>
      </c>
      <c r="P95">
        <f>'Test_IF-có_validate'!P95</f>
        <v>0.31109999999999999</v>
      </c>
      <c r="Q95">
        <f>'Test_IF-có_validate'!Q95</f>
        <v>0.84440000000000004</v>
      </c>
      <c r="R95">
        <f>'Test_IF-có_validate'!R95</f>
        <v>0.1111</v>
      </c>
      <c r="S95">
        <f>'Test_IF-có_validate'!S95</f>
        <v>0.30609999999999998</v>
      </c>
      <c r="U95" s="37">
        <f t="shared" si="28"/>
        <v>0.56520000000000004</v>
      </c>
      <c r="V95" s="37">
        <f t="shared" si="28"/>
        <v>0.52539999999999998</v>
      </c>
      <c r="W95" s="37">
        <f t="shared" si="28"/>
        <v>8.4400000000000003E-2</v>
      </c>
      <c r="X95" s="37">
        <f t="shared" si="28"/>
        <v>0.8</v>
      </c>
      <c r="Y95" s="37">
        <f t="shared" si="28"/>
        <v>0.53129999999999999</v>
      </c>
      <c r="AA95" s="37">
        <f t="shared" si="29"/>
        <v>7.1900000000000006E-2</v>
      </c>
      <c r="AB95" s="37">
        <f t="shared" si="30"/>
        <v>0.10780000000000001</v>
      </c>
      <c r="AC95" s="37">
        <f t="shared" si="31"/>
        <v>0.45989999999999998</v>
      </c>
      <c r="AD95" s="37">
        <f t="shared" si="32"/>
        <v>0.30120000000000002</v>
      </c>
      <c r="AE95" s="37">
        <f t="shared" si="33"/>
        <v>0.27550000000000002</v>
      </c>
      <c r="AG95" s="38">
        <f t="shared" si="46"/>
        <v>9.0800000000000006E-2</v>
      </c>
      <c r="AH95" s="38">
        <f t="shared" si="47"/>
        <v>7.1999999999999995E-2</v>
      </c>
      <c r="AI95" s="38">
        <f t="shared" si="48"/>
        <v>0.38469999999999999</v>
      </c>
      <c r="AJ95" s="38">
        <f t="shared" si="49"/>
        <v>0.44640000000000002</v>
      </c>
      <c r="AK95" s="38">
        <f t="shared" si="50"/>
        <v>8.6699999999999999E-2</v>
      </c>
      <c r="AM95" s="38">
        <f t="shared" si="34"/>
        <v>0.1888</v>
      </c>
      <c r="AN95" s="38">
        <f t="shared" si="35"/>
        <v>0.11509999999999999</v>
      </c>
      <c r="AO95" s="38">
        <f t="shared" si="36"/>
        <v>0.29399999999999998</v>
      </c>
      <c r="AP95" s="38">
        <f t="shared" si="37"/>
        <v>0.28689999999999999</v>
      </c>
      <c r="AQ95" s="38">
        <f t="shared" si="38"/>
        <v>0.25590000000000002</v>
      </c>
      <c r="AR95" s="38"/>
      <c r="AS95" s="38">
        <f t="shared" si="51"/>
        <v>0.21729999999999999</v>
      </c>
      <c r="AT95" s="38">
        <f t="shared" si="52"/>
        <v>0.18609999999999999</v>
      </c>
      <c r="AU95" s="38">
        <f t="shared" si="53"/>
        <v>0.29859999999999998</v>
      </c>
      <c r="AV95" s="38">
        <f t="shared" si="54"/>
        <v>0.45650000000000002</v>
      </c>
      <c r="AW95" s="38">
        <f t="shared" si="55"/>
        <v>0.49120000000000003</v>
      </c>
    </row>
    <row r="96" spans="2:49" ht="15.75" x14ac:dyDescent="0.25">
      <c r="B96">
        <v>0.25</v>
      </c>
      <c r="C96">
        <v>0.54</v>
      </c>
      <c r="D96">
        <v>0.31</v>
      </c>
      <c r="E96">
        <v>0.25</v>
      </c>
      <c r="F96">
        <v>0.08</v>
      </c>
      <c r="G96" t="s">
        <v>23</v>
      </c>
      <c r="H96">
        <f t="shared" si="39"/>
        <v>2.1299999999999999E-2</v>
      </c>
      <c r="I96">
        <f t="shared" si="40"/>
        <v>0.20369999999999999</v>
      </c>
      <c r="J96">
        <f t="shared" si="41"/>
        <v>0.50749999999999995</v>
      </c>
      <c r="K96">
        <f t="shared" si="42"/>
        <v>0.70820000000000005</v>
      </c>
      <c r="L96" s="47">
        <f t="shared" si="43"/>
        <v>2.1299999999999999E-2</v>
      </c>
      <c r="M96" t="str">
        <f t="shared" si="44"/>
        <v>Very Low</v>
      </c>
      <c r="N96">
        <f t="shared" si="45"/>
        <v>1</v>
      </c>
      <c r="O96">
        <f>'Test_IF-có_validate'!O96</f>
        <v>0.27779999999999999</v>
      </c>
      <c r="P96">
        <f>'Test_IF-có_validate'!P96</f>
        <v>0.6</v>
      </c>
      <c r="Q96">
        <f>'Test_IF-có_validate'!Q96</f>
        <v>0.33329999999999999</v>
      </c>
      <c r="R96">
        <f>'Test_IF-có_validate'!R96</f>
        <v>0.2525</v>
      </c>
      <c r="S96">
        <f>'Test_IF-có_validate'!S96</f>
        <v>7.1400000000000005E-2</v>
      </c>
      <c r="U96" s="37">
        <f t="shared" si="28"/>
        <v>0.56520000000000004</v>
      </c>
      <c r="V96" s="37">
        <f t="shared" si="28"/>
        <v>0.25</v>
      </c>
      <c r="W96" s="37">
        <f t="shared" si="28"/>
        <v>0.5</v>
      </c>
      <c r="X96" s="37">
        <f t="shared" si="28"/>
        <v>0.5968</v>
      </c>
      <c r="Y96" s="37">
        <f t="shared" si="28"/>
        <v>0.86670000000000003</v>
      </c>
      <c r="AA96" s="37">
        <f t="shared" si="29"/>
        <v>7.1900000000000006E-2</v>
      </c>
      <c r="AB96" s="37">
        <f t="shared" si="30"/>
        <v>0.41510000000000002</v>
      </c>
      <c r="AC96" s="37">
        <f t="shared" si="31"/>
        <v>7.0099999999999996E-2</v>
      </c>
      <c r="AD96" s="37">
        <f t="shared" si="32"/>
        <v>0.1273</v>
      </c>
      <c r="AE96" s="37">
        <f t="shared" si="33"/>
        <v>1.55E-2</v>
      </c>
      <c r="AG96" s="38">
        <f t="shared" si="46"/>
        <v>9.0800000000000006E-2</v>
      </c>
      <c r="AH96" s="38">
        <f t="shared" si="47"/>
        <v>0.2417</v>
      </c>
      <c r="AI96" s="38">
        <f t="shared" si="48"/>
        <v>0.14899999999999999</v>
      </c>
      <c r="AJ96" s="38">
        <f t="shared" si="49"/>
        <v>0.27800000000000002</v>
      </c>
      <c r="AK96" s="38">
        <f t="shared" si="50"/>
        <v>0.2059</v>
      </c>
      <c r="AM96" s="38">
        <f t="shared" si="34"/>
        <v>0.1888</v>
      </c>
      <c r="AN96" s="38">
        <f t="shared" si="35"/>
        <v>0.1991</v>
      </c>
      <c r="AO96" s="38">
        <f t="shared" si="36"/>
        <v>0.24160000000000001</v>
      </c>
      <c r="AP96" s="38">
        <f t="shared" si="37"/>
        <v>0.11260000000000001</v>
      </c>
      <c r="AQ96" s="38">
        <f t="shared" si="38"/>
        <v>0.53200000000000003</v>
      </c>
      <c r="AR96" s="38"/>
      <c r="AS96" s="38">
        <f t="shared" si="51"/>
        <v>0.21729999999999999</v>
      </c>
      <c r="AT96" s="38">
        <f t="shared" si="52"/>
        <v>0.12820000000000001</v>
      </c>
      <c r="AU96" s="38">
        <f t="shared" si="53"/>
        <v>0.23699999999999999</v>
      </c>
      <c r="AV96" s="38">
        <f t="shared" si="54"/>
        <v>0.28849999999999998</v>
      </c>
      <c r="AW96" s="38">
        <f t="shared" si="55"/>
        <v>0.74690000000000001</v>
      </c>
    </row>
    <row r="97" spans="2:49" ht="15.75" x14ac:dyDescent="0.25">
      <c r="B97">
        <v>0.28999999999999998</v>
      </c>
      <c r="C97">
        <v>0.66</v>
      </c>
      <c r="D97">
        <v>0.35</v>
      </c>
      <c r="E97">
        <v>0.28000000000000003</v>
      </c>
      <c r="F97">
        <v>0.31</v>
      </c>
      <c r="G97" t="s">
        <v>21</v>
      </c>
      <c r="H97">
        <f t="shared" si="39"/>
        <v>0.25800000000000001</v>
      </c>
      <c r="I97">
        <f t="shared" si="40"/>
        <v>9.0399999999999994E-2</v>
      </c>
      <c r="J97">
        <f t="shared" si="41"/>
        <v>0.2495</v>
      </c>
      <c r="K97">
        <f t="shared" si="42"/>
        <v>0.46899999999999997</v>
      </c>
      <c r="L97" s="47">
        <f t="shared" si="43"/>
        <v>9.0399999999999994E-2</v>
      </c>
      <c r="M97" t="str">
        <f t="shared" si="44"/>
        <v>Low</v>
      </c>
      <c r="N97">
        <f t="shared" si="45"/>
        <v>1</v>
      </c>
      <c r="O97">
        <f>'Test_IF-có_validate'!O97</f>
        <v>0.32219999999999999</v>
      </c>
      <c r="P97">
        <f>'Test_IF-có_validate'!P97</f>
        <v>0.73329999999999995</v>
      </c>
      <c r="Q97">
        <f>'Test_IF-có_validate'!Q97</f>
        <v>0.37780000000000002</v>
      </c>
      <c r="R97">
        <f>'Test_IF-có_validate'!R97</f>
        <v>0.2828</v>
      </c>
      <c r="S97">
        <f>'Test_IF-có_validate'!S97</f>
        <v>0.30609999999999998</v>
      </c>
      <c r="U97" s="37">
        <f t="shared" si="28"/>
        <v>0.51259999999999994</v>
      </c>
      <c r="V97" s="37">
        <f t="shared" si="28"/>
        <v>0.15390000000000001</v>
      </c>
      <c r="W97" s="37">
        <f t="shared" si="28"/>
        <v>0.4516</v>
      </c>
      <c r="X97" s="37">
        <f t="shared" si="28"/>
        <v>0.55910000000000004</v>
      </c>
      <c r="Y97" s="37">
        <f t="shared" si="28"/>
        <v>0.53129999999999999</v>
      </c>
      <c r="AA97" s="37">
        <f t="shared" si="29"/>
        <v>2.0400000000000001E-2</v>
      </c>
      <c r="AB97" s="37">
        <f t="shared" si="30"/>
        <v>0.54310000000000003</v>
      </c>
      <c r="AC97" s="37">
        <f t="shared" si="31"/>
        <v>1.9900000000000001E-2</v>
      </c>
      <c r="AD97" s="37">
        <f t="shared" si="32"/>
        <v>9.1600000000000001E-2</v>
      </c>
      <c r="AE97" s="37">
        <f t="shared" si="33"/>
        <v>0.27550000000000002</v>
      </c>
      <c r="AG97" s="38">
        <f t="shared" si="46"/>
        <v>3.9300000000000002E-2</v>
      </c>
      <c r="AH97" s="38">
        <f t="shared" si="47"/>
        <v>0.37519999999999998</v>
      </c>
      <c r="AI97" s="38">
        <f t="shared" si="48"/>
        <v>9.8900000000000002E-2</v>
      </c>
      <c r="AJ97" s="38">
        <f t="shared" si="49"/>
        <v>0.24299999999999999</v>
      </c>
      <c r="AK97" s="38">
        <f t="shared" si="50"/>
        <v>8.6699999999999999E-2</v>
      </c>
      <c r="AM97" s="38">
        <f t="shared" si="34"/>
        <v>0.13769999999999999</v>
      </c>
      <c r="AN97" s="38">
        <f t="shared" si="35"/>
        <v>0.33360000000000001</v>
      </c>
      <c r="AO97" s="38">
        <f t="shared" si="36"/>
        <v>0.19209999999999999</v>
      </c>
      <c r="AP97" s="38">
        <f t="shared" si="37"/>
        <v>7.6899999999999996E-2</v>
      </c>
      <c r="AQ97" s="38">
        <f t="shared" si="38"/>
        <v>0.25590000000000002</v>
      </c>
      <c r="AR97" s="38"/>
      <c r="AS97" s="38">
        <f t="shared" si="51"/>
        <v>0.1663</v>
      </c>
      <c r="AT97" s="38">
        <f t="shared" si="52"/>
        <v>0.26390000000000002</v>
      </c>
      <c r="AU97" s="38">
        <f t="shared" si="53"/>
        <v>0.18740000000000001</v>
      </c>
      <c r="AV97" s="38">
        <f t="shared" si="54"/>
        <v>0.25359999999999999</v>
      </c>
      <c r="AW97" s="38">
        <f t="shared" si="55"/>
        <v>0.49120000000000003</v>
      </c>
    </row>
    <row r="98" spans="2:49" ht="15.75" x14ac:dyDescent="0.25">
      <c r="B98">
        <v>0.28999999999999998</v>
      </c>
      <c r="C98">
        <v>0.74</v>
      </c>
      <c r="D98">
        <v>0.39</v>
      </c>
      <c r="E98">
        <v>0.41</v>
      </c>
      <c r="F98">
        <v>0.54</v>
      </c>
      <c r="G98" t="s">
        <v>24</v>
      </c>
      <c r="H98">
        <f t="shared" si="39"/>
        <v>0.48309999999999997</v>
      </c>
      <c r="I98">
        <f t="shared" si="40"/>
        <v>0.32019999999999998</v>
      </c>
      <c r="J98">
        <f t="shared" si="41"/>
        <v>1.15E-2</v>
      </c>
      <c r="K98">
        <f t="shared" si="42"/>
        <v>0.2351</v>
      </c>
      <c r="L98" s="47">
        <f t="shared" si="43"/>
        <v>1.15E-2</v>
      </c>
      <c r="M98" t="str">
        <f t="shared" si="44"/>
        <v>Middle</v>
      </c>
      <c r="N98">
        <f t="shared" si="45"/>
        <v>1</v>
      </c>
      <c r="O98">
        <f>'Test_IF-có_validate'!O98</f>
        <v>0.32219999999999999</v>
      </c>
      <c r="P98">
        <f>'Test_IF-có_validate'!P98</f>
        <v>0.82220000000000004</v>
      </c>
      <c r="Q98">
        <f>'Test_IF-có_validate'!Q98</f>
        <v>0.42220000000000002</v>
      </c>
      <c r="R98">
        <f>'Test_IF-có_validate'!R98</f>
        <v>0.41410000000000002</v>
      </c>
      <c r="S98">
        <f>'Test_IF-có_validate'!S98</f>
        <v>0.54079999999999995</v>
      </c>
      <c r="U98" s="37">
        <f t="shared" si="28"/>
        <v>0.51259999999999994</v>
      </c>
      <c r="V98" s="37">
        <f t="shared" si="28"/>
        <v>9.7600000000000006E-2</v>
      </c>
      <c r="W98" s="37">
        <f t="shared" si="28"/>
        <v>0.40629999999999999</v>
      </c>
      <c r="X98" s="37">
        <f t="shared" si="28"/>
        <v>0.4143</v>
      </c>
      <c r="Y98" s="37">
        <f t="shared" si="28"/>
        <v>0.29799999999999999</v>
      </c>
      <c r="AA98" s="37">
        <f t="shared" si="29"/>
        <v>2.0400000000000001E-2</v>
      </c>
      <c r="AB98" s="37">
        <f t="shared" si="30"/>
        <v>0.62460000000000004</v>
      </c>
      <c r="AC98" s="37">
        <f t="shared" si="31"/>
        <v>2.9399999999999999E-2</v>
      </c>
      <c r="AD98" s="37">
        <f t="shared" si="32"/>
        <v>5.74E-2</v>
      </c>
      <c r="AE98" s="37">
        <f t="shared" si="33"/>
        <v>0.51919999999999999</v>
      </c>
      <c r="AG98" s="38">
        <f t="shared" si="46"/>
        <v>3.9300000000000002E-2</v>
      </c>
      <c r="AH98" s="38">
        <f t="shared" si="47"/>
        <v>0.46100000000000002</v>
      </c>
      <c r="AI98" s="38">
        <f t="shared" si="48"/>
        <v>4.9700000000000001E-2</v>
      </c>
      <c r="AJ98" s="38">
        <f t="shared" si="49"/>
        <v>9.5399999999999999E-2</v>
      </c>
      <c r="AK98" s="38">
        <f t="shared" si="50"/>
        <v>0.34110000000000001</v>
      </c>
      <c r="AM98" s="38">
        <f t="shared" si="34"/>
        <v>0.13769999999999999</v>
      </c>
      <c r="AN98" s="38">
        <f t="shared" si="35"/>
        <v>0.42009999999999997</v>
      </c>
      <c r="AO98" s="38">
        <f t="shared" si="36"/>
        <v>0.14319999999999999</v>
      </c>
      <c r="AP98" s="38">
        <f t="shared" si="37"/>
        <v>7.22E-2</v>
      </c>
      <c r="AQ98" s="38">
        <f t="shared" si="38"/>
        <v>1.1000000000000001E-3</v>
      </c>
      <c r="AR98" s="38"/>
      <c r="AS98" s="38">
        <f t="shared" si="51"/>
        <v>0.1663</v>
      </c>
      <c r="AT98" s="38">
        <f t="shared" si="52"/>
        <v>0.35160000000000002</v>
      </c>
      <c r="AU98" s="38">
        <f t="shared" si="53"/>
        <v>0.13850000000000001</v>
      </c>
      <c r="AV98" s="38">
        <f t="shared" si="54"/>
        <v>0.1062</v>
      </c>
      <c r="AW98" s="38">
        <f t="shared" si="55"/>
        <v>0.2432</v>
      </c>
    </row>
    <row r="99" spans="2:49" ht="15.75" x14ac:dyDescent="0.25">
      <c r="B99">
        <v>0.31</v>
      </c>
      <c r="C99">
        <v>0.82</v>
      </c>
      <c r="D99">
        <v>0.47</v>
      </c>
      <c r="E99">
        <v>0.4</v>
      </c>
      <c r="F99">
        <v>0.99</v>
      </c>
      <c r="G99" t="s">
        <v>20</v>
      </c>
      <c r="H99">
        <f t="shared" si="39"/>
        <v>0.85619999999999996</v>
      </c>
      <c r="I99">
        <f t="shared" si="40"/>
        <v>0.7137</v>
      </c>
      <c r="J99">
        <f t="shared" si="41"/>
        <v>0.42949999999999999</v>
      </c>
      <c r="K99">
        <f t="shared" si="42"/>
        <v>0.21049999999999999</v>
      </c>
      <c r="L99" s="47">
        <f t="shared" si="43"/>
        <v>0.21049999999999999</v>
      </c>
      <c r="M99" t="str">
        <f t="shared" si="44"/>
        <v>High</v>
      </c>
      <c r="N99">
        <f t="shared" si="45"/>
        <v>1</v>
      </c>
      <c r="O99">
        <f>'Test_IF-có_validate'!O99</f>
        <v>0.34439999999999998</v>
      </c>
      <c r="P99">
        <f>'Test_IF-có_validate'!P99</f>
        <v>0.91110000000000002</v>
      </c>
      <c r="Q99">
        <f>'Test_IF-có_validate'!Q99</f>
        <v>0.5111</v>
      </c>
      <c r="R99">
        <f>'Test_IF-có_validate'!R99</f>
        <v>0.40400000000000003</v>
      </c>
      <c r="S99">
        <f>'Test_IF-có_validate'!S99</f>
        <v>1</v>
      </c>
      <c r="U99" s="37">
        <f t="shared" si="28"/>
        <v>0.48770000000000002</v>
      </c>
      <c r="V99" s="37">
        <f t="shared" si="28"/>
        <v>4.65E-2</v>
      </c>
      <c r="W99" s="37">
        <f t="shared" si="28"/>
        <v>0.32350000000000001</v>
      </c>
      <c r="X99" s="37">
        <f t="shared" si="28"/>
        <v>0.42449999999999999</v>
      </c>
      <c r="Y99" s="37">
        <f t="shared" si="28"/>
        <v>0</v>
      </c>
      <c r="AA99" s="37">
        <f t="shared" si="29"/>
        <v>5.0000000000000001E-3</v>
      </c>
      <c r="AB99" s="37">
        <f t="shared" si="30"/>
        <v>0.70350000000000001</v>
      </c>
      <c r="AC99" s="37">
        <f t="shared" si="31"/>
        <v>0.1255</v>
      </c>
      <c r="AD99" s="37">
        <f t="shared" si="32"/>
        <v>4.6300000000000001E-2</v>
      </c>
      <c r="AE99" s="37">
        <f t="shared" si="33"/>
        <v>0.9173</v>
      </c>
      <c r="AG99" s="38">
        <f t="shared" si="46"/>
        <v>1.3899999999999999E-2</v>
      </c>
      <c r="AH99" s="38">
        <f t="shared" si="47"/>
        <v>0.5444</v>
      </c>
      <c r="AI99" s="38">
        <f t="shared" si="48"/>
        <v>4.6600000000000003E-2</v>
      </c>
      <c r="AJ99" s="38">
        <f t="shared" si="49"/>
        <v>0.1065</v>
      </c>
      <c r="AK99" s="38">
        <f t="shared" si="50"/>
        <v>0.76729999999999998</v>
      </c>
      <c r="AM99" s="38">
        <f t="shared" si="34"/>
        <v>0.1125</v>
      </c>
      <c r="AN99" s="38">
        <f t="shared" si="35"/>
        <v>0.50449999999999995</v>
      </c>
      <c r="AO99" s="38">
        <f t="shared" si="36"/>
        <v>4.7199999999999999E-2</v>
      </c>
      <c r="AP99" s="38">
        <f t="shared" si="37"/>
        <v>6.0999999999999999E-2</v>
      </c>
      <c r="AQ99" s="38">
        <f t="shared" si="38"/>
        <v>0.4602</v>
      </c>
      <c r="AR99" s="38"/>
      <c r="AS99" s="38">
        <f t="shared" si="51"/>
        <v>0.14119999999999999</v>
      </c>
      <c r="AT99" s="38">
        <f t="shared" si="52"/>
        <v>0.43730000000000002</v>
      </c>
      <c r="AU99" s="38">
        <f t="shared" si="53"/>
        <v>4.2500000000000003E-2</v>
      </c>
      <c r="AV99" s="38">
        <f t="shared" si="54"/>
        <v>0.1173</v>
      </c>
      <c r="AW99" s="38">
        <f t="shared" si="55"/>
        <v>0.22239999999999999</v>
      </c>
    </row>
    <row r="100" spans="2:49" ht="15.75" x14ac:dyDescent="0.25">
      <c r="B100">
        <v>0.28000000000000003</v>
      </c>
      <c r="C100">
        <v>0.55000000000000004</v>
      </c>
      <c r="D100">
        <v>0.38</v>
      </c>
      <c r="E100">
        <v>0.9</v>
      </c>
      <c r="F100">
        <v>0.22</v>
      </c>
      <c r="G100" t="s">
        <v>21</v>
      </c>
      <c r="H100">
        <f t="shared" si="39"/>
        <v>0.16619999999999999</v>
      </c>
      <c r="I100">
        <f t="shared" si="40"/>
        <v>3.1199999999999999E-2</v>
      </c>
      <c r="J100">
        <f t="shared" si="41"/>
        <v>0.35199999999999998</v>
      </c>
      <c r="K100">
        <f t="shared" si="42"/>
        <v>0.56030000000000002</v>
      </c>
      <c r="L100" s="47">
        <f t="shared" si="43"/>
        <v>3.1199999999999999E-2</v>
      </c>
      <c r="M100" t="str">
        <f t="shared" si="44"/>
        <v>Low</v>
      </c>
      <c r="N100">
        <f t="shared" si="45"/>
        <v>1</v>
      </c>
      <c r="O100">
        <f>'Test_IF-có_validate'!O100</f>
        <v>0.31109999999999999</v>
      </c>
      <c r="P100">
        <f>'Test_IF-có_validate'!P100</f>
        <v>0.61109999999999998</v>
      </c>
      <c r="Q100">
        <f>'Test_IF-có_validate'!Q100</f>
        <v>0.41110000000000002</v>
      </c>
      <c r="R100">
        <f>'Test_IF-có_validate'!R100</f>
        <v>0.90910000000000002</v>
      </c>
      <c r="S100">
        <f>'Test_IF-có_validate'!S100</f>
        <v>0.21429999999999999</v>
      </c>
      <c r="U100" s="37">
        <f t="shared" si="28"/>
        <v>0.52539999999999998</v>
      </c>
      <c r="V100" s="37">
        <f t="shared" si="28"/>
        <v>0.2414</v>
      </c>
      <c r="W100" s="37">
        <f t="shared" si="28"/>
        <v>0.4173</v>
      </c>
      <c r="X100" s="37">
        <f t="shared" si="28"/>
        <v>4.7600000000000003E-2</v>
      </c>
      <c r="Y100" s="37">
        <f t="shared" si="28"/>
        <v>0.64700000000000002</v>
      </c>
      <c r="AA100" s="37">
        <f t="shared" si="29"/>
        <v>3.32E-2</v>
      </c>
      <c r="AB100" s="37">
        <f t="shared" si="30"/>
        <v>0.42599999999999999</v>
      </c>
      <c r="AC100" s="37">
        <f t="shared" si="31"/>
        <v>1.72E-2</v>
      </c>
      <c r="AD100" s="37">
        <f t="shared" si="32"/>
        <v>0.55469999999999997</v>
      </c>
      <c r="AE100" s="37">
        <f t="shared" si="33"/>
        <v>0.16869999999999999</v>
      </c>
      <c r="AG100" s="38">
        <f t="shared" si="46"/>
        <v>5.21E-2</v>
      </c>
      <c r="AH100" s="38">
        <f t="shared" si="47"/>
        <v>0.25309999999999999</v>
      </c>
      <c r="AI100" s="38">
        <f t="shared" si="48"/>
        <v>6.2E-2</v>
      </c>
      <c r="AJ100" s="38">
        <f t="shared" si="49"/>
        <v>0.4118</v>
      </c>
      <c r="AK100" s="38">
        <f t="shared" si="50"/>
        <v>2.23E-2</v>
      </c>
      <c r="AM100" s="38">
        <f t="shared" si="34"/>
        <v>0.15040000000000001</v>
      </c>
      <c r="AN100" s="38">
        <f t="shared" si="35"/>
        <v>0.21049999999999999</v>
      </c>
      <c r="AO100" s="38">
        <f t="shared" si="36"/>
        <v>0.15540000000000001</v>
      </c>
      <c r="AP100" s="38">
        <f t="shared" si="37"/>
        <v>0.56810000000000005</v>
      </c>
      <c r="AQ100" s="38">
        <f t="shared" si="38"/>
        <v>0.3614</v>
      </c>
      <c r="AR100" s="38"/>
      <c r="AS100" s="38">
        <f t="shared" si="51"/>
        <v>0.17899999999999999</v>
      </c>
      <c r="AT100" s="38">
        <f t="shared" si="52"/>
        <v>0.13969999999999999</v>
      </c>
      <c r="AU100" s="38">
        <f t="shared" si="53"/>
        <v>0.1507</v>
      </c>
      <c r="AV100" s="38">
        <f t="shared" si="54"/>
        <v>0.40150000000000002</v>
      </c>
      <c r="AW100" s="38">
        <f t="shared" si="55"/>
        <v>0.59030000000000005</v>
      </c>
    </row>
    <row r="101" spans="2:49" ht="15.75" x14ac:dyDescent="0.25">
      <c r="B101">
        <v>0.33</v>
      </c>
      <c r="C101">
        <v>0.04</v>
      </c>
      <c r="D101">
        <v>0.02</v>
      </c>
      <c r="E101">
        <v>0.12</v>
      </c>
      <c r="F101">
        <v>0.11</v>
      </c>
      <c r="G101" t="s">
        <v>23</v>
      </c>
      <c r="H101">
        <f t="shared" si="39"/>
        <v>5.6599999999999998E-2</v>
      </c>
      <c r="I101">
        <f t="shared" si="40"/>
        <v>0.1918</v>
      </c>
      <c r="J101">
        <f t="shared" si="41"/>
        <v>0.49869999999999998</v>
      </c>
      <c r="K101">
        <f t="shared" si="42"/>
        <v>0.70279999999999998</v>
      </c>
      <c r="L101" s="47">
        <f t="shared" si="43"/>
        <v>5.6599999999999998E-2</v>
      </c>
      <c r="M101" t="str">
        <f t="shared" si="44"/>
        <v>Very Low</v>
      </c>
      <c r="N101">
        <f t="shared" si="45"/>
        <v>1</v>
      </c>
      <c r="O101">
        <f>'Test_IF-có_validate'!O101</f>
        <v>0.36670000000000003</v>
      </c>
      <c r="P101">
        <f>'Test_IF-có_validate'!P101</f>
        <v>4.4400000000000002E-2</v>
      </c>
      <c r="Q101">
        <f>'Test_IF-có_validate'!Q101</f>
        <v>1.11E-2</v>
      </c>
      <c r="R101">
        <f>'Test_IF-có_validate'!R101</f>
        <v>0.1212</v>
      </c>
      <c r="S101">
        <f>'Test_IF-có_validate'!S101</f>
        <v>0.10199999999999999</v>
      </c>
      <c r="U101" s="37">
        <f t="shared" si="28"/>
        <v>0.46339999999999998</v>
      </c>
      <c r="V101" s="37">
        <f t="shared" si="28"/>
        <v>0.91500000000000004</v>
      </c>
      <c r="W101" s="37">
        <f t="shared" si="28"/>
        <v>0.97799999999999998</v>
      </c>
      <c r="X101" s="37">
        <f t="shared" si="28"/>
        <v>0.78380000000000005</v>
      </c>
      <c r="Y101" s="37">
        <f t="shared" si="28"/>
        <v>0.81489999999999996</v>
      </c>
      <c r="AA101" s="37">
        <f t="shared" si="29"/>
        <v>3.0200000000000001E-2</v>
      </c>
      <c r="AB101" s="37">
        <f t="shared" si="30"/>
        <v>0.2278</v>
      </c>
      <c r="AC101" s="37">
        <f t="shared" si="31"/>
        <v>0.46639999999999998</v>
      </c>
      <c r="AD101" s="37">
        <f t="shared" si="32"/>
        <v>0.2883</v>
      </c>
      <c r="AE101" s="37">
        <f t="shared" si="33"/>
        <v>2.5999999999999999E-2</v>
      </c>
      <c r="AG101" s="38">
        <f t="shared" si="46"/>
        <v>1.1299999999999999E-2</v>
      </c>
      <c r="AH101" s="38">
        <f t="shared" si="47"/>
        <v>0.40029999999999999</v>
      </c>
      <c r="AI101" s="38">
        <f t="shared" si="48"/>
        <v>0.53820000000000001</v>
      </c>
      <c r="AJ101" s="38">
        <f t="shared" si="49"/>
        <v>0.43409999999999999</v>
      </c>
      <c r="AK101" s="38">
        <f t="shared" si="50"/>
        <v>0.16500000000000001</v>
      </c>
      <c r="AM101" s="38">
        <f t="shared" si="34"/>
        <v>8.7300000000000003E-2</v>
      </c>
      <c r="AN101" s="38">
        <f t="shared" si="35"/>
        <v>0.44080000000000003</v>
      </c>
      <c r="AO101" s="38">
        <f t="shared" si="36"/>
        <v>0.62119999999999997</v>
      </c>
      <c r="AP101" s="38">
        <f t="shared" si="37"/>
        <v>0.27400000000000002</v>
      </c>
      <c r="AQ101" s="38">
        <f t="shared" si="38"/>
        <v>0.49480000000000002</v>
      </c>
      <c r="AR101" s="38"/>
      <c r="AS101" s="38">
        <f t="shared" si="51"/>
        <v>0.11609999999999999</v>
      </c>
      <c r="AT101" s="38">
        <f t="shared" si="52"/>
        <v>0.50649999999999995</v>
      </c>
      <c r="AU101" s="38">
        <f t="shared" si="53"/>
        <v>0.61699999999999999</v>
      </c>
      <c r="AV101" s="38">
        <f t="shared" si="54"/>
        <v>0.44419999999999998</v>
      </c>
      <c r="AW101" s="38">
        <f t="shared" si="55"/>
        <v>0.71309999999999996</v>
      </c>
    </row>
    <row r="102" spans="2:49" ht="15.75" x14ac:dyDescent="0.25">
      <c r="B102">
        <v>0.37</v>
      </c>
      <c r="C102">
        <v>0.09</v>
      </c>
      <c r="D102">
        <v>0.1</v>
      </c>
      <c r="E102">
        <v>0.13</v>
      </c>
      <c r="F102">
        <v>0.32</v>
      </c>
      <c r="G102" t="s">
        <v>21</v>
      </c>
      <c r="H102">
        <f t="shared" si="39"/>
        <v>0.2903</v>
      </c>
      <c r="I102">
        <f t="shared" si="40"/>
        <v>0.1234</v>
      </c>
      <c r="J102">
        <f t="shared" si="41"/>
        <v>0.26069999999999999</v>
      </c>
      <c r="K102">
        <f t="shared" si="42"/>
        <v>0.48110000000000003</v>
      </c>
      <c r="L102" s="47">
        <f t="shared" si="43"/>
        <v>0.1234</v>
      </c>
      <c r="M102" t="str">
        <f t="shared" si="44"/>
        <v>Low</v>
      </c>
      <c r="N102">
        <f t="shared" si="45"/>
        <v>1</v>
      </c>
      <c r="O102">
        <f>'Test_IF-có_validate'!O102</f>
        <v>0.41110000000000002</v>
      </c>
      <c r="P102">
        <f>'Test_IF-có_validate'!P102</f>
        <v>0.1</v>
      </c>
      <c r="Q102">
        <f>'Test_IF-có_validate'!Q102</f>
        <v>0.1</v>
      </c>
      <c r="R102">
        <f>'Test_IF-có_validate'!R102</f>
        <v>0.1313</v>
      </c>
      <c r="S102">
        <f>'Test_IF-có_validate'!S102</f>
        <v>0.31630000000000003</v>
      </c>
      <c r="U102" s="37">
        <f t="shared" si="28"/>
        <v>0.4173</v>
      </c>
      <c r="V102" s="37">
        <f t="shared" si="28"/>
        <v>0.81820000000000004</v>
      </c>
      <c r="W102" s="37">
        <f t="shared" si="28"/>
        <v>0.81820000000000004</v>
      </c>
      <c r="X102" s="37">
        <f t="shared" si="28"/>
        <v>0.76790000000000003</v>
      </c>
      <c r="Y102" s="37">
        <f t="shared" si="28"/>
        <v>0.51939999999999997</v>
      </c>
      <c r="AA102" s="37">
        <f t="shared" si="29"/>
        <v>7.9699999999999993E-2</v>
      </c>
      <c r="AB102" s="37">
        <f t="shared" si="30"/>
        <v>0.1525</v>
      </c>
      <c r="AC102" s="37">
        <f t="shared" si="31"/>
        <v>0.3508</v>
      </c>
      <c r="AD102" s="37">
        <f t="shared" si="32"/>
        <v>0.27560000000000001</v>
      </c>
      <c r="AE102" s="37">
        <f t="shared" si="33"/>
        <v>0.28699999999999998</v>
      </c>
      <c r="AG102" s="38">
        <f t="shared" si="46"/>
        <v>6.08E-2</v>
      </c>
      <c r="AH102" s="38">
        <f t="shared" si="47"/>
        <v>0.32819999999999999</v>
      </c>
      <c r="AI102" s="38">
        <f t="shared" si="48"/>
        <v>0.42570000000000002</v>
      </c>
      <c r="AJ102" s="38">
        <f t="shared" si="49"/>
        <v>0.42180000000000001</v>
      </c>
      <c r="AK102" s="38">
        <f t="shared" si="50"/>
        <v>9.8500000000000004E-2</v>
      </c>
      <c r="AM102" s="38">
        <f t="shared" si="34"/>
        <v>3.7900000000000003E-2</v>
      </c>
      <c r="AN102" s="38">
        <f t="shared" si="35"/>
        <v>0.3695</v>
      </c>
      <c r="AO102" s="38">
        <f t="shared" si="36"/>
        <v>0.51249999999999996</v>
      </c>
      <c r="AP102" s="38">
        <f t="shared" si="37"/>
        <v>0.26119999999999999</v>
      </c>
      <c r="AQ102" s="38">
        <f t="shared" si="38"/>
        <v>0.24429999999999999</v>
      </c>
      <c r="AR102" s="38"/>
      <c r="AS102" s="38">
        <f t="shared" si="51"/>
        <v>6.6699999999999995E-2</v>
      </c>
      <c r="AT102" s="38">
        <f t="shared" si="52"/>
        <v>0.43690000000000001</v>
      </c>
      <c r="AU102" s="38">
        <f t="shared" si="53"/>
        <v>0.50819999999999999</v>
      </c>
      <c r="AV102" s="38">
        <f t="shared" si="54"/>
        <v>0.432</v>
      </c>
      <c r="AW102" s="38">
        <f t="shared" si="55"/>
        <v>0.4803</v>
      </c>
    </row>
    <row r="103" spans="2:49" ht="15.75" x14ac:dyDescent="0.25">
      <c r="B103">
        <v>0.4</v>
      </c>
      <c r="C103">
        <v>0.15</v>
      </c>
      <c r="D103">
        <v>0.16</v>
      </c>
      <c r="E103">
        <v>0.3</v>
      </c>
      <c r="F103">
        <v>0.57999999999999996</v>
      </c>
      <c r="G103" t="s">
        <v>24</v>
      </c>
      <c r="H103">
        <f t="shared" si="39"/>
        <v>0.5323</v>
      </c>
      <c r="I103">
        <f t="shared" si="40"/>
        <v>0.37719999999999998</v>
      </c>
      <c r="J103">
        <f t="shared" si="41"/>
        <v>6.7699999999999996E-2</v>
      </c>
      <c r="K103">
        <f t="shared" si="42"/>
        <v>0.21510000000000001</v>
      </c>
      <c r="L103" s="47">
        <f t="shared" si="43"/>
        <v>6.7699999999999996E-2</v>
      </c>
      <c r="M103" t="str">
        <f t="shared" si="44"/>
        <v>Middle</v>
      </c>
      <c r="N103">
        <f t="shared" si="45"/>
        <v>1</v>
      </c>
      <c r="O103">
        <f>'Test_IF-có_validate'!O103</f>
        <v>0.44440000000000002</v>
      </c>
      <c r="P103">
        <f>'Test_IF-có_validate'!P103</f>
        <v>0.16669999999999999</v>
      </c>
      <c r="Q103">
        <f>'Test_IF-có_validate'!Q103</f>
        <v>0.16669999999999999</v>
      </c>
      <c r="R103">
        <f>'Test_IF-có_validate'!R103</f>
        <v>0.30299999999999999</v>
      </c>
      <c r="S103">
        <f>'Test_IF-có_validate'!S103</f>
        <v>0.58160000000000001</v>
      </c>
      <c r="U103" s="37">
        <f t="shared" si="28"/>
        <v>0.38469999999999999</v>
      </c>
      <c r="V103" s="37">
        <f t="shared" si="28"/>
        <v>0.71419999999999995</v>
      </c>
      <c r="W103" s="37">
        <f t="shared" si="28"/>
        <v>0.71419999999999995</v>
      </c>
      <c r="X103" s="37">
        <f t="shared" si="28"/>
        <v>0.53490000000000004</v>
      </c>
      <c r="Y103" s="37">
        <f t="shared" si="28"/>
        <v>0.26450000000000001</v>
      </c>
      <c r="AA103" s="37">
        <f t="shared" si="29"/>
        <v>0.11609999999999999</v>
      </c>
      <c r="AB103" s="37">
        <f t="shared" si="30"/>
        <v>6.6100000000000006E-2</v>
      </c>
      <c r="AC103" s="37">
        <f t="shared" si="31"/>
        <v>0.26740000000000003</v>
      </c>
      <c r="AD103" s="37">
        <f t="shared" si="32"/>
        <v>6.8099999999999994E-2</v>
      </c>
      <c r="AE103" s="37">
        <f t="shared" si="33"/>
        <v>0.55820000000000003</v>
      </c>
      <c r="AG103" s="38">
        <f t="shared" si="46"/>
        <v>9.7199999999999995E-2</v>
      </c>
      <c r="AH103" s="38">
        <f t="shared" si="47"/>
        <v>0.24429999999999999</v>
      </c>
      <c r="AI103" s="38">
        <f t="shared" si="48"/>
        <v>0.34399999999999997</v>
      </c>
      <c r="AJ103" s="38">
        <f t="shared" si="49"/>
        <v>0.21990000000000001</v>
      </c>
      <c r="AK103" s="38">
        <f t="shared" si="50"/>
        <v>0.38229999999999997</v>
      </c>
      <c r="AM103" s="38">
        <f t="shared" si="34"/>
        <v>1.2999999999999999E-3</v>
      </c>
      <c r="AN103" s="38">
        <f t="shared" si="35"/>
        <v>0.28649999999999998</v>
      </c>
      <c r="AO103" s="38">
        <f t="shared" si="36"/>
        <v>0.43309999999999998</v>
      </c>
      <c r="AP103" s="38">
        <f t="shared" si="37"/>
        <v>5.33E-2</v>
      </c>
      <c r="AQ103" s="38">
        <f t="shared" si="38"/>
        <v>4.3999999999999997E-2</v>
      </c>
      <c r="AR103" s="38"/>
      <c r="AS103" s="38">
        <f t="shared" si="51"/>
        <v>3.0200000000000001E-2</v>
      </c>
      <c r="AT103" s="38">
        <f t="shared" si="52"/>
        <v>0.35549999999999998</v>
      </c>
      <c r="AU103" s="38">
        <f t="shared" si="53"/>
        <v>0.42859999999999998</v>
      </c>
      <c r="AV103" s="38">
        <f t="shared" si="54"/>
        <v>0.23050000000000001</v>
      </c>
      <c r="AW103" s="38">
        <f t="shared" si="55"/>
        <v>0.20080000000000001</v>
      </c>
    </row>
    <row r="104" spans="2:49" ht="15.75" x14ac:dyDescent="0.25">
      <c r="B104">
        <v>0.37</v>
      </c>
      <c r="C104">
        <v>7.0000000000000007E-2</v>
      </c>
      <c r="D104">
        <v>0.1</v>
      </c>
      <c r="E104">
        <v>0.41</v>
      </c>
      <c r="F104">
        <v>0.3</v>
      </c>
      <c r="G104" t="s">
        <v>21</v>
      </c>
      <c r="H104">
        <f t="shared" si="39"/>
        <v>0.26579999999999998</v>
      </c>
      <c r="I104">
        <f t="shared" si="40"/>
        <v>9.6600000000000005E-2</v>
      </c>
      <c r="J104">
        <f t="shared" si="41"/>
        <v>0.27929999999999999</v>
      </c>
      <c r="K104">
        <f t="shared" si="42"/>
        <v>0.49630000000000002</v>
      </c>
      <c r="L104" s="47">
        <f t="shared" si="43"/>
        <v>9.6600000000000005E-2</v>
      </c>
      <c r="M104" t="str">
        <f t="shared" si="44"/>
        <v>Low</v>
      </c>
      <c r="N104">
        <f t="shared" si="45"/>
        <v>1</v>
      </c>
      <c r="O104">
        <f>'Test_IF-có_validate'!O104</f>
        <v>0.41110000000000002</v>
      </c>
      <c r="P104">
        <f>'Test_IF-có_validate'!P104</f>
        <v>7.7799999999999994E-2</v>
      </c>
      <c r="Q104">
        <f>'Test_IF-có_validate'!Q104</f>
        <v>0.1</v>
      </c>
      <c r="R104">
        <f>'Test_IF-có_validate'!R104</f>
        <v>0.41410000000000002</v>
      </c>
      <c r="S104">
        <f>'Test_IF-có_validate'!S104</f>
        <v>0.2959</v>
      </c>
      <c r="U104" s="37">
        <f t="shared" si="28"/>
        <v>0.4173</v>
      </c>
      <c r="V104" s="37">
        <f t="shared" si="28"/>
        <v>0.85560000000000003</v>
      </c>
      <c r="W104" s="37">
        <f t="shared" si="28"/>
        <v>0.81820000000000004</v>
      </c>
      <c r="X104" s="37">
        <f t="shared" si="28"/>
        <v>0.4143</v>
      </c>
      <c r="Y104" s="37">
        <f t="shared" si="28"/>
        <v>0.54330000000000001</v>
      </c>
      <c r="AA104" s="37">
        <f t="shared" si="29"/>
        <v>7.9699999999999993E-2</v>
      </c>
      <c r="AB104" s="37">
        <f t="shared" si="30"/>
        <v>0.18210000000000001</v>
      </c>
      <c r="AC104" s="37">
        <f t="shared" si="31"/>
        <v>0.3508</v>
      </c>
      <c r="AD104" s="37">
        <f t="shared" si="32"/>
        <v>5.74E-2</v>
      </c>
      <c r="AE104" s="37">
        <f t="shared" si="33"/>
        <v>0.26400000000000001</v>
      </c>
      <c r="AG104" s="38">
        <f t="shared" si="46"/>
        <v>6.08E-2</v>
      </c>
      <c r="AH104" s="38">
        <f t="shared" si="47"/>
        <v>0.35670000000000002</v>
      </c>
      <c r="AI104" s="38">
        <f t="shared" si="48"/>
        <v>0.42570000000000002</v>
      </c>
      <c r="AJ104" s="38">
        <f t="shared" si="49"/>
        <v>9.5399999999999999E-2</v>
      </c>
      <c r="AK104" s="38">
        <f t="shared" si="50"/>
        <v>7.4899999999999994E-2</v>
      </c>
      <c r="AM104" s="38">
        <f t="shared" si="34"/>
        <v>3.7900000000000003E-2</v>
      </c>
      <c r="AN104" s="38">
        <f t="shared" si="35"/>
        <v>0.3977</v>
      </c>
      <c r="AO104" s="38">
        <f t="shared" si="36"/>
        <v>0.51249999999999996</v>
      </c>
      <c r="AP104" s="38">
        <f t="shared" si="37"/>
        <v>7.22E-2</v>
      </c>
      <c r="AQ104" s="38">
        <f t="shared" si="38"/>
        <v>0.26750000000000002</v>
      </c>
      <c r="AR104" s="38"/>
      <c r="AS104" s="38">
        <f t="shared" si="51"/>
        <v>6.6699999999999995E-2</v>
      </c>
      <c r="AT104" s="38">
        <f t="shared" si="52"/>
        <v>0.46450000000000002</v>
      </c>
      <c r="AU104" s="38">
        <f t="shared" si="53"/>
        <v>0.50819999999999999</v>
      </c>
      <c r="AV104" s="38">
        <f t="shared" si="54"/>
        <v>0.1062</v>
      </c>
      <c r="AW104" s="38">
        <f t="shared" si="55"/>
        <v>0.50219999999999998</v>
      </c>
    </row>
    <row r="105" spans="2:49" ht="15.75" x14ac:dyDescent="0.25">
      <c r="B105">
        <v>0.41</v>
      </c>
      <c r="C105">
        <v>0.11</v>
      </c>
      <c r="D105">
        <v>0.21</v>
      </c>
      <c r="E105">
        <v>0.44</v>
      </c>
      <c r="F105">
        <v>0.56999999999999995</v>
      </c>
      <c r="G105" t="s">
        <v>24</v>
      </c>
      <c r="H105">
        <f t="shared" si="39"/>
        <v>0.51980000000000004</v>
      </c>
      <c r="I105">
        <f t="shared" si="40"/>
        <v>0.3614</v>
      </c>
      <c r="J105">
        <f t="shared" si="41"/>
        <v>5.4899999999999997E-2</v>
      </c>
      <c r="K105">
        <f t="shared" si="42"/>
        <v>0.21870000000000001</v>
      </c>
      <c r="L105" s="47">
        <f t="shared" si="43"/>
        <v>5.4899999999999997E-2</v>
      </c>
      <c r="M105" t="str">
        <f t="shared" si="44"/>
        <v>Middle</v>
      </c>
      <c r="N105">
        <f t="shared" si="45"/>
        <v>1</v>
      </c>
      <c r="O105">
        <f>'Test_IF-có_validate'!O105</f>
        <v>0.4556</v>
      </c>
      <c r="P105">
        <f>'Test_IF-có_validate'!P105</f>
        <v>0.1222</v>
      </c>
      <c r="Q105">
        <f>'Test_IF-có_validate'!Q105</f>
        <v>0.22220000000000001</v>
      </c>
      <c r="R105">
        <f>'Test_IF-có_validate'!R105</f>
        <v>0.44440000000000002</v>
      </c>
      <c r="S105">
        <f>'Test_IF-có_validate'!S105</f>
        <v>0.57140000000000002</v>
      </c>
      <c r="U105" s="37">
        <f t="shared" si="28"/>
        <v>0.374</v>
      </c>
      <c r="V105" s="37">
        <f t="shared" si="28"/>
        <v>0.78220000000000001</v>
      </c>
      <c r="W105" s="37">
        <f t="shared" si="28"/>
        <v>0.63639999999999997</v>
      </c>
      <c r="X105" s="37">
        <f t="shared" si="28"/>
        <v>0.38469999999999999</v>
      </c>
      <c r="Y105" s="37">
        <f t="shared" si="28"/>
        <v>0.27279999999999999</v>
      </c>
      <c r="AA105" s="37">
        <f t="shared" si="29"/>
        <v>0.12820000000000001</v>
      </c>
      <c r="AB105" s="37">
        <f t="shared" si="30"/>
        <v>0.12330000000000001</v>
      </c>
      <c r="AC105" s="37">
        <f t="shared" si="31"/>
        <v>0.2</v>
      </c>
      <c r="AD105" s="37">
        <f t="shared" si="32"/>
        <v>9.06E-2</v>
      </c>
      <c r="AE105" s="37">
        <f t="shared" si="33"/>
        <v>0.54849999999999999</v>
      </c>
      <c r="AG105" s="38">
        <f t="shared" si="46"/>
        <v>0.1094</v>
      </c>
      <c r="AH105" s="38">
        <f t="shared" si="47"/>
        <v>0.2999</v>
      </c>
      <c r="AI105" s="38">
        <f t="shared" si="48"/>
        <v>0.27760000000000001</v>
      </c>
      <c r="AJ105" s="38">
        <f t="shared" si="49"/>
        <v>6.2199999999999998E-2</v>
      </c>
      <c r="AK105" s="38">
        <f t="shared" si="50"/>
        <v>0.372</v>
      </c>
      <c r="AM105" s="38">
        <f t="shared" si="34"/>
        <v>1.09E-2</v>
      </c>
      <c r="AN105" s="38">
        <f t="shared" si="35"/>
        <v>0.34160000000000001</v>
      </c>
      <c r="AO105" s="38">
        <f t="shared" si="36"/>
        <v>0.36820000000000003</v>
      </c>
      <c r="AP105" s="38">
        <f t="shared" si="37"/>
        <v>0.1053</v>
      </c>
      <c r="AQ105" s="38">
        <f t="shared" si="38"/>
        <v>3.3300000000000003E-2</v>
      </c>
      <c r="AR105" s="38"/>
      <c r="AS105" s="38">
        <f t="shared" si="51"/>
        <v>1.7999999999999999E-2</v>
      </c>
      <c r="AT105" s="38">
        <f t="shared" si="52"/>
        <v>0.40960000000000002</v>
      </c>
      <c r="AU105" s="38">
        <f t="shared" si="53"/>
        <v>0.36370000000000002</v>
      </c>
      <c r="AV105" s="38">
        <f t="shared" si="54"/>
        <v>7.2999999999999995E-2</v>
      </c>
      <c r="AW105" s="38">
        <f t="shared" si="55"/>
        <v>0.2114</v>
      </c>
    </row>
    <row r="106" spans="2:49" ht="15.75" x14ac:dyDescent="0.25">
      <c r="B106">
        <v>0.42</v>
      </c>
      <c r="C106">
        <v>0.13</v>
      </c>
      <c r="D106">
        <v>0.15</v>
      </c>
      <c r="E106">
        <v>0.94</v>
      </c>
      <c r="F106">
        <v>0.3</v>
      </c>
      <c r="G106" t="s">
        <v>24</v>
      </c>
      <c r="H106">
        <f t="shared" si="39"/>
        <v>0.2697</v>
      </c>
      <c r="I106">
        <f t="shared" si="40"/>
        <v>9.7900000000000001E-2</v>
      </c>
      <c r="J106">
        <f t="shared" si="41"/>
        <v>0.28339999999999999</v>
      </c>
      <c r="K106">
        <f t="shared" si="42"/>
        <v>0.49740000000000001</v>
      </c>
      <c r="L106" s="47">
        <f t="shared" si="43"/>
        <v>9.7900000000000001E-2</v>
      </c>
      <c r="M106" t="str">
        <f t="shared" si="44"/>
        <v>Low</v>
      </c>
      <c r="N106">
        <f t="shared" si="45"/>
        <v>0</v>
      </c>
      <c r="O106">
        <f>'Test_IF-có_validate'!O106</f>
        <v>0.4667</v>
      </c>
      <c r="P106">
        <f>'Test_IF-có_validate'!P106</f>
        <v>0.1444</v>
      </c>
      <c r="Q106">
        <f>'Test_IF-có_validate'!Q106</f>
        <v>0.15559999999999999</v>
      </c>
      <c r="R106">
        <f>'Test_IF-có_validate'!R106</f>
        <v>0.94950000000000001</v>
      </c>
      <c r="S106">
        <f>'Test_IF-có_validate'!S106</f>
        <v>0.2959</v>
      </c>
      <c r="U106" s="37">
        <f t="shared" ref="U106:Y149" si="56">ROUND((1-O106)/(1+O106),4)</f>
        <v>0.36359999999999998</v>
      </c>
      <c r="V106" s="37">
        <f t="shared" si="56"/>
        <v>0.74760000000000004</v>
      </c>
      <c r="W106" s="37">
        <f t="shared" si="56"/>
        <v>0.73070000000000002</v>
      </c>
      <c r="X106" s="37">
        <f t="shared" si="56"/>
        <v>2.5899999999999999E-2</v>
      </c>
      <c r="Y106" s="37">
        <f t="shared" si="56"/>
        <v>0.54330000000000001</v>
      </c>
      <c r="AA106" s="37">
        <f t="shared" si="29"/>
        <v>0.14019999999999999</v>
      </c>
      <c r="AB106" s="37">
        <f t="shared" si="30"/>
        <v>9.4500000000000001E-2</v>
      </c>
      <c r="AC106" s="37">
        <f t="shared" si="31"/>
        <v>0.28110000000000002</v>
      </c>
      <c r="AD106" s="37">
        <f t="shared" si="32"/>
        <v>0.5917</v>
      </c>
      <c r="AE106" s="37">
        <f t="shared" si="33"/>
        <v>0.26400000000000001</v>
      </c>
      <c r="AG106" s="38">
        <f t="shared" si="46"/>
        <v>0.12139999999999999</v>
      </c>
      <c r="AH106" s="38">
        <f t="shared" si="47"/>
        <v>0.27200000000000002</v>
      </c>
      <c r="AI106" s="38">
        <f t="shared" si="48"/>
        <v>0.3574</v>
      </c>
      <c r="AJ106" s="38">
        <f t="shared" si="49"/>
        <v>0.45040000000000002</v>
      </c>
      <c r="AK106" s="38">
        <f t="shared" si="50"/>
        <v>7.4899999999999994E-2</v>
      </c>
      <c r="AM106" s="38">
        <f t="shared" si="34"/>
        <v>2.29E-2</v>
      </c>
      <c r="AN106" s="38">
        <f t="shared" si="35"/>
        <v>0.314</v>
      </c>
      <c r="AO106" s="38">
        <f t="shared" si="36"/>
        <v>0.44619999999999999</v>
      </c>
      <c r="AP106" s="38">
        <f t="shared" si="37"/>
        <v>0.60499999999999998</v>
      </c>
      <c r="AQ106" s="38">
        <f t="shared" si="38"/>
        <v>0.26750000000000002</v>
      </c>
      <c r="AR106" s="38"/>
      <c r="AS106" s="38">
        <f t="shared" si="51"/>
        <v>6.0000000000000001E-3</v>
      </c>
      <c r="AT106" s="38">
        <f t="shared" si="52"/>
        <v>0.38250000000000001</v>
      </c>
      <c r="AU106" s="38">
        <f t="shared" si="53"/>
        <v>0.44169999999999998</v>
      </c>
      <c r="AV106" s="38">
        <f t="shared" si="54"/>
        <v>0.44009999999999999</v>
      </c>
      <c r="AW106" s="38">
        <f t="shared" si="55"/>
        <v>0.50219999999999998</v>
      </c>
    </row>
    <row r="107" spans="2:49" ht="15.75" x14ac:dyDescent="0.25">
      <c r="B107">
        <v>0.41</v>
      </c>
      <c r="C107">
        <v>0.04</v>
      </c>
      <c r="D107">
        <v>0.33</v>
      </c>
      <c r="E107">
        <v>0.26</v>
      </c>
      <c r="F107">
        <v>0.12</v>
      </c>
      <c r="G107" t="s">
        <v>23</v>
      </c>
      <c r="H107">
        <f t="shared" si="39"/>
        <v>4.1500000000000002E-2</v>
      </c>
      <c r="I107">
        <f t="shared" si="40"/>
        <v>0.1522</v>
      </c>
      <c r="J107">
        <f t="shared" si="41"/>
        <v>0.4607</v>
      </c>
      <c r="K107">
        <f t="shared" si="42"/>
        <v>0.66569999999999996</v>
      </c>
      <c r="L107" s="47">
        <f t="shared" si="43"/>
        <v>4.1500000000000002E-2</v>
      </c>
      <c r="M107" t="str">
        <f t="shared" si="44"/>
        <v>Very Low</v>
      </c>
      <c r="N107">
        <f t="shared" si="45"/>
        <v>1</v>
      </c>
      <c r="O107">
        <f>'Test_IF-có_validate'!O107</f>
        <v>0.4556</v>
      </c>
      <c r="P107">
        <f>'Test_IF-có_validate'!P107</f>
        <v>4.4400000000000002E-2</v>
      </c>
      <c r="Q107">
        <f>'Test_IF-có_validate'!Q107</f>
        <v>0.35560000000000003</v>
      </c>
      <c r="R107">
        <f>'Test_IF-có_validate'!R107</f>
        <v>0.2626</v>
      </c>
      <c r="S107">
        <f>'Test_IF-có_validate'!S107</f>
        <v>0.11219999999999999</v>
      </c>
      <c r="U107" s="37">
        <f t="shared" si="56"/>
        <v>0.374</v>
      </c>
      <c r="V107" s="37">
        <f t="shared" si="56"/>
        <v>0.91500000000000004</v>
      </c>
      <c r="W107" s="37">
        <f t="shared" si="56"/>
        <v>0.47539999999999999</v>
      </c>
      <c r="X107" s="37">
        <f t="shared" si="56"/>
        <v>0.58399999999999996</v>
      </c>
      <c r="Y107" s="37">
        <f t="shared" si="56"/>
        <v>0.79820000000000002</v>
      </c>
      <c r="AA107" s="37">
        <f t="shared" si="29"/>
        <v>0.12820000000000001</v>
      </c>
      <c r="AB107" s="37">
        <f t="shared" si="30"/>
        <v>0.2278</v>
      </c>
      <c r="AC107" s="37">
        <f t="shared" si="31"/>
        <v>4.48E-2</v>
      </c>
      <c r="AD107" s="37">
        <f t="shared" si="32"/>
        <v>0.1153</v>
      </c>
      <c r="AE107" s="37">
        <f t="shared" si="33"/>
        <v>3.9600000000000003E-2</v>
      </c>
      <c r="AG107" s="38">
        <f t="shared" si="46"/>
        <v>0.1094</v>
      </c>
      <c r="AH107" s="38">
        <f t="shared" si="47"/>
        <v>0.40029999999999999</v>
      </c>
      <c r="AI107" s="38">
        <f t="shared" si="48"/>
        <v>0.12379999999999999</v>
      </c>
      <c r="AJ107" s="38">
        <f t="shared" si="49"/>
        <v>0.26629999999999998</v>
      </c>
      <c r="AK107" s="38">
        <f t="shared" si="50"/>
        <v>0.15160000000000001</v>
      </c>
      <c r="AM107" s="38">
        <f t="shared" si="34"/>
        <v>1.09E-2</v>
      </c>
      <c r="AN107" s="38">
        <f t="shared" si="35"/>
        <v>0.44080000000000003</v>
      </c>
      <c r="AO107" s="38">
        <f t="shared" si="36"/>
        <v>0.2167</v>
      </c>
      <c r="AP107" s="38">
        <f t="shared" si="37"/>
        <v>0.10059999999999999</v>
      </c>
      <c r="AQ107" s="38">
        <f t="shared" si="38"/>
        <v>0.48249999999999998</v>
      </c>
      <c r="AR107" s="38"/>
      <c r="AS107" s="38">
        <f t="shared" si="51"/>
        <v>1.7999999999999999E-2</v>
      </c>
      <c r="AT107" s="38">
        <f t="shared" si="52"/>
        <v>0.50649999999999995</v>
      </c>
      <c r="AU107" s="38">
        <f t="shared" si="53"/>
        <v>0.21199999999999999</v>
      </c>
      <c r="AV107" s="38">
        <f t="shared" si="54"/>
        <v>0.27679999999999999</v>
      </c>
      <c r="AW107" s="38">
        <f t="shared" si="55"/>
        <v>0.70179999999999998</v>
      </c>
    </row>
    <row r="108" spans="2:49" ht="15.75" x14ac:dyDescent="0.25">
      <c r="B108">
        <v>0.38</v>
      </c>
      <c r="C108">
        <v>0.09</v>
      </c>
      <c r="D108">
        <v>0.37</v>
      </c>
      <c r="E108">
        <v>0.28000000000000003</v>
      </c>
      <c r="F108">
        <v>0.32</v>
      </c>
      <c r="G108" t="s">
        <v>21</v>
      </c>
      <c r="H108">
        <f t="shared" si="39"/>
        <v>0.26690000000000003</v>
      </c>
      <c r="I108">
        <f t="shared" si="40"/>
        <v>9.98E-2</v>
      </c>
      <c r="J108">
        <f t="shared" si="41"/>
        <v>0.2374</v>
      </c>
      <c r="K108">
        <f t="shared" si="42"/>
        <v>0.45779999999999998</v>
      </c>
      <c r="L108" s="47">
        <f t="shared" si="43"/>
        <v>9.98E-2</v>
      </c>
      <c r="M108" t="str">
        <f t="shared" si="44"/>
        <v>Low</v>
      </c>
      <c r="N108">
        <f t="shared" si="45"/>
        <v>1</v>
      </c>
      <c r="O108">
        <f>'Test_IF-có_validate'!O108</f>
        <v>0.42220000000000002</v>
      </c>
      <c r="P108">
        <f>'Test_IF-có_validate'!P108</f>
        <v>0.1</v>
      </c>
      <c r="Q108">
        <f>'Test_IF-có_validate'!Q108</f>
        <v>0.4</v>
      </c>
      <c r="R108">
        <f>'Test_IF-có_validate'!R108</f>
        <v>0.2828</v>
      </c>
      <c r="S108">
        <f>'Test_IF-có_validate'!S108</f>
        <v>0.31630000000000003</v>
      </c>
      <c r="U108" s="37">
        <f t="shared" si="56"/>
        <v>0.40629999999999999</v>
      </c>
      <c r="V108" s="37">
        <f t="shared" si="56"/>
        <v>0.81820000000000004</v>
      </c>
      <c r="W108" s="37">
        <f t="shared" si="56"/>
        <v>0.42859999999999998</v>
      </c>
      <c r="X108" s="37">
        <f t="shared" si="56"/>
        <v>0.55910000000000004</v>
      </c>
      <c r="Y108" s="37">
        <f t="shared" si="56"/>
        <v>0.51939999999999997</v>
      </c>
      <c r="AA108" s="37">
        <f t="shared" si="29"/>
        <v>9.1899999999999996E-2</v>
      </c>
      <c r="AB108" s="37">
        <f t="shared" si="30"/>
        <v>0.1525</v>
      </c>
      <c r="AC108" s="37">
        <f t="shared" si="31"/>
        <v>4.8999999999999998E-3</v>
      </c>
      <c r="AD108" s="37">
        <f t="shared" si="32"/>
        <v>9.1600000000000001E-2</v>
      </c>
      <c r="AE108" s="37">
        <f t="shared" si="33"/>
        <v>0.28699999999999998</v>
      </c>
      <c r="AG108" s="38">
        <f t="shared" si="46"/>
        <v>7.2999999999999995E-2</v>
      </c>
      <c r="AH108" s="38">
        <f t="shared" si="47"/>
        <v>0.32819999999999999</v>
      </c>
      <c r="AI108" s="38">
        <f t="shared" si="48"/>
        <v>7.4200000000000002E-2</v>
      </c>
      <c r="AJ108" s="38">
        <f t="shared" si="49"/>
        <v>0.24299999999999999</v>
      </c>
      <c r="AK108" s="38">
        <f t="shared" si="50"/>
        <v>9.8500000000000004E-2</v>
      </c>
      <c r="AM108" s="38">
        <f t="shared" si="34"/>
        <v>2.5600000000000001E-2</v>
      </c>
      <c r="AN108" s="38">
        <f t="shared" si="35"/>
        <v>0.3695</v>
      </c>
      <c r="AO108" s="38">
        <f t="shared" si="36"/>
        <v>0.1676</v>
      </c>
      <c r="AP108" s="38">
        <f t="shared" si="37"/>
        <v>7.6899999999999996E-2</v>
      </c>
      <c r="AQ108" s="38">
        <f t="shared" si="38"/>
        <v>0.24429999999999999</v>
      </c>
      <c r="AR108" s="38"/>
      <c r="AS108" s="38">
        <f t="shared" si="51"/>
        <v>5.45E-2</v>
      </c>
      <c r="AT108" s="38">
        <f t="shared" si="52"/>
        <v>0.43690000000000001</v>
      </c>
      <c r="AU108" s="38">
        <f t="shared" si="53"/>
        <v>0.16289999999999999</v>
      </c>
      <c r="AV108" s="38">
        <f t="shared" si="54"/>
        <v>0.25359999999999999</v>
      </c>
      <c r="AW108" s="38">
        <f t="shared" si="55"/>
        <v>0.4803</v>
      </c>
    </row>
    <row r="109" spans="2:49" ht="15.75" x14ac:dyDescent="0.25">
      <c r="B109">
        <v>0.42</v>
      </c>
      <c r="C109">
        <v>0.28999999999999998</v>
      </c>
      <c r="D109">
        <v>0.14000000000000001</v>
      </c>
      <c r="E109">
        <v>0.03</v>
      </c>
      <c r="F109">
        <v>0.68</v>
      </c>
      <c r="G109" t="s">
        <v>24</v>
      </c>
      <c r="H109">
        <f t="shared" si="39"/>
        <v>0.62590000000000001</v>
      </c>
      <c r="I109">
        <f t="shared" si="40"/>
        <v>0.47560000000000002</v>
      </c>
      <c r="J109">
        <f t="shared" si="41"/>
        <v>0.1716</v>
      </c>
      <c r="K109">
        <f t="shared" si="42"/>
        <v>0.1242</v>
      </c>
      <c r="L109" s="47">
        <f t="shared" si="43"/>
        <v>0.1242</v>
      </c>
      <c r="M109" t="str">
        <f t="shared" si="44"/>
        <v>High</v>
      </c>
      <c r="N109">
        <f t="shared" si="45"/>
        <v>0</v>
      </c>
      <c r="O109">
        <f>'Test_IF-có_validate'!O109</f>
        <v>0.4667</v>
      </c>
      <c r="P109">
        <f>'Test_IF-có_validate'!P109</f>
        <v>0.32219999999999999</v>
      </c>
      <c r="Q109">
        <f>'Test_IF-có_validate'!Q109</f>
        <v>0.1444</v>
      </c>
      <c r="R109">
        <f>'Test_IF-có_validate'!R109</f>
        <v>3.0300000000000001E-2</v>
      </c>
      <c r="S109">
        <f>'Test_IF-có_validate'!S109</f>
        <v>0.68369999999999997</v>
      </c>
      <c r="U109" s="37">
        <f t="shared" si="56"/>
        <v>0.36359999999999998</v>
      </c>
      <c r="V109" s="37">
        <f t="shared" si="56"/>
        <v>0.51259999999999994</v>
      </c>
      <c r="W109" s="37">
        <f t="shared" si="56"/>
        <v>0.74760000000000004</v>
      </c>
      <c r="X109" s="37">
        <f t="shared" si="56"/>
        <v>0.94120000000000004</v>
      </c>
      <c r="Y109" s="37">
        <f t="shared" si="56"/>
        <v>0.18790000000000001</v>
      </c>
      <c r="AA109" s="37">
        <f t="shared" si="29"/>
        <v>0.14019999999999999</v>
      </c>
      <c r="AB109" s="37">
        <f t="shared" si="30"/>
        <v>0.1206</v>
      </c>
      <c r="AC109" s="37">
        <f t="shared" si="31"/>
        <v>0.29499999999999998</v>
      </c>
      <c r="AD109" s="37">
        <f t="shared" si="32"/>
        <v>0.40660000000000002</v>
      </c>
      <c r="AE109" s="37">
        <f t="shared" si="33"/>
        <v>0.65200000000000002</v>
      </c>
      <c r="AG109" s="38">
        <f t="shared" si="46"/>
        <v>0.12139999999999999</v>
      </c>
      <c r="AH109" s="38">
        <f t="shared" si="47"/>
        <v>5.9200000000000003E-2</v>
      </c>
      <c r="AI109" s="38">
        <f t="shared" si="48"/>
        <v>0.37109999999999999</v>
      </c>
      <c r="AJ109" s="38">
        <f t="shared" si="49"/>
        <v>0.54679999999999995</v>
      </c>
      <c r="AK109" s="38">
        <f t="shared" si="50"/>
        <v>0.48209999999999997</v>
      </c>
      <c r="AM109" s="38">
        <f t="shared" si="34"/>
        <v>2.29E-2</v>
      </c>
      <c r="AN109" s="38">
        <f t="shared" si="35"/>
        <v>0.1024</v>
      </c>
      <c r="AO109" s="38">
        <f t="shared" si="36"/>
        <v>0.45939999999999998</v>
      </c>
      <c r="AP109" s="38">
        <f t="shared" si="37"/>
        <v>0.39269999999999999</v>
      </c>
      <c r="AQ109" s="38">
        <f t="shared" si="38"/>
        <v>0.14949999999999999</v>
      </c>
      <c r="AR109" s="38"/>
      <c r="AS109" s="38">
        <f t="shared" si="51"/>
        <v>6.0000000000000001E-3</v>
      </c>
      <c r="AT109" s="38">
        <f t="shared" si="52"/>
        <v>0.17349999999999999</v>
      </c>
      <c r="AU109" s="38">
        <f t="shared" si="53"/>
        <v>0.45500000000000002</v>
      </c>
      <c r="AV109" s="38">
        <f t="shared" si="54"/>
        <v>0.55640000000000001</v>
      </c>
      <c r="AW109" s="38">
        <f t="shared" si="55"/>
        <v>9.5600000000000004E-2</v>
      </c>
    </row>
    <row r="110" spans="2:49" ht="15.75" x14ac:dyDescent="0.25">
      <c r="B110">
        <v>0.4</v>
      </c>
      <c r="C110">
        <v>0.3</v>
      </c>
      <c r="D110">
        <v>0.18</v>
      </c>
      <c r="E110">
        <v>0.28999999999999998</v>
      </c>
      <c r="F110">
        <v>0.59</v>
      </c>
      <c r="G110" t="s">
        <v>24</v>
      </c>
      <c r="H110">
        <f t="shared" si="39"/>
        <v>0.53979999999999995</v>
      </c>
      <c r="I110">
        <f t="shared" si="40"/>
        <v>0.38479999999999998</v>
      </c>
      <c r="J110">
        <f t="shared" si="41"/>
        <v>7.5899999999999995E-2</v>
      </c>
      <c r="K110">
        <f t="shared" si="42"/>
        <v>0.20349999999999999</v>
      </c>
      <c r="L110" s="47">
        <f t="shared" si="43"/>
        <v>7.5899999999999995E-2</v>
      </c>
      <c r="M110" t="str">
        <f t="shared" si="44"/>
        <v>Middle</v>
      </c>
      <c r="N110">
        <f t="shared" si="45"/>
        <v>1</v>
      </c>
      <c r="O110">
        <f>'Test_IF-có_validate'!O110</f>
        <v>0.44440000000000002</v>
      </c>
      <c r="P110">
        <f>'Test_IF-có_validate'!P110</f>
        <v>0.33329999999999999</v>
      </c>
      <c r="Q110">
        <f>'Test_IF-có_validate'!Q110</f>
        <v>0.18890000000000001</v>
      </c>
      <c r="R110">
        <f>'Test_IF-có_validate'!R110</f>
        <v>0.29289999999999999</v>
      </c>
      <c r="S110">
        <f>'Test_IF-có_validate'!S110</f>
        <v>0.59179999999999999</v>
      </c>
      <c r="U110" s="37">
        <f t="shared" si="56"/>
        <v>0.38469999999999999</v>
      </c>
      <c r="V110" s="37">
        <f t="shared" si="56"/>
        <v>0.5</v>
      </c>
      <c r="W110" s="37">
        <f t="shared" si="56"/>
        <v>0.68220000000000003</v>
      </c>
      <c r="X110" s="37">
        <f t="shared" si="56"/>
        <v>0.54690000000000005</v>
      </c>
      <c r="Y110" s="37">
        <f t="shared" si="56"/>
        <v>0.25640000000000002</v>
      </c>
      <c r="AA110" s="37">
        <f t="shared" si="29"/>
        <v>0.11609999999999999</v>
      </c>
      <c r="AB110" s="37">
        <f t="shared" si="30"/>
        <v>0.13320000000000001</v>
      </c>
      <c r="AC110" s="37">
        <f t="shared" si="31"/>
        <v>0.2402</v>
      </c>
      <c r="AD110" s="37">
        <f t="shared" si="32"/>
        <v>7.9799999999999996E-2</v>
      </c>
      <c r="AE110" s="37">
        <f t="shared" si="33"/>
        <v>0.56769999999999998</v>
      </c>
      <c r="AG110" s="38">
        <f t="shared" si="46"/>
        <v>9.7199999999999995E-2</v>
      </c>
      <c r="AH110" s="38">
        <f t="shared" si="47"/>
        <v>4.65E-2</v>
      </c>
      <c r="AI110" s="38">
        <f t="shared" si="48"/>
        <v>0.31730000000000003</v>
      </c>
      <c r="AJ110" s="38">
        <f t="shared" si="49"/>
        <v>0.23139999999999999</v>
      </c>
      <c r="AK110" s="38">
        <f t="shared" si="50"/>
        <v>0.39250000000000002</v>
      </c>
      <c r="AM110" s="38">
        <f t="shared" si="34"/>
        <v>1.2999999999999999E-3</v>
      </c>
      <c r="AN110" s="38">
        <f t="shared" si="35"/>
        <v>8.9700000000000002E-2</v>
      </c>
      <c r="AO110" s="38">
        <f t="shared" si="36"/>
        <v>0.40699999999999997</v>
      </c>
      <c r="AP110" s="38">
        <f t="shared" si="37"/>
        <v>6.5100000000000005E-2</v>
      </c>
      <c r="AQ110" s="38">
        <f t="shared" si="38"/>
        <v>5.4699999999999999E-2</v>
      </c>
      <c r="AR110" s="38"/>
      <c r="AS110" s="38">
        <f t="shared" si="51"/>
        <v>3.0200000000000001E-2</v>
      </c>
      <c r="AT110" s="38">
        <f t="shared" si="52"/>
        <v>0.16089999999999999</v>
      </c>
      <c r="AU110" s="38">
        <f t="shared" si="53"/>
        <v>0.40250000000000002</v>
      </c>
      <c r="AV110" s="38">
        <f t="shared" si="54"/>
        <v>0.24199999999999999</v>
      </c>
      <c r="AW110" s="38">
        <f t="shared" si="55"/>
        <v>0.19020000000000001</v>
      </c>
    </row>
    <row r="111" spans="2:49" ht="15.75" x14ac:dyDescent="0.25">
      <c r="B111">
        <v>0.38</v>
      </c>
      <c r="C111">
        <v>0.33</v>
      </c>
      <c r="D111">
        <v>0.1</v>
      </c>
      <c r="E111">
        <v>7.0000000000000007E-2</v>
      </c>
      <c r="F111">
        <v>0.4</v>
      </c>
      <c r="G111" t="s">
        <v>21</v>
      </c>
      <c r="H111">
        <f t="shared" si="39"/>
        <v>0.37319999999999998</v>
      </c>
      <c r="I111">
        <f t="shared" si="40"/>
        <v>0.20849999999999999</v>
      </c>
      <c r="J111">
        <f t="shared" si="41"/>
        <v>0.1772</v>
      </c>
      <c r="K111">
        <f t="shared" si="42"/>
        <v>0.4012</v>
      </c>
      <c r="L111" s="47">
        <f t="shared" si="43"/>
        <v>0.1772</v>
      </c>
      <c r="M111" t="str">
        <f t="shared" si="44"/>
        <v>Middle</v>
      </c>
      <c r="N111">
        <f t="shared" si="45"/>
        <v>0</v>
      </c>
      <c r="O111">
        <f>'Test_IF-có_validate'!O111</f>
        <v>0.42220000000000002</v>
      </c>
      <c r="P111">
        <f>'Test_IF-có_validate'!P111</f>
        <v>0.36670000000000003</v>
      </c>
      <c r="Q111">
        <f>'Test_IF-có_validate'!Q111</f>
        <v>0.1</v>
      </c>
      <c r="R111">
        <f>'Test_IF-có_validate'!R111</f>
        <v>7.0699999999999999E-2</v>
      </c>
      <c r="S111">
        <f>'Test_IF-có_validate'!S111</f>
        <v>0.39800000000000002</v>
      </c>
      <c r="U111" s="37">
        <f t="shared" si="56"/>
        <v>0.40629999999999999</v>
      </c>
      <c r="V111" s="37">
        <f t="shared" si="56"/>
        <v>0.46339999999999998</v>
      </c>
      <c r="W111" s="37">
        <f t="shared" si="56"/>
        <v>0.81820000000000004</v>
      </c>
      <c r="X111" s="37">
        <f t="shared" si="56"/>
        <v>0.8679</v>
      </c>
      <c r="Y111" s="37">
        <f t="shared" si="56"/>
        <v>0.43059999999999998</v>
      </c>
      <c r="AA111" s="37">
        <f t="shared" si="29"/>
        <v>9.1899999999999996E-2</v>
      </c>
      <c r="AB111" s="37">
        <f t="shared" si="30"/>
        <v>0.17069999999999999</v>
      </c>
      <c r="AC111" s="37">
        <f t="shared" si="31"/>
        <v>0.3508</v>
      </c>
      <c r="AD111" s="37">
        <f t="shared" si="32"/>
        <v>0.3533</v>
      </c>
      <c r="AE111" s="37">
        <f t="shared" si="33"/>
        <v>0.37540000000000001</v>
      </c>
      <c r="AG111" s="38">
        <f t="shared" si="46"/>
        <v>7.2999999999999995E-2</v>
      </c>
      <c r="AH111" s="38">
        <f t="shared" si="47"/>
        <v>8.6999999999999994E-3</v>
      </c>
      <c r="AI111" s="38">
        <f t="shared" si="48"/>
        <v>0.42570000000000002</v>
      </c>
      <c r="AJ111" s="38">
        <f t="shared" si="49"/>
        <v>0.49619999999999997</v>
      </c>
      <c r="AK111" s="38">
        <f t="shared" si="50"/>
        <v>0.19009999999999999</v>
      </c>
      <c r="AM111" s="38">
        <f t="shared" si="34"/>
        <v>2.5600000000000001E-2</v>
      </c>
      <c r="AN111" s="38">
        <f t="shared" si="35"/>
        <v>5.1900000000000002E-2</v>
      </c>
      <c r="AO111" s="38">
        <f t="shared" si="36"/>
        <v>0.51249999999999996</v>
      </c>
      <c r="AP111" s="38">
        <f t="shared" si="37"/>
        <v>0.3392</v>
      </c>
      <c r="AQ111" s="38">
        <f t="shared" si="38"/>
        <v>0.1532</v>
      </c>
      <c r="AR111" s="38"/>
      <c r="AS111" s="38">
        <f t="shared" si="51"/>
        <v>5.45E-2</v>
      </c>
      <c r="AT111" s="38">
        <f t="shared" si="52"/>
        <v>0.12330000000000001</v>
      </c>
      <c r="AU111" s="38">
        <f t="shared" si="53"/>
        <v>0.50819999999999999</v>
      </c>
      <c r="AV111" s="38">
        <f t="shared" si="54"/>
        <v>0.50609999999999999</v>
      </c>
      <c r="AW111" s="38">
        <f t="shared" si="55"/>
        <v>0.39319999999999999</v>
      </c>
    </row>
    <row r="112" spans="2:49" ht="15.75" x14ac:dyDescent="0.25">
      <c r="B112">
        <v>0.47</v>
      </c>
      <c r="C112">
        <v>0.47</v>
      </c>
      <c r="D112">
        <v>0.25</v>
      </c>
      <c r="E112">
        <v>0.96</v>
      </c>
      <c r="F112">
        <v>0.61</v>
      </c>
      <c r="G112" t="s">
        <v>20</v>
      </c>
      <c r="H112">
        <f t="shared" si="39"/>
        <v>0.5605</v>
      </c>
      <c r="I112">
        <f t="shared" si="40"/>
        <v>0.40189999999999998</v>
      </c>
      <c r="J112">
        <f t="shared" si="41"/>
        <v>9.8900000000000002E-2</v>
      </c>
      <c r="K112">
        <f t="shared" si="42"/>
        <v>0.18190000000000001</v>
      </c>
      <c r="L112" s="47">
        <f t="shared" si="43"/>
        <v>9.8900000000000002E-2</v>
      </c>
      <c r="M112" t="str">
        <f t="shared" si="44"/>
        <v>Middle</v>
      </c>
      <c r="N112">
        <f t="shared" si="45"/>
        <v>0</v>
      </c>
      <c r="O112">
        <f>'Test_IF-có_validate'!O112</f>
        <v>0.5222</v>
      </c>
      <c r="P112">
        <f>'Test_IF-có_validate'!P112</f>
        <v>0.5222</v>
      </c>
      <c r="Q112">
        <f>'Test_IF-có_validate'!Q112</f>
        <v>0.26669999999999999</v>
      </c>
      <c r="R112">
        <f>'Test_IF-có_validate'!R112</f>
        <v>0.96970000000000001</v>
      </c>
      <c r="S112">
        <f>'Test_IF-có_validate'!S112</f>
        <v>0.61219999999999997</v>
      </c>
      <c r="U112" s="37">
        <f t="shared" si="56"/>
        <v>0.31390000000000001</v>
      </c>
      <c r="V112" s="37">
        <f t="shared" si="56"/>
        <v>0.31390000000000001</v>
      </c>
      <c r="W112" s="37">
        <f t="shared" si="56"/>
        <v>0.57889999999999997</v>
      </c>
      <c r="X112" s="37">
        <f t="shared" si="56"/>
        <v>1.54E-2</v>
      </c>
      <c r="Y112" s="37">
        <f t="shared" si="56"/>
        <v>0.24049999999999999</v>
      </c>
      <c r="AA112" s="37">
        <f t="shared" si="29"/>
        <v>0.19919999999999999</v>
      </c>
      <c r="AB112" s="37">
        <f t="shared" si="30"/>
        <v>0.33679999999999999</v>
      </c>
      <c r="AC112" s="37">
        <f t="shared" si="31"/>
        <v>0.1472</v>
      </c>
      <c r="AD112" s="37">
        <f t="shared" si="32"/>
        <v>0.61009999999999998</v>
      </c>
      <c r="AE112" s="37">
        <f t="shared" si="33"/>
        <v>0.58679999999999999</v>
      </c>
      <c r="AG112" s="38">
        <f t="shared" si="46"/>
        <v>0.18049999999999999</v>
      </c>
      <c r="AH112" s="38">
        <f t="shared" si="47"/>
        <v>0.1608</v>
      </c>
      <c r="AI112" s="38">
        <f t="shared" si="48"/>
        <v>0.22550000000000001</v>
      </c>
      <c r="AJ112" s="38">
        <f t="shared" si="49"/>
        <v>0.46949999999999997</v>
      </c>
      <c r="AK112" s="38">
        <f t="shared" si="50"/>
        <v>0.41270000000000001</v>
      </c>
      <c r="AM112" s="38">
        <f t="shared" si="34"/>
        <v>8.2400000000000001E-2</v>
      </c>
      <c r="AN112" s="38">
        <f t="shared" si="35"/>
        <v>0.1178</v>
      </c>
      <c r="AO112" s="38">
        <f t="shared" si="36"/>
        <v>0.317</v>
      </c>
      <c r="AP112" s="38">
        <f t="shared" si="37"/>
        <v>0.62329999999999997</v>
      </c>
      <c r="AQ112" s="38">
        <f t="shared" si="38"/>
        <v>7.5999999999999998E-2</v>
      </c>
      <c r="AR112" s="38"/>
      <c r="AS112" s="38">
        <f t="shared" si="51"/>
        <v>5.3600000000000002E-2</v>
      </c>
      <c r="AT112" s="38">
        <f t="shared" si="52"/>
        <v>4.6399999999999997E-2</v>
      </c>
      <c r="AU112" s="38">
        <f t="shared" si="53"/>
        <v>0.31240000000000001</v>
      </c>
      <c r="AV112" s="38">
        <f t="shared" si="54"/>
        <v>0.45929999999999999</v>
      </c>
      <c r="AW112" s="38">
        <f t="shared" si="55"/>
        <v>0.1691</v>
      </c>
    </row>
    <row r="113" spans="2:49" ht="15.75" x14ac:dyDescent="0.25">
      <c r="B113">
        <v>0.41</v>
      </c>
      <c r="C113">
        <v>0.37</v>
      </c>
      <c r="D113">
        <v>0.79</v>
      </c>
      <c r="E113">
        <v>0.12</v>
      </c>
      <c r="F113">
        <v>0.32</v>
      </c>
      <c r="G113" t="s">
        <v>21</v>
      </c>
      <c r="H113">
        <f t="shared" si="39"/>
        <v>0.2984</v>
      </c>
      <c r="I113">
        <f t="shared" si="40"/>
        <v>0.12189999999999999</v>
      </c>
      <c r="J113">
        <f t="shared" si="41"/>
        <v>0.2485</v>
      </c>
      <c r="K113">
        <f t="shared" si="42"/>
        <v>0.46939999999999998</v>
      </c>
      <c r="L113" s="47">
        <f t="shared" si="43"/>
        <v>0.12189999999999999</v>
      </c>
      <c r="M113" t="str">
        <f t="shared" si="44"/>
        <v>Low</v>
      </c>
      <c r="N113">
        <f t="shared" si="45"/>
        <v>1</v>
      </c>
      <c r="O113">
        <f>'Test_IF-có_validate'!O113</f>
        <v>0.4556</v>
      </c>
      <c r="P113">
        <f>'Test_IF-có_validate'!P113</f>
        <v>0.41110000000000002</v>
      </c>
      <c r="Q113">
        <f>'Test_IF-có_validate'!Q113</f>
        <v>0.86670000000000003</v>
      </c>
      <c r="R113">
        <f>'Test_IF-có_validate'!R113</f>
        <v>0.1212</v>
      </c>
      <c r="S113">
        <f>'Test_IF-có_validate'!S113</f>
        <v>0.31630000000000003</v>
      </c>
      <c r="U113" s="37">
        <f t="shared" si="56"/>
        <v>0.374</v>
      </c>
      <c r="V113" s="37">
        <f t="shared" si="56"/>
        <v>0.4173</v>
      </c>
      <c r="W113" s="37">
        <f t="shared" si="56"/>
        <v>7.1400000000000005E-2</v>
      </c>
      <c r="X113" s="37">
        <f t="shared" si="56"/>
        <v>0.78380000000000005</v>
      </c>
      <c r="Y113" s="37">
        <f t="shared" si="56"/>
        <v>0.51939999999999997</v>
      </c>
      <c r="AA113" s="37">
        <f t="shared" si="29"/>
        <v>0.12820000000000001</v>
      </c>
      <c r="AB113" s="37">
        <f t="shared" si="30"/>
        <v>0.21959999999999999</v>
      </c>
      <c r="AC113" s="37">
        <f t="shared" si="31"/>
        <v>0.48099999999999998</v>
      </c>
      <c r="AD113" s="37">
        <f t="shared" si="32"/>
        <v>0.2883</v>
      </c>
      <c r="AE113" s="37">
        <f t="shared" si="33"/>
        <v>0.28699999999999998</v>
      </c>
      <c r="AG113" s="38">
        <f t="shared" si="46"/>
        <v>0.1094</v>
      </c>
      <c r="AH113" s="38">
        <f t="shared" si="47"/>
        <v>4.0899999999999999E-2</v>
      </c>
      <c r="AI113" s="38">
        <f t="shared" si="48"/>
        <v>0.40620000000000001</v>
      </c>
      <c r="AJ113" s="38">
        <f t="shared" si="49"/>
        <v>0.43409999999999999</v>
      </c>
      <c r="AK113" s="38">
        <f t="shared" si="50"/>
        <v>9.8500000000000004E-2</v>
      </c>
      <c r="AM113" s="38">
        <f t="shared" si="34"/>
        <v>1.09E-2</v>
      </c>
      <c r="AN113" s="38">
        <f t="shared" si="35"/>
        <v>2.3999999999999998E-3</v>
      </c>
      <c r="AO113" s="38">
        <f t="shared" si="36"/>
        <v>0.31590000000000001</v>
      </c>
      <c r="AP113" s="38">
        <f t="shared" si="37"/>
        <v>0.27400000000000002</v>
      </c>
      <c r="AQ113" s="38">
        <f t="shared" si="38"/>
        <v>0.24429999999999999</v>
      </c>
      <c r="AR113" s="38"/>
      <c r="AS113" s="38">
        <f t="shared" si="51"/>
        <v>1.7999999999999999E-2</v>
      </c>
      <c r="AT113" s="38">
        <f t="shared" si="52"/>
        <v>7.3899999999999993E-2</v>
      </c>
      <c r="AU113" s="38">
        <f t="shared" si="53"/>
        <v>0.32050000000000001</v>
      </c>
      <c r="AV113" s="38">
        <f t="shared" si="54"/>
        <v>0.44419999999999998</v>
      </c>
      <c r="AW113" s="38">
        <f t="shared" si="55"/>
        <v>0.4803</v>
      </c>
    </row>
    <row r="114" spans="2:49" ht="15.75" x14ac:dyDescent="0.25">
      <c r="B114">
        <v>0.42</v>
      </c>
      <c r="C114">
        <v>0.39</v>
      </c>
      <c r="D114">
        <v>0.78</v>
      </c>
      <c r="E114">
        <v>0.32</v>
      </c>
      <c r="F114">
        <v>0.2</v>
      </c>
      <c r="G114" t="s">
        <v>21</v>
      </c>
      <c r="H114">
        <f t="shared" si="39"/>
        <v>0.16189999999999999</v>
      </c>
      <c r="I114">
        <f t="shared" si="40"/>
        <v>7.0499999999999993E-2</v>
      </c>
      <c r="J114">
        <f t="shared" si="41"/>
        <v>0.37430000000000002</v>
      </c>
      <c r="K114">
        <f t="shared" si="42"/>
        <v>0.58699999999999997</v>
      </c>
      <c r="L114" s="47">
        <f t="shared" si="43"/>
        <v>7.0499999999999993E-2</v>
      </c>
      <c r="M114" t="str">
        <f t="shared" si="44"/>
        <v>Low</v>
      </c>
      <c r="N114">
        <f t="shared" si="45"/>
        <v>1</v>
      </c>
      <c r="O114">
        <f>'Test_IF-có_validate'!O114</f>
        <v>0.4667</v>
      </c>
      <c r="P114">
        <f>'Test_IF-có_validate'!P114</f>
        <v>0.43330000000000002</v>
      </c>
      <c r="Q114">
        <f>'Test_IF-có_validate'!Q114</f>
        <v>0.85560000000000003</v>
      </c>
      <c r="R114">
        <f>'Test_IF-có_validate'!R114</f>
        <v>0.32319999999999999</v>
      </c>
      <c r="S114">
        <f>'Test_IF-có_validate'!S114</f>
        <v>0.19389999999999999</v>
      </c>
      <c r="U114" s="37">
        <f t="shared" si="56"/>
        <v>0.36359999999999998</v>
      </c>
      <c r="V114" s="37">
        <f t="shared" si="56"/>
        <v>0.39539999999999997</v>
      </c>
      <c r="W114" s="37">
        <f t="shared" si="56"/>
        <v>7.7799999999999994E-2</v>
      </c>
      <c r="X114" s="37">
        <f t="shared" si="56"/>
        <v>0.51149999999999995</v>
      </c>
      <c r="Y114" s="37">
        <f t="shared" si="56"/>
        <v>0.67520000000000002</v>
      </c>
      <c r="AA114" s="37">
        <f t="shared" si="29"/>
        <v>0.14019999999999999</v>
      </c>
      <c r="AB114" s="37">
        <f t="shared" si="30"/>
        <v>0.24349999999999999</v>
      </c>
      <c r="AC114" s="37">
        <f t="shared" si="31"/>
        <v>0.47049999999999997</v>
      </c>
      <c r="AD114" s="37">
        <f t="shared" si="32"/>
        <v>4.48E-2</v>
      </c>
      <c r="AE114" s="37">
        <f t="shared" si="33"/>
        <v>0.14380000000000001</v>
      </c>
      <c r="AG114" s="38">
        <f t="shared" si="46"/>
        <v>0.12139999999999999</v>
      </c>
      <c r="AH114" s="38">
        <f t="shared" si="47"/>
        <v>6.5199999999999994E-2</v>
      </c>
      <c r="AI114" s="38">
        <f t="shared" si="48"/>
        <v>0.39560000000000001</v>
      </c>
      <c r="AJ114" s="38">
        <f t="shared" si="49"/>
        <v>0.19689999999999999</v>
      </c>
      <c r="AK114" s="38">
        <f t="shared" si="50"/>
        <v>4.7500000000000001E-2</v>
      </c>
      <c r="AM114" s="38">
        <f t="shared" si="34"/>
        <v>2.29E-2</v>
      </c>
      <c r="AN114" s="38">
        <f t="shared" si="35"/>
        <v>2.1999999999999999E-2</v>
      </c>
      <c r="AO114" s="38">
        <f t="shared" si="36"/>
        <v>0.30499999999999999</v>
      </c>
      <c r="AP114" s="38">
        <f t="shared" si="37"/>
        <v>0.03</v>
      </c>
      <c r="AQ114" s="38">
        <f t="shared" si="38"/>
        <v>0.38529999999999998</v>
      </c>
      <c r="AR114" s="38"/>
      <c r="AS114" s="38">
        <f t="shared" si="51"/>
        <v>6.0000000000000001E-3</v>
      </c>
      <c r="AT114" s="38">
        <f t="shared" si="52"/>
        <v>4.9500000000000002E-2</v>
      </c>
      <c r="AU114" s="38">
        <f t="shared" si="53"/>
        <v>0.30959999999999999</v>
      </c>
      <c r="AV114" s="38">
        <f t="shared" si="54"/>
        <v>0.20760000000000001</v>
      </c>
      <c r="AW114" s="38">
        <f t="shared" si="55"/>
        <v>0.61240000000000006</v>
      </c>
    </row>
    <row r="115" spans="2:49" ht="15.75" x14ac:dyDescent="0.25">
      <c r="B115">
        <v>0.36</v>
      </c>
      <c r="C115">
        <v>0.52</v>
      </c>
      <c r="D115">
        <v>7.0000000000000007E-2</v>
      </c>
      <c r="E115">
        <v>0.1</v>
      </c>
      <c r="F115">
        <v>0.15</v>
      </c>
      <c r="G115" t="s">
        <v>23</v>
      </c>
      <c r="H115">
        <f t="shared" si="39"/>
        <v>0.1026</v>
      </c>
      <c r="I115">
        <f t="shared" si="40"/>
        <v>0.13850000000000001</v>
      </c>
      <c r="J115">
        <f t="shared" si="41"/>
        <v>0.4491</v>
      </c>
      <c r="K115">
        <f t="shared" si="42"/>
        <v>0.65669999999999995</v>
      </c>
      <c r="L115" s="47">
        <f t="shared" si="43"/>
        <v>0.1026</v>
      </c>
      <c r="M115" t="str">
        <f t="shared" si="44"/>
        <v>Very Low</v>
      </c>
      <c r="N115">
        <f t="shared" si="45"/>
        <v>1</v>
      </c>
      <c r="O115">
        <f>'Test_IF-có_validate'!O115</f>
        <v>0.4</v>
      </c>
      <c r="P115">
        <f>'Test_IF-có_validate'!P115</f>
        <v>0.57779999999999998</v>
      </c>
      <c r="Q115">
        <f>'Test_IF-có_validate'!Q115</f>
        <v>6.6699999999999995E-2</v>
      </c>
      <c r="R115">
        <f>'Test_IF-có_validate'!R115</f>
        <v>0.10100000000000001</v>
      </c>
      <c r="S115">
        <f>'Test_IF-có_validate'!S115</f>
        <v>0.1429</v>
      </c>
      <c r="U115" s="37">
        <f t="shared" si="56"/>
        <v>0.42859999999999998</v>
      </c>
      <c r="V115" s="37">
        <f t="shared" si="56"/>
        <v>0.2676</v>
      </c>
      <c r="W115" s="37">
        <f t="shared" si="56"/>
        <v>0.87490000000000001</v>
      </c>
      <c r="X115" s="37">
        <f t="shared" si="56"/>
        <v>0.8165</v>
      </c>
      <c r="Y115" s="37">
        <f t="shared" si="56"/>
        <v>0.74990000000000001</v>
      </c>
      <c r="AA115" s="37">
        <f t="shared" si="29"/>
        <v>6.7400000000000002E-2</v>
      </c>
      <c r="AB115" s="37">
        <f t="shared" si="30"/>
        <v>0.3931</v>
      </c>
      <c r="AC115" s="37">
        <f t="shared" si="31"/>
        <v>0.39350000000000002</v>
      </c>
      <c r="AD115" s="37">
        <f t="shared" si="32"/>
        <v>0.31409999999999999</v>
      </c>
      <c r="AE115" s="37">
        <f t="shared" si="33"/>
        <v>7.9699999999999993E-2</v>
      </c>
      <c r="AG115" s="38">
        <f t="shared" si="46"/>
        <v>4.8500000000000001E-2</v>
      </c>
      <c r="AH115" s="38">
        <f t="shared" si="47"/>
        <v>0.21890000000000001</v>
      </c>
      <c r="AI115" s="38">
        <f t="shared" si="48"/>
        <v>0.46729999999999999</v>
      </c>
      <c r="AJ115" s="38">
        <f t="shared" si="49"/>
        <v>0.45879999999999999</v>
      </c>
      <c r="AK115" s="38">
        <f t="shared" si="50"/>
        <v>0.1118</v>
      </c>
      <c r="AM115" s="38">
        <f t="shared" si="34"/>
        <v>5.0200000000000002E-2</v>
      </c>
      <c r="AN115" s="38">
        <f t="shared" si="35"/>
        <v>0.17610000000000001</v>
      </c>
      <c r="AO115" s="38">
        <f t="shared" si="36"/>
        <v>0.55279999999999996</v>
      </c>
      <c r="AP115" s="38">
        <f t="shared" si="37"/>
        <v>0.29980000000000001</v>
      </c>
      <c r="AQ115" s="38">
        <f t="shared" si="38"/>
        <v>0.4456</v>
      </c>
      <c r="AR115" s="38"/>
      <c r="AS115" s="38">
        <f t="shared" si="51"/>
        <v>7.9000000000000001E-2</v>
      </c>
      <c r="AT115" s="38">
        <f t="shared" si="52"/>
        <v>0.105</v>
      </c>
      <c r="AU115" s="38">
        <f t="shared" si="53"/>
        <v>0.54859999999999998</v>
      </c>
      <c r="AV115" s="38">
        <f t="shared" si="54"/>
        <v>0.46879999999999999</v>
      </c>
      <c r="AW115" s="38">
        <f t="shared" si="55"/>
        <v>0.66810000000000003</v>
      </c>
    </row>
    <row r="116" spans="2:49" ht="15.75" x14ac:dyDescent="0.25">
      <c r="B116">
        <v>0.4</v>
      </c>
      <c r="C116">
        <v>0.59</v>
      </c>
      <c r="D116">
        <v>0.77</v>
      </c>
      <c r="E116">
        <v>0.99</v>
      </c>
      <c r="F116">
        <v>0.24</v>
      </c>
      <c r="G116" t="s">
        <v>24</v>
      </c>
      <c r="H116">
        <f t="shared" si="39"/>
        <v>0.21640000000000001</v>
      </c>
      <c r="I116">
        <f t="shared" si="40"/>
        <v>3.3399999999999999E-2</v>
      </c>
      <c r="J116">
        <f t="shared" si="41"/>
        <v>0.33979999999999999</v>
      </c>
      <c r="K116">
        <f t="shared" si="42"/>
        <v>0.55010000000000003</v>
      </c>
      <c r="L116" s="47">
        <f t="shared" si="43"/>
        <v>3.3399999999999999E-2</v>
      </c>
      <c r="M116" t="str">
        <f t="shared" si="44"/>
        <v>Low</v>
      </c>
      <c r="N116">
        <f t="shared" si="45"/>
        <v>0</v>
      </c>
      <c r="O116">
        <f>'Test_IF-có_validate'!O116</f>
        <v>0.44440000000000002</v>
      </c>
      <c r="P116">
        <f>'Test_IF-có_validate'!P116</f>
        <v>0.65559999999999996</v>
      </c>
      <c r="Q116">
        <f>'Test_IF-có_validate'!Q116</f>
        <v>0.84440000000000004</v>
      </c>
      <c r="R116">
        <f>'Test_IF-có_validate'!R116</f>
        <v>1</v>
      </c>
      <c r="S116">
        <f>'Test_IF-có_validate'!S116</f>
        <v>0.23469999999999999</v>
      </c>
      <c r="U116" s="37">
        <f t="shared" si="56"/>
        <v>0.38469999999999999</v>
      </c>
      <c r="V116" s="37">
        <f t="shared" si="56"/>
        <v>0.20799999999999999</v>
      </c>
      <c r="W116" s="37">
        <f t="shared" si="56"/>
        <v>8.4400000000000003E-2</v>
      </c>
      <c r="X116" s="37">
        <f t="shared" si="56"/>
        <v>0</v>
      </c>
      <c r="Y116" s="37">
        <f t="shared" si="56"/>
        <v>0.61980000000000002</v>
      </c>
      <c r="AA116" s="37">
        <f t="shared" si="29"/>
        <v>0.11609999999999999</v>
      </c>
      <c r="AB116" s="37">
        <f t="shared" si="30"/>
        <v>0.46939999999999998</v>
      </c>
      <c r="AC116" s="37">
        <f t="shared" si="31"/>
        <v>0.45989999999999998</v>
      </c>
      <c r="AD116" s="37">
        <f t="shared" si="32"/>
        <v>0.63739999999999997</v>
      </c>
      <c r="AE116" s="37">
        <f t="shared" si="33"/>
        <v>0.19309999999999999</v>
      </c>
      <c r="AG116" s="38">
        <f t="shared" si="46"/>
        <v>9.7199999999999995E-2</v>
      </c>
      <c r="AH116" s="38">
        <f t="shared" si="47"/>
        <v>0.29820000000000002</v>
      </c>
      <c r="AI116" s="38">
        <f t="shared" si="48"/>
        <v>0.38469999999999999</v>
      </c>
      <c r="AJ116" s="38">
        <f t="shared" si="49"/>
        <v>0.498</v>
      </c>
      <c r="AK116" s="38">
        <f t="shared" si="50"/>
        <v>2.3999999999999998E-3</v>
      </c>
      <c r="AM116" s="38">
        <f t="shared" si="34"/>
        <v>1.2999999999999999E-3</v>
      </c>
      <c r="AN116" s="38">
        <f t="shared" si="35"/>
        <v>0.25590000000000002</v>
      </c>
      <c r="AO116" s="38">
        <f t="shared" si="36"/>
        <v>0.29399999999999998</v>
      </c>
      <c r="AP116" s="38">
        <f t="shared" si="37"/>
        <v>0.65049999999999997</v>
      </c>
      <c r="AQ116" s="38">
        <f t="shared" si="38"/>
        <v>0.3377</v>
      </c>
      <c r="AR116" s="38"/>
      <c r="AS116" s="38">
        <f t="shared" si="51"/>
        <v>3.0200000000000001E-2</v>
      </c>
      <c r="AT116" s="38">
        <f t="shared" si="52"/>
        <v>0.18540000000000001</v>
      </c>
      <c r="AU116" s="38">
        <f t="shared" si="53"/>
        <v>0.29859999999999998</v>
      </c>
      <c r="AV116" s="38">
        <f t="shared" si="54"/>
        <v>0.4879</v>
      </c>
      <c r="AW116" s="38">
        <f t="shared" si="55"/>
        <v>0.56820000000000004</v>
      </c>
    </row>
    <row r="117" spans="2:49" ht="15.75" x14ac:dyDescent="0.25">
      <c r="B117">
        <v>0.43</v>
      </c>
      <c r="C117">
        <v>0.65</v>
      </c>
      <c r="D117">
        <v>0.76</v>
      </c>
      <c r="E117">
        <v>0.94</v>
      </c>
      <c r="F117">
        <v>0.28999999999999998</v>
      </c>
      <c r="G117" t="s">
        <v>24</v>
      </c>
      <c r="H117">
        <f t="shared" si="39"/>
        <v>0.26989999999999997</v>
      </c>
      <c r="I117">
        <f t="shared" si="40"/>
        <v>8.8099999999999998E-2</v>
      </c>
      <c r="J117">
        <f t="shared" si="41"/>
        <v>0.28439999999999999</v>
      </c>
      <c r="K117">
        <f t="shared" si="42"/>
        <v>0.498</v>
      </c>
      <c r="L117" s="47">
        <f t="shared" si="43"/>
        <v>8.8099999999999998E-2</v>
      </c>
      <c r="M117" t="str">
        <f t="shared" si="44"/>
        <v>Low</v>
      </c>
      <c r="N117">
        <f t="shared" si="45"/>
        <v>0</v>
      </c>
      <c r="O117">
        <f>'Test_IF-có_validate'!O117</f>
        <v>0.4778</v>
      </c>
      <c r="P117">
        <f>'Test_IF-có_validate'!P117</f>
        <v>0.72219999999999995</v>
      </c>
      <c r="Q117">
        <f>'Test_IF-có_validate'!Q117</f>
        <v>0.83330000000000004</v>
      </c>
      <c r="R117">
        <f>'Test_IF-có_validate'!R117</f>
        <v>0.94950000000000001</v>
      </c>
      <c r="S117">
        <f>'Test_IF-có_validate'!S117</f>
        <v>0.28570000000000001</v>
      </c>
      <c r="U117" s="37">
        <f t="shared" si="56"/>
        <v>0.35339999999999999</v>
      </c>
      <c r="V117" s="37">
        <f t="shared" si="56"/>
        <v>0.1613</v>
      </c>
      <c r="W117" s="37">
        <f t="shared" si="56"/>
        <v>9.0899999999999995E-2</v>
      </c>
      <c r="X117" s="37">
        <f t="shared" si="56"/>
        <v>2.5899999999999999E-2</v>
      </c>
      <c r="Y117" s="37">
        <f t="shared" si="56"/>
        <v>0.55559999999999998</v>
      </c>
      <c r="AA117" s="37">
        <f t="shared" si="29"/>
        <v>0.15210000000000001</v>
      </c>
      <c r="AB117" s="37">
        <f t="shared" si="30"/>
        <v>0.53269999999999995</v>
      </c>
      <c r="AC117" s="37">
        <f t="shared" si="31"/>
        <v>0.44929999999999998</v>
      </c>
      <c r="AD117" s="37">
        <f t="shared" si="32"/>
        <v>0.5917</v>
      </c>
      <c r="AE117" s="37">
        <f t="shared" si="33"/>
        <v>0.25240000000000001</v>
      </c>
      <c r="AG117" s="38">
        <f t="shared" si="46"/>
        <v>0.1333</v>
      </c>
      <c r="AH117" s="38">
        <f t="shared" si="47"/>
        <v>0.3644</v>
      </c>
      <c r="AI117" s="38">
        <f t="shared" si="48"/>
        <v>0.374</v>
      </c>
      <c r="AJ117" s="38">
        <f t="shared" si="49"/>
        <v>0.45040000000000002</v>
      </c>
      <c r="AK117" s="38">
        <f t="shared" si="50"/>
        <v>6.3E-2</v>
      </c>
      <c r="AM117" s="38">
        <f t="shared" si="34"/>
        <v>3.49E-2</v>
      </c>
      <c r="AN117" s="38">
        <f t="shared" si="35"/>
        <v>0.3226</v>
      </c>
      <c r="AO117" s="38">
        <f t="shared" si="36"/>
        <v>0.28299999999999997</v>
      </c>
      <c r="AP117" s="38">
        <f t="shared" si="37"/>
        <v>0.60499999999999998</v>
      </c>
      <c r="AQ117" s="38">
        <f t="shared" si="38"/>
        <v>0.27910000000000001</v>
      </c>
      <c r="AR117" s="38"/>
      <c r="AS117" s="38">
        <f t="shared" si="51"/>
        <v>6.0000000000000001E-3</v>
      </c>
      <c r="AT117" s="38">
        <f t="shared" si="52"/>
        <v>0.25280000000000002</v>
      </c>
      <c r="AU117" s="38">
        <f t="shared" si="53"/>
        <v>0.28770000000000001</v>
      </c>
      <c r="AV117" s="38">
        <f t="shared" si="54"/>
        <v>0.44009999999999999</v>
      </c>
      <c r="AW117" s="38">
        <f t="shared" si="55"/>
        <v>0.5131</v>
      </c>
    </row>
    <row r="118" spans="2:49" ht="15.75" x14ac:dyDescent="0.25">
      <c r="B118">
        <v>0.6</v>
      </c>
      <c r="C118">
        <v>0.08</v>
      </c>
      <c r="D118">
        <v>0.13</v>
      </c>
      <c r="E118">
        <v>0.14000000000000001</v>
      </c>
      <c r="F118">
        <v>0.32</v>
      </c>
      <c r="G118" t="s">
        <v>21</v>
      </c>
      <c r="H118">
        <f t="shared" si="39"/>
        <v>0.28770000000000001</v>
      </c>
      <c r="I118">
        <f t="shared" si="40"/>
        <v>0.1208</v>
      </c>
      <c r="J118">
        <f t="shared" si="41"/>
        <v>0.25819999999999999</v>
      </c>
      <c r="K118">
        <f t="shared" si="42"/>
        <v>0.47860000000000003</v>
      </c>
      <c r="L118" s="47">
        <f t="shared" si="43"/>
        <v>0.1208</v>
      </c>
      <c r="M118" t="str">
        <f t="shared" si="44"/>
        <v>Low</v>
      </c>
      <c r="N118">
        <f t="shared" si="45"/>
        <v>1</v>
      </c>
      <c r="O118">
        <f>'Test_IF-có_validate'!O118</f>
        <v>0.66669999999999996</v>
      </c>
      <c r="P118">
        <f>'Test_IF-có_validate'!P118</f>
        <v>8.8900000000000007E-2</v>
      </c>
      <c r="Q118">
        <f>'Test_IF-có_validate'!Q118</f>
        <v>0.1333</v>
      </c>
      <c r="R118">
        <f>'Test_IF-có_validate'!R118</f>
        <v>0.1414</v>
      </c>
      <c r="S118">
        <f>'Test_IF-có_validate'!S118</f>
        <v>0.31630000000000003</v>
      </c>
      <c r="U118" s="37">
        <f t="shared" si="56"/>
        <v>0.2</v>
      </c>
      <c r="V118" s="37">
        <f t="shared" si="56"/>
        <v>0.8367</v>
      </c>
      <c r="W118" s="37">
        <f t="shared" si="56"/>
        <v>0.76480000000000004</v>
      </c>
      <c r="X118" s="37">
        <f t="shared" si="56"/>
        <v>0.75219999999999998</v>
      </c>
      <c r="Y118" s="37">
        <f t="shared" si="56"/>
        <v>0.51939999999999997</v>
      </c>
      <c r="AA118" s="37">
        <f t="shared" si="29"/>
        <v>0.34689999999999999</v>
      </c>
      <c r="AB118" s="37">
        <f t="shared" si="30"/>
        <v>0.16719999999999999</v>
      </c>
      <c r="AC118" s="37">
        <f t="shared" si="31"/>
        <v>0.30880000000000002</v>
      </c>
      <c r="AD118" s="37">
        <f t="shared" si="32"/>
        <v>0.26279999999999998</v>
      </c>
      <c r="AE118" s="37">
        <f t="shared" si="33"/>
        <v>0.28699999999999998</v>
      </c>
      <c r="AG118" s="38">
        <f t="shared" si="46"/>
        <v>0.3286</v>
      </c>
      <c r="AH118" s="38">
        <f t="shared" si="47"/>
        <v>0.34239999999999998</v>
      </c>
      <c r="AI118" s="38">
        <f t="shared" si="48"/>
        <v>0.3846</v>
      </c>
      <c r="AJ118" s="38">
        <f t="shared" si="49"/>
        <v>0.40960000000000002</v>
      </c>
      <c r="AK118" s="38">
        <f t="shared" si="50"/>
        <v>9.8500000000000004E-2</v>
      </c>
      <c r="AM118" s="38">
        <f t="shared" si="34"/>
        <v>0.23230000000000001</v>
      </c>
      <c r="AN118" s="38">
        <f t="shared" si="35"/>
        <v>0.3836</v>
      </c>
      <c r="AO118" s="38">
        <f t="shared" si="36"/>
        <v>0.47270000000000001</v>
      </c>
      <c r="AP118" s="38">
        <f t="shared" si="37"/>
        <v>0.24840000000000001</v>
      </c>
      <c r="AQ118" s="38">
        <f t="shared" si="38"/>
        <v>0.24429999999999999</v>
      </c>
      <c r="AR118" s="38"/>
      <c r="AS118" s="38">
        <f t="shared" si="51"/>
        <v>0.2039</v>
      </c>
      <c r="AT118" s="38">
        <f t="shared" si="52"/>
        <v>0.45069999999999999</v>
      </c>
      <c r="AU118" s="38">
        <f t="shared" si="53"/>
        <v>0.46829999999999999</v>
      </c>
      <c r="AV118" s="38">
        <f t="shared" si="54"/>
        <v>0.41980000000000001</v>
      </c>
      <c r="AW118" s="38">
        <f t="shared" si="55"/>
        <v>0.4803</v>
      </c>
    </row>
    <row r="119" spans="2:49" ht="15.75" x14ac:dyDescent="0.25">
      <c r="B119">
        <v>0.8</v>
      </c>
      <c r="C119">
        <v>0.24</v>
      </c>
      <c r="D119">
        <v>0.23</v>
      </c>
      <c r="E119">
        <v>0.28999999999999998</v>
      </c>
      <c r="F119">
        <v>0.98</v>
      </c>
      <c r="G119" t="s">
        <v>20</v>
      </c>
      <c r="H119">
        <f t="shared" si="39"/>
        <v>0.85089999999999999</v>
      </c>
      <c r="I119">
        <f t="shared" si="40"/>
        <v>0.71899999999999997</v>
      </c>
      <c r="J119">
        <f t="shared" si="41"/>
        <v>0.4375</v>
      </c>
      <c r="K119">
        <f t="shared" si="42"/>
        <v>0.2203</v>
      </c>
      <c r="L119" s="47">
        <f t="shared" si="43"/>
        <v>0.2203</v>
      </c>
      <c r="M119" t="str">
        <f t="shared" si="44"/>
        <v>High</v>
      </c>
      <c r="N119">
        <f t="shared" si="45"/>
        <v>1</v>
      </c>
      <c r="O119">
        <f>'Test_IF-có_validate'!O119</f>
        <v>0.88890000000000002</v>
      </c>
      <c r="P119">
        <f>'Test_IF-có_validate'!P119</f>
        <v>0.26669999999999999</v>
      </c>
      <c r="Q119">
        <f>'Test_IF-có_validate'!Q119</f>
        <v>0.24440000000000001</v>
      </c>
      <c r="R119">
        <f>'Test_IF-có_validate'!R119</f>
        <v>0.29289999999999999</v>
      </c>
      <c r="S119">
        <f>'Test_IF-có_validate'!S119</f>
        <v>0.98980000000000001</v>
      </c>
      <c r="U119" s="37">
        <f t="shared" si="56"/>
        <v>5.8799999999999998E-2</v>
      </c>
      <c r="V119" s="37">
        <f t="shared" si="56"/>
        <v>0.57889999999999997</v>
      </c>
      <c r="W119" s="37">
        <f t="shared" si="56"/>
        <v>0.60719999999999996</v>
      </c>
      <c r="X119" s="37">
        <f t="shared" si="56"/>
        <v>0.54690000000000005</v>
      </c>
      <c r="Y119" s="37">
        <f t="shared" si="56"/>
        <v>5.1000000000000004E-3</v>
      </c>
      <c r="AA119" s="37">
        <f t="shared" si="29"/>
        <v>0.55940000000000001</v>
      </c>
      <c r="AB119" s="37">
        <f t="shared" si="30"/>
        <v>5.6000000000000001E-2</v>
      </c>
      <c r="AC119" s="37">
        <f t="shared" si="31"/>
        <v>0.1736</v>
      </c>
      <c r="AD119" s="37">
        <f t="shared" si="32"/>
        <v>7.9799999999999996E-2</v>
      </c>
      <c r="AE119" s="37">
        <f t="shared" si="33"/>
        <v>0.90920000000000001</v>
      </c>
      <c r="AG119" s="38">
        <f t="shared" si="46"/>
        <v>0.54210000000000003</v>
      </c>
      <c r="AH119" s="38">
        <f t="shared" si="47"/>
        <v>0.1237</v>
      </c>
      <c r="AI119" s="38">
        <f t="shared" si="48"/>
        <v>0.2515</v>
      </c>
      <c r="AJ119" s="38">
        <f t="shared" si="49"/>
        <v>0.23139999999999999</v>
      </c>
      <c r="AK119" s="38">
        <f t="shared" si="50"/>
        <v>0.75860000000000005</v>
      </c>
      <c r="AM119" s="38">
        <f t="shared" si="34"/>
        <v>0.45029999999999998</v>
      </c>
      <c r="AN119" s="38">
        <f t="shared" si="35"/>
        <v>0.16669999999999999</v>
      </c>
      <c r="AO119" s="38">
        <f t="shared" si="36"/>
        <v>0.34260000000000002</v>
      </c>
      <c r="AP119" s="38">
        <f t="shared" si="37"/>
        <v>6.5100000000000005E-2</v>
      </c>
      <c r="AQ119" s="38">
        <f t="shared" si="38"/>
        <v>0.45050000000000001</v>
      </c>
      <c r="AR119" s="38"/>
      <c r="AS119" s="38">
        <f t="shared" si="51"/>
        <v>0.42299999999999999</v>
      </c>
      <c r="AT119" s="38">
        <f t="shared" si="52"/>
        <v>0.23719999999999999</v>
      </c>
      <c r="AU119" s="38">
        <f t="shared" si="53"/>
        <v>0.33800000000000002</v>
      </c>
      <c r="AV119" s="38">
        <f t="shared" si="54"/>
        <v>0.24199999999999999</v>
      </c>
      <c r="AW119" s="38">
        <f t="shared" si="55"/>
        <v>0.21229999999999999</v>
      </c>
    </row>
    <row r="120" spans="2:49" ht="15.75" x14ac:dyDescent="0.25">
      <c r="B120">
        <v>0.65</v>
      </c>
      <c r="C120">
        <v>0.09</v>
      </c>
      <c r="D120">
        <v>0.16</v>
      </c>
      <c r="E120">
        <v>0.49</v>
      </c>
      <c r="F120">
        <v>0.31</v>
      </c>
      <c r="G120" t="s">
        <v>21</v>
      </c>
      <c r="H120">
        <f t="shared" si="39"/>
        <v>0.27279999999999999</v>
      </c>
      <c r="I120">
        <f t="shared" si="40"/>
        <v>0.1013</v>
      </c>
      <c r="J120">
        <f t="shared" si="41"/>
        <v>0.26519999999999999</v>
      </c>
      <c r="K120">
        <f t="shared" si="42"/>
        <v>0.48</v>
      </c>
      <c r="L120" s="47">
        <f t="shared" si="43"/>
        <v>0.1013</v>
      </c>
      <c r="M120" t="str">
        <f t="shared" si="44"/>
        <v>Low</v>
      </c>
      <c r="N120">
        <f t="shared" si="45"/>
        <v>1</v>
      </c>
      <c r="O120">
        <f>'Test_IF-có_validate'!O120</f>
        <v>0.72219999999999995</v>
      </c>
      <c r="P120">
        <f>'Test_IF-có_validate'!P120</f>
        <v>0.1</v>
      </c>
      <c r="Q120">
        <f>'Test_IF-có_validate'!Q120</f>
        <v>0.16669999999999999</v>
      </c>
      <c r="R120">
        <f>'Test_IF-có_validate'!R120</f>
        <v>0.49490000000000001</v>
      </c>
      <c r="S120">
        <f>'Test_IF-có_validate'!S120</f>
        <v>0.30609999999999998</v>
      </c>
      <c r="U120" s="37">
        <f t="shared" si="56"/>
        <v>0.1613</v>
      </c>
      <c r="V120" s="37">
        <f t="shared" si="56"/>
        <v>0.81820000000000004</v>
      </c>
      <c r="W120" s="37">
        <f t="shared" si="56"/>
        <v>0.71419999999999995</v>
      </c>
      <c r="X120" s="37">
        <f t="shared" si="56"/>
        <v>0.33789999999999998</v>
      </c>
      <c r="Y120" s="37">
        <f t="shared" si="56"/>
        <v>0.53129999999999999</v>
      </c>
      <c r="AA120" s="37">
        <f t="shared" si="29"/>
        <v>0.40150000000000002</v>
      </c>
      <c r="AB120" s="37">
        <f t="shared" si="30"/>
        <v>0.1525</v>
      </c>
      <c r="AC120" s="37">
        <f t="shared" si="31"/>
        <v>0.26740000000000003</v>
      </c>
      <c r="AD120" s="37">
        <f t="shared" si="32"/>
        <v>0.14499999999999999</v>
      </c>
      <c r="AE120" s="37">
        <f t="shared" si="33"/>
        <v>0.27550000000000002</v>
      </c>
      <c r="AG120" s="38">
        <f t="shared" si="46"/>
        <v>0.38340000000000002</v>
      </c>
      <c r="AH120" s="38">
        <f t="shared" si="47"/>
        <v>0.32819999999999999</v>
      </c>
      <c r="AI120" s="38">
        <f t="shared" si="48"/>
        <v>0.34399999999999997</v>
      </c>
      <c r="AJ120" s="38">
        <f t="shared" si="49"/>
        <v>7.6E-3</v>
      </c>
      <c r="AK120" s="38">
        <f t="shared" si="50"/>
        <v>8.6699999999999999E-2</v>
      </c>
      <c r="AM120" s="38">
        <f t="shared" si="34"/>
        <v>0.28810000000000002</v>
      </c>
      <c r="AN120" s="38">
        <f t="shared" si="35"/>
        <v>0.3695</v>
      </c>
      <c r="AO120" s="38">
        <f t="shared" si="36"/>
        <v>0.43309999999999998</v>
      </c>
      <c r="AP120" s="38">
        <f t="shared" si="37"/>
        <v>0.15970000000000001</v>
      </c>
      <c r="AQ120" s="38">
        <f t="shared" si="38"/>
        <v>0.25590000000000002</v>
      </c>
      <c r="AR120" s="38"/>
      <c r="AS120" s="38">
        <f t="shared" si="51"/>
        <v>0.25990000000000002</v>
      </c>
      <c r="AT120" s="38">
        <f t="shared" si="52"/>
        <v>0.43690000000000001</v>
      </c>
      <c r="AU120" s="38">
        <f t="shared" si="53"/>
        <v>0.42859999999999998</v>
      </c>
      <c r="AV120" s="38">
        <f t="shared" si="54"/>
        <v>1.84E-2</v>
      </c>
      <c r="AW120" s="38">
        <f t="shared" si="55"/>
        <v>0.49120000000000003</v>
      </c>
    </row>
    <row r="121" spans="2:49" ht="15.75" x14ac:dyDescent="0.25">
      <c r="B121">
        <v>0.68</v>
      </c>
      <c r="C121">
        <v>0.16</v>
      </c>
      <c r="D121">
        <v>0.2</v>
      </c>
      <c r="E121">
        <v>0.59</v>
      </c>
      <c r="F121">
        <v>0.6</v>
      </c>
      <c r="G121" t="s">
        <v>24</v>
      </c>
      <c r="H121">
        <f t="shared" si="39"/>
        <v>0.54959999999999998</v>
      </c>
      <c r="I121">
        <f t="shared" si="40"/>
        <v>0.39090000000000003</v>
      </c>
      <c r="J121">
        <f t="shared" si="41"/>
        <v>8.77E-2</v>
      </c>
      <c r="K121">
        <f t="shared" si="42"/>
        <v>0.1903</v>
      </c>
      <c r="L121" s="47">
        <f t="shared" si="43"/>
        <v>8.77E-2</v>
      </c>
      <c r="M121" t="str">
        <f t="shared" si="44"/>
        <v>Middle</v>
      </c>
      <c r="N121">
        <f t="shared" si="45"/>
        <v>1</v>
      </c>
      <c r="O121">
        <f>'Test_IF-có_validate'!O121</f>
        <v>0.75560000000000005</v>
      </c>
      <c r="P121">
        <f>'Test_IF-có_validate'!P121</f>
        <v>0.17780000000000001</v>
      </c>
      <c r="Q121">
        <f>'Test_IF-có_validate'!Q121</f>
        <v>0.21110000000000001</v>
      </c>
      <c r="R121">
        <f>'Test_IF-có_validate'!R121</f>
        <v>0.59599999999999997</v>
      </c>
      <c r="S121">
        <f>'Test_IF-có_validate'!S121</f>
        <v>0.60199999999999998</v>
      </c>
      <c r="U121" s="37">
        <f t="shared" si="56"/>
        <v>0.13919999999999999</v>
      </c>
      <c r="V121" s="37">
        <f t="shared" si="56"/>
        <v>0.69810000000000005</v>
      </c>
      <c r="W121" s="37">
        <f t="shared" si="56"/>
        <v>0.65139999999999998</v>
      </c>
      <c r="X121" s="37">
        <f t="shared" si="56"/>
        <v>0.25309999999999999</v>
      </c>
      <c r="Y121" s="37">
        <f t="shared" si="56"/>
        <v>0.24840000000000001</v>
      </c>
      <c r="AA121" s="37">
        <f t="shared" si="29"/>
        <v>0.43380000000000002</v>
      </c>
      <c r="AB121" s="37">
        <f t="shared" si="30"/>
        <v>5.2200000000000003E-2</v>
      </c>
      <c r="AC121" s="37">
        <f t="shared" si="31"/>
        <v>0.21340000000000001</v>
      </c>
      <c r="AD121" s="37">
        <f t="shared" si="32"/>
        <v>0.25069999999999998</v>
      </c>
      <c r="AE121" s="37">
        <f t="shared" si="33"/>
        <v>0.57730000000000004</v>
      </c>
      <c r="AG121" s="38">
        <f t="shared" si="46"/>
        <v>0.41589999999999999</v>
      </c>
      <c r="AH121" s="38">
        <f t="shared" si="47"/>
        <v>0.2306</v>
      </c>
      <c r="AI121" s="38">
        <f t="shared" si="48"/>
        <v>0.2908</v>
      </c>
      <c r="AJ121" s="38">
        <f t="shared" si="49"/>
        <v>9.9299999999999999E-2</v>
      </c>
      <c r="AK121" s="38">
        <f t="shared" si="50"/>
        <v>0.40260000000000001</v>
      </c>
      <c r="AM121" s="38">
        <f t="shared" si="34"/>
        <v>0.32129999999999997</v>
      </c>
      <c r="AN121" s="38">
        <f t="shared" si="35"/>
        <v>0.27289999999999998</v>
      </c>
      <c r="AO121" s="38">
        <f t="shared" si="36"/>
        <v>0.38109999999999999</v>
      </c>
      <c r="AP121" s="38">
        <f t="shared" si="37"/>
        <v>0.26519999999999999</v>
      </c>
      <c r="AQ121" s="38">
        <f t="shared" si="38"/>
        <v>6.54E-2</v>
      </c>
      <c r="AR121" s="38"/>
      <c r="AS121" s="38">
        <f t="shared" si="51"/>
        <v>0.29320000000000002</v>
      </c>
      <c r="AT121" s="38">
        <f t="shared" si="52"/>
        <v>0.34210000000000002</v>
      </c>
      <c r="AU121" s="38">
        <f t="shared" si="53"/>
        <v>0.37659999999999999</v>
      </c>
      <c r="AV121" s="38">
        <f t="shared" si="54"/>
        <v>8.8499999999999995E-2</v>
      </c>
      <c r="AW121" s="38">
        <f t="shared" si="55"/>
        <v>0.1797</v>
      </c>
    </row>
    <row r="122" spans="2:49" ht="15.75" x14ac:dyDescent="0.25">
      <c r="B122">
        <v>0.75</v>
      </c>
      <c r="C122">
        <v>0.22</v>
      </c>
      <c r="D122">
        <v>0.24</v>
      </c>
      <c r="E122">
        <v>0.96</v>
      </c>
      <c r="F122">
        <v>0.62</v>
      </c>
      <c r="G122" t="s">
        <v>20</v>
      </c>
      <c r="H122">
        <f t="shared" si="39"/>
        <v>0.56940000000000002</v>
      </c>
      <c r="I122">
        <f t="shared" si="40"/>
        <v>0.41189999999999999</v>
      </c>
      <c r="J122">
        <f t="shared" si="41"/>
        <v>0.1095</v>
      </c>
      <c r="K122">
        <f t="shared" si="42"/>
        <v>0.1734</v>
      </c>
      <c r="L122" s="47">
        <f t="shared" si="43"/>
        <v>0.1095</v>
      </c>
      <c r="M122" t="str">
        <f t="shared" si="44"/>
        <v>Middle</v>
      </c>
      <c r="N122">
        <f t="shared" si="45"/>
        <v>0</v>
      </c>
      <c r="O122">
        <f>'Test_IF-có_validate'!O122</f>
        <v>0.83330000000000004</v>
      </c>
      <c r="P122">
        <f>'Test_IF-có_validate'!P122</f>
        <v>0.24440000000000001</v>
      </c>
      <c r="Q122">
        <f>'Test_IF-có_validate'!Q122</f>
        <v>0.25559999999999999</v>
      </c>
      <c r="R122">
        <f>'Test_IF-có_validate'!R122</f>
        <v>0.96970000000000001</v>
      </c>
      <c r="S122">
        <f>'Test_IF-có_validate'!S122</f>
        <v>0.62239999999999995</v>
      </c>
      <c r="U122" s="37">
        <f t="shared" si="56"/>
        <v>9.0899999999999995E-2</v>
      </c>
      <c r="V122" s="37">
        <f t="shared" si="56"/>
        <v>0.60719999999999996</v>
      </c>
      <c r="W122" s="37">
        <f t="shared" si="56"/>
        <v>0.59289999999999998</v>
      </c>
      <c r="X122" s="37">
        <f t="shared" si="56"/>
        <v>1.54E-2</v>
      </c>
      <c r="Y122" s="37">
        <f t="shared" si="56"/>
        <v>0.23269999999999999</v>
      </c>
      <c r="AA122" s="37">
        <f t="shared" si="29"/>
        <v>0.50770000000000004</v>
      </c>
      <c r="AB122" s="37">
        <f t="shared" si="30"/>
        <v>2.9499999999999998E-2</v>
      </c>
      <c r="AC122" s="37">
        <f t="shared" si="31"/>
        <v>0.1603</v>
      </c>
      <c r="AD122" s="37">
        <f t="shared" si="32"/>
        <v>0.61009999999999998</v>
      </c>
      <c r="AE122" s="37">
        <f t="shared" si="33"/>
        <v>0.59619999999999995</v>
      </c>
      <c r="AG122" s="38">
        <f t="shared" si="46"/>
        <v>0.49009999999999998</v>
      </c>
      <c r="AH122" s="38">
        <f t="shared" si="47"/>
        <v>0.15010000000000001</v>
      </c>
      <c r="AI122" s="38">
        <f t="shared" si="48"/>
        <v>0.2384</v>
      </c>
      <c r="AJ122" s="38">
        <f t="shared" si="49"/>
        <v>0.46949999999999997</v>
      </c>
      <c r="AK122" s="38">
        <f t="shared" si="50"/>
        <v>0.42270000000000002</v>
      </c>
      <c r="AM122" s="38">
        <f t="shared" si="34"/>
        <v>0.39710000000000001</v>
      </c>
      <c r="AN122" s="38">
        <f t="shared" si="35"/>
        <v>0.193</v>
      </c>
      <c r="AO122" s="38">
        <f t="shared" si="36"/>
        <v>0.32969999999999999</v>
      </c>
      <c r="AP122" s="38">
        <f t="shared" si="37"/>
        <v>0.62329999999999997</v>
      </c>
      <c r="AQ122" s="38">
        <f t="shared" si="38"/>
        <v>8.6499999999999994E-2</v>
      </c>
      <c r="AR122" s="38"/>
      <c r="AS122" s="38">
        <f t="shared" si="51"/>
        <v>0.36940000000000001</v>
      </c>
      <c r="AT122" s="38">
        <f t="shared" si="52"/>
        <v>0.26319999999999999</v>
      </c>
      <c r="AU122" s="38">
        <f t="shared" si="53"/>
        <v>0.3251</v>
      </c>
      <c r="AV122" s="38">
        <f t="shared" si="54"/>
        <v>0.45929999999999999</v>
      </c>
      <c r="AW122" s="38">
        <f t="shared" si="55"/>
        <v>0.15859999999999999</v>
      </c>
    </row>
    <row r="123" spans="2:49" ht="15.75" x14ac:dyDescent="0.25">
      <c r="B123">
        <v>0.87</v>
      </c>
      <c r="C123">
        <v>0.23</v>
      </c>
      <c r="D123">
        <v>0.25</v>
      </c>
      <c r="E123">
        <v>0.85</v>
      </c>
      <c r="F123">
        <v>0.8</v>
      </c>
      <c r="G123" t="s">
        <v>20</v>
      </c>
      <c r="H123">
        <f t="shared" si="39"/>
        <v>0.71699999999999997</v>
      </c>
      <c r="I123">
        <f t="shared" si="40"/>
        <v>0.56979999999999997</v>
      </c>
      <c r="J123">
        <f t="shared" si="41"/>
        <v>0.27879999999999999</v>
      </c>
      <c r="K123">
        <f t="shared" si="42"/>
        <v>5.1200000000000002E-2</v>
      </c>
      <c r="L123" s="47">
        <f t="shared" si="43"/>
        <v>5.1200000000000002E-2</v>
      </c>
      <c r="M123" t="str">
        <f t="shared" si="44"/>
        <v>High</v>
      </c>
      <c r="N123">
        <f t="shared" si="45"/>
        <v>1</v>
      </c>
      <c r="O123">
        <f>'Test_IF-có_validate'!O123</f>
        <v>0.9667</v>
      </c>
      <c r="P123">
        <f>'Test_IF-có_validate'!P123</f>
        <v>0.25559999999999999</v>
      </c>
      <c r="Q123">
        <f>'Test_IF-có_validate'!Q123</f>
        <v>0.26669999999999999</v>
      </c>
      <c r="R123">
        <f>'Test_IF-có_validate'!R123</f>
        <v>0.85860000000000003</v>
      </c>
      <c r="S123">
        <f>'Test_IF-có_validate'!S123</f>
        <v>0.80610000000000004</v>
      </c>
      <c r="U123" s="37">
        <f t="shared" si="56"/>
        <v>1.6899999999999998E-2</v>
      </c>
      <c r="V123" s="37">
        <f t="shared" si="56"/>
        <v>0.59289999999999998</v>
      </c>
      <c r="W123" s="37">
        <f t="shared" si="56"/>
        <v>0.57889999999999997</v>
      </c>
      <c r="X123" s="37">
        <f t="shared" si="56"/>
        <v>7.6100000000000001E-2</v>
      </c>
      <c r="Y123" s="37">
        <f t="shared" si="56"/>
        <v>0.1074</v>
      </c>
      <c r="AA123" s="37">
        <f t="shared" si="29"/>
        <v>0.63019999999999998</v>
      </c>
      <c r="AB123" s="37">
        <f t="shared" si="30"/>
        <v>4.2900000000000001E-2</v>
      </c>
      <c r="AC123" s="37">
        <f t="shared" si="31"/>
        <v>0.1472</v>
      </c>
      <c r="AD123" s="37">
        <f t="shared" si="32"/>
        <v>0.50770000000000004</v>
      </c>
      <c r="AE123" s="37">
        <f t="shared" si="33"/>
        <v>0.75870000000000004</v>
      </c>
      <c r="AG123" s="38">
        <f t="shared" si="46"/>
        <v>0.61329999999999996</v>
      </c>
      <c r="AH123" s="38">
        <f t="shared" si="47"/>
        <v>0.1368</v>
      </c>
      <c r="AI123" s="38">
        <f t="shared" si="48"/>
        <v>0.22550000000000001</v>
      </c>
      <c r="AJ123" s="38">
        <f t="shared" si="49"/>
        <v>0.36309999999999998</v>
      </c>
      <c r="AK123" s="38">
        <f t="shared" si="50"/>
        <v>0.59640000000000004</v>
      </c>
      <c r="AM123" s="38">
        <f t="shared" si="34"/>
        <v>0.52349999999999997</v>
      </c>
      <c r="AN123" s="38">
        <f t="shared" si="35"/>
        <v>0.17979999999999999</v>
      </c>
      <c r="AO123" s="38">
        <f t="shared" si="36"/>
        <v>0.317</v>
      </c>
      <c r="AP123" s="38">
        <f t="shared" si="37"/>
        <v>0.52139999999999997</v>
      </c>
      <c r="AQ123" s="38">
        <f t="shared" si="38"/>
        <v>0.27250000000000002</v>
      </c>
      <c r="AR123" s="38"/>
      <c r="AS123" s="38">
        <f t="shared" si="51"/>
        <v>0.49669999999999997</v>
      </c>
      <c r="AT123" s="38">
        <f t="shared" si="52"/>
        <v>0.25019999999999998</v>
      </c>
      <c r="AU123" s="38">
        <f t="shared" si="53"/>
        <v>0.31240000000000001</v>
      </c>
      <c r="AV123" s="38">
        <f t="shared" si="54"/>
        <v>0.35270000000000001</v>
      </c>
      <c r="AW123" s="38">
        <f t="shared" si="55"/>
        <v>2.8799999999999999E-2</v>
      </c>
    </row>
    <row r="124" spans="2:49" ht="15.75" x14ac:dyDescent="0.25">
      <c r="B124">
        <v>0.52</v>
      </c>
      <c r="C124">
        <v>0.08</v>
      </c>
      <c r="D124">
        <v>0.33</v>
      </c>
      <c r="E124">
        <v>7.0000000000000007E-2</v>
      </c>
      <c r="F124">
        <v>0.09</v>
      </c>
      <c r="G124" t="s">
        <v>23</v>
      </c>
      <c r="H124">
        <f t="shared" si="39"/>
        <v>9.9000000000000008E-3</v>
      </c>
      <c r="I124">
        <f t="shared" si="40"/>
        <v>0.19320000000000001</v>
      </c>
      <c r="J124">
        <f t="shared" si="41"/>
        <v>0.4985</v>
      </c>
      <c r="K124">
        <f t="shared" si="42"/>
        <v>0.70030000000000003</v>
      </c>
      <c r="L124" s="47">
        <f t="shared" si="43"/>
        <v>9.9000000000000008E-3</v>
      </c>
      <c r="M124" t="str">
        <f t="shared" si="44"/>
        <v>Very Low</v>
      </c>
      <c r="N124">
        <f t="shared" si="45"/>
        <v>1</v>
      </c>
      <c r="O124">
        <f>'Test_IF-có_validate'!O124</f>
        <v>0.57779999999999998</v>
      </c>
      <c r="P124">
        <f>'Test_IF-có_validate'!P124</f>
        <v>8.8900000000000007E-2</v>
      </c>
      <c r="Q124">
        <f>'Test_IF-có_validate'!Q124</f>
        <v>0.35560000000000003</v>
      </c>
      <c r="R124">
        <f>'Test_IF-có_validate'!R124</f>
        <v>7.0699999999999999E-2</v>
      </c>
      <c r="S124">
        <f>'Test_IF-có_validate'!S124</f>
        <v>8.1600000000000006E-2</v>
      </c>
      <c r="U124" s="37">
        <f t="shared" si="56"/>
        <v>0.2676</v>
      </c>
      <c r="V124" s="37">
        <f t="shared" si="56"/>
        <v>0.8367</v>
      </c>
      <c r="W124" s="37">
        <f t="shared" si="56"/>
        <v>0.47539999999999999</v>
      </c>
      <c r="X124" s="37">
        <f t="shared" si="56"/>
        <v>0.8679</v>
      </c>
      <c r="Y124" s="37">
        <f t="shared" si="56"/>
        <v>0.84909999999999997</v>
      </c>
      <c r="AA124" s="37">
        <f t="shared" si="29"/>
        <v>0.25700000000000001</v>
      </c>
      <c r="AB124" s="37">
        <f t="shared" si="30"/>
        <v>0.16719999999999999</v>
      </c>
      <c r="AC124" s="37">
        <f t="shared" si="31"/>
        <v>4.48E-2</v>
      </c>
      <c r="AD124" s="37">
        <f t="shared" si="32"/>
        <v>0.3533</v>
      </c>
      <c r="AE124" s="37">
        <f t="shared" si="33"/>
        <v>1.5E-3</v>
      </c>
      <c r="AG124" s="38">
        <f t="shared" si="46"/>
        <v>0.23849999999999999</v>
      </c>
      <c r="AH124" s="38">
        <f t="shared" si="47"/>
        <v>0.34239999999999998</v>
      </c>
      <c r="AI124" s="38">
        <f t="shared" si="48"/>
        <v>0.12379999999999999</v>
      </c>
      <c r="AJ124" s="38">
        <f t="shared" si="49"/>
        <v>0.49619999999999997</v>
      </c>
      <c r="AK124" s="38">
        <f t="shared" si="50"/>
        <v>0.19220000000000001</v>
      </c>
      <c r="AM124" s="38">
        <f t="shared" si="34"/>
        <v>0.14099999999999999</v>
      </c>
      <c r="AN124" s="38">
        <f t="shared" si="35"/>
        <v>0.3836</v>
      </c>
      <c r="AO124" s="38">
        <f t="shared" si="36"/>
        <v>0.2167</v>
      </c>
      <c r="AP124" s="38">
        <f t="shared" si="37"/>
        <v>0.3392</v>
      </c>
      <c r="AQ124" s="38">
        <f t="shared" si="38"/>
        <v>0.51959999999999995</v>
      </c>
      <c r="AR124" s="38"/>
      <c r="AS124" s="38">
        <f t="shared" si="51"/>
        <v>0.11219999999999999</v>
      </c>
      <c r="AT124" s="38">
        <f t="shared" si="52"/>
        <v>0.45069999999999999</v>
      </c>
      <c r="AU124" s="38">
        <f t="shared" si="53"/>
        <v>0.21199999999999999</v>
      </c>
      <c r="AV124" s="38">
        <f t="shared" si="54"/>
        <v>0.50609999999999999</v>
      </c>
      <c r="AW124" s="38">
        <f t="shared" si="55"/>
        <v>0.73560000000000003</v>
      </c>
    </row>
    <row r="125" spans="2:49" ht="15.75" x14ac:dyDescent="0.25">
      <c r="B125">
        <v>0.62</v>
      </c>
      <c r="C125">
        <v>0.12</v>
      </c>
      <c r="D125">
        <v>0.36</v>
      </c>
      <c r="E125">
        <v>0.36</v>
      </c>
      <c r="F125">
        <v>0.32</v>
      </c>
      <c r="G125" t="s">
        <v>21</v>
      </c>
      <c r="H125">
        <f t="shared" si="39"/>
        <v>0.2656</v>
      </c>
      <c r="I125">
        <f t="shared" si="40"/>
        <v>9.9000000000000005E-2</v>
      </c>
      <c r="J125">
        <f t="shared" si="41"/>
        <v>0.23710000000000001</v>
      </c>
      <c r="K125">
        <f t="shared" si="42"/>
        <v>0.45700000000000002</v>
      </c>
      <c r="L125" s="47">
        <f t="shared" si="43"/>
        <v>9.9000000000000005E-2</v>
      </c>
      <c r="M125" t="str">
        <f t="shared" si="44"/>
        <v>Low</v>
      </c>
      <c r="N125">
        <f t="shared" si="45"/>
        <v>1</v>
      </c>
      <c r="O125">
        <f>'Test_IF-có_validate'!O125</f>
        <v>0.68889999999999996</v>
      </c>
      <c r="P125">
        <f>'Test_IF-có_validate'!P125</f>
        <v>0.1333</v>
      </c>
      <c r="Q125">
        <f>'Test_IF-có_validate'!Q125</f>
        <v>0.38890000000000002</v>
      </c>
      <c r="R125">
        <f>'Test_IF-có_validate'!R125</f>
        <v>0.36359999999999998</v>
      </c>
      <c r="S125">
        <f>'Test_IF-có_validate'!S125</f>
        <v>0.31630000000000003</v>
      </c>
      <c r="U125" s="37">
        <f t="shared" si="56"/>
        <v>0.1842</v>
      </c>
      <c r="V125" s="37">
        <f t="shared" si="56"/>
        <v>0.76480000000000004</v>
      </c>
      <c r="W125" s="37">
        <f t="shared" si="56"/>
        <v>0.44</v>
      </c>
      <c r="X125" s="37">
        <f t="shared" si="56"/>
        <v>0.4667</v>
      </c>
      <c r="Y125" s="37">
        <f t="shared" si="56"/>
        <v>0.51939999999999997</v>
      </c>
      <c r="AA125" s="37">
        <f t="shared" si="29"/>
        <v>0.36890000000000001</v>
      </c>
      <c r="AB125" s="37">
        <f t="shared" si="30"/>
        <v>0.1089</v>
      </c>
      <c r="AC125" s="37">
        <f t="shared" si="31"/>
        <v>7.4999999999999997E-3</v>
      </c>
      <c r="AD125" s="37">
        <f t="shared" si="32"/>
        <v>1.1000000000000001E-3</v>
      </c>
      <c r="AE125" s="37">
        <f t="shared" si="33"/>
        <v>0.28699999999999998</v>
      </c>
      <c r="AG125" s="38">
        <f t="shared" si="46"/>
        <v>0.35070000000000001</v>
      </c>
      <c r="AH125" s="38">
        <f t="shared" si="47"/>
        <v>0.28589999999999999</v>
      </c>
      <c r="AI125" s="38">
        <f t="shared" si="48"/>
        <v>8.6599999999999996E-2</v>
      </c>
      <c r="AJ125" s="38">
        <f t="shared" si="49"/>
        <v>0.15140000000000001</v>
      </c>
      <c r="AK125" s="38">
        <f t="shared" si="50"/>
        <v>9.8500000000000004E-2</v>
      </c>
      <c r="AM125" s="38">
        <f t="shared" si="34"/>
        <v>0.25480000000000003</v>
      </c>
      <c r="AN125" s="38">
        <f t="shared" si="35"/>
        <v>0.32779999999999998</v>
      </c>
      <c r="AO125" s="38">
        <f t="shared" si="36"/>
        <v>0.17979999999999999</v>
      </c>
      <c r="AP125" s="38">
        <f t="shared" si="37"/>
        <v>1.5900000000000001E-2</v>
      </c>
      <c r="AQ125" s="38">
        <f t="shared" si="38"/>
        <v>0.24429999999999999</v>
      </c>
      <c r="AR125" s="38"/>
      <c r="AS125" s="38">
        <f t="shared" si="51"/>
        <v>0.22639999999999999</v>
      </c>
      <c r="AT125" s="38">
        <f t="shared" si="52"/>
        <v>0.39600000000000002</v>
      </c>
      <c r="AU125" s="38">
        <f t="shared" si="53"/>
        <v>0.17510000000000001</v>
      </c>
      <c r="AV125" s="38">
        <f t="shared" si="54"/>
        <v>0.16209999999999999</v>
      </c>
      <c r="AW125" s="38">
        <f t="shared" si="55"/>
        <v>0.4803</v>
      </c>
    </row>
    <row r="126" spans="2:49" ht="15.75" x14ac:dyDescent="0.25">
      <c r="B126">
        <v>0.68</v>
      </c>
      <c r="C126">
        <v>0.15</v>
      </c>
      <c r="D126">
        <v>0.57999999999999996</v>
      </c>
      <c r="E126">
        <v>0.35</v>
      </c>
      <c r="F126">
        <v>0.6</v>
      </c>
      <c r="G126" t="s">
        <v>24</v>
      </c>
      <c r="H126">
        <f t="shared" si="39"/>
        <v>0.54820000000000002</v>
      </c>
      <c r="I126">
        <f t="shared" si="40"/>
        <v>0.38500000000000001</v>
      </c>
      <c r="J126">
        <f t="shared" si="41"/>
        <v>6.59E-2</v>
      </c>
      <c r="K126">
        <f t="shared" si="42"/>
        <v>0.1744</v>
      </c>
      <c r="L126" s="47">
        <f t="shared" si="43"/>
        <v>6.59E-2</v>
      </c>
      <c r="M126" t="str">
        <f t="shared" si="44"/>
        <v>Middle</v>
      </c>
      <c r="N126">
        <f t="shared" si="45"/>
        <v>1</v>
      </c>
      <c r="O126">
        <f>'Test_IF-có_validate'!O126</f>
        <v>0.75560000000000005</v>
      </c>
      <c r="P126">
        <f>'Test_IF-có_validate'!P126</f>
        <v>0.16669999999999999</v>
      </c>
      <c r="Q126">
        <f>'Test_IF-có_validate'!Q126</f>
        <v>0.63329999999999997</v>
      </c>
      <c r="R126">
        <f>'Test_IF-có_validate'!R126</f>
        <v>0.35349999999999998</v>
      </c>
      <c r="S126">
        <f>'Test_IF-có_validate'!S126</f>
        <v>0.60199999999999998</v>
      </c>
      <c r="U126" s="37">
        <f t="shared" si="56"/>
        <v>0.13919999999999999</v>
      </c>
      <c r="V126" s="37">
        <f t="shared" si="56"/>
        <v>0.71419999999999995</v>
      </c>
      <c r="W126" s="37">
        <f t="shared" si="56"/>
        <v>0.22450000000000001</v>
      </c>
      <c r="X126" s="37">
        <f t="shared" si="56"/>
        <v>0.47770000000000001</v>
      </c>
      <c r="Y126" s="37">
        <f t="shared" si="56"/>
        <v>0.24840000000000001</v>
      </c>
      <c r="AA126" s="37">
        <f t="shared" si="29"/>
        <v>0.43380000000000002</v>
      </c>
      <c r="AB126" s="37">
        <f t="shared" si="30"/>
        <v>6.6100000000000006E-2</v>
      </c>
      <c r="AC126" s="37">
        <f t="shared" si="31"/>
        <v>0.2525</v>
      </c>
      <c r="AD126" s="37">
        <f t="shared" si="32"/>
        <v>1.03E-2</v>
      </c>
      <c r="AE126" s="37">
        <f t="shared" si="33"/>
        <v>0.57730000000000004</v>
      </c>
      <c r="AG126" s="38">
        <f t="shared" si="46"/>
        <v>0.41589999999999999</v>
      </c>
      <c r="AH126" s="38">
        <f t="shared" si="47"/>
        <v>0.24429999999999999</v>
      </c>
      <c r="AI126" s="38">
        <f t="shared" si="48"/>
        <v>0.17449999999999999</v>
      </c>
      <c r="AJ126" s="38">
        <f t="shared" si="49"/>
        <v>0.16270000000000001</v>
      </c>
      <c r="AK126" s="38">
        <f t="shared" si="50"/>
        <v>0.40260000000000001</v>
      </c>
      <c r="AM126" s="38">
        <f t="shared" si="34"/>
        <v>0.32129999999999997</v>
      </c>
      <c r="AN126" s="38">
        <f t="shared" si="35"/>
        <v>0.28649999999999998</v>
      </c>
      <c r="AO126" s="38">
        <f t="shared" si="36"/>
        <v>8.1199999999999994E-2</v>
      </c>
      <c r="AP126" s="38">
        <f t="shared" si="37"/>
        <v>4.4999999999999997E-3</v>
      </c>
      <c r="AQ126" s="38">
        <f t="shared" si="38"/>
        <v>6.54E-2</v>
      </c>
      <c r="AR126" s="38"/>
      <c r="AS126" s="38">
        <f t="shared" si="51"/>
        <v>0.29320000000000002</v>
      </c>
      <c r="AT126" s="38">
        <f t="shared" si="52"/>
        <v>0.35549999999999998</v>
      </c>
      <c r="AU126" s="38">
        <f t="shared" si="53"/>
        <v>8.5900000000000004E-2</v>
      </c>
      <c r="AV126" s="38">
        <f t="shared" si="54"/>
        <v>0.1734</v>
      </c>
      <c r="AW126" s="38">
        <f t="shared" si="55"/>
        <v>0.1797</v>
      </c>
    </row>
    <row r="127" spans="2:49" ht="15.75" x14ac:dyDescent="0.25">
      <c r="B127">
        <v>0.54</v>
      </c>
      <c r="C127">
        <v>0.25</v>
      </c>
      <c r="D127">
        <v>7.0000000000000007E-2</v>
      </c>
      <c r="E127">
        <v>0.09</v>
      </c>
      <c r="F127">
        <v>0.11</v>
      </c>
      <c r="G127" t="s">
        <v>23</v>
      </c>
      <c r="H127">
        <f t="shared" si="39"/>
        <v>5.2600000000000001E-2</v>
      </c>
      <c r="I127">
        <f t="shared" si="40"/>
        <v>0.18759999999999999</v>
      </c>
      <c r="J127">
        <f t="shared" si="41"/>
        <v>0.49469999999999997</v>
      </c>
      <c r="K127">
        <f t="shared" si="42"/>
        <v>0.69869999999999999</v>
      </c>
      <c r="L127" s="47">
        <f t="shared" si="43"/>
        <v>5.2600000000000001E-2</v>
      </c>
      <c r="M127" t="str">
        <f t="shared" si="44"/>
        <v>Very Low</v>
      </c>
      <c r="N127">
        <f t="shared" si="45"/>
        <v>1</v>
      </c>
      <c r="O127">
        <f>'Test_IF-có_validate'!O127</f>
        <v>0.6</v>
      </c>
      <c r="P127">
        <f>'Test_IF-có_validate'!P127</f>
        <v>0.27779999999999999</v>
      </c>
      <c r="Q127">
        <f>'Test_IF-có_validate'!Q127</f>
        <v>6.6699999999999995E-2</v>
      </c>
      <c r="R127">
        <f>'Test_IF-có_validate'!R127</f>
        <v>9.0899999999999995E-2</v>
      </c>
      <c r="S127">
        <f>'Test_IF-có_validate'!S127</f>
        <v>0.10199999999999999</v>
      </c>
      <c r="U127" s="37">
        <f t="shared" si="56"/>
        <v>0.25</v>
      </c>
      <c r="V127" s="37">
        <f t="shared" si="56"/>
        <v>0.56520000000000004</v>
      </c>
      <c r="W127" s="37">
        <f t="shared" si="56"/>
        <v>0.87490000000000001</v>
      </c>
      <c r="X127" s="37">
        <f t="shared" si="56"/>
        <v>0.83330000000000004</v>
      </c>
      <c r="Y127" s="37">
        <f t="shared" si="56"/>
        <v>0.81489999999999996</v>
      </c>
      <c r="AA127" s="37">
        <f t="shared" si="29"/>
        <v>0.27979999999999999</v>
      </c>
      <c r="AB127" s="37">
        <f t="shared" si="30"/>
        <v>6.9099999999999995E-2</v>
      </c>
      <c r="AC127" s="37">
        <f t="shared" si="31"/>
        <v>0.39350000000000002</v>
      </c>
      <c r="AD127" s="37">
        <f t="shared" si="32"/>
        <v>0.3271</v>
      </c>
      <c r="AE127" s="37">
        <f t="shared" si="33"/>
        <v>2.5999999999999999E-2</v>
      </c>
      <c r="AG127" s="38">
        <f t="shared" si="46"/>
        <v>0.26129999999999998</v>
      </c>
      <c r="AH127" s="38">
        <f t="shared" si="47"/>
        <v>0.11070000000000001</v>
      </c>
      <c r="AI127" s="38">
        <f t="shared" si="48"/>
        <v>0.46729999999999999</v>
      </c>
      <c r="AJ127" s="38">
        <f t="shared" si="49"/>
        <v>0.47120000000000001</v>
      </c>
      <c r="AK127" s="38">
        <f t="shared" si="50"/>
        <v>0.16500000000000001</v>
      </c>
      <c r="AM127" s="38">
        <f t="shared" si="34"/>
        <v>0.16400000000000001</v>
      </c>
      <c r="AN127" s="38">
        <f t="shared" si="35"/>
        <v>0.1537</v>
      </c>
      <c r="AO127" s="38">
        <f t="shared" si="36"/>
        <v>0.55279999999999996</v>
      </c>
      <c r="AP127" s="38">
        <f t="shared" si="37"/>
        <v>0.31290000000000001</v>
      </c>
      <c r="AQ127" s="38">
        <f t="shared" si="38"/>
        <v>0.49480000000000002</v>
      </c>
      <c r="AR127" s="38"/>
      <c r="AS127" s="38">
        <f t="shared" si="51"/>
        <v>0.1353</v>
      </c>
      <c r="AT127" s="38">
        <f t="shared" si="52"/>
        <v>0.22439999999999999</v>
      </c>
      <c r="AU127" s="38">
        <f t="shared" si="53"/>
        <v>0.54859999999999998</v>
      </c>
      <c r="AV127" s="38">
        <f t="shared" si="54"/>
        <v>0.48120000000000002</v>
      </c>
      <c r="AW127" s="38">
        <f t="shared" si="55"/>
        <v>0.71309999999999996</v>
      </c>
    </row>
    <row r="128" spans="2:49" ht="15.75" x14ac:dyDescent="0.25">
      <c r="B128">
        <v>0.9</v>
      </c>
      <c r="C128">
        <v>0.31</v>
      </c>
      <c r="D128">
        <v>0.24</v>
      </c>
      <c r="E128">
        <v>0.3</v>
      </c>
      <c r="F128">
        <v>0.97</v>
      </c>
      <c r="G128" t="s">
        <v>20</v>
      </c>
      <c r="H128">
        <f t="shared" si="39"/>
        <v>0.8427</v>
      </c>
      <c r="I128">
        <f t="shared" si="40"/>
        <v>0.70979999999999999</v>
      </c>
      <c r="J128">
        <f t="shared" si="41"/>
        <v>0.42749999999999999</v>
      </c>
      <c r="K128">
        <f t="shared" si="42"/>
        <v>0.2099</v>
      </c>
      <c r="L128" s="47">
        <f t="shared" si="43"/>
        <v>0.2099</v>
      </c>
      <c r="M128" t="str">
        <f>IF(L128=H128,"Very Low",IF(L128=I128,"Low",IF(L128=J128,"Middle","High")))</f>
        <v>High</v>
      </c>
      <c r="N128">
        <f t="shared" si="45"/>
        <v>1</v>
      </c>
      <c r="O128">
        <f>'Test_IF-có_validate'!O128</f>
        <v>1</v>
      </c>
      <c r="P128">
        <f>'Test_IF-có_validate'!P128</f>
        <v>0.34439999999999998</v>
      </c>
      <c r="Q128">
        <f>'Test_IF-có_validate'!Q128</f>
        <v>0.25559999999999999</v>
      </c>
      <c r="R128">
        <f>'Test_IF-có_validate'!R128</f>
        <v>0.30299999999999999</v>
      </c>
      <c r="S128">
        <f>'Test_IF-có_validate'!S128</f>
        <v>0.97960000000000003</v>
      </c>
      <c r="U128" s="37">
        <f t="shared" si="56"/>
        <v>0</v>
      </c>
      <c r="V128" s="37">
        <f t="shared" si="56"/>
        <v>0.48770000000000002</v>
      </c>
      <c r="W128" s="37">
        <f t="shared" si="56"/>
        <v>0.59289999999999998</v>
      </c>
      <c r="X128" s="37">
        <f t="shared" si="56"/>
        <v>0.53490000000000004</v>
      </c>
      <c r="Y128" s="37">
        <f t="shared" si="56"/>
        <v>1.03E-2</v>
      </c>
      <c r="AA128" s="37">
        <f t="shared" si="29"/>
        <v>0.66</v>
      </c>
      <c r="AB128" s="37">
        <f t="shared" si="30"/>
        <v>0.1457</v>
      </c>
      <c r="AC128" s="37">
        <f t="shared" si="31"/>
        <v>0.1603</v>
      </c>
      <c r="AD128" s="37">
        <f t="shared" si="32"/>
        <v>6.8099999999999994E-2</v>
      </c>
      <c r="AE128" s="37">
        <f t="shared" si="33"/>
        <v>0.90110000000000001</v>
      </c>
      <c r="AG128" s="38">
        <f t="shared" si="46"/>
        <v>0.64329999999999998</v>
      </c>
      <c r="AH128" s="38">
        <f t="shared" si="47"/>
        <v>3.39E-2</v>
      </c>
      <c r="AI128" s="38">
        <f t="shared" si="48"/>
        <v>0.2384</v>
      </c>
      <c r="AJ128" s="38">
        <f t="shared" si="49"/>
        <v>0.21990000000000001</v>
      </c>
      <c r="AK128" s="38">
        <f t="shared" si="50"/>
        <v>0.74980000000000002</v>
      </c>
      <c r="AM128" s="38">
        <f t="shared" si="34"/>
        <v>0.5544</v>
      </c>
      <c r="AN128" s="38">
        <f t="shared" si="35"/>
        <v>7.7100000000000002E-2</v>
      </c>
      <c r="AO128" s="38">
        <f t="shared" si="36"/>
        <v>0.32969999999999999</v>
      </c>
      <c r="AP128" s="38">
        <f t="shared" si="37"/>
        <v>5.33E-2</v>
      </c>
      <c r="AQ128" s="38">
        <f t="shared" si="38"/>
        <v>0.44080000000000003</v>
      </c>
      <c r="AR128" s="38"/>
      <c r="AS128" s="38">
        <f t="shared" si="51"/>
        <v>0.52780000000000005</v>
      </c>
      <c r="AT128" s="38">
        <f t="shared" si="52"/>
        <v>0.1484</v>
      </c>
      <c r="AU128" s="38">
        <f t="shared" si="53"/>
        <v>0.3251</v>
      </c>
      <c r="AV128" s="38">
        <f t="shared" si="54"/>
        <v>0.23050000000000001</v>
      </c>
      <c r="AW128" s="38">
        <f t="shared" si="55"/>
        <v>0.20219999999999999</v>
      </c>
    </row>
    <row r="129" spans="2:49" ht="15.75" x14ac:dyDescent="0.25">
      <c r="B129">
        <v>0.56000000000000005</v>
      </c>
      <c r="C129">
        <v>0.27</v>
      </c>
      <c r="D129">
        <v>0.11</v>
      </c>
      <c r="E129">
        <v>0.59</v>
      </c>
      <c r="F129">
        <v>0.22</v>
      </c>
      <c r="G129" t="s">
        <v>21</v>
      </c>
      <c r="H129">
        <f t="shared" si="39"/>
        <v>0.17979999999999999</v>
      </c>
      <c r="I129">
        <f t="shared" si="40"/>
        <v>4.6800000000000001E-2</v>
      </c>
      <c r="J129">
        <f t="shared" si="41"/>
        <v>0.36759999999999998</v>
      </c>
      <c r="K129">
        <f t="shared" si="42"/>
        <v>0.57599999999999996</v>
      </c>
      <c r="L129" s="47">
        <f t="shared" si="43"/>
        <v>4.6800000000000001E-2</v>
      </c>
      <c r="M129" t="str">
        <f>IF(L129=H129,"Very Low",IF(L129=I129,"Low",IF(L129=J129,"Middle","High")))</f>
        <v>Low</v>
      </c>
      <c r="N129">
        <f t="shared" si="45"/>
        <v>1</v>
      </c>
      <c r="O129">
        <f>'Test_IF-có_validate'!O129</f>
        <v>0.62219999999999998</v>
      </c>
      <c r="P129">
        <f>'Test_IF-có_validate'!P129</f>
        <v>0.3</v>
      </c>
      <c r="Q129">
        <f>'Test_IF-có_validate'!Q129</f>
        <v>0.1111</v>
      </c>
      <c r="R129">
        <f>'Test_IF-có_validate'!R129</f>
        <v>0.59599999999999997</v>
      </c>
      <c r="S129">
        <f>'Test_IF-có_validate'!S129</f>
        <v>0.21429999999999999</v>
      </c>
      <c r="U129" s="37">
        <f t="shared" si="56"/>
        <v>0.2329</v>
      </c>
      <c r="V129" s="37">
        <f t="shared" si="56"/>
        <v>0.53849999999999998</v>
      </c>
      <c r="W129" s="37">
        <f t="shared" si="56"/>
        <v>0.8</v>
      </c>
      <c r="X129" s="37">
        <f t="shared" si="56"/>
        <v>0.25309999999999999</v>
      </c>
      <c r="Y129" s="37">
        <f t="shared" si="56"/>
        <v>0.64700000000000002</v>
      </c>
      <c r="AA129" s="37">
        <f t="shared" si="29"/>
        <v>0.30230000000000001</v>
      </c>
      <c r="AB129" s="37">
        <f t="shared" si="30"/>
        <v>9.5000000000000001E-2</v>
      </c>
      <c r="AC129" s="37">
        <f t="shared" si="31"/>
        <v>0.3367</v>
      </c>
      <c r="AD129" s="37">
        <f t="shared" si="32"/>
        <v>0.25069999999999998</v>
      </c>
      <c r="AE129" s="37">
        <f t="shared" si="33"/>
        <v>0.16869999999999999</v>
      </c>
      <c r="AG129" s="38">
        <f t="shared" si="46"/>
        <v>0.28389999999999999</v>
      </c>
      <c r="AH129" s="38">
        <f t="shared" si="47"/>
        <v>8.48E-2</v>
      </c>
      <c r="AI129" s="38">
        <f t="shared" si="48"/>
        <v>0.41189999999999999</v>
      </c>
      <c r="AJ129" s="38">
        <f t="shared" si="49"/>
        <v>9.9299999999999999E-2</v>
      </c>
      <c r="AK129" s="38">
        <f t="shared" si="50"/>
        <v>2.23E-2</v>
      </c>
      <c r="AM129" s="38">
        <f t="shared" si="34"/>
        <v>0.18690000000000001</v>
      </c>
      <c r="AN129" s="38">
        <f t="shared" si="35"/>
        <v>0.128</v>
      </c>
      <c r="AO129" s="38">
        <f t="shared" si="36"/>
        <v>0.49919999999999998</v>
      </c>
      <c r="AP129" s="38">
        <f t="shared" si="37"/>
        <v>0.26519999999999999</v>
      </c>
      <c r="AQ129" s="38">
        <f t="shared" si="38"/>
        <v>0.3614</v>
      </c>
      <c r="AR129" s="38"/>
      <c r="AS129" s="38">
        <f t="shared" si="51"/>
        <v>0.1583</v>
      </c>
      <c r="AT129" s="38">
        <f t="shared" si="52"/>
        <v>0.1988</v>
      </c>
      <c r="AU129" s="38">
        <f t="shared" si="53"/>
        <v>0.49480000000000002</v>
      </c>
      <c r="AV129" s="38">
        <f t="shared" si="54"/>
        <v>8.8499999999999995E-2</v>
      </c>
      <c r="AW129" s="38">
        <f t="shared" si="55"/>
        <v>0.59030000000000005</v>
      </c>
    </row>
    <row r="130" spans="2:49" ht="15.75" x14ac:dyDescent="0.25">
      <c r="B130">
        <v>0.85</v>
      </c>
      <c r="C130">
        <v>0.32</v>
      </c>
      <c r="D130">
        <v>0.22</v>
      </c>
      <c r="E130">
        <v>0.87</v>
      </c>
      <c r="F130">
        <v>0.79</v>
      </c>
      <c r="G130" t="s">
        <v>20</v>
      </c>
      <c r="H130">
        <f t="shared" si="39"/>
        <v>0.71199999999999997</v>
      </c>
      <c r="I130">
        <f t="shared" si="40"/>
        <v>0.56359999999999999</v>
      </c>
      <c r="J130">
        <f t="shared" si="41"/>
        <v>0.27189999999999998</v>
      </c>
      <c r="K130">
        <f t="shared" si="42"/>
        <v>4.3999999999999997E-2</v>
      </c>
      <c r="L130" s="47">
        <f t="shared" si="43"/>
        <v>4.3999999999999997E-2</v>
      </c>
      <c r="M130" t="str">
        <f>IF(L130=H130,"Very Low",IF(L130=I130,"Low",IF(L130=J130,"Middle","High")))</f>
        <v>High</v>
      </c>
      <c r="N130">
        <f t="shared" si="45"/>
        <v>1</v>
      </c>
      <c r="O130">
        <f>'Test_IF-có_validate'!O130</f>
        <v>0.94440000000000002</v>
      </c>
      <c r="P130">
        <f>'Test_IF-có_validate'!P130</f>
        <v>0.35560000000000003</v>
      </c>
      <c r="Q130">
        <f>'Test_IF-có_validate'!Q130</f>
        <v>0.23330000000000001</v>
      </c>
      <c r="R130">
        <f>'Test_IF-có_validate'!R130</f>
        <v>0.87880000000000003</v>
      </c>
      <c r="S130">
        <f>'Test_IF-có_validate'!S130</f>
        <v>0.79590000000000005</v>
      </c>
      <c r="U130" s="37">
        <f t="shared" si="56"/>
        <v>2.86E-2</v>
      </c>
      <c r="V130" s="37">
        <f t="shared" si="56"/>
        <v>0.47539999999999999</v>
      </c>
      <c r="W130" s="37">
        <f t="shared" si="56"/>
        <v>0.62170000000000003</v>
      </c>
      <c r="X130" s="37">
        <f t="shared" si="56"/>
        <v>6.4500000000000002E-2</v>
      </c>
      <c r="Y130" s="37">
        <f t="shared" si="56"/>
        <v>0.11360000000000001</v>
      </c>
      <c r="AA130" s="37">
        <f t="shared" ref="AA130:AA146" si="57">ROUND(((ABS(O130-O$154)+ABS((U130-U$154)+(1-O130-U130)-(1-O$154-U$154)+(1-O$154-U$154)*U130-(1-O130-U130)*U$154)/(1-(1-O130-U130)*(1-O$154-U$154)))/2),4)</f>
        <v>0.61</v>
      </c>
      <c r="AB130" s="37">
        <f t="shared" ref="AB130:AB146" si="58">ROUND(((ABS(P130-P$154)+ABS((V130-V$154)+(1-P130-V130)-(1-P$154-V$154)+(1-P$154-V$154)*V130-(1-P130-V130)*V$154)/(1-(1-P130-V130)*(1-P$154-V$154)))/2),4)</f>
        <v>0.1583</v>
      </c>
      <c r="AC130" s="37">
        <f t="shared" ref="AC130:AC146" si="59">ROUND(((ABS(Q130-Q$154)+ABS((W130-W$154)+(1-Q130-W130)-(1-Q$154-W$154)+(1-Q$154-W$154)*W130-(1-Q130-W130)*W$154)/(1-(1-Q130-W130)*(1-Q$154-W$154)))/2),4)</f>
        <v>0.18679999999999999</v>
      </c>
      <c r="AD130" s="37">
        <f t="shared" ref="AD130:AD146" si="60">ROUND(((ABS(R130-R$154)+ABS((X130-X$154)+(1-R130-X130)-(1-R$154-X$154)+(1-R$154-X$154)*X130-(1-R130-X130)*X$154)/(1-(1-R130-X130)*(1-R$154-X$154)))/2),4)</f>
        <v>0.52659999999999996</v>
      </c>
      <c r="AE130" s="37">
        <f t="shared" ref="AE130:AE146" si="61">ROUND(((ABS(S130-S$154)+ABS((Y130-Y$154)+(1-S130-Y130)-(1-S$154-Y$154)+(1-S$154-Y$154)*Y130-(1-S130-Y130)*Y$154)/(1-(1-S130-Y130)*(1-S$154-Y$154)))/2),4)</f>
        <v>0.75009999999999999</v>
      </c>
      <c r="AG130" s="38">
        <f t="shared" si="46"/>
        <v>0.59299999999999997</v>
      </c>
      <c r="AH130" s="38">
        <f t="shared" si="47"/>
        <v>2.12E-2</v>
      </c>
      <c r="AI130" s="38">
        <f t="shared" si="48"/>
        <v>0.2646</v>
      </c>
      <c r="AJ130" s="38">
        <f t="shared" si="49"/>
        <v>0.38269999999999998</v>
      </c>
      <c r="AK130" s="38">
        <f t="shared" si="50"/>
        <v>0.58709999999999996</v>
      </c>
      <c r="AM130" s="38">
        <f t="shared" ref="AM130:AM146" si="62">ROUND(((ABS(O130-O$156)+ABS((U130-U$156)+(1-O130-U130)-(1-O$156-U$156)+(1-O$156-U$156)*U130-(1-O130-U130)*U$156)/(1-(1-O130-U130)*(1-O$156-U$156)))/2),4)</f>
        <v>0.50270000000000004</v>
      </c>
      <c r="AN130" s="38">
        <f t="shared" ref="AN130:AN146" si="63">ROUND(((ABS(P130-P$156)+ABS((V130-V$156)+(1-P130-V130)-(1-P$156-V$156)+(1-P$156-V$156)*V130-(1-P130-V130)*V$156)/(1-(1-P130-V130)*(1-P$156-V$156)))/2),4)</f>
        <v>6.4399999999999999E-2</v>
      </c>
      <c r="AO130" s="38">
        <f t="shared" ref="AO130:AO146" si="64">ROUND(((ABS(Q130-Q$156)+ABS((W130-W$156)+(1-Q130-W130)-(1-Q$156-W$156)+(1-Q$156-W$156)*W130-(1-Q130-W130)*W$156)/(1-(1-Q130-W130)*(1-Q$156-W$156)))/2),4)</f>
        <v>0.35539999999999999</v>
      </c>
      <c r="AP130" s="38">
        <f t="shared" ref="AP130:AP146" si="65">ROUND(((ABS(R130-R$156)+ABS((X130-X$156)+(1-R130-X130)-(1-R$156-X$156)+(1-R$156-X$156)*X130-(1-R130-X130)*X$156)/(1-(1-R130-X130)*(1-R$156-X$156)))/2),4)</f>
        <v>0.54020000000000001</v>
      </c>
      <c r="AQ130" s="38">
        <f t="shared" ref="AQ130:AQ146" si="66">ROUND(((ABS(S130-S$156)+ABS((Y130-Y$156)+(1-S130-Y130)-(1-S$156-Y$156)+(1-S$156-Y$156)*Y130-(1-S130-Y130)*Y$156)/(1-(1-S130-Y130)*(1-S$156-Y$156)))/2),4)</f>
        <v>0.26240000000000002</v>
      </c>
      <c r="AR130" s="38"/>
      <c r="AS130" s="38">
        <f t="shared" si="51"/>
        <v>0.47570000000000001</v>
      </c>
      <c r="AT130" s="38">
        <f t="shared" si="52"/>
        <v>0.13569999999999999</v>
      </c>
      <c r="AU130" s="38">
        <f t="shared" si="53"/>
        <v>0.3508</v>
      </c>
      <c r="AV130" s="38">
        <f t="shared" si="54"/>
        <v>0.37230000000000002</v>
      </c>
      <c r="AW130" s="38">
        <f t="shared" si="55"/>
        <v>1.8499999999999999E-2</v>
      </c>
    </row>
    <row r="131" spans="2:49" ht="15.75" x14ac:dyDescent="0.25">
      <c r="B131">
        <v>0.52</v>
      </c>
      <c r="C131">
        <v>0.28000000000000003</v>
      </c>
      <c r="D131">
        <v>0.32</v>
      </c>
      <c r="E131">
        <v>0.1</v>
      </c>
      <c r="F131">
        <v>0.1</v>
      </c>
      <c r="G131" t="s">
        <v>23</v>
      </c>
      <c r="H131">
        <f t="shared" ref="H131:H147" si="67">ROUND(SUMPRODUCT($B$1:$F$1,AA131:AE131),4)</f>
        <v>0.02</v>
      </c>
      <c r="I131">
        <f t="shared" ref="I131:I147" si="68">ROUND(SUMPRODUCT($B$1:$F$1,AG131:AK131),4)</f>
        <v>0.18010000000000001</v>
      </c>
      <c r="J131">
        <f t="shared" ref="J131:J147" si="69">ROUND(SUMPRODUCT($B$1:$F$1,AM131:AQ131),4)</f>
        <v>0.48670000000000002</v>
      </c>
      <c r="K131">
        <f t="shared" ref="K131:K147" si="70">ROUND(SUMPRODUCT($B$1:$F$1,AS131:AW131),4)</f>
        <v>0.6895</v>
      </c>
      <c r="L131" s="47">
        <f t="shared" si="43"/>
        <v>0.02</v>
      </c>
      <c r="M131" t="str">
        <f>IF(L131=H131,"Very Low",IF(L131=I131,"Low",IF(L131=J131,"Middle","High")))</f>
        <v>Very Low</v>
      </c>
      <c r="N131">
        <f t="shared" si="45"/>
        <v>1</v>
      </c>
      <c r="O131">
        <f>'Test_IF-có_validate'!O131</f>
        <v>0.57779999999999998</v>
      </c>
      <c r="P131">
        <f>'Test_IF-có_validate'!P131</f>
        <v>0.31109999999999999</v>
      </c>
      <c r="Q131">
        <f>'Test_IF-có_validate'!Q131</f>
        <v>0.34439999999999998</v>
      </c>
      <c r="R131">
        <f>'Test_IF-có_validate'!R131</f>
        <v>0.10100000000000001</v>
      </c>
      <c r="S131">
        <f>'Test_IF-có_validate'!S131</f>
        <v>9.1800000000000007E-2</v>
      </c>
      <c r="U131" s="37">
        <f t="shared" si="56"/>
        <v>0.2676</v>
      </c>
      <c r="V131" s="37">
        <f t="shared" si="56"/>
        <v>0.52539999999999998</v>
      </c>
      <c r="W131" s="37">
        <f t="shared" si="56"/>
        <v>0.48770000000000002</v>
      </c>
      <c r="X131" s="37">
        <f t="shared" si="56"/>
        <v>0.8165</v>
      </c>
      <c r="Y131" s="37">
        <f t="shared" si="56"/>
        <v>0.83179999999999998</v>
      </c>
      <c r="AA131" s="37">
        <f t="shared" si="57"/>
        <v>0.25700000000000001</v>
      </c>
      <c r="AB131" s="37">
        <f t="shared" si="58"/>
        <v>0.10780000000000001</v>
      </c>
      <c r="AC131" s="37">
        <f t="shared" si="59"/>
        <v>5.7500000000000002E-2</v>
      </c>
      <c r="AD131" s="37">
        <f t="shared" si="60"/>
        <v>0.31409999999999999</v>
      </c>
      <c r="AE131" s="37">
        <f t="shared" si="61"/>
        <v>1.24E-2</v>
      </c>
      <c r="AG131" s="38">
        <f t="shared" si="46"/>
        <v>0.23849999999999999</v>
      </c>
      <c r="AH131" s="38">
        <f t="shared" si="47"/>
        <v>7.1999999999999995E-2</v>
      </c>
      <c r="AI131" s="38">
        <f t="shared" si="48"/>
        <v>0.13639999999999999</v>
      </c>
      <c r="AJ131" s="38">
        <f t="shared" si="49"/>
        <v>0.45879999999999999</v>
      </c>
      <c r="AK131" s="38">
        <f t="shared" si="50"/>
        <v>0.17849999999999999</v>
      </c>
      <c r="AM131" s="38">
        <f t="shared" si="62"/>
        <v>0.14099999999999999</v>
      </c>
      <c r="AN131" s="38">
        <f t="shared" si="63"/>
        <v>0.11509999999999999</v>
      </c>
      <c r="AO131" s="38">
        <f t="shared" si="64"/>
        <v>0.22919999999999999</v>
      </c>
      <c r="AP131" s="38">
        <f t="shared" si="65"/>
        <v>0.29980000000000001</v>
      </c>
      <c r="AQ131" s="38">
        <f t="shared" si="66"/>
        <v>0.50719999999999998</v>
      </c>
      <c r="AR131" s="38"/>
      <c r="AS131" s="38">
        <f t="shared" si="51"/>
        <v>0.11219999999999999</v>
      </c>
      <c r="AT131" s="38">
        <f t="shared" si="52"/>
        <v>0.18609999999999999</v>
      </c>
      <c r="AU131" s="38">
        <f t="shared" si="53"/>
        <v>0.22450000000000001</v>
      </c>
      <c r="AV131" s="38">
        <f t="shared" si="54"/>
        <v>0.46879999999999999</v>
      </c>
      <c r="AW131" s="38">
        <f t="shared" si="55"/>
        <v>0.72430000000000005</v>
      </c>
    </row>
    <row r="132" spans="2:49" ht="15.75" x14ac:dyDescent="0.25">
      <c r="B132">
        <v>0.78</v>
      </c>
      <c r="C132">
        <v>0.47</v>
      </c>
      <c r="D132">
        <v>0.24</v>
      </c>
      <c r="E132">
        <v>0.3</v>
      </c>
      <c r="F132">
        <v>0.93</v>
      </c>
      <c r="G132" t="s">
        <v>20</v>
      </c>
      <c r="H132">
        <f t="shared" si="67"/>
        <v>0.81279999999999997</v>
      </c>
      <c r="I132">
        <f t="shared" si="68"/>
        <v>0.67749999999999999</v>
      </c>
      <c r="J132">
        <f t="shared" si="69"/>
        <v>0.3916</v>
      </c>
      <c r="K132">
        <f t="shared" si="70"/>
        <v>0.17230000000000001</v>
      </c>
      <c r="L132" s="47">
        <f t="shared" ref="L132:L147" si="71">MIN(H132:K132)</f>
        <v>0.17230000000000001</v>
      </c>
      <c r="M132" t="str">
        <f t="shared" ref="M132:M147" si="72">IF(L132=H132,"Very Low",IF(L132=I132,"Low",IF(L132=J132,"Middle","High")))</f>
        <v>High</v>
      </c>
      <c r="N132">
        <f t="shared" ref="N132:N147" si="73">IF(M132=G132,1,0)</f>
        <v>1</v>
      </c>
      <c r="O132">
        <f>'Test_IF-có_validate'!O132</f>
        <v>0.86670000000000003</v>
      </c>
      <c r="P132">
        <f>'Test_IF-có_validate'!P132</f>
        <v>0.5222</v>
      </c>
      <c r="Q132">
        <f>'Test_IF-có_validate'!Q132</f>
        <v>0.25559999999999999</v>
      </c>
      <c r="R132">
        <f>'Test_IF-có_validate'!R132</f>
        <v>0.30299999999999999</v>
      </c>
      <c r="S132">
        <f>'Test_IF-có_validate'!S132</f>
        <v>0.93879999999999997</v>
      </c>
      <c r="U132" s="37">
        <f t="shared" si="56"/>
        <v>7.1400000000000005E-2</v>
      </c>
      <c r="V132" s="37">
        <f t="shared" si="56"/>
        <v>0.31390000000000001</v>
      </c>
      <c r="W132" s="37">
        <f t="shared" si="56"/>
        <v>0.59289999999999998</v>
      </c>
      <c r="X132" s="37">
        <f t="shared" si="56"/>
        <v>0.53490000000000004</v>
      </c>
      <c r="Y132" s="37">
        <f t="shared" si="56"/>
        <v>3.1600000000000003E-2</v>
      </c>
      <c r="AA132" s="37">
        <f t="shared" si="57"/>
        <v>0.53879999999999995</v>
      </c>
      <c r="AB132" s="37">
        <f t="shared" si="58"/>
        <v>0.33679999999999999</v>
      </c>
      <c r="AC132" s="37">
        <f t="shared" si="59"/>
        <v>0.1603</v>
      </c>
      <c r="AD132" s="37">
        <f t="shared" si="60"/>
        <v>6.8099999999999994E-2</v>
      </c>
      <c r="AE132" s="37">
        <f t="shared" si="61"/>
        <v>0.86839999999999995</v>
      </c>
      <c r="AG132" s="38">
        <f t="shared" ref="AG132:AG147" si="74">ROUND(((ABS(O132-O$155)+ABS((U132-U$155)+(1-O132-U132)-(1-O$155-U$155)+(1-O$155-U$155)*U132-(1-O132-U132)*U$155)/(1-(1-O132-U132)*(1-O$155-U$155)))/2),4)</f>
        <v>0.52139999999999997</v>
      </c>
      <c r="AH132" s="38">
        <f t="shared" ref="AH132:AH147" si="75">ROUND(((ABS(P132-P$155)+ABS((V132-V$155)+(1-P132-V132)-(1-P$155-V$155)+(1-P$155-V$155)*V132-(1-P132-V132)*V$155)/(1-(1-P132-V132)*(1-P$155-V$155)))/2),4)</f>
        <v>0.1608</v>
      </c>
      <c r="AI132" s="38">
        <f t="shared" ref="AI132:AI147" si="76">ROUND(((ABS(Q132-Q$155)+ABS((W132-W$155)+(1-Q132-W132)-(1-Q$155-W$155)+(1-Q$155-W$155)*W132-(1-Q132-W132)*W$155)/(1-(1-Q132-W132)*(1-Q$155-W$155)))/2),4)</f>
        <v>0.2384</v>
      </c>
      <c r="AJ132" s="38">
        <f t="shared" ref="AJ132:AJ147" si="77">ROUND(((ABS(R132-R$155)+ABS((X132-X$155)+(1-R132-X132)-(1-R$155-X$155)+(1-R$155-X$155)*X132-(1-R132-X132)*X$155)/(1-(1-R132-X132)*(1-R$155-X$155)))/2),4)</f>
        <v>0.21990000000000001</v>
      </c>
      <c r="AK132" s="38">
        <f t="shared" ref="AK132:AK147" si="78">ROUND(((ABS(S132-S$155)+ABS((Y132-Y$155)+(1-S132-Y132)-(1-S$155-Y$155)+(1-S$155-Y$155)*Y132-(1-S132-Y132)*Y$155)/(1-(1-S132-Y132)*(1-S$155-Y$155)))/2),4)</f>
        <v>0.71460000000000001</v>
      </c>
      <c r="AM132" s="38">
        <f t="shared" si="62"/>
        <v>0.42920000000000003</v>
      </c>
      <c r="AN132" s="38">
        <f t="shared" si="63"/>
        <v>0.1178</v>
      </c>
      <c r="AO132" s="38">
        <f t="shared" si="64"/>
        <v>0.32969999999999999</v>
      </c>
      <c r="AP132" s="38">
        <f t="shared" si="65"/>
        <v>5.33E-2</v>
      </c>
      <c r="AQ132" s="38">
        <f t="shared" si="66"/>
        <v>0.40179999999999999</v>
      </c>
      <c r="AR132" s="38"/>
      <c r="AS132" s="38">
        <f t="shared" ref="AS132:AS147" si="79">ROUND(((ABS(O132-O$157)+ABS((U132-U$157)+(1-O132-U132)-(1-O$157-U$157)+(1-O$157-U$157)*U132-(1-O132-U132)*U$157)/(1-(1-O132-U132)*(1-O$157-U$157)))/2),4)</f>
        <v>0.4017</v>
      </c>
      <c r="AT132" s="38">
        <f t="shared" ref="AT132:AT147" si="80">ROUND(((ABS(P132-P$157)+ABS((V132-V$157)+(1-P132-V132)-(1-P$157-V$157)+(1-P$157-V$157)*V132-(1-P132-V132)*V$157)/(1-(1-P132-V132)*(1-P$157-V$157)))/2),4)</f>
        <v>4.6399999999999997E-2</v>
      </c>
      <c r="AU132" s="38">
        <f t="shared" ref="AU132:AU147" si="81">ROUND(((ABS(Q132-Q$157)+ABS((W132-W$157)+(1-Q132-W132)-(1-Q$157-W$157)+(1-Q$157-W$157)*W132-(1-Q132-W132)*W$157)/(1-(1-Q132-W132)*(1-Q$157-W$157)))/2),4)</f>
        <v>0.3251</v>
      </c>
      <c r="AV132" s="38">
        <f t="shared" ref="AV132:AV147" si="82">ROUND(((ABS(R132-R$157)+ABS((X132-X$157)+(1-R132-X132)-(1-R$157-X$157)+(1-R$157-X$157)*X132-(1-R132-X132)*X$157)/(1-(1-R132-X132)*(1-R$157-X$157)))/2),4)</f>
        <v>0.23050000000000001</v>
      </c>
      <c r="AW132" s="38">
        <f t="shared" ref="AW132:AW147" si="83">ROUND(((ABS(S132-S$157)+ABS((Y132-Y$157)+(1-S132-Y132)-(1-S$157-Y$157)+(1-S$157-Y$157)*Y132-(1-S132-Y132)*Y$157)/(1-(1-S132-Y132)*(1-S$157-Y$157)))/2),4)</f>
        <v>0.16170000000000001</v>
      </c>
    </row>
    <row r="133" spans="2:49" ht="15.75" x14ac:dyDescent="0.25">
      <c r="B133">
        <v>0.56000000000000005</v>
      </c>
      <c r="C133">
        <v>0.35</v>
      </c>
      <c r="D133">
        <v>0.1</v>
      </c>
      <c r="E133">
        <v>0.62</v>
      </c>
      <c r="F133">
        <v>0.23</v>
      </c>
      <c r="G133" t="s">
        <v>21</v>
      </c>
      <c r="H133">
        <f t="shared" si="67"/>
        <v>0.19259999999999999</v>
      </c>
      <c r="I133">
        <f t="shared" si="68"/>
        <v>3.6499999999999998E-2</v>
      </c>
      <c r="J133">
        <f t="shared" si="69"/>
        <v>0.35770000000000002</v>
      </c>
      <c r="K133">
        <f t="shared" si="70"/>
        <v>0.56689999999999996</v>
      </c>
      <c r="L133" s="47">
        <f t="shared" si="71"/>
        <v>3.6499999999999998E-2</v>
      </c>
      <c r="M133" t="str">
        <f t="shared" si="72"/>
        <v>Low</v>
      </c>
      <c r="N133">
        <f t="shared" si="73"/>
        <v>1</v>
      </c>
      <c r="O133">
        <f>'Test_IF-có_validate'!O133</f>
        <v>0.62219999999999998</v>
      </c>
      <c r="P133">
        <f>'Test_IF-có_validate'!P133</f>
        <v>0.38890000000000002</v>
      </c>
      <c r="Q133">
        <f>'Test_IF-có_validate'!Q133</f>
        <v>0.1</v>
      </c>
      <c r="R133">
        <f>'Test_IF-có_validate'!R133</f>
        <v>0.62629999999999997</v>
      </c>
      <c r="S133">
        <f>'Test_IF-có_validate'!S133</f>
        <v>0.22450000000000001</v>
      </c>
      <c r="U133" s="37">
        <f t="shared" si="56"/>
        <v>0.2329</v>
      </c>
      <c r="V133" s="37">
        <f t="shared" si="56"/>
        <v>0.44</v>
      </c>
      <c r="W133" s="37">
        <f t="shared" si="56"/>
        <v>0.81820000000000004</v>
      </c>
      <c r="X133" s="37">
        <f t="shared" si="56"/>
        <v>0.2298</v>
      </c>
      <c r="Y133" s="37">
        <f t="shared" si="56"/>
        <v>0.63329999999999997</v>
      </c>
      <c r="AA133" s="37">
        <f t="shared" si="57"/>
        <v>0.30230000000000001</v>
      </c>
      <c r="AB133" s="37">
        <f t="shared" si="58"/>
        <v>0.1953</v>
      </c>
      <c r="AC133" s="37">
        <f t="shared" si="59"/>
        <v>0.3508</v>
      </c>
      <c r="AD133" s="37">
        <f t="shared" si="60"/>
        <v>0.28149999999999997</v>
      </c>
      <c r="AE133" s="37">
        <f t="shared" si="61"/>
        <v>0.18090000000000001</v>
      </c>
      <c r="AG133" s="38">
        <f t="shared" si="74"/>
        <v>0.28389999999999999</v>
      </c>
      <c r="AH133" s="38">
        <f t="shared" si="75"/>
        <v>1.6199999999999999E-2</v>
      </c>
      <c r="AI133" s="38">
        <f t="shared" si="76"/>
        <v>0.42570000000000002</v>
      </c>
      <c r="AJ133" s="38">
        <f t="shared" si="77"/>
        <v>0.13070000000000001</v>
      </c>
      <c r="AK133" s="38">
        <f t="shared" si="78"/>
        <v>9.9000000000000008E-3</v>
      </c>
      <c r="AM133" s="38">
        <f t="shared" si="62"/>
        <v>0.18690000000000001</v>
      </c>
      <c r="AN133" s="38">
        <f t="shared" si="63"/>
        <v>2.7099999999999999E-2</v>
      </c>
      <c r="AO133" s="38">
        <f t="shared" si="64"/>
        <v>0.51249999999999996</v>
      </c>
      <c r="AP133" s="38">
        <f t="shared" si="65"/>
        <v>0.2959</v>
      </c>
      <c r="AQ133" s="38">
        <f t="shared" si="66"/>
        <v>0.34949999999999998</v>
      </c>
      <c r="AR133" s="38"/>
      <c r="AS133" s="38">
        <f t="shared" si="79"/>
        <v>0.1583</v>
      </c>
      <c r="AT133" s="38">
        <f t="shared" si="80"/>
        <v>9.8500000000000004E-2</v>
      </c>
      <c r="AU133" s="38">
        <f t="shared" si="81"/>
        <v>0.50819999999999999</v>
      </c>
      <c r="AV133" s="38">
        <f t="shared" si="82"/>
        <v>0.11990000000000001</v>
      </c>
      <c r="AW133" s="38">
        <f t="shared" si="83"/>
        <v>0.57920000000000005</v>
      </c>
    </row>
    <row r="134" spans="2:49" ht="15.75" x14ac:dyDescent="0.25">
      <c r="B134">
        <v>0.61</v>
      </c>
      <c r="C134">
        <v>0.38</v>
      </c>
      <c r="D134">
        <v>0.09</v>
      </c>
      <c r="E134">
        <v>0.38</v>
      </c>
      <c r="F134">
        <v>0.3</v>
      </c>
      <c r="G134" t="s">
        <v>21</v>
      </c>
      <c r="H134">
        <f t="shared" si="67"/>
        <v>0.26619999999999999</v>
      </c>
      <c r="I134">
        <f t="shared" si="68"/>
        <v>9.74E-2</v>
      </c>
      <c r="J134">
        <f t="shared" si="69"/>
        <v>0.27879999999999999</v>
      </c>
      <c r="K134">
        <f t="shared" si="70"/>
        <v>0.49680000000000002</v>
      </c>
      <c r="L134" s="47">
        <f t="shared" si="71"/>
        <v>9.74E-2</v>
      </c>
      <c r="M134" t="str">
        <f t="shared" si="72"/>
        <v>Low</v>
      </c>
      <c r="N134">
        <f t="shared" si="73"/>
        <v>1</v>
      </c>
      <c r="O134">
        <f>'Test_IF-có_validate'!O134</f>
        <v>0.67779999999999996</v>
      </c>
      <c r="P134">
        <f>'Test_IF-có_validate'!P134</f>
        <v>0.42220000000000002</v>
      </c>
      <c r="Q134">
        <f>'Test_IF-có_validate'!Q134</f>
        <v>8.8900000000000007E-2</v>
      </c>
      <c r="R134">
        <f>'Test_IF-có_validate'!R134</f>
        <v>0.38379999999999997</v>
      </c>
      <c r="S134">
        <f>'Test_IF-có_validate'!S134</f>
        <v>0.2959</v>
      </c>
      <c r="U134" s="37">
        <f t="shared" si="56"/>
        <v>0.192</v>
      </c>
      <c r="V134" s="37">
        <f t="shared" si="56"/>
        <v>0.40629999999999999</v>
      </c>
      <c r="W134" s="37">
        <f t="shared" si="56"/>
        <v>0.8367</v>
      </c>
      <c r="X134" s="37">
        <f t="shared" si="56"/>
        <v>0.44529999999999997</v>
      </c>
      <c r="Y134" s="37">
        <f t="shared" si="56"/>
        <v>0.54330000000000001</v>
      </c>
      <c r="AA134" s="37">
        <f t="shared" si="57"/>
        <v>0.3579</v>
      </c>
      <c r="AB134" s="37">
        <f t="shared" si="58"/>
        <v>0.2316</v>
      </c>
      <c r="AC134" s="37">
        <f t="shared" si="59"/>
        <v>0.3649</v>
      </c>
      <c r="AD134" s="37">
        <f t="shared" si="60"/>
        <v>2.3800000000000002E-2</v>
      </c>
      <c r="AE134" s="37">
        <f t="shared" si="61"/>
        <v>0.26400000000000001</v>
      </c>
      <c r="AG134" s="38">
        <f t="shared" si="74"/>
        <v>0.3397</v>
      </c>
      <c r="AH134" s="38">
        <f t="shared" si="75"/>
        <v>5.3100000000000001E-2</v>
      </c>
      <c r="AI134" s="38">
        <f t="shared" si="76"/>
        <v>0.4395</v>
      </c>
      <c r="AJ134" s="38">
        <f t="shared" si="77"/>
        <v>0.12889999999999999</v>
      </c>
      <c r="AK134" s="38">
        <f t="shared" si="78"/>
        <v>7.4899999999999994E-2</v>
      </c>
      <c r="AM134" s="38">
        <f t="shared" si="62"/>
        <v>0.24360000000000001</v>
      </c>
      <c r="AN134" s="38">
        <f t="shared" si="63"/>
        <v>9.7999999999999997E-3</v>
      </c>
      <c r="AO134" s="38">
        <f t="shared" si="64"/>
        <v>0.52590000000000003</v>
      </c>
      <c r="AP134" s="38">
        <f t="shared" si="65"/>
        <v>3.8600000000000002E-2</v>
      </c>
      <c r="AQ134" s="38">
        <f t="shared" si="66"/>
        <v>0.26750000000000002</v>
      </c>
      <c r="AR134" s="38"/>
      <c r="AS134" s="38">
        <f t="shared" si="79"/>
        <v>0.2152</v>
      </c>
      <c r="AT134" s="38">
        <f t="shared" si="80"/>
        <v>6.1699999999999998E-2</v>
      </c>
      <c r="AU134" s="38">
        <f t="shared" si="81"/>
        <v>0.52159999999999995</v>
      </c>
      <c r="AV134" s="38">
        <f t="shared" si="82"/>
        <v>0.1396</v>
      </c>
      <c r="AW134" s="38">
        <f t="shared" si="83"/>
        <v>0.50219999999999998</v>
      </c>
    </row>
    <row r="135" spans="2:49" ht="15.75" x14ac:dyDescent="0.25">
      <c r="B135">
        <v>0.78</v>
      </c>
      <c r="C135">
        <v>0.47</v>
      </c>
      <c r="D135">
        <v>0.28999999999999998</v>
      </c>
      <c r="E135">
        <v>0.98</v>
      </c>
      <c r="F135">
        <v>0.59</v>
      </c>
      <c r="G135" t="s">
        <v>20</v>
      </c>
      <c r="H135">
        <f t="shared" si="67"/>
        <v>0.54010000000000002</v>
      </c>
      <c r="I135">
        <f t="shared" si="68"/>
        <v>0.38059999999999999</v>
      </c>
      <c r="J135">
        <f t="shared" si="69"/>
        <v>7.6499999999999999E-2</v>
      </c>
      <c r="K135">
        <f t="shared" si="70"/>
        <v>0.19869999999999999</v>
      </c>
      <c r="L135" s="47">
        <f t="shared" si="71"/>
        <v>7.6499999999999999E-2</v>
      </c>
      <c r="M135" t="str">
        <f t="shared" si="72"/>
        <v>Middle</v>
      </c>
      <c r="N135">
        <f t="shared" si="73"/>
        <v>0</v>
      </c>
      <c r="O135">
        <f>'Test_IF-có_validate'!O135</f>
        <v>0.86670000000000003</v>
      </c>
      <c r="P135">
        <f>'Test_IF-có_validate'!P135</f>
        <v>0.5222</v>
      </c>
      <c r="Q135">
        <f>'Test_IF-có_validate'!Q135</f>
        <v>0.31109999999999999</v>
      </c>
      <c r="R135">
        <f>'Test_IF-có_validate'!R135</f>
        <v>0.9899</v>
      </c>
      <c r="S135">
        <f>'Test_IF-có_validate'!S135</f>
        <v>0.59179999999999999</v>
      </c>
      <c r="U135" s="37">
        <f t="shared" si="56"/>
        <v>7.1400000000000005E-2</v>
      </c>
      <c r="V135" s="37">
        <f t="shared" si="56"/>
        <v>0.31390000000000001</v>
      </c>
      <c r="W135" s="37">
        <f t="shared" si="56"/>
        <v>0.52539999999999998</v>
      </c>
      <c r="X135" s="37">
        <f t="shared" si="56"/>
        <v>5.1000000000000004E-3</v>
      </c>
      <c r="Y135" s="37">
        <f t="shared" si="56"/>
        <v>0.25640000000000002</v>
      </c>
      <c r="AA135" s="37">
        <f t="shared" si="57"/>
        <v>0.53879999999999995</v>
      </c>
      <c r="AB135" s="37">
        <f t="shared" si="58"/>
        <v>0.33679999999999999</v>
      </c>
      <c r="AC135" s="37">
        <f t="shared" si="59"/>
        <v>9.5600000000000004E-2</v>
      </c>
      <c r="AD135" s="37">
        <f t="shared" si="60"/>
        <v>0.62829999999999997</v>
      </c>
      <c r="AE135" s="37">
        <f t="shared" si="61"/>
        <v>0.56769999999999998</v>
      </c>
      <c r="AG135" s="38">
        <f t="shared" si="74"/>
        <v>0.52139999999999997</v>
      </c>
      <c r="AH135" s="38">
        <f t="shared" si="75"/>
        <v>0.1608</v>
      </c>
      <c r="AI135" s="38">
        <f t="shared" si="76"/>
        <v>0.17430000000000001</v>
      </c>
      <c r="AJ135" s="38">
        <f t="shared" si="77"/>
        <v>0.48849999999999999</v>
      </c>
      <c r="AK135" s="38">
        <f t="shared" si="78"/>
        <v>0.39250000000000002</v>
      </c>
      <c r="AM135" s="38">
        <f t="shared" si="62"/>
        <v>0.42920000000000003</v>
      </c>
      <c r="AN135" s="38">
        <f t="shared" si="63"/>
        <v>0.1178</v>
      </c>
      <c r="AO135" s="38">
        <f t="shared" si="64"/>
        <v>0.2666</v>
      </c>
      <c r="AP135" s="38">
        <f t="shared" si="65"/>
        <v>0.64139999999999997</v>
      </c>
      <c r="AQ135" s="38">
        <f t="shared" si="66"/>
        <v>5.4699999999999999E-2</v>
      </c>
      <c r="AR135" s="38"/>
      <c r="AS135" s="38">
        <f t="shared" si="79"/>
        <v>0.4017</v>
      </c>
      <c r="AT135" s="38">
        <f t="shared" si="80"/>
        <v>4.6399999999999997E-2</v>
      </c>
      <c r="AU135" s="38">
        <f t="shared" si="81"/>
        <v>0.26190000000000002</v>
      </c>
      <c r="AV135" s="38">
        <f t="shared" si="82"/>
        <v>0.47839999999999999</v>
      </c>
      <c r="AW135" s="38">
        <f t="shared" si="83"/>
        <v>0.19020000000000001</v>
      </c>
    </row>
    <row r="136" spans="2:49" ht="15.75" x14ac:dyDescent="0.25">
      <c r="B136">
        <v>0.57999999999999996</v>
      </c>
      <c r="C136">
        <v>0.4</v>
      </c>
      <c r="D136">
        <v>0.32</v>
      </c>
      <c r="E136">
        <v>0.22</v>
      </c>
      <c r="F136">
        <v>0.24</v>
      </c>
      <c r="G136" t="s">
        <v>21</v>
      </c>
      <c r="H136">
        <f t="shared" si="67"/>
        <v>0.1847</v>
      </c>
      <c r="I136">
        <f t="shared" si="68"/>
        <v>1.54E-2</v>
      </c>
      <c r="J136">
        <f t="shared" si="69"/>
        <v>0.32769999999999999</v>
      </c>
      <c r="K136">
        <f t="shared" si="70"/>
        <v>0.54290000000000005</v>
      </c>
      <c r="L136" s="47">
        <f t="shared" si="71"/>
        <v>1.54E-2</v>
      </c>
      <c r="M136" t="str">
        <f t="shared" si="72"/>
        <v>Low</v>
      </c>
      <c r="N136">
        <f t="shared" si="73"/>
        <v>1</v>
      </c>
      <c r="O136">
        <f>'Test_IF-có_validate'!O136</f>
        <v>0.64439999999999997</v>
      </c>
      <c r="P136">
        <f>'Test_IF-có_validate'!P136</f>
        <v>0.44440000000000002</v>
      </c>
      <c r="Q136">
        <f>'Test_IF-có_validate'!Q136</f>
        <v>0.34439999999999998</v>
      </c>
      <c r="R136">
        <f>'Test_IF-có_validate'!R136</f>
        <v>0.22220000000000001</v>
      </c>
      <c r="S136">
        <f>'Test_IF-có_validate'!S136</f>
        <v>0.23469999999999999</v>
      </c>
      <c r="U136" s="37">
        <f t="shared" si="56"/>
        <v>0.2162</v>
      </c>
      <c r="V136" s="37">
        <f t="shared" si="56"/>
        <v>0.38469999999999999</v>
      </c>
      <c r="W136" s="37">
        <f t="shared" si="56"/>
        <v>0.48770000000000002</v>
      </c>
      <c r="X136" s="37">
        <f t="shared" si="56"/>
        <v>0.63639999999999997</v>
      </c>
      <c r="Y136" s="37">
        <f t="shared" si="56"/>
        <v>0.61980000000000002</v>
      </c>
      <c r="AA136" s="37">
        <f t="shared" si="57"/>
        <v>0.3246</v>
      </c>
      <c r="AB136" s="37">
        <f t="shared" si="58"/>
        <v>0.25540000000000002</v>
      </c>
      <c r="AC136" s="37">
        <f t="shared" si="59"/>
        <v>5.7500000000000002E-2</v>
      </c>
      <c r="AD136" s="37">
        <f t="shared" si="60"/>
        <v>0.16350000000000001</v>
      </c>
      <c r="AE136" s="37">
        <f t="shared" si="61"/>
        <v>0.19309999999999999</v>
      </c>
      <c r="AG136" s="38">
        <f t="shared" si="74"/>
        <v>0.30630000000000002</v>
      </c>
      <c r="AH136" s="38">
        <f t="shared" si="75"/>
        <v>7.7399999999999997E-2</v>
      </c>
      <c r="AI136" s="38">
        <f t="shared" si="76"/>
        <v>0.13639999999999999</v>
      </c>
      <c r="AJ136" s="38">
        <f t="shared" si="77"/>
        <v>0.31340000000000001</v>
      </c>
      <c r="AK136" s="38">
        <f t="shared" si="78"/>
        <v>2.3999999999999998E-3</v>
      </c>
      <c r="AM136" s="38">
        <f t="shared" si="62"/>
        <v>0.2097</v>
      </c>
      <c r="AN136" s="38">
        <f t="shared" si="63"/>
        <v>3.4099999999999998E-2</v>
      </c>
      <c r="AO136" s="38">
        <f t="shared" si="64"/>
        <v>0.22919999999999999</v>
      </c>
      <c r="AP136" s="38">
        <f t="shared" si="65"/>
        <v>0.1489</v>
      </c>
      <c r="AQ136" s="38">
        <f t="shared" si="66"/>
        <v>0.3377</v>
      </c>
      <c r="AR136" s="38"/>
      <c r="AS136" s="38">
        <f t="shared" si="79"/>
        <v>0.18110000000000001</v>
      </c>
      <c r="AT136" s="38">
        <f t="shared" si="80"/>
        <v>3.7400000000000003E-2</v>
      </c>
      <c r="AU136" s="38">
        <f t="shared" si="81"/>
        <v>0.22450000000000001</v>
      </c>
      <c r="AV136" s="38">
        <f t="shared" si="82"/>
        <v>0.32379999999999998</v>
      </c>
      <c r="AW136" s="38">
        <f t="shared" si="83"/>
        <v>0.56820000000000004</v>
      </c>
    </row>
    <row r="137" spans="2:49" ht="15.75" x14ac:dyDescent="0.25">
      <c r="B137">
        <v>0.68</v>
      </c>
      <c r="C137">
        <v>0.43</v>
      </c>
      <c r="D137">
        <v>0.6</v>
      </c>
      <c r="E137">
        <v>0.47</v>
      </c>
      <c r="F137">
        <v>0.55000000000000004</v>
      </c>
      <c r="G137" t="s">
        <v>24</v>
      </c>
      <c r="H137">
        <f t="shared" si="67"/>
        <v>0.5071</v>
      </c>
      <c r="I137">
        <f t="shared" si="68"/>
        <v>0.33679999999999999</v>
      </c>
      <c r="J137">
        <f t="shared" si="69"/>
        <v>1.9400000000000001E-2</v>
      </c>
      <c r="K137">
        <f t="shared" si="70"/>
        <v>0.2218</v>
      </c>
      <c r="L137" s="47">
        <f t="shared" si="71"/>
        <v>1.9400000000000001E-2</v>
      </c>
      <c r="M137" t="str">
        <f t="shared" si="72"/>
        <v>Middle</v>
      </c>
      <c r="N137">
        <f t="shared" si="73"/>
        <v>1</v>
      </c>
      <c r="O137">
        <f>'Test_IF-có_validate'!O137</f>
        <v>0.75560000000000005</v>
      </c>
      <c r="P137">
        <f>'Test_IF-có_validate'!P137</f>
        <v>0.4778</v>
      </c>
      <c r="Q137">
        <f>'Test_IF-có_validate'!Q137</f>
        <v>0.65559999999999996</v>
      </c>
      <c r="R137">
        <f>'Test_IF-có_validate'!R137</f>
        <v>0.47470000000000001</v>
      </c>
      <c r="S137">
        <f>'Test_IF-có_validate'!S137</f>
        <v>0.55100000000000005</v>
      </c>
      <c r="U137" s="37">
        <f t="shared" si="56"/>
        <v>0.13919999999999999</v>
      </c>
      <c r="V137" s="37">
        <f t="shared" si="56"/>
        <v>0.35339999999999999</v>
      </c>
      <c r="W137" s="37">
        <f t="shared" si="56"/>
        <v>0.20799999999999999</v>
      </c>
      <c r="X137" s="37">
        <f t="shared" si="56"/>
        <v>0.35620000000000002</v>
      </c>
      <c r="Y137" s="37">
        <f t="shared" si="56"/>
        <v>0.28949999999999998</v>
      </c>
      <c r="AA137" s="37">
        <f t="shared" si="57"/>
        <v>0.43380000000000002</v>
      </c>
      <c r="AB137" s="37">
        <f t="shared" si="58"/>
        <v>0.29070000000000001</v>
      </c>
      <c r="AC137" s="37">
        <f t="shared" si="59"/>
        <v>0.27510000000000001</v>
      </c>
      <c r="AD137" s="37">
        <f t="shared" si="60"/>
        <v>0.1234</v>
      </c>
      <c r="AE137" s="37">
        <f t="shared" si="61"/>
        <v>0.52900000000000003</v>
      </c>
      <c r="AG137" s="38">
        <f t="shared" si="74"/>
        <v>0.41589999999999999</v>
      </c>
      <c r="AH137" s="38">
        <f t="shared" si="75"/>
        <v>0.1135</v>
      </c>
      <c r="AI137" s="38">
        <f t="shared" si="76"/>
        <v>0.1973</v>
      </c>
      <c r="AJ137" s="38">
        <f t="shared" si="77"/>
        <v>2.93E-2</v>
      </c>
      <c r="AK137" s="38">
        <f t="shared" si="78"/>
        <v>0.35139999999999999</v>
      </c>
      <c r="AM137" s="38">
        <f t="shared" si="62"/>
        <v>0.32129999999999997</v>
      </c>
      <c r="AN137" s="38">
        <f t="shared" si="63"/>
        <v>7.0300000000000001E-2</v>
      </c>
      <c r="AO137" s="38">
        <f t="shared" si="64"/>
        <v>0.1042</v>
      </c>
      <c r="AP137" s="38">
        <f t="shared" si="65"/>
        <v>0.1381</v>
      </c>
      <c r="AQ137" s="38">
        <f t="shared" si="66"/>
        <v>1.18E-2</v>
      </c>
      <c r="AR137" s="38"/>
      <c r="AS137" s="38">
        <f t="shared" si="79"/>
        <v>0.29320000000000002</v>
      </c>
      <c r="AT137" s="38">
        <f t="shared" si="80"/>
        <v>1.1999999999999999E-3</v>
      </c>
      <c r="AU137" s="38">
        <f t="shared" si="81"/>
        <v>0.1089</v>
      </c>
      <c r="AV137" s="38">
        <f t="shared" si="82"/>
        <v>4.0099999999999997E-2</v>
      </c>
      <c r="AW137" s="38">
        <f t="shared" si="83"/>
        <v>0.2326</v>
      </c>
    </row>
    <row r="138" spans="2:49" ht="15.75" x14ac:dyDescent="0.25">
      <c r="B138">
        <v>0.56999999999999995</v>
      </c>
      <c r="C138">
        <v>0.37</v>
      </c>
      <c r="D138">
        <v>0.75</v>
      </c>
      <c r="E138">
        <v>0.27</v>
      </c>
      <c r="F138">
        <v>0.32</v>
      </c>
      <c r="G138" t="s">
        <v>21</v>
      </c>
      <c r="H138">
        <f t="shared" si="67"/>
        <v>0.29299999999999998</v>
      </c>
      <c r="I138">
        <f t="shared" si="68"/>
        <v>0.11650000000000001</v>
      </c>
      <c r="J138">
        <f t="shared" si="69"/>
        <v>0.24310000000000001</v>
      </c>
      <c r="K138">
        <f t="shared" si="70"/>
        <v>0.46400000000000002</v>
      </c>
      <c r="L138" s="47">
        <f t="shared" si="71"/>
        <v>0.11650000000000001</v>
      </c>
      <c r="M138" t="str">
        <f t="shared" si="72"/>
        <v>Low</v>
      </c>
      <c r="N138">
        <f t="shared" si="73"/>
        <v>1</v>
      </c>
      <c r="O138">
        <f>'Test_IF-có_validate'!O138</f>
        <v>0.63329999999999997</v>
      </c>
      <c r="P138">
        <f>'Test_IF-có_validate'!P138</f>
        <v>0.41110000000000002</v>
      </c>
      <c r="Q138">
        <f>'Test_IF-có_validate'!Q138</f>
        <v>0.82220000000000004</v>
      </c>
      <c r="R138">
        <f>'Test_IF-có_validate'!R138</f>
        <v>0.2727</v>
      </c>
      <c r="S138">
        <f>'Test_IF-có_validate'!S138</f>
        <v>0.31630000000000003</v>
      </c>
      <c r="U138" s="37">
        <f t="shared" si="56"/>
        <v>0.22450000000000001</v>
      </c>
      <c r="V138" s="37">
        <f t="shared" si="56"/>
        <v>0.4173</v>
      </c>
      <c r="W138" s="37">
        <f t="shared" si="56"/>
        <v>9.7600000000000006E-2</v>
      </c>
      <c r="X138" s="37">
        <f t="shared" si="56"/>
        <v>0.57150000000000001</v>
      </c>
      <c r="Y138" s="37">
        <f t="shared" si="56"/>
        <v>0.51939999999999997</v>
      </c>
      <c r="AA138" s="37">
        <f t="shared" si="57"/>
        <v>0.3135</v>
      </c>
      <c r="AB138" s="37">
        <f t="shared" si="58"/>
        <v>0.21959999999999999</v>
      </c>
      <c r="AC138" s="37">
        <f t="shared" si="59"/>
        <v>0.43869999999999998</v>
      </c>
      <c r="AD138" s="37">
        <f t="shared" si="60"/>
        <v>0.10349999999999999</v>
      </c>
      <c r="AE138" s="37">
        <f t="shared" si="61"/>
        <v>0.28699999999999998</v>
      </c>
      <c r="AG138" s="38">
        <f t="shared" si="74"/>
        <v>0.29509999999999997</v>
      </c>
      <c r="AH138" s="38">
        <f t="shared" si="75"/>
        <v>4.0899999999999999E-2</v>
      </c>
      <c r="AI138" s="38">
        <f t="shared" si="76"/>
        <v>0.36320000000000002</v>
      </c>
      <c r="AJ138" s="38">
        <f t="shared" si="77"/>
        <v>0.25459999999999999</v>
      </c>
      <c r="AK138" s="38">
        <f t="shared" si="78"/>
        <v>9.8500000000000004E-2</v>
      </c>
      <c r="AM138" s="38">
        <f t="shared" si="62"/>
        <v>0.1983</v>
      </c>
      <c r="AN138" s="38">
        <f t="shared" si="63"/>
        <v>2.3999999999999998E-3</v>
      </c>
      <c r="AO138" s="38">
        <f t="shared" si="64"/>
        <v>0.27210000000000001</v>
      </c>
      <c r="AP138" s="38">
        <f t="shared" si="65"/>
        <v>8.8700000000000001E-2</v>
      </c>
      <c r="AQ138" s="38">
        <f t="shared" si="66"/>
        <v>0.24429999999999999</v>
      </c>
      <c r="AR138" s="38"/>
      <c r="AS138" s="38">
        <f t="shared" si="79"/>
        <v>0.16969999999999999</v>
      </c>
      <c r="AT138" s="38">
        <f t="shared" si="80"/>
        <v>7.3899999999999993E-2</v>
      </c>
      <c r="AU138" s="38">
        <f t="shared" si="81"/>
        <v>0.2767</v>
      </c>
      <c r="AV138" s="38">
        <f t="shared" si="82"/>
        <v>0.26519999999999999</v>
      </c>
      <c r="AW138" s="38">
        <f t="shared" si="83"/>
        <v>0.4803</v>
      </c>
    </row>
    <row r="139" spans="2:49" ht="15.75" x14ac:dyDescent="0.25">
      <c r="B139">
        <v>0.62</v>
      </c>
      <c r="C139">
        <v>0.56000000000000005</v>
      </c>
      <c r="D139">
        <v>0.11</v>
      </c>
      <c r="E139">
        <v>0.24</v>
      </c>
      <c r="F139">
        <v>0.22</v>
      </c>
      <c r="G139" t="s">
        <v>21</v>
      </c>
      <c r="H139">
        <f t="shared" si="67"/>
        <v>0.17879999999999999</v>
      </c>
      <c r="I139">
        <f t="shared" si="68"/>
        <v>5.0099999999999999E-2</v>
      </c>
      <c r="J139">
        <f t="shared" si="69"/>
        <v>0.36559999999999998</v>
      </c>
      <c r="K139">
        <f t="shared" si="70"/>
        <v>0.57920000000000005</v>
      </c>
      <c r="L139" s="47">
        <f t="shared" si="71"/>
        <v>5.0099999999999999E-2</v>
      </c>
      <c r="M139" t="str">
        <f t="shared" si="72"/>
        <v>Low</v>
      </c>
      <c r="N139">
        <f t="shared" si="73"/>
        <v>1</v>
      </c>
      <c r="O139">
        <f>'Test_IF-có_validate'!O139</f>
        <v>0.68889999999999996</v>
      </c>
      <c r="P139">
        <f>'Test_IF-có_validate'!P139</f>
        <v>0.62219999999999998</v>
      </c>
      <c r="Q139">
        <f>'Test_IF-có_validate'!Q139</f>
        <v>0.1111</v>
      </c>
      <c r="R139">
        <f>'Test_IF-có_validate'!R139</f>
        <v>0.2424</v>
      </c>
      <c r="S139">
        <f>'Test_IF-có_validate'!S139</f>
        <v>0.21429999999999999</v>
      </c>
      <c r="U139" s="37">
        <f t="shared" si="56"/>
        <v>0.1842</v>
      </c>
      <c r="V139" s="37">
        <f t="shared" si="56"/>
        <v>0.2329</v>
      </c>
      <c r="W139" s="37">
        <f t="shared" si="56"/>
        <v>0.8</v>
      </c>
      <c r="X139" s="37">
        <f t="shared" si="56"/>
        <v>0.60980000000000001</v>
      </c>
      <c r="Y139" s="37">
        <f t="shared" si="56"/>
        <v>0.64700000000000002</v>
      </c>
      <c r="AA139" s="37">
        <f t="shared" si="57"/>
        <v>0.36890000000000001</v>
      </c>
      <c r="AB139" s="37">
        <f t="shared" si="58"/>
        <v>0.43690000000000001</v>
      </c>
      <c r="AC139" s="37">
        <f t="shared" si="59"/>
        <v>0.3367</v>
      </c>
      <c r="AD139" s="37">
        <f t="shared" si="60"/>
        <v>0.13930000000000001</v>
      </c>
      <c r="AE139" s="37">
        <f t="shared" si="61"/>
        <v>0.16869999999999999</v>
      </c>
      <c r="AG139" s="38">
        <f t="shared" si="74"/>
        <v>0.35070000000000001</v>
      </c>
      <c r="AH139" s="38">
        <f t="shared" si="75"/>
        <v>0.26440000000000002</v>
      </c>
      <c r="AI139" s="38">
        <f t="shared" si="76"/>
        <v>0.41189999999999999</v>
      </c>
      <c r="AJ139" s="38">
        <f t="shared" si="77"/>
        <v>0.2898</v>
      </c>
      <c r="AK139" s="38">
        <f t="shared" si="78"/>
        <v>2.23E-2</v>
      </c>
      <c r="AM139" s="38">
        <f t="shared" si="62"/>
        <v>0.25480000000000003</v>
      </c>
      <c r="AN139" s="38">
        <f t="shared" si="63"/>
        <v>0.22189999999999999</v>
      </c>
      <c r="AO139" s="38">
        <f t="shared" si="64"/>
        <v>0.49919999999999998</v>
      </c>
      <c r="AP139" s="38">
        <f t="shared" si="65"/>
        <v>0.1246</v>
      </c>
      <c r="AQ139" s="38">
        <f t="shared" si="66"/>
        <v>0.3614</v>
      </c>
      <c r="AR139" s="38"/>
      <c r="AS139" s="38">
        <f t="shared" si="79"/>
        <v>0.22639999999999999</v>
      </c>
      <c r="AT139" s="38">
        <f t="shared" si="80"/>
        <v>0.15110000000000001</v>
      </c>
      <c r="AU139" s="38">
        <f t="shared" si="81"/>
        <v>0.49480000000000002</v>
      </c>
      <c r="AV139" s="38">
        <f t="shared" si="82"/>
        <v>0.30030000000000001</v>
      </c>
      <c r="AW139" s="38">
        <f t="shared" si="83"/>
        <v>0.59030000000000005</v>
      </c>
    </row>
    <row r="140" spans="2:49" ht="15.75" x14ac:dyDescent="0.25">
      <c r="B140">
        <v>0.64</v>
      </c>
      <c r="C140">
        <v>0.57999999999999996</v>
      </c>
      <c r="D140">
        <v>0.14000000000000001</v>
      </c>
      <c r="E140">
        <v>0.32</v>
      </c>
      <c r="F140">
        <v>0.21</v>
      </c>
      <c r="G140" t="s">
        <v>21</v>
      </c>
      <c r="H140">
        <f t="shared" si="67"/>
        <v>0.16339999999999999</v>
      </c>
      <c r="I140">
        <f t="shared" si="68"/>
        <v>5.79E-2</v>
      </c>
      <c r="J140">
        <f t="shared" si="69"/>
        <v>0.37280000000000002</v>
      </c>
      <c r="K140">
        <f t="shared" si="70"/>
        <v>0.58560000000000001</v>
      </c>
      <c r="L140" s="47">
        <f t="shared" si="71"/>
        <v>5.79E-2</v>
      </c>
      <c r="M140" t="str">
        <f t="shared" si="72"/>
        <v>Low</v>
      </c>
      <c r="N140">
        <f t="shared" si="73"/>
        <v>1</v>
      </c>
      <c r="O140">
        <f>'Test_IF-có_validate'!O140</f>
        <v>0.71109999999999995</v>
      </c>
      <c r="P140">
        <f>'Test_IF-có_validate'!P140</f>
        <v>0.64439999999999997</v>
      </c>
      <c r="Q140">
        <f>'Test_IF-có_validate'!Q140</f>
        <v>0.1444</v>
      </c>
      <c r="R140">
        <f>'Test_IF-có_validate'!R140</f>
        <v>0.32319999999999999</v>
      </c>
      <c r="S140">
        <f>'Test_IF-có_validate'!S140</f>
        <v>0.2041</v>
      </c>
      <c r="U140" s="37">
        <f t="shared" si="56"/>
        <v>0.16880000000000001</v>
      </c>
      <c r="V140" s="37">
        <f t="shared" si="56"/>
        <v>0.2162</v>
      </c>
      <c r="W140" s="37">
        <f t="shared" si="56"/>
        <v>0.74760000000000004</v>
      </c>
      <c r="X140" s="37">
        <f t="shared" si="56"/>
        <v>0.51149999999999995</v>
      </c>
      <c r="Y140" s="37">
        <f t="shared" si="56"/>
        <v>0.66100000000000003</v>
      </c>
      <c r="AA140" s="37">
        <f t="shared" si="57"/>
        <v>0.39069999999999999</v>
      </c>
      <c r="AB140" s="37">
        <f t="shared" si="58"/>
        <v>0.45860000000000001</v>
      </c>
      <c r="AC140" s="37">
        <f t="shared" si="59"/>
        <v>0.29499999999999998</v>
      </c>
      <c r="AD140" s="37">
        <f t="shared" si="60"/>
        <v>4.48E-2</v>
      </c>
      <c r="AE140" s="37">
        <f t="shared" si="61"/>
        <v>0.15629999999999999</v>
      </c>
      <c r="AG140" s="38">
        <f t="shared" si="74"/>
        <v>0.37259999999999999</v>
      </c>
      <c r="AH140" s="38">
        <f t="shared" si="75"/>
        <v>0.28689999999999999</v>
      </c>
      <c r="AI140" s="38">
        <f t="shared" si="76"/>
        <v>0.37109999999999999</v>
      </c>
      <c r="AJ140" s="38">
        <f t="shared" si="77"/>
        <v>0.19689999999999999</v>
      </c>
      <c r="AK140" s="38">
        <f t="shared" si="78"/>
        <v>3.49E-2</v>
      </c>
      <c r="AM140" s="38">
        <f t="shared" si="62"/>
        <v>0.27710000000000001</v>
      </c>
      <c r="AN140" s="38">
        <f t="shared" si="63"/>
        <v>0.24460000000000001</v>
      </c>
      <c r="AO140" s="38">
        <f t="shared" si="64"/>
        <v>0.45939999999999998</v>
      </c>
      <c r="AP140" s="38">
        <f t="shared" si="65"/>
        <v>0.03</v>
      </c>
      <c r="AQ140" s="38">
        <f t="shared" si="66"/>
        <v>0.37330000000000002</v>
      </c>
      <c r="AR140" s="38"/>
      <c r="AS140" s="38">
        <f t="shared" si="79"/>
        <v>0.24879999999999999</v>
      </c>
      <c r="AT140" s="38">
        <f t="shared" si="80"/>
        <v>0.17399999999999999</v>
      </c>
      <c r="AU140" s="38">
        <f t="shared" si="81"/>
        <v>0.45500000000000002</v>
      </c>
      <c r="AV140" s="38">
        <f t="shared" si="82"/>
        <v>0.20760000000000001</v>
      </c>
      <c r="AW140" s="38">
        <f t="shared" si="83"/>
        <v>0.60129999999999995</v>
      </c>
    </row>
    <row r="141" spans="2:49" ht="15.75" x14ac:dyDescent="0.25">
      <c r="B141">
        <v>0.64</v>
      </c>
      <c r="C141">
        <v>0.59</v>
      </c>
      <c r="D141">
        <v>0.12</v>
      </c>
      <c r="E141">
        <v>0.57999999999999996</v>
      </c>
      <c r="F141">
        <v>0.24</v>
      </c>
      <c r="G141" t="s">
        <v>21</v>
      </c>
      <c r="H141">
        <f t="shared" si="67"/>
        <v>0.2021</v>
      </c>
      <c r="I141">
        <f t="shared" si="68"/>
        <v>2.7900000000000001E-2</v>
      </c>
      <c r="J141">
        <f t="shared" si="69"/>
        <v>0.34499999999999997</v>
      </c>
      <c r="K141">
        <f t="shared" si="70"/>
        <v>0.55469999999999997</v>
      </c>
      <c r="L141" s="47">
        <f t="shared" si="71"/>
        <v>2.7900000000000001E-2</v>
      </c>
      <c r="M141" t="str">
        <f t="shared" si="72"/>
        <v>Low</v>
      </c>
      <c r="N141">
        <f t="shared" si="73"/>
        <v>1</v>
      </c>
      <c r="O141">
        <f>'Test_IF-có_validate'!O141</f>
        <v>0.71109999999999995</v>
      </c>
      <c r="P141">
        <f>'Test_IF-có_validate'!P141</f>
        <v>0.65559999999999996</v>
      </c>
      <c r="Q141">
        <f>'Test_IF-có_validate'!Q141</f>
        <v>0.1222</v>
      </c>
      <c r="R141">
        <f>'Test_IF-có_validate'!R141</f>
        <v>0.58589999999999998</v>
      </c>
      <c r="S141">
        <f>'Test_IF-có_validate'!S141</f>
        <v>0.23469999999999999</v>
      </c>
      <c r="U141" s="37">
        <f t="shared" si="56"/>
        <v>0.16880000000000001</v>
      </c>
      <c r="V141" s="37">
        <f t="shared" si="56"/>
        <v>0.20799999999999999</v>
      </c>
      <c r="W141" s="37">
        <f t="shared" si="56"/>
        <v>0.78220000000000001</v>
      </c>
      <c r="X141" s="37">
        <f t="shared" si="56"/>
        <v>0.2611</v>
      </c>
      <c r="Y141" s="37">
        <f t="shared" si="56"/>
        <v>0.61980000000000002</v>
      </c>
      <c r="AA141" s="37">
        <f t="shared" si="57"/>
        <v>0.39069999999999999</v>
      </c>
      <c r="AB141" s="37">
        <f t="shared" si="58"/>
        <v>0.46939999999999998</v>
      </c>
      <c r="AC141" s="37">
        <f t="shared" si="59"/>
        <v>0.32269999999999999</v>
      </c>
      <c r="AD141" s="37">
        <f t="shared" si="60"/>
        <v>0.24030000000000001</v>
      </c>
      <c r="AE141" s="37">
        <f t="shared" si="61"/>
        <v>0.19309999999999999</v>
      </c>
      <c r="AG141" s="38">
        <f t="shared" si="74"/>
        <v>0.37259999999999999</v>
      </c>
      <c r="AH141" s="38">
        <f t="shared" si="75"/>
        <v>0.29820000000000002</v>
      </c>
      <c r="AI141" s="38">
        <f t="shared" si="76"/>
        <v>0.39829999999999999</v>
      </c>
      <c r="AJ141" s="38">
        <f t="shared" si="77"/>
        <v>8.8700000000000001E-2</v>
      </c>
      <c r="AK141" s="38">
        <f t="shared" si="78"/>
        <v>2.3999999999999998E-3</v>
      </c>
      <c r="AM141" s="38">
        <f t="shared" si="62"/>
        <v>0.27710000000000001</v>
      </c>
      <c r="AN141" s="38">
        <f t="shared" si="63"/>
        <v>0.25590000000000002</v>
      </c>
      <c r="AO141" s="38">
        <f t="shared" si="64"/>
        <v>0.4859</v>
      </c>
      <c r="AP141" s="38">
        <f t="shared" si="65"/>
        <v>0.25480000000000003</v>
      </c>
      <c r="AQ141" s="38">
        <f t="shared" si="66"/>
        <v>0.3377</v>
      </c>
      <c r="AR141" s="38"/>
      <c r="AS141" s="38">
        <f t="shared" si="79"/>
        <v>0.24879999999999999</v>
      </c>
      <c r="AT141" s="38">
        <f t="shared" si="80"/>
        <v>0.18540000000000001</v>
      </c>
      <c r="AU141" s="38">
        <f t="shared" si="81"/>
        <v>0.48149999999999998</v>
      </c>
      <c r="AV141" s="38">
        <f t="shared" si="82"/>
        <v>7.8E-2</v>
      </c>
      <c r="AW141" s="38">
        <f t="shared" si="83"/>
        <v>0.56820000000000004</v>
      </c>
    </row>
    <row r="142" spans="2:49" ht="15.75" x14ac:dyDescent="0.25">
      <c r="B142">
        <v>0.68</v>
      </c>
      <c r="C142">
        <v>0.61</v>
      </c>
      <c r="D142">
        <v>0.34</v>
      </c>
      <c r="E142">
        <v>0.31</v>
      </c>
      <c r="F142">
        <v>0.23</v>
      </c>
      <c r="G142" t="s">
        <v>21</v>
      </c>
      <c r="H142">
        <f t="shared" si="67"/>
        <v>0.17080000000000001</v>
      </c>
      <c r="I142">
        <f t="shared" si="68"/>
        <v>1.9699999999999999E-2</v>
      </c>
      <c r="J142">
        <f t="shared" si="69"/>
        <v>0.33600000000000002</v>
      </c>
      <c r="K142">
        <f t="shared" si="70"/>
        <v>0.55030000000000001</v>
      </c>
      <c r="L142" s="47">
        <f t="shared" si="71"/>
        <v>1.9699999999999999E-2</v>
      </c>
      <c r="M142" t="str">
        <f t="shared" si="72"/>
        <v>Low</v>
      </c>
      <c r="N142">
        <f t="shared" si="73"/>
        <v>1</v>
      </c>
      <c r="O142">
        <f>'Test_IF-có_validate'!O142</f>
        <v>0.75560000000000005</v>
      </c>
      <c r="P142">
        <f>'Test_IF-có_validate'!P142</f>
        <v>0.67779999999999996</v>
      </c>
      <c r="Q142">
        <f>'Test_IF-có_validate'!Q142</f>
        <v>0.36670000000000003</v>
      </c>
      <c r="R142">
        <f>'Test_IF-có_validate'!R142</f>
        <v>0.31309999999999999</v>
      </c>
      <c r="S142">
        <f>'Test_IF-có_validate'!S142</f>
        <v>0.22450000000000001</v>
      </c>
      <c r="U142" s="37">
        <f t="shared" si="56"/>
        <v>0.13919999999999999</v>
      </c>
      <c r="V142" s="37">
        <f t="shared" si="56"/>
        <v>0.192</v>
      </c>
      <c r="W142" s="37">
        <f t="shared" si="56"/>
        <v>0.46339999999999998</v>
      </c>
      <c r="X142" s="37">
        <f t="shared" si="56"/>
        <v>0.52310000000000001</v>
      </c>
      <c r="Y142" s="37">
        <f t="shared" si="56"/>
        <v>0.63329999999999997</v>
      </c>
      <c r="AA142" s="37">
        <f t="shared" si="57"/>
        <v>0.43380000000000002</v>
      </c>
      <c r="AB142" s="37">
        <f t="shared" si="58"/>
        <v>0.49070000000000003</v>
      </c>
      <c r="AC142" s="37">
        <f t="shared" si="59"/>
        <v>3.2300000000000002E-2</v>
      </c>
      <c r="AD142" s="37">
        <f t="shared" si="60"/>
        <v>5.6399999999999999E-2</v>
      </c>
      <c r="AE142" s="37">
        <f t="shared" si="61"/>
        <v>0.18090000000000001</v>
      </c>
      <c r="AG142" s="38">
        <f t="shared" si="74"/>
        <v>0.41589999999999999</v>
      </c>
      <c r="AH142" s="38">
        <f t="shared" si="75"/>
        <v>0.32040000000000002</v>
      </c>
      <c r="AI142" s="38">
        <f t="shared" si="76"/>
        <v>0.1113</v>
      </c>
      <c r="AJ142" s="38">
        <f t="shared" si="77"/>
        <v>0.2084</v>
      </c>
      <c r="AK142" s="38">
        <f t="shared" si="78"/>
        <v>9.9000000000000008E-3</v>
      </c>
      <c r="AM142" s="38">
        <f t="shared" si="62"/>
        <v>0.32129999999999997</v>
      </c>
      <c r="AN142" s="38">
        <f t="shared" si="63"/>
        <v>0.27829999999999999</v>
      </c>
      <c r="AO142" s="38">
        <f t="shared" si="64"/>
        <v>0.2044</v>
      </c>
      <c r="AP142" s="38">
        <f t="shared" si="65"/>
        <v>4.1599999999999998E-2</v>
      </c>
      <c r="AQ142" s="38">
        <f t="shared" si="66"/>
        <v>0.34949999999999998</v>
      </c>
      <c r="AR142" s="38"/>
      <c r="AS142" s="38">
        <f t="shared" si="79"/>
        <v>0.29320000000000002</v>
      </c>
      <c r="AT142" s="38">
        <f t="shared" si="80"/>
        <v>0.20799999999999999</v>
      </c>
      <c r="AU142" s="38">
        <f t="shared" si="81"/>
        <v>0.19969999999999999</v>
      </c>
      <c r="AV142" s="38">
        <f t="shared" si="82"/>
        <v>0.219</v>
      </c>
      <c r="AW142" s="38">
        <f t="shared" si="83"/>
        <v>0.57920000000000005</v>
      </c>
    </row>
    <row r="143" spans="2:49" ht="15.75" x14ac:dyDescent="0.25">
      <c r="B143">
        <v>0.9</v>
      </c>
      <c r="C143">
        <v>0.78</v>
      </c>
      <c r="D143">
        <v>0.62</v>
      </c>
      <c r="E143">
        <v>0.32</v>
      </c>
      <c r="F143">
        <v>0.89</v>
      </c>
      <c r="G143" t="s">
        <v>20</v>
      </c>
      <c r="H143">
        <f t="shared" si="67"/>
        <v>0.79069999999999996</v>
      </c>
      <c r="I143">
        <f t="shared" si="68"/>
        <v>0.64380000000000004</v>
      </c>
      <c r="J143">
        <f t="shared" si="69"/>
        <v>0.34360000000000002</v>
      </c>
      <c r="K143">
        <f t="shared" si="70"/>
        <v>0.1237</v>
      </c>
      <c r="L143" s="47">
        <f t="shared" si="71"/>
        <v>0.1237</v>
      </c>
      <c r="M143" t="str">
        <f t="shared" si="72"/>
        <v>High</v>
      </c>
      <c r="N143">
        <f t="shared" si="73"/>
        <v>1</v>
      </c>
      <c r="O143">
        <f>'Test_IF-có_validate'!O143</f>
        <v>1</v>
      </c>
      <c r="P143">
        <f>'Test_IF-có_validate'!P143</f>
        <v>0.86670000000000003</v>
      </c>
      <c r="Q143">
        <f>'Test_IF-có_validate'!Q143</f>
        <v>0.67779999999999996</v>
      </c>
      <c r="R143">
        <f>'Test_IF-có_validate'!R143</f>
        <v>0.32319999999999999</v>
      </c>
      <c r="S143">
        <f>'Test_IF-có_validate'!S143</f>
        <v>0.89800000000000002</v>
      </c>
      <c r="U143" s="37">
        <f t="shared" si="56"/>
        <v>0</v>
      </c>
      <c r="V143" s="37">
        <f t="shared" si="56"/>
        <v>7.1400000000000005E-2</v>
      </c>
      <c r="W143" s="37">
        <f t="shared" si="56"/>
        <v>0.192</v>
      </c>
      <c r="X143" s="37">
        <f t="shared" si="56"/>
        <v>0.51149999999999995</v>
      </c>
      <c r="Y143" s="37">
        <f t="shared" si="56"/>
        <v>5.3699999999999998E-2</v>
      </c>
      <c r="AA143" s="37">
        <f t="shared" si="57"/>
        <v>0.66</v>
      </c>
      <c r="AB143" s="37">
        <f t="shared" si="58"/>
        <v>0.66439999999999999</v>
      </c>
      <c r="AC143" s="37">
        <f t="shared" si="59"/>
        <v>0.2974</v>
      </c>
      <c r="AD143" s="37">
        <f t="shared" si="60"/>
        <v>4.48E-2</v>
      </c>
      <c r="AE143" s="37">
        <f t="shared" si="61"/>
        <v>0.83530000000000004</v>
      </c>
      <c r="AG143" s="38">
        <f t="shared" si="74"/>
        <v>0.64329999999999998</v>
      </c>
      <c r="AH143" s="38">
        <f t="shared" si="75"/>
        <v>0.503</v>
      </c>
      <c r="AI143" s="38">
        <f t="shared" si="76"/>
        <v>0.21990000000000001</v>
      </c>
      <c r="AJ143" s="38">
        <f t="shared" si="77"/>
        <v>0.19689999999999999</v>
      </c>
      <c r="AK143" s="38">
        <f t="shared" si="78"/>
        <v>0.67889999999999995</v>
      </c>
      <c r="AM143" s="38">
        <f t="shared" si="62"/>
        <v>0.5544</v>
      </c>
      <c r="AN143" s="38">
        <f t="shared" si="63"/>
        <v>0.46260000000000001</v>
      </c>
      <c r="AO143" s="38">
        <f t="shared" si="64"/>
        <v>0.12690000000000001</v>
      </c>
      <c r="AP143" s="38">
        <f t="shared" si="65"/>
        <v>0.03</v>
      </c>
      <c r="AQ143" s="38">
        <f t="shared" si="66"/>
        <v>0.36249999999999999</v>
      </c>
      <c r="AR143" s="38"/>
      <c r="AS143" s="38">
        <f t="shared" si="79"/>
        <v>0.52780000000000005</v>
      </c>
      <c r="AT143" s="38">
        <f t="shared" si="80"/>
        <v>0.39479999999999998</v>
      </c>
      <c r="AU143" s="38">
        <f t="shared" si="81"/>
        <v>0.13159999999999999</v>
      </c>
      <c r="AV143" s="38">
        <f t="shared" si="82"/>
        <v>0.20760000000000001</v>
      </c>
      <c r="AW143" s="38">
        <f t="shared" si="83"/>
        <v>0.1211</v>
      </c>
    </row>
    <row r="144" spans="2:49" ht="15.75" x14ac:dyDescent="0.25">
      <c r="B144">
        <v>0.85</v>
      </c>
      <c r="C144">
        <v>0.82</v>
      </c>
      <c r="D144">
        <v>0.66</v>
      </c>
      <c r="E144">
        <v>0.83</v>
      </c>
      <c r="F144">
        <v>0.83</v>
      </c>
      <c r="G144" t="s">
        <v>20</v>
      </c>
      <c r="H144">
        <f t="shared" si="67"/>
        <v>0.75339999999999996</v>
      </c>
      <c r="I144">
        <f t="shared" si="68"/>
        <v>0.59830000000000005</v>
      </c>
      <c r="J144">
        <f t="shared" si="69"/>
        <v>0.29849999999999999</v>
      </c>
      <c r="K144">
        <f t="shared" si="70"/>
        <v>7.1599999999999997E-2</v>
      </c>
      <c r="L144" s="47">
        <f t="shared" si="71"/>
        <v>7.1599999999999997E-2</v>
      </c>
      <c r="M144" t="str">
        <f t="shared" si="72"/>
        <v>High</v>
      </c>
      <c r="N144">
        <f t="shared" si="73"/>
        <v>1</v>
      </c>
      <c r="O144">
        <f>'Test_IF-có_validate'!O144</f>
        <v>0.94440000000000002</v>
      </c>
      <c r="P144">
        <f>'Test_IF-có_validate'!P144</f>
        <v>0.91110000000000002</v>
      </c>
      <c r="Q144">
        <f>'Test_IF-có_validate'!Q144</f>
        <v>0.72219999999999995</v>
      </c>
      <c r="R144">
        <f>'Test_IF-có_validate'!R144</f>
        <v>0.83840000000000003</v>
      </c>
      <c r="S144">
        <f>'Test_IF-có_validate'!S144</f>
        <v>0.8367</v>
      </c>
      <c r="U144" s="37">
        <f t="shared" si="56"/>
        <v>2.86E-2</v>
      </c>
      <c r="V144" s="37">
        <f t="shared" si="56"/>
        <v>4.65E-2</v>
      </c>
      <c r="W144" s="37">
        <f t="shared" si="56"/>
        <v>0.1613</v>
      </c>
      <c r="X144" s="37">
        <f t="shared" si="56"/>
        <v>8.7900000000000006E-2</v>
      </c>
      <c r="Y144" s="37">
        <f t="shared" si="56"/>
        <v>8.8900000000000007E-2</v>
      </c>
      <c r="AA144" s="37">
        <f t="shared" si="57"/>
        <v>0.61</v>
      </c>
      <c r="AB144" s="37">
        <f t="shared" si="58"/>
        <v>0.70350000000000001</v>
      </c>
      <c r="AC144" s="37">
        <f t="shared" si="59"/>
        <v>0.34160000000000001</v>
      </c>
      <c r="AD144" s="37">
        <f t="shared" si="60"/>
        <v>0.48870000000000002</v>
      </c>
      <c r="AE144" s="37">
        <f t="shared" si="61"/>
        <v>0.78449999999999998</v>
      </c>
      <c r="AG144" s="38">
        <f t="shared" si="74"/>
        <v>0.59299999999999997</v>
      </c>
      <c r="AH144" s="38">
        <f t="shared" si="75"/>
        <v>0.5444</v>
      </c>
      <c r="AI144" s="38">
        <f t="shared" si="76"/>
        <v>0.2646</v>
      </c>
      <c r="AJ144" s="38">
        <f t="shared" si="77"/>
        <v>0.34350000000000003</v>
      </c>
      <c r="AK144" s="38">
        <f t="shared" si="78"/>
        <v>0.62419999999999998</v>
      </c>
      <c r="AM144" s="38">
        <f t="shared" si="62"/>
        <v>0.50270000000000004</v>
      </c>
      <c r="AN144" s="38">
        <f t="shared" si="63"/>
        <v>0.50449999999999995</v>
      </c>
      <c r="AO144" s="38">
        <f t="shared" si="64"/>
        <v>0.1721</v>
      </c>
      <c r="AP144" s="38">
        <f t="shared" si="65"/>
        <v>0.50249999999999995</v>
      </c>
      <c r="AQ144" s="38">
        <f t="shared" si="66"/>
        <v>0.30270000000000002</v>
      </c>
      <c r="AR144" s="38"/>
      <c r="AS144" s="38">
        <f t="shared" si="79"/>
        <v>0.47570000000000001</v>
      </c>
      <c r="AT144" s="38">
        <f t="shared" si="80"/>
        <v>0.43730000000000002</v>
      </c>
      <c r="AU144" s="38">
        <f t="shared" si="81"/>
        <v>0.17680000000000001</v>
      </c>
      <c r="AV144" s="38">
        <f t="shared" si="82"/>
        <v>0.33300000000000002</v>
      </c>
      <c r="AW144" s="38">
        <f t="shared" si="83"/>
        <v>5.96E-2</v>
      </c>
    </row>
    <row r="145" spans="1:49" ht="15.75" x14ac:dyDescent="0.25">
      <c r="B145">
        <v>0.56000000000000005</v>
      </c>
      <c r="C145">
        <v>0.6</v>
      </c>
      <c r="D145">
        <v>0.77</v>
      </c>
      <c r="E145">
        <v>0.13</v>
      </c>
      <c r="F145">
        <v>0.32</v>
      </c>
      <c r="G145" t="s">
        <v>21</v>
      </c>
      <c r="H145">
        <f t="shared" si="67"/>
        <v>0.29749999999999999</v>
      </c>
      <c r="I145">
        <f t="shared" si="68"/>
        <v>0.121</v>
      </c>
      <c r="J145">
        <f t="shared" si="69"/>
        <v>0.24759999999999999</v>
      </c>
      <c r="K145">
        <f t="shared" si="70"/>
        <v>0.46820000000000001</v>
      </c>
      <c r="L145" s="47">
        <f t="shared" si="71"/>
        <v>0.121</v>
      </c>
      <c r="M145" t="str">
        <f t="shared" si="72"/>
        <v>Low</v>
      </c>
      <c r="N145">
        <f t="shared" si="73"/>
        <v>1</v>
      </c>
      <c r="O145">
        <f>'Test_IF-có_validate'!O145</f>
        <v>0.62219999999999998</v>
      </c>
      <c r="P145">
        <f>'Test_IF-có_validate'!P145</f>
        <v>0.66669999999999996</v>
      </c>
      <c r="Q145">
        <f>'Test_IF-có_validate'!Q145</f>
        <v>0.84440000000000004</v>
      </c>
      <c r="R145">
        <f>'Test_IF-có_validate'!R145</f>
        <v>0.1313</v>
      </c>
      <c r="S145">
        <f>'Test_IF-có_validate'!S145</f>
        <v>0.31630000000000003</v>
      </c>
      <c r="U145" s="37">
        <f t="shared" si="56"/>
        <v>0.2329</v>
      </c>
      <c r="V145" s="37">
        <f t="shared" si="56"/>
        <v>0.2</v>
      </c>
      <c r="W145" s="37">
        <f t="shared" si="56"/>
        <v>8.4400000000000003E-2</v>
      </c>
      <c r="X145" s="37">
        <f t="shared" si="56"/>
        <v>0.76790000000000003</v>
      </c>
      <c r="Y145" s="37">
        <f t="shared" si="56"/>
        <v>0.51939999999999997</v>
      </c>
      <c r="AA145" s="37">
        <f t="shared" si="57"/>
        <v>0.30230000000000001</v>
      </c>
      <c r="AB145" s="37">
        <f t="shared" si="58"/>
        <v>0.48010000000000003</v>
      </c>
      <c r="AC145" s="37">
        <f t="shared" si="59"/>
        <v>0.45989999999999998</v>
      </c>
      <c r="AD145" s="37">
        <f t="shared" si="60"/>
        <v>0.27560000000000001</v>
      </c>
      <c r="AE145" s="37">
        <f t="shared" si="61"/>
        <v>0.28699999999999998</v>
      </c>
      <c r="AG145" s="38">
        <f t="shared" si="74"/>
        <v>0.28389999999999999</v>
      </c>
      <c r="AH145" s="38">
        <f t="shared" si="75"/>
        <v>0.30930000000000002</v>
      </c>
      <c r="AI145" s="38">
        <f t="shared" si="76"/>
        <v>0.38469999999999999</v>
      </c>
      <c r="AJ145" s="38">
        <f t="shared" si="77"/>
        <v>0.42180000000000001</v>
      </c>
      <c r="AK145" s="38">
        <f t="shared" si="78"/>
        <v>9.8500000000000004E-2</v>
      </c>
      <c r="AM145" s="38">
        <f t="shared" si="62"/>
        <v>0.18690000000000001</v>
      </c>
      <c r="AN145" s="38">
        <f t="shared" si="63"/>
        <v>0.2671</v>
      </c>
      <c r="AO145" s="38">
        <f t="shared" si="64"/>
        <v>0.29399999999999998</v>
      </c>
      <c r="AP145" s="38">
        <f t="shared" si="65"/>
        <v>0.26119999999999999</v>
      </c>
      <c r="AQ145" s="38">
        <f t="shared" si="66"/>
        <v>0.24429999999999999</v>
      </c>
      <c r="AR145" s="38"/>
      <c r="AS145" s="38">
        <f t="shared" si="79"/>
        <v>0.1583</v>
      </c>
      <c r="AT145" s="38">
        <f t="shared" si="80"/>
        <v>0.19670000000000001</v>
      </c>
      <c r="AU145" s="38">
        <f t="shared" si="81"/>
        <v>0.29859999999999998</v>
      </c>
      <c r="AV145" s="38">
        <f t="shared" si="82"/>
        <v>0.432</v>
      </c>
      <c r="AW145" s="38">
        <f t="shared" si="83"/>
        <v>0.4803</v>
      </c>
    </row>
    <row r="146" spans="1:49" ht="15.75" x14ac:dyDescent="0.25">
      <c r="B146">
        <v>0.66</v>
      </c>
      <c r="C146">
        <v>0.68</v>
      </c>
      <c r="D146">
        <v>0.81</v>
      </c>
      <c r="E146">
        <v>0.56999999999999995</v>
      </c>
      <c r="F146">
        <v>0.56999999999999995</v>
      </c>
      <c r="G146" t="s">
        <v>24</v>
      </c>
      <c r="H146">
        <f t="shared" si="67"/>
        <v>0.54079999999999995</v>
      </c>
      <c r="I146">
        <f t="shared" si="68"/>
        <v>0.37080000000000002</v>
      </c>
      <c r="J146">
        <f t="shared" si="69"/>
        <v>5.5300000000000002E-2</v>
      </c>
      <c r="K146">
        <f t="shared" si="70"/>
        <v>0.21709999999999999</v>
      </c>
      <c r="L146" s="47">
        <f t="shared" si="71"/>
        <v>5.5300000000000002E-2</v>
      </c>
      <c r="M146" t="str">
        <f t="shared" si="72"/>
        <v>Middle</v>
      </c>
      <c r="N146">
        <f t="shared" si="73"/>
        <v>1</v>
      </c>
      <c r="O146">
        <f>'Test_IF-có_validate'!O146</f>
        <v>0.73329999999999995</v>
      </c>
      <c r="P146">
        <f>'Test_IF-có_validate'!P146</f>
        <v>0.75560000000000005</v>
      </c>
      <c r="Q146">
        <f>'Test_IF-có_validate'!Q146</f>
        <v>0.88890000000000002</v>
      </c>
      <c r="R146">
        <f>'Test_IF-có_validate'!R146</f>
        <v>0.57579999999999998</v>
      </c>
      <c r="S146">
        <f>'Test_IF-có_validate'!S146</f>
        <v>0.57140000000000002</v>
      </c>
      <c r="U146" s="37">
        <f t="shared" si="56"/>
        <v>0.15390000000000001</v>
      </c>
      <c r="V146" s="37">
        <f t="shared" si="56"/>
        <v>0.13919999999999999</v>
      </c>
      <c r="W146" s="37">
        <f t="shared" si="56"/>
        <v>5.8799999999999998E-2</v>
      </c>
      <c r="X146" s="37">
        <f t="shared" si="56"/>
        <v>0.26919999999999999</v>
      </c>
      <c r="Y146" s="37">
        <f t="shared" si="56"/>
        <v>0.27279999999999999</v>
      </c>
      <c r="AA146" s="37">
        <f t="shared" si="57"/>
        <v>0.4123</v>
      </c>
      <c r="AB146" s="37">
        <f t="shared" si="58"/>
        <v>0.56379999999999997</v>
      </c>
      <c r="AC146" s="37">
        <f t="shared" si="59"/>
        <v>0.50190000000000001</v>
      </c>
      <c r="AD146" s="37">
        <f t="shared" si="60"/>
        <v>0.22989999999999999</v>
      </c>
      <c r="AE146" s="37">
        <f t="shared" si="61"/>
        <v>0.54849999999999999</v>
      </c>
      <c r="AG146" s="38">
        <f t="shared" si="74"/>
        <v>0.39429999999999998</v>
      </c>
      <c r="AH146" s="38">
        <f t="shared" si="75"/>
        <v>0.39700000000000002</v>
      </c>
      <c r="AI146" s="38">
        <f t="shared" si="76"/>
        <v>0.42749999999999999</v>
      </c>
      <c r="AJ146" s="38">
        <f t="shared" si="77"/>
        <v>7.8200000000000006E-2</v>
      </c>
      <c r="AK146" s="38">
        <f t="shared" si="78"/>
        <v>0.372</v>
      </c>
      <c r="AM146" s="38">
        <f t="shared" si="62"/>
        <v>0.29920000000000002</v>
      </c>
      <c r="AN146" s="38">
        <f t="shared" si="63"/>
        <v>0.35549999999999998</v>
      </c>
      <c r="AO146" s="38">
        <f t="shared" si="64"/>
        <v>0.33750000000000002</v>
      </c>
      <c r="AP146" s="38">
        <f t="shared" si="65"/>
        <v>0.24440000000000001</v>
      </c>
      <c r="AQ146" s="38">
        <f t="shared" si="66"/>
        <v>3.3300000000000003E-2</v>
      </c>
      <c r="AR146" s="38"/>
      <c r="AS146" s="38">
        <f t="shared" si="79"/>
        <v>0.27100000000000002</v>
      </c>
      <c r="AT146" s="38">
        <f t="shared" si="80"/>
        <v>0.28610000000000002</v>
      </c>
      <c r="AU146" s="38">
        <f t="shared" si="81"/>
        <v>0.34210000000000002</v>
      </c>
      <c r="AV146" s="38">
        <f t="shared" si="82"/>
        <v>6.7400000000000002E-2</v>
      </c>
      <c r="AW146" s="38">
        <f t="shared" si="83"/>
        <v>0.2114</v>
      </c>
    </row>
    <row r="147" spans="1:49" ht="15.75" x14ac:dyDescent="0.25">
      <c r="B147">
        <v>0.68</v>
      </c>
      <c r="C147">
        <v>0.64</v>
      </c>
      <c r="D147">
        <v>0.79</v>
      </c>
      <c r="E147">
        <v>0.97</v>
      </c>
      <c r="F147">
        <v>0.24</v>
      </c>
      <c r="G147" t="s">
        <v>24</v>
      </c>
      <c r="H147">
        <f t="shared" si="67"/>
        <v>0.2175</v>
      </c>
      <c r="I147">
        <f t="shared" si="68"/>
        <v>3.4500000000000003E-2</v>
      </c>
      <c r="J147">
        <f t="shared" si="69"/>
        <v>0.34089999999999998</v>
      </c>
      <c r="K147">
        <f t="shared" si="70"/>
        <v>0.55130000000000001</v>
      </c>
      <c r="L147" s="47">
        <f t="shared" si="71"/>
        <v>3.4500000000000003E-2</v>
      </c>
      <c r="M147" t="str">
        <f t="shared" si="72"/>
        <v>Low</v>
      </c>
      <c r="N147">
        <f t="shared" si="73"/>
        <v>0</v>
      </c>
      <c r="O147">
        <f>'Test_IF-có_validate'!O147</f>
        <v>0.75560000000000005</v>
      </c>
      <c r="P147">
        <f>'Test_IF-có_validate'!P147</f>
        <v>0.71109999999999995</v>
      </c>
      <c r="Q147">
        <f>'Test_IF-có_validate'!Q147</f>
        <v>0.86670000000000003</v>
      </c>
      <c r="R147">
        <f>'Test_IF-có_validate'!R147</f>
        <v>0.9798</v>
      </c>
      <c r="S147">
        <f>'Test_IF-có_validate'!S147</f>
        <v>0.23469999999999999</v>
      </c>
      <c r="U147" s="37">
        <f t="shared" si="56"/>
        <v>0.13919999999999999</v>
      </c>
      <c r="V147" s="37">
        <f t="shared" si="56"/>
        <v>0.16880000000000001</v>
      </c>
      <c r="W147" s="37">
        <f t="shared" si="56"/>
        <v>7.1400000000000005E-2</v>
      </c>
      <c r="X147" s="37">
        <f t="shared" si="56"/>
        <v>1.0200000000000001E-2</v>
      </c>
      <c r="Y147" s="37">
        <f t="shared" si="56"/>
        <v>0.61980000000000002</v>
      </c>
      <c r="AA147" s="37">
        <f>ROUND(((ABS(O147-O$154)+ABS((U147-U$154)+(1-O147-U147)-(1-O$154-U$154)+(1-O$154-U$154)*U147-(1-O147-U147)*U$154)/(1-(1-O147-U147)*(1-O$154-U$154)))/2),4)</f>
        <v>0.43380000000000002</v>
      </c>
      <c r="AB147" s="37">
        <f>ROUND(((ABS(P147-P$154)+ABS((V147-V$154)+(1-P147-V147)-(1-P$154-V$154)+(1-P$154-V$154)*V147-(1-P147-V147)*V$154)/(1-(1-P147-V147)*(1-P$154-V$154)))/2),4)</f>
        <v>0.52229999999999999</v>
      </c>
      <c r="AC147" s="37">
        <f>ROUND(((ABS(Q147-Q$154)+ABS((W147-W$154)+(1-Q147-W147)-(1-Q$154-W$154)+(1-Q$154-W$154)*W147-(1-Q147-W147)*W$154)/(1-(1-Q147-W147)*(1-Q$154-W$154)))/2),4)</f>
        <v>0.48099999999999998</v>
      </c>
      <c r="AD147" s="37">
        <f>ROUND(((ABS(R147-R$154)+ABS((X147-X$154)+(1-R147-X147)-(1-R$154-X$154)+(1-R$154-X$154)*X147-(1-R147-X147)*X$154)/(1-(1-R147-X147)*(1-R$154-X$154)))/2),4)</f>
        <v>0.61919999999999997</v>
      </c>
      <c r="AE147" s="37">
        <f>ROUND(((ABS(S147-S$154)+ABS((Y147-Y$154)+(1-S147-Y147)-(1-S$154-Y$154)+(1-S$154-Y$154)*Y147-(1-S147-Y147)*Y$154)/(1-(1-S147-Y147)*(1-S$154-Y$154)))/2),4)</f>
        <v>0.19309999999999999</v>
      </c>
      <c r="AG147" s="38">
        <f t="shared" si="74"/>
        <v>0.41589999999999999</v>
      </c>
      <c r="AH147" s="38">
        <f t="shared" si="75"/>
        <v>0.35339999999999999</v>
      </c>
      <c r="AI147" s="38">
        <f t="shared" si="76"/>
        <v>0.40620000000000001</v>
      </c>
      <c r="AJ147" s="38">
        <f t="shared" si="77"/>
        <v>0.47899999999999998</v>
      </c>
      <c r="AK147" s="38">
        <f t="shared" si="78"/>
        <v>2.3999999999999998E-3</v>
      </c>
      <c r="AM147" s="38">
        <f>ROUND(((ABS(O147-O$156)+ABS((U147-U$156)+(1-O147-U147)-(1-O$156-U$156)+(1-O$156-U$156)*U147-(1-O147-U147)*U$156)/(1-(1-O147-U147)*(1-O$156-U$156)))/2),4)</f>
        <v>0.32129999999999997</v>
      </c>
      <c r="AN147" s="38">
        <f>ROUND(((ABS(P147-P$156)+ABS((V147-V$156)+(1-P147-V147)-(1-P$156-V$156)+(1-P$156-V$156)*V147-(1-P147-V147)*V$156)/(1-(1-P147-V147)*(1-P$156-V$156)))/2),4)</f>
        <v>0.31159999999999999</v>
      </c>
      <c r="AO147" s="38">
        <f>ROUND(((ABS(Q147-Q$156)+ABS((W147-W$156)+(1-Q147-W147)-(1-Q$156-W$156)+(1-Q$156-W$156)*W147-(1-Q147-W147)*W$156)/(1-(1-Q147-W147)*(1-Q$156-W$156)))/2),4)</f>
        <v>0.31590000000000001</v>
      </c>
      <c r="AP147" s="38">
        <f>ROUND(((ABS(R147-R$156)+ABS((X147-X$156)+(1-R147-X147)-(1-R$156-X$156)+(1-R$156-X$156)*X147-(1-R147-X147)*X$156)/(1-(1-R147-X147)*(1-R$156-X$156)))/2),4)</f>
        <v>0.63239999999999996</v>
      </c>
      <c r="AQ147" s="38">
        <f>ROUND(((ABS(S147-S$156)+ABS((Y147-Y$156)+(1-S147-Y147)-(1-S$156-Y$156)+(1-S$156-Y$156)*Y147-(1-S147-Y147)*Y$156)/(1-(1-S147-Y147)*(1-S$156-Y$156)))/2),4)</f>
        <v>0.3377</v>
      </c>
      <c r="AR147" s="38"/>
      <c r="AS147" s="38">
        <f t="shared" si="79"/>
        <v>0.29320000000000002</v>
      </c>
      <c r="AT147" s="38">
        <f t="shared" si="80"/>
        <v>0.2417</v>
      </c>
      <c r="AU147" s="38">
        <f t="shared" si="81"/>
        <v>0.32050000000000001</v>
      </c>
      <c r="AV147" s="38">
        <f t="shared" si="82"/>
        <v>0.46889999999999998</v>
      </c>
      <c r="AW147" s="38">
        <f t="shared" si="83"/>
        <v>0.56820000000000004</v>
      </c>
    </row>
    <row r="148" spans="1:49" s="47" customFormat="1" ht="15.75" x14ac:dyDescent="0.25">
      <c r="A148" s="47" t="s">
        <v>49</v>
      </c>
      <c r="B148" s="47">
        <f>MIN(B3:B147)</f>
        <v>0</v>
      </c>
      <c r="C148" s="47">
        <f>MIN(C3:C147)</f>
        <v>0</v>
      </c>
      <c r="D148" s="47">
        <f>MIN(D3:D147)</f>
        <v>0.01</v>
      </c>
      <c r="E148" s="47">
        <f>MIN(E3:E147)</f>
        <v>0</v>
      </c>
      <c r="F148" s="47">
        <f>MIN(F3:F147)</f>
        <v>0.01</v>
      </c>
      <c r="O148">
        <f t="shared" ref="O148:S149" si="84">ROUND((B148-B$148)/(B$149-B$148),4)</f>
        <v>0</v>
      </c>
      <c r="P148">
        <f t="shared" si="84"/>
        <v>0</v>
      </c>
      <c r="Q148">
        <f t="shared" si="84"/>
        <v>0</v>
      </c>
      <c r="R148">
        <f t="shared" si="84"/>
        <v>0</v>
      </c>
      <c r="S148">
        <f t="shared" si="84"/>
        <v>0</v>
      </c>
      <c r="U148" s="37">
        <f t="shared" si="56"/>
        <v>1</v>
      </c>
      <c r="V148" s="37">
        <f t="shared" si="56"/>
        <v>1</v>
      </c>
      <c r="W148" s="37">
        <f t="shared" si="56"/>
        <v>1</v>
      </c>
      <c r="X148" s="37">
        <f t="shared" si="56"/>
        <v>1</v>
      </c>
      <c r="Y148" s="37">
        <f t="shared" si="56"/>
        <v>1</v>
      </c>
      <c r="AA148" s="37">
        <f>ROUND((ABS(O148-O$154)+ABS(U148-U$154)+ABS((1-O$154-O148)-(1-U$154-U148)))/3,4)</f>
        <v>0.66669999999999996</v>
      </c>
      <c r="AB148" s="37"/>
      <c r="AC148" s="37"/>
      <c r="AD148" s="37"/>
      <c r="AE148" s="37"/>
    </row>
    <row r="149" spans="1:49" s="47" customFormat="1" ht="15.75" x14ac:dyDescent="0.25">
      <c r="A149" s="47" t="s">
        <v>54</v>
      </c>
      <c r="B149" s="47">
        <f>MAX(B3:B147)</f>
        <v>0.9</v>
      </c>
      <c r="C149" s="47">
        <f>MAX(C3:C147)</f>
        <v>0.9</v>
      </c>
      <c r="D149" s="47">
        <f>MAX(D3:D147)</f>
        <v>0.91</v>
      </c>
      <c r="E149" s="47">
        <f>MAX(E3:E147)</f>
        <v>0.99</v>
      </c>
      <c r="F149" s="47">
        <f>MAX(F3:F147)</f>
        <v>0.99</v>
      </c>
      <c r="O149">
        <f t="shared" si="84"/>
        <v>1</v>
      </c>
      <c r="P149">
        <f t="shared" si="84"/>
        <v>1</v>
      </c>
      <c r="Q149">
        <f t="shared" si="84"/>
        <v>1</v>
      </c>
      <c r="R149">
        <f t="shared" si="84"/>
        <v>1</v>
      </c>
      <c r="S149">
        <f t="shared" si="84"/>
        <v>1</v>
      </c>
      <c r="U149" s="37">
        <f t="shared" si="56"/>
        <v>0</v>
      </c>
      <c r="V149" s="37">
        <f t="shared" si="56"/>
        <v>0</v>
      </c>
      <c r="W149" s="37">
        <f t="shared" si="56"/>
        <v>0</v>
      </c>
      <c r="X149" s="37">
        <f t="shared" si="56"/>
        <v>0</v>
      </c>
      <c r="Y149" s="37">
        <f t="shared" si="56"/>
        <v>0</v>
      </c>
      <c r="AA149" s="37">
        <f>ROUND((ABS(O149-O$154)+ABS(U149-U$154)+ABS((1-O$154-O149)-(1-U$154-U149)))/3,4)</f>
        <v>0.66669999999999996</v>
      </c>
      <c r="AB149" s="37"/>
      <c r="AC149" s="37"/>
      <c r="AD149" s="37"/>
      <c r="AE149" s="37"/>
    </row>
    <row r="150" spans="1:49" ht="15.75" x14ac:dyDescent="0.25">
      <c r="M150" t="s">
        <v>57</v>
      </c>
      <c r="N150">
        <f>SUM(N3:N147)/145</f>
        <v>0.84827586206896555</v>
      </c>
      <c r="U150" s="37"/>
      <c r="V150" s="37"/>
      <c r="W150" s="37"/>
      <c r="X150" s="37"/>
      <c r="Y150" s="37"/>
      <c r="AA150" s="37"/>
      <c r="AB150" s="37"/>
      <c r="AC150" s="37"/>
      <c r="AD150" s="37"/>
      <c r="AE150" s="37"/>
    </row>
    <row r="151" spans="1:49" ht="15.75" x14ac:dyDescent="0.25">
      <c r="U151" s="37"/>
      <c r="V151" s="37"/>
      <c r="W151" s="37"/>
      <c r="X151" s="37"/>
      <c r="Y151" s="37"/>
      <c r="AA151" s="37"/>
      <c r="AB151" s="37"/>
      <c r="AC151" s="37"/>
      <c r="AD151" s="37"/>
      <c r="AE151" s="37"/>
    </row>
    <row r="152" spans="1:49" ht="15.75" x14ac:dyDescent="0.25">
      <c r="U152" s="37"/>
      <c r="V152" s="37"/>
      <c r="W152" s="37"/>
      <c r="X152" s="37"/>
      <c r="Y152" s="37"/>
      <c r="AA152" s="37"/>
      <c r="AB152" s="37"/>
      <c r="AC152" s="37"/>
      <c r="AD152" s="37"/>
      <c r="AE152" s="37"/>
    </row>
    <row r="153" spans="1:49" ht="15.75" x14ac:dyDescent="0.25">
      <c r="U153" s="37"/>
      <c r="V153" s="37"/>
      <c r="W153" s="37"/>
      <c r="X153" s="37"/>
      <c r="Y153" s="37"/>
      <c r="AA153" s="37"/>
      <c r="AB153" s="37"/>
      <c r="AC153" s="37"/>
      <c r="AD153" s="37"/>
      <c r="AE153" s="37"/>
    </row>
    <row r="154" spans="1:49" ht="15.75" x14ac:dyDescent="0.25">
      <c r="A154" t="s">
        <v>43</v>
      </c>
      <c r="B154">
        <v>0.30599999999999999</v>
      </c>
      <c r="C154">
        <v>0.19800000000000001</v>
      </c>
      <c r="D154">
        <v>0.36599999999999999</v>
      </c>
      <c r="E154">
        <v>0.35899999999999999</v>
      </c>
      <c r="F154">
        <v>9.0999999999999998E-2</v>
      </c>
      <c r="O154">
        <f>'Test_IF-có_validate'!O154</f>
        <v>0.34</v>
      </c>
      <c r="P154">
        <f>'Test_IF-có_validate'!P154</f>
        <v>0.22</v>
      </c>
      <c r="Q154">
        <f>'Test_IF-có_validate'!Q154</f>
        <v>0.39560000000000001</v>
      </c>
      <c r="R154">
        <f>'Test_IF-có_validate'!R154</f>
        <v>0.36259999999999998</v>
      </c>
      <c r="S154">
        <f>'Test_IF-có_validate'!S154</f>
        <v>8.2699999999999996E-2</v>
      </c>
      <c r="U154" s="37">
        <f t="shared" ref="U154:Y157" si="85">ROUND((1-O154)/(1+O154),4)</f>
        <v>0.49249999999999999</v>
      </c>
      <c r="V154" s="37">
        <f t="shared" si="85"/>
        <v>0.63929999999999998</v>
      </c>
      <c r="W154" s="37">
        <f t="shared" si="85"/>
        <v>0.43309999999999998</v>
      </c>
      <c r="X154" s="37">
        <f t="shared" si="85"/>
        <v>0.46779999999999999</v>
      </c>
      <c r="Y154" s="37">
        <f t="shared" si="85"/>
        <v>0.84719999999999995</v>
      </c>
      <c r="AA154" s="37">
        <f t="shared" ref="AA154:AE157" si="86">ROUND((ABS(O154-O$154)+ABS(U154-U$154)+ABS(MAX(O$154,U154)-MAX(U$154,O154)))/3,4)</f>
        <v>0</v>
      </c>
      <c r="AB154" s="37">
        <f t="shared" si="86"/>
        <v>0</v>
      </c>
      <c r="AC154" s="37">
        <f t="shared" si="86"/>
        <v>0</v>
      </c>
      <c r="AD154" s="37">
        <f t="shared" si="86"/>
        <v>0</v>
      </c>
      <c r="AE154" s="37">
        <f t="shared" si="86"/>
        <v>0</v>
      </c>
    </row>
    <row r="155" spans="1:49" ht="15.75" x14ac:dyDescent="0.25">
      <c r="A155" t="s">
        <v>48</v>
      </c>
      <c r="B155">
        <v>0.32100000000000001</v>
      </c>
      <c r="C155">
        <v>0.33700000000000002</v>
      </c>
      <c r="D155">
        <v>0.43099999999999999</v>
      </c>
      <c r="E155">
        <v>0.497</v>
      </c>
      <c r="F155">
        <v>0.23799999999999999</v>
      </c>
      <c r="O155">
        <f>'Test_IF-có_validate'!O155</f>
        <v>0.35670000000000002</v>
      </c>
      <c r="P155">
        <f>'Test_IF-có_validate'!P155</f>
        <v>0.37440000000000001</v>
      </c>
      <c r="Q155">
        <f>'Test_IF-có_validate'!Q155</f>
        <v>0.46779999999999999</v>
      </c>
      <c r="R155">
        <f>'Test_IF-có_validate'!R155</f>
        <v>0.502</v>
      </c>
      <c r="S155">
        <f>'Test_IF-có_validate'!S155</f>
        <v>0.23269999999999999</v>
      </c>
      <c r="U155" s="37">
        <f t="shared" si="85"/>
        <v>0.47420000000000001</v>
      </c>
      <c r="V155" s="37">
        <f t="shared" si="85"/>
        <v>0.45519999999999999</v>
      </c>
      <c r="W155" s="37">
        <f t="shared" si="85"/>
        <v>0.36259999999999998</v>
      </c>
      <c r="X155" s="37">
        <f t="shared" si="85"/>
        <v>0.33160000000000001</v>
      </c>
      <c r="Y155" s="37">
        <f t="shared" si="85"/>
        <v>0.62250000000000005</v>
      </c>
      <c r="AA155" s="37">
        <f t="shared" si="86"/>
        <v>1.78E-2</v>
      </c>
      <c r="AB155" s="37">
        <f t="shared" si="86"/>
        <v>0.17419999999999999</v>
      </c>
      <c r="AC155" s="37">
        <f t="shared" si="86"/>
        <v>7.1599999999999997E-2</v>
      </c>
      <c r="AD155" s="37">
        <f t="shared" si="86"/>
        <v>0.13830000000000001</v>
      </c>
      <c r="AE155" s="37">
        <f t="shared" si="86"/>
        <v>0.19980000000000001</v>
      </c>
    </row>
    <row r="156" spans="1:49" ht="15.75" x14ac:dyDescent="0.25">
      <c r="A156" t="s">
        <v>44</v>
      </c>
      <c r="B156">
        <v>0.40100000000000002</v>
      </c>
      <c r="C156">
        <v>0.372</v>
      </c>
      <c r="D156">
        <v>0.51</v>
      </c>
      <c r="E156">
        <v>0.34599999999999997</v>
      </c>
      <c r="F156">
        <v>0.53900000000000003</v>
      </c>
      <c r="O156">
        <f>'Test_IF-có_validate'!O156</f>
        <v>0.4456</v>
      </c>
      <c r="P156">
        <f>'Test_IF-có_validate'!P156</f>
        <v>0.4133</v>
      </c>
      <c r="Q156">
        <f>'Test_IF-có_validate'!Q156</f>
        <v>0.55559999999999998</v>
      </c>
      <c r="R156">
        <f>'Test_IF-có_validate'!R156</f>
        <v>0.34949999999999998</v>
      </c>
      <c r="S156">
        <f>'Test_IF-có_validate'!S156</f>
        <v>0.53979999999999995</v>
      </c>
      <c r="U156" s="37">
        <f t="shared" si="85"/>
        <v>0.38350000000000001</v>
      </c>
      <c r="V156" s="37">
        <f t="shared" si="85"/>
        <v>0.41510000000000002</v>
      </c>
      <c r="W156" s="37">
        <f t="shared" si="85"/>
        <v>0.28570000000000001</v>
      </c>
      <c r="X156" s="37">
        <f t="shared" si="85"/>
        <v>0.48199999999999998</v>
      </c>
      <c r="Y156" s="37">
        <f t="shared" si="85"/>
        <v>0.2989</v>
      </c>
      <c r="AA156" s="37">
        <f t="shared" si="86"/>
        <v>0.1079</v>
      </c>
      <c r="AB156" s="37">
        <f t="shared" si="86"/>
        <v>0.21390000000000001</v>
      </c>
      <c r="AC156" s="37">
        <f t="shared" si="86"/>
        <v>0.15579999999999999</v>
      </c>
      <c r="AD156" s="37">
        <f t="shared" si="86"/>
        <v>1.38E-2</v>
      </c>
      <c r="AE156" s="37">
        <f t="shared" si="86"/>
        <v>0.51790000000000003</v>
      </c>
    </row>
    <row r="157" spans="1:49" ht="15.75" x14ac:dyDescent="0.25">
      <c r="A157" t="s">
        <v>45</v>
      </c>
      <c r="B157">
        <v>0.42499999999999999</v>
      </c>
      <c r="C157">
        <v>0.43099999999999999</v>
      </c>
      <c r="D157">
        <v>0.50600000000000001</v>
      </c>
      <c r="E157">
        <v>0.50700000000000001</v>
      </c>
      <c r="F157">
        <v>0.77200000000000002</v>
      </c>
      <c r="O157">
        <f>'Test_IF-có_validate'!O157</f>
        <v>0.47220000000000001</v>
      </c>
      <c r="P157">
        <f>'Test_IF-có_validate'!P157</f>
        <v>0.47889999999999999</v>
      </c>
      <c r="Q157">
        <f>'Test_IF-có_validate'!Q157</f>
        <v>0.55110000000000003</v>
      </c>
      <c r="R157">
        <f>'Test_IF-có_validate'!R157</f>
        <v>0.5121</v>
      </c>
      <c r="S157">
        <f>'Test_IF-có_validate'!S157</f>
        <v>0.77759999999999996</v>
      </c>
      <c r="U157" s="37">
        <f t="shared" si="85"/>
        <v>0.35849999999999999</v>
      </c>
      <c r="V157" s="37">
        <f t="shared" si="85"/>
        <v>0.35239999999999999</v>
      </c>
      <c r="W157" s="37">
        <f t="shared" si="85"/>
        <v>0.28939999999999999</v>
      </c>
      <c r="X157" s="37">
        <f t="shared" si="85"/>
        <v>0.32269999999999999</v>
      </c>
      <c r="Y157" s="37">
        <f t="shared" si="85"/>
        <v>0.12509999999999999</v>
      </c>
      <c r="AA157" s="37">
        <f t="shared" si="86"/>
        <v>0.13339999999999999</v>
      </c>
      <c r="AB157" s="37">
        <f t="shared" si="86"/>
        <v>0.27760000000000001</v>
      </c>
      <c r="AC157" s="37">
        <f t="shared" si="86"/>
        <v>0.15160000000000001</v>
      </c>
      <c r="AD157" s="37">
        <f t="shared" si="86"/>
        <v>0.14799999999999999</v>
      </c>
      <c r="AE157" s="37">
        <f t="shared" si="86"/>
        <v>0.71299999999999997</v>
      </c>
    </row>
    <row r="158" spans="1:49" ht="15.75" x14ac:dyDescent="0.25">
      <c r="AA158" s="37"/>
      <c r="AB158" s="37"/>
      <c r="AC158" s="37"/>
      <c r="AD158" s="37"/>
      <c r="AE158" s="37"/>
    </row>
    <row r="159" spans="1:49" ht="15.75" x14ac:dyDescent="0.25">
      <c r="AA159" s="37"/>
      <c r="AB159" s="37"/>
      <c r="AC159" s="37"/>
      <c r="AD159" s="37"/>
      <c r="AE159" s="37"/>
    </row>
    <row r="160" spans="1:49" ht="15.75" x14ac:dyDescent="0.25">
      <c r="AA160" s="37"/>
      <c r="AB160" s="37"/>
      <c r="AC160" s="37"/>
      <c r="AD160" s="37"/>
      <c r="AE160" s="37"/>
    </row>
    <row r="161" spans="27:31" ht="15.75" x14ac:dyDescent="0.25">
      <c r="AA161" s="37"/>
      <c r="AB161" s="37"/>
      <c r="AC161" s="37"/>
      <c r="AD161" s="37"/>
      <c r="AE161" s="37"/>
    </row>
    <row r="162" spans="27:31" ht="15.75" x14ac:dyDescent="0.25">
      <c r="AA162" s="37"/>
      <c r="AB162" s="37"/>
      <c r="AC162" s="37"/>
      <c r="AD162" s="37"/>
      <c r="AE162" s="37"/>
    </row>
    <row r="163" spans="27:31" ht="15.75" x14ac:dyDescent="0.25">
      <c r="AA163" s="37"/>
      <c r="AB163" s="37"/>
      <c r="AC163" s="37"/>
      <c r="AD163" s="37"/>
      <c r="AE163" s="37"/>
    </row>
    <row r="164" spans="27:31" ht="15.75" x14ac:dyDescent="0.25">
      <c r="AA164" s="37"/>
      <c r="AB164" s="37"/>
      <c r="AC164" s="37"/>
      <c r="AD164" s="37"/>
      <c r="AE164" s="37"/>
    </row>
    <row r="165" spans="27:31" ht="15.75" x14ac:dyDescent="0.25">
      <c r="AA165" s="37"/>
      <c r="AB165" s="37"/>
      <c r="AC165" s="37"/>
      <c r="AD165" s="37"/>
      <c r="AE165" s="37"/>
    </row>
    <row r="166" spans="27:31" ht="15.75" x14ac:dyDescent="0.25">
      <c r="AA166" s="37"/>
      <c r="AB166" s="37"/>
      <c r="AC166" s="37"/>
      <c r="AD166" s="37"/>
      <c r="AE166" s="37"/>
    </row>
    <row r="167" spans="27:31" ht="15.75" x14ac:dyDescent="0.25">
      <c r="AA167" s="37"/>
      <c r="AB167" s="37"/>
      <c r="AC167" s="37"/>
      <c r="AD167" s="37"/>
      <c r="AE167" s="37"/>
    </row>
    <row r="168" spans="27:31" ht="15.75" x14ac:dyDescent="0.25">
      <c r="AA168" s="37"/>
      <c r="AB168" s="37"/>
      <c r="AC168" s="37"/>
      <c r="AD168" s="37"/>
      <c r="AE168" s="37"/>
    </row>
    <row r="169" spans="27:31" ht="15.75" x14ac:dyDescent="0.25">
      <c r="AA169" s="37"/>
      <c r="AB169" s="37"/>
      <c r="AC169" s="37"/>
      <c r="AD169" s="37"/>
      <c r="AE169" s="37"/>
    </row>
    <row r="170" spans="27:31" ht="15.75" x14ac:dyDescent="0.25">
      <c r="AA170" s="37"/>
      <c r="AB170" s="37"/>
      <c r="AC170" s="37"/>
      <c r="AD170" s="37"/>
      <c r="AE170" s="37"/>
    </row>
    <row r="171" spans="27:31" ht="15.75" x14ac:dyDescent="0.25">
      <c r="AA171" s="37"/>
      <c r="AB171" s="37"/>
      <c r="AC171" s="37"/>
      <c r="AD171" s="37"/>
      <c r="AE171" s="37"/>
    </row>
    <row r="172" spans="27:31" ht="15.75" x14ac:dyDescent="0.25">
      <c r="AA172" s="37"/>
      <c r="AB172" s="37"/>
      <c r="AC172" s="37"/>
      <c r="AD172" s="37"/>
      <c r="AE172" s="37"/>
    </row>
    <row r="173" spans="27:31" ht="15.75" x14ac:dyDescent="0.25">
      <c r="AA173" s="37"/>
      <c r="AB173" s="37"/>
      <c r="AC173" s="37"/>
      <c r="AD173" s="37"/>
      <c r="AE173" s="37"/>
    </row>
    <row r="174" spans="27:31" ht="15.75" x14ac:dyDescent="0.25">
      <c r="AA174" s="37"/>
      <c r="AB174" s="37"/>
      <c r="AC174" s="37"/>
      <c r="AD174" s="37"/>
      <c r="AE174" s="37"/>
    </row>
    <row r="175" spans="27:31" ht="15.75" x14ac:dyDescent="0.25">
      <c r="AA175" s="37"/>
      <c r="AB175" s="37"/>
      <c r="AC175" s="37"/>
      <c r="AD175" s="37"/>
      <c r="AE175" s="37"/>
    </row>
    <row r="176" spans="27:31" ht="15.75" x14ac:dyDescent="0.25">
      <c r="AA176" s="37"/>
      <c r="AB176" s="37"/>
      <c r="AC176" s="37"/>
      <c r="AD176" s="37"/>
      <c r="AE176" s="37"/>
    </row>
    <row r="177" spans="27:31" ht="15.75" x14ac:dyDescent="0.25">
      <c r="AA177" s="37"/>
      <c r="AB177" s="37"/>
      <c r="AC177" s="37"/>
      <c r="AD177" s="37"/>
      <c r="AE177" s="37"/>
    </row>
    <row r="178" spans="27:31" ht="15.75" x14ac:dyDescent="0.25">
      <c r="AA178" s="37"/>
      <c r="AB178" s="37"/>
      <c r="AC178" s="37"/>
      <c r="AD178" s="37"/>
      <c r="AE178" s="37"/>
    </row>
    <row r="179" spans="27:31" ht="15.75" x14ac:dyDescent="0.25">
      <c r="AA179" s="37"/>
      <c r="AB179" s="37"/>
      <c r="AC179" s="37"/>
      <c r="AD179" s="37"/>
      <c r="AE179" s="37"/>
    </row>
    <row r="180" spans="27:31" ht="15.75" x14ac:dyDescent="0.25">
      <c r="AA180" s="37"/>
      <c r="AB180" s="37"/>
      <c r="AC180" s="37"/>
      <c r="AD180" s="37"/>
      <c r="AE180" s="37"/>
    </row>
    <row r="181" spans="27:31" ht="15.75" x14ac:dyDescent="0.25">
      <c r="AA181" s="37"/>
      <c r="AB181" s="37"/>
      <c r="AC181" s="37"/>
      <c r="AD181" s="37"/>
      <c r="AE181" s="37"/>
    </row>
    <row r="182" spans="27:31" ht="15.75" x14ac:dyDescent="0.25">
      <c r="AA182" s="37"/>
      <c r="AB182" s="37"/>
      <c r="AC182" s="37"/>
      <c r="AD182" s="37"/>
      <c r="AE182" s="37"/>
    </row>
    <row r="183" spans="27:31" ht="15.75" x14ac:dyDescent="0.25">
      <c r="AA183" s="37"/>
      <c r="AB183" s="37"/>
      <c r="AC183" s="37"/>
      <c r="AD183" s="37"/>
      <c r="AE183" s="37"/>
    </row>
    <row r="184" spans="27:31" ht="15.75" x14ac:dyDescent="0.25">
      <c r="AA184" s="37"/>
      <c r="AB184" s="37"/>
      <c r="AC184" s="37"/>
      <c r="AD184" s="37"/>
      <c r="AE184" s="37"/>
    </row>
    <row r="185" spans="27:31" ht="15.75" x14ac:dyDescent="0.25">
      <c r="AA185" s="37"/>
      <c r="AB185" s="37"/>
      <c r="AC185" s="37"/>
      <c r="AD185" s="37"/>
      <c r="AE185" s="37"/>
    </row>
    <row r="186" spans="27:31" ht="15.75" x14ac:dyDescent="0.25">
      <c r="AA186" s="37"/>
      <c r="AB186" s="37"/>
      <c r="AC186" s="37"/>
      <c r="AD186" s="37"/>
      <c r="AE186" s="37"/>
    </row>
    <row r="187" spans="27:31" ht="15.75" x14ac:dyDescent="0.25">
      <c r="AA187" s="37"/>
      <c r="AB187" s="37"/>
      <c r="AC187" s="37"/>
      <c r="AD187" s="37"/>
      <c r="AE187" s="37"/>
    </row>
    <row r="188" spans="27:31" ht="15.75" x14ac:dyDescent="0.25">
      <c r="AA188" s="37"/>
      <c r="AB188" s="37"/>
      <c r="AC188" s="37"/>
      <c r="AD188" s="37"/>
      <c r="AE188" s="37"/>
    </row>
    <row r="189" spans="27:31" ht="15.75" x14ac:dyDescent="0.25">
      <c r="AA189" s="37"/>
      <c r="AB189" s="37"/>
      <c r="AC189" s="37"/>
      <c r="AD189" s="37"/>
      <c r="AE189" s="37"/>
    </row>
    <row r="190" spans="27:31" ht="15.75" x14ac:dyDescent="0.25">
      <c r="AA190" s="37"/>
      <c r="AB190" s="37"/>
      <c r="AC190" s="37"/>
      <c r="AD190" s="37"/>
      <c r="AE190" s="37"/>
    </row>
    <row r="191" spans="27:31" ht="15.75" x14ac:dyDescent="0.25">
      <c r="AA191" s="37"/>
      <c r="AB191" s="37"/>
      <c r="AC191" s="37"/>
      <c r="AD191" s="37"/>
      <c r="AE191" s="37"/>
    </row>
    <row r="192" spans="27:31" ht="15.75" x14ac:dyDescent="0.25">
      <c r="AA192" s="37"/>
      <c r="AB192" s="37"/>
      <c r="AC192" s="37"/>
      <c r="AD192" s="37"/>
      <c r="AE192" s="37"/>
    </row>
    <row r="193" spans="27:31" ht="15.75" x14ac:dyDescent="0.25">
      <c r="AA193" s="37"/>
      <c r="AB193" s="37"/>
      <c r="AC193" s="37"/>
      <c r="AD193" s="37"/>
      <c r="AE193" s="37"/>
    </row>
    <row r="194" spans="27:31" ht="15.75" x14ac:dyDescent="0.25">
      <c r="AA194" s="37"/>
      <c r="AB194" s="37"/>
      <c r="AC194" s="37"/>
      <c r="AD194" s="37"/>
      <c r="AE194" s="37"/>
    </row>
    <row r="195" spans="27:31" ht="15.75" x14ac:dyDescent="0.25">
      <c r="AA195" s="37"/>
      <c r="AB195" s="37"/>
      <c r="AC195" s="37"/>
      <c r="AD195" s="37"/>
      <c r="AE195" s="37"/>
    </row>
    <row r="196" spans="27:31" ht="15.75" x14ac:dyDescent="0.25">
      <c r="AA196" s="37"/>
      <c r="AB196" s="37"/>
      <c r="AC196" s="37"/>
      <c r="AD196" s="37"/>
      <c r="AE196" s="37"/>
    </row>
    <row r="197" spans="27:31" ht="15.75" x14ac:dyDescent="0.25">
      <c r="AA197" s="37"/>
      <c r="AB197" s="37"/>
      <c r="AC197" s="37"/>
      <c r="AD197" s="37"/>
      <c r="AE197" s="37"/>
    </row>
    <row r="198" spans="27:31" ht="15.75" x14ac:dyDescent="0.25">
      <c r="AA198" s="37"/>
      <c r="AB198" s="37"/>
      <c r="AC198" s="37"/>
      <c r="AD198" s="37"/>
      <c r="AE198" s="37"/>
    </row>
    <row r="199" spans="27:31" ht="15.75" x14ac:dyDescent="0.25">
      <c r="AA199" s="37"/>
      <c r="AB199" s="37"/>
      <c r="AC199" s="37"/>
      <c r="AD199" s="37"/>
      <c r="AE199" s="37"/>
    </row>
    <row r="200" spans="27:31" ht="15.75" x14ac:dyDescent="0.25">
      <c r="AA200" s="37"/>
      <c r="AB200" s="37"/>
      <c r="AC200" s="37"/>
      <c r="AD200" s="37"/>
      <c r="AE200" s="37"/>
    </row>
    <row r="201" spans="27:31" ht="15.75" x14ac:dyDescent="0.25">
      <c r="AA201" s="37"/>
      <c r="AB201" s="37"/>
      <c r="AC201" s="37"/>
      <c r="AD201" s="37"/>
      <c r="AE201" s="37"/>
    </row>
    <row r="202" spans="27:31" ht="15.75" x14ac:dyDescent="0.25">
      <c r="AA202" s="37"/>
      <c r="AB202" s="37"/>
      <c r="AC202" s="37"/>
      <c r="AD202" s="37"/>
      <c r="AE202" s="37"/>
    </row>
    <row r="203" spans="27:31" ht="15.75" x14ac:dyDescent="0.25">
      <c r="AA203" s="37"/>
      <c r="AB203" s="37"/>
      <c r="AC203" s="37"/>
      <c r="AD203" s="37"/>
      <c r="AE203" s="37"/>
    </row>
    <row r="204" spans="27:31" ht="15.75" x14ac:dyDescent="0.25">
      <c r="AA204" s="37"/>
      <c r="AB204" s="37"/>
      <c r="AC204" s="37"/>
      <c r="AD204" s="37"/>
      <c r="AE204" s="37"/>
    </row>
    <row r="205" spans="27:31" ht="15.75" x14ac:dyDescent="0.25">
      <c r="AA205" s="37"/>
      <c r="AB205" s="37"/>
      <c r="AC205" s="37"/>
      <c r="AD205" s="37"/>
      <c r="AE205" s="37"/>
    </row>
    <row r="206" spans="27:31" ht="15.75" x14ac:dyDescent="0.25">
      <c r="AA206" s="37"/>
      <c r="AB206" s="37"/>
      <c r="AC206" s="37"/>
      <c r="AD206" s="37"/>
      <c r="AE206" s="37"/>
    </row>
    <row r="207" spans="27:31" ht="15.75" x14ac:dyDescent="0.25">
      <c r="AA207" s="37"/>
      <c r="AB207" s="37"/>
      <c r="AC207" s="37"/>
      <c r="AD207" s="37"/>
      <c r="AE207" s="37"/>
    </row>
    <row r="208" spans="27:31" ht="15.75" x14ac:dyDescent="0.25">
      <c r="AA208" s="37"/>
      <c r="AB208" s="37"/>
      <c r="AC208" s="37"/>
      <c r="AD208" s="37"/>
      <c r="AE208" s="37"/>
    </row>
    <row r="209" spans="27:31" ht="15.75" x14ac:dyDescent="0.25">
      <c r="AA209" s="37"/>
      <c r="AB209" s="37"/>
      <c r="AC209" s="37"/>
      <c r="AD209" s="37"/>
      <c r="AE209" s="37"/>
    </row>
    <row r="210" spans="27:31" ht="15.75" x14ac:dyDescent="0.25">
      <c r="AA210" s="37"/>
      <c r="AB210" s="37"/>
      <c r="AC210" s="37"/>
      <c r="AD210" s="37"/>
      <c r="AE210" s="37"/>
    </row>
    <row r="211" spans="27:31" ht="15.75" x14ac:dyDescent="0.25">
      <c r="AA211" s="37"/>
      <c r="AB211" s="37"/>
      <c r="AC211" s="37"/>
      <c r="AD211" s="37"/>
      <c r="AE211" s="37"/>
    </row>
    <row r="212" spans="27:31" ht="15.75" x14ac:dyDescent="0.25">
      <c r="AA212" s="37"/>
      <c r="AB212" s="37"/>
      <c r="AC212" s="37"/>
      <c r="AD212" s="37"/>
      <c r="AE212" s="37"/>
    </row>
    <row r="213" spans="27:31" ht="15.75" x14ac:dyDescent="0.25">
      <c r="AA213" s="37"/>
      <c r="AB213" s="37"/>
      <c r="AC213" s="37"/>
      <c r="AD213" s="37"/>
      <c r="AE213" s="37"/>
    </row>
    <row r="214" spans="27:31" ht="15.75" x14ac:dyDescent="0.25">
      <c r="AA214" s="37"/>
      <c r="AB214" s="37"/>
      <c r="AC214" s="37"/>
      <c r="AD214" s="37"/>
      <c r="AE214" s="37"/>
    </row>
    <row r="215" spans="27:31" ht="15.75" x14ac:dyDescent="0.25">
      <c r="AA215" s="37"/>
      <c r="AB215" s="37"/>
      <c r="AC215" s="37"/>
      <c r="AD215" s="37"/>
      <c r="AE215" s="37"/>
    </row>
    <row r="216" spans="27:31" ht="15.75" x14ac:dyDescent="0.25">
      <c r="AA216" s="37"/>
      <c r="AB216" s="37"/>
      <c r="AC216" s="37"/>
      <c r="AD216" s="37"/>
      <c r="AE216" s="37"/>
    </row>
    <row r="217" spans="27:31" ht="15.75" x14ac:dyDescent="0.25">
      <c r="AA217" s="37"/>
      <c r="AB217" s="37"/>
      <c r="AC217" s="37"/>
      <c r="AD217" s="37"/>
      <c r="AE217" s="37"/>
    </row>
    <row r="218" spans="27:31" ht="15.75" x14ac:dyDescent="0.25">
      <c r="AA218" s="37"/>
      <c r="AB218" s="37"/>
      <c r="AC218" s="37"/>
      <c r="AD218" s="37"/>
      <c r="AE218" s="37"/>
    </row>
    <row r="219" spans="27:31" ht="15.75" x14ac:dyDescent="0.25">
      <c r="AA219" s="37"/>
      <c r="AB219" s="37"/>
      <c r="AC219" s="37"/>
      <c r="AD219" s="37"/>
      <c r="AE219" s="37"/>
    </row>
    <row r="220" spans="27:31" ht="15.75" x14ac:dyDescent="0.25">
      <c r="AA220" s="37"/>
      <c r="AB220" s="37"/>
      <c r="AC220" s="37"/>
      <c r="AD220" s="37"/>
      <c r="AE220" s="37"/>
    </row>
    <row r="221" spans="27:31" ht="15.75" x14ac:dyDescent="0.25">
      <c r="AA221" s="37"/>
      <c r="AB221" s="37"/>
      <c r="AC221" s="37"/>
      <c r="AD221" s="37"/>
      <c r="AE221" s="37"/>
    </row>
    <row r="222" spans="27:31" ht="15.75" x14ac:dyDescent="0.25">
      <c r="AA222" s="37"/>
      <c r="AB222" s="37"/>
      <c r="AC222" s="37"/>
      <c r="AD222" s="37"/>
      <c r="AE222" s="37"/>
    </row>
    <row r="223" spans="27:31" ht="15.75" x14ac:dyDescent="0.25">
      <c r="AA223" s="37"/>
      <c r="AB223" s="37"/>
      <c r="AC223" s="37"/>
      <c r="AD223" s="37"/>
      <c r="AE223" s="37"/>
    </row>
    <row r="224" spans="27:31" ht="15.75" x14ac:dyDescent="0.25">
      <c r="AA224" s="37"/>
      <c r="AB224" s="37"/>
      <c r="AC224" s="37"/>
      <c r="AD224" s="37"/>
      <c r="AE224" s="37"/>
    </row>
    <row r="225" spans="27:31" ht="15.75" x14ac:dyDescent="0.25">
      <c r="AA225" s="37"/>
      <c r="AB225" s="37"/>
      <c r="AC225" s="37"/>
      <c r="AD225" s="37"/>
      <c r="AE225" s="37"/>
    </row>
    <row r="226" spans="27:31" ht="15.75" x14ac:dyDescent="0.25">
      <c r="AA226" s="37"/>
      <c r="AB226" s="37"/>
      <c r="AC226" s="37"/>
      <c r="AD226" s="37"/>
      <c r="AE226" s="37"/>
    </row>
    <row r="227" spans="27:31" ht="15.75" x14ac:dyDescent="0.25">
      <c r="AA227" s="37"/>
      <c r="AB227" s="37"/>
      <c r="AC227" s="37"/>
      <c r="AD227" s="37"/>
      <c r="AE227" s="37"/>
    </row>
    <row r="228" spans="27:31" ht="15.75" x14ac:dyDescent="0.25">
      <c r="AA228" s="37"/>
      <c r="AB228" s="37"/>
      <c r="AC228" s="37"/>
      <c r="AD228" s="37"/>
      <c r="AE228" s="37"/>
    </row>
    <row r="229" spans="27:31" ht="15.75" x14ac:dyDescent="0.25">
      <c r="AA229" s="37"/>
      <c r="AB229" s="37"/>
      <c r="AC229" s="37"/>
      <c r="AD229" s="37"/>
      <c r="AE229" s="37"/>
    </row>
    <row r="230" spans="27:31" ht="15.75" x14ac:dyDescent="0.25">
      <c r="AA230" s="37"/>
      <c r="AB230" s="37"/>
      <c r="AC230" s="37"/>
      <c r="AD230" s="37"/>
      <c r="AE230" s="37"/>
    </row>
    <row r="231" spans="27:31" ht="15.75" x14ac:dyDescent="0.25">
      <c r="AA231" s="37"/>
      <c r="AB231" s="37"/>
      <c r="AC231" s="37"/>
      <c r="AD231" s="37"/>
      <c r="AE231" s="37"/>
    </row>
    <row r="232" spans="27:31" ht="15.75" x14ac:dyDescent="0.25">
      <c r="AA232" s="37"/>
      <c r="AB232" s="37"/>
      <c r="AC232" s="37"/>
      <c r="AD232" s="37"/>
      <c r="AE232" s="37"/>
    </row>
    <row r="233" spans="27:31" ht="15.75" x14ac:dyDescent="0.25">
      <c r="AA233" s="37"/>
      <c r="AB233" s="37"/>
      <c r="AC233" s="37"/>
      <c r="AD233" s="37"/>
      <c r="AE233" s="37"/>
    </row>
    <row r="234" spans="27:31" ht="15.75" x14ac:dyDescent="0.25">
      <c r="AA234" s="37"/>
      <c r="AB234" s="37"/>
      <c r="AC234" s="37"/>
      <c r="AD234" s="37"/>
      <c r="AE234" s="37"/>
    </row>
    <row r="235" spans="27:31" ht="15.75" x14ac:dyDescent="0.25">
      <c r="AA235" s="37"/>
      <c r="AB235" s="37"/>
      <c r="AC235" s="37"/>
      <c r="AD235" s="37"/>
      <c r="AE235" s="37"/>
    </row>
    <row r="236" spans="27:31" ht="15.75" x14ac:dyDescent="0.25">
      <c r="AA236" s="37"/>
      <c r="AB236" s="37"/>
      <c r="AC236" s="37"/>
      <c r="AD236" s="37"/>
      <c r="AE236" s="37"/>
    </row>
    <row r="237" spans="27:31" ht="15.75" x14ac:dyDescent="0.25">
      <c r="AA237" s="37"/>
      <c r="AB237" s="37"/>
      <c r="AC237" s="37"/>
      <c r="AD237" s="37"/>
      <c r="AE237" s="37"/>
    </row>
    <row r="238" spans="27:31" ht="15.75" x14ac:dyDescent="0.25">
      <c r="AA238" s="37"/>
      <c r="AB238" s="37"/>
      <c r="AC238" s="37"/>
      <c r="AD238" s="37"/>
      <c r="AE238" s="37"/>
    </row>
    <row r="239" spans="27:31" ht="15.75" x14ac:dyDescent="0.25">
      <c r="AA239" s="37"/>
      <c r="AB239" s="37"/>
      <c r="AC239" s="37"/>
      <c r="AD239" s="37"/>
      <c r="AE239" s="37"/>
    </row>
    <row r="240" spans="27:31" ht="15.75" x14ac:dyDescent="0.25">
      <c r="AA240" s="37"/>
      <c r="AB240" s="37"/>
      <c r="AC240" s="37"/>
      <c r="AD240" s="37"/>
      <c r="AE240" s="37"/>
    </row>
    <row r="241" spans="27:31" ht="15.75" x14ac:dyDescent="0.25">
      <c r="AA241" s="37"/>
      <c r="AB241" s="37"/>
      <c r="AC241" s="37"/>
      <c r="AD241" s="37"/>
      <c r="AE241" s="37"/>
    </row>
    <row r="242" spans="27:31" ht="15.75" x14ac:dyDescent="0.25">
      <c r="AA242" s="37"/>
      <c r="AB242" s="37"/>
      <c r="AC242" s="37"/>
      <c r="AD242" s="37"/>
      <c r="AE242" s="37"/>
    </row>
    <row r="243" spans="27:31" ht="15.75" x14ac:dyDescent="0.25">
      <c r="AA243" s="37"/>
      <c r="AB243" s="37"/>
      <c r="AC243" s="37"/>
      <c r="AD243" s="37"/>
      <c r="AE243" s="37"/>
    </row>
    <row r="244" spans="27:31" ht="15.75" x14ac:dyDescent="0.25">
      <c r="AA244" s="37"/>
      <c r="AB244" s="37"/>
      <c r="AC244" s="37"/>
      <c r="AD244" s="37"/>
      <c r="AE244" s="37"/>
    </row>
    <row r="245" spans="27:31" ht="15.75" x14ac:dyDescent="0.25">
      <c r="AA245" s="37"/>
      <c r="AB245" s="37"/>
      <c r="AC245" s="37"/>
      <c r="AD245" s="37"/>
      <c r="AE245" s="37"/>
    </row>
    <row r="246" spans="27:31" ht="15.75" x14ac:dyDescent="0.25">
      <c r="AA246" s="37"/>
      <c r="AB246" s="37"/>
      <c r="AC246" s="37"/>
      <c r="AD246" s="37"/>
      <c r="AE246" s="37"/>
    </row>
    <row r="247" spans="27:31" ht="15.75" x14ac:dyDescent="0.25">
      <c r="AA247" s="37"/>
      <c r="AB247" s="37"/>
      <c r="AC247" s="37"/>
      <c r="AD247" s="37"/>
      <c r="AE247" s="37"/>
    </row>
    <row r="248" spans="27:31" ht="15.75" x14ac:dyDescent="0.25">
      <c r="AA248" s="37"/>
      <c r="AB248" s="37"/>
      <c r="AC248" s="37"/>
      <c r="AD248" s="37"/>
      <c r="AE248" s="37"/>
    </row>
    <row r="261" spans="1:50" x14ac:dyDescent="0.25">
      <c r="A261" t="s">
        <v>49</v>
      </c>
      <c r="AX261">
        <v>1.2416</v>
      </c>
    </row>
    <row r="262" spans="1:50" x14ac:dyDescent="0.25">
      <c r="A262" t="s">
        <v>50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62"/>
  <sheetViews>
    <sheetView topLeftCell="A145" workbookViewId="0">
      <selection activeCell="O154" sqref="O154:S157"/>
    </sheetView>
  </sheetViews>
  <sheetFormatPr defaultRowHeight="15" x14ac:dyDescent="0.25"/>
  <cols>
    <col min="2" max="2" width="7" bestFit="1" customWidth="1"/>
    <col min="4" max="4" width="7" bestFit="1" customWidth="1"/>
    <col min="12" max="12" width="9.140625" style="47"/>
    <col min="13" max="13" width="11.28515625" bestFit="1" customWidth="1"/>
    <col min="39" max="39" width="10.140625" bestFit="1" customWidth="1"/>
  </cols>
  <sheetData>
    <row r="1" spans="2:50" x14ac:dyDescent="0.25">
      <c r="B1">
        <f>H_WX_max_Ngân!B1</f>
        <v>1E-4</v>
      </c>
      <c r="C1">
        <f>H_WX_max_Ngân!C1</f>
        <v>2E-3</v>
      </c>
      <c r="D1">
        <f>H_WX_max_Ngân!D1</f>
        <v>5.9400000000000001E-2</v>
      </c>
      <c r="E1">
        <f>H_WX_max_Ngân!E1</f>
        <v>1.55E-2</v>
      </c>
      <c r="F1">
        <f>H_WX_max_Ngân!F1</f>
        <v>0.92300000000000004</v>
      </c>
      <c r="N1">
        <f>N150</f>
        <v>0.82068965517241377</v>
      </c>
      <c r="O1" t="s">
        <v>31</v>
      </c>
      <c r="U1" t="s">
        <v>32</v>
      </c>
      <c r="AA1" t="s">
        <v>58</v>
      </c>
      <c r="AB1" t="s">
        <v>34</v>
      </c>
      <c r="AG1" t="s">
        <v>59</v>
      </c>
      <c r="AM1" t="s">
        <v>60</v>
      </c>
    </row>
    <row r="2" spans="2:50" x14ac:dyDescent="0.25"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23</v>
      </c>
      <c r="I2" t="s">
        <v>21</v>
      </c>
      <c r="J2" t="s">
        <v>44</v>
      </c>
      <c r="K2" t="s">
        <v>45</v>
      </c>
      <c r="L2" s="47" t="s">
        <v>49</v>
      </c>
      <c r="M2" t="s">
        <v>55</v>
      </c>
      <c r="N2" t="s">
        <v>56</v>
      </c>
      <c r="O2" t="s">
        <v>7</v>
      </c>
      <c r="P2" t="s">
        <v>8</v>
      </c>
      <c r="Q2" t="s">
        <v>9</v>
      </c>
      <c r="R2" t="s">
        <v>10</v>
      </c>
      <c r="S2" t="s">
        <v>11</v>
      </c>
      <c r="U2" t="s">
        <v>7</v>
      </c>
      <c r="V2" t="s">
        <v>8</v>
      </c>
      <c r="W2" t="s">
        <v>9</v>
      </c>
      <c r="X2" t="s">
        <v>10</v>
      </c>
      <c r="Y2" t="s">
        <v>11</v>
      </c>
      <c r="AA2" t="s">
        <v>7</v>
      </c>
      <c r="AB2" t="s">
        <v>8</v>
      </c>
      <c r="AC2" t="s">
        <v>9</v>
      </c>
      <c r="AD2" t="s">
        <v>10</v>
      </c>
      <c r="AE2" t="s">
        <v>11</v>
      </c>
      <c r="AG2" t="s">
        <v>7</v>
      </c>
      <c r="AH2" t="s">
        <v>8</v>
      </c>
      <c r="AI2" t="s">
        <v>9</v>
      </c>
      <c r="AJ2" t="s">
        <v>10</v>
      </c>
      <c r="AK2" t="s">
        <v>11</v>
      </c>
      <c r="AM2" t="s">
        <v>7</v>
      </c>
      <c r="AN2" t="s">
        <v>8</v>
      </c>
      <c r="AO2" t="s">
        <v>9</v>
      </c>
      <c r="AP2" t="s">
        <v>10</v>
      </c>
      <c r="AQ2" t="s">
        <v>11</v>
      </c>
      <c r="AS2" t="s">
        <v>7</v>
      </c>
      <c r="AT2" t="s">
        <v>8</v>
      </c>
      <c r="AU2" t="s">
        <v>9</v>
      </c>
      <c r="AV2" t="s">
        <v>10</v>
      </c>
      <c r="AW2" t="s">
        <v>11</v>
      </c>
      <c r="AX2" t="s">
        <v>6</v>
      </c>
    </row>
    <row r="3" spans="2:50" ht="16.5" customHeight="1" x14ac:dyDescent="0.25">
      <c r="B3">
        <v>0</v>
      </c>
      <c r="C3">
        <v>0.1</v>
      </c>
      <c r="D3">
        <v>0.5</v>
      </c>
      <c r="E3">
        <v>0.26</v>
      </c>
      <c r="F3">
        <v>0.05</v>
      </c>
      <c r="G3" t="s">
        <v>23</v>
      </c>
      <c r="H3">
        <f t="shared" ref="H3:H66" si="0">ROUND(SUMPRODUCT($B$1:$F$1,AA3:AE3),4)</f>
        <v>4.8300000000000003E-2</v>
      </c>
      <c r="I3">
        <f t="shared" ref="I3:I66" si="1">ROUND(SUMPRODUCT($B$1:$F$1,AG3:AK3),4)</f>
        <v>0.12330000000000001</v>
      </c>
      <c r="J3">
        <f t="shared" ref="J3:J66" si="2">ROUND(SUMPRODUCT($B$1:$F$1,AM3:AQ3),4)</f>
        <v>0.45739999999999997</v>
      </c>
      <c r="K3">
        <f t="shared" ref="K3:K66" si="3">ROUND(SUMPRODUCT($B$1:$F$1,AS3:AW3),4)</f>
        <v>0.67369999999999997</v>
      </c>
      <c r="L3" s="47">
        <f>MIN(H3:K3)</f>
        <v>4.8300000000000003E-2</v>
      </c>
      <c r="M3" t="str">
        <f>IF(L3=H3,"Very Low",IF(L3=I3,"Low",IF(L3=J3,"Middle","High")))</f>
        <v>Very Low</v>
      </c>
      <c r="N3">
        <f>IF(M3=G3,1,0)</f>
        <v>1</v>
      </c>
      <c r="O3">
        <f>'Test_IF-có_validate'!O3</f>
        <v>0</v>
      </c>
      <c r="P3">
        <f>'Test_IF-có_validate'!P3</f>
        <v>0.1111</v>
      </c>
      <c r="Q3">
        <f>'Test_IF-có_validate'!Q3</f>
        <v>0.5444</v>
      </c>
      <c r="R3">
        <f>'Test_IF-có_validate'!R3</f>
        <v>0.2626</v>
      </c>
      <c r="S3">
        <f>'Test_IF-có_validate'!S3</f>
        <v>4.0800000000000003E-2</v>
      </c>
      <c r="U3" s="37">
        <f>ROUND((1-O3)/(1+O3),4)</f>
        <v>1</v>
      </c>
      <c r="V3" s="37">
        <f>ROUND((1-P3)/(1+P3),4)</f>
        <v>0.8</v>
      </c>
      <c r="W3" s="37">
        <f>ROUND((1-Q3)/(1+Q3),4)</f>
        <v>0.29499999999999998</v>
      </c>
      <c r="X3" s="37">
        <f>ROUND((1-R3)/(1+R3),4)</f>
        <v>0.58399999999999996</v>
      </c>
      <c r="Y3" s="37">
        <f>ROUND((1-S3)/(1+S3),4)</f>
        <v>0.92159999999999997</v>
      </c>
      <c r="AA3" s="37">
        <f>ROUND((ABS(2*(O3*(1-O$154-U$154)-O$154*(1-O3-U3))-4*(O3-O$154))+ABS(4*(U3-U$154)+2*((1-O3-U3)*U$154-(1-O$154-U$154)*U3)+2*(-(1-O$154-U$154)+(1-O3-U3))))/(2*(4-(1-O3-U3)*(1-O$154-U$154))),4)</f>
        <v>0.34</v>
      </c>
      <c r="AB3" s="37">
        <f>ROUND((ABS(2*(P3*(1-P$154-V$154)-P$154*(1-P3-V3))-4*(P3-P$154))+ABS(4*(V3-V$154)+2*((1-P3-V3)*V$154-(1-P$154-V$154)*V3)+2*(-(1-P$154-V$154)+(1-P3-V3))))/(2*(4-(1-P3-V3)*(1-P$154-V$154))),4)</f>
        <v>0.10730000000000001</v>
      </c>
      <c r="AC3" s="37">
        <f>ROUND((ABS(2*(Q3*(1-Q$154-W$154)-Q$154*(1-Q3-W3))-4*(Q3-Q$154))+ABS(4*(W3-W$154)+2*((1-Q3-W3)*W$154-(1-Q$154-W$154)*W3)+2*(-(1-Q$154-W$154)+(1-Q3-W3))))/(2*(4-(1-Q3-W3)*(1-Q$154-W$154))),4)</f>
        <v>0.13489999999999999</v>
      </c>
      <c r="AD3" s="37">
        <f>ROUND((ABS(2*(R3*(1-R$154-X$154)-R$154*(1-R3-X3))-4*(R3-R$154))+ABS(4*(X3-X$154)+2*((1-R3-X3)*X$154-(1-R$154-X$154)*X3)+2*(-(1-R$154-X$154)+(1-R3-X3))))/(2*(4-(1-R3-X3)*(1-R$154-X$154))),4)</f>
        <v>9.5100000000000004E-2</v>
      </c>
      <c r="AE3" s="37">
        <f>ROUND((ABS(2*(S3*(1-S$154-Y$154)-S$154*(1-S3-Y3))-4*(S3-S$154))+ABS(4*(Y3-Y$154)+2*((1-S3-Y3)*Y$154-(1-S$154-Y$154)*Y3)+2*(-(1-S$154-Y$154)+(1-S3-Y3))))/(2*(4-(1-S3-Y3)*(1-S$154-Y$154))),4)</f>
        <v>4.1799999999999997E-2</v>
      </c>
      <c r="AG3" s="38">
        <f>ROUND((ABS(2*(O3*(1-O$1554-U$155)-O$155*(1-O3-U3))-4*(O3-O$1545))+ABS(4*(U3-U$155)+2*((1-O3-U3)*U$155-(1-O$155-U$155)*U3)+2*(-(1-O$155-U$155)+(1-O3-U3))))/(2*(4-(1-O3-U3)*(1-O$155-U$155))),4)</f>
        <v>0.1784</v>
      </c>
      <c r="AH3" s="38">
        <f>ROUND((ABS(2*(P3*(1-P$1554-V$155)-P$155*(1-P3-V3))-4*(P3-P$1545))+ABS(4*(V3-V$155)+2*((1-P3-V3)*V$155-(1-P$155-V$155)*V3)+2*(-(1-P$155-V$155)+(1-P3-V3))))/(2*(4-(1-P3-V3)*(1-P$155-V$155))),4)</f>
        <v>0.17749999999999999</v>
      </c>
      <c r="AI3" s="38">
        <f>ROUND((ABS(2*(Q3*(1-Q$1554-W$155)-Q$155*(1-Q3-W3))-4*(Q3-Q$1545))+ABS(4*(W3-W$155)+2*((1-Q3-W3)*W$155-(1-Q$155-W$155)*W3)+2*(-(1-Q$155-W$155)+(1-Q3-W3))))/(2*(4-(1-Q3-W3)*(1-Q$155-W$155))),4)</f>
        <v>0.2399</v>
      </c>
      <c r="AJ3" s="38">
        <f>ROUND((ABS(2*(R3*(1-R$1554-X$155)-R$155*(1-R3-X3))-4*(R3-R$1545))+ABS(4*(X3-X$155)+2*((1-R3-X3)*X$155-(1-R$155-X$155)*X3)+2*(-(1-R$155-X$155)+(1-R3-X3))))/(2*(4-(1-R3-X3)*(1-R$155-X$155))),4)</f>
        <v>0.21940000000000001</v>
      </c>
      <c r="AK3" s="38">
        <f>ROUND((ABS(2*(S3*(1-S$1554-Y$155)-S$155*(1-S3-Y3))-4*(S3-S$1545))+ABS(4*(Y3-Y$155)+2*((1-S3-Y3)*Y$155-(1-S$155-Y$155)*Y3)+2*(-(1-S$155-Y$155)+(1-S3-Y3))))/(2*(4-(1-S3-Y3)*(1-S$155-Y$155))),4)</f>
        <v>0.11409999999999999</v>
      </c>
      <c r="AM3" s="38">
        <f>ROUND((ABS(2*(O3*(1-O$156-U$156)-O$156*(1-O3-U3))-4*(O3-O$156))+ABS(4*(U3-U$156)+2*((1-O3-U3)*U$156-(1-O$156-U$156)*U3)+2*(-(1-O$156-U$156)+(1-O3-U3))))/(2*(4-(1-O3-U3)*(1-O$156-U$156))),4)</f>
        <v>0.4456</v>
      </c>
      <c r="AN3" s="38">
        <f>ROUND((ABS(2*(P3*(1-P$156-V$156)-P$156*(1-P3-V3))-4*(P3-P$156))+ABS(4*(V3-V$156)+2*((1-P3-V3)*V$156-(1-P$156-V$156)*V3)+2*(-(1-P$156-V$156)+(1-P3-V3))))/(2*(4-(1-P3-V3)*(1-P$156-V$156))),4)</f>
        <v>0.29449999999999998</v>
      </c>
      <c r="AO3" s="38">
        <f>ROUND((ABS(2*(Q3*(1-Q$156-W$156)-Q$156*(1-Q3-W3))-4*(Q3-Q$156))+ABS(4*(W3-W$156)+2*((1-Q3-W3)*W$156-(1-Q$156-W$156)*W3)+2*(-(1-Q$156-W$156)+(1-Q3-W3))))/(2*(4-(1-Q3-W3)*(1-Q$156-W$156))),4)</f>
        <v>9.7999999999999997E-3</v>
      </c>
      <c r="AP3" s="38">
        <f>ROUND((ABS(2*(R3*(1-R$156-X$156)-R$156*(1-R3-X3))-4*(R3-R$156))+ABS(4*(X3-X$156)+2*((1-R3-X3)*X$156-(1-R$156-X$156)*X3)+2*(-(1-R$156-X$156)+(1-R3-X3))))/(2*(4-(1-R3-X3)*(1-R$156-X$156))),4)</f>
        <v>8.2799999999999999E-2</v>
      </c>
      <c r="AQ3" s="38">
        <f>ROUND((ABS(2*(S3*(1-S$156-Y$156)-S$156*(1-S3-Y3))-4*(S3-S$156))+ABS(4*(Y3-Y$156)+2*((1-S3-Y3)*Y$156-(1-S$156-Y$156)*Y3)+2*(-(1-S$156-Y$156)+(1-S3-Y3))))/(2*(4-(1-S3-Y3)*(1-S$156-Y$156))),4)</f>
        <v>0.4929</v>
      </c>
      <c r="AR3" s="38"/>
      <c r="AS3" s="38">
        <f>ROUND((ABS(2*(O3*(1-O$157-U$157)-O$157*(1-O3-U3))-4*(O3-O$157))+ABS(4*(U3-U$157)+2*((1-O3-U3)*U$157-(1-O$157-U$157)*U3)+2*(-(1-O$157-U$157)+(1-O3-U3))))/(2*(4-(1-O3-U3)*(1-O$157-U$157))),4)</f>
        <v>0.47220000000000001</v>
      </c>
      <c r="AT3" s="38">
        <f>ROUND((ABS(2*(P3*(1-P$157-V$157)-P$157*(1-P3-V3))-4*(P3-P$157))+ABS(4*(V3-V$157)+2*((1-P3-V3)*V$157-(1-P$157-V$157)*V3)+2*(-(1-P$157-V$157)+(1-P3-V3))))/(2*(4-(1-P3-V3)*(1-P$157-V$157))),4)</f>
        <v>0.35720000000000002</v>
      </c>
      <c r="AU3" s="38">
        <f>ROUND((ABS(2*(Q3*(1-Q$157-W$157)-Q$157*(1-Q3-W3))-4*(Q3-Q$157))+ABS(4*(W3-W$157)+2*((1-Q3-W3)*W$157-(1-Q$157-W$157)*W3)+2*(-(1-Q$157-W$157)+(1-Q3-W3))))/(2*(4-(1-Q3-W3)*(1-Q$157-W$157))),4)</f>
        <v>5.8999999999999999E-3</v>
      </c>
      <c r="AV3" s="38">
        <f>ROUND((ABS(2*(R3*(1-R$157-X$157)-R$157*(1-R3-X3))-4*(R3-R$157))+ABS(4*(X3-X$157)+2*((1-R3-X3)*X$157-(1-R$157-X$157)*X3)+2*(-(1-R$157-X$157)+(1-R3-X3))))/(2*(4-(1-R3-X3)*(1-R$157-X$157))),4)</f>
        <v>0.2334</v>
      </c>
      <c r="AW3" s="38">
        <f>ROUND((ABS(2*(S3*(1-S$157-Y$157)-S$157*(1-S3-Y3))-4*(S3-S$157))+ABS(4*(Y3-Y$157)+2*((1-S3-Y3)*Y$157-(1-S$157-Y$157)*Y3)+2*(-(1-S$157-Y$157)+(1-S3-Y3))))/(2*(4-(1-S3-Y3)*(1-S$157-Y$157))),4)</f>
        <v>0.7248</v>
      </c>
      <c r="AX3" t="s">
        <v>19</v>
      </c>
    </row>
    <row r="4" spans="2:50" ht="15.75" x14ac:dyDescent="0.25">
      <c r="B4">
        <v>0.05</v>
      </c>
      <c r="C4">
        <v>0.05</v>
      </c>
      <c r="D4">
        <v>0.55000000000000004</v>
      </c>
      <c r="E4">
        <v>0.6</v>
      </c>
      <c r="F4">
        <v>0.14000000000000001</v>
      </c>
      <c r="G4" t="s">
        <v>21</v>
      </c>
      <c r="H4">
        <f t="shared" si="0"/>
        <v>6.0499999999999998E-2</v>
      </c>
      <c r="I4">
        <f t="shared" si="1"/>
        <v>0.12189999999999999</v>
      </c>
      <c r="J4">
        <f t="shared" si="2"/>
        <v>0.36849999999999999</v>
      </c>
      <c r="K4">
        <f t="shared" si="3"/>
        <v>0.57089999999999996</v>
      </c>
      <c r="L4" s="47">
        <f t="shared" ref="L4:L67" si="4">MIN(H4:K4)</f>
        <v>6.0499999999999998E-2</v>
      </c>
      <c r="M4" t="str">
        <f t="shared" ref="M4:M67" si="5">IF(L4=H4,"Very Low",IF(L4=I4,"Low",IF(L4=J4,"Middle","High")))</f>
        <v>Very Low</v>
      </c>
      <c r="N4">
        <f t="shared" ref="N4:N67" si="6">IF(M4=G4,1,0)</f>
        <v>0</v>
      </c>
      <c r="O4">
        <f>'Test_IF-có_validate'!O4</f>
        <v>5.5599999999999997E-2</v>
      </c>
      <c r="P4">
        <f>'Test_IF-có_validate'!P4</f>
        <v>5.5599999999999997E-2</v>
      </c>
      <c r="Q4">
        <f>'Test_IF-có_validate'!Q4</f>
        <v>0.6</v>
      </c>
      <c r="R4">
        <f>'Test_IF-có_validate'!R4</f>
        <v>0.60609999999999997</v>
      </c>
      <c r="S4">
        <f>'Test_IF-có_validate'!S4</f>
        <v>0.13270000000000001</v>
      </c>
      <c r="U4" s="37">
        <f t="shared" ref="U4:Y54" si="7">ROUND((1-O4)/(1+O4),4)</f>
        <v>0.89470000000000005</v>
      </c>
      <c r="V4" s="37">
        <f t="shared" si="7"/>
        <v>0.89470000000000005</v>
      </c>
      <c r="W4" s="37">
        <f t="shared" si="7"/>
        <v>0.25</v>
      </c>
      <c r="X4" s="37">
        <f t="shared" si="7"/>
        <v>0.24529999999999999</v>
      </c>
      <c r="Y4" s="37">
        <f t="shared" si="7"/>
        <v>0.76570000000000005</v>
      </c>
      <c r="AA4" s="37">
        <f t="shared" ref="AA4:AA67" si="8">ROUND((ABS(2*(O4*(1-O$154-U$154)-O$154*(1-O4-U4))-4*(O4-O$154))+ABS(4*(U4-U$154)+2*((1-O4-U4)*U$154-(1-O$154-U$154)*U4)+2*(-(1-O$154-U$154)+(1-O4-U4))))/(2*(4-(1-O4-U4)*(1-O$154-U$154))),4)</f>
        <v>0.28120000000000001</v>
      </c>
      <c r="AB4" s="37">
        <f t="shared" ref="AB4:AB67" si="9">ROUND((ABS(2*(P4*(1-P$154-V$154)-P$154*(1-P4-V4))-4*(P4-P$154))+ABS(4*(V4-V$154)+2*((1-P4-V4)*V$154-(1-P$154-V$154)*V4)+2*(-(1-P$154-V$154)+(1-P4-V4))))/(2*(4-(1-P4-V4)*(1-P$154-V$154))),4)</f>
        <v>0.16309999999999999</v>
      </c>
      <c r="AC4" s="37">
        <f t="shared" ref="AC4:AC67" si="10">ROUND((ABS(2*(Q4*(1-Q$154-W$154)-Q$154*(1-Q4-W4))-4*(Q4-Q$154))+ABS(4*(W4-W$154)+2*((1-Q4-W4)*W$154-(1-Q$154-W$154)*W4)+2*(-(1-Q$154-W$154)+(1-Q4-W4))))/(2*(4-(1-Q4-W4)*(1-Q$154-W$154))),4)</f>
        <v>0.18390000000000001</v>
      </c>
      <c r="AD4" s="37">
        <f t="shared" ref="AD4:AD67" si="11">ROUND((ABS(2*(R4*(1-R$154-X$154)-R$154*(1-R4-X4))-4*(R4-R$154))+ABS(4*(X4-X$154)+2*((1-R4-X4)*X$154-(1-R$154-X$154)*X4)+2*(-(1-R$154-X$154)+(1-R4-X4))))/(2*(4-(1-R4-X4)*(1-R$154-X$154))),4)</f>
        <v>0.22040000000000001</v>
      </c>
      <c r="AE4" s="37">
        <f t="shared" ref="AE4:AE67" si="12">ROUND((ABS(2*(S4*(1-S$154-Y$154)-S$154*(1-S4-Y4))-4*(S4-S$154))+ABS(4*(Y4-Y$154)+2*((1-S4-Y4)*Y$154-(1-S$154-Y$154)*Y4)+2*(-(1-S$154-Y$154)+(1-S4-Y4))))/(2*(4-(1-S4-Y4)*(1-S$154-Y$154))),4)</f>
        <v>4.9599999999999998E-2</v>
      </c>
      <c r="AG4" s="38">
        <f t="shared" ref="AG4:AG67" si="13">ROUND((ABS(2*(O4*(1-O$1554-U$155)-O$155*(1-O4-U4))-4*(O4-O$1545))+ABS(4*(U4-U$155)+2*((1-O4-U4)*U$155-(1-O$155-U$155)*U4)+2*(-(1-O$155-U$155)+(1-O4-U4))))/(2*(4-(1-O4-U4)*(1-O$155-U$155))),4)</f>
        <v>0.17380000000000001</v>
      </c>
      <c r="AH4" s="38">
        <f t="shared" ref="AH4:AH67" si="14">ROUND((ABS(2*(P4*(1-P$1554-V$155)-P$155*(1-P4-V4))-4*(P4-P$1545))+ABS(4*(V4-V$155)+2*((1-P4-V4)*V$155-(1-P$155-V$155)*V4)+2*(-(1-P$155-V$155)+(1-P4-V4))))/(2*(4-(1-P4-V4)*(1-P$155-V$155))),4)</f>
        <v>0.18240000000000001</v>
      </c>
      <c r="AI4" s="38">
        <f t="shared" ref="AI4:AI67" si="15">ROUND((ABS(2*(Q4*(1-Q$1554-W$155)-Q$155*(1-Q4-W4))-4*(Q4-Q$1545))+ABS(4*(W4-W$155)+2*((1-Q4-W4)*W$155-(1-Q$155-W$155)*W4)+2*(-(1-Q$155-W$155)+(1-Q4-W4))))/(2*(4-(1-Q4-W4)*(1-Q$155-W$155))),4)</f>
        <v>0.28189999999999998</v>
      </c>
      <c r="AJ4" s="38">
        <f t="shared" ref="AJ4:AJ67" si="16">ROUND((ABS(2*(R4*(1-R$1554-X$155)-R$155*(1-R4-X4))-4*(R4-R$1545))+ABS(4*(X4-X$155)+2*((1-R4-X4)*X$155-(1-R$155-X$155)*X4)+2*(-(1-R$155-X$155)+(1-R4-X4))))/(2*(4-(1-R4-X4)*(1-R$155-X$155))),4)</f>
        <v>0.2676</v>
      </c>
      <c r="AK4" s="38">
        <f t="shared" ref="AK4:AK67" si="17">ROUND((ABS(2*(S4*(1-S$1554-Y$155)-S$155*(1-S4-Y4))-4*(S4-S$1545))+ABS(4*(Y4-Y$155)+2*((1-S4-Y4)*Y$155-(1-S$155-Y$155)*Y4)+2*(-(1-S$155-Y$155)+(1-S4-Y4))))/(2*(4-(1-S4-Y4)*(1-S$155-Y$155))),4)</f>
        <v>0.109</v>
      </c>
      <c r="AM4" s="38">
        <f t="shared" ref="AM4:AM67" si="18">ROUND((ABS(2*(O4*(1-O$156-U$156)-O$156*(1-O4-U4))-4*(O4-O$156))+ABS(4*(U4-U$156)+2*((1-O4-U4)*U$156-(1-O$156-U$156)*U4)+2*(-(1-O$156-U$156)+(1-O4-U4))))/(2*(4-(1-O4-U4)*(1-O$156-U$156))),4)</f>
        <v>0.38450000000000001</v>
      </c>
      <c r="AN4" s="38">
        <f t="shared" ref="AN4:AN67" si="19">ROUND((ABS(2*(P4*(1-P$156-V$156)-P$156*(1-P4-V4))-4*(P4-P$156))+ABS(4*(V4-V$156)+2*((1-P4-V4)*V$156-(1-P$156-V$156)*V4)+2*(-(1-P$156-V$156)+(1-P4-V4))))/(2*(4-(1-P4-V4)*(1-P$156-V$156))),4)</f>
        <v>0.35299999999999998</v>
      </c>
      <c r="AO4" s="38">
        <f t="shared" ref="AO4:AO67" si="20">ROUND((ABS(2*(Q4*(1-Q$156-W$156)-Q$156*(1-Q4-W4))-4*(Q4-Q$156))+ABS(4*(W4-W$156)+2*((1-Q4-W4)*W$156-(1-Q$156-W$156)*W4)+2*(-(1-Q$156-W$156)+(1-Q4-W4))))/(2*(4-(1-Q4-W4)*(1-Q$156-W$156))),4)</f>
        <v>3.8699999999999998E-2</v>
      </c>
      <c r="AP4" s="38">
        <f t="shared" ref="AP4:AP67" si="21">ROUND((ABS(2*(R4*(1-R$156-X$156)-R$156*(1-R4-X4))-4*(R4-R$156))+ABS(4*(X4-X$156)+2*((1-R4-X4)*X$156-(1-R$156-X$156)*X4)+2*(-(1-R$156-X$156)+(1-R4-X4))))/(2*(4-(1-R4-X4)*(1-R$156-X$156))),4)</f>
        <v>0.23300000000000001</v>
      </c>
      <c r="AQ4" s="38">
        <f t="shared" ref="AQ4:AQ67" si="22">ROUND((ABS(2*(S4*(1-S$156-Y$156)-S$156*(1-S4-Y4))-4*(S4-S$156))+ABS(4*(Y4-Y$156)+2*((1-S4-Y4)*Y$156-(1-S$156-Y$156)*Y4)+2*(-(1-S$156-Y$156)+(1-S4-Y4))))/(2*(4-(1-S4-Y4)*(1-S$156-Y$156))),4)</f>
        <v>0.39200000000000002</v>
      </c>
      <c r="AR4" s="38"/>
      <c r="AS4" s="38">
        <f t="shared" ref="AS4:AS67" si="23">ROUND((ABS(2*(O4*(1-O$157-U$157)-O$157*(1-O4-U4))-4*(O4-O$157))+ABS(4*(U4-U$157)+2*((1-O4-U4)*U$157-(1-O$157-U$157)*U4)+2*(-(1-O$157-U$157)+(1-O4-U4))))/(2*(4-(1-O4-U4)*(1-O$157-U$157))),4)</f>
        <v>0.41039999999999999</v>
      </c>
      <c r="AT4" s="38">
        <f t="shared" ref="AT4:AT67" si="24">ROUND((ABS(2*(P4*(1-P$157-V$157)-P$157*(1-P4-V4))-4*(P4-P$157))+ABS(4*(V4-V$157)+2*((1-P4-V4)*V$157-(1-P$157-V$157)*V4)+2*(-(1-P$157-V$157)+(1-P4-V4))))/(2*(4-(1-P4-V4)*(1-P$157-V$157))),4)</f>
        <v>0.41699999999999998</v>
      </c>
      <c r="AU4" s="38">
        <f t="shared" ref="AU4:AU67" si="25">ROUND((ABS(2*(Q4*(1-Q$157-W$157)-Q$157*(1-Q4-W4))-4*(Q4-Q$157))+ABS(4*(W4-W$157)+2*((1-Q4-W4)*W$157-(1-Q$157-W$157)*W4)+2*(-(1-Q$157-W$157)+(1-Q4-W4))))/(2*(4-(1-Q4-W4)*(1-Q$157-W$157))),4)</f>
        <v>4.2599999999999999E-2</v>
      </c>
      <c r="AV4" s="38">
        <f t="shared" ref="AV4:AV67" si="26">ROUND((ABS(2*(R4*(1-R$157-X$157)-R$157*(1-R4-X4))-4*(R4-R$157))+ABS(4*(X4-X$157)+2*((1-R4-X4)*X$157-(1-R$157-X$157)*X4)+2*(-(1-R$157-X$157)+(1-R4-X4))))/(2*(4-(1-R4-X4)*(1-R$157-X$157))),4)</f>
        <v>8.2500000000000004E-2</v>
      </c>
      <c r="AW4" s="38">
        <f t="shared" ref="AW4:AW67" si="27">ROUND((ABS(2*(S4*(1-S$157-Y$157)-S$157*(1-S4-Y4))-4*(S4-S$157))+ABS(4*(Y4-Y$157)+2*((1-S4-Y4)*Y$157-(1-S$157-Y$157)*Y4)+2*(-(1-S$157-Y$157)+(1-S4-Y4))))/(2*(4-(1-S4-Y4)*(1-S$157-Y$157))),4)</f>
        <v>0.61339999999999995</v>
      </c>
      <c r="AX4" t="s">
        <v>18</v>
      </c>
    </row>
    <row r="5" spans="2:50" ht="15.75" x14ac:dyDescent="0.25">
      <c r="B5">
        <v>0.08</v>
      </c>
      <c r="C5">
        <v>0.18</v>
      </c>
      <c r="D5">
        <v>0.63</v>
      </c>
      <c r="E5">
        <v>0.6</v>
      </c>
      <c r="F5">
        <v>0.85</v>
      </c>
      <c r="G5" t="s">
        <v>20</v>
      </c>
      <c r="H5">
        <f t="shared" si="0"/>
        <v>0.70940000000000003</v>
      </c>
      <c r="I5">
        <f t="shared" si="1"/>
        <v>0.61399999999999999</v>
      </c>
      <c r="J5">
        <f t="shared" si="2"/>
        <v>0.25700000000000001</v>
      </c>
      <c r="K5">
        <f t="shared" si="3"/>
        <v>6.7599999999999993E-2</v>
      </c>
      <c r="L5" s="47">
        <f t="shared" si="4"/>
        <v>6.7599999999999993E-2</v>
      </c>
      <c r="M5" t="str">
        <f t="shared" si="5"/>
        <v>High</v>
      </c>
      <c r="N5">
        <f t="shared" si="6"/>
        <v>1</v>
      </c>
      <c r="O5">
        <f>'Test_IF-có_validate'!O5</f>
        <v>8.8900000000000007E-2</v>
      </c>
      <c r="P5">
        <f>'Test_IF-có_validate'!P5</f>
        <v>0.2</v>
      </c>
      <c r="Q5">
        <f>'Test_IF-có_validate'!Q5</f>
        <v>0.68889999999999996</v>
      </c>
      <c r="R5">
        <f>'Test_IF-có_validate'!R5</f>
        <v>0.60609999999999997</v>
      </c>
      <c r="S5">
        <f>'Test_IF-có_validate'!S5</f>
        <v>0.85709999999999997</v>
      </c>
      <c r="U5" s="37">
        <f t="shared" si="7"/>
        <v>0.8367</v>
      </c>
      <c r="V5" s="37">
        <f t="shared" si="7"/>
        <v>0.66669999999999996</v>
      </c>
      <c r="W5" s="37">
        <f t="shared" si="7"/>
        <v>0.1842</v>
      </c>
      <c r="X5" s="37">
        <f t="shared" si="7"/>
        <v>0.24529999999999999</v>
      </c>
      <c r="Y5" s="37">
        <f t="shared" si="7"/>
        <v>7.6899999999999996E-2</v>
      </c>
      <c r="AA5" s="37">
        <f t="shared" si="8"/>
        <v>0.2467</v>
      </c>
      <c r="AB5" s="37">
        <f t="shared" si="9"/>
        <v>1.95E-2</v>
      </c>
      <c r="AC5" s="37">
        <f t="shared" si="10"/>
        <v>0.26079999999999998</v>
      </c>
      <c r="AD5" s="37">
        <f t="shared" si="11"/>
        <v>0.22040000000000001</v>
      </c>
      <c r="AE5" s="37">
        <f t="shared" si="12"/>
        <v>0.748</v>
      </c>
      <c r="AG5" s="38">
        <f t="shared" si="13"/>
        <v>0.17100000000000001</v>
      </c>
      <c r="AH5" s="38">
        <f t="shared" si="14"/>
        <v>0.1694</v>
      </c>
      <c r="AI5" s="38">
        <f t="shared" si="15"/>
        <v>0.34760000000000002</v>
      </c>
      <c r="AJ5" s="38">
        <f t="shared" si="16"/>
        <v>0.2676</v>
      </c>
      <c r="AK5" s="38">
        <f t="shared" si="17"/>
        <v>0.63800000000000001</v>
      </c>
      <c r="AM5" s="38">
        <f t="shared" si="18"/>
        <v>0.3488</v>
      </c>
      <c r="AN5" s="38">
        <f t="shared" si="19"/>
        <v>0.2041</v>
      </c>
      <c r="AO5" s="38">
        <f t="shared" si="20"/>
        <v>0.1145</v>
      </c>
      <c r="AP5" s="38">
        <f t="shared" si="21"/>
        <v>0.23300000000000001</v>
      </c>
      <c r="AQ5" s="38">
        <f t="shared" si="22"/>
        <v>0.26669999999999999</v>
      </c>
      <c r="AR5" s="38"/>
      <c r="AS5" s="38">
        <f t="shared" si="23"/>
        <v>0.37440000000000001</v>
      </c>
      <c r="AT5" s="38">
        <f t="shared" si="24"/>
        <v>0.26529999999999998</v>
      </c>
      <c r="AU5" s="38">
        <f t="shared" si="25"/>
        <v>0.11840000000000001</v>
      </c>
      <c r="AV5" s="38">
        <f t="shared" si="26"/>
        <v>8.2500000000000004E-2</v>
      </c>
      <c r="AW5" s="38">
        <f t="shared" si="27"/>
        <v>6.3600000000000004E-2</v>
      </c>
      <c r="AX5" t="s">
        <v>17</v>
      </c>
    </row>
    <row r="6" spans="2:50" ht="15.75" x14ac:dyDescent="0.25">
      <c r="B6">
        <v>0.2</v>
      </c>
      <c r="C6">
        <v>0.2</v>
      </c>
      <c r="D6">
        <v>0.68</v>
      </c>
      <c r="E6">
        <v>0.67</v>
      </c>
      <c r="F6">
        <v>0.85</v>
      </c>
      <c r="G6" t="s">
        <v>20</v>
      </c>
      <c r="H6">
        <f t="shared" si="0"/>
        <v>0.71309999999999996</v>
      </c>
      <c r="I6">
        <f t="shared" si="1"/>
        <v>0.61719999999999997</v>
      </c>
      <c r="J6">
        <f t="shared" si="2"/>
        <v>0.26069999999999999</v>
      </c>
      <c r="K6">
        <f t="shared" si="3"/>
        <v>7.1199999999999999E-2</v>
      </c>
      <c r="L6" s="47">
        <f t="shared" si="4"/>
        <v>7.1199999999999999E-2</v>
      </c>
      <c r="M6" t="str">
        <f t="shared" si="5"/>
        <v>High</v>
      </c>
      <c r="N6">
        <f t="shared" si="6"/>
        <v>1</v>
      </c>
      <c r="O6">
        <f>'Test_IF-có_validate'!O6</f>
        <v>0.22220000000000001</v>
      </c>
      <c r="P6">
        <f>'Test_IF-có_validate'!P6</f>
        <v>0.22220000000000001</v>
      </c>
      <c r="Q6">
        <f>'Test_IF-có_validate'!Q6</f>
        <v>0.74439999999999995</v>
      </c>
      <c r="R6">
        <f>'Test_IF-có_validate'!R6</f>
        <v>0.67679999999999996</v>
      </c>
      <c r="S6">
        <f>'Test_IF-có_validate'!S6</f>
        <v>0.85709999999999997</v>
      </c>
      <c r="U6" s="37">
        <f t="shared" si="7"/>
        <v>0.63639999999999997</v>
      </c>
      <c r="V6" s="37">
        <f t="shared" si="7"/>
        <v>0.63639999999999997</v>
      </c>
      <c r="W6" s="37">
        <f t="shared" si="7"/>
        <v>0.14649999999999999</v>
      </c>
      <c r="X6" s="37">
        <f t="shared" si="7"/>
        <v>0.19270000000000001</v>
      </c>
      <c r="Y6" s="37">
        <f t="shared" si="7"/>
        <v>7.6899999999999996E-2</v>
      </c>
      <c r="AA6" s="37">
        <f t="shared" si="8"/>
        <v>0.113</v>
      </c>
      <c r="AB6" s="37">
        <f t="shared" si="9"/>
        <v>2.0999999999999999E-3</v>
      </c>
      <c r="AC6" s="37">
        <f t="shared" si="10"/>
        <v>0.30809999999999998</v>
      </c>
      <c r="AD6" s="37">
        <f t="shared" si="11"/>
        <v>0.28199999999999997</v>
      </c>
      <c r="AE6" s="37">
        <f t="shared" si="12"/>
        <v>0.748</v>
      </c>
      <c r="AG6" s="38">
        <f t="shared" si="13"/>
        <v>0.1595</v>
      </c>
      <c r="AH6" s="38">
        <f t="shared" si="14"/>
        <v>0.16739999999999999</v>
      </c>
      <c r="AI6" s="38">
        <f t="shared" si="15"/>
        <v>0.3876</v>
      </c>
      <c r="AJ6" s="38">
        <f t="shared" si="16"/>
        <v>0.31900000000000001</v>
      </c>
      <c r="AK6" s="38">
        <f t="shared" si="17"/>
        <v>0.63800000000000001</v>
      </c>
      <c r="AM6" s="38">
        <f t="shared" si="18"/>
        <v>0.2122</v>
      </c>
      <c r="AN6" s="38">
        <f t="shared" si="19"/>
        <v>0.182</v>
      </c>
      <c r="AO6" s="38">
        <f t="shared" si="20"/>
        <v>0.16070000000000001</v>
      </c>
      <c r="AP6" s="38">
        <f t="shared" si="21"/>
        <v>0.29470000000000002</v>
      </c>
      <c r="AQ6" s="38">
        <f t="shared" si="22"/>
        <v>0.26669999999999999</v>
      </c>
      <c r="AR6" s="38"/>
      <c r="AS6" s="38">
        <f t="shared" si="23"/>
        <v>0.23680000000000001</v>
      </c>
      <c r="AT6" s="38">
        <f t="shared" si="24"/>
        <v>0.24299999999999999</v>
      </c>
      <c r="AU6" s="38">
        <f t="shared" si="25"/>
        <v>0.16470000000000001</v>
      </c>
      <c r="AV6" s="38">
        <f t="shared" si="26"/>
        <v>0.14299999999999999</v>
      </c>
      <c r="AW6" s="38">
        <f t="shared" si="27"/>
        <v>6.3600000000000004E-2</v>
      </c>
      <c r="AX6" t="s">
        <v>14</v>
      </c>
    </row>
    <row r="7" spans="2:50" ht="15.75" x14ac:dyDescent="0.25">
      <c r="B7">
        <v>0.22</v>
      </c>
      <c r="C7">
        <v>0.22</v>
      </c>
      <c r="D7">
        <v>0.9</v>
      </c>
      <c r="E7">
        <v>0.3</v>
      </c>
      <c r="F7">
        <v>0.9</v>
      </c>
      <c r="G7" t="s">
        <v>20</v>
      </c>
      <c r="H7">
        <f t="shared" si="0"/>
        <v>0.76600000000000001</v>
      </c>
      <c r="I7">
        <f t="shared" si="1"/>
        <v>0.66379999999999995</v>
      </c>
      <c r="J7">
        <f t="shared" si="2"/>
        <v>0.30599999999999999</v>
      </c>
      <c r="K7">
        <f t="shared" si="3"/>
        <v>0.12039999999999999</v>
      </c>
      <c r="L7" s="47">
        <f t="shared" si="4"/>
        <v>0.12039999999999999</v>
      </c>
      <c r="M7" t="str">
        <f t="shared" si="5"/>
        <v>High</v>
      </c>
      <c r="N7">
        <f t="shared" si="6"/>
        <v>1</v>
      </c>
      <c r="O7">
        <f>'Test_IF-có_validate'!O7</f>
        <v>0.24440000000000001</v>
      </c>
      <c r="P7">
        <f>'Test_IF-có_validate'!P7</f>
        <v>0.24440000000000001</v>
      </c>
      <c r="Q7">
        <f>'Test_IF-có_validate'!Q7</f>
        <v>0.9889</v>
      </c>
      <c r="R7">
        <f>'Test_IF-có_validate'!R7</f>
        <v>0.30299999999999999</v>
      </c>
      <c r="S7">
        <f>'Test_IF-có_validate'!S7</f>
        <v>0.90820000000000001</v>
      </c>
      <c r="U7" s="37">
        <f t="shared" si="7"/>
        <v>0.60719999999999996</v>
      </c>
      <c r="V7" s="37">
        <f t="shared" si="7"/>
        <v>0.60719999999999996</v>
      </c>
      <c r="W7" s="37">
        <f t="shared" si="7"/>
        <v>5.5999999999999999E-3</v>
      </c>
      <c r="X7" s="37">
        <f t="shared" si="7"/>
        <v>0.53490000000000004</v>
      </c>
      <c r="Y7" s="37">
        <f t="shared" si="7"/>
        <v>4.8099999999999997E-2</v>
      </c>
      <c r="AA7" s="37">
        <f t="shared" si="8"/>
        <v>9.1399999999999995E-2</v>
      </c>
      <c r="AB7" s="37">
        <f t="shared" si="9"/>
        <v>2.3699999999999999E-2</v>
      </c>
      <c r="AC7" s="37">
        <f t="shared" si="10"/>
        <v>0.50980000000000003</v>
      </c>
      <c r="AD7" s="37">
        <f t="shared" si="11"/>
        <v>5.6300000000000003E-2</v>
      </c>
      <c r="AE7" s="37">
        <f t="shared" si="12"/>
        <v>0.79610000000000003</v>
      </c>
      <c r="AG7" s="38">
        <f t="shared" si="13"/>
        <v>0.1575</v>
      </c>
      <c r="AH7" s="38">
        <f t="shared" si="14"/>
        <v>0.16539999999999999</v>
      </c>
      <c r="AI7" s="38">
        <f t="shared" si="15"/>
        <v>0.55689999999999995</v>
      </c>
      <c r="AJ7" s="38">
        <f t="shared" si="16"/>
        <v>0.21440000000000001</v>
      </c>
      <c r="AK7" s="38">
        <f t="shared" si="17"/>
        <v>0.6794</v>
      </c>
      <c r="AM7" s="38">
        <f t="shared" si="18"/>
        <v>0.19020000000000001</v>
      </c>
      <c r="AN7" s="38">
        <f t="shared" si="19"/>
        <v>0.16020000000000001</v>
      </c>
      <c r="AO7" s="38">
        <f t="shared" si="20"/>
        <v>0.35639999999999999</v>
      </c>
      <c r="AP7" s="38">
        <f t="shared" si="21"/>
        <v>4.3999999999999997E-2</v>
      </c>
      <c r="AQ7" s="38">
        <f t="shared" si="22"/>
        <v>0.3075</v>
      </c>
      <c r="AR7" s="38"/>
      <c r="AS7" s="38">
        <f t="shared" si="23"/>
        <v>0.21479999999999999</v>
      </c>
      <c r="AT7" s="38">
        <f t="shared" si="24"/>
        <v>0.221</v>
      </c>
      <c r="AU7" s="38">
        <f t="shared" si="25"/>
        <v>0.36049999999999999</v>
      </c>
      <c r="AV7" s="38">
        <f t="shared" si="26"/>
        <v>0.19389999999999999</v>
      </c>
      <c r="AW7" s="38">
        <f t="shared" si="27"/>
        <v>0.10349999999999999</v>
      </c>
      <c r="AX7" t="s">
        <v>15</v>
      </c>
    </row>
    <row r="8" spans="2:50" ht="15.75" x14ac:dyDescent="0.25">
      <c r="B8">
        <v>0.14000000000000001</v>
      </c>
      <c r="C8">
        <v>0.14000000000000001</v>
      </c>
      <c r="D8">
        <v>0.7</v>
      </c>
      <c r="E8">
        <v>0.5</v>
      </c>
      <c r="F8">
        <v>0.3</v>
      </c>
      <c r="G8" t="s">
        <v>21</v>
      </c>
      <c r="H8">
        <f t="shared" si="0"/>
        <v>0.2155</v>
      </c>
      <c r="I8">
        <f t="shared" si="1"/>
        <v>0.17549999999999999</v>
      </c>
      <c r="J8">
        <f t="shared" si="2"/>
        <v>0.2218</v>
      </c>
      <c r="K8">
        <f t="shared" si="3"/>
        <v>0.41339999999999999</v>
      </c>
      <c r="L8" s="47">
        <f t="shared" si="4"/>
        <v>0.17549999999999999</v>
      </c>
      <c r="M8" t="str">
        <f t="shared" si="5"/>
        <v>Low</v>
      </c>
      <c r="N8">
        <f t="shared" si="6"/>
        <v>1</v>
      </c>
      <c r="O8">
        <f>'Test_IF-có_validate'!O8</f>
        <v>0.15559999999999999</v>
      </c>
      <c r="P8">
        <f>'Test_IF-có_validate'!P8</f>
        <v>0.15559999999999999</v>
      </c>
      <c r="Q8">
        <f>'Test_IF-có_validate'!Q8</f>
        <v>0.76670000000000005</v>
      </c>
      <c r="R8">
        <f>'Test_IF-có_validate'!R8</f>
        <v>0.50509999999999999</v>
      </c>
      <c r="S8">
        <f>'Test_IF-có_validate'!S8</f>
        <v>0.2959</v>
      </c>
      <c r="U8" s="37">
        <f t="shared" si="7"/>
        <v>0.73070000000000002</v>
      </c>
      <c r="V8" s="37">
        <f t="shared" si="7"/>
        <v>0.73070000000000002</v>
      </c>
      <c r="W8" s="37">
        <f t="shared" si="7"/>
        <v>0.1321</v>
      </c>
      <c r="X8" s="37">
        <f t="shared" si="7"/>
        <v>0.32879999999999998</v>
      </c>
      <c r="Y8" s="37">
        <f t="shared" si="7"/>
        <v>0.54330000000000001</v>
      </c>
      <c r="AA8" s="37">
        <f t="shared" si="8"/>
        <v>0.17899999999999999</v>
      </c>
      <c r="AB8" s="37">
        <f t="shared" si="9"/>
        <v>6.3100000000000003E-2</v>
      </c>
      <c r="AC8" s="37">
        <f t="shared" si="10"/>
        <v>0.32690000000000002</v>
      </c>
      <c r="AD8" s="37">
        <f t="shared" si="11"/>
        <v>0.13070000000000001</v>
      </c>
      <c r="AE8" s="37">
        <f t="shared" si="12"/>
        <v>0.21010000000000001</v>
      </c>
      <c r="AG8" s="38">
        <f t="shared" si="13"/>
        <v>0.1653</v>
      </c>
      <c r="AH8" s="38">
        <f t="shared" si="14"/>
        <v>0.17349999999999999</v>
      </c>
      <c r="AI8" s="38">
        <f t="shared" si="15"/>
        <v>0.40350000000000003</v>
      </c>
      <c r="AJ8" s="38">
        <f t="shared" si="16"/>
        <v>0.19170000000000001</v>
      </c>
      <c r="AK8" s="38">
        <f t="shared" si="17"/>
        <v>0.16059999999999999</v>
      </c>
      <c r="AM8" s="38">
        <f t="shared" si="18"/>
        <v>0.27929999999999999</v>
      </c>
      <c r="AN8" s="38">
        <f t="shared" si="19"/>
        <v>0.24879999999999999</v>
      </c>
      <c r="AO8" s="38">
        <f t="shared" si="20"/>
        <v>0.17910000000000001</v>
      </c>
      <c r="AP8" s="38">
        <f t="shared" si="21"/>
        <v>0.1431</v>
      </c>
      <c r="AQ8" s="38">
        <f t="shared" si="22"/>
        <v>0.2258</v>
      </c>
      <c r="AR8" s="38"/>
      <c r="AS8" s="38">
        <f t="shared" si="23"/>
        <v>0.3044</v>
      </c>
      <c r="AT8" s="38">
        <f t="shared" si="24"/>
        <v>0.31069999999999998</v>
      </c>
      <c r="AU8" s="38">
        <f t="shared" si="25"/>
        <v>0.18310000000000001</v>
      </c>
      <c r="AV8" s="38">
        <f t="shared" si="26"/>
        <v>6.1999999999999998E-3</v>
      </c>
      <c r="AW8" s="38">
        <f t="shared" si="27"/>
        <v>0.43530000000000002</v>
      </c>
      <c r="AX8" t="s">
        <v>16</v>
      </c>
    </row>
    <row r="9" spans="2:50" ht="15.75" x14ac:dyDescent="0.25">
      <c r="B9">
        <v>0.16</v>
      </c>
      <c r="C9">
        <v>0.16</v>
      </c>
      <c r="D9">
        <v>0.8</v>
      </c>
      <c r="E9">
        <v>0.5</v>
      </c>
      <c r="F9">
        <v>0.5</v>
      </c>
      <c r="G9" t="s">
        <v>24</v>
      </c>
      <c r="H9">
        <f t="shared" si="0"/>
        <v>0.40350000000000003</v>
      </c>
      <c r="I9">
        <f t="shared" si="1"/>
        <v>0.34560000000000002</v>
      </c>
      <c r="J9">
        <f t="shared" si="2"/>
        <v>5.1299999999999998E-2</v>
      </c>
      <c r="K9">
        <f t="shared" si="3"/>
        <v>0.23669999999999999</v>
      </c>
      <c r="L9" s="47">
        <f t="shared" si="4"/>
        <v>5.1299999999999998E-2</v>
      </c>
      <c r="M9" t="str">
        <f t="shared" si="5"/>
        <v>Middle</v>
      </c>
      <c r="N9">
        <f t="shared" si="6"/>
        <v>1</v>
      </c>
      <c r="O9">
        <f>'Test_IF-có_validate'!O9</f>
        <v>0.17780000000000001</v>
      </c>
      <c r="P9">
        <f>'Test_IF-có_validate'!P9</f>
        <v>0.17780000000000001</v>
      </c>
      <c r="Q9">
        <f>'Test_IF-có_validate'!Q9</f>
        <v>0.87780000000000002</v>
      </c>
      <c r="R9">
        <f>'Test_IF-có_validate'!R9</f>
        <v>0.50509999999999999</v>
      </c>
      <c r="S9">
        <f>'Test_IF-có_validate'!S9</f>
        <v>0.5</v>
      </c>
      <c r="U9" s="37">
        <f t="shared" si="7"/>
        <v>0.69810000000000005</v>
      </c>
      <c r="V9" s="37">
        <f t="shared" si="7"/>
        <v>0.69810000000000005</v>
      </c>
      <c r="W9" s="37">
        <f t="shared" si="7"/>
        <v>6.5100000000000005E-2</v>
      </c>
      <c r="X9" s="37">
        <f t="shared" si="7"/>
        <v>0.32879999999999998</v>
      </c>
      <c r="Y9" s="37">
        <f t="shared" si="7"/>
        <v>0.33329999999999999</v>
      </c>
      <c r="AA9" s="37">
        <f t="shared" si="8"/>
        <v>0.15679999999999999</v>
      </c>
      <c r="AB9" s="37">
        <f t="shared" si="9"/>
        <v>4.1200000000000001E-2</v>
      </c>
      <c r="AC9" s="37">
        <f t="shared" si="10"/>
        <v>0.41930000000000001</v>
      </c>
      <c r="AD9" s="37">
        <f t="shared" si="11"/>
        <v>0.13070000000000001</v>
      </c>
      <c r="AE9" s="37">
        <f t="shared" si="12"/>
        <v>0.40789999999999998</v>
      </c>
      <c r="AG9" s="38">
        <f t="shared" si="13"/>
        <v>0.16339999999999999</v>
      </c>
      <c r="AH9" s="38">
        <f t="shared" si="14"/>
        <v>0.17150000000000001</v>
      </c>
      <c r="AI9" s="38">
        <f t="shared" si="15"/>
        <v>0.48130000000000001</v>
      </c>
      <c r="AJ9" s="38">
        <f t="shared" si="16"/>
        <v>0.19170000000000001</v>
      </c>
      <c r="AK9" s="38">
        <f t="shared" si="17"/>
        <v>0.33979999999999999</v>
      </c>
      <c r="AM9" s="38">
        <f t="shared" si="18"/>
        <v>0.25669999999999998</v>
      </c>
      <c r="AN9" s="38">
        <f t="shared" si="19"/>
        <v>0.2263</v>
      </c>
      <c r="AO9" s="38">
        <f t="shared" si="20"/>
        <v>0.26900000000000002</v>
      </c>
      <c r="AP9" s="38">
        <f t="shared" si="21"/>
        <v>0.1431</v>
      </c>
      <c r="AQ9" s="38">
        <f t="shared" si="22"/>
        <v>3.5400000000000001E-2</v>
      </c>
      <c r="AR9" s="38"/>
      <c r="AS9" s="38">
        <f t="shared" si="23"/>
        <v>0.28160000000000002</v>
      </c>
      <c r="AT9" s="38">
        <f t="shared" si="24"/>
        <v>0.28789999999999999</v>
      </c>
      <c r="AU9" s="38">
        <f t="shared" si="25"/>
        <v>0.27310000000000001</v>
      </c>
      <c r="AV9" s="38">
        <f t="shared" si="26"/>
        <v>6.1999999999999998E-3</v>
      </c>
      <c r="AW9" s="38">
        <f t="shared" si="27"/>
        <v>0.23810000000000001</v>
      </c>
    </row>
    <row r="10" spans="2:50" ht="15.75" x14ac:dyDescent="0.25">
      <c r="B10">
        <v>0.12</v>
      </c>
      <c r="C10">
        <v>0.12</v>
      </c>
      <c r="D10">
        <v>0.75</v>
      </c>
      <c r="E10">
        <v>0.68</v>
      </c>
      <c r="F10">
        <v>0.15</v>
      </c>
      <c r="G10" t="s">
        <v>21</v>
      </c>
      <c r="H10">
        <f t="shared" si="0"/>
        <v>8.2000000000000003E-2</v>
      </c>
      <c r="I10">
        <f t="shared" si="1"/>
        <v>0.13189999999999999</v>
      </c>
      <c r="J10">
        <f t="shared" si="2"/>
        <v>0.37040000000000001</v>
      </c>
      <c r="K10">
        <f t="shared" si="3"/>
        <v>0.57179999999999997</v>
      </c>
      <c r="L10" s="47">
        <f t="shared" si="4"/>
        <v>8.2000000000000003E-2</v>
      </c>
      <c r="M10" t="str">
        <f t="shared" si="5"/>
        <v>Very Low</v>
      </c>
      <c r="N10">
        <f t="shared" si="6"/>
        <v>0</v>
      </c>
      <c r="O10">
        <f>'Test_IF-có_validate'!O10</f>
        <v>0.1333</v>
      </c>
      <c r="P10">
        <f>'Test_IF-có_validate'!P10</f>
        <v>0.1333</v>
      </c>
      <c r="Q10">
        <f>'Test_IF-có_validate'!Q10</f>
        <v>0.82220000000000004</v>
      </c>
      <c r="R10">
        <f>'Test_IF-có_validate'!R10</f>
        <v>0.68689999999999996</v>
      </c>
      <c r="S10">
        <f>'Test_IF-có_validate'!S10</f>
        <v>0.1429</v>
      </c>
      <c r="U10" s="37">
        <f t="shared" si="7"/>
        <v>0.76480000000000004</v>
      </c>
      <c r="V10" s="37">
        <f t="shared" si="7"/>
        <v>0.76480000000000004</v>
      </c>
      <c r="W10" s="37">
        <f t="shared" si="7"/>
        <v>9.7600000000000006E-2</v>
      </c>
      <c r="X10" s="37">
        <f t="shared" si="7"/>
        <v>0.18559999999999999</v>
      </c>
      <c r="Y10" s="37">
        <f t="shared" si="7"/>
        <v>0.74990000000000001</v>
      </c>
      <c r="AA10" s="37">
        <f t="shared" si="8"/>
        <v>0.2014</v>
      </c>
      <c r="AB10" s="37">
        <f t="shared" si="9"/>
        <v>8.5199999999999998E-2</v>
      </c>
      <c r="AC10" s="37">
        <f t="shared" si="10"/>
        <v>0.37330000000000002</v>
      </c>
      <c r="AD10" s="37">
        <f t="shared" si="11"/>
        <v>0.29070000000000001</v>
      </c>
      <c r="AE10" s="37">
        <f t="shared" si="12"/>
        <v>5.9700000000000003E-2</v>
      </c>
      <c r="AG10" s="38">
        <f t="shared" si="13"/>
        <v>0.16719999999999999</v>
      </c>
      <c r="AH10" s="38">
        <f t="shared" si="14"/>
        <v>0.17549999999999999</v>
      </c>
      <c r="AI10" s="38">
        <f t="shared" si="15"/>
        <v>0.44269999999999998</v>
      </c>
      <c r="AJ10" s="38">
        <f t="shared" si="16"/>
        <v>0.32629999999999998</v>
      </c>
      <c r="AK10" s="38">
        <f t="shared" si="17"/>
        <v>0.1085</v>
      </c>
      <c r="AM10" s="38">
        <f t="shared" si="18"/>
        <v>0.30230000000000001</v>
      </c>
      <c r="AN10" s="38">
        <f t="shared" si="19"/>
        <v>0.27160000000000001</v>
      </c>
      <c r="AO10" s="38">
        <f t="shared" si="20"/>
        <v>0.22439999999999999</v>
      </c>
      <c r="AP10" s="38">
        <f t="shared" si="21"/>
        <v>0.3034</v>
      </c>
      <c r="AQ10" s="38">
        <f t="shared" si="22"/>
        <v>0.38109999999999999</v>
      </c>
      <c r="AR10" s="38"/>
      <c r="AS10" s="38">
        <f t="shared" si="23"/>
        <v>0.32750000000000001</v>
      </c>
      <c r="AT10" s="38">
        <f t="shared" si="24"/>
        <v>0.33389999999999997</v>
      </c>
      <c r="AU10" s="38">
        <f t="shared" si="25"/>
        <v>0.22839999999999999</v>
      </c>
      <c r="AV10" s="38">
        <f t="shared" si="26"/>
        <v>0.1515</v>
      </c>
      <c r="AW10" s="38">
        <f t="shared" si="27"/>
        <v>0.60150000000000003</v>
      </c>
    </row>
    <row r="11" spans="2:50" ht="15.75" x14ac:dyDescent="0.25">
      <c r="B11">
        <v>0.2</v>
      </c>
      <c r="C11">
        <v>0.2</v>
      </c>
      <c r="D11">
        <v>0.88</v>
      </c>
      <c r="E11">
        <v>0.77</v>
      </c>
      <c r="F11">
        <v>0.8</v>
      </c>
      <c r="G11" t="s">
        <v>20</v>
      </c>
      <c r="H11">
        <f t="shared" si="0"/>
        <v>0.68089999999999995</v>
      </c>
      <c r="I11">
        <f t="shared" si="1"/>
        <v>0.58909999999999996</v>
      </c>
      <c r="J11">
        <f t="shared" si="2"/>
        <v>0.23449999999999999</v>
      </c>
      <c r="K11">
        <f t="shared" si="3"/>
        <v>4.5600000000000002E-2</v>
      </c>
      <c r="L11" s="47">
        <f t="shared" si="4"/>
        <v>4.5600000000000002E-2</v>
      </c>
      <c r="M11" t="str">
        <f t="shared" si="5"/>
        <v>High</v>
      </c>
      <c r="N11">
        <f t="shared" si="6"/>
        <v>1</v>
      </c>
      <c r="O11">
        <f>'Test_IF-có_validate'!O11</f>
        <v>0.22220000000000001</v>
      </c>
      <c r="P11">
        <f>'Test_IF-có_validate'!P11</f>
        <v>0.22220000000000001</v>
      </c>
      <c r="Q11">
        <f>'Test_IF-có_validate'!Q11</f>
        <v>0.9667</v>
      </c>
      <c r="R11">
        <f>'Test_IF-có_validate'!R11</f>
        <v>0.77780000000000005</v>
      </c>
      <c r="S11">
        <f>'Test_IF-có_validate'!S11</f>
        <v>0.80610000000000004</v>
      </c>
      <c r="U11" s="37">
        <f t="shared" si="7"/>
        <v>0.63639999999999997</v>
      </c>
      <c r="V11" s="37">
        <f t="shared" si="7"/>
        <v>0.63639999999999997</v>
      </c>
      <c r="W11" s="37">
        <f t="shared" si="7"/>
        <v>1.6899999999999998E-2</v>
      </c>
      <c r="X11" s="37">
        <f t="shared" si="7"/>
        <v>0.125</v>
      </c>
      <c r="Y11" s="37">
        <f t="shared" si="7"/>
        <v>0.1074</v>
      </c>
      <c r="AA11" s="37">
        <f t="shared" si="8"/>
        <v>0.113</v>
      </c>
      <c r="AB11" s="37">
        <f t="shared" si="9"/>
        <v>2.0999999999999999E-3</v>
      </c>
      <c r="AC11" s="37">
        <f t="shared" si="10"/>
        <v>0.4919</v>
      </c>
      <c r="AD11" s="37">
        <f t="shared" si="11"/>
        <v>0.36840000000000001</v>
      </c>
      <c r="AE11" s="37">
        <f t="shared" si="12"/>
        <v>0.69979999999999998</v>
      </c>
      <c r="AG11" s="38">
        <f t="shared" si="13"/>
        <v>0.1595</v>
      </c>
      <c r="AH11" s="38">
        <f t="shared" si="14"/>
        <v>0.16739999999999999</v>
      </c>
      <c r="AI11" s="38">
        <f t="shared" si="15"/>
        <v>0.54200000000000004</v>
      </c>
      <c r="AJ11" s="38">
        <f t="shared" si="16"/>
        <v>0.39040000000000002</v>
      </c>
      <c r="AK11" s="38">
        <f t="shared" si="17"/>
        <v>0.59640000000000004</v>
      </c>
      <c r="AM11" s="38">
        <f t="shared" si="18"/>
        <v>0.2122</v>
      </c>
      <c r="AN11" s="38">
        <f t="shared" si="19"/>
        <v>0.182</v>
      </c>
      <c r="AO11" s="38">
        <f t="shared" si="20"/>
        <v>0.3392</v>
      </c>
      <c r="AP11" s="38">
        <f t="shared" si="21"/>
        <v>0.38129999999999997</v>
      </c>
      <c r="AQ11" s="38">
        <f t="shared" si="22"/>
        <v>0.22539999999999999</v>
      </c>
      <c r="AR11" s="38"/>
      <c r="AS11" s="38">
        <f t="shared" si="23"/>
        <v>0.23680000000000001</v>
      </c>
      <c r="AT11" s="38">
        <f t="shared" si="24"/>
        <v>0.24299999999999999</v>
      </c>
      <c r="AU11" s="38">
        <f t="shared" si="25"/>
        <v>0.34320000000000001</v>
      </c>
      <c r="AV11" s="38">
        <f t="shared" si="26"/>
        <v>0.2273</v>
      </c>
      <c r="AW11" s="38">
        <f t="shared" si="27"/>
        <v>2.3E-2</v>
      </c>
    </row>
    <row r="12" spans="2:50" ht="15.75" x14ac:dyDescent="0.25">
      <c r="B12">
        <v>0.16</v>
      </c>
      <c r="C12">
        <v>0.25</v>
      </c>
      <c r="D12">
        <v>0.01</v>
      </c>
      <c r="E12">
        <v>0.1</v>
      </c>
      <c r="F12">
        <v>7.0000000000000007E-2</v>
      </c>
      <c r="G12" t="s">
        <v>23</v>
      </c>
      <c r="H12">
        <f t="shared" si="0"/>
        <v>4.7300000000000002E-2</v>
      </c>
      <c r="I12">
        <f t="shared" si="1"/>
        <v>0.1222</v>
      </c>
      <c r="J12">
        <f t="shared" si="2"/>
        <v>0.47089999999999999</v>
      </c>
      <c r="K12">
        <f t="shared" si="3"/>
        <v>0.68479999999999996</v>
      </c>
      <c r="L12" s="47">
        <f t="shared" si="4"/>
        <v>4.7300000000000002E-2</v>
      </c>
      <c r="M12" t="str">
        <f t="shared" si="5"/>
        <v>Very Low</v>
      </c>
      <c r="N12">
        <f t="shared" si="6"/>
        <v>1</v>
      </c>
      <c r="O12">
        <f>'Test_IF-có_validate'!O12</f>
        <v>0.17780000000000001</v>
      </c>
      <c r="P12">
        <f>'Test_IF-có_validate'!P12</f>
        <v>0.27779999999999999</v>
      </c>
      <c r="Q12">
        <f>'Test_IF-có_validate'!Q12</f>
        <v>0</v>
      </c>
      <c r="R12">
        <f>'Test_IF-có_validate'!R12</f>
        <v>0.10100000000000001</v>
      </c>
      <c r="S12">
        <f>'Test_IF-có_validate'!S12</f>
        <v>6.1199999999999997E-2</v>
      </c>
      <c r="U12" s="37">
        <f t="shared" si="7"/>
        <v>0.69810000000000005</v>
      </c>
      <c r="V12" s="37">
        <f t="shared" si="7"/>
        <v>0.56520000000000004</v>
      </c>
      <c r="W12" s="37">
        <f t="shared" si="7"/>
        <v>1</v>
      </c>
      <c r="X12" s="37">
        <f t="shared" si="7"/>
        <v>0.8165</v>
      </c>
      <c r="Y12" s="37">
        <f t="shared" si="7"/>
        <v>0.88470000000000004</v>
      </c>
      <c r="AA12" s="37">
        <f t="shared" si="8"/>
        <v>0.15679999999999999</v>
      </c>
      <c r="AB12" s="37">
        <f t="shared" si="9"/>
        <v>5.5800000000000002E-2</v>
      </c>
      <c r="AC12" s="37">
        <f t="shared" si="10"/>
        <v>0.39560000000000001</v>
      </c>
      <c r="AD12" s="37">
        <f t="shared" si="11"/>
        <v>0.25609999999999999</v>
      </c>
      <c r="AE12" s="37">
        <f t="shared" si="12"/>
        <v>2.1399999999999999E-2</v>
      </c>
      <c r="AG12" s="38">
        <f t="shared" si="13"/>
        <v>0.16339999999999999</v>
      </c>
      <c r="AH12" s="38">
        <f t="shared" si="14"/>
        <v>0.1623</v>
      </c>
      <c r="AI12" s="38">
        <f t="shared" si="15"/>
        <v>0.2339</v>
      </c>
      <c r="AJ12" s="38">
        <f t="shared" si="16"/>
        <v>0.23910000000000001</v>
      </c>
      <c r="AK12" s="38">
        <f t="shared" si="17"/>
        <v>0.113</v>
      </c>
      <c r="AM12" s="38">
        <f t="shared" si="18"/>
        <v>0.25669999999999998</v>
      </c>
      <c r="AN12" s="38">
        <f t="shared" si="19"/>
        <v>0.1278</v>
      </c>
      <c r="AO12" s="38">
        <f t="shared" si="20"/>
        <v>0.55559999999999998</v>
      </c>
      <c r="AP12" s="38">
        <f t="shared" si="21"/>
        <v>0.24340000000000001</v>
      </c>
      <c r="AQ12" s="38">
        <f t="shared" si="22"/>
        <v>0.47</v>
      </c>
      <c r="AR12" s="38"/>
      <c r="AS12" s="38">
        <f t="shared" si="23"/>
        <v>0.28160000000000002</v>
      </c>
      <c r="AT12" s="38">
        <f t="shared" si="24"/>
        <v>0.18820000000000001</v>
      </c>
      <c r="AU12" s="38">
        <f t="shared" si="25"/>
        <v>0.55110000000000003</v>
      </c>
      <c r="AV12" s="38">
        <f t="shared" si="26"/>
        <v>0.3997</v>
      </c>
      <c r="AW12" s="38">
        <f t="shared" si="27"/>
        <v>0.69930000000000003</v>
      </c>
    </row>
    <row r="13" spans="2:50" ht="15.75" x14ac:dyDescent="0.25">
      <c r="B13">
        <v>0.11</v>
      </c>
      <c r="C13">
        <v>0.28999999999999998</v>
      </c>
      <c r="D13">
        <v>0.2</v>
      </c>
      <c r="E13">
        <v>0.05</v>
      </c>
      <c r="F13">
        <v>0.66</v>
      </c>
      <c r="G13" t="s">
        <v>24</v>
      </c>
      <c r="H13">
        <f t="shared" si="0"/>
        <v>0.53620000000000001</v>
      </c>
      <c r="I13">
        <f t="shared" si="1"/>
        <v>0.45810000000000001</v>
      </c>
      <c r="J13">
        <f t="shared" si="2"/>
        <v>0.1227</v>
      </c>
      <c r="K13">
        <f t="shared" si="3"/>
        <v>0.1138</v>
      </c>
      <c r="L13" s="47">
        <f t="shared" si="4"/>
        <v>0.1138</v>
      </c>
      <c r="M13" t="str">
        <f t="shared" si="5"/>
        <v>High</v>
      </c>
      <c r="N13">
        <f t="shared" si="6"/>
        <v>0</v>
      </c>
      <c r="O13">
        <f>'Test_IF-có_validate'!O13</f>
        <v>0.1222</v>
      </c>
      <c r="P13">
        <f>'Test_IF-có_validate'!P13</f>
        <v>0.32219999999999999</v>
      </c>
      <c r="Q13">
        <f>'Test_IF-có_validate'!Q13</f>
        <v>0.21110000000000001</v>
      </c>
      <c r="R13">
        <f>'Test_IF-có_validate'!R13</f>
        <v>5.0500000000000003E-2</v>
      </c>
      <c r="S13">
        <f>'Test_IF-có_validate'!S13</f>
        <v>0.6633</v>
      </c>
      <c r="U13" s="37">
        <f t="shared" si="7"/>
        <v>0.78220000000000001</v>
      </c>
      <c r="V13" s="37">
        <f t="shared" si="7"/>
        <v>0.51259999999999994</v>
      </c>
      <c r="W13" s="37">
        <f t="shared" si="7"/>
        <v>0.65139999999999998</v>
      </c>
      <c r="X13" s="37">
        <f t="shared" si="7"/>
        <v>0.90390000000000004</v>
      </c>
      <c r="Y13" s="37">
        <f t="shared" si="7"/>
        <v>0.2024</v>
      </c>
      <c r="AA13" s="37">
        <f t="shared" si="8"/>
        <v>0.21260000000000001</v>
      </c>
      <c r="AB13" s="37">
        <f t="shared" si="9"/>
        <v>9.8299999999999998E-2</v>
      </c>
      <c r="AC13" s="37">
        <f t="shared" si="10"/>
        <v>0.1764</v>
      </c>
      <c r="AD13" s="37">
        <f t="shared" si="11"/>
        <v>0.30869999999999997</v>
      </c>
      <c r="AE13" s="37">
        <f t="shared" si="12"/>
        <v>0.56420000000000003</v>
      </c>
      <c r="AG13" s="38">
        <f t="shared" si="13"/>
        <v>0.1681</v>
      </c>
      <c r="AH13" s="38">
        <f t="shared" si="14"/>
        <v>0.15820000000000001</v>
      </c>
      <c r="AI13" s="38">
        <f t="shared" si="15"/>
        <v>0.2104</v>
      </c>
      <c r="AJ13" s="38">
        <f t="shared" si="16"/>
        <v>0.24510000000000001</v>
      </c>
      <c r="AK13" s="38">
        <f t="shared" si="17"/>
        <v>0.4783</v>
      </c>
      <c r="AM13" s="38">
        <f t="shared" si="18"/>
        <v>0.31380000000000002</v>
      </c>
      <c r="AN13" s="38">
        <f t="shared" si="19"/>
        <v>8.5199999999999998E-2</v>
      </c>
      <c r="AO13" s="38">
        <f t="shared" si="20"/>
        <v>0.32479999999999998</v>
      </c>
      <c r="AP13" s="38">
        <f t="shared" si="21"/>
        <v>0.2959</v>
      </c>
      <c r="AQ13" s="38">
        <f t="shared" si="22"/>
        <v>0.10680000000000001</v>
      </c>
      <c r="AR13" s="38"/>
      <c r="AS13" s="38">
        <f t="shared" si="23"/>
        <v>0.33910000000000001</v>
      </c>
      <c r="AT13" s="38">
        <f t="shared" si="24"/>
        <v>0.14530000000000001</v>
      </c>
      <c r="AU13" s="38">
        <f t="shared" si="25"/>
        <v>0.32069999999999999</v>
      </c>
      <c r="AV13" s="38">
        <f t="shared" si="26"/>
        <v>0.45500000000000002</v>
      </c>
      <c r="AW13" s="38">
        <f t="shared" si="27"/>
        <v>9.4700000000000006E-2</v>
      </c>
    </row>
    <row r="14" spans="2:50" ht="15.75" x14ac:dyDescent="0.25">
      <c r="B14">
        <v>0.18</v>
      </c>
      <c r="C14">
        <v>0.26</v>
      </c>
      <c r="D14">
        <v>0.05</v>
      </c>
      <c r="E14">
        <v>0.4</v>
      </c>
      <c r="F14">
        <v>0.04</v>
      </c>
      <c r="G14" t="s">
        <v>23</v>
      </c>
      <c r="H14">
        <f t="shared" si="0"/>
        <v>6.9400000000000003E-2</v>
      </c>
      <c r="I14">
        <f t="shared" si="1"/>
        <v>0.1229</v>
      </c>
      <c r="J14">
        <f t="shared" si="2"/>
        <v>0.49669999999999997</v>
      </c>
      <c r="K14">
        <f t="shared" si="3"/>
        <v>0.71260000000000001</v>
      </c>
      <c r="L14" s="47">
        <f t="shared" si="4"/>
        <v>6.9400000000000003E-2</v>
      </c>
      <c r="M14" t="str">
        <f t="shared" si="5"/>
        <v>Very Low</v>
      </c>
      <c r="N14">
        <f t="shared" si="6"/>
        <v>1</v>
      </c>
      <c r="O14">
        <f>'Test_IF-có_validate'!O14</f>
        <v>0.2</v>
      </c>
      <c r="P14">
        <f>'Test_IF-có_validate'!P14</f>
        <v>0.28889999999999999</v>
      </c>
      <c r="Q14">
        <f>'Test_IF-có_validate'!Q14</f>
        <v>4.4400000000000002E-2</v>
      </c>
      <c r="R14">
        <f>'Test_IF-có_validate'!R14</f>
        <v>0.40400000000000003</v>
      </c>
      <c r="S14">
        <f>'Test_IF-có_validate'!S14</f>
        <v>3.0599999999999999E-2</v>
      </c>
      <c r="U14" s="37">
        <f t="shared" si="7"/>
        <v>0.66669999999999996</v>
      </c>
      <c r="V14" s="37">
        <f t="shared" si="7"/>
        <v>0.55169999999999997</v>
      </c>
      <c r="W14" s="37">
        <f t="shared" si="7"/>
        <v>0.91500000000000004</v>
      </c>
      <c r="X14" s="37">
        <f t="shared" si="7"/>
        <v>0.42449999999999999</v>
      </c>
      <c r="Y14" s="37">
        <f t="shared" si="7"/>
        <v>0.94059999999999999</v>
      </c>
      <c r="AA14" s="37">
        <f t="shared" si="8"/>
        <v>0.1348</v>
      </c>
      <c r="AB14" s="37">
        <f t="shared" si="9"/>
        <v>6.6500000000000004E-2</v>
      </c>
      <c r="AC14" s="37">
        <f t="shared" si="10"/>
        <v>0.34760000000000002</v>
      </c>
      <c r="AD14" s="37">
        <f t="shared" si="11"/>
        <v>3.85E-2</v>
      </c>
      <c r="AE14" s="37">
        <f t="shared" si="12"/>
        <v>5.1999999999999998E-2</v>
      </c>
      <c r="AG14" s="38">
        <f t="shared" si="13"/>
        <v>0.16139999999999999</v>
      </c>
      <c r="AH14" s="38">
        <f t="shared" si="14"/>
        <v>0.1613</v>
      </c>
      <c r="AI14" s="38">
        <f t="shared" si="15"/>
        <v>0.2291</v>
      </c>
      <c r="AJ14" s="38">
        <f t="shared" si="16"/>
        <v>0.20169999999999999</v>
      </c>
      <c r="AK14" s="38">
        <f t="shared" si="17"/>
        <v>0.1147</v>
      </c>
      <c r="AM14" s="38">
        <f t="shared" si="18"/>
        <v>0.23430000000000001</v>
      </c>
      <c r="AN14" s="38">
        <f t="shared" si="19"/>
        <v>0.11700000000000001</v>
      </c>
      <c r="AO14" s="38">
        <f t="shared" si="20"/>
        <v>0.50429999999999997</v>
      </c>
      <c r="AP14" s="38">
        <f t="shared" si="21"/>
        <v>5.0799999999999998E-2</v>
      </c>
      <c r="AQ14" s="38">
        <f t="shared" si="22"/>
        <v>0.50449999999999995</v>
      </c>
      <c r="AR14" s="38"/>
      <c r="AS14" s="38">
        <f t="shared" si="23"/>
        <v>0.2591</v>
      </c>
      <c r="AT14" s="38">
        <f t="shared" si="24"/>
        <v>0.1774</v>
      </c>
      <c r="AU14" s="38">
        <f t="shared" si="25"/>
        <v>0.49990000000000001</v>
      </c>
      <c r="AV14" s="38">
        <f t="shared" si="26"/>
        <v>9.8299999999999998E-2</v>
      </c>
      <c r="AW14" s="38">
        <f t="shared" si="27"/>
        <v>0.73780000000000001</v>
      </c>
    </row>
    <row r="15" spans="2:50" ht="15.75" x14ac:dyDescent="0.25">
      <c r="B15">
        <v>0.21</v>
      </c>
      <c r="C15">
        <v>0.32</v>
      </c>
      <c r="D15">
        <v>0.25</v>
      </c>
      <c r="E15">
        <v>0.5</v>
      </c>
      <c r="F15">
        <v>0.8</v>
      </c>
      <c r="G15" t="s">
        <v>20</v>
      </c>
      <c r="H15">
        <f t="shared" si="0"/>
        <v>0.65549999999999997</v>
      </c>
      <c r="I15">
        <f t="shared" si="1"/>
        <v>0.56589999999999996</v>
      </c>
      <c r="J15">
        <f t="shared" si="2"/>
        <v>0.22639999999999999</v>
      </c>
      <c r="K15">
        <f t="shared" si="3"/>
        <v>3.73E-2</v>
      </c>
      <c r="L15" s="47">
        <f t="shared" si="4"/>
        <v>3.73E-2</v>
      </c>
      <c r="M15" t="str">
        <f t="shared" si="5"/>
        <v>High</v>
      </c>
      <c r="N15">
        <f t="shared" si="6"/>
        <v>1</v>
      </c>
      <c r="O15">
        <f>'Test_IF-có_validate'!O15</f>
        <v>0.23330000000000001</v>
      </c>
      <c r="P15">
        <f>'Test_IF-có_validate'!P15</f>
        <v>0.35560000000000003</v>
      </c>
      <c r="Q15">
        <f>'Test_IF-có_validate'!Q15</f>
        <v>0.26669999999999999</v>
      </c>
      <c r="R15">
        <f>'Test_IF-có_validate'!R15</f>
        <v>0.50509999999999999</v>
      </c>
      <c r="S15">
        <f>'Test_IF-có_validate'!S15</f>
        <v>0.80610000000000004</v>
      </c>
      <c r="U15" s="37">
        <f t="shared" si="7"/>
        <v>0.62170000000000003</v>
      </c>
      <c r="V15" s="37">
        <f t="shared" si="7"/>
        <v>0.47539999999999999</v>
      </c>
      <c r="W15" s="37">
        <f t="shared" si="7"/>
        <v>0.57889999999999997</v>
      </c>
      <c r="X15" s="37">
        <f t="shared" si="7"/>
        <v>0.32879999999999998</v>
      </c>
      <c r="Y15" s="37">
        <f t="shared" si="7"/>
        <v>0.1074</v>
      </c>
      <c r="AA15" s="37">
        <f t="shared" si="8"/>
        <v>0.1022</v>
      </c>
      <c r="AB15" s="37">
        <f t="shared" si="9"/>
        <v>0.12989999999999999</v>
      </c>
      <c r="AC15" s="37">
        <f t="shared" si="10"/>
        <v>0.122</v>
      </c>
      <c r="AD15" s="37">
        <f t="shared" si="11"/>
        <v>0.13070000000000001</v>
      </c>
      <c r="AE15" s="37">
        <f t="shared" si="12"/>
        <v>0.69979999999999998</v>
      </c>
      <c r="AG15" s="38">
        <f t="shared" si="13"/>
        <v>0.1585</v>
      </c>
      <c r="AH15" s="38">
        <f t="shared" si="14"/>
        <v>0.155</v>
      </c>
      <c r="AI15" s="38">
        <f t="shared" si="15"/>
        <v>0.20399999999999999</v>
      </c>
      <c r="AJ15" s="38">
        <f t="shared" si="16"/>
        <v>0.19170000000000001</v>
      </c>
      <c r="AK15" s="38">
        <f t="shared" si="17"/>
        <v>0.59640000000000004</v>
      </c>
      <c r="AM15" s="38">
        <f t="shared" si="18"/>
        <v>0.20119999999999999</v>
      </c>
      <c r="AN15" s="38">
        <f t="shared" si="19"/>
        <v>5.3699999999999998E-2</v>
      </c>
      <c r="AO15" s="38">
        <f t="shared" si="20"/>
        <v>0.26879999999999998</v>
      </c>
      <c r="AP15" s="38">
        <f t="shared" si="21"/>
        <v>0.1431</v>
      </c>
      <c r="AQ15" s="38">
        <f t="shared" si="22"/>
        <v>0.22539999999999999</v>
      </c>
      <c r="AR15" s="38"/>
      <c r="AS15" s="38">
        <f t="shared" si="23"/>
        <v>0.2258</v>
      </c>
      <c r="AT15" s="38">
        <f t="shared" si="24"/>
        <v>0.11360000000000001</v>
      </c>
      <c r="AU15" s="38">
        <f t="shared" si="25"/>
        <v>0.26479999999999998</v>
      </c>
      <c r="AV15" s="38">
        <f t="shared" si="26"/>
        <v>6.1999999999999998E-3</v>
      </c>
      <c r="AW15" s="38">
        <f t="shared" si="27"/>
        <v>2.3E-2</v>
      </c>
    </row>
    <row r="16" spans="2:50" ht="15.75" x14ac:dyDescent="0.25">
      <c r="B16">
        <v>0.13</v>
      </c>
      <c r="C16">
        <v>0.28000000000000003</v>
      </c>
      <c r="D16">
        <v>0.18</v>
      </c>
      <c r="E16">
        <v>0.75</v>
      </c>
      <c r="F16">
        <v>0.32</v>
      </c>
      <c r="G16" t="s">
        <v>24</v>
      </c>
      <c r="H16">
        <f t="shared" si="0"/>
        <v>0.22969999999999999</v>
      </c>
      <c r="I16">
        <f t="shared" si="1"/>
        <v>0.18390000000000001</v>
      </c>
      <c r="J16">
        <f t="shared" si="2"/>
        <v>0.2167</v>
      </c>
      <c r="K16">
        <f t="shared" si="3"/>
        <v>0.40660000000000002</v>
      </c>
      <c r="L16" s="47">
        <f t="shared" si="4"/>
        <v>0.18390000000000001</v>
      </c>
      <c r="M16" t="str">
        <f t="shared" si="5"/>
        <v>Low</v>
      </c>
      <c r="N16">
        <f t="shared" si="6"/>
        <v>0</v>
      </c>
      <c r="O16">
        <f>'Test_IF-có_validate'!O16</f>
        <v>0.1444</v>
      </c>
      <c r="P16">
        <f>'Test_IF-có_validate'!P16</f>
        <v>0.31109999999999999</v>
      </c>
      <c r="Q16">
        <f>'Test_IF-có_validate'!Q16</f>
        <v>0.18890000000000001</v>
      </c>
      <c r="R16">
        <f>'Test_IF-có_validate'!R16</f>
        <v>0.75760000000000005</v>
      </c>
      <c r="S16">
        <f>'Test_IF-có_validate'!S16</f>
        <v>0.31630000000000003</v>
      </c>
      <c r="U16" s="37">
        <f t="shared" si="7"/>
        <v>0.74760000000000004</v>
      </c>
      <c r="V16" s="37">
        <f t="shared" si="7"/>
        <v>0.52539999999999998</v>
      </c>
      <c r="W16" s="37">
        <f t="shared" si="7"/>
        <v>0.68220000000000003</v>
      </c>
      <c r="X16" s="37">
        <f t="shared" si="7"/>
        <v>0.13789999999999999</v>
      </c>
      <c r="Y16" s="37">
        <f t="shared" si="7"/>
        <v>0.51939999999999997</v>
      </c>
      <c r="AA16" s="37">
        <f t="shared" si="8"/>
        <v>0.19020000000000001</v>
      </c>
      <c r="AB16" s="37">
        <f t="shared" si="9"/>
        <v>8.77E-2</v>
      </c>
      <c r="AC16" s="37">
        <f t="shared" si="10"/>
        <v>0.19850000000000001</v>
      </c>
      <c r="AD16" s="37">
        <f t="shared" si="11"/>
        <v>0.3513</v>
      </c>
      <c r="AE16" s="37">
        <f t="shared" si="12"/>
        <v>0.23</v>
      </c>
      <c r="AG16" s="38">
        <f t="shared" si="13"/>
        <v>0.16619999999999999</v>
      </c>
      <c r="AH16" s="38">
        <f t="shared" si="14"/>
        <v>0.15920000000000001</v>
      </c>
      <c r="AI16" s="38">
        <f t="shared" si="15"/>
        <v>0.21299999999999999</v>
      </c>
      <c r="AJ16" s="38">
        <f t="shared" si="16"/>
        <v>0.37640000000000001</v>
      </c>
      <c r="AK16" s="38">
        <f t="shared" si="17"/>
        <v>0.17879999999999999</v>
      </c>
      <c r="AM16" s="38">
        <f t="shared" si="18"/>
        <v>0.2908</v>
      </c>
      <c r="AN16" s="38">
        <f t="shared" si="19"/>
        <v>9.5799999999999996E-2</v>
      </c>
      <c r="AO16" s="38">
        <f t="shared" si="20"/>
        <v>0.34770000000000001</v>
      </c>
      <c r="AP16" s="38">
        <f t="shared" si="21"/>
        <v>0.36409999999999998</v>
      </c>
      <c r="AQ16" s="38">
        <f t="shared" si="22"/>
        <v>0.20599999999999999</v>
      </c>
      <c r="AR16" s="38"/>
      <c r="AS16" s="38">
        <f t="shared" si="23"/>
        <v>0.316</v>
      </c>
      <c r="AT16" s="38">
        <f t="shared" si="24"/>
        <v>0.156</v>
      </c>
      <c r="AU16" s="38">
        <f t="shared" si="25"/>
        <v>0.34350000000000003</v>
      </c>
      <c r="AV16" s="38">
        <f t="shared" si="26"/>
        <v>0.21060000000000001</v>
      </c>
      <c r="AW16" s="38">
        <f t="shared" si="27"/>
        <v>0.41449999999999998</v>
      </c>
    </row>
    <row r="17" spans="2:49" ht="15.75" x14ac:dyDescent="0.25">
      <c r="B17">
        <v>0.23</v>
      </c>
      <c r="C17">
        <v>0.28999999999999998</v>
      </c>
      <c r="D17">
        <v>0.45</v>
      </c>
      <c r="E17">
        <v>0.18</v>
      </c>
      <c r="F17">
        <v>0.88</v>
      </c>
      <c r="G17" t="s">
        <v>20</v>
      </c>
      <c r="H17">
        <f t="shared" si="0"/>
        <v>0.72499999999999998</v>
      </c>
      <c r="I17">
        <f t="shared" si="1"/>
        <v>0.62739999999999996</v>
      </c>
      <c r="J17">
        <f t="shared" si="2"/>
        <v>0.27510000000000001</v>
      </c>
      <c r="K17">
        <f t="shared" si="3"/>
        <v>8.9300000000000004E-2</v>
      </c>
      <c r="L17" s="47">
        <f t="shared" si="4"/>
        <v>8.9300000000000004E-2</v>
      </c>
      <c r="M17" t="str">
        <f t="shared" si="5"/>
        <v>High</v>
      </c>
      <c r="N17">
        <f t="shared" si="6"/>
        <v>1</v>
      </c>
      <c r="O17">
        <f>'Test_IF-có_validate'!O17</f>
        <v>0.25559999999999999</v>
      </c>
      <c r="P17">
        <f>'Test_IF-có_validate'!P17</f>
        <v>0.32219999999999999</v>
      </c>
      <c r="Q17">
        <f>'Test_IF-có_validate'!Q17</f>
        <v>0.4889</v>
      </c>
      <c r="R17">
        <f>'Test_IF-có_validate'!R17</f>
        <v>0.18179999999999999</v>
      </c>
      <c r="S17">
        <f>'Test_IF-có_validate'!S17</f>
        <v>0.88780000000000003</v>
      </c>
      <c r="U17" s="37">
        <f t="shared" si="7"/>
        <v>0.59289999999999998</v>
      </c>
      <c r="V17" s="37">
        <f t="shared" si="7"/>
        <v>0.51259999999999994</v>
      </c>
      <c r="W17" s="37">
        <f t="shared" si="7"/>
        <v>0.34329999999999999</v>
      </c>
      <c r="X17" s="37">
        <f t="shared" si="7"/>
        <v>0.69230000000000003</v>
      </c>
      <c r="Y17" s="37">
        <f t="shared" si="7"/>
        <v>5.9400000000000001E-2</v>
      </c>
      <c r="AA17" s="37">
        <f t="shared" si="8"/>
        <v>8.0600000000000005E-2</v>
      </c>
      <c r="AB17" s="37">
        <f t="shared" si="9"/>
        <v>9.8299999999999998E-2</v>
      </c>
      <c r="AC17" s="37">
        <f t="shared" si="10"/>
        <v>8.5199999999999998E-2</v>
      </c>
      <c r="AD17" s="37">
        <f t="shared" si="11"/>
        <v>0.17430000000000001</v>
      </c>
      <c r="AE17" s="37">
        <f t="shared" si="12"/>
        <v>0.77690000000000003</v>
      </c>
      <c r="AG17" s="38">
        <f t="shared" si="13"/>
        <v>0.15659999999999999</v>
      </c>
      <c r="AH17" s="38">
        <f t="shared" si="14"/>
        <v>0.15820000000000001</v>
      </c>
      <c r="AI17" s="38">
        <f t="shared" si="15"/>
        <v>0.19700000000000001</v>
      </c>
      <c r="AJ17" s="38">
        <f t="shared" si="16"/>
        <v>0.22939999999999999</v>
      </c>
      <c r="AK17" s="38">
        <f t="shared" si="17"/>
        <v>0.66290000000000004</v>
      </c>
      <c r="AM17" s="38">
        <f t="shared" si="18"/>
        <v>0.1792</v>
      </c>
      <c r="AN17" s="38">
        <f t="shared" si="19"/>
        <v>8.5199999999999998E-2</v>
      </c>
      <c r="AO17" s="38">
        <f t="shared" si="20"/>
        <v>5.9299999999999999E-2</v>
      </c>
      <c r="AP17" s="38">
        <f t="shared" si="21"/>
        <v>0.16189999999999999</v>
      </c>
      <c r="AQ17" s="38">
        <f t="shared" si="22"/>
        <v>0.2913</v>
      </c>
      <c r="AR17" s="38"/>
      <c r="AS17" s="38">
        <f t="shared" si="23"/>
        <v>0.20380000000000001</v>
      </c>
      <c r="AT17" s="38">
        <f t="shared" si="24"/>
        <v>0.14530000000000001</v>
      </c>
      <c r="AU17" s="38">
        <f t="shared" si="25"/>
        <v>5.5300000000000002E-2</v>
      </c>
      <c r="AV17" s="38">
        <f t="shared" si="26"/>
        <v>0.31469999999999998</v>
      </c>
      <c r="AW17" s="38">
        <f t="shared" si="27"/>
        <v>8.7599999999999997E-2</v>
      </c>
    </row>
    <row r="18" spans="2:49" ht="15.75" x14ac:dyDescent="0.25">
      <c r="B18">
        <v>0.1</v>
      </c>
      <c r="C18">
        <v>0.27</v>
      </c>
      <c r="D18">
        <v>0.35</v>
      </c>
      <c r="E18">
        <v>0.45</v>
      </c>
      <c r="F18">
        <v>0.05</v>
      </c>
      <c r="G18" t="s">
        <v>23</v>
      </c>
      <c r="H18">
        <f t="shared" si="0"/>
        <v>4.1099999999999998E-2</v>
      </c>
      <c r="I18">
        <f t="shared" si="1"/>
        <v>0.12</v>
      </c>
      <c r="J18">
        <f t="shared" si="2"/>
        <v>0.46629999999999999</v>
      </c>
      <c r="K18">
        <f t="shared" si="3"/>
        <v>0.67949999999999999</v>
      </c>
      <c r="L18" s="47">
        <f t="shared" si="4"/>
        <v>4.1099999999999998E-2</v>
      </c>
      <c r="M18" t="str">
        <f t="shared" si="5"/>
        <v>Very Low</v>
      </c>
      <c r="N18">
        <f t="shared" si="6"/>
        <v>1</v>
      </c>
      <c r="O18">
        <f>'Test_IF-có_validate'!O18</f>
        <v>0.1111</v>
      </c>
      <c r="P18">
        <f>'Test_IF-có_validate'!P18</f>
        <v>0.3</v>
      </c>
      <c r="Q18">
        <f>'Test_IF-có_validate'!Q18</f>
        <v>0.37780000000000002</v>
      </c>
      <c r="R18">
        <f>'Test_IF-có_validate'!R18</f>
        <v>0.45450000000000002</v>
      </c>
      <c r="S18">
        <f>'Test_IF-có_validate'!S18</f>
        <v>4.0800000000000003E-2</v>
      </c>
      <c r="U18" s="37">
        <f t="shared" si="7"/>
        <v>0.8</v>
      </c>
      <c r="V18" s="37">
        <f t="shared" si="7"/>
        <v>0.53849999999999998</v>
      </c>
      <c r="W18" s="37">
        <f t="shared" si="7"/>
        <v>0.4516</v>
      </c>
      <c r="X18" s="37">
        <f t="shared" si="7"/>
        <v>0.375</v>
      </c>
      <c r="Y18" s="37">
        <f t="shared" si="7"/>
        <v>0.92159999999999997</v>
      </c>
      <c r="AA18" s="37">
        <f t="shared" si="8"/>
        <v>0.22389999999999999</v>
      </c>
      <c r="AB18" s="37">
        <f t="shared" si="9"/>
        <v>7.7100000000000002E-2</v>
      </c>
      <c r="AC18" s="37">
        <f t="shared" si="10"/>
        <v>1.6500000000000001E-2</v>
      </c>
      <c r="AD18" s="37">
        <f t="shared" si="11"/>
        <v>8.4900000000000003E-2</v>
      </c>
      <c r="AE18" s="37">
        <f t="shared" si="12"/>
        <v>4.1799999999999997E-2</v>
      </c>
      <c r="AG18" s="38">
        <f t="shared" si="13"/>
        <v>0.1691</v>
      </c>
      <c r="AH18" s="38">
        <f t="shared" si="14"/>
        <v>0.16020000000000001</v>
      </c>
      <c r="AI18" s="38">
        <f t="shared" si="15"/>
        <v>0.19109999999999999</v>
      </c>
      <c r="AJ18" s="38">
        <f t="shared" si="16"/>
        <v>0.1953</v>
      </c>
      <c r="AK18" s="38">
        <f t="shared" si="17"/>
        <v>0.11409999999999999</v>
      </c>
      <c r="AM18" s="38">
        <f t="shared" si="18"/>
        <v>0.32540000000000002</v>
      </c>
      <c r="AN18" s="38">
        <f t="shared" si="19"/>
        <v>0.10639999999999999</v>
      </c>
      <c r="AO18" s="38">
        <f t="shared" si="20"/>
        <v>0.1615</v>
      </c>
      <c r="AP18" s="38">
        <f t="shared" si="21"/>
        <v>9.7199999999999995E-2</v>
      </c>
      <c r="AQ18" s="38">
        <f t="shared" si="22"/>
        <v>0.4929</v>
      </c>
      <c r="AR18" s="38"/>
      <c r="AS18" s="38">
        <f t="shared" si="23"/>
        <v>0.3508</v>
      </c>
      <c r="AT18" s="38">
        <f t="shared" si="24"/>
        <v>0.16669999999999999</v>
      </c>
      <c r="AU18" s="38">
        <f t="shared" si="25"/>
        <v>0.1575</v>
      </c>
      <c r="AV18" s="38">
        <f t="shared" si="26"/>
        <v>5.1900000000000002E-2</v>
      </c>
      <c r="AW18" s="38">
        <f t="shared" si="27"/>
        <v>0.7248</v>
      </c>
    </row>
    <row r="19" spans="2:49" ht="15.75" x14ac:dyDescent="0.25">
      <c r="B19">
        <v>0.22</v>
      </c>
      <c r="C19">
        <v>0.31</v>
      </c>
      <c r="D19">
        <v>0.42</v>
      </c>
      <c r="E19">
        <v>0.88</v>
      </c>
      <c r="F19">
        <v>0.8</v>
      </c>
      <c r="G19" t="s">
        <v>20</v>
      </c>
      <c r="H19">
        <f t="shared" si="0"/>
        <v>0.65659999999999996</v>
      </c>
      <c r="I19">
        <f t="shared" si="1"/>
        <v>0.56879999999999997</v>
      </c>
      <c r="J19">
        <f t="shared" si="2"/>
        <v>0.22090000000000001</v>
      </c>
      <c r="K19">
        <f t="shared" si="3"/>
        <v>3.15E-2</v>
      </c>
      <c r="L19" s="47">
        <f t="shared" si="4"/>
        <v>3.15E-2</v>
      </c>
      <c r="M19" t="str">
        <f t="shared" si="5"/>
        <v>High</v>
      </c>
      <c r="N19">
        <f t="shared" si="6"/>
        <v>1</v>
      </c>
      <c r="O19">
        <f>'Test_IF-có_validate'!O19</f>
        <v>0.24440000000000001</v>
      </c>
      <c r="P19">
        <f>'Test_IF-có_validate'!P19</f>
        <v>0.34439999999999998</v>
      </c>
      <c r="Q19">
        <f>'Test_IF-có_validate'!Q19</f>
        <v>0.4556</v>
      </c>
      <c r="R19">
        <f>'Test_IF-có_validate'!R19</f>
        <v>0.88890000000000002</v>
      </c>
      <c r="S19">
        <f>'Test_IF-có_validate'!S19</f>
        <v>0.80610000000000004</v>
      </c>
      <c r="U19" s="37">
        <f t="shared" si="7"/>
        <v>0.60719999999999996</v>
      </c>
      <c r="V19" s="37">
        <f t="shared" si="7"/>
        <v>0.48770000000000002</v>
      </c>
      <c r="W19" s="37">
        <f t="shared" si="7"/>
        <v>0.374</v>
      </c>
      <c r="X19" s="37">
        <f t="shared" si="7"/>
        <v>5.8799999999999998E-2</v>
      </c>
      <c r="Y19" s="37">
        <f t="shared" si="7"/>
        <v>0.1074</v>
      </c>
      <c r="AA19" s="37">
        <f t="shared" si="8"/>
        <v>9.1399999999999995E-2</v>
      </c>
      <c r="AB19" s="37">
        <f t="shared" si="9"/>
        <v>0.1193</v>
      </c>
      <c r="AC19" s="37">
        <f t="shared" si="10"/>
        <v>5.5100000000000003E-2</v>
      </c>
      <c r="AD19" s="37">
        <f t="shared" si="11"/>
        <v>0.46139999999999998</v>
      </c>
      <c r="AE19" s="37">
        <f t="shared" si="12"/>
        <v>0.69979999999999998</v>
      </c>
      <c r="AG19" s="38">
        <f t="shared" si="13"/>
        <v>0.1575</v>
      </c>
      <c r="AH19" s="38">
        <f t="shared" si="14"/>
        <v>0.15609999999999999</v>
      </c>
      <c r="AI19" s="38">
        <f t="shared" si="15"/>
        <v>0.18190000000000001</v>
      </c>
      <c r="AJ19" s="38">
        <f t="shared" si="16"/>
        <v>0.46650000000000003</v>
      </c>
      <c r="AK19" s="38">
        <f t="shared" si="17"/>
        <v>0.59640000000000004</v>
      </c>
      <c r="AM19" s="38">
        <f t="shared" si="18"/>
        <v>0.19020000000000001</v>
      </c>
      <c r="AN19" s="38">
        <f t="shared" si="19"/>
        <v>6.4199999999999993E-2</v>
      </c>
      <c r="AO19" s="38">
        <f t="shared" si="20"/>
        <v>8.9399999999999993E-2</v>
      </c>
      <c r="AP19" s="38">
        <f t="shared" si="21"/>
        <v>0.47470000000000001</v>
      </c>
      <c r="AQ19" s="38">
        <f t="shared" si="22"/>
        <v>0.22539999999999999</v>
      </c>
      <c r="AR19" s="38"/>
      <c r="AS19" s="38">
        <f t="shared" si="23"/>
        <v>0.21479999999999999</v>
      </c>
      <c r="AT19" s="38">
        <f t="shared" si="24"/>
        <v>0.1242</v>
      </c>
      <c r="AU19" s="38">
        <f t="shared" si="25"/>
        <v>8.5500000000000007E-2</v>
      </c>
      <c r="AV19" s="38">
        <f t="shared" si="26"/>
        <v>0.3175</v>
      </c>
      <c r="AW19" s="38">
        <f t="shared" si="27"/>
        <v>2.3E-2</v>
      </c>
    </row>
    <row r="20" spans="2:49" ht="15.75" x14ac:dyDescent="0.25">
      <c r="B20">
        <v>0</v>
      </c>
      <c r="C20">
        <v>0.25</v>
      </c>
      <c r="D20">
        <v>0.5</v>
      </c>
      <c r="E20">
        <v>0.09</v>
      </c>
      <c r="F20">
        <v>7.0000000000000007E-2</v>
      </c>
      <c r="G20" t="s">
        <v>23</v>
      </c>
      <c r="H20">
        <f t="shared" si="0"/>
        <v>3.2000000000000001E-2</v>
      </c>
      <c r="I20">
        <f t="shared" si="1"/>
        <v>0.1226</v>
      </c>
      <c r="J20">
        <f t="shared" si="2"/>
        <v>0.43859999999999999</v>
      </c>
      <c r="K20">
        <f t="shared" si="3"/>
        <v>0.65259999999999996</v>
      </c>
      <c r="L20" s="47">
        <f t="shared" si="4"/>
        <v>3.2000000000000001E-2</v>
      </c>
      <c r="M20" t="str">
        <f t="shared" si="5"/>
        <v>Very Low</v>
      </c>
      <c r="N20">
        <f t="shared" si="6"/>
        <v>1</v>
      </c>
      <c r="O20">
        <f>'Test_IF-có_validate'!O20</f>
        <v>0</v>
      </c>
      <c r="P20">
        <f>'Test_IF-có_validate'!P20</f>
        <v>0.27779999999999999</v>
      </c>
      <c r="Q20">
        <f>'Test_IF-có_validate'!Q20</f>
        <v>0.5444</v>
      </c>
      <c r="R20">
        <f>'Test_IF-có_validate'!R20</f>
        <v>9.0899999999999995E-2</v>
      </c>
      <c r="S20">
        <f>'Test_IF-có_validate'!S20</f>
        <v>6.1199999999999997E-2</v>
      </c>
      <c r="U20" s="37">
        <f t="shared" si="7"/>
        <v>1</v>
      </c>
      <c r="V20" s="37">
        <f t="shared" si="7"/>
        <v>0.56520000000000004</v>
      </c>
      <c r="W20" s="37">
        <f t="shared" si="7"/>
        <v>0.29499999999999998</v>
      </c>
      <c r="X20" s="37">
        <f t="shared" si="7"/>
        <v>0.83330000000000004</v>
      </c>
      <c r="Y20" s="37">
        <f t="shared" si="7"/>
        <v>0.88470000000000004</v>
      </c>
      <c r="AA20" s="37">
        <f t="shared" si="8"/>
        <v>0.34</v>
      </c>
      <c r="AB20" s="37">
        <f t="shared" si="9"/>
        <v>5.5800000000000002E-2</v>
      </c>
      <c r="AC20" s="37">
        <f t="shared" si="10"/>
        <v>0.13489999999999999</v>
      </c>
      <c r="AD20" s="37">
        <f t="shared" si="11"/>
        <v>0.26650000000000001</v>
      </c>
      <c r="AE20" s="37">
        <f t="shared" si="12"/>
        <v>2.1399999999999999E-2</v>
      </c>
      <c r="AG20" s="38">
        <f t="shared" si="13"/>
        <v>0.1784</v>
      </c>
      <c r="AH20" s="38">
        <f t="shared" si="14"/>
        <v>0.1623</v>
      </c>
      <c r="AI20" s="38">
        <f t="shared" si="15"/>
        <v>0.2399</v>
      </c>
      <c r="AJ20" s="38">
        <f t="shared" si="16"/>
        <v>0.24030000000000001</v>
      </c>
      <c r="AK20" s="38">
        <f t="shared" si="17"/>
        <v>0.113</v>
      </c>
      <c r="AM20" s="38">
        <f t="shared" si="18"/>
        <v>0.4456</v>
      </c>
      <c r="AN20" s="38">
        <f t="shared" si="19"/>
        <v>0.1278</v>
      </c>
      <c r="AO20" s="38">
        <f t="shared" si="20"/>
        <v>9.7999999999999997E-3</v>
      </c>
      <c r="AP20" s="38">
        <f t="shared" si="21"/>
        <v>0.25380000000000003</v>
      </c>
      <c r="AQ20" s="38">
        <f t="shared" si="22"/>
        <v>0.47</v>
      </c>
      <c r="AR20" s="38"/>
      <c r="AS20" s="38">
        <f t="shared" si="23"/>
        <v>0.47220000000000001</v>
      </c>
      <c r="AT20" s="38">
        <f t="shared" si="24"/>
        <v>0.18820000000000001</v>
      </c>
      <c r="AU20" s="38">
        <f t="shared" si="25"/>
        <v>5.8999999999999999E-3</v>
      </c>
      <c r="AV20" s="38">
        <f t="shared" si="26"/>
        <v>0.41060000000000002</v>
      </c>
      <c r="AW20" s="38">
        <f t="shared" si="27"/>
        <v>0.69930000000000003</v>
      </c>
    </row>
    <row r="21" spans="2:49" ht="15.75" x14ac:dyDescent="0.25">
      <c r="B21">
        <v>0.05</v>
      </c>
      <c r="C21">
        <v>0.28999999999999998</v>
      </c>
      <c r="D21">
        <v>0.57999999999999996</v>
      </c>
      <c r="E21">
        <v>0.14000000000000001</v>
      </c>
      <c r="F21">
        <v>0.32</v>
      </c>
      <c r="G21" t="s">
        <v>21</v>
      </c>
      <c r="H21">
        <f t="shared" si="0"/>
        <v>0.22850000000000001</v>
      </c>
      <c r="I21">
        <f t="shared" si="1"/>
        <v>0.18720000000000001</v>
      </c>
      <c r="J21">
        <f t="shared" si="2"/>
        <v>0.19750000000000001</v>
      </c>
      <c r="K21">
        <f t="shared" si="3"/>
        <v>0.39269999999999999</v>
      </c>
      <c r="L21" s="47">
        <f t="shared" si="4"/>
        <v>0.18720000000000001</v>
      </c>
      <c r="M21" t="str">
        <f t="shared" si="5"/>
        <v>Low</v>
      </c>
      <c r="N21">
        <f t="shared" si="6"/>
        <v>1</v>
      </c>
      <c r="O21">
        <f>'Test_IF-có_validate'!O21</f>
        <v>5.5599999999999997E-2</v>
      </c>
      <c r="P21">
        <f>'Test_IF-có_validate'!P21</f>
        <v>0.32219999999999999</v>
      </c>
      <c r="Q21">
        <f>'Test_IF-có_validate'!Q21</f>
        <v>0.63329999999999997</v>
      </c>
      <c r="R21">
        <f>'Test_IF-có_validate'!R21</f>
        <v>0.1414</v>
      </c>
      <c r="S21">
        <f>'Test_IF-có_validate'!S21</f>
        <v>0.31630000000000003</v>
      </c>
      <c r="U21" s="37">
        <f t="shared" si="7"/>
        <v>0.89470000000000005</v>
      </c>
      <c r="V21" s="37">
        <f t="shared" si="7"/>
        <v>0.51259999999999994</v>
      </c>
      <c r="W21" s="37">
        <f t="shared" si="7"/>
        <v>0.22450000000000001</v>
      </c>
      <c r="X21" s="37">
        <f t="shared" si="7"/>
        <v>0.75219999999999998</v>
      </c>
      <c r="Y21" s="37">
        <f t="shared" si="7"/>
        <v>0.51939999999999997</v>
      </c>
      <c r="AA21" s="37">
        <f t="shared" si="8"/>
        <v>0.28120000000000001</v>
      </c>
      <c r="AB21" s="37">
        <f t="shared" si="9"/>
        <v>9.8299999999999998E-2</v>
      </c>
      <c r="AC21" s="37">
        <f t="shared" si="10"/>
        <v>0.21290000000000001</v>
      </c>
      <c r="AD21" s="37">
        <f t="shared" si="11"/>
        <v>0.21490000000000001</v>
      </c>
      <c r="AE21" s="37">
        <f t="shared" si="12"/>
        <v>0.23</v>
      </c>
      <c r="AG21" s="38">
        <f t="shared" si="13"/>
        <v>0.17380000000000001</v>
      </c>
      <c r="AH21" s="38">
        <f t="shared" si="14"/>
        <v>0.15820000000000001</v>
      </c>
      <c r="AI21" s="38">
        <f t="shared" si="15"/>
        <v>0.30669999999999997</v>
      </c>
      <c r="AJ21" s="38">
        <f t="shared" si="16"/>
        <v>0.23430000000000001</v>
      </c>
      <c r="AK21" s="38">
        <f t="shared" si="17"/>
        <v>0.17879999999999999</v>
      </c>
      <c r="AM21" s="38">
        <f t="shared" si="18"/>
        <v>0.38450000000000001</v>
      </c>
      <c r="AN21" s="38">
        <f t="shared" si="19"/>
        <v>8.5199999999999998E-2</v>
      </c>
      <c r="AO21" s="38">
        <f t="shared" si="20"/>
        <v>6.7299999999999999E-2</v>
      </c>
      <c r="AP21" s="38">
        <f t="shared" si="21"/>
        <v>0.20230000000000001</v>
      </c>
      <c r="AQ21" s="38">
        <f t="shared" si="22"/>
        <v>0.20599999999999999</v>
      </c>
      <c r="AR21" s="38"/>
      <c r="AS21" s="38">
        <f t="shared" si="23"/>
        <v>0.41039999999999999</v>
      </c>
      <c r="AT21" s="38">
        <f t="shared" si="24"/>
        <v>0.14530000000000001</v>
      </c>
      <c r="AU21" s="38">
        <f t="shared" si="25"/>
        <v>7.1300000000000002E-2</v>
      </c>
      <c r="AV21" s="38">
        <f t="shared" si="26"/>
        <v>0.35670000000000002</v>
      </c>
      <c r="AW21" s="38">
        <f t="shared" si="27"/>
        <v>0.41449999999999998</v>
      </c>
    </row>
    <row r="22" spans="2:49" ht="15.75" x14ac:dyDescent="0.25">
      <c r="B22">
        <v>0.1</v>
      </c>
      <c r="C22">
        <v>0.3</v>
      </c>
      <c r="D22">
        <v>0.57999999999999996</v>
      </c>
      <c r="E22">
        <v>0.28000000000000003</v>
      </c>
      <c r="F22">
        <v>0.55000000000000004</v>
      </c>
      <c r="G22" t="s">
        <v>24</v>
      </c>
      <c r="H22">
        <f t="shared" si="0"/>
        <v>0.43580000000000002</v>
      </c>
      <c r="I22">
        <f t="shared" si="1"/>
        <v>0.37590000000000001</v>
      </c>
      <c r="J22">
        <f t="shared" si="2"/>
        <v>1.43E-2</v>
      </c>
      <c r="K22">
        <f t="shared" si="3"/>
        <v>0.1852</v>
      </c>
      <c r="L22" s="47">
        <f t="shared" si="4"/>
        <v>1.43E-2</v>
      </c>
      <c r="M22" t="str">
        <f t="shared" si="5"/>
        <v>Middle</v>
      </c>
      <c r="N22">
        <f t="shared" si="6"/>
        <v>1</v>
      </c>
      <c r="O22">
        <f>'Test_IF-có_validate'!O22</f>
        <v>0.1111</v>
      </c>
      <c r="P22">
        <f>'Test_IF-có_validate'!P22</f>
        <v>0.33329999999999999</v>
      </c>
      <c r="Q22">
        <f>'Test_IF-có_validate'!Q22</f>
        <v>0.63329999999999997</v>
      </c>
      <c r="R22">
        <f>'Test_IF-có_validate'!R22</f>
        <v>0.2828</v>
      </c>
      <c r="S22">
        <f>'Test_IF-có_validate'!S22</f>
        <v>0.55100000000000005</v>
      </c>
      <c r="U22" s="37">
        <f t="shared" si="7"/>
        <v>0.8</v>
      </c>
      <c r="V22" s="37">
        <f t="shared" si="7"/>
        <v>0.5</v>
      </c>
      <c r="W22" s="37">
        <f t="shared" si="7"/>
        <v>0.22450000000000001</v>
      </c>
      <c r="X22" s="37">
        <f t="shared" si="7"/>
        <v>0.55910000000000004</v>
      </c>
      <c r="Y22" s="37">
        <f t="shared" si="7"/>
        <v>0.28949999999999998</v>
      </c>
      <c r="AA22" s="37">
        <f t="shared" si="8"/>
        <v>0.22389999999999999</v>
      </c>
      <c r="AB22" s="37">
        <f t="shared" si="9"/>
        <v>0.10879999999999999</v>
      </c>
      <c r="AC22" s="37">
        <f t="shared" si="10"/>
        <v>0.21290000000000001</v>
      </c>
      <c r="AD22" s="37">
        <f t="shared" si="11"/>
        <v>7.5600000000000001E-2</v>
      </c>
      <c r="AE22" s="37">
        <f t="shared" si="12"/>
        <v>0.45689999999999997</v>
      </c>
      <c r="AG22" s="38">
        <f t="shared" si="13"/>
        <v>0.1691</v>
      </c>
      <c r="AH22" s="38">
        <f t="shared" si="14"/>
        <v>0.15709999999999999</v>
      </c>
      <c r="AI22" s="38">
        <f t="shared" si="15"/>
        <v>0.30669999999999997</v>
      </c>
      <c r="AJ22" s="38">
        <f t="shared" si="16"/>
        <v>0.21690000000000001</v>
      </c>
      <c r="AK22" s="38">
        <f t="shared" si="17"/>
        <v>0.38350000000000001</v>
      </c>
      <c r="AM22" s="38">
        <f t="shared" si="18"/>
        <v>0.32540000000000002</v>
      </c>
      <c r="AN22" s="38">
        <f t="shared" si="19"/>
        <v>7.4700000000000003E-2</v>
      </c>
      <c r="AO22" s="38">
        <f t="shared" si="20"/>
        <v>6.7299999999999999E-2</v>
      </c>
      <c r="AP22" s="38">
        <f t="shared" si="21"/>
        <v>6.3299999999999995E-2</v>
      </c>
      <c r="AQ22" s="38">
        <f t="shared" si="22"/>
        <v>9.9000000000000008E-3</v>
      </c>
      <c r="AR22" s="38"/>
      <c r="AS22" s="38">
        <f t="shared" si="23"/>
        <v>0.3508</v>
      </c>
      <c r="AT22" s="38">
        <f t="shared" si="24"/>
        <v>0.13469999999999999</v>
      </c>
      <c r="AU22" s="38">
        <f t="shared" si="25"/>
        <v>7.1300000000000002E-2</v>
      </c>
      <c r="AV22" s="38">
        <f t="shared" si="26"/>
        <v>0.21360000000000001</v>
      </c>
      <c r="AW22" s="38">
        <f t="shared" si="27"/>
        <v>0.19209999999999999</v>
      </c>
    </row>
    <row r="23" spans="2:49" ht="15.75" x14ac:dyDescent="0.25">
      <c r="B23">
        <v>0.2</v>
      </c>
      <c r="C23">
        <v>0.32</v>
      </c>
      <c r="D23">
        <v>0.65</v>
      </c>
      <c r="E23">
        <v>0.31</v>
      </c>
      <c r="F23">
        <v>0.89</v>
      </c>
      <c r="G23" t="s">
        <v>20</v>
      </c>
      <c r="H23">
        <f t="shared" si="0"/>
        <v>0.74360000000000004</v>
      </c>
      <c r="I23">
        <f t="shared" si="1"/>
        <v>0.64480000000000004</v>
      </c>
      <c r="J23">
        <f t="shared" si="2"/>
        <v>0.28489999999999999</v>
      </c>
      <c r="K23">
        <f t="shared" si="3"/>
        <v>9.9500000000000005E-2</v>
      </c>
      <c r="L23" s="47">
        <f t="shared" si="4"/>
        <v>9.9500000000000005E-2</v>
      </c>
      <c r="M23" t="str">
        <f t="shared" si="5"/>
        <v>High</v>
      </c>
      <c r="N23">
        <f t="shared" si="6"/>
        <v>1</v>
      </c>
      <c r="O23">
        <f>'Test_IF-có_validate'!O23</f>
        <v>0.22220000000000001</v>
      </c>
      <c r="P23">
        <f>'Test_IF-có_validate'!P23</f>
        <v>0.35560000000000003</v>
      </c>
      <c r="Q23">
        <f>'Test_IF-có_validate'!Q23</f>
        <v>0.71109999999999995</v>
      </c>
      <c r="R23">
        <f>'Test_IF-có_validate'!R23</f>
        <v>0.31309999999999999</v>
      </c>
      <c r="S23">
        <f>'Test_IF-có_validate'!S23</f>
        <v>0.89800000000000002</v>
      </c>
      <c r="U23" s="37">
        <f t="shared" si="7"/>
        <v>0.63639999999999997</v>
      </c>
      <c r="V23" s="37">
        <f t="shared" si="7"/>
        <v>0.47539999999999999</v>
      </c>
      <c r="W23" s="37">
        <f t="shared" si="7"/>
        <v>0.16880000000000001</v>
      </c>
      <c r="X23" s="37">
        <f t="shared" si="7"/>
        <v>0.52310000000000001</v>
      </c>
      <c r="Y23" s="37">
        <f t="shared" si="7"/>
        <v>5.3699999999999998E-2</v>
      </c>
      <c r="AA23" s="37">
        <f t="shared" si="8"/>
        <v>0.113</v>
      </c>
      <c r="AB23" s="37">
        <f t="shared" si="9"/>
        <v>0.12989999999999999</v>
      </c>
      <c r="AC23" s="37">
        <f t="shared" si="10"/>
        <v>0.27979999999999999</v>
      </c>
      <c r="AD23" s="37">
        <f t="shared" si="11"/>
        <v>4.6699999999999998E-2</v>
      </c>
      <c r="AE23" s="37">
        <f t="shared" si="12"/>
        <v>0.78649999999999998</v>
      </c>
      <c r="AG23" s="38">
        <f t="shared" si="13"/>
        <v>0.1595</v>
      </c>
      <c r="AH23" s="38">
        <f t="shared" si="14"/>
        <v>0.155</v>
      </c>
      <c r="AI23" s="38">
        <f t="shared" si="15"/>
        <v>0.36370000000000002</v>
      </c>
      <c r="AJ23" s="38">
        <f t="shared" si="16"/>
        <v>0.2132</v>
      </c>
      <c r="AK23" s="38">
        <f t="shared" si="17"/>
        <v>0.67120000000000002</v>
      </c>
      <c r="AM23" s="38">
        <f t="shared" si="18"/>
        <v>0.2122</v>
      </c>
      <c r="AN23" s="38">
        <f t="shared" si="19"/>
        <v>5.3699999999999998E-2</v>
      </c>
      <c r="AO23" s="38">
        <f t="shared" si="20"/>
        <v>0.1331</v>
      </c>
      <c r="AP23" s="38">
        <f t="shared" si="21"/>
        <v>3.44E-2</v>
      </c>
      <c r="AQ23" s="38">
        <f t="shared" si="22"/>
        <v>0.2994</v>
      </c>
      <c r="AR23" s="38"/>
      <c r="AS23" s="38">
        <f t="shared" si="23"/>
        <v>0.23680000000000001</v>
      </c>
      <c r="AT23" s="38">
        <f t="shared" si="24"/>
        <v>0.11360000000000001</v>
      </c>
      <c r="AU23" s="38">
        <f t="shared" si="25"/>
        <v>0.13700000000000001</v>
      </c>
      <c r="AV23" s="38">
        <f t="shared" si="26"/>
        <v>0.1842</v>
      </c>
      <c r="AW23" s="38">
        <f t="shared" si="27"/>
        <v>9.5600000000000004E-2</v>
      </c>
    </row>
    <row r="24" spans="2:49" ht="15.75" x14ac:dyDescent="0.25">
      <c r="B24">
        <v>0.19</v>
      </c>
      <c r="C24">
        <v>0.28000000000000003</v>
      </c>
      <c r="D24">
        <v>0.56999999999999995</v>
      </c>
      <c r="E24">
        <v>0.57999999999999996</v>
      </c>
      <c r="F24">
        <v>0.17</v>
      </c>
      <c r="G24" t="s">
        <v>21</v>
      </c>
      <c r="H24">
        <f t="shared" si="0"/>
        <v>8.9099999999999999E-2</v>
      </c>
      <c r="I24">
        <f t="shared" si="1"/>
        <v>0.121</v>
      </c>
      <c r="J24">
        <f t="shared" si="2"/>
        <v>0.33900000000000002</v>
      </c>
      <c r="K24">
        <f t="shared" si="3"/>
        <v>0.53869999999999996</v>
      </c>
      <c r="L24" s="47">
        <f t="shared" si="4"/>
        <v>8.9099999999999999E-2</v>
      </c>
      <c r="M24" t="str">
        <f t="shared" si="5"/>
        <v>Very Low</v>
      </c>
      <c r="N24">
        <f t="shared" si="6"/>
        <v>0</v>
      </c>
      <c r="O24">
        <f>'Test_IF-có_validate'!O24</f>
        <v>0.21110000000000001</v>
      </c>
      <c r="P24">
        <f>'Test_IF-có_validate'!P24</f>
        <v>0.31109999999999999</v>
      </c>
      <c r="Q24">
        <f>'Test_IF-có_validate'!Q24</f>
        <v>0.62219999999999998</v>
      </c>
      <c r="R24">
        <f>'Test_IF-có_validate'!R24</f>
        <v>0.58589999999999998</v>
      </c>
      <c r="S24">
        <f>'Test_IF-có_validate'!S24</f>
        <v>0.1633</v>
      </c>
      <c r="U24" s="37">
        <f t="shared" si="7"/>
        <v>0.65139999999999998</v>
      </c>
      <c r="V24" s="37">
        <f t="shared" si="7"/>
        <v>0.52539999999999998</v>
      </c>
      <c r="W24" s="37">
        <f t="shared" si="7"/>
        <v>0.2329</v>
      </c>
      <c r="X24" s="37">
        <f t="shared" si="7"/>
        <v>0.2611</v>
      </c>
      <c r="Y24" s="37">
        <f t="shared" si="7"/>
        <v>0.71919999999999995</v>
      </c>
      <c r="AA24" s="37">
        <f t="shared" si="8"/>
        <v>0.1239</v>
      </c>
      <c r="AB24" s="37">
        <f t="shared" si="9"/>
        <v>8.77E-2</v>
      </c>
      <c r="AC24" s="37">
        <f t="shared" si="10"/>
        <v>0.20319999999999999</v>
      </c>
      <c r="AD24" s="37">
        <f t="shared" si="11"/>
        <v>0.20269999999999999</v>
      </c>
      <c r="AE24" s="37">
        <f t="shared" si="12"/>
        <v>7.9899999999999999E-2</v>
      </c>
      <c r="AG24" s="38">
        <f t="shared" si="13"/>
        <v>0.1605</v>
      </c>
      <c r="AH24" s="38">
        <f t="shared" si="14"/>
        <v>0.15920000000000001</v>
      </c>
      <c r="AI24" s="38">
        <f t="shared" si="15"/>
        <v>0.29849999999999999</v>
      </c>
      <c r="AJ24" s="38">
        <f t="shared" si="16"/>
        <v>0.25259999999999999</v>
      </c>
      <c r="AK24" s="38">
        <f t="shared" si="17"/>
        <v>0.10730000000000001</v>
      </c>
      <c r="AM24" s="38">
        <f t="shared" si="18"/>
        <v>0.22320000000000001</v>
      </c>
      <c r="AN24" s="38">
        <f t="shared" si="19"/>
        <v>9.5799999999999996E-2</v>
      </c>
      <c r="AO24" s="38">
        <f t="shared" si="20"/>
        <v>5.7799999999999997E-2</v>
      </c>
      <c r="AP24" s="38">
        <f t="shared" si="21"/>
        <v>0.2152</v>
      </c>
      <c r="AQ24" s="38">
        <f t="shared" si="22"/>
        <v>0.35970000000000002</v>
      </c>
      <c r="AR24" s="38"/>
      <c r="AS24" s="38">
        <f t="shared" si="23"/>
        <v>0.24790000000000001</v>
      </c>
      <c r="AT24" s="38">
        <f t="shared" si="24"/>
        <v>0.156</v>
      </c>
      <c r="AU24" s="38">
        <f t="shared" si="25"/>
        <v>6.1800000000000001E-2</v>
      </c>
      <c r="AV24" s="38">
        <f t="shared" si="26"/>
        <v>6.5000000000000002E-2</v>
      </c>
      <c r="AW24" s="38">
        <f t="shared" si="27"/>
        <v>0.57820000000000005</v>
      </c>
    </row>
    <row r="25" spans="2:49" ht="15.75" x14ac:dyDescent="0.25">
      <c r="B25">
        <v>0.11</v>
      </c>
      <c r="C25">
        <v>0.26</v>
      </c>
      <c r="D25">
        <v>0.56000000000000005</v>
      </c>
      <c r="E25">
        <v>0.68</v>
      </c>
      <c r="F25">
        <v>0.27</v>
      </c>
      <c r="G25" t="s">
        <v>21</v>
      </c>
      <c r="H25">
        <f t="shared" si="0"/>
        <v>0.1825</v>
      </c>
      <c r="I25">
        <f t="shared" si="1"/>
        <v>0.1454</v>
      </c>
      <c r="J25">
        <f t="shared" si="2"/>
        <v>0.24399999999999999</v>
      </c>
      <c r="K25">
        <f t="shared" si="3"/>
        <v>0.437</v>
      </c>
      <c r="L25" s="47">
        <f t="shared" si="4"/>
        <v>0.1454</v>
      </c>
      <c r="M25" t="str">
        <f t="shared" si="5"/>
        <v>Low</v>
      </c>
      <c r="N25">
        <f t="shared" si="6"/>
        <v>1</v>
      </c>
      <c r="O25">
        <f>'Test_IF-có_validate'!O25</f>
        <v>0.1222</v>
      </c>
      <c r="P25">
        <f>'Test_IF-có_validate'!P25</f>
        <v>0.28889999999999999</v>
      </c>
      <c r="Q25">
        <f>'Test_IF-có_validate'!Q25</f>
        <v>0.61109999999999998</v>
      </c>
      <c r="R25">
        <f>'Test_IF-có_validate'!R25</f>
        <v>0.68689999999999996</v>
      </c>
      <c r="S25">
        <f>'Test_IF-có_validate'!S25</f>
        <v>0.26529999999999998</v>
      </c>
      <c r="U25" s="37">
        <f t="shared" si="7"/>
        <v>0.78220000000000001</v>
      </c>
      <c r="V25" s="37">
        <f t="shared" si="7"/>
        <v>0.55169999999999997</v>
      </c>
      <c r="W25" s="37">
        <f t="shared" si="7"/>
        <v>0.2414</v>
      </c>
      <c r="X25" s="37">
        <f t="shared" si="7"/>
        <v>0.18559999999999999</v>
      </c>
      <c r="Y25" s="37">
        <f t="shared" si="7"/>
        <v>0.58069999999999999</v>
      </c>
      <c r="AA25" s="37">
        <f t="shared" si="8"/>
        <v>0.21260000000000001</v>
      </c>
      <c r="AB25" s="37">
        <f t="shared" si="9"/>
        <v>6.6500000000000004E-2</v>
      </c>
      <c r="AC25" s="37">
        <f t="shared" si="10"/>
        <v>0.19359999999999999</v>
      </c>
      <c r="AD25" s="37">
        <f t="shared" si="11"/>
        <v>0.29070000000000001</v>
      </c>
      <c r="AE25" s="37">
        <f t="shared" si="12"/>
        <v>0.1802</v>
      </c>
      <c r="AG25" s="38">
        <f t="shared" si="13"/>
        <v>0.1681</v>
      </c>
      <c r="AH25" s="38">
        <f t="shared" si="14"/>
        <v>0.1613</v>
      </c>
      <c r="AI25" s="38">
        <f t="shared" si="15"/>
        <v>0.29020000000000001</v>
      </c>
      <c r="AJ25" s="38">
        <f t="shared" si="16"/>
        <v>0.32629999999999998</v>
      </c>
      <c r="AK25" s="38">
        <f t="shared" si="17"/>
        <v>0.13300000000000001</v>
      </c>
      <c r="AM25" s="38">
        <f t="shared" si="18"/>
        <v>0.31380000000000002</v>
      </c>
      <c r="AN25" s="38">
        <f t="shared" si="19"/>
        <v>0.11700000000000001</v>
      </c>
      <c r="AO25" s="38">
        <f t="shared" si="20"/>
        <v>4.8300000000000003E-2</v>
      </c>
      <c r="AP25" s="38">
        <f t="shared" si="21"/>
        <v>0.3034</v>
      </c>
      <c r="AQ25" s="38">
        <f t="shared" si="22"/>
        <v>0.25590000000000002</v>
      </c>
      <c r="AR25" s="38"/>
      <c r="AS25" s="38">
        <f t="shared" si="23"/>
        <v>0.33910000000000001</v>
      </c>
      <c r="AT25" s="38">
        <f t="shared" si="24"/>
        <v>0.1774</v>
      </c>
      <c r="AU25" s="38">
        <f t="shared" si="25"/>
        <v>5.2200000000000003E-2</v>
      </c>
      <c r="AV25" s="38">
        <f t="shared" si="26"/>
        <v>0.1515</v>
      </c>
      <c r="AW25" s="38">
        <f t="shared" si="27"/>
        <v>0.46710000000000002</v>
      </c>
    </row>
    <row r="26" spans="2:49" ht="15.75" x14ac:dyDescent="0.25">
      <c r="B26">
        <v>0.12</v>
      </c>
      <c r="C26">
        <v>0.28000000000000003</v>
      </c>
      <c r="D26">
        <v>0.7</v>
      </c>
      <c r="E26">
        <v>0.16</v>
      </c>
      <c r="F26">
        <v>0.32</v>
      </c>
      <c r="G26" t="s">
        <v>21</v>
      </c>
      <c r="H26">
        <f t="shared" si="0"/>
        <v>0.2349</v>
      </c>
      <c r="I26">
        <f t="shared" si="1"/>
        <v>0.19289999999999999</v>
      </c>
      <c r="J26">
        <f t="shared" si="2"/>
        <v>0.20380000000000001</v>
      </c>
      <c r="K26">
        <f t="shared" si="3"/>
        <v>0.39900000000000002</v>
      </c>
      <c r="L26" s="47">
        <f t="shared" si="4"/>
        <v>0.19289999999999999</v>
      </c>
      <c r="M26" t="str">
        <f t="shared" si="5"/>
        <v>Low</v>
      </c>
      <c r="N26">
        <f t="shared" si="6"/>
        <v>1</v>
      </c>
      <c r="O26">
        <f>'Test_IF-có_validate'!O26</f>
        <v>0.1333</v>
      </c>
      <c r="P26">
        <f>'Test_IF-có_validate'!P26</f>
        <v>0.31109999999999999</v>
      </c>
      <c r="Q26">
        <f>'Test_IF-có_validate'!Q26</f>
        <v>0.76670000000000005</v>
      </c>
      <c r="R26">
        <f>'Test_IF-có_validate'!R26</f>
        <v>0.16159999999999999</v>
      </c>
      <c r="S26">
        <f>'Test_IF-có_validate'!S26</f>
        <v>0.31630000000000003</v>
      </c>
      <c r="U26" s="37">
        <f t="shared" si="7"/>
        <v>0.76480000000000004</v>
      </c>
      <c r="V26" s="37">
        <f t="shared" si="7"/>
        <v>0.52539999999999998</v>
      </c>
      <c r="W26" s="37">
        <f t="shared" si="7"/>
        <v>0.1321</v>
      </c>
      <c r="X26" s="37">
        <f t="shared" si="7"/>
        <v>0.7218</v>
      </c>
      <c r="Y26" s="37">
        <f t="shared" si="7"/>
        <v>0.51939999999999997</v>
      </c>
      <c r="AA26" s="37">
        <f t="shared" si="8"/>
        <v>0.2014</v>
      </c>
      <c r="AB26" s="37">
        <f t="shared" si="9"/>
        <v>8.77E-2</v>
      </c>
      <c r="AC26" s="37">
        <f t="shared" si="10"/>
        <v>0.32690000000000002</v>
      </c>
      <c r="AD26" s="37">
        <f t="shared" si="11"/>
        <v>0.19450000000000001</v>
      </c>
      <c r="AE26" s="37">
        <f t="shared" si="12"/>
        <v>0.23</v>
      </c>
      <c r="AG26" s="38">
        <f t="shared" si="13"/>
        <v>0.16719999999999999</v>
      </c>
      <c r="AH26" s="38">
        <f t="shared" si="14"/>
        <v>0.15920000000000001</v>
      </c>
      <c r="AI26" s="38">
        <f t="shared" si="15"/>
        <v>0.40350000000000003</v>
      </c>
      <c r="AJ26" s="38">
        <f t="shared" si="16"/>
        <v>0.23180000000000001</v>
      </c>
      <c r="AK26" s="38">
        <f t="shared" si="17"/>
        <v>0.17879999999999999</v>
      </c>
      <c r="AM26" s="38">
        <f t="shared" si="18"/>
        <v>0.30230000000000001</v>
      </c>
      <c r="AN26" s="38">
        <f t="shared" si="19"/>
        <v>9.5799999999999996E-2</v>
      </c>
      <c r="AO26" s="38">
        <f t="shared" si="20"/>
        <v>0.17910000000000001</v>
      </c>
      <c r="AP26" s="38">
        <f t="shared" si="21"/>
        <v>0.182</v>
      </c>
      <c r="AQ26" s="38">
        <f t="shared" si="22"/>
        <v>0.20599999999999999</v>
      </c>
      <c r="AR26" s="38"/>
      <c r="AS26" s="38">
        <f t="shared" si="23"/>
        <v>0.32750000000000001</v>
      </c>
      <c r="AT26" s="38">
        <f t="shared" si="24"/>
        <v>0.156</v>
      </c>
      <c r="AU26" s="38">
        <f t="shared" si="25"/>
        <v>0.18310000000000001</v>
      </c>
      <c r="AV26" s="38">
        <f t="shared" si="26"/>
        <v>0.33560000000000001</v>
      </c>
      <c r="AW26" s="38">
        <f t="shared" si="27"/>
        <v>0.41449999999999998</v>
      </c>
    </row>
    <row r="27" spans="2:49" ht="15.75" x14ac:dyDescent="0.25">
      <c r="B27">
        <v>0.18</v>
      </c>
      <c r="C27">
        <v>0.28999999999999998</v>
      </c>
      <c r="D27">
        <v>0.78</v>
      </c>
      <c r="E27">
        <v>0.15</v>
      </c>
      <c r="F27">
        <v>0.61</v>
      </c>
      <c r="G27" t="s">
        <v>24</v>
      </c>
      <c r="H27">
        <f t="shared" si="0"/>
        <v>0.503</v>
      </c>
      <c r="I27">
        <f t="shared" si="1"/>
        <v>0.4335</v>
      </c>
      <c r="J27">
        <f t="shared" si="2"/>
        <v>7.6399999999999996E-2</v>
      </c>
      <c r="K27">
        <f t="shared" si="3"/>
        <v>0.14860000000000001</v>
      </c>
      <c r="L27" s="47">
        <f t="shared" si="4"/>
        <v>7.6399999999999996E-2</v>
      </c>
      <c r="M27" t="str">
        <f t="shared" si="5"/>
        <v>Middle</v>
      </c>
      <c r="N27">
        <f t="shared" si="6"/>
        <v>1</v>
      </c>
      <c r="O27">
        <f>'Test_IF-có_validate'!O27</f>
        <v>0.2</v>
      </c>
      <c r="P27">
        <f>'Test_IF-có_validate'!P27</f>
        <v>0.32219999999999999</v>
      </c>
      <c r="Q27">
        <f>'Test_IF-có_validate'!Q27</f>
        <v>0.85560000000000003</v>
      </c>
      <c r="R27">
        <f>'Test_IF-có_validate'!R27</f>
        <v>0.1515</v>
      </c>
      <c r="S27">
        <f>'Test_IF-có_validate'!S27</f>
        <v>0.61219999999999997</v>
      </c>
      <c r="U27" s="37">
        <f t="shared" si="7"/>
        <v>0.66669999999999996</v>
      </c>
      <c r="V27" s="37">
        <f t="shared" si="7"/>
        <v>0.51259999999999994</v>
      </c>
      <c r="W27" s="37">
        <f t="shared" si="7"/>
        <v>7.7799999999999994E-2</v>
      </c>
      <c r="X27" s="37">
        <f t="shared" si="7"/>
        <v>0.7369</v>
      </c>
      <c r="Y27" s="37">
        <f t="shared" si="7"/>
        <v>0.24049999999999999</v>
      </c>
      <c r="AA27" s="37">
        <f t="shared" si="8"/>
        <v>0.1348</v>
      </c>
      <c r="AB27" s="37">
        <f t="shared" si="9"/>
        <v>9.8299999999999998E-2</v>
      </c>
      <c r="AC27" s="37">
        <f t="shared" si="10"/>
        <v>0.40100000000000002</v>
      </c>
      <c r="AD27" s="37">
        <f t="shared" si="11"/>
        <v>0.20469999999999999</v>
      </c>
      <c r="AE27" s="37">
        <f t="shared" si="12"/>
        <v>0.51549999999999996</v>
      </c>
      <c r="AG27" s="38">
        <f t="shared" si="13"/>
        <v>0.16139999999999999</v>
      </c>
      <c r="AH27" s="38">
        <f t="shared" si="14"/>
        <v>0.15820000000000001</v>
      </c>
      <c r="AI27" s="38">
        <f t="shared" si="15"/>
        <v>0.46600000000000003</v>
      </c>
      <c r="AJ27" s="38">
        <f t="shared" si="16"/>
        <v>0.2331</v>
      </c>
      <c r="AK27" s="38">
        <f t="shared" si="17"/>
        <v>0.43540000000000001</v>
      </c>
      <c r="AM27" s="38">
        <f t="shared" si="18"/>
        <v>0.23430000000000001</v>
      </c>
      <c r="AN27" s="38">
        <f t="shared" si="19"/>
        <v>8.5199999999999998E-2</v>
      </c>
      <c r="AO27" s="38">
        <f t="shared" si="20"/>
        <v>0.25130000000000002</v>
      </c>
      <c r="AP27" s="38">
        <f t="shared" si="21"/>
        <v>0.19220000000000001</v>
      </c>
      <c r="AQ27" s="38">
        <f t="shared" si="22"/>
        <v>6.3200000000000006E-2</v>
      </c>
      <c r="AR27" s="38"/>
      <c r="AS27" s="38">
        <f t="shared" si="23"/>
        <v>0.2591</v>
      </c>
      <c r="AT27" s="38">
        <f t="shared" si="24"/>
        <v>0.14530000000000001</v>
      </c>
      <c r="AU27" s="38">
        <f t="shared" si="25"/>
        <v>0.25530000000000003</v>
      </c>
      <c r="AV27" s="38">
        <f t="shared" si="26"/>
        <v>0.34610000000000002</v>
      </c>
      <c r="AW27" s="38">
        <f t="shared" si="27"/>
        <v>0.1384</v>
      </c>
    </row>
    <row r="28" spans="2:49" ht="15.75" x14ac:dyDescent="0.25">
      <c r="B28">
        <v>0.2</v>
      </c>
      <c r="C28">
        <v>0.25</v>
      </c>
      <c r="D28">
        <v>0.7</v>
      </c>
      <c r="E28">
        <v>0.25</v>
      </c>
      <c r="F28">
        <v>0.03</v>
      </c>
      <c r="G28" t="s">
        <v>23</v>
      </c>
      <c r="H28">
        <f t="shared" si="0"/>
        <v>7.8600000000000003E-2</v>
      </c>
      <c r="I28">
        <f t="shared" si="1"/>
        <v>0.1341</v>
      </c>
      <c r="J28">
        <f t="shared" si="2"/>
        <v>0.48880000000000001</v>
      </c>
      <c r="K28">
        <f t="shared" si="3"/>
        <v>0.70809999999999995</v>
      </c>
      <c r="L28" s="47">
        <f t="shared" si="4"/>
        <v>7.8600000000000003E-2</v>
      </c>
      <c r="M28" t="str">
        <f t="shared" si="5"/>
        <v>Very Low</v>
      </c>
      <c r="N28">
        <f t="shared" si="6"/>
        <v>1</v>
      </c>
      <c r="O28">
        <f>'Test_IF-có_validate'!O28</f>
        <v>0.22220000000000001</v>
      </c>
      <c r="P28">
        <f>'Test_IF-có_validate'!P28</f>
        <v>0.27779999999999999</v>
      </c>
      <c r="Q28">
        <f>'Test_IF-có_validate'!Q28</f>
        <v>0.76670000000000005</v>
      </c>
      <c r="R28">
        <f>'Test_IF-có_validate'!R28</f>
        <v>0.2525</v>
      </c>
      <c r="S28">
        <f>'Test_IF-có_validate'!S28</f>
        <v>2.0400000000000001E-2</v>
      </c>
      <c r="U28" s="37">
        <f t="shared" si="7"/>
        <v>0.63639999999999997</v>
      </c>
      <c r="V28" s="37">
        <f t="shared" si="7"/>
        <v>0.56520000000000004</v>
      </c>
      <c r="W28" s="37">
        <f t="shared" si="7"/>
        <v>0.1321</v>
      </c>
      <c r="X28" s="37">
        <f t="shared" si="7"/>
        <v>0.5968</v>
      </c>
      <c r="Y28" s="37">
        <f t="shared" si="7"/>
        <v>0.96</v>
      </c>
      <c r="AA28" s="37">
        <f t="shared" si="8"/>
        <v>0.113</v>
      </c>
      <c r="AB28" s="37">
        <f t="shared" si="9"/>
        <v>5.5800000000000002E-2</v>
      </c>
      <c r="AC28" s="37">
        <f t="shared" si="10"/>
        <v>0.32690000000000002</v>
      </c>
      <c r="AD28" s="37">
        <f t="shared" si="11"/>
        <v>0.10489999999999999</v>
      </c>
      <c r="AE28" s="37">
        <f t="shared" si="12"/>
        <v>6.2199999999999998E-2</v>
      </c>
      <c r="AG28" s="38">
        <f t="shared" si="13"/>
        <v>0.1595</v>
      </c>
      <c r="AH28" s="38">
        <f t="shared" si="14"/>
        <v>0.1623</v>
      </c>
      <c r="AI28" s="38">
        <f t="shared" si="15"/>
        <v>0.40350000000000003</v>
      </c>
      <c r="AJ28" s="38">
        <f t="shared" si="16"/>
        <v>0.22070000000000001</v>
      </c>
      <c r="AK28" s="38">
        <f t="shared" si="17"/>
        <v>0.1152</v>
      </c>
      <c r="AM28" s="38">
        <f t="shared" si="18"/>
        <v>0.2122</v>
      </c>
      <c r="AN28" s="38">
        <f t="shared" si="19"/>
        <v>0.1278</v>
      </c>
      <c r="AO28" s="38">
        <f t="shared" si="20"/>
        <v>0.17910000000000001</v>
      </c>
      <c r="AP28" s="38">
        <f t="shared" si="21"/>
        <v>9.2499999999999999E-2</v>
      </c>
      <c r="AQ28" s="38">
        <f t="shared" si="22"/>
        <v>0.51619999999999999</v>
      </c>
      <c r="AR28" s="38"/>
      <c r="AS28" s="38">
        <f t="shared" si="23"/>
        <v>0.23680000000000001</v>
      </c>
      <c r="AT28" s="38">
        <f t="shared" si="24"/>
        <v>0.18820000000000001</v>
      </c>
      <c r="AU28" s="38">
        <f t="shared" si="25"/>
        <v>0.18310000000000001</v>
      </c>
      <c r="AV28" s="38">
        <f t="shared" si="26"/>
        <v>0.24340000000000001</v>
      </c>
      <c r="AW28" s="38">
        <f t="shared" si="27"/>
        <v>0.75090000000000001</v>
      </c>
    </row>
    <row r="29" spans="2:49" ht="15.75" x14ac:dyDescent="0.25">
      <c r="B29">
        <v>0.16</v>
      </c>
      <c r="C29">
        <v>0.28000000000000003</v>
      </c>
      <c r="D29">
        <v>0.72</v>
      </c>
      <c r="E29">
        <v>0.27</v>
      </c>
      <c r="F29">
        <v>0.32</v>
      </c>
      <c r="G29" t="s">
        <v>21</v>
      </c>
      <c r="H29">
        <f t="shared" si="0"/>
        <v>0.23430000000000001</v>
      </c>
      <c r="I29">
        <f t="shared" si="1"/>
        <v>0.19370000000000001</v>
      </c>
      <c r="J29">
        <f t="shared" si="2"/>
        <v>0.20319999999999999</v>
      </c>
      <c r="K29">
        <f t="shared" si="3"/>
        <v>0.39829999999999999</v>
      </c>
      <c r="L29" s="47">
        <f t="shared" si="4"/>
        <v>0.19370000000000001</v>
      </c>
      <c r="M29" t="str">
        <f t="shared" si="5"/>
        <v>Low</v>
      </c>
      <c r="N29">
        <f t="shared" si="6"/>
        <v>1</v>
      </c>
      <c r="O29">
        <f>'Test_IF-có_validate'!O29</f>
        <v>0.17780000000000001</v>
      </c>
      <c r="P29">
        <f>'Test_IF-có_validate'!P29</f>
        <v>0.31109999999999999</v>
      </c>
      <c r="Q29">
        <f>'Test_IF-có_validate'!Q29</f>
        <v>0.78890000000000005</v>
      </c>
      <c r="R29">
        <f>'Test_IF-có_validate'!R29</f>
        <v>0.2727</v>
      </c>
      <c r="S29">
        <f>'Test_IF-có_validate'!S29</f>
        <v>0.31630000000000003</v>
      </c>
      <c r="U29" s="37">
        <f t="shared" si="7"/>
        <v>0.69810000000000005</v>
      </c>
      <c r="V29" s="37">
        <f t="shared" si="7"/>
        <v>0.52539999999999998</v>
      </c>
      <c r="W29" s="37">
        <f t="shared" si="7"/>
        <v>0.11799999999999999</v>
      </c>
      <c r="X29" s="37">
        <f t="shared" si="7"/>
        <v>0.57150000000000001</v>
      </c>
      <c r="Y29" s="37">
        <f t="shared" si="7"/>
        <v>0.51939999999999997</v>
      </c>
      <c r="AA29" s="37">
        <f t="shared" si="8"/>
        <v>0.15679999999999999</v>
      </c>
      <c r="AB29" s="37">
        <f t="shared" si="9"/>
        <v>8.77E-2</v>
      </c>
      <c r="AC29" s="37">
        <f t="shared" si="10"/>
        <v>0.34549999999999997</v>
      </c>
      <c r="AD29" s="37">
        <f t="shared" si="11"/>
        <v>8.5300000000000001E-2</v>
      </c>
      <c r="AE29" s="37">
        <f t="shared" si="12"/>
        <v>0.23</v>
      </c>
      <c r="AG29" s="38">
        <f t="shared" si="13"/>
        <v>0.16339999999999999</v>
      </c>
      <c r="AH29" s="38">
        <f t="shared" si="14"/>
        <v>0.15920000000000001</v>
      </c>
      <c r="AI29" s="38">
        <f t="shared" si="15"/>
        <v>0.41930000000000001</v>
      </c>
      <c r="AJ29" s="38">
        <f t="shared" si="16"/>
        <v>0.21820000000000001</v>
      </c>
      <c r="AK29" s="38">
        <f t="shared" si="17"/>
        <v>0.17879999999999999</v>
      </c>
      <c r="AM29" s="38">
        <f t="shared" si="18"/>
        <v>0.25669999999999998</v>
      </c>
      <c r="AN29" s="38">
        <f t="shared" si="19"/>
        <v>9.5799999999999996E-2</v>
      </c>
      <c r="AO29" s="38">
        <f t="shared" si="20"/>
        <v>0.1973</v>
      </c>
      <c r="AP29" s="38">
        <f t="shared" si="21"/>
        <v>7.2999999999999995E-2</v>
      </c>
      <c r="AQ29" s="38">
        <f t="shared" si="22"/>
        <v>0.20599999999999999</v>
      </c>
      <c r="AR29" s="38"/>
      <c r="AS29" s="38">
        <f t="shared" si="23"/>
        <v>0.28160000000000002</v>
      </c>
      <c r="AT29" s="38">
        <f t="shared" si="24"/>
        <v>0.156</v>
      </c>
      <c r="AU29" s="38">
        <f t="shared" si="25"/>
        <v>0.20130000000000001</v>
      </c>
      <c r="AV29" s="38">
        <f t="shared" si="26"/>
        <v>0.2235</v>
      </c>
      <c r="AW29" s="38">
        <f t="shared" si="27"/>
        <v>0.41449999999999998</v>
      </c>
    </row>
    <row r="30" spans="2:49" ht="15.75" x14ac:dyDescent="0.25">
      <c r="B30">
        <v>0.11</v>
      </c>
      <c r="C30">
        <v>0.3</v>
      </c>
      <c r="D30">
        <v>0.79</v>
      </c>
      <c r="E30">
        <v>0.8</v>
      </c>
      <c r="F30">
        <v>0.32</v>
      </c>
      <c r="G30" t="s">
        <v>24</v>
      </c>
      <c r="H30">
        <f t="shared" si="0"/>
        <v>0.24299999999999999</v>
      </c>
      <c r="I30">
        <f t="shared" si="1"/>
        <v>0.19989999999999999</v>
      </c>
      <c r="J30">
        <f t="shared" si="2"/>
        <v>0.21210000000000001</v>
      </c>
      <c r="K30">
        <f t="shared" si="3"/>
        <v>0.40250000000000002</v>
      </c>
      <c r="L30" s="47">
        <f t="shared" si="4"/>
        <v>0.19989999999999999</v>
      </c>
      <c r="M30" t="str">
        <f t="shared" si="5"/>
        <v>Low</v>
      </c>
      <c r="N30">
        <f t="shared" si="6"/>
        <v>0</v>
      </c>
      <c r="O30">
        <f>'Test_IF-có_validate'!O30</f>
        <v>0.1222</v>
      </c>
      <c r="P30">
        <f>'Test_IF-có_validate'!P30</f>
        <v>0.33329999999999999</v>
      </c>
      <c r="Q30">
        <f>'Test_IF-có_validate'!Q30</f>
        <v>0.86670000000000003</v>
      </c>
      <c r="R30">
        <f>'Test_IF-có_validate'!R30</f>
        <v>0.80810000000000004</v>
      </c>
      <c r="S30">
        <f>'Test_IF-có_validate'!S30</f>
        <v>0.31630000000000003</v>
      </c>
      <c r="U30" s="37">
        <f t="shared" si="7"/>
        <v>0.78220000000000001</v>
      </c>
      <c r="V30" s="37">
        <f t="shared" si="7"/>
        <v>0.5</v>
      </c>
      <c r="W30" s="37">
        <f t="shared" si="7"/>
        <v>7.1400000000000005E-2</v>
      </c>
      <c r="X30" s="37">
        <f t="shared" si="7"/>
        <v>0.1061</v>
      </c>
      <c r="Y30" s="37">
        <f t="shared" si="7"/>
        <v>0.51939999999999997</v>
      </c>
      <c r="AA30" s="37">
        <f t="shared" si="8"/>
        <v>0.21260000000000001</v>
      </c>
      <c r="AB30" s="37">
        <f t="shared" si="9"/>
        <v>0.10879999999999999</v>
      </c>
      <c r="AC30" s="37">
        <f t="shared" si="10"/>
        <v>0.41020000000000001</v>
      </c>
      <c r="AD30" s="37">
        <f t="shared" si="11"/>
        <v>0.39400000000000002</v>
      </c>
      <c r="AE30" s="37">
        <f t="shared" si="12"/>
        <v>0.23</v>
      </c>
      <c r="AG30" s="38">
        <f t="shared" si="13"/>
        <v>0.1681</v>
      </c>
      <c r="AH30" s="38">
        <f t="shared" si="14"/>
        <v>0.15709999999999999</v>
      </c>
      <c r="AI30" s="38">
        <f t="shared" si="15"/>
        <v>0.47370000000000001</v>
      </c>
      <c r="AJ30" s="38">
        <f t="shared" si="16"/>
        <v>0.41149999999999998</v>
      </c>
      <c r="AK30" s="38">
        <f t="shared" si="17"/>
        <v>0.17879999999999999</v>
      </c>
      <c r="AM30" s="38">
        <f t="shared" si="18"/>
        <v>0.31380000000000002</v>
      </c>
      <c r="AN30" s="38">
        <f t="shared" si="19"/>
        <v>7.4700000000000003E-2</v>
      </c>
      <c r="AO30" s="38">
        <f t="shared" si="20"/>
        <v>0.26019999999999999</v>
      </c>
      <c r="AP30" s="38">
        <f t="shared" si="21"/>
        <v>0.40699999999999997</v>
      </c>
      <c r="AQ30" s="38">
        <f t="shared" si="22"/>
        <v>0.20599999999999999</v>
      </c>
      <c r="AR30" s="38"/>
      <c r="AS30" s="38">
        <f t="shared" si="23"/>
        <v>0.33910000000000001</v>
      </c>
      <c r="AT30" s="38">
        <f t="shared" si="24"/>
        <v>0.13469999999999999</v>
      </c>
      <c r="AU30" s="38">
        <f t="shared" si="25"/>
        <v>0.26419999999999999</v>
      </c>
      <c r="AV30" s="38">
        <f t="shared" si="26"/>
        <v>0.25209999999999999</v>
      </c>
      <c r="AW30" s="38">
        <f t="shared" si="27"/>
        <v>0.41449999999999998</v>
      </c>
    </row>
    <row r="31" spans="2:49" ht="15.75" x14ac:dyDescent="0.25">
      <c r="B31">
        <v>0.18</v>
      </c>
      <c r="C31">
        <v>0.31</v>
      </c>
      <c r="D31">
        <v>0.81</v>
      </c>
      <c r="E31">
        <v>0.7</v>
      </c>
      <c r="F31">
        <v>0.4</v>
      </c>
      <c r="G31" t="s">
        <v>24</v>
      </c>
      <c r="H31">
        <f t="shared" si="0"/>
        <v>0.31609999999999999</v>
      </c>
      <c r="I31">
        <f t="shared" si="1"/>
        <v>0.26650000000000001</v>
      </c>
      <c r="J31">
        <f t="shared" si="2"/>
        <v>0.14019999999999999</v>
      </c>
      <c r="K31">
        <f t="shared" si="3"/>
        <v>0.3276</v>
      </c>
      <c r="L31" s="47">
        <f t="shared" si="4"/>
        <v>0.14019999999999999</v>
      </c>
      <c r="M31" t="str">
        <f t="shared" si="5"/>
        <v>Middle</v>
      </c>
      <c r="N31">
        <f t="shared" si="6"/>
        <v>1</v>
      </c>
      <c r="O31">
        <f>'Test_IF-có_validate'!O31</f>
        <v>0.2</v>
      </c>
      <c r="P31">
        <f>'Test_IF-có_validate'!P31</f>
        <v>0.34439999999999998</v>
      </c>
      <c r="Q31">
        <f>'Test_IF-có_validate'!Q31</f>
        <v>0.88890000000000002</v>
      </c>
      <c r="R31">
        <f>'Test_IF-có_validate'!R31</f>
        <v>0.70709999999999995</v>
      </c>
      <c r="S31">
        <f>'Test_IF-có_validate'!S31</f>
        <v>0.39800000000000002</v>
      </c>
      <c r="U31" s="37">
        <f t="shared" si="7"/>
        <v>0.66669999999999996</v>
      </c>
      <c r="V31" s="37">
        <f t="shared" si="7"/>
        <v>0.48770000000000002</v>
      </c>
      <c r="W31" s="37">
        <f t="shared" si="7"/>
        <v>5.8799999999999998E-2</v>
      </c>
      <c r="X31" s="37">
        <f t="shared" si="7"/>
        <v>0.1716</v>
      </c>
      <c r="Y31" s="37">
        <f t="shared" si="7"/>
        <v>0.43059999999999998</v>
      </c>
      <c r="AA31" s="37">
        <f t="shared" si="8"/>
        <v>0.1348</v>
      </c>
      <c r="AB31" s="37">
        <f t="shared" si="9"/>
        <v>0.1193</v>
      </c>
      <c r="AC31" s="37">
        <f t="shared" si="10"/>
        <v>0.42849999999999999</v>
      </c>
      <c r="AD31" s="37">
        <f t="shared" si="11"/>
        <v>0.30809999999999998</v>
      </c>
      <c r="AE31" s="37">
        <f t="shared" si="12"/>
        <v>0.30940000000000001</v>
      </c>
      <c r="AG31" s="38">
        <f t="shared" si="13"/>
        <v>0.16139999999999999</v>
      </c>
      <c r="AH31" s="38">
        <f t="shared" si="14"/>
        <v>0.15609999999999999</v>
      </c>
      <c r="AI31" s="38">
        <f t="shared" si="15"/>
        <v>0.48899999999999999</v>
      </c>
      <c r="AJ31" s="38">
        <f t="shared" si="16"/>
        <v>0.3407</v>
      </c>
      <c r="AK31" s="38">
        <f t="shared" si="17"/>
        <v>0.25119999999999998</v>
      </c>
      <c r="AM31" s="38">
        <f t="shared" si="18"/>
        <v>0.23430000000000001</v>
      </c>
      <c r="AN31" s="38">
        <f t="shared" si="19"/>
        <v>6.4199999999999993E-2</v>
      </c>
      <c r="AO31" s="38">
        <f t="shared" si="20"/>
        <v>0.27789999999999998</v>
      </c>
      <c r="AP31" s="38">
        <f t="shared" si="21"/>
        <v>0.32090000000000002</v>
      </c>
      <c r="AQ31" s="38">
        <f t="shared" si="22"/>
        <v>0.1285</v>
      </c>
      <c r="AR31" s="38"/>
      <c r="AS31" s="38">
        <f t="shared" si="23"/>
        <v>0.2591</v>
      </c>
      <c r="AT31" s="38">
        <f t="shared" si="24"/>
        <v>0.1242</v>
      </c>
      <c r="AU31" s="38">
        <f t="shared" si="25"/>
        <v>0.28189999999999998</v>
      </c>
      <c r="AV31" s="38">
        <f t="shared" si="26"/>
        <v>0.16850000000000001</v>
      </c>
      <c r="AW31" s="38">
        <f t="shared" si="27"/>
        <v>0.3337</v>
      </c>
    </row>
    <row r="32" spans="2:49" ht="15.75" x14ac:dyDescent="0.25">
      <c r="B32">
        <v>0.1</v>
      </c>
      <c r="C32">
        <v>0.33</v>
      </c>
      <c r="D32">
        <v>0.02</v>
      </c>
      <c r="E32">
        <v>0</v>
      </c>
      <c r="F32">
        <v>0.25</v>
      </c>
      <c r="G32" t="s">
        <v>23</v>
      </c>
      <c r="H32">
        <f t="shared" si="0"/>
        <v>0.17660000000000001</v>
      </c>
      <c r="I32">
        <f t="shared" si="1"/>
        <v>0.1237</v>
      </c>
      <c r="J32">
        <f t="shared" si="2"/>
        <v>0.29270000000000002</v>
      </c>
      <c r="K32">
        <f t="shared" si="3"/>
        <v>0.49109999999999998</v>
      </c>
      <c r="L32" s="47">
        <f t="shared" si="4"/>
        <v>0.1237</v>
      </c>
      <c r="M32" t="str">
        <f t="shared" si="5"/>
        <v>Low</v>
      </c>
      <c r="N32">
        <f t="shared" si="6"/>
        <v>0</v>
      </c>
      <c r="O32">
        <f>'Test_IF-có_validate'!O32</f>
        <v>0.1111</v>
      </c>
      <c r="P32">
        <f>'Test_IF-có_validate'!P32</f>
        <v>0.36670000000000003</v>
      </c>
      <c r="Q32">
        <f>'Test_IF-có_validate'!Q32</f>
        <v>1.11E-2</v>
      </c>
      <c r="R32">
        <f>'Test_IF-có_validate'!R32</f>
        <v>0</v>
      </c>
      <c r="S32">
        <f>'Test_IF-có_validate'!S32</f>
        <v>0.24490000000000001</v>
      </c>
      <c r="U32" s="37">
        <f t="shared" si="7"/>
        <v>0.8</v>
      </c>
      <c r="V32" s="37">
        <f t="shared" si="7"/>
        <v>0.46339999999999998</v>
      </c>
      <c r="W32" s="37">
        <f t="shared" si="7"/>
        <v>0.97799999999999998</v>
      </c>
      <c r="X32" s="37">
        <f t="shared" si="7"/>
        <v>1</v>
      </c>
      <c r="Y32" s="37">
        <f t="shared" si="7"/>
        <v>0.60660000000000003</v>
      </c>
      <c r="AA32" s="37">
        <f t="shared" si="8"/>
        <v>0.22389999999999999</v>
      </c>
      <c r="AB32" s="37">
        <f t="shared" si="9"/>
        <v>0.1404</v>
      </c>
      <c r="AC32" s="37">
        <f t="shared" si="10"/>
        <v>0.38350000000000001</v>
      </c>
      <c r="AD32" s="37">
        <f t="shared" si="11"/>
        <v>0.36259999999999998</v>
      </c>
      <c r="AE32" s="37">
        <f t="shared" si="12"/>
        <v>0.16020000000000001</v>
      </c>
      <c r="AG32" s="38">
        <f t="shared" si="13"/>
        <v>0.1691</v>
      </c>
      <c r="AH32" s="38">
        <f t="shared" si="14"/>
        <v>0.154</v>
      </c>
      <c r="AI32" s="38">
        <f t="shared" si="15"/>
        <v>0.23269999999999999</v>
      </c>
      <c r="AJ32" s="38">
        <f t="shared" si="16"/>
        <v>0.251</v>
      </c>
      <c r="AK32" s="38">
        <f t="shared" si="17"/>
        <v>0.1145</v>
      </c>
      <c r="AM32" s="38">
        <f t="shared" si="18"/>
        <v>0.32540000000000002</v>
      </c>
      <c r="AN32" s="38">
        <f t="shared" si="19"/>
        <v>4.3299999999999998E-2</v>
      </c>
      <c r="AO32" s="38">
        <f t="shared" si="20"/>
        <v>0.54259999999999997</v>
      </c>
      <c r="AP32" s="38">
        <f t="shared" si="21"/>
        <v>0.34949999999999998</v>
      </c>
      <c r="AQ32" s="38">
        <f t="shared" si="22"/>
        <v>0.2762</v>
      </c>
      <c r="AR32" s="38"/>
      <c r="AS32" s="38">
        <f t="shared" si="23"/>
        <v>0.3508</v>
      </c>
      <c r="AT32" s="38">
        <f t="shared" si="24"/>
        <v>0.1032</v>
      </c>
      <c r="AU32" s="38">
        <f t="shared" si="25"/>
        <v>0.53810000000000002</v>
      </c>
      <c r="AV32" s="38">
        <f t="shared" si="26"/>
        <v>0.5121</v>
      </c>
      <c r="AW32" s="38">
        <f t="shared" si="27"/>
        <v>0.48859999999999998</v>
      </c>
    </row>
    <row r="33" spans="2:49" ht="15.75" x14ac:dyDescent="0.25">
      <c r="B33">
        <v>0.18</v>
      </c>
      <c r="C33">
        <v>0.37</v>
      </c>
      <c r="D33">
        <v>0.11</v>
      </c>
      <c r="E33">
        <v>0.28000000000000003</v>
      </c>
      <c r="F33">
        <v>0.3</v>
      </c>
      <c r="G33" t="s">
        <v>21</v>
      </c>
      <c r="H33">
        <f t="shared" si="0"/>
        <v>0.21199999999999999</v>
      </c>
      <c r="I33">
        <f t="shared" si="1"/>
        <v>0.1651</v>
      </c>
      <c r="J33">
        <f t="shared" si="2"/>
        <v>0.23499999999999999</v>
      </c>
      <c r="K33">
        <f t="shared" si="3"/>
        <v>0.43049999999999999</v>
      </c>
      <c r="L33" s="47">
        <f t="shared" si="4"/>
        <v>0.1651</v>
      </c>
      <c r="M33" t="str">
        <f t="shared" si="5"/>
        <v>Low</v>
      </c>
      <c r="N33">
        <f t="shared" si="6"/>
        <v>1</v>
      </c>
      <c r="O33">
        <f>'Test_IF-có_validate'!O33</f>
        <v>0.2</v>
      </c>
      <c r="P33">
        <f>'Test_IF-có_validate'!P33</f>
        <v>0.41110000000000002</v>
      </c>
      <c r="Q33">
        <f>'Test_IF-có_validate'!Q33</f>
        <v>0.1111</v>
      </c>
      <c r="R33">
        <f>'Test_IF-có_validate'!R33</f>
        <v>0.2828</v>
      </c>
      <c r="S33">
        <f>'Test_IF-có_validate'!S33</f>
        <v>0.2959</v>
      </c>
      <c r="U33" s="37">
        <f t="shared" si="7"/>
        <v>0.66669999999999996</v>
      </c>
      <c r="V33" s="37">
        <f t="shared" si="7"/>
        <v>0.4173</v>
      </c>
      <c r="W33" s="37">
        <f t="shared" si="7"/>
        <v>0.8</v>
      </c>
      <c r="X33" s="37">
        <f t="shared" si="7"/>
        <v>0.55910000000000004</v>
      </c>
      <c r="Y33" s="37">
        <f t="shared" si="7"/>
        <v>0.54330000000000001</v>
      </c>
      <c r="AA33" s="37">
        <f t="shared" si="8"/>
        <v>0.1348</v>
      </c>
      <c r="AB33" s="37">
        <f t="shared" si="9"/>
        <v>0.1822</v>
      </c>
      <c r="AC33" s="37">
        <f t="shared" si="10"/>
        <v>0.27750000000000002</v>
      </c>
      <c r="AD33" s="37">
        <f t="shared" si="11"/>
        <v>7.5600000000000001E-2</v>
      </c>
      <c r="AE33" s="37">
        <f t="shared" si="12"/>
        <v>0.21010000000000001</v>
      </c>
      <c r="AG33" s="38">
        <f t="shared" si="13"/>
        <v>0.16139999999999999</v>
      </c>
      <c r="AH33" s="38">
        <f t="shared" si="14"/>
        <v>0.18390000000000001</v>
      </c>
      <c r="AI33" s="38">
        <f t="shared" si="15"/>
        <v>0.22170000000000001</v>
      </c>
      <c r="AJ33" s="38">
        <f t="shared" si="16"/>
        <v>0.21690000000000001</v>
      </c>
      <c r="AK33" s="38">
        <f t="shared" si="17"/>
        <v>0.16059999999999999</v>
      </c>
      <c r="AM33" s="38">
        <f t="shared" si="18"/>
        <v>0.23430000000000001</v>
      </c>
      <c r="AN33" s="38">
        <f t="shared" si="19"/>
        <v>2E-3</v>
      </c>
      <c r="AO33" s="38">
        <f t="shared" si="20"/>
        <v>0.43009999999999998</v>
      </c>
      <c r="AP33" s="38">
        <f t="shared" si="21"/>
        <v>6.3299999999999995E-2</v>
      </c>
      <c r="AQ33" s="38">
        <f t="shared" si="22"/>
        <v>0.2258</v>
      </c>
      <c r="AR33" s="38"/>
      <c r="AS33" s="38">
        <f t="shared" si="23"/>
        <v>0.2591</v>
      </c>
      <c r="AT33" s="38">
        <f t="shared" si="24"/>
        <v>6.1800000000000001E-2</v>
      </c>
      <c r="AU33" s="38">
        <f t="shared" si="25"/>
        <v>0.4259</v>
      </c>
      <c r="AV33" s="38">
        <f t="shared" si="26"/>
        <v>0.21360000000000001</v>
      </c>
      <c r="AW33" s="38">
        <f t="shared" si="27"/>
        <v>0.43530000000000002</v>
      </c>
    </row>
    <row r="34" spans="2:49" ht="15.75" x14ac:dyDescent="0.25">
      <c r="B34">
        <v>0.13</v>
      </c>
      <c r="C34">
        <v>0.4</v>
      </c>
      <c r="D34">
        <v>0.17</v>
      </c>
      <c r="E34">
        <v>0.25</v>
      </c>
      <c r="F34">
        <v>0.38</v>
      </c>
      <c r="G34" t="s">
        <v>21</v>
      </c>
      <c r="H34">
        <f t="shared" si="0"/>
        <v>0.28179999999999999</v>
      </c>
      <c r="I34">
        <f t="shared" si="1"/>
        <v>0.23180000000000001</v>
      </c>
      <c r="J34">
        <f t="shared" si="2"/>
        <v>0.15909999999999999</v>
      </c>
      <c r="K34">
        <f t="shared" si="3"/>
        <v>0.35120000000000001</v>
      </c>
      <c r="L34" s="47">
        <f t="shared" si="4"/>
        <v>0.15909999999999999</v>
      </c>
      <c r="M34" t="str">
        <f t="shared" si="5"/>
        <v>Middle</v>
      </c>
      <c r="N34">
        <f t="shared" si="6"/>
        <v>0</v>
      </c>
      <c r="O34">
        <f>'Test_IF-có_validate'!O34</f>
        <v>0.1444</v>
      </c>
      <c r="P34">
        <f>'Test_IF-có_validate'!P34</f>
        <v>0.44440000000000002</v>
      </c>
      <c r="Q34">
        <f>'Test_IF-có_validate'!Q34</f>
        <v>0.17780000000000001</v>
      </c>
      <c r="R34">
        <f>'Test_IF-có_validate'!R34</f>
        <v>0.2525</v>
      </c>
      <c r="S34">
        <f>'Test_IF-có_validate'!S34</f>
        <v>0.37759999999999999</v>
      </c>
      <c r="U34" s="37">
        <f t="shared" si="7"/>
        <v>0.74760000000000004</v>
      </c>
      <c r="V34" s="37">
        <f t="shared" si="7"/>
        <v>0.38469999999999999</v>
      </c>
      <c r="W34" s="37">
        <f t="shared" si="7"/>
        <v>0.69810000000000005</v>
      </c>
      <c r="X34" s="37">
        <f t="shared" si="7"/>
        <v>0.5968</v>
      </c>
      <c r="Y34" s="37">
        <f t="shared" si="7"/>
        <v>0.45179999999999998</v>
      </c>
      <c r="AA34" s="37">
        <f t="shared" si="8"/>
        <v>0.19020000000000001</v>
      </c>
      <c r="AB34" s="37">
        <f t="shared" si="9"/>
        <v>0.2132</v>
      </c>
      <c r="AC34" s="37">
        <f t="shared" si="10"/>
        <v>0.20960000000000001</v>
      </c>
      <c r="AD34" s="37">
        <f t="shared" si="11"/>
        <v>0.10489999999999999</v>
      </c>
      <c r="AE34" s="37">
        <f t="shared" si="12"/>
        <v>0.28960000000000002</v>
      </c>
      <c r="AG34" s="38">
        <f t="shared" si="13"/>
        <v>0.16619999999999999</v>
      </c>
      <c r="AH34" s="38">
        <f t="shared" si="14"/>
        <v>0.21129999999999999</v>
      </c>
      <c r="AI34" s="38">
        <f t="shared" si="15"/>
        <v>0.2142</v>
      </c>
      <c r="AJ34" s="38">
        <f t="shared" si="16"/>
        <v>0.22070000000000001</v>
      </c>
      <c r="AK34" s="38">
        <f t="shared" si="17"/>
        <v>0.23319999999999999</v>
      </c>
      <c r="AM34" s="38">
        <f t="shared" si="18"/>
        <v>0.2908</v>
      </c>
      <c r="AN34" s="38">
        <f t="shared" si="19"/>
        <v>2.8500000000000001E-2</v>
      </c>
      <c r="AO34" s="38">
        <f t="shared" si="20"/>
        <v>0.35920000000000002</v>
      </c>
      <c r="AP34" s="38">
        <f t="shared" si="21"/>
        <v>9.2499999999999999E-2</v>
      </c>
      <c r="AQ34" s="38">
        <f t="shared" si="22"/>
        <v>0.14760000000000001</v>
      </c>
      <c r="AR34" s="38"/>
      <c r="AS34" s="38">
        <f t="shared" si="23"/>
        <v>0.316</v>
      </c>
      <c r="AT34" s="38">
        <f t="shared" si="24"/>
        <v>3.1300000000000001E-2</v>
      </c>
      <c r="AU34" s="38">
        <f t="shared" si="25"/>
        <v>0.35499999999999998</v>
      </c>
      <c r="AV34" s="38">
        <f t="shared" si="26"/>
        <v>0.24340000000000001</v>
      </c>
      <c r="AW34" s="38">
        <f t="shared" si="27"/>
        <v>0.35349999999999998</v>
      </c>
    </row>
    <row r="35" spans="2:49" ht="15.75" x14ac:dyDescent="0.25">
      <c r="B35">
        <v>0.11</v>
      </c>
      <c r="C35">
        <v>0.42</v>
      </c>
      <c r="D35">
        <v>0.38</v>
      </c>
      <c r="E35">
        <v>0.82</v>
      </c>
      <c r="F35">
        <v>0.31</v>
      </c>
      <c r="G35" t="s">
        <v>24</v>
      </c>
      <c r="H35">
        <f t="shared" si="0"/>
        <v>0.21079999999999999</v>
      </c>
      <c r="I35">
        <f t="shared" si="1"/>
        <v>0.17480000000000001</v>
      </c>
      <c r="J35">
        <f t="shared" si="2"/>
        <v>0.2137</v>
      </c>
      <c r="K35">
        <f t="shared" si="3"/>
        <v>0.40389999999999998</v>
      </c>
      <c r="L35" s="47">
        <f t="shared" si="4"/>
        <v>0.17480000000000001</v>
      </c>
      <c r="M35" t="str">
        <f t="shared" si="5"/>
        <v>Low</v>
      </c>
      <c r="N35">
        <f t="shared" si="6"/>
        <v>0</v>
      </c>
      <c r="O35">
        <f>'Test_IF-có_validate'!O35</f>
        <v>0.1222</v>
      </c>
      <c r="P35">
        <f>'Test_IF-có_validate'!P35</f>
        <v>0.4667</v>
      </c>
      <c r="Q35">
        <f>'Test_IF-có_validate'!Q35</f>
        <v>0.41110000000000002</v>
      </c>
      <c r="R35">
        <f>'Test_IF-có_validate'!R35</f>
        <v>0.82830000000000004</v>
      </c>
      <c r="S35">
        <f>'Test_IF-có_validate'!S35</f>
        <v>0.30609999999999998</v>
      </c>
      <c r="U35" s="37">
        <f t="shared" si="7"/>
        <v>0.78220000000000001</v>
      </c>
      <c r="V35" s="37">
        <f t="shared" si="7"/>
        <v>0.36359999999999998</v>
      </c>
      <c r="W35" s="37">
        <f t="shared" si="7"/>
        <v>0.4173</v>
      </c>
      <c r="X35" s="37">
        <f t="shared" si="7"/>
        <v>9.3899999999999997E-2</v>
      </c>
      <c r="Y35" s="37">
        <f t="shared" si="7"/>
        <v>0.53129999999999999</v>
      </c>
      <c r="AA35" s="37">
        <f t="shared" si="8"/>
        <v>0.21260000000000001</v>
      </c>
      <c r="AB35" s="37">
        <f t="shared" si="9"/>
        <v>0.2339</v>
      </c>
      <c r="AC35" s="37">
        <f t="shared" si="10"/>
        <v>1.43E-2</v>
      </c>
      <c r="AD35" s="37">
        <f t="shared" si="11"/>
        <v>0.41089999999999999</v>
      </c>
      <c r="AE35" s="37">
        <f t="shared" si="12"/>
        <v>0.22</v>
      </c>
      <c r="AG35" s="38">
        <f t="shared" si="13"/>
        <v>0.1681</v>
      </c>
      <c r="AH35" s="38">
        <f t="shared" si="14"/>
        <v>0.22950000000000001</v>
      </c>
      <c r="AI35" s="38">
        <f t="shared" si="15"/>
        <v>0.18720000000000001</v>
      </c>
      <c r="AJ35" s="38">
        <f t="shared" si="16"/>
        <v>0.42530000000000001</v>
      </c>
      <c r="AK35" s="38">
        <f t="shared" si="17"/>
        <v>0.16969999999999999</v>
      </c>
      <c r="AM35" s="38">
        <f t="shared" si="18"/>
        <v>0.31380000000000002</v>
      </c>
      <c r="AN35" s="38">
        <f t="shared" si="19"/>
        <v>4.8800000000000003E-2</v>
      </c>
      <c r="AO35" s="38">
        <f t="shared" si="20"/>
        <v>0.1303</v>
      </c>
      <c r="AP35" s="38">
        <f t="shared" si="21"/>
        <v>0.42399999999999999</v>
      </c>
      <c r="AQ35" s="38">
        <f t="shared" si="22"/>
        <v>0.21590000000000001</v>
      </c>
      <c r="AR35" s="38"/>
      <c r="AS35" s="38">
        <f t="shared" si="23"/>
        <v>0.33910000000000001</v>
      </c>
      <c r="AT35" s="38">
        <f t="shared" si="24"/>
        <v>1.0999999999999999E-2</v>
      </c>
      <c r="AU35" s="38">
        <f t="shared" si="25"/>
        <v>0.12640000000000001</v>
      </c>
      <c r="AV35" s="38">
        <f t="shared" si="26"/>
        <v>0.26860000000000001</v>
      </c>
      <c r="AW35" s="38">
        <f t="shared" si="27"/>
        <v>0.4249</v>
      </c>
    </row>
    <row r="36" spans="2:49" ht="15.75" x14ac:dyDescent="0.25">
      <c r="B36">
        <v>0.22</v>
      </c>
      <c r="C36">
        <v>0.48</v>
      </c>
      <c r="D36">
        <v>0.47</v>
      </c>
      <c r="E36">
        <v>0.78</v>
      </c>
      <c r="F36">
        <v>0.81</v>
      </c>
      <c r="G36" t="s">
        <v>20</v>
      </c>
      <c r="H36">
        <f t="shared" si="0"/>
        <v>0.66749999999999998</v>
      </c>
      <c r="I36">
        <f t="shared" si="1"/>
        <v>0.57769999999999999</v>
      </c>
      <c r="J36">
        <f t="shared" si="2"/>
        <v>0.2243</v>
      </c>
      <c r="K36">
        <f t="shared" si="3"/>
        <v>3.4700000000000002E-2</v>
      </c>
      <c r="L36" s="47">
        <f t="shared" si="4"/>
        <v>3.4700000000000002E-2</v>
      </c>
      <c r="M36" t="str">
        <f t="shared" si="5"/>
        <v>High</v>
      </c>
      <c r="N36">
        <f t="shared" si="6"/>
        <v>1</v>
      </c>
      <c r="O36">
        <f>'Test_IF-có_validate'!O36</f>
        <v>0.24440000000000001</v>
      </c>
      <c r="P36">
        <f>'Test_IF-có_validate'!P36</f>
        <v>0.5333</v>
      </c>
      <c r="Q36">
        <f>'Test_IF-có_validate'!Q36</f>
        <v>0.5111</v>
      </c>
      <c r="R36">
        <f>'Test_IF-có_validate'!R36</f>
        <v>0.78790000000000004</v>
      </c>
      <c r="S36">
        <f>'Test_IF-có_validate'!S36</f>
        <v>0.81630000000000003</v>
      </c>
      <c r="U36" s="37">
        <f t="shared" si="7"/>
        <v>0.60719999999999996</v>
      </c>
      <c r="V36" s="37">
        <f t="shared" si="7"/>
        <v>0.3044</v>
      </c>
      <c r="W36" s="37">
        <f t="shared" si="7"/>
        <v>0.32350000000000001</v>
      </c>
      <c r="X36" s="37">
        <f t="shared" si="7"/>
        <v>0.1186</v>
      </c>
      <c r="Y36" s="37">
        <f t="shared" si="7"/>
        <v>0.1011</v>
      </c>
      <c r="AA36" s="37">
        <f t="shared" si="8"/>
        <v>9.1399999999999995E-2</v>
      </c>
      <c r="AB36" s="37">
        <f t="shared" si="9"/>
        <v>0.29530000000000001</v>
      </c>
      <c r="AC36" s="37">
        <f t="shared" si="10"/>
        <v>0.1052</v>
      </c>
      <c r="AD36" s="37">
        <f t="shared" si="11"/>
        <v>0.37690000000000001</v>
      </c>
      <c r="AE36" s="37">
        <f t="shared" si="12"/>
        <v>0.70940000000000003</v>
      </c>
      <c r="AG36" s="38">
        <f t="shared" si="13"/>
        <v>0.1575</v>
      </c>
      <c r="AH36" s="38">
        <f t="shared" si="14"/>
        <v>0.28310000000000002</v>
      </c>
      <c r="AI36" s="38">
        <f t="shared" si="15"/>
        <v>0.21429999999999999</v>
      </c>
      <c r="AJ36" s="38">
        <f t="shared" si="16"/>
        <v>0.39750000000000002</v>
      </c>
      <c r="AK36" s="38">
        <f t="shared" si="17"/>
        <v>0.6048</v>
      </c>
      <c r="AM36" s="38">
        <f t="shared" si="18"/>
        <v>0.19020000000000001</v>
      </c>
      <c r="AN36" s="38">
        <f t="shared" si="19"/>
        <v>0.1085</v>
      </c>
      <c r="AO36" s="38">
        <f t="shared" si="20"/>
        <v>3.9399999999999998E-2</v>
      </c>
      <c r="AP36" s="38">
        <f t="shared" si="21"/>
        <v>0.38990000000000002</v>
      </c>
      <c r="AQ36" s="38">
        <f t="shared" si="22"/>
        <v>0.23369999999999999</v>
      </c>
      <c r="AR36" s="38"/>
      <c r="AS36" s="38">
        <f t="shared" si="23"/>
        <v>0.21479999999999999</v>
      </c>
      <c r="AT36" s="38">
        <f t="shared" si="24"/>
        <v>4.8599999999999997E-2</v>
      </c>
      <c r="AU36" s="38">
        <f t="shared" si="25"/>
        <v>3.5400000000000001E-2</v>
      </c>
      <c r="AV36" s="38">
        <f t="shared" si="26"/>
        <v>0.2356</v>
      </c>
      <c r="AW36" s="38">
        <f t="shared" si="27"/>
        <v>3.1199999999999999E-2</v>
      </c>
    </row>
    <row r="37" spans="2:49" ht="15.75" x14ac:dyDescent="0.25">
      <c r="B37">
        <v>0.14000000000000001</v>
      </c>
      <c r="C37">
        <v>0.38</v>
      </c>
      <c r="D37">
        <v>0.59</v>
      </c>
      <c r="E37">
        <v>0.11</v>
      </c>
      <c r="F37">
        <v>0.32</v>
      </c>
      <c r="G37" t="s">
        <v>21</v>
      </c>
      <c r="H37">
        <f t="shared" si="0"/>
        <v>0.22969999999999999</v>
      </c>
      <c r="I37">
        <f t="shared" si="1"/>
        <v>0.18779999999999999</v>
      </c>
      <c r="J37">
        <f t="shared" si="2"/>
        <v>0.19839999999999999</v>
      </c>
      <c r="K37">
        <f t="shared" si="3"/>
        <v>0.39350000000000002</v>
      </c>
      <c r="L37" s="47">
        <f t="shared" si="4"/>
        <v>0.18779999999999999</v>
      </c>
      <c r="M37" t="str">
        <f t="shared" si="5"/>
        <v>Low</v>
      </c>
      <c r="N37">
        <f t="shared" si="6"/>
        <v>1</v>
      </c>
      <c r="O37">
        <f>'Test_IF-có_validate'!O37</f>
        <v>0.15559999999999999</v>
      </c>
      <c r="P37">
        <f>'Test_IF-có_validate'!P37</f>
        <v>0.42220000000000002</v>
      </c>
      <c r="Q37">
        <f>'Test_IF-có_validate'!Q37</f>
        <v>0.64439999999999997</v>
      </c>
      <c r="R37">
        <f>'Test_IF-có_validate'!R37</f>
        <v>0.1111</v>
      </c>
      <c r="S37">
        <f>'Test_IF-có_validate'!S37</f>
        <v>0.31630000000000003</v>
      </c>
      <c r="U37" s="37">
        <f t="shared" si="7"/>
        <v>0.73070000000000002</v>
      </c>
      <c r="V37" s="37">
        <f t="shared" si="7"/>
        <v>0.40629999999999999</v>
      </c>
      <c r="W37" s="37">
        <f t="shared" si="7"/>
        <v>0.2162</v>
      </c>
      <c r="X37" s="37">
        <f t="shared" si="7"/>
        <v>0.8</v>
      </c>
      <c r="Y37" s="37">
        <f t="shared" si="7"/>
        <v>0.51939999999999997</v>
      </c>
      <c r="AA37" s="37">
        <f t="shared" si="8"/>
        <v>0.17899999999999999</v>
      </c>
      <c r="AB37" s="37">
        <f t="shared" si="9"/>
        <v>0.1925</v>
      </c>
      <c r="AC37" s="37">
        <f t="shared" si="10"/>
        <v>0.2225</v>
      </c>
      <c r="AD37" s="37">
        <f t="shared" si="11"/>
        <v>0.2457</v>
      </c>
      <c r="AE37" s="37">
        <f t="shared" si="12"/>
        <v>0.23</v>
      </c>
      <c r="AG37" s="38">
        <f t="shared" si="13"/>
        <v>0.1653</v>
      </c>
      <c r="AH37" s="38">
        <f t="shared" si="14"/>
        <v>0.193</v>
      </c>
      <c r="AI37" s="38">
        <f t="shared" si="15"/>
        <v>0.315</v>
      </c>
      <c r="AJ37" s="38">
        <f t="shared" si="16"/>
        <v>0.2379</v>
      </c>
      <c r="AK37" s="38">
        <f t="shared" si="17"/>
        <v>0.17879999999999999</v>
      </c>
      <c r="AM37" s="38">
        <f t="shared" si="18"/>
        <v>0.27929999999999999</v>
      </c>
      <c r="AN37" s="38">
        <f t="shared" si="19"/>
        <v>8.2000000000000007E-3</v>
      </c>
      <c r="AO37" s="38">
        <f t="shared" si="20"/>
        <v>7.6799999999999993E-2</v>
      </c>
      <c r="AP37" s="38">
        <f t="shared" si="21"/>
        <v>0.2331</v>
      </c>
      <c r="AQ37" s="38">
        <f t="shared" si="22"/>
        <v>0.20599999999999999</v>
      </c>
      <c r="AR37" s="38"/>
      <c r="AS37" s="38">
        <f t="shared" si="23"/>
        <v>0.3044</v>
      </c>
      <c r="AT37" s="38">
        <f t="shared" si="24"/>
        <v>5.16E-2</v>
      </c>
      <c r="AU37" s="38">
        <f t="shared" si="25"/>
        <v>8.0799999999999997E-2</v>
      </c>
      <c r="AV37" s="38">
        <f t="shared" si="26"/>
        <v>0.38879999999999998</v>
      </c>
      <c r="AW37" s="38">
        <f t="shared" si="27"/>
        <v>0.41449999999999998</v>
      </c>
    </row>
    <row r="38" spans="2:49" ht="15.75" x14ac:dyDescent="0.25">
      <c r="B38">
        <v>0.15</v>
      </c>
      <c r="C38">
        <v>0.42</v>
      </c>
      <c r="D38">
        <v>0.6</v>
      </c>
      <c r="E38">
        <v>0.15</v>
      </c>
      <c r="F38">
        <v>0.62</v>
      </c>
      <c r="G38" t="s">
        <v>24</v>
      </c>
      <c r="H38">
        <f t="shared" si="0"/>
        <v>0.50219999999999998</v>
      </c>
      <c r="I38">
        <f t="shared" si="1"/>
        <v>0.43309999999999998</v>
      </c>
      <c r="J38">
        <f t="shared" si="2"/>
        <v>7.46E-2</v>
      </c>
      <c r="K38">
        <f t="shared" si="3"/>
        <v>0.13039999999999999</v>
      </c>
      <c r="L38" s="47">
        <f t="shared" si="4"/>
        <v>7.46E-2</v>
      </c>
      <c r="M38" t="str">
        <f t="shared" si="5"/>
        <v>Middle</v>
      </c>
      <c r="N38">
        <f t="shared" si="6"/>
        <v>1</v>
      </c>
      <c r="O38">
        <f>'Test_IF-có_validate'!O38</f>
        <v>0.16669999999999999</v>
      </c>
      <c r="P38">
        <f>'Test_IF-có_validate'!P38</f>
        <v>0.4667</v>
      </c>
      <c r="Q38">
        <f>'Test_IF-có_validate'!Q38</f>
        <v>0.65559999999999996</v>
      </c>
      <c r="R38">
        <f>'Test_IF-có_validate'!R38</f>
        <v>0.1515</v>
      </c>
      <c r="S38">
        <f>'Test_IF-có_validate'!S38</f>
        <v>0.62239999999999995</v>
      </c>
      <c r="U38" s="37">
        <f t="shared" si="7"/>
        <v>0.71419999999999995</v>
      </c>
      <c r="V38" s="37">
        <f t="shared" si="7"/>
        <v>0.36359999999999998</v>
      </c>
      <c r="W38" s="37">
        <f t="shared" si="7"/>
        <v>0.20799999999999999</v>
      </c>
      <c r="X38" s="37">
        <f t="shared" si="7"/>
        <v>0.7369</v>
      </c>
      <c r="Y38" s="37">
        <f t="shared" si="7"/>
        <v>0.23269999999999999</v>
      </c>
      <c r="AA38" s="37">
        <f t="shared" si="8"/>
        <v>0.16789999999999999</v>
      </c>
      <c r="AB38" s="37">
        <f t="shared" si="9"/>
        <v>0.2339</v>
      </c>
      <c r="AC38" s="37">
        <f t="shared" si="10"/>
        <v>0.23219999999999999</v>
      </c>
      <c r="AD38" s="37">
        <f t="shared" si="11"/>
        <v>0.20469999999999999</v>
      </c>
      <c r="AE38" s="37">
        <f t="shared" si="12"/>
        <v>0.5252</v>
      </c>
      <c r="AG38" s="38">
        <f t="shared" si="13"/>
        <v>0.1643</v>
      </c>
      <c r="AH38" s="38">
        <f t="shared" si="14"/>
        <v>0.22950000000000001</v>
      </c>
      <c r="AI38" s="38">
        <f t="shared" si="15"/>
        <v>0.32319999999999999</v>
      </c>
      <c r="AJ38" s="38">
        <f t="shared" si="16"/>
        <v>0.2331</v>
      </c>
      <c r="AK38" s="38">
        <f t="shared" si="17"/>
        <v>0.44400000000000001</v>
      </c>
      <c r="AM38" s="38">
        <f t="shared" si="18"/>
        <v>0.26800000000000002</v>
      </c>
      <c r="AN38" s="38">
        <f t="shared" si="19"/>
        <v>4.8800000000000003E-2</v>
      </c>
      <c r="AO38" s="38">
        <f t="shared" si="20"/>
        <v>8.6300000000000002E-2</v>
      </c>
      <c r="AP38" s="38">
        <f t="shared" si="21"/>
        <v>0.19220000000000001</v>
      </c>
      <c r="AQ38" s="38">
        <f t="shared" si="22"/>
        <v>7.1900000000000006E-2</v>
      </c>
      <c r="AR38" s="38"/>
      <c r="AS38" s="38">
        <f t="shared" si="23"/>
        <v>0.29299999999999998</v>
      </c>
      <c r="AT38" s="38">
        <f t="shared" si="24"/>
        <v>1.0999999999999999E-2</v>
      </c>
      <c r="AU38" s="38">
        <f t="shared" si="25"/>
        <v>9.0300000000000005E-2</v>
      </c>
      <c r="AV38" s="38">
        <f t="shared" si="26"/>
        <v>0.34610000000000002</v>
      </c>
      <c r="AW38" s="38">
        <f t="shared" si="27"/>
        <v>0.12959999999999999</v>
      </c>
    </row>
    <row r="39" spans="2:49" ht="15.75" x14ac:dyDescent="0.25">
      <c r="B39">
        <v>0.09</v>
      </c>
      <c r="C39">
        <v>0.38</v>
      </c>
      <c r="D39">
        <v>0.54</v>
      </c>
      <c r="E39">
        <v>0.69</v>
      </c>
      <c r="F39">
        <v>0.21</v>
      </c>
      <c r="G39" t="s">
        <v>21</v>
      </c>
      <c r="H39">
        <f t="shared" si="0"/>
        <v>0.12620000000000001</v>
      </c>
      <c r="I39">
        <f t="shared" si="1"/>
        <v>0.1187</v>
      </c>
      <c r="J39">
        <f t="shared" si="2"/>
        <v>0.29970000000000002</v>
      </c>
      <c r="K39">
        <f t="shared" si="3"/>
        <v>0.49630000000000002</v>
      </c>
      <c r="L39" s="47">
        <f t="shared" si="4"/>
        <v>0.1187</v>
      </c>
      <c r="M39" t="str">
        <f t="shared" si="5"/>
        <v>Low</v>
      </c>
      <c r="N39">
        <f t="shared" si="6"/>
        <v>1</v>
      </c>
      <c r="O39">
        <f>'Test_IF-có_validate'!O39</f>
        <v>0.1</v>
      </c>
      <c r="P39">
        <f>'Test_IF-có_validate'!P39</f>
        <v>0.42220000000000002</v>
      </c>
      <c r="Q39">
        <f>'Test_IF-có_validate'!Q39</f>
        <v>0.58889999999999998</v>
      </c>
      <c r="R39">
        <f>'Test_IF-có_validate'!R39</f>
        <v>0.69699999999999995</v>
      </c>
      <c r="S39">
        <f>'Test_IF-có_validate'!S39</f>
        <v>0.2041</v>
      </c>
      <c r="U39" s="37">
        <f t="shared" si="7"/>
        <v>0.81820000000000004</v>
      </c>
      <c r="V39" s="37">
        <f t="shared" si="7"/>
        <v>0.40629999999999999</v>
      </c>
      <c r="W39" s="37">
        <f t="shared" si="7"/>
        <v>0.25869999999999999</v>
      </c>
      <c r="X39" s="37">
        <f t="shared" si="7"/>
        <v>0.17860000000000001</v>
      </c>
      <c r="Y39" s="37">
        <f t="shared" si="7"/>
        <v>0.66100000000000003</v>
      </c>
      <c r="AA39" s="37">
        <f t="shared" si="8"/>
        <v>0.23530000000000001</v>
      </c>
      <c r="AB39" s="37">
        <f t="shared" si="9"/>
        <v>0.1925</v>
      </c>
      <c r="AC39" s="37">
        <f t="shared" si="10"/>
        <v>0.1741</v>
      </c>
      <c r="AD39" s="37">
        <f t="shared" si="11"/>
        <v>0.2994</v>
      </c>
      <c r="AE39" s="37">
        <f t="shared" si="12"/>
        <v>0.1201</v>
      </c>
      <c r="AG39" s="38">
        <f t="shared" si="13"/>
        <v>0.17</v>
      </c>
      <c r="AH39" s="38">
        <f t="shared" si="14"/>
        <v>0.193</v>
      </c>
      <c r="AI39" s="38">
        <f t="shared" si="15"/>
        <v>0.27360000000000001</v>
      </c>
      <c r="AJ39" s="38">
        <f t="shared" si="16"/>
        <v>0.33350000000000002</v>
      </c>
      <c r="AK39" s="38">
        <f t="shared" si="17"/>
        <v>0.105</v>
      </c>
      <c r="AM39" s="38">
        <f t="shared" si="18"/>
        <v>0.33710000000000001</v>
      </c>
      <c r="AN39" s="38">
        <f t="shared" si="19"/>
        <v>8.2000000000000007E-3</v>
      </c>
      <c r="AO39" s="38">
        <f t="shared" si="20"/>
        <v>2.9100000000000001E-2</v>
      </c>
      <c r="AP39" s="38">
        <f t="shared" si="21"/>
        <v>0.31219999999999998</v>
      </c>
      <c r="AQ39" s="38">
        <f t="shared" si="22"/>
        <v>0.3175</v>
      </c>
      <c r="AR39" s="38"/>
      <c r="AS39" s="38">
        <f t="shared" si="23"/>
        <v>0.36259999999999998</v>
      </c>
      <c r="AT39" s="38">
        <f t="shared" si="24"/>
        <v>5.16E-2</v>
      </c>
      <c r="AU39" s="38">
        <f t="shared" si="25"/>
        <v>3.3000000000000002E-2</v>
      </c>
      <c r="AV39" s="38">
        <f t="shared" si="26"/>
        <v>0.16</v>
      </c>
      <c r="AW39" s="38">
        <f t="shared" si="27"/>
        <v>0.53269999999999995</v>
      </c>
    </row>
    <row r="40" spans="2:49" ht="15.75" x14ac:dyDescent="0.25">
      <c r="B40">
        <v>0.2</v>
      </c>
      <c r="C40">
        <v>0.49</v>
      </c>
      <c r="D40">
        <v>0.68</v>
      </c>
      <c r="E40">
        <v>0.76</v>
      </c>
      <c r="F40">
        <v>0.78</v>
      </c>
      <c r="G40" t="s">
        <v>20</v>
      </c>
      <c r="H40">
        <f t="shared" si="0"/>
        <v>0.65259999999999996</v>
      </c>
      <c r="I40">
        <f t="shared" si="1"/>
        <v>0.56459999999999999</v>
      </c>
      <c r="J40">
        <f t="shared" si="2"/>
        <v>0.20830000000000001</v>
      </c>
      <c r="K40">
        <f t="shared" si="3"/>
        <v>1.9400000000000001E-2</v>
      </c>
      <c r="L40" s="47">
        <f t="shared" si="4"/>
        <v>1.9400000000000001E-2</v>
      </c>
      <c r="M40" t="str">
        <f t="shared" si="5"/>
        <v>High</v>
      </c>
      <c r="N40">
        <f t="shared" si="6"/>
        <v>1</v>
      </c>
      <c r="O40">
        <f>'Test_IF-có_validate'!O40</f>
        <v>0.22220000000000001</v>
      </c>
      <c r="P40">
        <f>'Test_IF-có_validate'!P40</f>
        <v>0.5444</v>
      </c>
      <c r="Q40">
        <f>'Test_IF-có_validate'!Q40</f>
        <v>0.74439999999999995</v>
      </c>
      <c r="R40">
        <f>'Test_IF-có_validate'!R40</f>
        <v>0.76770000000000005</v>
      </c>
      <c r="S40">
        <f>'Test_IF-có_validate'!S40</f>
        <v>0.78569999999999995</v>
      </c>
      <c r="U40" s="37">
        <f t="shared" si="7"/>
        <v>0.63639999999999997</v>
      </c>
      <c r="V40" s="37">
        <f t="shared" si="7"/>
        <v>0.29499999999999998</v>
      </c>
      <c r="W40" s="37">
        <f t="shared" si="7"/>
        <v>0.14649999999999999</v>
      </c>
      <c r="X40" s="37">
        <f t="shared" si="7"/>
        <v>0.13139999999999999</v>
      </c>
      <c r="Y40" s="37">
        <f t="shared" si="7"/>
        <v>0.12</v>
      </c>
      <c r="AA40" s="37">
        <f t="shared" si="8"/>
        <v>0.113</v>
      </c>
      <c r="AB40" s="37">
        <f t="shared" si="9"/>
        <v>0.30549999999999999</v>
      </c>
      <c r="AC40" s="37">
        <f t="shared" si="10"/>
        <v>0.30809999999999998</v>
      </c>
      <c r="AD40" s="37">
        <f t="shared" si="11"/>
        <v>0.35980000000000001</v>
      </c>
      <c r="AE40" s="37">
        <f t="shared" si="12"/>
        <v>0.68049999999999999</v>
      </c>
      <c r="AG40" s="38">
        <f t="shared" si="13"/>
        <v>0.1595</v>
      </c>
      <c r="AH40" s="38">
        <f t="shared" si="14"/>
        <v>0.29189999999999999</v>
      </c>
      <c r="AI40" s="38">
        <f t="shared" si="15"/>
        <v>0.3876</v>
      </c>
      <c r="AJ40" s="38">
        <f t="shared" si="16"/>
        <v>0.38340000000000002</v>
      </c>
      <c r="AK40" s="38">
        <f t="shared" si="17"/>
        <v>0.57969999999999999</v>
      </c>
      <c r="AM40" s="38">
        <f t="shared" si="18"/>
        <v>0.2122</v>
      </c>
      <c r="AN40" s="38">
        <f t="shared" si="19"/>
        <v>0.11840000000000001</v>
      </c>
      <c r="AO40" s="38">
        <f t="shared" si="20"/>
        <v>0.16070000000000001</v>
      </c>
      <c r="AP40" s="38">
        <f t="shared" si="21"/>
        <v>0.37269999999999998</v>
      </c>
      <c r="AQ40" s="38">
        <f t="shared" si="22"/>
        <v>0.20880000000000001</v>
      </c>
      <c r="AR40" s="38"/>
      <c r="AS40" s="38">
        <f t="shared" si="23"/>
        <v>0.23680000000000001</v>
      </c>
      <c r="AT40" s="38">
        <f t="shared" si="24"/>
        <v>5.8400000000000001E-2</v>
      </c>
      <c r="AU40" s="38">
        <f t="shared" si="25"/>
        <v>0.16470000000000001</v>
      </c>
      <c r="AV40" s="38">
        <f t="shared" si="26"/>
        <v>0.21890000000000001</v>
      </c>
      <c r="AW40" s="38">
        <f t="shared" si="27"/>
        <v>6.6E-3</v>
      </c>
    </row>
    <row r="41" spans="2:49" ht="15.75" x14ac:dyDescent="0.25">
      <c r="B41">
        <v>0.12</v>
      </c>
      <c r="C41">
        <v>0.62</v>
      </c>
      <c r="D41">
        <v>0.21</v>
      </c>
      <c r="E41">
        <v>0.3</v>
      </c>
      <c r="F41">
        <v>0.59</v>
      </c>
      <c r="G41" t="s">
        <v>24</v>
      </c>
      <c r="H41">
        <f t="shared" si="0"/>
        <v>0.46939999999999998</v>
      </c>
      <c r="I41">
        <f t="shared" si="1"/>
        <v>0.40250000000000002</v>
      </c>
      <c r="J41">
        <f t="shared" si="2"/>
        <v>6.1800000000000001E-2</v>
      </c>
      <c r="K41">
        <f t="shared" si="3"/>
        <v>0.16589999999999999</v>
      </c>
      <c r="L41" s="47">
        <f t="shared" si="4"/>
        <v>6.1800000000000001E-2</v>
      </c>
      <c r="M41" t="str">
        <f t="shared" si="5"/>
        <v>Middle</v>
      </c>
      <c r="N41">
        <f t="shared" si="6"/>
        <v>1</v>
      </c>
      <c r="O41">
        <f>'Test_IF-có_validate'!O41</f>
        <v>0.1333</v>
      </c>
      <c r="P41">
        <f>'Test_IF-có_validate'!P41</f>
        <v>0.68889999999999996</v>
      </c>
      <c r="Q41">
        <f>'Test_IF-có_validate'!Q41</f>
        <v>0.22220000000000001</v>
      </c>
      <c r="R41">
        <f>'Test_IF-có_validate'!R41</f>
        <v>0.30299999999999999</v>
      </c>
      <c r="S41">
        <f>'Test_IF-có_validate'!S41</f>
        <v>0.59179999999999999</v>
      </c>
      <c r="U41" s="37">
        <f t="shared" si="7"/>
        <v>0.76480000000000004</v>
      </c>
      <c r="V41" s="37">
        <f t="shared" si="7"/>
        <v>0.1842</v>
      </c>
      <c r="W41" s="37">
        <f t="shared" si="7"/>
        <v>0.63639999999999997</v>
      </c>
      <c r="X41" s="37">
        <f t="shared" si="7"/>
        <v>0.53490000000000004</v>
      </c>
      <c r="Y41" s="37">
        <f t="shared" si="7"/>
        <v>0.25640000000000002</v>
      </c>
      <c r="AA41" s="37">
        <f t="shared" si="8"/>
        <v>0.2014</v>
      </c>
      <c r="AB41" s="37">
        <f t="shared" si="9"/>
        <v>0.43630000000000002</v>
      </c>
      <c r="AC41" s="37">
        <f t="shared" si="10"/>
        <v>0.16550000000000001</v>
      </c>
      <c r="AD41" s="37">
        <f t="shared" si="11"/>
        <v>5.6300000000000003E-2</v>
      </c>
      <c r="AE41" s="37">
        <f t="shared" si="12"/>
        <v>0.496</v>
      </c>
      <c r="AG41" s="38">
        <f t="shared" si="13"/>
        <v>0.16719999999999999</v>
      </c>
      <c r="AH41" s="38">
        <f t="shared" si="14"/>
        <v>0.40450000000000003</v>
      </c>
      <c r="AI41" s="38">
        <f t="shared" si="15"/>
        <v>0.2092</v>
      </c>
      <c r="AJ41" s="38">
        <f t="shared" si="16"/>
        <v>0.21440000000000001</v>
      </c>
      <c r="AK41" s="38">
        <f t="shared" si="17"/>
        <v>0.41810000000000003</v>
      </c>
      <c r="AM41" s="38">
        <f t="shared" si="18"/>
        <v>0.30230000000000001</v>
      </c>
      <c r="AN41" s="38">
        <f t="shared" si="19"/>
        <v>0.24399999999999999</v>
      </c>
      <c r="AO41" s="38">
        <f t="shared" si="20"/>
        <v>0.3135</v>
      </c>
      <c r="AP41" s="38">
        <f t="shared" si="21"/>
        <v>4.3999999999999997E-2</v>
      </c>
      <c r="AQ41" s="38">
        <f t="shared" si="22"/>
        <v>4.5499999999999999E-2</v>
      </c>
      <c r="AR41" s="38"/>
      <c r="AS41" s="38">
        <f t="shared" si="23"/>
        <v>0.32750000000000001</v>
      </c>
      <c r="AT41" s="38">
        <f t="shared" si="24"/>
        <v>0.18329999999999999</v>
      </c>
      <c r="AU41" s="38">
        <f t="shared" si="25"/>
        <v>0.30940000000000001</v>
      </c>
      <c r="AV41" s="38">
        <f t="shared" si="26"/>
        <v>0.19389999999999999</v>
      </c>
      <c r="AW41" s="38">
        <f t="shared" si="27"/>
        <v>0.15609999999999999</v>
      </c>
    </row>
    <row r="42" spans="2:49" ht="15.75" x14ac:dyDescent="0.25">
      <c r="B42">
        <v>0.14000000000000001</v>
      </c>
      <c r="C42">
        <v>0.65</v>
      </c>
      <c r="D42">
        <v>0.19</v>
      </c>
      <c r="E42">
        <v>0.26</v>
      </c>
      <c r="F42">
        <v>0.66</v>
      </c>
      <c r="G42" t="s">
        <v>24</v>
      </c>
      <c r="H42">
        <f t="shared" si="0"/>
        <v>0.5343</v>
      </c>
      <c r="I42">
        <f t="shared" si="1"/>
        <v>0.45829999999999999</v>
      </c>
      <c r="J42">
        <f t="shared" si="2"/>
        <v>0.12039999999999999</v>
      </c>
      <c r="K42">
        <f t="shared" si="3"/>
        <v>0.11119999999999999</v>
      </c>
      <c r="L42" s="47">
        <f t="shared" si="4"/>
        <v>0.11119999999999999</v>
      </c>
      <c r="M42" t="str">
        <f t="shared" si="5"/>
        <v>High</v>
      </c>
      <c r="N42">
        <f t="shared" si="6"/>
        <v>0</v>
      </c>
      <c r="O42">
        <f>'Test_IF-có_validate'!O42</f>
        <v>0.15559999999999999</v>
      </c>
      <c r="P42">
        <f>'Test_IF-có_validate'!P42</f>
        <v>0.72219999999999995</v>
      </c>
      <c r="Q42">
        <f>'Test_IF-có_validate'!Q42</f>
        <v>0.2</v>
      </c>
      <c r="R42">
        <f>'Test_IF-có_validate'!R42</f>
        <v>0.2626</v>
      </c>
      <c r="S42">
        <f>'Test_IF-có_validate'!S42</f>
        <v>0.6633</v>
      </c>
      <c r="U42" s="37">
        <f t="shared" si="7"/>
        <v>0.73070000000000002</v>
      </c>
      <c r="V42" s="37">
        <f t="shared" si="7"/>
        <v>0.1613</v>
      </c>
      <c r="W42" s="37">
        <f t="shared" si="7"/>
        <v>0.66669999999999996</v>
      </c>
      <c r="X42" s="37">
        <f t="shared" si="7"/>
        <v>0.58399999999999996</v>
      </c>
      <c r="Y42" s="37">
        <f t="shared" si="7"/>
        <v>0.2024</v>
      </c>
      <c r="AA42" s="37">
        <f t="shared" si="8"/>
        <v>0.17899999999999999</v>
      </c>
      <c r="AB42" s="37">
        <f t="shared" si="9"/>
        <v>0.46610000000000001</v>
      </c>
      <c r="AC42" s="37">
        <f t="shared" si="10"/>
        <v>0.18740000000000001</v>
      </c>
      <c r="AD42" s="37">
        <f t="shared" si="11"/>
        <v>9.5100000000000004E-2</v>
      </c>
      <c r="AE42" s="37">
        <f t="shared" si="12"/>
        <v>0.56420000000000003</v>
      </c>
      <c r="AG42" s="38">
        <f t="shared" si="13"/>
        <v>0.1653</v>
      </c>
      <c r="AH42" s="38">
        <f t="shared" si="14"/>
        <v>0.42980000000000002</v>
      </c>
      <c r="AI42" s="38">
        <f t="shared" si="15"/>
        <v>0.2117</v>
      </c>
      <c r="AJ42" s="38">
        <f t="shared" si="16"/>
        <v>0.21940000000000001</v>
      </c>
      <c r="AK42" s="38">
        <f t="shared" si="17"/>
        <v>0.4783</v>
      </c>
      <c r="AM42" s="38">
        <f t="shared" si="18"/>
        <v>0.27929999999999999</v>
      </c>
      <c r="AN42" s="38">
        <f t="shared" si="19"/>
        <v>0.27239999999999998</v>
      </c>
      <c r="AO42" s="38">
        <f t="shared" si="20"/>
        <v>0.3362</v>
      </c>
      <c r="AP42" s="38">
        <f t="shared" si="21"/>
        <v>8.2799999999999999E-2</v>
      </c>
      <c r="AQ42" s="38">
        <f t="shared" si="22"/>
        <v>0.10680000000000001</v>
      </c>
      <c r="AR42" s="38"/>
      <c r="AS42" s="38">
        <f t="shared" si="23"/>
        <v>0.3044</v>
      </c>
      <c r="AT42" s="38">
        <f t="shared" si="24"/>
        <v>0.21129999999999999</v>
      </c>
      <c r="AU42" s="38">
        <f t="shared" si="25"/>
        <v>0.33210000000000001</v>
      </c>
      <c r="AV42" s="38">
        <f t="shared" si="26"/>
        <v>0.2334</v>
      </c>
      <c r="AW42" s="38">
        <f t="shared" si="27"/>
        <v>9.4700000000000006E-2</v>
      </c>
    </row>
    <row r="43" spans="2:49" ht="15.75" x14ac:dyDescent="0.25">
      <c r="B43">
        <v>0.16</v>
      </c>
      <c r="C43">
        <v>0.51</v>
      </c>
      <c r="D43">
        <v>0.09</v>
      </c>
      <c r="E43">
        <v>0.38</v>
      </c>
      <c r="F43">
        <v>0.1</v>
      </c>
      <c r="G43" t="s">
        <v>23</v>
      </c>
      <c r="H43">
        <f t="shared" si="0"/>
        <v>2.7199999999999998E-2</v>
      </c>
      <c r="I43">
        <f t="shared" si="1"/>
        <v>0.1198</v>
      </c>
      <c r="J43">
        <f t="shared" si="2"/>
        <v>0.43030000000000002</v>
      </c>
      <c r="K43">
        <f t="shared" si="3"/>
        <v>0.63959999999999995</v>
      </c>
      <c r="L43" s="47">
        <f t="shared" si="4"/>
        <v>2.7199999999999998E-2</v>
      </c>
      <c r="M43" t="str">
        <f t="shared" si="5"/>
        <v>Very Low</v>
      </c>
      <c r="N43">
        <f t="shared" si="6"/>
        <v>1</v>
      </c>
      <c r="O43">
        <f>'Test_IF-có_validate'!O43</f>
        <v>0.17780000000000001</v>
      </c>
      <c r="P43">
        <f>'Test_IF-có_validate'!P43</f>
        <v>0.56669999999999998</v>
      </c>
      <c r="Q43">
        <f>'Test_IF-có_validate'!Q43</f>
        <v>8.8900000000000007E-2</v>
      </c>
      <c r="R43">
        <f>'Test_IF-có_validate'!R43</f>
        <v>0.38379999999999997</v>
      </c>
      <c r="S43">
        <f>'Test_IF-có_validate'!S43</f>
        <v>9.1800000000000007E-2</v>
      </c>
      <c r="U43" s="37">
        <f t="shared" si="7"/>
        <v>0.69810000000000005</v>
      </c>
      <c r="V43" s="37">
        <f t="shared" si="7"/>
        <v>0.27660000000000001</v>
      </c>
      <c r="W43" s="37">
        <f t="shared" si="7"/>
        <v>0.8367</v>
      </c>
      <c r="X43" s="37">
        <f t="shared" si="7"/>
        <v>0.44529999999999997</v>
      </c>
      <c r="Y43" s="37">
        <f t="shared" si="7"/>
        <v>0.83179999999999998</v>
      </c>
      <c r="AA43" s="37">
        <f t="shared" si="8"/>
        <v>0.15679999999999999</v>
      </c>
      <c r="AB43" s="37">
        <f t="shared" si="9"/>
        <v>0.32590000000000002</v>
      </c>
      <c r="AC43" s="37">
        <f t="shared" si="10"/>
        <v>0.30059999999999998</v>
      </c>
      <c r="AD43" s="37">
        <f t="shared" si="11"/>
        <v>1.9800000000000002E-2</v>
      </c>
      <c r="AE43" s="37">
        <f t="shared" si="12"/>
        <v>9.1000000000000004E-3</v>
      </c>
      <c r="AG43" s="38">
        <f t="shared" si="13"/>
        <v>0.16339999999999999</v>
      </c>
      <c r="AH43" s="38">
        <f t="shared" si="14"/>
        <v>0.30959999999999999</v>
      </c>
      <c r="AI43" s="38">
        <f t="shared" si="15"/>
        <v>0.22420000000000001</v>
      </c>
      <c r="AJ43" s="38">
        <f t="shared" si="16"/>
        <v>0.20430000000000001</v>
      </c>
      <c r="AK43" s="38">
        <f t="shared" si="17"/>
        <v>0.1113</v>
      </c>
      <c r="AM43" s="38">
        <f t="shared" si="18"/>
        <v>0.25669999999999998</v>
      </c>
      <c r="AN43" s="38">
        <f t="shared" si="19"/>
        <v>0.1381</v>
      </c>
      <c r="AO43" s="38">
        <f t="shared" si="20"/>
        <v>0.45440000000000003</v>
      </c>
      <c r="AP43" s="38">
        <f t="shared" si="21"/>
        <v>3.2099999999999997E-2</v>
      </c>
      <c r="AQ43" s="38">
        <f t="shared" si="22"/>
        <v>0.43609999999999999</v>
      </c>
      <c r="AR43" s="38"/>
      <c r="AS43" s="38">
        <f t="shared" si="23"/>
        <v>0.28160000000000002</v>
      </c>
      <c r="AT43" s="38">
        <f t="shared" si="24"/>
        <v>7.8E-2</v>
      </c>
      <c r="AU43" s="38">
        <f t="shared" si="25"/>
        <v>0.4501</v>
      </c>
      <c r="AV43" s="38">
        <f t="shared" si="26"/>
        <v>0.1171</v>
      </c>
      <c r="AW43" s="38">
        <f t="shared" si="27"/>
        <v>0.66180000000000005</v>
      </c>
    </row>
    <row r="44" spans="2:49" ht="15.75" x14ac:dyDescent="0.25">
      <c r="B44">
        <v>0.12</v>
      </c>
      <c r="C44">
        <v>0.56000000000000005</v>
      </c>
      <c r="D44">
        <v>0.13</v>
      </c>
      <c r="E44">
        <v>0.48</v>
      </c>
      <c r="F44">
        <v>0.32</v>
      </c>
      <c r="G44" t="s">
        <v>21</v>
      </c>
      <c r="H44">
        <f t="shared" si="0"/>
        <v>0.22989999999999999</v>
      </c>
      <c r="I44">
        <f t="shared" si="1"/>
        <v>0.1817</v>
      </c>
      <c r="J44">
        <f t="shared" si="2"/>
        <v>0.21659999999999999</v>
      </c>
      <c r="K44">
        <f t="shared" si="3"/>
        <v>0.40710000000000002</v>
      </c>
      <c r="L44" s="47">
        <f t="shared" si="4"/>
        <v>0.1817</v>
      </c>
      <c r="M44" t="str">
        <f t="shared" si="5"/>
        <v>Low</v>
      </c>
      <c r="N44">
        <f t="shared" si="6"/>
        <v>1</v>
      </c>
      <c r="O44">
        <f>'Test_IF-có_validate'!O44</f>
        <v>0.1333</v>
      </c>
      <c r="P44">
        <f>'Test_IF-có_validate'!P44</f>
        <v>0.62219999999999998</v>
      </c>
      <c r="Q44">
        <f>'Test_IF-có_validate'!Q44</f>
        <v>0.1333</v>
      </c>
      <c r="R44">
        <f>'Test_IF-có_validate'!R44</f>
        <v>0.48480000000000001</v>
      </c>
      <c r="S44">
        <f>'Test_IF-có_validate'!S44</f>
        <v>0.31630000000000003</v>
      </c>
      <c r="U44" s="37">
        <f t="shared" si="7"/>
        <v>0.76480000000000004</v>
      </c>
      <c r="V44" s="37">
        <f t="shared" si="7"/>
        <v>0.2329</v>
      </c>
      <c r="W44" s="37">
        <f t="shared" si="7"/>
        <v>0.76480000000000004</v>
      </c>
      <c r="X44" s="37">
        <f t="shared" si="7"/>
        <v>0.34699999999999998</v>
      </c>
      <c r="Y44" s="37">
        <f t="shared" si="7"/>
        <v>0.51939999999999997</v>
      </c>
      <c r="AA44" s="37">
        <f t="shared" si="8"/>
        <v>0.2014</v>
      </c>
      <c r="AB44" s="37">
        <f t="shared" si="9"/>
        <v>0.37630000000000002</v>
      </c>
      <c r="AC44" s="37">
        <f t="shared" si="10"/>
        <v>0.25469999999999998</v>
      </c>
      <c r="AD44" s="37">
        <f t="shared" si="11"/>
        <v>0.1124</v>
      </c>
      <c r="AE44" s="37">
        <f t="shared" si="12"/>
        <v>0.23</v>
      </c>
      <c r="AG44" s="38">
        <f t="shared" si="13"/>
        <v>0.16719999999999999</v>
      </c>
      <c r="AH44" s="38">
        <f t="shared" si="14"/>
        <v>0.35310000000000002</v>
      </c>
      <c r="AI44" s="38">
        <f t="shared" si="15"/>
        <v>0.21929999999999999</v>
      </c>
      <c r="AJ44" s="38">
        <f t="shared" si="16"/>
        <v>0.1915</v>
      </c>
      <c r="AK44" s="38">
        <f t="shared" si="17"/>
        <v>0.17879999999999999</v>
      </c>
      <c r="AM44" s="38">
        <f t="shared" si="18"/>
        <v>0.30230000000000001</v>
      </c>
      <c r="AN44" s="38">
        <f t="shared" si="19"/>
        <v>0.18659999999999999</v>
      </c>
      <c r="AO44" s="38">
        <f t="shared" si="20"/>
        <v>0.40620000000000001</v>
      </c>
      <c r="AP44" s="38">
        <f t="shared" si="21"/>
        <v>0.12470000000000001</v>
      </c>
      <c r="AQ44" s="38">
        <f t="shared" si="22"/>
        <v>0.20599999999999999</v>
      </c>
      <c r="AR44" s="38"/>
      <c r="AS44" s="38">
        <f t="shared" si="23"/>
        <v>0.32750000000000001</v>
      </c>
      <c r="AT44" s="38">
        <f t="shared" si="24"/>
        <v>0.1263</v>
      </c>
      <c r="AU44" s="38">
        <f t="shared" si="25"/>
        <v>0.40200000000000002</v>
      </c>
      <c r="AV44" s="38">
        <f t="shared" si="26"/>
        <v>2.4400000000000002E-2</v>
      </c>
      <c r="AW44" s="38">
        <f t="shared" si="27"/>
        <v>0.41449999999999998</v>
      </c>
    </row>
    <row r="45" spans="2:49" ht="15.75" x14ac:dyDescent="0.25">
      <c r="B45">
        <v>0.2</v>
      </c>
      <c r="C45">
        <v>0.85</v>
      </c>
      <c r="D45">
        <v>0.24</v>
      </c>
      <c r="E45">
        <v>0.79</v>
      </c>
      <c r="F45">
        <v>0.85</v>
      </c>
      <c r="G45" t="s">
        <v>20</v>
      </c>
      <c r="H45">
        <f t="shared" si="0"/>
        <v>0.7056</v>
      </c>
      <c r="I45">
        <f t="shared" si="1"/>
        <v>0.60850000000000004</v>
      </c>
      <c r="J45">
        <f t="shared" si="2"/>
        <v>0.26989999999999997</v>
      </c>
      <c r="K45">
        <f t="shared" si="3"/>
        <v>7.9699999999999993E-2</v>
      </c>
      <c r="L45" s="47">
        <f t="shared" si="4"/>
        <v>7.9699999999999993E-2</v>
      </c>
      <c r="M45" t="str">
        <f t="shared" si="5"/>
        <v>High</v>
      </c>
      <c r="N45">
        <f t="shared" si="6"/>
        <v>1</v>
      </c>
      <c r="O45">
        <f>'Test_IF-có_validate'!O45</f>
        <v>0.22220000000000001</v>
      </c>
      <c r="P45">
        <f>'Test_IF-có_validate'!P45</f>
        <v>0.94440000000000002</v>
      </c>
      <c r="Q45">
        <f>'Test_IF-có_validate'!Q45</f>
        <v>0.25559999999999999</v>
      </c>
      <c r="R45">
        <f>'Test_IF-có_validate'!R45</f>
        <v>0.79800000000000004</v>
      </c>
      <c r="S45">
        <f>'Test_IF-có_validate'!S45</f>
        <v>0.85709999999999997</v>
      </c>
      <c r="U45" s="37">
        <f t="shared" si="7"/>
        <v>0.63639999999999997</v>
      </c>
      <c r="V45" s="37">
        <f t="shared" si="7"/>
        <v>2.86E-2</v>
      </c>
      <c r="W45" s="37">
        <f t="shared" si="7"/>
        <v>0.59289999999999998</v>
      </c>
      <c r="X45" s="37">
        <f t="shared" si="7"/>
        <v>0.1123</v>
      </c>
      <c r="Y45" s="37">
        <f t="shared" si="7"/>
        <v>7.6899999999999996E-2</v>
      </c>
      <c r="AA45" s="37">
        <f t="shared" si="8"/>
        <v>0.113</v>
      </c>
      <c r="AB45" s="37">
        <f t="shared" si="9"/>
        <v>0.66159999999999997</v>
      </c>
      <c r="AC45" s="37">
        <f t="shared" si="10"/>
        <v>0.1328</v>
      </c>
      <c r="AD45" s="37">
        <f t="shared" si="11"/>
        <v>0.38550000000000001</v>
      </c>
      <c r="AE45" s="37">
        <f t="shared" si="12"/>
        <v>0.748</v>
      </c>
      <c r="AG45" s="38">
        <f t="shared" si="13"/>
        <v>0.1595</v>
      </c>
      <c r="AH45" s="38">
        <f t="shared" si="14"/>
        <v>0.59409999999999996</v>
      </c>
      <c r="AI45" s="38">
        <f t="shared" si="15"/>
        <v>0.20530000000000001</v>
      </c>
      <c r="AJ45" s="38">
        <f t="shared" si="16"/>
        <v>0.40450000000000003</v>
      </c>
      <c r="AK45" s="38">
        <f t="shared" si="17"/>
        <v>0.63800000000000001</v>
      </c>
      <c r="AM45" s="38">
        <f t="shared" si="18"/>
        <v>0.2122</v>
      </c>
      <c r="AN45" s="38">
        <f t="shared" si="19"/>
        <v>0.45619999999999999</v>
      </c>
      <c r="AO45" s="38">
        <f t="shared" si="20"/>
        <v>0.27989999999999998</v>
      </c>
      <c r="AP45" s="38">
        <f t="shared" si="21"/>
        <v>0.39839999999999998</v>
      </c>
      <c r="AQ45" s="38">
        <f t="shared" si="22"/>
        <v>0.26669999999999999</v>
      </c>
      <c r="AR45" s="38"/>
      <c r="AS45" s="38">
        <f t="shared" si="23"/>
        <v>0.23680000000000001</v>
      </c>
      <c r="AT45" s="38">
        <f t="shared" si="24"/>
        <v>0.39279999999999998</v>
      </c>
      <c r="AU45" s="38">
        <f t="shared" si="25"/>
        <v>0.27579999999999999</v>
      </c>
      <c r="AV45" s="38">
        <f t="shared" si="26"/>
        <v>0.24390000000000001</v>
      </c>
      <c r="AW45" s="38">
        <f t="shared" si="27"/>
        <v>6.3600000000000004E-2</v>
      </c>
    </row>
    <row r="46" spans="2:49" ht="15.75" x14ac:dyDescent="0.25">
      <c r="B46">
        <v>0.16</v>
      </c>
      <c r="C46">
        <v>0.52</v>
      </c>
      <c r="D46">
        <v>0.3</v>
      </c>
      <c r="E46">
        <v>0.09</v>
      </c>
      <c r="F46">
        <v>0.11</v>
      </c>
      <c r="G46" t="s">
        <v>23</v>
      </c>
      <c r="H46">
        <f t="shared" si="0"/>
        <v>2.6599999999999999E-2</v>
      </c>
      <c r="I46">
        <f t="shared" si="1"/>
        <v>0.1183</v>
      </c>
      <c r="J46">
        <f t="shared" si="2"/>
        <v>0.4093</v>
      </c>
      <c r="K46">
        <f t="shared" si="3"/>
        <v>0.61870000000000003</v>
      </c>
      <c r="L46" s="47">
        <f t="shared" si="4"/>
        <v>2.6599999999999999E-2</v>
      </c>
      <c r="M46" t="str">
        <f t="shared" si="5"/>
        <v>Very Low</v>
      </c>
      <c r="N46">
        <f t="shared" si="6"/>
        <v>1</v>
      </c>
      <c r="O46">
        <f>'Test_IF-có_validate'!O46</f>
        <v>0.17780000000000001</v>
      </c>
      <c r="P46">
        <f>'Test_IF-có_validate'!P46</f>
        <v>0.57779999999999998</v>
      </c>
      <c r="Q46">
        <f>'Test_IF-có_validate'!Q46</f>
        <v>0.32219999999999999</v>
      </c>
      <c r="R46">
        <f>'Test_IF-có_validate'!R46</f>
        <v>9.0899999999999995E-2</v>
      </c>
      <c r="S46">
        <f>'Test_IF-có_validate'!S46</f>
        <v>0.10199999999999999</v>
      </c>
      <c r="U46" s="37">
        <f t="shared" si="7"/>
        <v>0.69810000000000005</v>
      </c>
      <c r="V46" s="37">
        <f t="shared" si="7"/>
        <v>0.2676</v>
      </c>
      <c r="W46" s="37">
        <f t="shared" si="7"/>
        <v>0.51259999999999994</v>
      </c>
      <c r="X46" s="37">
        <f t="shared" si="7"/>
        <v>0.83330000000000004</v>
      </c>
      <c r="Y46" s="37">
        <f t="shared" si="7"/>
        <v>0.81489999999999996</v>
      </c>
      <c r="AA46" s="37">
        <f t="shared" si="8"/>
        <v>0.15679999999999999</v>
      </c>
      <c r="AB46" s="37">
        <f t="shared" si="9"/>
        <v>0.33600000000000002</v>
      </c>
      <c r="AC46" s="37">
        <f t="shared" si="10"/>
        <v>6.88E-2</v>
      </c>
      <c r="AD46" s="37">
        <f t="shared" si="11"/>
        <v>0.26650000000000001</v>
      </c>
      <c r="AE46" s="37">
        <f t="shared" si="12"/>
        <v>1.9199999999999998E-2</v>
      </c>
      <c r="AG46" s="38">
        <f t="shared" si="13"/>
        <v>0.16339999999999999</v>
      </c>
      <c r="AH46" s="38">
        <f t="shared" si="14"/>
        <v>0.31830000000000003</v>
      </c>
      <c r="AI46" s="38">
        <f t="shared" si="15"/>
        <v>0.1976</v>
      </c>
      <c r="AJ46" s="38">
        <f t="shared" si="16"/>
        <v>0.24030000000000001</v>
      </c>
      <c r="AK46" s="38">
        <f t="shared" si="17"/>
        <v>0.11070000000000001</v>
      </c>
      <c r="AM46" s="38">
        <f t="shared" si="18"/>
        <v>0.25669999999999998</v>
      </c>
      <c r="AN46" s="38">
        <f t="shared" si="19"/>
        <v>0.1479</v>
      </c>
      <c r="AO46" s="38">
        <f t="shared" si="20"/>
        <v>0.2145</v>
      </c>
      <c r="AP46" s="38">
        <f t="shared" si="21"/>
        <v>0.25380000000000003</v>
      </c>
      <c r="AQ46" s="38">
        <f t="shared" si="22"/>
        <v>0.42499999999999999</v>
      </c>
      <c r="AR46" s="38"/>
      <c r="AS46" s="38">
        <f t="shared" si="23"/>
        <v>0.28160000000000002</v>
      </c>
      <c r="AT46" s="38">
        <f t="shared" si="24"/>
        <v>8.7800000000000003E-2</v>
      </c>
      <c r="AU46" s="38">
        <f t="shared" si="25"/>
        <v>0.21049999999999999</v>
      </c>
      <c r="AV46" s="38">
        <f t="shared" si="26"/>
        <v>0.41060000000000002</v>
      </c>
      <c r="AW46" s="38">
        <f t="shared" si="27"/>
        <v>0.64959999999999996</v>
      </c>
    </row>
    <row r="47" spans="2:49" ht="15.75" x14ac:dyDescent="0.25">
      <c r="B47">
        <v>0.21</v>
      </c>
      <c r="C47">
        <v>0.78</v>
      </c>
      <c r="D47">
        <v>0.42</v>
      </c>
      <c r="E47">
        <v>0.32</v>
      </c>
      <c r="F47">
        <v>0.84</v>
      </c>
      <c r="G47" t="s">
        <v>20</v>
      </c>
      <c r="H47">
        <f t="shared" si="0"/>
        <v>0.6865</v>
      </c>
      <c r="I47">
        <f t="shared" si="1"/>
        <v>0.59640000000000004</v>
      </c>
      <c r="J47">
        <f t="shared" si="2"/>
        <v>0.24510000000000001</v>
      </c>
      <c r="K47">
        <f t="shared" si="3"/>
        <v>5.9700000000000003E-2</v>
      </c>
      <c r="L47" s="47">
        <f t="shared" si="4"/>
        <v>5.9700000000000003E-2</v>
      </c>
      <c r="M47" t="str">
        <f t="shared" si="5"/>
        <v>High</v>
      </c>
      <c r="N47">
        <f t="shared" si="6"/>
        <v>1</v>
      </c>
      <c r="O47">
        <f>'Test_IF-có_validate'!O47</f>
        <v>0.23330000000000001</v>
      </c>
      <c r="P47">
        <f>'Test_IF-có_validate'!P47</f>
        <v>0.86670000000000003</v>
      </c>
      <c r="Q47">
        <f>'Test_IF-có_validate'!Q47</f>
        <v>0.4556</v>
      </c>
      <c r="R47">
        <f>'Test_IF-có_validate'!R47</f>
        <v>0.32319999999999999</v>
      </c>
      <c r="S47">
        <f>'Test_IF-có_validate'!S47</f>
        <v>0.84689999999999999</v>
      </c>
      <c r="U47" s="37">
        <f t="shared" si="7"/>
        <v>0.62170000000000003</v>
      </c>
      <c r="V47" s="37">
        <f t="shared" si="7"/>
        <v>7.1400000000000005E-2</v>
      </c>
      <c r="W47" s="37">
        <f t="shared" si="7"/>
        <v>0.374</v>
      </c>
      <c r="X47" s="37">
        <f t="shared" si="7"/>
        <v>0.51149999999999995</v>
      </c>
      <c r="Y47" s="37">
        <f t="shared" si="7"/>
        <v>8.2900000000000001E-2</v>
      </c>
      <c r="AA47" s="37">
        <f t="shared" si="8"/>
        <v>0.1022</v>
      </c>
      <c r="AB47" s="37">
        <f t="shared" si="9"/>
        <v>0.59379999999999999</v>
      </c>
      <c r="AC47" s="37">
        <f t="shared" si="10"/>
        <v>5.5100000000000003E-2</v>
      </c>
      <c r="AD47" s="37">
        <f t="shared" si="11"/>
        <v>3.7100000000000001E-2</v>
      </c>
      <c r="AE47" s="37">
        <f t="shared" si="12"/>
        <v>0.73829999999999996</v>
      </c>
      <c r="AG47" s="38">
        <f t="shared" si="13"/>
        <v>0.1585</v>
      </c>
      <c r="AH47" s="38">
        <f t="shared" si="14"/>
        <v>0.53749999999999998</v>
      </c>
      <c r="AI47" s="38">
        <f t="shared" si="15"/>
        <v>0.18190000000000001</v>
      </c>
      <c r="AJ47" s="38">
        <f t="shared" si="16"/>
        <v>0.21190000000000001</v>
      </c>
      <c r="AK47" s="38">
        <f t="shared" si="17"/>
        <v>0.62970000000000004</v>
      </c>
      <c r="AM47" s="38">
        <f t="shared" si="18"/>
        <v>0.20119999999999999</v>
      </c>
      <c r="AN47" s="38">
        <f t="shared" si="19"/>
        <v>0.39290000000000003</v>
      </c>
      <c r="AO47" s="38">
        <f t="shared" si="20"/>
        <v>8.9399999999999993E-2</v>
      </c>
      <c r="AP47" s="38">
        <f t="shared" si="21"/>
        <v>2.4799999999999999E-2</v>
      </c>
      <c r="AQ47" s="38">
        <f t="shared" si="22"/>
        <v>0.25850000000000001</v>
      </c>
      <c r="AR47" s="38"/>
      <c r="AS47" s="38">
        <f t="shared" si="23"/>
        <v>0.2258</v>
      </c>
      <c r="AT47" s="38">
        <f t="shared" si="24"/>
        <v>0.33040000000000003</v>
      </c>
      <c r="AU47" s="38">
        <f t="shared" si="25"/>
        <v>8.5500000000000007E-2</v>
      </c>
      <c r="AV47" s="38">
        <f t="shared" si="26"/>
        <v>0.17449999999999999</v>
      </c>
      <c r="AW47" s="38">
        <f t="shared" si="27"/>
        <v>5.5500000000000001E-2</v>
      </c>
    </row>
    <row r="48" spans="2:49" ht="15.75" x14ac:dyDescent="0.25">
      <c r="B48">
        <v>0.08</v>
      </c>
      <c r="C48">
        <v>0.56000000000000005</v>
      </c>
      <c r="D48">
        <v>0.33</v>
      </c>
      <c r="E48">
        <v>0.4</v>
      </c>
      <c r="F48">
        <v>0.1</v>
      </c>
      <c r="G48" t="s">
        <v>23</v>
      </c>
      <c r="H48">
        <f t="shared" si="0"/>
        <v>1.2E-2</v>
      </c>
      <c r="I48">
        <f t="shared" si="1"/>
        <v>0.1181</v>
      </c>
      <c r="J48">
        <f t="shared" si="2"/>
        <v>0.41460000000000002</v>
      </c>
      <c r="K48">
        <f t="shared" si="3"/>
        <v>0.62329999999999997</v>
      </c>
      <c r="L48" s="47">
        <f t="shared" si="4"/>
        <v>1.2E-2</v>
      </c>
      <c r="M48" t="str">
        <f t="shared" si="5"/>
        <v>Very Low</v>
      </c>
      <c r="N48">
        <f t="shared" si="6"/>
        <v>1</v>
      </c>
      <c r="O48">
        <f>'Test_IF-có_validate'!O48</f>
        <v>8.8900000000000007E-2</v>
      </c>
      <c r="P48">
        <f>'Test_IF-có_validate'!P48</f>
        <v>0.62219999999999998</v>
      </c>
      <c r="Q48">
        <f>'Test_IF-có_validate'!Q48</f>
        <v>0.35560000000000003</v>
      </c>
      <c r="R48">
        <f>'Test_IF-có_validate'!R48</f>
        <v>0.40400000000000003</v>
      </c>
      <c r="S48">
        <f>'Test_IF-có_validate'!S48</f>
        <v>9.1800000000000007E-2</v>
      </c>
      <c r="U48" s="37">
        <f t="shared" si="7"/>
        <v>0.8367</v>
      </c>
      <c r="V48" s="37">
        <f t="shared" si="7"/>
        <v>0.2329</v>
      </c>
      <c r="W48" s="37">
        <f t="shared" si="7"/>
        <v>0.47539999999999999</v>
      </c>
      <c r="X48" s="37">
        <f t="shared" si="7"/>
        <v>0.42449999999999999</v>
      </c>
      <c r="Y48" s="37">
        <f t="shared" si="7"/>
        <v>0.83179999999999998</v>
      </c>
      <c r="AA48" s="37">
        <f t="shared" si="8"/>
        <v>0.2467</v>
      </c>
      <c r="AB48" s="37">
        <f t="shared" si="9"/>
        <v>0.37630000000000002</v>
      </c>
      <c r="AC48" s="37">
        <f t="shared" si="10"/>
        <v>3.73E-2</v>
      </c>
      <c r="AD48" s="37">
        <f t="shared" si="11"/>
        <v>3.85E-2</v>
      </c>
      <c r="AE48" s="37">
        <f t="shared" si="12"/>
        <v>9.1000000000000004E-3</v>
      </c>
      <c r="AG48" s="38">
        <f t="shared" si="13"/>
        <v>0.17100000000000001</v>
      </c>
      <c r="AH48" s="38">
        <f t="shared" si="14"/>
        <v>0.35310000000000002</v>
      </c>
      <c r="AI48" s="38">
        <f t="shared" si="15"/>
        <v>0.19370000000000001</v>
      </c>
      <c r="AJ48" s="38">
        <f t="shared" si="16"/>
        <v>0.20169999999999999</v>
      </c>
      <c r="AK48" s="38">
        <f t="shared" si="17"/>
        <v>0.1113</v>
      </c>
      <c r="AM48" s="38">
        <f t="shared" si="18"/>
        <v>0.3488</v>
      </c>
      <c r="AN48" s="38">
        <f t="shared" si="19"/>
        <v>0.18659999999999999</v>
      </c>
      <c r="AO48" s="38">
        <f t="shared" si="20"/>
        <v>0.1825</v>
      </c>
      <c r="AP48" s="38">
        <f t="shared" si="21"/>
        <v>5.0799999999999998E-2</v>
      </c>
      <c r="AQ48" s="38">
        <f t="shared" si="22"/>
        <v>0.43609999999999999</v>
      </c>
      <c r="AR48" s="38"/>
      <c r="AS48" s="38">
        <f t="shared" si="23"/>
        <v>0.37440000000000001</v>
      </c>
      <c r="AT48" s="38">
        <f t="shared" si="24"/>
        <v>0.1263</v>
      </c>
      <c r="AU48" s="38">
        <f t="shared" si="25"/>
        <v>0.17849999999999999</v>
      </c>
      <c r="AV48" s="38">
        <f t="shared" si="26"/>
        <v>9.8299999999999998E-2</v>
      </c>
      <c r="AW48" s="38">
        <f t="shared" si="27"/>
        <v>0.66180000000000005</v>
      </c>
    </row>
    <row r="49" spans="2:49" ht="15.75" x14ac:dyDescent="0.25">
      <c r="B49">
        <v>0.14000000000000001</v>
      </c>
      <c r="C49">
        <v>0.61</v>
      </c>
      <c r="D49">
        <v>0.39</v>
      </c>
      <c r="E49">
        <v>0.56000000000000005</v>
      </c>
      <c r="F49">
        <v>0.56000000000000005</v>
      </c>
      <c r="G49" t="s">
        <v>24</v>
      </c>
      <c r="H49">
        <f t="shared" si="0"/>
        <v>0.43590000000000001</v>
      </c>
      <c r="I49">
        <f t="shared" si="1"/>
        <v>0.3775</v>
      </c>
      <c r="J49">
        <f t="shared" si="2"/>
        <v>2.8000000000000001E-2</v>
      </c>
      <c r="K49">
        <f t="shared" si="3"/>
        <v>0.17699999999999999</v>
      </c>
      <c r="L49" s="47">
        <f t="shared" si="4"/>
        <v>2.8000000000000001E-2</v>
      </c>
      <c r="M49" t="str">
        <f t="shared" si="5"/>
        <v>Middle</v>
      </c>
      <c r="N49">
        <f t="shared" si="6"/>
        <v>1</v>
      </c>
      <c r="O49">
        <f>'Test_IF-có_validate'!O49</f>
        <v>0.15559999999999999</v>
      </c>
      <c r="P49">
        <f>'Test_IF-có_validate'!P49</f>
        <v>0.67779999999999996</v>
      </c>
      <c r="Q49">
        <f>'Test_IF-có_validate'!Q49</f>
        <v>0.42220000000000002</v>
      </c>
      <c r="R49">
        <f>'Test_IF-có_validate'!R49</f>
        <v>0.56569999999999998</v>
      </c>
      <c r="S49">
        <f>'Test_IF-có_validate'!S49</f>
        <v>0.56120000000000003</v>
      </c>
      <c r="U49" s="37">
        <f t="shared" si="7"/>
        <v>0.73070000000000002</v>
      </c>
      <c r="V49" s="37">
        <f t="shared" si="7"/>
        <v>0.192</v>
      </c>
      <c r="W49" s="37">
        <f t="shared" si="7"/>
        <v>0.40629999999999999</v>
      </c>
      <c r="X49" s="37">
        <f t="shared" si="7"/>
        <v>0.27739999999999998</v>
      </c>
      <c r="Y49" s="37">
        <f t="shared" si="7"/>
        <v>0.28110000000000002</v>
      </c>
      <c r="AA49" s="37">
        <f t="shared" si="8"/>
        <v>0.17899999999999999</v>
      </c>
      <c r="AB49" s="37">
        <f t="shared" si="9"/>
        <v>0.4264</v>
      </c>
      <c r="AC49" s="37">
        <f t="shared" si="10"/>
        <v>2.4500000000000001E-2</v>
      </c>
      <c r="AD49" s="37">
        <f t="shared" si="11"/>
        <v>0.18479999999999999</v>
      </c>
      <c r="AE49" s="37">
        <f t="shared" si="12"/>
        <v>0.46660000000000001</v>
      </c>
      <c r="AG49" s="38">
        <f t="shared" si="13"/>
        <v>0.1653</v>
      </c>
      <c r="AH49" s="38">
        <f t="shared" si="14"/>
        <v>0.39600000000000002</v>
      </c>
      <c r="AI49" s="38">
        <f t="shared" si="15"/>
        <v>0.18590000000000001</v>
      </c>
      <c r="AJ49" s="38">
        <f t="shared" si="16"/>
        <v>0.23760000000000001</v>
      </c>
      <c r="AK49" s="38">
        <f t="shared" si="17"/>
        <v>0.39219999999999999</v>
      </c>
      <c r="AM49" s="38">
        <f t="shared" si="18"/>
        <v>0.27929999999999999</v>
      </c>
      <c r="AN49" s="38">
        <f t="shared" si="19"/>
        <v>0.2346</v>
      </c>
      <c r="AO49" s="38">
        <f t="shared" si="20"/>
        <v>0.1201</v>
      </c>
      <c r="AP49" s="38">
        <f t="shared" si="21"/>
        <v>0.1973</v>
      </c>
      <c r="AQ49" s="38">
        <f t="shared" si="22"/>
        <v>1.8800000000000001E-2</v>
      </c>
      <c r="AR49" s="38"/>
      <c r="AS49" s="38">
        <f t="shared" si="23"/>
        <v>0.3044</v>
      </c>
      <c r="AT49" s="38">
        <f t="shared" si="24"/>
        <v>0.1739</v>
      </c>
      <c r="AU49" s="38">
        <f t="shared" si="25"/>
        <v>0.11609999999999999</v>
      </c>
      <c r="AV49" s="38">
        <f t="shared" si="26"/>
        <v>4.7399999999999998E-2</v>
      </c>
      <c r="AW49" s="38">
        <f t="shared" si="27"/>
        <v>0.18310000000000001</v>
      </c>
    </row>
    <row r="50" spans="2:49" ht="15.75" x14ac:dyDescent="0.25">
      <c r="B50">
        <v>0.18</v>
      </c>
      <c r="C50">
        <v>0.7</v>
      </c>
      <c r="D50">
        <v>0.41</v>
      </c>
      <c r="E50">
        <v>0.67</v>
      </c>
      <c r="F50">
        <v>0.33</v>
      </c>
      <c r="G50" t="s">
        <v>24</v>
      </c>
      <c r="H50">
        <f t="shared" si="0"/>
        <v>0.22950000000000001</v>
      </c>
      <c r="I50">
        <f t="shared" si="1"/>
        <v>0.19020000000000001</v>
      </c>
      <c r="J50">
        <f t="shared" si="2"/>
        <v>0.19220000000000001</v>
      </c>
      <c r="K50">
        <f t="shared" si="3"/>
        <v>0.38150000000000001</v>
      </c>
      <c r="L50" s="47">
        <f t="shared" si="4"/>
        <v>0.19020000000000001</v>
      </c>
      <c r="M50" t="str">
        <f t="shared" si="5"/>
        <v>Low</v>
      </c>
      <c r="N50">
        <f t="shared" si="6"/>
        <v>0</v>
      </c>
      <c r="O50">
        <f>'Test_IF-có_validate'!O50</f>
        <v>0.2</v>
      </c>
      <c r="P50">
        <f>'Test_IF-có_validate'!P50</f>
        <v>0.77780000000000005</v>
      </c>
      <c r="Q50">
        <f>'Test_IF-có_validate'!Q50</f>
        <v>0.44440000000000002</v>
      </c>
      <c r="R50">
        <f>'Test_IF-có_validate'!R50</f>
        <v>0.67679999999999996</v>
      </c>
      <c r="S50">
        <f>'Test_IF-có_validate'!S50</f>
        <v>0.32650000000000001</v>
      </c>
      <c r="U50" s="37">
        <f t="shared" si="7"/>
        <v>0.66669999999999996</v>
      </c>
      <c r="V50" s="37">
        <f t="shared" si="7"/>
        <v>0.125</v>
      </c>
      <c r="W50" s="37">
        <f t="shared" si="7"/>
        <v>0.38469999999999999</v>
      </c>
      <c r="X50" s="37">
        <f t="shared" si="7"/>
        <v>0.19270000000000001</v>
      </c>
      <c r="Y50" s="37">
        <f t="shared" si="7"/>
        <v>0.50770000000000004</v>
      </c>
      <c r="AA50" s="37">
        <f t="shared" si="8"/>
        <v>0.1348</v>
      </c>
      <c r="AB50" s="37">
        <f t="shared" si="9"/>
        <v>0.51549999999999996</v>
      </c>
      <c r="AC50" s="37">
        <f t="shared" si="10"/>
        <v>4.4900000000000002E-2</v>
      </c>
      <c r="AD50" s="37">
        <f t="shared" si="11"/>
        <v>0.28199999999999997</v>
      </c>
      <c r="AE50" s="37">
        <f t="shared" si="12"/>
        <v>0.2399</v>
      </c>
      <c r="AG50" s="38">
        <f t="shared" si="13"/>
        <v>0.16139999999999999</v>
      </c>
      <c r="AH50" s="38">
        <f t="shared" si="14"/>
        <v>0.47170000000000001</v>
      </c>
      <c r="AI50" s="38">
        <f t="shared" si="15"/>
        <v>0.18329999999999999</v>
      </c>
      <c r="AJ50" s="38">
        <f t="shared" si="16"/>
        <v>0.31900000000000001</v>
      </c>
      <c r="AK50" s="38">
        <f t="shared" si="17"/>
        <v>0.18790000000000001</v>
      </c>
      <c r="AM50" s="38">
        <f t="shared" si="18"/>
        <v>0.23430000000000001</v>
      </c>
      <c r="AN50" s="38">
        <f t="shared" si="19"/>
        <v>0.31919999999999998</v>
      </c>
      <c r="AO50" s="38">
        <f t="shared" si="20"/>
        <v>9.9699999999999997E-2</v>
      </c>
      <c r="AP50" s="38">
        <f t="shared" si="21"/>
        <v>0.29470000000000002</v>
      </c>
      <c r="AQ50" s="38">
        <f t="shared" si="22"/>
        <v>0.19620000000000001</v>
      </c>
      <c r="AR50" s="38"/>
      <c r="AS50" s="38">
        <f t="shared" si="23"/>
        <v>0.2591</v>
      </c>
      <c r="AT50" s="38">
        <f t="shared" si="24"/>
        <v>0.2576</v>
      </c>
      <c r="AU50" s="38">
        <f t="shared" si="25"/>
        <v>9.5699999999999993E-2</v>
      </c>
      <c r="AV50" s="38">
        <f t="shared" si="26"/>
        <v>0.14299999999999999</v>
      </c>
      <c r="AW50" s="38">
        <f t="shared" si="27"/>
        <v>0.4042</v>
      </c>
    </row>
    <row r="51" spans="2:49" ht="15.75" x14ac:dyDescent="0.25">
      <c r="B51">
        <v>0.22</v>
      </c>
      <c r="C51">
        <v>0.8</v>
      </c>
      <c r="D51">
        <v>0.44</v>
      </c>
      <c r="E51">
        <v>0.78</v>
      </c>
      <c r="F51">
        <v>0.88</v>
      </c>
      <c r="G51" t="s">
        <v>20</v>
      </c>
      <c r="H51">
        <f t="shared" si="0"/>
        <v>0.72860000000000003</v>
      </c>
      <c r="I51">
        <f t="shared" si="1"/>
        <v>0.63029999999999997</v>
      </c>
      <c r="J51">
        <f t="shared" si="2"/>
        <v>0.27989999999999998</v>
      </c>
      <c r="K51">
        <f t="shared" si="3"/>
        <v>8.9099999999999999E-2</v>
      </c>
      <c r="L51" s="47">
        <f t="shared" si="4"/>
        <v>8.9099999999999999E-2</v>
      </c>
      <c r="M51" t="str">
        <f t="shared" si="5"/>
        <v>High</v>
      </c>
      <c r="N51">
        <f t="shared" si="6"/>
        <v>1</v>
      </c>
      <c r="O51">
        <f>'Test_IF-có_validate'!O51</f>
        <v>0.24440000000000001</v>
      </c>
      <c r="P51">
        <f>'Test_IF-có_validate'!P51</f>
        <v>0.88890000000000002</v>
      </c>
      <c r="Q51">
        <f>'Test_IF-có_validate'!Q51</f>
        <v>0.4778</v>
      </c>
      <c r="R51">
        <f>'Test_IF-có_validate'!R51</f>
        <v>0.78790000000000004</v>
      </c>
      <c r="S51">
        <f>'Test_IF-có_validate'!S51</f>
        <v>0.88780000000000003</v>
      </c>
      <c r="U51" s="37">
        <f t="shared" si="7"/>
        <v>0.60719999999999996</v>
      </c>
      <c r="V51" s="37">
        <f t="shared" si="7"/>
        <v>5.8799999999999998E-2</v>
      </c>
      <c r="W51" s="37">
        <f t="shared" si="7"/>
        <v>0.35339999999999999</v>
      </c>
      <c r="X51" s="37">
        <f t="shared" si="7"/>
        <v>0.1186</v>
      </c>
      <c r="Y51" s="37">
        <f t="shared" si="7"/>
        <v>5.9400000000000001E-2</v>
      </c>
      <c r="AA51" s="37">
        <f t="shared" si="8"/>
        <v>9.1399999999999995E-2</v>
      </c>
      <c r="AB51" s="37">
        <f t="shared" si="9"/>
        <v>0.61319999999999997</v>
      </c>
      <c r="AC51" s="37">
        <f t="shared" si="10"/>
        <v>7.5200000000000003E-2</v>
      </c>
      <c r="AD51" s="37">
        <f t="shared" si="11"/>
        <v>0.37690000000000001</v>
      </c>
      <c r="AE51" s="37">
        <f t="shared" si="12"/>
        <v>0.77690000000000003</v>
      </c>
      <c r="AG51" s="38">
        <f t="shared" si="13"/>
        <v>0.1575</v>
      </c>
      <c r="AH51" s="38">
        <f t="shared" si="14"/>
        <v>0.55379999999999996</v>
      </c>
      <c r="AI51" s="38">
        <f t="shared" si="15"/>
        <v>0.1883</v>
      </c>
      <c r="AJ51" s="38">
        <f t="shared" si="16"/>
        <v>0.39750000000000002</v>
      </c>
      <c r="AK51" s="38">
        <f t="shared" si="17"/>
        <v>0.66290000000000004</v>
      </c>
      <c r="AM51" s="38">
        <f t="shared" si="18"/>
        <v>0.19020000000000001</v>
      </c>
      <c r="AN51" s="38">
        <f t="shared" si="19"/>
        <v>0.41110000000000002</v>
      </c>
      <c r="AO51" s="38">
        <f t="shared" si="20"/>
        <v>6.93E-2</v>
      </c>
      <c r="AP51" s="38">
        <f t="shared" si="21"/>
        <v>0.38990000000000002</v>
      </c>
      <c r="AQ51" s="38">
        <f t="shared" si="22"/>
        <v>0.2913</v>
      </c>
      <c r="AR51" s="38"/>
      <c r="AS51" s="38">
        <f t="shared" si="23"/>
        <v>0.21479999999999999</v>
      </c>
      <c r="AT51" s="38">
        <f t="shared" si="24"/>
        <v>0.3483</v>
      </c>
      <c r="AU51" s="38">
        <f t="shared" si="25"/>
        <v>6.5299999999999997E-2</v>
      </c>
      <c r="AV51" s="38">
        <f t="shared" si="26"/>
        <v>0.2356</v>
      </c>
      <c r="AW51" s="38">
        <f t="shared" si="27"/>
        <v>8.7599999999999997E-2</v>
      </c>
    </row>
    <row r="52" spans="2:49" ht="15.75" x14ac:dyDescent="0.25">
      <c r="B52">
        <v>0.1</v>
      </c>
      <c r="C52">
        <v>0.6</v>
      </c>
      <c r="D52">
        <v>0.51</v>
      </c>
      <c r="E52">
        <v>0.1</v>
      </c>
      <c r="F52">
        <v>0.01</v>
      </c>
      <c r="G52" t="s">
        <v>23</v>
      </c>
      <c r="H52">
        <f t="shared" si="0"/>
        <v>8.9800000000000005E-2</v>
      </c>
      <c r="I52">
        <f t="shared" si="1"/>
        <v>0.12670000000000001</v>
      </c>
      <c r="J52">
        <f t="shared" si="2"/>
        <v>0.50249999999999995</v>
      </c>
      <c r="K52">
        <f t="shared" si="3"/>
        <v>0.72450000000000003</v>
      </c>
      <c r="L52" s="47">
        <f t="shared" si="4"/>
        <v>8.9800000000000005E-2</v>
      </c>
      <c r="M52" t="str">
        <f t="shared" si="5"/>
        <v>Very Low</v>
      </c>
      <c r="N52">
        <f t="shared" si="6"/>
        <v>1</v>
      </c>
      <c r="O52">
        <f>'Test_IF-có_validate'!O52</f>
        <v>0.1111</v>
      </c>
      <c r="P52">
        <f>'Test_IF-có_validate'!P52</f>
        <v>0.66669999999999996</v>
      </c>
      <c r="Q52">
        <f>'Test_IF-có_validate'!Q52</f>
        <v>0.55559999999999998</v>
      </c>
      <c r="R52">
        <f>'Test_IF-có_validate'!R52</f>
        <v>0.10100000000000001</v>
      </c>
      <c r="S52">
        <f>'Test_IF-có_validate'!S52</f>
        <v>0</v>
      </c>
      <c r="U52" s="37">
        <f t="shared" si="7"/>
        <v>0.8</v>
      </c>
      <c r="V52" s="37">
        <f t="shared" si="7"/>
        <v>0.2</v>
      </c>
      <c r="W52" s="37">
        <f t="shared" si="7"/>
        <v>0.28570000000000001</v>
      </c>
      <c r="X52" s="37">
        <f t="shared" si="7"/>
        <v>0.8165</v>
      </c>
      <c r="Y52" s="37">
        <f t="shared" si="7"/>
        <v>1</v>
      </c>
      <c r="AA52" s="37">
        <f t="shared" si="8"/>
        <v>0.22389999999999999</v>
      </c>
      <c r="AB52" s="37">
        <f t="shared" si="9"/>
        <v>0.41639999999999999</v>
      </c>
      <c r="AC52" s="37">
        <f t="shared" si="10"/>
        <v>0.14480000000000001</v>
      </c>
      <c r="AD52" s="37">
        <f t="shared" si="11"/>
        <v>0.25609999999999999</v>
      </c>
      <c r="AE52" s="37">
        <f t="shared" si="12"/>
        <v>8.2699999999999996E-2</v>
      </c>
      <c r="AG52" s="38">
        <f t="shared" si="13"/>
        <v>0.1691</v>
      </c>
      <c r="AH52" s="38">
        <f t="shared" si="14"/>
        <v>0.38740000000000002</v>
      </c>
      <c r="AI52" s="38">
        <f t="shared" si="15"/>
        <v>0.24840000000000001</v>
      </c>
      <c r="AJ52" s="38">
        <f t="shared" si="16"/>
        <v>0.23910000000000001</v>
      </c>
      <c r="AK52" s="38">
        <f t="shared" si="17"/>
        <v>0.1164</v>
      </c>
      <c r="AM52" s="38">
        <f t="shared" si="18"/>
        <v>0.32540000000000002</v>
      </c>
      <c r="AN52" s="38">
        <f t="shared" si="19"/>
        <v>0.22500000000000001</v>
      </c>
      <c r="AO52" s="38">
        <f t="shared" si="20"/>
        <v>0</v>
      </c>
      <c r="AP52" s="38">
        <f t="shared" si="21"/>
        <v>0.24340000000000001</v>
      </c>
      <c r="AQ52" s="38">
        <f t="shared" si="22"/>
        <v>0.53979999999999995</v>
      </c>
      <c r="AR52" s="38"/>
      <c r="AS52" s="38">
        <f t="shared" si="23"/>
        <v>0.3508</v>
      </c>
      <c r="AT52" s="38">
        <f t="shared" si="24"/>
        <v>0.16439999999999999</v>
      </c>
      <c r="AU52" s="38">
        <f t="shared" si="25"/>
        <v>3.8999999999999998E-3</v>
      </c>
      <c r="AV52" s="38">
        <f t="shared" si="26"/>
        <v>0.3997</v>
      </c>
      <c r="AW52" s="38">
        <f t="shared" si="27"/>
        <v>0.77759999999999996</v>
      </c>
    </row>
    <row r="53" spans="2:49" ht="15.75" x14ac:dyDescent="0.25">
      <c r="B53">
        <v>0.15</v>
      </c>
      <c r="C53">
        <v>0.67</v>
      </c>
      <c r="D53">
        <v>0.56000000000000005</v>
      </c>
      <c r="E53">
        <v>7.0000000000000007E-2</v>
      </c>
      <c r="F53">
        <v>0.66</v>
      </c>
      <c r="G53" t="s">
        <v>24</v>
      </c>
      <c r="H53">
        <f t="shared" si="0"/>
        <v>0.53769999999999996</v>
      </c>
      <c r="I53">
        <f t="shared" si="1"/>
        <v>0.46339999999999998</v>
      </c>
      <c r="J53">
        <f t="shared" si="2"/>
        <v>0.10630000000000001</v>
      </c>
      <c r="K53">
        <f t="shared" si="3"/>
        <v>9.7699999999999995E-2</v>
      </c>
      <c r="L53" s="47">
        <f t="shared" si="4"/>
        <v>9.7699999999999995E-2</v>
      </c>
      <c r="M53" t="str">
        <f t="shared" si="5"/>
        <v>High</v>
      </c>
      <c r="N53">
        <f t="shared" si="6"/>
        <v>0</v>
      </c>
      <c r="O53">
        <f>'Test_IF-có_validate'!O53</f>
        <v>0.16669999999999999</v>
      </c>
      <c r="P53">
        <f>'Test_IF-có_validate'!P53</f>
        <v>0.74439999999999995</v>
      </c>
      <c r="Q53">
        <f>'Test_IF-có_validate'!Q53</f>
        <v>0.61109999999999998</v>
      </c>
      <c r="R53">
        <f>'Test_IF-có_validate'!R53</f>
        <v>7.0699999999999999E-2</v>
      </c>
      <c r="S53">
        <f>'Test_IF-có_validate'!S53</f>
        <v>0.6633</v>
      </c>
      <c r="U53" s="37">
        <f t="shared" si="7"/>
        <v>0.71419999999999995</v>
      </c>
      <c r="V53" s="37">
        <f t="shared" si="7"/>
        <v>0.14649999999999999</v>
      </c>
      <c r="W53" s="37">
        <f t="shared" si="7"/>
        <v>0.2414</v>
      </c>
      <c r="X53" s="37">
        <f t="shared" si="7"/>
        <v>0.8679</v>
      </c>
      <c r="Y53" s="37">
        <f t="shared" si="7"/>
        <v>0.2024</v>
      </c>
      <c r="AA53" s="37">
        <f t="shared" si="8"/>
        <v>0.16789999999999999</v>
      </c>
      <c r="AB53" s="37">
        <f t="shared" si="9"/>
        <v>0.4859</v>
      </c>
      <c r="AC53" s="37">
        <f t="shared" si="10"/>
        <v>0.19359999999999999</v>
      </c>
      <c r="AD53" s="37">
        <f t="shared" si="11"/>
        <v>0.28749999999999998</v>
      </c>
      <c r="AE53" s="37">
        <f t="shared" si="12"/>
        <v>0.56420000000000003</v>
      </c>
      <c r="AG53" s="38">
        <f t="shared" si="13"/>
        <v>0.1643</v>
      </c>
      <c r="AH53" s="38">
        <f t="shared" si="14"/>
        <v>0.4466</v>
      </c>
      <c r="AI53" s="38">
        <f t="shared" si="15"/>
        <v>0.29020000000000001</v>
      </c>
      <c r="AJ53" s="38">
        <f t="shared" si="16"/>
        <v>0.2427</v>
      </c>
      <c r="AK53" s="38">
        <f t="shared" si="17"/>
        <v>0.4783</v>
      </c>
      <c r="AM53" s="38">
        <f t="shared" si="18"/>
        <v>0.26800000000000002</v>
      </c>
      <c r="AN53" s="38">
        <f t="shared" si="19"/>
        <v>0.29110000000000003</v>
      </c>
      <c r="AO53" s="38">
        <f t="shared" si="20"/>
        <v>4.8300000000000003E-2</v>
      </c>
      <c r="AP53" s="38">
        <f t="shared" si="21"/>
        <v>0.2747</v>
      </c>
      <c r="AQ53" s="38">
        <f t="shared" si="22"/>
        <v>0.10680000000000001</v>
      </c>
      <c r="AR53" s="38"/>
      <c r="AS53" s="38">
        <f t="shared" si="23"/>
        <v>0.29299999999999998</v>
      </c>
      <c r="AT53" s="38">
        <f t="shared" si="24"/>
        <v>0.22989999999999999</v>
      </c>
      <c r="AU53" s="38">
        <f t="shared" si="25"/>
        <v>5.2200000000000003E-2</v>
      </c>
      <c r="AV53" s="38">
        <f t="shared" si="26"/>
        <v>0.43259999999999998</v>
      </c>
      <c r="AW53" s="38">
        <f t="shared" si="27"/>
        <v>9.4700000000000006E-2</v>
      </c>
    </row>
    <row r="54" spans="2:49" ht="15.75" x14ac:dyDescent="0.25">
      <c r="B54">
        <v>0</v>
      </c>
      <c r="C54">
        <v>0.62</v>
      </c>
      <c r="D54">
        <v>0.52</v>
      </c>
      <c r="E54">
        <v>0.26</v>
      </c>
      <c r="F54">
        <v>7.0000000000000007E-2</v>
      </c>
      <c r="G54" t="s">
        <v>23</v>
      </c>
      <c r="H54">
        <f t="shared" si="0"/>
        <v>3.1300000000000001E-2</v>
      </c>
      <c r="I54">
        <f t="shared" si="1"/>
        <v>0.12379999999999999</v>
      </c>
      <c r="J54">
        <f t="shared" si="2"/>
        <v>0.43619999999999998</v>
      </c>
      <c r="K54">
        <f t="shared" si="3"/>
        <v>0.65029999999999999</v>
      </c>
      <c r="L54" s="47">
        <f t="shared" si="4"/>
        <v>3.1300000000000001E-2</v>
      </c>
      <c r="M54" t="str">
        <f t="shared" si="5"/>
        <v>Very Low</v>
      </c>
      <c r="N54">
        <f t="shared" si="6"/>
        <v>1</v>
      </c>
      <c r="O54">
        <f>'Test_IF-có_validate'!O54</f>
        <v>0</v>
      </c>
      <c r="P54">
        <f>'Test_IF-có_validate'!P54</f>
        <v>0.68889999999999996</v>
      </c>
      <c r="Q54">
        <f>'Test_IF-có_validate'!Q54</f>
        <v>0.56669999999999998</v>
      </c>
      <c r="R54">
        <f>'Test_IF-có_validate'!R54</f>
        <v>0.2626</v>
      </c>
      <c r="S54">
        <f>'Test_IF-có_validate'!S54</f>
        <v>6.1199999999999997E-2</v>
      </c>
      <c r="U54" s="37">
        <f t="shared" si="7"/>
        <v>1</v>
      </c>
      <c r="V54" s="37">
        <f t="shared" si="7"/>
        <v>0.1842</v>
      </c>
      <c r="W54" s="37">
        <f t="shared" si="7"/>
        <v>0.27660000000000001</v>
      </c>
      <c r="X54" s="37">
        <f t="shared" si="7"/>
        <v>0.58399999999999996</v>
      </c>
      <c r="Y54" s="37">
        <f t="shared" si="7"/>
        <v>0.88470000000000004</v>
      </c>
      <c r="AA54" s="37">
        <f t="shared" si="8"/>
        <v>0.34</v>
      </c>
      <c r="AB54" s="37">
        <f t="shared" si="9"/>
        <v>0.43630000000000002</v>
      </c>
      <c r="AC54" s="37">
        <f t="shared" si="10"/>
        <v>0.15459999999999999</v>
      </c>
      <c r="AD54" s="37">
        <f t="shared" si="11"/>
        <v>9.5100000000000004E-2</v>
      </c>
      <c r="AE54" s="37">
        <f t="shared" si="12"/>
        <v>2.1399999999999999E-2</v>
      </c>
      <c r="AG54" s="38">
        <f t="shared" si="13"/>
        <v>0.1784</v>
      </c>
      <c r="AH54" s="38">
        <f t="shared" si="14"/>
        <v>0.40450000000000003</v>
      </c>
      <c r="AI54" s="38">
        <f t="shared" si="15"/>
        <v>0.25679999999999997</v>
      </c>
      <c r="AJ54" s="38">
        <f t="shared" si="16"/>
        <v>0.21940000000000001</v>
      </c>
      <c r="AK54" s="38">
        <f t="shared" si="17"/>
        <v>0.113</v>
      </c>
      <c r="AM54" s="38">
        <f t="shared" si="18"/>
        <v>0.4456</v>
      </c>
      <c r="AN54" s="38">
        <f t="shared" si="19"/>
        <v>0.24399999999999999</v>
      </c>
      <c r="AO54" s="38">
        <f t="shared" si="20"/>
        <v>9.7000000000000003E-3</v>
      </c>
      <c r="AP54" s="38">
        <f t="shared" si="21"/>
        <v>8.2799999999999999E-2</v>
      </c>
      <c r="AQ54" s="38">
        <f t="shared" si="22"/>
        <v>0.47</v>
      </c>
      <c r="AR54" s="38"/>
      <c r="AS54" s="38">
        <f t="shared" si="23"/>
        <v>0.47220000000000001</v>
      </c>
      <c r="AT54" s="38">
        <f t="shared" si="24"/>
        <v>0.18329999999999999</v>
      </c>
      <c r="AU54" s="38">
        <f t="shared" si="25"/>
        <v>1.37E-2</v>
      </c>
      <c r="AV54" s="38">
        <f t="shared" si="26"/>
        <v>0.2334</v>
      </c>
      <c r="AW54" s="38">
        <f t="shared" si="27"/>
        <v>0.69930000000000003</v>
      </c>
    </row>
    <row r="55" spans="2:49" ht="15.75" x14ac:dyDescent="0.25">
      <c r="B55">
        <v>0.11</v>
      </c>
      <c r="C55">
        <v>0.88</v>
      </c>
      <c r="D55">
        <v>0.67</v>
      </c>
      <c r="E55">
        <v>0.66</v>
      </c>
      <c r="F55">
        <v>0.89</v>
      </c>
      <c r="G55" t="s">
        <v>20</v>
      </c>
      <c r="H55">
        <f t="shared" si="0"/>
        <v>0.74929999999999997</v>
      </c>
      <c r="I55">
        <f t="shared" si="1"/>
        <v>0.6482</v>
      </c>
      <c r="J55">
        <f t="shared" si="2"/>
        <v>0.2908</v>
      </c>
      <c r="K55">
        <f t="shared" si="3"/>
        <v>0.1004</v>
      </c>
      <c r="L55" s="47">
        <f t="shared" si="4"/>
        <v>0.1004</v>
      </c>
      <c r="M55" t="str">
        <f t="shared" si="5"/>
        <v>High</v>
      </c>
      <c r="N55">
        <f t="shared" si="6"/>
        <v>1</v>
      </c>
      <c r="O55">
        <f>'Test_IF-có_validate'!O55</f>
        <v>0.1222</v>
      </c>
      <c r="P55">
        <f>'Test_IF-có_validate'!P55</f>
        <v>0.9778</v>
      </c>
      <c r="Q55">
        <f>'Test_IF-có_validate'!Q55</f>
        <v>0.73329999999999995</v>
      </c>
      <c r="R55">
        <f>'Test_IF-có_validate'!R55</f>
        <v>0.66669999999999996</v>
      </c>
      <c r="S55">
        <f>'Test_IF-có_validate'!S55</f>
        <v>0.89800000000000002</v>
      </c>
      <c r="U55" s="37">
        <f t="shared" ref="U55:Y105" si="28">ROUND((1-O55)/(1+O55),4)</f>
        <v>0.78220000000000001</v>
      </c>
      <c r="V55" s="37">
        <f t="shared" si="28"/>
        <v>1.12E-2</v>
      </c>
      <c r="W55" s="37">
        <f t="shared" si="28"/>
        <v>0.15390000000000001</v>
      </c>
      <c r="X55" s="37">
        <f t="shared" si="28"/>
        <v>0.2</v>
      </c>
      <c r="Y55" s="37">
        <f t="shared" si="28"/>
        <v>5.3699999999999998E-2</v>
      </c>
      <c r="AA55" s="37">
        <f t="shared" si="8"/>
        <v>0.21260000000000001</v>
      </c>
      <c r="AB55" s="37">
        <f t="shared" si="9"/>
        <v>0.6905</v>
      </c>
      <c r="AC55" s="37">
        <f t="shared" si="10"/>
        <v>0.29859999999999998</v>
      </c>
      <c r="AD55" s="37">
        <f t="shared" si="11"/>
        <v>0.27329999999999999</v>
      </c>
      <c r="AE55" s="37">
        <f t="shared" si="12"/>
        <v>0.78649999999999998</v>
      </c>
      <c r="AG55" s="38">
        <f t="shared" si="13"/>
        <v>0.1681</v>
      </c>
      <c r="AH55" s="38">
        <f t="shared" si="14"/>
        <v>0.61809999999999998</v>
      </c>
      <c r="AI55" s="38">
        <f t="shared" si="15"/>
        <v>0.37969999999999998</v>
      </c>
      <c r="AJ55" s="38">
        <f t="shared" si="16"/>
        <v>0.31169999999999998</v>
      </c>
      <c r="AK55" s="38">
        <f t="shared" si="17"/>
        <v>0.67120000000000002</v>
      </c>
      <c r="AM55" s="38">
        <f t="shared" si="18"/>
        <v>0.31380000000000002</v>
      </c>
      <c r="AN55" s="38">
        <f t="shared" si="19"/>
        <v>0.48309999999999997</v>
      </c>
      <c r="AO55" s="38">
        <f t="shared" si="20"/>
        <v>0.1515</v>
      </c>
      <c r="AP55" s="38">
        <f t="shared" si="21"/>
        <v>0.28589999999999999</v>
      </c>
      <c r="AQ55" s="38">
        <f t="shared" si="22"/>
        <v>0.2994</v>
      </c>
      <c r="AR55" s="38"/>
      <c r="AS55" s="38">
        <f t="shared" si="23"/>
        <v>0.33910000000000001</v>
      </c>
      <c r="AT55" s="38">
        <f t="shared" si="24"/>
        <v>0.41930000000000001</v>
      </c>
      <c r="AU55" s="38">
        <f t="shared" si="25"/>
        <v>0.1555</v>
      </c>
      <c r="AV55" s="38">
        <f t="shared" si="26"/>
        <v>0.13439999999999999</v>
      </c>
      <c r="AW55" s="38">
        <f t="shared" si="27"/>
        <v>9.5600000000000004E-2</v>
      </c>
    </row>
    <row r="56" spans="2:49" ht="15.75" x14ac:dyDescent="0.25">
      <c r="B56">
        <v>0.08</v>
      </c>
      <c r="C56">
        <v>0.56000000000000005</v>
      </c>
      <c r="D56">
        <v>0.7</v>
      </c>
      <c r="E56">
        <v>0.14000000000000001</v>
      </c>
      <c r="F56">
        <v>0.1</v>
      </c>
      <c r="G56" t="s">
        <v>23</v>
      </c>
      <c r="H56">
        <f t="shared" si="0"/>
        <v>3.1899999999999998E-2</v>
      </c>
      <c r="I56">
        <f t="shared" si="1"/>
        <v>0.13109999999999999</v>
      </c>
      <c r="J56">
        <f t="shared" si="2"/>
        <v>0.41670000000000001</v>
      </c>
      <c r="K56">
        <f t="shared" si="3"/>
        <v>0.62749999999999995</v>
      </c>
      <c r="L56" s="47">
        <f t="shared" si="4"/>
        <v>3.1899999999999998E-2</v>
      </c>
      <c r="M56" t="str">
        <f t="shared" si="5"/>
        <v>Very Low</v>
      </c>
      <c r="N56">
        <f t="shared" si="6"/>
        <v>1</v>
      </c>
      <c r="O56">
        <f>'Test_IF-có_validate'!O56</f>
        <v>8.8900000000000007E-2</v>
      </c>
      <c r="P56">
        <f>'Test_IF-có_validate'!P56</f>
        <v>0.62219999999999998</v>
      </c>
      <c r="Q56">
        <f>'Test_IF-có_validate'!Q56</f>
        <v>0.76670000000000005</v>
      </c>
      <c r="R56">
        <f>'Test_IF-có_validate'!R56</f>
        <v>0.1414</v>
      </c>
      <c r="S56">
        <f>'Test_IF-có_validate'!S56</f>
        <v>9.1800000000000007E-2</v>
      </c>
      <c r="U56" s="37">
        <f t="shared" si="28"/>
        <v>0.8367</v>
      </c>
      <c r="V56" s="37">
        <f t="shared" si="28"/>
        <v>0.2329</v>
      </c>
      <c r="W56" s="37">
        <f t="shared" si="28"/>
        <v>0.1321</v>
      </c>
      <c r="X56" s="37">
        <f t="shared" si="28"/>
        <v>0.75219999999999998</v>
      </c>
      <c r="Y56" s="37">
        <f t="shared" si="28"/>
        <v>0.83179999999999998</v>
      </c>
      <c r="AA56" s="37">
        <f t="shared" si="8"/>
        <v>0.2467</v>
      </c>
      <c r="AB56" s="37">
        <f t="shared" si="9"/>
        <v>0.37630000000000002</v>
      </c>
      <c r="AC56" s="37">
        <f t="shared" si="10"/>
        <v>0.32690000000000002</v>
      </c>
      <c r="AD56" s="37">
        <f t="shared" si="11"/>
        <v>0.21490000000000001</v>
      </c>
      <c r="AE56" s="37">
        <f t="shared" si="12"/>
        <v>9.1000000000000004E-3</v>
      </c>
      <c r="AG56" s="38">
        <f t="shared" si="13"/>
        <v>0.17100000000000001</v>
      </c>
      <c r="AH56" s="38">
        <f t="shared" si="14"/>
        <v>0.35310000000000002</v>
      </c>
      <c r="AI56" s="38">
        <f t="shared" si="15"/>
        <v>0.40350000000000003</v>
      </c>
      <c r="AJ56" s="38">
        <f t="shared" si="16"/>
        <v>0.23430000000000001</v>
      </c>
      <c r="AK56" s="38">
        <f t="shared" si="17"/>
        <v>0.1113</v>
      </c>
      <c r="AM56" s="38">
        <f t="shared" si="18"/>
        <v>0.3488</v>
      </c>
      <c r="AN56" s="38">
        <f t="shared" si="19"/>
        <v>0.18659999999999999</v>
      </c>
      <c r="AO56" s="38">
        <f t="shared" si="20"/>
        <v>0.17910000000000001</v>
      </c>
      <c r="AP56" s="38">
        <f t="shared" si="21"/>
        <v>0.20230000000000001</v>
      </c>
      <c r="AQ56" s="38">
        <f t="shared" si="22"/>
        <v>0.43609999999999999</v>
      </c>
      <c r="AR56" s="38"/>
      <c r="AS56" s="38">
        <f t="shared" si="23"/>
        <v>0.37440000000000001</v>
      </c>
      <c r="AT56" s="38">
        <f t="shared" si="24"/>
        <v>0.1263</v>
      </c>
      <c r="AU56" s="38">
        <f t="shared" si="25"/>
        <v>0.18310000000000001</v>
      </c>
      <c r="AV56" s="38">
        <f t="shared" si="26"/>
        <v>0.35670000000000002</v>
      </c>
      <c r="AW56" s="38">
        <f t="shared" si="27"/>
        <v>0.66180000000000005</v>
      </c>
    </row>
    <row r="57" spans="2:49" ht="15.75" x14ac:dyDescent="0.25">
      <c r="B57">
        <v>0.21</v>
      </c>
      <c r="C57">
        <v>0.9</v>
      </c>
      <c r="D57">
        <v>0.9</v>
      </c>
      <c r="E57">
        <v>0.22</v>
      </c>
      <c r="F57">
        <v>0.92</v>
      </c>
      <c r="G57" t="s">
        <v>20</v>
      </c>
      <c r="H57">
        <f t="shared" si="0"/>
        <v>0.7863</v>
      </c>
      <c r="I57">
        <f t="shared" si="1"/>
        <v>0.68020000000000003</v>
      </c>
      <c r="J57">
        <f t="shared" si="2"/>
        <v>0.32279999999999998</v>
      </c>
      <c r="K57">
        <f t="shared" si="3"/>
        <v>0.13669999999999999</v>
      </c>
      <c r="L57" s="47">
        <f t="shared" si="4"/>
        <v>0.13669999999999999</v>
      </c>
      <c r="M57" t="str">
        <f t="shared" si="5"/>
        <v>High</v>
      </c>
      <c r="N57">
        <f t="shared" si="6"/>
        <v>1</v>
      </c>
      <c r="O57">
        <f>'Test_IF-có_validate'!O57</f>
        <v>0.23330000000000001</v>
      </c>
      <c r="P57">
        <f>'Test_IF-có_validate'!P57</f>
        <v>1</v>
      </c>
      <c r="Q57">
        <f>'Test_IF-có_validate'!Q57</f>
        <v>0.9889</v>
      </c>
      <c r="R57">
        <f>'Test_IF-có_validate'!R57</f>
        <v>0.22220000000000001</v>
      </c>
      <c r="S57">
        <f>'Test_IF-có_validate'!S57</f>
        <v>0.92859999999999998</v>
      </c>
      <c r="U57" s="37">
        <f t="shared" si="28"/>
        <v>0.62170000000000003</v>
      </c>
      <c r="V57" s="37">
        <f t="shared" si="28"/>
        <v>0</v>
      </c>
      <c r="W57" s="37">
        <f t="shared" si="28"/>
        <v>5.5999999999999999E-3</v>
      </c>
      <c r="X57" s="37">
        <f t="shared" si="28"/>
        <v>0.63639999999999997</v>
      </c>
      <c r="Y57" s="37">
        <f t="shared" si="28"/>
        <v>3.6999999999999998E-2</v>
      </c>
      <c r="AA57" s="37">
        <f t="shared" si="8"/>
        <v>0.1022</v>
      </c>
      <c r="AB57" s="37">
        <f t="shared" si="9"/>
        <v>0.7097</v>
      </c>
      <c r="AC57" s="37">
        <f t="shared" si="10"/>
        <v>0.50980000000000003</v>
      </c>
      <c r="AD57" s="37">
        <f t="shared" si="11"/>
        <v>0.13439999999999999</v>
      </c>
      <c r="AE57" s="37">
        <f t="shared" si="12"/>
        <v>0.81530000000000002</v>
      </c>
      <c r="AG57" s="38">
        <f t="shared" si="13"/>
        <v>0.1585</v>
      </c>
      <c r="AH57" s="38">
        <f t="shared" si="14"/>
        <v>0.63400000000000001</v>
      </c>
      <c r="AI57" s="38">
        <f t="shared" si="15"/>
        <v>0.55689999999999995</v>
      </c>
      <c r="AJ57" s="38">
        <f t="shared" si="16"/>
        <v>0.22439999999999999</v>
      </c>
      <c r="AK57" s="38">
        <f t="shared" si="17"/>
        <v>0.69589999999999996</v>
      </c>
      <c r="AM57" s="38">
        <f t="shared" si="18"/>
        <v>0.20119999999999999</v>
      </c>
      <c r="AN57" s="38">
        <f t="shared" si="19"/>
        <v>0.50090000000000001</v>
      </c>
      <c r="AO57" s="38">
        <f t="shared" si="20"/>
        <v>0.35639999999999999</v>
      </c>
      <c r="AP57" s="38">
        <f t="shared" si="21"/>
        <v>0.122</v>
      </c>
      <c r="AQ57" s="38">
        <f t="shared" si="22"/>
        <v>0.3236</v>
      </c>
      <c r="AR57" s="38"/>
      <c r="AS57" s="38">
        <f t="shared" si="23"/>
        <v>0.2258</v>
      </c>
      <c r="AT57" s="38">
        <f t="shared" si="24"/>
        <v>0.43680000000000002</v>
      </c>
      <c r="AU57" s="38">
        <f t="shared" si="25"/>
        <v>0.36049999999999999</v>
      </c>
      <c r="AV57" s="38">
        <f t="shared" si="26"/>
        <v>0.27360000000000001</v>
      </c>
      <c r="AW57" s="38">
        <f t="shared" si="27"/>
        <v>0.1193</v>
      </c>
    </row>
    <row r="58" spans="2:49" ht="15.75" x14ac:dyDescent="0.25">
      <c r="B58">
        <v>0.08</v>
      </c>
      <c r="C58">
        <v>0.57999999999999996</v>
      </c>
      <c r="D58">
        <v>0.71</v>
      </c>
      <c r="E58">
        <v>0.27</v>
      </c>
      <c r="F58">
        <v>0.09</v>
      </c>
      <c r="G58" t="s">
        <v>23</v>
      </c>
      <c r="H58">
        <f t="shared" si="0"/>
        <v>2.3099999999999999E-2</v>
      </c>
      <c r="I58">
        <f t="shared" si="1"/>
        <v>0.13189999999999999</v>
      </c>
      <c r="J58">
        <f t="shared" si="2"/>
        <v>0.42559999999999998</v>
      </c>
      <c r="K58">
        <f t="shared" si="3"/>
        <v>0.63749999999999996</v>
      </c>
      <c r="L58" s="47">
        <f t="shared" si="4"/>
        <v>2.3099999999999999E-2</v>
      </c>
      <c r="M58" t="str">
        <f t="shared" si="5"/>
        <v>Very Low</v>
      </c>
      <c r="N58">
        <f t="shared" si="6"/>
        <v>1</v>
      </c>
      <c r="O58">
        <f>'Test_IF-có_validate'!O58</f>
        <v>8.8900000000000007E-2</v>
      </c>
      <c r="P58">
        <f>'Test_IF-có_validate'!P58</f>
        <v>0.64439999999999997</v>
      </c>
      <c r="Q58">
        <f>'Test_IF-có_validate'!Q58</f>
        <v>0.77780000000000005</v>
      </c>
      <c r="R58">
        <f>'Test_IF-có_validate'!R58</f>
        <v>0.2727</v>
      </c>
      <c r="S58">
        <f>'Test_IF-có_validate'!S58</f>
        <v>8.1600000000000006E-2</v>
      </c>
      <c r="U58" s="37">
        <f t="shared" si="28"/>
        <v>0.8367</v>
      </c>
      <c r="V58" s="37">
        <f t="shared" si="28"/>
        <v>0.2162</v>
      </c>
      <c r="W58" s="37">
        <f t="shared" si="28"/>
        <v>0.125</v>
      </c>
      <c r="X58" s="37">
        <f t="shared" si="28"/>
        <v>0.57150000000000001</v>
      </c>
      <c r="Y58" s="37">
        <f t="shared" si="28"/>
        <v>0.84909999999999997</v>
      </c>
      <c r="AA58" s="37">
        <f t="shared" si="8"/>
        <v>0.2467</v>
      </c>
      <c r="AB58" s="37">
        <f t="shared" si="9"/>
        <v>0.39629999999999999</v>
      </c>
      <c r="AC58" s="37">
        <f t="shared" si="10"/>
        <v>0.3362</v>
      </c>
      <c r="AD58" s="37">
        <f t="shared" si="11"/>
        <v>8.5300000000000001E-2</v>
      </c>
      <c r="AE58" s="37">
        <f t="shared" si="12"/>
        <v>1.1000000000000001E-3</v>
      </c>
      <c r="AG58" s="38">
        <f t="shared" si="13"/>
        <v>0.17100000000000001</v>
      </c>
      <c r="AH58" s="38">
        <f t="shared" si="14"/>
        <v>0.37030000000000002</v>
      </c>
      <c r="AI58" s="38">
        <f t="shared" si="15"/>
        <v>0.41139999999999999</v>
      </c>
      <c r="AJ58" s="38">
        <f t="shared" si="16"/>
        <v>0.21820000000000001</v>
      </c>
      <c r="AK58" s="38">
        <f t="shared" si="17"/>
        <v>0.1119</v>
      </c>
      <c r="AM58" s="38">
        <f t="shared" si="18"/>
        <v>0.3488</v>
      </c>
      <c r="AN58" s="38">
        <f t="shared" si="19"/>
        <v>0.20580000000000001</v>
      </c>
      <c r="AO58" s="38">
        <f t="shared" si="20"/>
        <v>0.18820000000000001</v>
      </c>
      <c r="AP58" s="38">
        <f t="shared" si="21"/>
        <v>7.2999999999999995E-2</v>
      </c>
      <c r="AQ58" s="38">
        <f t="shared" si="22"/>
        <v>0.44729999999999998</v>
      </c>
      <c r="AR58" s="38"/>
      <c r="AS58" s="38">
        <f t="shared" si="23"/>
        <v>0.37440000000000001</v>
      </c>
      <c r="AT58" s="38">
        <f t="shared" si="24"/>
        <v>0.1454</v>
      </c>
      <c r="AU58" s="38">
        <f t="shared" si="25"/>
        <v>0.19220000000000001</v>
      </c>
      <c r="AV58" s="38">
        <f t="shared" si="26"/>
        <v>0.2235</v>
      </c>
      <c r="AW58" s="38">
        <f t="shared" si="27"/>
        <v>0.67420000000000002</v>
      </c>
    </row>
    <row r="59" spans="2:49" ht="15.75" x14ac:dyDescent="0.25">
      <c r="B59">
        <v>0.13</v>
      </c>
      <c r="C59">
        <v>0.62</v>
      </c>
      <c r="D59">
        <v>0.77</v>
      </c>
      <c r="E59">
        <v>0.28000000000000003</v>
      </c>
      <c r="F59">
        <v>0.31</v>
      </c>
      <c r="G59" t="s">
        <v>21</v>
      </c>
      <c r="H59">
        <f t="shared" si="0"/>
        <v>0.22839999999999999</v>
      </c>
      <c r="I59">
        <f t="shared" si="1"/>
        <v>0.188</v>
      </c>
      <c r="J59">
        <f t="shared" si="2"/>
        <v>0.2152</v>
      </c>
      <c r="K59">
        <f t="shared" si="3"/>
        <v>0.41049999999999998</v>
      </c>
      <c r="L59" s="47">
        <f t="shared" si="4"/>
        <v>0.188</v>
      </c>
      <c r="M59" t="str">
        <f t="shared" si="5"/>
        <v>Low</v>
      </c>
      <c r="N59">
        <f t="shared" si="6"/>
        <v>1</v>
      </c>
      <c r="O59">
        <f>'Test_IF-có_validate'!O59</f>
        <v>0.1444</v>
      </c>
      <c r="P59">
        <f>'Test_IF-có_validate'!P59</f>
        <v>0.68889999999999996</v>
      </c>
      <c r="Q59">
        <f>'Test_IF-có_validate'!Q59</f>
        <v>0.84440000000000004</v>
      </c>
      <c r="R59">
        <f>'Test_IF-có_validate'!R59</f>
        <v>0.2828</v>
      </c>
      <c r="S59">
        <f>'Test_IF-có_validate'!S59</f>
        <v>0.30609999999999998</v>
      </c>
      <c r="U59" s="37">
        <f t="shared" si="28"/>
        <v>0.74760000000000004</v>
      </c>
      <c r="V59" s="37">
        <f t="shared" si="28"/>
        <v>0.1842</v>
      </c>
      <c r="W59" s="37">
        <f t="shared" si="28"/>
        <v>8.4400000000000003E-2</v>
      </c>
      <c r="X59" s="37">
        <f t="shared" si="28"/>
        <v>0.55910000000000004</v>
      </c>
      <c r="Y59" s="37">
        <f t="shared" si="28"/>
        <v>0.53129999999999999</v>
      </c>
      <c r="AA59" s="37">
        <f t="shared" si="8"/>
        <v>0.19020000000000001</v>
      </c>
      <c r="AB59" s="37">
        <f t="shared" si="9"/>
        <v>0.43630000000000002</v>
      </c>
      <c r="AC59" s="37">
        <f t="shared" si="10"/>
        <v>0.39179999999999998</v>
      </c>
      <c r="AD59" s="37">
        <f t="shared" si="11"/>
        <v>7.5600000000000001E-2</v>
      </c>
      <c r="AE59" s="37">
        <f t="shared" si="12"/>
        <v>0.22</v>
      </c>
      <c r="AG59" s="38">
        <f t="shared" si="13"/>
        <v>0.16619999999999999</v>
      </c>
      <c r="AH59" s="38">
        <f t="shared" si="14"/>
        <v>0.40450000000000003</v>
      </c>
      <c r="AI59" s="38">
        <f t="shared" si="15"/>
        <v>0.4582</v>
      </c>
      <c r="AJ59" s="38">
        <f t="shared" si="16"/>
        <v>0.21690000000000001</v>
      </c>
      <c r="AK59" s="38">
        <f t="shared" si="17"/>
        <v>0.16969999999999999</v>
      </c>
      <c r="AM59" s="38">
        <f t="shared" si="18"/>
        <v>0.2908</v>
      </c>
      <c r="AN59" s="38">
        <f t="shared" si="19"/>
        <v>0.24399999999999999</v>
      </c>
      <c r="AO59" s="38">
        <f t="shared" si="20"/>
        <v>0.24229999999999999</v>
      </c>
      <c r="AP59" s="38">
        <f t="shared" si="21"/>
        <v>6.3299999999999995E-2</v>
      </c>
      <c r="AQ59" s="38">
        <f t="shared" si="22"/>
        <v>0.21590000000000001</v>
      </c>
      <c r="AR59" s="38"/>
      <c r="AS59" s="38">
        <f t="shared" si="23"/>
        <v>0.316</v>
      </c>
      <c r="AT59" s="38">
        <f t="shared" si="24"/>
        <v>0.18329999999999999</v>
      </c>
      <c r="AU59" s="38">
        <f t="shared" si="25"/>
        <v>0.24629999999999999</v>
      </c>
      <c r="AV59" s="38">
        <f t="shared" si="26"/>
        <v>0.21360000000000001</v>
      </c>
      <c r="AW59" s="38">
        <f t="shared" si="27"/>
        <v>0.4249</v>
      </c>
    </row>
    <row r="60" spans="2:49" ht="15.75" x14ac:dyDescent="0.25">
      <c r="B60">
        <v>0.21</v>
      </c>
      <c r="C60">
        <v>0.88</v>
      </c>
      <c r="D60">
        <v>0.87</v>
      </c>
      <c r="E60">
        <v>0.56000000000000005</v>
      </c>
      <c r="F60">
        <v>0.95</v>
      </c>
      <c r="G60" t="s">
        <v>20</v>
      </c>
      <c r="H60">
        <f t="shared" si="0"/>
        <v>0.81200000000000006</v>
      </c>
      <c r="I60">
        <f t="shared" si="1"/>
        <v>0.70169999999999999</v>
      </c>
      <c r="J60">
        <f t="shared" si="2"/>
        <v>0.34460000000000002</v>
      </c>
      <c r="K60">
        <f t="shared" si="3"/>
        <v>0.15329999999999999</v>
      </c>
      <c r="L60" s="47">
        <f t="shared" si="4"/>
        <v>0.15329999999999999</v>
      </c>
      <c r="M60" t="str">
        <f t="shared" si="5"/>
        <v>High</v>
      </c>
      <c r="N60">
        <f t="shared" si="6"/>
        <v>1</v>
      </c>
      <c r="O60">
        <f>'Test_IF-có_validate'!O60</f>
        <v>0.23330000000000001</v>
      </c>
      <c r="P60">
        <f>'Test_IF-có_validate'!P60</f>
        <v>0.9778</v>
      </c>
      <c r="Q60">
        <f>'Test_IF-có_validate'!Q60</f>
        <v>0.9556</v>
      </c>
      <c r="R60">
        <f>'Test_IF-có_validate'!R60</f>
        <v>0.56569999999999998</v>
      </c>
      <c r="S60">
        <f>'Test_IF-có_validate'!S60</f>
        <v>0.95920000000000005</v>
      </c>
      <c r="U60" s="37">
        <f t="shared" si="28"/>
        <v>0.62170000000000003</v>
      </c>
      <c r="V60" s="37">
        <f t="shared" si="28"/>
        <v>1.12E-2</v>
      </c>
      <c r="W60" s="37">
        <f t="shared" si="28"/>
        <v>2.2700000000000001E-2</v>
      </c>
      <c r="X60" s="37">
        <f t="shared" si="28"/>
        <v>0.27739999999999998</v>
      </c>
      <c r="Y60" s="37">
        <f t="shared" si="28"/>
        <v>2.0799999999999999E-2</v>
      </c>
      <c r="AA60" s="37">
        <f t="shared" si="8"/>
        <v>0.1022</v>
      </c>
      <c r="AB60" s="37">
        <f t="shared" si="9"/>
        <v>0.6905</v>
      </c>
      <c r="AC60" s="37">
        <f t="shared" si="10"/>
        <v>0.4829</v>
      </c>
      <c r="AD60" s="37">
        <f t="shared" si="11"/>
        <v>0.18479999999999999</v>
      </c>
      <c r="AE60" s="37">
        <f t="shared" si="12"/>
        <v>0.84399999999999997</v>
      </c>
      <c r="AG60" s="38">
        <f t="shared" si="13"/>
        <v>0.1585</v>
      </c>
      <c r="AH60" s="38">
        <f t="shared" si="14"/>
        <v>0.61809999999999998</v>
      </c>
      <c r="AI60" s="38">
        <f t="shared" si="15"/>
        <v>0.53449999999999998</v>
      </c>
      <c r="AJ60" s="38">
        <f t="shared" si="16"/>
        <v>0.23760000000000001</v>
      </c>
      <c r="AK60" s="38">
        <f t="shared" si="17"/>
        <v>0.72050000000000003</v>
      </c>
      <c r="AM60" s="38">
        <f t="shared" si="18"/>
        <v>0.20119999999999999</v>
      </c>
      <c r="AN60" s="38">
        <f t="shared" si="19"/>
        <v>0.48309999999999997</v>
      </c>
      <c r="AO60" s="38">
        <f t="shared" si="20"/>
        <v>0.33050000000000002</v>
      </c>
      <c r="AP60" s="38">
        <f t="shared" si="21"/>
        <v>0.1973</v>
      </c>
      <c r="AQ60" s="38">
        <f t="shared" si="22"/>
        <v>0.34770000000000001</v>
      </c>
      <c r="AR60" s="38"/>
      <c r="AS60" s="38">
        <f t="shared" si="23"/>
        <v>0.2258</v>
      </c>
      <c r="AT60" s="38">
        <f t="shared" si="24"/>
        <v>0.41930000000000001</v>
      </c>
      <c r="AU60" s="38">
        <f t="shared" si="25"/>
        <v>0.33460000000000001</v>
      </c>
      <c r="AV60" s="38">
        <f t="shared" si="26"/>
        <v>4.7399999999999998E-2</v>
      </c>
      <c r="AW60" s="38">
        <f t="shared" si="27"/>
        <v>0.14280000000000001</v>
      </c>
    </row>
    <row r="61" spans="2:49" ht="15.75" x14ac:dyDescent="0.25">
      <c r="B61">
        <v>0.22</v>
      </c>
      <c r="C61">
        <v>0.86</v>
      </c>
      <c r="D61">
        <v>0.83</v>
      </c>
      <c r="E61">
        <v>0.89</v>
      </c>
      <c r="F61">
        <v>0.65</v>
      </c>
      <c r="G61" t="s">
        <v>20</v>
      </c>
      <c r="H61">
        <f t="shared" si="0"/>
        <v>0.54700000000000004</v>
      </c>
      <c r="I61">
        <f t="shared" si="1"/>
        <v>0.47210000000000002</v>
      </c>
      <c r="J61">
        <f t="shared" si="2"/>
        <v>0.1166</v>
      </c>
      <c r="K61">
        <f t="shared" si="3"/>
        <v>0.11899999999999999</v>
      </c>
      <c r="L61" s="47">
        <f t="shared" si="4"/>
        <v>0.1166</v>
      </c>
      <c r="M61" t="str">
        <f t="shared" si="5"/>
        <v>Middle</v>
      </c>
      <c r="N61">
        <f t="shared" si="6"/>
        <v>0</v>
      </c>
      <c r="O61">
        <f>'Test_IF-có_validate'!O61</f>
        <v>0.24440000000000001</v>
      </c>
      <c r="P61">
        <f>'Test_IF-có_validate'!P61</f>
        <v>0.9556</v>
      </c>
      <c r="Q61">
        <f>'Test_IF-có_validate'!Q61</f>
        <v>0.91110000000000002</v>
      </c>
      <c r="R61">
        <f>'Test_IF-có_validate'!R61</f>
        <v>0.89900000000000002</v>
      </c>
      <c r="S61">
        <f>'Test_IF-có_validate'!S61</f>
        <v>0.65310000000000001</v>
      </c>
      <c r="U61" s="37">
        <f t="shared" si="28"/>
        <v>0.60719999999999996</v>
      </c>
      <c r="V61" s="37">
        <f t="shared" si="28"/>
        <v>2.2700000000000001E-2</v>
      </c>
      <c r="W61" s="37">
        <f t="shared" si="28"/>
        <v>4.65E-2</v>
      </c>
      <c r="X61" s="37">
        <f t="shared" si="28"/>
        <v>5.3199999999999997E-2</v>
      </c>
      <c r="Y61" s="37">
        <f t="shared" si="28"/>
        <v>0.20979999999999999</v>
      </c>
      <c r="AA61" s="37">
        <f t="shared" si="8"/>
        <v>9.1399999999999995E-2</v>
      </c>
      <c r="AB61" s="37">
        <f t="shared" si="9"/>
        <v>0.67130000000000001</v>
      </c>
      <c r="AC61" s="37">
        <f t="shared" si="10"/>
        <v>0.44669999999999999</v>
      </c>
      <c r="AD61" s="37">
        <f t="shared" si="11"/>
        <v>0.4698</v>
      </c>
      <c r="AE61" s="37">
        <f t="shared" si="12"/>
        <v>0.55449999999999999</v>
      </c>
      <c r="AG61" s="38">
        <f t="shared" si="13"/>
        <v>0.1575</v>
      </c>
      <c r="AH61" s="38">
        <f t="shared" si="14"/>
        <v>0.60219999999999996</v>
      </c>
      <c r="AI61" s="38">
        <f t="shared" si="15"/>
        <v>0.50419999999999998</v>
      </c>
      <c r="AJ61" s="38">
        <f t="shared" si="16"/>
        <v>0.4733</v>
      </c>
      <c r="AK61" s="38">
        <f t="shared" si="17"/>
        <v>0.4698</v>
      </c>
      <c r="AM61" s="38">
        <f t="shared" si="18"/>
        <v>0.19020000000000001</v>
      </c>
      <c r="AN61" s="38">
        <f t="shared" si="19"/>
        <v>0.4652</v>
      </c>
      <c r="AO61" s="38">
        <f t="shared" si="20"/>
        <v>0.29549999999999998</v>
      </c>
      <c r="AP61" s="38">
        <f t="shared" si="21"/>
        <v>0.48309999999999997</v>
      </c>
      <c r="AQ61" s="38">
        <f t="shared" si="22"/>
        <v>9.8199999999999996E-2</v>
      </c>
      <c r="AR61" s="38"/>
      <c r="AS61" s="38">
        <f t="shared" si="23"/>
        <v>0.21479999999999999</v>
      </c>
      <c r="AT61" s="38">
        <f t="shared" si="24"/>
        <v>0.4017</v>
      </c>
      <c r="AU61" s="38">
        <f t="shared" si="25"/>
        <v>0.29949999999999999</v>
      </c>
      <c r="AV61" s="38">
        <f t="shared" si="26"/>
        <v>0.32550000000000001</v>
      </c>
      <c r="AW61" s="38">
        <f t="shared" si="27"/>
        <v>0.1033</v>
      </c>
    </row>
    <row r="62" spans="2:49" ht="15.75" x14ac:dyDescent="0.25">
      <c r="B62">
        <v>0.2</v>
      </c>
      <c r="C62">
        <v>0.78</v>
      </c>
      <c r="D62">
        <v>0.91</v>
      </c>
      <c r="E62">
        <v>0.82</v>
      </c>
      <c r="F62">
        <v>0.85</v>
      </c>
      <c r="G62" t="s">
        <v>20</v>
      </c>
      <c r="H62">
        <f t="shared" si="0"/>
        <v>0.7288</v>
      </c>
      <c r="I62">
        <f t="shared" si="1"/>
        <v>0.63009999999999999</v>
      </c>
      <c r="J62">
        <f t="shared" si="2"/>
        <v>0.2752</v>
      </c>
      <c r="K62">
        <f t="shared" si="3"/>
        <v>8.5500000000000007E-2</v>
      </c>
      <c r="L62" s="47">
        <f t="shared" si="4"/>
        <v>8.5500000000000007E-2</v>
      </c>
      <c r="M62" t="str">
        <f t="shared" si="5"/>
        <v>High</v>
      </c>
      <c r="N62">
        <f t="shared" si="6"/>
        <v>1</v>
      </c>
      <c r="O62">
        <f>'Test_IF-có_validate'!O62</f>
        <v>0.22220000000000001</v>
      </c>
      <c r="P62">
        <f>'Test_IF-có_validate'!P62</f>
        <v>0.86670000000000003</v>
      </c>
      <c r="Q62">
        <f>'Test_IF-có_validate'!Q62</f>
        <v>1</v>
      </c>
      <c r="R62">
        <f>'Test_IF-có_validate'!R62</f>
        <v>0.82830000000000004</v>
      </c>
      <c r="S62">
        <f>'Test_IF-có_validate'!S62</f>
        <v>0.85709999999999997</v>
      </c>
      <c r="U62" s="37">
        <f t="shared" si="28"/>
        <v>0.63639999999999997</v>
      </c>
      <c r="V62" s="37">
        <f t="shared" si="28"/>
        <v>7.1400000000000005E-2</v>
      </c>
      <c r="W62" s="37">
        <f t="shared" si="28"/>
        <v>0</v>
      </c>
      <c r="X62" s="37">
        <f t="shared" si="28"/>
        <v>9.3899999999999997E-2</v>
      </c>
      <c r="Y62" s="37">
        <f t="shared" si="28"/>
        <v>7.6899999999999996E-2</v>
      </c>
      <c r="AA62" s="37">
        <f t="shared" si="8"/>
        <v>0.113</v>
      </c>
      <c r="AB62" s="37">
        <f t="shared" si="9"/>
        <v>0.59379999999999999</v>
      </c>
      <c r="AC62" s="37">
        <f t="shared" si="10"/>
        <v>0.51880000000000004</v>
      </c>
      <c r="AD62" s="37">
        <f t="shared" si="11"/>
        <v>0.41089999999999999</v>
      </c>
      <c r="AE62" s="37">
        <f t="shared" si="12"/>
        <v>0.748</v>
      </c>
      <c r="AG62" s="38">
        <f t="shared" si="13"/>
        <v>0.1595</v>
      </c>
      <c r="AH62" s="38">
        <f t="shared" si="14"/>
        <v>0.53749999999999998</v>
      </c>
      <c r="AI62" s="38">
        <f t="shared" si="15"/>
        <v>0.56440000000000001</v>
      </c>
      <c r="AJ62" s="38">
        <f t="shared" si="16"/>
        <v>0.42530000000000001</v>
      </c>
      <c r="AK62" s="38">
        <f t="shared" si="17"/>
        <v>0.63800000000000001</v>
      </c>
      <c r="AM62" s="38">
        <f t="shared" si="18"/>
        <v>0.2122</v>
      </c>
      <c r="AN62" s="38">
        <f t="shared" si="19"/>
        <v>0.39290000000000003</v>
      </c>
      <c r="AO62" s="38">
        <f t="shared" si="20"/>
        <v>0.36509999999999998</v>
      </c>
      <c r="AP62" s="38">
        <f t="shared" si="21"/>
        <v>0.42399999999999999</v>
      </c>
      <c r="AQ62" s="38">
        <f t="shared" si="22"/>
        <v>0.26669999999999999</v>
      </c>
      <c r="AR62" s="38"/>
      <c r="AS62" s="38">
        <f t="shared" si="23"/>
        <v>0.23680000000000001</v>
      </c>
      <c r="AT62" s="38">
        <f t="shared" si="24"/>
        <v>0.33040000000000003</v>
      </c>
      <c r="AU62" s="38">
        <f t="shared" si="25"/>
        <v>0.36919999999999997</v>
      </c>
      <c r="AV62" s="38">
        <f t="shared" si="26"/>
        <v>0.26860000000000001</v>
      </c>
      <c r="AW62" s="38">
        <f t="shared" si="27"/>
        <v>6.3600000000000004E-2</v>
      </c>
    </row>
    <row r="63" spans="2:49" ht="15.75" x14ac:dyDescent="0.25">
      <c r="B63">
        <v>0.25</v>
      </c>
      <c r="C63">
        <v>0</v>
      </c>
      <c r="D63">
        <v>0.1</v>
      </c>
      <c r="E63">
        <v>0.12</v>
      </c>
      <c r="F63">
        <v>0.37</v>
      </c>
      <c r="G63" t="s">
        <v>21</v>
      </c>
      <c r="H63">
        <f t="shared" si="0"/>
        <v>0.27929999999999999</v>
      </c>
      <c r="I63">
        <f t="shared" si="1"/>
        <v>0.22409999999999999</v>
      </c>
      <c r="J63">
        <f t="shared" si="2"/>
        <v>0.17580000000000001</v>
      </c>
      <c r="K63">
        <f t="shared" si="3"/>
        <v>0.36849999999999999</v>
      </c>
      <c r="L63" s="47">
        <f t="shared" si="4"/>
        <v>0.17580000000000001</v>
      </c>
      <c r="M63" t="str">
        <f t="shared" si="5"/>
        <v>Middle</v>
      </c>
      <c r="N63">
        <f t="shared" si="6"/>
        <v>0</v>
      </c>
      <c r="O63">
        <f>'Test_IF-có_validate'!O63</f>
        <v>0.27779999999999999</v>
      </c>
      <c r="P63">
        <f>'Test_IF-có_validate'!P63</f>
        <v>0</v>
      </c>
      <c r="Q63">
        <f>'Test_IF-có_validate'!Q63</f>
        <v>0.1</v>
      </c>
      <c r="R63">
        <f>'Test_IF-có_validate'!R63</f>
        <v>0.1212</v>
      </c>
      <c r="S63">
        <f>'Test_IF-có_validate'!S63</f>
        <v>0.36730000000000002</v>
      </c>
      <c r="U63" s="37">
        <f t="shared" si="28"/>
        <v>0.56520000000000004</v>
      </c>
      <c r="V63" s="37">
        <f t="shared" si="28"/>
        <v>1</v>
      </c>
      <c r="W63" s="37">
        <f t="shared" si="28"/>
        <v>0.81820000000000004</v>
      </c>
      <c r="X63" s="37">
        <f t="shared" si="28"/>
        <v>0.78380000000000005</v>
      </c>
      <c r="Y63" s="37">
        <f t="shared" si="28"/>
        <v>0.4627</v>
      </c>
      <c r="AA63" s="37">
        <f t="shared" si="8"/>
        <v>5.9200000000000003E-2</v>
      </c>
      <c r="AB63" s="37">
        <f t="shared" si="9"/>
        <v>0.22</v>
      </c>
      <c r="AC63" s="37">
        <f t="shared" si="10"/>
        <v>0.28899999999999998</v>
      </c>
      <c r="AD63" s="37">
        <f t="shared" si="11"/>
        <v>0.2354</v>
      </c>
      <c r="AE63" s="37">
        <f t="shared" si="12"/>
        <v>0.27960000000000002</v>
      </c>
      <c r="AG63" s="38">
        <f t="shared" si="13"/>
        <v>0.15459999999999999</v>
      </c>
      <c r="AH63" s="38">
        <f t="shared" si="14"/>
        <v>0.18720000000000001</v>
      </c>
      <c r="AI63" s="38">
        <f t="shared" si="15"/>
        <v>0.223</v>
      </c>
      <c r="AJ63" s="38">
        <f t="shared" si="16"/>
        <v>0.23669999999999999</v>
      </c>
      <c r="AK63" s="38">
        <f t="shared" si="17"/>
        <v>0.22409999999999999</v>
      </c>
      <c r="AM63" s="38">
        <f t="shared" si="18"/>
        <v>0.15759999999999999</v>
      </c>
      <c r="AN63" s="38">
        <f t="shared" si="19"/>
        <v>0.4133</v>
      </c>
      <c r="AO63" s="38">
        <f t="shared" si="20"/>
        <v>0.44219999999999998</v>
      </c>
      <c r="AP63" s="38">
        <f t="shared" si="21"/>
        <v>0.2228</v>
      </c>
      <c r="AQ63" s="38">
        <f t="shared" si="22"/>
        <v>0.1573</v>
      </c>
      <c r="AR63" s="38"/>
      <c r="AS63" s="38">
        <f t="shared" si="23"/>
        <v>0.18210000000000001</v>
      </c>
      <c r="AT63" s="38">
        <f t="shared" si="24"/>
        <v>0.47889999999999999</v>
      </c>
      <c r="AU63" s="38">
        <f t="shared" si="25"/>
        <v>0.438</v>
      </c>
      <c r="AV63" s="38">
        <f t="shared" si="26"/>
        <v>0.37809999999999999</v>
      </c>
      <c r="AW63" s="38">
        <f t="shared" si="27"/>
        <v>0.36359999999999998</v>
      </c>
    </row>
    <row r="64" spans="2:49" ht="15.75" x14ac:dyDescent="0.25">
      <c r="B64">
        <v>0.28999999999999998</v>
      </c>
      <c r="C64">
        <v>0.1</v>
      </c>
      <c r="D64">
        <v>0.17</v>
      </c>
      <c r="E64">
        <v>0.74</v>
      </c>
      <c r="F64">
        <v>0.52</v>
      </c>
      <c r="G64" t="s">
        <v>24</v>
      </c>
      <c r="H64">
        <f t="shared" si="0"/>
        <v>0.41260000000000002</v>
      </c>
      <c r="I64">
        <f t="shared" si="1"/>
        <v>0.34860000000000002</v>
      </c>
      <c r="J64">
        <f t="shared" si="2"/>
        <v>4.3299999999999998E-2</v>
      </c>
      <c r="K64">
        <f t="shared" si="3"/>
        <v>0.2276</v>
      </c>
      <c r="L64" s="47">
        <f t="shared" si="4"/>
        <v>4.3299999999999998E-2</v>
      </c>
      <c r="M64" t="str">
        <f t="shared" si="5"/>
        <v>Middle</v>
      </c>
      <c r="N64">
        <f t="shared" si="6"/>
        <v>1</v>
      </c>
      <c r="O64">
        <f>'Test_IF-có_validate'!O64</f>
        <v>0.32219999999999999</v>
      </c>
      <c r="P64">
        <f>'Test_IF-có_validate'!P64</f>
        <v>0.1111</v>
      </c>
      <c r="Q64">
        <f>'Test_IF-có_validate'!Q64</f>
        <v>0.17780000000000001</v>
      </c>
      <c r="R64">
        <f>'Test_IF-có_validate'!R64</f>
        <v>0.74750000000000005</v>
      </c>
      <c r="S64">
        <f>'Test_IF-có_validate'!S64</f>
        <v>0.52039999999999997</v>
      </c>
      <c r="U64" s="37">
        <f t="shared" si="28"/>
        <v>0.51259999999999994</v>
      </c>
      <c r="V64" s="37">
        <f t="shared" si="28"/>
        <v>0.8</v>
      </c>
      <c r="W64" s="37">
        <f t="shared" si="28"/>
        <v>0.69810000000000005</v>
      </c>
      <c r="X64" s="37">
        <f t="shared" si="28"/>
        <v>0.14449999999999999</v>
      </c>
      <c r="Y64" s="37">
        <f t="shared" si="28"/>
        <v>0.31540000000000001</v>
      </c>
      <c r="AA64" s="37">
        <f t="shared" si="8"/>
        <v>1.6799999999999999E-2</v>
      </c>
      <c r="AB64" s="37">
        <f t="shared" si="9"/>
        <v>0.10730000000000001</v>
      </c>
      <c r="AC64" s="37">
        <f t="shared" si="10"/>
        <v>0.20960000000000001</v>
      </c>
      <c r="AD64" s="37">
        <f t="shared" si="11"/>
        <v>0.3427</v>
      </c>
      <c r="AE64" s="37">
        <f t="shared" si="12"/>
        <v>0.42749999999999999</v>
      </c>
      <c r="AG64" s="38">
        <f t="shared" si="13"/>
        <v>0.1507</v>
      </c>
      <c r="AH64" s="38">
        <f t="shared" si="14"/>
        <v>0.17749999999999999</v>
      </c>
      <c r="AI64" s="38">
        <f t="shared" si="15"/>
        <v>0.2142</v>
      </c>
      <c r="AJ64" s="38">
        <f t="shared" si="16"/>
        <v>0.36930000000000002</v>
      </c>
      <c r="AK64" s="38">
        <f t="shared" si="17"/>
        <v>0.35730000000000001</v>
      </c>
      <c r="AM64" s="38">
        <f t="shared" si="18"/>
        <v>0.1149</v>
      </c>
      <c r="AN64" s="38">
        <f t="shared" si="19"/>
        <v>0.29449999999999998</v>
      </c>
      <c r="AO64" s="38">
        <f t="shared" si="20"/>
        <v>0.35920000000000002</v>
      </c>
      <c r="AP64" s="38">
        <f t="shared" si="21"/>
        <v>0.35549999999999998</v>
      </c>
      <c r="AQ64" s="38">
        <f t="shared" si="22"/>
        <v>1.72E-2</v>
      </c>
      <c r="AR64" s="38"/>
      <c r="AS64" s="38">
        <f t="shared" si="23"/>
        <v>0.13919999999999999</v>
      </c>
      <c r="AT64" s="38">
        <f t="shared" si="24"/>
        <v>0.35720000000000002</v>
      </c>
      <c r="AU64" s="38">
        <f t="shared" si="25"/>
        <v>0.35499999999999998</v>
      </c>
      <c r="AV64" s="38">
        <f t="shared" si="26"/>
        <v>0.20219999999999999</v>
      </c>
      <c r="AW64" s="38">
        <f t="shared" si="27"/>
        <v>0.21959999999999999</v>
      </c>
    </row>
    <row r="65" spans="2:49" ht="15.75" x14ac:dyDescent="0.25">
      <c r="B65">
        <v>0.3</v>
      </c>
      <c r="C65">
        <v>0.18</v>
      </c>
      <c r="D65">
        <v>0.23</v>
      </c>
      <c r="E65">
        <v>0.9</v>
      </c>
      <c r="F65">
        <v>0.84</v>
      </c>
      <c r="G65" t="s">
        <v>20</v>
      </c>
      <c r="H65">
        <f t="shared" si="0"/>
        <v>0.69740000000000002</v>
      </c>
      <c r="I65">
        <f t="shared" si="1"/>
        <v>0.60129999999999995</v>
      </c>
      <c r="J65">
        <f t="shared" si="2"/>
        <v>0.26390000000000002</v>
      </c>
      <c r="K65">
        <f t="shared" si="3"/>
        <v>7.3999999999999996E-2</v>
      </c>
      <c r="L65" s="47">
        <f t="shared" si="4"/>
        <v>7.3999999999999996E-2</v>
      </c>
      <c r="M65" t="str">
        <f t="shared" si="5"/>
        <v>High</v>
      </c>
      <c r="N65">
        <f t="shared" si="6"/>
        <v>1</v>
      </c>
      <c r="O65">
        <f>'Test_IF-có_validate'!O65</f>
        <v>0.33329999999999999</v>
      </c>
      <c r="P65">
        <f>'Test_IF-có_validate'!P65</f>
        <v>0.2</v>
      </c>
      <c r="Q65">
        <f>'Test_IF-có_validate'!Q65</f>
        <v>0.24440000000000001</v>
      </c>
      <c r="R65">
        <f>'Test_IF-có_validate'!R65</f>
        <v>0.90910000000000002</v>
      </c>
      <c r="S65">
        <f>'Test_IF-có_validate'!S65</f>
        <v>0.84689999999999999</v>
      </c>
      <c r="U65" s="37">
        <f t="shared" si="28"/>
        <v>0.5</v>
      </c>
      <c r="V65" s="37">
        <f t="shared" si="28"/>
        <v>0.66669999999999996</v>
      </c>
      <c r="W65" s="37">
        <f t="shared" si="28"/>
        <v>0.60719999999999996</v>
      </c>
      <c r="X65" s="37">
        <f t="shared" si="28"/>
        <v>4.7600000000000003E-2</v>
      </c>
      <c r="Y65" s="37">
        <f t="shared" si="28"/>
        <v>8.2900000000000001E-2</v>
      </c>
      <c r="AA65" s="37">
        <f t="shared" si="8"/>
        <v>6.3E-3</v>
      </c>
      <c r="AB65" s="37">
        <f t="shared" si="9"/>
        <v>1.95E-2</v>
      </c>
      <c r="AC65" s="37">
        <f t="shared" si="10"/>
        <v>0.14369999999999999</v>
      </c>
      <c r="AD65" s="37">
        <f t="shared" si="11"/>
        <v>0.47810000000000002</v>
      </c>
      <c r="AE65" s="37">
        <f t="shared" si="12"/>
        <v>0.73829999999999996</v>
      </c>
      <c r="AG65" s="38">
        <f t="shared" si="13"/>
        <v>0.1497</v>
      </c>
      <c r="AH65" s="38">
        <f t="shared" si="14"/>
        <v>0.1694</v>
      </c>
      <c r="AI65" s="38">
        <f t="shared" si="15"/>
        <v>0.20660000000000001</v>
      </c>
      <c r="AJ65" s="38">
        <f t="shared" si="16"/>
        <v>0.48010000000000003</v>
      </c>
      <c r="AK65" s="38">
        <f t="shared" si="17"/>
        <v>0.62970000000000004</v>
      </c>
      <c r="AM65" s="38">
        <f t="shared" si="18"/>
        <v>0.10440000000000001</v>
      </c>
      <c r="AN65" s="38">
        <f t="shared" si="19"/>
        <v>0.2041</v>
      </c>
      <c r="AO65" s="38">
        <f t="shared" si="20"/>
        <v>0.29110000000000003</v>
      </c>
      <c r="AP65" s="38">
        <f t="shared" si="21"/>
        <v>0.49149999999999999</v>
      </c>
      <c r="AQ65" s="38">
        <f t="shared" si="22"/>
        <v>0.25850000000000001</v>
      </c>
      <c r="AR65" s="38"/>
      <c r="AS65" s="38">
        <f t="shared" si="23"/>
        <v>0.12870000000000001</v>
      </c>
      <c r="AT65" s="38">
        <f t="shared" si="24"/>
        <v>0.26529999999999998</v>
      </c>
      <c r="AU65" s="38">
        <f t="shared" si="25"/>
        <v>0.28699999999999998</v>
      </c>
      <c r="AV65" s="38">
        <f t="shared" si="26"/>
        <v>0.33360000000000001</v>
      </c>
      <c r="AW65" s="38">
        <f t="shared" si="27"/>
        <v>5.5500000000000001E-2</v>
      </c>
    </row>
    <row r="66" spans="2:49" ht="15.75" x14ac:dyDescent="0.25">
      <c r="B66">
        <v>0.32</v>
      </c>
      <c r="C66">
        <v>0.02</v>
      </c>
      <c r="D66">
        <v>0.34</v>
      </c>
      <c r="E66">
        <v>0.13</v>
      </c>
      <c r="F66">
        <v>0.31</v>
      </c>
      <c r="G66" t="s">
        <v>21</v>
      </c>
      <c r="H66">
        <f t="shared" si="0"/>
        <v>0.20849999999999999</v>
      </c>
      <c r="I66">
        <f t="shared" si="1"/>
        <v>0.1721</v>
      </c>
      <c r="J66">
        <f t="shared" si="2"/>
        <v>0.21360000000000001</v>
      </c>
      <c r="K66">
        <f t="shared" si="3"/>
        <v>0.4088</v>
      </c>
      <c r="L66" s="47">
        <f t="shared" si="4"/>
        <v>0.1721</v>
      </c>
      <c r="M66" t="str">
        <f t="shared" si="5"/>
        <v>Low</v>
      </c>
      <c r="N66">
        <f t="shared" si="6"/>
        <v>1</v>
      </c>
      <c r="O66">
        <f>'Test_IF-có_validate'!O66</f>
        <v>0.35560000000000003</v>
      </c>
      <c r="P66">
        <f>'Test_IF-có_validate'!P66</f>
        <v>2.2200000000000001E-2</v>
      </c>
      <c r="Q66">
        <f>'Test_IF-có_validate'!Q66</f>
        <v>0.36670000000000003</v>
      </c>
      <c r="R66">
        <f>'Test_IF-có_validate'!R66</f>
        <v>0.1313</v>
      </c>
      <c r="S66">
        <f>'Test_IF-có_validate'!S66</f>
        <v>0.30609999999999998</v>
      </c>
      <c r="U66" s="37">
        <f t="shared" si="28"/>
        <v>0.47539999999999999</v>
      </c>
      <c r="V66" s="37">
        <f t="shared" si="28"/>
        <v>0.95660000000000001</v>
      </c>
      <c r="W66" s="37">
        <f t="shared" si="28"/>
        <v>0.46339999999999998</v>
      </c>
      <c r="X66" s="37">
        <f t="shared" si="28"/>
        <v>0.76790000000000003</v>
      </c>
      <c r="Y66" s="37">
        <f t="shared" si="28"/>
        <v>0.53129999999999999</v>
      </c>
      <c r="AA66" s="37">
        <f t="shared" si="8"/>
        <v>1.47E-2</v>
      </c>
      <c r="AB66" s="37">
        <f t="shared" si="9"/>
        <v>0.19719999999999999</v>
      </c>
      <c r="AC66" s="37">
        <f t="shared" si="10"/>
        <v>2.69E-2</v>
      </c>
      <c r="AD66" s="37">
        <f t="shared" si="11"/>
        <v>0.22509999999999999</v>
      </c>
      <c r="AE66" s="37">
        <f t="shared" si="12"/>
        <v>0.22</v>
      </c>
      <c r="AG66" s="38">
        <f t="shared" si="13"/>
        <v>0.1477</v>
      </c>
      <c r="AH66" s="38">
        <f t="shared" si="14"/>
        <v>0.18529999999999999</v>
      </c>
      <c r="AI66" s="38">
        <f t="shared" si="15"/>
        <v>0.19239999999999999</v>
      </c>
      <c r="AJ66" s="38">
        <f t="shared" si="16"/>
        <v>0.23549999999999999</v>
      </c>
      <c r="AK66" s="38">
        <f t="shared" si="17"/>
        <v>0.16969999999999999</v>
      </c>
      <c r="AM66" s="38">
        <f t="shared" si="18"/>
        <v>8.3299999999999999E-2</v>
      </c>
      <c r="AN66" s="38">
        <f t="shared" si="19"/>
        <v>0.38900000000000001</v>
      </c>
      <c r="AO66" s="38">
        <f t="shared" si="20"/>
        <v>0.17199999999999999</v>
      </c>
      <c r="AP66" s="38">
        <f t="shared" si="21"/>
        <v>0.21249999999999999</v>
      </c>
      <c r="AQ66" s="38">
        <f t="shared" si="22"/>
        <v>0.21590000000000001</v>
      </c>
      <c r="AR66" s="38"/>
      <c r="AS66" s="38">
        <f t="shared" si="23"/>
        <v>0.1076</v>
      </c>
      <c r="AT66" s="38">
        <f t="shared" si="24"/>
        <v>0.45390000000000003</v>
      </c>
      <c r="AU66" s="38">
        <f t="shared" si="25"/>
        <v>0.16800000000000001</v>
      </c>
      <c r="AV66" s="38">
        <f t="shared" si="26"/>
        <v>0.3674</v>
      </c>
      <c r="AW66" s="38">
        <f t="shared" si="27"/>
        <v>0.4249</v>
      </c>
    </row>
    <row r="67" spans="2:49" ht="15.75" x14ac:dyDescent="0.25">
      <c r="B67">
        <v>0.28000000000000003</v>
      </c>
      <c r="C67">
        <v>0.12</v>
      </c>
      <c r="D67">
        <v>0.38</v>
      </c>
      <c r="E67">
        <v>0.17</v>
      </c>
      <c r="F67">
        <v>0.6</v>
      </c>
      <c r="G67" t="s">
        <v>24</v>
      </c>
      <c r="H67">
        <f t="shared" ref="H67:H130" si="29">ROUND(SUMPRODUCT($B$1:$F$1,AA67:AE67),4)</f>
        <v>0.47060000000000002</v>
      </c>
      <c r="I67">
        <f t="shared" ref="I67:I130" si="30">ROUND(SUMPRODUCT($B$1:$F$1,AG67:AK67),4)</f>
        <v>0.40899999999999997</v>
      </c>
      <c r="J67">
        <f t="shared" ref="J67:J130" si="31">ROUND(SUMPRODUCT($B$1:$F$1,AM67:AQ67),4)</f>
        <v>6.1199999999999997E-2</v>
      </c>
      <c r="K67">
        <f t="shared" ref="K67:K130" si="32">ROUND(SUMPRODUCT($B$1:$F$1,AS67:AW67),4)</f>
        <v>0.1492</v>
      </c>
      <c r="L67" s="47">
        <f t="shared" si="4"/>
        <v>6.1199999999999997E-2</v>
      </c>
      <c r="M67" t="str">
        <f t="shared" si="5"/>
        <v>Middle</v>
      </c>
      <c r="N67">
        <f t="shared" si="6"/>
        <v>1</v>
      </c>
      <c r="O67">
        <f>'Test_IF-có_validate'!O67</f>
        <v>0.31109999999999999</v>
      </c>
      <c r="P67">
        <f>'Test_IF-có_validate'!P67</f>
        <v>0.1333</v>
      </c>
      <c r="Q67">
        <f>'Test_IF-có_validate'!Q67</f>
        <v>0.41110000000000002</v>
      </c>
      <c r="R67">
        <f>'Test_IF-có_validate'!R67</f>
        <v>0.17169999999999999</v>
      </c>
      <c r="S67">
        <f>'Test_IF-có_validate'!S67</f>
        <v>0.60199999999999998</v>
      </c>
      <c r="U67" s="37">
        <f t="shared" si="28"/>
        <v>0.52539999999999998</v>
      </c>
      <c r="V67" s="37">
        <f t="shared" si="28"/>
        <v>0.76480000000000004</v>
      </c>
      <c r="W67" s="37">
        <f t="shared" si="28"/>
        <v>0.4173</v>
      </c>
      <c r="X67" s="37">
        <f t="shared" si="28"/>
        <v>0.70689999999999997</v>
      </c>
      <c r="Y67" s="37">
        <f t="shared" si="28"/>
        <v>0.24840000000000001</v>
      </c>
      <c r="AA67" s="37">
        <f t="shared" si="8"/>
        <v>2.7300000000000001E-2</v>
      </c>
      <c r="AB67" s="37">
        <f t="shared" si="9"/>
        <v>8.5199999999999998E-2</v>
      </c>
      <c r="AC67" s="37">
        <f t="shared" si="10"/>
        <v>1.43E-2</v>
      </c>
      <c r="AD67" s="37">
        <f t="shared" si="11"/>
        <v>0.18440000000000001</v>
      </c>
      <c r="AE67" s="37">
        <f t="shared" si="12"/>
        <v>0.50570000000000004</v>
      </c>
      <c r="AG67" s="38">
        <f t="shared" si="13"/>
        <v>0.1517</v>
      </c>
      <c r="AH67" s="38">
        <f t="shared" si="14"/>
        <v>0.17549999999999999</v>
      </c>
      <c r="AI67" s="38">
        <f t="shared" si="15"/>
        <v>0.18720000000000001</v>
      </c>
      <c r="AJ67" s="38">
        <f t="shared" si="16"/>
        <v>0.2306</v>
      </c>
      <c r="AK67" s="38">
        <f t="shared" si="17"/>
        <v>0.42680000000000001</v>
      </c>
      <c r="AM67" s="38">
        <f t="shared" si="18"/>
        <v>0.1255</v>
      </c>
      <c r="AN67" s="38">
        <f t="shared" si="19"/>
        <v>0.27160000000000001</v>
      </c>
      <c r="AO67" s="38">
        <f t="shared" si="20"/>
        <v>0.1303</v>
      </c>
      <c r="AP67" s="38">
        <f t="shared" si="21"/>
        <v>0.1719</v>
      </c>
      <c r="AQ67" s="38">
        <f t="shared" si="22"/>
        <v>5.4399999999999997E-2</v>
      </c>
      <c r="AR67" s="38"/>
      <c r="AS67" s="38">
        <f t="shared" si="23"/>
        <v>0.14990000000000001</v>
      </c>
      <c r="AT67" s="38">
        <f t="shared" si="24"/>
        <v>0.33389999999999997</v>
      </c>
      <c r="AU67" s="38">
        <f t="shared" si="25"/>
        <v>0.12640000000000001</v>
      </c>
      <c r="AV67" s="38">
        <f t="shared" si="26"/>
        <v>0.3251</v>
      </c>
      <c r="AW67" s="38">
        <f t="shared" si="27"/>
        <v>0.14729999999999999</v>
      </c>
    </row>
    <row r="68" spans="2:49" ht="15.75" x14ac:dyDescent="0.25">
      <c r="B68">
        <v>0.26</v>
      </c>
      <c r="C68">
        <v>0.09</v>
      </c>
      <c r="D68">
        <v>0.33</v>
      </c>
      <c r="E68">
        <v>0.28000000000000003</v>
      </c>
      <c r="F68">
        <v>0.32</v>
      </c>
      <c r="G68" t="s">
        <v>21</v>
      </c>
      <c r="H68">
        <f t="shared" si="29"/>
        <v>0.21590000000000001</v>
      </c>
      <c r="I68">
        <f t="shared" si="30"/>
        <v>0.18029999999999999</v>
      </c>
      <c r="J68">
        <f t="shared" si="31"/>
        <v>0.2026</v>
      </c>
      <c r="K68">
        <f t="shared" si="32"/>
        <v>0.39729999999999999</v>
      </c>
      <c r="L68" s="47">
        <f t="shared" ref="L68:L131" si="33">MIN(H68:K68)</f>
        <v>0.18029999999999999</v>
      </c>
      <c r="M68" t="str">
        <f t="shared" ref="M68:M127" si="34">IF(L68=H68,"Very Low",IF(L68=I68,"Low",IF(L68=J68,"Middle","High")))</f>
        <v>Low</v>
      </c>
      <c r="N68">
        <f t="shared" ref="N68:N131" si="35">IF(M68=G68,1,0)</f>
        <v>1</v>
      </c>
      <c r="O68">
        <f>'Test_IF-có_validate'!O68</f>
        <v>0.28889999999999999</v>
      </c>
      <c r="P68">
        <f>'Test_IF-có_validate'!P68</f>
        <v>0.1</v>
      </c>
      <c r="Q68">
        <f>'Test_IF-có_validate'!Q68</f>
        <v>0.35560000000000003</v>
      </c>
      <c r="R68">
        <f>'Test_IF-có_validate'!R68</f>
        <v>0.2828</v>
      </c>
      <c r="S68">
        <f>'Test_IF-có_validate'!S68</f>
        <v>0.31630000000000003</v>
      </c>
      <c r="U68" s="37">
        <f t="shared" si="28"/>
        <v>0.55169999999999997</v>
      </c>
      <c r="V68" s="37">
        <f t="shared" si="28"/>
        <v>0.81820000000000004</v>
      </c>
      <c r="W68" s="37">
        <f t="shared" si="28"/>
        <v>0.47539999999999999</v>
      </c>
      <c r="X68" s="37">
        <f t="shared" si="28"/>
        <v>0.55910000000000004</v>
      </c>
      <c r="Y68" s="37">
        <f t="shared" si="28"/>
        <v>0.51939999999999997</v>
      </c>
      <c r="AA68" s="37">
        <f t="shared" ref="AA68:AA131" si="36">ROUND((ABS(2*(O68*(1-O$154-U$154)-O$154*(1-O68-U68))-4*(O68-O$154))+ABS(4*(U68-U$154)+2*((1-O68-U68)*U$154-(1-O$154-U$154)*U68)+2*(-(1-O$154-U$154)+(1-O68-U68))))/(2*(4-(1-O68-U68)*(1-O$154-U$154))),4)</f>
        <v>4.8500000000000001E-2</v>
      </c>
      <c r="AB68" s="37">
        <f t="shared" ref="AB68:AB131" si="37">ROUND((ABS(2*(P68*(1-P$154-V$154)-P$154*(1-P68-V68))-4*(P68-P$154))+ABS(4*(V68-V$154)+2*((1-P68-V68)*V$154-(1-P$154-V$154)*V68)+2*(-(1-P$154-V$154)+(1-P68-V68))))/(2*(4-(1-P68-V68)*(1-P$154-V$154))),4)</f>
        <v>0.11840000000000001</v>
      </c>
      <c r="AC68" s="37">
        <f t="shared" ref="AC68:AC131" si="38">ROUND((ABS(2*(Q68*(1-Q$154-W$154)-Q$154*(1-Q68-W68))-4*(Q68-Q$154))+ABS(4*(W68-W$154)+2*((1-Q68-W68)*W$154-(1-Q$154-W$154)*W68)+2*(-(1-Q$154-W$154)+(1-Q68-W68))))/(2*(4-(1-Q68-W68)*(1-Q$154-W$154))),4)</f>
        <v>3.73E-2</v>
      </c>
      <c r="AD68" s="37">
        <f t="shared" ref="AD68:AD131" si="39">ROUND((ABS(2*(R68*(1-R$154-X$154)-R$154*(1-R68-X68))-4*(R68-R$154))+ABS(4*(X68-X$154)+2*((1-R68-X68)*X$154-(1-R$154-X$154)*X68)+2*(-(1-R$154-X$154)+(1-R68-X68))))/(2*(4-(1-R68-X68)*(1-R$154-X$154))),4)</f>
        <v>7.5600000000000001E-2</v>
      </c>
      <c r="AE68" s="37">
        <f t="shared" ref="AE68:AE131" si="40">ROUND((ABS(2*(S68*(1-S$154-Y$154)-S$154*(1-S68-Y68))-4*(S68-S$154))+ABS(4*(Y68-Y$154)+2*((1-S68-Y68)*Y$154-(1-S$154-Y$154)*Y68)+2*(-(1-S$154-Y$154)+(1-S68-Y68))))/(2*(4-(1-S68-Y68)*(1-S$154-Y$154))),4)</f>
        <v>0.23</v>
      </c>
      <c r="AG68" s="38">
        <f t="shared" ref="AG68:AG131" si="41">ROUND((ABS(2*(O68*(1-O$1554-U$155)-O$155*(1-O68-U68))-4*(O68-O$1545))+ABS(4*(U68-U$155)+2*((1-O68-U68)*U$155-(1-O$155-U$155)*U68)+2*(-(1-O$155-U$155)+(1-O68-U68))))/(2*(4-(1-O68-U68)*(1-O$155-U$155))),4)</f>
        <v>0.15359999999999999</v>
      </c>
      <c r="AH68" s="38">
        <f t="shared" ref="AH68:AH131" si="42">ROUND((ABS(2*(P68*(1-P$1554-V$155)-P$155*(1-P68-V68))-4*(P68-P$1545))+ABS(4*(V68-V$155)+2*((1-P68-V68)*V$155-(1-P$155-V$155)*V68)+2*(-(1-P$155-V$155)+(1-P68-V68))))/(2*(4-(1-P68-V68)*(1-P$155-V$155))),4)</f>
        <v>0.17849999999999999</v>
      </c>
      <c r="AI68" s="38">
        <f t="shared" ref="AI68:AI131" si="43">ROUND((ABS(2*(Q68*(1-Q$1554-W$155)-Q$155*(1-Q68-W68))-4*(Q68-Q$1545))+ABS(4*(W68-W$155)+2*((1-Q68-W68)*W$155-(1-Q$155-W$155)*W68)+2*(-(1-Q$155-W$155)+(1-Q68-W68))))/(2*(4-(1-Q68-W68)*(1-Q$155-W$155))),4)</f>
        <v>0.19370000000000001</v>
      </c>
      <c r="AJ68" s="38">
        <f t="shared" ref="AJ68:AJ131" si="44">ROUND((ABS(2*(R68*(1-R$1554-X$155)-R$155*(1-R68-X68))-4*(R68-R$1545))+ABS(4*(X68-X$155)+2*((1-R68-X68)*X$155-(1-R$155-X$155)*X68)+2*(-(1-R$155-X$155)+(1-R68-X68))))/(2*(4-(1-R68-X68)*(1-R$155-X$155))),4)</f>
        <v>0.21690000000000001</v>
      </c>
      <c r="AK68" s="38">
        <f t="shared" ref="AK68:AK131" si="45">ROUND((ABS(2*(S68*(1-S$1554-Y$155)-S$155*(1-S68-Y68))-4*(S68-S$1545))+ABS(4*(Y68-Y$155)+2*((1-S68-Y68)*Y$155-(1-S$155-Y$155)*Y68)+2*(-(1-S$155-Y$155)+(1-S68-Y68))))/(2*(4-(1-S68-Y68)*(1-S$155-Y$155))),4)</f>
        <v>0.17879999999999999</v>
      </c>
      <c r="AM68" s="38">
        <f t="shared" ref="AM68:AM131" si="46">ROUND((ABS(2*(O68*(1-O$156-U$156)-O$156*(1-O68-U68))-4*(O68-O$156))+ABS(4*(U68-U$156)+2*((1-O68-U68)*U$156-(1-O$156-U$156)*U68)+2*(-(1-O$156-U$156)+(1-O68-U68))))/(2*(4-(1-O68-U68)*(1-O$156-U$156))),4)</f>
        <v>0.1469</v>
      </c>
      <c r="AN68" s="38">
        <f t="shared" ref="AN68:AN131" si="47">ROUND((ABS(2*(P68*(1-P$156-V$156)-P$156*(1-P68-V68))-4*(P68-P$156))+ABS(4*(V68-V$156)+2*((1-P68-V68)*V$156-(1-P$156-V$156)*V68)+2*(-(1-P$156-V$156)+(1-P68-V68))))/(2*(4-(1-P68-V68)*(1-P$156-V$156))),4)</f>
        <v>0.30609999999999998</v>
      </c>
      <c r="AO68" s="38">
        <f t="shared" ref="AO68:AO131" si="48">ROUND((ABS(2*(Q68*(1-Q$156-W$156)-Q$156*(1-Q68-W68))-4*(Q68-Q$156))+ABS(4*(W68-W$156)+2*((1-Q68-W68)*W$156-(1-Q$156-W$156)*W68)+2*(-(1-Q$156-W$156)+(1-Q68-W68))))/(2*(4-(1-Q68-W68)*(1-Q$156-W$156))),4)</f>
        <v>0.1825</v>
      </c>
      <c r="AP68" s="38">
        <f t="shared" ref="AP68:AP131" si="49">ROUND((ABS(2*(R68*(1-R$156-X$156)-R$156*(1-R68-X68))-4*(R68-R$156))+ABS(4*(X68-X$156)+2*((1-R68-X68)*X$156-(1-R$156-X$156)*X68)+2*(-(1-R$156-X$156)+(1-R68-X68))))/(2*(4-(1-R68-X68)*(1-R$156-X$156))),4)</f>
        <v>6.3299999999999995E-2</v>
      </c>
      <c r="AQ68" s="38">
        <f t="shared" ref="AQ68:AQ131" si="50">ROUND((ABS(2*(S68*(1-S$156-Y$156)-S$156*(1-S68-Y68))-4*(S68-S$156))+ABS(4*(Y68-Y$156)+2*((1-S68-Y68)*Y$156-(1-S$156-Y$156)*Y68)+2*(-(1-S$156-Y$156)+(1-S68-Y68))))/(2*(4-(1-S68-Y68)*(1-S$156-Y$156))),4)</f>
        <v>0.20599999999999999</v>
      </c>
      <c r="AR68" s="38"/>
      <c r="AS68" s="38">
        <f t="shared" ref="AS68:AS131" si="51">ROUND((ABS(2*(O68*(1-O$157-U$157)-O$157*(1-O68-U68))-4*(O68-O$157))+ABS(4*(U68-U$157)+2*((1-O68-U68)*U$157-(1-O$157-U$157)*U68)+2*(-(1-O$157-U$157)+(1-O68-U68))))/(2*(4-(1-O68-U68)*(1-O$157-U$157))),4)</f>
        <v>0.17130000000000001</v>
      </c>
      <c r="AT68" s="38">
        <f t="shared" ref="AT68:AT131" si="52">ROUND((ABS(2*(P68*(1-P$157-V$157)-P$157*(1-P68-V68))-4*(P68-P$157))+ABS(4*(V68-V$157)+2*((1-P68-V68)*V$157-(1-P$157-V$157)*V68)+2*(-(1-P$157-V$157)+(1-P68-V68))))/(2*(4-(1-P68-V68)*(1-P$157-V$157))),4)</f>
        <v>0.36899999999999999</v>
      </c>
      <c r="AU68" s="38">
        <f t="shared" ref="AU68:AU131" si="53">ROUND((ABS(2*(Q68*(1-Q$157-W$157)-Q$157*(1-Q68-W68))-4*(Q68-Q$157))+ABS(4*(W68-W$157)+2*((1-Q68-W68)*W$157-(1-Q$157-W$157)*W68)+2*(-(1-Q$157-W$157)+(1-Q68-W68))))/(2*(4-(1-Q68-W68)*(1-Q$157-W$157))),4)</f>
        <v>0.17849999999999999</v>
      </c>
      <c r="AV68" s="38">
        <f t="shared" ref="AV68:AV131" si="54">ROUND((ABS(2*(R68*(1-R$157-X$157)-R$157*(1-R68-X68))-4*(R68-R$157))+ABS(4*(X68-X$157)+2*((1-R68-X68)*X$157-(1-R$157-X$157)*X68)+2*(-(1-R$157-X$157)+(1-R68-X68))))/(2*(4-(1-R68-X68)*(1-R$157-X$157))),4)</f>
        <v>0.21360000000000001</v>
      </c>
      <c r="AW68" s="38">
        <f t="shared" ref="AW68:AW131" si="55">ROUND((ABS(2*(S68*(1-S$157-Y$157)-S$157*(1-S68-Y68))-4*(S68-S$157))+ABS(4*(Y68-Y$157)+2*((1-S68-Y68)*Y$157-(1-S$157-Y$157)*Y68)+2*(-(1-S$157-Y$157)+(1-S68-Y68))))/(2*(4-(1-S68-Y68)*(1-S$157-Y$157))),4)</f>
        <v>0.41449999999999998</v>
      </c>
    </row>
    <row r="69" spans="2:49" ht="15.75" x14ac:dyDescent="0.25">
      <c r="B69">
        <v>0.28000000000000003</v>
      </c>
      <c r="C69">
        <v>0.16</v>
      </c>
      <c r="D69">
        <v>0.41</v>
      </c>
      <c r="E69">
        <v>0.51</v>
      </c>
      <c r="F69">
        <v>0.56000000000000005</v>
      </c>
      <c r="G69" t="s">
        <v>24</v>
      </c>
      <c r="H69">
        <f t="shared" si="29"/>
        <v>0.43559999999999999</v>
      </c>
      <c r="I69">
        <f t="shared" si="30"/>
        <v>0.37630000000000002</v>
      </c>
      <c r="J69">
        <f t="shared" si="31"/>
        <v>2.6100000000000002E-2</v>
      </c>
      <c r="K69">
        <f t="shared" si="32"/>
        <v>0.17530000000000001</v>
      </c>
      <c r="L69" s="47">
        <f t="shared" si="33"/>
        <v>2.6100000000000002E-2</v>
      </c>
      <c r="M69" t="str">
        <f t="shared" si="34"/>
        <v>Middle</v>
      </c>
      <c r="N69">
        <f t="shared" si="35"/>
        <v>1</v>
      </c>
      <c r="O69">
        <f>'Test_IF-có_validate'!O69</f>
        <v>0.31109999999999999</v>
      </c>
      <c r="P69">
        <f>'Test_IF-có_validate'!P69</f>
        <v>0.17780000000000001</v>
      </c>
      <c r="Q69">
        <f>'Test_IF-có_validate'!Q69</f>
        <v>0.44440000000000002</v>
      </c>
      <c r="R69">
        <f>'Test_IF-có_validate'!R69</f>
        <v>0.51519999999999999</v>
      </c>
      <c r="S69">
        <f>'Test_IF-có_validate'!S69</f>
        <v>0.56120000000000003</v>
      </c>
      <c r="U69" s="37">
        <f t="shared" si="28"/>
        <v>0.52539999999999998</v>
      </c>
      <c r="V69" s="37">
        <f t="shared" si="28"/>
        <v>0.69810000000000005</v>
      </c>
      <c r="W69" s="37">
        <f t="shared" si="28"/>
        <v>0.38469999999999999</v>
      </c>
      <c r="X69" s="37">
        <f t="shared" si="28"/>
        <v>0.32</v>
      </c>
      <c r="Y69" s="37">
        <f t="shared" si="28"/>
        <v>0.28110000000000002</v>
      </c>
      <c r="AA69" s="37">
        <f t="shared" si="36"/>
        <v>2.7300000000000001E-2</v>
      </c>
      <c r="AB69" s="37">
        <f t="shared" si="37"/>
        <v>4.1200000000000001E-2</v>
      </c>
      <c r="AC69" s="37">
        <f t="shared" si="38"/>
        <v>4.4900000000000002E-2</v>
      </c>
      <c r="AD69" s="37">
        <f t="shared" si="39"/>
        <v>0.13980000000000001</v>
      </c>
      <c r="AE69" s="37">
        <f t="shared" si="40"/>
        <v>0.46660000000000001</v>
      </c>
      <c r="AG69" s="38">
        <f t="shared" si="41"/>
        <v>0.1517</v>
      </c>
      <c r="AH69" s="38">
        <f t="shared" si="42"/>
        <v>0.17150000000000001</v>
      </c>
      <c r="AI69" s="38">
        <f t="shared" si="43"/>
        <v>0.18329999999999999</v>
      </c>
      <c r="AJ69" s="38">
        <f t="shared" si="44"/>
        <v>0.19939999999999999</v>
      </c>
      <c r="AK69" s="38">
        <f t="shared" si="45"/>
        <v>0.39219999999999999</v>
      </c>
      <c r="AM69" s="38">
        <f t="shared" si="46"/>
        <v>0.1255</v>
      </c>
      <c r="AN69" s="38">
        <f t="shared" si="47"/>
        <v>0.2263</v>
      </c>
      <c r="AO69" s="38">
        <f t="shared" si="48"/>
        <v>9.9699999999999997E-2</v>
      </c>
      <c r="AP69" s="38">
        <f t="shared" si="49"/>
        <v>0.15210000000000001</v>
      </c>
      <c r="AQ69" s="38">
        <f t="shared" si="50"/>
        <v>1.8800000000000001E-2</v>
      </c>
      <c r="AR69" s="38"/>
      <c r="AS69" s="38">
        <f t="shared" si="51"/>
        <v>0.14990000000000001</v>
      </c>
      <c r="AT69" s="38">
        <f t="shared" si="52"/>
        <v>0.28789999999999999</v>
      </c>
      <c r="AU69" s="38">
        <f t="shared" si="53"/>
        <v>9.5699999999999993E-2</v>
      </c>
      <c r="AV69" s="38">
        <f t="shared" si="54"/>
        <v>2.8E-3</v>
      </c>
      <c r="AW69" s="38">
        <f t="shared" si="55"/>
        <v>0.18310000000000001</v>
      </c>
    </row>
    <row r="70" spans="2:49" ht="15.75" x14ac:dyDescent="0.25">
      <c r="B70">
        <v>0.26</v>
      </c>
      <c r="C70">
        <v>0.12</v>
      </c>
      <c r="D70">
        <v>0.34</v>
      </c>
      <c r="E70">
        <v>0.68</v>
      </c>
      <c r="F70">
        <v>0.28999999999999998</v>
      </c>
      <c r="G70" t="s">
        <v>21</v>
      </c>
      <c r="H70">
        <f t="shared" si="29"/>
        <v>0.191</v>
      </c>
      <c r="I70">
        <f t="shared" si="30"/>
        <v>0.15659999999999999</v>
      </c>
      <c r="J70">
        <f t="shared" si="31"/>
        <v>0.2331</v>
      </c>
      <c r="K70">
        <f t="shared" si="32"/>
        <v>0.42449999999999999</v>
      </c>
      <c r="L70" s="47">
        <f t="shared" si="33"/>
        <v>0.15659999999999999</v>
      </c>
      <c r="M70" t="str">
        <f t="shared" si="34"/>
        <v>Low</v>
      </c>
      <c r="N70">
        <f t="shared" si="35"/>
        <v>1</v>
      </c>
      <c r="O70">
        <f>'Test_IF-có_validate'!O70</f>
        <v>0.28889999999999999</v>
      </c>
      <c r="P70">
        <f>'Test_IF-có_validate'!P70</f>
        <v>0.1333</v>
      </c>
      <c r="Q70">
        <f>'Test_IF-có_validate'!Q70</f>
        <v>0.36670000000000003</v>
      </c>
      <c r="R70">
        <f>'Test_IF-có_validate'!R70</f>
        <v>0.68689999999999996</v>
      </c>
      <c r="S70">
        <f>'Test_IF-có_validate'!S70</f>
        <v>0.28570000000000001</v>
      </c>
      <c r="U70" s="37">
        <f t="shared" si="28"/>
        <v>0.55169999999999997</v>
      </c>
      <c r="V70" s="37">
        <f t="shared" si="28"/>
        <v>0.76480000000000004</v>
      </c>
      <c r="W70" s="37">
        <f t="shared" si="28"/>
        <v>0.46339999999999998</v>
      </c>
      <c r="X70" s="37">
        <f t="shared" si="28"/>
        <v>0.18559999999999999</v>
      </c>
      <c r="Y70" s="37">
        <f t="shared" si="28"/>
        <v>0.55559999999999998</v>
      </c>
      <c r="AA70" s="37">
        <f t="shared" si="36"/>
        <v>4.8500000000000001E-2</v>
      </c>
      <c r="AB70" s="37">
        <f t="shared" si="37"/>
        <v>8.5199999999999998E-2</v>
      </c>
      <c r="AC70" s="37">
        <f t="shared" si="38"/>
        <v>2.69E-2</v>
      </c>
      <c r="AD70" s="37">
        <f t="shared" si="39"/>
        <v>0.29070000000000001</v>
      </c>
      <c r="AE70" s="37">
        <f t="shared" si="40"/>
        <v>0.2001</v>
      </c>
      <c r="AG70" s="38">
        <f t="shared" si="41"/>
        <v>0.15359999999999999</v>
      </c>
      <c r="AH70" s="38">
        <f t="shared" si="42"/>
        <v>0.17549999999999999</v>
      </c>
      <c r="AI70" s="38">
        <f t="shared" si="43"/>
        <v>0.19239999999999999</v>
      </c>
      <c r="AJ70" s="38">
        <f t="shared" si="44"/>
        <v>0.32629999999999998</v>
      </c>
      <c r="AK70" s="38">
        <f t="shared" si="45"/>
        <v>0.15140000000000001</v>
      </c>
      <c r="AM70" s="38">
        <f t="shared" si="46"/>
        <v>0.1469</v>
      </c>
      <c r="AN70" s="38">
        <f t="shared" si="47"/>
        <v>0.27160000000000001</v>
      </c>
      <c r="AO70" s="38">
        <f t="shared" si="48"/>
        <v>0.17199999999999999</v>
      </c>
      <c r="AP70" s="38">
        <f t="shared" si="49"/>
        <v>0.3034</v>
      </c>
      <c r="AQ70" s="38">
        <f t="shared" si="50"/>
        <v>0.23580000000000001</v>
      </c>
      <c r="AR70" s="38"/>
      <c r="AS70" s="38">
        <f t="shared" si="51"/>
        <v>0.17130000000000001</v>
      </c>
      <c r="AT70" s="38">
        <f t="shared" si="52"/>
        <v>0.33389999999999997</v>
      </c>
      <c r="AU70" s="38">
        <f t="shared" si="53"/>
        <v>0.16800000000000001</v>
      </c>
      <c r="AV70" s="38">
        <f t="shared" si="54"/>
        <v>0.1515</v>
      </c>
      <c r="AW70" s="38">
        <f t="shared" si="55"/>
        <v>0.44579999999999997</v>
      </c>
    </row>
    <row r="71" spans="2:49" ht="15.75" x14ac:dyDescent="0.25">
      <c r="B71">
        <v>0.31</v>
      </c>
      <c r="C71">
        <v>0.2</v>
      </c>
      <c r="D71">
        <v>0.46</v>
      </c>
      <c r="E71">
        <v>0.78</v>
      </c>
      <c r="F71">
        <v>0.83</v>
      </c>
      <c r="G71" t="s">
        <v>20</v>
      </c>
      <c r="H71">
        <f t="shared" si="29"/>
        <v>0.68410000000000004</v>
      </c>
      <c r="I71">
        <f t="shared" si="30"/>
        <v>0.59230000000000005</v>
      </c>
      <c r="J71">
        <f t="shared" si="31"/>
        <v>0.2404</v>
      </c>
      <c r="K71">
        <f t="shared" si="32"/>
        <v>5.0599999999999999E-2</v>
      </c>
      <c r="L71" s="47">
        <f t="shared" si="33"/>
        <v>5.0599999999999999E-2</v>
      </c>
      <c r="M71" t="str">
        <f t="shared" si="34"/>
        <v>High</v>
      </c>
      <c r="N71">
        <f t="shared" si="35"/>
        <v>1</v>
      </c>
      <c r="O71">
        <f>'Test_IF-có_validate'!O71</f>
        <v>0.34439999999999998</v>
      </c>
      <c r="P71">
        <f>'Test_IF-có_validate'!P71</f>
        <v>0.22220000000000001</v>
      </c>
      <c r="Q71">
        <f>'Test_IF-có_validate'!Q71</f>
        <v>0.5</v>
      </c>
      <c r="R71">
        <f>'Test_IF-có_validate'!R71</f>
        <v>0.78790000000000004</v>
      </c>
      <c r="S71">
        <f>'Test_IF-có_validate'!S71</f>
        <v>0.8367</v>
      </c>
      <c r="U71" s="37">
        <f t="shared" si="28"/>
        <v>0.48770000000000002</v>
      </c>
      <c r="V71" s="37">
        <f t="shared" si="28"/>
        <v>0.63639999999999997</v>
      </c>
      <c r="W71" s="37">
        <f t="shared" si="28"/>
        <v>0.33329999999999999</v>
      </c>
      <c r="X71" s="37">
        <f t="shared" si="28"/>
        <v>0.1186</v>
      </c>
      <c r="Y71" s="37">
        <f t="shared" si="28"/>
        <v>8.8900000000000007E-2</v>
      </c>
      <c r="AA71" s="37">
        <f t="shared" si="36"/>
        <v>4.1000000000000003E-3</v>
      </c>
      <c r="AB71" s="37">
        <f t="shared" si="37"/>
        <v>2.0999999999999999E-3</v>
      </c>
      <c r="AC71" s="37">
        <f t="shared" si="38"/>
        <v>9.5200000000000007E-2</v>
      </c>
      <c r="AD71" s="37">
        <f t="shared" si="39"/>
        <v>0.37690000000000001</v>
      </c>
      <c r="AE71" s="37">
        <f t="shared" si="40"/>
        <v>0.72870000000000001</v>
      </c>
      <c r="AG71" s="38">
        <f t="shared" si="41"/>
        <v>0.1487</v>
      </c>
      <c r="AH71" s="38">
        <f t="shared" si="42"/>
        <v>0.16739999999999999</v>
      </c>
      <c r="AI71" s="38">
        <f t="shared" si="43"/>
        <v>0.20569999999999999</v>
      </c>
      <c r="AJ71" s="38">
        <f t="shared" si="44"/>
        <v>0.39750000000000002</v>
      </c>
      <c r="AK71" s="38">
        <f t="shared" si="45"/>
        <v>0.62139999999999995</v>
      </c>
      <c r="AM71" s="38">
        <f t="shared" si="46"/>
        <v>9.3899999999999997E-2</v>
      </c>
      <c r="AN71" s="38">
        <f t="shared" si="47"/>
        <v>0.182</v>
      </c>
      <c r="AO71" s="38">
        <f t="shared" si="48"/>
        <v>4.9299999999999997E-2</v>
      </c>
      <c r="AP71" s="38">
        <f t="shared" si="49"/>
        <v>0.38990000000000002</v>
      </c>
      <c r="AQ71" s="38">
        <f t="shared" si="50"/>
        <v>0.25030000000000002</v>
      </c>
      <c r="AR71" s="38"/>
      <c r="AS71" s="38">
        <f t="shared" si="51"/>
        <v>0.1182</v>
      </c>
      <c r="AT71" s="38">
        <f t="shared" si="52"/>
        <v>0.24299999999999999</v>
      </c>
      <c r="AU71" s="38">
        <f t="shared" si="53"/>
        <v>4.53E-2</v>
      </c>
      <c r="AV71" s="38">
        <f t="shared" si="54"/>
        <v>0.2356</v>
      </c>
      <c r="AW71" s="38">
        <f t="shared" si="55"/>
        <v>4.7399999999999998E-2</v>
      </c>
    </row>
    <row r="72" spans="2:49" ht="15.75" x14ac:dyDescent="0.25">
      <c r="B72">
        <v>0.25</v>
      </c>
      <c r="C72">
        <v>0.05</v>
      </c>
      <c r="D72">
        <v>0.53</v>
      </c>
      <c r="E72">
        <v>0.1</v>
      </c>
      <c r="F72">
        <v>0.12</v>
      </c>
      <c r="G72" t="s">
        <v>23</v>
      </c>
      <c r="H72">
        <f t="shared" si="29"/>
        <v>4.1099999999999998E-2</v>
      </c>
      <c r="I72">
        <f t="shared" si="30"/>
        <v>0.1216</v>
      </c>
      <c r="J72">
        <f t="shared" si="31"/>
        <v>0.38779999999999998</v>
      </c>
      <c r="K72">
        <f t="shared" si="32"/>
        <v>0.5968</v>
      </c>
      <c r="L72" s="47">
        <f t="shared" si="33"/>
        <v>4.1099999999999998E-2</v>
      </c>
      <c r="M72" t="str">
        <f t="shared" si="34"/>
        <v>Very Low</v>
      </c>
      <c r="N72">
        <f t="shared" si="35"/>
        <v>1</v>
      </c>
      <c r="O72">
        <f>'Test_IF-có_validate'!O72</f>
        <v>0.27779999999999999</v>
      </c>
      <c r="P72">
        <f>'Test_IF-có_validate'!P72</f>
        <v>5.5599999999999997E-2</v>
      </c>
      <c r="Q72">
        <f>'Test_IF-có_validate'!Q72</f>
        <v>0.57779999999999998</v>
      </c>
      <c r="R72">
        <f>'Test_IF-có_validate'!R72</f>
        <v>0.10100000000000001</v>
      </c>
      <c r="S72">
        <f>'Test_IF-có_validate'!S72</f>
        <v>0.11219999999999999</v>
      </c>
      <c r="U72" s="37">
        <f t="shared" si="28"/>
        <v>0.56520000000000004</v>
      </c>
      <c r="V72" s="37">
        <f t="shared" si="28"/>
        <v>0.89470000000000005</v>
      </c>
      <c r="W72" s="37">
        <f t="shared" si="28"/>
        <v>0.2676</v>
      </c>
      <c r="X72" s="37">
        <f t="shared" si="28"/>
        <v>0.8165</v>
      </c>
      <c r="Y72" s="37">
        <f t="shared" si="28"/>
        <v>0.79820000000000002</v>
      </c>
      <c r="AA72" s="37">
        <f t="shared" si="36"/>
        <v>5.9200000000000003E-2</v>
      </c>
      <c r="AB72" s="37">
        <f t="shared" si="37"/>
        <v>0.16309999999999999</v>
      </c>
      <c r="AC72" s="37">
        <f t="shared" si="38"/>
        <v>0.16439999999999999</v>
      </c>
      <c r="AD72" s="37">
        <f t="shared" si="39"/>
        <v>0.25609999999999999</v>
      </c>
      <c r="AE72" s="37">
        <f t="shared" si="40"/>
        <v>2.93E-2</v>
      </c>
      <c r="AG72" s="38">
        <f t="shared" si="41"/>
        <v>0.15459999999999999</v>
      </c>
      <c r="AH72" s="38">
        <f t="shared" si="42"/>
        <v>0.18240000000000001</v>
      </c>
      <c r="AI72" s="38">
        <f t="shared" si="43"/>
        <v>0.26519999999999999</v>
      </c>
      <c r="AJ72" s="38">
        <f t="shared" si="44"/>
        <v>0.23910000000000001</v>
      </c>
      <c r="AK72" s="38">
        <f t="shared" si="45"/>
        <v>0.11020000000000001</v>
      </c>
      <c r="AM72" s="38">
        <f t="shared" si="46"/>
        <v>0.15759999999999999</v>
      </c>
      <c r="AN72" s="38">
        <f t="shared" si="47"/>
        <v>0.35299999999999998</v>
      </c>
      <c r="AO72" s="38">
        <f t="shared" si="48"/>
        <v>1.9400000000000001E-2</v>
      </c>
      <c r="AP72" s="38">
        <f t="shared" si="49"/>
        <v>0.24340000000000001</v>
      </c>
      <c r="AQ72" s="38">
        <f t="shared" si="50"/>
        <v>0.41399999999999998</v>
      </c>
      <c r="AR72" s="38"/>
      <c r="AS72" s="38">
        <f t="shared" si="51"/>
        <v>0.18210000000000001</v>
      </c>
      <c r="AT72" s="38">
        <f t="shared" si="52"/>
        <v>0.41699999999999998</v>
      </c>
      <c r="AU72" s="38">
        <f t="shared" si="53"/>
        <v>2.3400000000000001E-2</v>
      </c>
      <c r="AV72" s="38">
        <f t="shared" si="54"/>
        <v>0.3997</v>
      </c>
      <c r="AW72" s="38">
        <f t="shared" si="55"/>
        <v>0.63739999999999997</v>
      </c>
    </row>
    <row r="73" spans="2:49" ht="15.75" x14ac:dyDescent="0.25">
      <c r="B73">
        <v>0.32</v>
      </c>
      <c r="C73">
        <v>0.15</v>
      </c>
      <c r="D73">
        <v>0.66</v>
      </c>
      <c r="E73">
        <v>0.24</v>
      </c>
      <c r="F73">
        <v>0.82</v>
      </c>
      <c r="G73" t="s">
        <v>20</v>
      </c>
      <c r="H73">
        <f t="shared" si="29"/>
        <v>0.68279999999999996</v>
      </c>
      <c r="I73">
        <f t="shared" si="30"/>
        <v>0.59179999999999999</v>
      </c>
      <c r="J73">
        <f t="shared" si="31"/>
        <v>0.2339</v>
      </c>
      <c r="K73">
        <f t="shared" si="32"/>
        <v>4.9500000000000002E-2</v>
      </c>
      <c r="L73" s="47">
        <f t="shared" si="33"/>
        <v>4.9500000000000002E-2</v>
      </c>
      <c r="M73" t="str">
        <f t="shared" si="34"/>
        <v>High</v>
      </c>
      <c r="N73">
        <f t="shared" si="35"/>
        <v>1</v>
      </c>
      <c r="O73">
        <f>'Test_IF-có_validate'!O73</f>
        <v>0.35560000000000003</v>
      </c>
      <c r="P73">
        <f>'Test_IF-có_validate'!P73</f>
        <v>0.16669999999999999</v>
      </c>
      <c r="Q73">
        <f>'Test_IF-có_validate'!Q73</f>
        <v>0.72219999999999995</v>
      </c>
      <c r="R73">
        <f>'Test_IF-có_validate'!R73</f>
        <v>0.2424</v>
      </c>
      <c r="S73">
        <f>'Test_IF-có_validate'!S73</f>
        <v>0.82650000000000001</v>
      </c>
      <c r="U73" s="37">
        <f t="shared" si="28"/>
        <v>0.47539999999999999</v>
      </c>
      <c r="V73" s="37">
        <f t="shared" si="28"/>
        <v>0.71419999999999995</v>
      </c>
      <c r="W73" s="37">
        <f t="shared" si="28"/>
        <v>0.1613</v>
      </c>
      <c r="X73" s="37">
        <f t="shared" si="28"/>
        <v>0.60980000000000001</v>
      </c>
      <c r="Y73" s="37">
        <f t="shared" si="28"/>
        <v>9.5000000000000001E-2</v>
      </c>
      <c r="AA73" s="37">
        <f t="shared" si="36"/>
        <v>1.47E-2</v>
      </c>
      <c r="AB73" s="37">
        <f t="shared" si="37"/>
        <v>5.21E-2</v>
      </c>
      <c r="AC73" s="37">
        <f t="shared" si="38"/>
        <v>0.28920000000000001</v>
      </c>
      <c r="AD73" s="37">
        <f t="shared" si="39"/>
        <v>0.1147</v>
      </c>
      <c r="AE73" s="37">
        <f t="shared" si="40"/>
        <v>0.71909999999999996</v>
      </c>
      <c r="AG73" s="38">
        <f t="shared" si="41"/>
        <v>0.1477</v>
      </c>
      <c r="AH73" s="38">
        <f t="shared" si="42"/>
        <v>0.17249999999999999</v>
      </c>
      <c r="AI73" s="38">
        <f t="shared" si="43"/>
        <v>0.37169999999999997</v>
      </c>
      <c r="AJ73" s="38">
        <f t="shared" si="44"/>
        <v>0.22189999999999999</v>
      </c>
      <c r="AK73" s="38">
        <f t="shared" si="45"/>
        <v>0.61309999999999998</v>
      </c>
      <c r="AM73" s="38">
        <f t="shared" si="46"/>
        <v>8.3299999999999999E-2</v>
      </c>
      <c r="AN73" s="38">
        <f t="shared" si="47"/>
        <v>0.23749999999999999</v>
      </c>
      <c r="AO73" s="38">
        <f t="shared" si="48"/>
        <v>0.14230000000000001</v>
      </c>
      <c r="AP73" s="38">
        <f t="shared" si="49"/>
        <v>0.1023</v>
      </c>
      <c r="AQ73" s="38">
        <f t="shared" si="50"/>
        <v>0.24199999999999999</v>
      </c>
      <c r="AR73" s="38"/>
      <c r="AS73" s="38">
        <f t="shared" si="51"/>
        <v>0.1076</v>
      </c>
      <c r="AT73" s="38">
        <f t="shared" si="52"/>
        <v>0.29920000000000002</v>
      </c>
      <c r="AU73" s="38">
        <f t="shared" si="53"/>
        <v>0.14630000000000001</v>
      </c>
      <c r="AV73" s="38">
        <f t="shared" si="54"/>
        <v>0.25340000000000001</v>
      </c>
      <c r="AW73" s="38">
        <f t="shared" si="55"/>
        <v>3.9300000000000002E-2</v>
      </c>
    </row>
    <row r="74" spans="2:49" ht="15.75" x14ac:dyDescent="0.25">
      <c r="B74">
        <v>0.28000000000000003</v>
      </c>
      <c r="C74">
        <v>0.08</v>
      </c>
      <c r="D74">
        <v>0.52</v>
      </c>
      <c r="E74">
        <v>0.25</v>
      </c>
      <c r="F74">
        <v>0.08</v>
      </c>
      <c r="G74" t="s">
        <v>23</v>
      </c>
      <c r="H74">
        <f t="shared" si="29"/>
        <v>2.1499999999999998E-2</v>
      </c>
      <c r="I74">
        <f t="shared" si="30"/>
        <v>0.12280000000000001</v>
      </c>
      <c r="J74">
        <f t="shared" si="31"/>
        <v>0.4259</v>
      </c>
      <c r="K74">
        <f t="shared" si="32"/>
        <v>0.6391</v>
      </c>
      <c r="L74" s="47">
        <f t="shared" si="33"/>
        <v>2.1499999999999998E-2</v>
      </c>
      <c r="M74" t="str">
        <f t="shared" si="34"/>
        <v>Very Low</v>
      </c>
      <c r="N74">
        <f t="shared" si="35"/>
        <v>1</v>
      </c>
      <c r="O74">
        <f>'Test_IF-có_validate'!O74</f>
        <v>0.31109999999999999</v>
      </c>
      <c r="P74">
        <f>'Test_IF-có_validate'!P74</f>
        <v>8.8900000000000007E-2</v>
      </c>
      <c r="Q74">
        <f>'Test_IF-có_validate'!Q74</f>
        <v>0.56669999999999998</v>
      </c>
      <c r="R74">
        <f>'Test_IF-có_validate'!R74</f>
        <v>0.2525</v>
      </c>
      <c r="S74">
        <f>'Test_IF-có_validate'!S74</f>
        <v>7.1400000000000005E-2</v>
      </c>
      <c r="U74" s="37">
        <f t="shared" si="28"/>
        <v>0.52539999999999998</v>
      </c>
      <c r="V74" s="37">
        <f t="shared" si="28"/>
        <v>0.8367</v>
      </c>
      <c r="W74" s="37">
        <f t="shared" si="28"/>
        <v>0.27660000000000001</v>
      </c>
      <c r="X74" s="37">
        <f t="shared" si="28"/>
        <v>0.5968</v>
      </c>
      <c r="Y74" s="37">
        <f t="shared" si="28"/>
        <v>0.86670000000000003</v>
      </c>
      <c r="AA74" s="37">
        <f t="shared" si="36"/>
        <v>2.7300000000000001E-2</v>
      </c>
      <c r="AB74" s="37">
        <f t="shared" si="37"/>
        <v>0.1295</v>
      </c>
      <c r="AC74" s="37">
        <f t="shared" si="38"/>
        <v>0.15459999999999999</v>
      </c>
      <c r="AD74" s="37">
        <f t="shared" si="39"/>
        <v>0.10489999999999999</v>
      </c>
      <c r="AE74" s="37">
        <f t="shared" si="40"/>
        <v>1.1299999999999999E-2</v>
      </c>
      <c r="AG74" s="38">
        <f t="shared" si="41"/>
        <v>0.1517</v>
      </c>
      <c r="AH74" s="38">
        <f t="shared" si="42"/>
        <v>0.1794</v>
      </c>
      <c r="AI74" s="38">
        <f t="shared" si="43"/>
        <v>0.25679999999999997</v>
      </c>
      <c r="AJ74" s="38">
        <f t="shared" si="44"/>
        <v>0.22070000000000001</v>
      </c>
      <c r="AK74" s="38">
        <f t="shared" si="45"/>
        <v>0.1124</v>
      </c>
      <c r="AM74" s="38">
        <f t="shared" si="46"/>
        <v>0.1255</v>
      </c>
      <c r="AN74" s="38">
        <f t="shared" si="47"/>
        <v>0.31769999999999998</v>
      </c>
      <c r="AO74" s="38">
        <f t="shared" si="48"/>
        <v>9.7000000000000003E-3</v>
      </c>
      <c r="AP74" s="38">
        <f t="shared" si="49"/>
        <v>9.2499999999999999E-2</v>
      </c>
      <c r="AQ74" s="38">
        <f t="shared" si="50"/>
        <v>0.45860000000000001</v>
      </c>
      <c r="AR74" s="38"/>
      <c r="AS74" s="38">
        <f t="shared" si="51"/>
        <v>0.14990000000000001</v>
      </c>
      <c r="AT74" s="38">
        <f t="shared" si="52"/>
        <v>0.38090000000000002</v>
      </c>
      <c r="AU74" s="38">
        <f t="shared" si="53"/>
        <v>1.37E-2</v>
      </c>
      <c r="AV74" s="38">
        <f t="shared" si="54"/>
        <v>0.24340000000000001</v>
      </c>
      <c r="AW74" s="38">
        <f t="shared" si="55"/>
        <v>0.68659999999999999</v>
      </c>
    </row>
    <row r="75" spans="2:49" ht="15.75" x14ac:dyDescent="0.25">
      <c r="B75">
        <v>0.33</v>
      </c>
      <c r="C75">
        <v>0.2</v>
      </c>
      <c r="D75">
        <v>0.64</v>
      </c>
      <c r="E75">
        <v>0.59</v>
      </c>
      <c r="F75">
        <v>0.94</v>
      </c>
      <c r="G75" t="s">
        <v>20</v>
      </c>
      <c r="H75">
        <f t="shared" si="29"/>
        <v>0.78949999999999998</v>
      </c>
      <c r="I75">
        <f t="shared" si="30"/>
        <v>0.68300000000000005</v>
      </c>
      <c r="J75">
        <f t="shared" si="31"/>
        <v>0.32469999999999999</v>
      </c>
      <c r="K75">
        <f t="shared" si="32"/>
        <v>0.1338</v>
      </c>
      <c r="L75" s="47">
        <f t="shared" si="33"/>
        <v>0.1338</v>
      </c>
      <c r="M75" t="str">
        <f t="shared" si="34"/>
        <v>High</v>
      </c>
      <c r="N75">
        <f t="shared" si="35"/>
        <v>1</v>
      </c>
      <c r="O75">
        <f>'Test_IF-có_validate'!O75</f>
        <v>0.36670000000000003</v>
      </c>
      <c r="P75">
        <f>'Test_IF-có_validate'!P75</f>
        <v>0.22220000000000001</v>
      </c>
      <c r="Q75">
        <f>'Test_IF-có_validate'!Q75</f>
        <v>0.7</v>
      </c>
      <c r="R75">
        <f>'Test_IF-có_validate'!R75</f>
        <v>0.59599999999999997</v>
      </c>
      <c r="S75">
        <f>'Test_IF-có_validate'!S75</f>
        <v>0.94899999999999995</v>
      </c>
      <c r="U75" s="37">
        <f t="shared" si="28"/>
        <v>0.46339999999999998</v>
      </c>
      <c r="V75" s="37">
        <f t="shared" si="28"/>
        <v>0.63639999999999997</v>
      </c>
      <c r="W75" s="37">
        <f t="shared" si="28"/>
        <v>0.17649999999999999</v>
      </c>
      <c r="X75" s="37">
        <f t="shared" si="28"/>
        <v>0.25309999999999999</v>
      </c>
      <c r="Y75" s="37">
        <f t="shared" si="28"/>
        <v>2.6200000000000001E-2</v>
      </c>
      <c r="AA75" s="37">
        <f t="shared" si="36"/>
        <v>2.5100000000000001E-2</v>
      </c>
      <c r="AB75" s="37">
        <f t="shared" si="37"/>
        <v>2.0999999999999999E-3</v>
      </c>
      <c r="AC75" s="37">
        <f t="shared" si="38"/>
        <v>0.27029999999999998</v>
      </c>
      <c r="AD75" s="37">
        <f t="shared" si="39"/>
        <v>0.21160000000000001</v>
      </c>
      <c r="AE75" s="37">
        <f t="shared" si="40"/>
        <v>0.83440000000000003</v>
      </c>
      <c r="AG75" s="38">
        <f t="shared" si="41"/>
        <v>0.15609999999999999</v>
      </c>
      <c r="AH75" s="38">
        <f t="shared" si="42"/>
        <v>0.16739999999999999</v>
      </c>
      <c r="AI75" s="38">
        <f t="shared" si="43"/>
        <v>0.35560000000000003</v>
      </c>
      <c r="AJ75" s="38">
        <f t="shared" si="44"/>
        <v>0.2601</v>
      </c>
      <c r="AK75" s="38">
        <f t="shared" si="45"/>
        <v>0.71230000000000004</v>
      </c>
      <c r="AM75" s="38">
        <f t="shared" si="46"/>
        <v>7.2900000000000006E-2</v>
      </c>
      <c r="AN75" s="38">
        <f t="shared" si="47"/>
        <v>0.182</v>
      </c>
      <c r="AO75" s="38">
        <f t="shared" si="48"/>
        <v>0.12379999999999999</v>
      </c>
      <c r="AP75" s="38">
        <f t="shared" si="49"/>
        <v>0.22409999999999999</v>
      </c>
      <c r="AQ75" s="38">
        <f t="shared" si="50"/>
        <v>0.3397</v>
      </c>
      <c r="AR75" s="38"/>
      <c r="AS75" s="38">
        <f t="shared" si="51"/>
        <v>9.7100000000000006E-2</v>
      </c>
      <c r="AT75" s="38">
        <f t="shared" si="52"/>
        <v>0.24299999999999999</v>
      </c>
      <c r="AU75" s="38">
        <f t="shared" si="53"/>
        <v>0.12770000000000001</v>
      </c>
      <c r="AV75" s="38">
        <f t="shared" si="54"/>
        <v>7.3800000000000004E-2</v>
      </c>
      <c r="AW75" s="38">
        <f t="shared" si="55"/>
        <v>0.13500000000000001</v>
      </c>
    </row>
    <row r="76" spans="2:49" ht="15.75" x14ac:dyDescent="0.25">
      <c r="B76">
        <v>0.31</v>
      </c>
      <c r="C76">
        <v>0.15</v>
      </c>
      <c r="D76">
        <v>0.57999999999999996</v>
      </c>
      <c r="E76">
        <v>0.76</v>
      </c>
      <c r="F76">
        <v>0.52</v>
      </c>
      <c r="G76" t="s">
        <v>24</v>
      </c>
      <c r="H76">
        <f t="shared" si="29"/>
        <v>0.41289999999999999</v>
      </c>
      <c r="I76">
        <f t="shared" si="30"/>
        <v>0.3543</v>
      </c>
      <c r="J76">
        <f t="shared" si="31"/>
        <v>2.6100000000000002E-2</v>
      </c>
      <c r="K76">
        <f t="shared" si="32"/>
        <v>0.2109</v>
      </c>
      <c r="L76" s="47">
        <f t="shared" si="33"/>
        <v>2.6100000000000002E-2</v>
      </c>
      <c r="M76" t="str">
        <f t="shared" si="34"/>
        <v>Middle</v>
      </c>
      <c r="N76">
        <f t="shared" si="35"/>
        <v>1</v>
      </c>
      <c r="O76">
        <f>'Test_IF-có_validate'!O76</f>
        <v>0.34439999999999998</v>
      </c>
      <c r="P76">
        <f>'Test_IF-có_validate'!P76</f>
        <v>0.16669999999999999</v>
      </c>
      <c r="Q76">
        <f>'Test_IF-có_validate'!Q76</f>
        <v>0.63329999999999997</v>
      </c>
      <c r="R76">
        <f>'Test_IF-có_validate'!R76</f>
        <v>0.76770000000000005</v>
      </c>
      <c r="S76">
        <f>'Test_IF-có_validate'!S76</f>
        <v>0.52039999999999997</v>
      </c>
      <c r="U76" s="37">
        <f t="shared" si="28"/>
        <v>0.48770000000000002</v>
      </c>
      <c r="V76" s="37">
        <f t="shared" si="28"/>
        <v>0.71419999999999995</v>
      </c>
      <c r="W76" s="37">
        <f t="shared" si="28"/>
        <v>0.22450000000000001</v>
      </c>
      <c r="X76" s="37">
        <f t="shared" si="28"/>
        <v>0.13139999999999999</v>
      </c>
      <c r="Y76" s="37">
        <f t="shared" si="28"/>
        <v>0.31540000000000001</v>
      </c>
      <c r="AA76" s="37">
        <f t="shared" si="36"/>
        <v>4.1000000000000003E-3</v>
      </c>
      <c r="AB76" s="37">
        <f t="shared" si="37"/>
        <v>5.21E-2</v>
      </c>
      <c r="AC76" s="37">
        <f t="shared" si="38"/>
        <v>0.21290000000000001</v>
      </c>
      <c r="AD76" s="37">
        <f t="shared" si="39"/>
        <v>0.35980000000000001</v>
      </c>
      <c r="AE76" s="37">
        <f t="shared" si="40"/>
        <v>0.42749999999999999</v>
      </c>
      <c r="AG76" s="38">
        <f t="shared" si="41"/>
        <v>0.1487</v>
      </c>
      <c r="AH76" s="38">
        <f t="shared" si="42"/>
        <v>0.17249999999999999</v>
      </c>
      <c r="AI76" s="38">
        <f t="shared" si="43"/>
        <v>0.30669999999999997</v>
      </c>
      <c r="AJ76" s="38">
        <f t="shared" si="44"/>
        <v>0.38340000000000002</v>
      </c>
      <c r="AK76" s="38">
        <f t="shared" si="45"/>
        <v>0.35730000000000001</v>
      </c>
      <c r="AM76" s="38">
        <f t="shared" si="46"/>
        <v>9.3899999999999997E-2</v>
      </c>
      <c r="AN76" s="38">
        <f t="shared" si="47"/>
        <v>0.23749999999999999</v>
      </c>
      <c r="AO76" s="38">
        <f t="shared" si="48"/>
        <v>6.7299999999999999E-2</v>
      </c>
      <c r="AP76" s="38">
        <f t="shared" si="49"/>
        <v>0.37269999999999998</v>
      </c>
      <c r="AQ76" s="38">
        <f t="shared" si="50"/>
        <v>1.72E-2</v>
      </c>
      <c r="AR76" s="38"/>
      <c r="AS76" s="38">
        <f t="shared" si="51"/>
        <v>0.1182</v>
      </c>
      <c r="AT76" s="38">
        <f t="shared" si="52"/>
        <v>0.29920000000000002</v>
      </c>
      <c r="AU76" s="38">
        <f t="shared" si="53"/>
        <v>7.1300000000000002E-2</v>
      </c>
      <c r="AV76" s="38">
        <f t="shared" si="54"/>
        <v>0.21890000000000001</v>
      </c>
      <c r="AW76" s="38">
        <f t="shared" si="55"/>
        <v>0.21959999999999999</v>
      </c>
    </row>
    <row r="77" spans="2:49" ht="15.75" x14ac:dyDescent="0.25">
      <c r="B77">
        <v>0.28000000000000003</v>
      </c>
      <c r="C77">
        <v>0.06</v>
      </c>
      <c r="D77">
        <v>0.7</v>
      </c>
      <c r="E77">
        <v>0.27</v>
      </c>
      <c r="F77">
        <v>0.32</v>
      </c>
      <c r="G77" t="s">
        <v>21</v>
      </c>
      <c r="H77">
        <f t="shared" si="29"/>
        <v>0.23330000000000001</v>
      </c>
      <c r="I77">
        <f t="shared" si="30"/>
        <v>0.1928</v>
      </c>
      <c r="J77">
        <f t="shared" si="31"/>
        <v>0.2026</v>
      </c>
      <c r="K77">
        <f t="shared" si="32"/>
        <v>0.3977</v>
      </c>
      <c r="L77" s="47">
        <f t="shared" si="33"/>
        <v>0.1928</v>
      </c>
      <c r="M77" t="str">
        <f t="shared" si="34"/>
        <v>Low</v>
      </c>
      <c r="N77">
        <f t="shared" si="35"/>
        <v>1</v>
      </c>
      <c r="O77">
        <f>'Test_IF-có_validate'!O77</f>
        <v>0.31109999999999999</v>
      </c>
      <c r="P77">
        <f>'Test_IF-có_validate'!P77</f>
        <v>6.6699999999999995E-2</v>
      </c>
      <c r="Q77">
        <f>'Test_IF-có_validate'!Q77</f>
        <v>0.76670000000000005</v>
      </c>
      <c r="R77">
        <f>'Test_IF-có_validate'!R77</f>
        <v>0.2727</v>
      </c>
      <c r="S77">
        <f>'Test_IF-có_validate'!S77</f>
        <v>0.31630000000000003</v>
      </c>
      <c r="U77" s="37">
        <f t="shared" si="28"/>
        <v>0.52539999999999998</v>
      </c>
      <c r="V77" s="37">
        <f t="shared" si="28"/>
        <v>0.87490000000000001</v>
      </c>
      <c r="W77" s="37">
        <f t="shared" si="28"/>
        <v>0.1321</v>
      </c>
      <c r="X77" s="37">
        <f t="shared" si="28"/>
        <v>0.57150000000000001</v>
      </c>
      <c r="Y77" s="37">
        <f t="shared" si="28"/>
        <v>0.51939999999999997</v>
      </c>
      <c r="AA77" s="37">
        <f t="shared" si="36"/>
        <v>2.7300000000000001E-2</v>
      </c>
      <c r="AB77" s="37">
        <f t="shared" si="37"/>
        <v>0.15190000000000001</v>
      </c>
      <c r="AC77" s="37">
        <f t="shared" si="38"/>
        <v>0.32690000000000002</v>
      </c>
      <c r="AD77" s="37">
        <f t="shared" si="39"/>
        <v>8.5300000000000001E-2</v>
      </c>
      <c r="AE77" s="37">
        <f t="shared" si="40"/>
        <v>0.23</v>
      </c>
      <c r="AG77" s="38">
        <f t="shared" si="41"/>
        <v>0.1517</v>
      </c>
      <c r="AH77" s="38">
        <f t="shared" si="42"/>
        <v>0.18140000000000001</v>
      </c>
      <c r="AI77" s="38">
        <f t="shared" si="43"/>
        <v>0.40350000000000003</v>
      </c>
      <c r="AJ77" s="38">
        <f t="shared" si="44"/>
        <v>0.21820000000000001</v>
      </c>
      <c r="AK77" s="38">
        <f t="shared" si="45"/>
        <v>0.17879999999999999</v>
      </c>
      <c r="AM77" s="38">
        <f t="shared" si="46"/>
        <v>0.1255</v>
      </c>
      <c r="AN77" s="38">
        <f t="shared" si="47"/>
        <v>0.34110000000000001</v>
      </c>
      <c r="AO77" s="38">
        <f t="shared" si="48"/>
        <v>0.17910000000000001</v>
      </c>
      <c r="AP77" s="38">
        <f t="shared" si="49"/>
        <v>7.2999999999999995E-2</v>
      </c>
      <c r="AQ77" s="38">
        <f t="shared" si="50"/>
        <v>0.20599999999999999</v>
      </c>
      <c r="AR77" s="38"/>
      <c r="AS77" s="38">
        <f t="shared" si="51"/>
        <v>0.14990000000000001</v>
      </c>
      <c r="AT77" s="38">
        <f t="shared" si="52"/>
        <v>0.40479999999999999</v>
      </c>
      <c r="AU77" s="38">
        <f t="shared" si="53"/>
        <v>0.18310000000000001</v>
      </c>
      <c r="AV77" s="38">
        <f t="shared" si="54"/>
        <v>0.2235</v>
      </c>
      <c r="AW77" s="38">
        <f t="shared" si="55"/>
        <v>0.41449999999999998</v>
      </c>
    </row>
    <row r="78" spans="2:49" ht="15.75" x14ac:dyDescent="0.25">
      <c r="B78">
        <v>0.3</v>
      </c>
      <c r="C78">
        <v>0.16</v>
      </c>
      <c r="D78">
        <v>0.89</v>
      </c>
      <c r="E78">
        <v>0.32</v>
      </c>
      <c r="F78">
        <v>0.95</v>
      </c>
      <c r="G78" t="s">
        <v>20</v>
      </c>
      <c r="H78">
        <f t="shared" si="29"/>
        <v>0.80940000000000001</v>
      </c>
      <c r="I78">
        <f t="shared" si="30"/>
        <v>0.70130000000000003</v>
      </c>
      <c r="J78">
        <f t="shared" si="31"/>
        <v>0.34239999999999998</v>
      </c>
      <c r="K78">
        <f t="shared" si="32"/>
        <v>0.156</v>
      </c>
      <c r="L78" s="47">
        <f t="shared" si="33"/>
        <v>0.156</v>
      </c>
      <c r="M78" t="str">
        <f t="shared" si="34"/>
        <v>High</v>
      </c>
      <c r="N78">
        <f t="shared" si="35"/>
        <v>1</v>
      </c>
      <c r="O78">
        <f>'Test_IF-có_validate'!O78</f>
        <v>0.33329999999999999</v>
      </c>
      <c r="P78">
        <f>'Test_IF-có_validate'!P78</f>
        <v>0.17780000000000001</v>
      </c>
      <c r="Q78">
        <f>'Test_IF-có_validate'!Q78</f>
        <v>0.9778</v>
      </c>
      <c r="R78">
        <f>'Test_IF-có_validate'!R78</f>
        <v>0.32319999999999999</v>
      </c>
      <c r="S78">
        <f>'Test_IF-có_validate'!S78</f>
        <v>0.95920000000000005</v>
      </c>
      <c r="U78" s="37">
        <f t="shared" si="28"/>
        <v>0.5</v>
      </c>
      <c r="V78" s="37">
        <f t="shared" si="28"/>
        <v>0.69810000000000005</v>
      </c>
      <c r="W78" s="37">
        <f t="shared" si="28"/>
        <v>1.12E-2</v>
      </c>
      <c r="X78" s="37">
        <f t="shared" si="28"/>
        <v>0.51149999999999995</v>
      </c>
      <c r="Y78" s="37">
        <f t="shared" si="28"/>
        <v>2.0799999999999999E-2</v>
      </c>
      <c r="AA78" s="37">
        <f t="shared" si="36"/>
        <v>6.3E-3</v>
      </c>
      <c r="AB78" s="37">
        <f t="shared" si="37"/>
        <v>4.1200000000000001E-2</v>
      </c>
      <c r="AC78" s="37">
        <f t="shared" si="38"/>
        <v>0.50090000000000001</v>
      </c>
      <c r="AD78" s="37">
        <f t="shared" si="39"/>
        <v>3.7100000000000001E-2</v>
      </c>
      <c r="AE78" s="37">
        <f t="shared" si="40"/>
        <v>0.84399999999999997</v>
      </c>
      <c r="AG78" s="38">
        <f t="shared" si="41"/>
        <v>0.1497</v>
      </c>
      <c r="AH78" s="38">
        <f t="shared" si="42"/>
        <v>0.17150000000000001</v>
      </c>
      <c r="AI78" s="38">
        <f t="shared" si="43"/>
        <v>0.54949999999999999</v>
      </c>
      <c r="AJ78" s="38">
        <f t="shared" si="44"/>
        <v>0.21190000000000001</v>
      </c>
      <c r="AK78" s="38">
        <f t="shared" si="45"/>
        <v>0.72050000000000003</v>
      </c>
      <c r="AM78" s="38">
        <f t="shared" si="46"/>
        <v>0.10440000000000001</v>
      </c>
      <c r="AN78" s="38">
        <f t="shared" si="47"/>
        <v>0.2263</v>
      </c>
      <c r="AO78" s="38">
        <f t="shared" si="48"/>
        <v>0.3478</v>
      </c>
      <c r="AP78" s="38">
        <f t="shared" si="49"/>
        <v>2.4799999999999999E-2</v>
      </c>
      <c r="AQ78" s="38">
        <f t="shared" si="50"/>
        <v>0.34770000000000001</v>
      </c>
      <c r="AR78" s="38"/>
      <c r="AS78" s="38">
        <f t="shared" si="51"/>
        <v>0.12870000000000001</v>
      </c>
      <c r="AT78" s="38">
        <f t="shared" si="52"/>
        <v>0.28789999999999999</v>
      </c>
      <c r="AU78" s="38">
        <f t="shared" si="53"/>
        <v>0.35189999999999999</v>
      </c>
      <c r="AV78" s="38">
        <f t="shared" si="54"/>
        <v>0.17449999999999999</v>
      </c>
      <c r="AW78" s="38">
        <f t="shared" si="55"/>
        <v>0.14280000000000001</v>
      </c>
    </row>
    <row r="79" spans="2:49" ht="15.75" x14ac:dyDescent="0.25">
      <c r="B79">
        <v>0.27</v>
      </c>
      <c r="C79">
        <v>0.03</v>
      </c>
      <c r="D79">
        <v>0.76</v>
      </c>
      <c r="E79">
        <v>0.59</v>
      </c>
      <c r="F79">
        <v>0.23</v>
      </c>
      <c r="G79" t="s">
        <v>21</v>
      </c>
      <c r="H79">
        <f t="shared" si="29"/>
        <v>0.15579999999999999</v>
      </c>
      <c r="I79">
        <f t="shared" si="30"/>
        <v>0.127</v>
      </c>
      <c r="J79">
        <f t="shared" si="31"/>
        <v>0.29199999999999998</v>
      </c>
      <c r="K79">
        <f t="shared" si="32"/>
        <v>0.48730000000000001</v>
      </c>
      <c r="L79" s="47">
        <f t="shared" si="33"/>
        <v>0.127</v>
      </c>
      <c r="M79" t="str">
        <f t="shared" si="34"/>
        <v>Low</v>
      </c>
      <c r="N79">
        <f t="shared" si="35"/>
        <v>1</v>
      </c>
      <c r="O79">
        <f>'Test_IF-có_validate'!O79</f>
        <v>0.3</v>
      </c>
      <c r="P79">
        <f>'Test_IF-có_validate'!P79</f>
        <v>3.3300000000000003E-2</v>
      </c>
      <c r="Q79">
        <f>'Test_IF-có_validate'!Q79</f>
        <v>0.83330000000000004</v>
      </c>
      <c r="R79">
        <f>'Test_IF-có_validate'!R79</f>
        <v>0.59599999999999997</v>
      </c>
      <c r="S79">
        <f>'Test_IF-có_validate'!S79</f>
        <v>0.22450000000000001</v>
      </c>
      <c r="U79" s="37">
        <f t="shared" si="28"/>
        <v>0.53849999999999998</v>
      </c>
      <c r="V79" s="37">
        <f t="shared" si="28"/>
        <v>0.9355</v>
      </c>
      <c r="W79" s="37">
        <f t="shared" si="28"/>
        <v>9.0899999999999995E-2</v>
      </c>
      <c r="X79" s="37">
        <f t="shared" si="28"/>
        <v>0.25309999999999999</v>
      </c>
      <c r="Y79" s="37">
        <f t="shared" si="28"/>
        <v>0.63329999999999997</v>
      </c>
      <c r="AA79" s="37">
        <f t="shared" si="36"/>
        <v>3.7900000000000003E-2</v>
      </c>
      <c r="AB79" s="37">
        <f t="shared" si="37"/>
        <v>0.18579999999999999</v>
      </c>
      <c r="AC79" s="37">
        <f t="shared" si="38"/>
        <v>0.3826</v>
      </c>
      <c r="AD79" s="37">
        <f t="shared" si="39"/>
        <v>0.21160000000000001</v>
      </c>
      <c r="AE79" s="37">
        <f t="shared" si="40"/>
        <v>0.14019999999999999</v>
      </c>
      <c r="AG79" s="38">
        <f t="shared" si="41"/>
        <v>0.15260000000000001</v>
      </c>
      <c r="AH79" s="38">
        <f t="shared" si="42"/>
        <v>0.18429999999999999</v>
      </c>
      <c r="AI79" s="38">
        <f t="shared" si="43"/>
        <v>0.45050000000000001</v>
      </c>
      <c r="AJ79" s="38">
        <f t="shared" si="44"/>
        <v>0.2601</v>
      </c>
      <c r="AK79" s="38">
        <f t="shared" si="45"/>
        <v>0.1038</v>
      </c>
      <c r="AM79" s="38">
        <f t="shared" si="46"/>
        <v>0.13619999999999999</v>
      </c>
      <c r="AN79" s="38">
        <f t="shared" si="47"/>
        <v>0.37690000000000001</v>
      </c>
      <c r="AO79" s="38">
        <f t="shared" si="48"/>
        <v>0.23330000000000001</v>
      </c>
      <c r="AP79" s="38">
        <f t="shared" si="49"/>
        <v>0.22409999999999999</v>
      </c>
      <c r="AQ79" s="38">
        <f t="shared" si="50"/>
        <v>0.29670000000000002</v>
      </c>
      <c r="AR79" s="38"/>
      <c r="AS79" s="38">
        <f t="shared" si="51"/>
        <v>0.16059999999999999</v>
      </c>
      <c r="AT79" s="38">
        <f t="shared" si="52"/>
        <v>0.4415</v>
      </c>
      <c r="AU79" s="38">
        <f t="shared" si="53"/>
        <v>0.23730000000000001</v>
      </c>
      <c r="AV79" s="38">
        <f t="shared" si="54"/>
        <v>7.3800000000000004E-2</v>
      </c>
      <c r="AW79" s="38">
        <f t="shared" si="55"/>
        <v>0.51049999999999995</v>
      </c>
    </row>
    <row r="80" spans="2:49" ht="15.75" x14ac:dyDescent="0.25">
      <c r="B80">
        <v>0.32</v>
      </c>
      <c r="C80">
        <v>0.2</v>
      </c>
      <c r="D80">
        <v>0.84</v>
      </c>
      <c r="E80">
        <v>0.81</v>
      </c>
      <c r="F80">
        <v>0.8</v>
      </c>
      <c r="G80" t="s">
        <v>20</v>
      </c>
      <c r="H80">
        <f t="shared" si="29"/>
        <v>0.67920000000000003</v>
      </c>
      <c r="I80">
        <f t="shared" si="30"/>
        <v>0.5877</v>
      </c>
      <c r="J80">
        <f t="shared" si="31"/>
        <v>0.2329</v>
      </c>
      <c r="K80">
        <f t="shared" si="32"/>
        <v>4.41E-2</v>
      </c>
      <c r="L80" s="47">
        <f t="shared" si="33"/>
        <v>4.41E-2</v>
      </c>
      <c r="M80" t="str">
        <f t="shared" si="34"/>
        <v>High</v>
      </c>
      <c r="N80">
        <f t="shared" si="35"/>
        <v>1</v>
      </c>
      <c r="O80">
        <f>'Test_IF-có_validate'!O80</f>
        <v>0.35560000000000003</v>
      </c>
      <c r="P80">
        <f>'Test_IF-có_validate'!P80</f>
        <v>0.22220000000000001</v>
      </c>
      <c r="Q80">
        <f>'Test_IF-có_validate'!Q80</f>
        <v>0.92220000000000002</v>
      </c>
      <c r="R80">
        <f>'Test_IF-có_validate'!R80</f>
        <v>0.81820000000000004</v>
      </c>
      <c r="S80">
        <f>'Test_IF-có_validate'!S80</f>
        <v>0.80610000000000004</v>
      </c>
      <c r="U80" s="37">
        <f t="shared" si="28"/>
        <v>0.47539999999999999</v>
      </c>
      <c r="V80" s="37">
        <f t="shared" si="28"/>
        <v>0.63639999999999997</v>
      </c>
      <c r="W80" s="37">
        <f t="shared" si="28"/>
        <v>4.0500000000000001E-2</v>
      </c>
      <c r="X80" s="37">
        <f t="shared" si="28"/>
        <v>0.1</v>
      </c>
      <c r="Y80" s="37">
        <f t="shared" si="28"/>
        <v>0.1074</v>
      </c>
      <c r="AA80" s="37">
        <f t="shared" si="36"/>
        <v>1.47E-2</v>
      </c>
      <c r="AB80" s="37">
        <f t="shared" si="37"/>
        <v>2.0999999999999999E-3</v>
      </c>
      <c r="AC80" s="37">
        <f t="shared" si="38"/>
        <v>0.45569999999999999</v>
      </c>
      <c r="AD80" s="37">
        <f t="shared" si="39"/>
        <v>0.40239999999999998</v>
      </c>
      <c r="AE80" s="37">
        <f t="shared" si="40"/>
        <v>0.69979999999999998</v>
      </c>
      <c r="AG80" s="38">
        <f t="shared" si="41"/>
        <v>0.1477</v>
      </c>
      <c r="AH80" s="38">
        <f t="shared" si="42"/>
        <v>0.16739999999999999</v>
      </c>
      <c r="AI80" s="38">
        <f t="shared" si="43"/>
        <v>0.51180000000000003</v>
      </c>
      <c r="AJ80" s="38">
        <f t="shared" si="44"/>
        <v>0.41839999999999999</v>
      </c>
      <c r="AK80" s="38">
        <f t="shared" si="45"/>
        <v>0.59640000000000004</v>
      </c>
      <c r="AM80" s="38">
        <f t="shared" si="46"/>
        <v>8.3299999999999999E-2</v>
      </c>
      <c r="AN80" s="38">
        <f t="shared" si="47"/>
        <v>0.182</v>
      </c>
      <c r="AO80" s="38">
        <f t="shared" si="48"/>
        <v>0.30420000000000003</v>
      </c>
      <c r="AP80" s="38">
        <f t="shared" si="49"/>
        <v>0.41549999999999998</v>
      </c>
      <c r="AQ80" s="38">
        <f t="shared" si="50"/>
        <v>0.22539999999999999</v>
      </c>
      <c r="AR80" s="38"/>
      <c r="AS80" s="38">
        <f t="shared" si="51"/>
        <v>0.1076</v>
      </c>
      <c r="AT80" s="38">
        <f t="shared" si="52"/>
        <v>0.24299999999999999</v>
      </c>
      <c r="AU80" s="38">
        <f t="shared" si="53"/>
        <v>0.30830000000000002</v>
      </c>
      <c r="AV80" s="38">
        <f t="shared" si="54"/>
        <v>0.26029999999999998</v>
      </c>
      <c r="AW80" s="38">
        <f t="shared" si="55"/>
        <v>2.3E-2</v>
      </c>
    </row>
    <row r="81" spans="2:49" ht="15.75" x14ac:dyDescent="0.25">
      <c r="B81">
        <v>0.31</v>
      </c>
      <c r="C81">
        <v>0.32</v>
      </c>
      <c r="D81">
        <v>0.28999999999999998</v>
      </c>
      <c r="E81">
        <v>0.31</v>
      </c>
      <c r="F81">
        <v>0.96</v>
      </c>
      <c r="G81" t="s">
        <v>20</v>
      </c>
      <c r="H81">
        <f t="shared" si="29"/>
        <v>0.79359999999999997</v>
      </c>
      <c r="I81">
        <f t="shared" si="30"/>
        <v>0.68789999999999996</v>
      </c>
      <c r="J81">
        <f t="shared" si="31"/>
        <v>0.34229999999999999</v>
      </c>
      <c r="K81">
        <f t="shared" si="32"/>
        <v>0.1552</v>
      </c>
      <c r="L81" s="47">
        <f t="shared" si="33"/>
        <v>0.1552</v>
      </c>
      <c r="M81" t="str">
        <f t="shared" si="34"/>
        <v>High</v>
      </c>
      <c r="N81">
        <f t="shared" si="35"/>
        <v>1</v>
      </c>
      <c r="O81">
        <f>'Test_IF-có_validate'!O81</f>
        <v>0.34439999999999998</v>
      </c>
      <c r="P81">
        <f>'Test_IF-có_validate'!P81</f>
        <v>0.35560000000000003</v>
      </c>
      <c r="Q81">
        <f>'Test_IF-có_validate'!Q81</f>
        <v>0.31109999999999999</v>
      </c>
      <c r="R81">
        <f>'Test_IF-có_validate'!R81</f>
        <v>0.31309999999999999</v>
      </c>
      <c r="S81">
        <f>'Test_IF-có_validate'!S81</f>
        <v>0.96940000000000004</v>
      </c>
      <c r="U81" s="37">
        <f t="shared" si="28"/>
        <v>0.48770000000000002</v>
      </c>
      <c r="V81" s="37">
        <f t="shared" si="28"/>
        <v>0.47539999999999999</v>
      </c>
      <c r="W81" s="37">
        <f t="shared" si="28"/>
        <v>0.52539999999999998</v>
      </c>
      <c r="X81" s="37">
        <f t="shared" si="28"/>
        <v>0.52310000000000001</v>
      </c>
      <c r="Y81" s="37">
        <f t="shared" si="28"/>
        <v>1.55E-2</v>
      </c>
      <c r="AA81" s="37">
        <f t="shared" si="36"/>
        <v>4.1000000000000003E-3</v>
      </c>
      <c r="AB81" s="37">
        <f t="shared" si="37"/>
        <v>0.12989999999999999</v>
      </c>
      <c r="AC81" s="37">
        <f t="shared" si="38"/>
        <v>7.9399999999999998E-2</v>
      </c>
      <c r="AD81" s="37">
        <f t="shared" si="39"/>
        <v>4.6699999999999998E-2</v>
      </c>
      <c r="AE81" s="37">
        <f t="shared" si="40"/>
        <v>0.85360000000000003</v>
      </c>
      <c r="AG81" s="38">
        <f t="shared" si="41"/>
        <v>0.1487</v>
      </c>
      <c r="AH81" s="38">
        <f t="shared" si="42"/>
        <v>0.155</v>
      </c>
      <c r="AI81" s="38">
        <f t="shared" si="43"/>
        <v>0.19889999999999999</v>
      </c>
      <c r="AJ81" s="38">
        <f t="shared" si="44"/>
        <v>0.2132</v>
      </c>
      <c r="AK81" s="38">
        <f t="shared" si="45"/>
        <v>0.72860000000000003</v>
      </c>
      <c r="AM81" s="38">
        <f t="shared" si="46"/>
        <v>9.3899999999999997E-2</v>
      </c>
      <c r="AN81" s="38">
        <f t="shared" si="47"/>
        <v>5.3699999999999998E-2</v>
      </c>
      <c r="AO81" s="38">
        <f t="shared" si="48"/>
        <v>0.22520000000000001</v>
      </c>
      <c r="AP81" s="38">
        <f t="shared" si="49"/>
        <v>3.44E-2</v>
      </c>
      <c r="AQ81" s="38">
        <f t="shared" si="50"/>
        <v>0.35570000000000002</v>
      </c>
      <c r="AR81" s="38"/>
      <c r="AS81" s="38">
        <f t="shared" si="51"/>
        <v>0.1182</v>
      </c>
      <c r="AT81" s="38">
        <f t="shared" si="52"/>
        <v>0.11360000000000001</v>
      </c>
      <c r="AU81" s="38">
        <f t="shared" si="53"/>
        <v>0.22120000000000001</v>
      </c>
      <c r="AV81" s="38">
        <f t="shared" si="54"/>
        <v>0.1842</v>
      </c>
      <c r="AW81" s="38">
        <f t="shared" si="55"/>
        <v>0.15060000000000001</v>
      </c>
    </row>
    <row r="82" spans="2:49" ht="15.75" x14ac:dyDescent="0.25">
      <c r="B82">
        <v>0.28000000000000003</v>
      </c>
      <c r="C82">
        <v>0.28999999999999998</v>
      </c>
      <c r="D82">
        <v>0.19</v>
      </c>
      <c r="E82">
        <v>0.37</v>
      </c>
      <c r="F82">
        <v>0.57999999999999996</v>
      </c>
      <c r="G82" t="s">
        <v>24</v>
      </c>
      <c r="H82">
        <f t="shared" si="29"/>
        <v>0.46029999999999999</v>
      </c>
      <c r="I82">
        <f t="shared" si="30"/>
        <v>0.39410000000000001</v>
      </c>
      <c r="J82">
        <f t="shared" si="31"/>
        <v>5.4399999999999997E-2</v>
      </c>
      <c r="K82">
        <f t="shared" si="32"/>
        <v>0.1744</v>
      </c>
      <c r="L82" s="47">
        <f t="shared" si="33"/>
        <v>5.4399999999999997E-2</v>
      </c>
      <c r="M82" t="str">
        <f t="shared" si="34"/>
        <v>Middle</v>
      </c>
      <c r="N82">
        <f t="shared" si="35"/>
        <v>1</v>
      </c>
      <c r="O82">
        <f>'Test_IF-có_validate'!O82</f>
        <v>0.31109999999999999</v>
      </c>
      <c r="P82">
        <f>'Test_IF-có_validate'!P82</f>
        <v>0.32219999999999999</v>
      </c>
      <c r="Q82">
        <f>'Test_IF-có_validate'!Q82</f>
        <v>0.2</v>
      </c>
      <c r="R82">
        <f>'Test_IF-có_validate'!R82</f>
        <v>0.37369999999999998</v>
      </c>
      <c r="S82">
        <f>'Test_IF-có_validate'!S82</f>
        <v>0.58160000000000001</v>
      </c>
      <c r="U82" s="37">
        <f t="shared" si="28"/>
        <v>0.52539999999999998</v>
      </c>
      <c r="V82" s="37">
        <f t="shared" si="28"/>
        <v>0.51259999999999994</v>
      </c>
      <c r="W82" s="37">
        <f t="shared" si="28"/>
        <v>0.66669999999999996</v>
      </c>
      <c r="X82" s="37">
        <f t="shared" si="28"/>
        <v>0.45590000000000003</v>
      </c>
      <c r="Y82" s="37">
        <f t="shared" si="28"/>
        <v>0.26450000000000001</v>
      </c>
      <c r="AA82" s="37">
        <f t="shared" si="36"/>
        <v>2.7300000000000001E-2</v>
      </c>
      <c r="AB82" s="37">
        <f t="shared" si="37"/>
        <v>9.8299999999999998E-2</v>
      </c>
      <c r="AC82" s="37">
        <f t="shared" si="38"/>
        <v>0.18740000000000001</v>
      </c>
      <c r="AD82" s="37">
        <f t="shared" si="39"/>
        <v>1.04E-2</v>
      </c>
      <c r="AE82" s="37">
        <f t="shared" si="40"/>
        <v>0.48620000000000002</v>
      </c>
      <c r="AG82" s="38">
        <f t="shared" si="41"/>
        <v>0.1517</v>
      </c>
      <c r="AH82" s="38">
        <f t="shared" si="42"/>
        <v>0.15820000000000001</v>
      </c>
      <c r="AI82" s="38">
        <f t="shared" si="43"/>
        <v>0.2117</v>
      </c>
      <c r="AJ82" s="38">
        <f t="shared" si="44"/>
        <v>0.2056</v>
      </c>
      <c r="AK82" s="38">
        <f t="shared" si="45"/>
        <v>0.40949999999999998</v>
      </c>
      <c r="AM82" s="38">
        <f t="shared" si="46"/>
        <v>0.1255</v>
      </c>
      <c r="AN82" s="38">
        <f t="shared" si="47"/>
        <v>8.5199999999999998E-2</v>
      </c>
      <c r="AO82" s="38">
        <f t="shared" si="48"/>
        <v>0.3362</v>
      </c>
      <c r="AP82" s="38">
        <f t="shared" si="49"/>
        <v>2.2700000000000001E-2</v>
      </c>
      <c r="AQ82" s="38">
        <f t="shared" si="50"/>
        <v>3.6700000000000003E-2</v>
      </c>
      <c r="AR82" s="38"/>
      <c r="AS82" s="38">
        <f t="shared" si="51"/>
        <v>0.14990000000000001</v>
      </c>
      <c r="AT82" s="38">
        <f t="shared" si="52"/>
        <v>0.14530000000000001</v>
      </c>
      <c r="AU82" s="38">
        <f t="shared" si="53"/>
        <v>0.33210000000000001</v>
      </c>
      <c r="AV82" s="38">
        <f t="shared" si="54"/>
        <v>0.1265</v>
      </c>
      <c r="AW82" s="38">
        <f t="shared" si="55"/>
        <v>0.1651</v>
      </c>
    </row>
    <row r="83" spans="2:49" ht="15.75" x14ac:dyDescent="0.25">
      <c r="B83">
        <v>0.32</v>
      </c>
      <c r="C83">
        <v>0.31</v>
      </c>
      <c r="D83">
        <v>0.26</v>
      </c>
      <c r="E83">
        <v>0.83</v>
      </c>
      <c r="F83">
        <v>0.77</v>
      </c>
      <c r="G83" t="s">
        <v>20</v>
      </c>
      <c r="H83">
        <f t="shared" si="29"/>
        <v>0.63249999999999995</v>
      </c>
      <c r="I83">
        <f t="shared" si="30"/>
        <v>0.5464</v>
      </c>
      <c r="J83">
        <f t="shared" si="31"/>
        <v>0.20710000000000001</v>
      </c>
      <c r="K83">
        <f t="shared" si="32"/>
        <v>2.12E-2</v>
      </c>
      <c r="L83" s="47">
        <f t="shared" si="33"/>
        <v>2.12E-2</v>
      </c>
      <c r="M83" t="str">
        <f t="shared" si="34"/>
        <v>High</v>
      </c>
      <c r="N83">
        <f t="shared" si="35"/>
        <v>1</v>
      </c>
      <c r="O83">
        <f>'Test_IF-có_validate'!O83</f>
        <v>0.35560000000000003</v>
      </c>
      <c r="P83">
        <f>'Test_IF-có_validate'!P83</f>
        <v>0.34439999999999998</v>
      </c>
      <c r="Q83">
        <f>'Test_IF-có_validate'!Q83</f>
        <v>0.27779999999999999</v>
      </c>
      <c r="R83">
        <f>'Test_IF-có_validate'!R83</f>
        <v>0.83840000000000003</v>
      </c>
      <c r="S83">
        <f>'Test_IF-có_validate'!S83</f>
        <v>0.77549999999999997</v>
      </c>
      <c r="U83" s="37">
        <f t="shared" si="28"/>
        <v>0.47539999999999999</v>
      </c>
      <c r="V83" s="37">
        <f t="shared" si="28"/>
        <v>0.48770000000000002</v>
      </c>
      <c r="W83" s="37">
        <f t="shared" si="28"/>
        <v>0.56520000000000004</v>
      </c>
      <c r="X83" s="37">
        <f t="shared" si="28"/>
        <v>8.7900000000000006E-2</v>
      </c>
      <c r="Y83" s="37">
        <f t="shared" si="28"/>
        <v>0.12640000000000001</v>
      </c>
      <c r="AA83" s="37">
        <f t="shared" si="36"/>
        <v>1.47E-2</v>
      </c>
      <c r="AB83" s="37">
        <f t="shared" si="37"/>
        <v>0.1193</v>
      </c>
      <c r="AC83" s="37">
        <f t="shared" si="38"/>
        <v>0.1113</v>
      </c>
      <c r="AD83" s="37">
        <f t="shared" si="39"/>
        <v>0.4194</v>
      </c>
      <c r="AE83" s="37">
        <f t="shared" si="40"/>
        <v>0.67079999999999995</v>
      </c>
      <c r="AG83" s="38">
        <f t="shared" si="41"/>
        <v>0.1477</v>
      </c>
      <c r="AH83" s="38">
        <f t="shared" si="42"/>
        <v>0.15609999999999999</v>
      </c>
      <c r="AI83" s="38">
        <f t="shared" si="43"/>
        <v>0.20280000000000001</v>
      </c>
      <c r="AJ83" s="38">
        <f t="shared" si="44"/>
        <v>0.43219999999999997</v>
      </c>
      <c r="AK83" s="38">
        <f t="shared" si="45"/>
        <v>0.57130000000000003</v>
      </c>
      <c r="AM83" s="38">
        <f t="shared" si="46"/>
        <v>8.3299999999999999E-2</v>
      </c>
      <c r="AN83" s="38">
        <f t="shared" si="47"/>
        <v>6.4199999999999993E-2</v>
      </c>
      <c r="AO83" s="38">
        <f t="shared" si="48"/>
        <v>0.25779999999999997</v>
      </c>
      <c r="AP83" s="38">
        <f t="shared" si="49"/>
        <v>0.4325</v>
      </c>
      <c r="AQ83" s="38">
        <f t="shared" si="50"/>
        <v>0.20039999999999999</v>
      </c>
      <c r="AR83" s="38"/>
      <c r="AS83" s="38">
        <f t="shared" si="51"/>
        <v>0.1076</v>
      </c>
      <c r="AT83" s="38">
        <f t="shared" si="52"/>
        <v>0.1242</v>
      </c>
      <c r="AU83" s="38">
        <f t="shared" si="53"/>
        <v>0.25380000000000003</v>
      </c>
      <c r="AV83" s="38">
        <f t="shared" si="54"/>
        <v>0.27679999999999999</v>
      </c>
      <c r="AW83" s="38">
        <f t="shared" si="55"/>
        <v>1.6999999999999999E-3</v>
      </c>
    </row>
    <row r="84" spans="2:49" ht="15.75" x14ac:dyDescent="0.25">
      <c r="B84">
        <v>0.25</v>
      </c>
      <c r="C84">
        <v>0.28000000000000003</v>
      </c>
      <c r="D84">
        <v>0.3</v>
      </c>
      <c r="E84">
        <v>1E-3</v>
      </c>
      <c r="F84">
        <v>0.25</v>
      </c>
      <c r="G84" t="s">
        <v>23</v>
      </c>
      <c r="H84">
        <f t="shared" si="29"/>
        <v>0.15770000000000001</v>
      </c>
      <c r="I84">
        <f t="shared" si="30"/>
        <v>0.1216</v>
      </c>
      <c r="J84">
        <f t="shared" si="31"/>
        <v>0.27329999999999999</v>
      </c>
      <c r="K84">
        <f t="shared" si="32"/>
        <v>0.47170000000000001</v>
      </c>
      <c r="L84" s="47">
        <f t="shared" si="33"/>
        <v>0.1216</v>
      </c>
      <c r="M84" t="str">
        <f t="shared" si="34"/>
        <v>Low</v>
      </c>
      <c r="N84">
        <f t="shared" si="35"/>
        <v>0</v>
      </c>
      <c r="O84">
        <f>'Test_IF-có_validate'!O84</f>
        <v>0.27779999999999999</v>
      </c>
      <c r="P84">
        <f>'Test_IF-có_validate'!P84</f>
        <v>0.31109999999999999</v>
      </c>
      <c r="Q84">
        <f>'Test_IF-có_validate'!Q84</f>
        <v>0.32219999999999999</v>
      </c>
      <c r="R84">
        <f>'Test_IF-có_validate'!R84</f>
        <v>1E-3</v>
      </c>
      <c r="S84">
        <f>'Test_IF-có_validate'!S84</f>
        <v>0.24490000000000001</v>
      </c>
      <c r="U84" s="37">
        <f t="shared" si="28"/>
        <v>0.56520000000000004</v>
      </c>
      <c r="V84" s="37">
        <f t="shared" si="28"/>
        <v>0.52539999999999998</v>
      </c>
      <c r="W84" s="37">
        <f t="shared" si="28"/>
        <v>0.51259999999999994</v>
      </c>
      <c r="X84" s="37">
        <f t="shared" si="28"/>
        <v>0.998</v>
      </c>
      <c r="Y84" s="37">
        <f t="shared" si="28"/>
        <v>0.60660000000000003</v>
      </c>
      <c r="AA84" s="37">
        <f t="shared" si="36"/>
        <v>5.9200000000000003E-2</v>
      </c>
      <c r="AB84" s="37">
        <f t="shared" si="37"/>
        <v>8.77E-2</v>
      </c>
      <c r="AC84" s="37">
        <f t="shared" si="38"/>
        <v>6.88E-2</v>
      </c>
      <c r="AD84" s="37">
        <f t="shared" si="39"/>
        <v>0.36149999999999999</v>
      </c>
      <c r="AE84" s="37">
        <f t="shared" si="40"/>
        <v>0.16020000000000001</v>
      </c>
      <c r="AG84" s="38">
        <f t="shared" si="41"/>
        <v>0.15459999999999999</v>
      </c>
      <c r="AH84" s="38">
        <f t="shared" si="42"/>
        <v>0.15920000000000001</v>
      </c>
      <c r="AI84" s="38">
        <f t="shared" si="43"/>
        <v>0.1976</v>
      </c>
      <c r="AJ84" s="38">
        <f t="shared" si="44"/>
        <v>0.25090000000000001</v>
      </c>
      <c r="AK84" s="38">
        <f t="shared" si="45"/>
        <v>0.1145</v>
      </c>
      <c r="AM84" s="38">
        <f t="shared" si="46"/>
        <v>0.15759999999999999</v>
      </c>
      <c r="AN84" s="38">
        <f t="shared" si="47"/>
        <v>9.5799999999999996E-2</v>
      </c>
      <c r="AO84" s="38">
        <f t="shared" si="48"/>
        <v>0.2145</v>
      </c>
      <c r="AP84" s="38">
        <f t="shared" si="49"/>
        <v>0.34839999999999999</v>
      </c>
      <c r="AQ84" s="38">
        <f t="shared" si="50"/>
        <v>0.2762</v>
      </c>
      <c r="AR84" s="38"/>
      <c r="AS84" s="38">
        <f t="shared" si="51"/>
        <v>0.18210000000000001</v>
      </c>
      <c r="AT84" s="38">
        <f t="shared" si="52"/>
        <v>0.156</v>
      </c>
      <c r="AU84" s="38">
        <f t="shared" si="53"/>
        <v>0.21049999999999999</v>
      </c>
      <c r="AV84" s="38">
        <f t="shared" si="54"/>
        <v>0.51090000000000002</v>
      </c>
      <c r="AW84" s="38">
        <f t="shared" si="55"/>
        <v>0.48859999999999998</v>
      </c>
    </row>
    <row r="85" spans="2:49" ht="15.75" x14ac:dyDescent="0.25">
      <c r="B85">
        <v>0.26</v>
      </c>
      <c r="C85">
        <v>0.26</v>
      </c>
      <c r="D85">
        <v>0.31</v>
      </c>
      <c r="E85">
        <v>0.26</v>
      </c>
      <c r="F85">
        <v>0.13</v>
      </c>
      <c r="G85" t="s">
        <v>23</v>
      </c>
      <c r="H85">
        <f t="shared" si="29"/>
        <v>4.1399999999999999E-2</v>
      </c>
      <c r="I85">
        <f t="shared" si="30"/>
        <v>0.1166</v>
      </c>
      <c r="J85">
        <f t="shared" si="31"/>
        <v>0.3856</v>
      </c>
      <c r="K85">
        <f t="shared" si="32"/>
        <v>0.59309999999999996</v>
      </c>
      <c r="L85" s="47">
        <f t="shared" si="33"/>
        <v>4.1399999999999999E-2</v>
      </c>
      <c r="M85" t="str">
        <f t="shared" si="34"/>
        <v>Very Low</v>
      </c>
      <c r="N85">
        <f t="shared" si="35"/>
        <v>1</v>
      </c>
      <c r="O85">
        <f>'Test_IF-có_validate'!O85</f>
        <v>0.28889999999999999</v>
      </c>
      <c r="P85">
        <f>'Test_IF-có_validate'!P85</f>
        <v>0.28889999999999999</v>
      </c>
      <c r="Q85">
        <f>'Test_IF-có_validate'!Q85</f>
        <v>0.33329999999999999</v>
      </c>
      <c r="R85">
        <f>'Test_IF-có_validate'!R85</f>
        <v>0.2626</v>
      </c>
      <c r="S85">
        <f>'Test_IF-có_validate'!S85</f>
        <v>0.12239999999999999</v>
      </c>
      <c r="U85" s="37">
        <f t="shared" si="28"/>
        <v>0.55169999999999997</v>
      </c>
      <c r="V85" s="37">
        <f t="shared" si="28"/>
        <v>0.55169999999999997</v>
      </c>
      <c r="W85" s="37">
        <f t="shared" si="28"/>
        <v>0.5</v>
      </c>
      <c r="X85" s="37">
        <f t="shared" si="28"/>
        <v>0.58399999999999996</v>
      </c>
      <c r="Y85" s="37">
        <f t="shared" si="28"/>
        <v>0.78190000000000004</v>
      </c>
      <c r="AA85" s="37">
        <f t="shared" si="36"/>
        <v>4.8500000000000001E-2</v>
      </c>
      <c r="AB85" s="37">
        <f t="shared" si="37"/>
        <v>6.6500000000000004E-2</v>
      </c>
      <c r="AC85" s="37">
        <f t="shared" si="38"/>
        <v>5.8299999999999998E-2</v>
      </c>
      <c r="AD85" s="37">
        <f t="shared" si="39"/>
        <v>9.5100000000000004E-2</v>
      </c>
      <c r="AE85" s="37">
        <f t="shared" si="40"/>
        <v>3.9399999999999998E-2</v>
      </c>
      <c r="AG85" s="38">
        <f t="shared" si="41"/>
        <v>0.15359999999999999</v>
      </c>
      <c r="AH85" s="38">
        <f t="shared" si="42"/>
        <v>0.1613</v>
      </c>
      <c r="AI85" s="38">
        <f t="shared" si="43"/>
        <v>0.1963</v>
      </c>
      <c r="AJ85" s="38">
        <f t="shared" si="44"/>
        <v>0.21940000000000001</v>
      </c>
      <c r="AK85" s="38">
        <f t="shared" si="45"/>
        <v>0.1096</v>
      </c>
      <c r="AM85" s="38">
        <f t="shared" si="46"/>
        <v>0.1469</v>
      </c>
      <c r="AN85" s="38">
        <f t="shared" si="47"/>
        <v>0.11700000000000001</v>
      </c>
      <c r="AO85" s="38">
        <f t="shared" si="48"/>
        <v>0.20380000000000001</v>
      </c>
      <c r="AP85" s="38">
        <f t="shared" si="49"/>
        <v>8.2799999999999999E-2</v>
      </c>
      <c r="AQ85" s="38">
        <f t="shared" si="50"/>
        <v>0.40300000000000002</v>
      </c>
      <c r="AR85" s="38"/>
      <c r="AS85" s="38">
        <f t="shared" si="51"/>
        <v>0.17130000000000001</v>
      </c>
      <c r="AT85" s="38">
        <f t="shared" si="52"/>
        <v>0.1774</v>
      </c>
      <c r="AU85" s="38">
        <f t="shared" si="53"/>
        <v>0.19980000000000001</v>
      </c>
      <c r="AV85" s="38">
        <f t="shared" si="54"/>
        <v>0.2334</v>
      </c>
      <c r="AW85" s="38">
        <f t="shared" si="55"/>
        <v>0.62539999999999996</v>
      </c>
    </row>
    <row r="86" spans="2:49" ht="15.75" x14ac:dyDescent="0.25">
      <c r="B86">
        <v>0.27</v>
      </c>
      <c r="C86">
        <v>0.28999999999999998</v>
      </c>
      <c r="D86">
        <v>0.34</v>
      </c>
      <c r="E86">
        <v>0.28000000000000003</v>
      </c>
      <c r="F86">
        <v>0.32</v>
      </c>
      <c r="G86" t="s">
        <v>21</v>
      </c>
      <c r="H86">
        <f t="shared" si="29"/>
        <v>0.21529999999999999</v>
      </c>
      <c r="I86">
        <f t="shared" si="30"/>
        <v>0.1802</v>
      </c>
      <c r="J86">
        <f t="shared" si="31"/>
        <v>0.20150000000000001</v>
      </c>
      <c r="K86">
        <f t="shared" si="32"/>
        <v>0.3962</v>
      </c>
      <c r="L86" s="47">
        <f t="shared" si="33"/>
        <v>0.1802</v>
      </c>
      <c r="M86" t="str">
        <f t="shared" si="34"/>
        <v>Low</v>
      </c>
      <c r="N86">
        <f t="shared" si="35"/>
        <v>1</v>
      </c>
      <c r="O86">
        <f>'Test_IF-có_validate'!O86</f>
        <v>0.3</v>
      </c>
      <c r="P86">
        <f>'Test_IF-có_validate'!P86</f>
        <v>0.32219999999999999</v>
      </c>
      <c r="Q86">
        <f>'Test_IF-có_validate'!Q86</f>
        <v>0.36670000000000003</v>
      </c>
      <c r="R86">
        <f>'Test_IF-có_validate'!R86</f>
        <v>0.2828</v>
      </c>
      <c r="S86">
        <f>'Test_IF-có_validate'!S86</f>
        <v>0.31630000000000003</v>
      </c>
      <c r="U86" s="37">
        <f t="shared" si="28"/>
        <v>0.53849999999999998</v>
      </c>
      <c r="V86" s="37">
        <f t="shared" si="28"/>
        <v>0.51259999999999994</v>
      </c>
      <c r="W86" s="37">
        <f t="shared" si="28"/>
        <v>0.46339999999999998</v>
      </c>
      <c r="X86" s="37">
        <f t="shared" si="28"/>
        <v>0.55910000000000004</v>
      </c>
      <c r="Y86" s="37">
        <f t="shared" si="28"/>
        <v>0.51939999999999997</v>
      </c>
      <c r="AA86" s="37">
        <f t="shared" si="36"/>
        <v>3.7900000000000003E-2</v>
      </c>
      <c r="AB86" s="37">
        <f t="shared" si="37"/>
        <v>9.8299999999999998E-2</v>
      </c>
      <c r="AC86" s="37">
        <f t="shared" si="38"/>
        <v>2.69E-2</v>
      </c>
      <c r="AD86" s="37">
        <f t="shared" si="39"/>
        <v>7.5600000000000001E-2</v>
      </c>
      <c r="AE86" s="37">
        <f t="shared" si="40"/>
        <v>0.23</v>
      </c>
      <c r="AG86" s="38">
        <f t="shared" si="41"/>
        <v>0.15260000000000001</v>
      </c>
      <c r="AH86" s="38">
        <f t="shared" si="42"/>
        <v>0.15820000000000001</v>
      </c>
      <c r="AI86" s="38">
        <f t="shared" si="43"/>
        <v>0.19239999999999999</v>
      </c>
      <c r="AJ86" s="38">
        <f t="shared" si="44"/>
        <v>0.21690000000000001</v>
      </c>
      <c r="AK86" s="38">
        <f t="shared" si="45"/>
        <v>0.17879999999999999</v>
      </c>
      <c r="AM86" s="38">
        <f t="shared" si="46"/>
        <v>0.13619999999999999</v>
      </c>
      <c r="AN86" s="38">
        <f t="shared" si="47"/>
        <v>8.5199999999999998E-2</v>
      </c>
      <c r="AO86" s="38">
        <f t="shared" si="48"/>
        <v>0.17199999999999999</v>
      </c>
      <c r="AP86" s="38">
        <f t="shared" si="49"/>
        <v>6.3299999999999995E-2</v>
      </c>
      <c r="AQ86" s="38">
        <f t="shared" si="50"/>
        <v>0.20599999999999999</v>
      </c>
      <c r="AR86" s="38"/>
      <c r="AS86" s="38">
        <f t="shared" si="51"/>
        <v>0.16059999999999999</v>
      </c>
      <c r="AT86" s="38">
        <f t="shared" si="52"/>
        <v>0.14530000000000001</v>
      </c>
      <c r="AU86" s="38">
        <f t="shared" si="53"/>
        <v>0.16800000000000001</v>
      </c>
      <c r="AV86" s="38">
        <f t="shared" si="54"/>
        <v>0.21360000000000001</v>
      </c>
      <c r="AW86" s="38">
        <f t="shared" si="55"/>
        <v>0.41449999999999998</v>
      </c>
    </row>
    <row r="87" spans="2:49" ht="15.75" x14ac:dyDescent="0.25">
      <c r="B87">
        <v>0.28000000000000003</v>
      </c>
      <c r="C87">
        <v>0.28000000000000003</v>
      </c>
      <c r="D87">
        <v>0.38</v>
      </c>
      <c r="E87">
        <v>0.28999999999999998</v>
      </c>
      <c r="F87">
        <v>0.62</v>
      </c>
      <c r="G87" t="s">
        <v>24</v>
      </c>
      <c r="H87">
        <f t="shared" si="29"/>
        <v>0.48680000000000001</v>
      </c>
      <c r="I87">
        <f t="shared" si="30"/>
        <v>0.42459999999999998</v>
      </c>
      <c r="J87">
        <f t="shared" si="31"/>
        <v>7.51E-2</v>
      </c>
      <c r="K87">
        <f t="shared" si="32"/>
        <v>0.13059999999999999</v>
      </c>
      <c r="L87" s="47">
        <f t="shared" si="33"/>
        <v>7.51E-2</v>
      </c>
      <c r="M87" t="str">
        <f t="shared" si="34"/>
        <v>Middle</v>
      </c>
      <c r="N87">
        <f t="shared" si="35"/>
        <v>1</v>
      </c>
      <c r="O87">
        <f>'Test_IF-có_validate'!O87</f>
        <v>0.31109999999999999</v>
      </c>
      <c r="P87">
        <f>'Test_IF-có_validate'!P87</f>
        <v>0.31109999999999999</v>
      </c>
      <c r="Q87">
        <f>'Test_IF-có_validate'!Q87</f>
        <v>0.41110000000000002</v>
      </c>
      <c r="R87">
        <f>'Test_IF-có_validate'!R87</f>
        <v>0.29289999999999999</v>
      </c>
      <c r="S87">
        <f>'Test_IF-có_validate'!S87</f>
        <v>0.62239999999999995</v>
      </c>
      <c r="U87" s="37">
        <f t="shared" si="28"/>
        <v>0.52539999999999998</v>
      </c>
      <c r="V87" s="37">
        <f t="shared" si="28"/>
        <v>0.52539999999999998</v>
      </c>
      <c r="W87" s="37">
        <f t="shared" si="28"/>
        <v>0.4173</v>
      </c>
      <c r="X87" s="37">
        <f t="shared" si="28"/>
        <v>0.54690000000000005</v>
      </c>
      <c r="Y87" s="37">
        <f t="shared" si="28"/>
        <v>0.23269999999999999</v>
      </c>
      <c r="AA87" s="37">
        <f t="shared" si="36"/>
        <v>2.7300000000000001E-2</v>
      </c>
      <c r="AB87" s="37">
        <f t="shared" si="37"/>
        <v>8.77E-2</v>
      </c>
      <c r="AC87" s="37">
        <f t="shared" si="38"/>
        <v>1.43E-2</v>
      </c>
      <c r="AD87" s="37">
        <f t="shared" si="39"/>
        <v>6.59E-2</v>
      </c>
      <c r="AE87" s="37">
        <f t="shared" si="40"/>
        <v>0.5252</v>
      </c>
      <c r="AG87" s="38">
        <f t="shared" si="41"/>
        <v>0.1517</v>
      </c>
      <c r="AH87" s="38">
        <f t="shared" si="42"/>
        <v>0.15920000000000001</v>
      </c>
      <c r="AI87" s="38">
        <f t="shared" si="43"/>
        <v>0.18720000000000001</v>
      </c>
      <c r="AJ87" s="38">
        <f t="shared" si="44"/>
        <v>0.2157</v>
      </c>
      <c r="AK87" s="38">
        <f t="shared" si="45"/>
        <v>0.44400000000000001</v>
      </c>
      <c r="AM87" s="38">
        <f t="shared" si="46"/>
        <v>0.1255</v>
      </c>
      <c r="AN87" s="38">
        <f t="shared" si="47"/>
        <v>9.5799999999999996E-2</v>
      </c>
      <c r="AO87" s="38">
        <f t="shared" si="48"/>
        <v>0.1303</v>
      </c>
      <c r="AP87" s="38">
        <f t="shared" si="49"/>
        <v>5.3600000000000002E-2</v>
      </c>
      <c r="AQ87" s="38">
        <f t="shared" si="50"/>
        <v>7.1900000000000006E-2</v>
      </c>
      <c r="AR87" s="38"/>
      <c r="AS87" s="38">
        <f t="shared" si="51"/>
        <v>0.14990000000000001</v>
      </c>
      <c r="AT87" s="38">
        <f t="shared" si="52"/>
        <v>0.156</v>
      </c>
      <c r="AU87" s="38">
        <f t="shared" si="53"/>
        <v>0.12640000000000001</v>
      </c>
      <c r="AV87" s="38">
        <f t="shared" si="54"/>
        <v>0.20369999999999999</v>
      </c>
      <c r="AW87" s="38">
        <f t="shared" si="55"/>
        <v>0.12959999999999999</v>
      </c>
    </row>
    <row r="88" spans="2:49" ht="15.75" x14ac:dyDescent="0.25">
      <c r="B88">
        <v>0.26</v>
      </c>
      <c r="C88">
        <v>0.26</v>
      </c>
      <c r="D88">
        <v>0.35</v>
      </c>
      <c r="E88">
        <v>0.62</v>
      </c>
      <c r="F88">
        <v>0.24</v>
      </c>
      <c r="G88" t="s">
        <v>21</v>
      </c>
      <c r="H88">
        <f t="shared" si="29"/>
        <v>0.1434</v>
      </c>
      <c r="I88">
        <f t="shared" si="30"/>
        <v>0.1132</v>
      </c>
      <c r="J88">
        <f t="shared" si="31"/>
        <v>0.27810000000000001</v>
      </c>
      <c r="K88">
        <f t="shared" si="32"/>
        <v>0.4723</v>
      </c>
      <c r="L88" s="47">
        <f t="shared" si="33"/>
        <v>0.1132</v>
      </c>
      <c r="M88" t="str">
        <f t="shared" si="34"/>
        <v>Low</v>
      </c>
      <c r="N88">
        <f t="shared" si="35"/>
        <v>1</v>
      </c>
      <c r="O88">
        <f>'Test_IF-có_validate'!O88</f>
        <v>0.28889999999999999</v>
      </c>
      <c r="P88">
        <f>'Test_IF-có_validate'!P88</f>
        <v>0.28889999999999999</v>
      </c>
      <c r="Q88">
        <f>'Test_IF-có_validate'!Q88</f>
        <v>0.37780000000000002</v>
      </c>
      <c r="R88">
        <f>'Test_IF-có_validate'!R88</f>
        <v>0.62629999999999997</v>
      </c>
      <c r="S88">
        <f>'Test_IF-có_validate'!S88</f>
        <v>0.23469999999999999</v>
      </c>
      <c r="U88" s="37">
        <f t="shared" si="28"/>
        <v>0.55169999999999997</v>
      </c>
      <c r="V88" s="37">
        <f t="shared" si="28"/>
        <v>0.55169999999999997</v>
      </c>
      <c r="W88" s="37">
        <f t="shared" si="28"/>
        <v>0.4516</v>
      </c>
      <c r="X88" s="37">
        <f t="shared" si="28"/>
        <v>0.2298</v>
      </c>
      <c r="Y88" s="37">
        <f t="shared" si="28"/>
        <v>0.61980000000000002</v>
      </c>
      <c r="AA88" s="37">
        <f t="shared" si="36"/>
        <v>4.8500000000000001E-2</v>
      </c>
      <c r="AB88" s="37">
        <f t="shared" si="37"/>
        <v>6.6500000000000004E-2</v>
      </c>
      <c r="AC88" s="37">
        <f t="shared" si="38"/>
        <v>1.6500000000000001E-2</v>
      </c>
      <c r="AD88" s="37">
        <f t="shared" si="39"/>
        <v>0.23810000000000001</v>
      </c>
      <c r="AE88" s="37">
        <f t="shared" si="40"/>
        <v>0.1502</v>
      </c>
      <c r="AG88" s="38">
        <f t="shared" si="41"/>
        <v>0.15359999999999999</v>
      </c>
      <c r="AH88" s="38">
        <f t="shared" si="42"/>
        <v>0.1613</v>
      </c>
      <c r="AI88" s="38">
        <f t="shared" si="43"/>
        <v>0.19109999999999999</v>
      </c>
      <c r="AJ88" s="38">
        <f t="shared" si="44"/>
        <v>0.28239999999999998</v>
      </c>
      <c r="AK88" s="38">
        <f t="shared" si="45"/>
        <v>0.1052</v>
      </c>
      <c r="AM88" s="38">
        <f t="shared" si="46"/>
        <v>0.1469</v>
      </c>
      <c r="AN88" s="38">
        <f t="shared" si="47"/>
        <v>0.11700000000000001</v>
      </c>
      <c r="AO88" s="38">
        <f t="shared" si="48"/>
        <v>0.1615</v>
      </c>
      <c r="AP88" s="38">
        <f t="shared" si="49"/>
        <v>0.25069999999999998</v>
      </c>
      <c r="AQ88" s="38">
        <f t="shared" si="50"/>
        <v>0.28639999999999999</v>
      </c>
      <c r="AR88" s="38"/>
      <c r="AS88" s="38">
        <f t="shared" si="51"/>
        <v>0.17130000000000001</v>
      </c>
      <c r="AT88" s="38">
        <f t="shared" si="52"/>
        <v>0.1774</v>
      </c>
      <c r="AU88" s="38">
        <f t="shared" si="53"/>
        <v>0.1575</v>
      </c>
      <c r="AV88" s="38">
        <f t="shared" si="54"/>
        <v>9.9900000000000003E-2</v>
      </c>
      <c r="AW88" s="38">
        <f t="shared" si="55"/>
        <v>0.4995</v>
      </c>
    </row>
    <row r="89" spans="2:49" ht="15.75" x14ac:dyDescent="0.25">
      <c r="B89">
        <v>0.3</v>
      </c>
      <c r="C89">
        <v>0.32</v>
      </c>
      <c r="D89">
        <v>0.43</v>
      </c>
      <c r="E89">
        <v>0.87</v>
      </c>
      <c r="F89">
        <v>0.83</v>
      </c>
      <c r="G89" t="s">
        <v>20</v>
      </c>
      <c r="H89">
        <f t="shared" si="29"/>
        <v>0.68369999999999997</v>
      </c>
      <c r="I89">
        <f t="shared" si="30"/>
        <v>0.5917</v>
      </c>
      <c r="J89">
        <f t="shared" si="31"/>
        <v>0.24310000000000001</v>
      </c>
      <c r="K89">
        <f t="shared" si="32"/>
        <v>5.33E-2</v>
      </c>
      <c r="L89" s="47">
        <f t="shared" si="33"/>
        <v>5.33E-2</v>
      </c>
      <c r="M89" t="str">
        <f t="shared" si="34"/>
        <v>High</v>
      </c>
      <c r="N89">
        <f t="shared" si="35"/>
        <v>1</v>
      </c>
      <c r="O89">
        <f>'Test_IF-có_validate'!O89</f>
        <v>0.33329999999999999</v>
      </c>
      <c r="P89">
        <f>'Test_IF-có_validate'!P89</f>
        <v>0.35560000000000003</v>
      </c>
      <c r="Q89">
        <f>'Test_IF-có_validate'!Q89</f>
        <v>0.4667</v>
      </c>
      <c r="R89">
        <f>'Test_IF-có_validate'!R89</f>
        <v>0.87880000000000003</v>
      </c>
      <c r="S89">
        <f>'Test_IF-có_validate'!S89</f>
        <v>0.8367</v>
      </c>
      <c r="U89" s="37">
        <f t="shared" si="28"/>
        <v>0.5</v>
      </c>
      <c r="V89" s="37">
        <f t="shared" si="28"/>
        <v>0.47539999999999999</v>
      </c>
      <c r="W89" s="37">
        <f t="shared" si="28"/>
        <v>0.36359999999999998</v>
      </c>
      <c r="X89" s="37">
        <f t="shared" si="28"/>
        <v>6.4500000000000002E-2</v>
      </c>
      <c r="Y89" s="37">
        <f t="shared" si="28"/>
        <v>8.8900000000000007E-2</v>
      </c>
      <c r="AA89" s="37">
        <f t="shared" si="36"/>
        <v>6.3E-3</v>
      </c>
      <c r="AB89" s="37">
        <f t="shared" si="37"/>
        <v>0.12989999999999999</v>
      </c>
      <c r="AC89" s="37">
        <f t="shared" si="38"/>
        <v>6.5199999999999994E-2</v>
      </c>
      <c r="AD89" s="37">
        <f t="shared" si="39"/>
        <v>0.45300000000000001</v>
      </c>
      <c r="AE89" s="37">
        <f t="shared" si="40"/>
        <v>0.72870000000000001</v>
      </c>
      <c r="AG89" s="38">
        <f t="shared" si="41"/>
        <v>0.1497</v>
      </c>
      <c r="AH89" s="38">
        <f t="shared" si="42"/>
        <v>0.155</v>
      </c>
      <c r="AI89" s="38">
        <f t="shared" si="43"/>
        <v>0.18060000000000001</v>
      </c>
      <c r="AJ89" s="38">
        <f t="shared" si="44"/>
        <v>0.4597</v>
      </c>
      <c r="AK89" s="38">
        <f t="shared" si="45"/>
        <v>0.62139999999999995</v>
      </c>
      <c r="AM89" s="38">
        <f t="shared" si="46"/>
        <v>0.10440000000000001</v>
      </c>
      <c r="AN89" s="38">
        <f t="shared" si="47"/>
        <v>5.3699999999999998E-2</v>
      </c>
      <c r="AO89" s="38">
        <f t="shared" si="48"/>
        <v>7.9299999999999995E-2</v>
      </c>
      <c r="AP89" s="38">
        <f t="shared" si="49"/>
        <v>0.46629999999999999</v>
      </c>
      <c r="AQ89" s="38">
        <f t="shared" si="50"/>
        <v>0.25030000000000002</v>
      </c>
      <c r="AR89" s="38"/>
      <c r="AS89" s="38">
        <f t="shared" si="51"/>
        <v>0.12870000000000001</v>
      </c>
      <c r="AT89" s="38">
        <f t="shared" si="52"/>
        <v>0.11360000000000001</v>
      </c>
      <c r="AU89" s="38">
        <f t="shared" si="53"/>
        <v>7.5399999999999995E-2</v>
      </c>
      <c r="AV89" s="38">
        <f t="shared" si="54"/>
        <v>0.30940000000000001</v>
      </c>
      <c r="AW89" s="38">
        <f t="shared" si="55"/>
        <v>4.7399999999999998E-2</v>
      </c>
    </row>
    <row r="90" spans="2:49" ht="15.75" x14ac:dyDescent="0.25">
      <c r="B90">
        <v>0.25</v>
      </c>
      <c r="C90">
        <v>0.26</v>
      </c>
      <c r="D90">
        <v>0.51</v>
      </c>
      <c r="E90">
        <v>0.04</v>
      </c>
      <c r="F90">
        <v>0.13</v>
      </c>
      <c r="G90" t="s">
        <v>23</v>
      </c>
      <c r="H90">
        <f t="shared" si="29"/>
        <v>5.0099999999999999E-2</v>
      </c>
      <c r="I90">
        <f t="shared" si="30"/>
        <v>0.1201</v>
      </c>
      <c r="J90">
        <f t="shared" si="31"/>
        <v>0.377</v>
      </c>
      <c r="K90">
        <f t="shared" si="32"/>
        <v>0.58509999999999995</v>
      </c>
      <c r="L90" s="47">
        <f t="shared" si="33"/>
        <v>5.0099999999999999E-2</v>
      </c>
      <c r="M90" t="str">
        <f t="shared" si="34"/>
        <v>Very Low</v>
      </c>
      <c r="N90">
        <f t="shared" si="35"/>
        <v>1</v>
      </c>
      <c r="O90">
        <f>'Test_IF-có_validate'!O90</f>
        <v>0.27779999999999999</v>
      </c>
      <c r="P90">
        <f>'Test_IF-có_validate'!P90</f>
        <v>0.28889999999999999</v>
      </c>
      <c r="Q90">
        <f>'Test_IF-có_validate'!Q90</f>
        <v>0.55559999999999998</v>
      </c>
      <c r="R90">
        <f>'Test_IF-có_validate'!R90</f>
        <v>4.0399999999999998E-2</v>
      </c>
      <c r="S90">
        <f>'Test_IF-có_validate'!S90</f>
        <v>0.12239999999999999</v>
      </c>
      <c r="U90" s="37">
        <f t="shared" si="28"/>
        <v>0.56520000000000004</v>
      </c>
      <c r="V90" s="37">
        <f t="shared" si="28"/>
        <v>0.55169999999999997</v>
      </c>
      <c r="W90" s="37">
        <f t="shared" si="28"/>
        <v>0.28570000000000001</v>
      </c>
      <c r="X90" s="37">
        <f t="shared" si="28"/>
        <v>0.92230000000000001</v>
      </c>
      <c r="Y90" s="37">
        <f t="shared" si="28"/>
        <v>0.78190000000000004</v>
      </c>
      <c r="AA90" s="37">
        <f t="shared" si="36"/>
        <v>5.9200000000000003E-2</v>
      </c>
      <c r="AB90" s="37">
        <f t="shared" si="37"/>
        <v>6.6500000000000004E-2</v>
      </c>
      <c r="AC90" s="37">
        <f t="shared" si="38"/>
        <v>0.14480000000000001</v>
      </c>
      <c r="AD90" s="37">
        <f t="shared" si="39"/>
        <v>0.31940000000000002</v>
      </c>
      <c r="AE90" s="37">
        <f t="shared" si="40"/>
        <v>3.9399999999999998E-2</v>
      </c>
      <c r="AG90" s="38">
        <f t="shared" si="41"/>
        <v>0.15459999999999999</v>
      </c>
      <c r="AH90" s="38">
        <f t="shared" si="42"/>
        <v>0.1613</v>
      </c>
      <c r="AI90" s="38">
        <f t="shared" si="43"/>
        <v>0.24840000000000001</v>
      </c>
      <c r="AJ90" s="38">
        <f t="shared" si="44"/>
        <v>0.24629999999999999</v>
      </c>
      <c r="AK90" s="38">
        <f t="shared" si="45"/>
        <v>0.1096</v>
      </c>
      <c r="AM90" s="38">
        <f t="shared" si="46"/>
        <v>0.15759999999999999</v>
      </c>
      <c r="AN90" s="38">
        <f t="shared" si="47"/>
        <v>0.11700000000000001</v>
      </c>
      <c r="AO90" s="38">
        <f t="shared" si="48"/>
        <v>0</v>
      </c>
      <c r="AP90" s="38">
        <f t="shared" si="49"/>
        <v>0.30649999999999999</v>
      </c>
      <c r="AQ90" s="38">
        <f t="shared" si="50"/>
        <v>0.40300000000000002</v>
      </c>
      <c r="AR90" s="38"/>
      <c r="AS90" s="38">
        <f t="shared" si="51"/>
        <v>0.18210000000000001</v>
      </c>
      <c r="AT90" s="38">
        <f t="shared" si="52"/>
        <v>0.1774</v>
      </c>
      <c r="AU90" s="38">
        <f t="shared" si="53"/>
        <v>3.8999999999999998E-3</v>
      </c>
      <c r="AV90" s="38">
        <f t="shared" si="54"/>
        <v>0.4662</v>
      </c>
      <c r="AW90" s="38">
        <f t="shared" si="55"/>
        <v>0.62539999999999996</v>
      </c>
    </row>
    <row r="91" spans="2:49" ht="15.75" x14ac:dyDescent="0.25">
      <c r="B91">
        <v>0.28000000000000003</v>
      </c>
      <c r="C91">
        <v>0.27</v>
      </c>
      <c r="D91">
        <v>0.56000000000000005</v>
      </c>
      <c r="E91">
        <v>0.14000000000000001</v>
      </c>
      <c r="F91">
        <v>0.31</v>
      </c>
      <c r="G91" t="s">
        <v>21</v>
      </c>
      <c r="H91">
        <f t="shared" si="29"/>
        <v>0.218</v>
      </c>
      <c r="I91">
        <f t="shared" si="30"/>
        <v>0.17780000000000001</v>
      </c>
      <c r="J91">
        <f t="shared" si="31"/>
        <v>0.20549999999999999</v>
      </c>
      <c r="K91">
        <f t="shared" si="32"/>
        <v>0.4012</v>
      </c>
      <c r="L91" s="47">
        <f t="shared" si="33"/>
        <v>0.17780000000000001</v>
      </c>
      <c r="M91" t="str">
        <f t="shared" si="34"/>
        <v>Low</v>
      </c>
      <c r="N91">
        <f t="shared" si="35"/>
        <v>1</v>
      </c>
      <c r="O91">
        <f>'Test_IF-có_validate'!O91</f>
        <v>0.31109999999999999</v>
      </c>
      <c r="P91">
        <f>'Test_IF-có_validate'!P91</f>
        <v>0.3</v>
      </c>
      <c r="Q91">
        <f>'Test_IF-có_validate'!Q91</f>
        <v>0.61109999999999998</v>
      </c>
      <c r="R91">
        <f>'Test_IF-có_validate'!R91</f>
        <v>0.1414</v>
      </c>
      <c r="S91">
        <f>'Test_IF-có_validate'!S91</f>
        <v>0.30609999999999998</v>
      </c>
      <c r="U91" s="37">
        <f t="shared" si="28"/>
        <v>0.52539999999999998</v>
      </c>
      <c r="V91" s="37">
        <f t="shared" si="28"/>
        <v>0.53849999999999998</v>
      </c>
      <c r="W91" s="37">
        <f t="shared" si="28"/>
        <v>0.2414</v>
      </c>
      <c r="X91" s="37">
        <f t="shared" si="28"/>
        <v>0.75219999999999998</v>
      </c>
      <c r="Y91" s="37">
        <f t="shared" si="28"/>
        <v>0.53129999999999999</v>
      </c>
      <c r="AA91" s="37">
        <f t="shared" si="36"/>
        <v>2.7300000000000001E-2</v>
      </c>
      <c r="AB91" s="37">
        <f t="shared" si="37"/>
        <v>7.7100000000000002E-2</v>
      </c>
      <c r="AC91" s="37">
        <f t="shared" si="38"/>
        <v>0.19359999999999999</v>
      </c>
      <c r="AD91" s="37">
        <f t="shared" si="39"/>
        <v>0.21490000000000001</v>
      </c>
      <c r="AE91" s="37">
        <f t="shared" si="40"/>
        <v>0.22</v>
      </c>
      <c r="AG91" s="38">
        <f t="shared" si="41"/>
        <v>0.1517</v>
      </c>
      <c r="AH91" s="38">
        <f t="shared" si="42"/>
        <v>0.16020000000000001</v>
      </c>
      <c r="AI91" s="38">
        <f t="shared" si="43"/>
        <v>0.29020000000000001</v>
      </c>
      <c r="AJ91" s="38">
        <f t="shared" si="44"/>
        <v>0.23430000000000001</v>
      </c>
      <c r="AK91" s="38">
        <f t="shared" si="45"/>
        <v>0.16969999999999999</v>
      </c>
      <c r="AM91" s="38">
        <f t="shared" si="46"/>
        <v>0.1255</v>
      </c>
      <c r="AN91" s="38">
        <f t="shared" si="47"/>
        <v>0.10639999999999999</v>
      </c>
      <c r="AO91" s="38">
        <f t="shared" si="48"/>
        <v>4.8300000000000003E-2</v>
      </c>
      <c r="AP91" s="38">
        <f t="shared" si="49"/>
        <v>0.20230000000000001</v>
      </c>
      <c r="AQ91" s="38">
        <f t="shared" si="50"/>
        <v>0.21590000000000001</v>
      </c>
      <c r="AR91" s="38"/>
      <c r="AS91" s="38">
        <f t="shared" si="51"/>
        <v>0.14990000000000001</v>
      </c>
      <c r="AT91" s="38">
        <f t="shared" si="52"/>
        <v>0.16669999999999999</v>
      </c>
      <c r="AU91" s="38">
        <f t="shared" si="53"/>
        <v>5.2200000000000003E-2</v>
      </c>
      <c r="AV91" s="38">
        <f t="shared" si="54"/>
        <v>0.35670000000000002</v>
      </c>
      <c r="AW91" s="38">
        <f t="shared" si="55"/>
        <v>0.4249</v>
      </c>
    </row>
    <row r="92" spans="2:49" ht="15.75" x14ac:dyDescent="0.25">
      <c r="B92">
        <v>0.31</v>
      </c>
      <c r="C92">
        <v>0.32</v>
      </c>
      <c r="D92">
        <v>0.69</v>
      </c>
      <c r="E92">
        <v>0.3</v>
      </c>
      <c r="F92">
        <v>0.98</v>
      </c>
      <c r="G92" t="s">
        <v>20</v>
      </c>
      <c r="H92">
        <f t="shared" si="29"/>
        <v>0.82550000000000001</v>
      </c>
      <c r="I92">
        <f t="shared" si="30"/>
        <v>0.7147</v>
      </c>
      <c r="J92">
        <f t="shared" si="31"/>
        <v>0.35389999999999999</v>
      </c>
      <c r="K92">
        <f t="shared" si="32"/>
        <v>0.1668</v>
      </c>
      <c r="L92" s="47">
        <f t="shared" si="33"/>
        <v>0.1668</v>
      </c>
      <c r="M92" t="str">
        <f t="shared" si="34"/>
        <v>High</v>
      </c>
      <c r="N92">
        <f t="shared" si="35"/>
        <v>1</v>
      </c>
      <c r="O92">
        <f>'Test_IF-có_validate'!O92</f>
        <v>0.34439999999999998</v>
      </c>
      <c r="P92">
        <f>'Test_IF-có_validate'!P92</f>
        <v>0.35560000000000003</v>
      </c>
      <c r="Q92">
        <f>'Test_IF-có_validate'!Q92</f>
        <v>0.75560000000000005</v>
      </c>
      <c r="R92">
        <f>'Test_IF-có_validate'!R92</f>
        <v>0.30299999999999999</v>
      </c>
      <c r="S92">
        <f>'Test_IF-có_validate'!S92</f>
        <v>0.98980000000000001</v>
      </c>
      <c r="U92" s="37">
        <f t="shared" si="28"/>
        <v>0.48770000000000002</v>
      </c>
      <c r="V92" s="37">
        <f t="shared" si="28"/>
        <v>0.47539999999999999</v>
      </c>
      <c r="W92" s="37">
        <f t="shared" si="28"/>
        <v>0.13919999999999999</v>
      </c>
      <c r="X92" s="37">
        <f t="shared" si="28"/>
        <v>0.53490000000000004</v>
      </c>
      <c r="Y92" s="37">
        <f t="shared" si="28"/>
        <v>5.1000000000000004E-3</v>
      </c>
      <c r="AA92" s="37">
        <f t="shared" si="36"/>
        <v>4.1000000000000003E-3</v>
      </c>
      <c r="AB92" s="37">
        <f t="shared" si="37"/>
        <v>0.12989999999999999</v>
      </c>
      <c r="AC92" s="37">
        <f t="shared" si="38"/>
        <v>0.3175</v>
      </c>
      <c r="AD92" s="37">
        <f t="shared" si="39"/>
        <v>5.6300000000000003E-2</v>
      </c>
      <c r="AE92" s="37">
        <f t="shared" si="40"/>
        <v>0.87270000000000003</v>
      </c>
      <c r="AG92" s="38">
        <f t="shared" si="41"/>
        <v>0.1487</v>
      </c>
      <c r="AH92" s="38">
        <f t="shared" si="42"/>
        <v>0.155</v>
      </c>
      <c r="AI92" s="38">
        <f t="shared" si="43"/>
        <v>0.39560000000000001</v>
      </c>
      <c r="AJ92" s="38">
        <f t="shared" si="44"/>
        <v>0.21440000000000001</v>
      </c>
      <c r="AK92" s="38">
        <f t="shared" si="45"/>
        <v>0.74490000000000001</v>
      </c>
      <c r="AM92" s="38">
        <f t="shared" si="46"/>
        <v>9.3899999999999997E-2</v>
      </c>
      <c r="AN92" s="38">
        <f t="shared" si="47"/>
        <v>5.3699999999999998E-2</v>
      </c>
      <c r="AO92" s="38">
        <f t="shared" si="48"/>
        <v>0.17</v>
      </c>
      <c r="AP92" s="38">
        <f t="shared" si="49"/>
        <v>4.3999999999999997E-2</v>
      </c>
      <c r="AQ92" s="38">
        <f t="shared" si="50"/>
        <v>0.37159999999999999</v>
      </c>
      <c r="AR92" s="38"/>
      <c r="AS92" s="38">
        <f t="shared" si="51"/>
        <v>0.1182</v>
      </c>
      <c r="AT92" s="38">
        <f t="shared" si="52"/>
        <v>0.11360000000000001</v>
      </c>
      <c r="AU92" s="38">
        <f t="shared" si="53"/>
        <v>0.17399999999999999</v>
      </c>
      <c r="AV92" s="38">
        <f t="shared" si="54"/>
        <v>0.19389999999999999</v>
      </c>
      <c r="AW92" s="38">
        <f t="shared" si="55"/>
        <v>0.16600000000000001</v>
      </c>
    </row>
    <row r="93" spans="2:49" ht="15.75" x14ac:dyDescent="0.25">
      <c r="B93">
        <v>0.28000000000000003</v>
      </c>
      <c r="C93">
        <v>0.28999999999999998</v>
      </c>
      <c r="D93">
        <v>0.56999999999999995</v>
      </c>
      <c r="E93">
        <v>0.6</v>
      </c>
      <c r="F93">
        <v>0.27</v>
      </c>
      <c r="G93" t="s">
        <v>21</v>
      </c>
      <c r="H93">
        <f t="shared" si="29"/>
        <v>0.182</v>
      </c>
      <c r="I93">
        <f t="shared" si="30"/>
        <v>0.14499999999999999</v>
      </c>
      <c r="J93">
        <f t="shared" si="31"/>
        <v>0.24340000000000001</v>
      </c>
      <c r="K93">
        <f t="shared" si="32"/>
        <v>0.43640000000000001</v>
      </c>
      <c r="L93" s="47">
        <f t="shared" si="33"/>
        <v>0.14499999999999999</v>
      </c>
      <c r="M93" t="str">
        <f t="shared" si="34"/>
        <v>Low</v>
      </c>
      <c r="N93">
        <f t="shared" si="35"/>
        <v>1</v>
      </c>
      <c r="O93">
        <f>'Test_IF-có_validate'!O93</f>
        <v>0.31109999999999999</v>
      </c>
      <c r="P93">
        <f>'Test_IF-có_validate'!P93</f>
        <v>0.32219999999999999</v>
      </c>
      <c r="Q93">
        <f>'Test_IF-có_validate'!Q93</f>
        <v>0.62219999999999998</v>
      </c>
      <c r="R93">
        <f>'Test_IF-có_validate'!R93</f>
        <v>0.60609999999999997</v>
      </c>
      <c r="S93">
        <f>'Test_IF-có_validate'!S93</f>
        <v>0.26529999999999998</v>
      </c>
      <c r="U93" s="37">
        <f t="shared" si="28"/>
        <v>0.52539999999999998</v>
      </c>
      <c r="V93" s="37">
        <f t="shared" si="28"/>
        <v>0.51259999999999994</v>
      </c>
      <c r="W93" s="37">
        <f t="shared" si="28"/>
        <v>0.2329</v>
      </c>
      <c r="X93" s="37">
        <f t="shared" si="28"/>
        <v>0.24529999999999999</v>
      </c>
      <c r="Y93" s="37">
        <f t="shared" si="28"/>
        <v>0.58069999999999999</v>
      </c>
      <c r="AA93" s="37">
        <f t="shared" si="36"/>
        <v>2.7300000000000001E-2</v>
      </c>
      <c r="AB93" s="37">
        <f t="shared" si="37"/>
        <v>9.8299999999999998E-2</v>
      </c>
      <c r="AC93" s="37">
        <f t="shared" si="38"/>
        <v>0.20319999999999999</v>
      </c>
      <c r="AD93" s="37">
        <f t="shared" si="39"/>
        <v>0.22040000000000001</v>
      </c>
      <c r="AE93" s="37">
        <f t="shared" si="40"/>
        <v>0.1802</v>
      </c>
      <c r="AG93" s="38">
        <f t="shared" si="41"/>
        <v>0.1517</v>
      </c>
      <c r="AH93" s="38">
        <f t="shared" si="42"/>
        <v>0.15820000000000001</v>
      </c>
      <c r="AI93" s="38">
        <f t="shared" si="43"/>
        <v>0.29849999999999999</v>
      </c>
      <c r="AJ93" s="38">
        <f t="shared" si="44"/>
        <v>0.2676</v>
      </c>
      <c r="AK93" s="38">
        <f t="shared" si="45"/>
        <v>0.13300000000000001</v>
      </c>
      <c r="AM93" s="38">
        <f t="shared" si="46"/>
        <v>0.1255</v>
      </c>
      <c r="AN93" s="38">
        <f t="shared" si="47"/>
        <v>8.5199999999999998E-2</v>
      </c>
      <c r="AO93" s="38">
        <f t="shared" si="48"/>
        <v>5.7799999999999997E-2</v>
      </c>
      <c r="AP93" s="38">
        <f t="shared" si="49"/>
        <v>0.23300000000000001</v>
      </c>
      <c r="AQ93" s="38">
        <f t="shared" si="50"/>
        <v>0.25590000000000002</v>
      </c>
      <c r="AR93" s="38"/>
      <c r="AS93" s="38">
        <f t="shared" si="51"/>
        <v>0.14990000000000001</v>
      </c>
      <c r="AT93" s="38">
        <f t="shared" si="52"/>
        <v>0.14530000000000001</v>
      </c>
      <c r="AU93" s="38">
        <f t="shared" si="53"/>
        <v>6.1800000000000001E-2</v>
      </c>
      <c r="AV93" s="38">
        <f t="shared" si="54"/>
        <v>8.2500000000000004E-2</v>
      </c>
      <c r="AW93" s="38">
        <f t="shared" si="55"/>
        <v>0.46710000000000002</v>
      </c>
    </row>
    <row r="94" spans="2:49" ht="15.75" x14ac:dyDescent="0.25">
      <c r="B94">
        <v>0.27</v>
      </c>
      <c r="C94">
        <v>0.28000000000000003</v>
      </c>
      <c r="D94">
        <v>0.59</v>
      </c>
      <c r="E94">
        <v>0.69</v>
      </c>
      <c r="F94">
        <v>0.26</v>
      </c>
      <c r="G94" t="s">
        <v>24</v>
      </c>
      <c r="H94">
        <f t="shared" si="29"/>
        <v>0.17510000000000001</v>
      </c>
      <c r="I94">
        <f t="shared" si="30"/>
        <v>0.1384</v>
      </c>
      <c r="J94">
        <f t="shared" si="31"/>
        <v>0.25509999999999999</v>
      </c>
      <c r="K94">
        <f t="shared" si="32"/>
        <v>0.4486</v>
      </c>
      <c r="L94" s="47">
        <f t="shared" si="33"/>
        <v>0.1384</v>
      </c>
      <c r="M94" t="str">
        <f t="shared" si="34"/>
        <v>Low</v>
      </c>
      <c r="N94">
        <f t="shared" si="35"/>
        <v>0</v>
      </c>
      <c r="O94">
        <f>'Test_IF-có_validate'!O94</f>
        <v>0.3</v>
      </c>
      <c r="P94">
        <f>'Test_IF-có_validate'!P94</f>
        <v>0.31109999999999999</v>
      </c>
      <c r="Q94">
        <f>'Test_IF-có_validate'!Q94</f>
        <v>0.64439999999999997</v>
      </c>
      <c r="R94">
        <f>'Test_IF-có_validate'!R94</f>
        <v>0.69699999999999995</v>
      </c>
      <c r="S94">
        <f>'Test_IF-có_validate'!S94</f>
        <v>0.25509999999999999</v>
      </c>
      <c r="U94" s="37">
        <f t="shared" si="28"/>
        <v>0.53849999999999998</v>
      </c>
      <c r="V94" s="37">
        <f t="shared" si="28"/>
        <v>0.52539999999999998</v>
      </c>
      <c r="W94" s="37">
        <f t="shared" si="28"/>
        <v>0.2162</v>
      </c>
      <c r="X94" s="37">
        <f t="shared" si="28"/>
        <v>0.17860000000000001</v>
      </c>
      <c r="Y94" s="37">
        <f t="shared" si="28"/>
        <v>0.59350000000000003</v>
      </c>
      <c r="AA94" s="37">
        <f t="shared" si="36"/>
        <v>3.7900000000000003E-2</v>
      </c>
      <c r="AB94" s="37">
        <f t="shared" si="37"/>
        <v>8.77E-2</v>
      </c>
      <c r="AC94" s="37">
        <f t="shared" si="38"/>
        <v>0.2225</v>
      </c>
      <c r="AD94" s="37">
        <f t="shared" si="39"/>
        <v>0.2994</v>
      </c>
      <c r="AE94" s="37">
        <f t="shared" si="40"/>
        <v>0.17019999999999999</v>
      </c>
      <c r="AG94" s="38">
        <f t="shared" si="41"/>
        <v>0.15260000000000001</v>
      </c>
      <c r="AH94" s="38">
        <f t="shared" si="42"/>
        <v>0.15920000000000001</v>
      </c>
      <c r="AI94" s="38">
        <f t="shared" si="43"/>
        <v>0.315</v>
      </c>
      <c r="AJ94" s="38">
        <f t="shared" si="44"/>
        <v>0.33350000000000002</v>
      </c>
      <c r="AK94" s="38">
        <f t="shared" si="45"/>
        <v>0.1237</v>
      </c>
      <c r="AM94" s="38">
        <f t="shared" si="46"/>
        <v>0.13619999999999999</v>
      </c>
      <c r="AN94" s="38">
        <f t="shared" si="47"/>
        <v>9.5799999999999996E-2</v>
      </c>
      <c r="AO94" s="38">
        <f t="shared" si="48"/>
        <v>7.6799999999999993E-2</v>
      </c>
      <c r="AP94" s="38">
        <f t="shared" si="49"/>
        <v>0.31219999999999998</v>
      </c>
      <c r="AQ94" s="38">
        <f t="shared" si="50"/>
        <v>0.26600000000000001</v>
      </c>
      <c r="AR94" s="38"/>
      <c r="AS94" s="38">
        <f t="shared" si="51"/>
        <v>0.16059999999999999</v>
      </c>
      <c r="AT94" s="38">
        <f t="shared" si="52"/>
        <v>0.156</v>
      </c>
      <c r="AU94" s="38">
        <f t="shared" si="53"/>
        <v>8.0799999999999997E-2</v>
      </c>
      <c r="AV94" s="38">
        <f t="shared" si="54"/>
        <v>0.16</v>
      </c>
      <c r="AW94" s="38">
        <f t="shared" si="55"/>
        <v>0.4778</v>
      </c>
    </row>
    <row r="95" spans="2:49" ht="15.75" x14ac:dyDescent="0.25">
      <c r="B95">
        <v>0.25</v>
      </c>
      <c r="C95">
        <v>0.28000000000000003</v>
      </c>
      <c r="D95">
        <v>0.77</v>
      </c>
      <c r="E95">
        <v>0.11</v>
      </c>
      <c r="F95">
        <v>0.31</v>
      </c>
      <c r="G95" t="s">
        <v>21</v>
      </c>
      <c r="H95">
        <f t="shared" si="29"/>
        <v>0.2303</v>
      </c>
      <c r="I95">
        <f t="shared" si="30"/>
        <v>0.18790000000000001</v>
      </c>
      <c r="J95">
        <f t="shared" si="31"/>
        <v>0.2175</v>
      </c>
      <c r="K95">
        <f t="shared" si="32"/>
        <v>0.41320000000000001</v>
      </c>
      <c r="L95" s="47">
        <f t="shared" si="33"/>
        <v>0.18790000000000001</v>
      </c>
      <c r="M95" t="str">
        <f t="shared" si="34"/>
        <v>Low</v>
      </c>
      <c r="N95">
        <f t="shared" si="35"/>
        <v>1</v>
      </c>
      <c r="O95">
        <f>'Test_IF-có_validate'!O95</f>
        <v>0.27779999999999999</v>
      </c>
      <c r="P95">
        <f>'Test_IF-có_validate'!P95</f>
        <v>0.31109999999999999</v>
      </c>
      <c r="Q95">
        <f>'Test_IF-có_validate'!Q95</f>
        <v>0.84440000000000004</v>
      </c>
      <c r="R95">
        <f>'Test_IF-có_validate'!R95</f>
        <v>0.1111</v>
      </c>
      <c r="S95">
        <f>'Test_IF-có_validate'!S95</f>
        <v>0.30609999999999998</v>
      </c>
      <c r="U95" s="37">
        <f t="shared" si="28"/>
        <v>0.56520000000000004</v>
      </c>
      <c r="V95" s="37">
        <f t="shared" si="28"/>
        <v>0.52539999999999998</v>
      </c>
      <c r="W95" s="37">
        <f t="shared" si="28"/>
        <v>8.4400000000000003E-2</v>
      </c>
      <c r="X95" s="37">
        <f t="shared" si="28"/>
        <v>0.8</v>
      </c>
      <c r="Y95" s="37">
        <f t="shared" si="28"/>
        <v>0.53129999999999999</v>
      </c>
      <c r="AA95" s="37">
        <f t="shared" si="36"/>
        <v>5.9200000000000003E-2</v>
      </c>
      <c r="AB95" s="37">
        <f t="shared" si="37"/>
        <v>8.77E-2</v>
      </c>
      <c r="AC95" s="37">
        <f t="shared" si="38"/>
        <v>0.39179999999999998</v>
      </c>
      <c r="AD95" s="37">
        <f t="shared" si="39"/>
        <v>0.2457</v>
      </c>
      <c r="AE95" s="37">
        <f t="shared" si="40"/>
        <v>0.22</v>
      </c>
      <c r="AG95" s="38">
        <f t="shared" si="41"/>
        <v>0.15459999999999999</v>
      </c>
      <c r="AH95" s="38">
        <f t="shared" si="42"/>
        <v>0.15920000000000001</v>
      </c>
      <c r="AI95" s="38">
        <f t="shared" si="43"/>
        <v>0.4582</v>
      </c>
      <c r="AJ95" s="38">
        <f t="shared" si="44"/>
        <v>0.2379</v>
      </c>
      <c r="AK95" s="38">
        <f t="shared" si="45"/>
        <v>0.16969999999999999</v>
      </c>
      <c r="AM95" s="38">
        <f t="shared" si="46"/>
        <v>0.15759999999999999</v>
      </c>
      <c r="AN95" s="38">
        <f t="shared" si="47"/>
        <v>9.5799999999999996E-2</v>
      </c>
      <c r="AO95" s="38">
        <f t="shared" si="48"/>
        <v>0.24229999999999999</v>
      </c>
      <c r="AP95" s="38">
        <f t="shared" si="49"/>
        <v>0.2331</v>
      </c>
      <c r="AQ95" s="38">
        <f t="shared" si="50"/>
        <v>0.21590000000000001</v>
      </c>
      <c r="AR95" s="38"/>
      <c r="AS95" s="38">
        <f t="shared" si="51"/>
        <v>0.18210000000000001</v>
      </c>
      <c r="AT95" s="38">
        <f t="shared" si="52"/>
        <v>0.156</v>
      </c>
      <c r="AU95" s="38">
        <f t="shared" si="53"/>
        <v>0.24629999999999999</v>
      </c>
      <c r="AV95" s="38">
        <f t="shared" si="54"/>
        <v>0.38879999999999998</v>
      </c>
      <c r="AW95" s="38">
        <f t="shared" si="55"/>
        <v>0.4249</v>
      </c>
    </row>
    <row r="96" spans="2:49" ht="15.75" x14ac:dyDescent="0.25">
      <c r="B96">
        <v>0.25</v>
      </c>
      <c r="C96">
        <v>0.54</v>
      </c>
      <c r="D96">
        <v>0.31</v>
      </c>
      <c r="E96">
        <v>0.25</v>
      </c>
      <c r="F96">
        <v>0.08</v>
      </c>
      <c r="G96" t="s">
        <v>23</v>
      </c>
      <c r="H96">
        <f t="shared" si="29"/>
        <v>1.6199999999999999E-2</v>
      </c>
      <c r="I96">
        <f t="shared" si="30"/>
        <v>0.1195</v>
      </c>
      <c r="J96">
        <f t="shared" si="31"/>
        <v>0.43719999999999998</v>
      </c>
      <c r="K96">
        <f t="shared" si="32"/>
        <v>0.64959999999999996</v>
      </c>
      <c r="L96" s="47">
        <f t="shared" si="33"/>
        <v>1.6199999999999999E-2</v>
      </c>
      <c r="M96" t="str">
        <f t="shared" si="34"/>
        <v>Very Low</v>
      </c>
      <c r="N96">
        <f t="shared" si="35"/>
        <v>1</v>
      </c>
      <c r="O96">
        <f>'Test_IF-có_validate'!O96</f>
        <v>0.27779999999999999</v>
      </c>
      <c r="P96">
        <f>'Test_IF-có_validate'!P96</f>
        <v>0.6</v>
      </c>
      <c r="Q96">
        <f>'Test_IF-có_validate'!Q96</f>
        <v>0.33329999999999999</v>
      </c>
      <c r="R96">
        <f>'Test_IF-có_validate'!R96</f>
        <v>0.2525</v>
      </c>
      <c r="S96">
        <f>'Test_IF-có_validate'!S96</f>
        <v>7.1400000000000005E-2</v>
      </c>
      <c r="U96" s="37">
        <f t="shared" si="28"/>
        <v>0.56520000000000004</v>
      </c>
      <c r="V96" s="37">
        <f t="shared" si="28"/>
        <v>0.25</v>
      </c>
      <c r="W96" s="37">
        <f t="shared" si="28"/>
        <v>0.5</v>
      </c>
      <c r="X96" s="37">
        <f t="shared" si="28"/>
        <v>0.5968</v>
      </c>
      <c r="Y96" s="37">
        <f t="shared" si="28"/>
        <v>0.86670000000000003</v>
      </c>
      <c r="AA96" s="37">
        <f t="shared" si="36"/>
        <v>5.9200000000000003E-2</v>
      </c>
      <c r="AB96" s="37">
        <f t="shared" si="37"/>
        <v>0.35620000000000002</v>
      </c>
      <c r="AC96" s="37">
        <f t="shared" si="38"/>
        <v>5.8299999999999998E-2</v>
      </c>
      <c r="AD96" s="37">
        <f t="shared" si="39"/>
        <v>0.10489999999999999</v>
      </c>
      <c r="AE96" s="37">
        <f t="shared" si="40"/>
        <v>1.1299999999999999E-2</v>
      </c>
      <c r="AG96" s="38">
        <f t="shared" si="41"/>
        <v>0.15459999999999999</v>
      </c>
      <c r="AH96" s="38">
        <f t="shared" si="42"/>
        <v>0.3357</v>
      </c>
      <c r="AI96" s="38">
        <f t="shared" si="43"/>
        <v>0.1963</v>
      </c>
      <c r="AJ96" s="38">
        <f t="shared" si="44"/>
        <v>0.22070000000000001</v>
      </c>
      <c r="AK96" s="38">
        <f t="shared" si="45"/>
        <v>0.1124</v>
      </c>
      <c r="AM96" s="38">
        <f t="shared" si="46"/>
        <v>0.15759999999999999</v>
      </c>
      <c r="AN96" s="38">
        <f t="shared" si="47"/>
        <v>0.1673</v>
      </c>
      <c r="AO96" s="38">
        <f t="shared" si="48"/>
        <v>0.20380000000000001</v>
      </c>
      <c r="AP96" s="38">
        <f t="shared" si="49"/>
        <v>9.2499999999999999E-2</v>
      </c>
      <c r="AQ96" s="38">
        <f t="shared" si="50"/>
        <v>0.45860000000000001</v>
      </c>
      <c r="AR96" s="38"/>
      <c r="AS96" s="38">
        <f t="shared" si="51"/>
        <v>0.18210000000000001</v>
      </c>
      <c r="AT96" s="38">
        <f t="shared" si="52"/>
        <v>0.1071</v>
      </c>
      <c r="AU96" s="38">
        <f t="shared" si="53"/>
        <v>0.19980000000000001</v>
      </c>
      <c r="AV96" s="38">
        <f t="shared" si="54"/>
        <v>0.24340000000000001</v>
      </c>
      <c r="AW96" s="38">
        <f t="shared" si="55"/>
        <v>0.68659999999999999</v>
      </c>
    </row>
    <row r="97" spans="2:49" ht="15.75" x14ac:dyDescent="0.25">
      <c r="B97">
        <v>0.28999999999999998</v>
      </c>
      <c r="C97">
        <v>0.66</v>
      </c>
      <c r="D97">
        <v>0.35</v>
      </c>
      <c r="E97">
        <v>0.28000000000000003</v>
      </c>
      <c r="F97">
        <v>0.31</v>
      </c>
      <c r="G97" t="s">
        <v>21</v>
      </c>
      <c r="H97">
        <f t="shared" si="29"/>
        <v>0.20619999999999999</v>
      </c>
      <c r="I97">
        <f t="shared" si="30"/>
        <v>0.17219999999999999</v>
      </c>
      <c r="J97">
        <f t="shared" si="31"/>
        <v>0.2104</v>
      </c>
      <c r="K97">
        <f t="shared" si="32"/>
        <v>0.40529999999999999</v>
      </c>
      <c r="L97" s="47">
        <f t="shared" si="33"/>
        <v>0.17219999999999999</v>
      </c>
      <c r="M97" t="str">
        <f t="shared" si="34"/>
        <v>Low</v>
      </c>
      <c r="N97">
        <f t="shared" si="35"/>
        <v>1</v>
      </c>
      <c r="O97">
        <f>'Test_IF-có_validate'!O97</f>
        <v>0.32219999999999999</v>
      </c>
      <c r="P97">
        <f>'Test_IF-có_validate'!P97</f>
        <v>0.73329999999999995</v>
      </c>
      <c r="Q97">
        <f>'Test_IF-có_validate'!Q97</f>
        <v>0.37780000000000002</v>
      </c>
      <c r="R97">
        <f>'Test_IF-có_validate'!R97</f>
        <v>0.2828</v>
      </c>
      <c r="S97">
        <f>'Test_IF-có_validate'!S97</f>
        <v>0.30609999999999998</v>
      </c>
      <c r="U97" s="37">
        <f t="shared" si="28"/>
        <v>0.51259999999999994</v>
      </c>
      <c r="V97" s="37">
        <f t="shared" si="28"/>
        <v>0.15390000000000001</v>
      </c>
      <c r="W97" s="37">
        <f t="shared" si="28"/>
        <v>0.4516</v>
      </c>
      <c r="X97" s="37">
        <f t="shared" si="28"/>
        <v>0.55910000000000004</v>
      </c>
      <c r="Y97" s="37">
        <f t="shared" si="28"/>
        <v>0.53129999999999999</v>
      </c>
      <c r="AA97" s="37">
        <f t="shared" si="36"/>
        <v>1.6799999999999999E-2</v>
      </c>
      <c r="AB97" s="37">
        <f t="shared" si="37"/>
        <v>0.47599999999999998</v>
      </c>
      <c r="AC97" s="37">
        <f t="shared" si="38"/>
        <v>1.6500000000000001E-2</v>
      </c>
      <c r="AD97" s="37">
        <f t="shared" si="39"/>
        <v>7.5600000000000001E-2</v>
      </c>
      <c r="AE97" s="37">
        <f t="shared" si="40"/>
        <v>0.22</v>
      </c>
      <c r="AG97" s="38">
        <f t="shared" si="41"/>
        <v>0.1507</v>
      </c>
      <c r="AH97" s="38">
        <f t="shared" si="42"/>
        <v>0.43819999999999998</v>
      </c>
      <c r="AI97" s="38">
        <f t="shared" si="43"/>
        <v>0.19109999999999999</v>
      </c>
      <c r="AJ97" s="38">
        <f t="shared" si="44"/>
        <v>0.21690000000000001</v>
      </c>
      <c r="AK97" s="38">
        <f t="shared" si="45"/>
        <v>0.16969999999999999</v>
      </c>
      <c r="AM97" s="38">
        <f t="shared" si="46"/>
        <v>0.1149</v>
      </c>
      <c r="AN97" s="38">
        <f t="shared" si="47"/>
        <v>0.28179999999999999</v>
      </c>
      <c r="AO97" s="38">
        <f t="shared" si="48"/>
        <v>0.1615</v>
      </c>
      <c r="AP97" s="38">
        <f t="shared" si="49"/>
        <v>6.3299999999999995E-2</v>
      </c>
      <c r="AQ97" s="38">
        <f t="shared" si="50"/>
        <v>0.21590000000000001</v>
      </c>
      <c r="AR97" s="38"/>
      <c r="AS97" s="38">
        <f t="shared" si="51"/>
        <v>0.13919999999999999</v>
      </c>
      <c r="AT97" s="38">
        <f t="shared" si="52"/>
        <v>0.22059999999999999</v>
      </c>
      <c r="AU97" s="38">
        <f t="shared" si="53"/>
        <v>0.1575</v>
      </c>
      <c r="AV97" s="38">
        <f t="shared" si="54"/>
        <v>0.21360000000000001</v>
      </c>
      <c r="AW97" s="38">
        <f t="shared" si="55"/>
        <v>0.4249</v>
      </c>
    </row>
    <row r="98" spans="2:49" ht="15.75" x14ac:dyDescent="0.25">
      <c r="B98">
        <v>0.28999999999999998</v>
      </c>
      <c r="C98">
        <v>0.74</v>
      </c>
      <c r="D98">
        <v>0.39</v>
      </c>
      <c r="E98">
        <v>0.41</v>
      </c>
      <c r="F98">
        <v>0.54</v>
      </c>
      <c r="G98" t="s">
        <v>24</v>
      </c>
      <c r="H98">
        <f t="shared" si="29"/>
        <v>0.41599999999999998</v>
      </c>
      <c r="I98">
        <f t="shared" si="30"/>
        <v>0.36109999999999998</v>
      </c>
      <c r="J98">
        <f t="shared" si="31"/>
        <v>9.5999999999999992E-3</v>
      </c>
      <c r="K98">
        <f t="shared" si="32"/>
        <v>0.1946</v>
      </c>
      <c r="L98" s="47">
        <f t="shared" si="33"/>
        <v>9.5999999999999992E-3</v>
      </c>
      <c r="M98" t="str">
        <f t="shared" si="34"/>
        <v>Middle</v>
      </c>
      <c r="N98">
        <f t="shared" si="35"/>
        <v>1</v>
      </c>
      <c r="O98">
        <f>'Test_IF-có_validate'!O98</f>
        <v>0.32219999999999999</v>
      </c>
      <c r="P98">
        <f>'Test_IF-có_validate'!P98</f>
        <v>0.82220000000000004</v>
      </c>
      <c r="Q98">
        <f>'Test_IF-có_validate'!Q98</f>
        <v>0.42220000000000002</v>
      </c>
      <c r="R98">
        <f>'Test_IF-có_validate'!R98</f>
        <v>0.41410000000000002</v>
      </c>
      <c r="S98">
        <f>'Test_IF-có_validate'!S98</f>
        <v>0.54079999999999995</v>
      </c>
      <c r="U98" s="37">
        <f t="shared" si="28"/>
        <v>0.51259999999999994</v>
      </c>
      <c r="V98" s="37">
        <f t="shared" si="28"/>
        <v>9.7600000000000006E-2</v>
      </c>
      <c r="W98" s="37">
        <f t="shared" si="28"/>
        <v>0.40629999999999999</v>
      </c>
      <c r="X98" s="37">
        <f t="shared" si="28"/>
        <v>0.4143</v>
      </c>
      <c r="Y98" s="37">
        <f t="shared" si="28"/>
        <v>0.29799999999999999</v>
      </c>
      <c r="AA98" s="37">
        <f t="shared" si="36"/>
        <v>1.6799999999999999E-2</v>
      </c>
      <c r="AB98" s="37">
        <f t="shared" si="37"/>
        <v>0.55469999999999997</v>
      </c>
      <c r="AC98" s="37">
        <f t="shared" si="38"/>
        <v>2.4500000000000001E-2</v>
      </c>
      <c r="AD98" s="37">
        <f t="shared" si="39"/>
        <v>4.7800000000000002E-2</v>
      </c>
      <c r="AE98" s="37">
        <f t="shared" si="40"/>
        <v>0.4471</v>
      </c>
      <c r="AG98" s="38">
        <f t="shared" si="41"/>
        <v>0.1507</v>
      </c>
      <c r="AH98" s="38">
        <f t="shared" si="42"/>
        <v>0.50470000000000004</v>
      </c>
      <c r="AI98" s="38">
        <f t="shared" si="43"/>
        <v>0.18590000000000001</v>
      </c>
      <c r="AJ98" s="38">
        <f t="shared" si="44"/>
        <v>0.20050000000000001</v>
      </c>
      <c r="AK98" s="38">
        <f t="shared" si="45"/>
        <v>0.37480000000000002</v>
      </c>
      <c r="AM98" s="38">
        <f t="shared" si="46"/>
        <v>0.1149</v>
      </c>
      <c r="AN98" s="38">
        <f t="shared" si="47"/>
        <v>0.35620000000000002</v>
      </c>
      <c r="AO98" s="38">
        <f t="shared" si="48"/>
        <v>0.1201</v>
      </c>
      <c r="AP98" s="38">
        <f t="shared" si="49"/>
        <v>6.0100000000000001E-2</v>
      </c>
      <c r="AQ98" s="38">
        <f t="shared" si="50"/>
        <v>8.9999999999999998E-4</v>
      </c>
      <c r="AR98" s="38"/>
      <c r="AS98" s="38">
        <f t="shared" si="51"/>
        <v>0.13919999999999999</v>
      </c>
      <c r="AT98" s="38">
        <f t="shared" si="52"/>
        <v>0.29409999999999997</v>
      </c>
      <c r="AU98" s="38">
        <f t="shared" si="53"/>
        <v>0.11609999999999999</v>
      </c>
      <c r="AV98" s="38">
        <f t="shared" si="54"/>
        <v>8.8900000000000007E-2</v>
      </c>
      <c r="AW98" s="38">
        <f t="shared" si="55"/>
        <v>0.20119999999999999</v>
      </c>
    </row>
    <row r="99" spans="2:49" ht="15.75" x14ac:dyDescent="0.25">
      <c r="B99">
        <v>0.31</v>
      </c>
      <c r="C99">
        <v>0.82</v>
      </c>
      <c r="D99">
        <v>0.47</v>
      </c>
      <c r="E99">
        <v>0.4</v>
      </c>
      <c r="F99">
        <v>0.99</v>
      </c>
      <c r="G99" t="s">
        <v>20</v>
      </c>
      <c r="H99">
        <f t="shared" si="29"/>
        <v>0.82250000000000001</v>
      </c>
      <c r="I99">
        <f t="shared" si="30"/>
        <v>0.71209999999999996</v>
      </c>
      <c r="J99">
        <f t="shared" si="31"/>
        <v>0.35439999999999999</v>
      </c>
      <c r="K99">
        <f t="shared" si="32"/>
        <v>0.1648</v>
      </c>
      <c r="L99" s="47">
        <f t="shared" si="33"/>
        <v>0.1648</v>
      </c>
      <c r="M99" t="str">
        <f t="shared" si="34"/>
        <v>High</v>
      </c>
      <c r="N99">
        <f t="shared" si="35"/>
        <v>1</v>
      </c>
      <c r="O99">
        <f>'Test_IF-có_validate'!O99</f>
        <v>0.34439999999999998</v>
      </c>
      <c r="P99">
        <f>'Test_IF-có_validate'!P99</f>
        <v>0.91110000000000002</v>
      </c>
      <c r="Q99">
        <f>'Test_IF-có_validate'!Q99</f>
        <v>0.5111</v>
      </c>
      <c r="R99">
        <f>'Test_IF-có_validate'!R99</f>
        <v>0.40400000000000003</v>
      </c>
      <c r="S99">
        <f>'Test_IF-có_validate'!S99</f>
        <v>1</v>
      </c>
      <c r="U99" s="37">
        <f t="shared" si="28"/>
        <v>0.48770000000000002</v>
      </c>
      <c r="V99" s="37">
        <f t="shared" si="28"/>
        <v>4.65E-2</v>
      </c>
      <c r="W99" s="37">
        <f t="shared" si="28"/>
        <v>0.32350000000000001</v>
      </c>
      <c r="X99" s="37">
        <f t="shared" si="28"/>
        <v>0.42449999999999999</v>
      </c>
      <c r="Y99" s="37">
        <f t="shared" si="28"/>
        <v>0</v>
      </c>
      <c r="AA99" s="37">
        <f t="shared" si="36"/>
        <v>4.1000000000000003E-3</v>
      </c>
      <c r="AB99" s="37">
        <f t="shared" si="37"/>
        <v>0.63260000000000005</v>
      </c>
      <c r="AC99" s="37">
        <f t="shared" si="38"/>
        <v>0.1052</v>
      </c>
      <c r="AD99" s="37">
        <f t="shared" si="39"/>
        <v>3.85E-2</v>
      </c>
      <c r="AE99" s="37">
        <f t="shared" si="40"/>
        <v>0.88229999999999997</v>
      </c>
      <c r="AG99" s="38">
        <f t="shared" si="41"/>
        <v>0.1487</v>
      </c>
      <c r="AH99" s="38">
        <f t="shared" si="42"/>
        <v>0.56999999999999995</v>
      </c>
      <c r="AI99" s="38">
        <f t="shared" si="43"/>
        <v>0.21429999999999999</v>
      </c>
      <c r="AJ99" s="38">
        <f t="shared" si="44"/>
        <v>0.20169999999999999</v>
      </c>
      <c r="AK99" s="38">
        <f t="shared" si="45"/>
        <v>0.75309999999999999</v>
      </c>
      <c r="AM99" s="38">
        <f t="shared" si="46"/>
        <v>9.3899999999999997E-2</v>
      </c>
      <c r="AN99" s="38">
        <f t="shared" si="47"/>
        <v>0.42920000000000003</v>
      </c>
      <c r="AO99" s="38">
        <f t="shared" si="48"/>
        <v>3.9399999999999998E-2</v>
      </c>
      <c r="AP99" s="38">
        <f t="shared" si="49"/>
        <v>5.0799999999999998E-2</v>
      </c>
      <c r="AQ99" s="38">
        <f t="shared" si="50"/>
        <v>0.37959999999999999</v>
      </c>
      <c r="AR99" s="38"/>
      <c r="AS99" s="38">
        <f t="shared" si="51"/>
        <v>0.1182</v>
      </c>
      <c r="AT99" s="38">
        <f t="shared" si="52"/>
        <v>0.36620000000000003</v>
      </c>
      <c r="AU99" s="38">
        <f t="shared" si="53"/>
        <v>3.5400000000000001E-2</v>
      </c>
      <c r="AV99" s="38">
        <f t="shared" si="54"/>
        <v>9.8299999999999998E-2</v>
      </c>
      <c r="AW99" s="38">
        <f t="shared" si="55"/>
        <v>0.17380000000000001</v>
      </c>
    </row>
    <row r="100" spans="2:49" ht="15.75" x14ac:dyDescent="0.25">
      <c r="B100">
        <v>0.28000000000000003</v>
      </c>
      <c r="C100">
        <v>0.55000000000000004</v>
      </c>
      <c r="D100">
        <v>0.38</v>
      </c>
      <c r="E100">
        <v>0.9</v>
      </c>
      <c r="F100">
        <v>0.22</v>
      </c>
      <c r="G100" t="s">
        <v>21</v>
      </c>
      <c r="H100">
        <f t="shared" si="29"/>
        <v>0.12909999999999999</v>
      </c>
      <c r="I100">
        <f t="shared" si="30"/>
        <v>0.11559999999999999</v>
      </c>
      <c r="J100">
        <f t="shared" si="31"/>
        <v>0.29920000000000002</v>
      </c>
      <c r="K100">
        <f t="shared" si="32"/>
        <v>0.49440000000000001</v>
      </c>
      <c r="L100" s="47">
        <f t="shared" si="33"/>
        <v>0.11559999999999999</v>
      </c>
      <c r="M100" t="str">
        <f t="shared" si="34"/>
        <v>Low</v>
      </c>
      <c r="N100">
        <f t="shared" si="35"/>
        <v>1</v>
      </c>
      <c r="O100">
        <f>'Test_IF-có_validate'!O100</f>
        <v>0.31109999999999999</v>
      </c>
      <c r="P100">
        <f>'Test_IF-có_validate'!P100</f>
        <v>0.61109999999999998</v>
      </c>
      <c r="Q100">
        <f>'Test_IF-có_validate'!Q100</f>
        <v>0.41110000000000002</v>
      </c>
      <c r="R100">
        <f>'Test_IF-có_validate'!R100</f>
        <v>0.90910000000000002</v>
      </c>
      <c r="S100">
        <f>'Test_IF-có_validate'!S100</f>
        <v>0.21429999999999999</v>
      </c>
      <c r="U100" s="37">
        <f t="shared" si="28"/>
        <v>0.52539999999999998</v>
      </c>
      <c r="V100" s="37">
        <f t="shared" si="28"/>
        <v>0.2414</v>
      </c>
      <c r="W100" s="37">
        <f t="shared" si="28"/>
        <v>0.4173</v>
      </c>
      <c r="X100" s="37">
        <f t="shared" si="28"/>
        <v>4.7600000000000003E-2</v>
      </c>
      <c r="Y100" s="37">
        <f t="shared" si="28"/>
        <v>0.64700000000000002</v>
      </c>
      <c r="AA100" s="37">
        <f t="shared" si="36"/>
        <v>2.7300000000000001E-2</v>
      </c>
      <c r="AB100" s="37">
        <f t="shared" si="37"/>
        <v>0.36620000000000003</v>
      </c>
      <c r="AC100" s="37">
        <f t="shared" si="38"/>
        <v>1.43E-2</v>
      </c>
      <c r="AD100" s="37">
        <f t="shared" si="39"/>
        <v>0.47810000000000002</v>
      </c>
      <c r="AE100" s="37">
        <f t="shared" si="40"/>
        <v>0.13009999999999999</v>
      </c>
      <c r="AG100" s="38">
        <f t="shared" si="41"/>
        <v>0.1517</v>
      </c>
      <c r="AH100" s="38">
        <f t="shared" si="42"/>
        <v>0.34439999999999998</v>
      </c>
      <c r="AI100" s="38">
        <f t="shared" si="43"/>
        <v>0.18720000000000001</v>
      </c>
      <c r="AJ100" s="38">
        <f t="shared" si="44"/>
        <v>0.48010000000000003</v>
      </c>
      <c r="AK100" s="38">
        <f t="shared" si="45"/>
        <v>0.10440000000000001</v>
      </c>
      <c r="AM100" s="38">
        <f t="shared" si="46"/>
        <v>0.1255</v>
      </c>
      <c r="AN100" s="38">
        <f t="shared" si="47"/>
        <v>0.17699999999999999</v>
      </c>
      <c r="AO100" s="38">
        <f t="shared" si="48"/>
        <v>0.1303</v>
      </c>
      <c r="AP100" s="38">
        <f t="shared" si="49"/>
        <v>0.49149999999999999</v>
      </c>
      <c r="AQ100" s="38">
        <f t="shared" si="50"/>
        <v>0.30709999999999998</v>
      </c>
      <c r="AR100" s="38"/>
      <c r="AS100" s="38">
        <f t="shared" si="51"/>
        <v>0.14990000000000001</v>
      </c>
      <c r="AT100" s="38">
        <f t="shared" si="52"/>
        <v>0.1167</v>
      </c>
      <c r="AU100" s="38">
        <f t="shared" si="53"/>
        <v>0.12640000000000001</v>
      </c>
      <c r="AV100" s="38">
        <f t="shared" si="54"/>
        <v>0.33360000000000001</v>
      </c>
      <c r="AW100" s="38">
        <f t="shared" si="55"/>
        <v>0.52159999999999995</v>
      </c>
    </row>
    <row r="101" spans="2:49" ht="15.75" x14ac:dyDescent="0.25">
      <c r="B101">
        <v>0.33</v>
      </c>
      <c r="C101">
        <v>0.04</v>
      </c>
      <c r="D101">
        <v>0.02</v>
      </c>
      <c r="E101">
        <v>0.12</v>
      </c>
      <c r="F101">
        <v>0.11</v>
      </c>
      <c r="G101" t="s">
        <v>23</v>
      </c>
      <c r="H101">
        <f t="shared" si="29"/>
        <v>4.4499999999999998E-2</v>
      </c>
      <c r="I101">
        <f t="shared" si="30"/>
        <v>0.12</v>
      </c>
      <c r="J101">
        <f t="shared" si="31"/>
        <v>0.42870000000000003</v>
      </c>
      <c r="K101">
        <f t="shared" si="32"/>
        <v>0.63829999999999998</v>
      </c>
      <c r="L101" s="47">
        <f t="shared" si="33"/>
        <v>4.4499999999999998E-2</v>
      </c>
      <c r="M101" t="str">
        <f t="shared" si="34"/>
        <v>Very Low</v>
      </c>
      <c r="N101">
        <f t="shared" si="35"/>
        <v>1</v>
      </c>
      <c r="O101">
        <f>'Test_IF-có_validate'!O101</f>
        <v>0.36670000000000003</v>
      </c>
      <c r="P101">
        <f>'Test_IF-có_validate'!P101</f>
        <v>4.4400000000000002E-2</v>
      </c>
      <c r="Q101">
        <f>'Test_IF-có_validate'!Q101</f>
        <v>1.11E-2</v>
      </c>
      <c r="R101">
        <f>'Test_IF-có_validate'!R101</f>
        <v>0.1212</v>
      </c>
      <c r="S101">
        <f>'Test_IF-có_validate'!S101</f>
        <v>0.10199999999999999</v>
      </c>
      <c r="U101" s="37">
        <f t="shared" si="28"/>
        <v>0.46339999999999998</v>
      </c>
      <c r="V101" s="37">
        <f t="shared" si="28"/>
        <v>0.91500000000000004</v>
      </c>
      <c r="W101" s="37">
        <f t="shared" si="28"/>
        <v>0.97799999999999998</v>
      </c>
      <c r="X101" s="37">
        <f t="shared" si="28"/>
        <v>0.78380000000000005</v>
      </c>
      <c r="Y101" s="37">
        <f t="shared" si="28"/>
        <v>0.81489999999999996</v>
      </c>
      <c r="AA101" s="37">
        <f t="shared" si="36"/>
        <v>2.5100000000000001E-2</v>
      </c>
      <c r="AB101" s="37">
        <f t="shared" si="37"/>
        <v>0.17449999999999999</v>
      </c>
      <c r="AC101" s="37">
        <f t="shared" si="38"/>
        <v>0.38350000000000001</v>
      </c>
      <c r="AD101" s="37">
        <f t="shared" si="39"/>
        <v>0.2354</v>
      </c>
      <c r="AE101" s="37">
        <f t="shared" si="40"/>
        <v>1.9199999999999998E-2</v>
      </c>
      <c r="AG101" s="38">
        <f t="shared" si="41"/>
        <v>0.15609999999999999</v>
      </c>
      <c r="AH101" s="38">
        <f t="shared" si="42"/>
        <v>0.18340000000000001</v>
      </c>
      <c r="AI101" s="38">
        <f t="shared" si="43"/>
        <v>0.23269999999999999</v>
      </c>
      <c r="AJ101" s="38">
        <f t="shared" si="44"/>
        <v>0.23669999999999999</v>
      </c>
      <c r="AK101" s="38">
        <f t="shared" si="45"/>
        <v>0.11070000000000001</v>
      </c>
      <c r="AM101" s="38">
        <f t="shared" si="46"/>
        <v>7.2900000000000006E-2</v>
      </c>
      <c r="AN101" s="38">
        <f t="shared" si="47"/>
        <v>0.36499999999999999</v>
      </c>
      <c r="AO101" s="38">
        <f t="shared" si="48"/>
        <v>0.54259999999999997</v>
      </c>
      <c r="AP101" s="38">
        <f t="shared" si="49"/>
        <v>0.2228</v>
      </c>
      <c r="AQ101" s="38">
        <f t="shared" si="50"/>
        <v>0.42499999999999999</v>
      </c>
      <c r="AR101" s="38"/>
      <c r="AS101" s="38">
        <f t="shared" si="51"/>
        <v>9.7100000000000006E-2</v>
      </c>
      <c r="AT101" s="38">
        <f t="shared" si="52"/>
        <v>0.42930000000000001</v>
      </c>
      <c r="AU101" s="38">
        <f t="shared" si="53"/>
        <v>0.53810000000000002</v>
      </c>
      <c r="AV101" s="38">
        <f t="shared" si="54"/>
        <v>0.37809999999999999</v>
      </c>
      <c r="AW101" s="38">
        <f t="shared" si="55"/>
        <v>0.64959999999999996</v>
      </c>
    </row>
    <row r="102" spans="2:49" ht="15.75" x14ac:dyDescent="0.25">
      <c r="B102">
        <v>0.37</v>
      </c>
      <c r="C102">
        <v>0.09</v>
      </c>
      <c r="D102">
        <v>0.1</v>
      </c>
      <c r="E102">
        <v>0.13</v>
      </c>
      <c r="F102">
        <v>0.32</v>
      </c>
      <c r="G102" t="s">
        <v>21</v>
      </c>
      <c r="H102">
        <f t="shared" si="29"/>
        <v>0.23319999999999999</v>
      </c>
      <c r="I102">
        <f t="shared" si="30"/>
        <v>0.18229999999999999</v>
      </c>
      <c r="J102">
        <f t="shared" si="31"/>
        <v>0.2203</v>
      </c>
      <c r="K102">
        <f t="shared" si="32"/>
        <v>0.41499999999999998</v>
      </c>
      <c r="L102" s="47">
        <f t="shared" si="33"/>
        <v>0.18229999999999999</v>
      </c>
      <c r="M102" t="str">
        <f t="shared" si="34"/>
        <v>Low</v>
      </c>
      <c r="N102">
        <f t="shared" si="35"/>
        <v>1</v>
      </c>
      <c r="O102">
        <f>'Test_IF-có_validate'!O102</f>
        <v>0.41110000000000002</v>
      </c>
      <c r="P102">
        <f>'Test_IF-có_validate'!P102</f>
        <v>0.1</v>
      </c>
      <c r="Q102">
        <f>'Test_IF-có_validate'!Q102</f>
        <v>0.1</v>
      </c>
      <c r="R102">
        <f>'Test_IF-có_validate'!R102</f>
        <v>0.1313</v>
      </c>
      <c r="S102">
        <f>'Test_IF-có_validate'!S102</f>
        <v>0.31630000000000003</v>
      </c>
      <c r="U102" s="37">
        <f t="shared" si="28"/>
        <v>0.4173</v>
      </c>
      <c r="V102" s="37">
        <f t="shared" si="28"/>
        <v>0.81820000000000004</v>
      </c>
      <c r="W102" s="37">
        <f t="shared" si="28"/>
        <v>0.81820000000000004</v>
      </c>
      <c r="X102" s="37">
        <f t="shared" si="28"/>
        <v>0.76790000000000003</v>
      </c>
      <c r="Y102" s="37">
        <f t="shared" si="28"/>
        <v>0.51939999999999997</v>
      </c>
      <c r="AA102" s="37">
        <f t="shared" si="36"/>
        <v>6.6299999999999998E-2</v>
      </c>
      <c r="AB102" s="37">
        <f t="shared" si="37"/>
        <v>0.11840000000000001</v>
      </c>
      <c r="AC102" s="37">
        <f t="shared" si="38"/>
        <v>0.28899999999999998</v>
      </c>
      <c r="AD102" s="37">
        <f t="shared" si="39"/>
        <v>0.22509999999999999</v>
      </c>
      <c r="AE102" s="37">
        <f t="shared" si="40"/>
        <v>0.23</v>
      </c>
      <c r="AG102" s="38">
        <f t="shared" si="41"/>
        <v>0.1933</v>
      </c>
      <c r="AH102" s="38">
        <f t="shared" si="42"/>
        <v>0.17849999999999999</v>
      </c>
      <c r="AI102" s="38">
        <f t="shared" si="43"/>
        <v>0.223</v>
      </c>
      <c r="AJ102" s="38">
        <f t="shared" si="44"/>
        <v>0.23549999999999999</v>
      </c>
      <c r="AK102" s="38">
        <f t="shared" si="45"/>
        <v>0.17879999999999999</v>
      </c>
      <c r="AM102" s="38">
        <f t="shared" si="46"/>
        <v>3.1600000000000003E-2</v>
      </c>
      <c r="AN102" s="38">
        <f t="shared" si="47"/>
        <v>0.30609999999999998</v>
      </c>
      <c r="AO102" s="38">
        <f t="shared" si="48"/>
        <v>0.44219999999999998</v>
      </c>
      <c r="AP102" s="38">
        <f t="shared" si="49"/>
        <v>0.21249999999999999</v>
      </c>
      <c r="AQ102" s="38">
        <f t="shared" si="50"/>
        <v>0.20599999999999999</v>
      </c>
      <c r="AR102" s="38"/>
      <c r="AS102" s="38">
        <f t="shared" si="51"/>
        <v>5.5800000000000002E-2</v>
      </c>
      <c r="AT102" s="38">
        <f t="shared" si="52"/>
        <v>0.36899999999999999</v>
      </c>
      <c r="AU102" s="38">
        <f t="shared" si="53"/>
        <v>0.438</v>
      </c>
      <c r="AV102" s="38">
        <f t="shared" si="54"/>
        <v>0.3674</v>
      </c>
      <c r="AW102" s="38">
        <f t="shared" si="55"/>
        <v>0.41449999999999998</v>
      </c>
    </row>
    <row r="103" spans="2:49" ht="15.75" x14ac:dyDescent="0.25">
      <c r="B103">
        <v>0.4</v>
      </c>
      <c r="C103">
        <v>0.15</v>
      </c>
      <c r="D103">
        <v>0.16</v>
      </c>
      <c r="E103">
        <v>0.3</v>
      </c>
      <c r="F103">
        <v>0.57999999999999996</v>
      </c>
      <c r="G103" t="s">
        <v>24</v>
      </c>
      <c r="H103">
        <f t="shared" si="29"/>
        <v>0.46289999999999998</v>
      </c>
      <c r="I103">
        <f t="shared" si="30"/>
        <v>0.39450000000000002</v>
      </c>
      <c r="J103">
        <f t="shared" si="31"/>
        <v>5.7099999999999998E-2</v>
      </c>
      <c r="K103">
        <f t="shared" si="32"/>
        <v>0.17780000000000001</v>
      </c>
      <c r="L103" s="47">
        <f t="shared" si="33"/>
        <v>5.7099999999999998E-2</v>
      </c>
      <c r="M103" t="str">
        <f t="shared" si="34"/>
        <v>Middle</v>
      </c>
      <c r="N103">
        <f t="shared" si="35"/>
        <v>1</v>
      </c>
      <c r="O103">
        <f>'Test_IF-có_validate'!O103</f>
        <v>0.44440000000000002</v>
      </c>
      <c r="P103">
        <f>'Test_IF-có_validate'!P103</f>
        <v>0.16669999999999999</v>
      </c>
      <c r="Q103">
        <f>'Test_IF-có_validate'!Q103</f>
        <v>0.16669999999999999</v>
      </c>
      <c r="R103">
        <f>'Test_IF-có_validate'!R103</f>
        <v>0.30299999999999999</v>
      </c>
      <c r="S103">
        <f>'Test_IF-có_validate'!S103</f>
        <v>0.58160000000000001</v>
      </c>
      <c r="U103" s="37">
        <f t="shared" si="28"/>
        <v>0.38469999999999999</v>
      </c>
      <c r="V103" s="37">
        <f t="shared" si="28"/>
        <v>0.71419999999999995</v>
      </c>
      <c r="W103" s="37">
        <f t="shared" si="28"/>
        <v>0.71419999999999995</v>
      </c>
      <c r="X103" s="37">
        <f t="shared" si="28"/>
        <v>0.53490000000000004</v>
      </c>
      <c r="Y103" s="37">
        <f t="shared" si="28"/>
        <v>0.26450000000000001</v>
      </c>
      <c r="AA103" s="37">
        <f t="shared" si="36"/>
        <v>9.69E-2</v>
      </c>
      <c r="AB103" s="37">
        <f t="shared" si="37"/>
        <v>5.21E-2</v>
      </c>
      <c r="AC103" s="37">
        <f t="shared" si="38"/>
        <v>0.22070000000000001</v>
      </c>
      <c r="AD103" s="37">
        <f t="shared" si="39"/>
        <v>5.6300000000000003E-2</v>
      </c>
      <c r="AE103" s="37">
        <f t="shared" si="40"/>
        <v>0.48620000000000002</v>
      </c>
      <c r="AG103" s="38">
        <f t="shared" si="41"/>
        <v>0.22090000000000001</v>
      </c>
      <c r="AH103" s="38">
        <f t="shared" si="42"/>
        <v>0.17249999999999999</v>
      </c>
      <c r="AI103" s="38">
        <f t="shared" si="43"/>
        <v>0.2155</v>
      </c>
      <c r="AJ103" s="38">
        <f t="shared" si="44"/>
        <v>0.21440000000000001</v>
      </c>
      <c r="AK103" s="38">
        <f t="shared" si="45"/>
        <v>0.40949999999999998</v>
      </c>
      <c r="AM103" s="38">
        <f t="shared" si="46"/>
        <v>1.1000000000000001E-3</v>
      </c>
      <c r="AN103" s="38">
        <f t="shared" si="47"/>
        <v>0.23749999999999999</v>
      </c>
      <c r="AO103" s="38">
        <f t="shared" si="48"/>
        <v>0.37080000000000002</v>
      </c>
      <c r="AP103" s="38">
        <f t="shared" si="49"/>
        <v>4.3999999999999997E-2</v>
      </c>
      <c r="AQ103" s="38">
        <f t="shared" si="50"/>
        <v>3.6700000000000003E-2</v>
      </c>
      <c r="AR103" s="38"/>
      <c r="AS103" s="38">
        <f t="shared" si="51"/>
        <v>2.53E-2</v>
      </c>
      <c r="AT103" s="38">
        <f t="shared" si="52"/>
        <v>0.29920000000000002</v>
      </c>
      <c r="AU103" s="38">
        <f t="shared" si="53"/>
        <v>0.36659999999999998</v>
      </c>
      <c r="AV103" s="38">
        <f t="shared" si="54"/>
        <v>0.19389999999999999</v>
      </c>
      <c r="AW103" s="38">
        <f t="shared" si="55"/>
        <v>0.1651</v>
      </c>
    </row>
    <row r="104" spans="2:49" ht="15.75" x14ac:dyDescent="0.25">
      <c r="B104">
        <v>0.37</v>
      </c>
      <c r="C104">
        <v>7.0000000000000007E-2</v>
      </c>
      <c r="D104">
        <v>0.1</v>
      </c>
      <c r="E104">
        <v>0.41</v>
      </c>
      <c r="F104">
        <v>0.3</v>
      </c>
      <c r="G104" t="s">
        <v>21</v>
      </c>
      <c r="H104">
        <f t="shared" si="29"/>
        <v>0.21210000000000001</v>
      </c>
      <c r="I104">
        <f t="shared" si="30"/>
        <v>0.16500000000000001</v>
      </c>
      <c r="J104">
        <f t="shared" si="31"/>
        <v>0.23630000000000001</v>
      </c>
      <c r="K104">
        <f t="shared" si="32"/>
        <v>0.43</v>
      </c>
      <c r="L104" s="47">
        <f t="shared" si="33"/>
        <v>0.16500000000000001</v>
      </c>
      <c r="M104" t="str">
        <f t="shared" si="34"/>
        <v>Low</v>
      </c>
      <c r="N104">
        <f t="shared" si="35"/>
        <v>1</v>
      </c>
      <c r="O104">
        <f>'Test_IF-có_validate'!O104</f>
        <v>0.41110000000000002</v>
      </c>
      <c r="P104">
        <f>'Test_IF-có_validate'!P104</f>
        <v>7.7799999999999994E-2</v>
      </c>
      <c r="Q104">
        <f>'Test_IF-có_validate'!Q104</f>
        <v>0.1</v>
      </c>
      <c r="R104">
        <f>'Test_IF-có_validate'!R104</f>
        <v>0.41410000000000002</v>
      </c>
      <c r="S104">
        <f>'Test_IF-có_validate'!S104</f>
        <v>0.2959</v>
      </c>
      <c r="U104" s="37">
        <f t="shared" si="28"/>
        <v>0.4173</v>
      </c>
      <c r="V104" s="37">
        <f t="shared" si="28"/>
        <v>0.85560000000000003</v>
      </c>
      <c r="W104" s="37">
        <f t="shared" si="28"/>
        <v>0.81820000000000004</v>
      </c>
      <c r="X104" s="37">
        <f t="shared" si="28"/>
        <v>0.4143</v>
      </c>
      <c r="Y104" s="37">
        <f t="shared" si="28"/>
        <v>0.54330000000000001</v>
      </c>
      <c r="AA104" s="37">
        <f t="shared" si="36"/>
        <v>6.6299999999999998E-2</v>
      </c>
      <c r="AB104" s="37">
        <f t="shared" si="37"/>
        <v>0.14069999999999999</v>
      </c>
      <c r="AC104" s="37">
        <f t="shared" si="38"/>
        <v>0.28899999999999998</v>
      </c>
      <c r="AD104" s="37">
        <f t="shared" si="39"/>
        <v>4.7800000000000002E-2</v>
      </c>
      <c r="AE104" s="37">
        <f t="shared" si="40"/>
        <v>0.21010000000000001</v>
      </c>
      <c r="AG104" s="38">
        <f t="shared" si="41"/>
        <v>0.1933</v>
      </c>
      <c r="AH104" s="38">
        <f t="shared" si="42"/>
        <v>0.1804</v>
      </c>
      <c r="AI104" s="38">
        <f t="shared" si="43"/>
        <v>0.223</v>
      </c>
      <c r="AJ104" s="38">
        <f t="shared" si="44"/>
        <v>0.20050000000000001</v>
      </c>
      <c r="AK104" s="38">
        <f t="shared" si="45"/>
        <v>0.16059999999999999</v>
      </c>
      <c r="AM104" s="38">
        <f t="shared" si="46"/>
        <v>3.1600000000000003E-2</v>
      </c>
      <c r="AN104" s="38">
        <f t="shared" si="47"/>
        <v>0.32940000000000003</v>
      </c>
      <c r="AO104" s="38">
        <f t="shared" si="48"/>
        <v>0.44219999999999998</v>
      </c>
      <c r="AP104" s="38">
        <f t="shared" si="49"/>
        <v>6.0100000000000001E-2</v>
      </c>
      <c r="AQ104" s="38">
        <f t="shared" si="50"/>
        <v>0.2258</v>
      </c>
      <c r="AR104" s="38"/>
      <c r="AS104" s="38">
        <f t="shared" si="51"/>
        <v>5.5800000000000002E-2</v>
      </c>
      <c r="AT104" s="38">
        <f t="shared" si="52"/>
        <v>0.39279999999999998</v>
      </c>
      <c r="AU104" s="38">
        <f t="shared" si="53"/>
        <v>0.438</v>
      </c>
      <c r="AV104" s="38">
        <f t="shared" si="54"/>
        <v>8.8900000000000007E-2</v>
      </c>
      <c r="AW104" s="38">
        <f t="shared" si="55"/>
        <v>0.43530000000000002</v>
      </c>
    </row>
    <row r="105" spans="2:49" ht="15.75" x14ac:dyDescent="0.25">
      <c r="B105">
        <v>0.41</v>
      </c>
      <c r="C105">
        <v>0.11</v>
      </c>
      <c r="D105">
        <v>0.21</v>
      </c>
      <c r="E105">
        <v>0.44</v>
      </c>
      <c r="F105">
        <v>0.56999999999999995</v>
      </c>
      <c r="G105" t="s">
        <v>24</v>
      </c>
      <c r="H105">
        <f t="shared" si="29"/>
        <v>0.45090000000000002</v>
      </c>
      <c r="I105">
        <f t="shared" si="30"/>
        <v>0.38579999999999998</v>
      </c>
      <c r="J105">
        <f t="shared" si="31"/>
        <v>4.6100000000000002E-2</v>
      </c>
      <c r="K105">
        <f t="shared" si="32"/>
        <v>0.1807</v>
      </c>
      <c r="L105" s="47">
        <f t="shared" si="33"/>
        <v>4.6100000000000002E-2</v>
      </c>
      <c r="M105" t="str">
        <f t="shared" si="34"/>
        <v>Middle</v>
      </c>
      <c r="N105">
        <f t="shared" si="35"/>
        <v>1</v>
      </c>
      <c r="O105">
        <f>'Test_IF-có_validate'!O105</f>
        <v>0.4556</v>
      </c>
      <c r="P105">
        <f>'Test_IF-có_validate'!P105</f>
        <v>0.1222</v>
      </c>
      <c r="Q105">
        <f>'Test_IF-có_validate'!Q105</f>
        <v>0.22220000000000001</v>
      </c>
      <c r="R105">
        <f>'Test_IF-có_validate'!R105</f>
        <v>0.44440000000000002</v>
      </c>
      <c r="S105">
        <f>'Test_IF-có_validate'!S105</f>
        <v>0.57140000000000002</v>
      </c>
      <c r="U105" s="37">
        <f t="shared" si="28"/>
        <v>0.374</v>
      </c>
      <c r="V105" s="37">
        <f t="shared" si="28"/>
        <v>0.78220000000000001</v>
      </c>
      <c r="W105" s="37">
        <f t="shared" si="28"/>
        <v>0.63639999999999997</v>
      </c>
      <c r="X105" s="37">
        <f t="shared" si="28"/>
        <v>0.38469999999999999</v>
      </c>
      <c r="Y105" s="37">
        <f t="shared" si="28"/>
        <v>0.27279999999999999</v>
      </c>
      <c r="AA105" s="37">
        <f t="shared" si="36"/>
        <v>0.1072</v>
      </c>
      <c r="AB105" s="37">
        <f t="shared" si="37"/>
        <v>9.6199999999999994E-2</v>
      </c>
      <c r="AC105" s="37">
        <f t="shared" si="38"/>
        <v>0.16550000000000001</v>
      </c>
      <c r="AD105" s="37">
        <f t="shared" si="39"/>
        <v>7.5600000000000001E-2</v>
      </c>
      <c r="AE105" s="37">
        <f t="shared" si="40"/>
        <v>0.47639999999999999</v>
      </c>
      <c r="AG105" s="38">
        <f t="shared" si="41"/>
        <v>0.2301</v>
      </c>
      <c r="AH105" s="38">
        <f t="shared" si="42"/>
        <v>0.17649999999999999</v>
      </c>
      <c r="AI105" s="38">
        <f t="shared" si="43"/>
        <v>0.2092</v>
      </c>
      <c r="AJ105" s="38">
        <f t="shared" si="44"/>
        <v>0.1966</v>
      </c>
      <c r="AK105" s="38">
        <f t="shared" si="45"/>
        <v>0.40079999999999999</v>
      </c>
      <c r="AM105" s="38">
        <f t="shared" si="46"/>
        <v>9.1000000000000004E-3</v>
      </c>
      <c r="AN105" s="38">
        <f t="shared" si="47"/>
        <v>0.28299999999999997</v>
      </c>
      <c r="AO105" s="38">
        <f t="shared" si="48"/>
        <v>0.3135</v>
      </c>
      <c r="AP105" s="38">
        <f t="shared" si="49"/>
        <v>8.7999999999999995E-2</v>
      </c>
      <c r="AQ105" s="38">
        <f t="shared" si="50"/>
        <v>2.7699999999999999E-2</v>
      </c>
      <c r="AR105" s="38"/>
      <c r="AS105" s="38">
        <f t="shared" si="51"/>
        <v>1.4999999999999999E-2</v>
      </c>
      <c r="AT105" s="38">
        <f t="shared" si="52"/>
        <v>0.34549999999999997</v>
      </c>
      <c r="AU105" s="38">
        <f t="shared" si="53"/>
        <v>0.30940000000000001</v>
      </c>
      <c r="AV105" s="38">
        <f t="shared" si="54"/>
        <v>6.1100000000000002E-2</v>
      </c>
      <c r="AW105" s="38">
        <f t="shared" si="55"/>
        <v>0.1741</v>
      </c>
    </row>
    <row r="106" spans="2:49" ht="15.75" x14ac:dyDescent="0.25">
      <c r="B106">
        <v>0.42</v>
      </c>
      <c r="C106">
        <v>0.13</v>
      </c>
      <c r="D106">
        <v>0.15</v>
      </c>
      <c r="E106">
        <v>0.94</v>
      </c>
      <c r="F106">
        <v>0.3</v>
      </c>
      <c r="G106" t="s">
        <v>24</v>
      </c>
      <c r="H106">
        <f t="shared" si="29"/>
        <v>0.21579999999999999</v>
      </c>
      <c r="I106">
        <f t="shared" si="30"/>
        <v>0.16930000000000001</v>
      </c>
      <c r="J106">
        <f t="shared" si="31"/>
        <v>0.23980000000000001</v>
      </c>
      <c r="K106">
        <f t="shared" si="32"/>
        <v>0.43059999999999998</v>
      </c>
      <c r="L106" s="47">
        <f t="shared" si="33"/>
        <v>0.16930000000000001</v>
      </c>
      <c r="M106" t="str">
        <f t="shared" si="34"/>
        <v>Low</v>
      </c>
      <c r="N106">
        <f t="shared" si="35"/>
        <v>0</v>
      </c>
      <c r="O106">
        <f>'Test_IF-có_validate'!O106</f>
        <v>0.4667</v>
      </c>
      <c r="P106">
        <f>'Test_IF-có_validate'!P106</f>
        <v>0.1444</v>
      </c>
      <c r="Q106">
        <f>'Test_IF-có_validate'!Q106</f>
        <v>0.15559999999999999</v>
      </c>
      <c r="R106">
        <f>'Test_IF-có_validate'!R106</f>
        <v>0.94950000000000001</v>
      </c>
      <c r="S106">
        <f>'Test_IF-có_validate'!S106</f>
        <v>0.2959</v>
      </c>
      <c r="U106" s="37">
        <f t="shared" ref="U106:Y149" si="56">ROUND((1-O106)/(1+O106),4)</f>
        <v>0.36359999999999998</v>
      </c>
      <c r="V106" s="37">
        <f t="shared" si="56"/>
        <v>0.74760000000000004</v>
      </c>
      <c r="W106" s="37">
        <f t="shared" si="56"/>
        <v>0.73070000000000002</v>
      </c>
      <c r="X106" s="37">
        <f t="shared" si="56"/>
        <v>2.5899999999999999E-2</v>
      </c>
      <c r="Y106" s="37">
        <f t="shared" si="56"/>
        <v>0.54330000000000001</v>
      </c>
      <c r="AA106" s="37">
        <f t="shared" si="36"/>
        <v>0.1173</v>
      </c>
      <c r="AB106" s="37">
        <f t="shared" si="37"/>
        <v>7.4200000000000002E-2</v>
      </c>
      <c r="AC106" s="37">
        <f t="shared" si="38"/>
        <v>0.23200000000000001</v>
      </c>
      <c r="AD106" s="37">
        <f t="shared" si="39"/>
        <v>0.51139999999999997</v>
      </c>
      <c r="AE106" s="37">
        <f t="shared" si="40"/>
        <v>0.21010000000000001</v>
      </c>
      <c r="AG106" s="38">
        <f t="shared" si="41"/>
        <v>0.23930000000000001</v>
      </c>
      <c r="AH106" s="38">
        <f t="shared" si="42"/>
        <v>0.17449999999999999</v>
      </c>
      <c r="AI106" s="38">
        <f t="shared" si="43"/>
        <v>0.2167</v>
      </c>
      <c r="AJ106" s="38">
        <f t="shared" si="44"/>
        <v>0.50700000000000001</v>
      </c>
      <c r="AK106" s="38">
        <f t="shared" si="45"/>
        <v>0.16059999999999999</v>
      </c>
      <c r="AM106" s="38">
        <f t="shared" si="46"/>
        <v>1.9199999999999998E-2</v>
      </c>
      <c r="AN106" s="38">
        <f t="shared" si="47"/>
        <v>0.26019999999999999</v>
      </c>
      <c r="AO106" s="38">
        <f t="shared" si="48"/>
        <v>0.38250000000000001</v>
      </c>
      <c r="AP106" s="38">
        <f t="shared" si="49"/>
        <v>0.52480000000000004</v>
      </c>
      <c r="AQ106" s="38">
        <f t="shared" si="50"/>
        <v>0.2258</v>
      </c>
      <c r="AR106" s="38"/>
      <c r="AS106" s="38">
        <f t="shared" si="51"/>
        <v>5.0000000000000001E-3</v>
      </c>
      <c r="AT106" s="38">
        <f t="shared" si="52"/>
        <v>0.32229999999999998</v>
      </c>
      <c r="AU106" s="38">
        <f t="shared" si="53"/>
        <v>0.37830000000000003</v>
      </c>
      <c r="AV106" s="38">
        <f t="shared" si="54"/>
        <v>0.36559999999999998</v>
      </c>
      <c r="AW106" s="38">
        <f t="shared" si="55"/>
        <v>0.43530000000000002</v>
      </c>
    </row>
    <row r="107" spans="2:49" ht="15.75" x14ac:dyDescent="0.25">
      <c r="B107">
        <v>0.41</v>
      </c>
      <c r="C107">
        <v>0.04</v>
      </c>
      <c r="D107">
        <v>0.33</v>
      </c>
      <c r="E107">
        <v>0.26</v>
      </c>
      <c r="F107">
        <v>0.12</v>
      </c>
      <c r="G107" t="s">
        <v>23</v>
      </c>
      <c r="H107">
        <f t="shared" si="29"/>
        <v>3.1099999999999999E-2</v>
      </c>
      <c r="I107">
        <f t="shared" si="30"/>
        <v>0.11700000000000001</v>
      </c>
      <c r="J107">
        <f t="shared" si="31"/>
        <v>0.39500000000000002</v>
      </c>
      <c r="K107">
        <f t="shared" si="32"/>
        <v>0.60340000000000005</v>
      </c>
      <c r="L107" s="47">
        <f t="shared" si="33"/>
        <v>3.1099999999999999E-2</v>
      </c>
      <c r="M107" t="str">
        <f t="shared" si="34"/>
        <v>Very Low</v>
      </c>
      <c r="N107">
        <f t="shared" si="35"/>
        <v>1</v>
      </c>
      <c r="O107">
        <f>'Test_IF-có_validate'!O107</f>
        <v>0.4556</v>
      </c>
      <c r="P107">
        <f>'Test_IF-có_validate'!P107</f>
        <v>4.4400000000000002E-2</v>
      </c>
      <c r="Q107">
        <f>'Test_IF-có_validate'!Q107</f>
        <v>0.35560000000000003</v>
      </c>
      <c r="R107">
        <f>'Test_IF-có_validate'!R107</f>
        <v>0.2626</v>
      </c>
      <c r="S107">
        <f>'Test_IF-có_validate'!S107</f>
        <v>0.11219999999999999</v>
      </c>
      <c r="U107" s="37">
        <f t="shared" si="56"/>
        <v>0.374</v>
      </c>
      <c r="V107" s="37">
        <f t="shared" si="56"/>
        <v>0.91500000000000004</v>
      </c>
      <c r="W107" s="37">
        <f t="shared" si="56"/>
        <v>0.47539999999999999</v>
      </c>
      <c r="X107" s="37">
        <f t="shared" si="56"/>
        <v>0.58399999999999996</v>
      </c>
      <c r="Y107" s="37">
        <f t="shared" si="56"/>
        <v>0.79820000000000002</v>
      </c>
      <c r="AA107" s="37">
        <f t="shared" si="36"/>
        <v>0.1072</v>
      </c>
      <c r="AB107" s="37">
        <f t="shared" si="37"/>
        <v>0.17449999999999999</v>
      </c>
      <c r="AC107" s="37">
        <f t="shared" si="38"/>
        <v>3.73E-2</v>
      </c>
      <c r="AD107" s="37">
        <f t="shared" si="39"/>
        <v>9.5100000000000004E-2</v>
      </c>
      <c r="AE107" s="37">
        <f t="shared" si="40"/>
        <v>2.93E-2</v>
      </c>
      <c r="AG107" s="38">
        <f t="shared" si="41"/>
        <v>0.2301</v>
      </c>
      <c r="AH107" s="38">
        <f t="shared" si="42"/>
        <v>0.18340000000000001</v>
      </c>
      <c r="AI107" s="38">
        <f t="shared" si="43"/>
        <v>0.19370000000000001</v>
      </c>
      <c r="AJ107" s="38">
        <f t="shared" si="44"/>
        <v>0.21940000000000001</v>
      </c>
      <c r="AK107" s="38">
        <f t="shared" si="45"/>
        <v>0.11020000000000001</v>
      </c>
      <c r="AM107" s="38">
        <f t="shared" si="46"/>
        <v>9.1000000000000004E-3</v>
      </c>
      <c r="AN107" s="38">
        <f t="shared" si="47"/>
        <v>0.36499999999999999</v>
      </c>
      <c r="AO107" s="38">
        <f t="shared" si="48"/>
        <v>0.1825</v>
      </c>
      <c r="AP107" s="38">
        <f t="shared" si="49"/>
        <v>8.2799999999999999E-2</v>
      </c>
      <c r="AQ107" s="38">
        <f t="shared" si="50"/>
        <v>0.41399999999999998</v>
      </c>
      <c r="AR107" s="38"/>
      <c r="AS107" s="38">
        <f t="shared" si="51"/>
        <v>1.4999999999999999E-2</v>
      </c>
      <c r="AT107" s="38">
        <f t="shared" si="52"/>
        <v>0.42930000000000001</v>
      </c>
      <c r="AU107" s="38">
        <f t="shared" si="53"/>
        <v>0.17849999999999999</v>
      </c>
      <c r="AV107" s="38">
        <f t="shared" si="54"/>
        <v>0.2334</v>
      </c>
      <c r="AW107" s="38">
        <f t="shared" si="55"/>
        <v>0.63739999999999997</v>
      </c>
    </row>
    <row r="108" spans="2:49" ht="15.75" x14ac:dyDescent="0.25">
      <c r="B108">
        <v>0.38</v>
      </c>
      <c r="C108">
        <v>0.09</v>
      </c>
      <c r="D108">
        <v>0.37</v>
      </c>
      <c r="E108">
        <v>0.28000000000000003</v>
      </c>
      <c r="F108">
        <v>0.32</v>
      </c>
      <c r="G108" t="s">
        <v>21</v>
      </c>
      <c r="H108">
        <f t="shared" si="29"/>
        <v>0.21390000000000001</v>
      </c>
      <c r="I108">
        <f t="shared" si="30"/>
        <v>0.18</v>
      </c>
      <c r="J108">
        <f t="shared" si="31"/>
        <v>0.2001</v>
      </c>
      <c r="K108">
        <f t="shared" si="32"/>
        <v>0.39479999999999998</v>
      </c>
      <c r="L108" s="47">
        <f t="shared" si="33"/>
        <v>0.18</v>
      </c>
      <c r="M108" t="str">
        <f t="shared" si="34"/>
        <v>Low</v>
      </c>
      <c r="N108">
        <f t="shared" si="35"/>
        <v>1</v>
      </c>
      <c r="O108">
        <f>'Test_IF-có_validate'!O108</f>
        <v>0.42220000000000002</v>
      </c>
      <c r="P108">
        <f>'Test_IF-có_validate'!P108</f>
        <v>0.1</v>
      </c>
      <c r="Q108">
        <f>'Test_IF-có_validate'!Q108</f>
        <v>0.4</v>
      </c>
      <c r="R108">
        <f>'Test_IF-có_validate'!R108</f>
        <v>0.2828</v>
      </c>
      <c r="S108">
        <f>'Test_IF-có_validate'!S108</f>
        <v>0.31630000000000003</v>
      </c>
      <c r="U108" s="37">
        <f t="shared" si="56"/>
        <v>0.40629999999999999</v>
      </c>
      <c r="V108" s="37">
        <f t="shared" si="56"/>
        <v>0.81820000000000004</v>
      </c>
      <c r="W108" s="37">
        <f t="shared" si="56"/>
        <v>0.42859999999999998</v>
      </c>
      <c r="X108" s="37">
        <f t="shared" si="56"/>
        <v>0.55910000000000004</v>
      </c>
      <c r="Y108" s="37">
        <f t="shared" si="56"/>
        <v>0.51939999999999997</v>
      </c>
      <c r="AA108" s="37">
        <f t="shared" si="36"/>
        <v>7.6499999999999999E-2</v>
      </c>
      <c r="AB108" s="37">
        <f t="shared" si="37"/>
        <v>0.11840000000000001</v>
      </c>
      <c r="AC108" s="37">
        <f t="shared" si="38"/>
        <v>4.1000000000000003E-3</v>
      </c>
      <c r="AD108" s="37">
        <f t="shared" si="39"/>
        <v>7.5600000000000001E-2</v>
      </c>
      <c r="AE108" s="37">
        <f t="shared" si="40"/>
        <v>0.23</v>
      </c>
      <c r="AG108" s="38">
        <f t="shared" si="41"/>
        <v>0.2026</v>
      </c>
      <c r="AH108" s="38">
        <f t="shared" si="42"/>
        <v>0.17849999999999999</v>
      </c>
      <c r="AI108" s="38">
        <f t="shared" si="43"/>
        <v>0.1885</v>
      </c>
      <c r="AJ108" s="38">
        <f t="shared" si="44"/>
        <v>0.21690000000000001</v>
      </c>
      <c r="AK108" s="38">
        <f t="shared" si="45"/>
        <v>0.17879999999999999</v>
      </c>
      <c r="AM108" s="38">
        <f t="shared" si="46"/>
        <v>2.1399999999999999E-2</v>
      </c>
      <c r="AN108" s="38">
        <f t="shared" si="47"/>
        <v>0.30609999999999998</v>
      </c>
      <c r="AO108" s="38">
        <f t="shared" si="48"/>
        <v>0.14069999999999999</v>
      </c>
      <c r="AP108" s="38">
        <f t="shared" si="49"/>
        <v>6.3299999999999995E-2</v>
      </c>
      <c r="AQ108" s="38">
        <f t="shared" si="50"/>
        <v>0.20599999999999999</v>
      </c>
      <c r="AR108" s="38"/>
      <c r="AS108" s="38">
        <f t="shared" si="51"/>
        <v>4.5600000000000002E-2</v>
      </c>
      <c r="AT108" s="38">
        <f t="shared" si="52"/>
        <v>0.36899999999999999</v>
      </c>
      <c r="AU108" s="38">
        <f t="shared" si="53"/>
        <v>0.13669999999999999</v>
      </c>
      <c r="AV108" s="38">
        <f t="shared" si="54"/>
        <v>0.21360000000000001</v>
      </c>
      <c r="AW108" s="38">
        <f t="shared" si="55"/>
        <v>0.41449999999999998</v>
      </c>
    </row>
    <row r="109" spans="2:49" ht="15.75" x14ac:dyDescent="0.25">
      <c r="B109">
        <v>0.42</v>
      </c>
      <c r="C109">
        <v>0.28999999999999998</v>
      </c>
      <c r="D109">
        <v>0.14000000000000001</v>
      </c>
      <c r="E109">
        <v>0.03</v>
      </c>
      <c r="F109">
        <v>0.68</v>
      </c>
      <c r="G109" t="s">
        <v>24</v>
      </c>
      <c r="H109">
        <f t="shared" si="29"/>
        <v>0.5585</v>
      </c>
      <c r="I109">
        <f t="shared" si="30"/>
        <v>0.4743</v>
      </c>
      <c r="J109">
        <f t="shared" si="31"/>
        <v>0.1431</v>
      </c>
      <c r="K109">
        <f t="shared" si="32"/>
        <v>0.1024</v>
      </c>
      <c r="L109" s="47">
        <f t="shared" si="33"/>
        <v>0.1024</v>
      </c>
      <c r="M109" t="str">
        <f t="shared" si="34"/>
        <v>High</v>
      </c>
      <c r="N109">
        <f t="shared" si="35"/>
        <v>0</v>
      </c>
      <c r="O109">
        <f>'Test_IF-có_validate'!O109</f>
        <v>0.4667</v>
      </c>
      <c r="P109">
        <f>'Test_IF-có_validate'!P109</f>
        <v>0.32219999999999999</v>
      </c>
      <c r="Q109">
        <f>'Test_IF-có_validate'!Q109</f>
        <v>0.1444</v>
      </c>
      <c r="R109">
        <f>'Test_IF-có_validate'!R109</f>
        <v>3.0300000000000001E-2</v>
      </c>
      <c r="S109">
        <f>'Test_IF-có_validate'!S109</f>
        <v>0.68369999999999997</v>
      </c>
      <c r="U109" s="37">
        <f t="shared" si="56"/>
        <v>0.36359999999999998</v>
      </c>
      <c r="V109" s="37">
        <f t="shared" si="56"/>
        <v>0.51259999999999994</v>
      </c>
      <c r="W109" s="37">
        <f t="shared" si="56"/>
        <v>0.74760000000000004</v>
      </c>
      <c r="X109" s="37">
        <f t="shared" si="56"/>
        <v>0.94120000000000004</v>
      </c>
      <c r="Y109" s="37">
        <f t="shared" si="56"/>
        <v>0.18790000000000001</v>
      </c>
      <c r="AA109" s="37">
        <f t="shared" si="36"/>
        <v>0.1173</v>
      </c>
      <c r="AB109" s="37">
        <f t="shared" si="37"/>
        <v>9.8299999999999998E-2</v>
      </c>
      <c r="AC109" s="37">
        <f t="shared" si="38"/>
        <v>0.24329999999999999</v>
      </c>
      <c r="AD109" s="37">
        <f t="shared" si="39"/>
        <v>0.3301</v>
      </c>
      <c r="AE109" s="37">
        <f t="shared" si="40"/>
        <v>0.5837</v>
      </c>
      <c r="AG109" s="38">
        <f t="shared" si="41"/>
        <v>0.23930000000000001</v>
      </c>
      <c r="AH109" s="38">
        <f t="shared" si="42"/>
        <v>0.15820000000000001</v>
      </c>
      <c r="AI109" s="38">
        <f t="shared" si="43"/>
        <v>0.218</v>
      </c>
      <c r="AJ109" s="38">
        <f t="shared" si="44"/>
        <v>0.2475</v>
      </c>
      <c r="AK109" s="38">
        <f t="shared" si="45"/>
        <v>0.49530000000000002</v>
      </c>
      <c r="AM109" s="38">
        <f t="shared" si="46"/>
        <v>1.9199999999999998E-2</v>
      </c>
      <c r="AN109" s="38">
        <f t="shared" si="47"/>
        <v>8.5199999999999998E-2</v>
      </c>
      <c r="AO109" s="38">
        <f t="shared" si="48"/>
        <v>0.39429999999999998</v>
      </c>
      <c r="AP109" s="38">
        <f t="shared" si="49"/>
        <v>0.31719999999999998</v>
      </c>
      <c r="AQ109" s="38">
        <f t="shared" si="50"/>
        <v>0.1241</v>
      </c>
      <c r="AR109" s="38"/>
      <c r="AS109" s="38">
        <f t="shared" si="51"/>
        <v>5.0000000000000001E-3</v>
      </c>
      <c r="AT109" s="38">
        <f t="shared" si="52"/>
        <v>0.14530000000000001</v>
      </c>
      <c r="AU109" s="38">
        <f t="shared" si="53"/>
        <v>0.3901</v>
      </c>
      <c r="AV109" s="38">
        <f t="shared" si="54"/>
        <v>0.47760000000000002</v>
      </c>
      <c r="AW109" s="38">
        <f t="shared" si="55"/>
        <v>7.7499999999999999E-2</v>
      </c>
    </row>
    <row r="110" spans="2:49" ht="15.75" x14ac:dyDescent="0.25">
      <c r="B110">
        <v>0.4</v>
      </c>
      <c r="C110">
        <v>0.3</v>
      </c>
      <c r="D110">
        <v>0.18</v>
      </c>
      <c r="E110">
        <v>0.28999999999999998</v>
      </c>
      <c r="F110">
        <v>0.59</v>
      </c>
      <c r="G110" t="s">
        <v>24</v>
      </c>
      <c r="H110">
        <f t="shared" si="29"/>
        <v>0.4708</v>
      </c>
      <c r="I110">
        <f t="shared" si="30"/>
        <v>0.4022</v>
      </c>
      <c r="J110">
        <f t="shared" si="31"/>
        <v>6.3600000000000004E-2</v>
      </c>
      <c r="K110">
        <f t="shared" si="32"/>
        <v>0.16789999999999999</v>
      </c>
      <c r="L110" s="47">
        <f t="shared" si="33"/>
        <v>6.3600000000000004E-2</v>
      </c>
      <c r="M110" t="str">
        <f t="shared" si="34"/>
        <v>Middle</v>
      </c>
      <c r="N110">
        <f t="shared" si="35"/>
        <v>1</v>
      </c>
      <c r="O110">
        <f>'Test_IF-có_validate'!O110</f>
        <v>0.44440000000000002</v>
      </c>
      <c r="P110">
        <f>'Test_IF-có_validate'!P110</f>
        <v>0.33329999999999999</v>
      </c>
      <c r="Q110">
        <f>'Test_IF-có_validate'!Q110</f>
        <v>0.18890000000000001</v>
      </c>
      <c r="R110">
        <f>'Test_IF-có_validate'!R110</f>
        <v>0.29289999999999999</v>
      </c>
      <c r="S110">
        <f>'Test_IF-có_validate'!S110</f>
        <v>0.59179999999999999</v>
      </c>
      <c r="U110" s="37">
        <f t="shared" si="56"/>
        <v>0.38469999999999999</v>
      </c>
      <c r="V110" s="37">
        <f t="shared" si="56"/>
        <v>0.5</v>
      </c>
      <c r="W110" s="37">
        <f t="shared" si="56"/>
        <v>0.68220000000000003</v>
      </c>
      <c r="X110" s="37">
        <f t="shared" si="56"/>
        <v>0.54690000000000005</v>
      </c>
      <c r="Y110" s="37">
        <f t="shared" si="56"/>
        <v>0.25640000000000002</v>
      </c>
      <c r="AA110" s="37">
        <f t="shared" si="36"/>
        <v>9.69E-2</v>
      </c>
      <c r="AB110" s="37">
        <f t="shared" si="37"/>
        <v>0.10879999999999999</v>
      </c>
      <c r="AC110" s="37">
        <f t="shared" si="38"/>
        <v>0.19850000000000001</v>
      </c>
      <c r="AD110" s="37">
        <f t="shared" si="39"/>
        <v>6.59E-2</v>
      </c>
      <c r="AE110" s="37">
        <f t="shared" si="40"/>
        <v>0.496</v>
      </c>
      <c r="AG110" s="38">
        <f t="shared" si="41"/>
        <v>0.22090000000000001</v>
      </c>
      <c r="AH110" s="38">
        <f t="shared" si="42"/>
        <v>0.15709999999999999</v>
      </c>
      <c r="AI110" s="38">
        <f t="shared" si="43"/>
        <v>0.21299999999999999</v>
      </c>
      <c r="AJ110" s="38">
        <f t="shared" si="44"/>
        <v>0.2157</v>
      </c>
      <c r="AK110" s="38">
        <f t="shared" si="45"/>
        <v>0.41810000000000003</v>
      </c>
      <c r="AM110" s="38">
        <f t="shared" si="46"/>
        <v>1.1000000000000001E-3</v>
      </c>
      <c r="AN110" s="38">
        <f t="shared" si="47"/>
        <v>7.4700000000000003E-2</v>
      </c>
      <c r="AO110" s="38">
        <f t="shared" si="48"/>
        <v>0.34770000000000001</v>
      </c>
      <c r="AP110" s="38">
        <f t="shared" si="49"/>
        <v>5.3600000000000002E-2</v>
      </c>
      <c r="AQ110" s="38">
        <f t="shared" si="50"/>
        <v>4.5499999999999999E-2</v>
      </c>
      <c r="AR110" s="38"/>
      <c r="AS110" s="38">
        <f t="shared" si="51"/>
        <v>2.53E-2</v>
      </c>
      <c r="AT110" s="38">
        <f t="shared" si="52"/>
        <v>0.13469999999999999</v>
      </c>
      <c r="AU110" s="38">
        <f t="shared" si="53"/>
        <v>0.34350000000000003</v>
      </c>
      <c r="AV110" s="38">
        <f t="shared" si="54"/>
        <v>0.20369999999999999</v>
      </c>
      <c r="AW110" s="38">
        <f t="shared" si="55"/>
        <v>0.15609999999999999</v>
      </c>
    </row>
    <row r="111" spans="2:49" ht="15.75" x14ac:dyDescent="0.25">
      <c r="B111">
        <v>0.38</v>
      </c>
      <c r="C111">
        <v>0.33</v>
      </c>
      <c r="D111">
        <v>0.1</v>
      </c>
      <c r="E111">
        <v>7.0000000000000007E-2</v>
      </c>
      <c r="F111">
        <v>0.4</v>
      </c>
      <c r="G111" t="s">
        <v>21</v>
      </c>
      <c r="H111">
        <f t="shared" si="29"/>
        <v>0.3075</v>
      </c>
      <c r="I111">
        <f t="shared" si="30"/>
        <v>0.2492</v>
      </c>
      <c r="J111">
        <f t="shared" si="31"/>
        <v>0.1492</v>
      </c>
      <c r="K111">
        <f t="shared" si="32"/>
        <v>0.34089999999999998</v>
      </c>
      <c r="L111" s="47">
        <f t="shared" si="33"/>
        <v>0.1492</v>
      </c>
      <c r="M111" t="str">
        <f t="shared" si="34"/>
        <v>Middle</v>
      </c>
      <c r="N111">
        <f t="shared" si="35"/>
        <v>0</v>
      </c>
      <c r="O111">
        <f>'Test_IF-có_validate'!O111</f>
        <v>0.42220000000000002</v>
      </c>
      <c r="P111">
        <f>'Test_IF-có_validate'!P111</f>
        <v>0.36670000000000003</v>
      </c>
      <c r="Q111">
        <f>'Test_IF-có_validate'!Q111</f>
        <v>0.1</v>
      </c>
      <c r="R111">
        <f>'Test_IF-có_validate'!R111</f>
        <v>7.0699999999999999E-2</v>
      </c>
      <c r="S111">
        <f>'Test_IF-có_validate'!S111</f>
        <v>0.39800000000000002</v>
      </c>
      <c r="U111" s="37">
        <f t="shared" si="56"/>
        <v>0.40629999999999999</v>
      </c>
      <c r="V111" s="37">
        <f t="shared" si="56"/>
        <v>0.46339999999999998</v>
      </c>
      <c r="W111" s="37">
        <f t="shared" si="56"/>
        <v>0.81820000000000004</v>
      </c>
      <c r="X111" s="37">
        <f t="shared" si="56"/>
        <v>0.8679</v>
      </c>
      <c r="Y111" s="37">
        <f t="shared" si="56"/>
        <v>0.43059999999999998</v>
      </c>
      <c r="AA111" s="37">
        <f t="shared" si="36"/>
        <v>7.6499999999999999E-2</v>
      </c>
      <c r="AB111" s="37">
        <f t="shared" si="37"/>
        <v>0.1404</v>
      </c>
      <c r="AC111" s="37">
        <f t="shared" si="38"/>
        <v>0.28899999999999998</v>
      </c>
      <c r="AD111" s="37">
        <f t="shared" si="39"/>
        <v>0.28749999999999998</v>
      </c>
      <c r="AE111" s="37">
        <f t="shared" si="40"/>
        <v>0.30940000000000001</v>
      </c>
      <c r="AG111" s="38">
        <f t="shared" si="41"/>
        <v>0.2026</v>
      </c>
      <c r="AH111" s="38">
        <f t="shared" si="42"/>
        <v>0.154</v>
      </c>
      <c r="AI111" s="38">
        <f t="shared" si="43"/>
        <v>0.223</v>
      </c>
      <c r="AJ111" s="38">
        <f t="shared" si="44"/>
        <v>0.2427</v>
      </c>
      <c r="AK111" s="38">
        <f t="shared" si="45"/>
        <v>0.25119999999999998</v>
      </c>
      <c r="AM111" s="38">
        <f t="shared" si="46"/>
        <v>2.1399999999999999E-2</v>
      </c>
      <c r="AN111" s="38">
        <f t="shared" si="47"/>
        <v>4.3299999999999998E-2</v>
      </c>
      <c r="AO111" s="38">
        <f t="shared" si="48"/>
        <v>0.44219999999999998</v>
      </c>
      <c r="AP111" s="38">
        <f t="shared" si="49"/>
        <v>0.2747</v>
      </c>
      <c r="AQ111" s="38">
        <f t="shared" si="50"/>
        <v>0.1285</v>
      </c>
      <c r="AR111" s="38"/>
      <c r="AS111" s="38">
        <f t="shared" si="51"/>
        <v>4.5600000000000002E-2</v>
      </c>
      <c r="AT111" s="38">
        <f t="shared" si="52"/>
        <v>0.1032</v>
      </c>
      <c r="AU111" s="38">
        <f t="shared" si="53"/>
        <v>0.438</v>
      </c>
      <c r="AV111" s="38">
        <f t="shared" si="54"/>
        <v>0.43259999999999998</v>
      </c>
      <c r="AW111" s="38">
        <f t="shared" si="55"/>
        <v>0.3337</v>
      </c>
    </row>
    <row r="112" spans="2:49" ht="15.75" x14ac:dyDescent="0.25">
      <c r="B112">
        <v>0.47</v>
      </c>
      <c r="C112">
        <v>0.47</v>
      </c>
      <c r="D112">
        <v>0.25</v>
      </c>
      <c r="E112">
        <v>0.96</v>
      </c>
      <c r="F112">
        <v>0.61</v>
      </c>
      <c r="G112" t="s">
        <v>20</v>
      </c>
      <c r="H112">
        <f t="shared" si="29"/>
        <v>0.49180000000000001</v>
      </c>
      <c r="I112">
        <f t="shared" si="30"/>
        <v>0.42259999999999998</v>
      </c>
      <c r="J112">
        <f t="shared" si="31"/>
        <v>8.2900000000000001E-2</v>
      </c>
      <c r="K112">
        <f t="shared" si="32"/>
        <v>0.14949999999999999</v>
      </c>
      <c r="L112" s="47">
        <f t="shared" si="33"/>
        <v>8.2900000000000001E-2</v>
      </c>
      <c r="M112" t="str">
        <f t="shared" si="34"/>
        <v>Middle</v>
      </c>
      <c r="N112">
        <f t="shared" si="35"/>
        <v>0</v>
      </c>
      <c r="O112">
        <f>'Test_IF-có_validate'!O112</f>
        <v>0.5222</v>
      </c>
      <c r="P112">
        <f>'Test_IF-có_validate'!P112</f>
        <v>0.5222</v>
      </c>
      <c r="Q112">
        <f>'Test_IF-có_validate'!Q112</f>
        <v>0.26669999999999999</v>
      </c>
      <c r="R112">
        <f>'Test_IF-có_validate'!R112</f>
        <v>0.96970000000000001</v>
      </c>
      <c r="S112">
        <f>'Test_IF-có_validate'!S112</f>
        <v>0.61219999999999997</v>
      </c>
      <c r="U112" s="37">
        <f t="shared" si="56"/>
        <v>0.31390000000000001</v>
      </c>
      <c r="V112" s="37">
        <f t="shared" si="56"/>
        <v>0.31390000000000001</v>
      </c>
      <c r="W112" s="37">
        <f t="shared" si="56"/>
        <v>0.57889999999999997</v>
      </c>
      <c r="X112" s="37">
        <f t="shared" si="56"/>
        <v>1.54E-2</v>
      </c>
      <c r="Y112" s="37">
        <f t="shared" si="56"/>
        <v>0.24049999999999999</v>
      </c>
      <c r="AA112" s="37">
        <f t="shared" si="36"/>
        <v>0.16750000000000001</v>
      </c>
      <c r="AB112" s="37">
        <f t="shared" si="37"/>
        <v>0.28510000000000002</v>
      </c>
      <c r="AC112" s="37">
        <f t="shared" si="38"/>
        <v>0.122</v>
      </c>
      <c r="AD112" s="37">
        <f t="shared" si="39"/>
        <v>0.52790000000000004</v>
      </c>
      <c r="AE112" s="37">
        <f t="shared" si="40"/>
        <v>0.51549999999999996</v>
      </c>
      <c r="AG112" s="38">
        <f t="shared" si="41"/>
        <v>0.2843</v>
      </c>
      <c r="AH112" s="38">
        <f t="shared" si="42"/>
        <v>0.2742</v>
      </c>
      <c r="AI112" s="38">
        <f t="shared" si="43"/>
        <v>0.20399999999999999</v>
      </c>
      <c r="AJ112" s="38">
        <f t="shared" si="44"/>
        <v>0.52039999999999997</v>
      </c>
      <c r="AK112" s="38">
        <f t="shared" si="45"/>
        <v>0.43540000000000001</v>
      </c>
      <c r="AM112" s="38">
        <f t="shared" si="46"/>
        <v>6.9000000000000006E-2</v>
      </c>
      <c r="AN112" s="38">
        <f t="shared" si="47"/>
        <v>9.8699999999999996E-2</v>
      </c>
      <c r="AO112" s="38">
        <f t="shared" si="48"/>
        <v>0.26879999999999998</v>
      </c>
      <c r="AP112" s="38">
        <f t="shared" si="49"/>
        <v>0.54139999999999999</v>
      </c>
      <c r="AQ112" s="38">
        <f t="shared" si="50"/>
        <v>6.3200000000000006E-2</v>
      </c>
      <c r="AR112" s="38"/>
      <c r="AS112" s="38">
        <f t="shared" si="51"/>
        <v>4.48E-2</v>
      </c>
      <c r="AT112" s="38">
        <f t="shared" si="52"/>
        <v>3.8800000000000001E-2</v>
      </c>
      <c r="AU112" s="38">
        <f t="shared" si="53"/>
        <v>0.26479999999999998</v>
      </c>
      <c r="AV112" s="38">
        <f t="shared" si="54"/>
        <v>0.38159999999999999</v>
      </c>
      <c r="AW112" s="38">
        <f t="shared" si="55"/>
        <v>0.1384</v>
      </c>
    </row>
    <row r="113" spans="2:49" ht="15.75" x14ac:dyDescent="0.25">
      <c r="B113">
        <v>0.41</v>
      </c>
      <c r="C113">
        <v>0.37</v>
      </c>
      <c r="D113">
        <v>0.79</v>
      </c>
      <c r="E113">
        <v>0.12</v>
      </c>
      <c r="F113">
        <v>0.32</v>
      </c>
      <c r="G113" t="s">
        <v>21</v>
      </c>
      <c r="H113">
        <f t="shared" si="29"/>
        <v>0.2407</v>
      </c>
      <c r="I113">
        <f t="shared" si="30"/>
        <v>0.19719999999999999</v>
      </c>
      <c r="J113">
        <f t="shared" si="31"/>
        <v>0.20910000000000001</v>
      </c>
      <c r="K113">
        <f t="shared" si="32"/>
        <v>0.40429999999999999</v>
      </c>
      <c r="L113" s="47">
        <f t="shared" si="33"/>
        <v>0.19719999999999999</v>
      </c>
      <c r="M113" t="str">
        <f t="shared" si="34"/>
        <v>Low</v>
      </c>
      <c r="N113">
        <f t="shared" si="35"/>
        <v>1</v>
      </c>
      <c r="O113">
        <f>'Test_IF-có_validate'!O113</f>
        <v>0.4556</v>
      </c>
      <c r="P113">
        <f>'Test_IF-có_validate'!P113</f>
        <v>0.41110000000000002</v>
      </c>
      <c r="Q113">
        <f>'Test_IF-có_validate'!Q113</f>
        <v>0.86670000000000003</v>
      </c>
      <c r="R113">
        <f>'Test_IF-có_validate'!R113</f>
        <v>0.1212</v>
      </c>
      <c r="S113">
        <f>'Test_IF-có_validate'!S113</f>
        <v>0.31630000000000003</v>
      </c>
      <c r="U113" s="37">
        <f t="shared" si="56"/>
        <v>0.374</v>
      </c>
      <c r="V113" s="37">
        <f t="shared" si="56"/>
        <v>0.4173</v>
      </c>
      <c r="W113" s="37">
        <f t="shared" si="56"/>
        <v>7.1400000000000005E-2</v>
      </c>
      <c r="X113" s="37">
        <f t="shared" si="56"/>
        <v>0.78380000000000005</v>
      </c>
      <c r="Y113" s="37">
        <f t="shared" si="56"/>
        <v>0.51939999999999997</v>
      </c>
      <c r="AA113" s="37">
        <f t="shared" si="36"/>
        <v>0.1072</v>
      </c>
      <c r="AB113" s="37">
        <f t="shared" si="37"/>
        <v>0.1822</v>
      </c>
      <c r="AC113" s="37">
        <f t="shared" si="38"/>
        <v>0.41020000000000001</v>
      </c>
      <c r="AD113" s="37">
        <f t="shared" si="39"/>
        <v>0.2354</v>
      </c>
      <c r="AE113" s="37">
        <f t="shared" si="40"/>
        <v>0.23</v>
      </c>
      <c r="AG113" s="38">
        <f t="shared" si="41"/>
        <v>0.2301</v>
      </c>
      <c r="AH113" s="38">
        <f t="shared" si="42"/>
        <v>0.18390000000000001</v>
      </c>
      <c r="AI113" s="38">
        <f t="shared" si="43"/>
        <v>0.47370000000000001</v>
      </c>
      <c r="AJ113" s="38">
        <f t="shared" si="44"/>
        <v>0.23669999999999999</v>
      </c>
      <c r="AK113" s="38">
        <f t="shared" si="45"/>
        <v>0.17879999999999999</v>
      </c>
      <c r="AM113" s="38">
        <f t="shared" si="46"/>
        <v>9.1000000000000004E-3</v>
      </c>
      <c r="AN113" s="38">
        <f t="shared" si="47"/>
        <v>2E-3</v>
      </c>
      <c r="AO113" s="38">
        <f t="shared" si="48"/>
        <v>0.26019999999999999</v>
      </c>
      <c r="AP113" s="38">
        <f t="shared" si="49"/>
        <v>0.2228</v>
      </c>
      <c r="AQ113" s="38">
        <f t="shared" si="50"/>
        <v>0.20599999999999999</v>
      </c>
      <c r="AR113" s="38"/>
      <c r="AS113" s="38">
        <f t="shared" si="51"/>
        <v>1.4999999999999999E-2</v>
      </c>
      <c r="AT113" s="38">
        <f t="shared" si="52"/>
        <v>6.1800000000000001E-2</v>
      </c>
      <c r="AU113" s="38">
        <f t="shared" si="53"/>
        <v>0.26419999999999999</v>
      </c>
      <c r="AV113" s="38">
        <f t="shared" si="54"/>
        <v>0.37809999999999999</v>
      </c>
      <c r="AW113" s="38">
        <f t="shared" si="55"/>
        <v>0.41449999999999998</v>
      </c>
    </row>
    <row r="114" spans="2:49" ht="15.75" x14ac:dyDescent="0.25">
      <c r="B114">
        <v>0.42</v>
      </c>
      <c r="C114">
        <v>0.39</v>
      </c>
      <c r="D114">
        <v>0.78</v>
      </c>
      <c r="E114">
        <v>0.32</v>
      </c>
      <c r="F114">
        <v>0.2</v>
      </c>
      <c r="G114" t="s">
        <v>21</v>
      </c>
      <c r="H114">
        <f t="shared" si="29"/>
        <v>0.12640000000000001</v>
      </c>
      <c r="I114">
        <f t="shared" si="30"/>
        <v>0.12889999999999999</v>
      </c>
      <c r="J114">
        <f t="shared" si="31"/>
        <v>0.318</v>
      </c>
      <c r="K114">
        <f t="shared" si="32"/>
        <v>0.52010000000000001</v>
      </c>
      <c r="L114" s="47">
        <f t="shared" si="33"/>
        <v>0.12640000000000001</v>
      </c>
      <c r="M114" t="str">
        <f t="shared" si="34"/>
        <v>Very Low</v>
      </c>
      <c r="N114">
        <f t="shared" si="35"/>
        <v>0</v>
      </c>
      <c r="O114">
        <f>'Test_IF-có_validate'!O114</f>
        <v>0.4667</v>
      </c>
      <c r="P114">
        <f>'Test_IF-có_validate'!P114</f>
        <v>0.43330000000000002</v>
      </c>
      <c r="Q114">
        <f>'Test_IF-có_validate'!Q114</f>
        <v>0.85560000000000003</v>
      </c>
      <c r="R114">
        <f>'Test_IF-có_validate'!R114</f>
        <v>0.32319999999999999</v>
      </c>
      <c r="S114">
        <f>'Test_IF-có_validate'!S114</f>
        <v>0.19389999999999999</v>
      </c>
      <c r="U114" s="37">
        <f t="shared" si="56"/>
        <v>0.36359999999999998</v>
      </c>
      <c r="V114" s="37">
        <f t="shared" si="56"/>
        <v>0.39539999999999997</v>
      </c>
      <c r="W114" s="37">
        <f t="shared" si="56"/>
        <v>7.7799999999999994E-2</v>
      </c>
      <c r="X114" s="37">
        <f t="shared" si="56"/>
        <v>0.51149999999999995</v>
      </c>
      <c r="Y114" s="37">
        <f t="shared" si="56"/>
        <v>0.67520000000000002</v>
      </c>
      <c r="AA114" s="37">
        <f t="shared" si="36"/>
        <v>0.1173</v>
      </c>
      <c r="AB114" s="37">
        <f t="shared" si="37"/>
        <v>0.2029</v>
      </c>
      <c r="AC114" s="37">
        <f t="shared" si="38"/>
        <v>0.40100000000000002</v>
      </c>
      <c r="AD114" s="37">
        <f t="shared" si="39"/>
        <v>3.7100000000000001E-2</v>
      </c>
      <c r="AE114" s="37">
        <f t="shared" si="40"/>
        <v>0.1101</v>
      </c>
      <c r="AG114" s="38">
        <f t="shared" si="41"/>
        <v>0.23930000000000001</v>
      </c>
      <c r="AH114" s="38">
        <f t="shared" si="42"/>
        <v>0.20219999999999999</v>
      </c>
      <c r="AI114" s="38">
        <f t="shared" si="43"/>
        <v>0.46600000000000003</v>
      </c>
      <c r="AJ114" s="38">
        <f t="shared" si="44"/>
        <v>0.21190000000000001</v>
      </c>
      <c r="AK114" s="38">
        <f t="shared" si="45"/>
        <v>0.1056</v>
      </c>
      <c r="AM114" s="38">
        <f t="shared" si="46"/>
        <v>1.9199999999999998E-2</v>
      </c>
      <c r="AN114" s="38">
        <f t="shared" si="47"/>
        <v>1.84E-2</v>
      </c>
      <c r="AO114" s="38">
        <f t="shared" si="48"/>
        <v>0.25130000000000002</v>
      </c>
      <c r="AP114" s="38">
        <f t="shared" si="49"/>
        <v>2.4799999999999999E-2</v>
      </c>
      <c r="AQ114" s="38">
        <f t="shared" si="50"/>
        <v>0.32790000000000002</v>
      </c>
      <c r="AR114" s="38"/>
      <c r="AS114" s="38">
        <f t="shared" si="51"/>
        <v>5.0000000000000001E-3</v>
      </c>
      <c r="AT114" s="38">
        <f t="shared" si="52"/>
        <v>4.1399999999999999E-2</v>
      </c>
      <c r="AU114" s="38">
        <f t="shared" si="53"/>
        <v>0.25530000000000003</v>
      </c>
      <c r="AV114" s="38">
        <f t="shared" si="54"/>
        <v>0.17449999999999999</v>
      </c>
      <c r="AW114" s="38">
        <f t="shared" si="55"/>
        <v>0.54400000000000004</v>
      </c>
    </row>
    <row r="115" spans="2:49" ht="15.75" x14ac:dyDescent="0.25">
      <c r="B115">
        <v>0.36</v>
      </c>
      <c r="C115">
        <v>0.52</v>
      </c>
      <c r="D115">
        <v>7.0000000000000007E-2</v>
      </c>
      <c r="E115">
        <v>0.1</v>
      </c>
      <c r="F115">
        <v>0.15</v>
      </c>
      <c r="G115" t="s">
        <v>23</v>
      </c>
      <c r="H115">
        <f t="shared" si="29"/>
        <v>7.9000000000000001E-2</v>
      </c>
      <c r="I115">
        <f t="shared" si="30"/>
        <v>0.11799999999999999</v>
      </c>
      <c r="J115">
        <f t="shared" si="31"/>
        <v>0.38429999999999997</v>
      </c>
      <c r="K115">
        <f t="shared" si="32"/>
        <v>0.58979999999999999</v>
      </c>
      <c r="L115" s="47">
        <f t="shared" si="33"/>
        <v>7.9000000000000001E-2</v>
      </c>
      <c r="M115" t="str">
        <f t="shared" si="34"/>
        <v>Very Low</v>
      </c>
      <c r="N115">
        <f t="shared" si="35"/>
        <v>1</v>
      </c>
      <c r="O115">
        <f>'Test_IF-có_validate'!O115</f>
        <v>0.4</v>
      </c>
      <c r="P115">
        <f>'Test_IF-có_validate'!P115</f>
        <v>0.57779999999999998</v>
      </c>
      <c r="Q115">
        <f>'Test_IF-có_validate'!Q115</f>
        <v>6.6699999999999995E-2</v>
      </c>
      <c r="R115">
        <f>'Test_IF-có_validate'!R115</f>
        <v>0.10100000000000001</v>
      </c>
      <c r="S115">
        <f>'Test_IF-có_validate'!S115</f>
        <v>0.1429</v>
      </c>
      <c r="U115" s="37">
        <f t="shared" si="56"/>
        <v>0.42859999999999998</v>
      </c>
      <c r="V115" s="37">
        <f t="shared" si="56"/>
        <v>0.2676</v>
      </c>
      <c r="W115" s="37">
        <f t="shared" si="56"/>
        <v>0.87490000000000001</v>
      </c>
      <c r="X115" s="37">
        <f t="shared" si="56"/>
        <v>0.8165</v>
      </c>
      <c r="Y115" s="37">
        <f t="shared" si="56"/>
        <v>0.74990000000000001</v>
      </c>
      <c r="AA115" s="37">
        <f t="shared" si="36"/>
        <v>5.6000000000000001E-2</v>
      </c>
      <c r="AB115" s="37">
        <f t="shared" si="37"/>
        <v>0.33600000000000002</v>
      </c>
      <c r="AC115" s="37">
        <f t="shared" si="38"/>
        <v>0.32390000000000002</v>
      </c>
      <c r="AD115" s="37">
        <f t="shared" si="39"/>
        <v>0.25609999999999999</v>
      </c>
      <c r="AE115" s="37">
        <f t="shared" si="40"/>
        <v>5.9700000000000003E-2</v>
      </c>
      <c r="AG115" s="38">
        <f t="shared" si="41"/>
        <v>0.18410000000000001</v>
      </c>
      <c r="AH115" s="38">
        <f t="shared" si="42"/>
        <v>0.31830000000000003</v>
      </c>
      <c r="AI115" s="38">
        <f t="shared" si="43"/>
        <v>0.22670000000000001</v>
      </c>
      <c r="AJ115" s="38">
        <f t="shared" si="44"/>
        <v>0.23910000000000001</v>
      </c>
      <c r="AK115" s="38">
        <f t="shared" si="45"/>
        <v>0.1085</v>
      </c>
      <c r="AM115" s="38">
        <f t="shared" si="46"/>
        <v>4.19E-2</v>
      </c>
      <c r="AN115" s="38">
        <f t="shared" si="47"/>
        <v>0.1479</v>
      </c>
      <c r="AO115" s="38">
        <f t="shared" si="48"/>
        <v>0.47910000000000003</v>
      </c>
      <c r="AP115" s="38">
        <f t="shared" si="49"/>
        <v>0.24340000000000001</v>
      </c>
      <c r="AQ115" s="38">
        <f t="shared" si="50"/>
        <v>0.38109999999999999</v>
      </c>
      <c r="AR115" s="38"/>
      <c r="AS115" s="38">
        <f t="shared" si="51"/>
        <v>6.6100000000000006E-2</v>
      </c>
      <c r="AT115" s="38">
        <f t="shared" si="52"/>
        <v>8.7800000000000003E-2</v>
      </c>
      <c r="AU115" s="38">
        <f t="shared" si="53"/>
        <v>0.47470000000000001</v>
      </c>
      <c r="AV115" s="38">
        <f t="shared" si="54"/>
        <v>0.3997</v>
      </c>
      <c r="AW115" s="38">
        <f t="shared" si="55"/>
        <v>0.60150000000000003</v>
      </c>
    </row>
    <row r="116" spans="2:49" ht="15.75" x14ac:dyDescent="0.25">
      <c r="B116">
        <v>0.4</v>
      </c>
      <c r="C116">
        <v>0.59</v>
      </c>
      <c r="D116">
        <v>0.77</v>
      </c>
      <c r="E116">
        <v>0.99</v>
      </c>
      <c r="F116">
        <v>0.24</v>
      </c>
      <c r="G116" t="s">
        <v>24</v>
      </c>
      <c r="H116">
        <f t="shared" si="29"/>
        <v>0.17130000000000001</v>
      </c>
      <c r="I116">
        <f t="shared" si="30"/>
        <v>0.13350000000000001</v>
      </c>
      <c r="J116">
        <f t="shared" si="31"/>
        <v>0.28789999999999999</v>
      </c>
      <c r="K116">
        <f t="shared" si="32"/>
        <v>0.48230000000000001</v>
      </c>
      <c r="L116" s="47">
        <f t="shared" si="33"/>
        <v>0.13350000000000001</v>
      </c>
      <c r="M116" t="str">
        <f t="shared" si="34"/>
        <v>Low</v>
      </c>
      <c r="N116">
        <f t="shared" si="35"/>
        <v>0</v>
      </c>
      <c r="O116">
        <f>'Test_IF-có_validate'!O116</f>
        <v>0.44440000000000002</v>
      </c>
      <c r="P116">
        <f>'Test_IF-có_validate'!P116</f>
        <v>0.65559999999999996</v>
      </c>
      <c r="Q116">
        <f>'Test_IF-có_validate'!Q116</f>
        <v>0.84440000000000004</v>
      </c>
      <c r="R116">
        <f>'Test_IF-có_validate'!R116</f>
        <v>1</v>
      </c>
      <c r="S116">
        <f>'Test_IF-có_validate'!S116</f>
        <v>0.23469999999999999</v>
      </c>
      <c r="U116" s="37">
        <f t="shared" si="56"/>
        <v>0.38469999999999999</v>
      </c>
      <c r="V116" s="37">
        <f t="shared" si="56"/>
        <v>0.20799999999999999</v>
      </c>
      <c r="W116" s="37">
        <f t="shared" si="56"/>
        <v>8.4400000000000003E-2</v>
      </c>
      <c r="X116" s="37">
        <f t="shared" si="56"/>
        <v>0</v>
      </c>
      <c r="Y116" s="37">
        <f t="shared" si="56"/>
        <v>0.61980000000000002</v>
      </c>
      <c r="AA116" s="37">
        <f t="shared" si="36"/>
        <v>9.69E-2</v>
      </c>
      <c r="AB116" s="37">
        <f t="shared" si="37"/>
        <v>0.40639999999999998</v>
      </c>
      <c r="AC116" s="37">
        <f t="shared" si="38"/>
        <v>0.39179999999999998</v>
      </c>
      <c r="AD116" s="37">
        <f t="shared" si="39"/>
        <v>0.55259999999999998</v>
      </c>
      <c r="AE116" s="37">
        <f t="shared" si="40"/>
        <v>0.1502</v>
      </c>
      <c r="AG116" s="38">
        <f t="shared" si="41"/>
        <v>0.22090000000000001</v>
      </c>
      <c r="AH116" s="38">
        <f t="shared" si="42"/>
        <v>0.37890000000000001</v>
      </c>
      <c r="AI116" s="38">
        <f t="shared" si="43"/>
        <v>0.4582</v>
      </c>
      <c r="AJ116" s="38">
        <f t="shared" si="44"/>
        <v>0.5403</v>
      </c>
      <c r="AK116" s="38">
        <f t="shared" si="45"/>
        <v>0.1052</v>
      </c>
      <c r="AM116" s="38">
        <f t="shared" si="46"/>
        <v>1.1000000000000001E-3</v>
      </c>
      <c r="AN116" s="38">
        <f t="shared" si="47"/>
        <v>0.2155</v>
      </c>
      <c r="AO116" s="38">
        <f t="shared" si="48"/>
        <v>0.24229999999999999</v>
      </c>
      <c r="AP116" s="38">
        <f t="shared" si="49"/>
        <v>0.56630000000000003</v>
      </c>
      <c r="AQ116" s="38">
        <f t="shared" si="50"/>
        <v>0.28639999999999999</v>
      </c>
      <c r="AR116" s="38"/>
      <c r="AS116" s="38">
        <f t="shared" si="51"/>
        <v>2.53E-2</v>
      </c>
      <c r="AT116" s="38">
        <f t="shared" si="52"/>
        <v>0.155</v>
      </c>
      <c r="AU116" s="38">
        <f t="shared" si="53"/>
        <v>0.24629999999999999</v>
      </c>
      <c r="AV116" s="38">
        <f t="shared" si="54"/>
        <v>0.40529999999999999</v>
      </c>
      <c r="AW116" s="38">
        <f t="shared" si="55"/>
        <v>0.4995</v>
      </c>
    </row>
    <row r="117" spans="2:49" ht="15.75" x14ac:dyDescent="0.25">
      <c r="B117">
        <v>0.43</v>
      </c>
      <c r="C117">
        <v>0.65</v>
      </c>
      <c r="D117">
        <v>0.76</v>
      </c>
      <c r="E117">
        <v>0.94</v>
      </c>
      <c r="F117">
        <v>0.28999999999999998</v>
      </c>
      <c r="G117" t="s">
        <v>24</v>
      </c>
      <c r="H117">
        <f t="shared" si="29"/>
        <v>0.21629999999999999</v>
      </c>
      <c r="I117">
        <f t="shared" si="30"/>
        <v>0.17519999999999999</v>
      </c>
      <c r="J117">
        <f t="shared" si="31"/>
        <v>0.2402</v>
      </c>
      <c r="K117">
        <f t="shared" si="32"/>
        <v>0.43169999999999997</v>
      </c>
      <c r="L117" s="47">
        <f t="shared" si="33"/>
        <v>0.17519999999999999</v>
      </c>
      <c r="M117" t="str">
        <f t="shared" si="34"/>
        <v>Low</v>
      </c>
      <c r="N117">
        <f t="shared" si="35"/>
        <v>0</v>
      </c>
      <c r="O117">
        <f>'Test_IF-có_validate'!O117</f>
        <v>0.4778</v>
      </c>
      <c r="P117">
        <f>'Test_IF-có_validate'!P117</f>
        <v>0.72219999999999995</v>
      </c>
      <c r="Q117">
        <f>'Test_IF-có_validate'!Q117</f>
        <v>0.83330000000000004</v>
      </c>
      <c r="R117">
        <f>'Test_IF-có_validate'!R117</f>
        <v>0.94950000000000001</v>
      </c>
      <c r="S117">
        <f>'Test_IF-có_validate'!S117</f>
        <v>0.28570000000000001</v>
      </c>
      <c r="U117" s="37">
        <f t="shared" si="56"/>
        <v>0.35339999999999999</v>
      </c>
      <c r="V117" s="37">
        <f t="shared" si="56"/>
        <v>0.1613</v>
      </c>
      <c r="W117" s="37">
        <f t="shared" si="56"/>
        <v>9.0899999999999995E-2</v>
      </c>
      <c r="X117" s="37">
        <f t="shared" si="56"/>
        <v>2.5899999999999999E-2</v>
      </c>
      <c r="Y117" s="37">
        <f t="shared" si="56"/>
        <v>0.55559999999999998</v>
      </c>
      <c r="AA117" s="37">
        <f t="shared" si="36"/>
        <v>0.12740000000000001</v>
      </c>
      <c r="AB117" s="37">
        <f t="shared" si="37"/>
        <v>0.46610000000000001</v>
      </c>
      <c r="AC117" s="37">
        <f t="shared" si="38"/>
        <v>0.3826</v>
      </c>
      <c r="AD117" s="37">
        <f t="shared" si="39"/>
        <v>0.51139999999999997</v>
      </c>
      <c r="AE117" s="37">
        <f t="shared" si="40"/>
        <v>0.2001</v>
      </c>
      <c r="AG117" s="38">
        <f t="shared" si="41"/>
        <v>0.24829999999999999</v>
      </c>
      <c r="AH117" s="38">
        <f t="shared" si="42"/>
        <v>0.42980000000000002</v>
      </c>
      <c r="AI117" s="38">
        <f t="shared" si="43"/>
        <v>0.45050000000000001</v>
      </c>
      <c r="AJ117" s="38">
        <f t="shared" si="44"/>
        <v>0.50700000000000001</v>
      </c>
      <c r="AK117" s="38">
        <f t="shared" si="45"/>
        <v>0.15140000000000001</v>
      </c>
      <c r="AM117" s="38">
        <f t="shared" si="46"/>
        <v>2.92E-2</v>
      </c>
      <c r="AN117" s="38">
        <f t="shared" si="47"/>
        <v>0.27239999999999998</v>
      </c>
      <c r="AO117" s="38">
        <f t="shared" si="48"/>
        <v>0.23330000000000001</v>
      </c>
      <c r="AP117" s="38">
        <f t="shared" si="49"/>
        <v>0.52480000000000004</v>
      </c>
      <c r="AQ117" s="38">
        <f t="shared" si="50"/>
        <v>0.23580000000000001</v>
      </c>
      <c r="AR117" s="38"/>
      <c r="AS117" s="38">
        <f t="shared" si="51"/>
        <v>5.0000000000000001E-3</v>
      </c>
      <c r="AT117" s="38">
        <f t="shared" si="52"/>
        <v>0.21129999999999999</v>
      </c>
      <c r="AU117" s="38">
        <f t="shared" si="53"/>
        <v>0.23730000000000001</v>
      </c>
      <c r="AV117" s="38">
        <f t="shared" si="54"/>
        <v>0.36559999999999998</v>
      </c>
      <c r="AW117" s="38">
        <f t="shared" si="55"/>
        <v>0.44579999999999997</v>
      </c>
    </row>
    <row r="118" spans="2:49" ht="15.75" x14ac:dyDescent="0.25">
      <c r="B118">
        <v>0.6</v>
      </c>
      <c r="C118">
        <v>0.08</v>
      </c>
      <c r="D118">
        <v>0.13</v>
      </c>
      <c r="E118">
        <v>0.14000000000000001</v>
      </c>
      <c r="F118">
        <v>0.32</v>
      </c>
      <c r="G118" t="s">
        <v>21</v>
      </c>
      <c r="H118">
        <f t="shared" si="29"/>
        <v>0.23100000000000001</v>
      </c>
      <c r="I118">
        <f t="shared" si="30"/>
        <v>0.18210000000000001</v>
      </c>
      <c r="J118">
        <f t="shared" si="31"/>
        <v>0.21809999999999999</v>
      </c>
      <c r="K118">
        <f t="shared" si="32"/>
        <v>0.4128</v>
      </c>
      <c r="L118" s="47">
        <f t="shared" si="33"/>
        <v>0.18210000000000001</v>
      </c>
      <c r="M118" t="str">
        <f t="shared" si="34"/>
        <v>Low</v>
      </c>
      <c r="N118">
        <f t="shared" si="35"/>
        <v>1</v>
      </c>
      <c r="O118">
        <f>'Test_IF-có_validate'!O118</f>
        <v>0.66669999999999996</v>
      </c>
      <c r="P118">
        <f>'Test_IF-có_validate'!P118</f>
        <v>8.8900000000000007E-2</v>
      </c>
      <c r="Q118">
        <f>'Test_IF-có_validate'!Q118</f>
        <v>0.1333</v>
      </c>
      <c r="R118">
        <f>'Test_IF-có_validate'!R118</f>
        <v>0.1414</v>
      </c>
      <c r="S118">
        <f>'Test_IF-có_validate'!S118</f>
        <v>0.31630000000000003</v>
      </c>
      <c r="U118" s="37">
        <f t="shared" si="56"/>
        <v>0.2</v>
      </c>
      <c r="V118" s="37">
        <f t="shared" si="56"/>
        <v>0.8367</v>
      </c>
      <c r="W118" s="37">
        <f t="shared" si="56"/>
        <v>0.76480000000000004</v>
      </c>
      <c r="X118" s="37">
        <f t="shared" si="56"/>
        <v>0.75219999999999998</v>
      </c>
      <c r="Y118" s="37">
        <f t="shared" si="56"/>
        <v>0.51939999999999997</v>
      </c>
      <c r="AA118" s="37">
        <f t="shared" si="36"/>
        <v>0.29520000000000002</v>
      </c>
      <c r="AB118" s="37">
        <f t="shared" si="37"/>
        <v>0.1295</v>
      </c>
      <c r="AC118" s="37">
        <f t="shared" si="38"/>
        <v>0.25469999999999998</v>
      </c>
      <c r="AD118" s="37">
        <f t="shared" si="39"/>
        <v>0.21490000000000001</v>
      </c>
      <c r="AE118" s="37">
        <f t="shared" si="40"/>
        <v>0.23</v>
      </c>
      <c r="AG118" s="38">
        <f t="shared" si="41"/>
        <v>0.39850000000000002</v>
      </c>
      <c r="AH118" s="38">
        <f t="shared" si="42"/>
        <v>0.1794</v>
      </c>
      <c r="AI118" s="38">
        <f t="shared" si="43"/>
        <v>0.21929999999999999</v>
      </c>
      <c r="AJ118" s="38">
        <f t="shared" si="44"/>
        <v>0.23430000000000001</v>
      </c>
      <c r="AK118" s="38">
        <f t="shared" si="45"/>
        <v>0.17879999999999999</v>
      </c>
      <c r="AM118" s="38">
        <f t="shared" si="46"/>
        <v>0.19489999999999999</v>
      </c>
      <c r="AN118" s="38">
        <f t="shared" si="47"/>
        <v>0.31769999999999998</v>
      </c>
      <c r="AO118" s="38">
        <f t="shared" si="48"/>
        <v>0.40620000000000001</v>
      </c>
      <c r="AP118" s="38">
        <f t="shared" si="49"/>
        <v>0.20230000000000001</v>
      </c>
      <c r="AQ118" s="38">
        <f t="shared" si="50"/>
        <v>0.20599999999999999</v>
      </c>
      <c r="AR118" s="38"/>
      <c r="AS118" s="38">
        <f t="shared" si="51"/>
        <v>0.17050000000000001</v>
      </c>
      <c r="AT118" s="38">
        <f t="shared" si="52"/>
        <v>0.38090000000000002</v>
      </c>
      <c r="AU118" s="38">
        <f t="shared" si="53"/>
        <v>0.40200000000000002</v>
      </c>
      <c r="AV118" s="38">
        <f t="shared" si="54"/>
        <v>0.35670000000000002</v>
      </c>
      <c r="AW118" s="38">
        <f t="shared" si="55"/>
        <v>0.41449999999999998</v>
      </c>
    </row>
    <row r="119" spans="2:49" ht="15.75" x14ac:dyDescent="0.25">
      <c r="B119">
        <v>0.8</v>
      </c>
      <c r="C119">
        <v>0.24</v>
      </c>
      <c r="D119">
        <v>0.23</v>
      </c>
      <c r="E119">
        <v>0.28999999999999998</v>
      </c>
      <c r="F119">
        <v>0.98</v>
      </c>
      <c r="G119" t="s">
        <v>20</v>
      </c>
      <c r="H119">
        <f t="shared" si="29"/>
        <v>0.81520000000000004</v>
      </c>
      <c r="I119">
        <f t="shared" si="30"/>
        <v>0.70350000000000001</v>
      </c>
      <c r="J119">
        <f t="shared" si="31"/>
        <v>0.3614</v>
      </c>
      <c r="K119">
        <f t="shared" si="32"/>
        <v>0.1739</v>
      </c>
      <c r="L119" s="47">
        <f t="shared" si="33"/>
        <v>0.1739</v>
      </c>
      <c r="M119" t="str">
        <f t="shared" si="34"/>
        <v>High</v>
      </c>
      <c r="N119">
        <f t="shared" si="35"/>
        <v>1</v>
      </c>
      <c r="O119">
        <f>'Test_IF-có_validate'!O119</f>
        <v>0.88890000000000002</v>
      </c>
      <c r="P119">
        <f>'Test_IF-có_validate'!P119</f>
        <v>0.26669999999999999</v>
      </c>
      <c r="Q119">
        <f>'Test_IF-có_validate'!Q119</f>
        <v>0.24440000000000001</v>
      </c>
      <c r="R119">
        <f>'Test_IF-có_validate'!R119</f>
        <v>0.29289999999999999</v>
      </c>
      <c r="S119">
        <f>'Test_IF-có_validate'!S119</f>
        <v>0.98980000000000001</v>
      </c>
      <c r="U119" s="37">
        <f t="shared" si="56"/>
        <v>5.8799999999999998E-2</v>
      </c>
      <c r="V119" s="37">
        <f t="shared" si="56"/>
        <v>0.57889999999999997</v>
      </c>
      <c r="W119" s="37">
        <f t="shared" si="56"/>
        <v>0.60719999999999996</v>
      </c>
      <c r="X119" s="37">
        <f t="shared" si="56"/>
        <v>0.54690000000000005</v>
      </c>
      <c r="Y119" s="37">
        <f t="shared" si="56"/>
        <v>5.1000000000000004E-3</v>
      </c>
      <c r="AA119" s="37">
        <f t="shared" si="36"/>
        <v>0.4844</v>
      </c>
      <c r="AB119" s="37">
        <f t="shared" si="37"/>
        <v>4.5199999999999997E-2</v>
      </c>
      <c r="AC119" s="37">
        <f t="shared" si="38"/>
        <v>0.14369999999999999</v>
      </c>
      <c r="AD119" s="37">
        <f t="shared" si="39"/>
        <v>6.59E-2</v>
      </c>
      <c r="AE119" s="37">
        <f t="shared" si="40"/>
        <v>0.87270000000000003</v>
      </c>
      <c r="AG119" s="38">
        <f t="shared" si="41"/>
        <v>0.56669999999999998</v>
      </c>
      <c r="AH119" s="38">
        <f t="shared" si="42"/>
        <v>0.1633</v>
      </c>
      <c r="AI119" s="38">
        <f t="shared" si="43"/>
        <v>0.20660000000000001</v>
      </c>
      <c r="AJ119" s="38">
        <f t="shared" si="44"/>
        <v>0.2157</v>
      </c>
      <c r="AK119" s="38">
        <f t="shared" si="45"/>
        <v>0.74490000000000001</v>
      </c>
      <c r="AM119" s="38">
        <f t="shared" si="46"/>
        <v>0.37980000000000003</v>
      </c>
      <c r="AN119" s="38">
        <f t="shared" si="47"/>
        <v>0.13850000000000001</v>
      </c>
      <c r="AO119" s="38">
        <f t="shared" si="48"/>
        <v>0.29110000000000003</v>
      </c>
      <c r="AP119" s="38">
        <f t="shared" si="49"/>
        <v>5.3600000000000002E-2</v>
      </c>
      <c r="AQ119" s="38">
        <f t="shared" si="50"/>
        <v>0.37159999999999999</v>
      </c>
      <c r="AR119" s="38"/>
      <c r="AS119" s="38">
        <f t="shared" si="51"/>
        <v>0.35460000000000003</v>
      </c>
      <c r="AT119" s="38">
        <f t="shared" si="52"/>
        <v>0.19900000000000001</v>
      </c>
      <c r="AU119" s="38">
        <f t="shared" si="53"/>
        <v>0.28699999999999998</v>
      </c>
      <c r="AV119" s="38">
        <f t="shared" si="54"/>
        <v>0.20369999999999999</v>
      </c>
      <c r="AW119" s="38">
        <f t="shared" si="55"/>
        <v>0.16600000000000001</v>
      </c>
    </row>
    <row r="120" spans="2:49" ht="15.75" x14ac:dyDescent="0.25">
      <c r="B120">
        <v>0.65</v>
      </c>
      <c r="C120">
        <v>0.09</v>
      </c>
      <c r="D120">
        <v>0.16</v>
      </c>
      <c r="E120">
        <v>0.49</v>
      </c>
      <c r="F120">
        <v>0.31</v>
      </c>
      <c r="G120" t="s">
        <v>21</v>
      </c>
      <c r="H120">
        <f t="shared" si="29"/>
        <v>0.21829999999999999</v>
      </c>
      <c r="I120">
        <f t="shared" si="30"/>
        <v>0.17280000000000001</v>
      </c>
      <c r="J120">
        <f t="shared" si="31"/>
        <v>0.224</v>
      </c>
      <c r="K120">
        <f t="shared" si="32"/>
        <v>0.41499999999999998</v>
      </c>
      <c r="L120" s="47">
        <f t="shared" si="33"/>
        <v>0.17280000000000001</v>
      </c>
      <c r="M120" t="str">
        <f t="shared" si="34"/>
        <v>Low</v>
      </c>
      <c r="N120">
        <f t="shared" si="35"/>
        <v>1</v>
      </c>
      <c r="O120">
        <f>'Test_IF-có_validate'!O120</f>
        <v>0.72219999999999995</v>
      </c>
      <c r="P120">
        <f>'Test_IF-có_validate'!P120</f>
        <v>0.1</v>
      </c>
      <c r="Q120">
        <f>'Test_IF-có_validate'!Q120</f>
        <v>0.16669999999999999</v>
      </c>
      <c r="R120">
        <f>'Test_IF-có_validate'!R120</f>
        <v>0.49490000000000001</v>
      </c>
      <c r="S120">
        <f>'Test_IF-có_validate'!S120</f>
        <v>0.30609999999999998</v>
      </c>
      <c r="U120" s="37">
        <f t="shared" si="56"/>
        <v>0.1613</v>
      </c>
      <c r="V120" s="37">
        <f t="shared" si="56"/>
        <v>0.81820000000000004</v>
      </c>
      <c r="W120" s="37">
        <f t="shared" si="56"/>
        <v>0.71419999999999995</v>
      </c>
      <c r="X120" s="37">
        <f t="shared" si="56"/>
        <v>0.33789999999999998</v>
      </c>
      <c r="Y120" s="37">
        <f t="shared" si="56"/>
        <v>0.53129999999999999</v>
      </c>
      <c r="AA120" s="37">
        <f t="shared" si="36"/>
        <v>0.34320000000000001</v>
      </c>
      <c r="AB120" s="37">
        <f t="shared" si="37"/>
        <v>0.11840000000000001</v>
      </c>
      <c r="AC120" s="37">
        <f t="shared" si="38"/>
        <v>0.22070000000000001</v>
      </c>
      <c r="AD120" s="37">
        <f t="shared" si="39"/>
        <v>0.1215</v>
      </c>
      <c r="AE120" s="37">
        <f t="shared" si="40"/>
        <v>0.22</v>
      </c>
      <c r="AG120" s="38">
        <f t="shared" si="41"/>
        <v>0.44130000000000003</v>
      </c>
      <c r="AH120" s="38">
        <f t="shared" si="42"/>
        <v>0.17849999999999999</v>
      </c>
      <c r="AI120" s="38">
        <f t="shared" si="43"/>
        <v>0.2155</v>
      </c>
      <c r="AJ120" s="38">
        <f t="shared" si="44"/>
        <v>0.19020000000000001</v>
      </c>
      <c r="AK120" s="38">
        <f t="shared" si="45"/>
        <v>0.16969999999999999</v>
      </c>
      <c r="AM120" s="38">
        <f t="shared" si="46"/>
        <v>0.24199999999999999</v>
      </c>
      <c r="AN120" s="38">
        <f t="shared" si="47"/>
        <v>0.30609999999999998</v>
      </c>
      <c r="AO120" s="38">
        <f t="shared" si="48"/>
        <v>0.37080000000000002</v>
      </c>
      <c r="AP120" s="38">
        <f t="shared" si="49"/>
        <v>0.13389999999999999</v>
      </c>
      <c r="AQ120" s="38">
        <f t="shared" si="50"/>
        <v>0.21590000000000001</v>
      </c>
      <c r="AR120" s="38"/>
      <c r="AS120" s="38">
        <f t="shared" si="51"/>
        <v>0.21740000000000001</v>
      </c>
      <c r="AT120" s="38">
        <f t="shared" si="52"/>
        <v>0.36899999999999999</v>
      </c>
      <c r="AU120" s="38">
        <f t="shared" si="53"/>
        <v>0.36659999999999998</v>
      </c>
      <c r="AV120" s="38">
        <f t="shared" si="54"/>
        <v>1.54E-2</v>
      </c>
      <c r="AW120" s="38">
        <f t="shared" si="55"/>
        <v>0.4249</v>
      </c>
    </row>
    <row r="121" spans="2:49" ht="15.75" x14ac:dyDescent="0.25">
      <c r="B121">
        <v>0.68</v>
      </c>
      <c r="C121">
        <v>0.16</v>
      </c>
      <c r="D121">
        <v>0.2</v>
      </c>
      <c r="E121">
        <v>0.59</v>
      </c>
      <c r="F121">
        <v>0.6</v>
      </c>
      <c r="G121" t="s">
        <v>24</v>
      </c>
      <c r="H121">
        <f t="shared" si="29"/>
        <v>0.48060000000000003</v>
      </c>
      <c r="I121">
        <f t="shared" si="30"/>
        <v>0.41089999999999999</v>
      </c>
      <c r="J121">
        <f t="shared" si="31"/>
        <v>7.3499999999999996E-2</v>
      </c>
      <c r="K121">
        <f t="shared" si="32"/>
        <v>0.15679999999999999</v>
      </c>
      <c r="L121" s="47">
        <f t="shared" si="33"/>
        <v>7.3499999999999996E-2</v>
      </c>
      <c r="M121" t="str">
        <f t="shared" si="34"/>
        <v>Middle</v>
      </c>
      <c r="N121">
        <f t="shared" si="35"/>
        <v>1</v>
      </c>
      <c r="O121">
        <f>'Test_IF-có_validate'!O121</f>
        <v>0.75560000000000005</v>
      </c>
      <c r="P121">
        <f>'Test_IF-có_validate'!P121</f>
        <v>0.17780000000000001</v>
      </c>
      <c r="Q121">
        <f>'Test_IF-có_validate'!Q121</f>
        <v>0.21110000000000001</v>
      </c>
      <c r="R121">
        <f>'Test_IF-có_validate'!R121</f>
        <v>0.59599999999999997</v>
      </c>
      <c r="S121">
        <f>'Test_IF-có_validate'!S121</f>
        <v>0.60199999999999998</v>
      </c>
      <c r="U121" s="37">
        <f t="shared" si="56"/>
        <v>0.13919999999999999</v>
      </c>
      <c r="V121" s="37">
        <f t="shared" si="56"/>
        <v>0.69810000000000005</v>
      </c>
      <c r="W121" s="37">
        <f t="shared" si="56"/>
        <v>0.65139999999999998</v>
      </c>
      <c r="X121" s="37">
        <f t="shared" si="56"/>
        <v>0.25309999999999999</v>
      </c>
      <c r="Y121" s="37">
        <f t="shared" si="56"/>
        <v>0.24840000000000001</v>
      </c>
      <c r="AA121" s="37">
        <f t="shared" si="36"/>
        <v>0.37180000000000002</v>
      </c>
      <c r="AB121" s="37">
        <f t="shared" si="37"/>
        <v>4.1200000000000001E-2</v>
      </c>
      <c r="AC121" s="37">
        <f t="shared" si="38"/>
        <v>0.1764</v>
      </c>
      <c r="AD121" s="37">
        <f t="shared" si="39"/>
        <v>0.21160000000000001</v>
      </c>
      <c r="AE121" s="37">
        <f t="shared" si="40"/>
        <v>0.50570000000000004</v>
      </c>
      <c r="AG121" s="38">
        <f t="shared" si="41"/>
        <v>0.46679999999999999</v>
      </c>
      <c r="AH121" s="38">
        <f t="shared" si="42"/>
        <v>0.17150000000000001</v>
      </c>
      <c r="AI121" s="38">
        <f t="shared" si="43"/>
        <v>0.2104</v>
      </c>
      <c r="AJ121" s="38">
        <f t="shared" si="44"/>
        <v>0.2601</v>
      </c>
      <c r="AK121" s="38">
        <f t="shared" si="45"/>
        <v>0.42680000000000001</v>
      </c>
      <c r="AM121" s="38">
        <f t="shared" si="46"/>
        <v>0.27010000000000001</v>
      </c>
      <c r="AN121" s="38">
        <f t="shared" si="47"/>
        <v>0.2263</v>
      </c>
      <c r="AO121" s="38">
        <f t="shared" si="48"/>
        <v>0.32479999999999998</v>
      </c>
      <c r="AP121" s="38">
        <f t="shared" si="49"/>
        <v>0.22409999999999999</v>
      </c>
      <c r="AQ121" s="38">
        <f t="shared" si="50"/>
        <v>5.4399999999999997E-2</v>
      </c>
      <c r="AR121" s="38"/>
      <c r="AS121" s="38">
        <f t="shared" si="51"/>
        <v>0.24540000000000001</v>
      </c>
      <c r="AT121" s="38">
        <f t="shared" si="52"/>
        <v>0.28789999999999999</v>
      </c>
      <c r="AU121" s="38">
        <f t="shared" si="53"/>
        <v>0.32069999999999999</v>
      </c>
      <c r="AV121" s="38">
        <f t="shared" si="54"/>
        <v>7.3800000000000004E-2</v>
      </c>
      <c r="AW121" s="38">
        <f t="shared" si="55"/>
        <v>0.14729999999999999</v>
      </c>
    </row>
    <row r="122" spans="2:49" ht="15.75" x14ac:dyDescent="0.25">
      <c r="B122">
        <v>0.75</v>
      </c>
      <c r="C122">
        <v>0.22</v>
      </c>
      <c r="D122">
        <v>0.24</v>
      </c>
      <c r="E122">
        <v>0.96</v>
      </c>
      <c r="F122">
        <v>0.62</v>
      </c>
      <c r="G122" t="s">
        <v>20</v>
      </c>
      <c r="H122">
        <f t="shared" si="29"/>
        <v>0.50090000000000001</v>
      </c>
      <c r="I122">
        <f t="shared" si="30"/>
        <v>0.43049999999999999</v>
      </c>
      <c r="J122">
        <f t="shared" si="31"/>
        <v>9.1700000000000004E-2</v>
      </c>
      <c r="K122">
        <f t="shared" si="32"/>
        <v>0.1424</v>
      </c>
      <c r="L122" s="47">
        <f t="shared" si="33"/>
        <v>9.1700000000000004E-2</v>
      </c>
      <c r="M122" t="str">
        <f t="shared" si="34"/>
        <v>Middle</v>
      </c>
      <c r="N122">
        <f t="shared" si="35"/>
        <v>0</v>
      </c>
      <c r="O122">
        <f>'Test_IF-có_validate'!O122</f>
        <v>0.83330000000000004</v>
      </c>
      <c r="P122">
        <f>'Test_IF-có_validate'!P122</f>
        <v>0.24440000000000001</v>
      </c>
      <c r="Q122">
        <f>'Test_IF-có_validate'!Q122</f>
        <v>0.25559999999999999</v>
      </c>
      <c r="R122">
        <f>'Test_IF-có_validate'!R122</f>
        <v>0.96970000000000001</v>
      </c>
      <c r="S122">
        <f>'Test_IF-có_validate'!S122</f>
        <v>0.62239999999999995</v>
      </c>
      <c r="U122" s="37">
        <f t="shared" si="56"/>
        <v>9.0899999999999995E-2</v>
      </c>
      <c r="V122" s="37">
        <f t="shared" si="56"/>
        <v>0.60719999999999996</v>
      </c>
      <c r="W122" s="37">
        <f t="shared" si="56"/>
        <v>0.59289999999999998</v>
      </c>
      <c r="X122" s="37">
        <f t="shared" si="56"/>
        <v>1.54E-2</v>
      </c>
      <c r="Y122" s="37">
        <f t="shared" si="56"/>
        <v>0.23269999999999999</v>
      </c>
      <c r="AA122" s="37">
        <f t="shared" si="36"/>
        <v>0.43780000000000002</v>
      </c>
      <c r="AB122" s="37">
        <f t="shared" si="37"/>
        <v>2.3699999999999999E-2</v>
      </c>
      <c r="AC122" s="37">
        <f t="shared" si="38"/>
        <v>0.1328</v>
      </c>
      <c r="AD122" s="37">
        <f t="shared" si="39"/>
        <v>0.52790000000000004</v>
      </c>
      <c r="AE122" s="37">
        <f t="shared" si="40"/>
        <v>0.5252</v>
      </c>
      <c r="AG122" s="38">
        <f t="shared" si="41"/>
        <v>0.52539999999999998</v>
      </c>
      <c r="AH122" s="38">
        <f t="shared" si="42"/>
        <v>0.16539999999999999</v>
      </c>
      <c r="AI122" s="38">
        <f t="shared" si="43"/>
        <v>0.20530000000000001</v>
      </c>
      <c r="AJ122" s="38">
        <f t="shared" si="44"/>
        <v>0.52039999999999997</v>
      </c>
      <c r="AK122" s="38">
        <f t="shared" si="45"/>
        <v>0.44400000000000001</v>
      </c>
      <c r="AM122" s="38">
        <f t="shared" si="46"/>
        <v>0.33450000000000002</v>
      </c>
      <c r="AN122" s="38">
        <f t="shared" si="47"/>
        <v>0.16020000000000001</v>
      </c>
      <c r="AO122" s="38">
        <f t="shared" si="48"/>
        <v>0.27989999999999998</v>
      </c>
      <c r="AP122" s="38">
        <f t="shared" si="49"/>
        <v>0.54139999999999999</v>
      </c>
      <c r="AQ122" s="38">
        <f t="shared" si="50"/>
        <v>7.1900000000000006E-2</v>
      </c>
      <c r="AR122" s="38"/>
      <c r="AS122" s="38">
        <f t="shared" si="51"/>
        <v>0.3095</v>
      </c>
      <c r="AT122" s="38">
        <f t="shared" si="52"/>
        <v>0.221</v>
      </c>
      <c r="AU122" s="38">
        <f t="shared" si="53"/>
        <v>0.27579999999999999</v>
      </c>
      <c r="AV122" s="38">
        <f t="shared" si="54"/>
        <v>0.38159999999999999</v>
      </c>
      <c r="AW122" s="38">
        <f t="shared" si="55"/>
        <v>0.12959999999999999</v>
      </c>
    </row>
    <row r="123" spans="2:49" ht="15.75" x14ac:dyDescent="0.25">
      <c r="B123">
        <v>0.87</v>
      </c>
      <c r="C123">
        <v>0.23</v>
      </c>
      <c r="D123">
        <v>0.25</v>
      </c>
      <c r="E123">
        <v>0.85</v>
      </c>
      <c r="F123">
        <v>0.8</v>
      </c>
      <c r="G123" t="s">
        <v>20</v>
      </c>
      <c r="H123">
        <f t="shared" si="29"/>
        <v>0.66</v>
      </c>
      <c r="I123">
        <f t="shared" si="30"/>
        <v>0.56989999999999996</v>
      </c>
      <c r="J123">
        <f t="shared" si="31"/>
        <v>0.23130000000000001</v>
      </c>
      <c r="K123">
        <f t="shared" si="32"/>
        <v>4.2000000000000003E-2</v>
      </c>
      <c r="L123" s="47">
        <f t="shared" si="33"/>
        <v>4.2000000000000003E-2</v>
      </c>
      <c r="M123" t="str">
        <f t="shared" si="34"/>
        <v>High</v>
      </c>
      <c r="N123">
        <f t="shared" si="35"/>
        <v>1</v>
      </c>
      <c r="O123">
        <f>'Test_IF-có_validate'!O123</f>
        <v>0.9667</v>
      </c>
      <c r="P123">
        <f>'Test_IF-có_validate'!P123</f>
        <v>0.25559999999999999</v>
      </c>
      <c r="Q123">
        <f>'Test_IF-có_validate'!Q123</f>
        <v>0.26669999999999999</v>
      </c>
      <c r="R123">
        <f>'Test_IF-có_validate'!R123</f>
        <v>0.85860000000000003</v>
      </c>
      <c r="S123">
        <f>'Test_IF-có_validate'!S123</f>
        <v>0.80610000000000004</v>
      </c>
      <c r="U123" s="37">
        <f t="shared" si="56"/>
        <v>1.6899999999999998E-2</v>
      </c>
      <c r="V123" s="37">
        <f t="shared" si="56"/>
        <v>0.59289999999999998</v>
      </c>
      <c r="W123" s="37">
        <f t="shared" si="56"/>
        <v>0.57889999999999997</v>
      </c>
      <c r="X123" s="37">
        <f t="shared" si="56"/>
        <v>7.6100000000000001E-2</v>
      </c>
      <c r="Y123" s="37">
        <f t="shared" si="56"/>
        <v>0.1074</v>
      </c>
      <c r="AA123" s="37">
        <f t="shared" si="36"/>
        <v>0.54890000000000005</v>
      </c>
      <c r="AB123" s="37">
        <f t="shared" si="37"/>
        <v>3.4500000000000003E-2</v>
      </c>
      <c r="AC123" s="37">
        <f t="shared" si="38"/>
        <v>0.122</v>
      </c>
      <c r="AD123" s="37">
        <f t="shared" si="39"/>
        <v>0.43619999999999998</v>
      </c>
      <c r="AE123" s="37">
        <f t="shared" si="40"/>
        <v>0.69979999999999998</v>
      </c>
      <c r="AG123" s="38">
        <f t="shared" si="41"/>
        <v>0.62380000000000002</v>
      </c>
      <c r="AH123" s="38">
        <f t="shared" si="42"/>
        <v>0.1643</v>
      </c>
      <c r="AI123" s="38">
        <f t="shared" si="43"/>
        <v>0.20399999999999999</v>
      </c>
      <c r="AJ123" s="38">
        <f t="shared" si="44"/>
        <v>0.44600000000000001</v>
      </c>
      <c r="AK123" s="38">
        <f t="shared" si="45"/>
        <v>0.59640000000000004</v>
      </c>
      <c r="AM123" s="38">
        <f t="shared" si="46"/>
        <v>0.4425</v>
      </c>
      <c r="AN123" s="38">
        <f t="shared" si="47"/>
        <v>0.14929999999999999</v>
      </c>
      <c r="AO123" s="38">
        <f t="shared" si="48"/>
        <v>0.26879999999999998</v>
      </c>
      <c r="AP123" s="38">
        <f t="shared" si="49"/>
        <v>0.44940000000000002</v>
      </c>
      <c r="AQ123" s="38">
        <f t="shared" si="50"/>
        <v>0.22539999999999999</v>
      </c>
      <c r="AR123" s="38"/>
      <c r="AS123" s="38">
        <f t="shared" si="51"/>
        <v>0.4168</v>
      </c>
      <c r="AT123" s="38">
        <f t="shared" si="52"/>
        <v>0.2099</v>
      </c>
      <c r="AU123" s="38">
        <f t="shared" si="53"/>
        <v>0.26479999999999998</v>
      </c>
      <c r="AV123" s="38">
        <f t="shared" si="54"/>
        <v>0.29310000000000003</v>
      </c>
      <c r="AW123" s="38">
        <f t="shared" si="55"/>
        <v>2.3E-2</v>
      </c>
    </row>
    <row r="124" spans="2:49" ht="15.75" x14ac:dyDescent="0.25">
      <c r="B124">
        <v>0.52</v>
      </c>
      <c r="C124">
        <v>0.08</v>
      </c>
      <c r="D124">
        <v>0.33</v>
      </c>
      <c r="E124">
        <v>7.0000000000000007E-2</v>
      </c>
      <c r="F124">
        <v>0.09</v>
      </c>
      <c r="G124" t="s">
        <v>23</v>
      </c>
      <c r="H124">
        <f t="shared" si="29"/>
        <v>8.0000000000000002E-3</v>
      </c>
      <c r="I124">
        <f t="shared" si="30"/>
        <v>0.11890000000000001</v>
      </c>
      <c r="J124">
        <f t="shared" si="31"/>
        <v>0.42859999999999998</v>
      </c>
      <c r="K124">
        <f t="shared" si="32"/>
        <v>0.64039999999999997</v>
      </c>
      <c r="L124" s="47">
        <f t="shared" si="33"/>
        <v>8.0000000000000002E-3</v>
      </c>
      <c r="M124" t="str">
        <f t="shared" si="34"/>
        <v>Very Low</v>
      </c>
      <c r="N124">
        <f t="shared" si="35"/>
        <v>1</v>
      </c>
      <c r="O124">
        <f>'Test_IF-có_validate'!O124</f>
        <v>0.57779999999999998</v>
      </c>
      <c r="P124">
        <f>'Test_IF-có_validate'!P124</f>
        <v>8.8900000000000007E-2</v>
      </c>
      <c r="Q124">
        <f>'Test_IF-có_validate'!Q124</f>
        <v>0.35560000000000003</v>
      </c>
      <c r="R124">
        <f>'Test_IF-có_validate'!R124</f>
        <v>7.0699999999999999E-2</v>
      </c>
      <c r="S124">
        <f>'Test_IF-có_validate'!S124</f>
        <v>8.1600000000000006E-2</v>
      </c>
      <c r="U124" s="37">
        <f t="shared" si="56"/>
        <v>0.2676</v>
      </c>
      <c r="V124" s="37">
        <f t="shared" si="56"/>
        <v>0.8367</v>
      </c>
      <c r="W124" s="37">
        <f t="shared" si="56"/>
        <v>0.47539999999999999</v>
      </c>
      <c r="X124" s="37">
        <f t="shared" si="56"/>
        <v>0.8679</v>
      </c>
      <c r="Y124" s="37">
        <f t="shared" si="56"/>
        <v>0.84909999999999997</v>
      </c>
      <c r="AA124" s="37">
        <f t="shared" si="36"/>
        <v>0.21709999999999999</v>
      </c>
      <c r="AB124" s="37">
        <f t="shared" si="37"/>
        <v>0.1295</v>
      </c>
      <c r="AC124" s="37">
        <f t="shared" si="38"/>
        <v>3.73E-2</v>
      </c>
      <c r="AD124" s="37">
        <f t="shared" si="39"/>
        <v>0.28749999999999998</v>
      </c>
      <c r="AE124" s="37">
        <f t="shared" si="40"/>
        <v>1.1000000000000001E-3</v>
      </c>
      <c r="AG124" s="38">
        <f t="shared" si="41"/>
        <v>0.32879999999999998</v>
      </c>
      <c r="AH124" s="38">
        <f t="shared" si="42"/>
        <v>0.1794</v>
      </c>
      <c r="AI124" s="38">
        <f t="shared" si="43"/>
        <v>0.19370000000000001</v>
      </c>
      <c r="AJ124" s="38">
        <f t="shared" si="44"/>
        <v>0.2427</v>
      </c>
      <c r="AK124" s="38">
        <f t="shared" si="45"/>
        <v>0.1119</v>
      </c>
      <c r="AM124" s="38">
        <f t="shared" si="46"/>
        <v>0.1181</v>
      </c>
      <c r="AN124" s="38">
        <f t="shared" si="47"/>
        <v>0.31769999999999998</v>
      </c>
      <c r="AO124" s="38">
        <f t="shared" si="48"/>
        <v>0.1825</v>
      </c>
      <c r="AP124" s="38">
        <f t="shared" si="49"/>
        <v>0.2747</v>
      </c>
      <c r="AQ124" s="38">
        <f t="shared" si="50"/>
        <v>0.44729999999999998</v>
      </c>
      <c r="AR124" s="38"/>
      <c r="AS124" s="38">
        <f t="shared" si="51"/>
        <v>9.3799999999999994E-2</v>
      </c>
      <c r="AT124" s="38">
        <f t="shared" si="52"/>
        <v>0.38090000000000002</v>
      </c>
      <c r="AU124" s="38">
        <f t="shared" si="53"/>
        <v>0.17849999999999999</v>
      </c>
      <c r="AV124" s="38">
        <f t="shared" si="54"/>
        <v>0.43259999999999998</v>
      </c>
      <c r="AW124" s="38">
        <f t="shared" si="55"/>
        <v>0.67420000000000002</v>
      </c>
    </row>
    <row r="125" spans="2:49" ht="15.75" x14ac:dyDescent="0.25">
      <c r="B125">
        <v>0.62</v>
      </c>
      <c r="C125">
        <v>0.12</v>
      </c>
      <c r="D125">
        <v>0.36</v>
      </c>
      <c r="E125">
        <v>0.36</v>
      </c>
      <c r="F125">
        <v>0.32</v>
      </c>
      <c r="G125" t="s">
        <v>21</v>
      </c>
      <c r="H125">
        <f t="shared" si="29"/>
        <v>0.21290000000000001</v>
      </c>
      <c r="I125">
        <f t="shared" si="30"/>
        <v>0.1799</v>
      </c>
      <c r="J125">
        <f t="shared" si="31"/>
        <v>0.19989999999999999</v>
      </c>
      <c r="K125">
        <f t="shared" si="32"/>
        <v>0.39410000000000001</v>
      </c>
      <c r="L125" s="47">
        <f t="shared" si="33"/>
        <v>0.1799</v>
      </c>
      <c r="M125" t="str">
        <f t="shared" si="34"/>
        <v>Low</v>
      </c>
      <c r="N125">
        <f t="shared" si="35"/>
        <v>1</v>
      </c>
      <c r="O125">
        <f>'Test_IF-có_validate'!O125</f>
        <v>0.68889999999999996</v>
      </c>
      <c r="P125">
        <f>'Test_IF-có_validate'!P125</f>
        <v>0.1333</v>
      </c>
      <c r="Q125">
        <f>'Test_IF-có_validate'!Q125</f>
        <v>0.38890000000000002</v>
      </c>
      <c r="R125">
        <f>'Test_IF-có_validate'!R125</f>
        <v>0.36359999999999998</v>
      </c>
      <c r="S125">
        <f>'Test_IF-có_validate'!S125</f>
        <v>0.31630000000000003</v>
      </c>
      <c r="U125" s="37">
        <f t="shared" si="56"/>
        <v>0.1842</v>
      </c>
      <c r="V125" s="37">
        <f t="shared" si="56"/>
        <v>0.76480000000000004</v>
      </c>
      <c r="W125" s="37">
        <f t="shared" si="56"/>
        <v>0.44</v>
      </c>
      <c r="X125" s="37">
        <f t="shared" si="56"/>
        <v>0.4667</v>
      </c>
      <c r="Y125" s="37">
        <f t="shared" si="56"/>
        <v>0.51939999999999997</v>
      </c>
      <c r="AA125" s="37">
        <f t="shared" si="36"/>
        <v>0.31440000000000001</v>
      </c>
      <c r="AB125" s="37">
        <f t="shared" si="37"/>
        <v>8.5199999999999998E-2</v>
      </c>
      <c r="AC125" s="37">
        <f t="shared" si="38"/>
        <v>6.1999999999999998E-3</v>
      </c>
      <c r="AD125" s="37">
        <f t="shared" si="39"/>
        <v>8.9999999999999998E-4</v>
      </c>
      <c r="AE125" s="37">
        <f t="shared" si="40"/>
        <v>0.23</v>
      </c>
      <c r="AG125" s="38">
        <f t="shared" si="41"/>
        <v>0.41570000000000001</v>
      </c>
      <c r="AH125" s="38">
        <f t="shared" si="42"/>
        <v>0.17549999999999999</v>
      </c>
      <c r="AI125" s="38">
        <f t="shared" si="43"/>
        <v>0.1898</v>
      </c>
      <c r="AJ125" s="38">
        <f t="shared" si="44"/>
        <v>0.20680000000000001</v>
      </c>
      <c r="AK125" s="38">
        <f t="shared" si="45"/>
        <v>0.17879999999999999</v>
      </c>
      <c r="AM125" s="38">
        <f t="shared" si="46"/>
        <v>0.21390000000000001</v>
      </c>
      <c r="AN125" s="38">
        <f t="shared" si="47"/>
        <v>0.27160000000000001</v>
      </c>
      <c r="AO125" s="38">
        <f t="shared" si="48"/>
        <v>0.15110000000000001</v>
      </c>
      <c r="AP125" s="38">
        <f t="shared" si="49"/>
        <v>1.32E-2</v>
      </c>
      <c r="AQ125" s="38">
        <f t="shared" si="50"/>
        <v>0.20599999999999999</v>
      </c>
      <c r="AR125" s="38"/>
      <c r="AS125" s="38">
        <f t="shared" si="51"/>
        <v>0.18940000000000001</v>
      </c>
      <c r="AT125" s="38">
        <f t="shared" si="52"/>
        <v>0.33389999999999997</v>
      </c>
      <c r="AU125" s="38">
        <f t="shared" si="53"/>
        <v>0.14710000000000001</v>
      </c>
      <c r="AV125" s="38">
        <f t="shared" si="54"/>
        <v>0.13600000000000001</v>
      </c>
      <c r="AW125" s="38">
        <f t="shared" si="55"/>
        <v>0.41449999999999998</v>
      </c>
    </row>
    <row r="126" spans="2:49" ht="15.75" x14ac:dyDescent="0.25">
      <c r="B126">
        <v>0.68</v>
      </c>
      <c r="C126">
        <v>0.15</v>
      </c>
      <c r="D126">
        <v>0.57999999999999996</v>
      </c>
      <c r="E126">
        <v>0.35</v>
      </c>
      <c r="F126">
        <v>0.6</v>
      </c>
      <c r="G126" t="s">
        <v>24</v>
      </c>
      <c r="H126">
        <f t="shared" si="29"/>
        <v>0.47970000000000002</v>
      </c>
      <c r="I126">
        <f t="shared" si="30"/>
        <v>0.4158</v>
      </c>
      <c r="J126">
        <f t="shared" si="31"/>
        <v>5.4800000000000001E-2</v>
      </c>
      <c r="K126">
        <f t="shared" si="32"/>
        <v>0.1431</v>
      </c>
      <c r="L126" s="47">
        <f t="shared" si="33"/>
        <v>5.4800000000000001E-2</v>
      </c>
      <c r="M126" t="str">
        <f t="shared" si="34"/>
        <v>Middle</v>
      </c>
      <c r="N126">
        <f t="shared" si="35"/>
        <v>1</v>
      </c>
      <c r="O126">
        <f>'Test_IF-có_validate'!O126</f>
        <v>0.75560000000000005</v>
      </c>
      <c r="P126">
        <f>'Test_IF-có_validate'!P126</f>
        <v>0.16669999999999999</v>
      </c>
      <c r="Q126">
        <f>'Test_IF-có_validate'!Q126</f>
        <v>0.63329999999999997</v>
      </c>
      <c r="R126">
        <f>'Test_IF-có_validate'!R126</f>
        <v>0.35349999999999998</v>
      </c>
      <c r="S126">
        <f>'Test_IF-có_validate'!S126</f>
        <v>0.60199999999999998</v>
      </c>
      <c r="U126" s="37">
        <f t="shared" si="56"/>
        <v>0.13919999999999999</v>
      </c>
      <c r="V126" s="37">
        <f t="shared" si="56"/>
        <v>0.71419999999999995</v>
      </c>
      <c r="W126" s="37">
        <f t="shared" si="56"/>
        <v>0.22450000000000001</v>
      </c>
      <c r="X126" s="37">
        <f t="shared" si="56"/>
        <v>0.47770000000000001</v>
      </c>
      <c r="Y126" s="37">
        <f t="shared" si="56"/>
        <v>0.24840000000000001</v>
      </c>
      <c r="AA126" s="37">
        <f t="shared" si="36"/>
        <v>0.37180000000000002</v>
      </c>
      <c r="AB126" s="37">
        <f t="shared" si="37"/>
        <v>5.21E-2</v>
      </c>
      <c r="AC126" s="37">
        <f t="shared" si="38"/>
        <v>0.21290000000000001</v>
      </c>
      <c r="AD126" s="37">
        <f t="shared" si="39"/>
        <v>8.5000000000000006E-3</v>
      </c>
      <c r="AE126" s="37">
        <f t="shared" si="40"/>
        <v>0.50570000000000004</v>
      </c>
      <c r="AG126" s="38">
        <f t="shared" si="41"/>
        <v>0.46679999999999999</v>
      </c>
      <c r="AH126" s="38">
        <f t="shared" si="42"/>
        <v>0.17249999999999999</v>
      </c>
      <c r="AI126" s="38">
        <f t="shared" si="43"/>
        <v>0.30669999999999997</v>
      </c>
      <c r="AJ126" s="38">
        <f t="shared" si="44"/>
        <v>0.20810000000000001</v>
      </c>
      <c r="AK126" s="38">
        <f t="shared" si="45"/>
        <v>0.42680000000000001</v>
      </c>
      <c r="AM126" s="38">
        <f t="shared" si="46"/>
        <v>0.27010000000000001</v>
      </c>
      <c r="AN126" s="38">
        <f t="shared" si="47"/>
        <v>0.23749999999999999</v>
      </c>
      <c r="AO126" s="38">
        <f t="shared" si="48"/>
        <v>6.7299999999999999E-2</v>
      </c>
      <c r="AP126" s="38">
        <f t="shared" si="49"/>
        <v>3.7000000000000002E-3</v>
      </c>
      <c r="AQ126" s="38">
        <f t="shared" si="50"/>
        <v>5.4399999999999997E-2</v>
      </c>
      <c r="AR126" s="38"/>
      <c r="AS126" s="38">
        <f t="shared" si="51"/>
        <v>0.24540000000000001</v>
      </c>
      <c r="AT126" s="38">
        <f t="shared" si="52"/>
        <v>0.29920000000000002</v>
      </c>
      <c r="AU126" s="38">
        <f t="shared" si="53"/>
        <v>7.1300000000000002E-2</v>
      </c>
      <c r="AV126" s="38">
        <f t="shared" si="54"/>
        <v>0.14560000000000001</v>
      </c>
      <c r="AW126" s="38">
        <f t="shared" si="55"/>
        <v>0.14729999999999999</v>
      </c>
    </row>
    <row r="127" spans="2:49" ht="15.75" x14ac:dyDescent="0.25">
      <c r="B127">
        <v>0.54</v>
      </c>
      <c r="C127">
        <v>0.25</v>
      </c>
      <c r="D127">
        <v>7.0000000000000007E-2</v>
      </c>
      <c r="E127">
        <v>0.09</v>
      </c>
      <c r="F127">
        <v>0.11</v>
      </c>
      <c r="G127" t="s">
        <v>23</v>
      </c>
      <c r="H127">
        <f t="shared" si="29"/>
        <v>4.1200000000000001E-2</v>
      </c>
      <c r="I127">
        <f t="shared" si="30"/>
        <v>0.1197</v>
      </c>
      <c r="J127">
        <f t="shared" si="31"/>
        <v>0.4249</v>
      </c>
      <c r="K127">
        <f t="shared" si="32"/>
        <v>0.63449999999999995</v>
      </c>
      <c r="L127" s="47">
        <f t="shared" si="33"/>
        <v>4.1200000000000001E-2</v>
      </c>
      <c r="M127" t="str">
        <f t="shared" si="34"/>
        <v>Very Low</v>
      </c>
      <c r="N127">
        <f t="shared" si="35"/>
        <v>1</v>
      </c>
      <c r="O127">
        <f>'Test_IF-có_validate'!O127</f>
        <v>0.6</v>
      </c>
      <c r="P127">
        <f>'Test_IF-có_validate'!P127</f>
        <v>0.27779999999999999</v>
      </c>
      <c r="Q127">
        <f>'Test_IF-có_validate'!Q127</f>
        <v>6.6699999999999995E-2</v>
      </c>
      <c r="R127">
        <f>'Test_IF-có_validate'!R127</f>
        <v>9.0899999999999995E-2</v>
      </c>
      <c r="S127">
        <f>'Test_IF-có_validate'!S127</f>
        <v>0.10199999999999999</v>
      </c>
      <c r="U127" s="37">
        <f t="shared" si="56"/>
        <v>0.25</v>
      </c>
      <c r="V127" s="37">
        <f t="shared" si="56"/>
        <v>0.56520000000000004</v>
      </c>
      <c r="W127" s="37">
        <f t="shared" si="56"/>
        <v>0.87490000000000001</v>
      </c>
      <c r="X127" s="37">
        <f t="shared" si="56"/>
        <v>0.83330000000000004</v>
      </c>
      <c r="Y127" s="37">
        <f t="shared" si="56"/>
        <v>0.81489999999999996</v>
      </c>
      <c r="AA127" s="37">
        <f t="shared" si="36"/>
        <v>0.23669999999999999</v>
      </c>
      <c r="AB127" s="37">
        <f t="shared" si="37"/>
        <v>5.5800000000000002E-2</v>
      </c>
      <c r="AC127" s="37">
        <f t="shared" si="38"/>
        <v>0.32390000000000002</v>
      </c>
      <c r="AD127" s="37">
        <f t="shared" si="39"/>
        <v>0.26650000000000001</v>
      </c>
      <c r="AE127" s="37">
        <f t="shared" si="40"/>
        <v>1.9199999999999998E-2</v>
      </c>
      <c r="AG127" s="38">
        <f t="shared" si="41"/>
        <v>0.34639999999999999</v>
      </c>
      <c r="AH127" s="38">
        <f t="shared" si="42"/>
        <v>0.1623</v>
      </c>
      <c r="AI127" s="38">
        <f t="shared" si="43"/>
        <v>0.22670000000000001</v>
      </c>
      <c r="AJ127" s="38">
        <f t="shared" si="44"/>
        <v>0.24030000000000001</v>
      </c>
      <c r="AK127" s="38">
        <f t="shared" si="45"/>
        <v>0.11070000000000001</v>
      </c>
      <c r="AM127" s="38">
        <f t="shared" si="46"/>
        <v>0.13739999999999999</v>
      </c>
      <c r="AN127" s="38">
        <f t="shared" si="47"/>
        <v>0.1278</v>
      </c>
      <c r="AO127" s="38">
        <f t="shared" si="48"/>
        <v>0.47910000000000003</v>
      </c>
      <c r="AP127" s="38">
        <f t="shared" si="49"/>
        <v>0.25380000000000003</v>
      </c>
      <c r="AQ127" s="38">
        <f t="shared" si="50"/>
        <v>0.42499999999999999</v>
      </c>
      <c r="AR127" s="38"/>
      <c r="AS127" s="38">
        <f t="shared" si="51"/>
        <v>0.11310000000000001</v>
      </c>
      <c r="AT127" s="38">
        <f t="shared" si="52"/>
        <v>0.18820000000000001</v>
      </c>
      <c r="AU127" s="38">
        <f t="shared" si="53"/>
        <v>0.47470000000000001</v>
      </c>
      <c r="AV127" s="38">
        <f t="shared" si="54"/>
        <v>0.41060000000000002</v>
      </c>
      <c r="AW127" s="38">
        <f t="shared" si="55"/>
        <v>0.64959999999999996</v>
      </c>
    </row>
    <row r="128" spans="2:49" ht="15.75" x14ac:dyDescent="0.25">
      <c r="B128">
        <v>0.9</v>
      </c>
      <c r="C128">
        <v>0.31</v>
      </c>
      <c r="D128">
        <v>0.24</v>
      </c>
      <c r="E128">
        <v>0.3</v>
      </c>
      <c r="F128">
        <v>0.97</v>
      </c>
      <c r="G128" t="s">
        <v>20</v>
      </c>
      <c r="H128">
        <f t="shared" si="29"/>
        <v>0.80569999999999997</v>
      </c>
      <c r="I128">
        <f t="shared" si="30"/>
        <v>0.69599999999999995</v>
      </c>
      <c r="J128">
        <f t="shared" si="31"/>
        <v>0.35320000000000001</v>
      </c>
      <c r="K128">
        <f t="shared" si="32"/>
        <v>0.1658</v>
      </c>
      <c r="L128" s="47">
        <f t="shared" si="33"/>
        <v>0.1658</v>
      </c>
      <c r="M128" t="str">
        <f>IF(L128=H128,"Very Low",IF(L128=I128,"Low",IF(L128=J128,"Middle","High")))</f>
        <v>High</v>
      </c>
      <c r="N128">
        <f t="shared" si="35"/>
        <v>1</v>
      </c>
      <c r="O128">
        <f>'Test_IF-có_validate'!O128</f>
        <v>1</v>
      </c>
      <c r="P128">
        <f>'Test_IF-có_validate'!P128</f>
        <v>0.34439999999999998</v>
      </c>
      <c r="Q128">
        <f>'Test_IF-có_validate'!Q128</f>
        <v>0.25559999999999999</v>
      </c>
      <c r="R128">
        <f>'Test_IF-có_validate'!R128</f>
        <v>0.30299999999999999</v>
      </c>
      <c r="S128">
        <f>'Test_IF-có_validate'!S128</f>
        <v>0.97960000000000003</v>
      </c>
      <c r="U128" s="37">
        <f t="shared" si="56"/>
        <v>0</v>
      </c>
      <c r="V128" s="37">
        <f t="shared" si="56"/>
        <v>0.48770000000000002</v>
      </c>
      <c r="W128" s="37">
        <f t="shared" si="56"/>
        <v>0.59289999999999998</v>
      </c>
      <c r="X128" s="37">
        <f t="shared" si="56"/>
        <v>0.53490000000000004</v>
      </c>
      <c r="Y128" s="37">
        <f t="shared" si="56"/>
        <v>1.03E-2</v>
      </c>
      <c r="AA128" s="37">
        <f t="shared" si="36"/>
        <v>0.57630000000000003</v>
      </c>
      <c r="AB128" s="37">
        <f t="shared" si="37"/>
        <v>0.1193</v>
      </c>
      <c r="AC128" s="37">
        <f t="shared" si="38"/>
        <v>0.1328</v>
      </c>
      <c r="AD128" s="37">
        <f t="shared" si="39"/>
        <v>5.6300000000000003E-2</v>
      </c>
      <c r="AE128" s="37">
        <f t="shared" si="40"/>
        <v>0.86309999999999998</v>
      </c>
      <c r="AG128" s="38">
        <f t="shared" si="41"/>
        <v>0.64790000000000003</v>
      </c>
      <c r="AH128" s="38">
        <f t="shared" si="42"/>
        <v>0.15609999999999999</v>
      </c>
      <c r="AI128" s="38">
        <f t="shared" si="43"/>
        <v>0.20530000000000001</v>
      </c>
      <c r="AJ128" s="38">
        <f t="shared" si="44"/>
        <v>0.21440000000000001</v>
      </c>
      <c r="AK128" s="38">
        <f t="shared" si="45"/>
        <v>0.73680000000000001</v>
      </c>
      <c r="AM128" s="38">
        <f t="shared" si="46"/>
        <v>0.46899999999999997</v>
      </c>
      <c r="AN128" s="38">
        <f t="shared" si="47"/>
        <v>6.4199999999999993E-2</v>
      </c>
      <c r="AO128" s="38">
        <f t="shared" si="48"/>
        <v>0.27989999999999998</v>
      </c>
      <c r="AP128" s="38">
        <f t="shared" si="49"/>
        <v>4.3999999999999997E-2</v>
      </c>
      <c r="AQ128" s="38">
        <f t="shared" si="50"/>
        <v>0.36370000000000002</v>
      </c>
      <c r="AR128" s="38"/>
      <c r="AS128" s="38">
        <f t="shared" si="51"/>
        <v>0.44319999999999998</v>
      </c>
      <c r="AT128" s="38">
        <f t="shared" si="52"/>
        <v>0.1242</v>
      </c>
      <c r="AU128" s="38">
        <f t="shared" si="53"/>
        <v>0.27579999999999999</v>
      </c>
      <c r="AV128" s="38">
        <f t="shared" si="54"/>
        <v>0.19389999999999999</v>
      </c>
      <c r="AW128" s="38">
        <f t="shared" si="55"/>
        <v>0.1583</v>
      </c>
    </row>
    <row r="129" spans="2:49" ht="15.75" x14ac:dyDescent="0.25">
      <c r="B129">
        <v>0.56000000000000005</v>
      </c>
      <c r="C129">
        <v>0.27</v>
      </c>
      <c r="D129">
        <v>0.11</v>
      </c>
      <c r="E129">
        <v>0.59</v>
      </c>
      <c r="F129">
        <v>0.22</v>
      </c>
      <c r="G129" t="s">
        <v>21</v>
      </c>
      <c r="H129">
        <f t="shared" si="29"/>
        <v>0.14000000000000001</v>
      </c>
      <c r="I129">
        <f t="shared" si="30"/>
        <v>0.1139</v>
      </c>
      <c r="J129">
        <f t="shared" si="31"/>
        <v>0.31269999999999998</v>
      </c>
      <c r="K129">
        <f t="shared" si="32"/>
        <v>0.50819999999999999</v>
      </c>
      <c r="L129" s="47">
        <f t="shared" si="33"/>
        <v>0.1139</v>
      </c>
      <c r="M129" t="str">
        <f>IF(L129=H129,"Very Low",IF(L129=I129,"Low",IF(L129=J129,"Middle","High")))</f>
        <v>Low</v>
      </c>
      <c r="N129">
        <f t="shared" si="35"/>
        <v>1</v>
      </c>
      <c r="O129">
        <f>'Test_IF-có_validate'!O129</f>
        <v>0.62219999999999998</v>
      </c>
      <c r="P129">
        <f>'Test_IF-có_validate'!P129</f>
        <v>0.3</v>
      </c>
      <c r="Q129">
        <f>'Test_IF-có_validate'!Q129</f>
        <v>0.1111</v>
      </c>
      <c r="R129">
        <f>'Test_IF-có_validate'!R129</f>
        <v>0.59599999999999997</v>
      </c>
      <c r="S129">
        <f>'Test_IF-có_validate'!S129</f>
        <v>0.21429999999999999</v>
      </c>
      <c r="U129" s="37">
        <f t="shared" si="56"/>
        <v>0.2329</v>
      </c>
      <c r="V129" s="37">
        <f t="shared" si="56"/>
        <v>0.53849999999999998</v>
      </c>
      <c r="W129" s="37">
        <f t="shared" si="56"/>
        <v>0.8</v>
      </c>
      <c r="X129" s="37">
        <f t="shared" si="56"/>
        <v>0.25309999999999999</v>
      </c>
      <c r="Y129" s="37">
        <f t="shared" si="56"/>
        <v>0.64700000000000002</v>
      </c>
      <c r="AA129" s="37">
        <f t="shared" si="36"/>
        <v>0.25629999999999997</v>
      </c>
      <c r="AB129" s="37">
        <f t="shared" si="37"/>
        <v>7.7100000000000002E-2</v>
      </c>
      <c r="AC129" s="37">
        <f t="shared" si="38"/>
        <v>0.27750000000000002</v>
      </c>
      <c r="AD129" s="37">
        <f t="shared" si="39"/>
        <v>0.21160000000000001</v>
      </c>
      <c r="AE129" s="37">
        <f t="shared" si="40"/>
        <v>0.13009999999999999</v>
      </c>
      <c r="AG129" s="38">
        <f t="shared" si="41"/>
        <v>0.36380000000000001</v>
      </c>
      <c r="AH129" s="38">
        <f t="shared" si="42"/>
        <v>0.16020000000000001</v>
      </c>
      <c r="AI129" s="38">
        <f t="shared" si="43"/>
        <v>0.22170000000000001</v>
      </c>
      <c r="AJ129" s="38">
        <f t="shared" si="44"/>
        <v>0.2601</v>
      </c>
      <c r="AK129" s="38">
        <f t="shared" si="45"/>
        <v>0.10440000000000001</v>
      </c>
      <c r="AM129" s="38">
        <f t="shared" si="46"/>
        <v>0.15670000000000001</v>
      </c>
      <c r="AN129" s="38">
        <f t="shared" si="47"/>
        <v>0.10639999999999999</v>
      </c>
      <c r="AO129" s="38">
        <f t="shared" si="48"/>
        <v>0.43009999999999998</v>
      </c>
      <c r="AP129" s="38">
        <f t="shared" si="49"/>
        <v>0.22409999999999999</v>
      </c>
      <c r="AQ129" s="38">
        <f t="shared" si="50"/>
        <v>0.30709999999999998</v>
      </c>
      <c r="AR129" s="38"/>
      <c r="AS129" s="38">
        <f t="shared" si="51"/>
        <v>0.13239999999999999</v>
      </c>
      <c r="AT129" s="38">
        <f t="shared" si="52"/>
        <v>0.16669999999999999</v>
      </c>
      <c r="AU129" s="38">
        <f t="shared" si="53"/>
        <v>0.4259</v>
      </c>
      <c r="AV129" s="38">
        <f t="shared" si="54"/>
        <v>7.3800000000000004E-2</v>
      </c>
      <c r="AW129" s="38">
        <f t="shared" si="55"/>
        <v>0.52159999999999995</v>
      </c>
    </row>
    <row r="130" spans="2:49" ht="15.75" x14ac:dyDescent="0.25">
      <c r="B130">
        <v>0.85</v>
      </c>
      <c r="C130">
        <v>0.32</v>
      </c>
      <c r="D130">
        <v>0.22</v>
      </c>
      <c r="E130">
        <v>0.87</v>
      </c>
      <c r="F130">
        <v>0.79</v>
      </c>
      <c r="G130" t="s">
        <v>20</v>
      </c>
      <c r="H130">
        <f t="shared" si="29"/>
        <v>0.65349999999999997</v>
      </c>
      <c r="I130">
        <f t="shared" si="30"/>
        <v>0.56269999999999998</v>
      </c>
      <c r="J130">
        <f t="shared" si="31"/>
        <v>0.22570000000000001</v>
      </c>
      <c r="K130">
        <f t="shared" si="32"/>
        <v>3.6400000000000002E-2</v>
      </c>
      <c r="L130" s="47">
        <f t="shared" si="33"/>
        <v>3.6400000000000002E-2</v>
      </c>
      <c r="M130" t="str">
        <f>IF(L130=H130,"Very Low",IF(L130=I130,"Low",IF(L130=J130,"Middle","High")))</f>
        <v>High</v>
      </c>
      <c r="N130">
        <f t="shared" si="35"/>
        <v>1</v>
      </c>
      <c r="O130">
        <f>'Test_IF-có_validate'!O130</f>
        <v>0.94440000000000002</v>
      </c>
      <c r="P130">
        <f>'Test_IF-có_validate'!P130</f>
        <v>0.35560000000000003</v>
      </c>
      <c r="Q130">
        <f>'Test_IF-có_validate'!Q130</f>
        <v>0.23330000000000001</v>
      </c>
      <c r="R130">
        <f>'Test_IF-có_validate'!R130</f>
        <v>0.87880000000000003</v>
      </c>
      <c r="S130">
        <f>'Test_IF-có_validate'!S130</f>
        <v>0.79590000000000005</v>
      </c>
      <c r="U130" s="37">
        <f t="shared" si="56"/>
        <v>2.86E-2</v>
      </c>
      <c r="V130" s="37">
        <f t="shared" si="56"/>
        <v>0.47539999999999999</v>
      </c>
      <c r="W130" s="37">
        <f t="shared" si="56"/>
        <v>0.62170000000000003</v>
      </c>
      <c r="X130" s="37">
        <f t="shared" si="56"/>
        <v>6.4500000000000002E-2</v>
      </c>
      <c r="Y130" s="37">
        <f t="shared" si="56"/>
        <v>0.11360000000000001</v>
      </c>
      <c r="AA130" s="37">
        <f t="shared" si="36"/>
        <v>0.53049999999999997</v>
      </c>
      <c r="AB130" s="37">
        <f t="shared" si="37"/>
        <v>0.12989999999999999</v>
      </c>
      <c r="AC130" s="37">
        <f t="shared" si="38"/>
        <v>0.15459999999999999</v>
      </c>
      <c r="AD130" s="37">
        <f t="shared" si="39"/>
        <v>0.45300000000000001</v>
      </c>
      <c r="AE130" s="37">
        <f t="shared" si="40"/>
        <v>0.69010000000000005</v>
      </c>
      <c r="AG130" s="38">
        <f t="shared" si="41"/>
        <v>0.60750000000000004</v>
      </c>
      <c r="AH130" s="38">
        <f t="shared" si="42"/>
        <v>0.155</v>
      </c>
      <c r="AI130" s="38">
        <f t="shared" si="43"/>
        <v>0.2079</v>
      </c>
      <c r="AJ130" s="38">
        <f t="shared" si="44"/>
        <v>0.4597</v>
      </c>
      <c r="AK130" s="38">
        <f t="shared" si="45"/>
        <v>0.58809999999999996</v>
      </c>
      <c r="AM130" s="38">
        <f t="shared" si="46"/>
        <v>0.42459999999999998</v>
      </c>
      <c r="AN130" s="38">
        <f t="shared" si="47"/>
        <v>5.3699999999999998E-2</v>
      </c>
      <c r="AO130" s="38">
        <f t="shared" si="48"/>
        <v>0.30230000000000001</v>
      </c>
      <c r="AP130" s="38">
        <f t="shared" si="49"/>
        <v>0.46629999999999999</v>
      </c>
      <c r="AQ130" s="38">
        <f t="shared" si="50"/>
        <v>0.21709999999999999</v>
      </c>
      <c r="AR130" s="38"/>
      <c r="AS130" s="38">
        <f t="shared" si="51"/>
        <v>0.39910000000000001</v>
      </c>
      <c r="AT130" s="38">
        <f t="shared" si="52"/>
        <v>0.11360000000000001</v>
      </c>
      <c r="AU130" s="38">
        <f t="shared" si="53"/>
        <v>0.29820000000000002</v>
      </c>
      <c r="AV130" s="38">
        <f t="shared" si="54"/>
        <v>0.30940000000000001</v>
      </c>
      <c r="AW130" s="38">
        <f t="shared" si="55"/>
        <v>1.4800000000000001E-2</v>
      </c>
    </row>
    <row r="131" spans="2:49" ht="15.75" x14ac:dyDescent="0.25">
      <c r="B131">
        <v>0.52</v>
      </c>
      <c r="C131">
        <v>0.28000000000000003</v>
      </c>
      <c r="D131">
        <v>0.32</v>
      </c>
      <c r="E131">
        <v>0.1</v>
      </c>
      <c r="F131">
        <v>0.1</v>
      </c>
      <c r="G131" t="s">
        <v>23</v>
      </c>
      <c r="H131">
        <f t="shared" ref="H131:H147" si="57">ROUND(SUMPRODUCT($B$1:$F$1,AA131:AE131),4)</f>
        <v>1.54E-2</v>
      </c>
      <c r="I131">
        <f t="shared" ref="I131:I147" si="58">ROUND(SUMPRODUCT($B$1:$F$1,AG131:AK131),4)</f>
        <v>0.11840000000000001</v>
      </c>
      <c r="J131">
        <f t="shared" ref="J131:J147" si="59">ROUND(SUMPRODUCT($B$1:$F$1,AM131:AQ131),4)</f>
        <v>0.41799999999999998</v>
      </c>
      <c r="K131">
        <f t="shared" ref="K131:K147" si="60">ROUND(SUMPRODUCT($B$1:$F$1,AS131:AW131),4)</f>
        <v>0.62860000000000005</v>
      </c>
      <c r="L131" s="47">
        <f t="shared" si="33"/>
        <v>1.54E-2</v>
      </c>
      <c r="M131" t="str">
        <f>IF(L131=H131,"Very Low",IF(L131=I131,"Low",IF(L131=J131,"Middle","High")))</f>
        <v>Very Low</v>
      </c>
      <c r="N131">
        <f t="shared" si="35"/>
        <v>1</v>
      </c>
      <c r="O131">
        <f>'Test_IF-có_validate'!O131</f>
        <v>0.57779999999999998</v>
      </c>
      <c r="P131">
        <f>'Test_IF-có_validate'!P131</f>
        <v>0.31109999999999999</v>
      </c>
      <c r="Q131">
        <f>'Test_IF-có_validate'!Q131</f>
        <v>0.34439999999999998</v>
      </c>
      <c r="R131">
        <f>'Test_IF-có_validate'!R131</f>
        <v>0.10100000000000001</v>
      </c>
      <c r="S131">
        <f>'Test_IF-có_validate'!S131</f>
        <v>9.1800000000000007E-2</v>
      </c>
      <c r="U131" s="37">
        <f t="shared" si="56"/>
        <v>0.2676</v>
      </c>
      <c r="V131" s="37">
        <f t="shared" si="56"/>
        <v>0.52539999999999998</v>
      </c>
      <c r="W131" s="37">
        <f t="shared" si="56"/>
        <v>0.48770000000000002</v>
      </c>
      <c r="X131" s="37">
        <f t="shared" si="56"/>
        <v>0.8165</v>
      </c>
      <c r="Y131" s="37">
        <f t="shared" si="56"/>
        <v>0.83179999999999998</v>
      </c>
      <c r="AA131" s="37">
        <f t="shared" si="36"/>
        <v>0.21709999999999999</v>
      </c>
      <c r="AB131" s="37">
        <f t="shared" si="37"/>
        <v>8.77E-2</v>
      </c>
      <c r="AC131" s="37">
        <f t="shared" si="38"/>
        <v>4.7800000000000002E-2</v>
      </c>
      <c r="AD131" s="37">
        <f t="shared" si="39"/>
        <v>0.25609999999999999</v>
      </c>
      <c r="AE131" s="37">
        <f t="shared" si="40"/>
        <v>9.1000000000000004E-3</v>
      </c>
      <c r="AG131" s="38">
        <f t="shared" si="41"/>
        <v>0.32879999999999998</v>
      </c>
      <c r="AH131" s="38">
        <f t="shared" si="42"/>
        <v>0.15920000000000001</v>
      </c>
      <c r="AI131" s="38">
        <f t="shared" si="43"/>
        <v>0.19500000000000001</v>
      </c>
      <c r="AJ131" s="38">
        <f t="shared" si="44"/>
        <v>0.23910000000000001</v>
      </c>
      <c r="AK131" s="38">
        <f t="shared" si="45"/>
        <v>0.1113</v>
      </c>
      <c r="AM131" s="38">
        <f t="shared" si="46"/>
        <v>0.1181</v>
      </c>
      <c r="AN131" s="38">
        <f t="shared" si="47"/>
        <v>9.5799999999999996E-2</v>
      </c>
      <c r="AO131" s="38">
        <f t="shared" si="48"/>
        <v>0.19320000000000001</v>
      </c>
      <c r="AP131" s="38">
        <f t="shared" si="49"/>
        <v>0.24340000000000001</v>
      </c>
      <c r="AQ131" s="38">
        <f t="shared" si="50"/>
        <v>0.43609999999999999</v>
      </c>
      <c r="AR131" s="38"/>
      <c r="AS131" s="38">
        <f t="shared" si="51"/>
        <v>9.3799999999999994E-2</v>
      </c>
      <c r="AT131" s="38">
        <f t="shared" si="52"/>
        <v>0.156</v>
      </c>
      <c r="AU131" s="38">
        <f t="shared" si="53"/>
        <v>0.18920000000000001</v>
      </c>
      <c r="AV131" s="38">
        <f t="shared" si="54"/>
        <v>0.3997</v>
      </c>
      <c r="AW131" s="38">
        <f t="shared" si="55"/>
        <v>0.66180000000000005</v>
      </c>
    </row>
    <row r="132" spans="2:49" ht="15.75" x14ac:dyDescent="0.25">
      <c r="B132">
        <v>0.78</v>
      </c>
      <c r="C132">
        <v>0.47</v>
      </c>
      <c r="D132">
        <v>0.24</v>
      </c>
      <c r="E132">
        <v>0.3</v>
      </c>
      <c r="F132">
        <v>0.93</v>
      </c>
      <c r="G132" t="s">
        <v>20</v>
      </c>
      <c r="H132">
        <f t="shared" si="57"/>
        <v>0.77070000000000005</v>
      </c>
      <c r="I132">
        <f t="shared" si="58"/>
        <v>0.66600000000000004</v>
      </c>
      <c r="J132">
        <f t="shared" si="59"/>
        <v>0.32369999999999999</v>
      </c>
      <c r="K132">
        <f t="shared" si="60"/>
        <v>0.1368</v>
      </c>
      <c r="L132" s="47">
        <f t="shared" ref="L132:L147" si="61">MIN(H132:K132)</f>
        <v>0.1368</v>
      </c>
      <c r="M132" t="str">
        <f t="shared" ref="M132:M147" si="62">IF(L132=H132,"Very Low",IF(L132=I132,"Low",IF(L132=J132,"Middle","High")))</f>
        <v>High</v>
      </c>
      <c r="N132">
        <f t="shared" ref="N132:N147" si="63">IF(M132=G132,1,0)</f>
        <v>1</v>
      </c>
      <c r="O132">
        <f>'Test_IF-có_validate'!O132</f>
        <v>0.86670000000000003</v>
      </c>
      <c r="P132">
        <f>'Test_IF-có_validate'!P132</f>
        <v>0.5222</v>
      </c>
      <c r="Q132">
        <f>'Test_IF-có_validate'!Q132</f>
        <v>0.25559999999999999</v>
      </c>
      <c r="R132">
        <f>'Test_IF-có_validate'!R132</f>
        <v>0.30299999999999999</v>
      </c>
      <c r="S132">
        <f>'Test_IF-có_validate'!S132</f>
        <v>0.93879999999999997</v>
      </c>
      <c r="U132" s="37">
        <f t="shared" si="56"/>
        <v>7.1400000000000005E-2</v>
      </c>
      <c r="V132" s="37">
        <f t="shared" si="56"/>
        <v>0.31390000000000001</v>
      </c>
      <c r="W132" s="37">
        <f t="shared" si="56"/>
        <v>0.59289999999999998</v>
      </c>
      <c r="X132" s="37">
        <f t="shared" si="56"/>
        <v>0.53490000000000004</v>
      </c>
      <c r="Y132" s="37">
        <f t="shared" si="56"/>
        <v>3.1600000000000003E-2</v>
      </c>
      <c r="AA132" s="37">
        <f t="shared" ref="AA132:AA147" si="64">ROUND((ABS(2*(O132*(1-O$154-U$154)-O$154*(1-O132-U132))-4*(O132-O$154))+ABS(4*(U132-U$154)+2*((1-O132-U132)*U$154-(1-O$154-U$154)*U132)+2*(-(1-O$154-U$154)+(1-O132-U132))))/(2*(4-(1-O132-U132)*(1-O$154-U$154))),4)</f>
        <v>0.46579999999999999</v>
      </c>
      <c r="AB132" s="37">
        <f t="shared" ref="AB132:AB147" si="65">ROUND((ABS(2*(P132*(1-P$154-V$154)-P$154*(1-P132-V132))-4*(P132-P$154))+ABS(4*(V132-V$154)+2*((1-P132-V132)*V$154-(1-P$154-V$154)*V132)+2*(-(1-P$154-V$154)+(1-P132-V132))))/(2*(4-(1-P132-V132)*(1-P$154-V$154))),4)</f>
        <v>0.28510000000000002</v>
      </c>
      <c r="AC132" s="37">
        <f t="shared" ref="AC132:AC147" si="66">ROUND((ABS(2*(Q132*(1-Q$154-W$154)-Q$154*(1-Q132-W132))-4*(Q132-Q$154))+ABS(4*(W132-W$154)+2*((1-Q132-W132)*W$154-(1-Q$154-W$154)*W132)+2*(-(1-Q$154-W$154)+(1-Q132-W132))))/(2*(4-(1-Q132-W132)*(1-Q$154-W$154))),4)</f>
        <v>0.1328</v>
      </c>
      <c r="AD132" s="37">
        <f t="shared" ref="AD132:AD147" si="67">ROUND((ABS(2*(R132*(1-R$154-X$154)-R$154*(1-R132-X132))-4*(R132-R$154))+ABS(4*(X132-X$154)+2*((1-R132-X132)*X$154-(1-R$154-X$154)*X132)+2*(-(1-R$154-X$154)+(1-R132-X132))))/(2*(4-(1-R132-X132)*(1-R$154-X$154))),4)</f>
        <v>5.6300000000000003E-2</v>
      </c>
      <c r="AE132" s="37">
        <f t="shared" ref="AE132:AE147" si="68">ROUND((ABS(2*(S132*(1-S$154-Y$154)-S$154*(1-S132-Y132))-4*(S132-S$154))+ABS(4*(Y132-Y$154)+2*((1-S132-Y132)*Y$154-(1-S$154-Y$154)*Y132)+2*(-(1-S$154-Y$154)+(1-S132-Y132))))/(2*(4-(1-S132-Y132)*(1-S$154-Y$154))),4)</f>
        <v>0.82479999999999998</v>
      </c>
      <c r="AG132" s="38">
        <f t="shared" ref="AG132:AG147" si="69">ROUND((ABS(2*(O132*(1-O$1554-U$155)-O$155*(1-O132-U132))-4*(O132-O$1545))+ABS(4*(U132-U$155)+2*((1-O132-U132)*U$155-(1-O$155-U$155)*U132)+2*(-(1-O$155-U$155)+(1-O132-U132))))/(2*(4-(1-O132-U132)*(1-O$155-U$155))),4)</f>
        <v>0.55030000000000001</v>
      </c>
      <c r="AH132" s="38">
        <f t="shared" ref="AH132:AH147" si="70">ROUND((ABS(2*(P132*(1-P$1554-V$155)-P$155*(1-P132-V132))-4*(P132-P$1545))+ABS(4*(V132-V$155)+2*((1-P132-V132)*V$155-(1-P$155-V$155)*V132)+2*(-(1-P$155-V$155)+(1-P132-V132))))/(2*(4-(1-P132-V132)*(1-P$155-V$155))),4)</f>
        <v>0.2742</v>
      </c>
      <c r="AI132" s="38">
        <f t="shared" ref="AI132:AI147" si="71">ROUND((ABS(2*(Q132*(1-Q$1554-W$155)-Q$155*(1-Q132-W132))-4*(Q132-Q$1545))+ABS(4*(W132-W$155)+2*((1-Q132-W132)*W$155-(1-Q$155-W$155)*W132)+2*(-(1-Q$155-W$155)+(1-Q132-W132))))/(2*(4-(1-Q132-W132)*(1-Q$155-W$155))),4)</f>
        <v>0.20530000000000001</v>
      </c>
      <c r="AJ132" s="38">
        <f t="shared" ref="AJ132:AJ147" si="72">ROUND((ABS(2*(R132*(1-R$1554-X$155)-R$155*(1-R132-X132))-4*(R132-R$1545))+ABS(4*(X132-X$155)+2*((1-R132-X132)*X$155-(1-R$155-X$155)*X132)+2*(-(1-R$155-X$155)+(1-R132-X132))))/(2*(4-(1-R132-X132)*(1-R$155-X$155))),4)</f>
        <v>0.21440000000000001</v>
      </c>
      <c r="AK132" s="38">
        <f t="shared" ref="AK132:AK147" si="73">ROUND((ABS(2*(S132*(1-S$1554-Y$155)-S$155*(1-S132-Y132))-4*(S132-S$1545))+ABS(4*(Y132-Y$155)+2*((1-S132-Y132)*Y$155-(1-S$155-Y$155)*Y132)+2*(-(1-S$155-Y$155)+(1-S132-Y132))))/(2*(4-(1-S132-Y132)*(1-S$155-Y$155))),4)</f>
        <v>0.70409999999999995</v>
      </c>
      <c r="AM132" s="38">
        <f t="shared" ref="AM132:AM147" si="74">ROUND((ABS(2*(O132*(1-O$156-U$156)-O$156*(1-O132-U132))-4*(O132-O$156))+ABS(4*(U132-U$156)+2*((1-O132-U132)*U$156-(1-O$156-U$156)*U132)+2*(-(1-O$156-U$156)+(1-O132-U132))))/(2*(4-(1-O132-U132)*(1-O$156-U$156))),4)</f>
        <v>0.36180000000000001</v>
      </c>
      <c r="AN132" s="38">
        <f t="shared" ref="AN132:AN147" si="75">ROUND((ABS(2*(P132*(1-P$156-V$156)-P$156*(1-P132-V132))-4*(P132-P$156))+ABS(4*(V132-V$156)+2*((1-P132-V132)*V$156-(1-P$156-V$156)*V132)+2*(-(1-P$156-V$156)+(1-P132-V132))))/(2*(4-(1-P132-V132)*(1-P$156-V$156))),4)</f>
        <v>9.8699999999999996E-2</v>
      </c>
      <c r="AO132" s="38">
        <f t="shared" ref="AO132:AO147" si="76">ROUND((ABS(2*(Q132*(1-Q$156-W$156)-Q$156*(1-Q132-W132))-4*(Q132-Q$156))+ABS(4*(W132-W$156)+2*((1-Q132-W132)*W$156-(1-Q$156-W$156)*W132)+2*(-(1-Q$156-W$156)+(1-Q132-W132))))/(2*(4-(1-Q132-W132)*(1-Q$156-W$156))),4)</f>
        <v>0.27989999999999998</v>
      </c>
      <c r="AP132" s="38">
        <f t="shared" ref="AP132:AP147" si="77">ROUND((ABS(2*(R132*(1-R$156-X$156)-R$156*(1-R132-X132))-4*(R132-R$156))+ABS(4*(X132-X$156)+2*((1-R132-X132)*X$156-(1-R$156-X$156)*X132)+2*(-(1-R$156-X$156)+(1-R132-X132))))/(2*(4-(1-R132-X132)*(1-R$156-X$156))),4)</f>
        <v>4.3999999999999997E-2</v>
      </c>
      <c r="AQ132" s="38">
        <f t="shared" ref="AQ132:AQ147" si="78">ROUND((ABS(2*(S132*(1-S$156-Y$156)-S$156*(1-S132-Y132))-4*(S132-S$156))+ABS(4*(Y132-Y$156)+2*((1-S132-Y132)*Y$156-(1-S$156-Y$156)*Y132)+2*(-(1-S$156-Y$156)+(1-S132-Y132))))/(2*(4-(1-S132-Y132)*(1-S$156-Y$156))),4)</f>
        <v>0.33169999999999999</v>
      </c>
      <c r="AR132" s="38"/>
      <c r="AS132" s="38">
        <f t="shared" ref="AS132:AS147" si="79">ROUND((ABS(2*(O132*(1-O$157-U$157)-O$157*(1-O132-U132))-4*(O132-O$157))+ABS(4*(U132-U$157)+2*((1-O132-U132)*U$157-(1-O$157-U$157)*U132)+2*(-(1-O$157-U$157)+(1-O132-U132))))/(2*(4-(1-O132-U132)*(1-O$157-U$157))),4)</f>
        <v>0.33660000000000001</v>
      </c>
      <c r="AT132" s="38">
        <f t="shared" ref="AT132:AT147" si="80">ROUND((ABS(2*(P132*(1-P$157-V$157)-P$157*(1-P132-V132))-4*(P132-P$157))+ABS(4*(V132-V$157)+2*((1-P132-V132)*V$157-(1-P$157-V$157)*V132)+2*(-(1-P$157-V$157)+(1-P132-V132))))/(2*(4-(1-P132-V132)*(1-P$157-V$157))),4)</f>
        <v>3.8800000000000001E-2</v>
      </c>
      <c r="AU132" s="38">
        <f t="shared" ref="AU132:AU147" si="81">ROUND((ABS(2*(Q132*(1-Q$157-W$157)-Q$157*(1-Q132-W132))-4*(Q132-Q$157))+ABS(4*(W132-W$157)+2*((1-Q132-W132)*W$157-(1-Q$157-W$157)*W132)+2*(-(1-Q$157-W$157)+(1-Q132-W132))))/(2*(4-(1-Q132-W132)*(1-Q$157-W$157))),4)</f>
        <v>0.27579999999999999</v>
      </c>
      <c r="AV132" s="38">
        <f t="shared" ref="AV132:AV147" si="82">ROUND((ABS(2*(R132*(1-R$157-X$157)-R$157*(1-R132-X132))-4*(R132-R$157))+ABS(4*(X132-X$157)+2*((1-R132-X132)*X$157-(1-R$157-X$157)*X132)+2*(-(1-R$157-X$157)+(1-R132-X132))))/(2*(4-(1-R132-X132)*(1-R$157-X$157))),4)</f>
        <v>0.19389999999999999</v>
      </c>
      <c r="AW132" s="38">
        <f t="shared" ref="AW132:AW147" si="83">ROUND((ABS(2*(S132*(1-S$157-Y$157)-S$157*(1-S132-Y132))-4*(S132-S$157))+ABS(4*(Y132-Y$157)+2*((1-S132-Y132)*Y$157-(1-S$157-Y$157)*Y132)+2*(-(1-S$157-Y$157)+(1-S132-Y132))))/(2*(4-(1-S132-Y132)*(1-S$157-Y$157))),4)</f>
        <v>0.12709999999999999</v>
      </c>
    </row>
    <row r="133" spans="2:49" ht="15.75" x14ac:dyDescent="0.25">
      <c r="B133">
        <v>0.56000000000000005</v>
      </c>
      <c r="C133">
        <v>0.35</v>
      </c>
      <c r="D133">
        <v>0.1</v>
      </c>
      <c r="E133">
        <v>0.62</v>
      </c>
      <c r="F133">
        <v>0.23</v>
      </c>
      <c r="G133" t="s">
        <v>21</v>
      </c>
      <c r="H133">
        <f t="shared" si="57"/>
        <v>0.15060000000000001</v>
      </c>
      <c r="I133">
        <f t="shared" si="58"/>
        <v>0.1138</v>
      </c>
      <c r="J133">
        <f t="shared" si="59"/>
        <v>0.30409999999999998</v>
      </c>
      <c r="K133">
        <f t="shared" si="60"/>
        <v>0.49890000000000001</v>
      </c>
      <c r="L133" s="47">
        <f t="shared" si="61"/>
        <v>0.1138</v>
      </c>
      <c r="M133" t="str">
        <f t="shared" si="62"/>
        <v>Low</v>
      </c>
      <c r="N133">
        <f t="shared" si="63"/>
        <v>1</v>
      </c>
      <c r="O133">
        <f>'Test_IF-có_validate'!O133</f>
        <v>0.62219999999999998</v>
      </c>
      <c r="P133">
        <f>'Test_IF-có_validate'!P133</f>
        <v>0.38890000000000002</v>
      </c>
      <c r="Q133">
        <f>'Test_IF-có_validate'!Q133</f>
        <v>0.1</v>
      </c>
      <c r="R133">
        <f>'Test_IF-có_validate'!R133</f>
        <v>0.62629999999999997</v>
      </c>
      <c r="S133">
        <f>'Test_IF-có_validate'!S133</f>
        <v>0.22450000000000001</v>
      </c>
      <c r="U133" s="37">
        <f t="shared" si="56"/>
        <v>0.2329</v>
      </c>
      <c r="V133" s="37">
        <f t="shared" si="56"/>
        <v>0.44</v>
      </c>
      <c r="W133" s="37">
        <f t="shared" si="56"/>
        <v>0.81820000000000004</v>
      </c>
      <c r="X133" s="37">
        <f t="shared" si="56"/>
        <v>0.2298</v>
      </c>
      <c r="Y133" s="37">
        <f t="shared" si="56"/>
        <v>0.63329999999999997</v>
      </c>
      <c r="AA133" s="37">
        <f t="shared" si="64"/>
        <v>0.25629999999999997</v>
      </c>
      <c r="AB133" s="37">
        <f t="shared" si="65"/>
        <v>0.1613</v>
      </c>
      <c r="AC133" s="37">
        <f t="shared" si="66"/>
        <v>0.28899999999999998</v>
      </c>
      <c r="AD133" s="37">
        <f t="shared" si="67"/>
        <v>0.23810000000000001</v>
      </c>
      <c r="AE133" s="37">
        <f t="shared" si="68"/>
        <v>0.14019999999999999</v>
      </c>
      <c r="AG133" s="38">
        <f t="shared" si="69"/>
        <v>0.36380000000000001</v>
      </c>
      <c r="AH133" s="38">
        <f t="shared" si="70"/>
        <v>0.16539999999999999</v>
      </c>
      <c r="AI133" s="38">
        <f t="shared" si="71"/>
        <v>0.223</v>
      </c>
      <c r="AJ133" s="38">
        <f t="shared" si="72"/>
        <v>0.28239999999999998</v>
      </c>
      <c r="AK133" s="38">
        <f t="shared" si="73"/>
        <v>0.1038</v>
      </c>
      <c r="AM133" s="38">
        <f t="shared" si="74"/>
        <v>0.15670000000000001</v>
      </c>
      <c r="AN133" s="38">
        <f t="shared" si="75"/>
        <v>2.2599999999999999E-2</v>
      </c>
      <c r="AO133" s="38">
        <f t="shared" si="76"/>
        <v>0.44219999999999998</v>
      </c>
      <c r="AP133" s="38">
        <f t="shared" si="77"/>
        <v>0.25069999999999998</v>
      </c>
      <c r="AQ133" s="38">
        <f t="shared" si="78"/>
        <v>0.29670000000000002</v>
      </c>
      <c r="AR133" s="38"/>
      <c r="AS133" s="38">
        <f t="shared" si="79"/>
        <v>0.13239999999999999</v>
      </c>
      <c r="AT133" s="38">
        <f t="shared" si="80"/>
        <v>8.2400000000000001E-2</v>
      </c>
      <c r="AU133" s="38">
        <f t="shared" si="81"/>
        <v>0.438</v>
      </c>
      <c r="AV133" s="38">
        <f t="shared" si="82"/>
        <v>9.9900000000000003E-2</v>
      </c>
      <c r="AW133" s="38">
        <f t="shared" si="83"/>
        <v>0.51049999999999995</v>
      </c>
    </row>
    <row r="134" spans="2:49" ht="15.75" x14ac:dyDescent="0.25">
      <c r="B134">
        <v>0.61</v>
      </c>
      <c r="C134">
        <v>0.38</v>
      </c>
      <c r="D134">
        <v>0.09</v>
      </c>
      <c r="E134">
        <v>0.38</v>
      </c>
      <c r="F134">
        <v>0.3</v>
      </c>
      <c r="G134" t="s">
        <v>21</v>
      </c>
      <c r="H134">
        <f t="shared" si="57"/>
        <v>0.21249999999999999</v>
      </c>
      <c r="I134">
        <f t="shared" si="58"/>
        <v>0.1651</v>
      </c>
      <c r="J134">
        <f t="shared" si="59"/>
        <v>0.2359</v>
      </c>
      <c r="K134">
        <f t="shared" si="60"/>
        <v>0.43049999999999999</v>
      </c>
      <c r="L134" s="47">
        <f t="shared" si="61"/>
        <v>0.1651</v>
      </c>
      <c r="M134" t="str">
        <f t="shared" si="62"/>
        <v>Low</v>
      </c>
      <c r="N134">
        <f t="shared" si="63"/>
        <v>1</v>
      </c>
      <c r="O134">
        <f>'Test_IF-có_validate'!O134</f>
        <v>0.67779999999999996</v>
      </c>
      <c r="P134">
        <f>'Test_IF-có_validate'!P134</f>
        <v>0.42220000000000002</v>
      </c>
      <c r="Q134">
        <f>'Test_IF-có_validate'!Q134</f>
        <v>8.8900000000000007E-2</v>
      </c>
      <c r="R134">
        <f>'Test_IF-có_validate'!R134</f>
        <v>0.38379999999999997</v>
      </c>
      <c r="S134">
        <f>'Test_IF-có_validate'!S134</f>
        <v>0.2959</v>
      </c>
      <c r="U134" s="37">
        <f t="shared" si="56"/>
        <v>0.192</v>
      </c>
      <c r="V134" s="37">
        <f t="shared" si="56"/>
        <v>0.40629999999999999</v>
      </c>
      <c r="W134" s="37">
        <f t="shared" si="56"/>
        <v>0.8367</v>
      </c>
      <c r="X134" s="37">
        <f t="shared" si="56"/>
        <v>0.44529999999999997</v>
      </c>
      <c r="Y134" s="37">
        <f t="shared" si="56"/>
        <v>0.54330000000000001</v>
      </c>
      <c r="AA134" s="37">
        <f t="shared" si="64"/>
        <v>0.30480000000000002</v>
      </c>
      <c r="AB134" s="37">
        <f t="shared" si="65"/>
        <v>0.1925</v>
      </c>
      <c r="AC134" s="37">
        <f t="shared" si="66"/>
        <v>0.30059999999999998</v>
      </c>
      <c r="AD134" s="37">
        <f t="shared" si="67"/>
        <v>1.9800000000000002E-2</v>
      </c>
      <c r="AE134" s="37">
        <f t="shared" si="68"/>
        <v>0.21010000000000001</v>
      </c>
      <c r="AG134" s="38">
        <f t="shared" si="69"/>
        <v>0.40720000000000001</v>
      </c>
      <c r="AH134" s="38">
        <f t="shared" si="70"/>
        <v>0.193</v>
      </c>
      <c r="AI134" s="38">
        <f t="shared" si="71"/>
        <v>0.22420000000000001</v>
      </c>
      <c r="AJ134" s="38">
        <f t="shared" si="72"/>
        <v>0.20430000000000001</v>
      </c>
      <c r="AK134" s="38">
        <f t="shared" si="73"/>
        <v>0.16059999999999999</v>
      </c>
      <c r="AM134" s="38">
        <f t="shared" si="74"/>
        <v>0.2044</v>
      </c>
      <c r="AN134" s="38">
        <f t="shared" si="75"/>
        <v>8.2000000000000007E-3</v>
      </c>
      <c r="AO134" s="38">
        <f t="shared" si="76"/>
        <v>0.45440000000000003</v>
      </c>
      <c r="AP134" s="38">
        <f t="shared" si="77"/>
        <v>3.2099999999999997E-2</v>
      </c>
      <c r="AQ134" s="38">
        <f t="shared" si="78"/>
        <v>0.2258</v>
      </c>
      <c r="AR134" s="38"/>
      <c r="AS134" s="38">
        <f t="shared" si="79"/>
        <v>0.18</v>
      </c>
      <c r="AT134" s="38">
        <f t="shared" si="80"/>
        <v>5.16E-2</v>
      </c>
      <c r="AU134" s="38">
        <f t="shared" si="81"/>
        <v>0.4501</v>
      </c>
      <c r="AV134" s="38">
        <f t="shared" si="82"/>
        <v>0.1171</v>
      </c>
      <c r="AW134" s="38">
        <f t="shared" si="83"/>
        <v>0.43530000000000002</v>
      </c>
    </row>
    <row r="135" spans="2:49" ht="15.75" x14ac:dyDescent="0.25">
      <c r="B135">
        <v>0.78</v>
      </c>
      <c r="C135">
        <v>0.47</v>
      </c>
      <c r="D135">
        <v>0.28999999999999998</v>
      </c>
      <c r="E135">
        <v>0.98</v>
      </c>
      <c r="F135">
        <v>0.59</v>
      </c>
      <c r="G135" t="s">
        <v>20</v>
      </c>
      <c r="H135">
        <f t="shared" si="57"/>
        <v>0.47160000000000002</v>
      </c>
      <c r="I135">
        <f t="shared" si="58"/>
        <v>0.40660000000000002</v>
      </c>
      <c r="J135">
        <f t="shared" si="59"/>
        <v>6.4299999999999996E-2</v>
      </c>
      <c r="K135">
        <f t="shared" si="60"/>
        <v>0.16350000000000001</v>
      </c>
      <c r="L135" s="47">
        <f t="shared" si="61"/>
        <v>6.4299999999999996E-2</v>
      </c>
      <c r="M135" t="str">
        <f t="shared" si="62"/>
        <v>Middle</v>
      </c>
      <c r="N135">
        <f t="shared" si="63"/>
        <v>0</v>
      </c>
      <c r="O135">
        <f>'Test_IF-có_validate'!O135</f>
        <v>0.86670000000000003</v>
      </c>
      <c r="P135">
        <f>'Test_IF-có_validate'!P135</f>
        <v>0.5222</v>
      </c>
      <c r="Q135">
        <f>'Test_IF-có_validate'!Q135</f>
        <v>0.31109999999999999</v>
      </c>
      <c r="R135">
        <f>'Test_IF-có_validate'!R135</f>
        <v>0.9899</v>
      </c>
      <c r="S135">
        <f>'Test_IF-có_validate'!S135</f>
        <v>0.59179999999999999</v>
      </c>
      <c r="U135" s="37">
        <f t="shared" si="56"/>
        <v>7.1400000000000005E-2</v>
      </c>
      <c r="V135" s="37">
        <f t="shared" si="56"/>
        <v>0.31390000000000001</v>
      </c>
      <c r="W135" s="37">
        <f t="shared" si="56"/>
        <v>0.52539999999999998</v>
      </c>
      <c r="X135" s="37">
        <f t="shared" si="56"/>
        <v>5.1000000000000004E-3</v>
      </c>
      <c r="Y135" s="37">
        <f t="shared" si="56"/>
        <v>0.25640000000000002</v>
      </c>
      <c r="AA135" s="37">
        <f t="shared" si="64"/>
        <v>0.46579999999999999</v>
      </c>
      <c r="AB135" s="37">
        <f t="shared" si="65"/>
        <v>0.28510000000000002</v>
      </c>
      <c r="AC135" s="37">
        <f t="shared" si="66"/>
        <v>7.9399999999999998E-2</v>
      </c>
      <c r="AD135" s="37">
        <f t="shared" si="67"/>
        <v>0.5444</v>
      </c>
      <c r="AE135" s="37">
        <f t="shared" si="68"/>
        <v>0.496</v>
      </c>
      <c r="AG135" s="38">
        <f t="shared" si="69"/>
        <v>0.55030000000000001</v>
      </c>
      <c r="AH135" s="38">
        <f t="shared" si="70"/>
        <v>0.2742</v>
      </c>
      <c r="AI135" s="38">
        <f t="shared" si="71"/>
        <v>0.19889999999999999</v>
      </c>
      <c r="AJ135" s="38">
        <f t="shared" si="72"/>
        <v>0.53369999999999995</v>
      </c>
      <c r="AK135" s="38">
        <f t="shared" si="73"/>
        <v>0.41810000000000003</v>
      </c>
      <c r="AM135" s="38">
        <f t="shared" si="74"/>
        <v>0.36180000000000001</v>
      </c>
      <c r="AN135" s="38">
        <f t="shared" si="75"/>
        <v>9.8699999999999996E-2</v>
      </c>
      <c r="AO135" s="38">
        <f t="shared" si="76"/>
        <v>0.22520000000000001</v>
      </c>
      <c r="AP135" s="38">
        <f t="shared" si="77"/>
        <v>0.55800000000000005</v>
      </c>
      <c r="AQ135" s="38">
        <f t="shared" si="78"/>
        <v>4.5499999999999999E-2</v>
      </c>
      <c r="AR135" s="38"/>
      <c r="AS135" s="38">
        <f t="shared" si="79"/>
        <v>0.33660000000000001</v>
      </c>
      <c r="AT135" s="38">
        <f t="shared" si="80"/>
        <v>3.8800000000000001E-2</v>
      </c>
      <c r="AU135" s="38">
        <f t="shared" si="81"/>
        <v>0.22120000000000001</v>
      </c>
      <c r="AV135" s="38">
        <f t="shared" si="82"/>
        <v>0.39739999999999998</v>
      </c>
      <c r="AW135" s="38">
        <f t="shared" si="83"/>
        <v>0.15609999999999999</v>
      </c>
    </row>
    <row r="136" spans="2:49" ht="15.75" x14ac:dyDescent="0.25">
      <c r="B136">
        <v>0.57999999999999996</v>
      </c>
      <c r="C136">
        <v>0.4</v>
      </c>
      <c r="D136">
        <v>0.32</v>
      </c>
      <c r="E136">
        <v>0.22</v>
      </c>
      <c r="F136">
        <v>0.24</v>
      </c>
      <c r="G136" t="s">
        <v>21</v>
      </c>
      <c r="H136">
        <f t="shared" si="57"/>
        <v>0.14399999999999999</v>
      </c>
      <c r="I136">
        <f t="shared" si="58"/>
        <v>0.11260000000000001</v>
      </c>
      <c r="J136">
        <f t="shared" si="59"/>
        <v>0.27779999999999999</v>
      </c>
      <c r="K136">
        <f t="shared" si="60"/>
        <v>0.47660000000000002</v>
      </c>
      <c r="L136" s="47">
        <f t="shared" si="61"/>
        <v>0.11260000000000001</v>
      </c>
      <c r="M136" t="str">
        <f t="shared" si="62"/>
        <v>Low</v>
      </c>
      <c r="N136">
        <f t="shared" si="63"/>
        <v>1</v>
      </c>
      <c r="O136">
        <f>'Test_IF-có_validate'!O136</f>
        <v>0.64439999999999997</v>
      </c>
      <c r="P136">
        <f>'Test_IF-có_validate'!P136</f>
        <v>0.44440000000000002</v>
      </c>
      <c r="Q136">
        <f>'Test_IF-có_validate'!Q136</f>
        <v>0.34439999999999998</v>
      </c>
      <c r="R136">
        <f>'Test_IF-có_validate'!R136</f>
        <v>0.22220000000000001</v>
      </c>
      <c r="S136">
        <f>'Test_IF-có_validate'!S136</f>
        <v>0.23469999999999999</v>
      </c>
      <c r="U136" s="37">
        <f t="shared" si="56"/>
        <v>0.2162</v>
      </c>
      <c r="V136" s="37">
        <f t="shared" si="56"/>
        <v>0.38469999999999999</v>
      </c>
      <c r="W136" s="37">
        <f t="shared" si="56"/>
        <v>0.48770000000000002</v>
      </c>
      <c r="X136" s="37">
        <f t="shared" si="56"/>
        <v>0.63639999999999997</v>
      </c>
      <c r="Y136" s="37">
        <f t="shared" si="56"/>
        <v>0.61980000000000002</v>
      </c>
      <c r="AA136" s="37">
        <f t="shared" si="64"/>
        <v>0.2757</v>
      </c>
      <c r="AB136" s="37">
        <f t="shared" si="65"/>
        <v>0.2132</v>
      </c>
      <c r="AC136" s="37">
        <f t="shared" si="66"/>
        <v>4.7800000000000002E-2</v>
      </c>
      <c r="AD136" s="37">
        <f t="shared" si="67"/>
        <v>0.13439999999999999</v>
      </c>
      <c r="AE136" s="37">
        <f t="shared" si="68"/>
        <v>0.1502</v>
      </c>
      <c r="AG136" s="38">
        <f t="shared" si="69"/>
        <v>0.38119999999999998</v>
      </c>
      <c r="AH136" s="38">
        <f t="shared" si="70"/>
        <v>0.21129999999999999</v>
      </c>
      <c r="AI136" s="38">
        <f t="shared" si="71"/>
        <v>0.19500000000000001</v>
      </c>
      <c r="AJ136" s="38">
        <f t="shared" si="72"/>
        <v>0.22439999999999999</v>
      </c>
      <c r="AK136" s="38">
        <f t="shared" si="73"/>
        <v>0.1052</v>
      </c>
      <c r="AM136" s="38">
        <f t="shared" si="74"/>
        <v>0.17580000000000001</v>
      </c>
      <c r="AN136" s="38">
        <f t="shared" si="75"/>
        <v>2.8500000000000001E-2</v>
      </c>
      <c r="AO136" s="38">
        <f t="shared" si="76"/>
        <v>0.19320000000000001</v>
      </c>
      <c r="AP136" s="38">
        <f t="shared" si="77"/>
        <v>0.122</v>
      </c>
      <c r="AQ136" s="38">
        <f t="shared" si="78"/>
        <v>0.28639999999999999</v>
      </c>
      <c r="AR136" s="38"/>
      <c r="AS136" s="38">
        <f t="shared" si="79"/>
        <v>0.1515</v>
      </c>
      <c r="AT136" s="38">
        <f t="shared" si="80"/>
        <v>3.1300000000000001E-2</v>
      </c>
      <c r="AU136" s="38">
        <f t="shared" si="81"/>
        <v>0.18920000000000001</v>
      </c>
      <c r="AV136" s="38">
        <f t="shared" si="82"/>
        <v>0.27360000000000001</v>
      </c>
      <c r="AW136" s="38">
        <f t="shared" si="83"/>
        <v>0.4995</v>
      </c>
    </row>
    <row r="137" spans="2:49" ht="15.75" x14ac:dyDescent="0.25">
      <c r="B137">
        <v>0.68</v>
      </c>
      <c r="C137">
        <v>0.43</v>
      </c>
      <c r="D137">
        <v>0.6</v>
      </c>
      <c r="E137">
        <v>0.47</v>
      </c>
      <c r="F137">
        <v>0.55000000000000004</v>
      </c>
      <c r="G137" t="s">
        <v>24</v>
      </c>
      <c r="H137">
        <f t="shared" si="57"/>
        <v>0.43759999999999999</v>
      </c>
      <c r="I137">
        <f t="shared" si="58"/>
        <v>0.37669999999999998</v>
      </c>
      <c r="J137">
        <f t="shared" si="59"/>
        <v>1.6199999999999999E-2</v>
      </c>
      <c r="K137">
        <f t="shared" si="60"/>
        <v>0.1832</v>
      </c>
      <c r="L137" s="47">
        <f t="shared" si="61"/>
        <v>1.6199999999999999E-2</v>
      </c>
      <c r="M137" t="str">
        <f t="shared" si="62"/>
        <v>Middle</v>
      </c>
      <c r="N137">
        <f t="shared" si="63"/>
        <v>1</v>
      </c>
      <c r="O137">
        <f>'Test_IF-có_validate'!O137</f>
        <v>0.75560000000000005</v>
      </c>
      <c r="P137">
        <f>'Test_IF-có_validate'!P137</f>
        <v>0.4778</v>
      </c>
      <c r="Q137">
        <f>'Test_IF-có_validate'!Q137</f>
        <v>0.65559999999999996</v>
      </c>
      <c r="R137">
        <f>'Test_IF-có_validate'!R137</f>
        <v>0.47470000000000001</v>
      </c>
      <c r="S137">
        <f>'Test_IF-có_validate'!S137</f>
        <v>0.55100000000000005</v>
      </c>
      <c r="U137" s="37">
        <f t="shared" si="56"/>
        <v>0.13919999999999999</v>
      </c>
      <c r="V137" s="37">
        <f t="shared" si="56"/>
        <v>0.35339999999999999</v>
      </c>
      <c r="W137" s="37">
        <f t="shared" si="56"/>
        <v>0.20799999999999999</v>
      </c>
      <c r="X137" s="37">
        <f t="shared" si="56"/>
        <v>0.35620000000000002</v>
      </c>
      <c r="Y137" s="37">
        <f t="shared" si="56"/>
        <v>0.28949999999999998</v>
      </c>
      <c r="AA137" s="37">
        <f t="shared" si="64"/>
        <v>0.37180000000000002</v>
      </c>
      <c r="AB137" s="37">
        <f t="shared" si="65"/>
        <v>0.2442</v>
      </c>
      <c r="AC137" s="37">
        <f t="shared" si="66"/>
        <v>0.23219999999999999</v>
      </c>
      <c r="AD137" s="37">
        <f t="shared" si="67"/>
        <v>0.1032</v>
      </c>
      <c r="AE137" s="37">
        <f t="shared" si="68"/>
        <v>0.45689999999999997</v>
      </c>
      <c r="AG137" s="38">
        <f t="shared" si="69"/>
        <v>0.46679999999999999</v>
      </c>
      <c r="AH137" s="38">
        <f t="shared" si="70"/>
        <v>0.23849999999999999</v>
      </c>
      <c r="AI137" s="38">
        <f t="shared" si="71"/>
        <v>0.32319999999999999</v>
      </c>
      <c r="AJ137" s="38">
        <f t="shared" si="72"/>
        <v>0.1928</v>
      </c>
      <c r="AK137" s="38">
        <f t="shared" si="73"/>
        <v>0.38350000000000001</v>
      </c>
      <c r="AM137" s="38">
        <f t="shared" si="74"/>
        <v>0.27010000000000001</v>
      </c>
      <c r="AN137" s="38">
        <f t="shared" si="75"/>
        <v>5.8799999999999998E-2</v>
      </c>
      <c r="AO137" s="38">
        <f t="shared" si="76"/>
        <v>8.6300000000000002E-2</v>
      </c>
      <c r="AP137" s="38">
        <f t="shared" si="77"/>
        <v>0.11559999999999999</v>
      </c>
      <c r="AQ137" s="38">
        <f t="shared" si="78"/>
        <v>9.9000000000000008E-3</v>
      </c>
      <c r="AR137" s="38"/>
      <c r="AS137" s="38">
        <f t="shared" si="79"/>
        <v>0.24540000000000001</v>
      </c>
      <c r="AT137" s="38">
        <f t="shared" si="80"/>
        <v>1E-3</v>
      </c>
      <c r="AU137" s="38">
        <f t="shared" si="81"/>
        <v>9.0300000000000005E-2</v>
      </c>
      <c r="AV137" s="38">
        <f t="shared" si="82"/>
        <v>3.3500000000000002E-2</v>
      </c>
      <c r="AW137" s="38">
        <f t="shared" si="83"/>
        <v>0.19209999999999999</v>
      </c>
    </row>
    <row r="138" spans="2:49" ht="15.75" x14ac:dyDescent="0.25">
      <c r="B138">
        <v>0.56999999999999995</v>
      </c>
      <c r="C138">
        <v>0.37</v>
      </c>
      <c r="D138">
        <v>0.75</v>
      </c>
      <c r="E138">
        <v>0.27</v>
      </c>
      <c r="F138">
        <v>0.32</v>
      </c>
      <c r="G138" t="s">
        <v>21</v>
      </c>
      <c r="H138">
        <f t="shared" si="57"/>
        <v>0.23619999999999999</v>
      </c>
      <c r="I138">
        <f t="shared" si="58"/>
        <v>0.1951</v>
      </c>
      <c r="J138">
        <f t="shared" si="59"/>
        <v>0.2046</v>
      </c>
      <c r="K138">
        <f t="shared" si="60"/>
        <v>0.39979999999999999</v>
      </c>
      <c r="L138" s="47">
        <f t="shared" si="61"/>
        <v>0.1951</v>
      </c>
      <c r="M138" t="str">
        <f t="shared" si="62"/>
        <v>Low</v>
      </c>
      <c r="N138">
        <f t="shared" si="63"/>
        <v>1</v>
      </c>
      <c r="O138">
        <f>'Test_IF-có_validate'!O138</f>
        <v>0.63329999999999997</v>
      </c>
      <c r="P138">
        <f>'Test_IF-có_validate'!P138</f>
        <v>0.41110000000000002</v>
      </c>
      <c r="Q138">
        <f>'Test_IF-có_validate'!Q138</f>
        <v>0.82220000000000004</v>
      </c>
      <c r="R138">
        <f>'Test_IF-có_validate'!R138</f>
        <v>0.2727</v>
      </c>
      <c r="S138">
        <f>'Test_IF-có_validate'!S138</f>
        <v>0.31630000000000003</v>
      </c>
      <c r="U138" s="37">
        <f t="shared" si="56"/>
        <v>0.22450000000000001</v>
      </c>
      <c r="V138" s="37">
        <f t="shared" si="56"/>
        <v>0.4173</v>
      </c>
      <c r="W138" s="37">
        <f t="shared" si="56"/>
        <v>9.7600000000000006E-2</v>
      </c>
      <c r="X138" s="37">
        <f t="shared" si="56"/>
        <v>0.57150000000000001</v>
      </c>
      <c r="Y138" s="37">
        <f t="shared" si="56"/>
        <v>0.51939999999999997</v>
      </c>
      <c r="AA138" s="37">
        <f t="shared" si="64"/>
        <v>0.26600000000000001</v>
      </c>
      <c r="AB138" s="37">
        <f t="shared" si="65"/>
        <v>0.1822</v>
      </c>
      <c r="AC138" s="37">
        <f t="shared" si="66"/>
        <v>0.37330000000000002</v>
      </c>
      <c r="AD138" s="37">
        <f t="shared" si="67"/>
        <v>8.5300000000000001E-2</v>
      </c>
      <c r="AE138" s="37">
        <f t="shared" si="68"/>
        <v>0.23</v>
      </c>
      <c r="AG138" s="38">
        <f t="shared" si="69"/>
        <v>0.3725</v>
      </c>
      <c r="AH138" s="38">
        <f t="shared" si="70"/>
        <v>0.18390000000000001</v>
      </c>
      <c r="AI138" s="38">
        <f t="shared" si="71"/>
        <v>0.44269999999999998</v>
      </c>
      <c r="AJ138" s="38">
        <f t="shared" si="72"/>
        <v>0.21820000000000001</v>
      </c>
      <c r="AK138" s="38">
        <f t="shared" si="73"/>
        <v>0.17879999999999999</v>
      </c>
      <c r="AM138" s="38">
        <f t="shared" si="74"/>
        <v>0.1663</v>
      </c>
      <c r="AN138" s="38">
        <f t="shared" si="75"/>
        <v>2E-3</v>
      </c>
      <c r="AO138" s="38">
        <f t="shared" si="76"/>
        <v>0.22439999999999999</v>
      </c>
      <c r="AP138" s="38">
        <f t="shared" si="77"/>
        <v>7.2999999999999995E-2</v>
      </c>
      <c r="AQ138" s="38">
        <f t="shared" si="78"/>
        <v>0.20599999999999999</v>
      </c>
      <c r="AR138" s="38"/>
      <c r="AS138" s="38">
        <f t="shared" si="79"/>
        <v>0.1419</v>
      </c>
      <c r="AT138" s="38">
        <f t="shared" si="80"/>
        <v>6.1800000000000001E-2</v>
      </c>
      <c r="AU138" s="38">
        <f t="shared" si="81"/>
        <v>0.22839999999999999</v>
      </c>
      <c r="AV138" s="38">
        <f t="shared" si="82"/>
        <v>0.2235</v>
      </c>
      <c r="AW138" s="38">
        <f t="shared" si="83"/>
        <v>0.41449999999999998</v>
      </c>
    </row>
    <row r="139" spans="2:49" ht="15.75" x14ac:dyDescent="0.25">
      <c r="B139">
        <v>0.62</v>
      </c>
      <c r="C139">
        <v>0.56000000000000005</v>
      </c>
      <c r="D139">
        <v>0.11</v>
      </c>
      <c r="E139">
        <v>0.24</v>
      </c>
      <c r="F139">
        <v>0.22</v>
      </c>
      <c r="G139" t="s">
        <v>21</v>
      </c>
      <c r="H139">
        <f t="shared" si="57"/>
        <v>0.1391</v>
      </c>
      <c r="I139">
        <f t="shared" si="58"/>
        <v>0.1137</v>
      </c>
      <c r="J139">
        <f t="shared" si="59"/>
        <v>0.311</v>
      </c>
      <c r="K139">
        <f t="shared" si="60"/>
        <v>0.51090000000000002</v>
      </c>
      <c r="L139" s="47">
        <f t="shared" si="61"/>
        <v>0.1137</v>
      </c>
      <c r="M139" t="str">
        <f t="shared" si="62"/>
        <v>Low</v>
      </c>
      <c r="N139">
        <f t="shared" si="63"/>
        <v>1</v>
      </c>
      <c r="O139">
        <f>'Test_IF-có_validate'!O139</f>
        <v>0.68889999999999996</v>
      </c>
      <c r="P139">
        <f>'Test_IF-có_validate'!P139</f>
        <v>0.62219999999999998</v>
      </c>
      <c r="Q139">
        <f>'Test_IF-có_validate'!Q139</f>
        <v>0.1111</v>
      </c>
      <c r="R139">
        <f>'Test_IF-có_validate'!R139</f>
        <v>0.2424</v>
      </c>
      <c r="S139">
        <f>'Test_IF-có_validate'!S139</f>
        <v>0.21429999999999999</v>
      </c>
      <c r="U139" s="37">
        <f t="shared" si="56"/>
        <v>0.1842</v>
      </c>
      <c r="V139" s="37">
        <f t="shared" si="56"/>
        <v>0.2329</v>
      </c>
      <c r="W139" s="37">
        <f t="shared" si="56"/>
        <v>0.8</v>
      </c>
      <c r="X139" s="37">
        <f t="shared" si="56"/>
        <v>0.60980000000000001</v>
      </c>
      <c r="Y139" s="37">
        <f t="shared" si="56"/>
        <v>0.64700000000000002</v>
      </c>
      <c r="AA139" s="37">
        <f t="shared" si="64"/>
        <v>0.31440000000000001</v>
      </c>
      <c r="AB139" s="37">
        <f t="shared" si="65"/>
        <v>0.37630000000000002</v>
      </c>
      <c r="AC139" s="37">
        <f t="shared" si="66"/>
        <v>0.27750000000000002</v>
      </c>
      <c r="AD139" s="37">
        <f t="shared" si="67"/>
        <v>0.1147</v>
      </c>
      <c r="AE139" s="37">
        <f t="shared" si="68"/>
        <v>0.13009999999999999</v>
      </c>
      <c r="AG139" s="38">
        <f t="shared" si="69"/>
        <v>0.41570000000000001</v>
      </c>
      <c r="AH139" s="38">
        <f t="shared" si="70"/>
        <v>0.35310000000000002</v>
      </c>
      <c r="AI139" s="38">
        <f t="shared" si="71"/>
        <v>0.22170000000000001</v>
      </c>
      <c r="AJ139" s="38">
        <f t="shared" si="72"/>
        <v>0.22189999999999999</v>
      </c>
      <c r="AK139" s="38">
        <f t="shared" si="73"/>
        <v>0.10440000000000001</v>
      </c>
      <c r="AM139" s="38">
        <f t="shared" si="74"/>
        <v>0.21390000000000001</v>
      </c>
      <c r="AN139" s="38">
        <f t="shared" si="75"/>
        <v>0.18659999999999999</v>
      </c>
      <c r="AO139" s="38">
        <f t="shared" si="76"/>
        <v>0.43009999999999998</v>
      </c>
      <c r="AP139" s="38">
        <f t="shared" si="77"/>
        <v>0.1023</v>
      </c>
      <c r="AQ139" s="38">
        <f t="shared" si="78"/>
        <v>0.30709999999999998</v>
      </c>
      <c r="AR139" s="38"/>
      <c r="AS139" s="38">
        <f t="shared" si="79"/>
        <v>0.18940000000000001</v>
      </c>
      <c r="AT139" s="38">
        <f t="shared" si="80"/>
        <v>0.1263</v>
      </c>
      <c r="AU139" s="38">
        <f t="shared" si="81"/>
        <v>0.4259</v>
      </c>
      <c r="AV139" s="38">
        <f t="shared" si="82"/>
        <v>0.25340000000000001</v>
      </c>
      <c r="AW139" s="38">
        <f t="shared" si="83"/>
        <v>0.52159999999999995</v>
      </c>
    </row>
    <row r="140" spans="2:49" ht="15.75" x14ac:dyDescent="0.25">
      <c r="B140">
        <v>0.64</v>
      </c>
      <c r="C140">
        <v>0.57999999999999996</v>
      </c>
      <c r="D140">
        <v>0.14000000000000001</v>
      </c>
      <c r="E140">
        <v>0.32</v>
      </c>
      <c r="F140">
        <v>0.21</v>
      </c>
      <c r="G140" t="s">
        <v>21</v>
      </c>
      <c r="H140">
        <f t="shared" si="57"/>
        <v>0.12670000000000001</v>
      </c>
      <c r="I140">
        <f t="shared" si="58"/>
        <v>0.1139</v>
      </c>
      <c r="J140">
        <f t="shared" si="59"/>
        <v>0.31730000000000003</v>
      </c>
      <c r="K140">
        <f t="shared" si="60"/>
        <v>0.51790000000000003</v>
      </c>
      <c r="L140" s="47">
        <f t="shared" si="61"/>
        <v>0.1139</v>
      </c>
      <c r="M140" t="str">
        <f t="shared" si="62"/>
        <v>Low</v>
      </c>
      <c r="N140">
        <f t="shared" si="63"/>
        <v>1</v>
      </c>
      <c r="O140">
        <f>'Test_IF-có_validate'!O140</f>
        <v>0.71109999999999995</v>
      </c>
      <c r="P140">
        <f>'Test_IF-có_validate'!P140</f>
        <v>0.64439999999999997</v>
      </c>
      <c r="Q140">
        <f>'Test_IF-có_validate'!Q140</f>
        <v>0.1444</v>
      </c>
      <c r="R140">
        <f>'Test_IF-có_validate'!R140</f>
        <v>0.32319999999999999</v>
      </c>
      <c r="S140">
        <f>'Test_IF-có_validate'!S140</f>
        <v>0.2041</v>
      </c>
      <c r="U140" s="37">
        <f t="shared" si="56"/>
        <v>0.16880000000000001</v>
      </c>
      <c r="V140" s="37">
        <f t="shared" si="56"/>
        <v>0.2162</v>
      </c>
      <c r="W140" s="37">
        <f t="shared" si="56"/>
        <v>0.74760000000000004</v>
      </c>
      <c r="X140" s="37">
        <f t="shared" si="56"/>
        <v>0.51149999999999995</v>
      </c>
      <c r="Y140" s="37">
        <f t="shared" si="56"/>
        <v>0.66100000000000003</v>
      </c>
      <c r="AA140" s="37">
        <f t="shared" si="64"/>
        <v>0.33360000000000001</v>
      </c>
      <c r="AB140" s="37">
        <f t="shared" si="65"/>
        <v>0.39629999999999999</v>
      </c>
      <c r="AC140" s="37">
        <f t="shared" si="66"/>
        <v>0.24329999999999999</v>
      </c>
      <c r="AD140" s="37">
        <f t="shared" si="67"/>
        <v>3.7100000000000001E-2</v>
      </c>
      <c r="AE140" s="37">
        <f t="shared" si="68"/>
        <v>0.1201</v>
      </c>
      <c r="AG140" s="38">
        <f t="shared" si="69"/>
        <v>0.43280000000000002</v>
      </c>
      <c r="AH140" s="38">
        <f t="shared" si="70"/>
        <v>0.37030000000000002</v>
      </c>
      <c r="AI140" s="38">
        <f t="shared" si="71"/>
        <v>0.218</v>
      </c>
      <c r="AJ140" s="38">
        <f t="shared" si="72"/>
        <v>0.21190000000000001</v>
      </c>
      <c r="AK140" s="38">
        <f t="shared" si="73"/>
        <v>0.105</v>
      </c>
      <c r="AM140" s="38">
        <f t="shared" si="74"/>
        <v>0.23269999999999999</v>
      </c>
      <c r="AN140" s="38">
        <f t="shared" si="75"/>
        <v>0.20580000000000001</v>
      </c>
      <c r="AO140" s="38">
        <f t="shared" si="76"/>
        <v>0.39429999999999998</v>
      </c>
      <c r="AP140" s="38">
        <f t="shared" si="77"/>
        <v>2.4799999999999999E-2</v>
      </c>
      <c r="AQ140" s="38">
        <f t="shared" si="78"/>
        <v>0.3175</v>
      </c>
      <c r="AR140" s="38"/>
      <c r="AS140" s="38">
        <f t="shared" si="79"/>
        <v>0.20810000000000001</v>
      </c>
      <c r="AT140" s="38">
        <f t="shared" si="80"/>
        <v>0.1454</v>
      </c>
      <c r="AU140" s="38">
        <f t="shared" si="81"/>
        <v>0.3901</v>
      </c>
      <c r="AV140" s="38">
        <f t="shared" si="82"/>
        <v>0.17449999999999999</v>
      </c>
      <c r="AW140" s="38">
        <f t="shared" si="83"/>
        <v>0.53269999999999995</v>
      </c>
    </row>
    <row r="141" spans="2:49" ht="15.75" x14ac:dyDescent="0.25">
      <c r="B141">
        <v>0.64</v>
      </c>
      <c r="C141">
        <v>0.59</v>
      </c>
      <c r="D141">
        <v>0.12</v>
      </c>
      <c r="E141">
        <v>0.57999999999999996</v>
      </c>
      <c r="F141">
        <v>0.24</v>
      </c>
      <c r="G141" t="s">
        <v>21</v>
      </c>
      <c r="H141">
        <f t="shared" si="57"/>
        <v>0.15840000000000001</v>
      </c>
      <c r="I141">
        <f t="shared" si="58"/>
        <v>0.1149</v>
      </c>
      <c r="J141">
        <f t="shared" si="59"/>
        <v>0.29299999999999998</v>
      </c>
      <c r="K141">
        <f t="shared" si="60"/>
        <v>0.48699999999999999</v>
      </c>
      <c r="L141" s="47">
        <f t="shared" si="61"/>
        <v>0.1149</v>
      </c>
      <c r="M141" t="str">
        <f t="shared" si="62"/>
        <v>Low</v>
      </c>
      <c r="N141">
        <f t="shared" si="63"/>
        <v>1</v>
      </c>
      <c r="O141">
        <f>'Test_IF-có_validate'!O141</f>
        <v>0.71109999999999995</v>
      </c>
      <c r="P141">
        <f>'Test_IF-có_validate'!P141</f>
        <v>0.65559999999999996</v>
      </c>
      <c r="Q141">
        <f>'Test_IF-có_validate'!Q141</f>
        <v>0.1222</v>
      </c>
      <c r="R141">
        <f>'Test_IF-có_validate'!R141</f>
        <v>0.58589999999999998</v>
      </c>
      <c r="S141">
        <f>'Test_IF-có_validate'!S141</f>
        <v>0.23469999999999999</v>
      </c>
      <c r="U141" s="37">
        <f t="shared" si="56"/>
        <v>0.16880000000000001</v>
      </c>
      <c r="V141" s="37">
        <f t="shared" si="56"/>
        <v>0.20799999999999999</v>
      </c>
      <c r="W141" s="37">
        <f t="shared" si="56"/>
        <v>0.78220000000000001</v>
      </c>
      <c r="X141" s="37">
        <f t="shared" si="56"/>
        <v>0.2611</v>
      </c>
      <c r="Y141" s="37">
        <f t="shared" si="56"/>
        <v>0.61980000000000002</v>
      </c>
      <c r="AA141" s="37">
        <f t="shared" si="64"/>
        <v>0.33360000000000001</v>
      </c>
      <c r="AB141" s="37">
        <f t="shared" si="65"/>
        <v>0.40639999999999998</v>
      </c>
      <c r="AC141" s="37">
        <f t="shared" si="66"/>
        <v>0.26600000000000001</v>
      </c>
      <c r="AD141" s="37">
        <f t="shared" si="67"/>
        <v>0.20269999999999999</v>
      </c>
      <c r="AE141" s="37">
        <f t="shared" si="68"/>
        <v>0.1502</v>
      </c>
      <c r="AG141" s="38">
        <f t="shared" si="69"/>
        <v>0.43280000000000002</v>
      </c>
      <c r="AH141" s="38">
        <f t="shared" si="70"/>
        <v>0.37890000000000001</v>
      </c>
      <c r="AI141" s="38">
        <f t="shared" si="71"/>
        <v>0.2205</v>
      </c>
      <c r="AJ141" s="38">
        <f t="shared" si="72"/>
        <v>0.25259999999999999</v>
      </c>
      <c r="AK141" s="38">
        <f t="shared" si="73"/>
        <v>0.1052</v>
      </c>
      <c r="AM141" s="38">
        <f t="shared" si="74"/>
        <v>0.23269999999999999</v>
      </c>
      <c r="AN141" s="38">
        <f t="shared" si="75"/>
        <v>0.2155</v>
      </c>
      <c r="AO141" s="38">
        <f t="shared" si="76"/>
        <v>0.41810000000000003</v>
      </c>
      <c r="AP141" s="38">
        <f t="shared" si="77"/>
        <v>0.2152</v>
      </c>
      <c r="AQ141" s="38">
        <f t="shared" si="78"/>
        <v>0.28639999999999999</v>
      </c>
      <c r="AR141" s="38"/>
      <c r="AS141" s="38">
        <f t="shared" si="79"/>
        <v>0.20810000000000001</v>
      </c>
      <c r="AT141" s="38">
        <f t="shared" si="80"/>
        <v>0.155</v>
      </c>
      <c r="AU141" s="38">
        <f t="shared" si="81"/>
        <v>0.41389999999999999</v>
      </c>
      <c r="AV141" s="38">
        <f t="shared" si="82"/>
        <v>6.5000000000000002E-2</v>
      </c>
      <c r="AW141" s="38">
        <f t="shared" si="83"/>
        <v>0.4995</v>
      </c>
    </row>
    <row r="142" spans="2:49" ht="15.75" x14ac:dyDescent="0.25">
      <c r="B142">
        <v>0.68</v>
      </c>
      <c r="C142">
        <v>0.61</v>
      </c>
      <c r="D142">
        <v>0.34</v>
      </c>
      <c r="E142">
        <v>0.31</v>
      </c>
      <c r="F142">
        <v>0.23</v>
      </c>
      <c r="G142" t="s">
        <v>21</v>
      </c>
      <c r="H142">
        <f t="shared" si="57"/>
        <v>0.1326</v>
      </c>
      <c r="I142">
        <f t="shared" si="58"/>
        <v>0.1114</v>
      </c>
      <c r="J142">
        <f t="shared" si="59"/>
        <v>0.28510000000000002</v>
      </c>
      <c r="K142">
        <f t="shared" si="60"/>
        <v>0.4844</v>
      </c>
      <c r="L142" s="47">
        <f t="shared" si="61"/>
        <v>0.1114</v>
      </c>
      <c r="M142" t="str">
        <f t="shared" si="62"/>
        <v>Low</v>
      </c>
      <c r="N142">
        <f t="shared" si="63"/>
        <v>1</v>
      </c>
      <c r="O142">
        <f>'Test_IF-có_validate'!O142</f>
        <v>0.75560000000000005</v>
      </c>
      <c r="P142">
        <f>'Test_IF-có_validate'!P142</f>
        <v>0.67779999999999996</v>
      </c>
      <c r="Q142">
        <f>'Test_IF-có_validate'!Q142</f>
        <v>0.36670000000000003</v>
      </c>
      <c r="R142">
        <f>'Test_IF-có_validate'!R142</f>
        <v>0.31309999999999999</v>
      </c>
      <c r="S142">
        <f>'Test_IF-có_validate'!S142</f>
        <v>0.22450000000000001</v>
      </c>
      <c r="U142" s="37">
        <f t="shared" si="56"/>
        <v>0.13919999999999999</v>
      </c>
      <c r="V142" s="37">
        <f t="shared" si="56"/>
        <v>0.192</v>
      </c>
      <c r="W142" s="37">
        <f t="shared" si="56"/>
        <v>0.46339999999999998</v>
      </c>
      <c r="X142" s="37">
        <f t="shared" si="56"/>
        <v>0.52310000000000001</v>
      </c>
      <c r="Y142" s="37">
        <f t="shared" si="56"/>
        <v>0.63329999999999997</v>
      </c>
      <c r="AA142" s="37">
        <f t="shared" si="64"/>
        <v>0.37180000000000002</v>
      </c>
      <c r="AB142" s="37">
        <f t="shared" si="65"/>
        <v>0.4264</v>
      </c>
      <c r="AC142" s="37">
        <f t="shared" si="66"/>
        <v>2.69E-2</v>
      </c>
      <c r="AD142" s="37">
        <f t="shared" si="67"/>
        <v>4.6699999999999998E-2</v>
      </c>
      <c r="AE142" s="37">
        <f t="shared" si="68"/>
        <v>0.14019999999999999</v>
      </c>
      <c r="AG142" s="38">
        <f t="shared" si="69"/>
        <v>0.46679999999999999</v>
      </c>
      <c r="AH142" s="38">
        <f t="shared" si="70"/>
        <v>0.39600000000000002</v>
      </c>
      <c r="AI142" s="38">
        <f t="shared" si="71"/>
        <v>0.19239999999999999</v>
      </c>
      <c r="AJ142" s="38">
        <f t="shared" si="72"/>
        <v>0.2132</v>
      </c>
      <c r="AK142" s="38">
        <f t="shared" si="73"/>
        <v>0.1038</v>
      </c>
      <c r="AM142" s="38">
        <f t="shared" si="74"/>
        <v>0.27010000000000001</v>
      </c>
      <c r="AN142" s="38">
        <f t="shared" si="75"/>
        <v>0.2346</v>
      </c>
      <c r="AO142" s="38">
        <f t="shared" si="76"/>
        <v>0.17199999999999999</v>
      </c>
      <c r="AP142" s="38">
        <f t="shared" si="77"/>
        <v>3.44E-2</v>
      </c>
      <c r="AQ142" s="38">
        <f t="shared" si="78"/>
        <v>0.29670000000000002</v>
      </c>
      <c r="AR142" s="38"/>
      <c r="AS142" s="38">
        <f t="shared" si="79"/>
        <v>0.24540000000000001</v>
      </c>
      <c r="AT142" s="38">
        <f t="shared" si="80"/>
        <v>0.1739</v>
      </c>
      <c r="AU142" s="38">
        <f t="shared" si="81"/>
        <v>0.16800000000000001</v>
      </c>
      <c r="AV142" s="38">
        <f t="shared" si="82"/>
        <v>0.1842</v>
      </c>
      <c r="AW142" s="38">
        <f t="shared" si="83"/>
        <v>0.51049999999999995</v>
      </c>
    </row>
    <row r="143" spans="2:49" ht="15.75" x14ac:dyDescent="0.25">
      <c r="B143">
        <v>0.9</v>
      </c>
      <c r="C143">
        <v>0.78</v>
      </c>
      <c r="D143">
        <v>0.62</v>
      </c>
      <c r="E143">
        <v>0.32</v>
      </c>
      <c r="F143">
        <v>0.89</v>
      </c>
      <c r="G143" t="s">
        <v>20</v>
      </c>
      <c r="H143">
        <f t="shared" si="57"/>
        <v>0.74270000000000003</v>
      </c>
      <c r="I143">
        <f t="shared" si="58"/>
        <v>0.64410000000000001</v>
      </c>
      <c r="J143">
        <f t="shared" si="59"/>
        <v>0.2838</v>
      </c>
      <c r="K143">
        <f t="shared" si="60"/>
        <v>9.8100000000000007E-2</v>
      </c>
      <c r="L143" s="47">
        <f t="shared" si="61"/>
        <v>9.8100000000000007E-2</v>
      </c>
      <c r="M143" t="str">
        <f t="shared" si="62"/>
        <v>High</v>
      </c>
      <c r="N143">
        <f t="shared" si="63"/>
        <v>1</v>
      </c>
      <c r="O143">
        <f>'Test_IF-có_validate'!O143</f>
        <v>1</v>
      </c>
      <c r="P143">
        <f>'Test_IF-có_validate'!P143</f>
        <v>0.86670000000000003</v>
      </c>
      <c r="Q143">
        <f>'Test_IF-có_validate'!Q143</f>
        <v>0.67779999999999996</v>
      </c>
      <c r="R143">
        <f>'Test_IF-có_validate'!R143</f>
        <v>0.32319999999999999</v>
      </c>
      <c r="S143">
        <f>'Test_IF-có_validate'!S143</f>
        <v>0.89800000000000002</v>
      </c>
      <c r="U143" s="37">
        <f t="shared" si="56"/>
        <v>0</v>
      </c>
      <c r="V143" s="37">
        <f t="shared" si="56"/>
        <v>7.1400000000000005E-2</v>
      </c>
      <c r="W143" s="37">
        <f t="shared" si="56"/>
        <v>0.192</v>
      </c>
      <c r="X143" s="37">
        <f t="shared" si="56"/>
        <v>0.51149999999999995</v>
      </c>
      <c r="Y143" s="37">
        <f t="shared" si="56"/>
        <v>5.3699999999999998E-2</v>
      </c>
      <c r="AA143" s="37">
        <f t="shared" si="64"/>
        <v>0.57630000000000003</v>
      </c>
      <c r="AB143" s="37">
        <f t="shared" si="65"/>
        <v>0.59379999999999999</v>
      </c>
      <c r="AC143" s="37">
        <f t="shared" si="66"/>
        <v>0.25130000000000002</v>
      </c>
      <c r="AD143" s="37">
        <f t="shared" si="67"/>
        <v>3.7100000000000001E-2</v>
      </c>
      <c r="AE143" s="37">
        <f t="shared" si="68"/>
        <v>0.78649999999999998</v>
      </c>
      <c r="AG143" s="38">
        <f t="shared" si="69"/>
        <v>0.64790000000000003</v>
      </c>
      <c r="AH143" s="38">
        <f t="shared" si="70"/>
        <v>0.53749999999999998</v>
      </c>
      <c r="AI143" s="38">
        <f t="shared" si="71"/>
        <v>0.33950000000000002</v>
      </c>
      <c r="AJ143" s="38">
        <f t="shared" si="72"/>
        <v>0.21190000000000001</v>
      </c>
      <c r="AK143" s="38">
        <f t="shared" si="73"/>
        <v>0.67120000000000002</v>
      </c>
      <c r="AM143" s="38">
        <f t="shared" si="74"/>
        <v>0.46899999999999997</v>
      </c>
      <c r="AN143" s="38">
        <f t="shared" si="75"/>
        <v>0.39290000000000003</v>
      </c>
      <c r="AO143" s="38">
        <f t="shared" si="76"/>
        <v>0.1051</v>
      </c>
      <c r="AP143" s="38">
        <f t="shared" si="77"/>
        <v>2.4799999999999999E-2</v>
      </c>
      <c r="AQ143" s="38">
        <f t="shared" si="78"/>
        <v>0.2994</v>
      </c>
      <c r="AR143" s="38"/>
      <c r="AS143" s="38">
        <f t="shared" si="79"/>
        <v>0.44319999999999998</v>
      </c>
      <c r="AT143" s="38">
        <f t="shared" si="80"/>
        <v>0.33040000000000003</v>
      </c>
      <c r="AU143" s="38">
        <f t="shared" si="81"/>
        <v>0.1091</v>
      </c>
      <c r="AV143" s="38">
        <f t="shared" si="82"/>
        <v>0.17449999999999999</v>
      </c>
      <c r="AW143" s="38">
        <f t="shared" si="83"/>
        <v>9.5600000000000004E-2</v>
      </c>
    </row>
    <row r="144" spans="2:49" ht="15.75" x14ac:dyDescent="0.25">
      <c r="B144">
        <v>0.85</v>
      </c>
      <c r="C144">
        <v>0.82</v>
      </c>
      <c r="D144">
        <v>0.66</v>
      </c>
      <c r="E144">
        <v>0.83</v>
      </c>
      <c r="F144">
        <v>0.83</v>
      </c>
      <c r="G144" t="s">
        <v>20</v>
      </c>
      <c r="H144">
        <f t="shared" si="57"/>
        <v>0.6976</v>
      </c>
      <c r="I144">
        <f t="shared" si="58"/>
        <v>0.60350000000000004</v>
      </c>
      <c r="J144">
        <f t="shared" si="59"/>
        <v>0.24709999999999999</v>
      </c>
      <c r="K144">
        <f t="shared" si="60"/>
        <v>5.7500000000000002E-2</v>
      </c>
      <c r="L144" s="47">
        <f t="shared" si="61"/>
        <v>5.7500000000000002E-2</v>
      </c>
      <c r="M144" t="str">
        <f t="shared" si="62"/>
        <v>High</v>
      </c>
      <c r="N144">
        <f t="shared" si="63"/>
        <v>1</v>
      </c>
      <c r="O144">
        <f>'Test_IF-có_validate'!O144</f>
        <v>0.94440000000000002</v>
      </c>
      <c r="P144">
        <f>'Test_IF-có_validate'!P144</f>
        <v>0.91110000000000002</v>
      </c>
      <c r="Q144">
        <f>'Test_IF-có_validate'!Q144</f>
        <v>0.72219999999999995</v>
      </c>
      <c r="R144">
        <f>'Test_IF-có_validate'!R144</f>
        <v>0.83840000000000003</v>
      </c>
      <c r="S144">
        <f>'Test_IF-có_validate'!S144</f>
        <v>0.8367</v>
      </c>
      <c r="U144" s="37">
        <f t="shared" si="56"/>
        <v>2.86E-2</v>
      </c>
      <c r="V144" s="37">
        <f t="shared" si="56"/>
        <v>4.65E-2</v>
      </c>
      <c r="W144" s="37">
        <f t="shared" si="56"/>
        <v>0.1613</v>
      </c>
      <c r="X144" s="37">
        <f t="shared" si="56"/>
        <v>8.7900000000000006E-2</v>
      </c>
      <c r="Y144" s="37">
        <f t="shared" si="56"/>
        <v>8.8900000000000007E-2</v>
      </c>
      <c r="AA144" s="37">
        <f t="shared" si="64"/>
        <v>0.53049999999999997</v>
      </c>
      <c r="AB144" s="37">
        <f t="shared" si="65"/>
        <v>0.63260000000000005</v>
      </c>
      <c r="AC144" s="37">
        <f t="shared" si="66"/>
        <v>0.28920000000000001</v>
      </c>
      <c r="AD144" s="37">
        <f t="shared" si="67"/>
        <v>0.4194</v>
      </c>
      <c r="AE144" s="37">
        <f t="shared" si="68"/>
        <v>0.72870000000000001</v>
      </c>
      <c r="AG144" s="38">
        <f t="shared" si="69"/>
        <v>0.60750000000000004</v>
      </c>
      <c r="AH144" s="38">
        <f t="shared" si="70"/>
        <v>0.56999999999999995</v>
      </c>
      <c r="AI144" s="38">
        <f t="shared" si="71"/>
        <v>0.37169999999999997</v>
      </c>
      <c r="AJ144" s="38">
        <f t="shared" si="72"/>
        <v>0.43219999999999997</v>
      </c>
      <c r="AK144" s="38">
        <f t="shared" si="73"/>
        <v>0.62139999999999995</v>
      </c>
      <c r="AM144" s="38">
        <f t="shared" si="74"/>
        <v>0.42459999999999998</v>
      </c>
      <c r="AN144" s="38">
        <f t="shared" si="75"/>
        <v>0.42920000000000003</v>
      </c>
      <c r="AO144" s="38">
        <f t="shared" si="76"/>
        <v>0.14230000000000001</v>
      </c>
      <c r="AP144" s="38">
        <f t="shared" si="77"/>
        <v>0.4325</v>
      </c>
      <c r="AQ144" s="38">
        <f t="shared" si="78"/>
        <v>0.25030000000000002</v>
      </c>
      <c r="AR144" s="38"/>
      <c r="AS144" s="38">
        <f t="shared" si="79"/>
        <v>0.39910000000000001</v>
      </c>
      <c r="AT144" s="38">
        <f t="shared" si="80"/>
        <v>0.36620000000000003</v>
      </c>
      <c r="AU144" s="38">
        <f t="shared" si="81"/>
        <v>0.14630000000000001</v>
      </c>
      <c r="AV144" s="38">
        <f t="shared" si="82"/>
        <v>0.27679999999999999</v>
      </c>
      <c r="AW144" s="38">
        <f t="shared" si="83"/>
        <v>4.7399999999999998E-2</v>
      </c>
    </row>
    <row r="145" spans="1:49" ht="15.75" x14ac:dyDescent="0.25">
      <c r="B145">
        <v>0.56000000000000005</v>
      </c>
      <c r="C145">
        <v>0.6</v>
      </c>
      <c r="D145">
        <v>0.77</v>
      </c>
      <c r="E145">
        <v>0.13</v>
      </c>
      <c r="F145">
        <v>0.32</v>
      </c>
      <c r="G145" t="s">
        <v>21</v>
      </c>
      <c r="H145">
        <f t="shared" si="57"/>
        <v>0.2399</v>
      </c>
      <c r="I145">
        <f t="shared" si="58"/>
        <v>0.19670000000000001</v>
      </c>
      <c r="J145">
        <f t="shared" si="59"/>
        <v>0.20830000000000001</v>
      </c>
      <c r="K145">
        <f t="shared" si="60"/>
        <v>0.40329999999999999</v>
      </c>
      <c r="L145" s="47">
        <f t="shared" si="61"/>
        <v>0.19670000000000001</v>
      </c>
      <c r="M145" t="str">
        <f t="shared" si="62"/>
        <v>Low</v>
      </c>
      <c r="N145">
        <f t="shared" si="63"/>
        <v>1</v>
      </c>
      <c r="O145">
        <f>'Test_IF-có_validate'!O145</f>
        <v>0.62219999999999998</v>
      </c>
      <c r="P145">
        <f>'Test_IF-có_validate'!P145</f>
        <v>0.66669999999999996</v>
      </c>
      <c r="Q145">
        <f>'Test_IF-có_validate'!Q145</f>
        <v>0.84440000000000004</v>
      </c>
      <c r="R145">
        <f>'Test_IF-có_validate'!R145</f>
        <v>0.1313</v>
      </c>
      <c r="S145">
        <f>'Test_IF-có_validate'!S145</f>
        <v>0.31630000000000003</v>
      </c>
      <c r="U145" s="37">
        <f t="shared" si="56"/>
        <v>0.2329</v>
      </c>
      <c r="V145" s="37">
        <f t="shared" si="56"/>
        <v>0.2</v>
      </c>
      <c r="W145" s="37">
        <f t="shared" si="56"/>
        <v>8.4400000000000003E-2</v>
      </c>
      <c r="X145" s="37">
        <f t="shared" si="56"/>
        <v>0.76790000000000003</v>
      </c>
      <c r="Y145" s="37">
        <f t="shared" si="56"/>
        <v>0.51939999999999997</v>
      </c>
      <c r="AA145" s="37">
        <f t="shared" si="64"/>
        <v>0.25629999999999997</v>
      </c>
      <c r="AB145" s="37">
        <f t="shared" si="65"/>
        <v>0.41639999999999999</v>
      </c>
      <c r="AC145" s="37">
        <f t="shared" si="66"/>
        <v>0.39179999999999998</v>
      </c>
      <c r="AD145" s="37">
        <f t="shared" si="67"/>
        <v>0.22509999999999999</v>
      </c>
      <c r="AE145" s="37">
        <f t="shared" si="68"/>
        <v>0.23</v>
      </c>
      <c r="AG145" s="38">
        <f t="shared" si="69"/>
        <v>0.36380000000000001</v>
      </c>
      <c r="AH145" s="38">
        <f t="shared" si="70"/>
        <v>0.38740000000000002</v>
      </c>
      <c r="AI145" s="38">
        <f t="shared" si="71"/>
        <v>0.4582</v>
      </c>
      <c r="AJ145" s="38">
        <f t="shared" si="72"/>
        <v>0.23549999999999999</v>
      </c>
      <c r="AK145" s="38">
        <f t="shared" si="73"/>
        <v>0.17879999999999999</v>
      </c>
      <c r="AM145" s="38">
        <f t="shared" si="74"/>
        <v>0.15670000000000001</v>
      </c>
      <c r="AN145" s="38">
        <f t="shared" si="75"/>
        <v>0.22500000000000001</v>
      </c>
      <c r="AO145" s="38">
        <f t="shared" si="76"/>
        <v>0.24229999999999999</v>
      </c>
      <c r="AP145" s="38">
        <f t="shared" si="77"/>
        <v>0.21249999999999999</v>
      </c>
      <c r="AQ145" s="38">
        <f t="shared" si="78"/>
        <v>0.20599999999999999</v>
      </c>
      <c r="AR145" s="38"/>
      <c r="AS145" s="38">
        <f t="shared" si="79"/>
        <v>0.13239999999999999</v>
      </c>
      <c r="AT145" s="38">
        <f t="shared" si="80"/>
        <v>0.16439999999999999</v>
      </c>
      <c r="AU145" s="38">
        <f t="shared" si="81"/>
        <v>0.24629999999999999</v>
      </c>
      <c r="AV145" s="38">
        <f t="shared" si="82"/>
        <v>0.3674</v>
      </c>
      <c r="AW145" s="38">
        <f t="shared" si="83"/>
        <v>0.41449999999999998</v>
      </c>
    </row>
    <row r="146" spans="1:49" ht="15.75" x14ac:dyDescent="0.25">
      <c r="B146">
        <v>0.66</v>
      </c>
      <c r="C146">
        <v>0.68</v>
      </c>
      <c r="D146">
        <v>0.81</v>
      </c>
      <c r="E146">
        <v>0.56999999999999995</v>
      </c>
      <c r="F146">
        <v>0.56999999999999995</v>
      </c>
      <c r="G146" t="s">
        <v>24</v>
      </c>
      <c r="H146">
        <f t="shared" si="57"/>
        <v>0.46920000000000001</v>
      </c>
      <c r="I146">
        <f t="shared" si="58"/>
        <v>0.4037</v>
      </c>
      <c r="J146">
        <f t="shared" si="59"/>
        <v>4.5900000000000003E-2</v>
      </c>
      <c r="K146">
        <f t="shared" si="60"/>
        <v>0.17879999999999999</v>
      </c>
      <c r="L146" s="47">
        <f t="shared" si="61"/>
        <v>4.5900000000000003E-2</v>
      </c>
      <c r="M146" t="str">
        <f t="shared" si="62"/>
        <v>Middle</v>
      </c>
      <c r="N146">
        <f t="shared" si="63"/>
        <v>1</v>
      </c>
      <c r="O146">
        <f>'Test_IF-có_validate'!O146</f>
        <v>0.73329999999999995</v>
      </c>
      <c r="P146">
        <f>'Test_IF-có_validate'!P146</f>
        <v>0.75560000000000005</v>
      </c>
      <c r="Q146">
        <f>'Test_IF-có_validate'!Q146</f>
        <v>0.88890000000000002</v>
      </c>
      <c r="R146">
        <f>'Test_IF-có_validate'!R146</f>
        <v>0.57579999999999998</v>
      </c>
      <c r="S146">
        <f>'Test_IF-có_validate'!S146</f>
        <v>0.57140000000000002</v>
      </c>
      <c r="U146" s="37">
        <f t="shared" si="56"/>
        <v>0.15390000000000001</v>
      </c>
      <c r="V146" s="37">
        <f t="shared" si="56"/>
        <v>0.13919999999999999</v>
      </c>
      <c r="W146" s="37">
        <f t="shared" si="56"/>
        <v>5.8799999999999998E-2</v>
      </c>
      <c r="X146" s="37">
        <f t="shared" si="56"/>
        <v>0.26919999999999999</v>
      </c>
      <c r="Y146" s="37">
        <f t="shared" si="56"/>
        <v>0.27279999999999999</v>
      </c>
      <c r="AA146" s="37">
        <f t="shared" si="64"/>
        <v>0.35270000000000001</v>
      </c>
      <c r="AB146" s="37">
        <f t="shared" si="65"/>
        <v>0.49590000000000001</v>
      </c>
      <c r="AC146" s="37">
        <f t="shared" si="66"/>
        <v>0.42849999999999999</v>
      </c>
      <c r="AD146" s="37">
        <f t="shared" si="67"/>
        <v>0.19370000000000001</v>
      </c>
      <c r="AE146" s="37">
        <f t="shared" si="68"/>
        <v>0.47639999999999999</v>
      </c>
      <c r="AG146" s="38">
        <f t="shared" si="69"/>
        <v>0.44979999999999998</v>
      </c>
      <c r="AH146" s="38">
        <f t="shared" si="70"/>
        <v>0.45500000000000002</v>
      </c>
      <c r="AI146" s="38">
        <f t="shared" si="71"/>
        <v>0.48899999999999999</v>
      </c>
      <c r="AJ146" s="38">
        <f t="shared" si="72"/>
        <v>0.24510000000000001</v>
      </c>
      <c r="AK146" s="38">
        <f t="shared" si="73"/>
        <v>0.40079999999999999</v>
      </c>
      <c r="AM146" s="38">
        <f t="shared" si="74"/>
        <v>0.25140000000000001</v>
      </c>
      <c r="AN146" s="38">
        <f t="shared" si="75"/>
        <v>0.30059999999999998</v>
      </c>
      <c r="AO146" s="38">
        <f t="shared" si="76"/>
        <v>0.27789999999999998</v>
      </c>
      <c r="AP146" s="38">
        <f t="shared" si="77"/>
        <v>0.20619999999999999</v>
      </c>
      <c r="AQ146" s="38">
        <f t="shared" si="78"/>
        <v>2.7699999999999999E-2</v>
      </c>
      <c r="AR146" s="38"/>
      <c r="AS146" s="38">
        <f t="shared" si="79"/>
        <v>0.22670000000000001</v>
      </c>
      <c r="AT146" s="38">
        <f t="shared" si="80"/>
        <v>0.2392</v>
      </c>
      <c r="AU146" s="38">
        <f t="shared" si="81"/>
        <v>0.28189999999999998</v>
      </c>
      <c r="AV146" s="38">
        <f t="shared" si="82"/>
        <v>5.62E-2</v>
      </c>
      <c r="AW146" s="38">
        <f t="shared" si="83"/>
        <v>0.1741</v>
      </c>
    </row>
    <row r="147" spans="1:49" ht="15.75" x14ac:dyDescent="0.25">
      <c r="B147">
        <v>0.68</v>
      </c>
      <c r="C147">
        <v>0.64</v>
      </c>
      <c r="D147">
        <v>0.79</v>
      </c>
      <c r="E147">
        <v>0.97</v>
      </c>
      <c r="F147">
        <v>0.24</v>
      </c>
      <c r="G147" t="s">
        <v>24</v>
      </c>
      <c r="H147">
        <f t="shared" si="57"/>
        <v>0.17230000000000001</v>
      </c>
      <c r="I147">
        <f t="shared" si="58"/>
        <v>0.1343</v>
      </c>
      <c r="J147">
        <f t="shared" si="59"/>
        <v>0.28889999999999999</v>
      </c>
      <c r="K147">
        <f t="shared" si="60"/>
        <v>0.48320000000000002</v>
      </c>
      <c r="L147" s="47">
        <f t="shared" si="61"/>
        <v>0.1343</v>
      </c>
      <c r="M147" t="str">
        <f t="shared" si="62"/>
        <v>Low</v>
      </c>
      <c r="N147">
        <f t="shared" si="63"/>
        <v>0</v>
      </c>
      <c r="O147">
        <f>'Test_IF-có_validate'!O147</f>
        <v>0.75560000000000005</v>
      </c>
      <c r="P147">
        <f>'Test_IF-có_validate'!P147</f>
        <v>0.71109999999999995</v>
      </c>
      <c r="Q147">
        <f>'Test_IF-có_validate'!Q147</f>
        <v>0.86670000000000003</v>
      </c>
      <c r="R147">
        <f>'Test_IF-có_validate'!R147</f>
        <v>0.9798</v>
      </c>
      <c r="S147">
        <f>'Test_IF-có_validate'!S147</f>
        <v>0.23469999999999999</v>
      </c>
      <c r="U147" s="37">
        <f t="shared" si="56"/>
        <v>0.13919999999999999</v>
      </c>
      <c r="V147" s="37">
        <f t="shared" si="56"/>
        <v>0.16880000000000001</v>
      </c>
      <c r="W147" s="37">
        <f t="shared" si="56"/>
        <v>7.1400000000000005E-2</v>
      </c>
      <c r="X147" s="37">
        <f t="shared" si="56"/>
        <v>1.0200000000000001E-2</v>
      </c>
      <c r="Y147" s="37">
        <f t="shared" si="56"/>
        <v>0.61980000000000002</v>
      </c>
      <c r="AA147" s="37">
        <f t="shared" si="64"/>
        <v>0.37180000000000002</v>
      </c>
      <c r="AB147" s="37">
        <f t="shared" si="65"/>
        <v>0.45619999999999999</v>
      </c>
      <c r="AC147" s="37">
        <f t="shared" si="66"/>
        <v>0.41020000000000001</v>
      </c>
      <c r="AD147" s="37">
        <f t="shared" si="67"/>
        <v>0.53620000000000001</v>
      </c>
      <c r="AE147" s="37">
        <f t="shared" si="68"/>
        <v>0.1502</v>
      </c>
      <c r="AG147" s="38">
        <f t="shared" si="69"/>
        <v>0.46679999999999999</v>
      </c>
      <c r="AH147" s="38">
        <f t="shared" si="70"/>
        <v>0.4214</v>
      </c>
      <c r="AI147" s="38">
        <f t="shared" si="71"/>
        <v>0.47370000000000001</v>
      </c>
      <c r="AJ147" s="38">
        <f t="shared" si="72"/>
        <v>0.52700000000000002</v>
      </c>
      <c r="AK147" s="38">
        <f t="shared" si="73"/>
        <v>0.1052</v>
      </c>
      <c r="AM147" s="38">
        <f t="shared" si="74"/>
        <v>0.27010000000000001</v>
      </c>
      <c r="AN147" s="38">
        <f t="shared" si="75"/>
        <v>0.26300000000000001</v>
      </c>
      <c r="AO147" s="38">
        <f t="shared" si="76"/>
        <v>0.26019999999999999</v>
      </c>
      <c r="AP147" s="38">
        <f t="shared" si="77"/>
        <v>0.54969999999999997</v>
      </c>
      <c r="AQ147" s="38">
        <f t="shared" si="78"/>
        <v>0.28639999999999999</v>
      </c>
      <c r="AR147" s="38"/>
      <c r="AS147" s="38">
        <f t="shared" si="79"/>
        <v>0.24540000000000001</v>
      </c>
      <c r="AT147" s="38">
        <f t="shared" si="80"/>
        <v>0.20200000000000001</v>
      </c>
      <c r="AU147" s="38">
        <f t="shared" si="81"/>
        <v>0.26419999999999999</v>
      </c>
      <c r="AV147" s="38">
        <f t="shared" si="82"/>
        <v>0.38950000000000001</v>
      </c>
      <c r="AW147" s="38">
        <f t="shared" si="83"/>
        <v>0.4995</v>
      </c>
    </row>
    <row r="148" spans="1:49" s="47" customFormat="1" ht="15.75" x14ac:dyDescent="0.25">
      <c r="A148" s="47" t="s">
        <v>49</v>
      </c>
      <c r="B148" s="47">
        <f>MIN(B3:B147)</f>
        <v>0</v>
      </c>
      <c r="C148" s="47">
        <f>MIN(C3:C147)</f>
        <v>0</v>
      </c>
      <c r="D148" s="47">
        <f>MIN(D3:D147)</f>
        <v>0.01</v>
      </c>
      <c r="E148" s="47">
        <f>MIN(E3:E147)</f>
        <v>0</v>
      </c>
      <c r="F148" s="47">
        <f>MIN(F3:F147)</f>
        <v>0.01</v>
      </c>
      <c r="O148">
        <f t="shared" ref="O148:S149" si="84">ROUND((B148-B$148)/(B$149-B$148),4)</f>
        <v>0</v>
      </c>
      <c r="P148">
        <f t="shared" si="84"/>
        <v>0</v>
      </c>
      <c r="Q148">
        <f t="shared" si="84"/>
        <v>0</v>
      </c>
      <c r="R148">
        <f t="shared" si="84"/>
        <v>0</v>
      </c>
      <c r="S148">
        <f t="shared" si="84"/>
        <v>0</v>
      </c>
      <c r="U148" s="37">
        <f t="shared" si="56"/>
        <v>1</v>
      </c>
      <c r="V148" s="37">
        <f t="shared" si="56"/>
        <v>1</v>
      </c>
      <c r="W148" s="37">
        <f t="shared" si="56"/>
        <v>1</v>
      </c>
      <c r="X148" s="37">
        <f t="shared" si="56"/>
        <v>1</v>
      </c>
      <c r="Y148" s="37">
        <f t="shared" si="56"/>
        <v>1</v>
      </c>
      <c r="AA148" s="37">
        <f>ROUND((ABS(O148-O$154)+ABS(U148-U$154)+ABS((1-O$154-O148)-(1-U$154-U148)))/3,4)</f>
        <v>0.66669999999999996</v>
      </c>
      <c r="AB148" s="37"/>
      <c r="AC148" s="37"/>
      <c r="AD148" s="37"/>
      <c r="AE148" s="37"/>
    </row>
    <row r="149" spans="1:49" s="47" customFormat="1" ht="15.75" x14ac:dyDescent="0.25">
      <c r="A149" s="47" t="s">
        <v>54</v>
      </c>
      <c r="B149" s="47">
        <f>MAX(B3:B147)</f>
        <v>0.9</v>
      </c>
      <c r="C149" s="47">
        <f>MAX(C3:C147)</f>
        <v>0.9</v>
      </c>
      <c r="D149" s="47">
        <f>MAX(D3:D147)</f>
        <v>0.91</v>
      </c>
      <c r="E149" s="47">
        <f>MAX(E3:E147)</f>
        <v>0.99</v>
      </c>
      <c r="F149" s="47">
        <f>MAX(F3:F147)</f>
        <v>0.99</v>
      </c>
      <c r="O149">
        <f t="shared" si="84"/>
        <v>1</v>
      </c>
      <c r="P149">
        <f t="shared" si="84"/>
        <v>1</v>
      </c>
      <c r="Q149">
        <f t="shared" si="84"/>
        <v>1</v>
      </c>
      <c r="R149">
        <f t="shared" si="84"/>
        <v>1</v>
      </c>
      <c r="S149">
        <f t="shared" si="84"/>
        <v>1</v>
      </c>
      <c r="U149" s="37">
        <f t="shared" si="56"/>
        <v>0</v>
      </c>
      <c r="V149" s="37">
        <f t="shared" si="56"/>
        <v>0</v>
      </c>
      <c r="W149" s="37">
        <f t="shared" si="56"/>
        <v>0</v>
      </c>
      <c r="X149" s="37">
        <f t="shared" si="56"/>
        <v>0</v>
      </c>
      <c r="Y149" s="37">
        <f t="shared" si="56"/>
        <v>0</v>
      </c>
      <c r="AA149" s="37">
        <f>ROUND((ABS(O149-O$154)+ABS(U149-U$154)+ABS((1-O$154-O149)-(1-U$154-U149)))/3,4)</f>
        <v>0.66669999999999996</v>
      </c>
      <c r="AB149" s="37"/>
      <c r="AC149" s="37"/>
      <c r="AD149" s="37"/>
      <c r="AE149" s="37"/>
    </row>
    <row r="150" spans="1:49" ht="15.75" x14ac:dyDescent="0.25">
      <c r="M150" t="s">
        <v>57</v>
      </c>
      <c r="N150">
        <f>SUM(N3:N147)/145</f>
        <v>0.82068965517241377</v>
      </c>
      <c r="U150" s="37"/>
      <c r="V150" s="37"/>
      <c r="W150" s="37"/>
      <c r="X150" s="37"/>
      <c r="Y150" s="37"/>
      <c r="AA150" s="37"/>
      <c r="AB150" s="37"/>
      <c r="AC150" s="37"/>
      <c r="AD150" s="37"/>
      <c r="AE150" s="37"/>
    </row>
    <row r="151" spans="1:49" ht="15.75" x14ac:dyDescent="0.25">
      <c r="U151" s="37"/>
      <c r="V151" s="37"/>
      <c r="W151" s="37"/>
      <c r="X151" s="37"/>
      <c r="Y151" s="37"/>
      <c r="AA151" s="37"/>
      <c r="AB151" s="37"/>
      <c r="AC151" s="37"/>
      <c r="AD151" s="37"/>
      <c r="AE151" s="37"/>
    </row>
    <row r="152" spans="1:49" ht="15.75" x14ac:dyDescent="0.25">
      <c r="U152" s="37"/>
      <c r="V152" s="37"/>
      <c r="W152" s="37"/>
      <c r="X152" s="37"/>
      <c r="Y152" s="37"/>
      <c r="AA152" s="37"/>
      <c r="AB152" s="37"/>
      <c r="AC152" s="37"/>
      <c r="AD152" s="37"/>
      <c r="AE152" s="37"/>
    </row>
    <row r="153" spans="1:49" ht="15.75" x14ac:dyDescent="0.25">
      <c r="U153" s="37"/>
      <c r="V153" s="37"/>
      <c r="W153" s="37"/>
      <c r="X153" s="37"/>
      <c r="Y153" s="37"/>
      <c r="AA153" s="37"/>
      <c r="AB153" s="37"/>
      <c r="AC153" s="37"/>
      <c r="AD153" s="37"/>
      <c r="AE153" s="37"/>
    </row>
    <row r="154" spans="1:49" ht="15.75" x14ac:dyDescent="0.25">
      <c r="A154" t="s">
        <v>43</v>
      </c>
      <c r="B154">
        <v>0.30599999999999999</v>
      </c>
      <c r="C154">
        <v>0.19800000000000001</v>
      </c>
      <c r="D154">
        <v>0.36599999999999999</v>
      </c>
      <c r="E154">
        <v>0.35899999999999999</v>
      </c>
      <c r="F154">
        <v>9.0999999999999998E-2</v>
      </c>
      <c r="O154">
        <f>'Test_IF-có_validate'!O154</f>
        <v>0.34</v>
      </c>
      <c r="P154">
        <f>'Test_IF-có_validate'!P154</f>
        <v>0.22</v>
      </c>
      <c r="Q154">
        <f>'Test_IF-có_validate'!Q154</f>
        <v>0.39560000000000001</v>
      </c>
      <c r="R154">
        <f>'Test_IF-có_validate'!R154</f>
        <v>0.36259999999999998</v>
      </c>
      <c r="S154">
        <f>'Test_IF-có_validate'!S154</f>
        <v>8.2699999999999996E-2</v>
      </c>
      <c r="U154" s="37">
        <f t="shared" ref="U154:Y157" si="85">ROUND((1-O154)/(1+O154),4)</f>
        <v>0.49249999999999999</v>
      </c>
      <c r="V154" s="37">
        <f t="shared" si="85"/>
        <v>0.63929999999999998</v>
      </c>
      <c r="W154" s="37">
        <f t="shared" si="85"/>
        <v>0.43309999999999998</v>
      </c>
      <c r="X154" s="37">
        <f t="shared" si="85"/>
        <v>0.46779999999999999</v>
      </c>
      <c r="Y154" s="37">
        <f t="shared" si="85"/>
        <v>0.84719999999999995</v>
      </c>
      <c r="AA154" s="37">
        <f t="shared" ref="AA154:AE157" si="86">ROUND((ABS(O154-O$154)+ABS(U154-U$154)+ABS(MAX(O$154,U154)-MAX(U$154,O154)))/3,4)</f>
        <v>0</v>
      </c>
      <c r="AB154" s="37">
        <f t="shared" si="86"/>
        <v>0</v>
      </c>
      <c r="AC154" s="37">
        <f t="shared" si="86"/>
        <v>0</v>
      </c>
      <c r="AD154" s="37">
        <f t="shared" si="86"/>
        <v>0</v>
      </c>
      <c r="AE154" s="37">
        <f t="shared" si="86"/>
        <v>0</v>
      </c>
    </row>
    <row r="155" spans="1:49" ht="15.75" x14ac:dyDescent="0.25">
      <c r="A155" t="s">
        <v>48</v>
      </c>
      <c r="B155">
        <v>0.32100000000000001</v>
      </c>
      <c r="C155">
        <v>0.33700000000000002</v>
      </c>
      <c r="D155">
        <v>0.43099999999999999</v>
      </c>
      <c r="E155">
        <v>0.497</v>
      </c>
      <c r="F155">
        <v>0.23799999999999999</v>
      </c>
      <c r="O155">
        <f>'Test_IF-có_validate'!O155</f>
        <v>0.35670000000000002</v>
      </c>
      <c r="P155">
        <f>'Test_IF-có_validate'!P155</f>
        <v>0.37440000000000001</v>
      </c>
      <c r="Q155">
        <f>'Test_IF-có_validate'!Q155</f>
        <v>0.46779999999999999</v>
      </c>
      <c r="R155">
        <f>'Test_IF-có_validate'!R155</f>
        <v>0.502</v>
      </c>
      <c r="S155">
        <f>'Test_IF-có_validate'!S155</f>
        <v>0.23269999999999999</v>
      </c>
      <c r="U155" s="37">
        <f t="shared" si="85"/>
        <v>0.47420000000000001</v>
      </c>
      <c r="V155" s="37">
        <f t="shared" si="85"/>
        <v>0.45519999999999999</v>
      </c>
      <c r="W155" s="37">
        <f t="shared" si="85"/>
        <v>0.36259999999999998</v>
      </c>
      <c r="X155" s="37">
        <f t="shared" si="85"/>
        <v>0.33160000000000001</v>
      </c>
      <c r="Y155" s="37">
        <f t="shared" si="85"/>
        <v>0.62250000000000005</v>
      </c>
      <c r="AA155" s="37">
        <f t="shared" si="86"/>
        <v>1.78E-2</v>
      </c>
      <c r="AB155" s="37">
        <f t="shared" si="86"/>
        <v>0.17419999999999999</v>
      </c>
      <c r="AC155" s="37">
        <f t="shared" si="86"/>
        <v>7.1599999999999997E-2</v>
      </c>
      <c r="AD155" s="37">
        <f t="shared" si="86"/>
        <v>0.13830000000000001</v>
      </c>
      <c r="AE155" s="37">
        <f t="shared" si="86"/>
        <v>0.19980000000000001</v>
      </c>
    </row>
    <row r="156" spans="1:49" ht="15.75" x14ac:dyDescent="0.25">
      <c r="A156" t="s">
        <v>44</v>
      </c>
      <c r="B156">
        <v>0.40100000000000002</v>
      </c>
      <c r="C156">
        <v>0.372</v>
      </c>
      <c r="D156">
        <v>0.51</v>
      </c>
      <c r="E156">
        <v>0.34599999999999997</v>
      </c>
      <c r="F156">
        <v>0.53900000000000003</v>
      </c>
      <c r="O156">
        <f>'Test_IF-có_validate'!O156</f>
        <v>0.4456</v>
      </c>
      <c r="P156">
        <f>'Test_IF-có_validate'!P156</f>
        <v>0.4133</v>
      </c>
      <c r="Q156">
        <f>'Test_IF-có_validate'!Q156</f>
        <v>0.55559999999999998</v>
      </c>
      <c r="R156">
        <f>'Test_IF-có_validate'!R156</f>
        <v>0.34949999999999998</v>
      </c>
      <c r="S156">
        <f>'Test_IF-có_validate'!S156</f>
        <v>0.53979999999999995</v>
      </c>
      <c r="U156" s="37">
        <f t="shared" si="85"/>
        <v>0.38350000000000001</v>
      </c>
      <c r="V156" s="37">
        <f t="shared" si="85"/>
        <v>0.41510000000000002</v>
      </c>
      <c r="W156" s="37">
        <f t="shared" si="85"/>
        <v>0.28570000000000001</v>
      </c>
      <c r="X156" s="37">
        <f t="shared" si="85"/>
        <v>0.48199999999999998</v>
      </c>
      <c r="Y156" s="37">
        <f t="shared" si="85"/>
        <v>0.2989</v>
      </c>
      <c r="AA156" s="37">
        <f t="shared" si="86"/>
        <v>0.1079</v>
      </c>
      <c r="AB156" s="37">
        <f t="shared" si="86"/>
        <v>0.21390000000000001</v>
      </c>
      <c r="AC156" s="37">
        <f t="shared" si="86"/>
        <v>0.15579999999999999</v>
      </c>
      <c r="AD156" s="37">
        <f t="shared" si="86"/>
        <v>1.38E-2</v>
      </c>
      <c r="AE156" s="37">
        <f t="shared" si="86"/>
        <v>0.51790000000000003</v>
      </c>
    </row>
    <row r="157" spans="1:49" ht="15.75" x14ac:dyDescent="0.25">
      <c r="A157" t="s">
        <v>45</v>
      </c>
      <c r="B157">
        <v>0.42499999999999999</v>
      </c>
      <c r="C157">
        <v>0.43099999999999999</v>
      </c>
      <c r="D157">
        <v>0.50600000000000001</v>
      </c>
      <c r="E157">
        <v>0.50700000000000001</v>
      </c>
      <c r="F157">
        <v>0.77200000000000002</v>
      </c>
      <c r="O157">
        <f>'Test_IF-có_validate'!O157</f>
        <v>0.47220000000000001</v>
      </c>
      <c r="P157">
        <f>'Test_IF-có_validate'!P157</f>
        <v>0.47889999999999999</v>
      </c>
      <c r="Q157">
        <f>'Test_IF-có_validate'!Q157</f>
        <v>0.55110000000000003</v>
      </c>
      <c r="R157">
        <f>'Test_IF-có_validate'!R157</f>
        <v>0.5121</v>
      </c>
      <c r="S157">
        <f>'Test_IF-có_validate'!S157</f>
        <v>0.77759999999999996</v>
      </c>
      <c r="U157" s="37">
        <f t="shared" si="85"/>
        <v>0.35849999999999999</v>
      </c>
      <c r="V157" s="37">
        <f t="shared" si="85"/>
        <v>0.35239999999999999</v>
      </c>
      <c r="W157" s="37">
        <f t="shared" si="85"/>
        <v>0.28939999999999999</v>
      </c>
      <c r="X157" s="37">
        <f t="shared" si="85"/>
        <v>0.32269999999999999</v>
      </c>
      <c r="Y157" s="37">
        <f t="shared" si="85"/>
        <v>0.12509999999999999</v>
      </c>
      <c r="AA157" s="37">
        <f t="shared" si="86"/>
        <v>0.13339999999999999</v>
      </c>
      <c r="AB157" s="37">
        <f t="shared" si="86"/>
        <v>0.27760000000000001</v>
      </c>
      <c r="AC157" s="37">
        <f t="shared" si="86"/>
        <v>0.15160000000000001</v>
      </c>
      <c r="AD157" s="37">
        <f t="shared" si="86"/>
        <v>0.14799999999999999</v>
      </c>
      <c r="AE157" s="37">
        <f t="shared" si="86"/>
        <v>0.71299999999999997</v>
      </c>
    </row>
    <row r="158" spans="1:49" ht="15.75" x14ac:dyDescent="0.25">
      <c r="AA158" s="37"/>
      <c r="AB158" s="37"/>
      <c r="AC158" s="37"/>
      <c r="AD158" s="37"/>
      <c r="AE158" s="37"/>
    </row>
    <row r="159" spans="1:49" ht="15.75" x14ac:dyDescent="0.25">
      <c r="AA159" s="37"/>
      <c r="AB159" s="37"/>
      <c r="AC159" s="37"/>
      <c r="AD159" s="37"/>
      <c r="AE159" s="37"/>
    </row>
    <row r="160" spans="1:49" ht="15.75" x14ac:dyDescent="0.25">
      <c r="AA160" s="37"/>
      <c r="AB160" s="37"/>
      <c r="AC160" s="37"/>
      <c r="AD160" s="37"/>
      <c r="AE160" s="37"/>
    </row>
    <row r="161" spans="27:31" ht="15.75" x14ac:dyDescent="0.25">
      <c r="AA161" s="37"/>
      <c r="AB161" s="37"/>
      <c r="AC161" s="37"/>
      <c r="AD161" s="37"/>
      <c r="AE161" s="37"/>
    </row>
    <row r="162" spans="27:31" ht="15.75" x14ac:dyDescent="0.25">
      <c r="AA162" s="37"/>
      <c r="AB162" s="37"/>
      <c r="AC162" s="37"/>
      <c r="AD162" s="37"/>
      <c r="AE162" s="37"/>
    </row>
    <row r="163" spans="27:31" ht="15.75" x14ac:dyDescent="0.25">
      <c r="AA163" s="37"/>
      <c r="AB163" s="37"/>
      <c r="AC163" s="37"/>
      <c r="AD163" s="37"/>
      <c r="AE163" s="37"/>
    </row>
    <row r="164" spans="27:31" ht="15.75" x14ac:dyDescent="0.25">
      <c r="AA164" s="37"/>
      <c r="AB164" s="37"/>
      <c r="AC164" s="37"/>
      <c r="AD164" s="37"/>
      <c r="AE164" s="37"/>
    </row>
    <row r="165" spans="27:31" ht="15.75" x14ac:dyDescent="0.25">
      <c r="AA165" s="37"/>
      <c r="AB165" s="37"/>
      <c r="AC165" s="37"/>
      <c r="AD165" s="37"/>
      <c r="AE165" s="37"/>
    </row>
    <row r="166" spans="27:31" ht="15.75" x14ac:dyDescent="0.25">
      <c r="AA166" s="37"/>
      <c r="AB166" s="37"/>
      <c r="AC166" s="37"/>
      <c r="AD166" s="37"/>
      <c r="AE166" s="37"/>
    </row>
    <row r="167" spans="27:31" ht="15.75" x14ac:dyDescent="0.25">
      <c r="AA167" s="37"/>
      <c r="AB167" s="37"/>
      <c r="AC167" s="37"/>
      <c r="AD167" s="37"/>
      <c r="AE167" s="37"/>
    </row>
    <row r="168" spans="27:31" ht="15.75" x14ac:dyDescent="0.25">
      <c r="AA168" s="37"/>
      <c r="AB168" s="37"/>
      <c r="AC168" s="37"/>
      <c r="AD168" s="37"/>
      <c r="AE168" s="37"/>
    </row>
    <row r="169" spans="27:31" ht="15.75" x14ac:dyDescent="0.25">
      <c r="AA169" s="37"/>
      <c r="AB169" s="37"/>
      <c r="AC169" s="37"/>
      <c r="AD169" s="37"/>
      <c r="AE169" s="37"/>
    </row>
    <row r="170" spans="27:31" ht="15.75" x14ac:dyDescent="0.25">
      <c r="AA170" s="37"/>
      <c r="AB170" s="37"/>
      <c r="AC170" s="37"/>
      <c r="AD170" s="37"/>
      <c r="AE170" s="37"/>
    </row>
    <row r="171" spans="27:31" ht="15.75" x14ac:dyDescent="0.25">
      <c r="AA171" s="37"/>
      <c r="AB171" s="37"/>
      <c r="AC171" s="37"/>
      <c r="AD171" s="37"/>
      <c r="AE171" s="37"/>
    </row>
    <row r="172" spans="27:31" ht="15.75" x14ac:dyDescent="0.25">
      <c r="AA172" s="37"/>
      <c r="AB172" s="37"/>
      <c r="AC172" s="37"/>
      <c r="AD172" s="37"/>
      <c r="AE172" s="37"/>
    </row>
    <row r="173" spans="27:31" ht="15.75" x14ac:dyDescent="0.25">
      <c r="AA173" s="37"/>
      <c r="AB173" s="37"/>
      <c r="AC173" s="37"/>
      <c r="AD173" s="37"/>
      <c r="AE173" s="37"/>
    </row>
    <row r="174" spans="27:31" ht="15.75" x14ac:dyDescent="0.25">
      <c r="AA174" s="37"/>
      <c r="AB174" s="37"/>
      <c r="AC174" s="37"/>
      <c r="AD174" s="37"/>
      <c r="AE174" s="37"/>
    </row>
    <row r="175" spans="27:31" ht="15.75" x14ac:dyDescent="0.25">
      <c r="AA175" s="37"/>
      <c r="AB175" s="37"/>
      <c r="AC175" s="37"/>
      <c r="AD175" s="37"/>
      <c r="AE175" s="37"/>
    </row>
    <row r="176" spans="27:31" ht="15.75" x14ac:dyDescent="0.25">
      <c r="AA176" s="37"/>
      <c r="AB176" s="37"/>
      <c r="AC176" s="37"/>
      <c r="AD176" s="37"/>
      <c r="AE176" s="37"/>
    </row>
    <row r="177" spans="27:31" ht="15.75" x14ac:dyDescent="0.25">
      <c r="AA177" s="37"/>
      <c r="AB177" s="37"/>
      <c r="AC177" s="37"/>
      <c r="AD177" s="37"/>
      <c r="AE177" s="37"/>
    </row>
    <row r="178" spans="27:31" ht="15.75" x14ac:dyDescent="0.25">
      <c r="AA178" s="37"/>
      <c r="AB178" s="37"/>
      <c r="AC178" s="37"/>
      <c r="AD178" s="37"/>
      <c r="AE178" s="37"/>
    </row>
    <row r="179" spans="27:31" ht="15.75" x14ac:dyDescent="0.25">
      <c r="AA179" s="37"/>
      <c r="AB179" s="37"/>
      <c r="AC179" s="37"/>
      <c r="AD179" s="37"/>
      <c r="AE179" s="37"/>
    </row>
    <row r="180" spans="27:31" ht="15.75" x14ac:dyDescent="0.25">
      <c r="AA180" s="37"/>
      <c r="AB180" s="37"/>
      <c r="AC180" s="37"/>
      <c r="AD180" s="37"/>
      <c r="AE180" s="37"/>
    </row>
    <row r="181" spans="27:31" ht="15.75" x14ac:dyDescent="0.25">
      <c r="AA181" s="37"/>
      <c r="AB181" s="37"/>
      <c r="AC181" s="37"/>
      <c r="AD181" s="37"/>
      <c r="AE181" s="37"/>
    </row>
    <row r="182" spans="27:31" ht="15.75" x14ac:dyDescent="0.25">
      <c r="AA182" s="37"/>
      <c r="AB182" s="37"/>
      <c r="AC182" s="37"/>
      <c r="AD182" s="37"/>
      <c r="AE182" s="37"/>
    </row>
    <row r="183" spans="27:31" ht="15.75" x14ac:dyDescent="0.25">
      <c r="AA183" s="37"/>
      <c r="AB183" s="37"/>
      <c r="AC183" s="37"/>
      <c r="AD183" s="37"/>
      <c r="AE183" s="37"/>
    </row>
    <row r="184" spans="27:31" ht="15.75" x14ac:dyDescent="0.25">
      <c r="AA184" s="37"/>
      <c r="AB184" s="37"/>
      <c r="AC184" s="37"/>
      <c r="AD184" s="37"/>
      <c r="AE184" s="37"/>
    </row>
    <row r="185" spans="27:31" ht="15.75" x14ac:dyDescent="0.25">
      <c r="AA185" s="37"/>
      <c r="AB185" s="37"/>
      <c r="AC185" s="37"/>
      <c r="AD185" s="37"/>
      <c r="AE185" s="37"/>
    </row>
    <row r="186" spans="27:31" ht="15.75" x14ac:dyDescent="0.25">
      <c r="AA186" s="37"/>
      <c r="AB186" s="37"/>
      <c r="AC186" s="37"/>
      <c r="AD186" s="37"/>
      <c r="AE186" s="37"/>
    </row>
    <row r="187" spans="27:31" ht="15.75" x14ac:dyDescent="0.25">
      <c r="AA187" s="37"/>
      <c r="AB187" s="37"/>
      <c r="AC187" s="37"/>
      <c r="AD187" s="37"/>
      <c r="AE187" s="37"/>
    </row>
    <row r="188" spans="27:31" ht="15.75" x14ac:dyDescent="0.25">
      <c r="AA188" s="37"/>
      <c r="AB188" s="37"/>
      <c r="AC188" s="37"/>
      <c r="AD188" s="37"/>
      <c r="AE188" s="37"/>
    </row>
    <row r="189" spans="27:31" ht="15.75" x14ac:dyDescent="0.25">
      <c r="AA189" s="37"/>
      <c r="AB189" s="37"/>
      <c r="AC189" s="37"/>
      <c r="AD189" s="37"/>
      <c r="AE189" s="37"/>
    </row>
    <row r="190" spans="27:31" ht="15.75" x14ac:dyDescent="0.25">
      <c r="AA190" s="37"/>
      <c r="AB190" s="37"/>
      <c r="AC190" s="37"/>
      <c r="AD190" s="37"/>
      <c r="AE190" s="37"/>
    </row>
    <row r="191" spans="27:31" ht="15.75" x14ac:dyDescent="0.25">
      <c r="AA191" s="37"/>
      <c r="AB191" s="37"/>
      <c r="AC191" s="37"/>
      <c r="AD191" s="37"/>
      <c r="AE191" s="37"/>
    </row>
    <row r="192" spans="27:31" ht="15.75" x14ac:dyDescent="0.25">
      <c r="AA192" s="37"/>
      <c r="AB192" s="37"/>
      <c r="AC192" s="37"/>
      <c r="AD192" s="37"/>
      <c r="AE192" s="37"/>
    </row>
    <row r="193" spans="27:31" ht="15.75" x14ac:dyDescent="0.25">
      <c r="AA193" s="37"/>
      <c r="AB193" s="37"/>
      <c r="AC193" s="37"/>
      <c r="AD193" s="37"/>
      <c r="AE193" s="37"/>
    </row>
    <row r="194" spans="27:31" ht="15.75" x14ac:dyDescent="0.25">
      <c r="AA194" s="37"/>
      <c r="AB194" s="37"/>
      <c r="AC194" s="37"/>
      <c r="AD194" s="37"/>
      <c r="AE194" s="37"/>
    </row>
    <row r="195" spans="27:31" ht="15.75" x14ac:dyDescent="0.25">
      <c r="AA195" s="37"/>
      <c r="AB195" s="37"/>
      <c r="AC195" s="37"/>
      <c r="AD195" s="37"/>
      <c r="AE195" s="37"/>
    </row>
    <row r="196" spans="27:31" ht="15.75" x14ac:dyDescent="0.25">
      <c r="AA196" s="37"/>
      <c r="AB196" s="37"/>
      <c r="AC196" s="37"/>
      <c r="AD196" s="37"/>
      <c r="AE196" s="37"/>
    </row>
    <row r="197" spans="27:31" ht="15.75" x14ac:dyDescent="0.25">
      <c r="AA197" s="37"/>
      <c r="AB197" s="37"/>
      <c r="AC197" s="37"/>
      <c r="AD197" s="37"/>
      <c r="AE197" s="37"/>
    </row>
    <row r="198" spans="27:31" ht="15.75" x14ac:dyDescent="0.25">
      <c r="AA198" s="37"/>
      <c r="AB198" s="37"/>
      <c r="AC198" s="37"/>
      <c r="AD198" s="37"/>
      <c r="AE198" s="37"/>
    </row>
    <row r="199" spans="27:31" ht="15.75" x14ac:dyDescent="0.25">
      <c r="AA199" s="37"/>
      <c r="AB199" s="37"/>
      <c r="AC199" s="37"/>
      <c r="AD199" s="37"/>
      <c r="AE199" s="37"/>
    </row>
    <row r="200" spans="27:31" ht="15.75" x14ac:dyDescent="0.25">
      <c r="AA200" s="37"/>
      <c r="AB200" s="37"/>
      <c r="AC200" s="37"/>
      <c r="AD200" s="37"/>
      <c r="AE200" s="37"/>
    </row>
    <row r="201" spans="27:31" ht="15.75" x14ac:dyDescent="0.25">
      <c r="AA201" s="37"/>
      <c r="AB201" s="37"/>
      <c r="AC201" s="37"/>
      <c r="AD201" s="37"/>
      <c r="AE201" s="37"/>
    </row>
    <row r="202" spans="27:31" ht="15.75" x14ac:dyDescent="0.25">
      <c r="AA202" s="37"/>
      <c r="AB202" s="37"/>
      <c r="AC202" s="37"/>
      <c r="AD202" s="37"/>
      <c r="AE202" s="37"/>
    </row>
    <row r="203" spans="27:31" ht="15.75" x14ac:dyDescent="0.25">
      <c r="AA203" s="37"/>
      <c r="AB203" s="37"/>
      <c r="AC203" s="37"/>
      <c r="AD203" s="37"/>
      <c r="AE203" s="37"/>
    </row>
    <row r="204" spans="27:31" ht="15.75" x14ac:dyDescent="0.25">
      <c r="AA204" s="37"/>
      <c r="AB204" s="37"/>
      <c r="AC204" s="37"/>
      <c r="AD204" s="37"/>
      <c r="AE204" s="37"/>
    </row>
    <row r="205" spans="27:31" ht="15.75" x14ac:dyDescent="0.25">
      <c r="AA205" s="37"/>
      <c r="AB205" s="37"/>
      <c r="AC205" s="37"/>
      <c r="AD205" s="37"/>
      <c r="AE205" s="37"/>
    </row>
    <row r="206" spans="27:31" ht="15.75" x14ac:dyDescent="0.25">
      <c r="AA206" s="37"/>
      <c r="AB206" s="37"/>
      <c r="AC206" s="37"/>
      <c r="AD206" s="37"/>
      <c r="AE206" s="37"/>
    </row>
    <row r="207" spans="27:31" ht="15.75" x14ac:dyDescent="0.25">
      <c r="AA207" s="37"/>
      <c r="AB207" s="37"/>
      <c r="AC207" s="37"/>
      <c r="AD207" s="37"/>
      <c r="AE207" s="37"/>
    </row>
    <row r="208" spans="27:31" ht="15.75" x14ac:dyDescent="0.25">
      <c r="AA208" s="37"/>
      <c r="AB208" s="37"/>
      <c r="AC208" s="37"/>
      <c r="AD208" s="37"/>
      <c r="AE208" s="37"/>
    </row>
    <row r="209" spans="27:31" ht="15.75" x14ac:dyDescent="0.25">
      <c r="AA209" s="37"/>
      <c r="AB209" s="37"/>
      <c r="AC209" s="37"/>
      <c r="AD209" s="37"/>
      <c r="AE209" s="37"/>
    </row>
    <row r="210" spans="27:31" ht="15.75" x14ac:dyDescent="0.25">
      <c r="AA210" s="37"/>
      <c r="AB210" s="37"/>
      <c r="AC210" s="37"/>
      <c r="AD210" s="37"/>
      <c r="AE210" s="37"/>
    </row>
    <row r="211" spans="27:31" ht="15.75" x14ac:dyDescent="0.25">
      <c r="AA211" s="37"/>
      <c r="AB211" s="37"/>
      <c r="AC211" s="37"/>
      <c r="AD211" s="37"/>
      <c r="AE211" s="37"/>
    </row>
    <row r="212" spans="27:31" ht="15.75" x14ac:dyDescent="0.25">
      <c r="AA212" s="37"/>
      <c r="AB212" s="37"/>
      <c r="AC212" s="37"/>
      <c r="AD212" s="37"/>
      <c r="AE212" s="37"/>
    </row>
    <row r="213" spans="27:31" ht="15.75" x14ac:dyDescent="0.25">
      <c r="AA213" s="37"/>
      <c r="AB213" s="37"/>
      <c r="AC213" s="37"/>
      <c r="AD213" s="37"/>
      <c r="AE213" s="37"/>
    </row>
    <row r="214" spans="27:31" ht="15.75" x14ac:dyDescent="0.25">
      <c r="AA214" s="37"/>
      <c r="AB214" s="37"/>
      <c r="AC214" s="37"/>
      <c r="AD214" s="37"/>
      <c r="AE214" s="37"/>
    </row>
    <row r="215" spans="27:31" ht="15.75" x14ac:dyDescent="0.25">
      <c r="AA215" s="37"/>
      <c r="AB215" s="37"/>
      <c r="AC215" s="37"/>
      <c r="AD215" s="37"/>
      <c r="AE215" s="37"/>
    </row>
    <row r="216" spans="27:31" ht="15.75" x14ac:dyDescent="0.25">
      <c r="AA216" s="37"/>
      <c r="AB216" s="37"/>
      <c r="AC216" s="37"/>
      <c r="AD216" s="37"/>
      <c r="AE216" s="37"/>
    </row>
    <row r="217" spans="27:31" ht="15.75" x14ac:dyDescent="0.25">
      <c r="AA217" s="37"/>
      <c r="AB217" s="37"/>
      <c r="AC217" s="37"/>
      <c r="AD217" s="37"/>
      <c r="AE217" s="37"/>
    </row>
    <row r="218" spans="27:31" ht="15.75" x14ac:dyDescent="0.25">
      <c r="AA218" s="37"/>
      <c r="AB218" s="37"/>
      <c r="AC218" s="37"/>
      <c r="AD218" s="37"/>
      <c r="AE218" s="37"/>
    </row>
    <row r="219" spans="27:31" ht="15.75" x14ac:dyDescent="0.25">
      <c r="AA219" s="37"/>
      <c r="AB219" s="37"/>
      <c r="AC219" s="37"/>
      <c r="AD219" s="37"/>
      <c r="AE219" s="37"/>
    </row>
    <row r="220" spans="27:31" ht="15.75" x14ac:dyDescent="0.25">
      <c r="AA220" s="37"/>
      <c r="AB220" s="37"/>
      <c r="AC220" s="37"/>
      <c r="AD220" s="37"/>
      <c r="AE220" s="37"/>
    </row>
    <row r="221" spans="27:31" ht="15.75" x14ac:dyDescent="0.25">
      <c r="AA221" s="37"/>
      <c r="AB221" s="37"/>
      <c r="AC221" s="37"/>
      <c r="AD221" s="37"/>
      <c r="AE221" s="37"/>
    </row>
    <row r="222" spans="27:31" ht="15.75" x14ac:dyDescent="0.25">
      <c r="AA222" s="37"/>
      <c r="AB222" s="37"/>
      <c r="AC222" s="37"/>
      <c r="AD222" s="37"/>
      <c r="AE222" s="37"/>
    </row>
    <row r="223" spans="27:31" ht="15.75" x14ac:dyDescent="0.25">
      <c r="AA223" s="37"/>
      <c r="AB223" s="37"/>
      <c r="AC223" s="37"/>
      <c r="AD223" s="37"/>
      <c r="AE223" s="37"/>
    </row>
    <row r="224" spans="27:31" ht="15.75" x14ac:dyDescent="0.25">
      <c r="AA224" s="37"/>
      <c r="AB224" s="37"/>
      <c r="AC224" s="37"/>
      <c r="AD224" s="37"/>
      <c r="AE224" s="37"/>
    </row>
    <row r="225" spans="27:31" ht="15.75" x14ac:dyDescent="0.25">
      <c r="AA225" s="37"/>
      <c r="AB225" s="37"/>
      <c r="AC225" s="37"/>
      <c r="AD225" s="37"/>
      <c r="AE225" s="37"/>
    </row>
    <row r="226" spans="27:31" ht="15.75" x14ac:dyDescent="0.25">
      <c r="AA226" s="37"/>
      <c r="AB226" s="37"/>
      <c r="AC226" s="37"/>
      <c r="AD226" s="37"/>
      <c r="AE226" s="37"/>
    </row>
    <row r="227" spans="27:31" ht="15.75" x14ac:dyDescent="0.25">
      <c r="AA227" s="37"/>
      <c r="AB227" s="37"/>
      <c r="AC227" s="37"/>
      <c r="AD227" s="37"/>
      <c r="AE227" s="37"/>
    </row>
    <row r="228" spans="27:31" ht="15.75" x14ac:dyDescent="0.25">
      <c r="AA228" s="37"/>
      <c r="AB228" s="37"/>
      <c r="AC228" s="37"/>
      <c r="AD228" s="37"/>
      <c r="AE228" s="37"/>
    </row>
    <row r="229" spans="27:31" ht="15.75" x14ac:dyDescent="0.25">
      <c r="AA229" s="37"/>
      <c r="AB229" s="37"/>
      <c r="AC229" s="37"/>
      <c r="AD229" s="37"/>
      <c r="AE229" s="37"/>
    </row>
    <row r="230" spans="27:31" ht="15.75" x14ac:dyDescent="0.25">
      <c r="AA230" s="37"/>
      <c r="AB230" s="37"/>
      <c r="AC230" s="37"/>
      <c r="AD230" s="37"/>
      <c r="AE230" s="37"/>
    </row>
    <row r="231" spans="27:31" ht="15.75" x14ac:dyDescent="0.25">
      <c r="AA231" s="37"/>
      <c r="AB231" s="37"/>
      <c r="AC231" s="37"/>
      <c r="AD231" s="37"/>
      <c r="AE231" s="37"/>
    </row>
    <row r="232" spans="27:31" ht="15.75" x14ac:dyDescent="0.25">
      <c r="AA232" s="37"/>
      <c r="AB232" s="37"/>
      <c r="AC232" s="37"/>
      <c r="AD232" s="37"/>
      <c r="AE232" s="37"/>
    </row>
    <row r="233" spans="27:31" ht="15.75" x14ac:dyDescent="0.25">
      <c r="AA233" s="37"/>
      <c r="AB233" s="37"/>
      <c r="AC233" s="37"/>
      <c r="AD233" s="37"/>
      <c r="AE233" s="37"/>
    </row>
    <row r="234" spans="27:31" ht="15.75" x14ac:dyDescent="0.25">
      <c r="AA234" s="37"/>
      <c r="AB234" s="37"/>
      <c r="AC234" s="37"/>
      <c r="AD234" s="37"/>
      <c r="AE234" s="37"/>
    </row>
    <row r="235" spans="27:31" ht="15.75" x14ac:dyDescent="0.25">
      <c r="AA235" s="37"/>
      <c r="AB235" s="37"/>
      <c r="AC235" s="37"/>
      <c r="AD235" s="37"/>
      <c r="AE235" s="37"/>
    </row>
    <row r="236" spans="27:31" ht="15.75" x14ac:dyDescent="0.25">
      <c r="AA236" s="37"/>
      <c r="AB236" s="37"/>
      <c r="AC236" s="37"/>
      <c r="AD236" s="37"/>
      <c r="AE236" s="37"/>
    </row>
    <row r="237" spans="27:31" ht="15.75" x14ac:dyDescent="0.25">
      <c r="AA237" s="37"/>
      <c r="AB237" s="37"/>
      <c r="AC237" s="37"/>
      <c r="AD237" s="37"/>
      <c r="AE237" s="37"/>
    </row>
    <row r="238" spans="27:31" ht="15.75" x14ac:dyDescent="0.25">
      <c r="AA238" s="37"/>
      <c r="AB238" s="37"/>
      <c r="AC238" s="37"/>
      <c r="AD238" s="37"/>
      <c r="AE238" s="37"/>
    </row>
    <row r="239" spans="27:31" ht="15.75" x14ac:dyDescent="0.25">
      <c r="AA239" s="37"/>
      <c r="AB239" s="37"/>
      <c r="AC239" s="37"/>
      <c r="AD239" s="37"/>
      <c r="AE239" s="37"/>
    </row>
    <row r="240" spans="27:31" ht="15.75" x14ac:dyDescent="0.25">
      <c r="AA240" s="37"/>
      <c r="AB240" s="37"/>
      <c r="AC240" s="37"/>
      <c r="AD240" s="37"/>
      <c r="AE240" s="37"/>
    </row>
    <row r="241" spans="27:31" ht="15.75" x14ac:dyDescent="0.25">
      <c r="AA241" s="37"/>
      <c r="AB241" s="37"/>
      <c r="AC241" s="37"/>
      <c r="AD241" s="37"/>
      <c r="AE241" s="37"/>
    </row>
    <row r="242" spans="27:31" ht="15.75" x14ac:dyDescent="0.25">
      <c r="AA242" s="37"/>
      <c r="AB242" s="37"/>
      <c r="AC242" s="37"/>
      <c r="AD242" s="37"/>
      <c r="AE242" s="37"/>
    </row>
    <row r="243" spans="27:31" ht="15.75" x14ac:dyDescent="0.25">
      <c r="AA243" s="37"/>
      <c r="AB243" s="37"/>
      <c r="AC243" s="37"/>
      <c r="AD243" s="37"/>
      <c r="AE243" s="37"/>
    </row>
    <row r="244" spans="27:31" ht="15.75" x14ac:dyDescent="0.25">
      <c r="AA244" s="37"/>
      <c r="AB244" s="37"/>
      <c r="AC244" s="37"/>
      <c r="AD244" s="37"/>
      <c r="AE244" s="37"/>
    </row>
    <row r="245" spans="27:31" ht="15.75" x14ac:dyDescent="0.25">
      <c r="AA245" s="37"/>
      <c r="AB245" s="37"/>
      <c r="AC245" s="37"/>
      <c r="AD245" s="37"/>
      <c r="AE245" s="37"/>
    </row>
    <row r="246" spans="27:31" ht="15.75" x14ac:dyDescent="0.25">
      <c r="AA246" s="37"/>
      <c r="AB246" s="37"/>
      <c r="AC246" s="37"/>
      <c r="AD246" s="37"/>
      <c r="AE246" s="37"/>
    </row>
    <row r="247" spans="27:31" ht="15.75" x14ac:dyDescent="0.25">
      <c r="AA247" s="37"/>
      <c r="AB247" s="37"/>
      <c r="AC247" s="37"/>
      <c r="AD247" s="37"/>
      <c r="AE247" s="37"/>
    </row>
    <row r="248" spans="27:31" ht="15.75" x14ac:dyDescent="0.25">
      <c r="AA248" s="37"/>
      <c r="AB248" s="37"/>
      <c r="AC248" s="37"/>
      <c r="AD248" s="37"/>
      <c r="AE248" s="37"/>
    </row>
    <row r="261" spans="1:50" x14ac:dyDescent="0.25">
      <c r="A261" t="s">
        <v>49</v>
      </c>
      <c r="AX261">
        <v>1.2416</v>
      </c>
    </row>
    <row r="262" spans="1:50" x14ac:dyDescent="0.25">
      <c r="A262" t="s">
        <v>50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62"/>
  <sheetViews>
    <sheetView topLeftCell="A148" workbookViewId="0">
      <selection activeCell="O154" activeCellId="1" sqref="O154:S157 O154:S157"/>
    </sheetView>
  </sheetViews>
  <sheetFormatPr defaultRowHeight="15" x14ac:dyDescent="0.25"/>
  <cols>
    <col min="2" max="2" width="7" bestFit="1" customWidth="1"/>
    <col min="4" max="4" width="7" bestFit="1" customWidth="1"/>
    <col min="12" max="12" width="9.140625" style="47"/>
    <col min="13" max="13" width="11.28515625" bestFit="1" customWidth="1"/>
  </cols>
  <sheetData>
    <row r="1" spans="2:50" x14ac:dyDescent="0.25">
      <c r="B1">
        <f>H_WX_max_Ngân!B1</f>
        <v>1E-4</v>
      </c>
      <c r="C1">
        <f>H_WX_max_Ngân!C1</f>
        <v>2E-3</v>
      </c>
      <c r="D1">
        <f>H_WX_max_Ngân!D1</f>
        <v>5.9400000000000001E-2</v>
      </c>
      <c r="E1">
        <f>H_WX_max_Ngân!E1</f>
        <v>1.55E-2</v>
      </c>
      <c r="F1">
        <f>H_WX_max_Ngân!F1</f>
        <v>0.92300000000000004</v>
      </c>
      <c r="N1">
        <f>N150</f>
        <v>0.50344827586206897</v>
      </c>
      <c r="O1" t="s">
        <v>31</v>
      </c>
      <c r="U1" t="s">
        <v>32</v>
      </c>
      <c r="AA1" t="s">
        <v>58</v>
      </c>
      <c r="AB1" t="s">
        <v>34</v>
      </c>
      <c r="AG1" t="s">
        <v>59</v>
      </c>
      <c r="AM1" t="s">
        <v>60</v>
      </c>
      <c r="AS1" t="s">
        <v>20</v>
      </c>
    </row>
    <row r="2" spans="2:50" x14ac:dyDescent="0.25"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23</v>
      </c>
      <c r="I2" t="s">
        <v>21</v>
      </c>
      <c r="J2" t="s">
        <v>44</v>
      </c>
      <c r="K2" t="s">
        <v>45</v>
      </c>
      <c r="L2" s="47" t="s">
        <v>49</v>
      </c>
      <c r="M2" t="s">
        <v>55</v>
      </c>
      <c r="N2" t="s">
        <v>56</v>
      </c>
      <c r="O2" t="s">
        <v>7</v>
      </c>
      <c r="P2" t="s">
        <v>8</v>
      </c>
      <c r="Q2" t="s">
        <v>9</v>
      </c>
      <c r="R2" t="s">
        <v>10</v>
      </c>
      <c r="S2" t="s">
        <v>11</v>
      </c>
      <c r="U2" t="s">
        <v>7</v>
      </c>
      <c r="V2" t="s">
        <v>8</v>
      </c>
      <c r="W2" t="s">
        <v>9</v>
      </c>
      <c r="X2" t="s">
        <v>10</v>
      </c>
      <c r="Y2" t="s">
        <v>11</v>
      </c>
      <c r="AA2" t="s">
        <v>7</v>
      </c>
      <c r="AB2" t="s">
        <v>8</v>
      </c>
      <c r="AC2" t="s">
        <v>9</v>
      </c>
      <c r="AD2" t="s">
        <v>10</v>
      </c>
      <c r="AE2" t="s">
        <v>11</v>
      </c>
      <c r="AG2" t="s">
        <v>7</v>
      </c>
      <c r="AH2" t="s">
        <v>8</v>
      </c>
      <c r="AI2" t="s">
        <v>9</v>
      </c>
      <c r="AJ2" t="s">
        <v>10</v>
      </c>
      <c r="AK2" t="s">
        <v>11</v>
      </c>
      <c r="AM2" t="s">
        <v>7</v>
      </c>
      <c r="AN2" t="s">
        <v>8</v>
      </c>
      <c r="AO2" t="s">
        <v>9</v>
      </c>
      <c r="AP2" t="s">
        <v>10</v>
      </c>
      <c r="AQ2" t="s">
        <v>11</v>
      </c>
      <c r="AS2" t="s">
        <v>7</v>
      </c>
      <c r="AT2" t="s">
        <v>8</v>
      </c>
      <c r="AU2" t="s">
        <v>9</v>
      </c>
      <c r="AV2" t="s">
        <v>10</v>
      </c>
      <c r="AW2" t="s">
        <v>11</v>
      </c>
      <c r="AX2" t="s">
        <v>6</v>
      </c>
    </row>
    <row r="3" spans="2:50" ht="16.5" customHeight="1" x14ac:dyDescent="0.25">
      <c r="B3">
        <v>0</v>
      </c>
      <c r="C3">
        <v>0.1</v>
      </c>
      <c r="D3">
        <v>0.5</v>
      </c>
      <c r="E3">
        <v>0.26</v>
      </c>
      <c r="F3">
        <v>0.05</v>
      </c>
      <c r="G3" t="s">
        <v>23</v>
      </c>
      <c r="H3">
        <f t="shared" ref="H3:H66" si="0">ROUND(SUMPRODUCT($B$1:$F$1,AA3:AE3),4)</f>
        <v>6.3200000000000006E-2</v>
      </c>
      <c r="I3">
        <f>ROUND(SUMPRODUCT($B$1:$F$1,AG3:AK3),4)</f>
        <v>2.3400000000000001E-2</v>
      </c>
      <c r="J3">
        <f t="shared" ref="J3:J66" si="1">ROUND(SUMPRODUCT($B$1:$F$1,AM3:AQ3),4)</f>
        <v>0.18229999999999999</v>
      </c>
      <c r="K3">
        <f t="shared" ref="K3:K66" si="2">ROUND(SUMPRODUCT($B$1:$F$1,AS3:AW3),4)</f>
        <v>0.69159999999999999</v>
      </c>
      <c r="L3" s="47">
        <f>MIN(H3:K3)</f>
        <v>2.3400000000000001E-2</v>
      </c>
      <c r="M3" t="str">
        <f>IF(L3=H3,"Very Low",IF(L3=I3,"Low",IF(L3=J3,"Middle","High")))</f>
        <v>Low</v>
      </c>
      <c r="N3">
        <f>IF(M3=G3,1,0)</f>
        <v>0</v>
      </c>
      <c r="O3">
        <f>'Test_IF-có_validate'!O3</f>
        <v>0</v>
      </c>
      <c r="P3">
        <f>'Test_IF-có_validate'!P3</f>
        <v>0.1111</v>
      </c>
      <c r="Q3">
        <f>'Test_IF-có_validate'!Q3</f>
        <v>0.5444</v>
      </c>
      <c r="R3">
        <f>'Test_IF-có_validate'!R3</f>
        <v>0.2626</v>
      </c>
      <c r="S3">
        <f>'Test_IF-có_validate'!S3</f>
        <v>4.0800000000000003E-2</v>
      </c>
      <c r="U3" s="37">
        <f>ROUND((1-O3)/(1+O3),4)</f>
        <v>1</v>
      </c>
      <c r="V3" s="37">
        <f>ROUND((1-P3)/(1+P3),4)</f>
        <v>0.8</v>
      </c>
      <c r="W3" s="37">
        <f>ROUND((1-Q3)/(1+Q3),4)</f>
        <v>0.29499999999999998</v>
      </c>
      <c r="X3" s="37">
        <f>ROUND((1-R3)/(1+R3),4)</f>
        <v>0.58399999999999996</v>
      </c>
      <c r="Y3" s="37">
        <f>ROUND((1-S3)/(1+S3),4)</f>
        <v>0.92159999999999997</v>
      </c>
      <c r="AA3" s="37">
        <f>ROUND((ABS(O3-O$154)+ABS(U3-U$154))*(1-ABS((1-O3-U3)-(1-O$154-U$154))/2)/2,4)</f>
        <v>0.38829999999999998</v>
      </c>
      <c r="AB3" s="37">
        <f>ROUND((ABS(P3-P$154)+ABS(V3-V$154))*(1-ABS((1-P3-V3)-(1-P$154-V$154))/2)/2,4)</f>
        <v>0.1313</v>
      </c>
      <c r="AC3" s="37">
        <f>ROUND((ABS(Q3-Q$154)+ABS(W3-W$154))*(1-ABS((1-Q3-W3)-(1-Q$154-W$154))/2)/2,4)</f>
        <v>0.14269999999999999</v>
      </c>
      <c r="AD3" s="37">
        <f>ROUND((ABS(R3-R$154)+ABS(X3-X$154))*(1-ABS((1-R3-X3)-(1-R$154-X$154))/2)/2,4)</f>
        <v>0.1072</v>
      </c>
      <c r="AE3" s="37">
        <f>ROUND((ABS(S3-S$154)+ABS(Y3-Y$154))*(1-ABS((1-S3-Y3)-(1-S$154-Y$154))/2)/2,4)</f>
        <v>5.7200000000000001E-2</v>
      </c>
      <c r="AG3" s="38">
        <f>ROUND(SQRT(ABS(O3-O$155)^2+ABS(U3-U$155)^2)*((1-ABS((1-O3-U3)-(1-O$155-U$155))^2)/2)/2,4)</f>
        <v>0.15429999999999999</v>
      </c>
      <c r="AH3" s="38">
        <f>ROUND(SQRT(ABS(P3-P$154)^2+ABS(V3-V$154)^2)*((1-ABS((1-P3-V3)-(1-P$154-V$154))^2)/2)/2,4)</f>
        <v>4.8399999999999999E-2</v>
      </c>
      <c r="AI3" s="38">
        <f>ROUND(SQRT(ABS(Q3-Q$154)^2+ABS(W3-W$154)^2)*((1-ABS((1-Q3-W3)-(1-Q$154-W$154))^2)/2)/2,4)</f>
        <v>5.0700000000000002E-2</v>
      </c>
      <c r="AJ3" s="38">
        <f>ROUND(SQRT(ABS(R3-R$154)^2+ABS(X3-X$154)^2)*((1-ABS((1-R3-X3)-(1-R$154-X$154))^2)/2)/2,4)</f>
        <v>3.8300000000000001E-2</v>
      </c>
      <c r="AK3" s="38">
        <f>ROUND(SQRT(ABS(S3-S$154)^2+ABS(Y3-Y$154)^2)*((1-ABS((1-S3-Y3)-(1-S$154-Y$154))^2)/2)/2,4)</f>
        <v>2.1299999999999999E-2</v>
      </c>
      <c r="AM3" s="38">
        <f>ROUND(SQRT(ABS(O3-O$156)^2+ABS(U3-U$156)^2)*((1-ABS((1-O3-U3)-(1-O$156-U$156))^2)/2)/2,4)</f>
        <v>0.18459999999999999</v>
      </c>
      <c r="AN3" s="38">
        <f>ROUND(SQRT(ABS(P3-P$156)^2+ABS(V3-V$156)^2)*((1-ABS((1-P3-V3)-(1-P$156-V$156))^2)/2)/2,4)</f>
        <v>0.1215</v>
      </c>
      <c r="AO3" s="38">
        <f>ROUND(SQRT(ABS(Q3-Q$156)^2+ABS(W3-W$156)^2)*((1-ABS((1-Q3-W3)-(1-Q$156-W$156))^2)/2)/2,4)</f>
        <v>3.5999999999999999E-3</v>
      </c>
      <c r="AP3" s="38">
        <f>ROUND(SQRT(ABS(R3-R$156)^2+ABS(X3-X$156)^2)*((1-ABS((1-R3-X3)-(1-R$156-X$156))^2)/2)/2,4)</f>
        <v>3.3500000000000002E-2</v>
      </c>
      <c r="AQ3" s="38">
        <f>ROUND(SQRT(ABS(S3-S$156)^2+ABS(Y3-Y$156)^2)*((1-ABS((1-S3-Y3)-(1-S$156-Y$156))^2)/2)/2,4)</f>
        <v>0.19639999999999999</v>
      </c>
      <c r="AR3" s="38"/>
      <c r="AS3" s="38">
        <f>ROUND(SQRT(ABS(O3-O$157)^2+ABS(U3-U$157)^2)*((1-ABS((1-O3-U3)-(1-O$157-U$157))^2)/2)/2,4)</f>
        <v>0.19339999999999999</v>
      </c>
      <c r="AT3" s="38">
        <f>ROUND((ABS(P3-P$157)+ABS(V3-V$157))*(1-ABS((1-P3-V3)-(1-P$157-V$157))/2)/2,4)</f>
        <v>0.39140000000000003</v>
      </c>
      <c r="AU3" s="38">
        <f>ROUND((ABS(Q3-Q$157)+ABS(W3-W$157))*(1-ABS((1-Q3-W3)-(1-Q$157-W$157))/2)/2,4)</f>
        <v>6.1000000000000004E-3</v>
      </c>
      <c r="AV3" s="38">
        <f>ROUND((ABS(R3-R$157)+ABS(X3-X$157))*(1-ABS((1-R3-X3)-(1-R$157-X$157))/2)/2,4)</f>
        <v>0.25390000000000001</v>
      </c>
      <c r="AW3" s="38">
        <f>ROUND((ABS(S3-S$157)+ABS(Y3-Y$157))*(1-ABS((1-S3-Y3)-(1-S$157-Y$157))/2)/2,4)</f>
        <v>0.74380000000000002</v>
      </c>
      <c r="AX3" t="s">
        <v>19</v>
      </c>
    </row>
    <row r="4" spans="2:50" ht="15.75" x14ac:dyDescent="0.25">
      <c r="B4">
        <v>0.05</v>
      </c>
      <c r="C4">
        <v>0.05</v>
      </c>
      <c r="D4">
        <v>0.55000000000000004</v>
      </c>
      <c r="E4">
        <v>0.6</v>
      </c>
      <c r="F4">
        <v>0.14000000000000001</v>
      </c>
      <c r="G4" t="s">
        <v>21</v>
      </c>
      <c r="H4">
        <f t="shared" si="0"/>
        <v>7.51E-2</v>
      </c>
      <c r="I4">
        <f t="shared" ref="I4:I66" si="3">ROUND(SUMPRODUCT($B$1:$F$1,AG4:AK4),4)</f>
        <v>2.76E-2</v>
      </c>
      <c r="J4">
        <f t="shared" si="1"/>
        <v>0.1449</v>
      </c>
      <c r="K4">
        <f t="shared" si="2"/>
        <v>0.59689999999999999</v>
      </c>
      <c r="L4" s="47">
        <f t="shared" ref="L4:L67" si="4">MIN(H4:K4)</f>
        <v>2.76E-2</v>
      </c>
      <c r="M4" t="str">
        <f t="shared" ref="M4:M67" si="5">IF(L4=H4,"Very Low",IF(L4=I4,"Low",IF(L4=J4,"Middle","High")))</f>
        <v>Low</v>
      </c>
      <c r="N4">
        <f t="shared" ref="N4:N67" si="6">IF(M4=G4,1,0)</f>
        <v>1</v>
      </c>
      <c r="O4">
        <f>'Test_IF-có_validate'!O4</f>
        <v>5.5599999999999997E-2</v>
      </c>
      <c r="P4">
        <f>'Test_IF-có_validate'!P4</f>
        <v>5.5599999999999997E-2</v>
      </c>
      <c r="Q4">
        <f>'Test_IF-có_validate'!Q4</f>
        <v>0.6</v>
      </c>
      <c r="R4">
        <f>'Test_IF-có_validate'!R4</f>
        <v>0.60609999999999997</v>
      </c>
      <c r="S4">
        <f>'Test_IF-có_validate'!S4</f>
        <v>0.13270000000000001</v>
      </c>
      <c r="U4" s="37">
        <f t="shared" ref="U4:Y54" si="7">ROUND((1-O4)/(1+O4),4)</f>
        <v>0.89470000000000005</v>
      </c>
      <c r="V4" s="37">
        <f t="shared" si="7"/>
        <v>0.89470000000000005</v>
      </c>
      <c r="W4" s="37">
        <f t="shared" si="7"/>
        <v>0.25</v>
      </c>
      <c r="X4" s="37">
        <f t="shared" si="7"/>
        <v>0.24529999999999999</v>
      </c>
      <c r="Y4" s="37">
        <f t="shared" si="7"/>
        <v>0.76570000000000005</v>
      </c>
      <c r="AA4" s="37">
        <f t="shared" ref="AA4:AA67" si="8">ROUND((ABS(O4-O$154)+ABS(U4-U$154))*(1-ABS((1-O4-U4)-(1-O$154-U$154))/2)/2,4)</f>
        <v>0.3231</v>
      </c>
      <c r="AB4" s="37">
        <f t="shared" ref="AB4:AB67" si="9">ROUND((ABS(P4-P$154)+ABS(V4-V$154))*(1-ABS((1-P4-V4)-(1-P$154-V$154))/2)/2,4)</f>
        <v>0.20030000000000001</v>
      </c>
      <c r="AC4" s="37">
        <f t="shared" ref="AC4:AC67" si="10">ROUND((ABS(Q4-Q$154)+ABS(W4-W$154))*(1-ABS((1-Q4-W4)-(1-Q$154-W$154))/2)/2,4)</f>
        <v>0.19170000000000001</v>
      </c>
      <c r="AD4" s="37">
        <f t="shared" ref="AD4:AD67" si="11">ROUND((ABS(R4-R$154)+ABS(X4-X$154))*(1-ABS((1-R4-X4)-(1-R$154-X$154))/2)/2,4)</f>
        <v>0.2306</v>
      </c>
      <c r="AE4" s="37">
        <f t="shared" ref="AE4:AE67" si="12">ROUND((ABS(S4-S$154)+ABS(Y4-Y$154))*(1-ABS((1-S4-Y4)-(1-S$154-Y$154))/2)/2,4)</f>
        <v>6.4699999999999994E-2</v>
      </c>
      <c r="AG4" s="38">
        <f t="shared" ref="AG4:AG67" si="13">ROUND(SQRT(ABS(O4-O$155)^2+ABS(U4-U$155)^2)*((1-ABS((1-O4-U4)-(1-O$155-U$155))^2)/2)/2,4)</f>
        <v>0.1275</v>
      </c>
      <c r="AH4" s="38">
        <f t="shared" ref="AH4:AH67" si="14">ROUND(SQRT(ABS(P4-P$154)^2+ABS(V4-V$154)^2)*((1-ABS((1-P4-V4)-(1-P$154-V$154))^2)/2)/2,4)</f>
        <v>7.5300000000000006E-2</v>
      </c>
      <c r="AI4" s="38">
        <f t="shared" ref="AI4:AI67" si="15">ROUND(SQRT(ABS(Q4-Q$154)^2+ABS(W4-W$154)^2)*((1-ABS((1-Q4-W4)-(1-Q$154-W$154))^2)/2)/2,4)</f>
        <v>6.8599999999999994E-2</v>
      </c>
      <c r="AJ4" s="38">
        <f t="shared" ref="AJ4:AJ67" si="16">ROUND(SQRT(ABS(R4-R$154)^2+ABS(X4-X$154)^2)*((1-ABS((1-R4-X4)-(1-R$154-X$154))^2)/2)/2,4)</f>
        <v>8.2400000000000001E-2</v>
      </c>
      <c r="AK4" s="38">
        <f t="shared" ref="AK4:AK67" si="17">ROUND(SQRT(ABS(S4-S$154)^2+ABS(Y4-Y$154)^2)*((1-ABS((1-S4-Y4)-(1-S$154-Y$154))^2)/2)/2,4)</f>
        <v>2.3900000000000001E-2</v>
      </c>
      <c r="AM4" s="38">
        <f t="shared" ref="AM4:AM67" si="18">ROUND(SQRT(ABS(O4-O$156)^2+ABS(U4-U$156)^2)*((1-ABS((1-O4-U4)-(1-O$156-U$156))^2)/2)/2,4)</f>
        <v>0.15840000000000001</v>
      </c>
      <c r="AN4" s="38">
        <f t="shared" ref="AN4:AN67" si="19">ROUND(SQRT(ABS(P4-P$156)^2+ABS(V4-V$156)^2)*((1-ABS((1-P4-V4)-(1-P$156-V$156))^2)/2)/2,4)</f>
        <v>0.1474</v>
      </c>
      <c r="AO4" s="38">
        <f t="shared" ref="AO4:AO67" si="20">ROUND(SQRT(ABS(Q4-Q$156)^2+ABS(W4-W$156)^2)*((1-ABS((1-Q4-W4)-(1-Q$156-W$156))^2)/2)/2,4)</f>
        <v>1.4200000000000001E-2</v>
      </c>
      <c r="AP4" s="38">
        <f t="shared" ref="AP4:AP67" si="21">ROUND(SQRT(ABS(R4-R$156)^2+ABS(X4-X$156)^2)*((1-ABS((1-R4-X4)-(1-R$156-X$156))^2)/2)/2,4)</f>
        <v>8.72E-2</v>
      </c>
      <c r="AQ4" s="38">
        <f t="shared" ref="AQ4:AQ67" si="22">ROUND(SQRT(ABS(S4-S$156)^2+ABS(Y4-Y$156)^2)*((1-ABS((1-S4-Y4)-(1-S$156-Y$156))^2)/2)/2,4)</f>
        <v>0.15429999999999999</v>
      </c>
      <c r="AR4" s="38"/>
      <c r="AS4" s="38">
        <f t="shared" ref="AS4:AS67" si="23">ROUND(SQRT(ABS(O4-O$157)^2+ABS(U4-U$157)^2)*((1-ABS((1-O4-U4)-(1-O$157-U$157))^2)/2)/2,4)</f>
        <v>0.1673</v>
      </c>
      <c r="AT4" s="38">
        <f t="shared" ref="AT4:AT67" si="24">ROUND((ABS(P4-P$157)+ABS(V4-V$157))*(1-ABS((1-P4-V4)-(1-P$157-V$157))/2)/2,4)</f>
        <v>0.4541</v>
      </c>
      <c r="AU4" s="38">
        <f t="shared" ref="AU4:AU67" si="25">ROUND((ABS(Q4-Q$157)+ABS(W4-W$157))*(1-ABS((1-Q4-W4)-(1-Q$157-W$157))/2)/2,4)</f>
        <v>4.3900000000000002E-2</v>
      </c>
      <c r="AV4" s="38">
        <f t="shared" ref="AV4:AV67" si="26">ROUND((ABS(R4-R$157)+ABS(X4-X$157))*(1-ABS((1-R4-X4)-(1-R$157-X$157))/2)/2,4)</f>
        <v>8.5000000000000006E-2</v>
      </c>
      <c r="AW4" s="38">
        <f t="shared" ref="AW4:AW67" si="27">ROUND((ABS(S4-S$157)+ABS(Y4-Y$157))*(1-ABS((1-S4-Y4)-(1-S$157-Y$157))/2)/2,4)</f>
        <v>0.64139999999999997</v>
      </c>
      <c r="AX4" t="s">
        <v>18</v>
      </c>
    </row>
    <row r="5" spans="2:50" ht="15.75" x14ac:dyDescent="0.25">
      <c r="B5">
        <v>0.08</v>
      </c>
      <c r="C5">
        <v>0.18</v>
      </c>
      <c r="D5">
        <v>0.63</v>
      </c>
      <c r="E5">
        <v>0.6</v>
      </c>
      <c r="F5">
        <v>0.85</v>
      </c>
      <c r="G5" t="s">
        <v>20</v>
      </c>
      <c r="H5">
        <f t="shared" si="0"/>
        <v>0.73080000000000001</v>
      </c>
      <c r="I5">
        <f t="shared" si="3"/>
        <v>0.2591</v>
      </c>
      <c r="J5">
        <f t="shared" si="1"/>
        <v>9.2499999999999999E-2</v>
      </c>
      <c r="K5">
        <f t="shared" si="2"/>
        <v>6.7100000000000007E-2</v>
      </c>
      <c r="L5" s="47">
        <f t="shared" si="4"/>
        <v>6.7100000000000007E-2</v>
      </c>
      <c r="M5" t="str">
        <f t="shared" si="5"/>
        <v>High</v>
      </c>
      <c r="N5">
        <f t="shared" si="6"/>
        <v>1</v>
      </c>
      <c r="O5">
        <f>'Test_IF-có_validate'!O5</f>
        <v>8.8900000000000007E-2</v>
      </c>
      <c r="P5">
        <f>'Test_IF-có_validate'!P5</f>
        <v>0.2</v>
      </c>
      <c r="Q5">
        <f>'Test_IF-có_validate'!Q5</f>
        <v>0.68889999999999996</v>
      </c>
      <c r="R5">
        <f>'Test_IF-có_validate'!R5</f>
        <v>0.60609999999999997</v>
      </c>
      <c r="S5">
        <f>'Test_IF-có_validate'!S5</f>
        <v>0.85709999999999997</v>
      </c>
      <c r="U5" s="37">
        <f t="shared" si="7"/>
        <v>0.8367</v>
      </c>
      <c r="V5" s="37">
        <f t="shared" si="7"/>
        <v>0.66669999999999996</v>
      </c>
      <c r="W5" s="37">
        <f t="shared" si="7"/>
        <v>0.1842</v>
      </c>
      <c r="X5" s="37">
        <f t="shared" si="7"/>
        <v>0.24529999999999999</v>
      </c>
      <c r="Y5" s="37">
        <f t="shared" si="7"/>
        <v>7.6899999999999996E-2</v>
      </c>
      <c r="AA5" s="37">
        <f t="shared" si="8"/>
        <v>0.2838</v>
      </c>
      <c r="AB5" s="37">
        <f t="shared" si="9"/>
        <v>2.3599999999999999E-2</v>
      </c>
      <c r="AC5" s="37">
        <f t="shared" si="10"/>
        <v>0.2651</v>
      </c>
      <c r="AD5" s="37">
        <f t="shared" si="11"/>
        <v>0.2306</v>
      </c>
      <c r="AE5" s="37">
        <f t="shared" si="12"/>
        <v>0.77080000000000004</v>
      </c>
      <c r="AG5" s="38">
        <f t="shared" si="13"/>
        <v>0.11169999999999999</v>
      </c>
      <c r="AH5" s="38">
        <f t="shared" si="14"/>
        <v>8.5000000000000006E-3</v>
      </c>
      <c r="AI5" s="38">
        <f t="shared" si="15"/>
        <v>9.6000000000000002E-2</v>
      </c>
      <c r="AJ5" s="38">
        <f t="shared" si="16"/>
        <v>8.2400000000000001E-2</v>
      </c>
      <c r="AK5" s="38">
        <f t="shared" si="17"/>
        <v>0.27310000000000001</v>
      </c>
      <c r="AM5" s="38">
        <f t="shared" si="18"/>
        <v>0.14280000000000001</v>
      </c>
      <c r="AN5" s="38">
        <f t="shared" si="19"/>
        <v>8.2299999999999998E-2</v>
      </c>
      <c r="AO5" s="38">
        <f t="shared" si="20"/>
        <v>4.1799999999999997E-2</v>
      </c>
      <c r="AP5" s="38">
        <f t="shared" si="21"/>
        <v>8.72E-2</v>
      </c>
      <c r="AQ5" s="38">
        <f t="shared" si="22"/>
        <v>9.5899999999999999E-2</v>
      </c>
      <c r="AR5" s="38"/>
      <c r="AS5" s="38">
        <f t="shared" si="23"/>
        <v>0.15179999999999999</v>
      </c>
      <c r="AT5" s="38">
        <f t="shared" si="24"/>
        <v>0.29139999999999999</v>
      </c>
      <c r="AU5" s="38">
        <f t="shared" si="25"/>
        <v>0.1195</v>
      </c>
      <c r="AV5" s="38">
        <f t="shared" si="26"/>
        <v>8.5000000000000006E-2</v>
      </c>
      <c r="AW5" s="38">
        <f t="shared" si="27"/>
        <v>6.2899999999999998E-2</v>
      </c>
      <c r="AX5" t="s">
        <v>17</v>
      </c>
    </row>
    <row r="6" spans="2:50" ht="15.75" x14ac:dyDescent="0.25">
      <c r="B6">
        <v>0.2</v>
      </c>
      <c r="C6">
        <v>0.2</v>
      </c>
      <c r="D6">
        <v>0.68</v>
      </c>
      <c r="E6">
        <v>0.67</v>
      </c>
      <c r="F6">
        <v>0.85</v>
      </c>
      <c r="G6" t="s">
        <v>20</v>
      </c>
      <c r="H6">
        <f t="shared" si="0"/>
        <v>0.73419999999999996</v>
      </c>
      <c r="I6">
        <f t="shared" si="3"/>
        <v>0.26040000000000002</v>
      </c>
      <c r="J6">
        <f t="shared" si="1"/>
        <v>9.3799999999999994E-2</v>
      </c>
      <c r="K6">
        <f t="shared" si="2"/>
        <v>7.0599999999999996E-2</v>
      </c>
      <c r="L6" s="47">
        <f t="shared" si="4"/>
        <v>7.0599999999999996E-2</v>
      </c>
      <c r="M6" t="str">
        <f t="shared" si="5"/>
        <v>High</v>
      </c>
      <c r="N6">
        <f t="shared" si="6"/>
        <v>1</v>
      </c>
      <c r="O6">
        <f>'Test_IF-có_validate'!O6</f>
        <v>0.22220000000000001</v>
      </c>
      <c r="P6">
        <f>'Test_IF-có_validate'!P6</f>
        <v>0.22220000000000001</v>
      </c>
      <c r="Q6">
        <f>'Test_IF-có_validate'!Q6</f>
        <v>0.74439999999999995</v>
      </c>
      <c r="R6">
        <f>'Test_IF-có_validate'!R6</f>
        <v>0.67679999999999996</v>
      </c>
      <c r="S6">
        <f>'Test_IF-có_validate'!S6</f>
        <v>0.85709999999999997</v>
      </c>
      <c r="U6" s="37">
        <f t="shared" si="7"/>
        <v>0.63639999999999997</v>
      </c>
      <c r="V6" s="37">
        <f t="shared" si="7"/>
        <v>0.63639999999999997</v>
      </c>
      <c r="W6" s="37">
        <f t="shared" si="7"/>
        <v>0.14649999999999999</v>
      </c>
      <c r="X6" s="37">
        <f t="shared" si="7"/>
        <v>0.19270000000000001</v>
      </c>
      <c r="Y6" s="37">
        <f t="shared" si="7"/>
        <v>7.6899999999999996E-2</v>
      </c>
      <c r="AA6" s="37">
        <f t="shared" si="8"/>
        <v>0.12909999999999999</v>
      </c>
      <c r="AB6" s="37">
        <f t="shared" si="9"/>
        <v>2.5000000000000001E-3</v>
      </c>
      <c r="AC6" s="37">
        <f t="shared" si="10"/>
        <v>0.30780000000000002</v>
      </c>
      <c r="AD6" s="37">
        <f t="shared" si="11"/>
        <v>0.28889999999999999</v>
      </c>
      <c r="AE6" s="37">
        <f t="shared" si="12"/>
        <v>0.77080000000000004</v>
      </c>
      <c r="AG6" s="38">
        <f t="shared" si="13"/>
        <v>5.2600000000000001E-2</v>
      </c>
      <c r="AH6" s="38">
        <f t="shared" si="14"/>
        <v>8.9999999999999998E-4</v>
      </c>
      <c r="AI6" s="38">
        <f t="shared" si="15"/>
        <v>0.1124</v>
      </c>
      <c r="AJ6" s="38">
        <f t="shared" si="16"/>
        <v>0.1042</v>
      </c>
      <c r="AK6" s="38">
        <f t="shared" si="17"/>
        <v>0.27310000000000001</v>
      </c>
      <c r="AM6" s="38">
        <f t="shared" si="18"/>
        <v>8.43E-2</v>
      </c>
      <c r="AN6" s="38">
        <f t="shared" si="19"/>
        <v>7.2999999999999995E-2</v>
      </c>
      <c r="AO6" s="38">
        <f t="shared" si="20"/>
        <v>5.8500000000000003E-2</v>
      </c>
      <c r="AP6" s="38">
        <f t="shared" si="21"/>
        <v>0.109</v>
      </c>
      <c r="AQ6" s="38">
        <f t="shared" si="22"/>
        <v>9.5899999999999999E-2</v>
      </c>
      <c r="AR6" s="38"/>
      <c r="AS6" s="38">
        <f t="shared" si="23"/>
        <v>9.3399999999999997E-2</v>
      </c>
      <c r="AT6" s="38">
        <f t="shared" si="24"/>
        <v>0.26669999999999999</v>
      </c>
      <c r="AU6" s="38">
        <f t="shared" si="25"/>
        <v>0.16389999999999999</v>
      </c>
      <c r="AV6" s="38">
        <f t="shared" si="26"/>
        <v>0.14480000000000001</v>
      </c>
      <c r="AW6" s="38">
        <f t="shared" si="27"/>
        <v>6.2899999999999998E-2</v>
      </c>
      <c r="AX6" t="s">
        <v>14</v>
      </c>
    </row>
    <row r="7" spans="2:50" ht="15.75" x14ac:dyDescent="0.25">
      <c r="B7">
        <v>0.22</v>
      </c>
      <c r="C7">
        <v>0.22</v>
      </c>
      <c r="D7">
        <v>0.9</v>
      </c>
      <c r="E7">
        <v>0.3</v>
      </c>
      <c r="F7">
        <v>0.9</v>
      </c>
      <c r="G7" t="s">
        <v>20</v>
      </c>
      <c r="H7">
        <f t="shared" si="0"/>
        <v>0.76870000000000005</v>
      </c>
      <c r="I7">
        <f t="shared" si="3"/>
        <v>0.27579999999999999</v>
      </c>
      <c r="J7">
        <f t="shared" si="1"/>
        <v>0.10929999999999999</v>
      </c>
      <c r="K7">
        <f t="shared" si="2"/>
        <v>0.1168</v>
      </c>
      <c r="L7" s="47">
        <f t="shared" si="4"/>
        <v>0.10929999999999999</v>
      </c>
      <c r="M7" t="str">
        <f t="shared" si="5"/>
        <v>Middle</v>
      </c>
      <c r="N7">
        <f t="shared" si="6"/>
        <v>0</v>
      </c>
      <c r="O7">
        <f>'Test_IF-có_validate'!O7</f>
        <v>0.24440000000000001</v>
      </c>
      <c r="P7">
        <f>'Test_IF-có_validate'!P7</f>
        <v>0.24440000000000001</v>
      </c>
      <c r="Q7">
        <f>'Test_IF-có_validate'!Q7</f>
        <v>0.9889</v>
      </c>
      <c r="R7">
        <f>'Test_IF-có_validate'!R7</f>
        <v>0.30299999999999999</v>
      </c>
      <c r="S7">
        <f>'Test_IF-có_validate'!S7</f>
        <v>0.90820000000000001</v>
      </c>
      <c r="U7" s="37">
        <f t="shared" si="7"/>
        <v>0.60719999999999996</v>
      </c>
      <c r="V7" s="37">
        <f t="shared" si="7"/>
        <v>0.60719999999999996</v>
      </c>
      <c r="W7" s="37">
        <f t="shared" si="7"/>
        <v>5.5999999999999999E-3</v>
      </c>
      <c r="X7" s="37">
        <f t="shared" si="7"/>
        <v>0.53490000000000004</v>
      </c>
      <c r="Y7" s="37">
        <f t="shared" si="7"/>
        <v>4.8099999999999997E-2</v>
      </c>
      <c r="AA7" s="37">
        <f t="shared" si="8"/>
        <v>0.1041</v>
      </c>
      <c r="AB7" s="37">
        <f t="shared" si="9"/>
        <v>2.81E-2</v>
      </c>
      <c r="AC7" s="37">
        <f t="shared" si="10"/>
        <v>0.46810000000000002</v>
      </c>
      <c r="AD7" s="37">
        <f t="shared" si="11"/>
        <v>6.3100000000000003E-2</v>
      </c>
      <c r="AE7" s="37">
        <f t="shared" si="12"/>
        <v>0.80159999999999998</v>
      </c>
      <c r="AG7" s="38">
        <f t="shared" si="13"/>
        <v>4.3499999999999997E-2</v>
      </c>
      <c r="AH7" s="38">
        <f t="shared" si="14"/>
        <v>1.01E-2</v>
      </c>
      <c r="AI7" s="38">
        <f t="shared" si="15"/>
        <v>0.17780000000000001</v>
      </c>
      <c r="AJ7" s="38">
        <f t="shared" si="16"/>
        <v>2.24E-2</v>
      </c>
      <c r="AK7" s="38">
        <f t="shared" si="17"/>
        <v>0.28699999999999998</v>
      </c>
      <c r="AM7" s="38">
        <f t="shared" si="18"/>
        <v>7.5200000000000003E-2</v>
      </c>
      <c r="AN7" s="38">
        <f t="shared" si="19"/>
        <v>6.3899999999999998E-2</v>
      </c>
      <c r="AO7" s="38">
        <f t="shared" si="20"/>
        <v>0.126</v>
      </c>
      <c r="AP7" s="38">
        <f t="shared" si="21"/>
        <v>1.7600000000000001E-2</v>
      </c>
      <c r="AQ7" s="38">
        <f t="shared" si="22"/>
        <v>0.1099</v>
      </c>
      <c r="AR7" s="38"/>
      <c r="AS7" s="38">
        <f t="shared" si="23"/>
        <v>8.43E-2</v>
      </c>
      <c r="AT7" s="38">
        <f t="shared" si="24"/>
        <v>0.2422</v>
      </c>
      <c r="AU7" s="38">
        <f t="shared" si="25"/>
        <v>0.33300000000000002</v>
      </c>
      <c r="AV7" s="38">
        <f t="shared" si="26"/>
        <v>0.21029999999999999</v>
      </c>
      <c r="AW7" s="38">
        <f t="shared" si="27"/>
        <v>0.10100000000000001</v>
      </c>
      <c r="AX7" t="s">
        <v>15</v>
      </c>
    </row>
    <row r="8" spans="2:50" ht="15.75" x14ac:dyDescent="0.25">
      <c r="B8">
        <v>0.14000000000000001</v>
      </c>
      <c r="C8">
        <v>0.14000000000000001</v>
      </c>
      <c r="D8">
        <v>0.7</v>
      </c>
      <c r="E8">
        <v>0.5</v>
      </c>
      <c r="F8">
        <v>0.3</v>
      </c>
      <c r="G8" t="s">
        <v>21</v>
      </c>
      <c r="H8">
        <f t="shared" si="0"/>
        <v>0.24940000000000001</v>
      </c>
      <c r="I8">
        <f t="shared" si="3"/>
        <v>9.2799999999999994E-2</v>
      </c>
      <c r="J8">
        <f t="shared" si="1"/>
        <v>8.4599999999999995E-2</v>
      </c>
      <c r="K8">
        <f t="shared" si="2"/>
        <v>0.41370000000000001</v>
      </c>
      <c r="L8" s="47">
        <f t="shared" si="4"/>
        <v>8.4599999999999995E-2</v>
      </c>
      <c r="M8" t="str">
        <f t="shared" si="5"/>
        <v>Middle</v>
      </c>
      <c r="N8">
        <f t="shared" si="6"/>
        <v>0</v>
      </c>
      <c r="O8">
        <f>'Test_IF-có_validate'!O8</f>
        <v>0.15559999999999999</v>
      </c>
      <c r="P8">
        <f>'Test_IF-có_validate'!P8</f>
        <v>0.15559999999999999</v>
      </c>
      <c r="Q8">
        <f>'Test_IF-có_validate'!Q8</f>
        <v>0.76670000000000005</v>
      </c>
      <c r="R8">
        <f>'Test_IF-có_validate'!R8</f>
        <v>0.50509999999999999</v>
      </c>
      <c r="S8">
        <f>'Test_IF-có_validate'!S8</f>
        <v>0.2959</v>
      </c>
      <c r="U8" s="37">
        <f t="shared" si="7"/>
        <v>0.73070000000000002</v>
      </c>
      <c r="V8" s="37">
        <f t="shared" si="7"/>
        <v>0.73070000000000002</v>
      </c>
      <c r="W8" s="37">
        <f t="shared" si="7"/>
        <v>0.1321</v>
      </c>
      <c r="X8" s="37">
        <f t="shared" si="7"/>
        <v>0.32879999999999998</v>
      </c>
      <c r="Y8" s="37">
        <f t="shared" si="7"/>
        <v>0.54330000000000001</v>
      </c>
      <c r="AA8" s="37">
        <f t="shared" si="8"/>
        <v>0.2056</v>
      </c>
      <c r="AB8" s="37">
        <f t="shared" si="9"/>
        <v>7.6799999999999993E-2</v>
      </c>
      <c r="AC8" s="37">
        <f t="shared" si="10"/>
        <v>0.32429999999999998</v>
      </c>
      <c r="AD8" s="37">
        <f t="shared" si="11"/>
        <v>0.14050000000000001</v>
      </c>
      <c r="AE8" s="37">
        <f t="shared" si="12"/>
        <v>0.24679999999999999</v>
      </c>
      <c r="AG8" s="38">
        <f t="shared" si="13"/>
        <v>8.1199999999999994E-2</v>
      </c>
      <c r="AH8" s="38">
        <f t="shared" si="14"/>
        <v>2.7900000000000001E-2</v>
      </c>
      <c r="AI8" s="38">
        <f t="shared" si="15"/>
        <v>0.11890000000000001</v>
      </c>
      <c r="AJ8" s="38">
        <f t="shared" si="16"/>
        <v>4.9799999999999997E-2</v>
      </c>
      <c r="AK8" s="38">
        <f t="shared" si="17"/>
        <v>9.1999999999999998E-2</v>
      </c>
      <c r="AM8" s="38">
        <f t="shared" si="18"/>
        <v>0.11269999999999999</v>
      </c>
      <c r="AN8" s="38">
        <f t="shared" si="19"/>
        <v>0.10150000000000001</v>
      </c>
      <c r="AO8" s="38">
        <f t="shared" si="20"/>
        <v>6.5100000000000005E-2</v>
      </c>
      <c r="AP8" s="38">
        <f t="shared" si="21"/>
        <v>5.4600000000000003E-2</v>
      </c>
      <c r="AQ8" s="38">
        <f t="shared" si="22"/>
        <v>8.6300000000000002E-2</v>
      </c>
      <c r="AR8" s="38"/>
      <c r="AS8" s="38">
        <f t="shared" si="23"/>
        <v>0.12180000000000001</v>
      </c>
      <c r="AT8" s="38">
        <f t="shared" si="24"/>
        <v>0.3412</v>
      </c>
      <c r="AU8" s="38">
        <f t="shared" si="25"/>
        <v>0.18099999999999999</v>
      </c>
      <c r="AV8" s="38">
        <f t="shared" si="26"/>
        <v>6.4999999999999997E-3</v>
      </c>
      <c r="AW8" s="38">
        <f t="shared" si="27"/>
        <v>0.43569999999999998</v>
      </c>
      <c r="AX8" t="s">
        <v>16</v>
      </c>
    </row>
    <row r="9" spans="2:50" ht="15.75" x14ac:dyDescent="0.25">
      <c r="B9">
        <v>0.16</v>
      </c>
      <c r="C9">
        <v>0.16</v>
      </c>
      <c r="D9">
        <v>0.8</v>
      </c>
      <c r="E9">
        <v>0.5</v>
      </c>
      <c r="F9">
        <v>0.5</v>
      </c>
      <c r="G9" t="s">
        <v>24</v>
      </c>
      <c r="H9">
        <f t="shared" si="0"/>
        <v>0.43509999999999999</v>
      </c>
      <c r="I9">
        <f t="shared" si="3"/>
        <v>0.16109999999999999</v>
      </c>
      <c r="J9">
        <f t="shared" si="1"/>
        <v>1.9E-2</v>
      </c>
      <c r="K9">
        <f t="shared" si="2"/>
        <v>0.23269999999999999</v>
      </c>
      <c r="L9" s="47">
        <f t="shared" si="4"/>
        <v>1.9E-2</v>
      </c>
      <c r="M9" t="str">
        <f t="shared" si="5"/>
        <v>Middle</v>
      </c>
      <c r="N9">
        <f t="shared" si="6"/>
        <v>1</v>
      </c>
      <c r="O9">
        <f>'Test_IF-có_validate'!O9</f>
        <v>0.17780000000000001</v>
      </c>
      <c r="P9">
        <f>'Test_IF-có_validate'!P9</f>
        <v>0.17780000000000001</v>
      </c>
      <c r="Q9">
        <f>'Test_IF-có_validate'!Q9</f>
        <v>0.87780000000000002</v>
      </c>
      <c r="R9">
        <f>'Test_IF-có_validate'!R9</f>
        <v>0.50509999999999999</v>
      </c>
      <c r="S9">
        <f>'Test_IF-có_validate'!S9</f>
        <v>0.5</v>
      </c>
      <c r="U9" s="37">
        <f t="shared" si="7"/>
        <v>0.69810000000000005</v>
      </c>
      <c r="V9" s="37">
        <f t="shared" si="7"/>
        <v>0.69810000000000005</v>
      </c>
      <c r="W9" s="37">
        <f t="shared" si="7"/>
        <v>6.5100000000000005E-2</v>
      </c>
      <c r="X9" s="37">
        <f t="shared" si="7"/>
        <v>0.32879999999999998</v>
      </c>
      <c r="Y9" s="37">
        <f t="shared" si="7"/>
        <v>0.33329999999999999</v>
      </c>
      <c r="AA9" s="37">
        <f t="shared" si="8"/>
        <v>0.1799</v>
      </c>
      <c r="AB9" s="37">
        <f t="shared" si="9"/>
        <v>5.0099999999999999E-2</v>
      </c>
      <c r="AC9" s="37">
        <f t="shared" si="10"/>
        <v>0.40079999999999999</v>
      </c>
      <c r="AD9" s="37">
        <f t="shared" si="11"/>
        <v>0.14050000000000001</v>
      </c>
      <c r="AE9" s="37">
        <f t="shared" si="12"/>
        <v>0.44309999999999999</v>
      </c>
      <c r="AG9" s="38">
        <f t="shared" si="13"/>
        <v>7.1499999999999994E-2</v>
      </c>
      <c r="AH9" s="38">
        <f t="shared" si="14"/>
        <v>1.8100000000000002E-2</v>
      </c>
      <c r="AI9" s="38">
        <f t="shared" si="15"/>
        <v>0.1497</v>
      </c>
      <c r="AJ9" s="38">
        <f t="shared" si="16"/>
        <v>4.9799999999999997E-2</v>
      </c>
      <c r="AK9" s="38">
        <f t="shared" si="17"/>
        <v>0.16400000000000001</v>
      </c>
      <c r="AM9" s="38">
        <f t="shared" si="18"/>
        <v>0.1031</v>
      </c>
      <c r="AN9" s="38">
        <f t="shared" si="19"/>
        <v>9.1800000000000007E-2</v>
      </c>
      <c r="AO9" s="38">
        <f t="shared" si="20"/>
        <v>9.6600000000000005E-2</v>
      </c>
      <c r="AP9" s="38">
        <f t="shared" si="21"/>
        <v>5.4600000000000003E-2</v>
      </c>
      <c r="AQ9" s="38">
        <f t="shared" si="22"/>
        <v>1.32E-2</v>
      </c>
      <c r="AR9" s="38"/>
      <c r="AS9" s="38">
        <f t="shared" si="23"/>
        <v>0.11210000000000001</v>
      </c>
      <c r="AT9" s="38">
        <f t="shared" si="24"/>
        <v>0.31619999999999998</v>
      </c>
      <c r="AU9" s="38">
        <f t="shared" si="25"/>
        <v>0.26140000000000002</v>
      </c>
      <c r="AV9" s="38">
        <f t="shared" si="26"/>
        <v>6.4999999999999997E-3</v>
      </c>
      <c r="AW9" s="38">
        <f t="shared" si="27"/>
        <v>0.23449999999999999</v>
      </c>
    </row>
    <row r="10" spans="2:50" ht="15.75" x14ac:dyDescent="0.25">
      <c r="B10">
        <v>0.12</v>
      </c>
      <c r="C10">
        <v>0.12</v>
      </c>
      <c r="D10">
        <v>0.75</v>
      </c>
      <c r="E10">
        <v>0.68</v>
      </c>
      <c r="F10">
        <v>0.15</v>
      </c>
      <c r="G10" t="s">
        <v>21</v>
      </c>
      <c r="H10">
        <f t="shared" si="0"/>
        <v>9.7799999999999998E-2</v>
      </c>
      <c r="I10">
        <f t="shared" si="3"/>
        <v>3.61E-2</v>
      </c>
      <c r="J10">
        <f t="shared" si="1"/>
        <v>0.14510000000000001</v>
      </c>
      <c r="K10">
        <f t="shared" si="2"/>
        <v>0.59470000000000001</v>
      </c>
      <c r="L10" s="47">
        <f t="shared" si="4"/>
        <v>3.61E-2</v>
      </c>
      <c r="M10" t="str">
        <f t="shared" si="5"/>
        <v>Low</v>
      </c>
      <c r="N10">
        <f t="shared" si="6"/>
        <v>1</v>
      </c>
      <c r="O10">
        <f>'Test_IF-có_validate'!O10</f>
        <v>0.1333</v>
      </c>
      <c r="P10">
        <f>'Test_IF-có_validate'!P10</f>
        <v>0.1333</v>
      </c>
      <c r="Q10">
        <f>'Test_IF-có_validate'!Q10</f>
        <v>0.82220000000000004</v>
      </c>
      <c r="R10">
        <f>'Test_IF-có_validate'!R10</f>
        <v>0.68689999999999996</v>
      </c>
      <c r="S10">
        <f>'Test_IF-có_validate'!S10</f>
        <v>0.1429</v>
      </c>
      <c r="U10" s="37">
        <f t="shared" si="7"/>
        <v>0.76480000000000004</v>
      </c>
      <c r="V10" s="37">
        <f t="shared" si="7"/>
        <v>0.76480000000000004</v>
      </c>
      <c r="W10" s="37">
        <f t="shared" si="7"/>
        <v>9.7600000000000006E-2</v>
      </c>
      <c r="X10" s="37">
        <f t="shared" si="7"/>
        <v>0.18559999999999999</v>
      </c>
      <c r="Y10" s="37">
        <f t="shared" si="7"/>
        <v>0.74990000000000001</v>
      </c>
      <c r="AA10" s="37">
        <f t="shared" si="8"/>
        <v>0.2316</v>
      </c>
      <c r="AB10" s="37">
        <f t="shared" si="9"/>
        <v>0.104</v>
      </c>
      <c r="AC10" s="37">
        <f t="shared" si="10"/>
        <v>0.36370000000000002</v>
      </c>
      <c r="AD10" s="37">
        <f t="shared" si="11"/>
        <v>0.2969</v>
      </c>
      <c r="AE10" s="37">
        <f t="shared" si="12"/>
        <v>7.7299999999999994E-2</v>
      </c>
      <c r="AG10" s="38">
        <f t="shared" si="13"/>
        <v>9.1200000000000003E-2</v>
      </c>
      <c r="AH10" s="38">
        <f t="shared" si="14"/>
        <v>3.8100000000000002E-2</v>
      </c>
      <c r="AI10" s="38">
        <f t="shared" si="15"/>
        <v>0.1346</v>
      </c>
      <c r="AJ10" s="38">
        <f t="shared" si="16"/>
        <v>0.10730000000000001</v>
      </c>
      <c r="AK10" s="38">
        <f t="shared" si="17"/>
        <v>2.86E-2</v>
      </c>
      <c r="AM10" s="38">
        <f t="shared" si="18"/>
        <v>0.1226</v>
      </c>
      <c r="AN10" s="38">
        <f t="shared" si="19"/>
        <v>0.1115</v>
      </c>
      <c r="AO10" s="38">
        <f t="shared" si="20"/>
        <v>8.1100000000000005E-2</v>
      </c>
      <c r="AP10" s="38">
        <f t="shared" si="21"/>
        <v>0.11210000000000001</v>
      </c>
      <c r="AQ10" s="38">
        <f t="shared" si="22"/>
        <v>0.14979999999999999</v>
      </c>
      <c r="AR10" s="38"/>
      <c r="AS10" s="38">
        <f t="shared" si="23"/>
        <v>0.13170000000000001</v>
      </c>
      <c r="AT10" s="38">
        <f t="shared" si="24"/>
        <v>0.36630000000000001</v>
      </c>
      <c r="AU10" s="38">
        <f t="shared" si="25"/>
        <v>0.2223</v>
      </c>
      <c r="AV10" s="38">
        <f t="shared" si="26"/>
        <v>0.153</v>
      </c>
      <c r="AW10" s="38">
        <f t="shared" si="27"/>
        <v>0.62660000000000005</v>
      </c>
    </row>
    <row r="11" spans="2:50" ht="15.75" x14ac:dyDescent="0.25">
      <c r="B11">
        <v>0.2</v>
      </c>
      <c r="C11">
        <v>0.2</v>
      </c>
      <c r="D11">
        <v>0.88</v>
      </c>
      <c r="E11">
        <v>0.77</v>
      </c>
      <c r="F11">
        <v>0.8</v>
      </c>
      <c r="G11" t="s">
        <v>20</v>
      </c>
      <c r="H11">
        <f t="shared" si="0"/>
        <v>0.70250000000000001</v>
      </c>
      <c r="I11">
        <f t="shared" si="3"/>
        <v>0.251</v>
      </c>
      <c r="J11">
        <f t="shared" si="1"/>
        <v>8.4699999999999998E-2</v>
      </c>
      <c r="K11">
        <f t="shared" si="2"/>
        <v>4.4200000000000003E-2</v>
      </c>
      <c r="L11" s="47">
        <f t="shared" si="4"/>
        <v>4.4200000000000003E-2</v>
      </c>
      <c r="M11" t="str">
        <f t="shared" si="5"/>
        <v>High</v>
      </c>
      <c r="N11">
        <f t="shared" si="6"/>
        <v>1</v>
      </c>
      <c r="O11">
        <f>'Test_IF-có_validate'!O11</f>
        <v>0.22220000000000001</v>
      </c>
      <c r="P11">
        <f>'Test_IF-có_validate'!P11</f>
        <v>0.22220000000000001</v>
      </c>
      <c r="Q11">
        <f>'Test_IF-có_validate'!Q11</f>
        <v>0.9667</v>
      </c>
      <c r="R11">
        <f>'Test_IF-có_validate'!R11</f>
        <v>0.77780000000000005</v>
      </c>
      <c r="S11">
        <f>'Test_IF-có_validate'!S11</f>
        <v>0.80610000000000004</v>
      </c>
      <c r="U11" s="37">
        <f t="shared" si="7"/>
        <v>0.63639999999999997</v>
      </c>
      <c r="V11" s="37">
        <f t="shared" si="7"/>
        <v>0.63639999999999997</v>
      </c>
      <c r="W11" s="37">
        <f t="shared" si="7"/>
        <v>1.6899999999999998E-2</v>
      </c>
      <c r="X11" s="37">
        <f t="shared" si="7"/>
        <v>0.125</v>
      </c>
      <c r="Y11" s="37">
        <f t="shared" si="7"/>
        <v>0.1074</v>
      </c>
      <c r="AA11" s="37">
        <f t="shared" si="8"/>
        <v>0.12909999999999999</v>
      </c>
      <c r="AB11" s="37">
        <f t="shared" si="9"/>
        <v>2.5000000000000001E-3</v>
      </c>
      <c r="AC11" s="37">
        <f t="shared" si="10"/>
        <v>0.45540000000000003</v>
      </c>
      <c r="AD11" s="37">
        <f t="shared" si="11"/>
        <v>0.36530000000000001</v>
      </c>
      <c r="AE11" s="37">
        <f t="shared" si="12"/>
        <v>0.72560000000000002</v>
      </c>
      <c r="AG11" s="38">
        <f t="shared" si="13"/>
        <v>5.2600000000000001E-2</v>
      </c>
      <c r="AH11" s="38">
        <f t="shared" si="14"/>
        <v>8.9999999999999998E-4</v>
      </c>
      <c r="AI11" s="38">
        <f t="shared" si="15"/>
        <v>0.1724</v>
      </c>
      <c r="AJ11" s="38">
        <f t="shared" si="16"/>
        <v>0.13389999999999999</v>
      </c>
      <c r="AK11" s="38">
        <f t="shared" si="17"/>
        <v>0.2586</v>
      </c>
      <c r="AM11" s="38">
        <f t="shared" si="18"/>
        <v>8.43E-2</v>
      </c>
      <c r="AN11" s="38">
        <f t="shared" si="19"/>
        <v>7.2999999999999995E-2</v>
      </c>
      <c r="AO11" s="38">
        <f t="shared" si="20"/>
        <v>0.1203</v>
      </c>
      <c r="AP11" s="38">
        <f t="shared" si="21"/>
        <v>0.13869999999999999</v>
      </c>
      <c r="AQ11" s="38">
        <f t="shared" si="22"/>
        <v>8.1500000000000003E-2</v>
      </c>
      <c r="AR11" s="38"/>
      <c r="AS11" s="38">
        <f t="shared" si="23"/>
        <v>9.3399999999999997E-2</v>
      </c>
      <c r="AT11" s="38">
        <f t="shared" si="24"/>
        <v>0.26669999999999999</v>
      </c>
      <c r="AU11" s="38">
        <f t="shared" si="25"/>
        <v>0.31940000000000002</v>
      </c>
      <c r="AV11" s="38">
        <f t="shared" si="26"/>
        <v>0.2238</v>
      </c>
      <c r="AW11" s="38">
        <f t="shared" si="27"/>
        <v>2.3E-2</v>
      </c>
    </row>
    <row r="12" spans="2:50" ht="15.75" x14ac:dyDescent="0.25">
      <c r="B12">
        <v>0.16</v>
      </c>
      <c r="C12">
        <v>0.25</v>
      </c>
      <c r="D12">
        <v>0.01</v>
      </c>
      <c r="E12">
        <v>0.1</v>
      </c>
      <c r="F12">
        <v>7.0000000000000007E-2</v>
      </c>
      <c r="G12" t="s">
        <v>23</v>
      </c>
      <c r="H12">
        <f t="shared" si="0"/>
        <v>5.79E-2</v>
      </c>
      <c r="I12">
        <f t="shared" si="3"/>
        <v>2.1700000000000001E-2</v>
      </c>
      <c r="J12">
        <f t="shared" si="1"/>
        <v>0.18729999999999999</v>
      </c>
      <c r="K12">
        <f t="shared" si="2"/>
        <v>0.70809999999999995</v>
      </c>
      <c r="L12" s="47">
        <f t="shared" si="4"/>
        <v>2.1700000000000001E-2</v>
      </c>
      <c r="M12" t="str">
        <f t="shared" si="5"/>
        <v>Low</v>
      </c>
      <c r="N12">
        <f t="shared" si="6"/>
        <v>0</v>
      </c>
      <c r="O12">
        <f>'Test_IF-có_validate'!O12</f>
        <v>0.17780000000000001</v>
      </c>
      <c r="P12">
        <f>'Test_IF-có_validate'!P12</f>
        <v>0.27779999999999999</v>
      </c>
      <c r="Q12">
        <f>'Test_IF-có_validate'!Q12</f>
        <v>0</v>
      </c>
      <c r="R12">
        <f>'Test_IF-có_validate'!R12</f>
        <v>0.10100000000000001</v>
      </c>
      <c r="S12">
        <f>'Test_IF-có_validate'!S12</f>
        <v>6.1199999999999997E-2</v>
      </c>
      <c r="U12" s="37">
        <f t="shared" si="7"/>
        <v>0.69810000000000005</v>
      </c>
      <c r="V12" s="37">
        <f t="shared" si="7"/>
        <v>0.56520000000000004</v>
      </c>
      <c r="W12" s="37">
        <f t="shared" si="7"/>
        <v>1</v>
      </c>
      <c r="X12" s="37">
        <f t="shared" si="7"/>
        <v>0.8165</v>
      </c>
      <c r="Y12" s="37">
        <f t="shared" si="7"/>
        <v>0.88470000000000004</v>
      </c>
      <c r="AA12" s="37">
        <f t="shared" si="8"/>
        <v>0.1799</v>
      </c>
      <c r="AB12" s="37">
        <f t="shared" si="9"/>
        <v>6.54E-2</v>
      </c>
      <c r="AC12" s="37">
        <f t="shared" si="10"/>
        <v>0.44</v>
      </c>
      <c r="AD12" s="37">
        <f t="shared" si="11"/>
        <v>0.29189999999999999</v>
      </c>
      <c r="AE12" s="37">
        <f t="shared" si="12"/>
        <v>2.93E-2</v>
      </c>
      <c r="AG12" s="38">
        <f t="shared" si="13"/>
        <v>7.1499999999999994E-2</v>
      </c>
      <c r="AH12" s="38">
        <f t="shared" si="14"/>
        <v>2.35E-2</v>
      </c>
      <c r="AI12" s="38">
        <f t="shared" si="15"/>
        <v>0.1678</v>
      </c>
      <c r="AJ12" s="38">
        <f t="shared" si="16"/>
        <v>0.1082</v>
      </c>
      <c r="AK12" s="38">
        <f t="shared" si="17"/>
        <v>1.0800000000000001E-2</v>
      </c>
      <c r="AM12" s="38">
        <f t="shared" si="18"/>
        <v>0.1031</v>
      </c>
      <c r="AN12" s="38">
        <f t="shared" si="19"/>
        <v>5.0500000000000003E-2</v>
      </c>
      <c r="AO12" s="38">
        <f t="shared" si="20"/>
        <v>0.2205</v>
      </c>
      <c r="AP12" s="38">
        <f t="shared" si="21"/>
        <v>0.10340000000000001</v>
      </c>
      <c r="AQ12" s="38">
        <f t="shared" si="22"/>
        <v>0.18690000000000001</v>
      </c>
      <c r="AR12" s="38"/>
      <c r="AS12" s="38">
        <f t="shared" si="23"/>
        <v>0.11210000000000001</v>
      </c>
      <c r="AT12" s="38">
        <f t="shared" si="24"/>
        <v>0.20569999999999999</v>
      </c>
      <c r="AU12" s="38">
        <f t="shared" si="25"/>
        <v>0.58050000000000002</v>
      </c>
      <c r="AV12" s="38">
        <f t="shared" si="26"/>
        <v>0.43369999999999997</v>
      </c>
      <c r="AW12" s="38">
        <f t="shared" si="27"/>
        <v>0.72209999999999996</v>
      </c>
    </row>
    <row r="13" spans="2:50" ht="15.75" x14ac:dyDescent="0.25">
      <c r="B13">
        <v>0.11</v>
      </c>
      <c r="C13">
        <v>0.28999999999999998</v>
      </c>
      <c r="D13">
        <v>0.2</v>
      </c>
      <c r="E13">
        <v>0.05</v>
      </c>
      <c r="F13">
        <v>0.66</v>
      </c>
      <c r="G13" t="s">
        <v>24</v>
      </c>
      <c r="H13">
        <f t="shared" si="0"/>
        <v>0.56479999999999997</v>
      </c>
      <c r="I13">
        <f t="shared" si="3"/>
        <v>0.20569999999999999</v>
      </c>
      <c r="J13">
        <f t="shared" si="1"/>
        <v>4.5699999999999998E-2</v>
      </c>
      <c r="K13">
        <f t="shared" si="2"/>
        <v>0.1153</v>
      </c>
      <c r="L13" s="47">
        <f t="shared" si="4"/>
        <v>4.5699999999999998E-2</v>
      </c>
      <c r="M13" t="str">
        <f t="shared" si="5"/>
        <v>Middle</v>
      </c>
      <c r="N13">
        <f t="shared" si="6"/>
        <v>1</v>
      </c>
      <c r="O13">
        <f>'Test_IF-có_validate'!O13</f>
        <v>0.1222</v>
      </c>
      <c r="P13">
        <f>'Test_IF-có_validate'!P13</f>
        <v>0.32219999999999999</v>
      </c>
      <c r="Q13">
        <f>'Test_IF-có_validate'!Q13</f>
        <v>0.21110000000000001</v>
      </c>
      <c r="R13">
        <f>'Test_IF-có_validate'!R13</f>
        <v>5.0500000000000003E-2</v>
      </c>
      <c r="S13">
        <f>'Test_IF-có_validate'!S13</f>
        <v>0.6633</v>
      </c>
      <c r="U13" s="37">
        <f t="shared" si="7"/>
        <v>0.78220000000000001</v>
      </c>
      <c r="V13" s="37">
        <f t="shared" si="7"/>
        <v>0.51259999999999994</v>
      </c>
      <c r="W13" s="37">
        <f t="shared" si="7"/>
        <v>0.65139999999999998</v>
      </c>
      <c r="X13" s="37">
        <f t="shared" si="7"/>
        <v>0.90390000000000004</v>
      </c>
      <c r="Y13" s="37">
        <f t="shared" si="7"/>
        <v>0.2024</v>
      </c>
      <c r="AA13" s="37">
        <f t="shared" si="8"/>
        <v>0.24460000000000001</v>
      </c>
      <c r="AB13" s="37">
        <f t="shared" si="9"/>
        <v>0.113</v>
      </c>
      <c r="AC13" s="37">
        <f t="shared" si="10"/>
        <v>0.19800000000000001</v>
      </c>
      <c r="AD13" s="37">
        <f t="shared" si="11"/>
        <v>0.35089999999999999</v>
      </c>
      <c r="AE13" s="37">
        <f t="shared" si="12"/>
        <v>0.59299999999999997</v>
      </c>
      <c r="AG13" s="38">
        <f t="shared" si="13"/>
        <v>9.6299999999999997E-2</v>
      </c>
      <c r="AH13" s="38">
        <f t="shared" si="14"/>
        <v>4.07E-2</v>
      </c>
      <c r="AI13" s="38">
        <f t="shared" si="15"/>
        <v>7.1400000000000005E-2</v>
      </c>
      <c r="AJ13" s="38">
        <f t="shared" si="16"/>
        <v>0.13200000000000001</v>
      </c>
      <c r="AK13" s="38">
        <f t="shared" si="17"/>
        <v>0.216</v>
      </c>
      <c r="AM13" s="38">
        <f t="shared" si="18"/>
        <v>0.12759999999999999</v>
      </c>
      <c r="AN13" s="38">
        <f t="shared" si="19"/>
        <v>3.3399999999999999E-2</v>
      </c>
      <c r="AO13" s="38">
        <f t="shared" si="20"/>
        <v>0.1255</v>
      </c>
      <c r="AP13" s="38">
        <f t="shared" si="21"/>
        <v>0.1273</v>
      </c>
      <c r="AQ13" s="38">
        <f t="shared" si="22"/>
        <v>3.9199999999999999E-2</v>
      </c>
      <c r="AR13" s="38"/>
      <c r="AS13" s="38">
        <f t="shared" si="23"/>
        <v>0.1366</v>
      </c>
      <c r="AT13" s="38">
        <f t="shared" si="24"/>
        <v>0.15820000000000001</v>
      </c>
      <c r="AU13" s="38">
        <f t="shared" si="25"/>
        <v>0.34710000000000002</v>
      </c>
      <c r="AV13" s="38">
        <f t="shared" si="26"/>
        <v>0.49020000000000002</v>
      </c>
      <c r="AW13" s="38">
        <f t="shared" si="27"/>
        <v>9.4E-2</v>
      </c>
    </row>
    <row r="14" spans="2:50" ht="15.75" x14ac:dyDescent="0.25">
      <c r="B14">
        <v>0.18</v>
      </c>
      <c r="C14">
        <v>0.26</v>
      </c>
      <c r="D14">
        <v>0.05</v>
      </c>
      <c r="E14">
        <v>0.4</v>
      </c>
      <c r="F14">
        <v>0.04</v>
      </c>
      <c r="G14" t="s">
        <v>23</v>
      </c>
      <c r="H14">
        <f t="shared" si="0"/>
        <v>8.9700000000000002E-2</v>
      </c>
      <c r="I14">
        <f t="shared" si="3"/>
        <v>3.3599999999999998E-2</v>
      </c>
      <c r="J14">
        <f t="shared" si="1"/>
        <v>0.19800000000000001</v>
      </c>
      <c r="K14">
        <f t="shared" si="2"/>
        <v>0.73009999999999997</v>
      </c>
      <c r="L14" s="47">
        <f t="shared" si="4"/>
        <v>3.3599999999999998E-2</v>
      </c>
      <c r="M14" t="str">
        <f t="shared" si="5"/>
        <v>Low</v>
      </c>
      <c r="N14">
        <f t="shared" si="6"/>
        <v>0</v>
      </c>
      <c r="O14">
        <f>'Test_IF-có_validate'!O14</f>
        <v>0.2</v>
      </c>
      <c r="P14">
        <f>'Test_IF-có_validate'!P14</f>
        <v>0.28889999999999999</v>
      </c>
      <c r="Q14">
        <f>'Test_IF-có_validate'!Q14</f>
        <v>4.4400000000000002E-2</v>
      </c>
      <c r="R14">
        <f>'Test_IF-có_validate'!R14</f>
        <v>0.40400000000000003</v>
      </c>
      <c r="S14">
        <f>'Test_IF-có_validate'!S14</f>
        <v>3.0599999999999999E-2</v>
      </c>
      <c r="U14" s="37">
        <f t="shared" si="7"/>
        <v>0.66669999999999996</v>
      </c>
      <c r="V14" s="37">
        <f t="shared" si="7"/>
        <v>0.55169999999999997</v>
      </c>
      <c r="W14" s="37">
        <f t="shared" si="7"/>
        <v>0.91500000000000004</v>
      </c>
      <c r="X14" s="37">
        <f t="shared" si="7"/>
        <v>0.42449999999999999</v>
      </c>
      <c r="Y14" s="37">
        <f t="shared" si="7"/>
        <v>0.94059999999999999</v>
      </c>
      <c r="AA14" s="37">
        <f t="shared" si="8"/>
        <v>0.15440000000000001</v>
      </c>
      <c r="AB14" s="37">
        <f t="shared" si="9"/>
        <v>7.7499999999999999E-2</v>
      </c>
      <c r="AC14" s="37">
        <f t="shared" si="10"/>
        <v>0.38929999999999998</v>
      </c>
      <c r="AD14" s="37">
        <f t="shared" si="11"/>
        <v>4.2299999999999997E-2</v>
      </c>
      <c r="AE14" s="37">
        <f t="shared" si="12"/>
        <v>7.1199999999999999E-2</v>
      </c>
      <c r="AG14" s="38">
        <f t="shared" si="13"/>
        <v>6.2E-2</v>
      </c>
      <c r="AH14" s="38">
        <f t="shared" si="14"/>
        <v>2.7900000000000001E-2</v>
      </c>
      <c r="AI14" s="38">
        <f t="shared" si="15"/>
        <v>0.14649999999999999</v>
      </c>
      <c r="AJ14" s="38">
        <f t="shared" si="16"/>
        <v>1.4999999999999999E-2</v>
      </c>
      <c r="AK14" s="38">
        <f t="shared" si="17"/>
        <v>2.6700000000000002E-2</v>
      </c>
      <c r="AM14" s="38">
        <f t="shared" si="18"/>
        <v>9.3600000000000003E-2</v>
      </c>
      <c r="AN14" s="38">
        <f t="shared" si="19"/>
        <v>4.6199999999999998E-2</v>
      </c>
      <c r="AO14" s="38">
        <f t="shared" si="20"/>
        <v>0.19989999999999999</v>
      </c>
      <c r="AP14" s="38">
        <f t="shared" si="21"/>
        <v>1.9800000000000002E-2</v>
      </c>
      <c r="AQ14" s="38">
        <f t="shared" si="22"/>
        <v>0.20119999999999999</v>
      </c>
      <c r="AR14" s="38"/>
      <c r="AS14" s="38">
        <f t="shared" si="23"/>
        <v>0.1027</v>
      </c>
      <c r="AT14" s="38">
        <f t="shared" si="24"/>
        <v>0.19370000000000001</v>
      </c>
      <c r="AU14" s="38">
        <f t="shared" si="25"/>
        <v>0.53249999999999997</v>
      </c>
      <c r="AV14" s="38">
        <f t="shared" si="26"/>
        <v>0.1046</v>
      </c>
      <c r="AW14" s="38">
        <f t="shared" si="27"/>
        <v>0.75449999999999995</v>
      </c>
    </row>
    <row r="15" spans="2:50" ht="15.75" x14ac:dyDescent="0.25">
      <c r="B15">
        <v>0.21</v>
      </c>
      <c r="C15">
        <v>0.32</v>
      </c>
      <c r="D15">
        <v>0.25</v>
      </c>
      <c r="E15">
        <v>0.5</v>
      </c>
      <c r="F15">
        <v>0.8</v>
      </c>
      <c r="G15" t="s">
        <v>20</v>
      </c>
      <c r="H15">
        <f t="shared" si="0"/>
        <v>0.68030000000000002</v>
      </c>
      <c r="I15">
        <f t="shared" si="3"/>
        <v>0.24249999999999999</v>
      </c>
      <c r="J15">
        <f t="shared" si="1"/>
        <v>8.2199999999999995E-2</v>
      </c>
      <c r="K15">
        <f t="shared" si="2"/>
        <v>3.8600000000000002E-2</v>
      </c>
      <c r="L15" s="47">
        <f t="shared" si="4"/>
        <v>3.8600000000000002E-2</v>
      </c>
      <c r="M15" t="str">
        <f t="shared" si="5"/>
        <v>High</v>
      </c>
      <c r="N15">
        <f t="shared" si="6"/>
        <v>1</v>
      </c>
      <c r="O15">
        <f>'Test_IF-có_validate'!O15</f>
        <v>0.23330000000000001</v>
      </c>
      <c r="P15">
        <f>'Test_IF-có_validate'!P15</f>
        <v>0.35560000000000003</v>
      </c>
      <c r="Q15">
        <f>'Test_IF-có_validate'!Q15</f>
        <v>0.26669999999999999</v>
      </c>
      <c r="R15">
        <f>'Test_IF-có_validate'!R15</f>
        <v>0.50509999999999999</v>
      </c>
      <c r="S15">
        <f>'Test_IF-có_validate'!S15</f>
        <v>0.80610000000000004</v>
      </c>
      <c r="U15" s="37">
        <f t="shared" si="7"/>
        <v>0.62170000000000003</v>
      </c>
      <c r="V15" s="37">
        <f t="shared" si="7"/>
        <v>0.47539999999999999</v>
      </c>
      <c r="W15" s="37">
        <f t="shared" si="7"/>
        <v>0.57889999999999997</v>
      </c>
      <c r="X15" s="37">
        <f t="shared" si="7"/>
        <v>0.32879999999999998</v>
      </c>
      <c r="Y15" s="37">
        <f t="shared" si="7"/>
        <v>0.1074</v>
      </c>
      <c r="AA15" s="37">
        <f t="shared" si="8"/>
        <v>0.1166</v>
      </c>
      <c r="AB15" s="37">
        <f t="shared" si="9"/>
        <v>0.14760000000000001</v>
      </c>
      <c r="AC15" s="37">
        <f t="shared" si="10"/>
        <v>0.13619999999999999</v>
      </c>
      <c r="AD15" s="37">
        <f t="shared" si="11"/>
        <v>0.14050000000000001</v>
      </c>
      <c r="AE15" s="37">
        <f t="shared" si="12"/>
        <v>0.72560000000000002</v>
      </c>
      <c r="AG15" s="38">
        <f t="shared" si="13"/>
        <v>4.8099999999999997E-2</v>
      </c>
      <c r="AH15" s="38">
        <f t="shared" si="14"/>
        <v>5.3100000000000001E-2</v>
      </c>
      <c r="AI15" s="38">
        <f t="shared" si="15"/>
        <v>4.8599999999999997E-2</v>
      </c>
      <c r="AJ15" s="38">
        <f t="shared" si="16"/>
        <v>4.9799999999999997E-2</v>
      </c>
      <c r="AK15" s="38">
        <f t="shared" si="17"/>
        <v>0.2586</v>
      </c>
      <c r="AM15" s="38">
        <f t="shared" si="18"/>
        <v>7.9699999999999993E-2</v>
      </c>
      <c r="AN15" s="38">
        <f t="shared" si="19"/>
        <v>2.0899999999999998E-2</v>
      </c>
      <c r="AO15" s="38">
        <f t="shared" si="20"/>
        <v>0.10290000000000001</v>
      </c>
      <c r="AP15" s="38">
        <f t="shared" si="21"/>
        <v>5.4600000000000003E-2</v>
      </c>
      <c r="AQ15" s="38">
        <f t="shared" si="22"/>
        <v>8.1500000000000003E-2</v>
      </c>
      <c r="AR15" s="38"/>
      <c r="AS15" s="38">
        <f t="shared" si="23"/>
        <v>8.8800000000000004E-2</v>
      </c>
      <c r="AT15" s="38">
        <f t="shared" si="24"/>
        <v>0.1231</v>
      </c>
      <c r="AU15" s="38">
        <f t="shared" si="25"/>
        <v>0.28620000000000001</v>
      </c>
      <c r="AV15" s="38">
        <f t="shared" si="26"/>
        <v>6.4999999999999997E-3</v>
      </c>
      <c r="AW15" s="38">
        <f t="shared" si="27"/>
        <v>2.3E-2</v>
      </c>
    </row>
    <row r="16" spans="2:50" ht="15.75" x14ac:dyDescent="0.25">
      <c r="B16">
        <v>0.13</v>
      </c>
      <c r="C16">
        <v>0.28000000000000003</v>
      </c>
      <c r="D16">
        <v>0.18</v>
      </c>
      <c r="E16">
        <v>0.75</v>
      </c>
      <c r="F16">
        <v>0.32</v>
      </c>
      <c r="G16" t="s">
        <v>24</v>
      </c>
      <c r="H16">
        <f t="shared" si="0"/>
        <v>0.26579999999999998</v>
      </c>
      <c r="I16">
        <f t="shared" si="3"/>
        <v>9.8900000000000002E-2</v>
      </c>
      <c r="J16">
        <f t="shared" si="1"/>
        <v>8.2600000000000007E-2</v>
      </c>
      <c r="K16">
        <f t="shared" si="2"/>
        <v>0.4073</v>
      </c>
      <c r="L16" s="47">
        <f t="shared" si="4"/>
        <v>8.2600000000000007E-2</v>
      </c>
      <c r="M16" t="str">
        <f t="shared" si="5"/>
        <v>Middle</v>
      </c>
      <c r="N16">
        <f t="shared" si="6"/>
        <v>1</v>
      </c>
      <c r="O16">
        <f>'Test_IF-có_validate'!O16</f>
        <v>0.1444</v>
      </c>
      <c r="P16">
        <f>'Test_IF-có_validate'!P16</f>
        <v>0.31109999999999999</v>
      </c>
      <c r="Q16">
        <f>'Test_IF-có_validate'!Q16</f>
        <v>0.18890000000000001</v>
      </c>
      <c r="R16">
        <f>'Test_IF-có_validate'!R16</f>
        <v>0.75760000000000005</v>
      </c>
      <c r="S16">
        <f>'Test_IF-có_validate'!S16</f>
        <v>0.31630000000000003</v>
      </c>
      <c r="U16" s="37">
        <f t="shared" si="7"/>
        <v>0.74760000000000004</v>
      </c>
      <c r="V16" s="37">
        <f t="shared" si="7"/>
        <v>0.52539999999999998</v>
      </c>
      <c r="W16" s="37">
        <f t="shared" si="7"/>
        <v>0.68220000000000003</v>
      </c>
      <c r="X16" s="37">
        <f t="shared" si="7"/>
        <v>0.13789999999999999</v>
      </c>
      <c r="Y16" s="37">
        <f t="shared" si="7"/>
        <v>0.51939999999999997</v>
      </c>
      <c r="AA16" s="37">
        <f t="shared" si="8"/>
        <v>0.21859999999999999</v>
      </c>
      <c r="AB16" s="37">
        <f t="shared" si="9"/>
        <v>0.1013</v>
      </c>
      <c r="AC16" s="37">
        <f t="shared" si="10"/>
        <v>0.22309999999999999</v>
      </c>
      <c r="AD16" s="37">
        <f t="shared" si="11"/>
        <v>0.35070000000000001</v>
      </c>
      <c r="AE16" s="37">
        <f t="shared" si="12"/>
        <v>0.26750000000000002</v>
      </c>
      <c r="AG16" s="38">
        <f t="shared" si="13"/>
        <v>8.6199999999999999E-2</v>
      </c>
      <c r="AH16" s="38">
        <f t="shared" si="14"/>
        <v>3.6400000000000002E-2</v>
      </c>
      <c r="AI16" s="38">
        <f t="shared" si="15"/>
        <v>8.0799999999999997E-2</v>
      </c>
      <c r="AJ16" s="38">
        <f t="shared" si="16"/>
        <v>0.12809999999999999</v>
      </c>
      <c r="AK16" s="38">
        <f t="shared" si="17"/>
        <v>9.9699999999999997E-2</v>
      </c>
      <c r="AM16" s="38">
        <f t="shared" si="18"/>
        <v>0.1177</v>
      </c>
      <c r="AN16" s="38">
        <f t="shared" si="19"/>
        <v>3.7600000000000001E-2</v>
      </c>
      <c r="AO16" s="38">
        <f t="shared" si="20"/>
        <v>0.13489999999999999</v>
      </c>
      <c r="AP16" s="38">
        <f t="shared" si="21"/>
        <v>0.13289999999999999</v>
      </c>
      <c r="AQ16" s="38">
        <f t="shared" si="22"/>
        <v>7.85E-2</v>
      </c>
      <c r="AR16" s="38"/>
      <c r="AS16" s="38">
        <f t="shared" si="23"/>
        <v>0.12670000000000001</v>
      </c>
      <c r="AT16" s="38">
        <f t="shared" si="24"/>
        <v>0.17</v>
      </c>
      <c r="AU16" s="38">
        <f t="shared" si="25"/>
        <v>0.37169999999999997</v>
      </c>
      <c r="AV16" s="38">
        <f t="shared" si="26"/>
        <v>0.20860000000000001</v>
      </c>
      <c r="AW16" s="38">
        <f t="shared" si="27"/>
        <v>0.41349999999999998</v>
      </c>
    </row>
    <row r="17" spans="2:49" ht="15.75" x14ac:dyDescent="0.25">
      <c r="B17">
        <v>0.23</v>
      </c>
      <c r="C17">
        <v>0.28999999999999998</v>
      </c>
      <c r="D17">
        <v>0.45</v>
      </c>
      <c r="E17">
        <v>0.18</v>
      </c>
      <c r="F17">
        <v>0.88</v>
      </c>
      <c r="G17" t="s">
        <v>20</v>
      </c>
      <c r="H17">
        <f t="shared" si="0"/>
        <v>0.73750000000000004</v>
      </c>
      <c r="I17">
        <f t="shared" si="3"/>
        <v>0.26290000000000002</v>
      </c>
      <c r="J17">
        <f t="shared" si="1"/>
        <v>9.8799999999999999E-2</v>
      </c>
      <c r="K17">
        <f t="shared" si="2"/>
        <v>8.8499999999999995E-2</v>
      </c>
      <c r="L17" s="47">
        <f t="shared" si="4"/>
        <v>8.8499999999999995E-2</v>
      </c>
      <c r="M17" t="str">
        <f t="shared" si="5"/>
        <v>High</v>
      </c>
      <c r="N17">
        <f t="shared" si="6"/>
        <v>1</v>
      </c>
      <c r="O17">
        <f>'Test_IF-có_validate'!O17</f>
        <v>0.25559999999999999</v>
      </c>
      <c r="P17">
        <f>'Test_IF-có_validate'!P17</f>
        <v>0.32219999999999999</v>
      </c>
      <c r="Q17">
        <f>'Test_IF-có_validate'!Q17</f>
        <v>0.4889</v>
      </c>
      <c r="R17">
        <f>'Test_IF-có_validate'!R17</f>
        <v>0.18179999999999999</v>
      </c>
      <c r="S17">
        <f>'Test_IF-có_validate'!S17</f>
        <v>0.88780000000000003</v>
      </c>
      <c r="U17" s="37">
        <f t="shared" si="7"/>
        <v>0.59289999999999998</v>
      </c>
      <c r="V17" s="37">
        <f t="shared" si="7"/>
        <v>0.51259999999999994</v>
      </c>
      <c r="W17" s="37">
        <f t="shared" si="7"/>
        <v>0.34329999999999999</v>
      </c>
      <c r="X17" s="37">
        <f t="shared" si="7"/>
        <v>0.69230000000000003</v>
      </c>
      <c r="Y17" s="37">
        <f t="shared" si="7"/>
        <v>5.9400000000000001E-2</v>
      </c>
      <c r="AA17" s="37">
        <f t="shared" si="8"/>
        <v>9.1700000000000004E-2</v>
      </c>
      <c r="AB17" s="37">
        <f t="shared" si="9"/>
        <v>0.113</v>
      </c>
      <c r="AC17" s="37">
        <f t="shared" si="10"/>
        <v>9.1399999999999995E-2</v>
      </c>
      <c r="AD17" s="37">
        <f t="shared" si="11"/>
        <v>0.19819999999999999</v>
      </c>
      <c r="AE17" s="37">
        <f t="shared" si="12"/>
        <v>0.78959999999999997</v>
      </c>
      <c r="AG17" s="38">
        <f t="shared" si="13"/>
        <v>3.9E-2</v>
      </c>
      <c r="AH17" s="38">
        <f t="shared" si="14"/>
        <v>4.07E-2</v>
      </c>
      <c r="AI17" s="38">
        <f t="shared" si="15"/>
        <v>3.2399999999999998E-2</v>
      </c>
      <c r="AJ17" s="38">
        <f t="shared" si="16"/>
        <v>7.1900000000000006E-2</v>
      </c>
      <c r="AK17" s="38">
        <f t="shared" si="17"/>
        <v>0.28149999999999997</v>
      </c>
      <c r="AM17" s="38">
        <f t="shared" si="18"/>
        <v>7.0699999999999999E-2</v>
      </c>
      <c r="AN17" s="38">
        <f t="shared" si="19"/>
        <v>3.3399999999999999E-2</v>
      </c>
      <c r="AO17" s="38">
        <f t="shared" si="20"/>
        <v>2.1999999999999999E-2</v>
      </c>
      <c r="AP17" s="38">
        <f t="shared" si="21"/>
        <v>6.7100000000000007E-2</v>
      </c>
      <c r="AQ17" s="38">
        <f t="shared" si="22"/>
        <v>0.10440000000000001</v>
      </c>
      <c r="AR17" s="38"/>
      <c r="AS17" s="38">
        <f t="shared" si="23"/>
        <v>7.9799999999999996E-2</v>
      </c>
      <c r="AT17" s="38">
        <f t="shared" si="24"/>
        <v>0.15820000000000001</v>
      </c>
      <c r="AU17" s="38">
        <f t="shared" si="25"/>
        <v>5.7799999999999997E-2</v>
      </c>
      <c r="AV17" s="38">
        <f t="shared" si="26"/>
        <v>0.34310000000000002</v>
      </c>
      <c r="AW17" s="38">
        <f t="shared" si="27"/>
        <v>8.5999999999999993E-2</v>
      </c>
    </row>
    <row r="18" spans="2:49" ht="15.75" x14ac:dyDescent="0.25">
      <c r="B18">
        <v>0.1</v>
      </c>
      <c r="C18">
        <v>0.27</v>
      </c>
      <c r="D18">
        <v>0.35</v>
      </c>
      <c r="E18">
        <v>0.45</v>
      </c>
      <c r="F18">
        <v>0.05</v>
      </c>
      <c r="G18" t="s">
        <v>23</v>
      </c>
      <c r="H18">
        <f t="shared" si="0"/>
        <v>5.5500000000000001E-2</v>
      </c>
      <c r="I18">
        <f t="shared" si="3"/>
        <v>2.06E-2</v>
      </c>
      <c r="J18">
        <f t="shared" si="1"/>
        <v>0.18559999999999999</v>
      </c>
      <c r="K18">
        <f t="shared" si="2"/>
        <v>0.69769999999999999</v>
      </c>
      <c r="L18" s="47">
        <f t="shared" si="4"/>
        <v>2.06E-2</v>
      </c>
      <c r="M18" t="str">
        <f t="shared" si="5"/>
        <v>Low</v>
      </c>
      <c r="N18">
        <f t="shared" si="6"/>
        <v>0</v>
      </c>
      <c r="O18">
        <f>'Test_IF-có_validate'!O18</f>
        <v>0.1111</v>
      </c>
      <c r="P18">
        <f>'Test_IF-có_validate'!P18</f>
        <v>0.3</v>
      </c>
      <c r="Q18">
        <f>'Test_IF-có_validate'!Q18</f>
        <v>0.37780000000000002</v>
      </c>
      <c r="R18">
        <f>'Test_IF-có_validate'!R18</f>
        <v>0.45450000000000002</v>
      </c>
      <c r="S18">
        <f>'Test_IF-có_validate'!S18</f>
        <v>4.0800000000000003E-2</v>
      </c>
      <c r="U18" s="37">
        <f t="shared" si="7"/>
        <v>0.8</v>
      </c>
      <c r="V18" s="37">
        <f t="shared" si="7"/>
        <v>0.53849999999999998</v>
      </c>
      <c r="W18" s="37">
        <f t="shared" si="7"/>
        <v>0.4516</v>
      </c>
      <c r="X18" s="37">
        <f t="shared" si="7"/>
        <v>0.375</v>
      </c>
      <c r="Y18" s="37">
        <f t="shared" si="7"/>
        <v>0.92159999999999997</v>
      </c>
      <c r="AA18" s="37">
        <f t="shared" si="8"/>
        <v>0.25769999999999998</v>
      </c>
      <c r="AB18" s="37">
        <f t="shared" si="9"/>
        <v>8.9499999999999996E-2</v>
      </c>
      <c r="AC18" s="37">
        <f t="shared" si="10"/>
        <v>1.8100000000000002E-2</v>
      </c>
      <c r="AD18" s="37">
        <f t="shared" si="11"/>
        <v>9.2299999999999993E-2</v>
      </c>
      <c r="AE18" s="37">
        <f t="shared" si="12"/>
        <v>5.7200000000000001E-2</v>
      </c>
      <c r="AG18" s="38">
        <f t="shared" si="13"/>
        <v>0.1013</v>
      </c>
      <c r="AH18" s="38">
        <f t="shared" si="14"/>
        <v>3.2199999999999999E-2</v>
      </c>
      <c r="AI18" s="38">
        <f t="shared" si="15"/>
        <v>6.4000000000000003E-3</v>
      </c>
      <c r="AJ18" s="38">
        <f t="shared" si="16"/>
        <v>3.27E-2</v>
      </c>
      <c r="AK18" s="38">
        <f t="shared" si="17"/>
        <v>2.1299999999999999E-2</v>
      </c>
      <c r="AM18" s="38">
        <f t="shared" si="18"/>
        <v>0.13270000000000001</v>
      </c>
      <c r="AN18" s="38">
        <f t="shared" si="19"/>
        <v>4.19E-2</v>
      </c>
      <c r="AO18" s="38">
        <f t="shared" si="20"/>
        <v>6.08E-2</v>
      </c>
      <c r="AP18" s="38">
        <f t="shared" si="21"/>
        <v>3.7499999999999999E-2</v>
      </c>
      <c r="AQ18" s="38">
        <f t="shared" si="22"/>
        <v>0.19639999999999999</v>
      </c>
      <c r="AR18" s="38"/>
      <c r="AS18" s="38">
        <f t="shared" si="23"/>
        <v>0.14169999999999999</v>
      </c>
      <c r="AT18" s="38">
        <f t="shared" si="24"/>
        <v>0.18179999999999999</v>
      </c>
      <c r="AU18" s="38">
        <f t="shared" si="25"/>
        <v>0.1668</v>
      </c>
      <c r="AV18" s="38">
        <f t="shared" si="26"/>
        <v>5.4800000000000001E-2</v>
      </c>
      <c r="AW18" s="38">
        <f t="shared" si="27"/>
        <v>0.74380000000000002</v>
      </c>
    </row>
    <row r="19" spans="2:49" ht="15.75" x14ac:dyDescent="0.25">
      <c r="B19">
        <v>0.22</v>
      </c>
      <c r="C19">
        <v>0.31</v>
      </c>
      <c r="D19">
        <v>0.42</v>
      </c>
      <c r="E19">
        <v>0.88</v>
      </c>
      <c r="F19">
        <v>0.8</v>
      </c>
      <c r="G19" t="s">
        <v>20</v>
      </c>
      <c r="H19">
        <f t="shared" si="0"/>
        <v>0.6804</v>
      </c>
      <c r="I19">
        <f t="shared" si="3"/>
        <v>0.24260000000000001</v>
      </c>
      <c r="J19">
        <f t="shared" si="1"/>
        <v>7.9899999999999999E-2</v>
      </c>
      <c r="K19">
        <f t="shared" si="2"/>
        <v>3.15E-2</v>
      </c>
      <c r="L19" s="47">
        <f t="shared" si="4"/>
        <v>3.15E-2</v>
      </c>
      <c r="M19" t="str">
        <f t="shared" si="5"/>
        <v>High</v>
      </c>
      <c r="N19">
        <f t="shared" si="6"/>
        <v>1</v>
      </c>
      <c r="O19">
        <f>'Test_IF-có_validate'!O19</f>
        <v>0.24440000000000001</v>
      </c>
      <c r="P19">
        <f>'Test_IF-có_validate'!P19</f>
        <v>0.34439999999999998</v>
      </c>
      <c r="Q19">
        <f>'Test_IF-có_validate'!Q19</f>
        <v>0.4556</v>
      </c>
      <c r="R19">
        <f>'Test_IF-có_validate'!R19</f>
        <v>0.88890000000000002</v>
      </c>
      <c r="S19">
        <f>'Test_IF-có_validate'!S19</f>
        <v>0.80610000000000004</v>
      </c>
      <c r="U19" s="37">
        <f t="shared" si="7"/>
        <v>0.60719999999999996</v>
      </c>
      <c r="V19" s="37">
        <f t="shared" si="7"/>
        <v>0.48770000000000002</v>
      </c>
      <c r="W19" s="37">
        <f t="shared" si="7"/>
        <v>0.374</v>
      </c>
      <c r="X19" s="37">
        <f t="shared" si="7"/>
        <v>5.8799999999999998E-2</v>
      </c>
      <c r="Y19" s="37">
        <f t="shared" si="7"/>
        <v>0.1074</v>
      </c>
      <c r="AA19" s="37">
        <f t="shared" si="8"/>
        <v>0.1041</v>
      </c>
      <c r="AB19" s="37">
        <f t="shared" si="9"/>
        <v>0.1361</v>
      </c>
      <c r="AC19" s="37">
        <f t="shared" si="10"/>
        <v>5.9499999999999997E-2</v>
      </c>
      <c r="AD19" s="37">
        <f t="shared" si="11"/>
        <v>0.44019999999999998</v>
      </c>
      <c r="AE19" s="37">
        <f t="shared" si="12"/>
        <v>0.72560000000000002</v>
      </c>
      <c r="AG19" s="38">
        <f t="shared" si="13"/>
        <v>4.3499999999999997E-2</v>
      </c>
      <c r="AH19" s="38">
        <f t="shared" si="14"/>
        <v>4.9000000000000002E-2</v>
      </c>
      <c r="AI19" s="38">
        <f t="shared" si="15"/>
        <v>2.1100000000000001E-2</v>
      </c>
      <c r="AJ19" s="38">
        <f t="shared" si="16"/>
        <v>0.1643</v>
      </c>
      <c r="AK19" s="38">
        <f t="shared" si="17"/>
        <v>0.2586</v>
      </c>
      <c r="AM19" s="38">
        <f t="shared" si="18"/>
        <v>7.5200000000000003E-2</v>
      </c>
      <c r="AN19" s="38">
        <f t="shared" si="19"/>
        <v>2.5000000000000001E-2</v>
      </c>
      <c r="AO19" s="38">
        <f t="shared" si="20"/>
        <v>3.3300000000000003E-2</v>
      </c>
      <c r="AP19" s="38">
        <f t="shared" si="21"/>
        <v>0.1691</v>
      </c>
      <c r="AQ19" s="38">
        <f t="shared" si="22"/>
        <v>8.1500000000000003E-2</v>
      </c>
      <c r="AR19" s="38"/>
      <c r="AS19" s="38">
        <f t="shared" si="23"/>
        <v>8.43E-2</v>
      </c>
      <c r="AT19" s="38">
        <f t="shared" si="24"/>
        <v>0.1348</v>
      </c>
      <c r="AU19" s="38">
        <f t="shared" si="25"/>
        <v>8.9599999999999999E-2</v>
      </c>
      <c r="AV19" s="38">
        <f t="shared" si="26"/>
        <v>0.30230000000000001</v>
      </c>
      <c r="AW19" s="38">
        <f t="shared" si="27"/>
        <v>2.3E-2</v>
      </c>
    </row>
    <row r="20" spans="2:49" ht="15.75" x14ac:dyDescent="0.25">
      <c r="B20">
        <v>0</v>
      </c>
      <c r="C20">
        <v>0.25</v>
      </c>
      <c r="D20">
        <v>0.5</v>
      </c>
      <c r="E20">
        <v>0.09</v>
      </c>
      <c r="F20">
        <v>7.0000000000000007E-2</v>
      </c>
      <c r="G20" t="s">
        <v>23</v>
      </c>
      <c r="H20">
        <f t="shared" si="0"/>
        <v>4.0399999999999998E-2</v>
      </c>
      <c r="I20">
        <f t="shared" si="3"/>
        <v>1.4800000000000001E-2</v>
      </c>
      <c r="J20">
        <f t="shared" si="1"/>
        <v>0.17449999999999999</v>
      </c>
      <c r="K20">
        <f t="shared" si="2"/>
        <v>0.67420000000000002</v>
      </c>
      <c r="L20" s="47">
        <f t="shared" si="4"/>
        <v>1.4800000000000001E-2</v>
      </c>
      <c r="M20" t="str">
        <f t="shared" si="5"/>
        <v>Low</v>
      </c>
      <c r="N20">
        <f t="shared" si="6"/>
        <v>0</v>
      </c>
      <c r="O20">
        <f>'Test_IF-có_validate'!O20</f>
        <v>0</v>
      </c>
      <c r="P20">
        <f>'Test_IF-có_validate'!P20</f>
        <v>0.27779999999999999</v>
      </c>
      <c r="Q20">
        <f>'Test_IF-có_validate'!Q20</f>
        <v>0.5444</v>
      </c>
      <c r="R20">
        <f>'Test_IF-có_validate'!R20</f>
        <v>9.0899999999999995E-2</v>
      </c>
      <c r="S20">
        <f>'Test_IF-có_validate'!S20</f>
        <v>6.1199999999999997E-2</v>
      </c>
      <c r="U20" s="37">
        <f t="shared" si="7"/>
        <v>1</v>
      </c>
      <c r="V20" s="37">
        <f t="shared" si="7"/>
        <v>0.56520000000000004</v>
      </c>
      <c r="W20" s="37">
        <f t="shared" si="7"/>
        <v>0.29499999999999998</v>
      </c>
      <c r="X20" s="37">
        <f t="shared" si="7"/>
        <v>0.83330000000000004</v>
      </c>
      <c r="Y20" s="37">
        <f t="shared" si="7"/>
        <v>0.88470000000000004</v>
      </c>
      <c r="AA20" s="37">
        <f t="shared" si="8"/>
        <v>0.38829999999999998</v>
      </c>
      <c r="AB20" s="37">
        <f t="shared" si="9"/>
        <v>6.54E-2</v>
      </c>
      <c r="AC20" s="37">
        <f t="shared" si="10"/>
        <v>0.14269999999999999</v>
      </c>
      <c r="AD20" s="37">
        <f t="shared" si="11"/>
        <v>0.30370000000000003</v>
      </c>
      <c r="AE20" s="37">
        <f t="shared" si="12"/>
        <v>2.93E-2</v>
      </c>
      <c r="AG20" s="38">
        <f t="shared" si="13"/>
        <v>0.15429999999999999</v>
      </c>
      <c r="AH20" s="38">
        <f t="shared" si="14"/>
        <v>2.35E-2</v>
      </c>
      <c r="AI20" s="38">
        <f t="shared" si="15"/>
        <v>5.0700000000000002E-2</v>
      </c>
      <c r="AJ20" s="38">
        <f t="shared" si="16"/>
        <v>0.1129</v>
      </c>
      <c r="AK20" s="38">
        <f t="shared" si="17"/>
        <v>1.0800000000000001E-2</v>
      </c>
      <c r="AM20" s="38">
        <f t="shared" si="18"/>
        <v>0.18459999999999999</v>
      </c>
      <c r="AN20" s="38">
        <f t="shared" si="19"/>
        <v>5.0500000000000003E-2</v>
      </c>
      <c r="AO20" s="38">
        <f t="shared" si="20"/>
        <v>3.5999999999999999E-3</v>
      </c>
      <c r="AP20" s="38">
        <f t="shared" si="21"/>
        <v>0.1081</v>
      </c>
      <c r="AQ20" s="38">
        <f t="shared" si="22"/>
        <v>0.18690000000000001</v>
      </c>
      <c r="AR20" s="38"/>
      <c r="AS20" s="38">
        <f t="shared" si="23"/>
        <v>0.19339999999999999</v>
      </c>
      <c r="AT20" s="38">
        <f t="shared" si="24"/>
        <v>0.20569999999999999</v>
      </c>
      <c r="AU20" s="38">
        <f t="shared" si="25"/>
        <v>6.1000000000000004E-3</v>
      </c>
      <c r="AV20" s="38">
        <f t="shared" si="26"/>
        <v>0.4451</v>
      </c>
      <c r="AW20" s="38">
        <f t="shared" si="27"/>
        <v>0.72209999999999996</v>
      </c>
    </row>
    <row r="21" spans="2:49" ht="15.75" x14ac:dyDescent="0.25">
      <c r="B21">
        <v>0.05</v>
      </c>
      <c r="C21">
        <v>0.28999999999999998</v>
      </c>
      <c r="D21">
        <v>0.57999999999999996</v>
      </c>
      <c r="E21">
        <v>0.14000000000000001</v>
      </c>
      <c r="F21">
        <v>0.32</v>
      </c>
      <c r="G21" t="s">
        <v>21</v>
      </c>
      <c r="H21">
        <f t="shared" si="0"/>
        <v>0.26400000000000001</v>
      </c>
      <c r="I21">
        <f t="shared" si="3"/>
        <v>9.8199999999999996E-2</v>
      </c>
      <c r="J21">
        <f t="shared" si="1"/>
        <v>7.5300000000000006E-2</v>
      </c>
      <c r="K21">
        <f t="shared" si="2"/>
        <v>0.39229999999999998</v>
      </c>
      <c r="L21" s="47">
        <f t="shared" si="4"/>
        <v>7.5300000000000006E-2</v>
      </c>
      <c r="M21" t="str">
        <f t="shared" si="5"/>
        <v>Middle</v>
      </c>
      <c r="N21">
        <f t="shared" si="6"/>
        <v>0</v>
      </c>
      <c r="O21">
        <f>'Test_IF-có_validate'!O21</f>
        <v>5.5599999999999997E-2</v>
      </c>
      <c r="P21">
        <f>'Test_IF-có_validate'!P21</f>
        <v>0.32219999999999999</v>
      </c>
      <c r="Q21">
        <f>'Test_IF-có_validate'!Q21</f>
        <v>0.63329999999999997</v>
      </c>
      <c r="R21">
        <f>'Test_IF-có_validate'!R21</f>
        <v>0.1414</v>
      </c>
      <c r="S21">
        <f>'Test_IF-có_validate'!S21</f>
        <v>0.31630000000000003</v>
      </c>
      <c r="U21" s="37">
        <f t="shared" si="7"/>
        <v>0.89470000000000005</v>
      </c>
      <c r="V21" s="37">
        <f t="shared" si="7"/>
        <v>0.51259999999999994</v>
      </c>
      <c r="W21" s="37">
        <f t="shared" si="7"/>
        <v>0.22450000000000001</v>
      </c>
      <c r="X21" s="37">
        <f t="shared" si="7"/>
        <v>0.75219999999999998</v>
      </c>
      <c r="Y21" s="37">
        <f t="shared" si="7"/>
        <v>0.51939999999999997</v>
      </c>
      <c r="AA21" s="37">
        <f t="shared" si="8"/>
        <v>0.3231</v>
      </c>
      <c r="AB21" s="37">
        <f t="shared" si="9"/>
        <v>0.113</v>
      </c>
      <c r="AC21" s="37">
        <f t="shared" si="10"/>
        <v>0.21990000000000001</v>
      </c>
      <c r="AD21" s="37">
        <f t="shared" si="11"/>
        <v>0.24479999999999999</v>
      </c>
      <c r="AE21" s="37">
        <f t="shared" si="12"/>
        <v>0.26750000000000002</v>
      </c>
      <c r="AG21" s="38">
        <f t="shared" si="13"/>
        <v>0.1275</v>
      </c>
      <c r="AH21" s="38">
        <f t="shared" si="14"/>
        <v>4.07E-2</v>
      </c>
      <c r="AI21" s="38">
        <f t="shared" si="15"/>
        <v>7.9000000000000001E-2</v>
      </c>
      <c r="AJ21" s="38">
        <f t="shared" si="16"/>
        <v>8.9700000000000002E-2</v>
      </c>
      <c r="AK21" s="38">
        <f t="shared" si="17"/>
        <v>9.9699999999999997E-2</v>
      </c>
      <c r="AM21" s="38">
        <f t="shared" si="18"/>
        <v>0.15840000000000001</v>
      </c>
      <c r="AN21" s="38">
        <f t="shared" si="19"/>
        <v>3.3399999999999999E-2</v>
      </c>
      <c r="AO21" s="38">
        <f t="shared" si="20"/>
        <v>2.47E-2</v>
      </c>
      <c r="AP21" s="38">
        <f t="shared" si="21"/>
        <v>8.4900000000000003E-2</v>
      </c>
      <c r="AQ21" s="38">
        <f t="shared" si="22"/>
        <v>7.85E-2</v>
      </c>
      <c r="AR21" s="38"/>
      <c r="AS21" s="38">
        <f t="shared" si="23"/>
        <v>0.1673</v>
      </c>
      <c r="AT21" s="38">
        <f t="shared" si="24"/>
        <v>0.15820000000000001</v>
      </c>
      <c r="AU21" s="38">
        <f t="shared" si="25"/>
        <v>7.2900000000000006E-2</v>
      </c>
      <c r="AV21" s="38">
        <f t="shared" si="26"/>
        <v>0.38829999999999998</v>
      </c>
      <c r="AW21" s="38">
        <f t="shared" si="27"/>
        <v>0.41349999999999998</v>
      </c>
    </row>
    <row r="22" spans="2:49" ht="15.75" x14ac:dyDescent="0.25">
      <c r="B22">
        <v>0.1</v>
      </c>
      <c r="C22">
        <v>0.3</v>
      </c>
      <c r="D22">
        <v>0.57999999999999996</v>
      </c>
      <c r="E22">
        <v>0.28000000000000003</v>
      </c>
      <c r="F22">
        <v>0.55000000000000004</v>
      </c>
      <c r="G22" t="s">
        <v>24</v>
      </c>
      <c r="H22">
        <f t="shared" si="0"/>
        <v>0.46700000000000003</v>
      </c>
      <c r="I22">
        <f t="shared" si="3"/>
        <v>0.17199999999999999</v>
      </c>
      <c r="J22">
        <f t="shared" si="1"/>
        <v>5.3E-3</v>
      </c>
      <c r="K22">
        <f t="shared" si="2"/>
        <v>0.183</v>
      </c>
      <c r="L22" s="47">
        <f t="shared" si="4"/>
        <v>5.3E-3</v>
      </c>
      <c r="M22" t="str">
        <f t="shared" si="5"/>
        <v>Middle</v>
      </c>
      <c r="N22">
        <f t="shared" si="6"/>
        <v>1</v>
      </c>
      <c r="O22">
        <f>'Test_IF-có_validate'!O22</f>
        <v>0.1111</v>
      </c>
      <c r="P22">
        <f>'Test_IF-có_validate'!P22</f>
        <v>0.33329999999999999</v>
      </c>
      <c r="Q22">
        <f>'Test_IF-có_validate'!Q22</f>
        <v>0.63329999999999997</v>
      </c>
      <c r="R22">
        <f>'Test_IF-có_validate'!R22</f>
        <v>0.2828</v>
      </c>
      <c r="S22">
        <f>'Test_IF-có_validate'!S22</f>
        <v>0.55100000000000005</v>
      </c>
      <c r="U22" s="37">
        <f t="shared" si="7"/>
        <v>0.8</v>
      </c>
      <c r="V22" s="37">
        <f t="shared" si="7"/>
        <v>0.5</v>
      </c>
      <c r="W22" s="37">
        <f t="shared" si="7"/>
        <v>0.22450000000000001</v>
      </c>
      <c r="X22" s="37">
        <f t="shared" si="7"/>
        <v>0.55910000000000004</v>
      </c>
      <c r="Y22" s="37">
        <f t="shared" si="7"/>
        <v>0.28949999999999998</v>
      </c>
      <c r="AA22" s="37">
        <f t="shared" si="8"/>
        <v>0.25769999999999998</v>
      </c>
      <c r="AB22" s="37">
        <f t="shared" si="9"/>
        <v>0.12470000000000001</v>
      </c>
      <c r="AC22" s="37">
        <f t="shared" si="10"/>
        <v>0.21990000000000001</v>
      </c>
      <c r="AD22" s="37">
        <f t="shared" si="11"/>
        <v>8.5099999999999995E-2</v>
      </c>
      <c r="AE22" s="37">
        <f t="shared" si="12"/>
        <v>0.49009999999999998</v>
      </c>
      <c r="AG22" s="38">
        <f t="shared" si="13"/>
        <v>0.1013</v>
      </c>
      <c r="AH22" s="38">
        <f t="shared" si="14"/>
        <v>4.4900000000000002E-2</v>
      </c>
      <c r="AI22" s="38">
        <f t="shared" si="15"/>
        <v>7.9000000000000001E-2</v>
      </c>
      <c r="AJ22" s="38">
        <f t="shared" si="16"/>
        <v>3.0300000000000001E-2</v>
      </c>
      <c r="AK22" s="38">
        <f t="shared" si="17"/>
        <v>0.18060000000000001</v>
      </c>
      <c r="AM22" s="38">
        <f t="shared" si="18"/>
        <v>0.13270000000000001</v>
      </c>
      <c r="AN22" s="38">
        <f t="shared" si="19"/>
        <v>2.92E-2</v>
      </c>
      <c r="AO22" s="38">
        <f t="shared" si="20"/>
        <v>2.47E-2</v>
      </c>
      <c r="AP22" s="38">
        <f t="shared" si="21"/>
        <v>2.5499999999999998E-2</v>
      </c>
      <c r="AQ22" s="38">
        <f t="shared" si="22"/>
        <v>3.7000000000000002E-3</v>
      </c>
      <c r="AR22" s="38"/>
      <c r="AS22" s="38">
        <f t="shared" si="23"/>
        <v>0.14169999999999999</v>
      </c>
      <c r="AT22" s="38">
        <f t="shared" si="24"/>
        <v>0.14649999999999999</v>
      </c>
      <c r="AU22" s="38">
        <f t="shared" si="25"/>
        <v>7.2900000000000006E-2</v>
      </c>
      <c r="AV22" s="38">
        <f t="shared" si="26"/>
        <v>0.23200000000000001</v>
      </c>
      <c r="AW22" s="38">
        <f t="shared" si="27"/>
        <v>0.18940000000000001</v>
      </c>
    </row>
    <row r="23" spans="2:49" ht="15.75" x14ac:dyDescent="0.25">
      <c r="B23">
        <v>0.2</v>
      </c>
      <c r="C23">
        <v>0.32</v>
      </c>
      <c r="D23">
        <v>0.65</v>
      </c>
      <c r="E23">
        <v>0.31</v>
      </c>
      <c r="F23">
        <v>0.89</v>
      </c>
      <c r="G23" t="s">
        <v>20</v>
      </c>
      <c r="H23">
        <f t="shared" si="0"/>
        <v>0.75219999999999998</v>
      </c>
      <c r="I23">
        <f t="shared" si="3"/>
        <v>0.26889999999999997</v>
      </c>
      <c r="J23">
        <f t="shared" si="1"/>
        <v>0.10199999999999999</v>
      </c>
      <c r="K23">
        <f t="shared" si="2"/>
        <v>9.7900000000000001E-2</v>
      </c>
      <c r="L23" s="47">
        <f t="shared" si="4"/>
        <v>9.7900000000000001E-2</v>
      </c>
      <c r="M23" t="str">
        <f t="shared" si="5"/>
        <v>High</v>
      </c>
      <c r="N23">
        <f t="shared" si="6"/>
        <v>1</v>
      </c>
      <c r="O23">
        <f>'Test_IF-có_validate'!O23</f>
        <v>0.22220000000000001</v>
      </c>
      <c r="P23">
        <f>'Test_IF-có_validate'!P23</f>
        <v>0.35560000000000003</v>
      </c>
      <c r="Q23">
        <f>'Test_IF-có_validate'!Q23</f>
        <v>0.71109999999999995</v>
      </c>
      <c r="R23">
        <f>'Test_IF-có_validate'!R23</f>
        <v>0.31309999999999999</v>
      </c>
      <c r="S23">
        <f>'Test_IF-có_validate'!S23</f>
        <v>0.89800000000000002</v>
      </c>
      <c r="U23" s="37">
        <f t="shared" si="7"/>
        <v>0.63639999999999997</v>
      </c>
      <c r="V23" s="37">
        <f t="shared" si="7"/>
        <v>0.47539999999999999</v>
      </c>
      <c r="W23" s="37">
        <f t="shared" si="7"/>
        <v>0.16880000000000001</v>
      </c>
      <c r="X23" s="37">
        <f t="shared" si="7"/>
        <v>0.52310000000000001</v>
      </c>
      <c r="Y23" s="37">
        <f t="shared" si="7"/>
        <v>5.3699999999999998E-2</v>
      </c>
      <c r="AA23" s="37">
        <f t="shared" si="8"/>
        <v>0.12909999999999999</v>
      </c>
      <c r="AB23" s="37">
        <f t="shared" si="9"/>
        <v>0.14760000000000001</v>
      </c>
      <c r="AC23" s="37">
        <f t="shared" si="10"/>
        <v>0.28249999999999997</v>
      </c>
      <c r="AD23" s="37">
        <f t="shared" si="11"/>
        <v>5.2200000000000003E-2</v>
      </c>
      <c r="AE23" s="37">
        <f t="shared" si="12"/>
        <v>0.79559999999999997</v>
      </c>
      <c r="AG23" s="38">
        <f t="shared" si="13"/>
        <v>5.2600000000000001E-2</v>
      </c>
      <c r="AH23" s="38">
        <f t="shared" si="14"/>
        <v>5.3100000000000001E-2</v>
      </c>
      <c r="AI23" s="38">
        <f t="shared" si="15"/>
        <v>0.1026</v>
      </c>
      <c r="AJ23" s="38">
        <f t="shared" si="16"/>
        <v>1.8599999999999998E-2</v>
      </c>
      <c r="AK23" s="38">
        <f t="shared" si="17"/>
        <v>0.2843</v>
      </c>
      <c r="AM23" s="38">
        <f t="shared" si="18"/>
        <v>8.43E-2</v>
      </c>
      <c r="AN23" s="38">
        <f t="shared" si="19"/>
        <v>2.0899999999999998E-2</v>
      </c>
      <c r="AO23" s="38">
        <f t="shared" si="20"/>
        <v>4.8599999999999997E-2</v>
      </c>
      <c r="AP23" s="38">
        <f t="shared" si="21"/>
        <v>1.37E-2</v>
      </c>
      <c r="AQ23" s="38">
        <f t="shared" si="22"/>
        <v>0.1071</v>
      </c>
      <c r="AR23" s="38"/>
      <c r="AS23" s="38">
        <f t="shared" si="23"/>
        <v>9.3399999999999997E-2</v>
      </c>
      <c r="AT23" s="38">
        <f t="shared" si="24"/>
        <v>0.1231</v>
      </c>
      <c r="AU23" s="38">
        <f t="shared" si="25"/>
        <v>0.13750000000000001</v>
      </c>
      <c r="AV23" s="38">
        <f t="shared" si="26"/>
        <v>0.1996</v>
      </c>
      <c r="AW23" s="38">
        <f t="shared" si="27"/>
        <v>9.3600000000000003E-2</v>
      </c>
    </row>
    <row r="24" spans="2:49" ht="15.75" x14ac:dyDescent="0.25">
      <c r="B24">
        <v>0.19</v>
      </c>
      <c r="C24">
        <v>0.28000000000000003</v>
      </c>
      <c r="D24">
        <v>0.56999999999999995</v>
      </c>
      <c r="E24">
        <v>0.57999999999999996</v>
      </c>
      <c r="F24">
        <v>0.17</v>
      </c>
      <c r="G24" t="s">
        <v>21</v>
      </c>
      <c r="H24">
        <f t="shared" si="0"/>
        <v>0.11</v>
      </c>
      <c r="I24">
        <f t="shared" si="3"/>
        <v>4.0500000000000001E-2</v>
      </c>
      <c r="J24">
        <f t="shared" si="1"/>
        <v>0.1326</v>
      </c>
      <c r="K24">
        <f t="shared" si="2"/>
        <v>0.55720000000000003</v>
      </c>
      <c r="L24" s="47">
        <f t="shared" si="4"/>
        <v>4.0500000000000001E-2</v>
      </c>
      <c r="M24" t="str">
        <f t="shared" si="5"/>
        <v>Low</v>
      </c>
      <c r="N24">
        <f t="shared" si="6"/>
        <v>1</v>
      </c>
      <c r="O24">
        <f>'Test_IF-có_validate'!O24</f>
        <v>0.21110000000000001</v>
      </c>
      <c r="P24">
        <f>'Test_IF-có_validate'!P24</f>
        <v>0.31109999999999999</v>
      </c>
      <c r="Q24">
        <f>'Test_IF-có_validate'!Q24</f>
        <v>0.62219999999999998</v>
      </c>
      <c r="R24">
        <f>'Test_IF-có_validate'!R24</f>
        <v>0.58589999999999998</v>
      </c>
      <c r="S24">
        <f>'Test_IF-có_validate'!S24</f>
        <v>0.1633</v>
      </c>
      <c r="U24" s="37">
        <f t="shared" si="7"/>
        <v>0.65139999999999998</v>
      </c>
      <c r="V24" s="37">
        <f t="shared" si="7"/>
        <v>0.52539999999999998</v>
      </c>
      <c r="W24" s="37">
        <f t="shared" si="7"/>
        <v>0.2329</v>
      </c>
      <c r="X24" s="37">
        <f t="shared" si="7"/>
        <v>0.2611</v>
      </c>
      <c r="Y24" s="37">
        <f t="shared" si="7"/>
        <v>0.71919999999999995</v>
      </c>
      <c r="AA24" s="37">
        <f t="shared" si="8"/>
        <v>0.14169999999999999</v>
      </c>
      <c r="AB24" s="37">
        <f t="shared" si="9"/>
        <v>0.1013</v>
      </c>
      <c r="AC24" s="37">
        <f t="shared" si="10"/>
        <v>0.21060000000000001</v>
      </c>
      <c r="AD24" s="37">
        <f t="shared" si="11"/>
        <v>0.2132</v>
      </c>
      <c r="AE24" s="37">
        <f t="shared" si="12"/>
        <v>0.1018</v>
      </c>
      <c r="AG24" s="38">
        <f t="shared" si="13"/>
        <v>5.7299999999999997E-2</v>
      </c>
      <c r="AH24" s="38">
        <f t="shared" si="14"/>
        <v>3.6400000000000002E-2</v>
      </c>
      <c r="AI24" s="38">
        <f t="shared" si="15"/>
        <v>7.5499999999999998E-2</v>
      </c>
      <c r="AJ24" s="38">
        <f t="shared" si="16"/>
        <v>7.5999999999999998E-2</v>
      </c>
      <c r="AK24" s="38">
        <f t="shared" si="17"/>
        <v>3.7699999999999997E-2</v>
      </c>
      <c r="AM24" s="38">
        <f t="shared" si="18"/>
        <v>8.8900000000000007E-2</v>
      </c>
      <c r="AN24" s="38">
        <f t="shared" si="19"/>
        <v>3.7600000000000001E-2</v>
      </c>
      <c r="AO24" s="38">
        <f t="shared" si="20"/>
        <v>2.12E-2</v>
      </c>
      <c r="AP24" s="38">
        <f t="shared" si="21"/>
        <v>8.09E-2</v>
      </c>
      <c r="AQ24" s="38">
        <f t="shared" si="22"/>
        <v>0.14080000000000001</v>
      </c>
      <c r="AR24" s="38"/>
      <c r="AS24" s="38">
        <f t="shared" si="23"/>
        <v>9.8000000000000004E-2</v>
      </c>
      <c r="AT24" s="38">
        <f t="shared" si="24"/>
        <v>0.17</v>
      </c>
      <c r="AU24" s="38">
        <f t="shared" si="25"/>
        <v>6.3299999999999995E-2</v>
      </c>
      <c r="AV24" s="38">
        <f t="shared" si="26"/>
        <v>6.7299999999999999E-2</v>
      </c>
      <c r="AW24" s="38">
        <f t="shared" si="27"/>
        <v>0.59809999999999997</v>
      </c>
    </row>
    <row r="25" spans="2:49" ht="15.75" x14ac:dyDescent="0.25">
      <c r="B25">
        <v>0.11</v>
      </c>
      <c r="C25">
        <v>0.26</v>
      </c>
      <c r="D25">
        <v>0.56000000000000005</v>
      </c>
      <c r="E25">
        <v>0.68</v>
      </c>
      <c r="F25">
        <v>0.27</v>
      </c>
      <c r="G25" t="s">
        <v>21</v>
      </c>
      <c r="H25">
        <f t="shared" si="0"/>
        <v>0.21529999999999999</v>
      </c>
      <c r="I25">
        <f t="shared" si="3"/>
        <v>0.08</v>
      </c>
      <c r="J25">
        <f t="shared" si="1"/>
        <v>9.3600000000000003E-2</v>
      </c>
      <c r="K25">
        <f t="shared" si="2"/>
        <v>0.44</v>
      </c>
      <c r="L25" s="47">
        <f t="shared" si="4"/>
        <v>0.08</v>
      </c>
      <c r="M25" t="str">
        <f t="shared" si="5"/>
        <v>Low</v>
      </c>
      <c r="N25">
        <f t="shared" si="6"/>
        <v>1</v>
      </c>
      <c r="O25">
        <f>'Test_IF-có_validate'!O25</f>
        <v>0.1222</v>
      </c>
      <c r="P25">
        <f>'Test_IF-có_validate'!P25</f>
        <v>0.28889999999999999</v>
      </c>
      <c r="Q25">
        <f>'Test_IF-có_validate'!Q25</f>
        <v>0.61109999999999998</v>
      </c>
      <c r="R25">
        <f>'Test_IF-có_validate'!R25</f>
        <v>0.68689999999999996</v>
      </c>
      <c r="S25">
        <f>'Test_IF-có_validate'!S25</f>
        <v>0.26529999999999998</v>
      </c>
      <c r="U25" s="37">
        <f t="shared" si="7"/>
        <v>0.78220000000000001</v>
      </c>
      <c r="V25" s="37">
        <f t="shared" si="7"/>
        <v>0.55169999999999997</v>
      </c>
      <c r="W25" s="37">
        <f t="shared" si="7"/>
        <v>0.2414</v>
      </c>
      <c r="X25" s="37">
        <f t="shared" si="7"/>
        <v>0.18559999999999999</v>
      </c>
      <c r="Y25" s="37">
        <f t="shared" si="7"/>
        <v>0.58069999999999999</v>
      </c>
      <c r="AA25" s="37">
        <f t="shared" si="8"/>
        <v>0.24460000000000001</v>
      </c>
      <c r="AB25" s="37">
        <f t="shared" si="9"/>
        <v>7.7499999999999999E-2</v>
      </c>
      <c r="AC25" s="37">
        <f t="shared" si="10"/>
        <v>0.20119999999999999</v>
      </c>
      <c r="AD25" s="37">
        <f t="shared" si="11"/>
        <v>0.2969</v>
      </c>
      <c r="AE25" s="37">
        <f t="shared" si="12"/>
        <v>0.21510000000000001</v>
      </c>
      <c r="AG25" s="38">
        <f t="shared" si="13"/>
        <v>9.6299999999999997E-2</v>
      </c>
      <c r="AH25" s="38">
        <f t="shared" si="14"/>
        <v>2.7900000000000001E-2</v>
      </c>
      <c r="AI25" s="38">
        <f t="shared" si="15"/>
        <v>7.2099999999999997E-2</v>
      </c>
      <c r="AJ25" s="38">
        <f t="shared" si="16"/>
        <v>0.10730000000000001</v>
      </c>
      <c r="AK25" s="38">
        <f t="shared" si="17"/>
        <v>8.0199999999999994E-2</v>
      </c>
      <c r="AM25" s="38">
        <f t="shared" si="18"/>
        <v>0.12759999999999999</v>
      </c>
      <c r="AN25" s="38">
        <f t="shared" si="19"/>
        <v>4.6199999999999998E-2</v>
      </c>
      <c r="AO25" s="38">
        <f t="shared" si="20"/>
        <v>1.78E-2</v>
      </c>
      <c r="AP25" s="38">
        <f t="shared" si="21"/>
        <v>0.11210000000000001</v>
      </c>
      <c r="AQ25" s="38">
        <f t="shared" si="22"/>
        <v>9.8299999999999998E-2</v>
      </c>
      <c r="AR25" s="38"/>
      <c r="AS25" s="38">
        <f t="shared" si="23"/>
        <v>0.1366</v>
      </c>
      <c r="AT25" s="38">
        <f t="shared" si="24"/>
        <v>0.19370000000000001</v>
      </c>
      <c r="AU25" s="38">
        <f t="shared" si="25"/>
        <v>5.3699999999999998E-2</v>
      </c>
      <c r="AV25" s="38">
        <f t="shared" si="26"/>
        <v>0.153</v>
      </c>
      <c r="AW25" s="38">
        <f t="shared" si="27"/>
        <v>0.47020000000000001</v>
      </c>
    </row>
    <row r="26" spans="2:49" ht="15.75" x14ac:dyDescent="0.25">
      <c r="B26">
        <v>0.12</v>
      </c>
      <c r="C26">
        <v>0.28000000000000003</v>
      </c>
      <c r="D26">
        <v>0.7</v>
      </c>
      <c r="E26">
        <v>0.16</v>
      </c>
      <c r="F26">
        <v>0.32</v>
      </c>
      <c r="G26" t="s">
        <v>21</v>
      </c>
      <c r="H26">
        <f t="shared" si="0"/>
        <v>0.26979999999999998</v>
      </c>
      <c r="I26">
        <f t="shared" si="3"/>
        <v>0.1004</v>
      </c>
      <c r="J26">
        <f t="shared" si="1"/>
        <v>7.7600000000000002E-2</v>
      </c>
      <c r="K26">
        <f t="shared" si="2"/>
        <v>0.39839999999999998</v>
      </c>
      <c r="L26" s="47">
        <f t="shared" si="4"/>
        <v>7.7600000000000002E-2</v>
      </c>
      <c r="M26" t="str">
        <f t="shared" si="5"/>
        <v>Middle</v>
      </c>
      <c r="N26">
        <f t="shared" si="6"/>
        <v>0</v>
      </c>
      <c r="O26">
        <f>'Test_IF-có_validate'!O26</f>
        <v>0.1333</v>
      </c>
      <c r="P26">
        <f>'Test_IF-có_validate'!P26</f>
        <v>0.31109999999999999</v>
      </c>
      <c r="Q26">
        <f>'Test_IF-có_validate'!Q26</f>
        <v>0.76670000000000005</v>
      </c>
      <c r="R26">
        <f>'Test_IF-có_validate'!R26</f>
        <v>0.16159999999999999</v>
      </c>
      <c r="S26">
        <f>'Test_IF-có_validate'!S26</f>
        <v>0.31630000000000003</v>
      </c>
      <c r="U26" s="37">
        <f t="shared" si="7"/>
        <v>0.76480000000000004</v>
      </c>
      <c r="V26" s="37">
        <f t="shared" si="7"/>
        <v>0.52539999999999998</v>
      </c>
      <c r="W26" s="37">
        <f t="shared" si="7"/>
        <v>0.1321</v>
      </c>
      <c r="X26" s="37">
        <f t="shared" si="7"/>
        <v>0.7218</v>
      </c>
      <c r="Y26" s="37">
        <f t="shared" si="7"/>
        <v>0.51939999999999997</v>
      </c>
      <c r="AA26" s="37">
        <f t="shared" si="8"/>
        <v>0.2316</v>
      </c>
      <c r="AB26" s="37">
        <f t="shared" si="9"/>
        <v>0.1013</v>
      </c>
      <c r="AC26" s="37">
        <f t="shared" si="10"/>
        <v>0.32429999999999998</v>
      </c>
      <c r="AD26" s="37">
        <f t="shared" si="11"/>
        <v>0.2215</v>
      </c>
      <c r="AE26" s="37">
        <f t="shared" si="12"/>
        <v>0.26750000000000002</v>
      </c>
      <c r="AG26" s="38">
        <f t="shared" si="13"/>
        <v>9.1200000000000003E-2</v>
      </c>
      <c r="AH26" s="38">
        <f t="shared" si="14"/>
        <v>3.6400000000000002E-2</v>
      </c>
      <c r="AI26" s="38">
        <f t="shared" si="15"/>
        <v>0.11890000000000001</v>
      </c>
      <c r="AJ26" s="38">
        <f t="shared" si="16"/>
        <v>8.0699999999999994E-2</v>
      </c>
      <c r="AK26" s="38">
        <f t="shared" si="17"/>
        <v>9.9699999999999997E-2</v>
      </c>
      <c r="AM26" s="38">
        <f t="shared" si="18"/>
        <v>0.1226</v>
      </c>
      <c r="AN26" s="38">
        <f t="shared" si="19"/>
        <v>3.7600000000000001E-2</v>
      </c>
      <c r="AO26" s="38">
        <f t="shared" si="20"/>
        <v>6.5100000000000005E-2</v>
      </c>
      <c r="AP26" s="38">
        <f t="shared" si="21"/>
        <v>7.5999999999999998E-2</v>
      </c>
      <c r="AQ26" s="38">
        <f t="shared" si="22"/>
        <v>7.85E-2</v>
      </c>
      <c r="AR26" s="38"/>
      <c r="AS26" s="38">
        <f t="shared" si="23"/>
        <v>0.13170000000000001</v>
      </c>
      <c r="AT26" s="38">
        <f t="shared" si="24"/>
        <v>0.17</v>
      </c>
      <c r="AU26" s="38">
        <f t="shared" si="25"/>
        <v>0.18099999999999999</v>
      </c>
      <c r="AV26" s="38">
        <f t="shared" si="26"/>
        <v>0.36570000000000003</v>
      </c>
      <c r="AW26" s="38">
        <f t="shared" si="27"/>
        <v>0.41349999999999998</v>
      </c>
    </row>
    <row r="27" spans="2:49" ht="15.75" x14ac:dyDescent="0.25">
      <c r="B27">
        <v>0.18</v>
      </c>
      <c r="C27">
        <v>0.28999999999999998</v>
      </c>
      <c r="D27">
        <v>0.78</v>
      </c>
      <c r="E27">
        <v>0.15</v>
      </c>
      <c r="F27">
        <v>0.61</v>
      </c>
      <c r="G27" t="s">
        <v>24</v>
      </c>
      <c r="H27">
        <f t="shared" si="0"/>
        <v>0.53090000000000004</v>
      </c>
      <c r="I27">
        <f t="shared" si="3"/>
        <v>0.1946</v>
      </c>
      <c r="J27">
        <f t="shared" si="1"/>
        <v>2.81E-2</v>
      </c>
      <c r="K27">
        <f t="shared" si="2"/>
        <v>0.14710000000000001</v>
      </c>
      <c r="L27" s="47">
        <f t="shared" si="4"/>
        <v>2.81E-2</v>
      </c>
      <c r="M27" t="str">
        <f t="shared" si="5"/>
        <v>Middle</v>
      </c>
      <c r="N27">
        <f t="shared" si="6"/>
        <v>1</v>
      </c>
      <c r="O27">
        <f>'Test_IF-có_validate'!O27</f>
        <v>0.2</v>
      </c>
      <c r="P27">
        <f>'Test_IF-có_validate'!P27</f>
        <v>0.32219999999999999</v>
      </c>
      <c r="Q27">
        <f>'Test_IF-có_validate'!Q27</f>
        <v>0.85560000000000003</v>
      </c>
      <c r="R27">
        <f>'Test_IF-có_validate'!R27</f>
        <v>0.1515</v>
      </c>
      <c r="S27">
        <f>'Test_IF-có_validate'!S27</f>
        <v>0.61219999999999997</v>
      </c>
      <c r="U27" s="37">
        <f t="shared" si="7"/>
        <v>0.66669999999999996</v>
      </c>
      <c r="V27" s="37">
        <f t="shared" si="7"/>
        <v>0.51259999999999994</v>
      </c>
      <c r="W27" s="37">
        <f t="shared" si="7"/>
        <v>7.7799999999999994E-2</v>
      </c>
      <c r="X27" s="37">
        <f t="shared" si="7"/>
        <v>0.7369</v>
      </c>
      <c r="Y27" s="37">
        <f t="shared" si="7"/>
        <v>0.24049999999999999</v>
      </c>
      <c r="AA27" s="37">
        <f t="shared" si="8"/>
        <v>0.15440000000000001</v>
      </c>
      <c r="AB27" s="37">
        <f t="shared" si="9"/>
        <v>0.113</v>
      </c>
      <c r="AC27" s="37">
        <f t="shared" si="10"/>
        <v>0.38629999999999998</v>
      </c>
      <c r="AD27" s="37">
        <f t="shared" si="11"/>
        <v>0.2331</v>
      </c>
      <c r="AE27" s="37">
        <f t="shared" si="12"/>
        <v>0.54620000000000002</v>
      </c>
      <c r="AG27" s="38">
        <f t="shared" si="13"/>
        <v>6.2E-2</v>
      </c>
      <c r="AH27" s="38">
        <f t="shared" si="14"/>
        <v>4.07E-2</v>
      </c>
      <c r="AI27" s="38">
        <f t="shared" si="15"/>
        <v>0.14369999999999999</v>
      </c>
      <c r="AJ27" s="38">
        <f t="shared" si="16"/>
        <v>8.5199999999999998E-2</v>
      </c>
      <c r="AK27" s="38">
        <f t="shared" si="17"/>
        <v>0.2001</v>
      </c>
      <c r="AM27" s="38">
        <f t="shared" si="18"/>
        <v>9.3600000000000003E-2</v>
      </c>
      <c r="AN27" s="38">
        <f t="shared" si="19"/>
        <v>3.3399999999999999E-2</v>
      </c>
      <c r="AO27" s="38">
        <f t="shared" si="20"/>
        <v>9.0499999999999997E-2</v>
      </c>
      <c r="AP27" s="38">
        <f t="shared" si="21"/>
        <v>8.0399999999999999E-2</v>
      </c>
      <c r="AQ27" s="38">
        <f t="shared" si="22"/>
        <v>2.3199999999999998E-2</v>
      </c>
      <c r="AR27" s="38"/>
      <c r="AS27" s="38">
        <f t="shared" si="23"/>
        <v>0.1027</v>
      </c>
      <c r="AT27" s="38">
        <f t="shared" si="24"/>
        <v>0.15820000000000001</v>
      </c>
      <c r="AU27" s="38">
        <f t="shared" si="25"/>
        <v>0.24610000000000001</v>
      </c>
      <c r="AV27" s="38">
        <f t="shared" si="26"/>
        <v>0.377</v>
      </c>
      <c r="AW27" s="38">
        <f t="shared" si="27"/>
        <v>0.13689999999999999</v>
      </c>
    </row>
    <row r="28" spans="2:49" ht="15.75" x14ac:dyDescent="0.25">
      <c r="B28">
        <v>0.2</v>
      </c>
      <c r="C28">
        <v>0.25</v>
      </c>
      <c r="D28">
        <v>0.7</v>
      </c>
      <c r="E28">
        <v>0.25</v>
      </c>
      <c r="F28">
        <v>0.03</v>
      </c>
      <c r="G28" t="s">
        <v>23</v>
      </c>
      <c r="H28">
        <f t="shared" si="0"/>
        <v>0.1</v>
      </c>
      <c r="I28">
        <f t="shared" si="3"/>
        <v>3.7400000000000003E-2</v>
      </c>
      <c r="J28">
        <f t="shared" si="1"/>
        <v>0.19470000000000001</v>
      </c>
      <c r="K28">
        <f t="shared" si="2"/>
        <v>0.72150000000000003</v>
      </c>
      <c r="L28" s="47">
        <f t="shared" si="4"/>
        <v>3.7400000000000003E-2</v>
      </c>
      <c r="M28" t="str">
        <f t="shared" si="5"/>
        <v>Low</v>
      </c>
      <c r="N28">
        <f t="shared" si="6"/>
        <v>0</v>
      </c>
      <c r="O28">
        <f>'Test_IF-có_validate'!O28</f>
        <v>0.22220000000000001</v>
      </c>
      <c r="P28">
        <f>'Test_IF-có_validate'!P28</f>
        <v>0.27779999999999999</v>
      </c>
      <c r="Q28">
        <f>'Test_IF-có_validate'!Q28</f>
        <v>0.76670000000000005</v>
      </c>
      <c r="R28">
        <f>'Test_IF-có_validate'!R28</f>
        <v>0.2525</v>
      </c>
      <c r="S28">
        <f>'Test_IF-có_validate'!S28</f>
        <v>2.0400000000000001E-2</v>
      </c>
      <c r="U28" s="37">
        <f t="shared" si="7"/>
        <v>0.63639999999999997</v>
      </c>
      <c r="V28" s="37">
        <f t="shared" si="7"/>
        <v>0.56520000000000004</v>
      </c>
      <c r="W28" s="37">
        <f t="shared" si="7"/>
        <v>0.1321</v>
      </c>
      <c r="X28" s="37">
        <f t="shared" si="7"/>
        <v>0.5968</v>
      </c>
      <c r="Y28" s="37">
        <f t="shared" si="7"/>
        <v>0.96</v>
      </c>
      <c r="AA28" s="37">
        <f t="shared" si="8"/>
        <v>0.12909999999999999</v>
      </c>
      <c r="AB28" s="37">
        <f t="shared" si="9"/>
        <v>6.54E-2</v>
      </c>
      <c r="AC28" s="37">
        <f t="shared" si="10"/>
        <v>0.32429999999999998</v>
      </c>
      <c r="AD28" s="37">
        <f t="shared" si="11"/>
        <v>0.11840000000000001</v>
      </c>
      <c r="AE28" s="37">
        <f t="shared" si="12"/>
        <v>8.5300000000000001E-2</v>
      </c>
      <c r="AG28" s="38">
        <f t="shared" si="13"/>
        <v>5.2600000000000001E-2</v>
      </c>
      <c r="AH28" s="38">
        <f t="shared" si="14"/>
        <v>2.35E-2</v>
      </c>
      <c r="AI28" s="38">
        <f t="shared" si="15"/>
        <v>0.11890000000000001</v>
      </c>
      <c r="AJ28" s="38">
        <f t="shared" si="16"/>
        <v>4.24E-2</v>
      </c>
      <c r="AK28" s="38">
        <f t="shared" si="17"/>
        <v>3.2099999999999997E-2</v>
      </c>
      <c r="AM28" s="38">
        <f t="shared" si="18"/>
        <v>8.43E-2</v>
      </c>
      <c r="AN28" s="38">
        <f t="shared" si="19"/>
        <v>5.0500000000000003E-2</v>
      </c>
      <c r="AO28" s="38">
        <f t="shared" si="20"/>
        <v>6.5100000000000005E-2</v>
      </c>
      <c r="AP28" s="38">
        <f t="shared" si="21"/>
        <v>3.7600000000000001E-2</v>
      </c>
      <c r="AQ28" s="38">
        <f t="shared" si="22"/>
        <v>0.20599999999999999</v>
      </c>
      <c r="AR28" s="38"/>
      <c r="AS28" s="38">
        <f t="shared" si="23"/>
        <v>9.3399999999999997E-2</v>
      </c>
      <c r="AT28" s="38">
        <f t="shared" si="24"/>
        <v>0.20569999999999999</v>
      </c>
      <c r="AU28" s="38">
        <f t="shared" si="25"/>
        <v>0.18099999999999999</v>
      </c>
      <c r="AV28" s="38">
        <f t="shared" si="26"/>
        <v>0.26490000000000002</v>
      </c>
      <c r="AW28" s="38">
        <f t="shared" si="27"/>
        <v>0.7651</v>
      </c>
    </row>
    <row r="29" spans="2:49" ht="15.75" x14ac:dyDescent="0.25">
      <c r="B29">
        <v>0.16</v>
      </c>
      <c r="C29">
        <v>0.28000000000000003</v>
      </c>
      <c r="D29">
        <v>0.72</v>
      </c>
      <c r="E29">
        <v>0.27</v>
      </c>
      <c r="F29">
        <v>0.32</v>
      </c>
      <c r="G29" t="s">
        <v>21</v>
      </c>
      <c r="H29">
        <f t="shared" si="0"/>
        <v>0.26879999999999998</v>
      </c>
      <c r="I29">
        <f t="shared" si="3"/>
        <v>0.10009999999999999</v>
      </c>
      <c r="J29">
        <f t="shared" si="1"/>
        <v>7.7200000000000005E-2</v>
      </c>
      <c r="K29">
        <f t="shared" si="2"/>
        <v>0.39750000000000002</v>
      </c>
      <c r="L29" s="47">
        <f t="shared" si="4"/>
        <v>7.7200000000000005E-2</v>
      </c>
      <c r="M29" t="str">
        <f t="shared" si="5"/>
        <v>Middle</v>
      </c>
      <c r="N29">
        <f t="shared" si="6"/>
        <v>0</v>
      </c>
      <c r="O29">
        <f>'Test_IF-có_validate'!O29</f>
        <v>0.17780000000000001</v>
      </c>
      <c r="P29">
        <f>'Test_IF-có_validate'!P29</f>
        <v>0.31109999999999999</v>
      </c>
      <c r="Q29">
        <f>'Test_IF-có_validate'!Q29</f>
        <v>0.78890000000000005</v>
      </c>
      <c r="R29">
        <f>'Test_IF-có_validate'!R29</f>
        <v>0.2727</v>
      </c>
      <c r="S29">
        <f>'Test_IF-có_validate'!S29</f>
        <v>0.31630000000000003</v>
      </c>
      <c r="U29" s="37">
        <f t="shared" si="7"/>
        <v>0.69810000000000005</v>
      </c>
      <c r="V29" s="37">
        <f t="shared" si="7"/>
        <v>0.52539999999999998</v>
      </c>
      <c r="W29" s="37">
        <f t="shared" si="7"/>
        <v>0.11799999999999999</v>
      </c>
      <c r="X29" s="37">
        <f t="shared" si="7"/>
        <v>0.57150000000000001</v>
      </c>
      <c r="Y29" s="37">
        <f t="shared" si="7"/>
        <v>0.51939999999999997</v>
      </c>
      <c r="AA29" s="37">
        <f t="shared" si="8"/>
        <v>0.1799</v>
      </c>
      <c r="AB29" s="37">
        <f t="shared" si="9"/>
        <v>0.1013</v>
      </c>
      <c r="AC29" s="37">
        <f t="shared" si="10"/>
        <v>0.34039999999999998</v>
      </c>
      <c r="AD29" s="37">
        <f t="shared" si="11"/>
        <v>9.6100000000000005E-2</v>
      </c>
      <c r="AE29" s="37">
        <f t="shared" si="12"/>
        <v>0.26750000000000002</v>
      </c>
      <c r="AG29" s="38">
        <f t="shared" si="13"/>
        <v>7.1499999999999994E-2</v>
      </c>
      <c r="AH29" s="38">
        <f t="shared" si="14"/>
        <v>3.6400000000000002E-2</v>
      </c>
      <c r="AI29" s="38">
        <f t="shared" si="15"/>
        <v>0.12520000000000001</v>
      </c>
      <c r="AJ29" s="38">
        <f t="shared" si="16"/>
        <v>3.4299999999999997E-2</v>
      </c>
      <c r="AK29" s="38">
        <f t="shared" si="17"/>
        <v>9.9699999999999997E-2</v>
      </c>
      <c r="AM29" s="38">
        <f t="shared" si="18"/>
        <v>0.1031</v>
      </c>
      <c r="AN29" s="38">
        <f t="shared" si="19"/>
        <v>3.7600000000000001E-2</v>
      </c>
      <c r="AO29" s="38">
        <f t="shared" si="20"/>
        <v>7.1499999999999994E-2</v>
      </c>
      <c r="AP29" s="38">
        <f t="shared" si="21"/>
        <v>2.9499999999999998E-2</v>
      </c>
      <c r="AQ29" s="38">
        <f t="shared" si="22"/>
        <v>7.85E-2</v>
      </c>
      <c r="AR29" s="38"/>
      <c r="AS29" s="38">
        <f t="shared" si="23"/>
        <v>0.11210000000000001</v>
      </c>
      <c r="AT29" s="38">
        <f t="shared" si="24"/>
        <v>0.17</v>
      </c>
      <c r="AU29" s="38">
        <f t="shared" si="25"/>
        <v>0.1978</v>
      </c>
      <c r="AV29" s="38">
        <f t="shared" si="26"/>
        <v>0.24299999999999999</v>
      </c>
      <c r="AW29" s="38">
        <f t="shared" si="27"/>
        <v>0.41349999999999998</v>
      </c>
    </row>
    <row r="30" spans="2:49" ht="15.75" x14ac:dyDescent="0.25">
      <c r="B30">
        <v>0.11</v>
      </c>
      <c r="C30">
        <v>0.3</v>
      </c>
      <c r="D30">
        <v>0.79</v>
      </c>
      <c r="E30">
        <v>0.8</v>
      </c>
      <c r="F30">
        <v>0.32</v>
      </c>
      <c r="G30" t="s">
        <v>24</v>
      </c>
      <c r="H30">
        <f t="shared" si="0"/>
        <v>0.27660000000000001</v>
      </c>
      <c r="I30">
        <f t="shared" si="3"/>
        <v>0.10299999999999999</v>
      </c>
      <c r="J30">
        <f t="shared" si="1"/>
        <v>8.0399999999999999E-2</v>
      </c>
      <c r="K30">
        <f t="shared" si="2"/>
        <v>0.40089999999999998</v>
      </c>
      <c r="L30" s="47">
        <f t="shared" si="4"/>
        <v>8.0399999999999999E-2</v>
      </c>
      <c r="M30" t="str">
        <f t="shared" si="5"/>
        <v>Middle</v>
      </c>
      <c r="N30">
        <f t="shared" si="6"/>
        <v>1</v>
      </c>
      <c r="O30">
        <f>'Test_IF-có_validate'!O30</f>
        <v>0.1222</v>
      </c>
      <c r="P30">
        <f>'Test_IF-có_validate'!P30</f>
        <v>0.33329999999999999</v>
      </c>
      <c r="Q30">
        <f>'Test_IF-có_validate'!Q30</f>
        <v>0.86670000000000003</v>
      </c>
      <c r="R30">
        <f>'Test_IF-có_validate'!R30</f>
        <v>0.80810000000000004</v>
      </c>
      <c r="S30">
        <f>'Test_IF-có_validate'!S30</f>
        <v>0.31630000000000003</v>
      </c>
      <c r="U30" s="37">
        <f t="shared" si="7"/>
        <v>0.78220000000000001</v>
      </c>
      <c r="V30" s="37">
        <f t="shared" si="7"/>
        <v>0.5</v>
      </c>
      <c r="W30" s="37">
        <f t="shared" si="7"/>
        <v>7.1400000000000005E-2</v>
      </c>
      <c r="X30" s="37">
        <f t="shared" si="7"/>
        <v>0.1061</v>
      </c>
      <c r="Y30" s="37">
        <f t="shared" si="7"/>
        <v>0.51939999999999997</v>
      </c>
      <c r="AA30" s="37">
        <f t="shared" si="8"/>
        <v>0.24460000000000001</v>
      </c>
      <c r="AB30" s="37">
        <f t="shared" si="9"/>
        <v>0.12470000000000001</v>
      </c>
      <c r="AC30" s="37">
        <f t="shared" si="10"/>
        <v>0.39360000000000001</v>
      </c>
      <c r="AD30" s="37">
        <f t="shared" si="11"/>
        <v>0.38669999999999999</v>
      </c>
      <c r="AE30" s="37">
        <f t="shared" si="12"/>
        <v>0.26750000000000002</v>
      </c>
      <c r="AG30" s="38">
        <f t="shared" si="13"/>
        <v>9.6299999999999997E-2</v>
      </c>
      <c r="AH30" s="38">
        <f t="shared" si="14"/>
        <v>4.4900000000000002E-2</v>
      </c>
      <c r="AI30" s="38">
        <f t="shared" si="15"/>
        <v>0.1467</v>
      </c>
      <c r="AJ30" s="38">
        <f t="shared" si="16"/>
        <v>0.14249999999999999</v>
      </c>
      <c r="AK30" s="38">
        <f t="shared" si="17"/>
        <v>9.9699999999999997E-2</v>
      </c>
      <c r="AM30" s="38">
        <f t="shared" si="18"/>
        <v>0.12759999999999999</v>
      </c>
      <c r="AN30" s="38">
        <f t="shared" si="19"/>
        <v>2.92E-2</v>
      </c>
      <c r="AO30" s="38">
        <f t="shared" si="20"/>
        <v>9.3600000000000003E-2</v>
      </c>
      <c r="AP30" s="38">
        <f t="shared" si="21"/>
        <v>0.1472</v>
      </c>
      <c r="AQ30" s="38">
        <f t="shared" si="22"/>
        <v>7.85E-2</v>
      </c>
      <c r="AR30" s="38"/>
      <c r="AS30" s="38">
        <f t="shared" si="23"/>
        <v>0.1366</v>
      </c>
      <c r="AT30" s="38">
        <f t="shared" si="24"/>
        <v>0.14649999999999999</v>
      </c>
      <c r="AU30" s="38">
        <f t="shared" si="25"/>
        <v>0.25380000000000003</v>
      </c>
      <c r="AV30" s="38">
        <f t="shared" si="26"/>
        <v>0.24610000000000001</v>
      </c>
      <c r="AW30" s="38">
        <f t="shared" si="27"/>
        <v>0.41349999999999998</v>
      </c>
    </row>
    <row r="31" spans="2:49" ht="15.75" x14ac:dyDescent="0.25">
      <c r="B31">
        <v>0.18</v>
      </c>
      <c r="C31">
        <v>0.31</v>
      </c>
      <c r="D31">
        <v>0.81</v>
      </c>
      <c r="E31">
        <v>0.7</v>
      </c>
      <c r="F31">
        <v>0.4</v>
      </c>
      <c r="G31" t="s">
        <v>24</v>
      </c>
      <c r="H31">
        <f t="shared" si="0"/>
        <v>0.35</v>
      </c>
      <c r="I31">
        <f t="shared" si="3"/>
        <v>0.1303</v>
      </c>
      <c r="J31">
        <f t="shared" si="1"/>
        <v>5.2499999999999998E-2</v>
      </c>
      <c r="K31">
        <f t="shared" si="2"/>
        <v>0.32340000000000002</v>
      </c>
      <c r="L31" s="47">
        <f t="shared" si="4"/>
        <v>5.2499999999999998E-2</v>
      </c>
      <c r="M31" t="str">
        <f t="shared" si="5"/>
        <v>Middle</v>
      </c>
      <c r="N31">
        <f t="shared" si="6"/>
        <v>1</v>
      </c>
      <c r="O31">
        <f>'Test_IF-có_validate'!O31</f>
        <v>0.2</v>
      </c>
      <c r="P31">
        <f>'Test_IF-có_validate'!P31</f>
        <v>0.34439999999999998</v>
      </c>
      <c r="Q31">
        <f>'Test_IF-có_validate'!Q31</f>
        <v>0.88890000000000002</v>
      </c>
      <c r="R31">
        <f>'Test_IF-có_validate'!R31</f>
        <v>0.70709999999999995</v>
      </c>
      <c r="S31">
        <f>'Test_IF-có_validate'!S31</f>
        <v>0.39800000000000002</v>
      </c>
      <c r="U31" s="37">
        <f t="shared" si="7"/>
        <v>0.66669999999999996</v>
      </c>
      <c r="V31" s="37">
        <f t="shared" si="7"/>
        <v>0.48770000000000002</v>
      </c>
      <c r="W31" s="37">
        <f t="shared" si="7"/>
        <v>5.8799999999999998E-2</v>
      </c>
      <c r="X31" s="37">
        <f t="shared" si="7"/>
        <v>0.1716</v>
      </c>
      <c r="Y31" s="37">
        <f t="shared" si="7"/>
        <v>0.43059999999999998</v>
      </c>
      <c r="AA31" s="37">
        <f t="shared" si="8"/>
        <v>0.15440000000000001</v>
      </c>
      <c r="AB31" s="37">
        <f t="shared" si="9"/>
        <v>0.1361</v>
      </c>
      <c r="AC31" s="37">
        <f t="shared" si="10"/>
        <v>0.40799999999999997</v>
      </c>
      <c r="AD31" s="37">
        <f t="shared" si="11"/>
        <v>0.31259999999999999</v>
      </c>
      <c r="AE31" s="37">
        <f t="shared" si="12"/>
        <v>0.34739999999999999</v>
      </c>
      <c r="AG31" s="38">
        <f t="shared" si="13"/>
        <v>6.2E-2</v>
      </c>
      <c r="AH31" s="38">
        <f t="shared" si="14"/>
        <v>4.9000000000000002E-2</v>
      </c>
      <c r="AI31" s="38">
        <f t="shared" si="15"/>
        <v>0.15260000000000001</v>
      </c>
      <c r="AJ31" s="38">
        <f t="shared" si="16"/>
        <v>0.1133</v>
      </c>
      <c r="AK31" s="38">
        <f t="shared" si="17"/>
        <v>0.1293</v>
      </c>
      <c r="AM31" s="38">
        <f t="shared" si="18"/>
        <v>9.3600000000000003E-2</v>
      </c>
      <c r="AN31" s="38">
        <f t="shared" si="19"/>
        <v>2.5000000000000001E-2</v>
      </c>
      <c r="AO31" s="38">
        <f t="shared" si="20"/>
        <v>9.9699999999999997E-2</v>
      </c>
      <c r="AP31" s="38">
        <f t="shared" si="21"/>
        <v>0.1181</v>
      </c>
      <c r="AQ31" s="38">
        <f t="shared" si="22"/>
        <v>4.8399999999999999E-2</v>
      </c>
      <c r="AR31" s="38"/>
      <c r="AS31" s="38">
        <f t="shared" si="23"/>
        <v>0.1027</v>
      </c>
      <c r="AT31" s="38">
        <f t="shared" si="24"/>
        <v>0.1348</v>
      </c>
      <c r="AU31" s="38">
        <f t="shared" si="25"/>
        <v>0.26900000000000002</v>
      </c>
      <c r="AV31" s="38">
        <f t="shared" si="26"/>
        <v>0.16930000000000001</v>
      </c>
      <c r="AW31" s="38">
        <f t="shared" si="27"/>
        <v>0.32990000000000003</v>
      </c>
    </row>
    <row r="32" spans="2:49" ht="15.75" x14ac:dyDescent="0.25">
      <c r="B32">
        <v>0.1</v>
      </c>
      <c r="C32">
        <v>0.33</v>
      </c>
      <c r="D32">
        <v>0.02</v>
      </c>
      <c r="E32">
        <v>0</v>
      </c>
      <c r="F32">
        <v>0.25</v>
      </c>
      <c r="G32" t="s">
        <v>23</v>
      </c>
      <c r="H32">
        <f t="shared" si="0"/>
        <v>0.2107</v>
      </c>
      <c r="I32">
        <f t="shared" si="3"/>
        <v>7.8700000000000006E-2</v>
      </c>
      <c r="J32">
        <f t="shared" si="1"/>
        <v>0.1135</v>
      </c>
      <c r="K32">
        <f t="shared" si="2"/>
        <v>0.4985</v>
      </c>
      <c r="L32" s="47">
        <f t="shared" si="4"/>
        <v>7.8700000000000006E-2</v>
      </c>
      <c r="M32" t="str">
        <f t="shared" si="5"/>
        <v>Low</v>
      </c>
      <c r="N32">
        <f t="shared" si="6"/>
        <v>0</v>
      </c>
      <c r="O32">
        <f>'Test_IF-có_validate'!O32</f>
        <v>0.1111</v>
      </c>
      <c r="P32">
        <f>'Test_IF-có_validate'!P32</f>
        <v>0.36670000000000003</v>
      </c>
      <c r="Q32">
        <f>'Test_IF-có_validate'!Q32</f>
        <v>1.11E-2</v>
      </c>
      <c r="R32">
        <f>'Test_IF-có_validate'!R32</f>
        <v>0</v>
      </c>
      <c r="S32">
        <f>'Test_IF-có_validate'!S32</f>
        <v>0.24490000000000001</v>
      </c>
      <c r="U32" s="37">
        <f t="shared" si="7"/>
        <v>0.8</v>
      </c>
      <c r="V32" s="37">
        <f t="shared" si="7"/>
        <v>0.46339999999999998</v>
      </c>
      <c r="W32" s="37">
        <f t="shared" si="7"/>
        <v>0.97799999999999998</v>
      </c>
      <c r="X32" s="37">
        <f t="shared" si="7"/>
        <v>1</v>
      </c>
      <c r="Y32" s="37">
        <f t="shared" si="7"/>
        <v>0.60660000000000003</v>
      </c>
      <c r="AA32" s="37">
        <f t="shared" si="8"/>
        <v>0.25769999999999998</v>
      </c>
      <c r="AB32" s="37">
        <f t="shared" si="9"/>
        <v>0.15890000000000001</v>
      </c>
      <c r="AC32" s="37">
        <f t="shared" si="10"/>
        <v>0.4274</v>
      </c>
      <c r="AD32" s="37">
        <f t="shared" si="11"/>
        <v>0.40949999999999998</v>
      </c>
      <c r="AE32" s="37">
        <f t="shared" si="12"/>
        <v>0.19350000000000001</v>
      </c>
      <c r="AG32" s="38">
        <f t="shared" si="13"/>
        <v>0.1013</v>
      </c>
      <c r="AH32" s="38">
        <f t="shared" si="14"/>
        <v>5.7200000000000001E-2</v>
      </c>
      <c r="AI32" s="38">
        <f t="shared" si="15"/>
        <v>0.16239999999999999</v>
      </c>
      <c r="AJ32" s="38">
        <f t="shared" si="16"/>
        <v>0.15640000000000001</v>
      </c>
      <c r="AK32" s="38">
        <f t="shared" si="17"/>
        <v>7.2099999999999997E-2</v>
      </c>
      <c r="AM32" s="38">
        <f t="shared" si="18"/>
        <v>0.13270000000000001</v>
      </c>
      <c r="AN32" s="38">
        <f t="shared" si="19"/>
        <v>1.6799999999999999E-2</v>
      </c>
      <c r="AO32" s="38">
        <f t="shared" si="20"/>
        <v>0.21540000000000001</v>
      </c>
      <c r="AP32" s="38">
        <f t="shared" si="21"/>
        <v>0.15179999999999999</v>
      </c>
      <c r="AQ32" s="38">
        <f t="shared" si="22"/>
        <v>0.1065</v>
      </c>
      <c r="AR32" s="38"/>
      <c r="AS32" s="38">
        <f t="shared" si="23"/>
        <v>0.14169999999999999</v>
      </c>
      <c r="AT32" s="38">
        <f t="shared" si="24"/>
        <v>0.1115</v>
      </c>
      <c r="AU32" s="38">
        <f t="shared" si="25"/>
        <v>0.56869999999999998</v>
      </c>
      <c r="AV32" s="38">
        <f t="shared" si="26"/>
        <v>0.54559999999999997</v>
      </c>
      <c r="AW32" s="38">
        <f t="shared" si="27"/>
        <v>0.49409999999999998</v>
      </c>
    </row>
    <row r="33" spans="2:49" ht="15.75" x14ac:dyDescent="0.25">
      <c r="B33">
        <v>0.18</v>
      </c>
      <c r="C33">
        <v>0.37</v>
      </c>
      <c r="D33">
        <v>0.11</v>
      </c>
      <c r="E33">
        <v>0.28000000000000003</v>
      </c>
      <c r="F33">
        <v>0.3</v>
      </c>
      <c r="G33" t="s">
        <v>21</v>
      </c>
      <c r="H33">
        <f t="shared" si="0"/>
        <v>0.24809999999999999</v>
      </c>
      <c r="I33">
        <f t="shared" si="3"/>
        <v>9.2399999999999996E-2</v>
      </c>
      <c r="J33">
        <f t="shared" si="1"/>
        <v>9.01E-2</v>
      </c>
      <c r="K33">
        <f t="shared" si="2"/>
        <v>0.43309999999999998</v>
      </c>
      <c r="L33" s="47">
        <f t="shared" si="4"/>
        <v>9.01E-2</v>
      </c>
      <c r="M33" t="str">
        <f t="shared" si="5"/>
        <v>Middle</v>
      </c>
      <c r="N33">
        <f t="shared" si="6"/>
        <v>0</v>
      </c>
      <c r="O33">
        <f>'Test_IF-có_validate'!O33</f>
        <v>0.2</v>
      </c>
      <c r="P33">
        <f>'Test_IF-có_validate'!P33</f>
        <v>0.41110000000000002</v>
      </c>
      <c r="Q33">
        <f>'Test_IF-có_validate'!Q33</f>
        <v>0.1111</v>
      </c>
      <c r="R33">
        <f>'Test_IF-có_validate'!R33</f>
        <v>0.2828</v>
      </c>
      <c r="S33">
        <f>'Test_IF-có_validate'!S33</f>
        <v>0.2959</v>
      </c>
      <c r="U33" s="37">
        <f t="shared" si="7"/>
        <v>0.66669999999999996</v>
      </c>
      <c r="V33" s="37">
        <f t="shared" si="7"/>
        <v>0.4173</v>
      </c>
      <c r="W33" s="37">
        <f t="shared" si="7"/>
        <v>0.8</v>
      </c>
      <c r="X33" s="37">
        <f t="shared" si="7"/>
        <v>0.55910000000000004</v>
      </c>
      <c r="Y33" s="37">
        <f t="shared" si="7"/>
        <v>0.54330000000000001</v>
      </c>
      <c r="AA33" s="37">
        <f t="shared" si="8"/>
        <v>0.15440000000000001</v>
      </c>
      <c r="AB33" s="37">
        <f t="shared" si="9"/>
        <v>0.2034</v>
      </c>
      <c r="AC33" s="37">
        <f t="shared" si="10"/>
        <v>0.31230000000000002</v>
      </c>
      <c r="AD33" s="37">
        <f t="shared" si="11"/>
        <v>8.5099999999999995E-2</v>
      </c>
      <c r="AE33" s="37">
        <f t="shared" si="12"/>
        <v>0.24679999999999999</v>
      </c>
      <c r="AG33" s="38">
        <f t="shared" si="13"/>
        <v>6.2E-2</v>
      </c>
      <c r="AH33" s="38">
        <f t="shared" si="14"/>
        <v>7.3200000000000001E-2</v>
      </c>
      <c r="AI33" s="38">
        <f t="shared" si="15"/>
        <v>0.1153</v>
      </c>
      <c r="AJ33" s="38">
        <f t="shared" si="16"/>
        <v>3.0300000000000001E-2</v>
      </c>
      <c r="AK33" s="38">
        <f t="shared" si="17"/>
        <v>9.1999999999999998E-2</v>
      </c>
      <c r="AM33" s="38">
        <f t="shared" si="18"/>
        <v>9.3600000000000003E-2</v>
      </c>
      <c r="AN33" s="38">
        <f t="shared" si="19"/>
        <v>8.0000000000000004E-4</v>
      </c>
      <c r="AO33" s="38">
        <f t="shared" si="20"/>
        <v>0.1691</v>
      </c>
      <c r="AP33" s="38">
        <f t="shared" si="21"/>
        <v>2.5499999999999998E-2</v>
      </c>
      <c r="AQ33" s="38">
        <f t="shared" si="22"/>
        <v>8.6300000000000002E-2</v>
      </c>
      <c r="AR33" s="38"/>
      <c r="AS33" s="38">
        <f t="shared" si="23"/>
        <v>0.1027</v>
      </c>
      <c r="AT33" s="38">
        <f t="shared" si="24"/>
        <v>6.6299999999999998E-2</v>
      </c>
      <c r="AU33" s="38">
        <f t="shared" si="25"/>
        <v>0.45850000000000002</v>
      </c>
      <c r="AV33" s="38">
        <f t="shared" si="26"/>
        <v>0.23200000000000001</v>
      </c>
      <c r="AW33" s="38">
        <f t="shared" si="27"/>
        <v>0.43569999999999998</v>
      </c>
    </row>
    <row r="34" spans="2:49" ht="15.75" x14ac:dyDescent="0.25">
      <c r="B34">
        <v>0.13</v>
      </c>
      <c r="C34">
        <v>0.4</v>
      </c>
      <c r="D34">
        <v>0.17</v>
      </c>
      <c r="E34">
        <v>0.25</v>
      </c>
      <c r="F34">
        <v>0.38</v>
      </c>
      <c r="G34" t="s">
        <v>21</v>
      </c>
      <c r="H34">
        <f t="shared" si="0"/>
        <v>0.31890000000000002</v>
      </c>
      <c r="I34">
        <f t="shared" si="3"/>
        <v>0.1186</v>
      </c>
      <c r="J34">
        <f t="shared" si="1"/>
        <v>6.0299999999999999E-2</v>
      </c>
      <c r="K34">
        <f t="shared" si="2"/>
        <v>0.35010000000000002</v>
      </c>
      <c r="L34" s="47">
        <f t="shared" si="4"/>
        <v>6.0299999999999999E-2</v>
      </c>
      <c r="M34" t="str">
        <f t="shared" si="5"/>
        <v>Middle</v>
      </c>
      <c r="N34">
        <f t="shared" si="6"/>
        <v>0</v>
      </c>
      <c r="O34">
        <f>'Test_IF-có_validate'!O34</f>
        <v>0.1444</v>
      </c>
      <c r="P34">
        <f>'Test_IF-có_validate'!P34</f>
        <v>0.44440000000000002</v>
      </c>
      <c r="Q34">
        <f>'Test_IF-có_validate'!Q34</f>
        <v>0.17780000000000001</v>
      </c>
      <c r="R34">
        <f>'Test_IF-có_validate'!R34</f>
        <v>0.2525</v>
      </c>
      <c r="S34">
        <f>'Test_IF-có_validate'!S34</f>
        <v>0.37759999999999999</v>
      </c>
      <c r="U34" s="37">
        <f t="shared" si="7"/>
        <v>0.74760000000000004</v>
      </c>
      <c r="V34" s="37">
        <f t="shared" si="7"/>
        <v>0.38469999999999999</v>
      </c>
      <c r="W34" s="37">
        <f t="shared" si="7"/>
        <v>0.69810000000000005</v>
      </c>
      <c r="X34" s="37">
        <f t="shared" si="7"/>
        <v>0.5968</v>
      </c>
      <c r="Y34" s="37">
        <f t="shared" si="7"/>
        <v>0.45179999999999998</v>
      </c>
      <c r="AA34" s="37">
        <f t="shared" si="8"/>
        <v>0.21859999999999999</v>
      </c>
      <c r="AB34" s="37">
        <f t="shared" si="9"/>
        <v>0.2359</v>
      </c>
      <c r="AC34" s="37">
        <f t="shared" si="10"/>
        <v>0.23569999999999999</v>
      </c>
      <c r="AD34" s="37">
        <f t="shared" si="11"/>
        <v>0.11840000000000001</v>
      </c>
      <c r="AE34" s="37">
        <f t="shared" si="12"/>
        <v>0.32779999999999998</v>
      </c>
      <c r="AG34" s="38">
        <f t="shared" si="13"/>
        <v>8.6199999999999999E-2</v>
      </c>
      <c r="AH34" s="38">
        <f t="shared" si="14"/>
        <v>8.48E-2</v>
      </c>
      <c r="AI34" s="38">
        <f t="shared" si="15"/>
        <v>8.5599999999999996E-2</v>
      </c>
      <c r="AJ34" s="38">
        <f t="shared" si="16"/>
        <v>4.24E-2</v>
      </c>
      <c r="AK34" s="38">
        <f t="shared" si="17"/>
        <v>0.1221</v>
      </c>
      <c r="AM34" s="38">
        <f t="shared" si="18"/>
        <v>0.1177</v>
      </c>
      <c r="AN34" s="38">
        <f t="shared" si="19"/>
        <v>1.09E-2</v>
      </c>
      <c r="AO34" s="38">
        <f t="shared" si="20"/>
        <v>0.13969999999999999</v>
      </c>
      <c r="AP34" s="38">
        <f t="shared" si="21"/>
        <v>3.7600000000000001E-2</v>
      </c>
      <c r="AQ34" s="38">
        <f t="shared" si="22"/>
        <v>5.57E-2</v>
      </c>
      <c r="AR34" s="38"/>
      <c r="AS34" s="38">
        <f t="shared" si="23"/>
        <v>0.12670000000000001</v>
      </c>
      <c r="AT34" s="38">
        <f t="shared" si="24"/>
        <v>3.3399999999999999E-2</v>
      </c>
      <c r="AU34" s="38">
        <f t="shared" si="25"/>
        <v>0.3841</v>
      </c>
      <c r="AV34" s="38">
        <f t="shared" si="26"/>
        <v>0.26490000000000002</v>
      </c>
      <c r="AW34" s="38">
        <f t="shared" si="27"/>
        <v>0.35</v>
      </c>
    </row>
    <row r="35" spans="2:49" ht="15.75" x14ac:dyDescent="0.25">
      <c r="B35">
        <v>0.11</v>
      </c>
      <c r="C35">
        <v>0.42</v>
      </c>
      <c r="D35">
        <v>0.38</v>
      </c>
      <c r="E35">
        <v>0.82</v>
      </c>
      <c r="F35">
        <v>0.31</v>
      </c>
      <c r="G35" t="s">
        <v>24</v>
      </c>
      <c r="H35">
        <f t="shared" si="0"/>
        <v>0.24510000000000001</v>
      </c>
      <c r="I35">
        <f t="shared" si="3"/>
        <v>9.1300000000000006E-2</v>
      </c>
      <c r="J35">
        <f t="shared" si="1"/>
        <v>8.14E-2</v>
      </c>
      <c r="K35">
        <f t="shared" si="2"/>
        <v>0.40379999999999999</v>
      </c>
      <c r="L35" s="47">
        <f t="shared" si="4"/>
        <v>8.14E-2</v>
      </c>
      <c r="M35" t="str">
        <f t="shared" si="5"/>
        <v>Middle</v>
      </c>
      <c r="N35">
        <f t="shared" si="6"/>
        <v>1</v>
      </c>
      <c r="O35">
        <f>'Test_IF-có_validate'!O35</f>
        <v>0.1222</v>
      </c>
      <c r="P35">
        <f>'Test_IF-có_validate'!P35</f>
        <v>0.4667</v>
      </c>
      <c r="Q35">
        <f>'Test_IF-có_validate'!Q35</f>
        <v>0.41110000000000002</v>
      </c>
      <c r="R35">
        <f>'Test_IF-có_validate'!R35</f>
        <v>0.82830000000000004</v>
      </c>
      <c r="S35">
        <f>'Test_IF-có_validate'!S35</f>
        <v>0.30609999999999998</v>
      </c>
      <c r="U35" s="37">
        <f t="shared" si="7"/>
        <v>0.78220000000000001</v>
      </c>
      <c r="V35" s="37">
        <f t="shared" si="7"/>
        <v>0.36359999999999998</v>
      </c>
      <c r="W35" s="37">
        <f t="shared" si="7"/>
        <v>0.4173</v>
      </c>
      <c r="X35" s="37">
        <f t="shared" si="7"/>
        <v>9.3899999999999997E-2</v>
      </c>
      <c r="Y35" s="37">
        <f t="shared" si="7"/>
        <v>0.53129999999999999</v>
      </c>
      <c r="AA35" s="37">
        <f t="shared" si="8"/>
        <v>0.24460000000000001</v>
      </c>
      <c r="AB35" s="37">
        <f t="shared" si="9"/>
        <v>0.25740000000000002</v>
      </c>
      <c r="AC35" s="37">
        <f t="shared" si="10"/>
        <v>1.5599999999999999E-2</v>
      </c>
      <c r="AD35" s="37">
        <f t="shared" si="11"/>
        <v>0.40050000000000002</v>
      </c>
      <c r="AE35" s="37">
        <f t="shared" si="12"/>
        <v>0.25719999999999998</v>
      </c>
      <c r="AG35" s="38">
        <f t="shared" si="13"/>
        <v>9.6299999999999997E-2</v>
      </c>
      <c r="AH35" s="38">
        <f t="shared" si="14"/>
        <v>9.2399999999999996E-2</v>
      </c>
      <c r="AI35" s="38">
        <f t="shared" si="15"/>
        <v>5.4999999999999997E-3</v>
      </c>
      <c r="AJ35" s="38">
        <f t="shared" si="16"/>
        <v>0.14799999999999999</v>
      </c>
      <c r="AK35" s="38">
        <f t="shared" si="17"/>
        <v>9.5899999999999999E-2</v>
      </c>
      <c r="AM35" s="38">
        <f t="shared" si="18"/>
        <v>0.12759999999999999</v>
      </c>
      <c r="AN35" s="38">
        <f t="shared" si="19"/>
        <v>1.8499999999999999E-2</v>
      </c>
      <c r="AO35" s="38">
        <f t="shared" si="20"/>
        <v>4.8899999999999999E-2</v>
      </c>
      <c r="AP35" s="38">
        <f t="shared" si="21"/>
        <v>0.15279999999999999</v>
      </c>
      <c r="AQ35" s="38">
        <f t="shared" si="22"/>
        <v>8.2400000000000001E-2</v>
      </c>
      <c r="AR35" s="38"/>
      <c r="AS35" s="38">
        <f t="shared" si="23"/>
        <v>0.1366</v>
      </c>
      <c r="AT35" s="38">
        <f t="shared" si="24"/>
        <v>1.17E-2</v>
      </c>
      <c r="AU35" s="38">
        <f t="shared" si="25"/>
        <v>0.1331</v>
      </c>
      <c r="AV35" s="38">
        <f t="shared" si="26"/>
        <v>0.2606</v>
      </c>
      <c r="AW35" s="38">
        <f t="shared" si="27"/>
        <v>0.42449999999999999</v>
      </c>
    </row>
    <row r="36" spans="2:49" ht="15.75" x14ac:dyDescent="0.25">
      <c r="B36">
        <v>0.22</v>
      </c>
      <c r="C36">
        <v>0.48</v>
      </c>
      <c r="D36">
        <v>0.47</v>
      </c>
      <c r="E36">
        <v>0.78</v>
      </c>
      <c r="F36">
        <v>0.81</v>
      </c>
      <c r="G36" t="s">
        <v>20</v>
      </c>
      <c r="H36">
        <f t="shared" si="0"/>
        <v>0.69169999999999998</v>
      </c>
      <c r="I36">
        <f t="shared" si="3"/>
        <v>0.24610000000000001</v>
      </c>
      <c r="J36">
        <f t="shared" si="1"/>
        <v>8.1100000000000005E-2</v>
      </c>
      <c r="K36">
        <f t="shared" si="2"/>
        <v>3.4599999999999999E-2</v>
      </c>
      <c r="L36" s="47">
        <f t="shared" si="4"/>
        <v>3.4599999999999999E-2</v>
      </c>
      <c r="M36" t="str">
        <f t="shared" si="5"/>
        <v>High</v>
      </c>
      <c r="N36">
        <f t="shared" si="6"/>
        <v>1</v>
      </c>
      <c r="O36">
        <f>'Test_IF-có_validate'!O36</f>
        <v>0.24440000000000001</v>
      </c>
      <c r="P36">
        <f>'Test_IF-có_validate'!P36</f>
        <v>0.5333</v>
      </c>
      <c r="Q36">
        <f>'Test_IF-có_validate'!Q36</f>
        <v>0.5111</v>
      </c>
      <c r="R36">
        <f>'Test_IF-có_validate'!R36</f>
        <v>0.78790000000000004</v>
      </c>
      <c r="S36">
        <f>'Test_IF-có_validate'!S36</f>
        <v>0.81630000000000003</v>
      </c>
      <c r="U36" s="37">
        <f t="shared" si="7"/>
        <v>0.60719999999999996</v>
      </c>
      <c r="V36" s="37">
        <f t="shared" si="7"/>
        <v>0.3044</v>
      </c>
      <c r="W36" s="37">
        <f t="shared" si="7"/>
        <v>0.32350000000000001</v>
      </c>
      <c r="X36" s="37">
        <f t="shared" si="7"/>
        <v>0.1186</v>
      </c>
      <c r="Y36" s="37">
        <f t="shared" si="7"/>
        <v>0.1011</v>
      </c>
      <c r="AA36" s="37">
        <f t="shared" si="8"/>
        <v>0.1041</v>
      </c>
      <c r="AB36" s="37">
        <f t="shared" si="9"/>
        <v>0.3206</v>
      </c>
      <c r="AC36" s="37">
        <f t="shared" si="10"/>
        <v>0.11219999999999999</v>
      </c>
      <c r="AD36" s="37">
        <f t="shared" si="11"/>
        <v>0.3725</v>
      </c>
      <c r="AE36" s="37">
        <f t="shared" si="12"/>
        <v>0.73519999999999996</v>
      </c>
      <c r="AG36" s="38">
        <f t="shared" si="13"/>
        <v>4.3499999999999997E-2</v>
      </c>
      <c r="AH36" s="38">
        <f t="shared" si="14"/>
        <v>0.11459999999999999</v>
      </c>
      <c r="AI36" s="38">
        <f t="shared" si="15"/>
        <v>3.9800000000000002E-2</v>
      </c>
      <c r="AJ36" s="38">
        <f t="shared" si="16"/>
        <v>0.1368</v>
      </c>
      <c r="AK36" s="38">
        <f t="shared" si="17"/>
        <v>0.26150000000000001</v>
      </c>
      <c r="AM36" s="38">
        <f t="shared" si="18"/>
        <v>7.5200000000000003E-2</v>
      </c>
      <c r="AN36" s="38">
        <f t="shared" si="19"/>
        <v>4.0800000000000003E-2</v>
      </c>
      <c r="AO36" s="38">
        <f t="shared" si="20"/>
        <v>1.46E-2</v>
      </c>
      <c r="AP36" s="38">
        <f t="shared" si="21"/>
        <v>0.1416</v>
      </c>
      <c r="AQ36" s="38">
        <f t="shared" si="22"/>
        <v>8.4500000000000006E-2</v>
      </c>
      <c r="AR36" s="38"/>
      <c r="AS36" s="38">
        <f t="shared" si="23"/>
        <v>8.43E-2</v>
      </c>
      <c r="AT36" s="38">
        <f t="shared" si="24"/>
        <v>5.0999999999999997E-2</v>
      </c>
      <c r="AU36" s="38">
        <f t="shared" si="25"/>
        <v>3.6900000000000002E-2</v>
      </c>
      <c r="AV36" s="38">
        <f t="shared" si="26"/>
        <v>0.23130000000000001</v>
      </c>
      <c r="AW36" s="38">
        <f t="shared" si="27"/>
        <v>3.1099999999999999E-2</v>
      </c>
    </row>
    <row r="37" spans="2:49" ht="15.75" x14ac:dyDescent="0.25">
      <c r="B37">
        <v>0.14000000000000001</v>
      </c>
      <c r="C37">
        <v>0.38</v>
      </c>
      <c r="D37">
        <v>0.59</v>
      </c>
      <c r="E37">
        <v>0.11</v>
      </c>
      <c r="F37">
        <v>0.32</v>
      </c>
      <c r="G37" t="s">
        <v>21</v>
      </c>
      <c r="H37">
        <f t="shared" si="0"/>
        <v>0.26529999999999998</v>
      </c>
      <c r="I37">
        <f t="shared" si="3"/>
        <v>9.8699999999999996E-2</v>
      </c>
      <c r="J37">
        <f t="shared" si="1"/>
        <v>7.5700000000000003E-2</v>
      </c>
      <c r="K37">
        <f t="shared" si="2"/>
        <v>0.39319999999999999</v>
      </c>
      <c r="L37" s="47">
        <f t="shared" si="4"/>
        <v>7.5700000000000003E-2</v>
      </c>
      <c r="M37" t="str">
        <f t="shared" si="5"/>
        <v>Middle</v>
      </c>
      <c r="N37">
        <f t="shared" si="6"/>
        <v>0</v>
      </c>
      <c r="O37">
        <f>'Test_IF-có_validate'!O37</f>
        <v>0.15559999999999999</v>
      </c>
      <c r="P37">
        <f>'Test_IF-có_validate'!P37</f>
        <v>0.42220000000000002</v>
      </c>
      <c r="Q37">
        <f>'Test_IF-có_validate'!Q37</f>
        <v>0.64439999999999997</v>
      </c>
      <c r="R37">
        <f>'Test_IF-có_validate'!R37</f>
        <v>0.1111</v>
      </c>
      <c r="S37">
        <f>'Test_IF-có_validate'!S37</f>
        <v>0.31630000000000003</v>
      </c>
      <c r="U37" s="37">
        <f t="shared" si="7"/>
        <v>0.73070000000000002</v>
      </c>
      <c r="V37" s="37">
        <f t="shared" si="7"/>
        <v>0.40629999999999999</v>
      </c>
      <c r="W37" s="37">
        <f t="shared" si="7"/>
        <v>0.2162</v>
      </c>
      <c r="X37" s="37">
        <f t="shared" si="7"/>
        <v>0.8</v>
      </c>
      <c r="Y37" s="37">
        <f t="shared" si="7"/>
        <v>0.51939999999999997</v>
      </c>
      <c r="AA37" s="37">
        <f t="shared" si="8"/>
        <v>0.2056</v>
      </c>
      <c r="AB37" s="37">
        <f t="shared" si="9"/>
        <v>0.2142</v>
      </c>
      <c r="AC37" s="37">
        <f t="shared" si="10"/>
        <v>0.2291</v>
      </c>
      <c r="AD37" s="37">
        <f t="shared" si="11"/>
        <v>0.28010000000000002</v>
      </c>
      <c r="AE37" s="37">
        <f t="shared" si="12"/>
        <v>0.26750000000000002</v>
      </c>
      <c r="AG37" s="38">
        <f t="shared" si="13"/>
        <v>8.1199999999999994E-2</v>
      </c>
      <c r="AH37" s="38">
        <f t="shared" si="14"/>
        <v>7.7100000000000002E-2</v>
      </c>
      <c r="AI37" s="38">
        <f t="shared" si="15"/>
        <v>8.2400000000000001E-2</v>
      </c>
      <c r="AJ37" s="38">
        <f t="shared" si="16"/>
        <v>0.10349999999999999</v>
      </c>
      <c r="AK37" s="38">
        <f t="shared" si="17"/>
        <v>9.9699999999999997E-2</v>
      </c>
      <c r="AM37" s="38">
        <f t="shared" si="18"/>
        <v>0.11269999999999999</v>
      </c>
      <c r="AN37" s="38">
        <f t="shared" si="19"/>
        <v>3.0999999999999999E-3</v>
      </c>
      <c r="AO37" s="38">
        <f t="shared" si="20"/>
        <v>2.8199999999999999E-2</v>
      </c>
      <c r="AP37" s="38">
        <f t="shared" si="21"/>
        <v>9.8699999999999996E-2</v>
      </c>
      <c r="AQ37" s="38">
        <f t="shared" si="22"/>
        <v>7.85E-2</v>
      </c>
      <c r="AR37" s="38"/>
      <c r="AS37" s="38">
        <f t="shared" si="23"/>
        <v>0.12180000000000001</v>
      </c>
      <c r="AT37" s="38">
        <f t="shared" si="24"/>
        <v>5.5199999999999999E-2</v>
      </c>
      <c r="AU37" s="38">
        <f t="shared" si="25"/>
        <v>8.2400000000000001E-2</v>
      </c>
      <c r="AV37" s="38">
        <f t="shared" si="26"/>
        <v>0.4224</v>
      </c>
      <c r="AW37" s="38">
        <f t="shared" si="27"/>
        <v>0.41349999999999998</v>
      </c>
    </row>
    <row r="38" spans="2:49" ht="15.75" x14ac:dyDescent="0.25">
      <c r="B38">
        <v>0.15</v>
      </c>
      <c r="C38">
        <v>0.42</v>
      </c>
      <c r="D38">
        <v>0.6</v>
      </c>
      <c r="E38">
        <v>0.15</v>
      </c>
      <c r="F38">
        <v>0.62</v>
      </c>
      <c r="G38" t="s">
        <v>24</v>
      </c>
      <c r="H38">
        <f t="shared" si="0"/>
        <v>0.53100000000000003</v>
      </c>
      <c r="I38">
        <f t="shared" si="3"/>
        <v>0.1943</v>
      </c>
      <c r="J38">
        <f t="shared" si="1"/>
        <v>2.76E-2</v>
      </c>
      <c r="K38">
        <f t="shared" si="2"/>
        <v>0.1298</v>
      </c>
      <c r="L38" s="47">
        <f t="shared" si="4"/>
        <v>2.76E-2</v>
      </c>
      <c r="M38" t="str">
        <f t="shared" si="5"/>
        <v>Middle</v>
      </c>
      <c r="N38">
        <f t="shared" si="6"/>
        <v>1</v>
      </c>
      <c r="O38">
        <f>'Test_IF-có_validate'!O38</f>
        <v>0.16669999999999999</v>
      </c>
      <c r="P38">
        <f>'Test_IF-có_validate'!P38</f>
        <v>0.4667</v>
      </c>
      <c r="Q38">
        <f>'Test_IF-có_validate'!Q38</f>
        <v>0.65559999999999996</v>
      </c>
      <c r="R38">
        <f>'Test_IF-có_validate'!R38</f>
        <v>0.1515</v>
      </c>
      <c r="S38">
        <f>'Test_IF-có_validate'!S38</f>
        <v>0.62239999999999995</v>
      </c>
      <c r="U38" s="37">
        <f t="shared" si="7"/>
        <v>0.71419999999999995</v>
      </c>
      <c r="V38" s="37">
        <f t="shared" si="7"/>
        <v>0.36359999999999998</v>
      </c>
      <c r="W38" s="37">
        <f t="shared" si="7"/>
        <v>0.20799999999999999</v>
      </c>
      <c r="X38" s="37">
        <f t="shared" si="7"/>
        <v>0.7369</v>
      </c>
      <c r="Y38" s="37">
        <f t="shared" si="7"/>
        <v>0.23269999999999999</v>
      </c>
      <c r="AA38" s="37">
        <f t="shared" si="8"/>
        <v>0.19270000000000001</v>
      </c>
      <c r="AB38" s="37">
        <f t="shared" si="9"/>
        <v>0.25740000000000002</v>
      </c>
      <c r="AC38" s="37">
        <f t="shared" si="10"/>
        <v>0.23830000000000001</v>
      </c>
      <c r="AD38" s="37">
        <f t="shared" si="11"/>
        <v>0.2331</v>
      </c>
      <c r="AE38" s="37">
        <f t="shared" si="12"/>
        <v>0.55549999999999999</v>
      </c>
      <c r="AG38" s="38">
        <f t="shared" si="13"/>
        <v>7.6300000000000007E-2</v>
      </c>
      <c r="AH38" s="38">
        <f t="shared" si="14"/>
        <v>9.2399999999999996E-2</v>
      </c>
      <c r="AI38" s="38">
        <f t="shared" si="15"/>
        <v>8.5900000000000004E-2</v>
      </c>
      <c r="AJ38" s="38">
        <f t="shared" si="16"/>
        <v>8.5199999999999998E-2</v>
      </c>
      <c r="AK38" s="38">
        <f t="shared" si="17"/>
        <v>0.20330000000000001</v>
      </c>
      <c r="AM38" s="38">
        <f t="shared" si="18"/>
        <v>0.1079</v>
      </c>
      <c r="AN38" s="38">
        <f t="shared" si="19"/>
        <v>1.8499999999999999E-2</v>
      </c>
      <c r="AO38" s="38">
        <f t="shared" si="20"/>
        <v>3.1600000000000003E-2</v>
      </c>
      <c r="AP38" s="38">
        <f t="shared" si="21"/>
        <v>8.0399999999999999E-2</v>
      </c>
      <c r="AQ38" s="38">
        <f t="shared" si="22"/>
        <v>2.6499999999999999E-2</v>
      </c>
      <c r="AR38" s="38"/>
      <c r="AS38" s="38">
        <f t="shared" si="23"/>
        <v>0.1169</v>
      </c>
      <c r="AT38" s="38">
        <f t="shared" si="24"/>
        <v>1.17E-2</v>
      </c>
      <c r="AU38" s="38">
        <f t="shared" si="25"/>
        <v>9.1899999999999996E-2</v>
      </c>
      <c r="AV38" s="38">
        <f t="shared" si="26"/>
        <v>0.377</v>
      </c>
      <c r="AW38" s="38">
        <f t="shared" si="27"/>
        <v>0.1283</v>
      </c>
    </row>
    <row r="39" spans="2:49" ht="15.75" x14ac:dyDescent="0.25">
      <c r="B39">
        <v>0.09</v>
      </c>
      <c r="C39">
        <v>0.38</v>
      </c>
      <c r="D39">
        <v>0.54</v>
      </c>
      <c r="E39">
        <v>0.69</v>
      </c>
      <c r="F39">
        <v>0.21</v>
      </c>
      <c r="G39" t="s">
        <v>21</v>
      </c>
      <c r="H39">
        <f t="shared" si="0"/>
        <v>0.15329999999999999</v>
      </c>
      <c r="I39">
        <f t="shared" si="3"/>
        <v>5.6800000000000003E-2</v>
      </c>
      <c r="J39">
        <f t="shared" si="1"/>
        <v>0.1163</v>
      </c>
      <c r="K39">
        <f t="shared" si="2"/>
        <v>0.50700000000000001</v>
      </c>
      <c r="L39" s="47">
        <f t="shared" si="4"/>
        <v>5.6800000000000003E-2</v>
      </c>
      <c r="M39" t="str">
        <f t="shared" si="5"/>
        <v>Low</v>
      </c>
      <c r="N39">
        <f t="shared" si="6"/>
        <v>1</v>
      </c>
      <c r="O39">
        <f>'Test_IF-có_validate'!O39</f>
        <v>0.1</v>
      </c>
      <c r="P39">
        <f>'Test_IF-có_validate'!P39</f>
        <v>0.42220000000000002</v>
      </c>
      <c r="Q39">
        <f>'Test_IF-có_validate'!Q39</f>
        <v>0.58889999999999998</v>
      </c>
      <c r="R39">
        <f>'Test_IF-có_validate'!R39</f>
        <v>0.69699999999999995</v>
      </c>
      <c r="S39">
        <f>'Test_IF-có_validate'!S39</f>
        <v>0.2041</v>
      </c>
      <c r="U39" s="37">
        <f t="shared" si="7"/>
        <v>0.81820000000000004</v>
      </c>
      <c r="V39" s="37">
        <f t="shared" si="7"/>
        <v>0.40629999999999999</v>
      </c>
      <c r="W39" s="37">
        <f t="shared" si="7"/>
        <v>0.25869999999999999</v>
      </c>
      <c r="X39" s="37">
        <f t="shared" si="7"/>
        <v>0.17860000000000001</v>
      </c>
      <c r="Y39" s="37">
        <f t="shared" si="7"/>
        <v>0.66100000000000003</v>
      </c>
      <c r="AA39" s="37">
        <f t="shared" si="8"/>
        <v>0.2707</v>
      </c>
      <c r="AB39" s="37">
        <f t="shared" si="9"/>
        <v>0.2142</v>
      </c>
      <c r="AC39" s="37">
        <f t="shared" si="10"/>
        <v>0.18210000000000001</v>
      </c>
      <c r="AD39" s="37">
        <f t="shared" si="11"/>
        <v>0.30480000000000002</v>
      </c>
      <c r="AE39" s="37">
        <f t="shared" si="12"/>
        <v>0.14879999999999999</v>
      </c>
      <c r="AG39" s="38">
        <f t="shared" si="13"/>
        <v>0.1065</v>
      </c>
      <c r="AH39" s="38">
        <f t="shared" si="14"/>
        <v>7.7100000000000002E-2</v>
      </c>
      <c r="AI39" s="38">
        <f t="shared" si="15"/>
        <v>6.5100000000000005E-2</v>
      </c>
      <c r="AJ39" s="38">
        <f t="shared" si="16"/>
        <v>0.1103</v>
      </c>
      <c r="AK39" s="38">
        <f t="shared" si="17"/>
        <v>5.5300000000000002E-2</v>
      </c>
      <c r="AM39" s="38">
        <f t="shared" si="18"/>
        <v>0.13769999999999999</v>
      </c>
      <c r="AN39" s="38">
        <f t="shared" si="19"/>
        <v>3.0999999999999999E-3</v>
      </c>
      <c r="AO39" s="38">
        <f t="shared" si="20"/>
        <v>1.0699999999999999E-2</v>
      </c>
      <c r="AP39" s="38">
        <f t="shared" si="21"/>
        <v>0.11509999999999999</v>
      </c>
      <c r="AQ39" s="38">
        <f t="shared" si="22"/>
        <v>0.1234</v>
      </c>
      <c r="AR39" s="38"/>
      <c r="AS39" s="38">
        <f t="shared" si="23"/>
        <v>0.1467</v>
      </c>
      <c r="AT39" s="38">
        <f t="shared" si="24"/>
        <v>5.5199999999999999E-2</v>
      </c>
      <c r="AU39" s="38">
        <f t="shared" si="25"/>
        <v>3.4099999999999998E-2</v>
      </c>
      <c r="AV39" s="38">
        <f t="shared" si="26"/>
        <v>0.16109999999999999</v>
      </c>
      <c r="AW39" s="38">
        <f t="shared" si="27"/>
        <v>0.54430000000000001</v>
      </c>
    </row>
    <row r="40" spans="2:49" ht="15.75" x14ac:dyDescent="0.25">
      <c r="B40">
        <v>0.2</v>
      </c>
      <c r="C40">
        <v>0.49</v>
      </c>
      <c r="D40">
        <v>0.68</v>
      </c>
      <c r="E40">
        <v>0.76</v>
      </c>
      <c r="F40">
        <v>0.78</v>
      </c>
      <c r="G40" t="s">
        <v>20</v>
      </c>
      <c r="H40">
        <f t="shared" si="0"/>
        <v>0.67649999999999999</v>
      </c>
      <c r="I40">
        <f t="shared" si="3"/>
        <v>0.2422</v>
      </c>
      <c r="J40">
        <f t="shared" si="1"/>
        <v>7.5499999999999998E-2</v>
      </c>
      <c r="K40">
        <f t="shared" si="2"/>
        <v>1.9300000000000001E-2</v>
      </c>
      <c r="L40" s="47">
        <f t="shared" si="4"/>
        <v>1.9300000000000001E-2</v>
      </c>
      <c r="M40" t="str">
        <f t="shared" si="5"/>
        <v>High</v>
      </c>
      <c r="N40">
        <f t="shared" si="6"/>
        <v>1</v>
      </c>
      <c r="O40">
        <f>'Test_IF-có_validate'!O40</f>
        <v>0.22220000000000001</v>
      </c>
      <c r="P40">
        <f>'Test_IF-có_validate'!P40</f>
        <v>0.5444</v>
      </c>
      <c r="Q40">
        <f>'Test_IF-có_validate'!Q40</f>
        <v>0.74439999999999995</v>
      </c>
      <c r="R40">
        <f>'Test_IF-có_validate'!R40</f>
        <v>0.76770000000000005</v>
      </c>
      <c r="S40">
        <f>'Test_IF-có_validate'!S40</f>
        <v>0.78569999999999995</v>
      </c>
      <c r="U40" s="37">
        <f t="shared" si="7"/>
        <v>0.63639999999999997</v>
      </c>
      <c r="V40" s="37">
        <f t="shared" si="7"/>
        <v>0.29499999999999998</v>
      </c>
      <c r="W40" s="37">
        <f t="shared" si="7"/>
        <v>0.14649999999999999</v>
      </c>
      <c r="X40" s="37">
        <f t="shared" si="7"/>
        <v>0.13139999999999999</v>
      </c>
      <c r="Y40" s="37">
        <f t="shared" si="7"/>
        <v>0.12</v>
      </c>
      <c r="AA40" s="37">
        <f t="shared" si="8"/>
        <v>0.12909999999999999</v>
      </c>
      <c r="AB40" s="37">
        <f t="shared" si="9"/>
        <v>0.33100000000000002</v>
      </c>
      <c r="AC40" s="37">
        <f t="shared" si="10"/>
        <v>0.30780000000000002</v>
      </c>
      <c r="AD40" s="37">
        <f t="shared" si="11"/>
        <v>0.35799999999999998</v>
      </c>
      <c r="AE40" s="37">
        <f t="shared" si="12"/>
        <v>0.70640000000000003</v>
      </c>
      <c r="AG40" s="38">
        <f t="shared" si="13"/>
        <v>5.2600000000000001E-2</v>
      </c>
      <c r="AH40" s="38">
        <f t="shared" si="14"/>
        <v>0.1182</v>
      </c>
      <c r="AI40" s="38">
        <f t="shared" si="15"/>
        <v>0.1124</v>
      </c>
      <c r="AJ40" s="38">
        <f t="shared" si="16"/>
        <v>0.13100000000000001</v>
      </c>
      <c r="AK40" s="38">
        <f t="shared" si="17"/>
        <v>0.25269999999999998</v>
      </c>
      <c r="AM40" s="38">
        <f t="shared" si="18"/>
        <v>8.43E-2</v>
      </c>
      <c r="AN40" s="38">
        <f t="shared" si="19"/>
        <v>4.4400000000000002E-2</v>
      </c>
      <c r="AO40" s="38">
        <f t="shared" si="20"/>
        <v>5.8500000000000003E-2</v>
      </c>
      <c r="AP40" s="38">
        <f t="shared" si="21"/>
        <v>0.1358</v>
      </c>
      <c r="AQ40" s="38">
        <f t="shared" si="22"/>
        <v>7.5700000000000003E-2</v>
      </c>
      <c r="AR40" s="38"/>
      <c r="AS40" s="38">
        <f t="shared" si="23"/>
        <v>9.3399999999999997E-2</v>
      </c>
      <c r="AT40" s="38">
        <f t="shared" si="24"/>
        <v>6.1199999999999997E-2</v>
      </c>
      <c r="AU40" s="38">
        <f t="shared" si="25"/>
        <v>0.16389999999999999</v>
      </c>
      <c r="AV40" s="38">
        <f t="shared" si="26"/>
        <v>0.21629999999999999</v>
      </c>
      <c r="AW40" s="38">
        <f t="shared" si="27"/>
        <v>6.6E-3</v>
      </c>
    </row>
    <row r="41" spans="2:49" ht="15.75" x14ac:dyDescent="0.25">
      <c r="B41">
        <v>0.12</v>
      </c>
      <c r="C41">
        <v>0.62</v>
      </c>
      <c r="D41">
        <v>0.21</v>
      </c>
      <c r="E41">
        <v>0.3</v>
      </c>
      <c r="F41">
        <v>0.59</v>
      </c>
      <c r="G41" t="s">
        <v>24</v>
      </c>
      <c r="H41">
        <f t="shared" si="0"/>
        <v>0.49980000000000002</v>
      </c>
      <c r="I41">
        <f t="shared" si="3"/>
        <v>0.18340000000000001</v>
      </c>
      <c r="J41">
        <f t="shared" si="1"/>
        <v>2.3199999999999998E-2</v>
      </c>
      <c r="K41">
        <f t="shared" si="2"/>
        <v>0.16589999999999999</v>
      </c>
      <c r="L41" s="47">
        <f t="shared" si="4"/>
        <v>2.3199999999999998E-2</v>
      </c>
      <c r="M41" t="str">
        <f t="shared" si="5"/>
        <v>Middle</v>
      </c>
      <c r="N41">
        <f t="shared" si="6"/>
        <v>1</v>
      </c>
      <c r="O41">
        <f>'Test_IF-có_validate'!O41</f>
        <v>0.1333</v>
      </c>
      <c r="P41">
        <f>'Test_IF-có_validate'!P41</f>
        <v>0.68889999999999996</v>
      </c>
      <c r="Q41">
        <f>'Test_IF-có_validate'!Q41</f>
        <v>0.22220000000000001</v>
      </c>
      <c r="R41">
        <f>'Test_IF-có_validate'!R41</f>
        <v>0.30299999999999999</v>
      </c>
      <c r="S41">
        <f>'Test_IF-có_validate'!S41</f>
        <v>0.59179999999999999</v>
      </c>
      <c r="U41" s="37">
        <f t="shared" si="7"/>
        <v>0.76480000000000004</v>
      </c>
      <c r="V41" s="37">
        <f t="shared" si="7"/>
        <v>0.1842</v>
      </c>
      <c r="W41" s="37">
        <f t="shared" si="7"/>
        <v>0.63639999999999997</v>
      </c>
      <c r="X41" s="37">
        <f t="shared" si="7"/>
        <v>0.53490000000000004</v>
      </c>
      <c r="Y41" s="37">
        <f t="shared" si="7"/>
        <v>0.25640000000000002</v>
      </c>
      <c r="AA41" s="37">
        <f t="shared" si="8"/>
        <v>0.2316</v>
      </c>
      <c r="AB41" s="37">
        <f t="shared" si="9"/>
        <v>0.45879999999999999</v>
      </c>
      <c r="AC41" s="37">
        <f t="shared" si="10"/>
        <v>0.1855</v>
      </c>
      <c r="AD41" s="37">
        <f t="shared" si="11"/>
        <v>6.3100000000000003E-2</v>
      </c>
      <c r="AE41" s="37">
        <f t="shared" si="12"/>
        <v>0.52749999999999997</v>
      </c>
      <c r="AG41" s="38">
        <f t="shared" si="13"/>
        <v>9.1200000000000003E-2</v>
      </c>
      <c r="AH41" s="38">
        <f t="shared" si="14"/>
        <v>0.1633</v>
      </c>
      <c r="AI41" s="38">
        <f t="shared" si="15"/>
        <v>6.6699999999999995E-2</v>
      </c>
      <c r="AJ41" s="38">
        <f t="shared" si="16"/>
        <v>2.24E-2</v>
      </c>
      <c r="AK41" s="38">
        <f t="shared" si="17"/>
        <v>0.19370000000000001</v>
      </c>
      <c r="AM41" s="38">
        <f t="shared" si="18"/>
        <v>0.1226</v>
      </c>
      <c r="AN41" s="38">
        <f t="shared" si="19"/>
        <v>8.9700000000000002E-2</v>
      </c>
      <c r="AO41" s="38">
        <f t="shared" si="20"/>
        <v>0.12089999999999999</v>
      </c>
      <c r="AP41" s="38">
        <f t="shared" si="21"/>
        <v>1.7600000000000001E-2</v>
      </c>
      <c r="AQ41" s="38">
        <f t="shared" si="22"/>
        <v>1.6799999999999999E-2</v>
      </c>
      <c r="AR41" s="38"/>
      <c r="AS41" s="38">
        <f t="shared" si="23"/>
        <v>0.13170000000000001</v>
      </c>
      <c r="AT41" s="38">
        <f t="shared" si="24"/>
        <v>0.18509999999999999</v>
      </c>
      <c r="AU41" s="38">
        <f t="shared" si="25"/>
        <v>0.33489999999999998</v>
      </c>
      <c r="AV41" s="38">
        <f t="shared" si="26"/>
        <v>0.21029999999999999</v>
      </c>
      <c r="AW41" s="38">
        <f t="shared" si="27"/>
        <v>0.1542</v>
      </c>
    </row>
    <row r="42" spans="2:49" ht="15.75" x14ac:dyDescent="0.25">
      <c r="B42">
        <v>0.14000000000000001</v>
      </c>
      <c r="C42">
        <v>0.65</v>
      </c>
      <c r="D42">
        <v>0.19</v>
      </c>
      <c r="E42">
        <v>0.26</v>
      </c>
      <c r="F42">
        <v>0.66</v>
      </c>
      <c r="G42" t="s">
        <v>24</v>
      </c>
      <c r="H42">
        <f t="shared" si="0"/>
        <v>0.5625</v>
      </c>
      <c r="I42">
        <f t="shared" si="3"/>
        <v>0.20480000000000001</v>
      </c>
      <c r="J42">
        <f t="shared" si="1"/>
        <v>4.4600000000000001E-2</v>
      </c>
      <c r="K42">
        <f t="shared" si="2"/>
        <v>0.1125</v>
      </c>
      <c r="L42" s="47">
        <f t="shared" si="4"/>
        <v>4.4600000000000001E-2</v>
      </c>
      <c r="M42" t="str">
        <f t="shared" si="5"/>
        <v>Middle</v>
      </c>
      <c r="N42">
        <f t="shared" si="6"/>
        <v>1</v>
      </c>
      <c r="O42">
        <f>'Test_IF-có_validate'!O42</f>
        <v>0.15559999999999999</v>
      </c>
      <c r="P42">
        <f>'Test_IF-có_validate'!P42</f>
        <v>0.72219999999999995</v>
      </c>
      <c r="Q42">
        <f>'Test_IF-có_validate'!Q42</f>
        <v>0.2</v>
      </c>
      <c r="R42">
        <f>'Test_IF-có_validate'!R42</f>
        <v>0.2626</v>
      </c>
      <c r="S42">
        <f>'Test_IF-có_validate'!S42</f>
        <v>0.6633</v>
      </c>
      <c r="U42" s="37">
        <f t="shared" si="7"/>
        <v>0.73070000000000002</v>
      </c>
      <c r="V42" s="37">
        <f t="shared" si="7"/>
        <v>0.1613</v>
      </c>
      <c r="W42" s="37">
        <f t="shared" si="7"/>
        <v>0.66669999999999996</v>
      </c>
      <c r="X42" s="37">
        <f t="shared" si="7"/>
        <v>0.58399999999999996</v>
      </c>
      <c r="Y42" s="37">
        <f t="shared" si="7"/>
        <v>0.2024</v>
      </c>
      <c r="AA42" s="37">
        <f t="shared" si="8"/>
        <v>0.2056</v>
      </c>
      <c r="AB42" s="37">
        <f t="shared" si="9"/>
        <v>0.48420000000000002</v>
      </c>
      <c r="AC42" s="37">
        <f t="shared" si="10"/>
        <v>0.21049999999999999</v>
      </c>
      <c r="AD42" s="37">
        <f t="shared" si="11"/>
        <v>0.1072</v>
      </c>
      <c r="AE42" s="37">
        <f t="shared" si="12"/>
        <v>0.59299999999999997</v>
      </c>
      <c r="AG42" s="38">
        <f t="shared" si="13"/>
        <v>8.1199999999999994E-2</v>
      </c>
      <c r="AH42" s="38">
        <f t="shared" si="14"/>
        <v>0.17319999999999999</v>
      </c>
      <c r="AI42" s="38">
        <f t="shared" si="15"/>
        <v>7.6100000000000001E-2</v>
      </c>
      <c r="AJ42" s="38">
        <f t="shared" si="16"/>
        <v>3.8300000000000001E-2</v>
      </c>
      <c r="AK42" s="38">
        <f t="shared" si="17"/>
        <v>0.216</v>
      </c>
      <c r="AM42" s="38">
        <f t="shared" si="18"/>
        <v>0.11269999999999999</v>
      </c>
      <c r="AN42" s="38">
        <f t="shared" si="19"/>
        <v>9.9599999999999994E-2</v>
      </c>
      <c r="AO42" s="38">
        <f t="shared" si="20"/>
        <v>0.13020000000000001</v>
      </c>
      <c r="AP42" s="38">
        <f t="shared" si="21"/>
        <v>3.3500000000000002E-2</v>
      </c>
      <c r="AQ42" s="38">
        <f t="shared" si="22"/>
        <v>3.9199999999999999E-2</v>
      </c>
      <c r="AR42" s="38"/>
      <c r="AS42" s="38">
        <f t="shared" si="23"/>
        <v>0.12180000000000001</v>
      </c>
      <c r="AT42" s="38">
        <f t="shared" si="24"/>
        <v>0.21149999999999999</v>
      </c>
      <c r="AU42" s="38">
        <f t="shared" si="25"/>
        <v>0.3594</v>
      </c>
      <c r="AV42" s="38">
        <f t="shared" si="26"/>
        <v>0.25390000000000001</v>
      </c>
      <c r="AW42" s="38">
        <f t="shared" si="27"/>
        <v>9.4E-2</v>
      </c>
    </row>
    <row r="43" spans="2:49" ht="15.75" x14ac:dyDescent="0.25">
      <c r="B43">
        <v>0.16</v>
      </c>
      <c r="C43">
        <v>0.51</v>
      </c>
      <c r="D43">
        <v>0.09</v>
      </c>
      <c r="E43">
        <v>0.38</v>
      </c>
      <c r="F43">
        <v>0.1</v>
      </c>
      <c r="G43" t="s">
        <v>23</v>
      </c>
      <c r="H43">
        <f t="shared" si="0"/>
        <v>3.2399999999999998E-2</v>
      </c>
      <c r="I43">
        <f t="shared" si="3"/>
        <v>1.2E-2</v>
      </c>
      <c r="J43">
        <f t="shared" si="1"/>
        <v>0.1704</v>
      </c>
      <c r="K43">
        <f t="shared" si="2"/>
        <v>0.66679999999999995</v>
      </c>
      <c r="L43" s="47">
        <f t="shared" si="4"/>
        <v>1.2E-2</v>
      </c>
      <c r="M43" t="str">
        <f t="shared" si="5"/>
        <v>Low</v>
      </c>
      <c r="N43">
        <f t="shared" si="6"/>
        <v>0</v>
      </c>
      <c r="O43">
        <f>'Test_IF-có_validate'!O43</f>
        <v>0.17780000000000001</v>
      </c>
      <c r="P43">
        <f>'Test_IF-có_validate'!P43</f>
        <v>0.56669999999999998</v>
      </c>
      <c r="Q43">
        <f>'Test_IF-có_validate'!Q43</f>
        <v>8.8900000000000007E-2</v>
      </c>
      <c r="R43">
        <f>'Test_IF-có_validate'!R43</f>
        <v>0.38379999999999997</v>
      </c>
      <c r="S43">
        <f>'Test_IF-có_validate'!S43</f>
        <v>9.1800000000000007E-2</v>
      </c>
      <c r="U43" s="37">
        <f t="shared" si="7"/>
        <v>0.69810000000000005</v>
      </c>
      <c r="V43" s="37">
        <f t="shared" si="7"/>
        <v>0.27660000000000001</v>
      </c>
      <c r="W43" s="37">
        <f t="shared" si="7"/>
        <v>0.8367</v>
      </c>
      <c r="X43" s="37">
        <f t="shared" si="7"/>
        <v>0.44529999999999997</v>
      </c>
      <c r="Y43" s="37">
        <f t="shared" si="7"/>
        <v>0.83179999999999998</v>
      </c>
      <c r="AA43" s="37">
        <f t="shared" si="8"/>
        <v>0.1799</v>
      </c>
      <c r="AB43" s="37">
        <f t="shared" si="9"/>
        <v>0.35189999999999999</v>
      </c>
      <c r="AC43" s="37">
        <f t="shared" si="10"/>
        <v>0.33789999999999998</v>
      </c>
      <c r="AD43" s="37">
        <f t="shared" si="11"/>
        <v>2.18E-2</v>
      </c>
      <c r="AE43" s="37">
        <f t="shared" si="12"/>
        <v>1.2200000000000001E-2</v>
      </c>
      <c r="AG43" s="38">
        <f t="shared" si="13"/>
        <v>7.1499999999999994E-2</v>
      </c>
      <c r="AH43" s="38">
        <f t="shared" si="14"/>
        <v>0.12540000000000001</v>
      </c>
      <c r="AI43" s="38">
        <f t="shared" si="15"/>
        <v>0.1255</v>
      </c>
      <c r="AJ43" s="38">
        <f t="shared" si="16"/>
        <v>7.7000000000000002E-3</v>
      </c>
      <c r="AK43" s="38">
        <f t="shared" si="17"/>
        <v>4.4999999999999997E-3</v>
      </c>
      <c r="AM43" s="38">
        <f t="shared" si="18"/>
        <v>0.1031</v>
      </c>
      <c r="AN43" s="38">
        <f t="shared" si="19"/>
        <v>5.1700000000000003E-2</v>
      </c>
      <c r="AO43" s="38">
        <f t="shared" si="20"/>
        <v>0.1792</v>
      </c>
      <c r="AP43" s="38">
        <f t="shared" si="21"/>
        <v>1.26E-2</v>
      </c>
      <c r="AQ43" s="38">
        <f t="shared" si="22"/>
        <v>0.17280000000000001</v>
      </c>
      <c r="AR43" s="38"/>
      <c r="AS43" s="38">
        <f t="shared" si="23"/>
        <v>0.11210000000000001</v>
      </c>
      <c r="AT43" s="38">
        <f t="shared" si="24"/>
        <v>8.1299999999999997E-2</v>
      </c>
      <c r="AU43" s="38">
        <f t="shared" si="25"/>
        <v>0.48330000000000001</v>
      </c>
      <c r="AV43" s="38">
        <f t="shared" si="26"/>
        <v>0.12509999999999999</v>
      </c>
      <c r="AW43" s="38">
        <f t="shared" si="27"/>
        <v>0.68899999999999995</v>
      </c>
    </row>
    <row r="44" spans="2:49" ht="15.75" x14ac:dyDescent="0.25">
      <c r="B44">
        <v>0.12</v>
      </c>
      <c r="C44">
        <v>0.56000000000000005</v>
      </c>
      <c r="D44">
        <v>0.13</v>
      </c>
      <c r="E44">
        <v>0.48</v>
      </c>
      <c r="F44">
        <v>0.32</v>
      </c>
      <c r="G44" t="s">
        <v>21</v>
      </c>
      <c r="H44">
        <f t="shared" si="0"/>
        <v>0.2666</v>
      </c>
      <c r="I44">
        <f t="shared" si="3"/>
        <v>9.9199999999999997E-2</v>
      </c>
      <c r="J44">
        <f t="shared" si="1"/>
        <v>8.2799999999999999E-2</v>
      </c>
      <c r="K44">
        <f t="shared" si="2"/>
        <v>0.40810000000000002</v>
      </c>
      <c r="L44" s="47">
        <f t="shared" si="4"/>
        <v>8.2799999999999999E-2</v>
      </c>
      <c r="M44" t="str">
        <f t="shared" si="5"/>
        <v>Middle</v>
      </c>
      <c r="N44">
        <f t="shared" si="6"/>
        <v>0</v>
      </c>
      <c r="O44">
        <f>'Test_IF-có_validate'!O44</f>
        <v>0.1333</v>
      </c>
      <c r="P44">
        <f>'Test_IF-có_validate'!P44</f>
        <v>0.62219999999999998</v>
      </c>
      <c r="Q44">
        <f>'Test_IF-có_validate'!Q44</f>
        <v>0.1333</v>
      </c>
      <c r="R44">
        <f>'Test_IF-có_validate'!R44</f>
        <v>0.48480000000000001</v>
      </c>
      <c r="S44">
        <f>'Test_IF-có_validate'!S44</f>
        <v>0.31630000000000003</v>
      </c>
      <c r="U44" s="37">
        <f t="shared" si="7"/>
        <v>0.76480000000000004</v>
      </c>
      <c r="V44" s="37">
        <f t="shared" si="7"/>
        <v>0.2329</v>
      </c>
      <c r="W44" s="37">
        <f t="shared" si="7"/>
        <v>0.76480000000000004</v>
      </c>
      <c r="X44" s="37">
        <f t="shared" si="7"/>
        <v>0.34699999999999998</v>
      </c>
      <c r="Y44" s="37">
        <f t="shared" si="7"/>
        <v>0.51939999999999997</v>
      </c>
      <c r="AA44" s="37">
        <f t="shared" si="8"/>
        <v>0.2316</v>
      </c>
      <c r="AB44" s="37">
        <f t="shared" si="9"/>
        <v>0.40350000000000003</v>
      </c>
      <c r="AC44" s="37">
        <f t="shared" si="10"/>
        <v>0.28670000000000001</v>
      </c>
      <c r="AD44" s="37">
        <f t="shared" si="11"/>
        <v>0.12139999999999999</v>
      </c>
      <c r="AE44" s="37">
        <f t="shared" si="12"/>
        <v>0.26750000000000002</v>
      </c>
      <c r="AG44" s="38">
        <f t="shared" si="13"/>
        <v>9.1200000000000003E-2</v>
      </c>
      <c r="AH44" s="38">
        <f t="shared" si="14"/>
        <v>0.1429</v>
      </c>
      <c r="AI44" s="38">
        <f t="shared" si="15"/>
        <v>0.1052</v>
      </c>
      <c r="AJ44" s="38">
        <f t="shared" si="16"/>
        <v>4.2999999999999997E-2</v>
      </c>
      <c r="AK44" s="38">
        <f t="shared" si="17"/>
        <v>9.9699999999999997E-2</v>
      </c>
      <c r="AM44" s="38">
        <f t="shared" si="18"/>
        <v>0.1226</v>
      </c>
      <c r="AN44" s="38">
        <f t="shared" si="19"/>
        <v>6.9199999999999998E-2</v>
      </c>
      <c r="AO44" s="38">
        <f t="shared" si="20"/>
        <v>0.15909999999999999</v>
      </c>
      <c r="AP44" s="38">
        <f t="shared" si="21"/>
        <v>4.7800000000000002E-2</v>
      </c>
      <c r="AQ44" s="38">
        <f t="shared" si="22"/>
        <v>7.85E-2</v>
      </c>
      <c r="AR44" s="38"/>
      <c r="AS44" s="38">
        <f t="shared" si="23"/>
        <v>0.13170000000000001</v>
      </c>
      <c r="AT44" s="38">
        <f t="shared" si="24"/>
        <v>0.1298</v>
      </c>
      <c r="AU44" s="38">
        <f t="shared" si="25"/>
        <v>0.43369999999999997</v>
      </c>
      <c r="AV44" s="38">
        <f t="shared" si="26"/>
        <v>2.58E-2</v>
      </c>
      <c r="AW44" s="38">
        <f t="shared" si="27"/>
        <v>0.41349999999999998</v>
      </c>
    </row>
    <row r="45" spans="2:49" ht="15.75" x14ac:dyDescent="0.25">
      <c r="B45">
        <v>0.2</v>
      </c>
      <c r="C45">
        <v>0.85</v>
      </c>
      <c r="D45">
        <v>0.24</v>
      </c>
      <c r="E45">
        <v>0.79</v>
      </c>
      <c r="F45">
        <v>0.85</v>
      </c>
      <c r="G45" t="s">
        <v>20</v>
      </c>
      <c r="H45">
        <f t="shared" si="0"/>
        <v>0.72740000000000005</v>
      </c>
      <c r="I45">
        <f t="shared" si="3"/>
        <v>0.25790000000000002</v>
      </c>
      <c r="J45">
        <f t="shared" si="1"/>
        <v>9.7500000000000003E-2</v>
      </c>
      <c r="K45">
        <f t="shared" si="2"/>
        <v>8.0199999999999994E-2</v>
      </c>
      <c r="L45" s="47">
        <f t="shared" si="4"/>
        <v>8.0199999999999994E-2</v>
      </c>
      <c r="M45" t="str">
        <f t="shared" si="5"/>
        <v>High</v>
      </c>
      <c r="N45">
        <f t="shared" si="6"/>
        <v>1</v>
      </c>
      <c r="O45">
        <f>'Test_IF-có_validate'!O45</f>
        <v>0.22220000000000001</v>
      </c>
      <c r="P45">
        <f>'Test_IF-có_validate'!P45</f>
        <v>0.94440000000000002</v>
      </c>
      <c r="Q45">
        <f>'Test_IF-có_validate'!Q45</f>
        <v>0.25559999999999999</v>
      </c>
      <c r="R45">
        <f>'Test_IF-có_validate'!R45</f>
        <v>0.79800000000000004</v>
      </c>
      <c r="S45">
        <f>'Test_IF-có_validate'!S45</f>
        <v>0.85709999999999997</v>
      </c>
      <c r="U45" s="37">
        <f t="shared" si="7"/>
        <v>0.63639999999999997</v>
      </c>
      <c r="V45" s="37">
        <f t="shared" si="7"/>
        <v>2.86E-2</v>
      </c>
      <c r="W45" s="37">
        <f t="shared" si="7"/>
        <v>0.59289999999999998</v>
      </c>
      <c r="X45" s="37">
        <f t="shared" si="7"/>
        <v>0.1123</v>
      </c>
      <c r="Y45" s="37">
        <f t="shared" si="7"/>
        <v>7.6899999999999996E-2</v>
      </c>
      <c r="AA45" s="37">
        <f t="shared" si="8"/>
        <v>0.12909999999999999</v>
      </c>
      <c r="AB45" s="37">
        <f t="shared" si="9"/>
        <v>0.62960000000000005</v>
      </c>
      <c r="AC45" s="37">
        <f t="shared" si="10"/>
        <v>0.1484</v>
      </c>
      <c r="AD45" s="37">
        <f t="shared" si="11"/>
        <v>0.37969999999999998</v>
      </c>
      <c r="AE45" s="37">
        <f t="shared" si="12"/>
        <v>0.77080000000000004</v>
      </c>
      <c r="AG45" s="38">
        <f t="shared" si="13"/>
        <v>5.2600000000000001E-2</v>
      </c>
      <c r="AH45" s="38">
        <f t="shared" si="14"/>
        <v>0.23380000000000001</v>
      </c>
      <c r="AI45" s="38">
        <f t="shared" si="15"/>
        <v>5.3100000000000001E-2</v>
      </c>
      <c r="AJ45" s="38">
        <f t="shared" si="16"/>
        <v>0.1396</v>
      </c>
      <c r="AK45" s="38">
        <f t="shared" si="17"/>
        <v>0.27310000000000001</v>
      </c>
      <c r="AM45" s="38">
        <f t="shared" si="18"/>
        <v>8.43E-2</v>
      </c>
      <c r="AN45" s="38">
        <f t="shared" si="19"/>
        <v>0.1608</v>
      </c>
      <c r="AO45" s="38">
        <f t="shared" si="20"/>
        <v>0.10730000000000001</v>
      </c>
      <c r="AP45" s="38">
        <f t="shared" si="21"/>
        <v>0.1444</v>
      </c>
      <c r="AQ45" s="38">
        <f t="shared" si="22"/>
        <v>9.5899999999999999E-2</v>
      </c>
      <c r="AR45" s="38"/>
      <c r="AS45" s="38">
        <f t="shared" si="23"/>
        <v>9.3399999999999997E-2</v>
      </c>
      <c r="AT45" s="38">
        <f t="shared" si="24"/>
        <v>0.36670000000000003</v>
      </c>
      <c r="AU45" s="38">
        <f t="shared" si="25"/>
        <v>0.29830000000000001</v>
      </c>
      <c r="AV45" s="38">
        <f t="shared" si="26"/>
        <v>0.23880000000000001</v>
      </c>
      <c r="AW45" s="38">
        <f t="shared" si="27"/>
        <v>6.2899999999999998E-2</v>
      </c>
    </row>
    <row r="46" spans="2:49" ht="15.75" x14ac:dyDescent="0.25">
      <c r="B46">
        <v>0.16</v>
      </c>
      <c r="C46">
        <v>0.52</v>
      </c>
      <c r="D46">
        <v>0.3</v>
      </c>
      <c r="E46">
        <v>0.09</v>
      </c>
      <c r="F46">
        <v>0.11</v>
      </c>
      <c r="G46" t="s">
        <v>23</v>
      </c>
      <c r="H46">
        <f t="shared" si="0"/>
        <v>3.3599999999999998E-2</v>
      </c>
      <c r="I46">
        <f t="shared" si="3"/>
        <v>1.23E-2</v>
      </c>
      <c r="J46">
        <f t="shared" si="1"/>
        <v>0.1618</v>
      </c>
      <c r="K46">
        <f t="shared" si="2"/>
        <v>0.6462</v>
      </c>
      <c r="L46" s="47">
        <f t="shared" si="4"/>
        <v>1.23E-2</v>
      </c>
      <c r="M46" t="str">
        <f t="shared" si="5"/>
        <v>Low</v>
      </c>
      <c r="N46">
        <f t="shared" si="6"/>
        <v>0</v>
      </c>
      <c r="O46">
        <f>'Test_IF-có_validate'!O46</f>
        <v>0.17780000000000001</v>
      </c>
      <c r="P46">
        <f>'Test_IF-có_validate'!P46</f>
        <v>0.57779999999999998</v>
      </c>
      <c r="Q46">
        <f>'Test_IF-có_validate'!Q46</f>
        <v>0.32219999999999999</v>
      </c>
      <c r="R46">
        <f>'Test_IF-có_validate'!R46</f>
        <v>9.0899999999999995E-2</v>
      </c>
      <c r="S46">
        <f>'Test_IF-có_validate'!S46</f>
        <v>0.10199999999999999</v>
      </c>
      <c r="U46" s="37">
        <f t="shared" si="7"/>
        <v>0.69810000000000005</v>
      </c>
      <c r="V46" s="37">
        <f t="shared" si="7"/>
        <v>0.2676</v>
      </c>
      <c r="W46" s="37">
        <f t="shared" si="7"/>
        <v>0.51259999999999994</v>
      </c>
      <c r="X46" s="37">
        <f t="shared" si="7"/>
        <v>0.83330000000000004</v>
      </c>
      <c r="Y46" s="37">
        <f t="shared" si="7"/>
        <v>0.81489999999999996</v>
      </c>
      <c r="AA46" s="37">
        <f t="shared" si="8"/>
        <v>0.1799</v>
      </c>
      <c r="AB46" s="37">
        <f t="shared" si="9"/>
        <v>0.36220000000000002</v>
      </c>
      <c r="AC46" s="37">
        <f t="shared" si="10"/>
        <v>7.6200000000000004E-2</v>
      </c>
      <c r="AD46" s="37">
        <f t="shared" si="11"/>
        <v>0.30370000000000003</v>
      </c>
      <c r="AE46" s="37">
        <f t="shared" si="12"/>
        <v>2.5600000000000001E-2</v>
      </c>
      <c r="AG46" s="38">
        <f t="shared" si="13"/>
        <v>7.1499999999999994E-2</v>
      </c>
      <c r="AH46" s="38">
        <f t="shared" si="14"/>
        <v>0.129</v>
      </c>
      <c r="AI46" s="38">
        <f t="shared" si="15"/>
        <v>2.7E-2</v>
      </c>
      <c r="AJ46" s="38">
        <f t="shared" si="16"/>
        <v>0.1129</v>
      </c>
      <c r="AK46" s="38">
        <f t="shared" si="17"/>
        <v>9.4000000000000004E-3</v>
      </c>
      <c r="AM46" s="38">
        <f t="shared" si="18"/>
        <v>0.1031</v>
      </c>
      <c r="AN46" s="38">
        <f t="shared" si="19"/>
        <v>5.5199999999999999E-2</v>
      </c>
      <c r="AO46" s="38">
        <f t="shared" si="20"/>
        <v>8.14E-2</v>
      </c>
      <c r="AP46" s="38">
        <f t="shared" si="21"/>
        <v>0.1081</v>
      </c>
      <c r="AQ46" s="38">
        <f t="shared" si="22"/>
        <v>0.1681</v>
      </c>
      <c r="AR46" s="38"/>
      <c r="AS46" s="38">
        <f t="shared" si="23"/>
        <v>0.11210000000000001</v>
      </c>
      <c r="AT46" s="38">
        <f t="shared" si="24"/>
        <v>9.1200000000000003E-2</v>
      </c>
      <c r="AU46" s="38">
        <f t="shared" si="25"/>
        <v>0.22539999999999999</v>
      </c>
      <c r="AV46" s="38">
        <f t="shared" si="26"/>
        <v>0.4451</v>
      </c>
      <c r="AW46" s="38">
        <f t="shared" si="27"/>
        <v>0.67789999999999995</v>
      </c>
    </row>
    <row r="47" spans="2:49" ht="15.75" x14ac:dyDescent="0.25">
      <c r="B47">
        <v>0.21</v>
      </c>
      <c r="C47">
        <v>0.78</v>
      </c>
      <c r="D47">
        <v>0.42</v>
      </c>
      <c r="E47">
        <v>0.32</v>
      </c>
      <c r="F47">
        <v>0.84</v>
      </c>
      <c r="G47" t="s">
        <v>20</v>
      </c>
      <c r="H47">
        <f t="shared" si="0"/>
        <v>0.7107</v>
      </c>
      <c r="I47">
        <f t="shared" si="3"/>
        <v>0.25130000000000002</v>
      </c>
      <c r="J47">
        <f t="shared" si="1"/>
        <v>8.8400000000000006E-2</v>
      </c>
      <c r="K47">
        <f t="shared" si="2"/>
        <v>5.9700000000000003E-2</v>
      </c>
      <c r="L47" s="47">
        <f t="shared" si="4"/>
        <v>5.9700000000000003E-2</v>
      </c>
      <c r="M47" t="str">
        <f t="shared" si="5"/>
        <v>High</v>
      </c>
      <c r="N47">
        <f t="shared" si="6"/>
        <v>1</v>
      </c>
      <c r="O47">
        <f>'Test_IF-có_validate'!O47</f>
        <v>0.23330000000000001</v>
      </c>
      <c r="P47">
        <f>'Test_IF-có_validate'!P47</f>
        <v>0.86670000000000003</v>
      </c>
      <c r="Q47">
        <f>'Test_IF-có_validate'!Q47</f>
        <v>0.4556</v>
      </c>
      <c r="R47">
        <f>'Test_IF-có_validate'!R47</f>
        <v>0.32319999999999999</v>
      </c>
      <c r="S47">
        <f>'Test_IF-có_validate'!S47</f>
        <v>0.84689999999999999</v>
      </c>
      <c r="U47" s="37">
        <f t="shared" si="7"/>
        <v>0.62170000000000003</v>
      </c>
      <c r="V47" s="37">
        <f t="shared" si="7"/>
        <v>7.1400000000000005E-2</v>
      </c>
      <c r="W47" s="37">
        <f t="shared" si="7"/>
        <v>0.374</v>
      </c>
      <c r="X47" s="37">
        <f t="shared" si="7"/>
        <v>0.51149999999999995</v>
      </c>
      <c r="Y47" s="37">
        <f t="shared" si="7"/>
        <v>8.2900000000000001E-2</v>
      </c>
      <c r="AA47" s="37">
        <f t="shared" si="8"/>
        <v>0.1166</v>
      </c>
      <c r="AB47" s="37">
        <f t="shared" si="9"/>
        <v>0.58340000000000003</v>
      </c>
      <c r="AC47" s="37">
        <f t="shared" si="10"/>
        <v>5.9499999999999997E-2</v>
      </c>
      <c r="AD47" s="37">
        <f t="shared" si="11"/>
        <v>4.1500000000000002E-2</v>
      </c>
      <c r="AE47" s="37">
        <f t="shared" si="12"/>
        <v>0.76419999999999999</v>
      </c>
      <c r="AG47" s="38">
        <f t="shared" si="13"/>
        <v>4.8099999999999997E-2</v>
      </c>
      <c r="AH47" s="38">
        <f t="shared" si="14"/>
        <v>0.21379999999999999</v>
      </c>
      <c r="AI47" s="38">
        <f t="shared" si="15"/>
        <v>2.1100000000000001E-2</v>
      </c>
      <c r="AJ47" s="38">
        <f t="shared" si="16"/>
        <v>1.47E-2</v>
      </c>
      <c r="AK47" s="38">
        <f t="shared" si="17"/>
        <v>0.2702</v>
      </c>
      <c r="AM47" s="38">
        <f t="shared" si="18"/>
        <v>7.9699999999999993E-2</v>
      </c>
      <c r="AN47" s="38">
        <f t="shared" si="19"/>
        <v>0.14050000000000001</v>
      </c>
      <c r="AO47" s="38">
        <f t="shared" si="20"/>
        <v>3.3300000000000003E-2</v>
      </c>
      <c r="AP47" s="38">
        <f t="shared" si="21"/>
        <v>9.9000000000000008E-3</v>
      </c>
      <c r="AQ47" s="38">
        <f t="shared" si="22"/>
        <v>9.3100000000000002E-2</v>
      </c>
      <c r="AR47" s="38"/>
      <c r="AS47" s="38">
        <f t="shared" si="23"/>
        <v>8.8800000000000004E-2</v>
      </c>
      <c r="AT47" s="38">
        <f t="shared" si="24"/>
        <v>0.3165</v>
      </c>
      <c r="AU47" s="38">
        <f t="shared" si="25"/>
        <v>8.9599999999999999E-2</v>
      </c>
      <c r="AV47" s="38">
        <f t="shared" si="26"/>
        <v>0.1888</v>
      </c>
      <c r="AW47" s="38">
        <f t="shared" si="27"/>
        <v>5.5E-2</v>
      </c>
    </row>
    <row r="48" spans="2:49" ht="15.75" x14ac:dyDescent="0.25">
      <c r="B48">
        <v>0.08</v>
      </c>
      <c r="C48">
        <v>0.56000000000000005</v>
      </c>
      <c r="D48">
        <v>0.33</v>
      </c>
      <c r="E48">
        <v>0.4</v>
      </c>
      <c r="F48">
        <v>0.1</v>
      </c>
      <c r="G48" t="s">
        <v>23</v>
      </c>
      <c r="H48">
        <f t="shared" si="0"/>
        <v>1.52E-2</v>
      </c>
      <c r="I48">
        <f t="shared" si="3"/>
        <v>5.5999999999999999E-3</v>
      </c>
      <c r="J48">
        <f t="shared" si="1"/>
        <v>0.16400000000000001</v>
      </c>
      <c r="K48">
        <f t="shared" si="2"/>
        <v>0.64910000000000001</v>
      </c>
      <c r="L48" s="47">
        <f t="shared" si="4"/>
        <v>5.5999999999999999E-3</v>
      </c>
      <c r="M48" t="str">
        <f t="shared" si="5"/>
        <v>Low</v>
      </c>
      <c r="N48">
        <f t="shared" si="6"/>
        <v>0</v>
      </c>
      <c r="O48">
        <f>'Test_IF-có_validate'!O48</f>
        <v>8.8900000000000007E-2</v>
      </c>
      <c r="P48">
        <f>'Test_IF-có_validate'!P48</f>
        <v>0.62219999999999998</v>
      </c>
      <c r="Q48">
        <f>'Test_IF-có_validate'!Q48</f>
        <v>0.35560000000000003</v>
      </c>
      <c r="R48">
        <f>'Test_IF-có_validate'!R48</f>
        <v>0.40400000000000003</v>
      </c>
      <c r="S48">
        <f>'Test_IF-có_validate'!S48</f>
        <v>9.1800000000000007E-2</v>
      </c>
      <c r="U48" s="37">
        <f t="shared" si="7"/>
        <v>0.8367</v>
      </c>
      <c r="V48" s="37">
        <f t="shared" si="7"/>
        <v>0.2329</v>
      </c>
      <c r="W48" s="37">
        <f t="shared" si="7"/>
        <v>0.47539999999999999</v>
      </c>
      <c r="X48" s="37">
        <f t="shared" si="7"/>
        <v>0.42449999999999999</v>
      </c>
      <c r="Y48" s="37">
        <f t="shared" si="7"/>
        <v>0.83179999999999998</v>
      </c>
      <c r="AA48" s="37">
        <f t="shared" si="8"/>
        <v>0.2838</v>
      </c>
      <c r="AB48" s="37">
        <f t="shared" si="9"/>
        <v>0.40350000000000003</v>
      </c>
      <c r="AC48" s="37">
        <f t="shared" si="10"/>
        <v>4.1099999999999998E-2</v>
      </c>
      <c r="AD48" s="37">
        <f t="shared" si="11"/>
        <v>4.2299999999999997E-2</v>
      </c>
      <c r="AE48" s="37">
        <f t="shared" si="12"/>
        <v>1.2200000000000001E-2</v>
      </c>
      <c r="AG48" s="38">
        <f t="shared" si="13"/>
        <v>0.11169999999999999</v>
      </c>
      <c r="AH48" s="38">
        <f t="shared" si="14"/>
        <v>0.1429</v>
      </c>
      <c r="AI48" s="38">
        <f t="shared" si="15"/>
        <v>1.46E-2</v>
      </c>
      <c r="AJ48" s="38">
        <f t="shared" si="16"/>
        <v>1.4999999999999999E-2</v>
      </c>
      <c r="AK48" s="38">
        <f t="shared" si="17"/>
        <v>4.4999999999999997E-3</v>
      </c>
      <c r="AM48" s="38">
        <f t="shared" si="18"/>
        <v>0.14280000000000001</v>
      </c>
      <c r="AN48" s="38">
        <f t="shared" si="19"/>
        <v>6.9199999999999998E-2</v>
      </c>
      <c r="AO48" s="38">
        <f t="shared" si="20"/>
        <v>6.8900000000000003E-2</v>
      </c>
      <c r="AP48" s="38">
        <f t="shared" si="21"/>
        <v>1.9800000000000002E-2</v>
      </c>
      <c r="AQ48" s="38">
        <f t="shared" si="22"/>
        <v>0.17280000000000001</v>
      </c>
      <c r="AR48" s="38"/>
      <c r="AS48" s="38">
        <f t="shared" si="23"/>
        <v>0.15179999999999999</v>
      </c>
      <c r="AT48" s="38">
        <f t="shared" si="24"/>
        <v>0.1298</v>
      </c>
      <c r="AU48" s="38">
        <f t="shared" si="25"/>
        <v>0.1898</v>
      </c>
      <c r="AV48" s="38">
        <f t="shared" si="26"/>
        <v>0.1046</v>
      </c>
      <c r="AW48" s="38">
        <f t="shared" si="27"/>
        <v>0.68899999999999995</v>
      </c>
    </row>
    <row r="49" spans="2:49" ht="15.75" x14ac:dyDescent="0.25">
      <c r="B49">
        <v>0.14000000000000001</v>
      </c>
      <c r="C49">
        <v>0.61</v>
      </c>
      <c r="D49">
        <v>0.39</v>
      </c>
      <c r="E49">
        <v>0.56000000000000005</v>
      </c>
      <c r="F49">
        <v>0.56000000000000005</v>
      </c>
      <c r="G49" t="s">
        <v>24</v>
      </c>
      <c r="H49">
        <f t="shared" si="0"/>
        <v>0.46650000000000003</v>
      </c>
      <c r="I49">
        <f t="shared" si="3"/>
        <v>0.17169999999999999</v>
      </c>
      <c r="J49">
        <f t="shared" si="1"/>
        <v>1.0500000000000001E-2</v>
      </c>
      <c r="K49">
        <f t="shared" si="2"/>
        <v>0.17510000000000001</v>
      </c>
      <c r="L49" s="47">
        <f t="shared" si="4"/>
        <v>1.0500000000000001E-2</v>
      </c>
      <c r="M49" t="str">
        <f t="shared" si="5"/>
        <v>Middle</v>
      </c>
      <c r="N49">
        <f t="shared" si="6"/>
        <v>1</v>
      </c>
      <c r="O49">
        <f>'Test_IF-có_validate'!O49</f>
        <v>0.15559999999999999</v>
      </c>
      <c r="P49">
        <f>'Test_IF-có_validate'!P49</f>
        <v>0.67779999999999996</v>
      </c>
      <c r="Q49">
        <f>'Test_IF-có_validate'!Q49</f>
        <v>0.42220000000000002</v>
      </c>
      <c r="R49">
        <f>'Test_IF-có_validate'!R49</f>
        <v>0.56569999999999998</v>
      </c>
      <c r="S49">
        <f>'Test_IF-có_validate'!S49</f>
        <v>0.56120000000000003</v>
      </c>
      <c r="U49" s="37">
        <f t="shared" si="7"/>
        <v>0.73070000000000002</v>
      </c>
      <c r="V49" s="37">
        <f t="shared" si="7"/>
        <v>0.192</v>
      </c>
      <c r="W49" s="37">
        <f t="shared" si="7"/>
        <v>0.40629999999999999</v>
      </c>
      <c r="X49" s="37">
        <f t="shared" si="7"/>
        <v>0.27739999999999998</v>
      </c>
      <c r="Y49" s="37">
        <f t="shared" si="7"/>
        <v>0.28110000000000002</v>
      </c>
      <c r="AA49" s="37">
        <f t="shared" si="8"/>
        <v>0.2056</v>
      </c>
      <c r="AB49" s="37">
        <f t="shared" si="9"/>
        <v>0.45019999999999999</v>
      </c>
      <c r="AC49" s="37">
        <f t="shared" si="10"/>
        <v>2.6700000000000002E-2</v>
      </c>
      <c r="AD49" s="37">
        <f t="shared" si="11"/>
        <v>0.19550000000000001</v>
      </c>
      <c r="AE49" s="37">
        <f t="shared" si="12"/>
        <v>0.49940000000000001</v>
      </c>
      <c r="AG49" s="38">
        <f t="shared" si="13"/>
        <v>8.1199999999999994E-2</v>
      </c>
      <c r="AH49" s="38">
        <f t="shared" si="14"/>
        <v>0.16</v>
      </c>
      <c r="AI49" s="38">
        <f t="shared" si="15"/>
        <v>9.4000000000000004E-3</v>
      </c>
      <c r="AJ49" s="38">
        <f t="shared" si="16"/>
        <v>6.9599999999999995E-2</v>
      </c>
      <c r="AK49" s="38">
        <f t="shared" si="17"/>
        <v>0.18390000000000001</v>
      </c>
      <c r="AM49" s="38">
        <f t="shared" si="18"/>
        <v>0.11269999999999999</v>
      </c>
      <c r="AN49" s="38">
        <f t="shared" si="19"/>
        <v>8.6400000000000005E-2</v>
      </c>
      <c r="AO49" s="38">
        <f t="shared" si="20"/>
        <v>4.4999999999999998E-2</v>
      </c>
      <c r="AP49" s="38">
        <f t="shared" si="21"/>
        <v>7.4399999999999994E-2</v>
      </c>
      <c r="AQ49" s="38">
        <f t="shared" si="22"/>
        <v>7.0000000000000001E-3</v>
      </c>
      <c r="AR49" s="38"/>
      <c r="AS49" s="38">
        <f t="shared" si="23"/>
        <v>0.12180000000000001</v>
      </c>
      <c r="AT49" s="38">
        <f t="shared" si="24"/>
        <v>0.1762</v>
      </c>
      <c r="AU49" s="38">
        <f t="shared" si="25"/>
        <v>0.1222</v>
      </c>
      <c r="AV49" s="38">
        <f t="shared" si="26"/>
        <v>4.9200000000000001E-2</v>
      </c>
      <c r="AW49" s="38">
        <f t="shared" si="27"/>
        <v>0.18060000000000001</v>
      </c>
    </row>
    <row r="50" spans="2:49" ht="15.75" x14ac:dyDescent="0.25">
      <c r="B50">
        <v>0.18</v>
      </c>
      <c r="C50">
        <v>0.7</v>
      </c>
      <c r="D50">
        <v>0.41</v>
      </c>
      <c r="E50">
        <v>0.67</v>
      </c>
      <c r="F50">
        <v>0.33</v>
      </c>
      <c r="G50" t="s">
        <v>24</v>
      </c>
      <c r="H50">
        <f t="shared" si="0"/>
        <v>0.26469999999999999</v>
      </c>
      <c r="I50">
        <f t="shared" si="3"/>
        <v>9.8599999999999993E-2</v>
      </c>
      <c r="J50">
        <f t="shared" si="1"/>
        <v>7.2999999999999995E-2</v>
      </c>
      <c r="K50">
        <f t="shared" si="2"/>
        <v>0.38030000000000003</v>
      </c>
      <c r="L50" s="47">
        <f t="shared" si="4"/>
        <v>7.2999999999999995E-2</v>
      </c>
      <c r="M50" t="str">
        <f t="shared" si="5"/>
        <v>Middle</v>
      </c>
      <c r="N50">
        <f t="shared" si="6"/>
        <v>1</v>
      </c>
      <c r="O50">
        <f>'Test_IF-có_validate'!O50</f>
        <v>0.2</v>
      </c>
      <c r="P50">
        <f>'Test_IF-có_validate'!P50</f>
        <v>0.77780000000000005</v>
      </c>
      <c r="Q50">
        <f>'Test_IF-có_validate'!Q50</f>
        <v>0.44440000000000002</v>
      </c>
      <c r="R50">
        <f>'Test_IF-có_validate'!R50</f>
        <v>0.67679999999999996</v>
      </c>
      <c r="S50">
        <f>'Test_IF-có_validate'!S50</f>
        <v>0.32650000000000001</v>
      </c>
      <c r="U50" s="37">
        <f t="shared" si="7"/>
        <v>0.66669999999999996</v>
      </c>
      <c r="V50" s="37">
        <f t="shared" si="7"/>
        <v>0.125</v>
      </c>
      <c r="W50" s="37">
        <f t="shared" si="7"/>
        <v>0.38469999999999999</v>
      </c>
      <c r="X50" s="37">
        <f t="shared" si="7"/>
        <v>0.19270000000000001</v>
      </c>
      <c r="Y50" s="37">
        <f t="shared" si="7"/>
        <v>0.50770000000000004</v>
      </c>
      <c r="AA50" s="37">
        <f t="shared" si="8"/>
        <v>0.15440000000000001</v>
      </c>
      <c r="AB50" s="37">
        <f t="shared" si="9"/>
        <v>0.52439999999999998</v>
      </c>
      <c r="AC50" s="37">
        <f t="shared" si="10"/>
        <v>4.8599999999999997E-2</v>
      </c>
      <c r="AD50" s="37">
        <f t="shared" si="11"/>
        <v>0.28889999999999999</v>
      </c>
      <c r="AE50" s="37">
        <f t="shared" si="12"/>
        <v>0.2777</v>
      </c>
      <c r="AG50" s="38">
        <f t="shared" si="13"/>
        <v>6.2E-2</v>
      </c>
      <c r="AH50" s="38">
        <f t="shared" si="14"/>
        <v>0.1893</v>
      </c>
      <c r="AI50" s="38">
        <f t="shared" si="15"/>
        <v>1.72E-2</v>
      </c>
      <c r="AJ50" s="38">
        <f t="shared" si="16"/>
        <v>0.1042</v>
      </c>
      <c r="AK50" s="38">
        <f t="shared" si="17"/>
        <v>0.10349999999999999</v>
      </c>
      <c r="AM50" s="38">
        <f t="shared" si="18"/>
        <v>9.3600000000000003E-2</v>
      </c>
      <c r="AN50" s="38">
        <f t="shared" si="19"/>
        <v>0.1158</v>
      </c>
      <c r="AO50" s="38">
        <f t="shared" si="20"/>
        <v>3.7199999999999997E-2</v>
      </c>
      <c r="AP50" s="38">
        <f t="shared" si="21"/>
        <v>0.109</v>
      </c>
      <c r="AQ50" s="38">
        <f t="shared" si="22"/>
        <v>7.46E-2</v>
      </c>
      <c r="AR50" s="38"/>
      <c r="AS50" s="38">
        <f t="shared" si="23"/>
        <v>0.1027</v>
      </c>
      <c r="AT50" s="38">
        <f t="shared" si="24"/>
        <v>0.25369999999999998</v>
      </c>
      <c r="AU50" s="38">
        <f t="shared" si="25"/>
        <v>0.1004</v>
      </c>
      <c r="AV50" s="38">
        <f t="shared" si="26"/>
        <v>0.14480000000000001</v>
      </c>
      <c r="AW50" s="38">
        <f t="shared" si="27"/>
        <v>0.40260000000000001</v>
      </c>
    </row>
    <row r="51" spans="2:49" ht="15.75" x14ac:dyDescent="0.25">
      <c r="B51">
        <v>0.22</v>
      </c>
      <c r="C51">
        <v>0.8</v>
      </c>
      <c r="D51">
        <v>0.44</v>
      </c>
      <c r="E51">
        <v>0.78</v>
      </c>
      <c r="F51">
        <v>0.88</v>
      </c>
      <c r="G51" t="s">
        <v>20</v>
      </c>
      <c r="H51">
        <f t="shared" si="0"/>
        <v>0.74060000000000004</v>
      </c>
      <c r="I51">
        <f t="shared" si="3"/>
        <v>0.2641</v>
      </c>
      <c r="J51">
        <f t="shared" si="1"/>
        <v>0.1004</v>
      </c>
      <c r="K51">
        <f t="shared" si="2"/>
        <v>8.77E-2</v>
      </c>
      <c r="L51" s="47">
        <f t="shared" si="4"/>
        <v>8.77E-2</v>
      </c>
      <c r="M51" t="str">
        <f t="shared" si="5"/>
        <v>High</v>
      </c>
      <c r="N51">
        <f t="shared" si="6"/>
        <v>1</v>
      </c>
      <c r="O51">
        <f>'Test_IF-có_validate'!O51</f>
        <v>0.24440000000000001</v>
      </c>
      <c r="P51">
        <f>'Test_IF-có_validate'!P51</f>
        <v>0.88890000000000002</v>
      </c>
      <c r="Q51">
        <f>'Test_IF-có_validate'!Q51</f>
        <v>0.4778</v>
      </c>
      <c r="R51">
        <f>'Test_IF-có_validate'!R51</f>
        <v>0.78790000000000004</v>
      </c>
      <c r="S51">
        <f>'Test_IF-có_validate'!S51</f>
        <v>0.88780000000000003</v>
      </c>
      <c r="U51" s="37">
        <f t="shared" si="7"/>
        <v>0.60719999999999996</v>
      </c>
      <c r="V51" s="37">
        <f t="shared" si="7"/>
        <v>5.8799999999999998E-2</v>
      </c>
      <c r="W51" s="37">
        <f t="shared" si="7"/>
        <v>0.35339999999999999</v>
      </c>
      <c r="X51" s="37">
        <f t="shared" si="7"/>
        <v>0.1186</v>
      </c>
      <c r="Y51" s="37">
        <f t="shared" si="7"/>
        <v>5.9400000000000001E-2</v>
      </c>
      <c r="AA51" s="37">
        <f t="shared" si="8"/>
        <v>0.1041</v>
      </c>
      <c r="AB51" s="37">
        <f t="shared" si="9"/>
        <v>0.59709999999999996</v>
      </c>
      <c r="AC51" s="37">
        <f t="shared" si="10"/>
        <v>8.0799999999999997E-2</v>
      </c>
      <c r="AD51" s="37">
        <f t="shared" si="11"/>
        <v>0.3725</v>
      </c>
      <c r="AE51" s="37">
        <f t="shared" si="12"/>
        <v>0.78959999999999997</v>
      </c>
      <c r="AG51" s="38">
        <f t="shared" si="13"/>
        <v>4.3499999999999997E-2</v>
      </c>
      <c r="AH51" s="38">
        <f t="shared" si="14"/>
        <v>0.21970000000000001</v>
      </c>
      <c r="AI51" s="38">
        <f t="shared" si="15"/>
        <v>2.86E-2</v>
      </c>
      <c r="AJ51" s="38">
        <f t="shared" si="16"/>
        <v>0.1368</v>
      </c>
      <c r="AK51" s="38">
        <f t="shared" si="17"/>
        <v>0.28149999999999997</v>
      </c>
      <c r="AM51" s="38">
        <f t="shared" si="18"/>
        <v>7.5200000000000003E-2</v>
      </c>
      <c r="AN51" s="38">
        <f t="shared" si="19"/>
        <v>0.14649999999999999</v>
      </c>
      <c r="AO51" s="38">
        <f t="shared" si="20"/>
        <v>2.58E-2</v>
      </c>
      <c r="AP51" s="38">
        <f t="shared" si="21"/>
        <v>0.1416</v>
      </c>
      <c r="AQ51" s="38">
        <f t="shared" si="22"/>
        <v>0.10440000000000001</v>
      </c>
      <c r="AR51" s="38"/>
      <c r="AS51" s="38">
        <f t="shared" si="23"/>
        <v>8.43E-2</v>
      </c>
      <c r="AT51" s="38">
        <f t="shared" si="24"/>
        <v>0.33129999999999998</v>
      </c>
      <c r="AU51" s="38">
        <f t="shared" si="25"/>
        <v>6.83E-2</v>
      </c>
      <c r="AV51" s="38">
        <f t="shared" si="26"/>
        <v>0.23130000000000001</v>
      </c>
      <c r="AW51" s="38">
        <f t="shared" si="27"/>
        <v>8.5999999999999993E-2</v>
      </c>
    </row>
    <row r="52" spans="2:49" ht="15.75" x14ac:dyDescent="0.25">
      <c r="B52">
        <v>0.1</v>
      </c>
      <c r="C52">
        <v>0.6</v>
      </c>
      <c r="D52">
        <v>0.51</v>
      </c>
      <c r="E52">
        <v>0.1</v>
      </c>
      <c r="F52">
        <v>0.01</v>
      </c>
      <c r="G52" t="s">
        <v>23</v>
      </c>
      <c r="H52">
        <f t="shared" si="0"/>
        <v>0.11940000000000001</v>
      </c>
      <c r="I52">
        <f t="shared" si="3"/>
        <v>4.5100000000000001E-2</v>
      </c>
      <c r="J52">
        <f t="shared" si="1"/>
        <v>0.20069999999999999</v>
      </c>
      <c r="K52">
        <f t="shared" si="2"/>
        <v>0.7329</v>
      </c>
      <c r="L52" s="47">
        <f t="shared" si="4"/>
        <v>4.5100000000000001E-2</v>
      </c>
      <c r="M52" t="str">
        <f t="shared" si="5"/>
        <v>Low</v>
      </c>
      <c r="N52">
        <f t="shared" si="6"/>
        <v>0</v>
      </c>
      <c r="O52">
        <f>'Test_IF-có_validate'!O52</f>
        <v>0.1111</v>
      </c>
      <c r="P52">
        <f>'Test_IF-có_validate'!P52</f>
        <v>0.66669999999999996</v>
      </c>
      <c r="Q52">
        <f>'Test_IF-có_validate'!Q52</f>
        <v>0.55559999999999998</v>
      </c>
      <c r="R52">
        <f>'Test_IF-có_validate'!R52</f>
        <v>0.10100000000000001</v>
      </c>
      <c r="S52">
        <f>'Test_IF-có_validate'!S52</f>
        <v>0</v>
      </c>
      <c r="U52" s="37">
        <f t="shared" si="7"/>
        <v>0.8</v>
      </c>
      <c r="V52" s="37">
        <f t="shared" si="7"/>
        <v>0.2</v>
      </c>
      <c r="W52" s="37">
        <f t="shared" si="7"/>
        <v>0.28570000000000001</v>
      </c>
      <c r="X52" s="37">
        <f t="shared" si="7"/>
        <v>0.8165</v>
      </c>
      <c r="Y52" s="37">
        <f t="shared" si="7"/>
        <v>1</v>
      </c>
      <c r="AA52" s="37">
        <f t="shared" si="8"/>
        <v>0.25769999999999998</v>
      </c>
      <c r="AB52" s="37">
        <f t="shared" si="9"/>
        <v>0.44140000000000001</v>
      </c>
      <c r="AC52" s="37">
        <f t="shared" si="10"/>
        <v>0.1527</v>
      </c>
      <c r="AD52" s="37">
        <f t="shared" si="11"/>
        <v>0.29189999999999999</v>
      </c>
      <c r="AE52" s="37">
        <f t="shared" si="12"/>
        <v>0.11360000000000001</v>
      </c>
      <c r="AG52" s="38">
        <f t="shared" si="13"/>
        <v>0.1013</v>
      </c>
      <c r="AH52" s="38">
        <f t="shared" si="14"/>
        <v>0.15659999999999999</v>
      </c>
      <c r="AI52" s="38">
        <f t="shared" si="15"/>
        <v>5.4399999999999997E-2</v>
      </c>
      <c r="AJ52" s="38">
        <f t="shared" si="16"/>
        <v>0.1082</v>
      </c>
      <c r="AK52" s="38">
        <f t="shared" si="17"/>
        <v>4.3200000000000002E-2</v>
      </c>
      <c r="AM52" s="38">
        <f t="shared" si="18"/>
        <v>0.13270000000000001</v>
      </c>
      <c r="AN52" s="38">
        <f t="shared" si="19"/>
        <v>8.3000000000000004E-2</v>
      </c>
      <c r="AO52" s="38">
        <f t="shared" si="20"/>
        <v>0</v>
      </c>
      <c r="AP52" s="38">
        <f t="shared" si="21"/>
        <v>0.10340000000000001</v>
      </c>
      <c r="AQ52" s="38">
        <f t="shared" si="22"/>
        <v>0.2155</v>
      </c>
      <c r="AR52" s="38"/>
      <c r="AS52" s="38">
        <f t="shared" si="23"/>
        <v>0.14169999999999999</v>
      </c>
      <c r="AT52" s="38">
        <f t="shared" si="24"/>
        <v>0.1671</v>
      </c>
      <c r="AU52" s="38">
        <f t="shared" si="25"/>
        <v>4.1000000000000003E-3</v>
      </c>
      <c r="AV52" s="38">
        <f t="shared" si="26"/>
        <v>0.43369999999999997</v>
      </c>
      <c r="AW52" s="38">
        <f t="shared" si="27"/>
        <v>0.78610000000000002</v>
      </c>
    </row>
    <row r="53" spans="2:49" ht="15.75" x14ac:dyDescent="0.25">
      <c r="B53">
        <v>0.15</v>
      </c>
      <c r="C53">
        <v>0.67</v>
      </c>
      <c r="D53">
        <v>0.56000000000000005</v>
      </c>
      <c r="E53">
        <v>7.0000000000000007E-2</v>
      </c>
      <c r="F53">
        <v>0.66</v>
      </c>
      <c r="G53" t="s">
        <v>24</v>
      </c>
      <c r="H53">
        <f t="shared" si="0"/>
        <v>0.56540000000000001</v>
      </c>
      <c r="I53">
        <f t="shared" si="3"/>
        <v>0.2059</v>
      </c>
      <c r="J53">
        <f t="shared" si="1"/>
        <v>3.9300000000000002E-2</v>
      </c>
      <c r="K53">
        <f t="shared" si="2"/>
        <v>9.7699999999999995E-2</v>
      </c>
      <c r="L53" s="47">
        <f t="shared" si="4"/>
        <v>3.9300000000000002E-2</v>
      </c>
      <c r="M53" t="str">
        <f t="shared" si="5"/>
        <v>Middle</v>
      </c>
      <c r="N53">
        <f t="shared" si="6"/>
        <v>1</v>
      </c>
      <c r="O53">
        <f>'Test_IF-có_validate'!O53</f>
        <v>0.16669999999999999</v>
      </c>
      <c r="P53">
        <f>'Test_IF-có_validate'!P53</f>
        <v>0.74439999999999995</v>
      </c>
      <c r="Q53">
        <f>'Test_IF-có_validate'!Q53</f>
        <v>0.61109999999999998</v>
      </c>
      <c r="R53">
        <f>'Test_IF-có_validate'!R53</f>
        <v>7.0699999999999999E-2</v>
      </c>
      <c r="S53">
        <f>'Test_IF-có_validate'!S53</f>
        <v>0.6633</v>
      </c>
      <c r="U53" s="37">
        <f t="shared" si="7"/>
        <v>0.71419999999999995</v>
      </c>
      <c r="V53" s="37">
        <f t="shared" si="7"/>
        <v>0.14649999999999999</v>
      </c>
      <c r="W53" s="37">
        <f t="shared" si="7"/>
        <v>0.2414</v>
      </c>
      <c r="X53" s="37">
        <f t="shared" si="7"/>
        <v>0.8679</v>
      </c>
      <c r="Y53" s="37">
        <f t="shared" si="7"/>
        <v>0.2024</v>
      </c>
      <c r="AA53" s="37">
        <f t="shared" si="8"/>
        <v>0.19270000000000001</v>
      </c>
      <c r="AB53" s="37">
        <f t="shared" si="9"/>
        <v>0.50060000000000004</v>
      </c>
      <c r="AC53" s="37">
        <f t="shared" si="10"/>
        <v>0.20119999999999999</v>
      </c>
      <c r="AD53" s="37">
        <f t="shared" si="11"/>
        <v>0.32729999999999998</v>
      </c>
      <c r="AE53" s="37">
        <f t="shared" si="12"/>
        <v>0.59299999999999997</v>
      </c>
      <c r="AG53" s="38">
        <f t="shared" si="13"/>
        <v>7.6300000000000007E-2</v>
      </c>
      <c r="AH53" s="38">
        <f t="shared" si="14"/>
        <v>0.1797</v>
      </c>
      <c r="AI53" s="38">
        <f t="shared" si="15"/>
        <v>7.2099999999999997E-2</v>
      </c>
      <c r="AJ53" s="38">
        <f t="shared" si="16"/>
        <v>0.12239999999999999</v>
      </c>
      <c r="AK53" s="38">
        <f t="shared" si="17"/>
        <v>0.216</v>
      </c>
      <c r="AM53" s="38">
        <f t="shared" si="18"/>
        <v>0.1079</v>
      </c>
      <c r="AN53" s="38">
        <f t="shared" si="19"/>
        <v>0.1062</v>
      </c>
      <c r="AO53" s="38">
        <f t="shared" si="20"/>
        <v>1.78E-2</v>
      </c>
      <c r="AP53" s="38">
        <f t="shared" si="21"/>
        <v>0.1177</v>
      </c>
      <c r="AQ53" s="38">
        <f t="shared" si="22"/>
        <v>3.9199999999999999E-2</v>
      </c>
      <c r="AR53" s="38"/>
      <c r="AS53" s="38">
        <f t="shared" si="23"/>
        <v>0.1169</v>
      </c>
      <c r="AT53" s="38">
        <f t="shared" si="24"/>
        <v>0.22869999999999999</v>
      </c>
      <c r="AU53" s="38">
        <f t="shared" si="25"/>
        <v>5.3699999999999998E-2</v>
      </c>
      <c r="AV53" s="38">
        <f t="shared" si="26"/>
        <v>0.4677</v>
      </c>
      <c r="AW53" s="38">
        <f t="shared" si="27"/>
        <v>9.4E-2</v>
      </c>
    </row>
    <row r="54" spans="2:49" ht="15.75" x14ac:dyDescent="0.25">
      <c r="B54">
        <v>0</v>
      </c>
      <c r="C54">
        <v>0.62</v>
      </c>
      <c r="D54">
        <v>0.52</v>
      </c>
      <c r="E54">
        <v>0.26</v>
      </c>
      <c r="F54">
        <v>7.0000000000000007E-2</v>
      </c>
      <c r="G54" t="s">
        <v>23</v>
      </c>
      <c r="H54">
        <f t="shared" si="0"/>
        <v>3.9300000000000002E-2</v>
      </c>
      <c r="I54">
        <f t="shared" si="3"/>
        <v>1.43E-2</v>
      </c>
      <c r="J54">
        <f t="shared" si="1"/>
        <v>0.1734</v>
      </c>
      <c r="K54">
        <f t="shared" si="2"/>
        <v>0.67169999999999996</v>
      </c>
      <c r="L54" s="47">
        <f t="shared" si="4"/>
        <v>1.43E-2</v>
      </c>
      <c r="M54" t="str">
        <f t="shared" si="5"/>
        <v>Low</v>
      </c>
      <c r="N54">
        <f t="shared" si="6"/>
        <v>0</v>
      </c>
      <c r="O54">
        <f>'Test_IF-có_validate'!O54</f>
        <v>0</v>
      </c>
      <c r="P54">
        <f>'Test_IF-có_validate'!P54</f>
        <v>0.68889999999999996</v>
      </c>
      <c r="Q54">
        <f>'Test_IF-có_validate'!Q54</f>
        <v>0.56669999999999998</v>
      </c>
      <c r="R54">
        <f>'Test_IF-có_validate'!R54</f>
        <v>0.2626</v>
      </c>
      <c r="S54">
        <f>'Test_IF-có_validate'!S54</f>
        <v>6.1199999999999997E-2</v>
      </c>
      <c r="U54" s="37">
        <f t="shared" si="7"/>
        <v>1</v>
      </c>
      <c r="V54" s="37">
        <f t="shared" si="7"/>
        <v>0.1842</v>
      </c>
      <c r="W54" s="37">
        <f t="shared" si="7"/>
        <v>0.27660000000000001</v>
      </c>
      <c r="X54" s="37">
        <f t="shared" si="7"/>
        <v>0.58399999999999996</v>
      </c>
      <c r="Y54" s="37">
        <f t="shared" si="7"/>
        <v>0.88470000000000004</v>
      </c>
      <c r="AA54" s="37">
        <f t="shared" si="8"/>
        <v>0.38829999999999998</v>
      </c>
      <c r="AB54" s="37">
        <f t="shared" si="9"/>
        <v>0.45879999999999999</v>
      </c>
      <c r="AC54" s="37">
        <f t="shared" si="10"/>
        <v>0.16259999999999999</v>
      </c>
      <c r="AD54" s="37">
        <f t="shared" si="11"/>
        <v>0.1072</v>
      </c>
      <c r="AE54" s="37">
        <f t="shared" si="12"/>
        <v>2.93E-2</v>
      </c>
      <c r="AG54" s="38">
        <f t="shared" si="13"/>
        <v>0.15429999999999999</v>
      </c>
      <c r="AH54" s="38">
        <f t="shared" si="14"/>
        <v>0.1633</v>
      </c>
      <c r="AI54" s="38">
        <f t="shared" si="15"/>
        <v>5.8000000000000003E-2</v>
      </c>
      <c r="AJ54" s="38">
        <f t="shared" si="16"/>
        <v>3.8300000000000001E-2</v>
      </c>
      <c r="AK54" s="38">
        <f t="shared" si="17"/>
        <v>1.0800000000000001E-2</v>
      </c>
      <c r="AM54" s="38">
        <f t="shared" si="18"/>
        <v>0.18459999999999999</v>
      </c>
      <c r="AN54" s="38">
        <f t="shared" si="19"/>
        <v>8.9700000000000002E-2</v>
      </c>
      <c r="AO54" s="38">
        <f t="shared" si="20"/>
        <v>3.5999999999999999E-3</v>
      </c>
      <c r="AP54" s="38">
        <f t="shared" si="21"/>
        <v>3.3500000000000002E-2</v>
      </c>
      <c r="AQ54" s="38">
        <f t="shared" si="22"/>
        <v>0.18690000000000001</v>
      </c>
      <c r="AR54" s="38"/>
      <c r="AS54" s="38">
        <f t="shared" si="23"/>
        <v>0.19339999999999999</v>
      </c>
      <c r="AT54" s="38">
        <f t="shared" si="24"/>
        <v>0.18509999999999999</v>
      </c>
      <c r="AU54" s="38">
        <f t="shared" si="25"/>
        <v>1.4200000000000001E-2</v>
      </c>
      <c r="AV54" s="38">
        <f t="shared" si="26"/>
        <v>0.25390000000000001</v>
      </c>
      <c r="AW54" s="38">
        <f t="shared" si="27"/>
        <v>0.72209999999999996</v>
      </c>
    </row>
    <row r="55" spans="2:49" ht="15.75" x14ac:dyDescent="0.25">
      <c r="B55">
        <v>0.11</v>
      </c>
      <c r="C55">
        <v>0.88</v>
      </c>
      <c r="D55">
        <v>0.67</v>
      </c>
      <c r="E55">
        <v>0.66</v>
      </c>
      <c r="F55">
        <v>0.89</v>
      </c>
      <c r="G55" t="s">
        <v>20</v>
      </c>
      <c r="H55">
        <f t="shared" si="0"/>
        <v>0.75780000000000003</v>
      </c>
      <c r="I55">
        <f t="shared" si="3"/>
        <v>0.27100000000000002</v>
      </c>
      <c r="J55">
        <f t="shared" si="1"/>
        <v>0.1041</v>
      </c>
      <c r="K55">
        <f t="shared" si="2"/>
        <v>9.8500000000000004E-2</v>
      </c>
      <c r="L55" s="47">
        <f t="shared" si="4"/>
        <v>9.8500000000000004E-2</v>
      </c>
      <c r="M55" t="str">
        <f t="shared" si="5"/>
        <v>High</v>
      </c>
      <c r="N55">
        <f t="shared" si="6"/>
        <v>1</v>
      </c>
      <c r="O55">
        <f>'Test_IF-có_validate'!O55</f>
        <v>0.1222</v>
      </c>
      <c r="P55">
        <f>'Test_IF-có_validate'!P55</f>
        <v>0.9778</v>
      </c>
      <c r="Q55">
        <f>'Test_IF-có_validate'!Q55</f>
        <v>0.73329999999999995</v>
      </c>
      <c r="R55">
        <f>'Test_IF-có_validate'!R55</f>
        <v>0.66669999999999996</v>
      </c>
      <c r="S55">
        <f>'Test_IF-có_validate'!S55</f>
        <v>0.89800000000000002</v>
      </c>
      <c r="U55" s="37">
        <f t="shared" ref="U55:Y105" si="28">ROUND((1-O55)/(1+O55),4)</f>
        <v>0.78220000000000001</v>
      </c>
      <c r="V55" s="37">
        <f t="shared" si="28"/>
        <v>1.12E-2</v>
      </c>
      <c r="W55" s="37">
        <f t="shared" si="28"/>
        <v>0.15390000000000001</v>
      </c>
      <c r="X55" s="37">
        <f t="shared" si="28"/>
        <v>0.2</v>
      </c>
      <c r="Y55" s="37">
        <f t="shared" si="28"/>
        <v>5.3699999999999998E-2</v>
      </c>
      <c r="AA55" s="37">
        <f t="shared" si="8"/>
        <v>0.24460000000000001</v>
      </c>
      <c r="AB55" s="37">
        <f t="shared" si="9"/>
        <v>0.64800000000000002</v>
      </c>
      <c r="AC55" s="37">
        <f t="shared" si="10"/>
        <v>0.2994</v>
      </c>
      <c r="AD55" s="37">
        <f t="shared" si="11"/>
        <v>0.28079999999999999</v>
      </c>
      <c r="AE55" s="37">
        <f t="shared" si="12"/>
        <v>0.79559999999999997</v>
      </c>
      <c r="AG55" s="38">
        <f t="shared" si="13"/>
        <v>9.6299999999999997E-2</v>
      </c>
      <c r="AH55" s="38">
        <f t="shared" si="14"/>
        <v>0.2419</v>
      </c>
      <c r="AI55" s="38">
        <f t="shared" si="15"/>
        <v>0.10920000000000001</v>
      </c>
      <c r="AJ55" s="38">
        <f t="shared" si="16"/>
        <v>0.1012</v>
      </c>
      <c r="AK55" s="38">
        <f t="shared" si="17"/>
        <v>0.2843</v>
      </c>
      <c r="AM55" s="38">
        <f t="shared" si="18"/>
        <v>0.12759999999999999</v>
      </c>
      <c r="AN55" s="38">
        <f t="shared" si="19"/>
        <v>0.1691</v>
      </c>
      <c r="AO55" s="38">
        <f t="shared" si="20"/>
        <v>5.5199999999999999E-2</v>
      </c>
      <c r="AP55" s="38">
        <f t="shared" si="21"/>
        <v>0.106</v>
      </c>
      <c r="AQ55" s="38">
        <f t="shared" si="22"/>
        <v>0.1071</v>
      </c>
      <c r="AR55" s="38"/>
      <c r="AS55" s="38">
        <f t="shared" si="23"/>
        <v>0.1366</v>
      </c>
      <c r="AT55" s="38">
        <f t="shared" si="24"/>
        <v>0.38690000000000002</v>
      </c>
      <c r="AU55" s="38">
        <f t="shared" si="25"/>
        <v>0.15509999999999999</v>
      </c>
      <c r="AV55" s="38">
        <f t="shared" si="26"/>
        <v>0.13639999999999999</v>
      </c>
      <c r="AW55" s="38">
        <f t="shared" si="27"/>
        <v>9.3600000000000003E-2</v>
      </c>
    </row>
    <row r="56" spans="2:49" ht="15.75" x14ac:dyDescent="0.25">
      <c r="B56">
        <v>0.08</v>
      </c>
      <c r="C56">
        <v>0.56000000000000005</v>
      </c>
      <c r="D56">
        <v>0.7</v>
      </c>
      <c r="E56">
        <v>0.14000000000000001</v>
      </c>
      <c r="F56">
        <v>0.1</v>
      </c>
      <c r="G56" t="s">
        <v>23</v>
      </c>
      <c r="H56">
        <f t="shared" si="0"/>
        <v>3.5200000000000002E-2</v>
      </c>
      <c r="I56">
        <f t="shared" si="3"/>
        <v>1.29E-2</v>
      </c>
      <c r="J56">
        <f t="shared" si="1"/>
        <v>0.1648</v>
      </c>
      <c r="K56">
        <f t="shared" si="2"/>
        <v>0.65300000000000002</v>
      </c>
      <c r="L56" s="47">
        <f t="shared" si="4"/>
        <v>1.29E-2</v>
      </c>
      <c r="M56" t="str">
        <f t="shared" si="5"/>
        <v>Low</v>
      </c>
      <c r="N56">
        <f t="shared" si="6"/>
        <v>0</v>
      </c>
      <c r="O56">
        <f>'Test_IF-có_validate'!O56</f>
        <v>8.8900000000000007E-2</v>
      </c>
      <c r="P56">
        <f>'Test_IF-có_validate'!P56</f>
        <v>0.62219999999999998</v>
      </c>
      <c r="Q56">
        <f>'Test_IF-có_validate'!Q56</f>
        <v>0.76670000000000005</v>
      </c>
      <c r="R56">
        <f>'Test_IF-có_validate'!R56</f>
        <v>0.1414</v>
      </c>
      <c r="S56">
        <f>'Test_IF-có_validate'!S56</f>
        <v>9.1800000000000007E-2</v>
      </c>
      <c r="U56" s="37">
        <f t="shared" si="28"/>
        <v>0.8367</v>
      </c>
      <c r="V56" s="37">
        <f t="shared" si="28"/>
        <v>0.2329</v>
      </c>
      <c r="W56" s="37">
        <f t="shared" si="28"/>
        <v>0.1321</v>
      </c>
      <c r="X56" s="37">
        <f t="shared" si="28"/>
        <v>0.75219999999999998</v>
      </c>
      <c r="Y56" s="37">
        <f t="shared" si="28"/>
        <v>0.83179999999999998</v>
      </c>
      <c r="AA56" s="37">
        <f t="shared" si="8"/>
        <v>0.2838</v>
      </c>
      <c r="AB56" s="37">
        <f t="shared" si="9"/>
        <v>0.40350000000000003</v>
      </c>
      <c r="AC56" s="37">
        <f t="shared" si="10"/>
        <v>0.32429999999999998</v>
      </c>
      <c r="AD56" s="37">
        <f t="shared" si="11"/>
        <v>0.24479999999999999</v>
      </c>
      <c r="AE56" s="37">
        <f t="shared" si="12"/>
        <v>1.2200000000000001E-2</v>
      </c>
      <c r="AG56" s="38">
        <f t="shared" si="13"/>
        <v>0.11169999999999999</v>
      </c>
      <c r="AH56" s="38">
        <f t="shared" si="14"/>
        <v>0.1429</v>
      </c>
      <c r="AI56" s="38">
        <f t="shared" si="15"/>
        <v>0.11890000000000001</v>
      </c>
      <c r="AJ56" s="38">
        <f t="shared" si="16"/>
        <v>8.9700000000000002E-2</v>
      </c>
      <c r="AK56" s="38">
        <f t="shared" si="17"/>
        <v>4.4999999999999997E-3</v>
      </c>
      <c r="AM56" s="38">
        <f t="shared" si="18"/>
        <v>0.14280000000000001</v>
      </c>
      <c r="AN56" s="38">
        <f t="shared" si="19"/>
        <v>6.9199999999999998E-2</v>
      </c>
      <c r="AO56" s="38">
        <f t="shared" si="20"/>
        <v>6.5100000000000005E-2</v>
      </c>
      <c r="AP56" s="38">
        <f t="shared" si="21"/>
        <v>8.4900000000000003E-2</v>
      </c>
      <c r="AQ56" s="38">
        <f t="shared" si="22"/>
        <v>0.17280000000000001</v>
      </c>
      <c r="AR56" s="38"/>
      <c r="AS56" s="38">
        <f t="shared" si="23"/>
        <v>0.15179999999999999</v>
      </c>
      <c r="AT56" s="38">
        <f t="shared" si="24"/>
        <v>0.1298</v>
      </c>
      <c r="AU56" s="38">
        <f t="shared" si="25"/>
        <v>0.18099999999999999</v>
      </c>
      <c r="AV56" s="38">
        <f t="shared" si="26"/>
        <v>0.38829999999999998</v>
      </c>
      <c r="AW56" s="38">
        <f t="shared" si="27"/>
        <v>0.68899999999999995</v>
      </c>
    </row>
    <row r="57" spans="2:49" ht="15.75" x14ac:dyDescent="0.25">
      <c r="B57">
        <v>0.21</v>
      </c>
      <c r="C57">
        <v>0.9</v>
      </c>
      <c r="D57">
        <v>0.9</v>
      </c>
      <c r="E57">
        <v>0.22</v>
      </c>
      <c r="F57">
        <v>0.92</v>
      </c>
      <c r="G57" t="s">
        <v>20</v>
      </c>
      <c r="H57">
        <f t="shared" si="0"/>
        <v>0.78220000000000001</v>
      </c>
      <c r="I57">
        <f t="shared" si="3"/>
        <v>0.28189999999999998</v>
      </c>
      <c r="J57">
        <f t="shared" si="1"/>
        <v>0.115</v>
      </c>
      <c r="K57">
        <f t="shared" si="2"/>
        <v>0.1321</v>
      </c>
      <c r="L57" s="47">
        <f t="shared" si="4"/>
        <v>0.115</v>
      </c>
      <c r="M57" t="str">
        <f t="shared" si="5"/>
        <v>Middle</v>
      </c>
      <c r="N57">
        <f t="shared" si="6"/>
        <v>0</v>
      </c>
      <c r="O57">
        <f>'Test_IF-có_validate'!O57</f>
        <v>0.23330000000000001</v>
      </c>
      <c r="P57">
        <f>'Test_IF-có_validate'!P57</f>
        <v>1</v>
      </c>
      <c r="Q57">
        <f>'Test_IF-có_validate'!Q57</f>
        <v>0.9889</v>
      </c>
      <c r="R57">
        <f>'Test_IF-có_validate'!R57</f>
        <v>0.22220000000000001</v>
      </c>
      <c r="S57">
        <f>'Test_IF-có_validate'!S57</f>
        <v>0.92859999999999998</v>
      </c>
      <c r="U57" s="37">
        <f t="shared" si="28"/>
        <v>0.62170000000000003</v>
      </c>
      <c r="V57" s="37">
        <f t="shared" si="28"/>
        <v>0</v>
      </c>
      <c r="W57" s="37">
        <f t="shared" si="28"/>
        <v>5.5999999999999999E-3</v>
      </c>
      <c r="X57" s="37">
        <f t="shared" si="28"/>
        <v>0.63639999999999997</v>
      </c>
      <c r="Y57" s="37">
        <f t="shared" si="28"/>
        <v>3.6999999999999998E-2</v>
      </c>
      <c r="AA57" s="37">
        <f t="shared" si="8"/>
        <v>0.1166</v>
      </c>
      <c r="AB57" s="37">
        <f t="shared" si="9"/>
        <v>0.65969999999999995</v>
      </c>
      <c r="AC57" s="37">
        <f t="shared" si="10"/>
        <v>0.46810000000000002</v>
      </c>
      <c r="AD57" s="37">
        <f t="shared" si="11"/>
        <v>0.15229999999999999</v>
      </c>
      <c r="AE57" s="37">
        <f t="shared" si="12"/>
        <v>0.81330000000000002</v>
      </c>
      <c r="AG57" s="38">
        <f t="shared" si="13"/>
        <v>4.8099999999999997E-2</v>
      </c>
      <c r="AH57" s="38">
        <f t="shared" si="14"/>
        <v>0.24709999999999999</v>
      </c>
      <c r="AI57" s="38">
        <f t="shared" si="15"/>
        <v>0.17780000000000001</v>
      </c>
      <c r="AJ57" s="38">
        <f t="shared" si="16"/>
        <v>5.4800000000000001E-2</v>
      </c>
      <c r="AK57" s="38">
        <f t="shared" si="17"/>
        <v>0.29249999999999998</v>
      </c>
      <c r="AM57" s="38">
        <f t="shared" si="18"/>
        <v>7.9699999999999993E-2</v>
      </c>
      <c r="AN57" s="38">
        <f t="shared" si="19"/>
        <v>0.1744</v>
      </c>
      <c r="AO57" s="38">
        <f t="shared" si="20"/>
        <v>0.126</v>
      </c>
      <c r="AP57" s="38">
        <f t="shared" si="21"/>
        <v>0.05</v>
      </c>
      <c r="AQ57" s="38">
        <f t="shared" si="22"/>
        <v>0.1153</v>
      </c>
      <c r="AR57" s="38"/>
      <c r="AS57" s="38">
        <f t="shared" si="23"/>
        <v>8.8800000000000004E-2</v>
      </c>
      <c r="AT57" s="38">
        <f t="shared" si="24"/>
        <v>0.39989999999999998</v>
      </c>
      <c r="AU57" s="38">
        <f t="shared" si="25"/>
        <v>0.33300000000000002</v>
      </c>
      <c r="AV57" s="38">
        <f t="shared" si="26"/>
        <v>0.29820000000000002</v>
      </c>
      <c r="AW57" s="38">
        <f t="shared" si="27"/>
        <v>0.1158</v>
      </c>
    </row>
    <row r="58" spans="2:49" ht="15.75" x14ac:dyDescent="0.25">
      <c r="B58">
        <v>0.08</v>
      </c>
      <c r="C58">
        <v>0.57999999999999996</v>
      </c>
      <c r="D58">
        <v>0.71</v>
      </c>
      <c r="E58">
        <v>0.27</v>
      </c>
      <c r="F58">
        <v>0.09</v>
      </c>
      <c r="G58" t="s">
        <v>23</v>
      </c>
      <c r="H58">
        <f t="shared" si="0"/>
        <v>2.35E-2</v>
      </c>
      <c r="I58">
        <f t="shared" si="3"/>
        <v>8.6E-3</v>
      </c>
      <c r="J58">
        <f t="shared" si="1"/>
        <v>0.16850000000000001</v>
      </c>
      <c r="K58">
        <f t="shared" si="2"/>
        <v>0.66149999999999998</v>
      </c>
      <c r="L58" s="47">
        <f t="shared" si="4"/>
        <v>8.6E-3</v>
      </c>
      <c r="M58" t="str">
        <f t="shared" si="5"/>
        <v>Low</v>
      </c>
      <c r="N58">
        <f t="shared" si="6"/>
        <v>0</v>
      </c>
      <c r="O58">
        <f>'Test_IF-có_validate'!O58</f>
        <v>8.8900000000000007E-2</v>
      </c>
      <c r="P58">
        <f>'Test_IF-có_validate'!P58</f>
        <v>0.64439999999999997</v>
      </c>
      <c r="Q58">
        <f>'Test_IF-có_validate'!Q58</f>
        <v>0.77780000000000005</v>
      </c>
      <c r="R58">
        <f>'Test_IF-có_validate'!R58</f>
        <v>0.2727</v>
      </c>
      <c r="S58">
        <f>'Test_IF-có_validate'!S58</f>
        <v>8.1600000000000006E-2</v>
      </c>
      <c r="U58" s="37">
        <f t="shared" si="28"/>
        <v>0.8367</v>
      </c>
      <c r="V58" s="37">
        <f t="shared" si="28"/>
        <v>0.2162</v>
      </c>
      <c r="W58" s="37">
        <f t="shared" si="28"/>
        <v>0.125</v>
      </c>
      <c r="X58" s="37">
        <f t="shared" si="28"/>
        <v>0.57150000000000001</v>
      </c>
      <c r="Y58" s="37">
        <f t="shared" si="28"/>
        <v>0.84909999999999997</v>
      </c>
      <c r="AA58" s="37">
        <f t="shared" si="8"/>
        <v>0.2838</v>
      </c>
      <c r="AB58" s="37">
        <f t="shared" si="9"/>
        <v>0.42349999999999999</v>
      </c>
      <c r="AC58" s="37">
        <f t="shared" si="10"/>
        <v>0.33239999999999997</v>
      </c>
      <c r="AD58" s="37">
        <f t="shared" si="11"/>
        <v>9.6100000000000005E-2</v>
      </c>
      <c r="AE58" s="37">
        <f t="shared" si="12"/>
        <v>1.5E-3</v>
      </c>
      <c r="AG58" s="38">
        <f t="shared" si="13"/>
        <v>0.11169999999999999</v>
      </c>
      <c r="AH58" s="38">
        <f t="shared" si="14"/>
        <v>0.14979999999999999</v>
      </c>
      <c r="AI58" s="38">
        <f t="shared" si="15"/>
        <v>0.1221</v>
      </c>
      <c r="AJ58" s="38">
        <f t="shared" si="16"/>
        <v>3.4299999999999997E-2</v>
      </c>
      <c r="AK58" s="38">
        <f t="shared" si="17"/>
        <v>5.0000000000000001E-4</v>
      </c>
      <c r="AM58" s="38">
        <f t="shared" si="18"/>
        <v>0.14280000000000001</v>
      </c>
      <c r="AN58" s="38">
        <f t="shared" si="19"/>
        <v>7.6100000000000001E-2</v>
      </c>
      <c r="AO58" s="38">
        <f t="shared" si="20"/>
        <v>6.83E-2</v>
      </c>
      <c r="AP58" s="38">
        <f t="shared" si="21"/>
        <v>2.9499999999999998E-2</v>
      </c>
      <c r="AQ58" s="38">
        <f t="shared" si="22"/>
        <v>0.17749999999999999</v>
      </c>
      <c r="AR58" s="38"/>
      <c r="AS58" s="38">
        <f t="shared" si="23"/>
        <v>0.15179999999999999</v>
      </c>
      <c r="AT58" s="38">
        <f t="shared" si="24"/>
        <v>0.14860000000000001</v>
      </c>
      <c r="AU58" s="38">
        <f t="shared" si="25"/>
        <v>0.1895</v>
      </c>
      <c r="AV58" s="38">
        <f t="shared" si="26"/>
        <v>0.24299999999999999</v>
      </c>
      <c r="AW58" s="38">
        <f t="shared" si="27"/>
        <v>0.70009999999999994</v>
      </c>
    </row>
    <row r="59" spans="2:49" ht="15.75" x14ac:dyDescent="0.25">
      <c r="B59">
        <v>0.13</v>
      </c>
      <c r="C59">
        <v>0.62</v>
      </c>
      <c r="D59">
        <v>0.77</v>
      </c>
      <c r="E59">
        <v>0.28000000000000003</v>
      </c>
      <c r="F59">
        <v>0.31</v>
      </c>
      <c r="G59" t="s">
        <v>21</v>
      </c>
      <c r="H59">
        <f t="shared" si="0"/>
        <v>0.26219999999999999</v>
      </c>
      <c r="I59">
        <f t="shared" si="3"/>
        <v>9.7699999999999995E-2</v>
      </c>
      <c r="J59">
        <f t="shared" si="1"/>
        <v>8.1799999999999998E-2</v>
      </c>
      <c r="K59">
        <f t="shared" si="2"/>
        <v>0.40989999999999999</v>
      </c>
      <c r="L59" s="47">
        <f t="shared" si="4"/>
        <v>8.1799999999999998E-2</v>
      </c>
      <c r="M59" t="str">
        <f t="shared" si="5"/>
        <v>Middle</v>
      </c>
      <c r="N59">
        <f t="shared" si="6"/>
        <v>0</v>
      </c>
      <c r="O59">
        <f>'Test_IF-có_validate'!O59</f>
        <v>0.1444</v>
      </c>
      <c r="P59">
        <f>'Test_IF-có_validate'!P59</f>
        <v>0.68889999999999996</v>
      </c>
      <c r="Q59">
        <f>'Test_IF-có_validate'!Q59</f>
        <v>0.84440000000000004</v>
      </c>
      <c r="R59">
        <f>'Test_IF-có_validate'!R59</f>
        <v>0.2828</v>
      </c>
      <c r="S59">
        <f>'Test_IF-có_validate'!S59</f>
        <v>0.30609999999999998</v>
      </c>
      <c r="U59" s="37">
        <f t="shared" si="28"/>
        <v>0.74760000000000004</v>
      </c>
      <c r="V59" s="37">
        <f t="shared" si="28"/>
        <v>0.1842</v>
      </c>
      <c r="W59" s="37">
        <f t="shared" si="28"/>
        <v>8.4400000000000003E-2</v>
      </c>
      <c r="X59" s="37">
        <f t="shared" si="28"/>
        <v>0.55910000000000004</v>
      </c>
      <c r="Y59" s="37">
        <f t="shared" si="28"/>
        <v>0.53129999999999999</v>
      </c>
      <c r="AA59" s="37">
        <f t="shared" si="8"/>
        <v>0.21859999999999999</v>
      </c>
      <c r="AB59" s="37">
        <f t="shared" si="9"/>
        <v>0.45879999999999999</v>
      </c>
      <c r="AC59" s="37">
        <f t="shared" si="10"/>
        <v>0.37880000000000003</v>
      </c>
      <c r="AD59" s="37">
        <f t="shared" si="11"/>
        <v>8.5099999999999995E-2</v>
      </c>
      <c r="AE59" s="37">
        <f t="shared" si="12"/>
        <v>0.25719999999999998</v>
      </c>
      <c r="AG59" s="38">
        <f t="shared" si="13"/>
        <v>8.6199999999999999E-2</v>
      </c>
      <c r="AH59" s="38">
        <f t="shared" si="14"/>
        <v>0.1633</v>
      </c>
      <c r="AI59" s="38">
        <f t="shared" si="15"/>
        <v>0.14069999999999999</v>
      </c>
      <c r="AJ59" s="38">
        <f t="shared" si="16"/>
        <v>3.0300000000000001E-2</v>
      </c>
      <c r="AK59" s="38">
        <f t="shared" si="17"/>
        <v>9.5899999999999999E-2</v>
      </c>
      <c r="AM59" s="38">
        <f t="shared" si="18"/>
        <v>0.1177</v>
      </c>
      <c r="AN59" s="38">
        <f t="shared" si="19"/>
        <v>8.9700000000000002E-2</v>
      </c>
      <c r="AO59" s="38">
        <f t="shared" si="20"/>
        <v>8.7300000000000003E-2</v>
      </c>
      <c r="AP59" s="38">
        <f t="shared" si="21"/>
        <v>2.5499999999999998E-2</v>
      </c>
      <c r="AQ59" s="38">
        <f t="shared" si="22"/>
        <v>8.2400000000000001E-2</v>
      </c>
      <c r="AR59" s="38"/>
      <c r="AS59" s="38">
        <f t="shared" si="23"/>
        <v>0.12670000000000001</v>
      </c>
      <c r="AT59" s="38">
        <f t="shared" si="24"/>
        <v>0.18509999999999999</v>
      </c>
      <c r="AU59" s="38">
        <f t="shared" si="25"/>
        <v>0.2382</v>
      </c>
      <c r="AV59" s="38">
        <f t="shared" si="26"/>
        <v>0.23200000000000001</v>
      </c>
      <c r="AW59" s="38">
        <f t="shared" si="27"/>
        <v>0.42449999999999999</v>
      </c>
    </row>
    <row r="60" spans="2:49" ht="15.75" x14ac:dyDescent="0.25">
      <c r="B60">
        <v>0.21</v>
      </c>
      <c r="C60">
        <v>0.88</v>
      </c>
      <c r="D60">
        <v>0.87</v>
      </c>
      <c r="E60">
        <v>0.56000000000000005</v>
      </c>
      <c r="F60">
        <v>0.95</v>
      </c>
      <c r="G60" t="s">
        <v>20</v>
      </c>
      <c r="H60">
        <f t="shared" si="0"/>
        <v>0.79720000000000002</v>
      </c>
      <c r="I60">
        <f t="shared" si="3"/>
        <v>0.28889999999999999</v>
      </c>
      <c r="J60">
        <f t="shared" si="1"/>
        <v>0.12230000000000001</v>
      </c>
      <c r="K60">
        <f t="shared" si="2"/>
        <v>0.1469</v>
      </c>
      <c r="L60" s="47">
        <f t="shared" si="4"/>
        <v>0.12230000000000001</v>
      </c>
      <c r="M60" t="str">
        <f t="shared" si="5"/>
        <v>Middle</v>
      </c>
      <c r="N60">
        <f t="shared" si="6"/>
        <v>0</v>
      </c>
      <c r="O60">
        <f>'Test_IF-có_validate'!O60</f>
        <v>0.23330000000000001</v>
      </c>
      <c r="P60">
        <f>'Test_IF-có_validate'!P60</f>
        <v>0.9778</v>
      </c>
      <c r="Q60">
        <f>'Test_IF-có_validate'!Q60</f>
        <v>0.9556</v>
      </c>
      <c r="R60">
        <f>'Test_IF-có_validate'!R60</f>
        <v>0.56569999999999998</v>
      </c>
      <c r="S60">
        <f>'Test_IF-có_validate'!S60</f>
        <v>0.95920000000000005</v>
      </c>
      <c r="U60" s="37">
        <f t="shared" si="28"/>
        <v>0.62170000000000003</v>
      </c>
      <c r="V60" s="37">
        <f t="shared" si="28"/>
        <v>1.12E-2</v>
      </c>
      <c r="W60" s="37">
        <f t="shared" si="28"/>
        <v>2.2700000000000001E-2</v>
      </c>
      <c r="X60" s="37">
        <f t="shared" si="28"/>
        <v>0.27739999999999998</v>
      </c>
      <c r="Y60" s="37">
        <f t="shared" si="28"/>
        <v>2.0799999999999999E-2</v>
      </c>
      <c r="AA60" s="37">
        <f t="shared" si="8"/>
        <v>0.1166</v>
      </c>
      <c r="AB60" s="37">
        <f t="shared" si="9"/>
        <v>0.64800000000000002</v>
      </c>
      <c r="AC60" s="37">
        <f t="shared" si="10"/>
        <v>0.44890000000000002</v>
      </c>
      <c r="AD60" s="37">
        <f t="shared" si="11"/>
        <v>0.19550000000000001</v>
      </c>
      <c r="AE60" s="37">
        <f t="shared" si="12"/>
        <v>0.83009999999999995</v>
      </c>
      <c r="AG60" s="38">
        <f t="shared" si="13"/>
        <v>4.8099999999999997E-2</v>
      </c>
      <c r="AH60" s="38">
        <f t="shared" si="14"/>
        <v>0.2419</v>
      </c>
      <c r="AI60" s="38">
        <f t="shared" si="15"/>
        <v>0.16969999999999999</v>
      </c>
      <c r="AJ60" s="38">
        <f t="shared" si="16"/>
        <v>6.9599999999999995E-2</v>
      </c>
      <c r="AK60" s="38">
        <f t="shared" si="17"/>
        <v>0.3004</v>
      </c>
      <c r="AM60" s="38">
        <f t="shared" si="18"/>
        <v>7.9699999999999993E-2</v>
      </c>
      <c r="AN60" s="38">
        <f t="shared" si="19"/>
        <v>0.1691</v>
      </c>
      <c r="AO60" s="38">
        <f t="shared" si="20"/>
        <v>0.1174</v>
      </c>
      <c r="AP60" s="38">
        <f t="shared" si="21"/>
        <v>7.4399999999999994E-2</v>
      </c>
      <c r="AQ60" s="38">
        <f t="shared" si="22"/>
        <v>0.12330000000000001</v>
      </c>
      <c r="AR60" s="38"/>
      <c r="AS60" s="38">
        <f t="shared" si="23"/>
        <v>8.8800000000000004E-2</v>
      </c>
      <c r="AT60" s="38">
        <f t="shared" si="24"/>
        <v>0.38690000000000002</v>
      </c>
      <c r="AU60" s="38">
        <f t="shared" si="25"/>
        <v>0.3125</v>
      </c>
      <c r="AV60" s="38">
        <f t="shared" si="26"/>
        <v>4.9200000000000001E-2</v>
      </c>
      <c r="AW60" s="38">
        <f t="shared" si="27"/>
        <v>0.13739999999999999</v>
      </c>
    </row>
    <row r="61" spans="2:49" ht="15.75" x14ac:dyDescent="0.25">
      <c r="B61">
        <v>0.22</v>
      </c>
      <c r="C61">
        <v>0.86</v>
      </c>
      <c r="D61">
        <v>0.83</v>
      </c>
      <c r="E61">
        <v>0.89</v>
      </c>
      <c r="F61">
        <v>0.65</v>
      </c>
      <c r="G61" t="s">
        <v>20</v>
      </c>
      <c r="H61">
        <f t="shared" si="0"/>
        <v>0.57199999999999995</v>
      </c>
      <c r="I61">
        <f t="shared" si="3"/>
        <v>0.20899999999999999</v>
      </c>
      <c r="J61">
        <f t="shared" si="1"/>
        <v>4.2500000000000003E-2</v>
      </c>
      <c r="K61">
        <f t="shared" si="2"/>
        <v>0.11700000000000001</v>
      </c>
      <c r="L61" s="47">
        <f t="shared" si="4"/>
        <v>4.2500000000000003E-2</v>
      </c>
      <c r="M61" t="str">
        <f t="shared" si="5"/>
        <v>Middle</v>
      </c>
      <c r="N61">
        <f t="shared" si="6"/>
        <v>0</v>
      </c>
      <c r="O61">
        <f>'Test_IF-có_validate'!O61</f>
        <v>0.24440000000000001</v>
      </c>
      <c r="P61">
        <f>'Test_IF-có_validate'!P61</f>
        <v>0.9556</v>
      </c>
      <c r="Q61">
        <f>'Test_IF-có_validate'!Q61</f>
        <v>0.91110000000000002</v>
      </c>
      <c r="R61">
        <f>'Test_IF-có_validate'!R61</f>
        <v>0.89900000000000002</v>
      </c>
      <c r="S61">
        <f>'Test_IF-có_validate'!S61</f>
        <v>0.65310000000000001</v>
      </c>
      <c r="U61" s="37">
        <f t="shared" si="28"/>
        <v>0.60719999999999996</v>
      </c>
      <c r="V61" s="37">
        <f t="shared" si="28"/>
        <v>2.2700000000000001E-2</v>
      </c>
      <c r="W61" s="37">
        <f t="shared" si="28"/>
        <v>4.65E-2</v>
      </c>
      <c r="X61" s="37">
        <f t="shared" si="28"/>
        <v>5.3199999999999997E-2</v>
      </c>
      <c r="Y61" s="37">
        <f t="shared" si="28"/>
        <v>0.20979999999999999</v>
      </c>
      <c r="AA61" s="37">
        <f t="shared" si="8"/>
        <v>0.1041</v>
      </c>
      <c r="AB61" s="37">
        <f t="shared" si="9"/>
        <v>0.63590000000000002</v>
      </c>
      <c r="AC61" s="37">
        <f t="shared" si="10"/>
        <v>0.42199999999999999</v>
      </c>
      <c r="AD61" s="37">
        <f t="shared" si="11"/>
        <v>0.44650000000000001</v>
      </c>
      <c r="AE61" s="37">
        <f t="shared" si="12"/>
        <v>0.5837</v>
      </c>
      <c r="AG61" s="38">
        <f t="shared" si="13"/>
        <v>4.3499999999999997E-2</v>
      </c>
      <c r="AH61" s="38">
        <f t="shared" si="14"/>
        <v>0.2366</v>
      </c>
      <c r="AI61" s="38">
        <f t="shared" si="15"/>
        <v>0.15840000000000001</v>
      </c>
      <c r="AJ61" s="38">
        <f t="shared" si="16"/>
        <v>0.16700000000000001</v>
      </c>
      <c r="AK61" s="38">
        <f t="shared" si="17"/>
        <v>0.21290000000000001</v>
      </c>
      <c r="AM61" s="38">
        <f t="shared" si="18"/>
        <v>7.5200000000000003E-2</v>
      </c>
      <c r="AN61" s="38">
        <f t="shared" si="19"/>
        <v>0.1636</v>
      </c>
      <c r="AO61" s="38">
        <f t="shared" si="20"/>
        <v>0.1057</v>
      </c>
      <c r="AP61" s="38">
        <f t="shared" si="21"/>
        <v>0.17169999999999999</v>
      </c>
      <c r="AQ61" s="38">
        <f t="shared" si="22"/>
        <v>3.5999999999999997E-2</v>
      </c>
      <c r="AR61" s="38"/>
      <c r="AS61" s="38">
        <f t="shared" si="23"/>
        <v>8.43E-2</v>
      </c>
      <c r="AT61" s="38">
        <f t="shared" si="24"/>
        <v>0.37359999999999999</v>
      </c>
      <c r="AU61" s="38">
        <f t="shared" si="25"/>
        <v>0.2838</v>
      </c>
      <c r="AV61" s="38">
        <f t="shared" si="26"/>
        <v>0.30890000000000001</v>
      </c>
      <c r="AW61" s="38">
        <f t="shared" si="27"/>
        <v>0.10249999999999999</v>
      </c>
    </row>
    <row r="62" spans="2:49" ht="15.75" x14ac:dyDescent="0.25">
      <c r="B62">
        <v>0.2</v>
      </c>
      <c r="C62">
        <v>0.78</v>
      </c>
      <c r="D62">
        <v>0.91</v>
      </c>
      <c r="E62">
        <v>0.82</v>
      </c>
      <c r="F62">
        <v>0.85</v>
      </c>
      <c r="G62" t="s">
        <v>20</v>
      </c>
      <c r="H62">
        <f t="shared" si="0"/>
        <v>0.747</v>
      </c>
      <c r="I62">
        <f t="shared" si="3"/>
        <v>0.26550000000000001</v>
      </c>
      <c r="J62">
        <f t="shared" si="1"/>
        <v>9.8799999999999999E-2</v>
      </c>
      <c r="K62">
        <f t="shared" si="2"/>
        <v>8.2900000000000001E-2</v>
      </c>
      <c r="L62" s="47">
        <f t="shared" si="4"/>
        <v>8.2900000000000001E-2</v>
      </c>
      <c r="M62" t="str">
        <f t="shared" si="5"/>
        <v>High</v>
      </c>
      <c r="N62">
        <f t="shared" si="6"/>
        <v>1</v>
      </c>
      <c r="O62">
        <f>'Test_IF-có_validate'!O62</f>
        <v>0.22220000000000001</v>
      </c>
      <c r="P62">
        <f>'Test_IF-có_validate'!P62</f>
        <v>0.86670000000000003</v>
      </c>
      <c r="Q62">
        <f>'Test_IF-có_validate'!Q62</f>
        <v>1</v>
      </c>
      <c r="R62">
        <f>'Test_IF-có_validate'!R62</f>
        <v>0.82830000000000004</v>
      </c>
      <c r="S62">
        <f>'Test_IF-có_validate'!S62</f>
        <v>0.85709999999999997</v>
      </c>
      <c r="U62" s="37">
        <f t="shared" si="28"/>
        <v>0.63639999999999997</v>
      </c>
      <c r="V62" s="37">
        <f t="shared" si="28"/>
        <v>7.1400000000000005E-2</v>
      </c>
      <c r="W62" s="37">
        <f t="shared" si="28"/>
        <v>0</v>
      </c>
      <c r="X62" s="37">
        <f t="shared" si="28"/>
        <v>9.3899999999999997E-2</v>
      </c>
      <c r="Y62" s="37">
        <f t="shared" si="28"/>
        <v>7.6899999999999996E-2</v>
      </c>
      <c r="AA62" s="37">
        <f t="shared" si="8"/>
        <v>0.12909999999999999</v>
      </c>
      <c r="AB62" s="37">
        <f t="shared" si="9"/>
        <v>0.58340000000000003</v>
      </c>
      <c r="AC62" s="37">
        <f t="shared" si="10"/>
        <v>0.4743</v>
      </c>
      <c r="AD62" s="37">
        <f t="shared" si="11"/>
        <v>0.40050000000000002</v>
      </c>
      <c r="AE62" s="37">
        <f t="shared" si="12"/>
        <v>0.77080000000000004</v>
      </c>
      <c r="AG62" s="38">
        <f t="shared" si="13"/>
        <v>5.2600000000000001E-2</v>
      </c>
      <c r="AH62" s="38">
        <f t="shared" si="14"/>
        <v>0.21379999999999999</v>
      </c>
      <c r="AI62" s="38">
        <f t="shared" si="15"/>
        <v>0.1804</v>
      </c>
      <c r="AJ62" s="38">
        <f t="shared" si="16"/>
        <v>0.14799999999999999</v>
      </c>
      <c r="AK62" s="38">
        <f t="shared" si="17"/>
        <v>0.27310000000000001</v>
      </c>
      <c r="AM62" s="38">
        <f t="shared" si="18"/>
        <v>8.43E-2</v>
      </c>
      <c r="AN62" s="38">
        <f t="shared" si="19"/>
        <v>0.14050000000000001</v>
      </c>
      <c r="AO62" s="38">
        <f t="shared" si="20"/>
        <v>0.1288</v>
      </c>
      <c r="AP62" s="38">
        <f t="shared" si="21"/>
        <v>0.15279999999999999</v>
      </c>
      <c r="AQ62" s="38">
        <f t="shared" si="22"/>
        <v>9.5899999999999999E-2</v>
      </c>
      <c r="AR62" s="38"/>
      <c r="AS62" s="38">
        <f t="shared" si="23"/>
        <v>9.3399999999999997E-2</v>
      </c>
      <c r="AT62" s="38">
        <f t="shared" si="24"/>
        <v>0.3165</v>
      </c>
      <c r="AU62" s="38">
        <f t="shared" si="25"/>
        <v>0.3397</v>
      </c>
      <c r="AV62" s="38">
        <f t="shared" si="26"/>
        <v>0.2606</v>
      </c>
      <c r="AW62" s="38">
        <f t="shared" si="27"/>
        <v>6.2899999999999998E-2</v>
      </c>
    </row>
    <row r="63" spans="2:49" ht="15.75" x14ac:dyDescent="0.25">
      <c r="B63">
        <v>0.25</v>
      </c>
      <c r="C63">
        <v>0</v>
      </c>
      <c r="D63">
        <v>0.1</v>
      </c>
      <c r="E63">
        <v>0.12</v>
      </c>
      <c r="F63">
        <v>0.37</v>
      </c>
      <c r="G63" t="s">
        <v>21</v>
      </c>
      <c r="H63">
        <f t="shared" si="0"/>
        <v>0.31730000000000003</v>
      </c>
      <c r="I63">
        <f t="shared" si="3"/>
        <v>0.1182</v>
      </c>
      <c r="J63">
        <f t="shared" si="1"/>
        <v>6.7100000000000007E-2</v>
      </c>
      <c r="K63">
        <f t="shared" si="2"/>
        <v>0.36799999999999999</v>
      </c>
      <c r="L63" s="47">
        <f t="shared" si="4"/>
        <v>6.7100000000000007E-2</v>
      </c>
      <c r="M63" t="str">
        <f t="shared" si="5"/>
        <v>Middle</v>
      </c>
      <c r="N63">
        <f t="shared" si="6"/>
        <v>0</v>
      </c>
      <c r="O63">
        <f>'Test_IF-có_validate'!O63</f>
        <v>0.27779999999999999</v>
      </c>
      <c r="P63">
        <f>'Test_IF-có_validate'!P63</f>
        <v>0</v>
      </c>
      <c r="Q63">
        <f>'Test_IF-có_validate'!Q63</f>
        <v>0.1</v>
      </c>
      <c r="R63">
        <f>'Test_IF-có_validate'!R63</f>
        <v>0.1212</v>
      </c>
      <c r="S63">
        <f>'Test_IF-có_validate'!S63</f>
        <v>0.36730000000000002</v>
      </c>
      <c r="U63" s="37">
        <f t="shared" si="28"/>
        <v>0.56520000000000004</v>
      </c>
      <c r="V63" s="37">
        <f t="shared" si="28"/>
        <v>1</v>
      </c>
      <c r="W63" s="37">
        <f t="shared" si="28"/>
        <v>0.81820000000000004</v>
      </c>
      <c r="X63" s="37">
        <f t="shared" si="28"/>
        <v>0.78380000000000005</v>
      </c>
      <c r="Y63" s="37">
        <f t="shared" si="28"/>
        <v>0.4627</v>
      </c>
      <c r="AA63" s="37">
        <f t="shared" si="8"/>
        <v>6.7100000000000007E-2</v>
      </c>
      <c r="AB63" s="37">
        <f t="shared" si="9"/>
        <v>0.26989999999999997</v>
      </c>
      <c r="AC63" s="37">
        <f t="shared" si="10"/>
        <v>0.3251</v>
      </c>
      <c r="AD63" s="37">
        <f t="shared" si="11"/>
        <v>0.26829999999999998</v>
      </c>
      <c r="AE63" s="37">
        <f t="shared" si="12"/>
        <v>0.31780000000000003</v>
      </c>
      <c r="AG63" s="38">
        <f t="shared" si="13"/>
        <v>3.0099999999999998E-2</v>
      </c>
      <c r="AH63" s="38">
        <f t="shared" si="14"/>
        <v>0.10349999999999999</v>
      </c>
      <c r="AI63" s="38">
        <f t="shared" si="15"/>
        <v>0.12039999999999999</v>
      </c>
      <c r="AJ63" s="38">
        <f t="shared" si="16"/>
        <v>9.8900000000000002E-2</v>
      </c>
      <c r="AK63" s="38">
        <f t="shared" si="17"/>
        <v>0.11840000000000001</v>
      </c>
      <c r="AM63" s="38">
        <f t="shared" si="18"/>
        <v>6.1800000000000001E-2</v>
      </c>
      <c r="AN63" s="38">
        <f t="shared" si="19"/>
        <v>0.17380000000000001</v>
      </c>
      <c r="AO63" s="38">
        <f t="shared" si="20"/>
        <v>0.17419999999999999</v>
      </c>
      <c r="AP63" s="38">
        <f t="shared" si="21"/>
        <v>9.4100000000000003E-2</v>
      </c>
      <c r="AQ63" s="38">
        <f t="shared" si="22"/>
        <v>5.9499999999999997E-2</v>
      </c>
      <c r="AR63" s="38"/>
      <c r="AS63" s="38">
        <f t="shared" si="23"/>
        <v>7.0900000000000005E-2</v>
      </c>
      <c r="AT63" s="38">
        <f t="shared" si="24"/>
        <v>0.51570000000000005</v>
      </c>
      <c r="AU63" s="38">
        <f t="shared" si="25"/>
        <v>0.47089999999999999</v>
      </c>
      <c r="AV63" s="38">
        <f t="shared" si="26"/>
        <v>0.41099999999999998</v>
      </c>
      <c r="AW63" s="38">
        <f t="shared" si="27"/>
        <v>0.3604</v>
      </c>
    </row>
    <row r="64" spans="2:49" ht="15.75" x14ac:dyDescent="0.25">
      <c r="B64">
        <v>0.28999999999999998</v>
      </c>
      <c r="C64">
        <v>0.1</v>
      </c>
      <c r="D64">
        <v>0.17</v>
      </c>
      <c r="E64">
        <v>0.74</v>
      </c>
      <c r="F64">
        <v>0.52</v>
      </c>
      <c r="G64" t="s">
        <v>24</v>
      </c>
      <c r="H64">
        <f t="shared" si="0"/>
        <v>0.44590000000000002</v>
      </c>
      <c r="I64">
        <f t="shared" si="3"/>
        <v>0.16470000000000001</v>
      </c>
      <c r="J64">
        <f t="shared" si="1"/>
        <v>1.6500000000000001E-2</v>
      </c>
      <c r="K64">
        <f t="shared" si="2"/>
        <v>0.22639999999999999</v>
      </c>
      <c r="L64" s="47">
        <f t="shared" si="4"/>
        <v>1.6500000000000001E-2</v>
      </c>
      <c r="M64" t="str">
        <f t="shared" si="5"/>
        <v>Middle</v>
      </c>
      <c r="N64">
        <f t="shared" si="6"/>
        <v>1</v>
      </c>
      <c r="O64">
        <f>'Test_IF-có_validate'!O64</f>
        <v>0.32219999999999999</v>
      </c>
      <c r="P64">
        <f>'Test_IF-có_validate'!P64</f>
        <v>0.1111</v>
      </c>
      <c r="Q64">
        <f>'Test_IF-có_validate'!Q64</f>
        <v>0.17780000000000001</v>
      </c>
      <c r="R64">
        <f>'Test_IF-có_validate'!R64</f>
        <v>0.74750000000000005</v>
      </c>
      <c r="S64">
        <f>'Test_IF-có_validate'!S64</f>
        <v>0.52039999999999997</v>
      </c>
      <c r="U64" s="37">
        <f t="shared" si="28"/>
        <v>0.51259999999999994</v>
      </c>
      <c r="V64" s="37">
        <f t="shared" si="28"/>
        <v>0.8</v>
      </c>
      <c r="W64" s="37">
        <f t="shared" si="28"/>
        <v>0.69810000000000005</v>
      </c>
      <c r="X64" s="37">
        <f t="shared" si="28"/>
        <v>0.14449999999999999</v>
      </c>
      <c r="Y64" s="37">
        <f t="shared" si="28"/>
        <v>0.31540000000000001</v>
      </c>
      <c r="AA64" s="37">
        <f t="shared" si="8"/>
        <v>1.89E-2</v>
      </c>
      <c r="AB64" s="37">
        <f t="shared" si="9"/>
        <v>0.1313</v>
      </c>
      <c r="AC64" s="37">
        <f t="shared" si="10"/>
        <v>0.23569999999999999</v>
      </c>
      <c r="AD64" s="37">
        <f t="shared" si="11"/>
        <v>0.34320000000000001</v>
      </c>
      <c r="AE64" s="37">
        <f t="shared" si="12"/>
        <v>0.46189999999999998</v>
      </c>
      <c r="AG64" s="38">
        <f t="shared" si="13"/>
        <v>1.29E-2</v>
      </c>
      <c r="AH64" s="38">
        <f t="shared" si="14"/>
        <v>4.8399999999999999E-2</v>
      </c>
      <c r="AI64" s="38">
        <f t="shared" si="15"/>
        <v>8.5599999999999996E-2</v>
      </c>
      <c r="AJ64" s="38">
        <f t="shared" si="16"/>
        <v>0.12520000000000001</v>
      </c>
      <c r="AK64" s="38">
        <f t="shared" si="17"/>
        <v>0.17069999999999999</v>
      </c>
      <c r="AM64" s="38">
        <f t="shared" si="18"/>
        <v>4.4600000000000001E-2</v>
      </c>
      <c r="AN64" s="38">
        <f t="shared" si="19"/>
        <v>0.1215</v>
      </c>
      <c r="AO64" s="38">
        <f t="shared" si="20"/>
        <v>0.13969999999999999</v>
      </c>
      <c r="AP64" s="38">
        <f t="shared" si="21"/>
        <v>0.13</v>
      </c>
      <c r="AQ64" s="38">
        <f t="shared" si="22"/>
        <v>6.4000000000000003E-3</v>
      </c>
      <c r="AR64" s="38"/>
      <c r="AS64" s="38">
        <f t="shared" si="23"/>
        <v>5.3800000000000001E-2</v>
      </c>
      <c r="AT64" s="38">
        <f t="shared" si="24"/>
        <v>0.39140000000000003</v>
      </c>
      <c r="AU64" s="38">
        <f t="shared" si="25"/>
        <v>0.3841</v>
      </c>
      <c r="AV64" s="38">
        <f t="shared" si="26"/>
        <v>0.2009</v>
      </c>
      <c r="AW64" s="38">
        <f t="shared" si="27"/>
        <v>0.21629999999999999</v>
      </c>
    </row>
    <row r="65" spans="2:49" ht="15.75" x14ac:dyDescent="0.25">
      <c r="B65">
        <v>0.3</v>
      </c>
      <c r="C65">
        <v>0.18</v>
      </c>
      <c r="D65">
        <v>0.23</v>
      </c>
      <c r="E65">
        <v>0.9</v>
      </c>
      <c r="F65">
        <v>0.84</v>
      </c>
      <c r="G65" t="s">
        <v>20</v>
      </c>
      <c r="H65">
        <f t="shared" si="0"/>
        <v>0.72199999999999998</v>
      </c>
      <c r="I65">
        <f t="shared" si="3"/>
        <v>0.2555</v>
      </c>
      <c r="J65">
        <f t="shared" si="1"/>
        <v>9.5399999999999999E-2</v>
      </c>
      <c r="K65">
        <f t="shared" si="2"/>
        <v>7.4700000000000003E-2</v>
      </c>
      <c r="L65" s="47">
        <f t="shared" si="4"/>
        <v>7.4700000000000003E-2</v>
      </c>
      <c r="M65" t="str">
        <f t="shared" si="5"/>
        <v>High</v>
      </c>
      <c r="N65">
        <f t="shared" si="6"/>
        <v>1</v>
      </c>
      <c r="O65">
        <f>'Test_IF-có_validate'!O65</f>
        <v>0.33329999999999999</v>
      </c>
      <c r="P65">
        <f>'Test_IF-có_validate'!P65</f>
        <v>0.2</v>
      </c>
      <c r="Q65">
        <f>'Test_IF-có_validate'!Q65</f>
        <v>0.24440000000000001</v>
      </c>
      <c r="R65">
        <f>'Test_IF-có_validate'!R65</f>
        <v>0.90910000000000002</v>
      </c>
      <c r="S65">
        <f>'Test_IF-có_validate'!S65</f>
        <v>0.84689999999999999</v>
      </c>
      <c r="U65" s="37">
        <f t="shared" si="28"/>
        <v>0.5</v>
      </c>
      <c r="V65" s="37">
        <f t="shared" si="28"/>
        <v>0.66669999999999996</v>
      </c>
      <c r="W65" s="37">
        <f t="shared" si="28"/>
        <v>0.60719999999999996</v>
      </c>
      <c r="X65" s="37">
        <f t="shared" si="28"/>
        <v>4.7600000000000003E-2</v>
      </c>
      <c r="Y65" s="37">
        <f t="shared" si="28"/>
        <v>8.2900000000000001E-2</v>
      </c>
      <c r="AA65" s="37">
        <f t="shared" si="8"/>
        <v>7.1000000000000004E-3</v>
      </c>
      <c r="AB65" s="37">
        <f t="shared" si="9"/>
        <v>2.3599999999999999E-2</v>
      </c>
      <c r="AC65" s="37">
        <f t="shared" si="10"/>
        <v>0.1608</v>
      </c>
      <c r="AD65" s="37">
        <f t="shared" si="11"/>
        <v>0.45279999999999998</v>
      </c>
      <c r="AE65" s="37">
        <f t="shared" si="12"/>
        <v>0.76419999999999999</v>
      </c>
      <c r="AG65" s="38">
        <f t="shared" si="13"/>
        <v>8.6999999999999994E-3</v>
      </c>
      <c r="AH65" s="38">
        <f t="shared" si="14"/>
        <v>8.5000000000000006E-3</v>
      </c>
      <c r="AI65" s="38">
        <f t="shared" si="15"/>
        <v>5.7599999999999998E-2</v>
      </c>
      <c r="AJ65" s="38">
        <f t="shared" si="16"/>
        <v>0.1696</v>
      </c>
      <c r="AK65" s="38">
        <f t="shared" si="17"/>
        <v>0.2702</v>
      </c>
      <c r="AM65" s="38">
        <f t="shared" si="18"/>
        <v>4.0500000000000001E-2</v>
      </c>
      <c r="AN65" s="38">
        <f t="shared" si="19"/>
        <v>8.2299999999999998E-2</v>
      </c>
      <c r="AO65" s="38">
        <f t="shared" si="20"/>
        <v>0.1118</v>
      </c>
      <c r="AP65" s="38">
        <f t="shared" si="21"/>
        <v>0.17430000000000001</v>
      </c>
      <c r="AQ65" s="38">
        <f t="shared" si="22"/>
        <v>9.3100000000000002E-2</v>
      </c>
      <c r="AR65" s="38"/>
      <c r="AS65" s="38">
        <f t="shared" si="23"/>
        <v>4.9599999999999998E-2</v>
      </c>
      <c r="AT65" s="38">
        <f t="shared" si="24"/>
        <v>0.29139999999999999</v>
      </c>
      <c r="AU65" s="38">
        <f t="shared" si="25"/>
        <v>0.3105</v>
      </c>
      <c r="AV65" s="38">
        <f t="shared" si="26"/>
        <v>0.31559999999999999</v>
      </c>
      <c r="AW65" s="38">
        <f t="shared" si="27"/>
        <v>5.5E-2</v>
      </c>
    </row>
    <row r="66" spans="2:49" ht="15.75" x14ac:dyDescent="0.25">
      <c r="B66">
        <v>0.32</v>
      </c>
      <c r="C66">
        <v>0.02</v>
      </c>
      <c r="D66">
        <v>0.34</v>
      </c>
      <c r="E66">
        <v>0.13</v>
      </c>
      <c r="F66">
        <v>0.31</v>
      </c>
      <c r="G66" t="s">
        <v>21</v>
      </c>
      <c r="H66">
        <f t="shared" si="0"/>
        <v>0.24360000000000001</v>
      </c>
      <c r="I66">
        <f t="shared" si="3"/>
        <v>9.0800000000000006E-2</v>
      </c>
      <c r="J66">
        <f t="shared" si="1"/>
        <v>8.1600000000000006E-2</v>
      </c>
      <c r="K66">
        <f t="shared" si="2"/>
        <v>0.40960000000000002</v>
      </c>
      <c r="L66" s="47">
        <f t="shared" si="4"/>
        <v>8.1600000000000006E-2</v>
      </c>
      <c r="M66" t="str">
        <f t="shared" si="5"/>
        <v>Middle</v>
      </c>
      <c r="N66">
        <f t="shared" si="6"/>
        <v>0</v>
      </c>
      <c r="O66">
        <f>'Test_IF-có_validate'!O66</f>
        <v>0.35560000000000003</v>
      </c>
      <c r="P66">
        <f>'Test_IF-có_validate'!P66</f>
        <v>2.2200000000000001E-2</v>
      </c>
      <c r="Q66">
        <f>'Test_IF-có_validate'!Q66</f>
        <v>0.36670000000000003</v>
      </c>
      <c r="R66">
        <f>'Test_IF-có_validate'!R66</f>
        <v>0.1313</v>
      </c>
      <c r="S66">
        <f>'Test_IF-có_validate'!S66</f>
        <v>0.30609999999999998</v>
      </c>
      <c r="U66" s="37">
        <f t="shared" si="28"/>
        <v>0.47539999999999999</v>
      </c>
      <c r="V66" s="37">
        <f t="shared" si="28"/>
        <v>0.95660000000000001</v>
      </c>
      <c r="W66" s="37">
        <f t="shared" si="28"/>
        <v>0.46339999999999998</v>
      </c>
      <c r="X66" s="37">
        <f t="shared" si="28"/>
        <v>0.76790000000000003</v>
      </c>
      <c r="Y66" s="37">
        <f t="shared" si="28"/>
        <v>0.53129999999999999</v>
      </c>
      <c r="AA66" s="37">
        <f t="shared" si="8"/>
        <v>1.6299999999999999E-2</v>
      </c>
      <c r="AB66" s="37">
        <f t="shared" si="9"/>
        <v>0.2422</v>
      </c>
      <c r="AC66" s="37">
        <f t="shared" si="10"/>
        <v>2.9600000000000001E-2</v>
      </c>
      <c r="AD66" s="37">
        <f t="shared" si="11"/>
        <v>0.25659999999999999</v>
      </c>
      <c r="AE66" s="37">
        <f t="shared" si="12"/>
        <v>0.25719999999999998</v>
      </c>
      <c r="AG66" s="38">
        <f t="shared" si="13"/>
        <v>4.0000000000000002E-4</v>
      </c>
      <c r="AH66" s="38">
        <f t="shared" si="14"/>
        <v>9.2100000000000001E-2</v>
      </c>
      <c r="AI66" s="38">
        <f t="shared" si="15"/>
        <v>1.0500000000000001E-2</v>
      </c>
      <c r="AJ66" s="38">
        <f t="shared" si="16"/>
        <v>9.4299999999999995E-2</v>
      </c>
      <c r="AK66" s="38">
        <f t="shared" si="17"/>
        <v>9.5899999999999999E-2</v>
      </c>
      <c r="AM66" s="38">
        <f t="shared" si="18"/>
        <v>3.2199999999999999E-2</v>
      </c>
      <c r="AN66" s="38">
        <f t="shared" si="19"/>
        <v>0.16320000000000001</v>
      </c>
      <c r="AO66" s="38">
        <f t="shared" si="20"/>
        <v>6.4799999999999996E-2</v>
      </c>
      <c r="AP66" s="38">
        <f t="shared" si="21"/>
        <v>8.9499999999999996E-2</v>
      </c>
      <c r="AQ66" s="38">
        <f t="shared" si="22"/>
        <v>8.2400000000000001E-2</v>
      </c>
      <c r="AR66" s="38"/>
      <c r="AS66" s="38">
        <f t="shared" si="23"/>
        <v>4.1300000000000003E-2</v>
      </c>
      <c r="AT66" s="38">
        <f t="shared" si="24"/>
        <v>0.49130000000000001</v>
      </c>
      <c r="AU66" s="38">
        <f t="shared" si="25"/>
        <v>0.17829999999999999</v>
      </c>
      <c r="AV66" s="38">
        <f t="shared" si="26"/>
        <v>0.3997</v>
      </c>
      <c r="AW66" s="38">
        <f t="shared" si="27"/>
        <v>0.42449999999999999</v>
      </c>
    </row>
    <row r="67" spans="2:49" ht="15.75" x14ac:dyDescent="0.25">
      <c r="B67">
        <v>0.28000000000000003</v>
      </c>
      <c r="C67">
        <v>0.12</v>
      </c>
      <c r="D67">
        <v>0.38</v>
      </c>
      <c r="E67">
        <v>0.17</v>
      </c>
      <c r="F67">
        <v>0.6</v>
      </c>
      <c r="G67" t="s">
        <v>24</v>
      </c>
      <c r="H67">
        <f t="shared" ref="H67:H130" si="29">ROUND(SUMPRODUCT($B$1:$F$1,AA67:AE67),4)</f>
        <v>0.49990000000000001</v>
      </c>
      <c r="I67">
        <f t="shared" ref="I67:I130" si="30">ROUND(SUMPRODUCT($B$1:$F$1,AG67:AK67),4)</f>
        <v>0.18329999999999999</v>
      </c>
      <c r="J67">
        <f t="shared" ref="J67:J130" si="31">ROUND(SUMPRODUCT($B$1:$F$1,AM67:AQ67),4)</f>
        <v>2.2700000000000001E-2</v>
      </c>
      <c r="K67">
        <f t="shared" ref="K67:K130" si="32">ROUND(SUMPRODUCT($B$1:$F$1,AS67:AW67),4)</f>
        <v>0.1484</v>
      </c>
      <c r="L67" s="47">
        <f t="shared" si="4"/>
        <v>2.2700000000000001E-2</v>
      </c>
      <c r="M67" t="str">
        <f t="shared" si="5"/>
        <v>Middle</v>
      </c>
      <c r="N67">
        <f t="shared" si="6"/>
        <v>1</v>
      </c>
      <c r="O67">
        <f>'Test_IF-có_validate'!O67</f>
        <v>0.31109999999999999</v>
      </c>
      <c r="P67">
        <f>'Test_IF-có_validate'!P67</f>
        <v>0.1333</v>
      </c>
      <c r="Q67">
        <f>'Test_IF-có_validate'!Q67</f>
        <v>0.41110000000000002</v>
      </c>
      <c r="R67">
        <f>'Test_IF-có_validate'!R67</f>
        <v>0.17169999999999999</v>
      </c>
      <c r="S67">
        <f>'Test_IF-có_validate'!S67</f>
        <v>0.60199999999999998</v>
      </c>
      <c r="U67" s="37">
        <f t="shared" si="28"/>
        <v>0.52539999999999998</v>
      </c>
      <c r="V67" s="37">
        <f t="shared" si="28"/>
        <v>0.76480000000000004</v>
      </c>
      <c r="W67" s="37">
        <f t="shared" si="28"/>
        <v>0.4173</v>
      </c>
      <c r="X67" s="37">
        <f t="shared" si="28"/>
        <v>0.70689999999999997</v>
      </c>
      <c r="Y67" s="37">
        <f t="shared" si="28"/>
        <v>0.24840000000000001</v>
      </c>
      <c r="AA67" s="37">
        <f t="shared" si="8"/>
        <v>3.0800000000000001E-2</v>
      </c>
      <c r="AB67" s="37">
        <f t="shared" si="9"/>
        <v>0.104</v>
      </c>
      <c r="AC67" s="37">
        <f t="shared" si="10"/>
        <v>1.5599999999999999E-2</v>
      </c>
      <c r="AD67" s="37">
        <f t="shared" si="11"/>
        <v>0.20979999999999999</v>
      </c>
      <c r="AE67" s="37">
        <f t="shared" si="12"/>
        <v>0.53680000000000005</v>
      </c>
      <c r="AG67" s="38">
        <f t="shared" si="13"/>
        <v>1.7100000000000001E-2</v>
      </c>
      <c r="AH67" s="38">
        <f t="shared" si="14"/>
        <v>3.8100000000000002E-2</v>
      </c>
      <c r="AI67" s="38">
        <f t="shared" si="15"/>
        <v>5.4999999999999997E-3</v>
      </c>
      <c r="AJ67" s="38">
        <f t="shared" si="16"/>
        <v>7.6300000000000007E-2</v>
      </c>
      <c r="AK67" s="38">
        <f t="shared" si="17"/>
        <v>0.19689999999999999</v>
      </c>
      <c r="AM67" s="38">
        <f t="shared" si="18"/>
        <v>4.8899999999999999E-2</v>
      </c>
      <c r="AN67" s="38">
        <f t="shared" si="19"/>
        <v>0.1115</v>
      </c>
      <c r="AO67" s="38">
        <f t="shared" si="20"/>
        <v>4.8899999999999999E-2</v>
      </c>
      <c r="AP67" s="38">
        <f t="shared" si="21"/>
        <v>7.1499999999999994E-2</v>
      </c>
      <c r="AQ67" s="38">
        <f t="shared" si="22"/>
        <v>0.02</v>
      </c>
      <c r="AR67" s="38"/>
      <c r="AS67" s="38">
        <f t="shared" si="23"/>
        <v>5.8000000000000003E-2</v>
      </c>
      <c r="AT67" s="38">
        <f t="shared" si="24"/>
        <v>0.36630000000000001</v>
      </c>
      <c r="AU67" s="38">
        <f t="shared" si="25"/>
        <v>0.1331</v>
      </c>
      <c r="AV67" s="38">
        <f t="shared" si="26"/>
        <v>0.35439999999999999</v>
      </c>
      <c r="AW67" s="38">
        <f t="shared" si="27"/>
        <v>0.14549999999999999</v>
      </c>
    </row>
    <row r="68" spans="2:49" ht="15.75" x14ac:dyDescent="0.25">
      <c r="B68">
        <v>0.26</v>
      </c>
      <c r="C68">
        <v>0.09</v>
      </c>
      <c r="D68">
        <v>0.33</v>
      </c>
      <c r="E68">
        <v>0.28000000000000003</v>
      </c>
      <c r="F68">
        <v>0.32</v>
      </c>
      <c r="G68" t="s">
        <v>21</v>
      </c>
      <c r="H68">
        <f t="shared" si="29"/>
        <v>0.251</v>
      </c>
      <c r="I68">
        <f t="shared" si="30"/>
        <v>9.35E-2</v>
      </c>
      <c r="J68">
        <f t="shared" si="31"/>
        <v>7.7200000000000005E-2</v>
      </c>
      <c r="K68">
        <f t="shared" si="32"/>
        <v>0.39729999999999999</v>
      </c>
      <c r="L68" s="47">
        <f t="shared" ref="L68:L131" si="33">MIN(H68:K68)</f>
        <v>7.7200000000000005E-2</v>
      </c>
      <c r="M68" t="str">
        <f t="shared" ref="M68:M127" si="34">IF(L68=H68,"Very Low",IF(L68=I68,"Low",IF(L68=J68,"Middle","High")))</f>
        <v>Middle</v>
      </c>
      <c r="N68">
        <f t="shared" ref="N68:N131" si="35">IF(M68=G68,1,0)</f>
        <v>0</v>
      </c>
      <c r="O68">
        <f>'Test_IF-có_validate'!O68</f>
        <v>0.28889999999999999</v>
      </c>
      <c r="P68">
        <f>'Test_IF-có_validate'!P68</f>
        <v>0.1</v>
      </c>
      <c r="Q68">
        <f>'Test_IF-có_validate'!Q68</f>
        <v>0.35560000000000003</v>
      </c>
      <c r="R68">
        <f>'Test_IF-có_validate'!R68</f>
        <v>0.2828</v>
      </c>
      <c r="S68">
        <f>'Test_IF-có_validate'!S68</f>
        <v>0.31630000000000003</v>
      </c>
      <c r="U68" s="37">
        <f t="shared" si="28"/>
        <v>0.55169999999999997</v>
      </c>
      <c r="V68" s="37">
        <f t="shared" si="28"/>
        <v>0.81820000000000004</v>
      </c>
      <c r="W68" s="37">
        <f t="shared" si="28"/>
        <v>0.47539999999999999</v>
      </c>
      <c r="X68" s="37">
        <f t="shared" si="28"/>
        <v>0.55910000000000004</v>
      </c>
      <c r="Y68" s="37">
        <f t="shared" si="28"/>
        <v>0.51939999999999997</v>
      </c>
      <c r="AA68" s="37">
        <f t="shared" ref="AA68:AA131" si="36">ROUND((ABS(O68-O$154)+ABS(U68-U$154))*(1-ABS((1-O68-U68)-(1-O$154-U$154))/2)/2,4)</f>
        <v>5.4899999999999997E-2</v>
      </c>
      <c r="AB68" s="37">
        <f t="shared" ref="AB68:AB131" si="37">ROUND((ABS(P68-P$154)+ABS(V68-V$154))*(1-ABS((1-P68-V68)-(1-P$154-V$154))/2)/2,4)</f>
        <v>0.14499999999999999</v>
      </c>
      <c r="AC68" s="37">
        <f t="shared" ref="AC68:AC131" si="38">ROUND((ABS(Q68-Q$154)+ABS(W68-W$154))*(1-ABS((1-Q68-W68)-(1-Q$154-W$154))/2)/2,4)</f>
        <v>4.1099999999999998E-2</v>
      </c>
      <c r="AD68" s="37">
        <f t="shared" ref="AD68:AD131" si="39">ROUND((ABS(R68-R$154)+ABS(X68-X$154))*(1-ABS((1-R68-X68)-(1-R$154-X$154))/2)/2,4)</f>
        <v>8.5099999999999995E-2</v>
      </c>
      <c r="AE68" s="37">
        <f t="shared" ref="AE68:AE131" si="40">ROUND((ABS(S68-S$154)+ABS(Y68-Y$154))*(1-ABS((1-S68-Y68)-(1-S$154-Y$154))/2)/2,4)</f>
        <v>0.26750000000000002</v>
      </c>
      <c r="AG68" s="38">
        <f t="shared" ref="AG68:AG131" si="41">ROUND(SQRT(ABS(O68-O$155)^2+ABS(U68-U$155)^2)*((1-ABS((1-O68-U68)-(1-O$155-U$155))^2)/2)/2,4)</f>
        <v>2.5700000000000001E-2</v>
      </c>
      <c r="AH68" s="38">
        <f t="shared" ref="AH68:AH131" si="42">ROUND(SQRT(ABS(P68-P$154)^2+ABS(V68-V$154)^2)*((1-ABS((1-P68-V68)-(1-P$154-V$154))^2)/2)/2,4)</f>
        <v>5.3699999999999998E-2</v>
      </c>
      <c r="AI68" s="38">
        <f t="shared" ref="AI68:AI131" si="43">ROUND(SQRT(ABS(Q68-Q$154)^2+ABS(W68-W$154)^2)*((1-ABS((1-Q68-W68)-(1-Q$154-W$154))^2)/2)/2,4)</f>
        <v>1.46E-2</v>
      </c>
      <c r="AJ68" s="38">
        <f t="shared" ref="AJ68:AJ131" si="44">ROUND(SQRT(ABS(R68-R$154)^2+ABS(X68-X$154)^2)*((1-ABS((1-R68-X68)-(1-R$154-X$154))^2)/2)/2,4)</f>
        <v>3.0300000000000001E-2</v>
      </c>
      <c r="AK68" s="38">
        <f t="shared" ref="AK68:AK131" si="45">ROUND(SQRT(ABS(S68-S$154)^2+ABS(Y68-Y$154)^2)*((1-ABS((1-S68-Y68)-(1-S$154-Y$154))^2)/2)/2,4)</f>
        <v>9.9699999999999997E-2</v>
      </c>
      <c r="AM68" s="38">
        <f t="shared" ref="AM68:AM131" si="46">ROUND(SQRT(ABS(O68-O$156)^2+ABS(U68-U$156)^2)*((1-ABS((1-O68-U68)-(1-O$156-U$156))^2)/2)/2,4)</f>
        <v>5.7500000000000002E-2</v>
      </c>
      <c r="AN68" s="38">
        <f t="shared" ref="AN68:AN131" si="47">ROUND(SQRT(ABS(P68-P$156)^2+ABS(V68-V$156)^2)*((1-ABS((1-P68-V68)-(1-P$156-V$156))^2)/2)/2,4)</f>
        <v>0.12659999999999999</v>
      </c>
      <c r="AO68" s="38">
        <f t="shared" ref="AO68:AO131" si="48">ROUND(SQRT(ABS(Q68-Q$156)^2+ABS(W68-W$156)^2)*((1-ABS((1-Q68-W68)-(1-Q$156-W$156))^2)/2)/2,4)</f>
        <v>6.8900000000000003E-2</v>
      </c>
      <c r="AP68" s="38">
        <f t="shared" ref="AP68:AP131" si="49">ROUND(SQRT(ABS(R68-R$156)^2+ABS(X68-X$156)^2)*((1-ABS((1-R68-X68)-(1-R$156-X$156))^2)/2)/2,4)</f>
        <v>2.5499999999999998E-2</v>
      </c>
      <c r="AQ68" s="38">
        <f t="shared" ref="AQ68:AQ131" si="50">ROUND(SQRT(ABS(S68-S$156)^2+ABS(Y68-Y$156)^2)*((1-ABS((1-S68-Y68)-(1-S$156-Y$156))^2)/2)/2,4)</f>
        <v>7.85E-2</v>
      </c>
      <c r="AR68" s="38"/>
      <c r="AS68" s="38">
        <f t="shared" ref="AS68:AS131" si="51">ROUND(SQRT(ABS(O68-O$157)^2+ABS(U68-U$157)^2)*((1-ABS((1-O68-U68)-(1-O$157-U$157))^2)/2)/2,4)</f>
        <v>6.6600000000000006E-2</v>
      </c>
      <c r="AT68" s="38">
        <f t="shared" ref="AT68:AT131" si="52">ROUND((ABS(P68-P$157)+ABS(V68-V$157))*(1-ABS((1-P68-V68)-(1-P$157-V$157))/2)/2,4)</f>
        <v>0.40400000000000003</v>
      </c>
      <c r="AU68" s="38">
        <f t="shared" ref="AU68:AU131" si="53">ROUND((ABS(Q68-Q$157)+ABS(W68-W$157))*(1-ABS((1-Q68-W68)-(1-Q$157-W$157))/2)/2,4)</f>
        <v>0.1898</v>
      </c>
      <c r="AV68" s="38">
        <f t="shared" ref="AV68:AV131" si="54">ROUND((ABS(R68-R$157)+ABS(X68-X$157))*(1-ABS((1-R68-X68)-(1-R$157-X$157))/2)/2,4)</f>
        <v>0.23200000000000001</v>
      </c>
      <c r="AW68" s="38">
        <f t="shared" ref="AW68:AW131" si="55">ROUND((ABS(S68-S$157)+ABS(Y68-Y$157))*(1-ABS((1-S68-Y68)-(1-S$157-Y$157))/2)/2,4)</f>
        <v>0.41349999999999998</v>
      </c>
    </row>
    <row r="69" spans="2:49" ht="15.75" x14ac:dyDescent="0.25">
      <c r="B69">
        <v>0.28000000000000003</v>
      </c>
      <c r="C69">
        <v>0.16</v>
      </c>
      <c r="D69">
        <v>0.41</v>
      </c>
      <c r="E69">
        <v>0.51</v>
      </c>
      <c r="F69">
        <v>0.56000000000000005</v>
      </c>
      <c r="G69" t="s">
        <v>24</v>
      </c>
      <c r="H69">
        <f t="shared" si="29"/>
        <v>0.46629999999999999</v>
      </c>
      <c r="I69">
        <f t="shared" si="30"/>
        <v>0.1716</v>
      </c>
      <c r="J69">
        <f t="shared" si="31"/>
        <v>9.7999999999999997E-3</v>
      </c>
      <c r="K69">
        <f t="shared" si="32"/>
        <v>0.17330000000000001</v>
      </c>
      <c r="L69" s="47">
        <f t="shared" si="33"/>
        <v>9.7999999999999997E-3</v>
      </c>
      <c r="M69" t="str">
        <f t="shared" si="34"/>
        <v>Middle</v>
      </c>
      <c r="N69">
        <f t="shared" si="35"/>
        <v>1</v>
      </c>
      <c r="O69">
        <f>'Test_IF-có_validate'!O69</f>
        <v>0.31109999999999999</v>
      </c>
      <c r="P69">
        <f>'Test_IF-có_validate'!P69</f>
        <v>0.17780000000000001</v>
      </c>
      <c r="Q69">
        <f>'Test_IF-có_validate'!Q69</f>
        <v>0.44440000000000002</v>
      </c>
      <c r="R69">
        <f>'Test_IF-có_validate'!R69</f>
        <v>0.51519999999999999</v>
      </c>
      <c r="S69">
        <f>'Test_IF-có_validate'!S69</f>
        <v>0.56120000000000003</v>
      </c>
      <c r="U69" s="37">
        <f t="shared" si="28"/>
        <v>0.52539999999999998</v>
      </c>
      <c r="V69" s="37">
        <f t="shared" si="28"/>
        <v>0.69810000000000005</v>
      </c>
      <c r="W69" s="37">
        <f t="shared" si="28"/>
        <v>0.38469999999999999</v>
      </c>
      <c r="X69" s="37">
        <f t="shared" si="28"/>
        <v>0.32</v>
      </c>
      <c r="Y69" s="37">
        <f t="shared" si="28"/>
        <v>0.28110000000000002</v>
      </c>
      <c r="AA69" s="37">
        <f t="shared" si="36"/>
        <v>3.0800000000000001E-2</v>
      </c>
      <c r="AB69" s="37">
        <f t="shared" si="37"/>
        <v>5.0099999999999999E-2</v>
      </c>
      <c r="AC69" s="37">
        <f t="shared" si="38"/>
        <v>4.8599999999999997E-2</v>
      </c>
      <c r="AD69" s="37">
        <f t="shared" si="39"/>
        <v>0.14979999999999999</v>
      </c>
      <c r="AE69" s="37">
        <f t="shared" si="40"/>
        <v>0.49940000000000001</v>
      </c>
      <c r="AG69" s="38">
        <f t="shared" si="41"/>
        <v>1.7100000000000001E-2</v>
      </c>
      <c r="AH69" s="38">
        <f t="shared" si="42"/>
        <v>1.8100000000000002E-2</v>
      </c>
      <c r="AI69" s="38">
        <f t="shared" si="43"/>
        <v>1.72E-2</v>
      </c>
      <c r="AJ69" s="38">
        <f t="shared" si="44"/>
        <v>5.3100000000000001E-2</v>
      </c>
      <c r="AK69" s="38">
        <f t="shared" si="45"/>
        <v>0.18390000000000001</v>
      </c>
      <c r="AM69" s="38">
        <f t="shared" si="46"/>
        <v>4.8899999999999999E-2</v>
      </c>
      <c r="AN69" s="38">
        <f t="shared" si="47"/>
        <v>9.1800000000000007E-2</v>
      </c>
      <c r="AO69" s="38">
        <f t="shared" si="48"/>
        <v>3.7199999999999997E-2</v>
      </c>
      <c r="AP69" s="38">
        <f t="shared" si="49"/>
        <v>5.79E-2</v>
      </c>
      <c r="AQ69" s="38">
        <f t="shared" si="50"/>
        <v>7.0000000000000001E-3</v>
      </c>
      <c r="AR69" s="38"/>
      <c r="AS69" s="38">
        <f t="shared" si="51"/>
        <v>5.8000000000000003E-2</v>
      </c>
      <c r="AT69" s="38">
        <f t="shared" si="52"/>
        <v>0.31619999999999998</v>
      </c>
      <c r="AU69" s="38">
        <f t="shared" si="53"/>
        <v>0.1004</v>
      </c>
      <c r="AV69" s="38">
        <f t="shared" si="54"/>
        <v>2.8999999999999998E-3</v>
      </c>
      <c r="AW69" s="38">
        <f t="shared" si="55"/>
        <v>0.18060000000000001</v>
      </c>
    </row>
    <row r="70" spans="2:49" ht="15.75" x14ac:dyDescent="0.25">
      <c r="B70">
        <v>0.26</v>
      </c>
      <c r="C70">
        <v>0.12</v>
      </c>
      <c r="D70">
        <v>0.34</v>
      </c>
      <c r="E70">
        <v>0.68</v>
      </c>
      <c r="F70">
        <v>0.28999999999999998</v>
      </c>
      <c r="G70" t="s">
        <v>21</v>
      </c>
      <c r="H70">
        <f t="shared" si="29"/>
        <v>0.22470000000000001</v>
      </c>
      <c r="I70">
        <f t="shared" si="30"/>
        <v>8.3699999999999997E-2</v>
      </c>
      <c r="J70">
        <f t="shared" si="31"/>
        <v>8.9200000000000002E-2</v>
      </c>
      <c r="K70">
        <f t="shared" si="32"/>
        <v>0.42630000000000001</v>
      </c>
      <c r="L70" s="47">
        <f t="shared" si="33"/>
        <v>8.3699999999999997E-2</v>
      </c>
      <c r="M70" t="str">
        <f t="shared" si="34"/>
        <v>Low</v>
      </c>
      <c r="N70">
        <f t="shared" si="35"/>
        <v>1</v>
      </c>
      <c r="O70">
        <f>'Test_IF-có_validate'!O70</f>
        <v>0.28889999999999999</v>
      </c>
      <c r="P70">
        <f>'Test_IF-có_validate'!P70</f>
        <v>0.1333</v>
      </c>
      <c r="Q70">
        <f>'Test_IF-có_validate'!Q70</f>
        <v>0.36670000000000003</v>
      </c>
      <c r="R70">
        <f>'Test_IF-có_validate'!R70</f>
        <v>0.68689999999999996</v>
      </c>
      <c r="S70">
        <f>'Test_IF-có_validate'!S70</f>
        <v>0.28570000000000001</v>
      </c>
      <c r="U70" s="37">
        <f t="shared" si="28"/>
        <v>0.55169999999999997</v>
      </c>
      <c r="V70" s="37">
        <f t="shared" si="28"/>
        <v>0.76480000000000004</v>
      </c>
      <c r="W70" s="37">
        <f t="shared" si="28"/>
        <v>0.46339999999999998</v>
      </c>
      <c r="X70" s="37">
        <f t="shared" si="28"/>
        <v>0.18559999999999999</v>
      </c>
      <c r="Y70" s="37">
        <f t="shared" si="28"/>
        <v>0.55559999999999998</v>
      </c>
      <c r="AA70" s="37">
        <f t="shared" si="36"/>
        <v>5.4899999999999997E-2</v>
      </c>
      <c r="AB70" s="37">
        <f t="shared" si="37"/>
        <v>0.104</v>
      </c>
      <c r="AC70" s="37">
        <f t="shared" si="38"/>
        <v>2.9600000000000001E-2</v>
      </c>
      <c r="AD70" s="37">
        <f t="shared" si="39"/>
        <v>0.2969</v>
      </c>
      <c r="AE70" s="37">
        <f t="shared" si="40"/>
        <v>0.23630000000000001</v>
      </c>
      <c r="AG70" s="38">
        <f t="shared" si="41"/>
        <v>2.5700000000000001E-2</v>
      </c>
      <c r="AH70" s="38">
        <f t="shared" si="42"/>
        <v>3.8100000000000002E-2</v>
      </c>
      <c r="AI70" s="38">
        <f t="shared" si="43"/>
        <v>1.0500000000000001E-2</v>
      </c>
      <c r="AJ70" s="38">
        <f t="shared" si="44"/>
        <v>0.10730000000000001</v>
      </c>
      <c r="AK70" s="38">
        <f t="shared" si="45"/>
        <v>8.8099999999999998E-2</v>
      </c>
      <c r="AM70" s="38">
        <f t="shared" si="46"/>
        <v>5.7500000000000002E-2</v>
      </c>
      <c r="AN70" s="38">
        <f t="shared" si="47"/>
        <v>0.1115</v>
      </c>
      <c r="AO70" s="38">
        <f t="shared" si="48"/>
        <v>6.4799999999999996E-2</v>
      </c>
      <c r="AP70" s="38">
        <f t="shared" si="49"/>
        <v>0.11210000000000001</v>
      </c>
      <c r="AQ70" s="38">
        <f t="shared" si="50"/>
        <v>9.0300000000000005E-2</v>
      </c>
      <c r="AR70" s="38"/>
      <c r="AS70" s="38">
        <f t="shared" si="51"/>
        <v>6.6600000000000006E-2</v>
      </c>
      <c r="AT70" s="38">
        <f t="shared" si="52"/>
        <v>0.36630000000000001</v>
      </c>
      <c r="AU70" s="38">
        <f t="shared" si="53"/>
        <v>0.17829999999999999</v>
      </c>
      <c r="AV70" s="38">
        <f t="shared" si="54"/>
        <v>0.153</v>
      </c>
      <c r="AW70" s="38">
        <f t="shared" si="55"/>
        <v>0.44700000000000001</v>
      </c>
    </row>
    <row r="71" spans="2:49" ht="15.75" x14ac:dyDescent="0.25">
      <c r="B71">
        <v>0.31</v>
      </c>
      <c r="C71">
        <v>0.2</v>
      </c>
      <c r="D71">
        <v>0.46</v>
      </c>
      <c r="E71">
        <v>0.78</v>
      </c>
      <c r="F71">
        <v>0.83</v>
      </c>
      <c r="G71" t="s">
        <v>20</v>
      </c>
      <c r="H71">
        <f t="shared" si="29"/>
        <v>0.70820000000000005</v>
      </c>
      <c r="I71">
        <f t="shared" si="30"/>
        <v>0.251</v>
      </c>
      <c r="J71">
        <f t="shared" si="31"/>
        <v>8.6699999999999999E-2</v>
      </c>
      <c r="K71">
        <f t="shared" si="32"/>
        <v>5.04E-2</v>
      </c>
      <c r="L71" s="47">
        <f t="shared" si="33"/>
        <v>5.04E-2</v>
      </c>
      <c r="M71" t="str">
        <f t="shared" si="34"/>
        <v>High</v>
      </c>
      <c r="N71">
        <f t="shared" si="35"/>
        <v>1</v>
      </c>
      <c r="O71">
        <f>'Test_IF-có_validate'!O71</f>
        <v>0.34439999999999998</v>
      </c>
      <c r="P71">
        <f>'Test_IF-có_validate'!P71</f>
        <v>0.22220000000000001</v>
      </c>
      <c r="Q71">
        <f>'Test_IF-có_validate'!Q71</f>
        <v>0.5</v>
      </c>
      <c r="R71">
        <f>'Test_IF-có_validate'!R71</f>
        <v>0.78790000000000004</v>
      </c>
      <c r="S71">
        <f>'Test_IF-có_validate'!S71</f>
        <v>0.8367</v>
      </c>
      <c r="U71" s="37">
        <f t="shared" si="28"/>
        <v>0.48770000000000002</v>
      </c>
      <c r="V71" s="37">
        <f t="shared" si="28"/>
        <v>0.63639999999999997</v>
      </c>
      <c r="W71" s="37">
        <f t="shared" si="28"/>
        <v>0.33329999999999999</v>
      </c>
      <c r="X71" s="37">
        <f t="shared" si="28"/>
        <v>0.1186</v>
      </c>
      <c r="Y71" s="37">
        <f t="shared" si="28"/>
        <v>8.8900000000000007E-2</v>
      </c>
      <c r="AA71" s="37">
        <f t="shared" si="36"/>
        <v>4.5999999999999999E-3</v>
      </c>
      <c r="AB71" s="37">
        <f t="shared" si="37"/>
        <v>2.5000000000000001E-3</v>
      </c>
      <c r="AC71" s="37">
        <f t="shared" si="38"/>
        <v>0.1019</v>
      </c>
      <c r="AD71" s="37">
        <f t="shared" si="39"/>
        <v>0.3725</v>
      </c>
      <c r="AE71" s="37">
        <f t="shared" si="40"/>
        <v>0.75449999999999995</v>
      </c>
      <c r="AG71" s="38">
        <f t="shared" si="41"/>
        <v>4.5999999999999999E-3</v>
      </c>
      <c r="AH71" s="38">
        <f t="shared" si="42"/>
        <v>8.9999999999999998E-4</v>
      </c>
      <c r="AI71" s="38">
        <f t="shared" si="43"/>
        <v>3.61E-2</v>
      </c>
      <c r="AJ71" s="38">
        <f t="shared" si="44"/>
        <v>0.1368</v>
      </c>
      <c r="AK71" s="38">
        <f t="shared" si="45"/>
        <v>0.26729999999999998</v>
      </c>
      <c r="AM71" s="38">
        <f t="shared" si="46"/>
        <v>3.6299999999999999E-2</v>
      </c>
      <c r="AN71" s="38">
        <f t="shared" si="47"/>
        <v>7.2999999999999995E-2</v>
      </c>
      <c r="AO71" s="38">
        <f t="shared" si="48"/>
        <v>1.83E-2</v>
      </c>
      <c r="AP71" s="38">
        <f t="shared" si="49"/>
        <v>0.1416</v>
      </c>
      <c r="AQ71" s="38">
        <f t="shared" si="50"/>
        <v>9.0200000000000002E-2</v>
      </c>
      <c r="AR71" s="38"/>
      <c r="AS71" s="38">
        <f t="shared" si="51"/>
        <v>4.5400000000000003E-2</v>
      </c>
      <c r="AT71" s="38">
        <f t="shared" si="52"/>
        <v>0.26669999999999999</v>
      </c>
      <c r="AU71" s="38">
        <f t="shared" si="53"/>
        <v>4.7300000000000002E-2</v>
      </c>
      <c r="AV71" s="38">
        <f t="shared" si="54"/>
        <v>0.23130000000000001</v>
      </c>
      <c r="AW71" s="38">
        <f t="shared" si="55"/>
        <v>4.7100000000000003E-2</v>
      </c>
    </row>
    <row r="72" spans="2:49" ht="15.75" x14ac:dyDescent="0.25">
      <c r="B72">
        <v>0.25</v>
      </c>
      <c r="C72">
        <v>0.05</v>
      </c>
      <c r="D72">
        <v>0.53</v>
      </c>
      <c r="E72">
        <v>0.1</v>
      </c>
      <c r="F72">
        <v>0.12</v>
      </c>
      <c r="G72" t="s">
        <v>23</v>
      </c>
      <c r="H72">
        <f t="shared" si="29"/>
        <v>5.11E-2</v>
      </c>
      <c r="I72">
        <f t="shared" si="30"/>
        <v>1.8700000000000001E-2</v>
      </c>
      <c r="J72">
        <f t="shared" si="31"/>
        <v>0.1532</v>
      </c>
      <c r="K72">
        <f t="shared" si="32"/>
        <v>0.62439999999999996</v>
      </c>
      <c r="L72" s="47">
        <f t="shared" si="33"/>
        <v>1.8700000000000001E-2</v>
      </c>
      <c r="M72" t="str">
        <f t="shared" si="34"/>
        <v>Low</v>
      </c>
      <c r="N72">
        <f t="shared" si="35"/>
        <v>0</v>
      </c>
      <c r="O72">
        <f>'Test_IF-có_validate'!O72</f>
        <v>0.27779999999999999</v>
      </c>
      <c r="P72">
        <f>'Test_IF-có_validate'!P72</f>
        <v>5.5599999999999997E-2</v>
      </c>
      <c r="Q72">
        <f>'Test_IF-có_validate'!Q72</f>
        <v>0.57779999999999998</v>
      </c>
      <c r="R72">
        <f>'Test_IF-có_validate'!R72</f>
        <v>0.10100000000000001</v>
      </c>
      <c r="S72">
        <f>'Test_IF-có_validate'!S72</f>
        <v>0.11219999999999999</v>
      </c>
      <c r="U72" s="37">
        <f t="shared" si="28"/>
        <v>0.56520000000000004</v>
      </c>
      <c r="V72" s="37">
        <f t="shared" si="28"/>
        <v>0.89470000000000005</v>
      </c>
      <c r="W72" s="37">
        <f t="shared" si="28"/>
        <v>0.2676</v>
      </c>
      <c r="X72" s="37">
        <f t="shared" si="28"/>
        <v>0.8165</v>
      </c>
      <c r="Y72" s="37">
        <f t="shared" si="28"/>
        <v>0.79820000000000002</v>
      </c>
      <c r="AA72" s="37">
        <f t="shared" si="36"/>
        <v>6.7100000000000007E-2</v>
      </c>
      <c r="AB72" s="37">
        <f t="shared" si="37"/>
        <v>0.20030000000000001</v>
      </c>
      <c r="AC72" s="37">
        <f t="shared" si="38"/>
        <v>0.1724</v>
      </c>
      <c r="AD72" s="37">
        <f t="shared" si="39"/>
        <v>0.29189999999999999</v>
      </c>
      <c r="AE72" s="37">
        <f t="shared" si="40"/>
        <v>3.8899999999999997E-2</v>
      </c>
      <c r="AG72" s="38">
        <f t="shared" si="41"/>
        <v>3.0099999999999998E-2</v>
      </c>
      <c r="AH72" s="38">
        <f t="shared" si="42"/>
        <v>7.5300000000000006E-2</v>
      </c>
      <c r="AI72" s="38">
        <f t="shared" si="43"/>
        <v>6.1499999999999999E-2</v>
      </c>
      <c r="AJ72" s="38">
        <f t="shared" si="44"/>
        <v>0.1082</v>
      </c>
      <c r="AK72" s="38">
        <f t="shared" si="45"/>
        <v>1.43E-2</v>
      </c>
      <c r="AM72" s="38">
        <f t="shared" si="46"/>
        <v>6.1800000000000001E-2</v>
      </c>
      <c r="AN72" s="38">
        <f t="shared" si="47"/>
        <v>0.1474</v>
      </c>
      <c r="AO72" s="38">
        <f t="shared" si="48"/>
        <v>7.1999999999999998E-3</v>
      </c>
      <c r="AP72" s="38">
        <f t="shared" si="49"/>
        <v>0.10340000000000001</v>
      </c>
      <c r="AQ72" s="38">
        <f t="shared" si="50"/>
        <v>0.16350000000000001</v>
      </c>
      <c r="AR72" s="38"/>
      <c r="AS72" s="38">
        <f t="shared" si="51"/>
        <v>7.0900000000000005E-2</v>
      </c>
      <c r="AT72" s="38">
        <f t="shared" si="52"/>
        <v>0.4541</v>
      </c>
      <c r="AU72" s="38">
        <f t="shared" si="53"/>
        <v>2.4199999999999999E-2</v>
      </c>
      <c r="AV72" s="38">
        <f t="shared" si="54"/>
        <v>0.43369999999999997</v>
      </c>
      <c r="AW72" s="38">
        <f t="shared" si="55"/>
        <v>0.66669999999999996</v>
      </c>
    </row>
    <row r="73" spans="2:49" ht="15.75" x14ac:dyDescent="0.25">
      <c r="B73">
        <v>0.32</v>
      </c>
      <c r="C73">
        <v>0.15</v>
      </c>
      <c r="D73">
        <v>0.66</v>
      </c>
      <c r="E73">
        <v>0.24</v>
      </c>
      <c r="F73">
        <v>0.82</v>
      </c>
      <c r="G73" t="s">
        <v>20</v>
      </c>
      <c r="H73">
        <f t="shared" si="29"/>
        <v>0.70699999999999996</v>
      </c>
      <c r="I73">
        <f t="shared" si="30"/>
        <v>0.25109999999999999</v>
      </c>
      <c r="J73">
        <f t="shared" si="31"/>
        <v>8.4599999999999995E-2</v>
      </c>
      <c r="K73">
        <f t="shared" si="32"/>
        <v>4.9700000000000001E-2</v>
      </c>
      <c r="L73" s="47">
        <f t="shared" si="33"/>
        <v>4.9700000000000001E-2</v>
      </c>
      <c r="M73" t="str">
        <f t="shared" si="34"/>
        <v>High</v>
      </c>
      <c r="N73">
        <f t="shared" si="35"/>
        <v>1</v>
      </c>
      <c r="O73">
        <f>'Test_IF-có_validate'!O73</f>
        <v>0.35560000000000003</v>
      </c>
      <c r="P73">
        <f>'Test_IF-có_validate'!P73</f>
        <v>0.16669999999999999</v>
      </c>
      <c r="Q73">
        <f>'Test_IF-có_validate'!Q73</f>
        <v>0.72219999999999995</v>
      </c>
      <c r="R73">
        <f>'Test_IF-có_validate'!R73</f>
        <v>0.2424</v>
      </c>
      <c r="S73">
        <f>'Test_IF-có_validate'!S73</f>
        <v>0.82650000000000001</v>
      </c>
      <c r="U73" s="37">
        <f t="shared" si="28"/>
        <v>0.47539999999999999</v>
      </c>
      <c r="V73" s="37">
        <f t="shared" si="28"/>
        <v>0.71419999999999995</v>
      </c>
      <c r="W73" s="37">
        <f t="shared" si="28"/>
        <v>0.1613</v>
      </c>
      <c r="X73" s="37">
        <f t="shared" si="28"/>
        <v>0.60980000000000001</v>
      </c>
      <c r="Y73" s="37">
        <f t="shared" si="28"/>
        <v>9.5000000000000001E-2</v>
      </c>
      <c r="AA73" s="37">
        <f t="shared" si="36"/>
        <v>1.6299999999999999E-2</v>
      </c>
      <c r="AB73" s="37">
        <f t="shared" si="37"/>
        <v>6.3399999999999998E-2</v>
      </c>
      <c r="AC73" s="37">
        <f t="shared" si="38"/>
        <v>0.29099999999999998</v>
      </c>
      <c r="AD73" s="37">
        <f t="shared" si="39"/>
        <v>0.12970000000000001</v>
      </c>
      <c r="AE73" s="37">
        <f t="shared" si="40"/>
        <v>0.74490000000000001</v>
      </c>
      <c r="AG73" s="38">
        <f t="shared" si="41"/>
        <v>4.0000000000000002E-4</v>
      </c>
      <c r="AH73" s="38">
        <f t="shared" si="42"/>
        <v>2.3E-2</v>
      </c>
      <c r="AI73" s="38">
        <f t="shared" si="43"/>
        <v>0.10589999999999999</v>
      </c>
      <c r="AJ73" s="38">
        <f t="shared" si="44"/>
        <v>4.65E-2</v>
      </c>
      <c r="AK73" s="38">
        <f t="shared" si="45"/>
        <v>0.26440000000000002</v>
      </c>
      <c r="AM73" s="38">
        <f t="shared" si="46"/>
        <v>3.2199999999999999E-2</v>
      </c>
      <c r="AN73" s="38">
        <f t="shared" si="47"/>
        <v>9.6600000000000005E-2</v>
      </c>
      <c r="AO73" s="38">
        <f t="shared" si="48"/>
        <v>5.1900000000000002E-2</v>
      </c>
      <c r="AP73" s="38">
        <f t="shared" si="49"/>
        <v>4.1700000000000001E-2</v>
      </c>
      <c r="AQ73" s="38">
        <f t="shared" si="50"/>
        <v>8.7400000000000005E-2</v>
      </c>
      <c r="AR73" s="38"/>
      <c r="AS73" s="38">
        <f t="shared" si="51"/>
        <v>4.1300000000000003E-2</v>
      </c>
      <c r="AT73" s="38">
        <f t="shared" si="52"/>
        <v>0.3286</v>
      </c>
      <c r="AU73" s="38">
        <f t="shared" si="53"/>
        <v>0.1464</v>
      </c>
      <c r="AV73" s="38">
        <f t="shared" si="54"/>
        <v>0.27600000000000002</v>
      </c>
      <c r="AW73" s="38">
        <f t="shared" si="55"/>
        <v>3.9100000000000003E-2</v>
      </c>
    </row>
    <row r="74" spans="2:49" ht="15.75" x14ac:dyDescent="0.25">
      <c r="B74">
        <v>0.28000000000000003</v>
      </c>
      <c r="C74">
        <v>0.08</v>
      </c>
      <c r="D74">
        <v>0.52</v>
      </c>
      <c r="E74">
        <v>0.25</v>
      </c>
      <c r="F74">
        <v>0.08</v>
      </c>
      <c r="G74" t="s">
        <v>23</v>
      </c>
      <c r="H74">
        <f t="shared" si="29"/>
        <v>2.5899999999999999E-2</v>
      </c>
      <c r="I74">
        <f t="shared" si="30"/>
        <v>9.4000000000000004E-3</v>
      </c>
      <c r="J74">
        <f t="shared" si="31"/>
        <v>0.16919999999999999</v>
      </c>
      <c r="K74">
        <f t="shared" si="32"/>
        <v>0.66210000000000002</v>
      </c>
      <c r="L74" s="47">
        <f t="shared" si="33"/>
        <v>9.4000000000000004E-3</v>
      </c>
      <c r="M74" t="str">
        <f t="shared" si="34"/>
        <v>Low</v>
      </c>
      <c r="N74">
        <f t="shared" si="35"/>
        <v>0</v>
      </c>
      <c r="O74">
        <f>'Test_IF-có_validate'!O74</f>
        <v>0.31109999999999999</v>
      </c>
      <c r="P74">
        <f>'Test_IF-có_validate'!P74</f>
        <v>8.8900000000000007E-2</v>
      </c>
      <c r="Q74">
        <f>'Test_IF-có_validate'!Q74</f>
        <v>0.56669999999999998</v>
      </c>
      <c r="R74">
        <f>'Test_IF-có_validate'!R74</f>
        <v>0.2525</v>
      </c>
      <c r="S74">
        <f>'Test_IF-có_validate'!S74</f>
        <v>7.1400000000000005E-2</v>
      </c>
      <c r="U74" s="37">
        <f t="shared" si="28"/>
        <v>0.52539999999999998</v>
      </c>
      <c r="V74" s="37">
        <f t="shared" si="28"/>
        <v>0.8367</v>
      </c>
      <c r="W74" s="37">
        <f t="shared" si="28"/>
        <v>0.27660000000000001</v>
      </c>
      <c r="X74" s="37">
        <f t="shared" si="28"/>
        <v>0.5968</v>
      </c>
      <c r="Y74" s="37">
        <f t="shared" si="28"/>
        <v>0.86670000000000003</v>
      </c>
      <c r="AA74" s="37">
        <f t="shared" si="36"/>
        <v>3.0800000000000001E-2</v>
      </c>
      <c r="AB74" s="37">
        <f t="shared" si="37"/>
        <v>0.1588</v>
      </c>
      <c r="AC74" s="37">
        <f t="shared" si="38"/>
        <v>0.16259999999999999</v>
      </c>
      <c r="AD74" s="37">
        <f t="shared" si="39"/>
        <v>0.11840000000000001</v>
      </c>
      <c r="AE74" s="37">
        <f t="shared" si="40"/>
        <v>1.5299999999999999E-2</v>
      </c>
      <c r="AG74" s="38">
        <f t="shared" si="41"/>
        <v>1.7100000000000001E-2</v>
      </c>
      <c r="AH74" s="38">
        <f t="shared" si="42"/>
        <v>5.8999999999999997E-2</v>
      </c>
      <c r="AI74" s="38">
        <f t="shared" si="43"/>
        <v>5.8000000000000003E-2</v>
      </c>
      <c r="AJ74" s="38">
        <f t="shared" si="44"/>
        <v>4.24E-2</v>
      </c>
      <c r="AK74" s="38">
        <f t="shared" si="45"/>
        <v>5.5999999999999999E-3</v>
      </c>
      <c r="AM74" s="38">
        <f t="shared" si="46"/>
        <v>4.8899999999999999E-2</v>
      </c>
      <c r="AN74" s="38">
        <f t="shared" si="47"/>
        <v>0.13170000000000001</v>
      </c>
      <c r="AO74" s="38">
        <f t="shared" si="48"/>
        <v>3.5999999999999999E-3</v>
      </c>
      <c r="AP74" s="38">
        <f t="shared" si="49"/>
        <v>3.7600000000000001E-2</v>
      </c>
      <c r="AQ74" s="38">
        <f t="shared" si="50"/>
        <v>0.1822</v>
      </c>
      <c r="AR74" s="38"/>
      <c r="AS74" s="38">
        <f t="shared" si="51"/>
        <v>5.8000000000000003E-2</v>
      </c>
      <c r="AT74" s="38">
        <f t="shared" si="52"/>
        <v>0.41649999999999998</v>
      </c>
      <c r="AU74" s="38">
        <f t="shared" si="53"/>
        <v>1.4200000000000001E-2</v>
      </c>
      <c r="AV74" s="38">
        <f t="shared" si="54"/>
        <v>0.26490000000000002</v>
      </c>
      <c r="AW74" s="38">
        <f t="shared" si="55"/>
        <v>0.71109999999999995</v>
      </c>
    </row>
    <row r="75" spans="2:49" ht="15.75" x14ac:dyDescent="0.25">
      <c r="B75">
        <v>0.33</v>
      </c>
      <c r="C75">
        <v>0.2</v>
      </c>
      <c r="D75">
        <v>0.64</v>
      </c>
      <c r="E75">
        <v>0.59</v>
      </c>
      <c r="F75">
        <v>0.94</v>
      </c>
      <c r="G75" t="s">
        <v>20</v>
      </c>
      <c r="H75">
        <f t="shared" si="29"/>
        <v>0.78069999999999995</v>
      </c>
      <c r="I75">
        <f t="shared" si="30"/>
        <v>0.28199999999999997</v>
      </c>
      <c r="J75">
        <f t="shared" si="31"/>
        <v>0.11550000000000001</v>
      </c>
      <c r="K75">
        <f t="shared" si="32"/>
        <v>0.12959999999999999</v>
      </c>
      <c r="L75" s="47">
        <f t="shared" si="33"/>
        <v>0.11550000000000001</v>
      </c>
      <c r="M75" t="str">
        <f t="shared" si="34"/>
        <v>Middle</v>
      </c>
      <c r="N75">
        <f t="shared" si="35"/>
        <v>0</v>
      </c>
      <c r="O75">
        <f>'Test_IF-có_validate'!O75</f>
        <v>0.36670000000000003</v>
      </c>
      <c r="P75">
        <f>'Test_IF-có_validate'!P75</f>
        <v>0.22220000000000001</v>
      </c>
      <c r="Q75">
        <f>'Test_IF-có_validate'!Q75</f>
        <v>0.7</v>
      </c>
      <c r="R75">
        <f>'Test_IF-có_validate'!R75</f>
        <v>0.59599999999999997</v>
      </c>
      <c r="S75">
        <f>'Test_IF-có_validate'!S75</f>
        <v>0.94899999999999995</v>
      </c>
      <c r="U75" s="37">
        <f t="shared" si="28"/>
        <v>0.46339999999999998</v>
      </c>
      <c r="V75" s="37">
        <f t="shared" si="28"/>
        <v>0.63639999999999997</v>
      </c>
      <c r="W75" s="37">
        <f t="shared" si="28"/>
        <v>0.17649999999999999</v>
      </c>
      <c r="X75" s="37">
        <f t="shared" si="28"/>
        <v>0.25309999999999999</v>
      </c>
      <c r="Y75" s="37">
        <f t="shared" si="28"/>
        <v>2.6200000000000001E-2</v>
      </c>
      <c r="AA75" s="37">
        <f t="shared" si="36"/>
        <v>2.7900000000000001E-2</v>
      </c>
      <c r="AB75" s="37">
        <f t="shared" si="37"/>
        <v>2.5000000000000001E-3</v>
      </c>
      <c r="AC75" s="37">
        <f t="shared" si="38"/>
        <v>0.27379999999999999</v>
      </c>
      <c r="AD75" s="37">
        <f t="shared" si="39"/>
        <v>0.222</v>
      </c>
      <c r="AE75" s="37">
        <f t="shared" si="40"/>
        <v>0.82450000000000001</v>
      </c>
      <c r="AG75" s="38">
        <f t="shared" si="41"/>
        <v>3.7000000000000002E-3</v>
      </c>
      <c r="AH75" s="38">
        <f t="shared" si="42"/>
        <v>8.9999999999999998E-4</v>
      </c>
      <c r="AI75" s="38">
        <f t="shared" si="43"/>
        <v>9.9299999999999999E-2</v>
      </c>
      <c r="AJ75" s="38">
        <f t="shared" si="44"/>
        <v>7.9299999999999995E-2</v>
      </c>
      <c r="AK75" s="38">
        <f t="shared" si="45"/>
        <v>0.29780000000000001</v>
      </c>
      <c r="AM75" s="38">
        <f t="shared" si="46"/>
        <v>2.81E-2</v>
      </c>
      <c r="AN75" s="38">
        <f t="shared" si="47"/>
        <v>7.2999999999999995E-2</v>
      </c>
      <c r="AO75" s="38">
        <f t="shared" si="48"/>
        <v>4.5199999999999997E-2</v>
      </c>
      <c r="AP75" s="38">
        <f t="shared" si="49"/>
        <v>8.4099999999999994E-2</v>
      </c>
      <c r="AQ75" s="38">
        <f t="shared" si="50"/>
        <v>0.1206</v>
      </c>
      <c r="AR75" s="38"/>
      <c r="AS75" s="38">
        <f t="shared" si="51"/>
        <v>3.7199999999999997E-2</v>
      </c>
      <c r="AT75" s="38">
        <f t="shared" si="52"/>
        <v>0.26669999999999999</v>
      </c>
      <c r="AU75" s="38">
        <f t="shared" si="53"/>
        <v>0.1285</v>
      </c>
      <c r="AV75" s="38">
        <f t="shared" si="54"/>
        <v>7.6200000000000004E-2</v>
      </c>
      <c r="AW75" s="38">
        <f t="shared" si="55"/>
        <v>0.1303</v>
      </c>
    </row>
    <row r="76" spans="2:49" ht="15.75" x14ac:dyDescent="0.25">
      <c r="B76">
        <v>0.31</v>
      </c>
      <c r="C76">
        <v>0.15</v>
      </c>
      <c r="D76">
        <v>0.57999999999999996</v>
      </c>
      <c r="E76">
        <v>0.76</v>
      </c>
      <c r="F76">
        <v>0.52</v>
      </c>
      <c r="G76" t="s">
        <v>24</v>
      </c>
      <c r="H76">
        <f t="shared" si="29"/>
        <v>0.4451</v>
      </c>
      <c r="I76">
        <f t="shared" si="30"/>
        <v>0.1643</v>
      </c>
      <c r="J76">
        <f t="shared" si="31"/>
        <v>9.7000000000000003E-3</v>
      </c>
      <c r="K76">
        <f t="shared" si="32"/>
        <v>0.20799999999999999</v>
      </c>
      <c r="L76" s="47">
        <f t="shared" si="33"/>
        <v>9.7000000000000003E-3</v>
      </c>
      <c r="M76" t="str">
        <f t="shared" si="34"/>
        <v>Middle</v>
      </c>
      <c r="N76">
        <f t="shared" si="35"/>
        <v>1</v>
      </c>
      <c r="O76">
        <f>'Test_IF-có_validate'!O76</f>
        <v>0.34439999999999998</v>
      </c>
      <c r="P76">
        <f>'Test_IF-có_validate'!P76</f>
        <v>0.16669999999999999</v>
      </c>
      <c r="Q76">
        <f>'Test_IF-có_validate'!Q76</f>
        <v>0.63329999999999997</v>
      </c>
      <c r="R76">
        <f>'Test_IF-có_validate'!R76</f>
        <v>0.76770000000000005</v>
      </c>
      <c r="S76">
        <f>'Test_IF-có_validate'!S76</f>
        <v>0.52039999999999997</v>
      </c>
      <c r="U76" s="37">
        <f t="shared" si="28"/>
        <v>0.48770000000000002</v>
      </c>
      <c r="V76" s="37">
        <f t="shared" si="28"/>
        <v>0.71419999999999995</v>
      </c>
      <c r="W76" s="37">
        <f t="shared" si="28"/>
        <v>0.22450000000000001</v>
      </c>
      <c r="X76" s="37">
        <f t="shared" si="28"/>
        <v>0.13139999999999999</v>
      </c>
      <c r="Y76" s="37">
        <f t="shared" si="28"/>
        <v>0.31540000000000001</v>
      </c>
      <c r="AA76" s="37">
        <f t="shared" si="36"/>
        <v>4.5999999999999999E-3</v>
      </c>
      <c r="AB76" s="37">
        <f t="shared" si="37"/>
        <v>6.3399999999999998E-2</v>
      </c>
      <c r="AC76" s="37">
        <f t="shared" si="38"/>
        <v>0.21990000000000001</v>
      </c>
      <c r="AD76" s="37">
        <f t="shared" si="39"/>
        <v>0.35799999999999998</v>
      </c>
      <c r="AE76" s="37">
        <f t="shared" si="40"/>
        <v>0.46189999999999998</v>
      </c>
      <c r="AG76" s="38">
        <f t="shared" si="41"/>
        <v>4.5999999999999999E-3</v>
      </c>
      <c r="AH76" s="38">
        <f t="shared" si="42"/>
        <v>2.3E-2</v>
      </c>
      <c r="AI76" s="38">
        <f t="shared" si="43"/>
        <v>7.9000000000000001E-2</v>
      </c>
      <c r="AJ76" s="38">
        <f t="shared" si="44"/>
        <v>0.13100000000000001</v>
      </c>
      <c r="AK76" s="38">
        <f t="shared" si="45"/>
        <v>0.17069999999999999</v>
      </c>
      <c r="AM76" s="38">
        <f t="shared" si="46"/>
        <v>3.6299999999999999E-2</v>
      </c>
      <c r="AN76" s="38">
        <f t="shared" si="47"/>
        <v>9.6600000000000005E-2</v>
      </c>
      <c r="AO76" s="38">
        <f t="shared" si="48"/>
        <v>2.47E-2</v>
      </c>
      <c r="AP76" s="38">
        <f t="shared" si="49"/>
        <v>0.1358</v>
      </c>
      <c r="AQ76" s="38">
        <f t="shared" si="50"/>
        <v>6.4000000000000003E-3</v>
      </c>
      <c r="AR76" s="38"/>
      <c r="AS76" s="38">
        <f t="shared" si="51"/>
        <v>4.5400000000000003E-2</v>
      </c>
      <c r="AT76" s="38">
        <f t="shared" si="52"/>
        <v>0.3286</v>
      </c>
      <c r="AU76" s="38">
        <f t="shared" si="53"/>
        <v>7.2900000000000006E-2</v>
      </c>
      <c r="AV76" s="38">
        <f t="shared" si="54"/>
        <v>0.21629999999999999</v>
      </c>
      <c r="AW76" s="38">
        <f t="shared" si="55"/>
        <v>0.21629999999999999</v>
      </c>
    </row>
    <row r="77" spans="2:49" ht="15.75" x14ac:dyDescent="0.25">
      <c r="B77">
        <v>0.28000000000000003</v>
      </c>
      <c r="C77">
        <v>0.06</v>
      </c>
      <c r="D77">
        <v>0.7</v>
      </c>
      <c r="E77">
        <v>0.27</v>
      </c>
      <c r="F77">
        <v>0.32</v>
      </c>
      <c r="G77" t="s">
        <v>21</v>
      </c>
      <c r="H77">
        <f t="shared" si="29"/>
        <v>0.26800000000000002</v>
      </c>
      <c r="I77">
        <f t="shared" si="30"/>
        <v>9.98E-2</v>
      </c>
      <c r="J77">
        <f t="shared" si="31"/>
        <v>7.7100000000000002E-2</v>
      </c>
      <c r="K77">
        <f t="shared" si="32"/>
        <v>0.39710000000000001</v>
      </c>
      <c r="L77" s="47">
        <f t="shared" si="33"/>
        <v>7.7100000000000002E-2</v>
      </c>
      <c r="M77" t="str">
        <f t="shared" si="34"/>
        <v>Middle</v>
      </c>
      <c r="N77">
        <f t="shared" si="35"/>
        <v>0</v>
      </c>
      <c r="O77">
        <f>'Test_IF-có_validate'!O77</f>
        <v>0.31109999999999999</v>
      </c>
      <c r="P77">
        <f>'Test_IF-có_validate'!P77</f>
        <v>6.6699999999999995E-2</v>
      </c>
      <c r="Q77">
        <f>'Test_IF-có_validate'!Q77</f>
        <v>0.76670000000000005</v>
      </c>
      <c r="R77">
        <f>'Test_IF-có_validate'!R77</f>
        <v>0.2727</v>
      </c>
      <c r="S77">
        <f>'Test_IF-có_validate'!S77</f>
        <v>0.31630000000000003</v>
      </c>
      <c r="U77" s="37">
        <f t="shared" si="28"/>
        <v>0.52539999999999998</v>
      </c>
      <c r="V77" s="37">
        <f t="shared" si="28"/>
        <v>0.87490000000000001</v>
      </c>
      <c r="W77" s="37">
        <f t="shared" si="28"/>
        <v>0.1321</v>
      </c>
      <c r="X77" s="37">
        <f t="shared" si="28"/>
        <v>0.57150000000000001</v>
      </c>
      <c r="Y77" s="37">
        <f t="shared" si="28"/>
        <v>0.51939999999999997</v>
      </c>
      <c r="AA77" s="37">
        <f t="shared" si="36"/>
        <v>3.0800000000000001E-2</v>
      </c>
      <c r="AB77" s="37">
        <f t="shared" si="37"/>
        <v>0.18640000000000001</v>
      </c>
      <c r="AC77" s="37">
        <f t="shared" si="38"/>
        <v>0.32429999999999998</v>
      </c>
      <c r="AD77" s="37">
        <f t="shared" si="39"/>
        <v>9.6100000000000005E-2</v>
      </c>
      <c r="AE77" s="37">
        <f t="shared" si="40"/>
        <v>0.26750000000000002</v>
      </c>
      <c r="AG77" s="38">
        <f t="shared" si="41"/>
        <v>1.7100000000000001E-2</v>
      </c>
      <c r="AH77" s="38">
        <f t="shared" si="42"/>
        <v>6.9800000000000001E-2</v>
      </c>
      <c r="AI77" s="38">
        <f t="shared" si="43"/>
        <v>0.11890000000000001</v>
      </c>
      <c r="AJ77" s="38">
        <f t="shared" si="44"/>
        <v>3.4299999999999997E-2</v>
      </c>
      <c r="AK77" s="38">
        <f t="shared" si="45"/>
        <v>9.9699999999999997E-2</v>
      </c>
      <c r="AM77" s="38">
        <f t="shared" si="46"/>
        <v>4.8899999999999999E-2</v>
      </c>
      <c r="AN77" s="38">
        <f t="shared" si="47"/>
        <v>0.1421</v>
      </c>
      <c r="AO77" s="38">
        <f t="shared" si="48"/>
        <v>6.5100000000000005E-2</v>
      </c>
      <c r="AP77" s="38">
        <f t="shared" si="49"/>
        <v>2.9499999999999998E-2</v>
      </c>
      <c r="AQ77" s="38">
        <f t="shared" si="50"/>
        <v>7.85E-2</v>
      </c>
      <c r="AR77" s="38"/>
      <c r="AS77" s="38">
        <f t="shared" si="51"/>
        <v>5.8000000000000003E-2</v>
      </c>
      <c r="AT77" s="38">
        <f t="shared" si="52"/>
        <v>0.44159999999999999</v>
      </c>
      <c r="AU77" s="38">
        <f t="shared" si="53"/>
        <v>0.18099999999999999</v>
      </c>
      <c r="AV77" s="38">
        <f t="shared" si="54"/>
        <v>0.24299999999999999</v>
      </c>
      <c r="AW77" s="38">
        <f t="shared" si="55"/>
        <v>0.41349999999999998</v>
      </c>
    </row>
    <row r="78" spans="2:49" ht="15.75" x14ac:dyDescent="0.25">
      <c r="B78">
        <v>0.3</v>
      </c>
      <c r="C78">
        <v>0.16</v>
      </c>
      <c r="D78">
        <v>0.89</v>
      </c>
      <c r="E78">
        <v>0.32</v>
      </c>
      <c r="F78">
        <v>0.95</v>
      </c>
      <c r="G78" t="s">
        <v>20</v>
      </c>
      <c r="H78">
        <f t="shared" si="29"/>
        <v>0.7944</v>
      </c>
      <c r="I78">
        <f t="shared" si="30"/>
        <v>0.28789999999999999</v>
      </c>
      <c r="J78">
        <f t="shared" si="31"/>
        <v>0.1215</v>
      </c>
      <c r="K78">
        <f t="shared" si="32"/>
        <v>0.14979999999999999</v>
      </c>
      <c r="L78" s="47">
        <f t="shared" si="33"/>
        <v>0.1215</v>
      </c>
      <c r="M78" t="str">
        <f t="shared" si="34"/>
        <v>Middle</v>
      </c>
      <c r="N78">
        <f t="shared" si="35"/>
        <v>0</v>
      </c>
      <c r="O78">
        <f>'Test_IF-có_validate'!O78</f>
        <v>0.33329999999999999</v>
      </c>
      <c r="P78">
        <f>'Test_IF-có_validate'!P78</f>
        <v>0.17780000000000001</v>
      </c>
      <c r="Q78">
        <f>'Test_IF-có_validate'!Q78</f>
        <v>0.9778</v>
      </c>
      <c r="R78">
        <f>'Test_IF-có_validate'!R78</f>
        <v>0.32319999999999999</v>
      </c>
      <c r="S78">
        <f>'Test_IF-có_validate'!S78</f>
        <v>0.95920000000000005</v>
      </c>
      <c r="U78" s="37">
        <f t="shared" si="28"/>
        <v>0.5</v>
      </c>
      <c r="V78" s="37">
        <f t="shared" si="28"/>
        <v>0.69810000000000005</v>
      </c>
      <c r="W78" s="37">
        <f t="shared" si="28"/>
        <v>1.12E-2</v>
      </c>
      <c r="X78" s="37">
        <f t="shared" si="28"/>
        <v>0.51149999999999995</v>
      </c>
      <c r="Y78" s="37">
        <f t="shared" si="28"/>
        <v>2.0799999999999999E-2</v>
      </c>
      <c r="AA78" s="37">
        <f t="shared" si="36"/>
        <v>7.1000000000000004E-3</v>
      </c>
      <c r="AB78" s="37">
        <f t="shared" si="37"/>
        <v>5.0099999999999999E-2</v>
      </c>
      <c r="AC78" s="37">
        <f t="shared" si="38"/>
        <v>0.46179999999999999</v>
      </c>
      <c r="AD78" s="37">
        <f t="shared" si="39"/>
        <v>4.1500000000000002E-2</v>
      </c>
      <c r="AE78" s="37">
        <f t="shared" si="40"/>
        <v>0.83009999999999995</v>
      </c>
      <c r="AG78" s="38">
        <f t="shared" si="41"/>
        <v>8.6999999999999994E-3</v>
      </c>
      <c r="AH78" s="38">
        <f t="shared" si="42"/>
        <v>1.8100000000000002E-2</v>
      </c>
      <c r="AI78" s="38">
        <f t="shared" si="43"/>
        <v>0.17510000000000001</v>
      </c>
      <c r="AJ78" s="38">
        <f t="shared" si="44"/>
        <v>1.47E-2</v>
      </c>
      <c r="AK78" s="38">
        <f t="shared" si="45"/>
        <v>0.3004</v>
      </c>
      <c r="AM78" s="38">
        <f t="shared" si="46"/>
        <v>4.0500000000000001E-2</v>
      </c>
      <c r="AN78" s="38">
        <f t="shared" si="47"/>
        <v>9.1800000000000007E-2</v>
      </c>
      <c r="AO78" s="38">
        <f t="shared" si="48"/>
        <v>0.1232</v>
      </c>
      <c r="AP78" s="38">
        <f t="shared" si="49"/>
        <v>9.9000000000000008E-3</v>
      </c>
      <c r="AQ78" s="38">
        <f t="shared" si="50"/>
        <v>0.12330000000000001</v>
      </c>
      <c r="AR78" s="38"/>
      <c r="AS78" s="38">
        <f t="shared" si="51"/>
        <v>4.9599999999999998E-2</v>
      </c>
      <c r="AT78" s="38">
        <f t="shared" si="52"/>
        <v>0.31619999999999998</v>
      </c>
      <c r="AU78" s="38">
        <f t="shared" si="53"/>
        <v>0.32629999999999998</v>
      </c>
      <c r="AV78" s="38">
        <f t="shared" si="54"/>
        <v>0.1888</v>
      </c>
      <c r="AW78" s="38">
        <f t="shared" si="55"/>
        <v>0.13739999999999999</v>
      </c>
    </row>
    <row r="79" spans="2:49" ht="15.75" x14ac:dyDescent="0.25">
      <c r="B79">
        <v>0.27</v>
      </c>
      <c r="C79">
        <v>0.03</v>
      </c>
      <c r="D79">
        <v>0.76</v>
      </c>
      <c r="E79">
        <v>0.59</v>
      </c>
      <c r="F79">
        <v>0.23</v>
      </c>
      <c r="G79" t="s">
        <v>21</v>
      </c>
      <c r="H79">
        <f t="shared" si="29"/>
        <v>0.1842</v>
      </c>
      <c r="I79">
        <f t="shared" si="30"/>
        <v>6.8500000000000005E-2</v>
      </c>
      <c r="J79">
        <f t="shared" si="31"/>
        <v>0.11269999999999999</v>
      </c>
      <c r="K79">
        <f t="shared" si="32"/>
        <v>0.49459999999999998</v>
      </c>
      <c r="L79" s="47">
        <f t="shared" si="33"/>
        <v>6.8500000000000005E-2</v>
      </c>
      <c r="M79" t="str">
        <f t="shared" si="34"/>
        <v>Low</v>
      </c>
      <c r="N79">
        <f t="shared" si="35"/>
        <v>1</v>
      </c>
      <c r="O79">
        <f>'Test_IF-có_validate'!O79</f>
        <v>0.3</v>
      </c>
      <c r="P79">
        <f>'Test_IF-có_validate'!P79</f>
        <v>3.3300000000000003E-2</v>
      </c>
      <c r="Q79">
        <f>'Test_IF-có_validate'!Q79</f>
        <v>0.83330000000000004</v>
      </c>
      <c r="R79">
        <f>'Test_IF-có_validate'!R79</f>
        <v>0.59599999999999997</v>
      </c>
      <c r="S79">
        <f>'Test_IF-có_validate'!S79</f>
        <v>0.22450000000000001</v>
      </c>
      <c r="U79" s="37">
        <f t="shared" si="28"/>
        <v>0.53849999999999998</v>
      </c>
      <c r="V79" s="37">
        <f t="shared" si="28"/>
        <v>0.9355</v>
      </c>
      <c r="W79" s="37">
        <f t="shared" si="28"/>
        <v>9.0899999999999995E-2</v>
      </c>
      <c r="X79" s="37">
        <f t="shared" si="28"/>
        <v>0.25309999999999999</v>
      </c>
      <c r="Y79" s="37">
        <f t="shared" si="28"/>
        <v>0.63329999999999997</v>
      </c>
      <c r="AA79" s="37">
        <f t="shared" si="36"/>
        <v>4.2900000000000001E-2</v>
      </c>
      <c r="AB79" s="37">
        <f t="shared" si="37"/>
        <v>0.22819999999999999</v>
      </c>
      <c r="AC79" s="37">
        <f t="shared" si="38"/>
        <v>0.37130000000000002</v>
      </c>
      <c r="AD79" s="37">
        <f t="shared" si="39"/>
        <v>0.222</v>
      </c>
      <c r="AE79" s="37">
        <f t="shared" si="40"/>
        <v>0.1714</v>
      </c>
      <c r="AG79" s="38">
        <f t="shared" si="41"/>
        <v>2.1399999999999999E-2</v>
      </c>
      <c r="AH79" s="38">
        <f t="shared" si="42"/>
        <v>8.6499999999999994E-2</v>
      </c>
      <c r="AI79" s="38">
        <f t="shared" si="43"/>
        <v>0.1376</v>
      </c>
      <c r="AJ79" s="38">
        <f t="shared" si="44"/>
        <v>7.9299999999999995E-2</v>
      </c>
      <c r="AK79" s="38">
        <f t="shared" si="45"/>
        <v>6.3799999999999996E-2</v>
      </c>
      <c r="AM79" s="38">
        <f t="shared" si="46"/>
        <v>5.3199999999999997E-2</v>
      </c>
      <c r="AN79" s="38">
        <f t="shared" si="47"/>
        <v>0.15790000000000001</v>
      </c>
      <c r="AO79" s="38">
        <f t="shared" si="48"/>
        <v>8.4199999999999997E-2</v>
      </c>
      <c r="AP79" s="38">
        <f t="shared" si="49"/>
        <v>8.4099999999999994E-2</v>
      </c>
      <c r="AQ79" s="38">
        <f t="shared" si="50"/>
        <v>0.1149</v>
      </c>
      <c r="AR79" s="38"/>
      <c r="AS79" s="38">
        <f t="shared" si="51"/>
        <v>6.2300000000000001E-2</v>
      </c>
      <c r="AT79" s="38">
        <f t="shared" si="52"/>
        <v>0.47899999999999998</v>
      </c>
      <c r="AU79" s="38">
        <f t="shared" si="53"/>
        <v>0.2303</v>
      </c>
      <c r="AV79" s="38">
        <f t="shared" si="54"/>
        <v>7.6200000000000004E-2</v>
      </c>
      <c r="AW79" s="38">
        <f t="shared" si="55"/>
        <v>0.51870000000000005</v>
      </c>
    </row>
    <row r="80" spans="2:49" ht="15.75" x14ac:dyDescent="0.25">
      <c r="B80">
        <v>0.32</v>
      </c>
      <c r="C80">
        <v>0.2</v>
      </c>
      <c r="D80">
        <v>0.84</v>
      </c>
      <c r="E80">
        <v>0.81</v>
      </c>
      <c r="F80">
        <v>0.8</v>
      </c>
      <c r="G80" t="s">
        <v>20</v>
      </c>
      <c r="H80">
        <f t="shared" si="29"/>
        <v>0.70130000000000003</v>
      </c>
      <c r="I80">
        <f t="shared" si="30"/>
        <v>0.2505</v>
      </c>
      <c r="J80">
        <f t="shared" si="31"/>
        <v>8.4099999999999994E-2</v>
      </c>
      <c r="K80">
        <f t="shared" si="32"/>
        <v>4.2999999999999997E-2</v>
      </c>
      <c r="L80" s="47">
        <f t="shared" si="33"/>
        <v>4.2999999999999997E-2</v>
      </c>
      <c r="M80" t="str">
        <f t="shared" si="34"/>
        <v>High</v>
      </c>
      <c r="N80">
        <f t="shared" si="35"/>
        <v>1</v>
      </c>
      <c r="O80">
        <f>'Test_IF-có_validate'!O80</f>
        <v>0.35560000000000003</v>
      </c>
      <c r="P80">
        <f>'Test_IF-có_validate'!P80</f>
        <v>0.22220000000000001</v>
      </c>
      <c r="Q80">
        <f>'Test_IF-có_validate'!Q80</f>
        <v>0.92220000000000002</v>
      </c>
      <c r="R80">
        <f>'Test_IF-có_validate'!R80</f>
        <v>0.81820000000000004</v>
      </c>
      <c r="S80">
        <f>'Test_IF-có_validate'!S80</f>
        <v>0.80610000000000004</v>
      </c>
      <c r="U80" s="37">
        <f t="shared" si="28"/>
        <v>0.47539999999999999</v>
      </c>
      <c r="V80" s="37">
        <f t="shared" si="28"/>
        <v>0.63639999999999997</v>
      </c>
      <c r="W80" s="37">
        <f t="shared" si="28"/>
        <v>4.0500000000000001E-2</v>
      </c>
      <c r="X80" s="37">
        <f t="shared" si="28"/>
        <v>0.1</v>
      </c>
      <c r="Y80" s="37">
        <f t="shared" si="28"/>
        <v>0.1074</v>
      </c>
      <c r="AA80" s="37">
        <f t="shared" si="36"/>
        <v>1.6299999999999999E-2</v>
      </c>
      <c r="AB80" s="37">
        <f t="shared" si="37"/>
        <v>2.5000000000000001E-3</v>
      </c>
      <c r="AC80" s="37">
        <f t="shared" si="38"/>
        <v>0.42880000000000001</v>
      </c>
      <c r="AD80" s="37">
        <f t="shared" si="39"/>
        <v>0.39360000000000001</v>
      </c>
      <c r="AE80" s="37">
        <f t="shared" si="40"/>
        <v>0.72560000000000002</v>
      </c>
      <c r="AG80" s="38">
        <f t="shared" si="41"/>
        <v>4.0000000000000002E-4</v>
      </c>
      <c r="AH80" s="38">
        <f t="shared" si="42"/>
        <v>8.9999999999999998E-4</v>
      </c>
      <c r="AI80" s="38">
        <f t="shared" si="43"/>
        <v>0.1613</v>
      </c>
      <c r="AJ80" s="38">
        <f t="shared" si="44"/>
        <v>0.14530000000000001</v>
      </c>
      <c r="AK80" s="38">
        <f t="shared" si="45"/>
        <v>0.2586</v>
      </c>
      <c r="AM80" s="38">
        <f t="shared" si="46"/>
        <v>3.2199999999999999E-2</v>
      </c>
      <c r="AN80" s="38">
        <f t="shared" si="47"/>
        <v>7.2999999999999995E-2</v>
      </c>
      <c r="AO80" s="38">
        <f t="shared" si="48"/>
        <v>0.1086</v>
      </c>
      <c r="AP80" s="38">
        <f t="shared" si="49"/>
        <v>0.15</v>
      </c>
      <c r="AQ80" s="38">
        <f t="shared" si="50"/>
        <v>8.1500000000000003E-2</v>
      </c>
      <c r="AR80" s="38"/>
      <c r="AS80" s="38">
        <f t="shared" si="51"/>
        <v>4.1300000000000003E-2</v>
      </c>
      <c r="AT80" s="38">
        <f t="shared" si="52"/>
        <v>0.26669999999999999</v>
      </c>
      <c r="AU80" s="38">
        <f t="shared" si="53"/>
        <v>0.29110000000000003</v>
      </c>
      <c r="AV80" s="38">
        <f t="shared" si="54"/>
        <v>0.25340000000000001</v>
      </c>
      <c r="AW80" s="38">
        <f t="shared" si="55"/>
        <v>2.3E-2</v>
      </c>
    </row>
    <row r="81" spans="2:49" ht="15.75" x14ac:dyDescent="0.25">
      <c r="B81">
        <v>0.31</v>
      </c>
      <c r="C81">
        <v>0.32</v>
      </c>
      <c r="D81">
        <v>0.28999999999999998</v>
      </c>
      <c r="E81">
        <v>0.31</v>
      </c>
      <c r="F81">
        <v>0.96</v>
      </c>
      <c r="G81" t="s">
        <v>20</v>
      </c>
      <c r="H81">
        <f t="shared" si="29"/>
        <v>0.77759999999999996</v>
      </c>
      <c r="I81">
        <f t="shared" si="30"/>
        <v>0.28189999999999998</v>
      </c>
      <c r="J81">
        <f t="shared" si="31"/>
        <v>0.1215</v>
      </c>
      <c r="K81">
        <f t="shared" si="32"/>
        <v>0.15079999999999999</v>
      </c>
      <c r="L81" s="47">
        <f t="shared" si="33"/>
        <v>0.1215</v>
      </c>
      <c r="M81" t="str">
        <f t="shared" si="34"/>
        <v>Middle</v>
      </c>
      <c r="N81">
        <f t="shared" si="35"/>
        <v>0</v>
      </c>
      <c r="O81">
        <f>'Test_IF-có_validate'!O81</f>
        <v>0.34439999999999998</v>
      </c>
      <c r="P81">
        <f>'Test_IF-có_validate'!P81</f>
        <v>0.35560000000000003</v>
      </c>
      <c r="Q81">
        <f>'Test_IF-có_validate'!Q81</f>
        <v>0.31109999999999999</v>
      </c>
      <c r="R81">
        <f>'Test_IF-có_validate'!R81</f>
        <v>0.31309999999999999</v>
      </c>
      <c r="S81">
        <f>'Test_IF-có_validate'!S81</f>
        <v>0.96940000000000004</v>
      </c>
      <c r="U81" s="37">
        <f t="shared" si="28"/>
        <v>0.48770000000000002</v>
      </c>
      <c r="V81" s="37">
        <f t="shared" si="28"/>
        <v>0.47539999999999999</v>
      </c>
      <c r="W81" s="37">
        <f t="shared" si="28"/>
        <v>0.52539999999999998</v>
      </c>
      <c r="X81" s="37">
        <f t="shared" si="28"/>
        <v>0.52310000000000001</v>
      </c>
      <c r="Y81" s="37">
        <f t="shared" si="28"/>
        <v>1.55E-2</v>
      </c>
      <c r="AA81" s="37">
        <f t="shared" si="36"/>
        <v>4.5999999999999999E-3</v>
      </c>
      <c r="AB81" s="37">
        <f t="shared" si="37"/>
        <v>0.14760000000000001</v>
      </c>
      <c r="AC81" s="37">
        <f t="shared" si="38"/>
        <v>8.8099999999999998E-2</v>
      </c>
      <c r="AD81" s="37">
        <f t="shared" si="39"/>
        <v>5.2200000000000003E-2</v>
      </c>
      <c r="AE81" s="37">
        <f t="shared" si="40"/>
        <v>0.83560000000000001</v>
      </c>
      <c r="AG81" s="38">
        <f t="shared" si="41"/>
        <v>4.5999999999999999E-3</v>
      </c>
      <c r="AH81" s="38">
        <f t="shared" si="42"/>
        <v>5.3100000000000001E-2</v>
      </c>
      <c r="AI81" s="38">
        <f t="shared" si="43"/>
        <v>3.1300000000000001E-2</v>
      </c>
      <c r="AJ81" s="38">
        <f t="shared" si="44"/>
        <v>1.8599999999999998E-2</v>
      </c>
      <c r="AK81" s="38">
        <f t="shared" si="45"/>
        <v>0.30299999999999999</v>
      </c>
      <c r="AM81" s="38">
        <f t="shared" si="46"/>
        <v>3.6299999999999999E-2</v>
      </c>
      <c r="AN81" s="38">
        <f t="shared" si="47"/>
        <v>2.0899999999999998E-2</v>
      </c>
      <c r="AO81" s="38">
        <f t="shared" si="48"/>
        <v>8.5599999999999996E-2</v>
      </c>
      <c r="AP81" s="38">
        <f t="shared" si="49"/>
        <v>1.37E-2</v>
      </c>
      <c r="AQ81" s="38">
        <f t="shared" si="50"/>
        <v>0.12590000000000001</v>
      </c>
      <c r="AR81" s="38"/>
      <c r="AS81" s="38">
        <f t="shared" si="51"/>
        <v>4.5400000000000003E-2</v>
      </c>
      <c r="AT81" s="38">
        <f t="shared" si="52"/>
        <v>0.1231</v>
      </c>
      <c r="AU81" s="38">
        <f t="shared" si="53"/>
        <v>0.23749999999999999</v>
      </c>
      <c r="AV81" s="38">
        <f t="shared" si="54"/>
        <v>0.1996</v>
      </c>
      <c r="AW81" s="38">
        <f t="shared" si="55"/>
        <v>0.14449999999999999</v>
      </c>
    </row>
    <row r="82" spans="2:49" ht="15.75" x14ac:dyDescent="0.25">
      <c r="B82">
        <v>0.28000000000000003</v>
      </c>
      <c r="C82">
        <v>0.28999999999999998</v>
      </c>
      <c r="D82">
        <v>0.19</v>
      </c>
      <c r="E82">
        <v>0.37</v>
      </c>
      <c r="F82">
        <v>0.57999999999999996</v>
      </c>
      <c r="G82" t="s">
        <v>24</v>
      </c>
      <c r="H82">
        <f t="shared" si="29"/>
        <v>0.49109999999999998</v>
      </c>
      <c r="I82">
        <f t="shared" si="30"/>
        <v>0.1804</v>
      </c>
      <c r="J82">
        <f t="shared" si="31"/>
        <v>2.0400000000000001E-2</v>
      </c>
      <c r="K82">
        <f t="shared" si="32"/>
        <v>0.17419999999999999</v>
      </c>
      <c r="L82" s="47">
        <f t="shared" si="33"/>
        <v>2.0400000000000001E-2</v>
      </c>
      <c r="M82" t="str">
        <f t="shared" si="34"/>
        <v>Middle</v>
      </c>
      <c r="N82">
        <f t="shared" si="35"/>
        <v>1</v>
      </c>
      <c r="O82">
        <f>'Test_IF-có_validate'!O82</f>
        <v>0.31109999999999999</v>
      </c>
      <c r="P82">
        <f>'Test_IF-có_validate'!P82</f>
        <v>0.32219999999999999</v>
      </c>
      <c r="Q82">
        <f>'Test_IF-có_validate'!Q82</f>
        <v>0.2</v>
      </c>
      <c r="R82">
        <f>'Test_IF-có_validate'!R82</f>
        <v>0.37369999999999998</v>
      </c>
      <c r="S82">
        <f>'Test_IF-có_validate'!S82</f>
        <v>0.58160000000000001</v>
      </c>
      <c r="U82" s="37">
        <f t="shared" si="28"/>
        <v>0.52539999999999998</v>
      </c>
      <c r="V82" s="37">
        <f t="shared" si="28"/>
        <v>0.51259999999999994</v>
      </c>
      <c r="W82" s="37">
        <f t="shared" si="28"/>
        <v>0.66669999999999996</v>
      </c>
      <c r="X82" s="37">
        <f t="shared" si="28"/>
        <v>0.45590000000000003</v>
      </c>
      <c r="Y82" s="37">
        <f t="shared" si="28"/>
        <v>0.26450000000000001</v>
      </c>
      <c r="AA82" s="37">
        <f t="shared" si="36"/>
        <v>3.0800000000000001E-2</v>
      </c>
      <c r="AB82" s="37">
        <f t="shared" si="37"/>
        <v>0.113</v>
      </c>
      <c r="AC82" s="37">
        <f t="shared" si="38"/>
        <v>0.21049999999999999</v>
      </c>
      <c r="AD82" s="37">
        <f t="shared" si="39"/>
        <v>1.15E-2</v>
      </c>
      <c r="AE82" s="37">
        <f t="shared" si="40"/>
        <v>0.5181</v>
      </c>
      <c r="AG82" s="38">
        <f t="shared" si="41"/>
        <v>1.7100000000000001E-2</v>
      </c>
      <c r="AH82" s="38">
        <f t="shared" si="42"/>
        <v>4.07E-2</v>
      </c>
      <c r="AI82" s="38">
        <f t="shared" si="43"/>
        <v>7.6100000000000001E-2</v>
      </c>
      <c r="AJ82" s="38">
        <f t="shared" si="44"/>
        <v>4.1000000000000003E-3</v>
      </c>
      <c r="AK82" s="38">
        <f t="shared" si="45"/>
        <v>0.19040000000000001</v>
      </c>
      <c r="AM82" s="38">
        <f t="shared" si="46"/>
        <v>4.8899999999999999E-2</v>
      </c>
      <c r="AN82" s="38">
        <f t="shared" si="47"/>
        <v>3.3399999999999999E-2</v>
      </c>
      <c r="AO82" s="38">
        <f t="shared" si="48"/>
        <v>0.13020000000000001</v>
      </c>
      <c r="AP82" s="38">
        <f t="shared" si="49"/>
        <v>8.8999999999999999E-3</v>
      </c>
      <c r="AQ82" s="38">
        <f t="shared" si="50"/>
        <v>1.35E-2</v>
      </c>
      <c r="AR82" s="38"/>
      <c r="AS82" s="38">
        <f t="shared" si="51"/>
        <v>5.8000000000000003E-2</v>
      </c>
      <c r="AT82" s="38">
        <f t="shared" si="52"/>
        <v>0.15820000000000001</v>
      </c>
      <c r="AU82" s="38">
        <f t="shared" si="53"/>
        <v>0.3594</v>
      </c>
      <c r="AV82" s="38">
        <f t="shared" si="54"/>
        <v>0.13539999999999999</v>
      </c>
      <c r="AW82" s="38">
        <f t="shared" si="55"/>
        <v>0.16300000000000001</v>
      </c>
    </row>
    <row r="83" spans="2:49" ht="15.75" x14ac:dyDescent="0.25">
      <c r="B83">
        <v>0.32</v>
      </c>
      <c r="C83">
        <v>0.31</v>
      </c>
      <c r="D83">
        <v>0.26</v>
      </c>
      <c r="E83">
        <v>0.83</v>
      </c>
      <c r="F83">
        <v>0.77</v>
      </c>
      <c r="G83" t="s">
        <v>20</v>
      </c>
      <c r="H83">
        <f t="shared" si="29"/>
        <v>0.65720000000000001</v>
      </c>
      <c r="I83">
        <f t="shared" si="30"/>
        <v>0.23549999999999999</v>
      </c>
      <c r="J83">
        <f t="shared" si="31"/>
        <v>7.5399999999999995E-2</v>
      </c>
      <c r="K83">
        <f t="shared" si="32"/>
        <v>2.23E-2</v>
      </c>
      <c r="L83" s="47">
        <f t="shared" si="33"/>
        <v>2.23E-2</v>
      </c>
      <c r="M83" t="str">
        <f t="shared" si="34"/>
        <v>High</v>
      </c>
      <c r="N83">
        <f t="shared" si="35"/>
        <v>1</v>
      </c>
      <c r="O83">
        <f>'Test_IF-có_validate'!O83</f>
        <v>0.35560000000000003</v>
      </c>
      <c r="P83">
        <f>'Test_IF-có_validate'!P83</f>
        <v>0.34439999999999998</v>
      </c>
      <c r="Q83">
        <f>'Test_IF-có_validate'!Q83</f>
        <v>0.27779999999999999</v>
      </c>
      <c r="R83">
        <f>'Test_IF-có_validate'!R83</f>
        <v>0.83840000000000003</v>
      </c>
      <c r="S83">
        <f>'Test_IF-có_validate'!S83</f>
        <v>0.77549999999999997</v>
      </c>
      <c r="U83" s="37">
        <f t="shared" si="28"/>
        <v>0.47539999999999999</v>
      </c>
      <c r="V83" s="37">
        <f t="shared" si="28"/>
        <v>0.48770000000000002</v>
      </c>
      <c r="W83" s="37">
        <f t="shared" si="28"/>
        <v>0.56520000000000004</v>
      </c>
      <c r="X83" s="37">
        <f t="shared" si="28"/>
        <v>8.7900000000000006E-2</v>
      </c>
      <c r="Y83" s="37">
        <f t="shared" si="28"/>
        <v>0.12640000000000001</v>
      </c>
      <c r="AA83" s="37">
        <f t="shared" si="36"/>
        <v>1.6299999999999999E-2</v>
      </c>
      <c r="AB83" s="37">
        <f t="shared" si="37"/>
        <v>0.1361</v>
      </c>
      <c r="AC83" s="37">
        <f t="shared" si="38"/>
        <v>0.1241</v>
      </c>
      <c r="AD83" s="37">
        <f t="shared" si="39"/>
        <v>0.4073</v>
      </c>
      <c r="AE83" s="37">
        <f t="shared" si="40"/>
        <v>0.69689999999999996</v>
      </c>
      <c r="AG83" s="38">
        <f t="shared" si="41"/>
        <v>4.0000000000000002E-4</v>
      </c>
      <c r="AH83" s="38">
        <f t="shared" si="42"/>
        <v>4.9000000000000002E-2</v>
      </c>
      <c r="AI83" s="38">
        <f t="shared" si="43"/>
        <v>4.4200000000000003E-2</v>
      </c>
      <c r="AJ83" s="38">
        <f t="shared" si="44"/>
        <v>0.15079999999999999</v>
      </c>
      <c r="AK83" s="38">
        <f t="shared" si="45"/>
        <v>0.24970000000000001</v>
      </c>
      <c r="AM83" s="38">
        <f t="shared" si="46"/>
        <v>3.2199999999999999E-2</v>
      </c>
      <c r="AN83" s="38">
        <f t="shared" si="47"/>
        <v>2.5000000000000001E-2</v>
      </c>
      <c r="AO83" s="38">
        <f t="shared" si="48"/>
        <v>9.8500000000000004E-2</v>
      </c>
      <c r="AP83" s="38">
        <f t="shared" si="49"/>
        <v>0.15559999999999999</v>
      </c>
      <c r="AQ83" s="38">
        <f t="shared" si="50"/>
        <v>7.2700000000000001E-2</v>
      </c>
      <c r="AR83" s="38"/>
      <c r="AS83" s="38">
        <f t="shared" si="51"/>
        <v>4.1300000000000003E-2</v>
      </c>
      <c r="AT83" s="38">
        <f t="shared" si="52"/>
        <v>0.1348</v>
      </c>
      <c r="AU83" s="38">
        <f t="shared" si="53"/>
        <v>0.2742</v>
      </c>
      <c r="AV83" s="38">
        <f t="shared" si="54"/>
        <v>0.26769999999999999</v>
      </c>
      <c r="AW83" s="38">
        <f t="shared" si="55"/>
        <v>1.6999999999999999E-3</v>
      </c>
    </row>
    <row r="84" spans="2:49" ht="15.75" x14ac:dyDescent="0.25">
      <c r="B84">
        <v>0.25</v>
      </c>
      <c r="C84">
        <v>0.28000000000000003</v>
      </c>
      <c r="D84">
        <v>0.3</v>
      </c>
      <c r="E84">
        <v>1E-3</v>
      </c>
      <c r="F84">
        <v>0.25</v>
      </c>
      <c r="G84" t="s">
        <v>23</v>
      </c>
      <c r="H84">
        <f t="shared" si="29"/>
        <v>0.18970000000000001</v>
      </c>
      <c r="I84">
        <f t="shared" si="30"/>
        <v>7.0599999999999996E-2</v>
      </c>
      <c r="J84">
        <f t="shared" si="31"/>
        <v>0.1056</v>
      </c>
      <c r="K84">
        <f t="shared" si="32"/>
        <v>0.47820000000000001</v>
      </c>
      <c r="L84" s="47">
        <f t="shared" si="33"/>
        <v>7.0599999999999996E-2</v>
      </c>
      <c r="M84" t="str">
        <f t="shared" si="34"/>
        <v>Low</v>
      </c>
      <c r="N84">
        <f t="shared" si="35"/>
        <v>0</v>
      </c>
      <c r="O84">
        <f>'Test_IF-có_validate'!O84</f>
        <v>0.27779999999999999</v>
      </c>
      <c r="P84">
        <f>'Test_IF-có_validate'!P84</f>
        <v>0.31109999999999999</v>
      </c>
      <c r="Q84">
        <f>'Test_IF-có_validate'!Q84</f>
        <v>0.32219999999999999</v>
      </c>
      <c r="R84">
        <f>'Test_IF-có_validate'!R84</f>
        <v>1E-3</v>
      </c>
      <c r="S84">
        <f>'Test_IF-có_validate'!S84</f>
        <v>0.24490000000000001</v>
      </c>
      <c r="U84" s="37">
        <f t="shared" si="28"/>
        <v>0.56520000000000004</v>
      </c>
      <c r="V84" s="37">
        <f t="shared" si="28"/>
        <v>0.52539999999999998</v>
      </c>
      <c r="W84" s="37">
        <f t="shared" si="28"/>
        <v>0.51259999999999994</v>
      </c>
      <c r="X84" s="37">
        <f t="shared" si="28"/>
        <v>0.998</v>
      </c>
      <c r="Y84" s="37">
        <f t="shared" si="28"/>
        <v>0.60660000000000003</v>
      </c>
      <c r="AA84" s="37">
        <f t="shared" si="36"/>
        <v>6.7100000000000007E-2</v>
      </c>
      <c r="AB84" s="37">
        <f t="shared" si="37"/>
        <v>0.1013</v>
      </c>
      <c r="AC84" s="37">
        <f t="shared" si="38"/>
        <v>7.6200000000000004E-2</v>
      </c>
      <c r="AD84" s="37">
        <f t="shared" si="39"/>
        <v>0.4083</v>
      </c>
      <c r="AE84" s="37">
        <f t="shared" si="40"/>
        <v>0.19350000000000001</v>
      </c>
      <c r="AG84" s="38">
        <f t="shared" si="41"/>
        <v>3.0099999999999998E-2</v>
      </c>
      <c r="AH84" s="38">
        <f t="shared" si="42"/>
        <v>3.6400000000000002E-2</v>
      </c>
      <c r="AI84" s="38">
        <f t="shared" si="43"/>
        <v>2.7E-2</v>
      </c>
      <c r="AJ84" s="38">
        <f t="shared" si="44"/>
        <v>0.15590000000000001</v>
      </c>
      <c r="AK84" s="38">
        <f t="shared" si="45"/>
        <v>7.2099999999999997E-2</v>
      </c>
      <c r="AM84" s="38">
        <f t="shared" si="46"/>
        <v>6.1800000000000001E-2</v>
      </c>
      <c r="AN84" s="38">
        <f t="shared" si="47"/>
        <v>3.7600000000000001E-2</v>
      </c>
      <c r="AO84" s="38">
        <f t="shared" si="48"/>
        <v>8.14E-2</v>
      </c>
      <c r="AP84" s="38">
        <f t="shared" si="49"/>
        <v>0.15129999999999999</v>
      </c>
      <c r="AQ84" s="38">
        <f t="shared" si="50"/>
        <v>0.1065</v>
      </c>
      <c r="AR84" s="38"/>
      <c r="AS84" s="38">
        <f t="shared" si="51"/>
        <v>7.0900000000000005E-2</v>
      </c>
      <c r="AT84" s="38">
        <f t="shared" si="52"/>
        <v>0.17</v>
      </c>
      <c r="AU84" s="38">
        <f t="shared" si="53"/>
        <v>0.22539999999999999</v>
      </c>
      <c r="AV84" s="38">
        <f t="shared" si="54"/>
        <v>0.54449999999999998</v>
      </c>
      <c r="AW84" s="38">
        <f t="shared" si="55"/>
        <v>0.49409999999999998</v>
      </c>
    </row>
    <row r="85" spans="2:49" ht="15.75" x14ac:dyDescent="0.25">
      <c r="B85">
        <v>0.26</v>
      </c>
      <c r="C85">
        <v>0.26</v>
      </c>
      <c r="D85">
        <v>0.31</v>
      </c>
      <c r="E85">
        <v>0.26</v>
      </c>
      <c r="F85">
        <v>0.13</v>
      </c>
      <c r="G85" t="s">
        <v>23</v>
      </c>
      <c r="H85">
        <f t="shared" si="29"/>
        <v>5.3499999999999999E-2</v>
      </c>
      <c r="I85">
        <f t="shared" si="30"/>
        <v>1.9599999999999999E-2</v>
      </c>
      <c r="J85">
        <f t="shared" si="31"/>
        <v>0.15190000000000001</v>
      </c>
      <c r="K85">
        <f t="shared" si="32"/>
        <v>0.622</v>
      </c>
      <c r="L85" s="47">
        <f t="shared" si="33"/>
        <v>1.9599999999999999E-2</v>
      </c>
      <c r="M85" t="str">
        <f t="shared" si="34"/>
        <v>Low</v>
      </c>
      <c r="N85">
        <f t="shared" si="35"/>
        <v>0</v>
      </c>
      <c r="O85">
        <f>'Test_IF-có_validate'!O85</f>
        <v>0.28889999999999999</v>
      </c>
      <c r="P85">
        <f>'Test_IF-có_validate'!P85</f>
        <v>0.28889999999999999</v>
      </c>
      <c r="Q85">
        <f>'Test_IF-có_validate'!Q85</f>
        <v>0.33329999999999999</v>
      </c>
      <c r="R85">
        <f>'Test_IF-có_validate'!R85</f>
        <v>0.2626</v>
      </c>
      <c r="S85">
        <f>'Test_IF-có_validate'!S85</f>
        <v>0.12239999999999999</v>
      </c>
      <c r="U85" s="37">
        <f t="shared" si="28"/>
        <v>0.55169999999999997</v>
      </c>
      <c r="V85" s="37">
        <f t="shared" si="28"/>
        <v>0.55169999999999997</v>
      </c>
      <c r="W85" s="37">
        <f t="shared" si="28"/>
        <v>0.5</v>
      </c>
      <c r="X85" s="37">
        <f t="shared" si="28"/>
        <v>0.58399999999999996</v>
      </c>
      <c r="Y85" s="37">
        <f t="shared" si="28"/>
        <v>0.78190000000000004</v>
      </c>
      <c r="AA85" s="37">
        <f t="shared" si="36"/>
        <v>5.4899999999999997E-2</v>
      </c>
      <c r="AB85" s="37">
        <f t="shared" si="37"/>
        <v>7.7499999999999999E-2</v>
      </c>
      <c r="AC85" s="37">
        <f t="shared" si="38"/>
        <v>6.4500000000000002E-2</v>
      </c>
      <c r="AD85" s="37">
        <f t="shared" si="39"/>
        <v>0.1072</v>
      </c>
      <c r="AE85" s="37">
        <f t="shared" si="40"/>
        <v>5.1799999999999999E-2</v>
      </c>
      <c r="AG85" s="38">
        <f t="shared" si="41"/>
        <v>2.5700000000000001E-2</v>
      </c>
      <c r="AH85" s="38">
        <f t="shared" si="42"/>
        <v>2.7900000000000001E-2</v>
      </c>
      <c r="AI85" s="38">
        <f t="shared" si="43"/>
        <v>2.29E-2</v>
      </c>
      <c r="AJ85" s="38">
        <f t="shared" si="44"/>
        <v>3.8300000000000001E-2</v>
      </c>
      <c r="AK85" s="38">
        <f t="shared" si="45"/>
        <v>1.9099999999999999E-2</v>
      </c>
      <c r="AM85" s="38">
        <f t="shared" si="46"/>
        <v>5.7500000000000002E-2</v>
      </c>
      <c r="AN85" s="38">
        <f t="shared" si="47"/>
        <v>4.6199999999999998E-2</v>
      </c>
      <c r="AO85" s="38">
        <f t="shared" si="48"/>
        <v>7.7200000000000005E-2</v>
      </c>
      <c r="AP85" s="38">
        <f t="shared" si="49"/>
        <v>3.3500000000000002E-2</v>
      </c>
      <c r="AQ85" s="38">
        <f t="shared" si="50"/>
        <v>0.15890000000000001</v>
      </c>
      <c r="AR85" s="38"/>
      <c r="AS85" s="38">
        <f t="shared" si="51"/>
        <v>6.6600000000000006E-2</v>
      </c>
      <c r="AT85" s="38">
        <f t="shared" si="52"/>
        <v>0.19370000000000001</v>
      </c>
      <c r="AU85" s="38">
        <f t="shared" si="53"/>
        <v>0.21340000000000001</v>
      </c>
      <c r="AV85" s="38">
        <f t="shared" si="54"/>
        <v>0.25390000000000001</v>
      </c>
      <c r="AW85" s="38">
        <f t="shared" si="55"/>
        <v>0.65549999999999997</v>
      </c>
    </row>
    <row r="86" spans="2:49" ht="15.75" x14ac:dyDescent="0.25">
      <c r="B86">
        <v>0.27</v>
      </c>
      <c r="C86">
        <v>0.28999999999999998</v>
      </c>
      <c r="D86">
        <v>0.34</v>
      </c>
      <c r="E86">
        <v>0.28000000000000003</v>
      </c>
      <c r="F86">
        <v>0.32</v>
      </c>
      <c r="G86" t="s">
        <v>21</v>
      </c>
      <c r="H86">
        <f t="shared" si="29"/>
        <v>0.25019999999999998</v>
      </c>
      <c r="I86">
        <f t="shared" si="30"/>
        <v>9.3200000000000005E-2</v>
      </c>
      <c r="J86">
        <f t="shared" si="31"/>
        <v>7.6799999999999993E-2</v>
      </c>
      <c r="K86">
        <f t="shared" si="32"/>
        <v>0.3962</v>
      </c>
      <c r="L86" s="47">
        <f t="shared" si="33"/>
        <v>7.6799999999999993E-2</v>
      </c>
      <c r="M86" t="str">
        <f t="shared" si="34"/>
        <v>Middle</v>
      </c>
      <c r="N86">
        <f t="shared" si="35"/>
        <v>0</v>
      </c>
      <c r="O86">
        <f>'Test_IF-có_validate'!O86</f>
        <v>0.3</v>
      </c>
      <c r="P86">
        <f>'Test_IF-có_validate'!P86</f>
        <v>0.32219999999999999</v>
      </c>
      <c r="Q86">
        <f>'Test_IF-có_validate'!Q86</f>
        <v>0.36670000000000003</v>
      </c>
      <c r="R86">
        <f>'Test_IF-có_validate'!R86</f>
        <v>0.2828</v>
      </c>
      <c r="S86">
        <f>'Test_IF-có_validate'!S86</f>
        <v>0.31630000000000003</v>
      </c>
      <c r="U86" s="37">
        <f t="shared" si="28"/>
        <v>0.53849999999999998</v>
      </c>
      <c r="V86" s="37">
        <f t="shared" si="28"/>
        <v>0.51259999999999994</v>
      </c>
      <c r="W86" s="37">
        <f t="shared" si="28"/>
        <v>0.46339999999999998</v>
      </c>
      <c r="X86" s="37">
        <f t="shared" si="28"/>
        <v>0.55910000000000004</v>
      </c>
      <c r="Y86" s="37">
        <f t="shared" si="28"/>
        <v>0.51939999999999997</v>
      </c>
      <c r="AA86" s="37">
        <f t="shared" si="36"/>
        <v>4.2900000000000001E-2</v>
      </c>
      <c r="AB86" s="37">
        <f t="shared" si="37"/>
        <v>0.113</v>
      </c>
      <c r="AC86" s="37">
        <f t="shared" si="38"/>
        <v>2.9600000000000001E-2</v>
      </c>
      <c r="AD86" s="37">
        <f t="shared" si="39"/>
        <v>8.5099999999999995E-2</v>
      </c>
      <c r="AE86" s="37">
        <f t="shared" si="40"/>
        <v>0.26750000000000002</v>
      </c>
      <c r="AG86" s="38">
        <f t="shared" si="41"/>
        <v>2.1399999999999999E-2</v>
      </c>
      <c r="AH86" s="38">
        <f t="shared" si="42"/>
        <v>4.07E-2</v>
      </c>
      <c r="AI86" s="38">
        <f t="shared" si="43"/>
        <v>1.0500000000000001E-2</v>
      </c>
      <c r="AJ86" s="38">
        <f t="shared" si="44"/>
        <v>3.0300000000000001E-2</v>
      </c>
      <c r="AK86" s="38">
        <f t="shared" si="45"/>
        <v>9.9699999999999997E-2</v>
      </c>
      <c r="AM86" s="38">
        <f t="shared" si="46"/>
        <v>5.3199999999999997E-2</v>
      </c>
      <c r="AN86" s="38">
        <f t="shared" si="47"/>
        <v>3.3399999999999999E-2</v>
      </c>
      <c r="AO86" s="38">
        <f t="shared" si="48"/>
        <v>6.4799999999999996E-2</v>
      </c>
      <c r="AP86" s="38">
        <f t="shared" si="49"/>
        <v>2.5499999999999998E-2</v>
      </c>
      <c r="AQ86" s="38">
        <f t="shared" si="50"/>
        <v>7.85E-2</v>
      </c>
      <c r="AR86" s="38"/>
      <c r="AS86" s="38">
        <f t="shared" si="51"/>
        <v>6.2300000000000001E-2</v>
      </c>
      <c r="AT86" s="38">
        <f t="shared" si="52"/>
        <v>0.15820000000000001</v>
      </c>
      <c r="AU86" s="38">
        <f t="shared" si="53"/>
        <v>0.17829999999999999</v>
      </c>
      <c r="AV86" s="38">
        <f t="shared" si="54"/>
        <v>0.23200000000000001</v>
      </c>
      <c r="AW86" s="38">
        <f t="shared" si="55"/>
        <v>0.41349999999999998</v>
      </c>
    </row>
    <row r="87" spans="2:49" ht="15.75" x14ac:dyDescent="0.25">
      <c r="B87">
        <v>0.28000000000000003</v>
      </c>
      <c r="C87">
        <v>0.28000000000000003</v>
      </c>
      <c r="D87">
        <v>0.38</v>
      </c>
      <c r="E87">
        <v>0.28999999999999998</v>
      </c>
      <c r="F87">
        <v>0.62</v>
      </c>
      <c r="G87" t="s">
        <v>24</v>
      </c>
      <c r="H87">
        <f t="shared" si="29"/>
        <v>0.51500000000000001</v>
      </c>
      <c r="I87">
        <f t="shared" si="30"/>
        <v>0.1885</v>
      </c>
      <c r="J87">
        <f t="shared" si="31"/>
        <v>2.7799999999999998E-2</v>
      </c>
      <c r="K87">
        <f t="shared" si="32"/>
        <v>0.13009999999999999</v>
      </c>
      <c r="L87" s="47">
        <f t="shared" si="33"/>
        <v>2.7799999999999998E-2</v>
      </c>
      <c r="M87" t="str">
        <f t="shared" si="34"/>
        <v>Middle</v>
      </c>
      <c r="N87">
        <f t="shared" si="35"/>
        <v>1</v>
      </c>
      <c r="O87">
        <f>'Test_IF-có_validate'!O87</f>
        <v>0.31109999999999999</v>
      </c>
      <c r="P87">
        <f>'Test_IF-có_validate'!P87</f>
        <v>0.31109999999999999</v>
      </c>
      <c r="Q87">
        <f>'Test_IF-có_validate'!Q87</f>
        <v>0.41110000000000002</v>
      </c>
      <c r="R87">
        <f>'Test_IF-có_validate'!R87</f>
        <v>0.29289999999999999</v>
      </c>
      <c r="S87">
        <f>'Test_IF-có_validate'!S87</f>
        <v>0.62239999999999995</v>
      </c>
      <c r="U87" s="37">
        <f t="shared" si="28"/>
        <v>0.52539999999999998</v>
      </c>
      <c r="V87" s="37">
        <f t="shared" si="28"/>
        <v>0.52539999999999998</v>
      </c>
      <c r="W87" s="37">
        <f t="shared" si="28"/>
        <v>0.4173</v>
      </c>
      <c r="X87" s="37">
        <f t="shared" si="28"/>
        <v>0.54690000000000005</v>
      </c>
      <c r="Y87" s="37">
        <f t="shared" si="28"/>
        <v>0.23269999999999999</v>
      </c>
      <c r="AA87" s="37">
        <f t="shared" si="36"/>
        <v>3.0800000000000001E-2</v>
      </c>
      <c r="AB87" s="37">
        <f t="shared" si="37"/>
        <v>0.1013</v>
      </c>
      <c r="AC87" s="37">
        <f t="shared" si="38"/>
        <v>1.5599999999999999E-2</v>
      </c>
      <c r="AD87" s="37">
        <f t="shared" si="39"/>
        <v>7.4099999999999999E-2</v>
      </c>
      <c r="AE87" s="37">
        <f t="shared" si="40"/>
        <v>0.55549999999999999</v>
      </c>
      <c r="AG87" s="38">
        <f t="shared" si="41"/>
        <v>1.7100000000000001E-2</v>
      </c>
      <c r="AH87" s="38">
        <f t="shared" si="42"/>
        <v>3.6400000000000002E-2</v>
      </c>
      <c r="AI87" s="38">
        <f t="shared" si="43"/>
        <v>5.4999999999999997E-3</v>
      </c>
      <c r="AJ87" s="38">
        <f t="shared" si="44"/>
        <v>2.64E-2</v>
      </c>
      <c r="AK87" s="38">
        <f t="shared" si="45"/>
        <v>0.20330000000000001</v>
      </c>
      <c r="AM87" s="38">
        <f t="shared" si="46"/>
        <v>4.8899999999999999E-2</v>
      </c>
      <c r="AN87" s="38">
        <f t="shared" si="47"/>
        <v>3.7600000000000001E-2</v>
      </c>
      <c r="AO87" s="38">
        <f t="shared" si="48"/>
        <v>4.8899999999999999E-2</v>
      </c>
      <c r="AP87" s="38">
        <f t="shared" si="49"/>
        <v>2.1499999999999998E-2</v>
      </c>
      <c r="AQ87" s="38">
        <f t="shared" si="50"/>
        <v>2.6499999999999999E-2</v>
      </c>
      <c r="AR87" s="38"/>
      <c r="AS87" s="38">
        <f t="shared" si="51"/>
        <v>5.8000000000000003E-2</v>
      </c>
      <c r="AT87" s="38">
        <f t="shared" si="52"/>
        <v>0.17</v>
      </c>
      <c r="AU87" s="38">
        <f t="shared" si="53"/>
        <v>0.1331</v>
      </c>
      <c r="AV87" s="38">
        <f t="shared" si="54"/>
        <v>0.22109999999999999</v>
      </c>
      <c r="AW87" s="38">
        <f t="shared" si="55"/>
        <v>0.1283</v>
      </c>
    </row>
    <row r="88" spans="2:49" ht="15.75" x14ac:dyDescent="0.25">
      <c r="B88">
        <v>0.26</v>
      </c>
      <c r="C88">
        <v>0.26</v>
      </c>
      <c r="D88">
        <v>0.35</v>
      </c>
      <c r="E88">
        <v>0.62</v>
      </c>
      <c r="F88">
        <v>0.24</v>
      </c>
      <c r="G88" t="s">
        <v>21</v>
      </c>
      <c r="H88">
        <f t="shared" si="29"/>
        <v>0.17349999999999999</v>
      </c>
      <c r="I88">
        <f t="shared" si="30"/>
        <v>6.4600000000000005E-2</v>
      </c>
      <c r="J88">
        <f t="shared" si="31"/>
        <v>0.10730000000000001</v>
      </c>
      <c r="K88">
        <f t="shared" si="32"/>
        <v>0.47920000000000001</v>
      </c>
      <c r="L88" s="47">
        <f t="shared" si="33"/>
        <v>6.4600000000000005E-2</v>
      </c>
      <c r="M88" t="str">
        <f t="shared" si="34"/>
        <v>Low</v>
      </c>
      <c r="N88">
        <f t="shared" si="35"/>
        <v>1</v>
      </c>
      <c r="O88">
        <f>'Test_IF-có_validate'!O88</f>
        <v>0.28889999999999999</v>
      </c>
      <c r="P88">
        <f>'Test_IF-có_validate'!P88</f>
        <v>0.28889999999999999</v>
      </c>
      <c r="Q88">
        <f>'Test_IF-có_validate'!Q88</f>
        <v>0.37780000000000002</v>
      </c>
      <c r="R88">
        <f>'Test_IF-có_validate'!R88</f>
        <v>0.62629999999999997</v>
      </c>
      <c r="S88">
        <f>'Test_IF-có_validate'!S88</f>
        <v>0.23469999999999999</v>
      </c>
      <c r="U88" s="37">
        <f t="shared" si="28"/>
        <v>0.55169999999999997</v>
      </c>
      <c r="V88" s="37">
        <f t="shared" si="28"/>
        <v>0.55169999999999997</v>
      </c>
      <c r="W88" s="37">
        <f t="shared" si="28"/>
        <v>0.4516</v>
      </c>
      <c r="X88" s="37">
        <f t="shared" si="28"/>
        <v>0.2298</v>
      </c>
      <c r="Y88" s="37">
        <f t="shared" si="28"/>
        <v>0.61980000000000002</v>
      </c>
      <c r="AA88" s="37">
        <f t="shared" si="36"/>
        <v>5.4899999999999997E-2</v>
      </c>
      <c r="AB88" s="37">
        <f t="shared" si="37"/>
        <v>7.7499999999999999E-2</v>
      </c>
      <c r="AC88" s="37">
        <f t="shared" si="38"/>
        <v>1.8100000000000002E-2</v>
      </c>
      <c r="AD88" s="37">
        <f t="shared" si="39"/>
        <v>0.24759999999999999</v>
      </c>
      <c r="AE88" s="37">
        <f t="shared" si="40"/>
        <v>0.1825</v>
      </c>
      <c r="AG88" s="38">
        <f t="shared" si="41"/>
        <v>2.5700000000000001E-2</v>
      </c>
      <c r="AH88" s="38">
        <f t="shared" si="42"/>
        <v>2.7900000000000001E-2</v>
      </c>
      <c r="AI88" s="38">
        <f t="shared" si="43"/>
        <v>6.4000000000000003E-3</v>
      </c>
      <c r="AJ88" s="38">
        <f t="shared" si="44"/>
        <v>8.8700000000000001E-2</v>
      </c>
      <c r="AK88" s="38">
        <f t="shared" si="45"/>
        <v>6.8000000000000005E-2</v>
      </c>
      <c r="AM88" s="38">
        <f t="shared" si="46"/>
        <v>5.7500000000000002E-2</v>
      </c>
      <c r="AN88" s="38">
        <f t="shared" si="47"/>
        <v>4.6199999999999998E-2</v>
      </c>
      <c r="AO88" s="38">
        <f t="shared" si="48"/>
        <v>6.08E-2</v>
      </c>
      <c r="AP88" s="38">
        <f t="shared" si="49"/>
        <v>9.3600000000000003E-2</v>
      </c>
      <c r="AQ88" s="38">
        <f t="shared" si="50"/>
        <v>0.11070000000000001</v>
      </c>
      <c r="AR88" s="38"/>
      <c r="AS88" s="38">
        <f t="shared" si="51"/>
        <v>6.6600000000000006E-2</v>
      </c>
      <c r="AT88" s="38">
        <f t="shared" si="52"/>
        <v>0.19370000000000001</v>
      </c>
      <c r="AU88" s="38">
        <f t="shared" si="53"/>
        <v>0.1668</v>
      </c>
      <c r="AV88" s="38">
        <f t="shared" si="54"/>
        <v>0.1024</v>
      </c>
      <c r="AW88" s="38">
        <f t="shared" si="55"/>
        <v>0.50629999999999997</v>
      </c>
    </row>
    <row r="89" spans="2:49" ht="15.75" x14ac:dyDescent="0.25">
      <c r="B89">
        <v>0.3</v>
      </c>
      <c r="C89">
        <v>0.32</v>
      </c>
      <c r="D89">
        <v>0.43</v>
      </c>
      <c r="E89">
        <v>0.87</v>
      </c>
      <c r="F89">
        <v>0.83</v>
      </c>
      <c r="G89" t="s">
        <v>20</v>
      </c>
      <c r="H89">
        <f t="shared" si="29"/>
        <v>0.70760000000000001</v>
      </c>
      <c r="I89">
        <f t="shared" si="30"/>
        <v>0.25080000000000002</v>
      </c>
      <c r="J89">
        <f t="shared" si="31"/>
        <v>8.7599999999999997E-2</v>
      </c>
      <c r="K89">
        <f t="shared" si="32"/>
        <v>5.2999999999999999E-2</v>
      </c>
      <c r="L89" s="47">
        <f t="shared" si="33"/>
        <v>5.2999999999999999E-2</v>
      </c>
      <c r="M89" t="str">
        <f t="shared" si="34"/>
        <v>High</v>
      </c>
      <c r="N89">
        <f t="shared" si="35"/>
        <v>1</v>
      </c>
      <c r="O89">
        <f>'Test_IF-có_validate'!O89</f>
        <v>0.33329999999999999</v>
      </c>
      <c r="P89">
        <f>'Test_IF-có_validate'!P89</f>
        <v>0.35560000000000003</v>
      </c>
      <c r="Q89">
        <f>'Test_IF-có_validate'!Q89</f>
        <v>0.4667</v>
      </c>
      <c r="R89">
        <f>'Test_IF-có_validate'!R89</f>
        <v>0.87880000000000003</v>
      </c>
      <c r="S89">
        <f>'Test_IF-có_validate'!S89</f>
        <v>0.8367</v>
      </c>
      <c r="U89" s="37">
        <f t="shared" si="28"/>
        <v>0.5</v>
      </c>
      <c r="V89" s="37">
        <f t="shared" si="28"/>
        <v>0.47539999999999999</v>
      </c>
      <c r="W89" s="37">
        <f t="shared" si="28"/>
        <v>0.36359999999999998</v>
      </c>
      <c r="X89" s="37">
        <f t="shared" si="28"/>
        <v>6.4500000000000002E-2</v>
      </c>
      <c r="Y89" s="37">
        <f t="shared" si="28"/>
        <v>8.8900000000000007E-2</v>
      </c>
      <c r="AA89" s="37">
        <f t="shared" si="36"/>
        <v>7.1000000000000004E-3</v>
      </c>
      <c r="AB89" s="37">
        <f t="shared" si="37"/>
        <v>0.14760000000000001</v>
      </c>
      <c r="AC89" s="37">
        <f t="shared" si="38"/>
        <v>7.0199999999999999E-2</v>
      </c>
      <c r="AD89" s="37">
        <f t="shared" si="39"/>
        <v>0.43380000000000002</v>
      </c>
      <c r="AE89" s="37">
        <f t="shared" si="40"/>
        <v>0.75449999999999995</v>
      </c>
      <c r="AG89" s="38">
        <f t="shared" si="41"/>
        <v>8.6999999999999994E-3</v>
      </c>
      <c r="AH89" s="38">
        <f t="shared" si="42"/>
        <v>5.3100000000000001E-2</v>
      </c>
      <c r="AI89" s="38">
        <f t="shared" si="43"/>
        <v>2.4899999999999999E-2</v>
      </c>
      <c r="AJ89" s="38">
        <f t="shared" si="44"/>
        <v>0.16170000000000001</v>
      </c>
      <c r="AK89" s="38">
        <f t="shared" si="45"/>
        <v>0.26729999999999998</v>
      </c>
      <c r="AM89" s="38">
        <f t="shared" si="46"/>
        <v>4.0500000000000001E-2</v>
      </c>
      <c r="AN89" s="38">
        <f t="shared" si="47"/>
        <v>2.0899999999999998E-2</v>
      </c>
      <c r="AO89" s="38">
        <f t="shared" si="48"/>
        <v>2.9499999999999998E-2</v>
      </c>
      <c r="AP89" s="38">
        <f t="shared" si="49"/>
        <v>0.16639999999999999</v>
      </c>
      <c r="AQ89" s="38">
        <f t="shared" si="50"/>
        <v>9.0200000000000002E-2</v>
      </c>
      <c r="AR89" s="38"/>
      <c r="AS89" s="38">
        <f t="shared" si="51"/>
        <v>4.9599999999999998E-2</v>
      </c>
      <c r="AT89" s="38">
        <f t="shared" si="52"/>
        <v>0.1231</v>
      </c>
      <c r="AU89" s="38">
        <f t="shared" si="53"/>
        <v>7.8899999999999998E-2</v>
      </c>
      <c r="AV89" s="38">
        <f t="shared" si="54"/>
        <v>0.29549999999999998</v>
      </c>
      <c r="AW89" s="38">
        <f t="shared" si="55"/>
        <v>4.7100000000000003E-2</v>
      </c>
    </row>
    <row r="90" spans="2:49" ht="15.75" x14ac:dyDescent="0.25">
      <c r="B90">
        <v>0.25</v>
      </c>
      <c r="C90">
        <v>0.26</v>
      </c>
      <c r="D90">
        <v>0.51</v>
      </c>
      <c r="E90">
        <v>0.04</v>
      </c>
      <c r="F90">
        <v>0.13</v>
      </c>
      <c r="G90" t="s">
        <v>23</v>
      </c>
      <c r="H90">
        <f t="shared" si="29"/>
        <v>6.2700000000000006E-2</v>
      </c>
      <c r="I90">
        <f t="shared" si="30"/>
        <v>2.3E-2</v>
      </c>
      <c r="J90">
        <f t="shared" si="31"/>
        <v>0.14879999999999999</v>
      </c>
      <c r="K90">
        <f t="shared" si="32"/>
        <v>0.61339999999999995</v>
      </c>
      <c r="L90" s="47">
        <f t="shared" si="33"/>
        <v>2.3E-2</v>
      </c>
      <c r="M90" t="str">
        <f t="shared" si="34"/>
        <v>Low</v>
      </c>
      <c r="N90">
        <f t="shared" si="35"/>
        <v>0</v>
      </c>
      <c r="O90">
        <f>'Test_IF-có_validate'!O90</f>
        <v>0.27779999999999999</v>
      </c>
      <c r="P90">
        <f>'Test_IF-có_validate'!P90</f>
        <v>0.28889999999999999</v>
      </c>
      <c r="Q90">
        <f>'Test_IF-có_validate'!Q90</f>
        <v>0.55559999999999998</v>
      </c>
      <c r="R90">
        <f>'Test_IF-có_validate'!R90</f>
        <v>4.0399999999999998E-2</v>
      </c>
      <c r="S90">
        <f>'Test_IF-có_validate'!S90</f>
        <v>0.12239999999999999</v>
      </c>
      <c r="U90" s="37">
        <f t="shared" si="28"/>
        <v>0.56520000000000004</v>
      </c>
      <c r="V90" s="37">
        <f t="shared" si="28"/>
        <v>0.55169999999999997</v>
      </c>
      <c r="W90" s="37">
        <f t="shared" si="28"/>
        <v>0.28570000000000001</v>
      </c>
      <c r="X90" s="37">
        <f t="shared" si="28"/>
        <v>0.92230000000000001</v>
      </c>
      <c r="Y90" s="37">
        <f t="shared" si="28"/>
        <v>0.78190000000000004</v>
      </c>
      <c r="AA90" s="37">
        <f t="shared" si="36"/>
        <v>6.7100000000000007E-2</v>
      </c>
      <c r="AB90" s="37">
        <f t="shared" si="37"/>
        <v>7.7499999999999999E-2</v>
      </c>
      <c r="AC90" s="37">
        <f t="shared" si="38"/>
        <v>0.1527</v>
      </c>
      <c r="AD90" s="37">
        <f t="shared" si="39"/>
        <v>0.36270000000000002</v>
      </c>
      <c r="AE90" s="37">
        <f t="shared" si="40"/>
        <v>5.1799999999999999E-2</v>
      </c>
      <c r="AG90" s="38">
        <f t="shared" si="41"/>
        <v>3.0099999999999998E-2</v>
      </c>
      <c r="AH90" s="38">
        <f t="shared" si="42"/>
        <v>2.7900000000000001E-2</v>
      </c>
      <c r="AI90" s="38">
        <f t="shared" si="43"/>
        <v>5.4399999999999997E-2</v>
      </c>
      <c r="AJ90" s="38">
        <f t="shared" si="44"/>
        <v>0.1368</v>
      </c>
      <c r="AK90" s="38">
        <f t="shared" si="45"/>
        <v>1.9099999999999999E-2</v>
      </c>
      <c r="AM90" s="38">
        <f t="shared" si="46"/>
        <v>6.1800000000000001E-2</v>
      </c>
      <c r="AN90" s="38">
        <f t="shared" si="47"/>
        <v>4.6199999999999998E-2</v>
      </c>
      <c r="AO90" s="38">
        <f t="shared" si="48"/>
        <v>0</v>
      </c>
      <c r="AP90" s="38">
        <f t="shared" si="49"/>
        <v>0.13220000000000001</v>
      </c>
      <c r="AQ90" s="38">
        <f t="shared" si="50"/>
        <v>0.15890000000000001</v>
      </c>
      <c r="AR90" s="38"/>
      <c r="AS90" s="38">
        <f t="shared" si="51"/>
        <v>7.0900000000000005E-2</v>
      </c>
      <c r="AT90" s="38">
        <f t="shared" si="52"/>
        <v>0.19370000000000001</v>
      </c>
      <c r="AU90" s="38">
        <f t="shared" si="53"/>
        <v>4.1000000000000003E-3</v>
      </c>
      <c r="AV90" s="38">
        <f t="shared" si="54"/>
        <v>0.50139999999999996</v>
      </c>
      <c r="AW90" s="38">
        <f t="shared" si="55"/>
        <v>0.65549999999999997</v>
      </c>
    </row>
    <row r="91" spans="2:49" ht="15.75" x14ac:dyDescent="0.25">
      <c r="B91">
        <v>0.28000000000000003</v>
      </c>
      <c r="C91">
        <v>0.27</v>
      </c>
      <c r="D91">
        <v>0.56000000000000005</v>
      </c>
      <c r="E91">
        <v>0.14000000000000001</v>
      </c>
      <c r="F91">
        <v>0.31</v>
      </c>
      <c r="G91" t="s">
        <v>21</v>
      </c>
      <c r="H91">
        <f t="shared" si="29"/>
        <v>0.25330000000000003</v>
      </c>
      <c r="I91">
        <f t="shared" si="30"/>
        <v>9.4299999999999995E-2</v>
      </c>
      <c r="J91">
        <f t="shared" si="31"/>
        <v>7.85E-2</v>
      </c>
      <c r="K91">
        <f t="shared" si="32"/>
        <v>0.40139999999999998</v>
      </c>
      <c r="L91" s="47">
        <f t="shared" si="33"/>
        <v>7.85E-2</v>
      </c>
      <c r="M91" t="str">
        <f t="shared" si="34"/>
        <v>Middle</v>
      </c>
      <c r="N91">
        <f t="shared" si="35"/>
        <v>0</v>
      </c>
      <c r="O91">
        <f>'Test_IF-có_validate'!O91</f>
        <v>0.31109999999999999</v>
      </c>
      <c r="P91">
        <f>'Test_IF-có_validate'!P91</f>
        <v>0.3</v>
      </c>
      <c r="Q91">
        <f>'Test_IF-có_validate'!Q91</f>
        <v>0.61109999999999998</v>
      </c>
      <c r="R91">
        <f>'Test_IF-có_validate'!R91</f>
        <v>0.1414</v>
      </c>
      <c r="S91">
        <f>'Test_IF-có_validate'!S91</f>
        <v>0.30609999999999998</v>
      </c>
      <c r="U91" s="37">
        <f t="shared" si="28"/>
        <v>0.52539999999999998</v>
      </c>
      <c r="V91" s="37">
        <f t="shared" si="28"/>
        <v>0.53849999999999998</v>
      </c>
      <c r="W91" s="37">
        <f t="shared" si="28"/>
        <v>0.2414</v>
      </c>
      <c r="X91" s="37">
        <f t="shared" si="28"/>
        <v>0.75219999999999998</v>
      </c>
      <c r="Y91" s="37">
        <f t="shared" si="28"/>
        <v>0.53129999999999999</v>
      </c>
      <c r="AA91" s="37">
        <f t="shared" si="36"/>
        <v>3.0800000000000001E-2</v>
      </c>
      <c r="AB91" s="37">
        <f t="shared" si="37"/>
        <v>8.9499999999999996E-2</v>
      </c>
      <c r="AC91" s="37">
        <f t="shared" si="38"/>
        <v>0.20119999999999999</v>
      </c>
      <c r="AD91" s="37">
        <f t="shared" si="39"/>
        <v>0.24479999999999999</v>
      </c>
      <c r="AE91" s="37">
        <f t="shared" si="40"/>
        <v>0.25719999999999998</v>
      </c>
      <c r="AG91" s="38">
        <f t="shared" si="41"/>
        <v>1.7100000000000001E-2</v>
      </c>
      <c r="AH91" s="38">
        <f t="shared" si="42"/>
        <v>3.2199999999999999E-2</v>
      </c>
      <c r="AI91" s="38">
        <f t="shared" si="43"/>
        <v>7.2099999999999997E-2</v>
      </c>
      <c r="AJ91" s="38">
        <f t="shared" si="44"/>
        <v>8.9700000000000002E-2</v>
      </c>
      <c r="AK91" s="38">
        <f t="shared" si="45"/>
        <v>9.5899999999999999E-2</v>
      </c>
      <c r="AM91" s="38">
        <f t="shared" si="46"/>
        <v>4.8899999999999999E-2</v>
      </c>
      <c r="AN91" s="38">
        <f t="shared" si="47"/>
        <v>4.19E-2</v>
      </c>
      <c r="AO91" s="38">
        <f t="shared" si="48"/>
        <v>1.78E-2</v>
      </c>
      <c r="AP91" s="38">
        <f t="shared" si="49"/>
        <v>8.4900000000000003E-2</v>
      </c>
      <c r="AQ91" s="38">
        <f t="shared" si="50"/>
        <v>8.2400000000000001E-2</v>
      </c>
      <c r="AR91" s="38"/>
      <c r="AS91" s="38">
        <f t="shared" si="51"/>
        <v>5.8000000000000003E-2</v>
      </c>
      <c r="AT91" s="38">
        <f t="shared" si="52"/>
        <v>0.18179999999999999</v>
      </c>
      <c r="AU91" s="38">
        <f t="shared" si="53"/>
        <v>5.3699999999999998E-2</v>
      </c>
      <c r="AV91" s="38">
        <f t="shared" si="54"/>
        <v>0.38829999999999998</v>
      </c>
      <c r="AW91" s="38">
        <f t="shared" si="55"/>
        <v>0.42449999999999999</v>
      </c>
    </row>
    <row r="92" spans="2:49" ht="15.75" x14ac:dyDescent="0.25">
      <c r="B92">
        <v>0.31</v>
      </c>
      <c r="C92">
        <v>0.32</v>
      </c>
      <c r="D92">
        <v>0.69</v>
      </c>
      <c r="E92">
        <v>0.3</v>
      </c>
      <c r="F92">
        <v>0.98</v>
      </c>
      <c r="G92" t="s">
        <v>20</v>
      </c>
      <c r="H92">
        <f t="shared" si="29"/>
        <v>0.80110000000000003</v>
      </c>
      <c r="I92">
        <f t="shared" si="30"/>
        <v>0.29170000000000001</v>
      </c>
      <c r="J92">
        <f t="shared" si="31"/>
        <v>0.125</v>
      </c>
      <c r="K92">
        <f t="shared" si="32"/>
        <v>0.16</v>
      </c>
      <c r="L92" s="47">
        <f t="shared" si="33"/>
        <v>0.125</v>
      </c>
      <c r="M92" t="str">
        <f t="shared" si="34"/>
        <v>Middle</v>
      </c>
      <c r="N92">
        <f t="shared" si="35"/>
        <v>0</v>
      </c>
      <c r="O92">
        <f>'Test_IF-có_validate'!O92</f>
        <v>0.34439999999999998</v>
      </c>
      <c r="P92">
        <f>'Test_IF-có_validate'!P92</f>
        <v>0.35560000000000003</v>
      </c>
      <c r="Q92">
        <f>'Test_IF-có_validate'!Q92</f>
        <v>0.75560000000000005</v>
      </c>
      <c r="R92">
        <f>'Test_IF-có_validate'!R92</f>
        <v>0.30299999999999999</v>
      </c>
      <c r="S92">
        <f>'Test_IF-có_validate'!S92</f>
        <v>0.98980000000000001</v>
      </c>
      <c r="U92" s="37">
        <f t="shared" si="28"/>
        <v>0.48770000000000002</v>
      </c>
      <c r="V92" s="37">
        <f t="shared" si="28"/>
        <v>0.47539999999999999</v>
      </c>
      <c r="W92" s="37">
        <f t="shared" si="28"/>
        <v>0.13919999999999999</v>
      </c>
      <c r="X92" s="37">
        <f t="shared" si="28"/>
        <v>0.53490000000000004</v>
      </c>
      <c r="Y92" s="37">
        <f t="shared" si="28"/>
        <v>5.1000000000000004E-3</v>
      </c>
      <c r="AA92" s="37">
        <f t="shared" si="36"/>
        <v>4.5999999999999999E-3</v>
      </c>
      <c r="AB92" s="37">
        <f t="shared" si="37"/>
        <v>0.14760000000000001</v>
      </c>
      <c r="AC92" s="37">
        <f t="shared" si="38"/>
        <v>0.31609999999999999</v>
      </c>
      <c r="AD92" s="37">
        <f t="shared" si="39"/>
        <v>6.3100000000000003E-2</v>
      </c>
      <c r="AE92" s="37">
        <f t="shared" si="40"/>
        <v>0.84619999999999995</v>
      </c>
      <c r="AG92" s="38">
        <f t="shared" si="41"/>
        <v>4.5999999999999999E-3</v>
      </c>
      <c r="AH92" s="38">
        <f t="shared" si="42"/>
        <v>5.3100000000000001E-2</v>
      </c>
      <c r="AI92" s="38">
        <f t="shared" si="43"/>
        <v>0.1157</v>
      </c>
      <c r="AJ92" s="38">
        <f t="shared" si="44"/>
        <v>2.24E-2</v>
      </c>
      <c r="AK92" s="38">
        <f t="shared" si="45"/>
        <v>0.30809999999999998</v>
      </c>
      <c r="AM92" s="38">
        <f t="shared" si="46"/>
        <v>3.6299999999999999E-2</v>
      </c>
      <c r="AN92" s="38">
        <f t="shared" si="47"/>
        <v>2.0899999999999998E-2</v>
      </c>
      <c r="AO92" s="38">
        <f t="shared" si="48"/>
        <v>6.1800000000000001E-2</v>
      </c>
      <c r="AP92" s="38">
        <f t="shared" si="49"/>
        <v>1.7600000000000001E-2</v>
      </c>
      <c r="AQ92" s="38">
        <f t="shared" si="50"/>
        <v>0.13109999999999999</v>
      </c>
      <c r="AR92" s="38"/>
      <c r="AS92" s="38">
        <f t="shared" si="51"/>
        <v>4.5400000000000003E-2</v>
      </c>
      <c r="AT92" s="38">
        <f t="shared" si="52"/>
        <v>0.1231</v>
      </c>
      <c r="AU92" s="38">
        <f t="shared" si="53"/>
        <v>0.17249999999999999</v>
      </c>
      <c r="AV92" s="38">
        <f t="shared" si="54"/>
        <v>0.21029999999999999</v>
      </c>
      <c r="AW92" s="38">
        <f t="shared" si="55"/>
        <v>0.15840000000000001</v>
      </c>
    </row>
    <row r="93" spans="2:49" ht="15.75" x14ac:dyDescent="0.25">
      <c r="B93">
        <v>0.28000000000000003</v>
      </c>
      <c r="C93">
        <v>0.28999999999999998</v>
      </c>
      <c r="D93">
        <v>0.56999999999999995</v>
      </c>
      <c r="E93">
        <v>0.6</v>
      </c>
      <c r="F93">
        <v>0.27</v>
      </c>
      <c r="G93" t="s">
        <v>21</v>
      </c>
      <c r="H93">
        <f t="shared" si="29"/>
        <v>0.21490000000000001</v>
      </c>
      <c r="I93">
        <f t="shared" si="30"/>
        <v>7.9899999999999999E-2</v>
      </c>
      <c r="J93">
        <f t="shared" si="31"/>
        <v>9.3399999999999997E-2</v>
      </c>
      <c r="K93">
        <f t="shared" si="32"/>
        <v>0.43940000000000001</v>
      </c>
      <c r="L93" s="47">
        <f t="shared" si="33"/>
        <v>7.9899999999999999E-2</v>
      </c>
      <c r="M93" t="str">
        <f t="shared" si="34"/>
        <v>Low</v>
      </c>
      <c r="N93">
        <f t="shared" si="35"/>
        <v>1</v>
      </c>
      <c r="O93">
        <f>'Test_IF-có_validate'!O93</f>
        <v>0.31109999999999999</v>
      </c>
      <c r="P93">
        <f>'Test_IF-có_validate'!P93</f>
        <v>0.32219999999999999</v>
      </c>
      <c r="Q93">
        <f>'Test_IF-có_validate'!Q93</f>
        <v>0.62219999999999998</v>
      </c>
      <c r="R93">
        <f>'Test_IF-có_validate'!R93</f>
        <v>0.60609999999999997</v>
      </c>
      <c r="S93">
        <f>'Test_IF-có_validate'!S93</f>
        <v>0.26529999999999998</v>
      </c>
      <c r="U93" s="37">
        <f t="shared" si="28"/>
        <v>0.52539999999999998</v>
      </c>
      <c r="V93" s="37">
        <f t="shared" si="28"/>
        <v>0.51259999999999994</v>
      </c>
      <c r="W93" s="37">
        <f t="shared" si="28"/>
        <v>0.2329</v>
      </c>
      <c r="X93" s="37">
        <f t="shared" si="28"/>
        <v>0.24529999999999999</v>
      </c>
      <c r="Y93" s="37">
        <f t="shared" si="28"/>
        <v>0.58069999999999999</v>
      </c>
      <c r="AA93" s="37">
        <f t="shared" si="36"/>
        <v>3.0800000000000001E-2</v>
      </c>
      <c r="AB93" s="37">
        <f t="shared" si="37"/>
        <v>0.113</v>
      </c>
      <c r="AC93" s="37">
        <f t="shared" si="38"/>
        <v>0.21060000000000001</v>
      </c>
      <c r="AD93" s="37">
        <f t="shared" si="39"/>
        <v>0.2306</v>
      </c>
      <c r="AE93" s="37">
        <f t="shared" si="40"/>
        <v>0.21510000000000001</v>
      </c>
      <c r="AG93" s="38">
        <f t="shared" si="41"/>
        <v>1.7100000000000001E-2</v>
      </c>
      <c r="AH93" s="38">
        <f t="shared" si="42"/>
        <v>4.07E-2</v>
      </c>
      <c r="AI93" s="38">
        <f t="shared" si="43"/>
        <v>7.5499999999999998E-2</v>
      </c>
      <c r="AJ93" s="38">
        <f t="shared" si="44"/>
        <v>8.2400000000000001E-2</v>
      </c>
      <c r="AK93" s="38">
        <f t="shared" si="45"/>
        <v>8.0199999999999994E-2</v>
      </c>
      <c r="AM93" s="38">
        <f t="shared" si="46"/>
        <v>4.8899999999999999E-2</v>
      </c>
      <c r="AN93" s="38">
        <f t="shared" si="47"/>
        <v>3.3399999999999999E-2</v>
      </c>
      <c r="AO93" s="38">
        <f t="shared" si="48"/>
        <v>2.12E-2</v>
      </c>
      <c r="AP93" s="38">
        <f t="shared" si="49"/>
        <v>8.72E-2</v>
      </c>
      <c r="AQ93" s="38">
        <f t="shared" si="50"/>
        <v>9.8299999999999998E-2</v>
      </c>
      <c r="AR93" s="38"/>
      <c r="AS93" s="38">
        <f t="shared" si="51"/>
        <v>5.8000000000000003E-2</v>
      </c>
      <c r="AT93" s="38">
        <f t="shared" si="52"/>
        <v>0.15820000000000001</v>
      </c>
      <c r="AU93" s="38">
        <f t="shared" si="53"/>
        <v>6.3299999999999995E-2</v>
      </c>
      <c r="AV93" s="38">
        <f t="shared" si="54"/>
        <v>8.5000000000000006E-2</v>
      </c>
      <c r="AW93" s="38">
        <f t="shared" si="55"/>
        <v>0.47020000000000001</v>
      </c>
    </row>
    <row r="94" spans="2:49" ht="15.75" x14ac:dyDescent="0.25">
      <c r="B94">
        <v>0.27</v>
      </c>
      <c r="C94">
        <v>0.28000000000000003</v>
      </c>
      <c r="D94">
        <v>0.59</v>
      </c>
      <c r="E94">
        <v>0.69</v>
      </c>
      <c r="F94">
        <v>0.26</v>
      </c>
      <c r="G94" t="s">
        <v>24</v>
      </c>
      <c r="H94">
        <f t="shared" si="29"/>
        <v>0.2072</v>
      </c>
      <c r="I94">
        <f t="shared" si="30"/>
        <v>7.6999999999999999E-2</v>
      </c>
      <c r="J94">
        <f t="shared" si="31"/>
        <v>9.8100000000000007E-2</v>
      </c>
      <c r="K94">
        <f t="shared" si="32"/>
        <v>0.4526</v>
      </c>
      <c r="L94" s="47">
        <f t="shared" si="33"/>
        <v>7.6999999999999999E-2</v>
      </c>
      <c r="M94" t="str">
        <f t="shared" si="34"/>
        <v>Low</v>
      </c>
      <c r="N94">
        <f t="shared" si="35"/>
        <v>0</v>
      </c>
      <c r="O94">
        <f>'Test_IF-có_validate'!O94</f>
        <v>0.3</v>
      </c>
      <c r="P94">
        <f>'Test_IF-có_validate'!P94</f>
        <v>0.31109999999999999</v>
      </c>
      <c r="Q94">
        <f>'Test_IF-có_validate'!Q94</f>
        <v>0.64439999999999997</v>
      </c>
      <c r="R94">
        <f>'Test_IF-có_validate'!R94</f>
        <v>0.69699999999999995</v>
      </c>
      <c r="S94">
        <f>'Test_IF-có_validate'!S94</f>
        <v>0.25509999999999999</v>
      </c>
      <c r="U94" s="37">
        <f t="shared" si="28"/>
        <v>0.53849999999999998</v>
      </c>
      <c r="V94" s="37">
        <f t="shared" si="28"/>
        <v>0.52539999999999998</v>
      </c>
      <c r="W94" s="37">
        <f t="shared" si="28"/>
        <v>0.2162</v>
      </c>
      <c r="X94" s="37">
        <f t="shared" si="28"/>
        <v>0.17860000000000001</v>
      </c>
      <c r="Y94" s="37">
        <f t="shared" si="28"/>
        <v>0.59350000000000003</v>
      </c>
      <c r="AA94" s="37">
        <f t="shared" si="36"/>
        <v>4.2900000000000001E-2</v>
      </c>
      <c r="AB94" s="37">
        <f t="shared" si="37"/>
        <v>0.1013</v>
      </c>
      <c r="AC94" s="37">
        <f t="shared" si="38"/>
        <v>0.2291</v>
      </c>
      <c r="AD94" s="37">
        <f t="shared" si="39"/>
        <v>0.30480000000000002</v>
      </c>
      <c r="AE94" s="37">
        <f t="shared" si="40"/>
        <v>0.2044</v>
      </c>
      <c r="AG94" s="38">
        <f t="shared" si="41"/>
        <v>2.1399999999999999E-2</v>
      </c>
      <c r="AH94" s="38">
        <f t="shared" si="42"/>
        <v>3.6400000000000002E-2</v>
      </c>
      <c r="AI94" s="38">
        <f t="shared" si="43"/>
        <v>8.2400000000000001E-2</v>
      </c>
      <c r="AJ94" s="38">
        <f t="shared" si="44"/>
        <v>0.1103</v>
      </c>
      <c r="AK94" s="38">
        <f t="shared" si="45"/>
        <v>7.6200000000000004E-2</v>
      </c>
      <c r="AM94" s="38">
        <f t="shared" si="46"/>
        <v>5.3199999999999997E-2</v>
      </c>
      <c r="AN94" s="38">
        <f t="shared" si="47"/>
        <v>3.7600000000000001E-2</v>
      </c>
      <c r="AO94" s="38">
        <f t="shared" si="48"/>
        <v>2.8199999999999999E-2</v>
      </c>
      <c r="AP94" s="38">
        <f t="shared" si="49"/>
        <v>0.11509999999999999</v>
      </c>
      <c r="AQ94" s="38">
        <f t="shared" si="50"/>
        <v>0.1024</v>
      </c>
      <c r="AR94" s="38"/>
      <c r="AS94" s="38">
        <f t="shared" si="51"/>
        <v>6.2300000000000001E-2</v>
      </c>
      <c r="AT94" s="38">
        <f t="shared" si="52"/>
        <v>0.17</v>
      </c>
      <c r="AU94" s="38">
        <f t="shared" si="53"/>
        <v>8.2400000000000001E-2</v>
      </c>
      <c r="AV94" s="38">
        <f t="shared" si="54"/>
        <v>0.16109999999999999</v>
      </c>
      <c r="AW94" s="38">
        <f t="shared" si="55"/>
        <v>0.48199999999999998</v>
      </c>
    </row>
    <row r="95" spans="2:49" ht="15.75" x14ac:dyDescent="0.25">
      <c r="B95">
        <v>0.25</v>
      </c>
      <c r="C95">
        <v>0.28000000000000003</v>
      </c>
      <c r="D95">
        <v>0.77</v>
      </c>
      <c r="E95">
        <v>0.11</v>
      </c>
      <c r="F95">
        <v>0.31</v>
      </c>
      <c r="G95" t="s">
        <v>21</v>
      </c>
      <c r="H95">
        <f t="shared" si="29"/>
        <v>0.26440000000000002</v>
      </c>
      <c r="I95">
        <f t="shared" si="30"/>
        <v>9.8599999999999993E-2</v>
      </c>
      <c r="J95">
        <f t="shared" si="31"/>
        <v>8.2900000000000001E-2</v>
      </c>
      <c r="K95">
        <f t="shared" si="32"/>
        <v>0.41289999999999999</v>
      </c>
      <c r="L95" s="47">
        <f t="shared" si="33"/>
        <v>8.2900000000000001E-2</v>
      </c>
      <c r="M95" t="str">
        <f t="shared" si="34"/>
        <v>Middle</v>
      </c>
      <c r="N95">
        <f t="shared" si="35"/>
        <v>0</v>
      </c>
      <c r="O95">
        <f>'Test_IF-có_validate'!O95</f>
        <v>0.27779999999999999</v>
      </c>
      <c r="P95">
        <f>'Test_IF-có_validate'!P95</f>
        <v>0.31109999999999999</v>
      </c>
      <c r="Q95">
        <f>'Test_IF-có_validate'!Q95</f>
        <v>0.84440000000000004</v>
      </c>
      <c r="R95">
        <f>'Test_IF-có_validate'!R95</f>
        <v>0.1111</v>
      </c>
      <c r="S95">
        <f>'Test_IF-có_validate'!S95</f>
        <v>0.30609999999999998</v>
      </c>
      <c r="U95" s="37">
        <f t="shared" si="28"/>
        <v>0.56520000000000004</v>
      </c>
      <c r="V95" s="37">
        <f t="shared" si="28"/>
        <v>0.52539999999999998</v>
      </c>
      <c r="W95" s="37">
        <f t="shared" si="28"/>
        <v>8.4400000000000003E-2</v>
      </c>
      <c r="X95" s="37">
        <f t="shared" si="28"/>
        <v>0.8</v>
      </c>
      <c r="Y95" s="37">
        <f t="shared" si="28"/>
        <v>0.53129999999999999</v>
      </c>
      <c r="AA95" s="37">
        <f t="shared" si="36"/>
        <v>6.7100000000000007E-2</v>
      </c>
      <c r="AB95" s="37">
        <f t="shared" si="37"/>
        <v>0.1013</v>
      </c>
      <c r="AC95" s="37">
        <f t="shared" si="38"/>
        <v>0.37880000000000003</v>
      </c>
      <c r="AD95" s="37">
        <f t="shared" si="39"/>
        <v>0.28010000000000002</v>
      </c>
      <c r="AE95" s="37">
        <f t="shared" si="40"/>
        <v>0.25719999999999998</v>
      </c>
      <c r="AG95" s="38">
        <f t="shared" si="41"/>
        <v>3.0099999999999998E-2</v>
      </c>
      <c r="AH95" s="38">
        <f t="shared" si="42"/>
        <v>3.6400000000000002E-2</v>
      </c>
      <c r="AI95" s="38">
        <f t="shared" si="43"/>
        <v>0.14069999999999999</v>
      </c>
      <c r="AJ95" s="38">
        <f t="shared" si="44"/>
        <v>0.10349999999999999</v>
      </c>
      <c r="AK95" s="38">
        <f t="shared" si="45"/>
        <v>9.5899999999999999E-2</v>
      </c>
      <c r="AM95" s="38">
        <f t="shared" si="46"/>
        <v>6.1800000000000001E-2</v>
      </c>
      <c r="AN95" s="38">
        <f t="shared" si="47"/>
        <v>3.7600000000000001E-2</v>
      </c>
      <c r="AO95" s="38">
        <f t="shared" si="48"/>
        <v>8.7300000000000003E-2</v>
      </c>
      <c r="AP95" s="38">
        <f t="shared" si="49"/>
        <v>9.8699999999999996E-2</v>
      </c>
      <c r="AQ95" s="38">
        <f t="shared" si="50"/>
        <v>8.2400000000000001E-2</v>
      </c>
      <c r="AR95" s="38"/>
      <c r="AS95" s="38">
        <f t="shared" si="51"/>
        <v>7.0900000000000005E-2</v>
      </c>
      <c r="AT95" s="38">
        <f t="shared" si="52"/>
        <v>0.17</v>
      </c>
      <c r="AU95" s="38">
        <f t="shared" si="53"/>
        <v>0.2382</v>
      </c>
      <c r="AV95" s="38">
        <f t="shared" si="54"/>
        <v>0.4224</v>
      </c>
      <c r="AW95" s="38">
        <f t="shared" si="55"/>
        <v>0.42449999999999999</v>
      </c>
    </row>
    <row r="96" spans="2:49" ht="15.75" x14ac:dyDescent="0.25">
      <c r="B96">
        <v>0.25</v>
      </c>
      <c r="C96">
        <v>0.54</v>
      </c>
      <c r="D96">
        <v>0.31</v>
      </c>
      <c r="E96">
        <v>0.25</v>
      </c>
      <c r="F96">
        <v>0.08</v>
      </c>
      <c r="G96" t="s">
        <v>23</v>
      </c>
      <c r="H96">
        <f t="shared" si="29"/>
        <v>2.06E-2</v>
      </c>
      <c r="I96">
        <f t="shared" si="30"/>
        <v>7.4999999999999997E-3</v>
      </c>
      <c r="J96">
        <f t="shared" si="31"/>
        <v>0.17349999999999999</v>
      </c>
      <c r="K96">
        <f t="shared" si="32"/>
        <v>0.6734</v>
      </c>
      <c r="L96" s="47">
        <f t="shared" si="33"/>
        <v>7.4999999999999997E-3</v>
      </c>
      <c r="M96" t="str">
        <f t="shared" si="34"/>
        <v>Low</v>
      </c>
      <c r="N96">
        <f t="shared" si="35"/>
        <v>0</v>
      </c>
      <c r="O96">
        <f>'Test_IF-có_validate'!O96</f>
        <v>0.27779999999999999</v>
      </c>
      <c r="P96">
        <f>'Test_IF-có_validate'!P96</f>
        <v>0.6</v>
      </c>
      <c r="Q96">
        <f>'Test_IF-có_validate'!Q96</f>
        <v>0.33329999999999999</v>
      </c>
      <c r="R96">
        <f>'Test_IF-có_validate'!R96</f>
        <v>0.2525</v>
      </c>
      <c r="S96">
        <f>'Test_IF-có_validate'!S96</f>
        <v>7.1400000000000005E-2</v>
      </c>
      <c r="U96" s="37">
        <f t="shared" si="28"/>
        <v>0.56520000000000004</v>
      </c>
      <c r="V96" s="37">
        <f t="shared" si="28"/>
        <v>0.25</v>
      </c>
      <c r="W96" s="37">
        <f t="shared" si="28"/>
        <v>0.5</v>
      </c>
      <c r="X96" s="37">
        <f t="shared" si="28"/>
        <v>0.5968</v>
      </c>
      <c r="Y96" s="37">
        <f t="shared" si="28"/>
        <v>0.86670000000000003</v>
      </c>
      <c r="AA96" s="37">
        <f t="shared" si="36"/>
        <v>6.7100000000000007E-2</v>
      </c>
      <c r="AB96" s="37">
        <f t="shared" si="37"/>
        <v>0.38290000000000002</v>
      </c>
      <c r="AC96" s="37">
        <f t="shared" si="38"/>
        <v>6.4500000000000002E-2</v>
      </c>
      <c r="AD96" s="37">
        <f t="shared" si="39"/>
        <v>0.11840000000000001</v>
      </c>
      <c r="AE96" s="37">
        <f t="shared" si="40"/>
        <v>1.5299999999999999E-2</v>
      </c>
      <c r="AG96" s="38">
        <f t="shared" si="41"/>
        <v>3.0099999999999998E-2</v>
      </c>
      <c r="AH96" s="38">
        <f t="shared" si="42"/>
        <v>0.13600000000000001</v>
      </c>
      <c r="AI96" s="38">
        <f t="shared" si="43"/>
        <v>2.29E-2</v>
      </c>
      <c r="AJ96" s="38">
        <f t="shared" si="44"/>
        <v>4.24E-2</v>
      </c>
      <c r="AK96" s="38">
        <f t="shared" si="45"/>
        <v>5.5999999999999999E-3</v>
      </c>
      <c r="AM96" s="38">
        <f t="shared" si="46"/>
        <v>6.1800000000000001E-2</v>
      </c>
      <c r="AN96" s="38">
        <f t="shared" si="47"/>
        <v>6.2300000000000001E-2</v>
      </c>
      <c r="AO96" s="38">
        <f t="shared" si="48"/>
        <v>7.7200000000000005E-2</v>
      </c>
      <c r="AP96" s="38">
        <f t="shared" si="49"/>
        <v>3.7600000000000001E-2</v>
      </c>
      <c r="AQ96" s="38">
        <f t="shared" si="50"/>
        <v>0.1822</v>
      </c>
      <c r="AR96" s="38"/>
      <c r="AS96" s="38">
        <f t="shared" si="51"/>
        <v>7.0900000000000005E-2</v>
      </c>
      <c r="AT96" s="38">
        <f t="shared" si="52"/>
        <v>0.11070000000000001</v>
      </c>
      <c r="AU96" s="38">
        <f t="shared" si="53"/>
        <v>0.21340000000000001</v>
      </c>
      <c r="AV96" s="38">
        <f t="shared" si="54"/>
        <v>0.26490000000000002</v>
      </c>
      <c r="AW96" s="38">
        <f t="shared" si="55"/>
        <v>0.71109999999999995</v>
      </c>
    </row>
    <row r="97" spans="2:49" ht="15.75" x14ac:dyDescent="0.25">
      <c r="B97">
        <v>0.28999999999999998</v>
      </c>
      <c r="C97">
        <v>0.66</v>
      </c>
      <c r="D97">
        <v>0.35</v>
      </c>
      <c r="E97">
        <v>0.28000000000000003</v>
      </c>
      <c r="F97">
        <v>0.31</v>
      </c>
      <c r="G97" t="s">
        <v>21</v>
      </c>
      <c r="H97">
        <f t="shared" si="29"/>
        <v>0.24079999999999999</v>
      </c>
      <c r="I97">
        <f t="shared" si="30"/>
        <v>8.9700000000000002E-2</v>
      </c>
      <c r="J97">
        <f t="shared" si="31"/>
        <v>8.0299999999999996E-2</v>
      </c>
      <c r="K97">
        <f t="shared" si="32"/>
        <v>0.40579999999999999</v>
      </c>
      <c r="L97" s="47">
        <f t="shared" si="33"/>
        <v>8.0299999999999996E-2</v>
      </c>
      <c r="M97" t="str">
        <f t="shared" si="34"/>
        <v>Middle</v>
      </c>
      <c r="N97">
        <f t="shared" si="35"/>
        <v>0</v>
      </c>
      <c r="O97">
        <f>'Test_IF-có_validate'!O97</f>
        <v>0.32219999999999999</v>
      </c>
      <c r="P97">
        <f>'Test_IF-có_validate'!P97</f>
        <v>0.73329999999999995</v>
      </c>
      <c r="Q97">
        <f>'Test_IF-có_validate'!Q97</f>
        <v>0.37780000000000002</v>
      </c>
      <c r="R97">
        <f>'Test_IF-có_validate'!R97</f>
        <v>0.2828</v>
      </c>
      <c r="S97">
        <f>'Test_IF-có_validate'!S97</f>
        <v>0.30609999999999998</v>
      </c>
      <c r="U97" s="37">
        <f t="shared" si="28"/>
        <v>0.51259999999999994</v>
      </c>
      <c r="V97" s="37">
        <f t="shared" si="28"/>
        <v>0.15390000000000001</v>
      </c>
      <c r="W97" s="37">
        <f t="shared" si="28"/>
        <v>0.4516</v>
      </c>
      <c r="X97" s="37">
        <f t="shared" si="28"/>
        <v>0.55910000000000004</v>
      </c>
      <c r="Y97" s="37">
        <f t="shared" si="28"/>
        <v>0.53129999999999999</v>
      </c>
      <c r="AA97" s="37">
        <f t="shared" si="36"/>
        <v>1.89E-2</v>
      </c>
      <c r="AB97" s="37">
        <f t="shared" si="37"/>
        <v>0.4924</v>
      </c>
      <c r="AC97" s="37">
        <f t="shared" si="38"/>
        <v>1.8100000000000002E-2</v>
      </c>
      <c r="AD97" s="37">
        <f t="shared" si="39"/>
        <v>8.5099999999999995E-2</v>
      </c>
      <c r="AE97" s="37">
        <f t="shared" si="40"/>
        <v>0.25719999999999998</v>
      </c>
      <c r="AG97" s="38">
        <f t="shared" si="41"/>
        <v>1.29E-2</v>
      </c>
      <c r="AH97" s="38">
        <f t="shared" si="42"/>
        <v>0.17649999999999999</v>
      </c>
      <c r="AI97" s="38">
        <f t="shared" si="43"/>
        <v>6.4000000000000003E-3</v>
      </c>
      <c r="AJ97" s="38">
        <f t="shared" si="44"/>
        <v>3.0300000000000001E-2</v>
      </c>
      <c r="AK97" s="38">
        <f t="shared" si="45"/>
        <v>9.5899999999999999E-2</v>
      </c>
      <c r="AM97" s="38">
        <f t="shared" si="46"/>
        <v>4.4600000000000001E-2</v>
      </c>
      <c r="AN97" s="38">
        <f t="shared" si="47"/>
        <v>0.10290000000000001</v>
      </c>
      <c r="AO97" s="38">
        <f t="shared" si="48"/>
        <v>6.08E-2</v>
      </c>
      <c r="AP97" s="38">
        <f t="shared" si="49"/>
        <v>2.5499999999999998E-2</v>
      </c>
      <c r="AQ97" s="38">
        <f t="shared" si="50"/>
        <v>8.2400000000000001E-2</v>
      </c>
      <c r="AR97" s="38"/>
      <c r="AS97" s="38">
        <f t="shared" si="51"/>
        <v>5.3800000000000001E-2</v>
      </c>
      <c r="AT97" s="38">
        <f t="shared" si="52"/>
        <v>0.22009999999999999</v>
      </c>
      <c r="AU97" s="38">
        <f t="shared" si="53"/>
        <v>0.1668</v>
      </c>
      <c r="AV97" s="38">
        <f t="shared" si="54"/>
        <v>0.23200000000000001</v>
      </c>
      <c r="AW97" s="38">
        <f t="shared" si="55"/>
        <v>0.42449999999999999</v>
      </c>
    </row>
    <row r="98" spans="2:49" ht="15.75" x14ac:dyDescent="0.25">
      <c r="B98">
        <v>0.28999999999999998</v>
      </c>
      <c r="C98">
        <v>0.74</v>
      </c>
      <c r="D98">
        <v>0.39</v>
      </c>
      <c r="E98">
        <v>0.41</v>
      </c>
      <c r="F98">
        <v>0.54</v>
      </c>
      <c r="G98" t="s">
        <v>24</v>
      </c>
      <c r="H98">
        <f t="shared" si="29"/>
        <v>0.44719999999999999</v>
      </c>
      <c r="I98">
        <f t="shared" si="30"/>
        <v>0.16489999999999999</v>
      </c>
      <c r="J98">
        <f t="shared" si="31"/>
        <v>3.5999999999999999E-3</v>
      </c>
      <c r="K98">
        <f t="shared" si="32"/>
        <v>0.1923</v>
      </c>
      <c r="L98" s="47">
        <f t="shared" si="33"/>
        <v>3.5999999999999999E-3</v>
      </c>
      <c r="M98" t="str">
        <f t="shared" si="34"/>
        <v>Middle</v>
      </c>
      <c r="N98">
        <f t="shared" si="35"/>
        <v>1</v>
      </c>
      <c r="O98">
        <f>'Test_IF-có_validate'!O98</f>
        <v>0.32219999999999999</v>
      </c>
      <c r="P98">
        <f>'Test_IF-có_validate'!P98</f>
        <v>0.82220000000000004</v>
      </c>
      <c r="Q98">
        <f>'Test_IF-có_validate'!Q98</f>
        <v>0.42220000000000002</v>
      </c>
      <c r="R98">
        <f>'Test_IF-có_validate'!R98</f>
        <v>0.41410000000000002</v>
      </c>
      <c r="S98">
        <f>'Test_IF-có_validate'!S98</f>
        <v>0.54079999999999995</v>
      </c>
      <c r="U98" s="37">
        <f t="shared" si="28"/>
        <v>0.51259999999999994</v>
      </c>
      <c r="V98" s="37">
        <f t="shared" si="28"/>
        <v>9.7600000000000006E-2</v>
      </c>
      <c r="W98" s="37">
        <f t="shared" si="28"/>
        <v>0.40629999999999999</v>
      </c>
      <c r="X98" s="37">
        <f t="shared" si="28"/>
        <v>0.4143</v>
      </c>
      <c r="Y98" s="37">
        <f t="shared" si="28"/>
        <v>0.29799999999999999</v>
      </c>
      <c r="AA98" s="37">
        <f t="shared" si="36"/>
        <v>1.89E-2</v>
      </c>
      <c r="AB98" s="37">
        <f t="shared" si="37"/>
        <v>0.55459999999999998</v>
      </c>
      <c r="AC98" s="37">
        <f t="shared" si="38"/>
        <v>2.6700000000000002E-2</v>
      </c>
      <c r="AD98" s="37">
        <f t="shared" si="39"/>
        <v>5.2400000000000002E-2</v>
      </c>
      <c r="AE98" s="37">
        <f t="shared" si="40"/>
        <v>0.48070000000000002</v>
      </c>
      <c r="AG98" s="38">
        <f t="shared" si="41"/>
        <v>1.29E-2</v>
      </c>
      <c r="AH98" s="38">
        <f t="shared" si="42"/>
        <v>0.20180000000000001</v>
      </c>
      <c r="AI98" s="38">
        <f t="shared" si="43"/>
        <v>9.4000000000000004E-3</v>
      </c>
      <c r="AJ98" s="38">
        <f t="shared" si="44"/>
        <v>1.8599999999999998E-2</v>
      </c>
      <c r="AK98" s="38">
        <f t="shared" si="45"/>
        <v>0.17730000000000001</v>
      </c>
      <c r="AM98" s="38">
        <f t="shared" si="46"/>
        <v>4.4600000000000001E-2</v>
      </c>
      <c r="AN98" s="38">
        <f t="shared" si="47"/>
        <v>0.1283</v>
      </c>
      <c r="AO98" s="38">
        <f t="shared" si="48"/>
        <v>4.4999999999999998E-2</v>
      </c>
      <c r="AP98" s="38">
        <f t="shared" si="49"/>
        <v>2.3400000000000001E-2</v>
      </c>
      <c r="AQ98" s="38">
        <f t="shared" si="50"/>
        <v>2.9999999999999997E-4</v>
      </c>
      <c r="AR98" s="38"/>
      <c r="AS98" s="38">
        <f t="shared" si="51"/>
        <v>5.3800000000000001E-2</v>
      </c>
      <c r="AT98" s="38">
        <f t="shared" si="52"/>
        <v>0.2858</v>
      </c>
      <c r="AU98" s="38">
        <f t="shared" si="53"/>
        <v>0.1222</v>
      </c>
      <c r="AV98" s="38">
        <f t="shared" si="54"/>
        <v>9.4500000000000001E-2</v>
      </c>
      <c r="AW98" s="38">
        <f t="shared" si="55"/>
        <v>0.1983</v>
      </c>
    </row>
    <row r="99" spans="2:49" ht="15.75" x14ac:dyDescent="0.25">
      <c r="B99">
        <v>0.31</v>
      </c>
      <c r="C99">
        <v>0.82</v>
      </c>
      <c r="D99">
        <v>0.47</v>
      </c>
      <c r="E99">
        <v>0.4</v>
      </c>
      <c r="F99">
        <v>0.99</v>
      </c>
      <c r="G99" t="s">
        <v>20</v>
      </c>
      <c r="H99">
        <f t="shared" si="29"/>
        <v>0.79430000000000001</v>
      </c>
      <c r="I99">
        <f t="shared" si="30"/>
        <v>0.28970000000000001</v>
      </c>
      <c r="J99">
        <f t="shared" si="31"/>
        <v>0.12479999999999999</v>
      </c>
      <c r="K99">
        <f t="shared" si="32"/>
        <v>0.15709999999999999</v>
      </c>
      <c r="L99" s="47">
        <f t="shared" si="33"/>
        <v>0.12479999999999999</v>
      </c>
      <c r="M99" t="str">
        <f t="shared" si="34"/>
        <v>Middle</v>
      </c>
      <c r="N99">
        <f t="shared" si="35"/>
        <v>0</v>
      </c>
      <c r="O99">
        <f>'Test_IF-có_validate'!O99</f>
        <v>0.34439999999999998</v>
      </c>
      <c r="P99">
        <f>'Test_IF-có_validate'!P99</f>
        <v>0.91110000000000002</v>
      </c>
      <c r="Q99">
        <f>'Test_IF-có_validate'!Q99</f>
        <v>0.5111</v>
      </c>
      <c r="R99">
        <f>'Test_IF-có_validate'!R99</f>
        <v>0.40400000000000003</v>
      </c>
      <c r="S99">
        <f>'Test_IF-có_validate'!S99</f>
        <v>1</v>
      </c>
      <c r="U99" s="37">
        <f t="shared" si="28"/>
        <v>0.48770000000000002</v>
      </c>
      <c r="V99" s="37">
        <f t="shared" si="28"/>
        <v>4.65E-2</v>
      </c>
      <c r="W99" s="37">
        <f t="shared" si="28"/>
        <v>0.32350000000000001</v>
      </c>
      <c r="X99" s="37">
        <f t="shared" si="28"/>
        <v>0.42449999999999999</v>
      </c>
      <c r="Y99" s="37">
        <f t="shared" si="28"/>
        <v>0</v>
      </c>
      <c r="AA99" s="37">
        <f t="shared" si="36"/>
        <v>4.5999999999999999E-3</v>
      </c>
      <c r="AB99" s="37">
        <f t="shared" si="37"/>
        <v>0.61040000000000005</v>
      </c>
      <c r="AC99" s="37">
        <f t="shared" si="38"/>
        <v>0.11219999999999999</v>
      </c>
      <c r="AD99" s="37">
        <f t="shared" si="39"/>
        <v>4.2299999999999997E-2</v>
      </c>
      <c r="AE99" s="37">
        <f t="shared" si="40"/>
        <v>0.85129999999999995</v>
      </c>
      <c r="AG99" s="38">
        <f t="shared" si="41"/>
        <v>4.5999999999999999E-3</v>
      </c>
      <c r="AH99" s="38">
        <f t="shared" si="42"/>
        <v>0.22539999999999999</v>
      </c>
      <c r="AI99" s="38">
        <f t="shared" si="43"/>
        <v>3.9800000000000002E-2</v>
      </c>
      <c r="AJ99" s="38">
        <f t="shared" si="44"/>
        <v>1.4999999999999999E-2</v>
      </c>
      <c r="AK99" s="38">
        <f t="shared" si="45"/>
        <v>0.31059999999999999</v>
      </c>
      <c r="AM99" s="38">
        <f t="shared" si="46"/>
        <v>3.6299999999999999E-2</v>
      </c>
      <c r="AN99" s="38">
        <f t="shared" si="47"/>
        <v>0.15229999999999999</v>
      </c>
      <c r="AO99" s="38">
        <f t="shared" si="48"/>
        <v>1.46E-2</v>
      </c>
      <c r="AP99" s="38">
        <f t="shared" si="49"/>
        <v>1.9800000000000002E-2</v>
      </c>
      <c r="AQ99" s="38">
        <f t="shared" si="50"/>
        <v>0.1336</v>
      </c>
      <c r="AR99" s="38"/>
      <c r="AS99" s="38">
        <f t="shared" si="51"/>
        <v>4.5400000000000003E-2</v>
      </c>
      <c r="AT99" s="38">
        <f t="shared" si="52"/>
        <v>0.34570000000000001</v>
      </c>
      <c r="AU99" s="38">
        <f t="shared" si="53"/>
        <v>3.6900000000000002E-2</v>
      </c>
      <c r="AV99" s="38">
        <f t="shared" si="54"/>
        <v>0.1046</v>
      </c>
      <c r="AW99" s="38">
        <f t="shared" si="55"/>
        <v>0.1653</v>
      </c>
    </row>
    <row r="100" spans="2:49" ht="15.75" x14ac:dyDescent="0.25">
      <c r="B100">
        <v>0.28000000000000003</v>
      </c>
      <c r="C100">
        <v>0.55000000000000004</v>
      </c>
      <c r="D100">
        <v>0.38</v>
      </c>
      <c r="E100">
        <v>0.9</v>
      </c>
      <c r="F100">
        <v>0.22</v>
      </c>
      <c r="G100" t="s">
        <v>21</v>
      </c>
      <c r="H100">
        <f t="shared" si="29"/>
        <v>0.15659999999999999</v>
      </c>
      <c r="I100">
        <f t="shared" si="30"/>
        <v>5.8200000000000002E-2</v>
      </c>
      <c r="J100">
        <f t="shared" si="31"/>
        <v>0.1157</v>
      </c>
      <c r="K100">
        <f t="shared" si="32"/>
        <v>0.50349999999999995</v>
      </c>
      <c r="L100" s="47">
        <f t="shared" si="33"/>
        <v>5.8200000000000002E-2</v>
      </c>
      <c r="M100" t="str">
        <f t="shared" si="34"/>
        <v>Low</v>
      </c>
      <c r="N100">
        <f t="shared" si="35"/>
        <v>1</v>
      </c>
      <c r="O100">
        <f>'Test_IF-có_validate'!O100</f>
        <v>0.31109999999999999</v>
      </c>
      <c r="P100">
        <f>'Test_IF-có_validate'!P100</f>
        <v>0.61109999999999998</v>
      </c>
      <c r="Q100">
        <f>'Test_IF-có_validate'!Q100</f>
        <v>0.41110000000000002</v>
      </c>
      <c r="R100">
        <f>'Test_IF-có_validate'!R100</f>
        <v>0.90910000000000002</v>
      </c>
      <c r="S100">
        <f>'Test_IF-có_validate'!S100</f>
        <v>0.21429999999999999</v>
      </c>
      <c r="U100" s="37">
        <f t="shared" si="28"/>
        <v>0.52539999999999998</v>
      </c>
      <c r="V100" s="37">
        <f t="shared" si="28"/>
        <v>0.2414</v>
      </c>
      <c r="W100" s="37">
        <f t="shared" si="28"/>
        <v>0.4173</v>
      </c>
      <c r="X100" s="37">
        <f t="shared" si="28"/>
        <v>4.7600000000000003E-2</v>
      </c>
      <c r="Y100" s="37">
        <f t="shared" si="28"/>
        <v>0.64700000000000002</v>
      </c>
      <c r="AA100" s="37">
        <f t="shared" si="36"/>
        <v>3.0800000000000001E-2</v>
      </c>
      <c r="AB100" s="37">
        <f t="shared" si="37"/>
        <v>0.39319999999999999</v>
      </c>
      <c r="AC100" s="37">
        <f t="shared" si="38"/>
        <v>1.5599999999999999E-2</v>
      </c>
      <c r="AD100" s="37">
        <f t="shared" si="39"/>
        <v>0.45279999999999998</v>
      </c>
      <c r="AE100" s="37">
        <f t="shared" si="40"/>
        <v>0.16020000000000001</v>
      </c>
      <c r="AG100" s="38">
        <f t="shared" si="41"/>
        <v>1.7100000000000001E-2</v>
      </c>
      <c r="AH100" s="38">
        <f t="shared" si="42"/>
        <v>0.13950000000000001</v>
      </c>
      <c r="AI100" s="38">
        <f t="shared" si="43"/>
        <v>5.4999999999999997E-3</v>
      </c>
      <c r="AJ100" s="38">
        <f t="shared" si="44"/>
        <v>0.1696</v>
      </c>
      <c r="AK100" s="38">
        <f t="shared" si="45"/>
        <v>5.96E-2</v>
      </c>
      <c r="AM100" s="38">
        <f t="shared" si="46"/>
        <v>4.8899999999999999E-2</v>
      </c>
      <c r="AN100" s="38">
        <f t="shared" si="47"/>
        <v>6.5799999999999997E-2</v>
      </c>
      <c r="AO100" s="38">
        <f t="shared" si="48"/>
        <v>4.8899999999999999E-2</v>
      </c>
      <c r="AP100" s="38">
        <f t="shared" si="49"/>
        <v>0.17430000000000001</v>
      </c>
      <c r="AQ100" s="38">
        <f t="shared" si="50"/>
        <v>0.1191</v>
      </c>
      <c r="AR100" s="38"/>
      <c r="AS100" s="38">
        <f t="shared" si="51"/>
        <v>5.8000000000000003E-2</v>
      </c>
      <c r="AT100" s="38">
        <f t="shared" si="52"/>
        <v>0.1203</v>
      </c>
      <c r="AU100" s="38">
        <f t="shared" si="53"/>
        <v>0.1331</v>
      </c>
      <c r="AV100" s="38">
        <f t="shared" si="54"/>
        <v>0.31559999999999999</v>
      </c>
      <c r="AW100" s="38">
        <f t="shared" si="55"/>
        <v>0.53139999999999998</v>
      </c>
    </row>
    <row r="101" spans="2:49" ht="15.75" x14ac:dyDescent="0.25">
      <c r="B101">
        <v>0.33</v>
      </c>
      <c r="C101">
        <v>0.04</v>
      </c>
      <c r="D101">
        <v>0.02</v>
      </c>
      <c r="E101">
        <v>0.12</v>
      </c>
      <c r="F101">
        <v>0.11</v>
      </c>
      <c r="G101" t="s">
        <v>23</v>
      </c>
      <c r="H101">
        <f t="shared" si="29"/>
        <v>5.3600000000000002E-2</v>
      </c>
      <c r="I101">
        <f t="shared" si="30"/>
        <v>0.02</v>
      </c>
      <c r="J101">
        <f t="shared" si="31"/>
        <v>0.16969999999999999</v>
      </c>
      <c r="K101">
        <f t="shared" si="32"/>
        <v>0.66679999999999995</v>
      </c>
      <c r="L101" s="47">
        <f t="shared" si="33"/>
        <v>0.02</v>
      </c>
      <c r="M101" t="str">
        <f t="shared" si="34"/>
        <v>Low</v>
      </c>
      <c r="N101">
        <f t="shared" si="35"/>
        <v>0</v>
      </c>
      <c r="O101">
        <f>'Test_IF-có_validate'!O101</f>
        <v>0.36670000000000003</v>
      </c>
      <c r="P101">
        <f>'Test_IF-có_validate'!P101</f>
        <v>4.4400000000000002E-2</v>
      </c>
      <c r="Q101">
        <f>'Test_IF-có_validate'!Q101</f>
        <v>1.11E-2</v>
      </c>
      <c r="R101">
        <f>'Test_IF-có_validate'!R101</f>
        <v>0.1212</v>
      </c>
      <c r="S101">
        <f>'Test_IF-có_validate'!S101</f>
        <v>0.10199999999999999</v>
      </c>
      <c r="U101" s="37">
        <f t="shared" si="28"/>
        <v>0.46339999999999998</v>
      </c>
      <c r="V101" s="37">
        <f t="shared" si="28"/>
        <v>0.91500000000000004</v>
      </c>
      <c r="W101" s="37">
        <f t="shared" si="28"/>
        <v>0.97799999999999998</v>
      </c>
      <c r="X101" s="37">
        <f t="shared" si="28"/>
        <v>0.78380000000000005</v>
      </c>
      <c r="Y101" s="37">
        <f t="shared" si="28"/>
        <v>0.81489999999999996</v>
      </c>
      <c r="AA101" s="37">
        <f t="shared" si="36"/>
        <v>2.7900000000000001E-2</v>
      </c>
      <c r="AB101" s="37">
        <f t="shared" si="37"/>
        <v>0.21440000000000001</v>
      </c>
      <c r="AC101" s="37">
        <f t="shared" si="38"/>
        <v>0.4274</v>
      </c>
      <c r="AD101" s="37">
        <f t="shared" si="39"/>
        <v>0.26829999999999998</v>
      </c>
      <c r="AE101" s="37">
        <f t="shared" si="40"/>
        <v>2.5600000000000001E-2</v>
      </c>
      <c r="AG101" s="38">
        <f t="shared" si="41"/>
        <v>3.7000000000000002E-3</v>
      </c>
      <c r="AH101" s="38">
        <f t="shared" si="42"/>
        <v>8.09E-2</v>
      </c>
      <c r="AI101" s="38">
        <f t="shared" si="43"/>
        <v>0.16239999999999999</v>
      </c>
      <c r="AJ101" s="38">
        <f t="shared" si="44"/>
        <v>9.8900000000000002E-2</v>
      </c>
      <c r="AK101" s="38">
        <f t="shared" si="45"/>
        <v>9.4000000000000004E-3</v>
      </c>
      <c r="AM101" s="38">
        <f t="shared" si="46"/>
        <v>2.81E-2</v>
      </c>
      <c r="AN101" s="38">
        <f t="shared" si="47"/>
        <v>0.1527</v>
      </c>
      <c r="AO101" s="38">
        <f t="shared" si="48"/>
        <v>0.21540000000000001</v>
      </c>
      <c r="AP101" s="38">
        <f t="shared" si="49"/>
        <v>9.4100000000000003E-2</v>
      </c>
      <c r="AQ101" s="38">
        <f t="shared" si="50"/>
        <v>0.1681</v>
      </c>
      <c r="AR101" s="38"/>
      <c r="AS101" s="38">
        <f t="shared" si="51"/>
        <v>3.7199999999999997E-2</v>
      </c>
      <c r="AT101" s="38">
        <f t="shared" si="52"/>
        <v>0.46660000000000001</v>
      </c>
      <c r="AU101" s="38">
        <f t="shared" si="53"/>
        <v>0.56869999999999998</v>
      </c>
      <c r="AV101" s="38">
        <f t="shared" si="54"/>
        <v>0.41099999999999998</v>
      </c>
      <c r="AW101" s="38">
        <f t="shared" si="55"/>
        <v>0.67789999999999995</v>
      </c>
    </row>
    <row r="102" spans="2:49" ht="15.75" x14ac:dyDescent="0.25">
      <c r="B102">
        <v>0.37</v>
      </c>
      <c r="C102">
        <v>0.09</v>
      </c>
      <c r="D102">
        <v>0.1</v>
      </c>
      <c r="E102">
        <v>0.13</v>
      </c>
      <c r="F102">
        <v>0.32</v>
      </c>
      <c r="G102" t="s">
        <v>21</v>
      </c>
      <c r="H102">
        <f t="shared" si="29"/>
        <v>0.27050000000000002</v>
      </c>
      <c r="I102">
        <f t="shared" si="30"/>
        <v>0.1007</v>
      </c>
      <c r="J102">
        <f t="shared" si="31"/>
        <v>8.4400000000000003E-2</v>
      </c>
      <c r="K102">
        <f t="shared" si="32"/>
        <v>0.41660000000000003</v>
      </c>
      <c r="L102" s="47">
        <f t="shared" si="33"/>
        <v>8.4400000000000003E-2</v>
      </c>
      <c r="M102" t="str">
        <f t="shared" si="34"/>
        <v>Middle</v>
      </c>
      <c r="N102">
        <f t="shared" si="35"/>
        <v>0</v>
      </c>
      <c r="O102">
        <f>'Test_IF-có_validate'!O102</f>
        <v>0.41110000000000002</v>
      </c>
      <c r="P102">
        <f>'Test_IF-có_validate'!P102</f>
        <v>0.1</v>
      </c>
      <c r="Q102">
        <f>'Test_IF-có_validate'!Q102</f>
        <v>0.1</v>
      </c>
      <c r="R102">
        <f>'Test_IF-có_validate'!R102</f>
        <v>0.1313</v>
      </c>
      <c r="S102">
        <f>'Test_IF-có_validate'!S102</f>
        <v>0.31630000000000003</v>
      </c>
      <c r="U102" s="37">
        <f t="shared" si="28"/>
        <v>0.4173</v>
      </c>
      <c r="V102" s="37">
        <f t="shared" si="28"/>
        <v>0.81820000000000004</v>
      </c>
      <c r="W102" s="37">
        <f t="shared" si="28"/>
        <v>0.81820000000000004</v>
      </c>
      <c r="X102" s="37">
        <f t="shared" si="28"/>
        <v>0.76790000000000003</v>
      </c>
      <c r="Y102" s="37">
        <f t="shared" si="28"/>
        <v>0.51939999999999997</v>
      </c>
      <c r="AA102" s="37">
        <f t="shared" si="36"/>
        <v>7.2999999999999995E-2</v>
      </c>
      <c r="AB102" s="37">
        <f t="shared" si="37"/>
        <v>0.14499999999999999</v>
      </c>
      <c r="AC102" s="37">
        <f t="shared" si="38"/>
        <v>0.3251</v>
      </c>
      <c r="AD102" s="37">
        <f t="shared" si="39"/>
        <v>0.25659999999999999</v>
      </c>
      <c r="AE102" s="37">
        <f t="shared" si="40"/>
        <v>0.26750000000000002</v>
      </c>
      <c r="AG102" s="38">
        <f t="shared" si="41"/>
        <v>1.9699999999999999E-2</v>
      </c>
      <c r="AH102" s="38">
        <f t="shared" si="42"/>
        <v>5.3699999999999998E-2</v>
      </c>
      <c r="AI102" s="38">
        <f t="shared" si="43"/>
        <v>0.12039999999999999</v>
      </c>
      <c r="AJ102" s="38">
        <f t="shared" si="44"/>
        <v>9.4299999999999995E-2</v>
      </c>
      <c r="AK102" s="38">
        <f t="shared" si="45"/>
        <v>9.9699999999999997E-2</v>
      </c>
      <c r="AM102" s="38">
        <f t="shared" si="46"/>
        <v>1.21E-2</v>
      </c>
      <c r="AN102" s="38">
        <f t="shared" si="47"/>
        <v>0.12659999999999999</v>
      </c>
      <c r="AO102" s="38">
        <f t="shared" si="48"/>
        <v>0.17419999999999999</v>
      </c>
      <c r="AP102" s="38">
        <f t="shared" si="49"/>
        <v>8.9499999999999996E-2</v>
      </c>
      <c r="AQ102" s="38">
        <f t="shared" si="50"/>
        <v>7.85E-2</v>
      </c>
      <c r="AR102" s="38"/>
      <c r="AS102" s="38">
        <f t="shared" si="51"/>
        <v>2.12E-2</v>
      </c>
      <c r="AT102" s="38">
        <f t="shared" si="52"/>
        <v>0.40400000000000003</v>
      </c>
      <c r="AU102" s="38">
        <f t="shared" si="53"/>
        <v>0.47089999999999999</v>
      </c>
      <c r="AV102" s="38">
        <f t="shared" si="54"/>
        <v>0.3997</v>
      </c>
      <c r="AW102" s="38">
        <f t="shared" si="55"/>
        <v>0.41349999999999998</v>
      </c>
    </row>
    <row r="103" spans="2:49" ht="15.75" x14ac:dyDescent="0.25">
      <c r="B103">
        <v>0.4</v>
      </c>
      <c r="C103">
        <v>0.15</v>
      </c>
      <c r="D103">
        <v>0.16</v>
      </c>
      <c r="E103">
        <v>0.3</v>
      </c>
      <c r="F103">
        <v>0.57999999999999996</v>
      </c>
      <c r="G103" t="s">
        <v>24</v>
      </c>
      <c r="H103">
        <f t="shared" si="29"/>
        <v>0.49409999999999998</v>
      </c>
      <c r="I103">
        <f t="shared" si="30"/>
        <v>0.18149999999999999</v>
      </c>
      <c r="J103">
        <f t="shared" si="31"/>
        <v>2.1499999999999998E-2</v>
      </c>
      <c r="K103">
        <f t="shared" si="32"/>
        <v>0.1779</v>
      </c>
      <c r="L103" s="47">
        <f t="shared" si="33"/>
        <v>2.1499999999999998E-2</v>
      </c>
      <c r="M103" t="str">
        <f t="shared" si="34"/>
        <v>Middle</v>
      </c>
      <c r="N103">
        <f t="shared" si="35"/>
        <v>1</v>
      </c>
      <c r="O103">
        <f>'Test_IF-có_validate'!O103</f>
        <v>0.44440000000000002</v>
      </c>
      <c r="P103">
        <f>'Test_IF-có_validate'!P103</f>
        <v>0.16669999999999999</v>
      </c>
      <c r="Q103">
        <f>'Test_IF-có_validate'!Q103</f>
        <v>0.16669999999999999</v>
      </c>
      <c r="R103">
        <f>'Test_IF-có_validate'!R103</f>
        <v>0.30299999999999999</v>
      </c>
      <c r="S103">
        <f>'Test_IF-có_validate'!S103</f>
        <v>0.58160000000000001</v>
      </c>
      <c r="U103" s="37">
        <f t="shared" si="28"/>
        <v>0.38469999999999999</v>
      </c>
      <c r="V103" s="37">
        <f t="shared" si="28"/>
        <v>0.71419999999999995</v>
      </c>
      <c r="W103" s="37">
        <f t="shared" si="28"/>
        <v>0.71419999999999995</v>
      </c>
      <c r="X103" s="37">
        <f t="shared" si="28"/>
        <v>0.53490000000000004</v>
      </c>
      <c r="Y103" s="37">
        <f t="shared" si="28"/>
        <v>0.26450000000000001</v>
      </c>
      <c r="AA103" s="37">
        <f t="shared" si="36"/>
        <v>0.10589999999999999</v>
      </c>
      <c r="AB103" s="37">
        <f t="shared" si="37"/>
        <v>6.3399999999999998E-2</v>
      </c>
      <c r="AC103" s="37">
        <f t="shared" si="38"/>
        <v>0.24829999999999999</v>
      </c>
      <c r="AD103" s="37">
        <f t="shared" si="39"/>
        <v>6.3100000000000003E-2</v>
      </c>
      <c r="AE103" s="37">
        <f t="shared" si="40"/>
        <v>0.5181</v>
      </c>
      <c r="AG103" s="38">
        <f t="shared" si="41"/>
        <v>3.1300000000000001E-2</v>
      </c>
      <c r="AH103" s="38">
        <f t="shared" si="42"/>
        <v>2.3E-2</v>
      </c>
      <c r="AI103" s="38">
        <f t="shared" si="43"/>
        <v>9.0399999999999994E-2</v>
      </c>
      <c r="AJ103" s="38">
        <f t="shared" si="44"/>
        <v>2.24E-2</v>
      </c>
      <c r="AK103" s="38">
        <f t="shared" si="45"/>
        <v>0.19040000000000001</v>
      </c>
      <c r="AM103" s="38">
        <f t="shared" si="46"/>
        <v>4.0000000000000002E-4</v>
      </c>
      <c r="AN103" s="38">
        <f t="shared" si="47"/>
        <v>9.6600000000000005E-2</v>
      </c>
      <c r="AO103" s="38">
        <f t="shared" si="48"/>
        <v>0.1444</v>
      </c>
      <c r="AP103" s="38">
        <f t="shared" si="49"/>
        <v>1.7600000000000001E-2</v>
      </c>
      <c r="AQ103" s="38">
        <f t="shared" si="50"/>
        <v>1.35E-2</v>
      </c>
      <c r="AR103" s="38"/>
      <c r="AS103" s="38">
        <f t="shared" si="51"/>
        <v>9.5999999999999992E-3</v>
      </c>
      <c r="AT103" s="38">
        <f t="shared" si="52"/>
        <v>0.3286</v>
      </c>
      <c r="AU103" s="38">
        <f t="shared" si="53"/>
        <v>0.39639999999999997</v>
      </c>
      <c r="AV103" s="38">
        <f t="shared" si="54"/>
        <v>0.21029999999999999</v>
      </c>
      <c r="AW103" s="38">
        <f t="shared" si="55"/>
        <v>0.16300000000000001</v>
      </c>
    </row>
    <row r="104" spans="2:49" ht="15.75" x14ac:dyDescent="0.25">
      <c r="B104">
        <v>0.37</v>
      </c>
      <c r="C104">
        <v>7.0000000000000007E-2</v>
      </c>
      <c r="D104">
        <v>0.1</v>
      </c>
      <c r="E104">
        <v>0.41</v>
      </c>
      <c r="F104">
        <v>0.3</v>
      </c>
      <c r="G104" t="s">
        <v>21</v>
      </c>
      <c r="H104">
        <f t="shared" si="29"/>
        <v>0.24829999999999999</v>
      </c>
      <c r="I104">
        <f t="shared" si="30"/>
        <v>9.2499999999999999E-2</v>
      </c>
      <c r="J104">
        <f t="shared" si="31"/>
        <v>9.06E-2</v>
      </c>
      <c r="K104">
        <f t="shared" si="32"/>
        <v>0.43240000000000001</v>
      </c>
      <c r="L104" s="47">
        <f t="shared" si="33"/>
        <v>9.06E-2</v>
      </c>
      <c r="M104" t="str">
        <f t="shared" si="34"/>
        <v>Middle</v>
      </c>
      <c r="N104">
        <f t="shared" si="35"/>
        <v>0</v>
      </c>
      <c r="O104">
        <f>'Test_IF-có_validate'!O104</f>
        <v>0.41110000000000002</v>
      </c>
      <c r="P104">
        <f>'Test_IF-có_validate'!P104</f>
        <v>7.7799999999999994E-2</v>
      </c>
      <c r="Q104">
        <f>'Test_IF-có_validate'!Q104</f>
        <v>0.1</v>
      </c>
      <c r="R104">
        <f>'Test_IF-có_validate'!R104</f>
        <v>0.41410000000000002</v>
      </c>
      <c r="S104">
        <f>'Test_IF-có_validate'!S104</f>
        <v>0.2959</v>
      </c>
      <c r="U104" s="37">
        <f t="shared" si="28"/>
        <v>0.4173</v>
      </c>
      <c r="V104" s="37">
        <f t="shared" si="28"/>
        <v>0.85560000000000003</v>
      </c>
      <c r="W104" s="37">
        <f t="shared" si="28"/>
        <v>0.81820000000000004</v>
      </c>
      <c r="X104" s="37">
        <f t="shared" si="28"/>
        <v>0.4143</v>
      </c>
      <c r="Y104" s="37">
        <f t="shared" si="28"/>
        <v>0.54330000000000001</v>
      </c>
      <c r="AA104" s="37">
        <f t="shared" si="36"/>
        <v>7.2999999999999995E-2</v>
      </c>
      <c r="AB104" s="37">
        <f t="shared" si="37"/>
        <v>0.1726</v>
      </c>
      <c r="AC104" s="37">
        <f t="shared" si="38"/>
        <v>0.3251</v>
      </c>
      <c r="AD104" s="37">
        <f t="shared" si="39"/>
        <v>5.2400000000000002E-2</v>
      </c>
      <c r="AE104" s="37">
        <f t="shared" si="40"/>
        <v>0.24679999999999999</v>
      </c>
      <c r="AG104" s="38">
        <f t="shared" si="41"/>
        <v>1.9699999999999999E-2</v>
      </c>
      <c r="AH104" s="38">
        <f t="shared" si="42"/>
        <v>6.4399999999999999E-2</v>
      </c>
      <c r="AI104" s="38">
        <f t="shared" si="43"/>
        <v>0.12039999999999999</v>
      </c>
      <c r="AJ104" s="38">
        <f t="shared" si="44"/>
        <v>1.8599999999999998E-2</v>
      </c>
      <c r="AK104" s="38">
        <f t="shared" si="45"/>
        <v>9.1999999999999998E-2</v>
      </c>
      <c r="AM104" s="38">
        <f t="shared" si="46"/>
        <v>1.21E-2</v>
      </c>
      <c r="AN104" s="38">
        <f t="shared" si="47"/>
        <v>0.13689999999999999</v>
      </c>
      <c r="AO104" s="38">
        <f t="shared" si="48"/>
        <v>0.17419999999999999</v>
      </c>
      <c r="AP104" s="38">
        <f t="shared" si="49"/>
        <v>2.3400000000000001E-2</v>
      </c>
      <c r="AQ104" s="38">
        <f t="shared" si="50"/>
        <v>8.6300000000000002E-2</v>
      </c>
      <c r="AR104" s="38"/>
      <c r="AS104" s="38">
        <f t="shared" si="51"/>
        <v>2.12E-2</v>
      </c>
      <c r="AT104" s="38">
        <f t="shared" si="52"/>
        <v>0.42909999999999998</v>
      </c>
      <c r="AU104" s="38">
        <f t="shared" si="53"/>
        <v>0.47089999999999999</v>
      </c>
      <c r="AV104" s="38">
        <f t="shared" si="54"/>
        <v>9.4500000000000001E-2</v>
      </c>
      <c r="AW104" s="38">
        <f t="shared" si="55"/>
        <v>0.43569999999999998</v>
      </c>
    </row>
    <row r="105" spans="2:49" ht="15.75" x14ac:dyDescent="0.25">
      <c r="B105">
        <v>0.41</v>
      </c>
      <c r="C105">
        <v>0.11</v>
      </c>
      <c r="D105">
        <v>0.21</v>
      </c>
      <c r="E105">
        <v>0.44</v>
      </c>
      <c r="F105">
        <v>0.56999999999999995</v>
      </c>
      <c r="G105" t="s">
        <v>24</v>
      </c>
      <c r="H105">
        <f t="shared" si="29"/>
        <v>0.48220000000000002</v>
      </c>
      <c r="I105">
        <f t="shared" si="30"/>
        <v>0.17730000000000001</v>
      </c>
      <c r="J105">
        <f t="shared" si="31"/>
        <v>1.7399999999999999E-2</v>
      </c>
      <c r="K105">
        <f t="shared" si="32"/>
        <v>0.1802</v>
      </c>
      <c r="L105" s="47">
        <f t="shared" si="33"/>
        <v>1.7399999999999999E-2</v>
      </c>
      <c r="M105" t="str">
        <f t="shared" si="34"/>
        <v>Middle</v>
      </c>
      <c r="N105">
        <f t="shared" si="35"/>
        <v>1</v>
      </c>
      <c r="O105">
        <f>'Test_IF-có_validate'!O105</f>
        <v>0.4556</v>
      </c>
      <c r="P105">
        <f>'Test_IF-có_validate'!P105</f>
        <v>0.1222</v>
      </c>
      <c r="Q105">
        <f>'Test_IF-có_validate'!Q105</f>
        <v>0.22220000000000001</v>
      </c>
      <c r="R105">
        <f>'Test_IF-có_validate'!R105</f>
        <v>0.44440000000000002</v>
      </c>
      <c r="S105">
        <f>'Test_IF-có_validate'!S105</f>
        <v>0.57140000000000002</v>
      </c>
      <c r="U105" s="37">
        <f t="shared" si="28"/>
        <v>0.374</v>
      </c>
      <c r="V105" s="37">
        <f t="shared" si="28"/>
        <v>0.78220000000000001</v>
      </c>
      <c r="W105" s="37">
        <f t="shared" si="28"/>
        <v>0.63639999999999997</v>
      </c>
      <c r="X105" s="37">
        <f t="shared" si="28"/>
        <v>0.38469999999999999</v>
      </c>
      <c r="Y105" s="37">
        <f t="shared" si="28"/>
        <v>0.27279999999999999</v>
      </c>
      <c r="AA105" s="37">
        <f t="shared" si="36"/>
        <v>0.1169</v>
      </c>
      <c r="AB105" s="37">
        <f t="shared" si="37"/>
        <v>0.1176</v>
      </c>
      <c r="AC105" s="37">
        <f t="shared" si="38"/>
        <v>0.1855</v>
      </c>
      <c r="AD105" s="37">
        <f t="shared" si="39"/>
        <v>8.2400000000000001E-2</v>
      </c>
      <c r="AE105" s="37">
        <f t="shared" si="40"/>
        <v>0.50880000000000003</v>
      </c>
      <c r="AG105" s="38">
        <f t="shared" si="41"/>
        <v>3.5200000000000002E-2</v>
      </c>
      <c r="AH105" s="38">
        <f t="shared" si="42"/>
        <v>4.3200000000000002E-2</v>
      </c>
      <c r="AI105" s="38">
        <f t="shared" si="43"/>
        <v>6.6699999999999995E-2</v>
      </c>
      <c r="AJ105" s="38">
        <f t="shared" si="44"/>
        <v>2.92E-2</v>
      </c>
      <c r="AK105" s="38">
        <f t="shared" si="45"/>
        <v>0.18720000000000001</v>
      </c>
      <c r="AM105" s="38">
        <f t="shared" si="46"/>
        <v>3.3999999999999998E-3</v>
      </c>
      <c r="AN105" s="38">
        <f t="shared" si="47"/>
        <v>0.11650000000000001</v>
      </c>
      <c r="AO105" s="38">
        <f t="shared" si="48"/>
        <v>0.12089999999999999</v>
      </c>
      <c r="AP105" s="38">
        <f t="shared" si="49"/>
        <v>3.4000000000000002E-2</v>
      </c>
      <c r="AQ105" s="38">
        <f t="shared" si="50"/>
        <v>1.0200000000000001E-2</v>
      </c>
      <c r="AR105" s="38"/>
      <c r="AS105" s="38">
        <f t="shared" si="51"/>
        <v>5.7000000000000002E-3</v>
      </c>
      <c r="AT105" s="38">
        <f t="shared" si="52"/>
        <v>0.37890000000000001</v>
      </c>
      <c r="AU105" s="38">
        <f t="shared" si="53"/>
        <v>0.33489999999999998</v>
      </c>
      <c r="AV105" s="38">
        <f t="shared" si="54"/>
        <v>6.4699999999999994E-2</v>
      </c>
      <c r="AW105" s="38">
        <f t="shared" si="55"/>
        <v>0.17180000000000001</v>
      </c>
    </row>
    <row r="106" spans="2:49" ht="15.75" x14ac:dyDescent="0.25">
      <c r="B106">
        <v>0.42</v>
      </c>
      <c r="C106">
        <v>0.13</v>
      </c>
      <c r="D106">
        <v>0.15</v>
      </c>
      <c r="E106">
        <v>0.94</v>
      </c>
      <c r="F106">
        <v>0.3</v>
      </c>
      <c r="G106" t="s">
        <v>24</v>
      </c>
      <c r="H106">
        <f t="shared" si="29"/>
        <v>0.25090000000000001</v>
      </c>
      <c r="I106">
        <f t="shared" si="30"/>
        <v>9.3399999999999997E-2</v>
      </c>
      <c r="J106">
        <f t="shared" si="31"/>
        <v>9.1600000000000001E-2</v>
      </c>
      <c r="K106">
        <f t="shared" si="32"/>
        <v>0.43240000000000001</v>
      </c>
      <c r="L106" s="47">
        <f t="shared" si="33"/>
        <v>9.1600000000000001E-2</v>
      </c>
      <c r="M106" t="str">
        <f t="shared" si="34"/>
        <v>Middle</v>
      </c>
      <c r="N106">
        <f t="shared" si="35"/>
        <v>1</v>
      </c>
      <c r="O106">
        <f>'Test_IF-có_validate'!O106</f>
        <v>0.4667</v>
      </c>
      <c r="P106">
        <f>'Test_IF-có_validate'!P106</f>
        <v>0.1444</v>
      </c>
      <c r="Q106">
        <f>'Test_IF-có_validate'!Q106</f>
        <v>0.15559999999999999</v>
      </c>
      <c r="R106">
        <f>'Test_IF-có_validate'!R106</f>
        <v>0.94950000000000001</v>
      </c>
      <c r="S106">
        <f>'Test_IF-có_validate'!S106</f>
        <v>0.2959</v>
      </c>
      <c r="U106" s="37">
        <f t="shared" ref="U106:Y149" si="56">ROUND((1-O106)/(1+O106),4)</f>
        <v>0.36359999999999998</v>
      </c>
      <c r="V106" s="37">
        <f t="shared" si="56"/>
        <v>0.74760000000000004</v>
      </c>
      <c r="W106" s="37">
        <f t="shared" si="56"/>
        <v>0.73070000000000002</v>
      </c>
      <c r="X106" s="37">
        <f t="shared" si="56"/>
        <v>2.5899999999999999E-2</v>
      </c>
      <c r="Y106" s="37">
        <f t="shared" si="56"/>
        <v>0.54330000000000001</v>
      </c>
      <c r="AA106" s="37">
        <f t="shared" si="36"/>
        <v>0.12770000000000001</v>
      </c>
      <c r="AB106" s="37">
        <f t="shared" si="37"/>
        <v>9.0399999999999994E-2</v>
      </c>
      <c r="AC106" s="37">
        <f t="shared" si="38"/>
        <v>0.2611</v>
      </c>
      <c r="AD106" s="37">
        <f t="shared" si="39"/>
        <v>0.47710000000000002</v>
      </c>
      <c r="AE106" s="37">
        <f t="shared" si="40"/>
        <v>0.24679999999999999</v>
      </c>
      <c r="AG106" s="38">
        <f t="shared" si="41"/>
        <v>3.9E-2</v>
      </c>
      <c r="AH106" s="38">
        <f t="shared" si="42"/>
        <v>3.3000000000000002E-2</v>
      </c>
      <c r="AI106" s="38">
        <f t="shared" si="43"/>
        <v>9.5299999999999996E-2</v>
      </c>
      <c r="AJ106" s="38">
        <f t="shared" si="44"/>
        <v>0.17979999999999999</v>
      </c>
      <c r="AK106" s="38">
        <f t="shared" si="45"/>
        <v>9.1999999999999998E-2</v>
      </c>
      <c r="AM106" s="38">
        <f t="shared" si="46"/>
        <v>7.3000000000000001E-3</v>
      </c>
      <c r="AN106" s="38">
        <f t="shared" si="47"/>
        <v>0.1065</v>
      </c>
      <c r="AO106" s="38">
        <f t="shared" si="48"/>
        <v>0.14929999999999999</v>
      </c>
      <c r="AP106" s="38">
        <f t="shared" si="49"/>
        <v>0.1845</v>
      </c>
      <c r="AQ106" s="38">
        <f t="shared" si="50"/>
        <v>8.6300000000000002E-2</v>
      </c>
      <c r="AR106" s="38"/>
      <c r="AS106" s="38">
        <f t="shared" si="51"/>
        <v>1.9E-3</v>
      </c>
      <c r="AT106" s="38">
        <f t="shared" si="52"/>
        <v>0.3538</v>
      </c>
      <c r="AU106" s="38">
        <f t="shared" si="53"/>
        <v>0.4088</v>
      </c>
      <c r="AV106" s="38">
        <f t="shared" si="54"/>
        <v>0.34129999999999999</v>
      </c>
      <c r="AW106" s="38">
        <f t="shared" si="55"/>
        <v>0.43569999999999998</v>
      </c>
    </row>
    <row r="107" spans="2:49" ht="15.75" x14ac:dyDescent="0.25">
      <c r="B107">
        <v>0.41</v>
      </c>
      <c r="C107">
        <v>0.04</v>
      </c>
      <c r="D107">
        <v>0.33</v>
      </c>
      <c r="E107">
        <v>0.26</v>
      </c>
      <c r="F107">
        <v>0.12</v>
      </c>
      <c r="G107" t="s">
        <v>23</v>
      </c>
      <c r="H107">
        <f t="shared" si="29"/>
        <v>4.0399999999999998E-2</v>
      </c>
      <c r="I107">
        <f t="shared" si="30"/>
        <v>1.4800000000000001E-2</v>
      </c>
      <c r="J107">
        <f t="shared" si="31"/>
        <v>0.15579999999999999</v>
      </c>
      <c r="K107">
        <f t="shared" si="32"/>
        <v>0.63149999999999995</v>
      </c>
      <c r="L107" s="47">
        <f t="shared" si="33"/>
        <v>1.4800000000000001E-2</v>
      </c>
      <c r="M107" t="str">
        <f t="shared" si="34"/>
        <v>Low</v>
      </c>
      <c r="N107">
        <f t="shared" si="35"/>
        <v>0</v>
      </c>
      <c r="O107">
        <f>'Test_IF-có_validate'!O107</f>
        <v>0.4556</v>
      </c>
      <c r="P107">
        <f>'Test_IF-có_validate'!P107</f>
        <v>4.4400000000000002E-2</v>
      </c>
      <c r="Q107">
        <f>'Test_IF-có_validate'!Q107</f>
        <v>0.35560000000000003</v>
      </c>
      <c r="R107">
        <f>'Test_IF-có_validate'!R107</f>
        <v>0.2626</v>
      </c>
      <c r="S107">
        <f>'Test_IF-có_validate'!S107</f>
        <v>0.11219999999999999</v>
      </c>
      <c r="U107" s="37">
        <f t="shared" si="56"/>
        <v>0.374</v>
      </c>
      <c r="V107" s="37">
        <f t="shared" si="56"/>
        <v>0.91500000000000004</v>
      </c>
      <c r="W107" s="37">
        <f t="shared" si="56"/>
        <v>0.47539999999999999</v>
      </c>
      <c r="X107" s="37">
        <f t="shared" si="56"/>
        <v>0.58399999999999996</v>
      </c>
      <c r="Y107" s="37">
        <f t="shared" si="56"/>
        <v>0.79820000000000002</v>
      </c>
      <c r="AA107" s="37">
        <f t="shared" si="36"/>
        <v>0.1169</v>
      </c>
      <c r="AB107" s="37">
        <f t="shared" si="37"/>
        <v>0.21440000000000001</v>
      </c>
      <c r="AC107" s="37">
        <f t="shared" si="38"/>
        <v>4.1099999999999998E-2</v>
      </c>
      <c r="AD107" s="37">
        <f t="shared" si="39"/>
        <v>0.1072</v>
      </c>
      <c r="AE107" s="37">
        <f t="shared" si="40"/>
        <v>3.8899999999999997E-2</v>
      </c>
      <c r="AG107" s="38">
        <f t="shared" si="41"/>
        <v>3.5200000000000002E-2</v>
      </c>
      <c r="AH107" s="38">
        <f t="shared" si="42"/>
        <v>8.09E-2</v>
      </c>
      <c r="AI107" s="38">
        <f t="shared" si="43"/>
        <v>1.46E-2</v>
      </c>
      <c r="AJ107" s="38">
        <f t="shared" si="44"/>
        <v>3.8300000000000001E-2</v>
      </c>
      <c r="AK107" s="38">
        <f t="shared" si="45"/>
        <v>1.43E-2</v>
      </c>
      <c r="AM107" s="38">
        <f t="shared" si="46"/>
        <v>3.3999999999999998E-3</v>
      </c>
      <c r="AN107" s="38">
        <f t="shared" si="47"/>
        <v>0.1527</v>
      </c>
      <c r="AO107" s="38">
        <f t="shared" si="48"/>
        <v>6.8900000000000003E-2</v>
      </c>
      <c r="AP107" s="38">
        <f t="shared" si="49"/>
        <v>3.3500000000000002E-2</v>
      </c>
      <c r="AQ107" s="38">
        <f t="shared" si="50"/>
        <v>0.16350000000000001</v>
      </c>
      <c r="AR107" s="38"/>
      <c r="AS107" s="38">
        <f t="shared" si="51"/>
        <v>5.7000000000000002E-3</v>
      </c>
      <c r="AT107" s="38">
        <f t="shared" si="52"/>
        <v>0.46660000000000001</v>
      </c>
      <c r="AU107" s="38">
        <f t="shared" si="53"/>
        <v>0.1898</v>
      </c>
      <c r="AV107" s="38">
        <f t="shared" si="54"/>
        <v>0.25390000000000001</v>
      </c>
      <c r="AW107" s="38">
        <f t="shared" si="55"/>
        <v>0.66669999999999996</v>
      </c>
    </row>
    <row r="108" spans="2:49" ht="15.75" x14ac:dyDescent="0.25">
      <c r="B108">
        <v>0.38</v>
      </c>
      <c r="C108">
        <v>0.09</v>
      </c>
      <c r="D108">
        <v>0.37</v>
      </c>
      <c r="E108">
        <v>0.28000000000000003</v>
      </c>
      <c r="F108">
        <v>0.32</v>
      </c>
      <c r="G108" t="s">
        <v>21</v>
      </c>
      <c r="H108">
        <f t="shared" si="29"/>
        <v>0.24879999999999999</v>
      </c>
      <c r="I108">
        <f t="shared" si="30"/>
        <v>9.2700000000000005E-2</v>
      </c>
      <c r="J108">
        <f t="shared" si="31"/>
        <v>7.6200000000000004E-2</v>
      </c>
      <c r="K108">
        <f t="shared" si="32"/>
        <v>0.39460000000000001</v>
      </c>
      <c r="L108" s="47">
        <f t="shared" si="33"/>
        <v>7.6200000000000004E-2</v>
      </c>
      <c r="M108" t="str">
        <f t="shared" si="34"/>
        <v>Middle</v>
      </c>
      <c r="N108">
        <f t="shared" si="35"/>
        <v>0</v>
      </c>
      <c r="O108">
        <f>'Test_IF-có_validate'!O108</f>
        <v>0.42220000000000002</v>
      </c>
      <c r="P108">
        <f>'Test_IF-có_validate'!P108</f>
        <v>0.1</v>
      </c>
      <c r="Q108">
        <f>'Test_IF-có_validate'!Q108</f>
        <v>0.4</v>
      </c>
      <c r="R108">
        <f>'Test_IF-có_validate'!R108</f>
        <v>0.2828</v>
      </c>
      <c r="S108">
        <f>'Test_IF-có_validate'!S108</f>
        <v>0.31630000000000003</v>
      </c>
      <c r="U108" s="37">
        <f t="shared" si="56"/>
        <v>0.40629999999999999</v>
      </c>
      <c r="V108" s="37">
        <f t="shared" si="56"/>
        <v>0.81820000000000004</v>
      </c>
      <c r="W108" s="37">
        <f t="shared" si="56"/>
        <v>0.42859999999999998</v>
      </c>
      <c r="X108" s="37">
        <f t="shared" si="56"/>
        <v>0.55910000000000004</v>
      </c>
      <c r="Y108" s="37">
        <f t="shared" si="56"/>
        <v>0.51939999999999997</v>
      </c>
      <c r="AA108" s="37">
        <f t="shared" si="36"/>
        <v>8.4000000000000005E-2</v>
      </c>
      <c r="AB108" s="37">
        <f t="shared" si="37"/>
        <v>0.14499999999999999</v>
      </c>
      <c r="AC108" s="37">
        <f t="shared" si="38"/>
        <v>4.4000000000000003E-3</v>
      </c>
      <c r="AD108" s="37">
        <f t="shared" si="39"/>
        <v>8.5099999999999995E-2</v>
      </c>
      <c r="AE108" s="37">
        <f t="shared" si="40"/>
        <v>0.26750000000000002</v>
      </c>
      <c r="AG108" s="38">
        <f t="shared" si="41"/>
        <v>2.3599999999999999E-2</v>
      </c>
      <c r="AH108" s="38">
        <f t="shared" si="42"/>
        <v>5.3699999999999998E-2</v>
      </c>
      <c r="AI108" s="38">
        <f t="shared" si="43"/>
        <v>1.6000000000000001E-3</v>
      </c>
      <c r="AJ108" s="38">
        <f t="shared" si="44"/>
        <v>3.0300000000000001E-2</v>
      </c>
      <c r="AK108" s="38">
        <f t="shared" si="45"/>
        <v>9.9699999999999997E-2</v>
      </c>
      <c r="AM108" s="38">
        <f t="shared" si="46"/>
        <v>8.2000000000000007E-3</v>
      </c>
      <c r="AN108" s="38">
        <f t="shared" si="47"/>
        <v>0.12659999999999999</v>
      </c>
      <c r="AO108" s="38">
        <f t="shared" si="48"/>
        <v>5.28E-2</v>
      </c>
      <c r="AP108" s="38">
        <f t="shared" si="49"/>
        <v>2.5499999999999998E-2</v>
      </c>
      <c r="AQ108" s="38">
        <f t="shared" si="50"/>
        <v>7.85E-2</v>
      </c>
      <c r="AR108" s="38"/>
      <c r="AS108" s="38">
        <f t="shared" si="51"/>
        <v>1.7299999999999999E-2</v>
      </c>
      <c r="AT108" s="38">
        <f t="shared" si="52"/>
        <v>0.40400000000000003</v>
      </c>
      <c r="AU108" s="38">
        <f t="shared" si="53"/>
        <v>0.14430000000000001</v>
      </c>
      <c r="AV108" s="38">
        <f t="shared" si="54"/>
        <v>0.23200000000000001</v>
      </c>
      <c r="AW108" s="38">
        <f t="shared" si="55"/>
        <v>0.41349999999999998</v>
      </c>
    </row>
    <row r="109" spans="2:49" ht="15.75" x14ac:dyDescent="0.25">
      <c r="B109">
        <v>0.42</v>
      </c>
      <c r="C109">
        <v>0.28999999999999998</v>
      </c>
      <c r="D109">
        <v>0.14000000000000001</v>
      </c>
      <c r="E109">
        <v>0.03</v>
      </c>
      <c r="F109">
        <v>0.68</v>
      </c>
      <c r="G109" t="s">
        <v>24</v>
      </c>
      <c r="H109">
        <f t="shared" si="29"/>
        <v>0.58699999999999997</v>
      </c>
      <c r="I109">
        <f t="shared" si="30"/>
        <v>0.21340000000000001</v>
      </c>
      <c r="J109">
        <f t="shared" si="31"/>
        <v>5.33E-2</v>
      </c>
      <c r="K109">
        <f t="shared" si="32"/>
        <v>0.10440000000000001</v>
      </c>
      <c r="L109" s="47">
        <f t="shared" si="33"/>
        <v>5.33E-2</v>
      </c>
      <c r="M109" t="str">
        <f t="shared" si="34"/>
        <v>Middle</v>
      </c>
      <c r="N109">
        <f t="shared" si="35"/>
        <v>1</v>
      </c>
      <c r="O109">
        <f>'Test_IF-có_validate'!O109</f>
        <v>0.4667</v>
      </c>
      <c r="P109">
        <f>'Test_IF-có_validate'!P109</f>
        <v>0.32219999999999999</v>
      </c>
      <c r="Q109">
        <f>'Test_IF-có_validate'!Q109</f>
        <v>0.1444</v>
      </c>
      <c r="R109">
        <f>'Test_IF-có_validate'!R109</f>
        <v>3.0300000000000001E-2</v>
      </c>
      <c r="S109">
        <f>'Test_IF-có_validate'!S109</f>
        <v>0.68369999999999997</v>
      </c>
      <c r="U109" s="37">
        <f t="shared" si="56"/>
        <v>0.36359999999999998</v>
      </c>
      <c r="V109" s="37">
        <f t="shared" si="56"/>
        <v>0.51259999999999994</v>
      </c>
      <c r="W109" s="37">
        <f t="shared" si="56"/>
        <v>0.74760000000000004</v>
      </c>
      <c r="X109" s="37">
        <f t="shared" si="56"/>
        <v>0.94120000000000004</v>
      </c>
      <c r="Y109" s="37">
        <f t="shared" si="56"/>
        <v>0.18790000000000001</v>
      </c>
      <c r="AA109" s="37">
        <f t="shared" si="36"/>
        <v>0.12770000000000001</v>
      </c>
      <c r="AB109" s="37">
        <f t="shared" si="37"/>
        <v>0.113</v>
      </c>
      <c r="AC109" s="37">
        <f t="shared" si="38"/>
        <v>0.27389999999999998</v>
      </c>
      <c r="AD109" s="37">
        <f t="shared" si="39"/>
        <v>0.37440000000000001</v>
      </c>
      <c r="AE109" s="37">
        <f t="shared" si="40"/>
        <v>0.61180000000000001</v>
      </c>
      <c r="AG109" s="38">
        <f t="shared" si="41"/>
        <v>3.9E-2</v>
      </c>
      <c r="AH109" s="38">
        <f t="shared" si="42"/>
        <v>4.07E-2</v>
      </c>
      <c r="AI109" s="38">
        <f t="shared" si="43"/>
        <v>0.1002</v>
      </c>
      <c r="AJ109" s="38">
        <f t="shared" si="44"/>
        <v>0.14169999999999999</v>
      </c>
      <c r="AK109" s="38">
        <f t="shared" si="45"/>
        <v>0.2223</v>
      </c>
      <c r="AM109" s="38">
        <f t="shared" si="46"/>
        <v>7.3000000000000001E-3</v>
      </c>
      <c r="AN109" s="38">
        <f t="shared" si="47"/>
        <v>3.3399999999999999E-2</v>
      </c>
      <c r="AO109" s="38">
        <f t="shared" si="48"/>
        <v>0.1542</v>
      </c>
      <c r="AP109" s="38">
        <f t="shared" si="49"/>
        <v>0.1371</v>
      </c>
      <c r="AQ109" s="38">
        <f t="shared" si="50"/>
        <v>4.5400000000000003E-2</v>
      </c>
      <c r="AR109" s="38"/>
      <c r="AS109" s="38">
        <f t="shared" si="51"/>
        <v>1.9E-3</v>
      </c>
      <c r="AT109" s="38">
        <f t="shared" si="52"/>
        <v>0.15820000000000001</v>
      </c>
      <c r="AU109" s="38">
        <f t="shared" si="53"/>
        <v>0.42130000000000001</v>
      </c>
      <c r="AV109" s="38">
        <f t="shared" si="54"/>
        <v>0.51249999999999996</v>
      </c>
      <c r="AW109" s="38">
        <f t="shared" si="55"/>
        <v>7.7100000000000002E-2</v>
      </c>
    </row>
    <row r="110" spans="2:49" ht="15.75" x14ac:dyDescent="0.25">
      <c r="B110">
        <v>0.4</v>
      </c>
      <c r="C110">
        <v>0.3</v>
      </c>
      <c r="D110">
        <v>0.18</v>
      </c>
      <c r="E110">
        <v>0.28999999999999998</v>
      </c>
      <c r="F110">
        <v>0.59</v>
      </c>
      <c r="G110" t="s">
        <v>24</v>
      </c>
      <c r="H110">
        <f t="shared" si="29"/>
        <v>0.50149999999999995</v>
      </c>
      <c r="I110">
        <f t="shared" si="30"/>
        <v>0.18410000000000001</v>
      </c>
      <c r="J110">
        <f t="shared" si="31"/>
        <v>2.3900000000000001E-2</v>
      </c>
      <c r="K110">
        <f t="shared" si="32"/>
        <v>0.1681</v>
      </c>
      <c r="L110" s="47">
        <f t="shared" si="33"/>
        <v>2.3900000000000001E-2</v>
      </c>
      <c r="M110" t="str">
        <f t="shared" si="34"/>
        <v>Middle</v>
      </c>
      <c r="N110">
        <f t="shared" si="35"/>
        <v>1</v>
      </c>
      <c r="O110">
        <f>'Test_IF-có_validate'!O110</f>
        <v>0.44440000000000002</v>
      </c>
      <c r="P110">
        <f>'Test_IF-có_validate'!P110</f>
        <v>0.33329999999999999</v>
      </c>
      <c r="Q110">
        <f>'Test_IF-có_validate'!Q110</f>
        <v>0.18890000000000001</v>
      </c>
      <c r="R110">
        <f>'Test_IF-có_validate'!R110</f>
        <v>0.29289999999999999</v>
      </c>
      <c r="S110">
        <f>'Test_IF-có_validate'!S110</f>
        <v>0.59179999999999999</v>
      </c>
      <c r="U110" s="37">
        <f t="shared" si="56"/>
        <v>0.38469999999999999</v>
      </c>
      <c r="V110" s="37">
        <f t="shared" si="56"/>
        <v>0.5</v>
      </c>
      <c r="W110" s="37">
        <f t="shared" si="56"/>
        <v>0.68220000000000003</v>
      </c>
      <c r="X110" s="37">
        <f t="shared" si="56"/>
        <v>0.54690000000000005</v>
      </c>
      <c r="Y110" s="37">
        <f t="shared" si="56"/>
        <v>0.25640000000000002</v>
      </c>
      <c r="AA110" s="37">
        <f t="shared" si="36"/>
        <v>0.10589999999999999</v>
      </c>
      <c r="AB110" s="37">
        <f t="shared" si="37"/>
        <v>0.12470000000000001</v>
      </c>
      <c r="AC110" s="37">
        <f t="shared" si="38"/>
        <v>0.22309999999999999</v>
      </c>
      <c r="AD110" s="37">
        <f t="shared" si="39"/>
        <v>7.4099999999999999E-2</v>
      </c>
      <c r="AE110" s="37">
        <f t="shared" si="40"/>
        <v>0.52749999999999997</v>
      </c>
      <c r="AG110" s="38">
        <f t="shared" si="41"/>
        <v>3.1300000000000001E-2</v>
      </c>
      <c r="AH110" s="38">
        <f t="shared" si="42"/>
        <v>4.4900000000000002E-2</v>
      </c>
      <c r="AI110" s="38">
        <f t="shared" si="43"/>
        <v>8.0799999999999997E-2</v>
      </c>
      <c r="AJ110" s="38">
        <f t="shared" si="44"/>
        <v>2.64E-2</v>
      </c>
      <c r="AK110" s="38">
        <f t="shared" si="45"/>
        <v>0.19370000000000001</v>
      </c>
      <c r="AM110" s="38">
        <f t="shared" si="46"/>
        <v>4.0000000000000002E-4</v>
      </c>
      <c r="AN110" s="38">
        <f t="shared" si="47"/>
        <v>2.92E-2</v>
      </c>
      <c r="AO110" s="38">
        <f t="shared" si="48"/>
        <v>0.13489999999999999</v>
      </c>
      <c r="AP110" s="38">
        <f t="shared" si="49"/>
        <v>2.1499999999999998E-2</v>
      </c>
      <c r="AQ110" s="38">
        <f t="shared" si="50"/>
        <v>1.6799999999999999E-2</v>
      </c>
      <c r="AR110" s="38"/>
      <c r="AS110" s="38">
        <f t="shared" si="51"/>
        <v>9.5999999999999992E-3</v>
      </c>
      <c r="AT110" s="38">
        <f t="shared" si="52"/>
        <v>0.14649999999999999</v>
      </c>
      <c r="AU110" s="38">
        <f t="shared" si="53"/>
        <v>0.37169999999999997</v>
      </c>
      <c r="AV110" s="38">
        <f t="shared" si="54"/>
        <v>0.22109999999999999</v>
      </c>
      <c r="AW110" s="38">
        <f t="shared" si="55"/>
        <v>0.1542</v>
      </c>
    </row>
    <row r="111" spans="2:49" ht="15.75" x14ac:dyDescent="0.25">
      <c r="B111">
        <v>0.38</v>
      </c>
      <c r="C111">
        <v>0.33</v>
      </c>
      <c r="D111">
        <v>0.1</v>
      </c>
      <c r="E111">
        <v>7.0000000000000007E-2</v>
      </c>
      <c r="F111">
        <v>0.4</v>
      </c>
      <c r="G111" t="s">
        <v>21</v>
      </c>
      <c r="H111">
        <f t="shared" si="29"/>
        <v>0.34539999999999998</v>
      </c>
      <c r="I111">
        <f t="shared" si="30"/>
        <v>0.1285</v>
      </c>
      <c r="J111">
        <f t="shared" si="31"/>
        <v>5.6899999999999999E-2</v>
      </c>
      <c r="K111">
        <f t="shared" si="32"/>
        <v>0.33989999999999998</v>
      </c>
      <c r="L111" s="47">
        <f t="shared" si="33"/>
        <v>5.6899999999999999E-2</v>
      </c>
      <c r="M111" t="str">
        <f t="shared" si="34"/>
        <v>Middle</v>
      </c>
      <c r="N111">
        <f t="shared" si="35"/>
        <v>0</v>
      </c>
      <c r="O111">
        <f>'Test_IF-có_validate'!O111</f>
        <v>0.42220000000000002</v>
      </c>
      <c r="P111">
        <f>'Test_IF-có_validate'!P111</f>
        <v>0.36670000000000003</v>
      </c>
      <c r="Q111">
        <f>'Test_IF-có_validate'!Q111</f>
        <v>0.1</v>
      </c>
      <c r="R111">
        <f>'Test_IF-có_validate'!R111</f>
        <v>7.0699999999999999E-2</v>
      </c>
      <c r="S111">
        <f>'Test_IF-có_validate'!S111</f>
        <v>0.39800000000000002</v>
      </c>
      <c r="U111" s="37">
        <f t="shared" si="56"/>
        <v>0.40629999999999999</v>
      </c>
      <c r="V111" s="37">
        <f t="shared" si="56"/>
        <v>0.46339999999999998</v>
      </c>
      <c r="W111" s="37">
        <f t="shared" si="56"/>
        <v>0.81820000000000004</v>
      </c>
      <c r="X111" s="37">
        <f t="shared" si="56"/>
        <v>0.8679</v>
      </c>
      <c r="Y111" s="37">
        <f t="shared" si="56"/>
        <v>0.43059999999999998</v>
      </c>
      <c r="AA111" s="37">
        <f t="shared" si="36"/>
        <v>8.4000000000000005E-2</v>
      </c>
      <c r="AB111" s="37">
        <f t="shared" si="37"/>
        <v>0.15890000000000001</v>
      </c>
      <c r="AC111" s="37">
        <f t="shared" si="38"/>
        <v>0.3251</v>
      </c>
      <c r="AD111" s="37">
        <f t="shared" si="39"/>
        <v>0.32729999999999998</v>
      </c>
      <c r="AE111" s="37">
        <f t="shared" si="40"/>
        <v>0.34739999999999999</v>
      </c>
      <c r="AG111" s="38">
        <f t="shared" si="41"/>
        <v>2.3599999999999999E-2</v>
      </c>
      <c r="AH111" s="38">
        <f t="shared" si="42"/>
        <v>5.7200000000000001E-2</v>
      </c>
      <c r="AI111" s="38">
        <f t="shared" si="43"/>
        <v>0.12039999999999999</v>
      </c>
      <c r="AJ111" s="38">
        <f t="shared" si="44"/>
        <v>0.12239999999999999</v>
      </c>
      <c r="AK111" s="38">
        <f t="shared" si="45"/>
        <v>0.1293</v>
      </c>
      <c r="AM111" s="38">
        <f t="shared" si="46"/>
        <v>8.2000000000000007E-3</v>
      </c>
      <c r="AN111" s="38">
        <f t="shared" si="47"/>
        <v>1.6799999999999999E-2</v>
      </c>
      <c r="AO111" s="38">
        <f t="shared" si="48"/>
        <v>0.17419999999999999</v>
      </c>
      <c r="AP111" s="38">
        <f t="shared" si="49"/>
        <v>0.1177</v>
      </c>
      <c r="AQ111" s="38">
        <f t="shared" si="50"/>
        <v>4.8399999999999999E-2</v>
      </c>
      <c r="AR111" s="38"/>
      <c r="AS111" s="38">
        <f t="shared" si="51"/>
        <v>1.7299999999999999E-2</v>
      </c>
      <c r="AT111" s="38">
        <f t="shared" si="52"/>
        <v>0.1115</v>
      </c>
      <c r="AU111" s="38">
        <f t="shared" si="53"/>
        <v>0.47089999999999999</v>
      </c>
      <c r="AV111" s="38">
        <f t="shared" si="54"/>
        <v>0.4677</v>
      </c>
      <c r="AW111" s="38">
        <f t="shared" si="55"/>
        <v>0.32990000000000003</v>
      </c>
    </row>
    <row r="112" spans="2:49" ht="15.75" x14ac:dyDescent="0.25">
      <c r="B112">
        <v>0.47</v>
      </c>
      <c r="C112">
        <v>0.47</v>
      </c>
      <c r="D112">
        <v>0.25</v>
      </c>
      <c r="E112">
        <v>0.96</v>
      </c>
      <c r="F112">
        <v>0.61</v>
      </c>
      <c r="G112" t="s">
        <v>20</v>
      </c>
      <c r="H112">
        <f t="shared" si="29"/>
        <v>0.52039999999999997</v>
      </c>
      <c r="I112">
        <f t="shared" si="30"/>
        <v>0.19070000000000001</v>
      </c>
      <c r="J112">
        <f t="shared" si="31"/>
        <v>3.0499999999999999E-2</v>
      </c>
      <c r="K112">
        <f t="shared" si="32"/>
        <v>0.1489</v>
      </c>
      <c r="L112" s="47">
        <f t="shared" si="33"/>
        <v>3.0499999999999999E-2</v>
      </c>
      <c r="M112" t="str">
        <f t="shared" si="34"/>
        <v>Middle</v>
      </c>
      <c r="N112">
        <f t="shared" si="35"/>
        <v>0</v>
      </c>
      <c r="O112">
        <f>'Test_IF-có_validate'!O112</f>
        <v>0.5222</v>
      </c>
      <c r="P112">
        <f>'Test_IF-có_validate'!P112</f>
        <v>0.5222</v>
      </c>
      <c r="Q112">
        <f>'Test_IF-có_validate'!Q112</f>
        <v>0.26669999999999999</v>
      </c>
      <c r="R112">
        <f>'Test_IF-có_validate'!R112</f>
        <v>0.96970000000000001</v>
      </c>
      <c r="S112">
        <f>'Test_IF-có_validate'!S112</f>
        <v>0.61219999999999997</v>
      </c>
      <c r="U112" s="37">
        <f t="shared" si="56"/>
        <v>0.31390000000000001</v>
      </c>
      <c r="V112" s="37">
        <f t="shared" si="56"/>
        <v>0.31390000000000001</v>
      </c>
      <c r="W112" s="37">
        <f t="shared" si="56"/>
        <v>0.57889999999999997</v>
      </c>
      <c r="X112" s="37">
        <f t="shared" si="56"/>
        <v>1.54E-2</v>
      </c>
      <c r="Y112" s="37">
        <f t="shared" si="56"/>
        <v>0.24049999999999999</v>
      </c>
      <c r="AA112" s="37">
        <f t="shared" si="36"/>
        <v>0.18010000000000001</v>
      </c>
      <c r="AB112" s="37">
        <f t="shared" si="37"/>
        <v>0.31019999999999998</v>
      </c>
      <c r="AC112" s="37">
        <f t="shared" si="38"/>
        <v>0.13619999999999999</v>
      </c>
      <c r="AD112" s="37">
        <f t="shared" si="39"/>
        <v>0.48880000000000001</v>
      </c>
      <c r="AE112" s="37">
        <f t="shared" si="40"/>
        <v>0.54620000000000002</v>
      </c>
      <c r="AG112" s="38">
        <f t="shared" si="41"/>
        <v>5.7599999999999998E-2</v>
      </c>
      <c r="AH112" s="38">
        <f t="shared" si="42"/>
        <v>0.111</v>
      </c>
      <c r="AI112" s="38">
        <f t="shared" si="43"/>
        <v>4.8599999999999997E-2</v>
      </c>
      <c r="AJ112" s="38">
        <f t="shared" si="44"/>
        <v>0.18479999999999999</v>
      </c>
      <c r="AK112" s="38">
        <f t="shared" si="45"/>
        <v>0.2001</v>
      </c>
      <c r="AM112" s="38">
        <f t="shared" si="46"/>
        <v>2.5899999999999999E-2</v>
      </c>
      <c r="AN112" s="38">
        <f t="shared" si="47"/>
        <v>3.7199999999999997E-2</v>
      </c>
      <c r="AO112" s="38">
        <f t="shared" si="48"/>
        <v>0.10290000000000001</v>
      </c>
      <c r="AP112" s="38">
        <f t="shared" si="49"/>
        <v>0.1895</v>
      </c>
      <c r="AQ112" s="38">
        <f t="shared" si="50"/>
        <v>2.3199999999999998E-2</v>
      </c>
      <c r="AR112" s="38"/>
      <c r="AS112" s="38">
        <f t="shared" si="51"/>
        <v>1.67E-2</v>
      </c>
      <c r="AT112" s="38">
        <f t="shared" si="52"/>
        <v>4.0800000000000003E-2</v>
      </c>
      <c r="AU112" s="38">
        <f t="shared" si="53"/>
        <v>0.28620000000000001</v>
      </c>
      <c r="AV112" s="38">
        <f t="shared" si="54"/>
        <v>0.35370000000000001</v>
      </c>
      <c r="AW112" s="38">
        <f t="shared" si="55"/>
        <v>0.13689999999999999</v>
      </c>
    </row>
    <row r="113" spans="2:49" ht="15.75" x14ac:dyDescent="0.25">
      <c r="B113">
        <v>0.41</v>
      </c>
      <c r="C113">
        <v>0.37</v>
      </c>
      <c r="D113">
        <v>0.79</v>
      </c>
      <c r="E113">
        <v>0.12</v>
      </c>
      <c r="F113">
        <v>0.32</v>
      </c>
      <c r="G113" t="s">
        <v>21</v>
      </c>
      <c r="H113">
        <f t="shared" si="29"/>
        <v>0.27489999999999998</v>
      </c>
      <c r="I113">
        <f t="shared" si="30"/>
        <v>0.1024</v>
      </c>
      <c r="J113">
        <f t="shared" si="31"/>
        <v>7.9500000000000001E-2</v>
      </c>
      <c r="K113">
        <f t="shared" si="32"/>
        <v>0.4032</v>
      </c>
      <c r="L113" s="47">
        <f t="shared" si="33"/>
        <v>7.9500000000000001E-2</v>
      </c>
      <c r="M113" t="str">
        <f t="shared" si="34"/>
        <v>Middle</v>
      </c>
      <c r="N113">
        <f t="shared" si="35"/>
        <v>0</v>
      </c>
      <c r="O113">
        <f>'Test_IF-có_validate'!O113</f>
        <v>0.4556</v>
      </c>
      <c r="P113">
        <f>'Test_IF-có_validate'!P113</f>
        <v>0.41110000000000002</v>
      </c>
      <c r="Q113">
        <f>'Test_IF-có_validate'!Q113</f>
        <v>0.86670000000000003</v>
      </c>
      <c r="R113">
        <f>'Test_IF-có_validate'!R113</f>
        <v>0.1212</v>
      </c>
      <c r="S113">
        <f>'Test_IF-có_validate'!S113</f>
        <v>0.31630000000000003</v>
      </c>
      <c r="U113" s="37">
        <f t="shared" si="56"/>
        <v>0.374</v>
      </c>
      <c r="V113" s="37">
        <f t="shared" si="56"/>
        <v>0.4173</v>
      </c>
      <c r="W113" s="37">
        <f t="shared" si="56"/>
        <v>7.1400000000000005E-2</v>
      </c>
      <c r="X113" s="37">
        <f t="shared" si="56"/>
        <v>0.78380000000000005</v>
      </c>
      <c r="Y113" s="37">
        <f t="shared" si="56"/>
        <v>0.51939999999999997</v>
      </c>
      <c r="AA113" s="37">
        <f t="shared" si="36"/>
        <v>0.1169</v>
      </c>
      <c r="AB113" s="37">
        <f t="shared" si="37"/>
        <v>0.2034</v>
      </c>
      <c r="AC113" s="37">
        <f t="shared" si="38"/>
        <v>0.39360000000000001</v>
      </c>
      <c r="AD113" s="37">
        <f t="shared" si="39"/>
        <v>0.26829999999999998</v>
      </c>
      <c r="AE113" s="37">
        <f t="shared" si="40"/>
        <v>0.26750000000000002</v>
      </c>
      <c r="AG113" s="38">
        <f t="shared" si="41"/>
        <v>3.5200000000000002E-2</v>
      </c>
      <c r="AH113" s="38">
        <f t="shared" si="42"/>
        <v>7.3200000000000001E-2</v>
      </c>
      <c r="AI113" s="38">
        <f t="shared" si="43"/>
        <v>0.1467</v>
      </c>
      <c r="AJ113" s="38">
        <f t="shared" si="44"/>
        <v>9.8900000000000002E-2</v>
      </c>
      <c r="AK113" s="38">
        <f t="shared" si="45"/>
        <v>9.9699999999999997E-2</v>
      </c>
      <c r="AM113" s="38">
        <f t="shared" si="46"/>
        <v>3.3999999999999998E-3</v>
      </c>
      <c r="AN113" s="38">
        <f t="shared" si="47"/>
        <v>8.0000000000000004E-4</v>
      </c>
      <c r="AO113" s="38">
        <f t="shared" si="48"/>
        <v>9.3600000000000003E-2</v>
      </c>
      <c r="AP113" s="38">
        <f t="shared" si="49"/>
        <v>9.4100000000000003E-2</v>
      </c>
      <c r="AQ113" s="38">
        <f t="shared" si="50"/>
        <v>7.85E-2</v>
      </c>
      <c r="AR113" s="38"/>
      <c r="AS113" s="38">
        <f t="shared" si="51"/>
        <v>5.7000000000000002E-3</v>
      </c>
      <c r="AT113" s="38">
        <f t="shared" si="52"/>
        <v>6.6299999999999998E-2</v>
      </c>
      <c r="AU113" s="38">
        <f t="shared" si="53"/>
        <v>0.25380000000000003</v>
      </c>
      <c r="AV113" s="38">
        <f t="shared" si="54"/>
        <v>0.41099999999999998</v>
      </c>
      <c r="AW113" s="38">
        <f t="shared" si="55"/>
        <v>0.41349999999999998</v>
      </c>
    </row>
    <row r="114" spans="2:49" ht="15.75" x14ac:dyDescent="0.25">
      <c r="B114">
        <v>0.42</v>
      </c>
      <c r="C114">
        <v>0.39</v>
      </c>
      <c r="D114">
        <v>0.78</v>
      </c>
      <c r="E114">
        <v>0.32</v>
      </c>
      <c r="F114">
        <v>0.2</v>
      </c>
      <c r="G114" t="s">
        <v>21</v>
      </c>
      <c r="H114">
        <f t="shared" si="29"/>
        <v>0.15079999999999999</v>
      </c>
      <c r="I114">
        <f t="shared" si="30"/>
        <v>5.6000000000000001E-2</v>
      </c>
      <c r="J114">
        <f t="shared" si="31"/>
        <v>0.1234</v>
      </c>
      <c r="K114">
        <f t="shared" si="32"/>
        <v>0.53210000000000002</v>
      </c>
      <c r="L114" s="47">
        <f t="shared" si="33"/>
        <v>5.6000000000000001E-2</v>
      </c>
      <c r="M114" t="str">
        <f t="shared" si="34"/>
        <v>Low</v>
      </c>
      <c r="N114">
        <f t="shared" si="35"/>
        <v>1</v>
      </c>
      <c r="O114">
        <f>'Test_IF-có_validate'!O114</f>
        <v>0.4667</v>
      </c>
      <c r="P114">
        <f>'Test_IF-có_validate'!P114</f>
        <v>0.43330000000000002</v>
      </c>
      <c r="Q114">
        <f>'Test_IF-có_validate'!Q114</f>
        <v>0.85560000000000003</v>
      </c>
      <c r="R114">
        <f>'Test_IF-có_validate'!R114</f>
        <v>0.32319999999999999</v>
      </c>
      <c r="S114">
        <f>'Test_IF-có_validate'!S114</f>
        <v>0.19389999999999999</v>
      </c>
      <c r="U114" s="37">
        <f t="shared" si="56"/>
        <v>0.36359999999999998</v>
      </c>
      <c r="V114" s="37">
        <f t="shared" si="56"/>
        <v>0.39539999999999997</v>
      </c>
      <c r="W114" s="37">
        <f t="shared" si="56"/>
        <v>7.7799999999999994E-2</v>
      </c>
      <c r="X114" s="37">
        <f t="shared" si="56"/>
        <v>0.51149999999999995</v>
      </c>
      <c r="Y114" s="37">
        <f t="shared" si="56"/>
        <v>0.67520000000000002</v>
      </c>
      <c r="AA114" s="37">
        <f t="shared" si="36"/>
        <v>0.12770000000000001</v>
      </c>
      <c r="AB114" s="37">
        <f t="shared" si="37"/>
        <v>0.22509999999999999</v>
      </c>
      <c r="AC114" s="37">
        <f t="shared" si="38"/>
        <v>0.38629999999999998</v>
      </c>
      <c r="AD114" s="37">
        <f t="shared" si="39"/>
        <v>4.1500000000000002E-2</v>
      </c>
      <c r="AE114" s="37">
        <f t="shared" si="40"/>
        <v>0.13730000000000001</v>
      </c>
      <c r="AG114" s="38">
        <f t="shared" si="41"/>
        <v>3.9E-2</v>
      </c>
      <c r="AH114" s="38">
        <f t="shared" si="42"/>
        <v>8.09E-2</v>
      </c>
      <c r="AI114" s="38">
        <f t="shared" si="43"/>
        <v>0.14369999999999999</v>
      </c>
      <c r="AJ114" s="38">
        <f t="shared" si="44"/>
        <v>1.47E-2</v>
      </c>
      <c r="AK114" s="38">
        <f t="shared" si="45"/>
        <v>5.0999999999999997E-2</v>
      </c>
      <c r="AM114" s="38">
        <f t="shared" si="46"/>
        <v>7.3000000000000001E-3</v>
      </c>
      <c r="AN114" s="38">
        <f t="shared" si="47"/>
        <v>7.0000000000000001E-3</v>
      </c>
      <c r="AO114" s="38">
        <f t="shared" si="48"/>
        <v>9.0499999999999997E-2</v>
      </c>
      <c r="AP114" s="38">
        <f t="shared" si="49"/>
        <v>9.9000000000000008E-3</v>
      </c>
      <c r="AQ114" s="38">
        <f t="shared" si="50"/>
        <v>0.12770000000000001</v>
      </c>
      <c r="AR114" s="38"/>
      <c r="AS114" s="38">
        <f t="shared" si="51"/>
        <v>1.9E-3</v>
      </c>
      <c r="AT114" s="38">
        <f t="shared" si="52"/>
        <v>4.4200000000000003E-2</v>
      </c>
      <c r="AU114" s="38">
        <f t="shared" si="53"/>
        <v>0.24610000000000001</v>
      </c>
      <c r="AV114" s="38">
        <f t="shared" si="54"/>
        <v>0.1888</v>
      </c>
      <c r="AW114" s="38">
        <f t="shared" si="55"/>
        <v>0.55740000000000001</v>
      </c>
    </row>
    <row r="115" spans="2:49" ht="15.75" x14ac:dyDescent="0.25">
      <c r="B115">
        <v>0.36</v>
      </c>
      <c r="C115">
        <v>0.52</v>
      </c>
      <c r="D115">
        <v>7.0000000000000007E-2</v>
      </c>
      <c r="E115">
        <v>0.1</v>
      </c>
      <c r="F115">
        <v>0.15</v>
      </c>
      <c r="G115" t="s">
        <v>23</v>
      </c>
      <c r="H115">
        <f t="shared" si="29"/>
        <v>9.8199999999999996E-2</v>
      </c>
      <c r="I115">
        <f t="shared" si="30"/>
        <v>3.6400000000000002E-2</v>
      </c>
      <c r="J115">
        <f t="shared" si="31"/>
        <v>0.1512</v>
      </c>
      <c r="K115">
        <f t="shared" si="32"/>
        <v>0.61539999999999995</v>
      </c>
      <c r="L115" s="47">
        <f t="shared" si="33"/>
        <v>3.6400000000000002E-2</v>
      </c>
      <c r="M115" t="str">
        <f t="shared" si="34"/>
        <v>Low</v>
      </c>
      <c r="N115">
        <f t="shared" si="35"/>
        <v>0</v>
      </c>
      <c r="O115">
        <f>'Test_IF-có_validate'!O115</f>
        <v>0.4</v>
      </c>
      <c r="P115">
        <f>'Test_IF-có_validate'!P115</f>
        <v>0.57779999999999998</v>
      </c>
      <c r="Q115">
        <f>'Test_IF-có_validate'!Q115</f>
        <v>6.6699999999999995E-2</v>
      </c>
      <c r="R115">
        <f>'Test_IF-có_validate'!R115</f>
        <v>0.10100000000000001</v>
      </c>
      <c r="S115">
        <f>'Test_IF-có_validate'!S115</f>
        <v>0.1429</v>
      </c>
      <c r="U115" s="37">
        <f t="shared" si="56"/>
        <v>0.42859999999999998</v>
      </c>
      <c r="V115" s="37">
        <f t="shared" si="56"/>
        <v>0.2676</v>
      </c>
      <c r="W115" s="37">
        <f t="shared" si="56"/>
        <v>0.87490000000000001</v>
      </c>
      <c r="X115" s="37">
        <f t="shared" si="56"/>
        <v>0.8165</v>
      </c>
      <c r="Y115" s="37">
        <f t="shared" si="56"/>
        <v>0.74990000000000001</v>
      </c>
      <c r="AA115" s="37">
        <f t="shared" si="36"/>
        <v>6.1800000000000001E-2</v>
      </c>
      <c r="AB115" s="37">
        <f t="shared" si="37"/>
        <v>0.36220000000000002</v>
      </c>
      <c r="AC115" s="37">
        <f t="shared" si="38"/>
        <v>0.36359999999999998</v>
      </c>
      <c r="AD115" s="37">
        <f t="shared" si="39"/>
        <v>0.29189999999999999</v>
      </c>
      <c r="AE115" s="37">
        <f t="shared" si="40"/>
        <v>7.7299999999999994E-2</v>
      </c>
      <c r="AG115" s="38">
        <f t="shared" si="41"/>
        <v>1.5699999999999999E-2</v>
      </c>
      <c r="AH115" s="38">
        <f t="shared" si="42"/>
        <v>0.129</v>
      </c>
      <c r="AI115" s="38">
        <f t="shared" si="43"/>
        <v>0.13589999999999999</v>
      </c>
      <c r="AJ115" s="38">
        <f t="shared" si="44"/>
        <v>0.1082</v>
      </c>
      <c r="AK115" s="38">
        <f t="shared" si="45"/>
        <v>2.86E-2</v>
      </c>
      <c r="AM115" s="38">
        <f t="shared" si="46"/>
        <v>1.6E-2</v>
      </c>
      <c r="AN115" s="38">
        <f t="shared" si="47"/>
        <v>5.5199999999999999E-2</v>
      </c>
      <c r="AO115" s="38">
        <f t="shared" si="48"/>
        <v>0.1895</v>
      </c>
      <c r="AP115" s="38">
        <f t="shared" si="49"/>
        <v>0.10340000000000001</v>
      </c>
      <c r="AQ115" s="38">
        <f t="shared" si="50"/>
        <v>0.14979999999999999</v>
      </c>
      <c r="AR115" s="38"/>
      <c r="AS115" s="38">
        <f t="shared" si="51"/>
        <v>2.52E-2</v>
      </c>
      <c r="AT115" s="38">
        <f t="shared" si="52"/>
        <v>9.1200000000000003E-2</v>
      </c>
      <c r="AU115" s="38">
        <f t="shared" si="53"/>
        <v>0.50790000000000002</v>
      </c>
      <c r="AV115" s="38">
        <f t="shared" si="54"/>
        <v>0.43369999999999997</v>
      </c>
      <c r="AW115" s="38">
        <f t="shared" si="55"/>
        <v>0.62660000000000005</v>
      </c>
    </row>
    <row r="116" spans="2:49" ht="15.75" x14ac:dyDescent="0.25">
      <c r="B116">
        <v>0.4</v>
      </c>
      <c r="C116">
        <v>0.59</v>
      </c>
      <c r="D116">
        <v>0.77</v>
      </c>
      <c r="E116">
        <v>0.99</v>
      </c>
      <c r="F116">
        <v>0.24</v>
      </c>
      <c r="G116" t="s">
        <v>24</v>
      </c>
      <c r="H116">
        <f t="shared" si="29"/>
        <v>0.19969999999999999</v>
      </c>
      <c r="I116">
        <f t="shared" si="30"/>
        <v>7.4399999999999994E-2</v>
      </c>
      <c r="J116">
        <f t="shared" si="31"/>
        <v>0.1106</v>
      </c>
      <c r="K116">
        <f t="shared" si="32"/>
        <v>0.48749999999999999</v>
      </c>
      <c r="L116" s="47">
        <f t="shared" si="33"/>
        <v>7.4399999999999994E-2</v>
      </c>
      <c r="M116" t="str">
        <f t="shared" si="34"/>
        <v>Low</v>
      </c>
      <c r="N116">
        <f t="shared" si="35"/>
        <v>0</v>
      </c>
      <c r="O116">
        <f>'Test_IF-có_validate'!O116</f>
        <v>0.44440000000000002</v>
      </c>
      <c r="P116">
        <f>'Test_IF-có_validate'!P116</f>
        <v>0.65559999999999996</v>
      </c>
      <c r="Q116">
        <f>'Test_IF-có_validate'!Q116</f>
        <v>0.84440000000000004</v>
      </c>
      <c r="R116">
        <f>'Test_IF-có_validate'!R116</f>
        <v>1</v>
      </c>
      <c r="S116">
        <f>'Test_IF-có_validate'!S116</f>
        <v>0.23469999999999999</v>
      </c>
      <c r="U116" s="37">
        <f t="shared" si="56"/>
        <v>0.38469999999999999</v>
      </c>
      <c r="V116" s="37">
        <f t="shared" si="56"/>
        <v>0.20799999999999999</v>
      </c>
      <c r="W116" s="37">
        <f t="shared" si="56"/>
        <v>8.4400000000000003E-2</v>
      </c>
      <c r="X116" s="37">
        <f t="shared" si="56"/>
        <v>0</v>
      </c>
      <c r="Y116" s="37">
        <f t="shared" si="56"/>
        <v>0.61980000000000002</v>
      </c>
      <c r="AA116" s="37">
        <f t="shared" si="36"/>
        <v>0.10589999999999999</v>
      </c>
      <c r="AB116" s="37">
        <f t="shared" si="37"/>
        <v>0.4325</v>
      </c>
      <c r="AC116" s="37">
        <f t="shared" si="38"/>
        <v>0.37880000000000003</v>
      </c>
      <c r="AD116" s="37">
        <f t="shared" si="39"/>
        <v>0.50570000000000004</v>
      </c>
      <c r="AE116" s="37">
        <f t="shared" si="40"/>
        <v>0.1825</v>
      </c>
      <c r="AG116" s="38">
        <f t="shared" si="41"/>
        <v>3.1300000000000001E-2</v>
      </c>
      <c r="AH116" s="38">
        <f t="shared" si="42"/>
        <v>0.1532</v>
      </c>
      <c r="AI116" s="38">
        <f t="shared" si="43"/>
        <v>0.14069999999999999</v>
      </c>
      <c r="AJ116" s="38">
        <f t="shared" si="44"/>
        <v>0.192</v>
      </c>
      <c r="AK116" s="38">
        <f t="shared" si="45"/>
        <v>6.8000000000000005E-2</v>
      </c>
      <c r="AM116" s="38">
        <f t="shared" si="46"/>
        <v>4.0000000000000002E-4</v>
      </c>
      <c r="AN116" s="38">
        <f t="shared" si="47"/>
        <v>7.9600000000000004E-2</v>
      </c>
      <c r="AO116" s="38">
        <f t="shared" si="48"/>
        <v>8.7300000000000003E-2</v>
      </c>
      <c r="AP116" s="38">
        <f t="shared" si="49"/>
        <v>0.19670000000000001</v>
      </c>
      <c r="AQ116" s="38">
        <f t="shared" si="50"/>
        <v>0.11070000000000001</v>
      </c>
      <c r="AR116" s="38"/>
      <c r="AS116" s="38">
        <f t="shared" si="51"/>
        <v>9.5999999999999992E-3</v>
      </c>
      <c r="AT116" s="38">
        <f t="shared" si="52"/>
        <v>0.158</v>
      </c>
      <c r="AU116" s="38">
        <f t="shared" si="53"/>
        <v>0.2382</v>
      </c>
      <c r="AV116" s="38">
        <f t="shared" si="54"/>
        <v>0.37180000000000002</v>
      </c>
      <c r="AW116" s="38">
        <f t="shared" si="55"/>
        <v>0.50629999999999997</v>
      </c>
    </row>
    <row r="117" spans="2:49" ht="15.75" x14ac:dyDescent="0.25">
      <c r="B117">
        <v>0.43</v>
      </c>
      <c r="C117">
        <v>0.65</v>
      </c>
      <c r="D117">
        <v>0.76</v>
      </c>
      <c r="E117">
        <v>0.94</v>
      </c>
      <c r="F117">
        <v>0.28999999999999998</v>
      </c>
      <c r="G117" t="s">
        <v>24</v>
      </c>
      <c r="H117">
        <f t="shared" si="29"/>
        <v>0.2485</v>
      </c>
      <c r="I117">
        <f t="shared" si="30"/>
        <v>9.2600000000000002E-2</v>
      </c>
      <c r="J117">
        <f t="shared" si="31"/>
        <v>9.1399999999999995E-2</v>
      </c>
      <c r="K117">
        <f t="shared" si="32"/>
        <v>0.432</v>
      </c>
      <c r="L117" s="47">
        <f t="shared" si="33"/>
        <v>9.1399999999999995E-2</v>
      </c>
      <c r="M117" t="str">
        <f t="shared" si="34"/>
        <v>Middle</v>
      </c>
      <c r="N117">
        <f t="shared" si="35"/>
        <v>1</v>
      </c>
      <c r="O117">
        <f>'Test_IF-có_validate'!O117</f>
        <v>0.4778</v>
      </c>
      <c r="P117">
        <f>'Test_IF-có_validate'!P117</f>
        <v>0.72219999999999995</v>
      </c>
      <c r="Q117">
        <f>'Test_IF-có_validate'!Q117</f>
        <v>0.83330000000000004</v>
      </c>
      <c r="R117">
        <f>'Test_IF-có_validate'!R117</f>
        <v>0.94950000000000001</v>
      </c>
      <c r="S117">
        <f>'Test_IF-có_validate'!S117</f>
        <v>0.28570000000000001</v>
      </c>
      <c r="U117" s="37">
        <f t="shared" si="56"/>
        <v>0.35339999999999999</v>
      </c>
      <c r="V117" s="37">
        <f t="shared" si="56"/>
        <v>0.1613</v>
      </c>
      <c r="W117" s="37">
        <f t="shared" si="56"/>
        <v>9.0899999999999995E-2</v>
      </c>
      <c r="X117" s="37">
        <f t="shared" si="56"/>
        <v>2.5899999999999999E-2</v>
      </c>
      <c r="Y117" s="37">
        <f t="shared" si="56"/>
        <v>0.55559999999999998</v>
      </c>
      <c r="AA117" s="37">
        <f t="shared" si="36"/>
        <v>0.1384</v>
      </c>
      <c r="AB117" s="37">
        <f t="shared" si="37"/>
        <v>0.48420000000000002</v>
      </c>
      <c r="AC117" s="37">
        <f t="shared" si="38"/>
        <v>0.37130000000000002</v>
      </c>
      <c r="AD117" s="37">
        <f t="shared" si="39"/>
        <v>0.47710000000000002</v>
      </c>
      <c r="AE117" s="37">
        <f t="shared" si="40"/>
        <v>0.23630000000000001</v>
      </c>
      <c r="AG117" s="38">
        <f t="shared" si="41"/>
        <v>4.2799999999999998E-2</v>
      </c>
      <c r="AH117" s="38">
        <f t="shared" si="42"/>
        <v>0.17319999999999999</v>
      </c>
      <c r="AI117" s="38">
        <f t="shared" si="43"/>
        <v>0.1376</v>
      </c>
      <c r="AJ117" s="38">
        <f t="shared" si="44"/>
        <v>0.17979999999999999</v>
      </c>
      <c r="AK117" s="38">
        <f t="shared" si="45"/>
        <v>8.8099999999999998E-2</v>
      </c>
      <c r="AM117" s="38">
        <f t="shared" si="46"/>
        <v>1.0999999999999999E-2</v>
      </c>
      <c r="AN117" s="38">
        <f t="shared" si="47"/>
        <v>9.9599999999999994E-2</v>
      </c>
      <c r="AO117" s="38">
        <f t="shared" si="48"/>
        <v>8.4199999999999997E-2</v>
      </c>
      <c r="AP117" s="38">
        <f t="shared" si="49"/>
        <v>0.1845</v>
      </c>
      <c r="AQ117" s="38">
        <f t="shared" si="50"/>
        <v>9.0300000000000005E-2</v>
      </c>
      <c r="AR117" s="38"/>
      <c r="AS117" s="38">
        <f t="shared" si="51"/>
        <v>1.9E-3</v>
      </c>
      <c r="AT117" s="38">
        <f t="shared" si="52"/>
        <v>0.21149999999999999</v>
      </c>
      <c r="AU117" s="38">
        <f t="shared" si="53"/>
        <v>0.2303</v>
      </c>
      <c r="AV117" s="38">
        <f t="shared" si="54"/>
        <v>0.34129999999999999</v>
      </c>
      <c r="AW117" s="38">
        <f t="shared" si="55"/>
        <v>0.44700000000000001</v>
      </c>
    </row>
    <row r="118" spans="2:49" ht="15.75" x14ac:dyDescent="0.25">
      <c r="B118">
        <v>0.6</v>
      </c>
      <c r="C118">
        <v>0.08</v>
      </c>
      <c r="D118">
        <v>0.13</v>
      </c>
      <c r="E118">
        <v>0.14000000000000001</v>
      </c>
      <c r="F118">
        <v>0.32</v>
      </c>
      <c r="G118" t="s">
        <v>21</v>
      </c>
      <c r="H118">
        <f t="shared" si="29"/>
        <v>0.2681</v>
      </c>
      <c r="I118">
        <f t="shared" si="30"/>
        <v>9.98E-2</v>
      </c>
      <c r="J118">
        <f t="shared" si="31"/>
        <v>8.3500000000000005E-2</v>
      </c>
      <c r="K118">
        <f t="shared" si="32"/>
        <v>0.4143</v>
      </c>
      <c r="L118" s="47">
        <f t="shared" si="33"/>
        <v>8.3500000000000005E-2</v>
      </c>
      <c r="M118" t="str">
        <f t="shared" si="34"/>
        <v>Middle</v>
      </c>
      <c r="N118">
        <f t="shared" si="35"/>
        <v>0</v>
      </c>
      <c r="O118">
        <f>'Test_IF-có_validate'!O118</f>
        <v>0.66669999999999996</v>
      </c>
      <c r="P118">
        <f>'Test_IF-có_validate'!P118</f>
        <v>8.8900000000000007E-2</v>
      </c>
      <c r="Q118">
        <f>'Test_IF-có_validate'!Q118</f>
        <v>0.1333</v>
      </c>
      <c r="R118">
        <f>'Test_IF-có_validate'!R118</f>
        <v>0.1414</v>
      </c>
      <c r="S118">
        <f>'Test_IF-có_validate'!S118</f>
        <v>0.31630000000000003</v>
      </c>
      <c r="U118" s="37">
        <f t="shared" si="56"/>
        <v>0.2</v>
      </c>
      <c r="V118" s="37">
        <f t="shared" si="56"/>
        <v>0.8367</v>
      </c>
      <c r="W118" s="37">
        <f t="shared" si="56"/>
        <v>0.76480000000000004</v>
      </c>
      <c r="X118" s="37">
        <f t="shared" si="56"/>
        <v>0.75219999999999998</v>
      </c>
      <c r="Y118" s="37">
        <f t="shared" si="56"/>
        <v>0.51939999999999997</v>
      </c>
      <c r="AA118" s="37">
        <f t="shared" si="36"/>
        <v>0.30430000000000001</v>
      </c>
      <c r="AB118" s="37">
        <f t="shared" si="37"/>
        <v>0.1588</v>
      </c>
      <c r="AC118" s="37">
        <f t="shared" si="38"/>
        <v>0.28670000000000001</v>
      </c>
      <c r="AD118" s="37">
        <f t="shared" si="39"/>
        <v>0.24479999999999999</v>
      </c>
      <c r="AE118" s="37">
        <f t="shared" si="40"/>
        <v>0.26750000000000002</v>
      </c>
      <c r="AG118" s="38">
        <f t="shared" si="41"/>
        <v>0.1033</v>
      </c>
      <c r="AH118" s="38">
        <f t="shared" si="42"/>
        <v>5.8999999999999997E-2</v>
      </c>
      <c r="AI118" s="38">
        <f t="shared" si="43"/>
        <v>0.1052</v>
      </c>
      <c r="AJ118" s="38">
        <f t="shared" si="44"/>
        <v>8.9700000000000002E-2</v>
      </c>
      <c r="AK118" s="38">
        <f t="shared" si="45"/>
        <v>9.9699999999999997E-2</v>
      </c>
      <c r="AM118" s="38">
        <f t="shared" si="46"/>
        <v>7.17E-2</v>
      </c>
      <c r="AN118" s="38">
        <f t="shared" si="47"/>
        <v>0.13170000000000001</v>
      </c>
      <c r="AO118" s="38">
        <f t="shared" si="48"/>
        <v>0.15909999999999999</v>
      </c>
      <c r="AP118" s="38">
        <f t="shared" si="49"/>
        <v>8.4900000000000003E-2</v>
      </c>
      <c r="AQ118" s="38">
        <f t="shared" si="50"/>
        <v>7.85E-2</v>
      </c>
      <c r="AR118" s="38"/>
      <c r="AS118" s="38">
        <f t="shared" si="51"/>
        <v>6.2600000000000003E-2</v>
      </c>
      <c r="AT118" s="38">
        <f t="shared" si="52"/>
        <v>0.41649999999999998</v>
      </c>
      <c r="AU118" s="38">
        <f t="shared" si="53"/>
        <v>0.43369999999999997</v>
      </c>
      <c r="AV118" s="38">
        <f t="shared" si="54"/>
        <v>0.38829999999999998</v>
      </c>
      <c r="AW118" s="38">
        <f t="shared" si="55"/>
        <v>0.41349999999999998</v>
      </c>
    </row>
    <row r="119" spans="2:49" ht="15.75" x14ac:dyDescent="0.25">
      <c r="B119">
        <v>0.8</v>
      </c>
      <c r="C119">
        <v>0.24</v>
      </c>
      <c r="D119">
        <v>0.23</v>
      </c>
      <c r="E119">
        <v>0.28999999999999998</v>
      </c>
      <c r="F119">
        <v>0.98</v>
      </c>
      <c r="G119" t="s">
        <v>20</v>
      </c>
      <c r="H119">
        <f t="shared" si="29"/>
        <v>0.79190000000000005</v>
      </c>
      <c r="I119">
        <f t="shared" si="30"/>
        <v>0.2883</v>
      </c>
      <c r="J119">
        <f t="shared" si="31"/>
        <v>0.12809999999999999</v>
      </c>
      <c r="K119">
        <f t="shared" si="32"/>
        <v>0.16850000000000001</v>
      </c>
      <c r="L119" s="47">
        <f t="shared" si="33"/>
        <v>0.12809999999999999</v>
      </c>
      <c r="M119" t="str">
        <f t="shared" si="34"/>
        <v>Middle</v>
      </c>
      <c r="N119">
        <f t="shared" si="35"/>
        <v>0</v>
      </c>
      <c r="O119">
        <f>'Test_IF-có_validate'!O119</f>
        <v>0.88890000000000002</v>
      </c>
      <c r="P119">
        <f>'Test_IF-có_validate'!P119</f>
        <v>0.26669999999999999</v>
      </c>
      <c r="Q119">
        <f>'Test_IF-có_validate'!Q119</f>
        <v>0.24440000000000001</v>
      </c>
      <c r="R119">
        <f>'Test_IF-có_validate'!R119</f>
        <v>0.29289999999999999</v>
      </c>
      <c r="S119">
        <f>'Test_IF-có_validate'!S119</f>
        <v>0.98980000000000001</v>
      </c>
      <c r="U119" s="37">
        <f t="shared" si="56"/>
        <v>5.8799999999999998E-2</v>
      </c>
      <c r="V119" s="37">
        <f t="shared" si="56"/>
        <v>0.57889999999999997</v>
      </c>
      <c r="W119" s="37">
        <f t="shared" si="56"/>
        <v>0.60719999999999996</v>
      </c>
      <c r="X119" s="37">
        <f t="shared" si="56"/>
        <v>0.54690000000000005</v>
      </c>
      <c r="Y119" s="37">
        <f t="shared" si="56"/>
        <v>5.1000000000000004E-3</v>
      </c>
      <c r="AA119" s="37">
        <f t="shared" si="36"/>
        <v>0.46300000000000002</v>
      </c>
      <c r="AB119" s="37">
        <f t="shared" si="37"/>
        <v>5.3199999999999997E-2</v>
      </c>
      <c r="AC119" s="37">
        <f t="shared" si="38"/>
        <v>0.1608</v>
      </c>
      <c r="AD119" s="37">
        <f t="shared" si="39"/>
        <v>7.4099999999999999E-2</v>
      </c>
      <c r="AE119" s="37">
        <f t="shared" si="40"/>
        <v>0.84619999999999995</v>
      </c>
      <c r="AG119" s="38">
        <f t="shared" si="41"/>
        <v>0.16650000000000001</v>
      </c>
      <c r="AH119" s="38">
        <f t="shared" si="42"/>
        <v>1.9099999999999999E-2</v>
      </c>
      <c r="AI119" s="38">
        <f t="shared" si="43"/>
        <v>5.7599999999999998E-2</v>
      </c>
      <c r="AJ119" s="38">
        <f t="shared" si="44"/>
        <v>2.64E-2</v>
      </c>
      <c r="AK119" s="38">
        <f t="shared" si="45"/>
        <v>0.30809999999999998</v>
      </c>
      <c r="AM119" s="38">
        <f t="shared" si="46"/>
        <v>0.13539999999999999</v>
      </c>
      <c r="AN119" s="38">
        <f t="shared" si="47"/>
        <v>5.4899999999999997E-2</v>
      </c>
      <c r="AO119" s="38">
        <f t="shared" si="48"/>
        <v>0.1118</v>
      </c>
      <c r="AP119" s="38">
        <f t="shared" si="49"/>
        <v>2.1499999999999998E-2</v>
      </c>
      <c r="AQ119" s="38">
        <f t="shared" si="50"/>
        <v>0.13109999999999999</v>
      </c>
      <c r="AR119" s="38"/>
      <c r="AS119" s="38">
        <f t="shared" si="51"/>
        <v>0.12659999999999999</v>
      </c>
      <c r="AT119" s="38">
        <f t="shared" si="52"/>
        <v>0.21779999999999999</v>
      </c>
      <c r="AU119" s="38">
        <f t="shared" si="53"/>
        <v>0.3105</v>
      </c>
      <c r="AV119" s="38">
        <f t="shared" si="54"/>
        <v>0.22109999999999999</v>
      </c>
      <c r="AW119" s="38">
        <f t="shared" si="55"/>
        <v>0.15840000000000001</v>
      </c>
    </row>
    <row r="120" spans="2:49" ht="15.75" x14ac:dyDescent="0.25">
      <c r="B120">
        <v>0.65</v>
      </c>
      <c r="C120">
        <v>0.09</v>
      </c>
      <c r="D120">
        <v>0.16</v>
      </c>
      <c r="E120">
        <v>0.49</v>
      </c>
      <c r="F120">
        <v>0.31</v>
      </c>
      <c r="G120" t="s">
        <v>21</v>
      </c>
      <c r="H120">
        <f t="shared" si="29"/>
        <v>0.2545</v>
      </c>
      <c r="I120">
        <f t="shared" si="30"/>
        <v>9.4700000000000006E-2</v>
      </c>
      <c r="J120">
        <f t="shared" si="31"/>
        <v>8.5699999999999998E-2</v>
      </c>
      <c r="K120">
        <f t="shared" si="32"/>
        <v>0.41639999999999999</v>
      </c>
      <c r="L120" s="47">
        <f t="shared" si="33"/>
        <v>8.5699999999999998E-2</v>
      </c>
      <c r="M120" t="str">
        <f t="shared" si="34"/>
        <v>Middle</v>
      </c>
      <c r="N120">
        <f t="shared" si="35"/>
        <v>0</v>
      </c>
      <c r="O120">
        <f>'Test_IF-có_validate'!O120</f>
        <v>0.72219999999999995</v>
      </c>
      <c r="P120">
        <f>'Test_IF-có_validate'!P120</f>
        <v>0.1</v>
      </c>
      <c r="Q120">
        <f>'Test_IF-có_validate'!Q120</f>
        <v>0.16669999999999999</v>
      </c>
      <c r="R120">
        <f>'Test_IF-có_validate'!R120</f>
        <v>0.49490000000000001</v>
      </c>
      <c r="S120">
        <f>'Test_IF-có_validate'!S120</f>
        <v>0.30609999999999998</v>
      </c>
      <c r="U120" s="37">
        <f t="shared" si="56"/>
        <v>0.1613</v>
      </c>
      <c r="V120" s="37">
        <f t="shared" si="56"/>
        <v>0.81820000000000004</v>
      </c>
      <c r="W120" s="37">
        <f t="shared" si="56"/>
        <v>0.71419999999999995</v>
      </c>
      <c r="X120" s="37">
        <f t="shared" si="56"/>
        <v>0.33789999999999998</v>
      </c>
      <c r="Y120" s="37">
        <f t="shared" si="56"/>
        <v>0.53129999999999999</v>
      </c>
      <c r="AA120" s="37">
        <f t="shared" si="36"/>
        <v>0.34760000000000002</v>
      </c>
      <c r="AB120" s="37">
        <f t="shared" si="37"/>
        <v>0.14499999999999999</v>
      </c>
      <c r="AC120" s="37">
        <f t="shared" si="38"/>
        <v>0.24829999999999999</v>
      </c>
      <c r="AD120" s="37">
        <f t="shared" si="39"/>
        <v>0.13089999999999999</v>
      </c>
      <c r="AE120" s="37">
        <f t="shared" si="40"/>
        <v>0.25719999999999998</v>
      </c>
      <c r="AG120" s="38">
        <f t="shared" si="41"/>
        <v>0.12</v>
      </c>
      <c r="AH120" s="38">
        <f t="shared" si="42"/>
        <v>5.3699999999999998E-2</v>
      </c>
      <c r="AI120" s="38">
        <f t="shared" si="43"/>
        <v>9.0399999999999994E-2</v>
      </c>
      <c r="AJ120" s="38">
        <f t="shared" si="44"/>
        <v>4.6399999999999997E-2</v>
      </c>
      <c r="AK120" s="38">
        <f t="shared" si="45"/>
        <v>9.5899999999999999E-2</v>
      </c>
      <c r="AM120" s="38">
        <f t="shared" si="46"/>
        <v>8.8400000000000006E-2</v>
      </c>
      <c r="AN120" s="38">
        <f t="shared" si="47"/>
        <v>0.12659999999999999</v>
      </c>
      <c r="AO120" s="38">
        <f t="shared" si="48"/>
        <v>0.1444</v>
      </c>
      <c r="AP120" s="38">
        <f t="shared" si="49"/>
        <v>5.1200000000000002E-2</v>
      </c>
      <c r="AQ120" s="38">
        <f t="shared" si="50"/>
        <v>8.2400000000000001E-2</v>
      </c>
      <c r="AR120" s="38"/>
      <c r="AS120" s="38">
        <f t="shared" si="51"/>
        <v>7.9399999999999998E-2</v>
      </c>
      <c r="AT120" s="38">
        <f t="shared" si="52"/>
        <v>0.40400000000000003</v>
      </c>
      <c r="AU120" s="38">
        <f t="shared" si="53"/>
        <v>0.39639999999999997</v>
      </c>
      <c r="AV120" s="38">
        <f t="shared" si="54"/>
        <v>1.6199999999999999E-2</v>
      </c>
      <c r="AW120" s="38">
        <f t="shared" si="55"/>
        <v>0.42449999999999999</v>
      </c>
    </row>
    <row r="121" spans="2:49" ht="15.75" x14ac:dyDescent="0.25">
      <c r="B121">
        <v>0.68</v>
      </c>
      <c r="C121">
        <v>0.16</v>
      </c>
      <c r="D121">
        <v>0.2</v>
      </c>
      <c r="E121">
        <v>0.59</v>
      </c>
      <c r="F121">
        <v>0.6</v>
      </c>
      <c r="G121" t="s">
        <v>24</v>
      </c>
      <c r="H121">
        <f t="shared" si="29"/>
        <v>0.51080000000000003</v>
      </c>
      <c r="I121">
        <f t="shared" si="30"/>
        <v>0.18729999999999999</v>
      </c>
      <c r="J121">
        <f t="shared" si="31"/>
        <v>2.7400000000000001E-2</v>
      </c>
      <c r="K121">
        <f t="shared" si="32"/>
        <v>0.15670000000000001</v>
      </c>
      <c r="L121" s="47">
        <f t="shared" si="33"/>
        <v>2.7400000000000001E-2</v>
      </c>
      <c r="M121" t="str">
        <f t="shared" si="34"/>
        <v>Middle</v>
      </c>
      <c r="N121">
        <f t="shared" si="35"/>
        <v>1</v>
      </c>
      <c r="O121">
        <f>'Test_IF-có_validate'!O121</f>
        <v>0.75560000000000005</v>
      </c>
      <c r="P121">
        <f>'Test_IF-có_validate'!P121</f>
        <v>0.17780000000000001</v>
      </c>
      <c r="Q121">
        <f>'Test_IF-có_validate'!Q121</f>
        <v>0.21110000000000001</v>
      </c>
      <c r="R121">
        <f>'Test_IF-có_validate'!R121</f>
        <v>0.59599999999999997</v>
      </c>
      <c r="S121">
        <f>'Test_IF-có_validate'!S121</f>
        <v>0.60199999999999998</v>
      </c>
      <c r="U121" s="37">
        <f t="shared" si="56"/>
        <v>0.13919999999999999</v>
      </c>
      <c r="V121" s="37">
        <f t="shared" si="56"/>
        <v>0.69810000000000005</v>
      </c>
      <c r="W121" s="37">
        <f t="shared" si="56"/>
        <v>0.65139999999999998</v>
      </c>
      <c r="X121" s="37">
        <f t="shared" si="56"/>
        <v>0.25309999999999999</v>
      </c>
      <c r="Y121" s="37">
        <f t="shared" si="56"/>
        <v>0.24840000000000001</v>
      </c>
      <c r="AA121" s="37">
        <f t="shared" si="36"/>
        <v>0.3725</v>
      </c>
      <c r="AB121" s="37">
        <f t="shared" si="37"/>
        <v>5.0099999999999999E-2</v>
      </c>
      <c r="AC121" s="37">
        <f t="shared" si="38"/>
        <v>0.19800000000000001</v>
      </c>
      <c r="AD121" s="37">
        <f t="shared" si="39"/>
        <v>0.222</v>
      </c>
      <c r="AE121" s="37">
        <f t="shared" si="40"/>
        <v>0.53680000000000005</v>
      </c>
      <c r="AG121" s="38">
        <f t="shared" si="41"/>
        <v>0.12970000000000001</v>
      </c>
      <c r="AH121" s="38">
        <f t="shared" si="42"/>
        <v>1.8100000000000002E-2</v>
      </c>
      <c r="AI121" s="38">
        <f t="shared" si="43"/>
        <v>7.1400000000000005E-2</v>
      </c>
      <c r="AJ121" s="38">
        <f t="shared" si="44"/>
        <v>7.9299999999999995E-2</v>
      </c>
      <c r="AK121" s="38">
        <f t="shared" si="45"/>
        <v>0.19689999999999999</v>
      </c>
      <c r="AM121" s="38">
        <f t="shared" si="46"/>
        <v>9.8199999999999996E-2</v>
      </c>
      <c r="AN121" s="38">
        <f t="shared" si="47"/>
        <v>9.1800000000000007E-2</v>
      </c>
      <c r="AO121" s="38">
        <f t="shared" si="48"/>
        <v>0.1255</v>
      </c>
      <c r="AP121" s="38">
        <f t="shared" si="49"/>
        <v>8.4099999999999994E-2</v>
      </c>
      <c r="AQ121" s="38">
        <f t="shared" si="50"/>
        <v>0.02</v>
      </c>
      <c r="AR121" s="38"/>
      <c r="AS121" s="38">
        <f t="shared" si="51"/>
        <v>8.9200000000000002E-2</v>
      </c>
      <c r="AT121" s="38">
        <f t="shared" si="52"/>
        <v>0.31619999999999998</v>
      </c>
      <c r="AU121" s="38">
        <f t="shared" si="53"/>
        <v>0.34710000000000002</v>
      </c>
      <c r="AV121" s="38">
        <f t="shared" si="54"/>
        <v>7.6200000000000004E-2</v>
      </c>
      <c r="AW121" s="38">
        <f t="shared" si="55"/>
        <v>0.14549999999999999</v>
      </c>
    </row>
    <row r="122" spans="2:49" ht="15.75" x14ac:dyDescent="0.25">
      <c r="B122">
        <v>0.75</v>
      </c>
      <c r="C122">
        <v>0.22</v>
      </c>
      <c r="D122">
        <v>0.24</v>
      </c>
      <c r="E122">
        <v>0.96</v>
      </c>
      <c r="F122">
        <v>0.62</v>
      </c>
      <c r="G122" t="s">
        <v>20</v>
      </c>
      <c r="H122">
        <f t="shared" si="29"/>
        <v>0.5292</v>
      </c>
      <c r="I122">
        <f t="shared" si="30"/>
        <v>0.19370000000000001</v>
      </c>
      <c r="J122">
        <f t="shared" si="31"/>
        <v>3.39E-2</v>
      </c>
      <c r="K122">
        <f t="shared" si="32"/>
        <v>0.1421</v>
      </c>
      <c r="L122" s="47">
        <f t="shared" si="33"/>
        <v>3.39E-2</v>
      </c>
      <c r="M122" t="str">
        <f t="shared" si="34"/>
        <v>Middle</v>
      </c>
      <c r="N122">
        <f t="shared" si="35"/>
        <v>0</v>
      </c>
      <c r="O122">
        <f>'Test_IF-có_validate'!O122</f>
        <v>0.83330000000000004</v>
      </c>
      <c r="P122">
        <f>'Test_IF-có_validate'!P122</f>
        <v>0.24440000000000001</v>
      </c>
      <c r="Q122">
        <f>'Test_IF-có_validate'!Q122</f>
        <v>0.25559999999999999</v>
      </c>
      <c r="R122">
        <f>'Test_IF-có_validate'!R122</f>
        <v>0.96970000000000001</v>
      </c>
      <c r="S122">
        <f>'Test_IF-có_validate'!S122</f>
        <v>0.62239999999999995</v>
      </c>
      <c r="U122" s="37">
        <f t="shared" si="56"/>
        <v>9.0899999999999995E-2</v>
      </c>
      <c r="V122" s="37">
        <f t="shared" si="56"/>
        <v>0.60719999999999996</v>
      </c>
      <c r="W122" s="37">
        <f t="shared" si="56"/>
        <v>0.59289999999999998</v>
      </c>
      <c r="X122" s="37">
        <f t="shared" si="56"/>
        <v>1.54E-2</v>
      </c>
      <c r="Y122" s="37">
        <f t="shared" si="56"/>
        <v>0.23269999999999999</v>
      </c>
      <c r="AA122" s="37">
        <f t="shared" si="36"/>
        <v>0.4269</v>
      </c>
      <c r="AB122" s="37">
        <f t="shared" si="37"/>
        <v>2.81E-2</v>
      </c>
      <c r="AC122" s="37">
        <f t="shared" si="38"/>
        <v>0.1484</v>
      </c>
      <c r="AD122" s="37">
        <f t="shared" si="39"/>
        <v>0.48880000000000001</v>
      </c>
      <c r="AE122" s="37">
        <f t="shared" si="40"/>
        <v>0.55549999999999999</v>
      </c>
      <c r="AG122" s="38">
        <f t="shared" si="41"/>
        <v>0.15160000000000001</v>
      </c>
      <c r="AH122" s="38">
        <f t="shared" si="42"/>
        <v>1.01E-2</v>
      </c>
      <c r="AI122" s="38">
        <f t="shared" si="43"/>
        <v>5.3100000000000001E-2</v>
      </c>
      <c r="AJ122" s="38">
        <f t="shared" si="44"/>
        <v>0.18479999999999999</v>
      </c>
      <c r="AK122" s="38">
        <f t="shared" si="45"/>
        <v>0.20330000000000001</v>
      </c>
      <c r="AM122" s="38">
        <f t="shared" si="46"/>
        <v>0.1203</v>
      </c>
      <c r="AN122" s="38">
        <f t="shared" si="47"/>
        <v>6.3899999999999998E-2</v>
      </c>
      <c r="AO122" s="38">
        <f t="shared" si="48"/>
        <v>0.10730000000000001</v>
      </c>
      <c r="AP122" s="38">
        <f t="shared" si="49"/>
        <v>0.1895</v>
      </c>
      <c r="AQ122" s="38">
        <f t="shared" si="50"/>
        <v>2.6499999999999999E-2</v>
      </c>
      <c r="AR122" s="38"/>
      <c r="AS122" s="38">
        <f t="shared" si="51"/>
        <v>0.1114</v>
      </c>
      <c r="AT122" s="38">
        <f t="shared" si="52"/>
        <v>0.2422</v>
      </c>
      <c r="AU122" s="38">
        <f t="shared" si="53"/>
        <v>0.29830000000000001</v>
      </c>
      <c r="AV122" s="38">
        <f t="shared" si="54"/>
        <v>0.35370000000000001</v>
      </c>
      <c r="AW122" s="38">
        <f t="shared" si="55"/>
        <v>0.1283</v>
      </c>
    </row>
    <row r="123" spans="2:49" ht="15.75" x14ac:dyDescent="0.25">
      <c r="B123">
        <v>0.87</v>
      </c>
      <c r="C123">
        <v>0.23</v>
      </c>
      <c r="D123">
        <v>0.25</v>
      </c>
      <c r="E123">
        <v>0.85</v>
      </c>
      <c r="F123">
        <v>0.8</v>
      </c>
      <c r="G123" t="s">
        <v>20</v>
      </c>
      <c r="H123">
        <f t="shared" si="29"/>
        <v>0.6845</v>
      </c>
      <c r="I123">
        <f t="shared" si="30"/>
        <v>0.24399999999999999</v>
      </c>
      <c r="J123">
        <f t="shared" si="31"/>
        <v>8.4000000000000005E-2</v>
      </c>
      <c r="K123">
        <f t="shared" si="32"/>
        <v>4.3099999999999999E-2</v>
      </c>
      <c r="L123" s="47">
        <f t="shared" si="33"/>
        <v>4.3099999999999999E-2</v>
      </c>
      <c r="M123" t="str">
        <f t="shared" si="34"/>
        <v>High</v>
      </c>
      <c r="N123">
        <f t="shared" si="35"/>
        <v>1</v>
      </c>
      <c r="O123">
        <f>'Test_IF-có_validate'!O123</f>
        <v>0.9667</v>
      </c>
      <c r="P123">
        <f>'Test_IF-có_validate'!P123</f>
        <v>0.25559999999999999</v>
      </c>
      <c r="Q123">
        <f>'Test_IF-có_validate'!Q123</f>
        <v>0.26669999999999999</v>
      </c>
      <c r="R123">
        <f>'Test_IF-có_validate'!R123</f>
        <v>0.85860000000000003</v>
      </c>
      <c r="S123">
        <f>'Test_IF-có_validate'!S123</f>
        <v>0.80610000000000004</v>
      </c>
      <c r="U123" s="37">
        <f t="shared" si="56"/>
        <v>1.6899999999999998E-2</v>
      </c>
      <c r="V123" s="37">
        <f t="shared" si="56"/>
        <v>0.59289999999999998</v>
      </c>
      <c r="W123" s="37">
        <f t="shared" si="56"/>
        <v>0.57889999999999997</v>
      </c>
      <c r="X123" s="37">
        <f t="shared" si="56"/>
        <v>7.6100000000000001E-2</v>
      </c>
      <c r="Y123" s="37">
        <f t="shared" si="56"/>
        <v>0.1074</v>
      </c>
      <c r="AA123" s="37">
        <f t="shared" si="36"/>
        <v>0.50949999999999995</v>
      </c>
      <c r="AB123" s="37">
        <f t="shared" si="37"/>
        <v>4.0800000000000003E-2</v>
      </c>
      <c r="AC123" s="37">
        <f t="shared" si="38"/>
        <v>0.13619999999999999</v>
      </c>
      <c r="AD123" s="37">
        <f t="shared" si="39"/>
        <v>0.42070000000000002</v>
      </c>
      <c r="AE123" s="37">
        <f t="shared" si="40"/>
        <v>0.72560000000000002</v>
      </c>
      <c r="AG123" s="38">
        <f t="shared" si="41"/>
        <v>0.1862</v>
      </c>
      <c r="AH123" s="38">
        <f t="shared" si="42"/>
        <v>1.46E-2</v>
      </c>
      <c r="AI123" s="38">
        <f t="shared" si="43"/>
        <v>4.8599999999999997E-2</v>
      </c>
      <c r="AJ123" s="38">
        <f t="shared" si="44"/>
        <v>0.15629999999999999</v>
      </c>
      <c r="AK123" s="38">
        <f t="shared" si="45"/>
        <v>0.2586</v>
      </c>
      <c r="AM123" s="38">
        <f t="shared" si="46"/>
        <v>0.1555</v>
      </c>
      <c r="AN123" s="38">
        <f t="shared" si="47"/>
        <v>5.9400000000000001E-2</v>
      </c>
      <c r="AO123" s="38">
        <f t="shared" si="48"/>
        <v>0.10290000000000001</v>
      </c>
      <c r="AP123" s="38">
        <f t="shared" si="49"/>
        <v>0.161</v>
      </c>
      <c r="AQ123" s="38">
        <f t="shared" si="50"/>
        <v>8.1500000000000003E-2</v>
      </c>
      <c r="AR123" s="38"/>
      <c r="AS123" s="38">
        <f t="shared" si="51"/>
        <v>0.1467</v>
      </c>
      <c r="AT123" s="38">
        <f t="shared" si="52"/>
        <v>0.22989999999999999</v>
      </c>
      <c r="AU123" s="38">
        <f t="shared" si="53"/>
        <v>0.28620000000000001</v>
      </c>
      <c r="AV123" s="38">
        <f t="shared" si="54"/>
        <v>0.28170000000000001</v>
      </c>
      <c r="AW123" s="38">
        <f t="shared" si="55"/>
        <v>2.3E-2</v>
      </c>
    </row>
    <row r="124" spans="2:49" ht="15.75" x14ac:dyDescent="0.25">
      <c r="B124">
        <v>0.52</v>
      </c>
      <c r="C124">
        <v>0.08</v>
      </c>
      <c r="D124">
        <v>0.33</v>
      </c>
      <c r="E124">
        <v>7.0000000000000007E-2</v>
      </c>
      <c r="F124">
        <v>0.09</v>
      </c>
      <c r="G124" t="s">
        <v>23</v>
      </c>
      <c r="H124">
        <f t="shared" si="29"/>
        <v>9.1999999999999998E-3</v>
      </c>
      <c r="I124">
        <f t="shared" si="30"/>
        <v>3.3999999999999998E-3</v>
      </c>
      <c r="J124">
        <f t="shared" si="31"/>
        <v>0.17</v>
      </c>
      <c r="K124">
        <f t="shared" si="32"/>
        <v>0.66559999999999997</v>
      </c>
      <c r="L124" s="47">
        <f t="shared" si="33"/>
        <v>3.3999999999999998E-3</v>
      </c>
      <c r="M124" t="str">
        <f t="shared" si="34"/>
        <v>Low</v>
      </c>
      <c r="N124">
        <f t="shared" si="35"/>
        <v>0</v>
      </c>
      <c r="O124">
        <f>'Test_IF-có_validate'!O124</f>
        <v>0.57779999999999998</v>
      </c>
      <c r="P124">
        <f>'Test_IF-có_validate'!P124</f>
        <v>8.8900000000000007E-2</v>
      </c>
      <c r="Q124">
        <f>'Test_IF-có_validate'!Q124</f>
        <v>0.35560000000000003</v>
      </c>
      <c r="R124">
        <f>'Test_IF-có_validate'!R124</f>
        <v>7.0699999999999999E-2</v>
      </c>
      <c r="S124">
        <f>'Test_IF-có_validate'!S124</f>
        <v>8.1600000000000006E-2</v>
      </c>
      <c r="U124" s="37">
        <f t="shared" si="56"/>
        <v>0.2676</v>
      </c>
      <c r="V124" s="37">
        <f t="shared" si="56"/>
        <v>0.8367</v>
      </c>
      <c r="W124" s="37">
        <f t="shared" si="56"/>
        <v>0.47539999999999999</v>
      </c>
      <c r="X124" s="37">
        <f t="shared" si="56"/>
        <v>0.8679</v>
      </c>
      <c r="Y124" s="37">
        <f t="shared" si="56"/>
        <v>0.84909999999999997</v>
      </c>
      <c r="AA124" s="37">
        <f t="shared" si="36"/>
        <v>0.22989999999999999</v>
      </c>
      <c r="AB124" s="37">
        <f t="shared" si="37"/>
        <v>0.1588</v>
      </c>
      <c r="AC124" s="37">
        <f t="shared" si="38"/>
        <v>4.1099999999999998E-2</v>
      </c>
      <c r="AD124" s="37">
        <f t="shared" si="39"/>
        <v>0.32729999999999998</v>
      </c>
      <c r="AE124" s="37">
        <f t="shared" si="40"/>
        <v>1.5E-3</v>
      </c>
      <c r="AG124" s="38">
        <f t="shared" si="41"/>
        <v>7.5600000000000001E-2</v>
      </c>
      <c r="AH124" s="38">
        <f t="shared" si="42"/>
        <v>5.8999999999999997E-2</v>
      </c>
      <c r="AI124" s="38">
        <f t="shared" si="43"/>
        <v>1.46E-2</v>
      </c>
      <c r="AJ124" s="38">
        <f t="shared" si="44"/>
        <v>0.12239999999999999</v>
      </c>
      <c r="AK124" s="38">
        <f t="shared" si="45"/>
        <v>5.0000000000000001E-4</v>
      </c>
      <c r="AM124" s="38">
        <f t="shared" si="46"/>
        <v>4.3900000000000002E-2</v>
      </c>
      <c r="AN124" s="38">
        <f t="shared" si="47"/>
        <v>0.13170000000000001</v>
      </c>
      <c r="AO124" s="38">
        <f t="shared" si="48"/>
        <v>6.8900000000000003E-2</v>
      </c>
      <c r="AP124" s="38">
        <f t="shared" si="49"/>
        <v>0.1177</v>
      </c>
      <c r="AQ124" s="38">
        <f t="shared" si="50"/>
        <v>0.17749999999999999</v>
      </c>
      <c r="AR124" s="38"/>
      <c r="AS124" s="38">
        <f t="shared" si="51"/>
        <v>3.4799999999999998E-2</v>
      </c>
      <c r="AT124" s="38">
        <f t="shared" si="52"/>
        <v>0.41649999999999998</v>
      </c>
      <c r="AU124" s="38">
        <f t="shared" si="53"/>
        <v>0.1898</v>
      </c>
      <c r="AV124" s="38">
        <f t="shared" si="54"/>
        <v>0.4677</v>
      </c>
      <c r="AW124" s="38">
        <f t="shared" si="55"/>
        <v>0.70009999999999994</v>
      </c>
    </row>
    <row r="125" spans="2:49" ht="15.75" x14ac:dyDescent="0.25">
      <c r="B125">
        <v>0.62</v>
      </c>
      <c r="C125">
        <v>0.12</v>
      </c>
      <c r="D125">
        <v>0.36</v>
      </c>
      <c r="E125">
        <v>0.36</v>
      </c>
      <c r="F125">
        <v>0.32</v>
      </c>
      <c r="G125" t="s">
        <v>21</v>
      </c>
      <c r="H125">
        <f t="shared" si="29"/>
        <v>0.24759999999999999</v>
      </c>
      <c r="I125">
        <f t="shared" si="30"/>
        <v>9.2299999999999993E-2</v>
      </c>
      <c r="J125">
        <f t="shared" si="31"/>
        <v>7.6100000000000001E-2</v>
      </c>
      <c r="K125">
        <f t="shared" si="32"/>
        <v>0.39389999999999997</v>
      </c>
      <c r="L125" s="47">
        <f t="shared" si="33"/>
        <v>7.6100000000000001E-2</v>
      </c>
      <c r="M125" t="str">
        <f t="shared" si="34"/>
        <v>Middle</v>
      </c>
      <c r="N125">
        <f t="shared" si="35"/>
        <v>0</v>
      </c>
      <c r="O125">
        <f>'Test_IF-có_validate'!O125</f>
        <v>0.68889999999999996</v>
      </c>
      <c r="P125">
        <f>'Test_IF-có_validate'!P125</f>
        <v>0.1333</v>
      </c>
      <c r="Q125">
        <f>'Test_IF-có_validate'!Q125</f>
        <v>0.38890000000000002</v>
      </c>
      <c r="R125">
        <f>'Test_IF-có_validate'!R125</f>
        <v>0.36359999999999998</v>
      </c>
      <c r="S125">
        <f>'Test_IF-có_validate'!S125</f>
        <v>0.31630000000000003</v>
      </c>
      <c r="U125" s="37">
        <f t="shared" si="56"/>
        <v>0.1842</v>
      </c>
      <c r="V125" s="37">
        <f t="shared" si="56"/>
        <v>0.76480000000000004</v>
      </c>
      <c r="W125" s="37">
        <f t="shared" si="56"/>
        <v>0.44</v>
      </c>
      <c r="X125" s="37">
        <f t="shared" si="56"/>
        <v>0.4667</v>
      </c>
      <c r="Y125" s="37">
        <f t="shared" si="56"/>
        <v>0.51939999999999997</v>
      </c>
      <c r="AA125" s="37">
        <f t="shared" si="36"/>
        <v>0.32190000000000002</v>
      </c>
      <c r="AB125" s="37">
        <f t="shared" si="37"/>
        <v>0.104</v>
      </c>
      <c r="AC125" s="37">
        <f t="shared" si="38"/>
        <v>6.7999999999999996E-3</v>
      </c>
      <c r="AD125" s="37">
        <f t="shared" si="39"/>
        <v>1E-3</v>
      </c>
      <c r="AE125" s="37">
        <f t="shared" si="40"/>
        <v>0.26750000000000002</v>
      </c>
      <c r="AG125" s="38">
        <f t="shared" si="41"/>
        <v>0.11</v>
      </c>
      <c r="AH125" s="38">
        <f t="shared" si="42"/>
        <v>3.8100000000000002E-2</v>
      </c>
      <c r="AI125" s="38">
        <f t="shared" si="43"/>
        <v>2.3999999999999998E-3</v>
      </c>
      <c r="AJ125" s="38">
        <f t="shared" si="44"/>
        <v>4.0000000000000002E-4</v>
      </c>
      <c r="AK125" s="38">
        <f t="shared" si="45"/>
        <v>9.9699999999999997E-2</v>
      </c>
      <c r="AM125" s="38">
        <f t="shared" si="46"/>
        <v>7.85E-2</v>
      </c>
      <c r="AN125" s="38">
        <f t="shared" si="47"/>
        <v>0.1115</v>
      </c>
      <c r="AO125" s="38">
        <f t="shared" si="48"/>
        <v>5.6800000000000003E-2</v>
      </c>
      <c r="AP125" s="38">
        <f t="shared" si="49"/>
        <v>5.1999999999999998E-3</v>
      </c>
      <c r="AQ125" s="38">
        <f t="shared" si="50"/>
        <v>7.85E-2</v>
      </c>
      <c r="AR125" s="38"/>
      <c r="AS125" s="38">
        <f t="shared" si="51"/>
        <v>6.9400000000000003E-2</v>
      </c>
      <c r="AT125" s="38">
        <f t="shared" si="52"/>
        <v>0.36630000000000001</v>
      </c>
      <c r="AU125" s="38">
        <f t="shared" si="53"/>
        <v>0.1555</v>
      </c>
      <c r="AV125" s="38">
        <f t="shared" si="54"/>
        <v>0.1459</v>
      </c>
      <c r="AW125" s="38">
        <f t="shared" si="55"/>
        <v>0.41349999999999998</v>
      </c>
    </row>
    <row r="126" spans="2:49" ht="15.75" x14ac:dyDescent="0.25">
      <c r="B126">
        <v>0.68</v>
      </c>
      <c r="C126">
        <v>0.15</v>
      </c>
      <c r="D126">
        <v>0.57999999999999996</v>
      </c>
      <c r="E126">
        <v>0.35</v>
      </c>
      <c r="F126">
        <v>0.6</v>
      </c>
      <c r="G126" t="s">
        <v>24</v>
      </c>
      <c r="H126">
        <f t="shared" si="29"/>
        <v>0.50880000000000003</v>
      </c>
      <c r="I126">
        <f t="shared" si="30"/>
        <v>0.1865</v>
      </c>
      <c r="J126">
        <f t="shared" si="31"/>
        <v>2.0199999999999999E-2</v>
      </c>
      <c r="K126">
        <f t="shared" si="32"/>
        <v>0.14169999999999999</v>
      </c>
      <c r="L126" s="47">
        <f t="shared" si="33"/>
        <v>2.0199999999999999E-2</v>
      </c>
      <c r="M126" t="str">
        <f t="shared" si="34"/>
        <v>Middle</v>
      </c>
      <c r="N126">
        <f t="shared" si="35"/>
        <v>1</v>
      </c>
      <c r="O126">
        <f>'Test_IF-có_validate'!O126</f>
        <v>0.75560000000000005</v>
      </c>
      <c r="P126">
        <f>'Test_IF-có_validate'!P126</f>
        <v>0.16669999999999999</v>
      </c>
      <c r="Q126">
        <f>'Test_IF-có_validate'!Q126</f>
        <v>0.63329999999999997</v>
      </c>
      <c r="R126">
        <f>'Test_IF-có_validate'!R126</f>
        <v>0.35349999999999998</v>
      </c>
      <c r="S126">
        <f>'Test_IF-có_validate'!S126</f>
        <v>0.60199999999999998</v>
      </c>
      <c r="U126" s="37">
        <f t="shared" si="56"/>
        <v>0.13919999999999999</v>
      </c>
      <c r="V126" s="37">
        <f t="shared" si="56"/>
        <v>0.71419999999999995</v>
      </c>
      <c r="W126" s="37">
        <f t="shared" si="56"/>
        <v>0.22450000000000001</v>
      </c>
      <c r="X126" s="37">
        <f t="shared" si="56"/>
        <v>0.47770000000000001</v>
      </c>
      <c r="Y126" s="37">
        <f t="shared" si="56"/>
        <v>0.24840000000000001</v>
      </c>
      <c r="AA126" s="37">
        <f t="shared" si="36"/>
        <v>0.3725</v>
      </c>
      <c r="AB126" s="37">
        <f t="shared" si="37"/>
        <v>6.3399999999999998E-2</v>
      </c>
      <c r="AC126" s="37">
        <f t="shared" si="38"/>
        <v>0.21990000000000001</v>
      </c>
      <c r="AD126" s="37">
        <f t="shared" si="39"/>
        <v>9.4999999999999998E-3</v>
      </c>
      <c r="AE126" s="37">
        <f t="shared" si="40"/>
        <v>0.53680000000000005</v>
      </c>
      <c r="AG126" s="38">
        <f t="shared" si="41"/>
        <v>0.12970000000000001</v>
      </c>
      <c r="AH126" s="38">
        <f t="shared" si="42"/>
        <v>2.3E-2</v>
      </c>
      <c r="AI126" s="38">
        <f t="shared" si="43"/>
        <v>7.9000000000000001E-2</v>
      </c>
      <c r="AJ126" s="38">
        <f t="shared" si="44"/>
        <v>3.3999999999999998E-3</v>
      </c>
      <c r="AK126" s="38">
        <f t="shared" si="45"/>
        <v>0.19689999999999999</v>
      </c>
      <c r="AM126" s="38">
        <f t="shared" si="46"/>
        <v>9.8199999999999996E-2</v>
      </c>
      <c r="AN126" s="38">
        <f t="shared" si="47"/>
        <v>9.6600000000000005E-2</v>
      </c>
      <c r="AO126" s="38">
        <f t="shared" si="48"/>
        <v>2.47E-2</v>
      </c>
      <c r="AP126" s="38">
        <f t="shared" si="49"/>
        <v>1.5E-3</v>
      </c>
      <c r="AQ126" s="38">
        <f t="shared" si="50"/>
        <v>0.02</v>
      </c>
      <c r="AR126" s="38"/>
      <c r="AS126" s="38">
        <f t="shared" si="51"/>
        <v>8.9200000000000002E-2</v>
      </c>
      <c r="AT126" s="38">
        <f t="shared" si="52"/>
        <v>0.3286</v>
      </c>
      <c r="AU126" s="38">
        <f t="shared" si="53"/>
        <v>7.2900000000000006E-2</v>
      </c>
      <c r="AV126" s="38">
        <f t="shared" si="54"/>
        <v>0.1565</v>
      </c>
      <c r="AW126" s="38">
        <f t="shared" si="55"/>
        <v>0.14549999999999999</v>
      </c>
    </row>
    <row r="127" spans="2:49" ht="15.75" x14ac:dyDescent="0.25">
      <c r="B127">
        <v>0.54</v>
      </c>
      <c r="C127">
        <v>0.25</v>
      </c>
      <c r="D127">
        <v>7.0000000000000007E-2</v>
      </c>
      <c r="E127">
        <v>0.09</v>
      </c>
      <c r="F127">
        <v>0.11</v>
      </c>
      <c r="G127" t="s">
        <v>23</v>
      </c>
      <c r="H127">
        <f t="shared" si="29"/>
        <v>5.0099999999999999E-2</v>
      </c>
      <c r="I127">
        <f t="shared" si="30"/>
        <v>1.8599999999999998E-2</v>
      </c>
      <c r="J127">
        <f t="shared" si="31"/>
        <v>0.16819999999999999</v>
      </c>
      <c r="K127">
        <f t="shared" si="32"/>
        <v>0.66320000000000001</v>
      </c>
      <c r="L127" s="47">
        <f t="shared" si="33"/>
        <v>1.8599999999999998E-2</v>
      </c>
      <c r="M127" t="str">
        <f t="shared" si="34"/>
        <v>Low</v>
      </c>
      <c r="N127">
        <f t="shared" si="35"/>
        <v>0</v>
      </c>
      <c r="O127">
        <f>'Test_IF-có_validate'!O127</f>
        <v>0.6</v>
      </c>
      <c r="P127">
        <f>'Test_IF-có_validate'!P127</f>
        <v>0.27779999999999999</v>
      </c>
      <c r="Q127">
        <f>'Test_IF-có_validate'!Q127</f>
        <v>6.6699999999999995E-2</v>
      </c>
      <c r="R127">
        <f>'Test_IF-có_validate'!R127</f>
        <v>9.0899999999999995E-2</v>
      </c>
      <c r="S127">
        <f>'Test_IF-có_validate'!S127</f>
        <v>0.10199999999999999</v>
      </c>
      <c r="U127" s="37">
        <f t="shared" si="56"/>
        <v>0.25</v>
      </c>
      <c r="V127" s="37">
        <f t="shared" si="56"/>
        <v>0.56520000000000004</v>
      </c>
      <c r="W127" s="37">
        <f t="shared" si="56"/>
        <v>0.87490000000000001</v>
      </c>
      <c r="X127" s="37">
        <f t="shared" si="56"/>
        <v>0.83330000000000004</v>
      </c>
      <c r="Y127" s="37">
        <f t="shared" si="56"/>
        <v>0.81489999999999996</v>
      </c>
      <c r="AA127" s="37">
        <f t="shared" si="36"/>
        <v>0.24909999999999999</v>
      </c>
      <c r="AB127" s="37">
        <f t="shared" si="37"/>
        <v>6.54E-2</v>
      </c>
      <c r="AC127" s="37">
        <f t="shared" si="38"/>
        <v>0.36359999999999998</v>
      </c>
      <c r="AD127" s="37">
        <f t="shared" si="39"/>
        <v>0.30370000000000003</v>
      </c>
      <c r="AE127" s="37">
        <f t="shared" si="40"/>
        <v>2.5600000000000001E-2</v>
      </c>
      <c r="AG127" s="38">
        <f t="shared" si="41"/>
        <v>8.2699999999999996E-2</v>
      </c>
      <c r="AH127" s="38">
        <f t="shared" si="42"/>
        <v>2.35E-2</v>
      </c>
      <c r="AI127" s="38">
        <f t="shared" si="43"/>
        <v>0.13589999999999999</v>
      </c>
      <c r="AJ127" s="38">
        <f t="shared" si="44"/>
        <v>0.1129</v>
      </c>
      <c r="AK127" s="38">
        <f t="shared" si="45"/>
        <v>9.4000000000000004E-3</v>
      </c>
      <c r="AM127" s="38">
        <f t="shared" si="46"/>
        <v>5.0999999999999997E-2</v>
      </c>
      <c r="AN127" s="38">
        <f t="shared" si="47"/>
        <v>5.0500000000000003E-2</v>
      </c>
      <c r="AO127" s="38">
        <f t="shared" si="48"/>
        <v>0.1895</v>
      </c>
      <c r="AP127" s="38">
        <f t="shared" si="49"/>
        <v>0.1081</v>
      </c>
      <c r="AQ127" s="38">
        <f t="shared" si="50"/>
        <v>0.1681</v>
      </c>
      <c r="AR127" s="38"/>
      <c r="AS127" s="38">
        <f t="shared" si="51"/>
        <v>4.19E-2</v>
      </c>
      <c r="AT127" s="38">
        <f t="shared" si="52"/>
        <v>0.20569999999999999</v>
      </c>
      <c r="AU127" s="38">
        <f t="shared" si="53"/>
        <v>0.50790000000000002</v>
      </c>
      <c r="AV127" s="38">
        <f t="shared" si="54"/>
        <v>0.4451</v>
      </c>
      <c r="AW127" s="38">
        <f t="shared" si="55"/>
        <v>0.67789999999999995</v>
      </c>
    </row>
    <row r="128" spans="2:49" ht="15.75" x14ac:dyDescent="0.25">
      <c r="B128">
        <v>0.9</v>
      </c>
      <c r="C128">
        <v>0.31</v>
      </c>
      <c r="D128">
        <v>0.24</v>
      </c>
      <c r="E128">
        <v>0.3</v>
      </c>
      <c r="F128">
        <v>0.97</v>
      </c>
      <c r="G128" t="s">
        <v>20</v>
      </c>
      <c r="H128">
        <f t="shared" si="29"/>
        <v>0.7863</v>
      </c>
      <c r="I128">
        <f t="shared" si="30"/>
        <v>0.28570000000000001</v>
      </c>
      <c r="J128">
        <f t="shared" si="31"/>
        <v>0.12529999999999999</v>
      </c>
      <c r="K128">
        <f t="shared" si="32"/>
        <v>0.16109999999999999</v>
      </c>
      <c r="L128" s="47">
        <f t="shared" si="33"/>
        <v>0.12529999999999999</v>
      </c>
      <c r="M128" t="str">
        <f>IF(L128=H128,"Very Low",IF(L128=I128,"Low",IF(L128=J128,"Middle","High")))</f>
        <v>Middle</v>
      </c>
      <c r="N128">
        <f t="shared" si="35"/>
        <v>0</v>
      </c>
      <c r="O128">
        <f>'Test_IF-có_validate'!O128</f>
        <v>1</v>
      </c>
      <c r="P128">
        <f>'Test_IF-có_validate'!P128</f>
        <v>0.34439999999999998</v>
      </c>
      <c r="Q128">
        <f>'Test_IF-có_validate'!Q128</f>
        <v>0.25559999999999999</v>
      </c>
      <c r="R128">
        <f>'Test_IF-có_validate'!R128</f>
        <v>0.30299999999999999</v>
      </c>
      <c r="S128">
        <f>'Test_IF-có_validate'!S128</f>
        <v>0.97960000000000003</v>
      </c>
      <c r="U128" s="37">
        <f t="shared" si="56"/>
        <v>0</v>
      </c>
      <c r="V128" s="37">
        <f t="shared" si="56"/>
        <v>0.48770000000000002</v>
      </c>
      <c r="W128" s="37">
        <f t="shared" si="56"/>
        <v>0.59289999999999998</v>
      </c>
      <c r="X128" s="37">
        <f t="shared" si="56"/>
        <v>0.53490000000000004</v>
      </c>
      <c r="Y128" s="37">
        <f t="shared" si="56"/>
        <v>1.03E-2</v>
      </c>
      <c r="AA128" s="37">
        <f t="shared" si="36"/>
        <v>0.52800000000000002</v>
      </c>
      <c r="AB128" s="37">
        <f t="shared" si="37"/>
        <v>0.1361</v>
      </c>
      <c r="AC128" s="37">
        <f t="shared" si="38"/>
        <v>0.1484</v>
      </c>
      <c r="AD128" s="37">
        <f t="shared" si="39"/>
        <v>6.3100000000000003E-2</v>
      </c>
      <c r="AE128" s="37">
        <f t="shared" si="40"/>
        <v>0.84089999999999998</v>
      </c>
      <c r="AG128" s="38">
        <f t="shared" si="41"/>
        <v>0.19409999999999999</v>
      </c>
      <c r="AH128" s="38">
        <f t="shared" si="42"/>
        <v>4.9000000000000002E-2</v>
      </c>
      <c r="AI128" s="38">
        <f t="shared" si="43"/>
        <v>5.3100000000000001E-2</v>
      </c>
      <c r="AJ128" s="38">
        <f t="shared" si="44"/>
        <v>2.24E-2</v>
      </c>
      <c r="AK128" s="38">
        <f t="shared" si="45"/>
        <v>0.30559999999999998</v>
      </c>
      <c r="AM128" s="38">
        <f t="shared" si="46"/>
        <v>0.1636</v>
      </c>
      <c r="AN128" s="38">
        <f t="shared" si="47"/>
        <v>2.5000000000000001E-2</v>
      </c>
      <c r="AO128" s="38">
        <f t="shared" si="48"/>
        <v>0.10730000000000001</v>
      </c>
      <c r="AP128" s="38">
        <f t="shared" si="49"/>
        <v>1.7600000000000001E-2</v>
      </c>
      <c r="AQ128" s="38">
        <f t="shared" si="50"/>
        <v>0.1285</v>
      </c>
      <c r="AR128" s="38"/>
      <c r="AS128" s="38">
        <f t="shared" si="51"/>
        <v>0.15490000000000001</v>
      </c>
      <c r="AT128" s="38">
        <f t="shared" si="52"/>
        <v>0.1348</v>
      </c>
      <c r="AU128" s="38">
        <f t="shared" si="53"/>
        <v>0.29830000000000001</v>
      </c>
      <c r="AV128" s="38">
        <f t="shared" si="54"/>
        <v>0.21029999999999999</v>
      </c>
      <c r="AW128" s="38">
        <f t="shared" si="55"/>
        <v>0.1515</v>
      </c>
    </row>
    <row r="129" spans="2:49" ht="15.75" x14ac:dyDescent="0.25">
      <c r="B129">
        <v>0.56000000000000005</v>
      </c>
      <c r="C129">
        <v>0.27</v>
      </c>
      <c r="D129">
        <v>0.11</v>
      </c>
      <c r="E129">
        <v>0.59</v>
      </c>
      <c r="F129">
        <v>0.22</v>
      </c>
      <c r="G129" t="s">
        <v>21</v>
      </c>
      <c r="H129">
        <f t="shared" si="29"/>
        <v>0.1701</v>
      </c>
      <c r="I129">
        <f t="shared" si="30"/>
        <v>6.3200000000000006E-2</v>
      </c>
      <c r="J129">
        <f t="shared" si="31"/>
        <v>0.12139999999999999</v>
      </c>
      <c r="K129">
        <f t="shared" si="32"/>
        <v>0.51929999999999998</v>
      </c>
      <c r="L129" s="47">
        <f t="shared" si="33"/>
        <v>6.3200000000000006E-2</v>
      </c>
      <c r="M129" t="str">
        <f>IF(L129=H129,"Very Low",IF(L129=I129,"Low",IF(L129=J129,"Middle","High")))</f>
        <v>Low</v>
      </c>
      <c r="N129">
        <f t="shared" si="35"/>
        <v>1</v>
      </c>
      <c r="O129">
        <f>'Test_IF-có_validate'!O129</f>
        <v>0.62219999999999998</v>
      </c>
      <c r="P129">
        <f>'Test_IF-có_validate'!P129</f>
        <v>0.3</v>
      </c>
      <c r="Q129">
        <f>'Test_IF-có_validate'!Q129</f>
        <v>0.1111</v>
      </c>
      <c r="R129">
        <f>'Test_IF-có_validate'!R129</f>
        <v>0.59599999999999997</v>
      </c>
      <c r="S129">
        <f>'Test_IF-có_validate'!S129</f>
        <v>0.21429999999999999</v>
      </c>
      <c r="U129" s="37">
        <f t="shared" si="56"/>
        <v>0.2329</v>
      </c>
      <c r="V129" s="37">
        <f t="shared" si="56"/>
        <v>0.53849999999999998</v>
      </c>
      <c r="W129" s="37">
        <f t="shared" si="56"/>
        <v>0.8</v>
      </c>
      <c r="X129" s="37">
        <f t="shared" si="56"/>
        <v>0.25309999999999999</v>
      </c>
      <c r="Y129" s="37">
        <f t="shared" si="56"/>
        <v>0.64700000000000002</v>
      </c>
      <c r="AA129" s="37">
        <f t="shared" si="36"/>
        <v>0.26779999999999998</v>
      </c>
      <c r="AB129" s="37">
        <f t="shared" si="37"/>
        <v>8.9499999999999996E-2</v>
      </c>
      <c r="AC129" s="37">
        <f t="shared" si="38"/>
        <v>0.31230000000000002</v>
      </c>
      <c r="AD129" s="37">
        <f t="shared" si="39"/>
        <v>0.222</v>
      </c>
      <c r="AE129" s="37">
        <f t="shared" si="40"/>
        <v>0.16020000000000001</v>
      </c>
      <c r="AG129" s="38">
        <f t="shared" si="41"/>
        <v>8.9599999999999999E-2</v>
      </c>
      <c r="AH129" s="38">
        <f t="shared" si="42"/>
        <v>3.2199999999999999E-2</v>
      </c>
      <c r="AI129" s="38">
        <f t="shared" si="43"/>
        <v>0.1153</v>
      </c>
      <c r="AJ129" s="38">
        <f t="shared" si="44"/>
        <v>7.9299999999999995E-2</v>
      </c>
      <c r="AK129" s="38">
        <f t="shared" si="45"/>
        <v>5.96E-2</v>
      </c>
      <c r="AM129" s="38">
        <f t="shared" si="46"/>
        <v>5.8000000000000003E-2</v>
      </c>
      <c r="AN129" s="38">
        <f t="shared" si="47"/>
        <v>4.19E-2</v>
      </c>
      <c r="AO129" s="38">
        <f t="shared" si="48"/>
        <v>0.1691</v>
      </c>
      <c r="AP129" s="38">
        <f t="shared" si="49"/>
        <v>8.4099999999999994E-2</v>
      </c>
      <c r="AQ129" s="38">
        <f t="shared" si="50"/>
        <v>0.1191</v>
      </c>
      <c r="AR129" s="38"/>
      <c r="AS129" s="38">
        <f t="shared" si="51"/>
        <v>4.8899999999999999E-2</v>
      </c>
      <c r="AT129" s="38">
        <f t="shared" si="52"/>
        <v>0.18179999999999999</v>
      </c>
      <c r="AU129" s="38">
        <f t="shared" si="53"/>
        <v>0.45850000000000002</v>
      </c>
      <c r="AV129" s="38">
        <f t="shared" si="54"/>
        <v>7.6200000000000004E-2</v>
      </c>
      <c r="AW129" s="38">
        <f t="shared" si="55"/>
        <v>0.53139999999999998</v>
      </c>
    </row>
    <row r="130" spans="2:49" ht="15.75" x14ac:dyDescent="0.25">
      <c r="B130">
        <v>0.85</v>
      </c>
      <c r="C130">
        <v>0.32</v>
      </c>
      <c r="D130">
        <v>0.22</v>
      </c>
      <c r="E130">
        <v>0.87</v>
      </c>
      <c r="F130">
        <v>0.79</v>
      </c>
      <c r="G130" t="s">
        <v>20</v>
      </c>
      <c r="H130">
        <f t="shared" si="29"/>
        <v>0.67820000000000003</v>
      </c>
      <c r="I130">
        <f t="shared" si="30"/>
        <v>0.24229999999999999</v>
      </c>
      <c r="J130">
        <f t="shared" si="31"/>
        <v>8.2100000000000006E-2</v>
      </c>
      <c r="K130">
        <f t="shared" si="32"/>
        <v>3.7699999999999997E-2</v>
      </c>
      <c r="L130" s="47">
        <f t="shared" si="33"/>
        <v>3.7699999999999997E-2</v>
      </c>
      <c r="M130" t="str">
        <f>IF(L130=H130,"Very Low",IF(L130=I130,"Low",IF(L130=J130,"Middle","High")))</f>
        <v>High</v>
      </c>
      <c r="N130">
        <f t="shared" si="35"/>
        <v>1</v>
      </c>
      <c r="O130">
        <f>'Test_IF-có_validate'!O130</f>
        <v>0.94440000000000002</v>
      </c>
      <c r="P130">
        <f>'Test_IF-có_validate'!P130</f>
        <v>0.35560000000000003</v>
      </c>
      <c r="Q130">
        <f>'Test_IF-có_validate'!Q130</f>
        <v>0.23330000000000001</v>
      </c>
      <c r="R130">
        <f>'Test_IF-có_validate'!R130</f>
        <v>0.87880000000000003</v>
      </c>
      <c r="S130">
        <f>'Test_IF-có_validate'!S130</f>
        <v>0.79590000000000005</v>
      </c>
      <c r="U130" s="37">
        <f t="shared" si="56"/>
        <v>2.86E-2</v>
      </c>
      <c r="V130" s="37">
        <f t="shared" si="56"/>
        <v>0.47539999999999999</v>
      </c>
      <c r="W130" s="37">
        <f t="shared" si="56"/>
        <v>0.62170000000000003</v>
      </c>
      <c r="X130" s="37">
        <f t="shared" si="56"/>
        <v>6.4500000000000002E-2</v>
      </c>
      <c r="Y130" s="37">
        <f t="shared" si="56"/>
        <v>0.11360000000000001</v>
      </c>
      <c r="AA130" s="37">
        <f t="shared" si="36"/>
        <v>0.49659999999999999</v>
      </c>
      <c r="AB130" s="37">
        <f t="shared" si="37"/>
        <v>0.14760000000000001</v>
      </c>
      <c r="AC130" s="37">
        <f t="shared" si="38"/>
        <v>0.1731</v>
      </c>
      <c r="AD130" s="37">
        <f t="shared" si="39"/>
        <v>0.43380000000000002</v>
      </c>
      <c r="AE130" s="37">
        <f t="shared" si="40"/>
        <v>0.71599999999999997</v>
      </c>
      <c r="AG130" s="38">
        <f t="shared" si="41"/>
        <v>0.1807</v>
      </c>
      <c r="AH130" s="38">
        <f t="shared" si="42"/>
        <v>5.3100000000000001E-2</v>
      </c>
      <c r="AI130" s="38">
        <f t="shared" si="43"/>
        <v>6.2199999999999998E-2</v>
      </c>
      <c r="AJ130" s="38">
        <f t="shared" si="44"/>
        <v>0.16170000000000001</v>
      </c>
      <c r="AK130" s="38">
        <f t="shared" si="45"/>
        <v>0.25569999999999998</v>
      </c>
      <c r="AM130" s="38">
        <f t="shared" si="46"/>
        <v>0.14990000000000001</v>
      </c>
      <c r="AN130" s="38">
        <f t="shared" si="47"/>
        <v>2.0899999999999998E-2</v>
      </c>
      <c r="AO130" s="38">
        <f t="shared" si="48"/>
        <v>0.1164</v>
      </c>
      <c r="AP130" s="38">
        <f t="shared" si="49"/>
        <v>0.16639999999999999</v>
      </c>
      <c r="AQ130" s="38">
        <f t="shared" si="50"/>
        <v>7.8600000000000003E-2</v>
      </c>
      <c r="AR130" s="38"/>
      <c r="AS130" s="38">
        <f t="shared" si="51"/>
        <v>0.1411</v>
      </c>
      <c r="AT130" s="38">
        <f t="shared" si="52"/>
        <v>0.1231</v>
      </c>
      <c r="AU130" s="38">
        <f t="shared" si="53"/>
        <v>0.32269999999999999</v>
      </c>
      <c r="AV130" s="38">
        <f t="shared" si="54"/>
        <v>0.29549999999999998</v>
      </c>
      <c r="AW130" s="38">
        <f t="shared" si="55"/>
        <v>1.4800000000000001E-2</v>
      </c>
    </row>
    <row r="131" spans="2:49" ht="15.75" x14ac:dyDescent="0.25">
      <c r="B131">
        <v>0.52</v>
      </c>
      <c r="C131">
        <v>0.28000000000000003</v>
      </c>
      <c r="D131">
        <v>0.32</v>
      </c>
      <c r="E131">
        <v>0.1</v>
      </c>
      <c r="F131">
        <v>0.1</v>
      </c>
      <c r="G131" t="s">
        <v>23</v>
      </c>
      <c r="H131">
        <f t="shared" ref="H131:H147" si="57">ROUND(SUMPRODUCT($B$1:$F$1,AA131:AE131),4)</f>
        <v>1.9099999999999999E-2</v>
      </c>
      <c r="I131">
        <f t="shared" ref="I131:I147" si="58">ROUND(SUMPRODUCT($B$1:$F$1,AG131:AK131),4)</f>
        <v>7.0000000000000001E-3</v>
      </c>
      <c r="J131">
        <f t="shared" ref="J131:J147" si="59">ROUND(SUMPRODUCT($B$1:$F$1,AM131:AQ131),4)</f>
        <v>0.16550000000000001</v>
      </c>
      <c r="K131">
        <f t="shared" ref="K131:K147" si="60">ROUND(SUMPRODUCT($B$1:$F$1,AS131:AW131),4)</f>
        <v>0.65500000000000003</v>
      </c>
      <c r="L131" s="47">
        <f t="shared" si="33"/>
        <v>7.0000000000000001E-3</v>
      </c>
      <c r="M131" t="str">
        <f>IF(L131=H131,"Very Low",IF(L131=I131,"Low",IF(L131=J131,"Middle","High")))</f>
        <v>Low</v>
      </c>
      <c r="N131">
        <f t="shared" si="35"/>
        <v>0</v>
      </c>
      <c r="O131">
        <f>'Test_IF-có_validate'!O131</f>
        <v>0.57779999999999998</v>
      </c>
      <c r="P131">
        <f>'Test_IF-có_validate'!P131</f>
        <v>0.31109999999999999</v>
      </c>
      <c r="Q131">
        <f>'Test_IF-có_validate'!Q131</f>
        <v>0.34439999999999998</v>
      </c>
      <c r="R131">
        <f>'Test_IF-có_validate'!R131</f>
        <v>0.10100000000000001</v>
      </c>
      <c r="S131">
        <f>'Test_IF-có_validate'!S131</f>
        <v>9.1800000000000007E-2</v>
      </c>
      <c r="U131" s="37">
        <f t="shared" si="56"/>
        <v>0.2676</v>
      </c>
      <c r="V131" s="37">
        <f t="shared" si="56"/>
        <v>0.52539999999999998</v>
      </c>
      <c r="W131" s="37">
        <f t="shared" si="56"/>
        <v>0.48770000000000002</v>
      </c>
      <c r="X131" s="37">
        <f t="shared" si="56"/>
        <v>0.8165</v>
      </c>
      <c r="Y131" s="37">
        <f t="shared" si="56"/>
        <v>0.83179999999999998</v>
      </c>
      <c r="AA131" s="37">
        <f t="shared" si="36"/>
        <v>0.22989999999999999</v>
      </c>
      <c r="AB131" s="37">
        <f t="shared" si="37"/>
        <v>0.1013</v>
      </c>
      <c r="AC131" s="37">
        <f t="shared" si="38"/>
        <v>5.28E-2</v>
      </c>
      <c r="AD131" s="37">
        <f t="shared" si="39"/>
        <v>0.29189999999999999</v>
      </c>
      <c r="AE131" s="37">
        <f t="shared" si="40"/>
        <v>1.2200000000000001E-2</v>
      </c>
      <c r="AG131" s="38">
        <f t="shared" si="41"/>
        <v>7.5600000000000001E-2</v>
      </c>
      <c r="AH131" s="38">
        <f t="shared" si="42"/>
        <v>3.6400000000000002E-2</v>
      </c>
      <c r="AI131" s="38">
        <f t="shared" si="43"/>
        <v>1.8700000000000001E-2</v>
      </c>
      <c r="AJ131" s="38">
        <f t="shared" si="44"/>
        <v>0.1082</v>
      </c>
      <c r="AK131" s="38">
        <f t="shared" si="45"/>
        <v>4.4999999999999997E-3</v>
      </c>
      <c r="AM131" s="38">
        <f t="shared" si="46"/>
        <v>4.3900000000000002E-2</v>
      </c>
      <c r="AN131" s="38">
        <f t="shared" si="47"/>
        <v>3.7600000000000001E-2</v>
      </c>
      <c r="AO131" s="38">
        <f t="shared" si="48"/>
        <v>7.3099999999999998E-2</v>
      </c>
      <c r="AP131" s="38">
        <f t="shared" si="49"/>
        <v>0.10340000000000001</v>
      </c>
      <c r="AQ131" s="38">
        <f t="shared" si="50"/>
        <v>0.17280000000000001</v>
      </c>
      <c r="AR131" s="38"/>
      <c r="AS131" s="38">
        <f t="shared" si="51"/>
        <v>3.4799999999999998E-2</v>
      </c>
      <c r="AT131" s="38">
        <f t="shared" si="52"/>
        <v>0.17</v>
      </c>
      <c r="AU131" s="38">
        <f t="shared" si="53"/>
        <v>0.2016</v>
      </c>
      <c r="AV131" s="38">
        <f t="shared" si="54"/>
        <v>0.43369999999999997</v>
      </c>
      <c r="AW131" s="38">
        <f t="shared" si="55"/>
        <v>0.68899999999999995</v>
      </c>
    </row>
    <row r="132" spans="2:49" ht="15.75" x14ac:dyDescent="0.25">
      <c r="B132">
        <v>0.78</v>
      </c>
      <c r="C132">
        <v>0.47</v>
      </c>
      <c r="D132">
        <v>0.24</v>
      </c>
      <c r="E132">
        <v>0.3</v>
      </c>
      <c r="F132">
        <v>0.93</v>
      </c>
      <c r="G132" t="s">
        <v>20</v>
      </c>
      <c r="H132">
        <f t="shared" si="57"/>
        <v>0.76629999999999998</v>
      </c>
      <c r="I132">
        <f t="shared" si="58"/>
        <v>0.27610000000000001</v>
      </c>
      <c r="J132">
        <f t="shared" si="59"/>
        <v>0.11559999999999999</v>
      </c>
      <c r="K132">
        <f t="shared" si="60"/>
        <v>0.1346</v>
      </c>
      <c r="L132" s="47">
        <f t="shared" ref="L132:L147" si="61">MIN(H132:K132)</f>
        <v>0.11559999999999999</v>
      </c>
      <c r="M132" t="str">
        <f t="shared" ref="M132:M147" si="62">IF(L132=H132,"Very Low",IF(L132=I132,"Low",IF(L132=J132,"Middle","High")))</f>
        <v>Middle</v>
      </c>
      <c r="N132">
        <f t="shared" ref="N132:N147" si="63">IF(M132=G132,1,0)</f>
        <v>0</v>
      </c>
      <c r="O132">
        <f>'Test_IF-có_validate'!O132</f>
        <v>0.86670000000000003</v>
      </c>
      <c r="P132">
        <f>'Test_IF-có_validate'!P132</f>
        <v>0.5222</v>
      </c>
      <c r="Q132">
        <f>'Test_IF-có_validate'!Q132</f>
        <v>0.25559999999999999</v>
      </c>
      <c r="R132">
        <f>'Test_IF-có_validate'!R132</f>
        <v>0.30299999999999999</v>
      </c>
      <c r="S132">
        <f>'Test_IF-có_validate'!S132</f>
        <v>0.93879999999999997</v>
      </c>
      <c r="U132" s="37">
        <f t="shared" si="56"/>
        <v>7.1400000000000005E-2</v>
      </c>
      <c r="V132" s="37">
        <f t="shared" si="56"/>
        <v>0.31390000000000001</v>
      </c>
      <c r="W132" s="37">
        <f t="shared" si="56"/>
        <v>0.59289999999999998</v>
      </c>
      <c r="X132" s="37">
        <f t="shared" si="56"/>
        <v>0.53490000000000004</v>
      </c>
      <c r="Y132" s="37">
        <f t="shared" si="56"/>
        <v>3.1600000000000003E-2</v>
      </c>
      <c r="AA132" s="37">
        <f t="shared" ref="AA132:AA147" si="64">ROUND((ABS(O132-O$154)+ABS(U132-U$154))*(1-ABS((1-O132-U132)-(1-O$154-U$154))/2)/2,4)</f>
        <v>0.44890000000000002</v>
      </c>
      <c r="AB132" s="37">
        <f t="shared" ref="AB132:AB147" si="65">ROUND((ABS(P132-P$154)+ABS(V132-V$154))*(1-ABS((1-P132-V132)-(1-P$154-V$154))/2)/2,4)</f>
        <v>0.31019999999999998</v>
      </c>
      <c r="AC132" s="37">
        <f t="shared" ref="AC132:AC147" si="66">ROUND((ABS(Q132-Q$154)+ABS(W132-W$154))*(1-ABS((1-Q132-W132)-(1-Q$154-W$154))/2)/2,4)</f>
        <v>0.1484</v>
      </c>
      <c r="AD132" s="37">
        <f t="shared" ref="AD132:AD147" si="67">ROUND((ABS(R132-R$154)+ABS(X132-X$154))*(1-ABS((1-R132-X132)-(1-R$154-X$154))/2)/2,4)</f>
        <v>6.3100000000000003E-2</v>
      </c>
      <c r="AE132" s="37">
        <f t="shared" ref="AE132:AE147" si="68">ROUND((ABS(S132-S$154)+ABS(Y132-Y$154))*(1-ABS((1-S132-Y132)-(1-S$154-Y$154))/2)/2,4)</f>
        <v>0.81889999999999996</v>
      </c>
      <c r="AG132" s="38">
        <f t="shared" ref="AG132:AG147" si="69">ROUND(SQRT(ABS(O132-O$155)^2+ABS(U132-U$155)^2)*((1-ABS((1-O132-U132)-(1-O$155-U$155))^2)/2)/2,4)</f>
        <v>0.16059999999999999</v>
      </c>
      <c r="AH132" s="38">
        <f t="shared" ref="AH132:AH147" si="70">ROUND(SQRT(ABS(P132-P$154)^2+ABS(V132-V$154)^2)*((1-ABS((1-P132-V132)-(1-P$154-V$154))^2)/2)/2,4)</f>
        <v>0.111</v>
      </c>
      <c r="AI132" s="38">
        <f t="shared" ref="AI132:AI147" si="71">ROUND(SQRT(ABS(Q132-Q$154)^2+ABS(W132-W$154)^2)*((1-ABS((1-Q132-W132)-(1-Q$154-W$154))^2)/2)/2,4)</f>
        <v>5.3100000000000001E-2</v>
      </c>
      <c r="AJ132" s="38">
        <f t="shared" ref="AJ132:AJ147" si="72">ROUND(SQRT(ABS(R132-R$154)^2+ABS(X132-X$154)^2)*((1-ABS((1-R132-X132)-(1-R$154-X$154))^2)/2)/2,4)</f>
        <v>2.24E-2</v>
      </c>
      <c r="AK132" s="38">
        <f t="shared" ref="AK132:AK147" si="73">ROUND(SQRT(ABS(S132-S$154)^2+ABS(Y132-Y$154)^2)*((1-ABS((1-S132-Y132)-(1-S$154-Y$154))^2)/2)/2,4)</f>
        <v>0.29509999999999997</v>
      </c>
      <c r="AM132" s="38">
        <f t="shared" ref="AM132:AM147" si="74">ROUND(SQRT(ABS(O132-O$156)^2+ABS(U132-U$156)^2)*((1-ABS((1-O132-U132)-(1-O$156-U$156))^2)/2)/2,4)</f>
        <v>0.1295</v>
      </c>
      <c r="AN132" s="38">
        <f t="shared" ref="AN132:AN147" si="75">ROUND(SQRT(ABS(P132-P$156)^2+ABS(V132-V$156)^2)*((1-ABS((1-P132-V132)-(1-P$156-V$156))^2)/2)/2,4)</f>
        <v>3.7199999999999997E-2</v>
      </c>
      <c r="AO132" s="38">
        <f t="shared" ref="AO132:AO147" si="76">ROUND(SQRT(ABS(Q132-Q$156)^2+ABS(W132-W$156)^2)*((1-ABS((1-Q132-W132)-(1-Q$156-W$156))^2)/2)/2,4)</f>
        <v>0.10730000000000001</v>
      </c>
      <c r="AP132" s="38">
        <f t="shared" ref="AP132:AP147" si="77">ROUND(SQRT(ABS(R132-R$156)^2+ABS(X132-X$156)^2)*((1-ABS((1-R132-X132)-(1-R$156-X$156))^2)/2)/2,4)</f>
        <v>1.7600000000000001E-2</v>
      </c>
      <c r="AQ132" s="38">
        <f t="shared" ref="AQ132:AQ147" si="78">ROUND(SQRT(ABS(S132-S$156)^2+ABS(Y132-Y$156)^2)*((1-ABS((1-S132-Y132)-(1-S$156-Y$156))^2)/2)/2,4)</f>
        <v>0.11799999999999999</v>
      </c>
      <c r="AR132" s="38"/>
      <c r="AS132" s="38">
        <f t="shared" ref="AS132:AS147" si="79">ROUND(SQRT(ABS(O132-O$157)^2+ABS(U132-U$157)^2)*((1-ABS((1-O132-U132)-(1-O$157-U$157))^2)/2)/2,4)</f>
        <v>0.1206</v>
      </c>
      <c r="AT132" s="38">
        <f t="shared" ref="AT132:AT147" si="80">ROUND((ABS(P132-P$157)+ABS(V132-V$157))*(1-ABS((1-P132-V132)-(1-P$157-V$157))/2)/2,4)</f>
        <v>4.0800000000000003E-2</v>
      </c>
      <c r="AU132" s="38">
        <f t="shared" ref="AU132:AU147" si="81">ROUND((ABS(Q132-Q$157)+ABS(W132-W$157))*(1-ABS((1-Q132-W132)-(1-Q$157-W$157))/2)/2,4)</f>
        <v>0.29830000000000001</v>
      </c>
      <c r="AV132" s="38">
        <f t="shared" ref="AV132:AV147" si="82">ROUND((ABS(R132-R$157)+ABS(X132-X$157))*(1-ABS((1-R132-X132)-(1-R$157-X$157))/2)/2,4)</f>
        <v>0.21029999999999999</v>
      </c>
      <c r="AW132" s="38">
        <f t="shared" ref="AW132:AW147" si="83">ROUND((ABS(S132-S$157)+ABS(Y132-Y$157))*(1-ABS((1-S132-Y132)-(1-S$157-Y$157))/2)/2,4)</f>
        <v>0.123</v>
      </c>
    </row>
    <row r="133" spans="2:49" ht="15.75" x14ac:dyDescent="0.25">
      <c r="B133">
        <v>0.56000000000000005</v>
      </c>
      <c r="C133">
        <v>0.35</v>
      </c>
      <c r="D133">
        <v>0.1</v>
      </c>
      <c r="E133">
        <v>0.62</v>
      </c>
      <c r="F133">
        <v>0.23</v>
      </c>
      <c r="G133" t="s">
        <v>21</v>
      </c>
      <c r="H133">
        <f t="shared" si="57"/>
        <v>0.1817</v>
      </c>
      <c r="I133">
        <f t="shared" si="58"/>
        <v>6.7599999999999993E-2</v>
      </c>
      <c r="J133">
        <f t="shared" si="59"/>
        <v>0.1179</v>
      </c>
      <c r="K133">
        <f t="shared" si="60"/>
        <v>0.50849999999999995</v>
      </c>
      <c r="L133" s="47">
        <f t="shared" si="61"/>
        <v>6.7599999999999993E-2</v>
      </c>
      <c r="M133" t="str">
        <f t="shared" si="62"/>
        <v>Low</v>
      </c>
      <c r="N133">
        <f t="shared" si="63"/>
        <v>1</v>
      </c>
      <c r="O133">
        <f>'Test_IF-có_validate'!O133</f>
        <v>0.62219999999999998</v>
      </c>
      <c r="P133">
        <f>'Test_IF-có_validate'!P133</f>
        <v>0.38890000000000002</v>
      </c>
      <c r="Q133">
        <f>'Test_IF-có_validate'!Q133</f>
        <v>0.1</v>
      </c>
      <c r="R133">
        <f>'Test_IF-có_validate'!R133</f>
        <v>0.62629999999999997</v>
      </c>
      <c r="S133">
        <f>'Test_IF-có_validate'!S133</f>
        <v>0.22450000000000001</v>
      </c>
      <c r="U133" s="37">
        <f t="shared" si="56"/>
        <v>0.2329</v>
      </c>
      <c r="V133" s="37">
        <f t="shared" si="56"/>
        <v>0.44</v>
      </c>
      <c r="W133" s="37">
        <f t="shared" si="56"/>
        <v>0.81820000000000004</v>
      </c>
      <c r="X133" s="37">
        <f t="shared" si="56"/>
        <v>0.2298</v>
      </c>
      <c r="Y133" s="37">
        <f t="shared" si="56"/>
        <v>0.63329999999999997</v>
      </c>
      <c r="AA133" s="37">
        <f t="shared" si="64"/>
        <v>0.26779999999999998</v>
      </c>
      <c r="AB133" s="37">
        <f t="shared" si="65"/>
        <v>0.18129999999999999</v>
      </c>
      <c r="AC133" s="37">
        <f t="shared" si="66"/>
        <v>0.3251</v>
      </c>
      <c r="AD133" s="37">
        <f t="shared" si="67"/>
        <v>0.24759999999999999</v>
      </c>
      <c r="AE133" s="37">
        <f t="shared" si="68"/>
        <v>0.1714</v>
      </c>
      <c r="AG133" s="38">
        <f t="shared" si="69"/>
        <v>8.9599999999999999E-2</v>
      </c>
      <c r="AH133" s="38">
        <f t="shared" si="70"/>
        <v>6.5299999999999997E-2</v>
      </c>
      <c r="AI133" s="38">
        <f t="shared" si="71"/>
        <v>0.12039999999999999</v>
      </c>
      <c r="AJ133" s="38">
        <f t="shared" si="72"/>
        <v>8.8700000000000001E-2</v>
      </c>
      <c r="AK133" s="38">
        <f t="shared" si="73"/>
        <v>6.3799999999999996E-2</v>
      </c>
      <c r="AM133" s="38">
        <f t="shared" si="74"/>
        <v>5.8000000000000003E-2</v>
      </c>
      <c r="AN133" s="38">
        <f t="shared" si="75"/>
        <v>8.6999999999999994E-3</v>
      </c>
      <c r="AO133" s="38">
        <f t="shared" si="76"/>
        <v>0.17419999999999999</v>
      </c>
      <c r="AP133" s="38">
        <f t="shared" si="77"/>
        <v>9.3600000000000003E-2</v>
      </c>
      <c r="AQ133" s="38">
        <f t="shared" si="78"/>
        <v>0.1149</v>
      </c>
      <c r="AR133" s="38"/>
      <c r="AS133" s="38">
        <f t="shared" si="79"/>
        <v>4.8899999999999999E-2</v>
      </c>
      <c r="AT133" s="38">
        <f t="shared" si="80"/>
        <v>8.8700000000000001E-2</v>
      </c>
      <c r="AU133" s="38">
        <f t="shared" si="81"/>
        <v>0.47089999999999999</v>
      </c>
      <c r="AV133" s="38">
        <f t="shared" si="82"/>
        <v>0.1024</v>
      </c>
      <c r="AW133" s="38">
        <f t="shared" si="83"/>
        <v>0.51870000000000005</v>
      </c>
    </row>
    <row r="134" spans="2:49" ht="15.75" x14ac:dyDescent="0.25">
      <c r="B134">
        <v>0.61</v>
      </c>
      <c r="C134">
        <v>0.38</v>
      </c>
      <c r="D134">
        <v>0.09</v>
      </c>
      <c r="E134">
        <v>0.38</v>
      </c>
      <c r="F134">
        <v>0.3</v>
      </c>
      <c r="G134" t="s">
        <v>21</v>
      </c>
      <c r="H134">
        <f t="shared" si="57"/>
        <v>0.2487</v>
      </c>
      <c r="I134">
        <f t="shared" si="58"/>
        <v>9.2700000000000005E-2</v>
      </c>
      <c r="J134">
        <f t="shared" si="59"/>
        <v>9.0499999999999997E-2</v>
      </c>
      <c r="K134">
        <f t="shared" si="60"/>
        <v>0.43290000000000001</v>
      </c>
      <c r="L134" s="47">
        <f t="shared" si="61"/>
        <v>9.0499999999999997E-2</v>
      </c>
      <c r="M134" t="str">
        <f t="shared" si="62"/>
        <v>Middle</v>
      </c>
      <c r="N134">
        <f t="shared" si="63"/>
        <v>0</v>
      </c>
      <c r="O134">
        <f>'Test_IF-có_validate'!O134</f>
        <v>0.67779999999999996</v>
      </c>
      <c r="P134">
        <f>'Test_IF-có_validate'!P134</f>
        <v>0.42220000000000002</v>
      </c>
      <c r="Q134">
        <f>'Test_IF-có_validate'!Q134</f>
        <v>8.8900000000000007E-2</v>
      </c>
      <c r="R134">
        <f>'Test_IF-có_validate'!R134</f>
        <v>0.38379999999999997</v>
      </c>
      <c r="S134">
        <f>'Test_IF-có_validate'!S134</f>
        <v>0.2959</v>
      </c>
      <c r="U134" s="37">
        <f t="shared" si="56"/>
        <v>0.192</v>
      </c>
      <c r="V134" s="37">
        <f t="shared" si="56"/>
        <v>0.40629999999999999</v>
      </c>
      <c r="W134" s="37">
        <f t="shared" si="56"/>
        <v>0.8367</v>
      </c>
      <c r="X134" s="37">
        <f t="shared" si="56"/>
        <v>0.44529999999999997</v>
      </c>
      <c r="Y134" s="37">
        <f t="shared" si="56"/>
        <v>0.54330000000000001</v>
      </c>
      <c r="AA134" s="37">
        <f t="shared" si="64"/>
        <v>0.31319999999999998</v>
      </c>
      <c r="AB134" s="37">
        <f t="shared" si="65"/>
        <v>0.2142</v>
      </c>
      <c r="AC134" s="37">
        <f t="shared" si="66"/>
        <v>0.33789999999999998</v>
      </c>
      <c r="AD134" s="37">
        <f t="shared" si="67"/>
        <v>2.18E-2</v>
      </c>
      <c r="AE134" s="37">
        <f t="shared" si="68"/>
        <v>0.24679999999999999</v>
      </c>
      <c r="AG134" s="38">
        <f t="shared" si="69"/>
        <v>0.1067</v>
      </c>
      <c r="AH134" s="38">
        <f t="shared" si="70"/>
        <v>7.7100000000000002E-2</v>
      </c>
      <c r="AI134" s="38">
        <f t="shared" si="71"/>
        <v>0.1255</v>
      </c>
      <c r="AJ134" s="38">
        <f t="shared" si="72"/>
        <v>7.7000000000000002E-3</v>
      </c>
      <c r="AK134" s="38">
        <f t="shared" si="73"/>
        <v>9.1999999999999998E-2</v>
      </c>
      <c r="AM134" s="38">
        <f t="shared" si="74"/>
        <v>7.51E-2</v>
      </c>
      <c r="AN134" s="38">
        <f t="shared" si="75"/>
        <v>3.0999999999999999E-3</v>
      </c>
      <c r="AO134" s="38">
        <f t="shared" si="76"/>
        <v>0.1792</v>
      </c>
      <c r="AP134" s="38">
        <f t="shared" si="77"/>
        <v>1.26E-2</v>
      </c>
      <c r="AQ134" s="38">
        <f t="shared" si="78"/>
        <v>8.6300000000000002E-2</v>
      </c>
      <c r="AR134" s="38"/>
      <c r="AS134" s="38">
        <f t="shared" si="79"/>
        <v>6.6000000000000003E-2</v>
      </c>
      <c r="AT134" s="38">
        <f t="shared" si="80"/>
        <v>5.5199999999999999E-2</v>
      </c>
      <c r="AU134" s="38">
        <f t="shared" si="81"/>
        <v>0.48330000000000001</v>
      </c>
      <c r="AV134" s="38">
        <f t="shared" si="82"/>
        <v>0.12509999999999999</v>
      </c>
      <c r="AW134" s="38">
        <f t="shared" si="83"/>
        <v>0.43569999999999998</v>
      </c>
    </row>
    <row r="135" spans="2:49" ht="15.75" x14ac:dyDescent="0.25">
      <c r="B135">
        <v>0.78</v>
      </c>
      <c r="C135">
        <v>0.47</v>
      </c>
      <c r="D135">
        <v>0.28999999999999998</v>
      </c>
      <c r="E135">
        <v>0.98</v>
      </c>
      <c r="F135">
        <v>0.59</v>
      </c>
      <c r="G135" t="s">
        <v>20</v>
      </c>
      <c r="H135">
        <f t="shared" si="57"/>
        <v>0.50049999999999994</v>
      </c>
      <c r="I135">
        <f t="shared" si="58"/>
        <v>0.18379999999999999</v>
      </c>
      <c r="J135">
        <f t="shared" si="59"/>
        <v>2.3699999999999999E-2</v>
      </c>
      <c r="K135">
        <f t="shared" si="60"/>
        <v>0.16220000000000001</v>
      </c>
      <c r="L135" s="47">
        <f t="shared" si="61"/>
        <v>2.3699999999999999E-2</v>
      </c>
      <c r="M135" t="str">
        <f t="shared" si="62"/>
        <v>Middle</v>
      </c>
      <c r="N135">
        <f t="shared" si="63"/>
        <v>0</v>
      </c>
      <c r="O135">
        <f>'Test_IF-có_validate'!O135</f>
        <v>0.86670000000000003</v>
      </c>
      <c r="P135">
        <f>'Test_IF-có_validate'!P135</f>
        <v>0.5222</v>
      </c>
      <c r="Q135">
        <f>'Test_IF-có_validate'!Q135</f>
        <v>0.31109999999999999</v>
      </c>
      <c r="R135">
        <f>'Test_IF-có_validate'!R135</f>
        <v>0.9899</v>
      </c>
      <c r="S135">
        <f>'Test_IF-có_validate'!S135</f>
        <v>0.59179999999999999</v>
      </c>
      <c r="U135" s="37">
        <f t="shared" si="56"/>
        <v>7.1400000000000005E-2</v>
      </c>
      <c r="V135" s="37">
        <f t="shared" si="56"/>
        <v>0.31390000000000001</v>
      </c>
      <c r="W135" s="37">
        <f t="shared" si="56"/>
        <v>0.52539999999999998</v>
      </c>
      <c r="X135" s="37">
        <f t="shared" si="56"/>
        <v>5.1000000000000004E-3</v>
      </c>
      <c r="Y135" s="37">
        <f t="shared" si="56"/>
        <v>0.25640000000000002</v>
      </c>
      <c r="AA135" s="37">
        <f t="shared" si="64"/>
        <v>0.44890000000000002</v>
      </c>
      <c r="AB135" s="37">
        <f t="shared" si="65"/>
        <v>0.31019999999999998</v>
      </c>
      <c r="AC135" s="37">
        <f t="shared" si="66"/>
        <v>8.8099999999999998E-2</v>
      </c>
      <c r="AD135" s="37">
        <f t="shared" si="67"/>
        <v>0.50009999999999999</v>
      </c>
      <c r="AE135" s="37">
        <f t="shared" si="68"/>
        <v>0.52749999999999997</v>
      </c>
      <c r="AG135" s="38">
        <f t="shared" si="69"/>
        <v>0.16059999999999999</v>
      </c>
      <c r="AH135" s="38">
        <f t="shared" si="70"/>
        <v>0.111</v>
      </c>
      <c r="AI135" s="38">
        <f t="shared" si="71"/>
        <v>3.1300000000000001E-2</v>
      </c>
      <c r="AJ135" s="38">
        <f t="shared" si="72"/>
        <v>0.18959999999999999</v>
      </c>
      <c r="AK135" s="38">
        <f t="shared" si="73"/>
        <v>0.19370000000000001</v>
      </c>
      <c r="AM135" s="38">
        <f t="shared" si="74"/>
        <v>0.1295</v>
      </c>
      <c r="AN135" s="38">
        <f t="shared" si="75"/>
        <v>3.7199999999999997E-2</v>
      </c>
      <c r="AO135" s="38">
        <f t="shared" si="76"/>
        <v>8.5599999999999996E-2</v>
      </c>
      <c r="AP135" s="38">
        <f t="shared" si="77"/>
        <v>0.1943</v>
      </c>
      <c r="AQ135" s="38">
        <f t="shared" si="78"/>
        <v>1.6799999999999999E-2</v>
      </c>
      <c r="AR135" s="38"/>
      <c r="AS135" s="38">
        <f t="shared" si="79"/>
        <v>0.1206</v>
      </c>
      <c r="AT135" s="38">
        <f t="shared" si="80"/>
        <v>4.0800000000000003E-2</v>
      </c>
      <c r="AU135" s="38">
        <f t="shared" si="81"/>
        <v>0.23749999999999999</v>
      </c>
      <c r="AV135" s="38">
        <f t="shared" si="82"/>
        <v>0.36580000000000001</v>
      </c>
      <c r="AW135" s="38">
        <f t="shared" si="83"/>
        <v>0.1542</v>
      </c>
    </row>
    <row r="136" spans="2:49" ht="15.75" x14ac:dyDescent="0.25">
      <c r="B136">
        <v>0.57999999999999996</v>
      </c>
      <c r="C136">
        <v>0.4</v>
      </c>
      <c r="D136">
        <v>0.32</v>
      </c>
      <c r="E136">
        <v>0.22</v>
      </c>
      <c r="F136">
        <v>0.24</v>
      </c>
      <c r="G136" t="s">
        <v>21</v>
      </c>
      <c r="H136">
        <f t="shared" si="57"/>
        <v>0.1744</v>
      </c>
      <c r="I136">
        <f t="shared" si="58"/>
        <v>6.4899999999999999E-2</v>
      </c>
      <c r="J136">
        <f t="shared" si="59"/>
        <v>0.10730000000000001</v>
      </c>
      <c r="K136">
        <f t="shared" si="60"/>
        <v>0.48399999999999999</v>
      </c>
      <c r="L136" s="47">
        <f t="shared" si="61"/>
        <v>6.4899999999999999E-2</v>
      </c>
      <c r="M136" t="str">
        <f t="shared" si="62"/>
        <v>Low</v>
      </c>
      <c r="N136">
        <f t="shared" si="63"/>
        <v>1</v>
      </c>
      <c r="O136">
        <f>'Test_IF-có_validate'!O136</f>
        <v>0.64439999999999997</v>
      </c>
      <c r="P136">
        <f>'Test_IF-có_validate'!P136</f>
        <v>0.44440000000000002</v>
      </c>
      <c r="Q136">
        <f>'Test_IF-có_validate'!Q136</f>
        <v>0.34439999999999998</v>
      </c>
      <c r="R136">
        <f>'Test_IF-có_validate'!R136</f>
        <v>0.22220000000000001</v>
      </c>
      <c r="S136">
        <f>'Test_IF-có_validate'!S136</f>
        <v>0.23469999999999999</v>
      </c>
      <c r="U136" s="37">
        <f t="shared" si="56"/>
        <v>0.2162</v>
      </c>
      <c r="V136" s="37">
        <f t="shared" si="56"/>
        <v>0.38469999999999999</v>
      </c>
      <c r="W136" s="37">
        <f t="shared" si="56"/>
        <v>0.48770000000000002</v>
      </c>
      <c r="X136" s="37">
        <f t="shared" si="56"/>
        <v>0.63639999999999997</v>
      </c>
      <c r="Y136" s="37">
        <f t="shared" si="56"/>
        <v>0.61980000000000002</v>
      </c>
      <c r="AA136" s="37">
        <f t="shared" si="64"/>
        <v>0.2863</v>
      </c>
      <c r="AB136" s="37">
        <f t="shared" si="65"/>
        <v>0.2359</v>
      </c>
      <c r="AC136" s="37">
        <f t="shared" si="66"/>
        <v>5.28E-2</v>
      </c>
      <c r="AD136" s="37">
        <f t="shared" si="67"/>
        <v>0.15229999999999999</v>
      </c>
      <c r="AE136" s="37">
        <f t="shared" si="68"/>
        <v>0.1825</v>
      </c>
      <c r="AG136" s="38">
        <f t="shared" si="69"/>
        <v>9.6500000000000002E-2</v>
      </c>
      <c r="AH136" s="38">
        <f t="shared" si="70"/>
        <v>8.48E-2</v>
      </c>
      <c r="AI136" s="38">
        <f t="shared" si="71"/>
        <v>1.8700000000000001E-2</v>
      </c>
      <c r="AJ136" s="38">
        <f t="shared" si="72"/>
        <v>5.4800000000000001E-2</v>
      </c>
      <c r="AK136" s="38">
        <f t="shared" si="73"/>
        <v>6.8000000000000005E-2</v>
      </c>
      <c r="AM136" s="38">
        <f t="shared" si="74"/>
        <v>6.4899999999999999E-2</v>
      </c>
      <c r="AN136" s="38">
        <f t="shared" si="75"/>
        <v>1.09E-2</v>
      </c>
      <c r="AO136" s="38">
        <f t="shared" si="76"/>
        <v>7.3099999999999998E-2</v>
      </c>
      <c r="AP136" s="38">
        <f t="shared" si="77"/>
        <v>0.05</v>
      </c>
      <c r="AQ136" s="38">
        <f t="shared" si="78"/>
        <v>0.11070000000000001</v>
      </c>
      <c r="AR136" s="38"/>
      <c r="AS136" s="38">
        <f t="shared" si="79"/>
        <v>5.5800000000000002E-2</v>
      </c>
      <c r="AT136" s="38">
        <f t="shared" si="80"/>
        <v>3.3399999999999999E-2</v>
      </c>
      <c r="AU136" s="38">
        <f t="shared" si="81"/>
        <v>0.2016</v>
      </c>
      <c r="AV136" s="38">
        <f t="shared" si="82"/>
        <v>0.29820000000000002</v>
      </c>
      <c r="AW136" s="38">
        <f t="shared" si="83"/>
        <v>0.50629999999999997</v>
      </c>
    </row>
    <row r="137" spans="2:49" ht="15.75" x14ac:dyDescent="0.25">
      <c r="B137">
        <v>0.68</v>
      </c>
      <c r="C137">
        <v>0.43</v>
      </c>
      <c r="D137">
        <v>0.6</v>
      </c>
      <c r="E137">
        <v>0.47</v>
      </c>
      <c r="F137">
        <v>0.55000000000000004</v>
      </c>
      <c r="G137" t="s">
        <v>24</v>
      </c>
      <c r="H137">
        <f t="shared" si="57"/>
        <v>0.46879999999999999</v>
      </c>
      <c r="I137">
        <f t="shared" si="58"/>
        <v>0.1726</v>
      </c>
      <c r="J137">
        <f t="shared" si="59"/>
        <v>6.0000000000000001E-3</v>
      </c>
      <c r="K137">
        <f t="shared" si="60"/>
        <v>0.18079999999999999</v>
      </c>
      <c r="L137" s="47">
        <f t="shared" si="61"/>
        <v>6.0000000000000001E-3</v>
      </c>
      <c r="M137" t="str">
        <f t="shared" si="62"/>
        <v>Middle</v>
      </c>
      <c r="N137">
        <f t="shared" si="63"/>
        <v>1</v>
      </c>
      <c r="O137">
        <f>'Test_IF-có_validate'!O137</f>
        <v>0.75560000000000005</v>
      </c>
      <c r="P137">
        <f>'Test_IF-có_validate'!P137</f>
        <v>0.4778</v>
      </c>
      <c r="Q137">
        <f>'Test_IF-có_validate'!Q137</f>
        <v>0.65559999999999996</v>
      </c>
      <c r="R137">
        <f>'Test_IF-có_validate'!R137</f>
        <v>0.47470000000000001</v>
      </c>
      <c r="S137">
        <f>'Test_IF-có_validate'!S137</f>
        <v>0.55100000000000005</v>
      </c>
      <c r="U137" s="37">
        <f t="shared" si="56"/>
        <v>0.13919999999999999</v>
      </c>
      <c r="V137" s="37">
        <f t="shared" si="56"/>
        <v>0.35339999999999999</v>
      </c>
      <c r="W137" s="37">
        <f t="shared" si="56"/>
        <v>0.20799999999999999</v>
      </c>
      <c r="X137" s="37">
        <f t="shared" si="56"/>
        <v>0.35620000000000002</v>
      </c>
      <c r="Y137" s="37">
        <f t="shared" si="56"/>
        <v>0.28949999999999998</v>
      </c>
      <c r="AA137" s="37">
        <f t="shared" si="64"/>
        <v>0.3725</v>
      </c>
      <c r="AB137" s="37">
        <f t="shared" si="65"/>
        <v>0.26800000000000002</v>
      </c>
      <c r="AC137" s="37">
        <f t="shared" si="66"/>
        <v>0.23830000000000001</v>
      </c>
      <c r="AD137" s="37">
        <f t="shared" si="67"/>
        <v>0.1118</v>
      </c>
      <c r="AE137" s="37">
        <f t="shared" si="68"/>
        <v>0.49009999999999998</v>
      </c>
      <c r="AG137" s="38">
        <f t="shared" si="69"/>
        <v>0.12970000000000001</v>
      </c>
      <c r="AH137" s="38">
        <f t="shared" si="70"/>
        <v>9.6199999999999994E-2</v>
      </c>
      <c r="AI137" s="38">
        <f t="shared" si="71"/>
        <v>8.5900000000000004E-2</v>
      </c>
      <c r="AJ137" s="38">
        <f t="shared" si="72"/>
        <v>3.95E-2</v>
      </c>
      <c r="AK137" s="38">
        <f t="shared" si="73"/>
        <v>0.18060000000000001</v>
      </c>
      <c r="AM137" s="38">
        <f t="shared" si="74"/>
        <v>9.8199999999999996E-2</v>
      </c>
      <c r="AN137" s="38">
        <f t="shared" si="75"/>
        <v>2.23E-2</v>
      </c>
      <c r="AO137" s="38">
        <f t="shared" si="76"/>
        <v>3.1600000000000003E-2</v>
      </c>
      <c r="AP137" s="38">
        <f t="shared" si="77"/>
        <v>4.4400000000000002E-2</v>
      </c>
      <c r="AQ137" s="38">
        <f t="shared" si="78"/>
        <v>3.7000000000000002E-3</v>
      </c>
      <c r="AR137" s="38"/>
      <c r="AS137" s="38">
        <f t="shared" si="79"/>
        <v>8.9200000000000002E-2</v>
      </c>
      <c r="AT137" s="38">
        <f t="shared" si="80"/>
        <v>1E-3</v>
      </c>
      <c r="AU137" s="38">
        <f t="shared" si="81"/>
        <v>9.1899999999999996E-2</v>
      </c>
      <c r="AV137" s="38">
        <f t="shared" si="82"/>
        <v>3.5400000000000001E-2</v>
      </c>
      <c r="AW137" s="38">
        <f t="shared" si="83"/>
        <v>0.18940000000000001</v>
      </c>
    </row>
    <row r="138" spans="2:49" ht="15.75" x14ac:dyDescent="0.25">
      <c r="B138">
        <v>0.56999999999999995</v>
      </c>
      <c r="C138">
        <v>0.37</v>
      </c>
      <c r="D138">
        <v>0.75</v>
      </c>
      <c r="E138">
        <v>0.27</v>
      </c>
      <c r="F138">
        <v>0.32</v>
      </c>
      <c r="G138" t="s">
        <v>21</v>
      </c>
      <c r="H138">
        <f t="shared" si="57"/>
        <v>0.27039999999999997</v>
      </c>
      <c r="I138">
        <f t="shared" si="58"/>
        <v>0.1007</v>
      </c>
      <c r="J138">
        <f t="shared" si="59"/>
        <v>7.7700000000000005E-2</v>
      </c>
      <c r="K138">
        <f t="shared" si="60"/>
        <v>0.39879999999999999</v>
      </c>
      <c r="L138" s="47">
        <f t="shared" si="61"/>
        <v>7.7700000000000005E-2</v>
      </c>
      <c r="M138" t="str">
        <f t="shared" si="62"/>
        <v>Middle</v>
      </c>
      <c r="N138">
        <f t="shared" si="63"/>
        <v>0</v>
      </c>
      <c r="O138">
        <f>'Test_IF-có_validate'!O138</f>
        <v>0.63329999999999997</v>
      </c>
      <c r="P138">
        <f>'Test_IF-có_validate'!P138</f>
        <v>0.41110000000000002</v>
      </c>
      <c r="Q138">
        <f>'Test_IF-có_validate'!Q138</f>
        <v>0.82220000000000004</v>
      </c>
      <c r="R138">
        <f>'Test_IF-có_validate'!R138</f>
        <v>0.2727</v>
      </c>
      <c r="S138">
        <f>'Test_IF-có_validate'!S138</f>
        <v>0.31630000000000003</v>
      </c>
      <c r="U138" s="37">
        <f t="shared" si="56"/>
        <v>0.22450000000000001</v>
      </c>
      <c r="V138" s="37">
        <f t="shared" si="56"/>
        <v>0.4173</v>
      </c>
      <c r="W138" s="37">
        <f t="shared" si="56"/>
        <v>9.7600000000000006E-2</v>
      </c>
      <c r="X138" s="37">
        <f t="shared" si="56"/>
        <v>0.57150000000000001</v>
      </c>
      <c r="Y138" s="37">
        <f t="shared" si="56"/>
        <v>0.51939999999999997</v>
      </c>
      <c r="AA138" s="37">
        <f t="shared" si="64"/>
        <v>0.27710000000000001</v>
      </c>
      <c r="AB138" s="37">
        <f t="shared" si="65"/>
        <v>0.2034</v>
      </c>
      <c r="AC138" s="37">
        <f t="shared" si="66"/>
        <v>0.36370000000000002</v>
      </c>
      <c r="AD138" s="37">
        <f t="shared" si="67"/>
        <v>9.6100000000000005E-2</v>
      </c>
      <c r="AE138" s="37">
        <f t="shared" si="68"/>
        <v>0.26750000000000002</v>
      </c>
      <c r="AG138" s="38">
        <f t="shared" si="69"/>
        <v>9.3100000000000002E-2</v>
      </c>
      <c r="AH138" s="38">
        <f t="shared" si="70"/>
        <v>7.3200000000000001E-2</v>
      </c>
      <c r="AI138" s="38">
        <f t="shared" si="71"/>
        <v>0.1346</v>
      </c>
      <c r="AJ138" s="38">
        <f t="shared" si="72"/>
        <v>3.4299999999999997E-2</v>
      </c>
      <c r="AK138" s="38">
        <f t="shared" si="73"/>
        <v>9.9699999999999997E-2</v>
      </c>
      <c r="AM138" s="38">
        <f t="shared" si="74"/>
        <v>6.1400000000000003E-2</v>
      </c>
      <c r="AN138" s="38">
        <f t="shared" si="75"/>
        <v>8.0000000000000004E-4</v>
      </c>
      <c r="AO138" s="38">
        <f t="shared" si="76"/>
        <v>8.1100000000000005E-2</v>
      </c>
      <c r="AP138" s="38">
        <f t="shared" si="77"/>
        <v>2.9499999999999998E-2</v>
      </c>
      <c r="AQ138" s="38">
        <f t="shared" si="78"/>
        <v>7.85E-2</v>
      </c>
      <c r="AR138" s="38"/>
      <c r="AS138" s="38">
        <f t="shared" si="79"/>
        <v>5.2299999999999999E-2</v>
      </c>
      <c r="AT138" s="38">
        <f t="shared" si="80"/>
        <v>6.6299999999999998E-2</v>
      </c>
      <c r="AU138" s="38">
        <f t="shared" si="81"/>
        <v>0.2223</v>
      </c>
      <c r="AV138" s="38">
        <f t="shared" si="82"/>
        <v>0.24299999999999999</v>
      </c>
      <c r="AW138" s="38">
        <f t="shared" si="83"/>
        <v>0.41349999999999998</v>
      </c>
    </row>
    <row r="139" spans="2:49" ht="15.75" x14ac:dyDescent="0.25">
      <c r="B139">
        <v>0.62</v>
      </c>
      <c r="C139">
        <v>0.56000000000000005</v>
      </c>
      <c r="D139">
        <v>0.11</v>
      </c>
      <c r="E139">
        <v>0.24</v>
      </c>
      <c r="F139">
        <v>0.22</v>
      </c>
      <c r="G139" t="s">
        <v>21</v>
      </c>
      <c r="H139">
        <f t="shared" si="57"/>
        <v>0.16930000000000001</v>
      </c>
      <c r="I139">
        <f t="shared" si="58"/>
        <v>6.2899999999999998E-2</v>
      </c>
      <c r="J139">
        <f t="shared" si="59"/>
        <v>0.1208</v>
      </c>
      <c r="K139">
        <f t="shared" si="60"/>
        <v>0.52229999999999999</v>
      </c>
      <c r="L139" s="47">
        <f t="shared" si="61"/>
        <v>6.2899999999999998E-2</v>
      </c>
      <c r="M139" t="str">
        <f t="shared" si="62"/>
        <v>Low</v>
      </c>
      <c r="N139">
        <f t="shared" si="63"/>
        <v>1</v>
      </c>
      <c r="O139">
        <f>'Test_IF-có_validate'!O139</f>
        <v>0.68889999999999996</v>
      </c>
      <c r="P139">
        <f>'Test_IF-có_validate'!P139</f>
        <v>0.62219999999999998</v>
      </c>
      <c r="Q139">
        <f>'Test_IF-có_validate'!Q139</f>
        <v>0.1111</v>
      </c>
      <c r="R139">
        <f>'Test_IF-có_validate'!R139</f>
        <v>0.2424</v>
      </c>
      <c r="S139">
        <f>'Test_IF-có_validate'!S139</f>
        <v>0.21429999999999999</v>
      </c>
      <c r="U139" s="37">
        <f t="shared" si="56"/>
        <v>0.1842</v>
      </c>
      <c r="V139" s="37">
        <f t="shared" si="56"/>
        <v>0.2329</v>
      </c>
      <c r="W139" s="37">
        <f t="shared" si="56"/>
        <v>0.8</v>
      </c>
      <c r="X139" s="37">
        <f t="shared" si="56"/>
        <v>0.60980000000000001</v>
      </c>
      <c r="Y139" s="37">
        <f t="shared" si="56"/>
        <v>0.64700000000000002</v>
      </c>
      <c r="AA139" s="37">
        <f t="shared" si="64"/>
        <v>0.32190000000000002</v>
      </c>
      <c r="AB139" s="37">
        <f t="shared" si="65"/>
        <v>0.40350000000000003</v>
      </c>
      <c r="AC139" s="37">
        <f t="shared" si="66"/>
        <v>0.31230000000000002</v>
      </c>
      <c r="AD139" s="37">
        <f t="shared" si="67"/>
        <v>0.12970000000000001</v>
      </c>
      <c r="AE139" s="37">
        <f t="shared" si="68"/>
        <v>0.16020000000000001</v>
      </c>
      <c r="AG139" s="38">
        <f t="shared" si="69"/>
        <v>0.11</v>
      </c>
      <c r="AH139" s="38">
        <f t="shared" si="70"/>
        <v>0.1429</v>
      </c>
      <c r="AI139" s="38">
        <f t="shared" si="71"/>
        <v>0.1153</v>
      </c>
      <c r="AJ139" s="38">
        <f t="shared" si="72"/>
        <v>4.65E-2</v>
      </c>
      <c r="AK139" s="38">
        <f t="shared" si="73"/>
        <v>5.96E-2</v>
      </c>
      <c r="AM139" s="38">
        <f t="shared" si="74"/>
        <v>7.85E-2</v>
      </c>
      <c r="AN139" s="38">
        <f t="shared" si="75"/>
        <v>6.9199999999999998E-2</v>
      </c>
      <c r="AO139" s="38">
        <f t="shared" si="76"/>
        <v>0.1691</v>
      </c>
      <c r="AP139" s="38">
        <f t="shared" si="77"/>
        <v>4.1700000000000001E-2</v>
      </c>
      <c r="AQ139" s="38">
        <f t="shared" si="78"/>
        <v>0.1191</v>
      </c>
      <c r="AR139" s="38"/>
      <c r="AS139" s="38">
        <f t="shared" si="79"/>
        <v>6.9400000000000003E-2</v>
      </c>
      <c r="AT139" s="38">
        <f t="shared" si="80"/>
        <v>0.1298</v>
      </c>
      <c r="AU139" s="38">
        <f t="shared" si="81"/>
        <v>0.45850000000000002</v>
      </c>
      <c r="AV139" s="38">
        <f t="shared" si="82"/>
        <v>0.27600000000000002</v>
      </c>
      <c r="AW139" s="38">
        <f t="shared" si="83"/>
        <v>0.53139999999999998</v>
      </c>
    </row>
    <row r="140" spans="2:49" ht="15.75" x14ac:dyDescent="0.25">
      <c r="B140">
        <v>0.64</v>
      </c>
      <c r="C140">
        <v>0.57999999999999996</v>
      </c>
      <c r="D140">
        <v>0.14000000000000001</v>
      </c>
      <c r="E140">
        <v>0.32</v>
      </c>
      <c r="F140">
        <v>0.21</v>
      </c>
      <c r="G140" t="s">
        <v>21</v>
      </c>
      <c r="H140">
        <f t="shared" si="57"/>
        <v>0.15509999999999999</v>
      </c>
      <c r="I140">
        <f t="shared" si="58"/>
        <v>5.7500000000000002E-2</v>
      </c>
      <c r="J140">
        <f t="shared" si="59"/>
        <v>0.1234</v>
      </c>
      <c r="K140">
        <f t="shared" si="60"/>
        <v>0.53059999999999996</v>
      </c>
      <c r="L140" s="47">
        <f t="shared" si="61"/>
        <v>5.7500000000000002E-2</v>
      </c>
      <c r="M140" t="str">
        <f t="shared" si="62"/>
        <v>Low</v>
      </c>
      <c r="N140">
        <f t="shared" si="63"/>
        <v>1</v>
      </c>
      <c r="O140">
        <f>'Test_IF-có_validate'!O140</f>
        <v>0.71109999999999995</v>
      </c>
      <c r="P140">
        <f>'Test_IF-có_validate'!P140</f>
        <v>0.64439999999999997</v>
      </c>
      <c r="Q140">
        <f>'Test_IF-có_validate'!Q140</f>
        <v>0.1444</v>
      </c>
      <c r="R140">
        <f>'Test_IF-có_validate'!R140</f>
        <v>0.32319999999999999</v>
      </c>
      <c r="S140">
        <f>'Test_IF-có_validate'!S140</f>
        <v>0.2041</v>
      </c>
      <c r="U140" s="37">
        <f t="shared" si="56"/>
        <v>0.16880000000000001</v>
      </c>
      <c r="V140" s="37">
        <f t="shared" si="56"/>
        <v>0.2162</v>
      </c>
      <c r="W140" s="37">
        <f t="shared" si="56"/>
        <v>0.74760000000000004</v>
      </c>
      <c r="X140" s="37">
        <f t="shared" si="56"/>
        <v>0.51149999999999995</v>
      </c>
      <c r="Y140" s="37">
        <f t="shared" si="56"/>
        <v>0.66100000000000003</v>
      </c>
      <c r="AA140" s="37">
        <f t="shared" si="64"/>
        <v>0.3392</v>
      </c>
      <c r="AB140" s="37">
        <f t="shared" si="65"/>
        <v>0.42349999999999999</v>
      </c>
      <c r="AC140" s="37">
        <f t="shared" si="66"/>
        <v>0.27389999999999998</v>
      </c>
      <c r="AD140" s="37">
        <f t="shared" si="67"/>
        <v>4.1500000000000002E-2</v>
      </c>
      <c r="AE140" s="37">
        <f t="shared" si="68"/>
        <v>0.14879999999999999</v>
      </c>
      <c r="AG140" s="38">
        <f t="shared" si="69"/>
        <v>0.1167</v>
      </c>
      <c r="AH140" s="38">
        <f t="shared" si="70"/>
        <v>0.14979999999999999</v>
      </c>
      <c r="AI140" s="38">
        <f t="shared" si="71"/>
        <v>0.1002</v>
      </c>
      <c r="AJ140" s="38">
        <f t="shared" si="72"/>
        <v>1.47E-2</v>
      </c>
      <c r="AK140" s="38">
        <f t="shared" si="73"/>
        <v>5.5300000000000002E-2</v>
      </c>
      <c r="AM140" s="38">
        <f t="shared" si="74"/>
        <v>8.5099999999999995E-2</v>
      </c>
      <c r="AN140" s="38">
        <f t="shared" si="75"/>
        <v>7.6100000000000001E-2</v>
      </c>
      <c r="AO140" s="38">
        <f t="shared" si="76"/>
        <v>0.1542</v>
      </c>
      <c r="AP140" s="38">
        <f t="shared" si="77"/>
        <v>9.9000000000000008E-3</v>
      </c>
      <c r="AQ140" s="38">
        <f t="shared" si="78"/>
        <v>0.1234</v>
      </c>
      <c r="AR140" s="38"/>
      <c r="AS140" s="38">
        <f t="shared" si="79"/>
        <v>7.6100000000000001E-2</v>
      </c>
      <c r="AT140" s="38">
        <f t="shared" si="80"/>
        <v>0.14860000000000001</v>
      </c>
      <c r="AU140" s="38">
        <f t="shared" si="81"/>
        <v>0.42130000000000001</v>
      </c>
      <c r="AV140" s="38">
        <f t="shared" si="82"/>
        <v>0.1888</v>
      </c>
      <c r="AW140" s="38">
        <f t="shared" si="83"/>
        <v>0.54430000000000001</v>
      </c>
    </row>
    <row r="141" spans="2:49" ht="15.75" x14ac:dyDescent="0.25">
      <c r="B141">
        <v>0.64</v>
      </c>
      <c r="C141">
        <v>0.59</v>
      </c>
      <c r="D141">
        <v>0.12</v>
      </c>
      <c r="E141">
        <v>0.57999999999999996</v>
      </c>
      <c r="F141">
        <v>0.24</v>
      </c>
      <c r="G141" t="s">
        <v>21</v>
      </c>
      <c r="H141">
        <f t="shared" si="57"/>
        <v>0.19040000000000001</v>
      </c>
      <c r="I141">
        <f t="shared" si="58"/>
        <v>7.0800000000000002E-2</v>
      </c>
      <c r="J141">
        <f t="shared" si="59"/>
        <v>0.1133</v>
      </c>
      <c r="K141">
        <f t="shared" si="60"/>
        <v>0.49519999999999997</v>
      </c>
      <c r="L141" s="47">
        <f t="shared" si="61"/>
        <v>7.0800000000000002E-2</v>
      </c>
      <c r="M141" t="str">
        <f t="shared" si="62"/>
        <v>Low</v>
      </c>
      <c r="N141">
        <f t="shared" si="63"/>
        <v>1</v>
      </c>
      <c r="O141">
        <f>'Test_IF-có_validate'!O141</f>
        <v>0.71109999999999995</v>
      </c>
      <c r="P141">
        <f>'Test_IF-có_validate'!P141</f>
        <v>0.65559999999999996</v>
      </c>
      <c r="Q141">
        <f>'Test_IF-có_validate'!Q141</f>
        <v>0.1222</v>
      </c>
      <c r="R141">
        <f>'Test_IF-có_validate'!R141</f>
        <v>0.58589999999999998</v>
      </c>
      <c r="S141">
        <f>'Test_IF-có_validate'!S141</f>
        <v>0.23469999999999999</v>
      </c>
      <c r="U141" s="37">
        <f t="shared" si="56"/>
        <v>0.16880000000000001</v>
      </c>
      <c r="V141" s="37">
        <f t="shared" si="56"/>
        <v>0.20799999999999999</v>
      </c>
      <c r="W141" s="37">
        <f t="shared" si="56"/>
        <v>0.78220000000000001</v>
      </c>
      <c r="X141" s="37">
        <f t="shared" si="56"/>
        <v>0.2611</v>
      </c>
      <c r="Y141" s="37">
        <f t="shared" si="56"/>
        <v>0.61980000000000002</v>
      </c>
      <c r="AA141" s="37">
        <f t="shared" si="64"/>
        <v>0.3392</v>
      </c>
      <c r="AB141" s="37">
        <f t="shared" si="65"/>
        <v>0.4325</v>
      </c>
      <c r="AC141" s="37">
        <f t="shared" si="66"/>
        <v>0.29949999999999999</v>
      </c>
      <c r="AD141" s="37">
        <f t="shared" si="67"/>
        <v>0.2132</v>
      </c>
      <c r="AE141" s="37">
        <f t="shared" si="68"/>
        <v>0.1825</v>
      </c>
      <c r="AG141" s="38">
        <f t="shared" si="69"/>
        <v>0.1167</v>
      </c>
      <c r="AH141" s="38">
        <f t="shared" si="70"/>
        <v>0.1532</v>
      </c>
      <c r="AI141" s="38">
        <f t="shared" si="71"/>
        <v>0.11020000000000001</v>
      </c>
      <c r="AJ141" s="38">
        <f t="shared" si="72"/>
        <v>7.5999999999999998E-2</v>
      </c>
      <c r="AK141" s="38">
        <f t="shared" si="73"/>
        <v>6.8000000000000005E-2</v>
      </c>
      <c r="AM141" s="38">
        <f t="shared" si="74"/>
        <v>8.5099999999999995E-2</v>
      </c>
      <c r="AN141" s="38">
        <f t="shared" si="75"/>
        <v>7.9600000000000004E-2</v>
      </c>
      <c r="AO141" s="38">
        <f t="shared" si="76"/>
        <v>0.1641</v>
      </c>
      <c r="AP141" s="38">
        <f t="shared" si="77"/>
        <v>8.09E-2</v>
      </c>
      <c r="AQ141" s="38">
        <f t="shared" si="78"/>
        <v>0.11070000000000001</v>
      </c>
      <c r="AR141" s="38"/>
      <c r="AS141" s="38">
        <f t="shared" si="79"/>
        <v>7.6100000000000001E-2</v>
      </c>
      <c r="AT141" s="38">
        <f t="shared" si="80"/>
        <v>0.158</v>
      </c>
      <c r="AU141" s="38">
        <f t="shared" si="81"/>
        <v>0.4461</v>
      </c>
      <c r="AV141" s="38">
        <f t="shared" si="82"/>
        <v>6.7299999999999999E-2</v>
      </c>
      <c r="AW141" s="38">
        <f t="shared" si="83"/>
        <v>0.50629999999999997</v>
      </c>
    </row>
    <row r="142" spans="2:49" ht="15.75" x14ac:dyDescent="0.25">
      <c r="B142">
        <v>0.68</v>
      </c>
      <c r="C142">
        <v>0.61</v>
      </c>
      <c r="D142">
        <v>0.34</v>
      </c>
      <c r="E142">
        <v>0.31</v>
      </c>
      <c r="F142">
        <v>0.23</v>
      </c>
      <c r="G142" t="s">
        <v>21</v>
      </c>
      <c r="H142">
        <f t="shared" si="57"/>
        <v>0.16170000000000001</v>
      </c>
      <c r="I142">
        <f t="shared" si="58"/>
        <v>6.0100000000000001E-2</v>
      </c>
      <c r="J142">
        <f t="shared" si="59"/>
        <v>0.1103</v>
      </c>
      <c r="K142">
        <f t="shared" si="60"/>
        <v>0.49280000000000002</v>
      </c>
      <c r="L142" s="47">
        <f t="shared" si="61"/>
        <v>6.0100000000000001E-2</v>
      </c>
      <c r="M142" t="str">
        <f t="shared" si="62"/>
        <v>Low</v>
      </c>
      <c r="N142">
        <f t="shared" si="63"/>
        <v>1</v>
      </c>
      <c r="O142">
        <f>'Test_IF-có_validate'!O142</f>
        <v>0.75560000000000005</v>
      </c>
      <c r="P142">
        <f>'Test_IF-có_validate'!P142</f>
        <v>0.67779999999999996</v>
      </c>
      <c r="Q142">
        <f>'Test_IF-có_validate'!Q142</f>
        <v>0.36670000000000003</v>
      </c>
      <c r="R142">
        <f>'Test_IF-có_validate'!R142</f>
        <v>0.31309999999999999</v>
      </c>
      <c r="S142">
        <f>'Test_IF-có_validate'!S142</f>
        <v>0.22450000000000001</v>
      </c>
      <c r="U142" s="37">
        <f t="shared" si="56"/>
        <v>0.13919999999999999</v>
      </c>
      <c r="V142" s="37">
        <f t="shared" si="56"/>
        <v>0.192</v>
      </c>
      <c r="W142" s="37">
        <f t="shared" si="56"/>
        <v>0.46339999999999998</v>
      </c>
      <c r="X142" s="37">
        <f t="shared" si="56"/>
        <v>0.52310000000000001</v>
      </c>
      <c r="Y142" s="37">
        <f t="shared" si="56"/>
        <v>0.63329999999999997</v>
      </c>
      <c r="AA142" s="37">
        <f t="shared" si="64"/>
        <v>0.3725</v>
      </c>
      <c r="AB142" s="37">
        <f t="shared" si="65"/>
        <v>0.45019999999999999</v>
      </c>
      <c r="AC142" s="37">
        <f t="shared" si="66"/>
        <v>2.9600000000000001E-2</v>
      </c>
      <c r="AD142" s="37">
        <f t="shared" si="67"/>
        <v>5.2200000000000003E-2</v>
      </c>
      <c r="AE142" s="37">
        <f t="shared" si="68"/>
        <v>0.1714</v>
      </c>
      <c r="AG142" s="38">
        <f t="shared" si="69"/>
        <v>0.12970000000000001</v>
      </c>
      <c r="AH142" s="38">
        <f t="shared" si="70"/>
        <v>0.16</v>
      </c>
      <c r="AI142" s="38">
        <f t="shared" si="71"/>
        <v>1.0500000000000001E-2</v>
      </c>
      <c r="AJ142" s="38">
        <f t="shared" si="72"/>
        <v>1.8599999999999998E-2</v>
      </c>
      <c r="AK142" s="38">
        <f t="shared" si="73"/>
        <v>6.3799999999999996E-2</v>
      </c>
      <c r="AM142" s="38">
        <f t="shared" si="74"/>
        <v>9.8199999999999996E-2</v>
      </c>
      <c r="AN142" s="38">
        <f t="shared" si="75"/>
        <v>8.6400000000000005E-2</v>
      </c>
      <c r="AO142" s="38">
        <f t="shared" si="76"/>
        <v>6.4799999999999996E-2</v>
      </c>
      <c r="AP142" s="38">
        <f t="shared" si="77"/>
        <v>1.37E-2</v>
      </c>
      <c r="AQ142" s="38">
        <f t="shared" si="78"/>
        <v>0.1149</v>
      </c>
      <c r="AR142" s="38"/>
      <c r="AS142" s="38">
        <f t="shared" si="79"/>
        <v>8.9200000000000002E-2</v>
      </c>
      <c r="AT142" s="38">
        <f t="shared" si="80"/>
        <v>0.1762</v>
      </c>
      <c r="AU142" s="38">
        <f t="shared" si="81"/>
        <v>0.17829999999999999</v>
      </c>
      <c r="AV142" s="38">
        <f t="shared" si="82"/>
        <v>0.1996</v>
      </c>
      <c r="AW142" s="38">
        <f t="shared" si="83"/>
        <v>0.51870000000000005</v>
      </c>
    </row>
    <row r="143" spans="2:49" ht="15.75" x14ac:dyDescent="0.25">
      <c r="B143">
        <v>0.9</v>
      </c>
      <c r="C143">
        <v>0.78</v>
      </c>
      <c r="D143">
        <v>0.62</v>
      </c>
      <c r="E143">
        <v>0.32</v>
      </c>
      <c r="F143">
        <v>0.89</v>
      </c>
      <c r="G143" t="s">
        <v>20</v>
      </c>
      <c r="H143">
        <f t="shared" si="57"/>
        <v>0.75139999999999996</v>
      </c>
      <c r="I143">
        <f t="shared" si="58"/>
        <v>0.26860000000000001</v>
      </c>
      <c r="J143">
        <f t="shared" si="59"/>
        <v>0.1016</v>
      </c>
      <c r="K143">
        <f t="shared" si="60"/>
        <v>9.6500000000000002E-2</v>
      </c>
      <c r="L143" s="47">
        <f t="shared" si="61"/>
        <v>9.6500000000000002E-2</v>
      </c>
      <c r="M143" t="str">
        <f t="shared" si="62"/>
        <v>High</v>
      </c>
      <c r="N143">
        <f t="shared" si="63"/>
        <v>1</v>
      </c>
      <c r="O143">
        <f>'Test_IF-có_validate'!O143</f>
        <v>1</v>
      </c>
      <c r="P143">
        <f>'Test_IF-có_validate'!P143</f>
        <v>0.86670000000000003</v>
      </c>
      <c r="Q143">
        <f>'Test_IF-có_validate'!Q143</f>
        <v>0.67779999999999996</v>
      </c>
      <c r="R143">
        <f>'Test_IF-có_validate'!R143</f>
        <v>0.32319999999999999</v>
      </c>
      <c r="S143">
        <f>'Test_IF-có_validate'!S143</f>
        <v>0.89800000000000002</v>
      </c>
      <c r="U143" s="37">
        <f t="shared" si="56"/>
        <v>0</v>
      </c>
      <c r="V143" s="37">
        <f t="shared" si="56"/>
        <v>7.1400000000000005E-2</v>
      </c>
      <c r="W143" s="37">
        <f t="shared" si="56"/>
        <v>0.192</v>
      </c>
      <c r="X143" s="37">
        <f t="shared" si="56"/>
        <v>0.51149999999999995</v>
      </c>
      <c r="Y143" s="37">
        <f t="shared" si="56"/>
        <v>5.3699999999999998E-2</v>
      </c>
      <c r="AA143" s="37">
        <f t="shared" si="64"/>
        <v>0.52800000000000002</v>
      </c>
      <c r="AB143" s="37">
        <f t="shared" si="65"/>
        <v>0.58340000000000003</v>
      </c>
      <c r="AC143" s="37">
        <f t="shared" si="66"/>
        <v>0.25629999999999997</v>
      </c>
      <c r="AD143" s="37">
        <f t="shared" si="67"/>
        <v>4.1500000000000002E-2</v>
      </c>
      <c r="AE143" s="37">
        <f t="shared" si="68"/>
        <v>0.79559999999999997</v>
      </c>
      <c r="AG143" s="38">
        <f t="shared" si="69"/>
        <v>0.19409999999999999</v>
      </c>
      <c r="AH143" s="38">
        <f t="shared" si="70"/>
        <v>0.21379999999999999</v>
      </c>
      <c r="AI143" s="38">
        <f t="shared" si="71"/>
        <v>9.2600000000000002E-2</v>
      </c>
      <c r="AJ143" s="38">
        <f t="shared" si="72"/>
        <v>1.47E-2</v>
      </c>
      <c r="AK143" s="38">
        <f t="shared" si="73"/>
        <v>0.2843</v>
      </c>
      <c r="AM143" s="38">
        <f t="shared" si="74"/>
        <v>0.1636</v>
      </c>
      <c r="AN143" s="38">
        <f t="shared" si="75"/>
        <v>0.14050000000000001</v>
      </c>
      <c r="AO143" s="38">
        <f t="shared" si="76"/>
        <v>3.85E-2</v>
      </c>
      <c r="AP143" s="38">
        <f t="shared" si="77"/>
        <v>9.9000000000000008E-3</v>
      </c>
      <c r="AQ143" s="38">
        <f t="shared" si="78"/>
        <v>0.1071</v>
      </c>
      <c r="AR143" s="38"/>
      <c r="AS143" s="38">
        <f t="shared" si="79"/>
        <v>0.15490000000000001</v>
      </c>
      <c r="AT143" s="38">
        <f t="shared" si="80"/>
        <v>0.3165</v>
      </c>
      <c r="AU143" s="38">
        <f t="shared" si="81"/>
        <v>0.1104</v>
      </c>
      <c r="AV143" s="38">
        <f t="shared" si="82"/>
        <v>0.1888</v>
      </c>
      <c r="AW143" s="38">
        <f t="shared" si="83"/>
        <v>9.3600000000000003E-2</v>
      </c>
    </row>
    <row r="144" spans="2:49" ht="15.75" x14ac:dyDescent="0.25">
      <c r="B144">
        <v>0.85</v>
      </c>
      <c r="C144">
        <v>0.82</v>
      </c>
      <c r="D144">
        <v>0.66</v>
      </c>
      <c r="E144">
        <v>0.83</v>
      </c>
      <c r="F144">
        <v>0.83</v>
      </c>
      <c r="G144" t="s">
        <v>20</v>
      </c>
      <c r="H144">
        <f t="shared" si="57"/>
        <v>0.72130000000000005</v>
      </c>
      <c r="I144">
        <f t="shared" si="58"/>
        <v>0.25580000000000003</v>
      </c>
      <c r="J144">
        <f t="shared" si="59"/>
        <v>8.9099999999999999E-2</v>
      </c>
      <c r="K144">
        <f t="shared" si="60"/>
        <v>5.7000000000000002E-2</v>
      </c>
      <c r="L144" s="47">
        <f t="shared" si="61"/>
        <v>5.7000000000000002E-2</v>
      </c>
      <c r="M144" t="str">
        <f t="shared" si="62"/>
        <v>High</v>
      </c>
      <c r="N144">
        <f t="shared" si="63"/>
        <v>1</v>
      </c>
      <c r="O144">
        <f>'Test_IF-có_validate'!O144</f>
        <v>0.94440000000000002</v>
      </c>
      <c r="P144">
        <f>'Test_IF-có_validate'!P144</f>
        <v>0.91110000000000002</v>
      </c>
      <c r="Q144">
        <f>'Test_IF-có_validate'!Q144</f>
        <v>0.72219999999999995</v>
      </c>
      <c r="R144">
        <f>'Test_IF-có_validate'!R144</f>
        <v>0.83840000000000003</v>
      </c>
      <c r="S144">
        <f>'Test_IF-có_validate'!S144</f>
        <v>0.8367</v>
      </c>
      <c r="U144" s="37">
        <f t="shared" si="56"/>
        <v>2.86E-2</v>
      </c>
      <c r="V144" s="37">
        <f t="shared" si="56"/>
        <v>4.65E-2</v>
      </c>
      <c r="W144" s="37">
        <f t="shared" si="56"/>
        <v>0.1613</v>
      </c>
      <c r="X144" s="37">
        <f t="shared" si="56"/>
        <v>8.7900000000000006E-2</v>
      </c>
      <c r="Y144" s="37">
        <f t="shared" si="56"/>
        <v>8.8900000000000007E-2</v>
      </c>
      <c r="AA144" s="37">
        <f t="shared" si="64"/>
        <v>0.49659999999999999</v>
      </c>
      <c r="AB144" s="37">
        <f t="shared" si="65"/>
        <v>0.61040000000000005</v>
      </c>
      <c r="AC144" s="37">
        <f t="shared" si="66"/>
        <v>0.29099999999999998</v>
      </c>
      <c r="AD144" s="37">
        <f t="shared" si="67"/>
        <v>0.4073</v>
      </c>
      <c r="AE144" s="37">
        <f t="shared" si="68"/>
        <v>0.75449999999999995</v>
      </c>
      <c r="AG144" s="38">
        <f t="shared" si="69"/>
        <v>0.1807</v>
      </c>
      <c r="AH144" s="38">
        <f t="shared" si="70"/>
        <v>0.22539999999999999</v>
      </c>
      <c r="AI144" s="38">
        <f t="shared" si="71"/>
        <v>0.10589999999999999</v>
      </c>
      <c r="AJ144" s="38">
        <f t="shared" si="72"/>
        <v>0.15079999999999999</v>
      </c>
      <c r="AK144" s="38">
        <f t="shared" si="73"/>
        <v>0.26729999999999998</v>
      </c>
      <c r="AM144" s="38">
        <f t="shared" si="74"/>
        <v>0.14990000000000001</v>
      </c>
      <c r="AN144" s="38">
        <f t="shared" si="75"/>
        <v>0.15229999999999999</v>
      </c>
      <c r="AO144" s="38">
        <f t="shared" si="76"/>
        <v>5.1900000000000002E-2</v>
      </c>
      <c r="AP144" s="38">
        <f t="shared" si="77"/>
        <v>0.15559999999999999</v>
      </c>
      <c r="AQ144" s="38">
        <f t="shared" si="78"/>
        <v>9.0200000000000002E-2</v>
      </c>
      <c r="AR144" s="38"/>
      <c r="AS144" s="38">
        <f t="shared" si="79"/>
        <v>0.1411</v>
      </c>
      <c r="AT144" s="38">
        <f t="shared" si="80"/>
        <v>0.34570000000000001</v>
      </c>
      <c r="AU144" s="38">
        <f t="shared" si="81"/>
        <v>0.1464</v>
      </c>
      <c r="AV144" s="38">
        <f t="shared" si="82"/>
        <v>0.26769999999999999</v>
      </c>
      <c r="AW144" s="38">
        <f t="shared" si="83"/>
        <v>4.7100000000000003E-2</v>
      </c>
    </row>
    <row r="145" spans="1:49" ht="15.75" x14ac:dyDescent="0.25">
      <c r="B145">
        <v>0.56000000000000005</v>
      </c>
      <c r="C145">
        <v>0.6</v>
      </c>
      <c r="D145">
        <v>0.77</v>
      </c>
      <c r="E145">
        <v>0.13</v>
      </c>
      <c r="F145">
        <v>0.32</v>
      </c>
      <c r="G145" t="s">
        <v>21</v>
      </c>
      <c r="H145">
        <f t="shared" si="57"/>
        <v>0.27429999999999999</v>
      </c>
      <c r="I145">
        <f t="shared" si="58"/>
        <v>0.1022</v>
      </c>
      <c r="J145">
        <f t="shared" si="59"/>
        <v>7.9200000000000007E-2</v>
      </c>
      <c r="K145">
        <f t="shared" si="60"/>
        <v>0.40229999999999999</v>
      </c>
      <c r="L145" s="47">
        <f t="shared" si="61"/>
        <v>7.9200000000000007E-2</v>
      </c>
      <c r="M145" t="str">
        <f t="shared" si="62"/>
        <v>Middle</v>
      </c>
      <c r="N145">
        <f t="shared" si="63"/>
        <v>0</v>
      </c>
      <c r="O145">
        <f>'Test_IF-có_validate'!O145</f>
        <v>0.62219999999999998</v>
      </c>
      <c r="P145">
        <f>'Test_IF-có_validate'!P145</f>
        <v>0.66669999999999996</v>
      </c>
      <c r="Q145">
        <f>'Test_IF-có_validate'!Q145</f>
        <v>0.84440000000000004</v>
      </c>
      <c r="R145">
        <f>'Test_IF-có_validate'!R145</f>
        <v>0.1313</v>
      </c>
      <c r="S145">
        <f>'Test_IF-có_validate'!S145</f>
        <v>0.31630000000000003</v>
      </c>
      <c r="U145" s="37">
        <f t="shared" si="56"/>
        <v>0.2329</v>
      </c>
      <c r="V145" s="37">
        <f t="shared" si="56"/>
        <v>0.2</v>
      </c>
      <c r="W145" s="37">
        <f t="shared" si="56"/>
        <v>8.4400000000000003E-2</v>
      </c>
      <c r="X145" s="37">
        <f t="shared" si="56"/>
        <v>0.76790000000000003</v>
      </c>
      <c r="Y145" s="37">
        <f t="shared" si="56"/>
        <v>0.51939999999999997</v>
      </c>
      <c r="AA145" s="37">
        <f t="shared" si="64"/>
        <v>0.26779999999999998</v>
      </c>
      <c r="AB145" s="37">
        <f t="shared" si="65"/>
        <v>0.44140000000000001</v>
      </c>
      <c r="AC145" s="37">
        <f t="shared" si="66"/>
        <v>0.37880000000000003</v>
      </c>
      <c r="AD145" s="37">
        <f t="shared" si="67"/>
        <v>0.25659999999999999</v>
      </c>
      <c r="AE145" s="37">
        <f t="shared" si="68"/>
        <v>0.26750000000000002</v>
      </c>
      <c r="AG145" s="38">
        <f t="shared" si="69"/>
        <v>8.9599999999999999E-2</v>
      </c>
      <c r="AH145" s="38">
        <f t="shared" si="70"/>
        <v>0.15659999999999999</v>
      </c>
      <c r="AI145" s="38">
        <f t="shared" si="71"/>
        <v>0.14069999999999999</v>
      </c>
      <c r="AJ145" s="38">
        <f t="shared" si="72"/>
        <v>9.4299999999999995E-2</v>
      </c>
      <c r="AK145" s="38">
        <f t="shared" si="73"/>
        <v>9.9699999999999997E-2</v>
      </c>
      <c r="AM145" s="38">
        <f t="shared" si="74"/>
        <v>5.8000000000000003E-2</v>
      </c>
      <c r="AN145" s="38">
        <f t="shared" si="75"/>
        <v>8.3000000000000004E-2</v>
      </c>
      <c r="AO145" s="38">
        <f t="shared" si="76"/>
        <v>8.7300000000000003E-2</v>
      </c>
      <c r="AP145" s="38">
        <f t="shared" si="77"/>
        <v>8.9499999999999996E-2</v>
      </c>
      <c r="AQ145" s="38">
        <f t="shared" si="78"/>
        <v>7.85E-2</v>
      </c>
      <c r="AR145" s="38"/>
      <c r="AS145" s="38">
        <f t="shared" si="79"/>
        <v>4.8899999999999999E-2</v>
      </c>
      <c r="AT145" s="38">
        <f t="shared" si="80"/>
        <v>0.1671</v>
      </c>
      <c r="AU145" s="38">
        <f t="shared" si="81"/>
        <v>0.2382</v>
      </c>
      <c r="AV145" s="38">
        <f t="shared" si="82"/>
        <v>0.3997</v>
      </c>
      <c r="AW145" s="38">
        <f t="shared" si="83"/>
        <v>0.41349999999999998</v>
      </c>
    </row>
    <row r="146" spans="1:49" ht="15.75" x14ac:dyDescent="0.25">
      <c r="B146">
        <v>0.66</v>
      </c>
      <c r="C146">
        <v>0.68</v>
      </c>
      <c r="D146">
        <v>0.81</v>
      </c>
      <c r="E146">
        <v>0.56999999999999995</v>
      </c>
      <c r="F146">
        <v>0.56999999999999995</v>
      </c>
      <c r="G146" t="s">
        <v>24</v>
      </c>
      <c r="H146">
        <f t="shared" si="57"/>
        <v>0.49809999999999999</v>
      </c>
      <c r="I146">
        <f t="shared" si="58"/>
        <v>0.18340000000000001</v>
      </c>
      <c r="J146">
        <f t="shared" si="59"/>
        <v>1.6799999999999999E-2</v>
      </c>
      <c r="K146">
        <f t="shared" si="60"/>
        <v>0.1759</v>
      </c>
      <c r="L146" s="47">
        <f t="shared" si="61"/>
        <v>1.6799999999999999E-2</v>
      </c>
      <c r="M146" t="str">
        <f t="shared" si="62"/>
        <v>Middle</v>
      </c>
      <c r="N146">
        <f t="shared" si="63"/>
        <v>1</v>
      </c>
      <c r="O146">
        <f>'Test_IF-có_validate'!O146</f>
        <v>0.73329999999999995</v>
      </c>
      <c r="P146">
        <f>'Test_IF-có_validate'!P146</f>
        <v>0.75560000000000005</v>
      </c>
      <c r="Q146">
        <f>'Test_IF-có_validate'!Q146</f>
        <v>0.88890000000000002</v>
      </c>
      <c r="R146">
        <f>'Test_IF-có_validate'!R146</f>
        <v>0.57579999999999998</v>
      </c>
      <c r="S146">
        <f>'Test_IF-có_validate'!S146</f>
        <v>0.57140000000000002</v>
      </c>
      <c r="U146" s="37">
        <f t="shared" si="56"/>
        <v>0.15390000000000001</v>
      </c>
      <c r="V146" s="37">
        <f t="shared" si="56"/>
        <v>0.13919999999999999</v>
      </c>
      <c r="W146" s="37">
        <f t="shared" si="56"/>
        <v>5.8799999999999998E-2</v>
      </c>
      <c r="X146" s="37">
        <f t="shared" si="56"/>
        <v>0.26919999999999999</v>
      </c>
      <c r="Y146" s="37">
        <f t="shared" si="56"/>
        <v>0.27279999999999999</v>
      </c>
      <c r="AA146" s="37">
        <f t="shared" si="64"/>
        <v>0.35589999999999999</v>
      </c>
      <c r="AB146" s="37">
        <f t="shared" si="65"/>
        <v>0.50870000000000004</v>
      </c>
      <c r="AC146" s="37">
        <f t="shared" si="66"/>
        <v>0.40799999999999997</v>
      </c>
      <c r="AD146" s="37">
        <f t="shared" si="67"/>
        <v>0.2044</v>
      </c>
      <c r="AE146" s="37">
        <f t="shared" si="68"/>
        <v>0.50880000000000003</v>
      </c>
      <c r="AG146" s="38">
        <f t="shared" si="69"/>
        <v>0.1232</v>
      </c>
      <c r="AH146" s="38">
        <f t="shared" si="70"/>
        <v>0.183</v>
      </c>
      <c r="AI146" s="38">
        <f t="shared" si="71"/>
        <v>0.15260000000000001</v>
      </c>
      <c r="AJ146" s="38">
        <f t="shared" si="72"/>
        <v>7.2800000000000004E-2</v>
      </c>
      <c r="AK146" s="38">
        <f t="shared" si="73"/>
        <v>0.18720000000000001</v>
      </c>
      <c r="AM146" s="38">
        <f t="shared" si="74"/>
        <v>9.1700000000000004E-2</v>
      </c>
      <c r="AN146" s="38">
        <f t="shared" si="75"/>
        <v>0.1094</v>
      </c>
      <c r="AO146" s="38">
        <f t="shared" si="76"/>
        <v>9.9699999999999997E-2</v>
      </c>
      <c r="AP146" s="38">
        <f t="shared" si="77"/>
        <v>7.7600000000000002E-2</v>
      </c>
      <c r="AQ146" s="38">
        <f t="shared" si="78"/>
        <v>1.0200000000000001E-2</v>
      </c>
      <c r="AR146" s="38"/>
      <c r="AS146" s="38">
        <f t="shared" si="79"/>
        <v>8.2699999999999996E-2</v>
      </c>
      <c r="AT146" s="38">
        <f t="shared" si="80"/>
        <v>0.23719999999999999</v>
      </c>
      <c r="AU146" s="38">
        <f t="shared" si="81"/>
        <v>0.26900000000000002</v>
      </c>
      <c r="AV146" s="38">
        <f t="shared" si="82"/>
        <v>5.8299999999999998E-2</v>
      </c>
      <c r="AW146" s="38">
        <f t="shared" si="83"/>
        <v>0.17180000000000001</v>
      </c>
    </row>
    <row r="147" spans="1:49" ht="15.75" x14ac:dyDescent="0.25">
      <c r="B147">
        <v>0.68</v>
      </c>
      <c r="C147">
        <v>0.64</v>
      </c>
      <c r="D147">
        <v>0.79</v>
      </c>
      <c r="E147">
        <v>0.97</v>
      </c>
      <c r="F147">
        <v>0.24</v>
      </c>
      <c r="G147" t="s">
        <v>24</v>
      </c>
      <c r="H147">
        <f t="shared" si="57"/>
        <v>0.20050000000000001</v>
      </c>
      <c r="I147">
        <f t="shared" si="58"/>
        <v>7.4700000000000003E-2</v>
      </c>
      <c r="J147">
        <f t="shared" si="59"/>
        <v>0.1109</v>
      </c>
      <c r="K147">
        <f t="shared" si="60"/>
        <v>0.4884</v>
      </c>
      <c r="L147" s="47">
        <f t="shared" si="61"/>
        <v>7.4700000000000003E-2</v>
      </c>
      <c r="M147" t="str">
        <f t="shared" si="62"/>
        <v>Low</v>
      </c>
      <c r="N147">
        <f t="shared" si="63"/>
        <v>0</v>
      </c>
      <c r="O147">
        <f>'Test_IF-có_validate'!O147</f>
        <v>0.75560000000000005</v>
      </c>
      <c r="P147">
        <f>'Test_IF-có_validate'!P147</f>
        <v>0.71109999999999995</v>
      </c>
      <c r="Q147">
        <f>'Test_IF-có_validate'!Q147</f>
        <v>0.86670000000000003</v>
      </c>
      <c r="R147">
        <f>'Test_IF-có_validate'!R147</f>
        <v>0.9798</v>
      </c>
      <c r="S147">
        <f>'Test_IF-có_validate'!S147</f>
        <v>0.23469999999999999</v>
      </c>
      <c r="U147" s="37">
        <f t="shared" si="56"/>
        <v>0.13919999999999999</v>
      </c>
      <c r="V147" s="37">
        <f t="shared" si="56"/>
        <v>0.16880000000000001</v>
      </c>
      <c r="W147" s="37">
        <f t="shared" si="56"/>
        <v>7.1400000000000005E-2</v>
      </c>
      <c r="X147" s="37">
        <f t="shared" si="56"/>
        <v>1.0200000000000001E-2</v>
      </c>
      <c r="Y147" s="37">
        <f t="shared" si="56"/>
        <v>0.61980000000000002</v>
      </c>
      <c r="AA147" s="37">
        <f t="shared" si="64"/>
        <v>0.3725</v>
      </c>
      <c r="AB147" s="37">
        <f t="shared" si="65"/>
        <v>0.4758</v>
      </c>
      <c r="AC147" s="37">
        <f t="shared" si="66"/>
        <v>0.39360000000000001</v>
      </c>
      <c r="AD147" s="37">
        <f t="shared" si="67"/>
        <v>0.4945</v>
      </c>
      <c r="AE147" s="37">
        <f t="shared" si="68"/>
        <v>0.1825</v>
      </c>
      <c r="AG147" s="38">
        <f t="shared" si="69"/>
        <v>0.12970000000000001</v>
      </c>
      <c r="AH147" s="38">
        <f t="shared" si="70"/>
        <v>0.17</v>
      </c>
      <c r="AI147" s="38">
        <f t="shared" si="71"/>
        <v>0.1467</v>
      </c>
      <c r="AJ147" s="38">
        <f t="shared" si="72"/>
        <v>0.18720000000000001</v>
      </c>
      <c r="AK147" s="38">
        <f t="shared" si="73"/>
        <v>6.8000000000000005E-2</v>
      </c>
      <c r="AM147" s="38">
        <f t="shared" si="74"/>
        <v>9.8199999999999996E-2</v>
      </c>
      <c r="AN147" s="38">
        <f t="shared" si="75"/>
        <v>9.64E-2</v>
      </c>
      <c r="AO147" s="38">
        <f t="shared" si="76"/>
        <v>9.3600000000000003E-2</v>
      </c>
      <c r="AP147" s="38">
        <f t="shared" si="77"/>
        <v>0.19189999999999999</v>
      </c>
      <c r="AQ147" s="38">
        <f t="shared" si="78"/>
        <v>0.11070000000000001</v>
      </c>
      <c r="AR147" s="38"/>
      <c r="AS147" s="38">
        <f t="shared" si="79"/>
        <v>8.9200000000000002E-2</v>
      </c>
      <c r="AT147" s="38">
        <f t="shared" si="80"/>
        <v>0.20280000000000001</v>
      </c>
      <c r="AU147" s="38">
        <f t="shared" si="81"/>
        <v>0.25380000000000003</v>
      </c>
      <c r="AV147" s="38">
        <f t="shared" si="82"/>
        <v>0.35980000000000001</v>
      </c>
      <c r="AW147" s="38">
        <f t="shared" si="83"/>
        <v>0.50629999999999997</v>
      </c>
    </row>
    <row r="148" spans="1:49" s="47" customFormat="1" ht="15.75" x14ac:dyDescent="0.25">
      <c r="A148" s="47" t="s">
        <v>49</v>
      </c>
      <c r="B148" s="47">
        <f>MIN(B3:B147)</f>
        <v>0</v>
      </c>
      <c r="C148" s="47">
        <f>MIN(C3:C147)</f>
        <v>0</v>
      </c>
      <c r="D148" s="47">
        <f>MIN(D3:D147)</f>
        <v>0.01</v>
      </c>
      <c r="E148" s="47">
        <f>MIN(E3:E147)</f>
        <v>0</v>
      </c>
      <c r="F148" s="47">
        <f>MIN(F3:F147)</f>
        <v>0.01</v>
      </c>
      <c r="O148">
        <f t="shared" ref="O148:S149" si="84">ROUND((B148-B$148)/(B$149-B$148),4)</f>
        <v>0</v>
      </c>
      <c r="P148">
        <f t="shared" si="84"/>
        <v>0</v>
      </c>
      <c r="Q148">
        <f t="shared" si="84"/>
        <v>0</v>
      </c>
      <c r="R148">
        <f t="shared" si="84"/>
        <v>0</v>
      </c>
      <c r="S148">
        <f t="shared" si="84"/>
        <v>0</v>
      </c>
      <c r="U148" s="37">
        <f t="shared" si="56"/>
        <v>1</v>
      </c>
      <c r="V148" s="37">
        <f t="shared" si="56"/>
        <v>1</v>
      </c>
      <c r="W148" s="37">
        <f t="shared" si="56"/>
        <v>1</v>
      </c>
      <c r="X148" s="37">
        <f t="shared" si="56"/>
        <v>1</v>
      </c>
      <c r="Y148" s="37">
        <f t="shared" si="56"/>
        <v>1</v>
      </c>
      <c r="AA148" s="37">
        <f>ROUND((ABS(O148-O$154)+ABS(U148-U$154)+ABS((1-O$154-O148)-(1-U$154-U148)))/3,4)</f>
        <v>0.66669999999999996</v>
      </c>
      <c r="AB148" s="37"/>
      <c r="AC148" s="37"/>
      <c r="AD148" s="37"/>
      <c r="AE148" s="37"/>
    </row>
    <row r="149" spans="1:49" s="47" customFormat="1" ht="15.75" x14ac:dyDescent="0.25">
      <c r="A149" s="47" t="s">
        <v>54</v>
      </c>
      <c r="B149" s="47">
        <f>MAX(B3:B147)</f>
        <v>0.9</v>
      </c>
      <c r="C149" s="47">
        <f>MAX(C3:C147)</f>
        <v>0.9</v>
      </c>
      <c r="D149" s="47">
        <f>MAX(D3:D147)</f>
        <v>0.91</v>
      </c>
      <c r="E149" s="47">
        <f>MAX(E3:E147)</f>
        <v>0.99</v>
      </c>
      <c r="F149" s="47">
        <f>MAX(F3:F147)</f>
        <v>0.99</v>
      </c>
      <c r="O149">
        <f t="shared" si="84"/>
        <v>1</v>
      </c>
      <c r="P149">
        <f t="shared" si="84"/>
        <v>1</v>
      </c>
      <c r="Q149">
        <f t="shared" si="84"/>
        <v>1</v>
      </c>
      <c r="R149">
        <f t="shared" si="84"/>
        <v>1</v>
      </c>
      <c r="S149">
        <f t="shared" si="84"/>
        <v>1</v>
      </c>
      <c r="U149" s="37">
        <f t="shared" si="56"/>
        <v>0</v>
      </c>
      <c r="V149" s="37">
        <f t="shared" si="56"/>
        <v>0</v>
      </c>
      <c r="W149" s="37">
        <f t="shared" si="56"/>
        <v>0</v>
      </c>
      <c r="X149" s="37">
        <f t="shared" si="56"/>
        <v>0</v>
      </c>
      <c r="Y149" s="37">
        <f t="shared" si="56"/>
        <v>0</v>
      </c>
      <c r="AA149" s="37">
        <f>ROUND((ABS(O149-O$154)+ABS(U149-U$154)+ABS((1-O$154-O149)-(1-U$154-U149)))/3,4)</f>
        <v>0.66669999999999996</v>
      </c>
      <c r="AB149" s="37"/>
      <c r="AC149" s="37"/>
      <c r="AD149" s="37"/>
      <c r="AE149" s="37"/>
    </row>
    <row r="150" spans="1:49" ht="15.75" x14ac:dyDescent="0.25">
      <c r="M150" t="s">
        <v>57</v>
      </c>
      <c r="N150">
        <f>SUM(N3:N147)/145</f>
        <v>0.50344827586206897</v>
      </c>
      <c r="U150" s="37"/>
      <c r="V150" s="37"/>
      <c r="W150" s="37"/>
      <c r="X150" s="37"/>
      <c r="Y150" s="37"/>
      <c r="AA150" s="37"/>
      <c r="AB150" s="37"/>
      <c r="AC150" s="37"/>
      <c r="AD150" s="37"/>
      <c r="AE150" s="37"/>
    </row>
    <row r="151" spans="1:49" ht="15.75" x14ac:dyDescent="0.25">
      <c r="U151" s="37"/>
      <c r="V151" s="37"/>
      <c r="W151" s="37"/>
      <c r="X151" s="37"/>
      <c r="Y151" s="37"/>
      <c r="AA151" s="37"/>
      <c r="AB151" s="37"/>
      <c r="AC151" s="37"/>
      <c r="AD151" s="37"/>
      <c r="AE151" s="37"/>
    </row>
    <row r="152" spans="1:49" ht="15.75" x14ac:dyDescent="0.25">
      <c r="U152" s="37"/>
      <c r="V152" s="37"/>
      <c r="W152" s="37"/>
      <c r="X152" s="37"/>
      <c r="Y152" s="37"/>
      <c r="AA152" s="37"/>
      <c r="AB152" s="37"/>
      <c r="AC152" s="37"/>
      <c r="AD152" s="37"/>
      <c r="AE152" s="37"/>
    </row>
    <row r="153" spans="1:49" ht="15.75" x14ac:dyDescent="0.25">
      <c r="U153" s="37"/>
      <c r="V153" s="37"/>
      <c r="W153" s="37"/>
      <c r="X153" s="37"/>
      <c r="Y153" s="37"/>
      <c r="AA153" s="37"/>
      <c r="AB153" s="37"/>
      <c r="AC153" s="37"/>
      <c r="AD153" s="37"/>
      <c r="AE153" s="37"/>
    </row>
    <row r="154" spans="1:49" ht="15.75" x14ac:dyDescent="0.25">
      <c r="A154" t="s">
        <v>43</v>
      </c>
      <c r="B154">
        <v>0.30599999999999999</v>
      </c>
      <c r="C154">
        <v>0.19800000000000001</v>
      </c>
      <c r="D154">
        <v>0.36599999999999999</v>
      </c>
      <c r="E154">
        <v>0.35899999999999999</v>
      </c>
      <c r="F154">
        <v>9.0999999999999998E-2</v>
      </c>
      <c r="O154">
        <f>'Test_IF-có_validate'!O154</f>
        <v>0.34</v>
      </c>
      <c r="P154">
        <f>'Test_IF-có_validate'!P154</f>
        <v>0.22</v>
      </c>
      <c r="Q154">
        <f>'Test_IF-có_validate'!Q154</f>
        <v>0.39560000000000001</v>
      </c>
      <c r="R154">
        <f>'Test_IF-có_validate'!R154</f>
        <v>0.36259999999999998</v>
      </c>
      <c r="S154">
        <f>'Test_IF-có_validate'!S154</f>
        <v>8.2699999999999996E-2</v>
      </c>
      <c r="U154" s="37">
        <f t="shared" ref="U154:Y157" si="85">ROUND((1-O154)/(1+O154),4)</f>
        <v>0.49249999999999999</v>
      </c>
      <c r="V154" s="37">
        <f t="shared" si="85"/>
        <v>0.63929999999999998</v>
      </c>
      <c r="W154" s="37">
        <f t="shared" si="85"/>
        <v>0.43309999999999998</v>
      </c>
      <c r="X154" s="37">
        <f t="shared" si="85"/>
        <v>0.46779999999999999</v>
      </c>
      <c r="Y154" s="37">
        <f t="shared" si="85"/>
        <v>0.84719999999999995</v>
      </c>
      <c r="AA154" s="37">
        <f t="shared" ref="AA154:AE157" si="86">ROUND((ABS(O154-O$154)+ABS(U154-U$154)+ABS(MAX(O$154,U154)-MAX(U$154,O154)))/3,4)</f>
        <v>0</v>
      </c>
      <c r="AB154" s="37">
        <f t="shared" si="86"/>
        <v>0</v>
      </c>
      <c r="AC154" s="37">
        <f t="shared" si="86"/>
        <v>0</v>
      </c>
      <c r="AD154" s="37">
        <f t="shared" si="86"/>
        <v>0</v>
      </c>
      <c r="AE154" s="37">
        <f t="shared" si="86"/>
        <v>0</v>
      </c>
    </row>
    <row r="155" spans="1:49" ht="15.75" x14ac:dyDescent="0.25">
      <c r="A155" t="s">
        <v>48</v>
      </c>
      <c r="B155">
        <v>0.32100000000000001</v>
      </c>
      <c r="C155">
        <v>0.33700000000000002</v>
      </c>
      <c r="D155">
        <v>0.43099999999999999</v>
      </c>
      <c r="E155">
        <v>0.497</v>
      </c>
      <c r="F155">
        <v>0.23799999999999999</v>
      </c>
      <c r="O155">
        <f>'Test_IF-có_validate'!O155</f>
        <v>0.35670000000000002</v>
      </c>
      <c r="P155">
        <f>'Test_IF-có_validate'!P155</f>
        <v>0.37440000000000001</v>
      </c>
      <c r="Q155">
        <f>'Test_IF-có_validate'!Q155</f>
        <v>0.46779999999999999</v>
      </c>
      <c r="R155">
        <f>'Test_IF-có_validate'!R155</f>
        <v>0.502</v>
      </c>
      <c r="S155">
        <f>'Test_IF-có_validate'!S155</f>
        <v>0.23269999999999999</v>
      </c>
      <c r="U155" s="37">
        <f t="shared" si="85"/>
        <v>0.47420000000000001</v>
      </c>
      <c r="V155" s="37">
        <f t="shared" si="85"/>
        <v>0.45519999999999999</v>
      </c>
      <c r="W155" s="37">
        <f t="shared" si="85"/>
        <v>0.36259999999999998</v>
      </c>
      <c r="X155" s="37">
        <f t="shared" si="85"/>
        <v>0.33160000000000001</v>
      </c>
      <c r="Y155" s="37">
        <f t="shared" si="85"/>
        <v>0.62250000000000005</v>
      </c>
      <c r="AA155" s="37">
        <f t="shared" si="86"/>
        <v>1.78E-2</v>
      </c>
      <c r="AB155" s="37">
        <f t="shared" si="86"/>
        <v>0.17419999999999999</v>
      </c>
      <c r="AC155" s="37">
        <f t="shared" si="86"/>
        <v>7.1599999999999997E-2</v>
      </c>
      <c r="AD155" s="37">
        <f t="shared" si="86"/>
        <v>0.13830000000000001</v>
      </c>
      <c r="AE155" s="37">
        <f t="shared" si="86"/>
        <v>0.19980000000000001</v>
      </c>
    </row>
    <row r="156" spans="1:49" ht="15.75" x14ac:dyDescent="0.25">
      <c r="A156" t="s">
        <v>44</v>
      </c>
      <c r="B156">
        <v>0.40100000000000002</v>
      </c>
      <c r="C156">
        <v>0.372</v>
      </c>
      <c r="D156">
        <v>0.51</v>
      </c>
      <c r="E156">
        <v>0.34599999999999997</v>
      </c>
      <c r="F156">
        <v>0.53900000000000003</v>
      </c>
      <c r="O156">
        <f>'Test_IF-có_validate'!O156</f>
        <v>0.4456</v>
      </c>
      <c r="P156">
        <f>'Test_IF-có_validate'!P156</f>
        <v>0.4133</v>
      </c>
      <c r="Q156">
        <f>'Test_IF-có_validate'!Q156</f>
        <v>0.55559999999999998</v>
      </c>
      <c r="R156">
        <f>'Test_IF-có_validate'!R156</f>
        <v>0.34949999999999998</v>
      </c>
      <c r="S156">
        <f>'Test_IF-có_validate'!S156</f>
        <v>0.53979999999999995</v>
      </c>
      <c r="U156" s="37">
        <f t="shared" si="85"/>
        <v>0.38350000000000001</v>
      </c>
      <c r="V156" s="37">
        <f t="shared" si="85"/>
        <v>0.41510000000000002</v>
      </c>
      <c r="W156" s="37">
        <f t="shared" si="85"/>
        <v>0.28570000000000001</v>
      </c>
      <c r="X156" s="37">
        <f t="shared" si="85"/>
        <v>0.48199999999999998</v>
      </c>
      <c r="Y156" s="37">
        <f t="shared" si="85"/>
        <v>0.2989</v>
      </c>
      <c r="AA156" s="37">
        <f t="shared" si="86"/>
        <v>0.1079</v>
      </c>
      <c r="AB156" s="37">
        <f t="shared" si="86"/>
        <v>0.21390000000000001</v>
      </c>
      <c r="AC156" s="37">
        <f t="shared" si="86"/>
        <v>0.15579999999999999</v>
      </c>
      <c r="AD156" s="37">
        <f t="shared" si="86"/>
        <v>1.38E-2</v>
      </c>
      <c r="AE156" s="37">
        <f t="shared" si="86"/>
        <v>0.51790000000000003</v>
      </c>
    </row>
    <row r="157" spans="1:49" ht="15.75" x14ac:dyDescent="0.25">
      <c r="A157" t="s">
        <v>45</v>
      </c>
      <c r="B157">
        <v>0.42499999999999999</v>
      </c>
      <c r="C157">
        <v>0.43099999999999999</v>
      </c>
      <c r="D157">
        <v>0.50600000000000001</v>
      </c>
      <c r="E157">
        <v>0.50700000000000001</v>
      </c>
      <c r="F157">
        <v>0.77200000000000002</v>
      </c>
      <c r="O157">
        <f>'Test_IF-có_validate'!O157</f>
        <v>0.47220000000000001</v>
      </c>
      <c r="P157">
        <f>'Test_IF-có_validate'!P157</f>
        <v>0.47889999999999999</v>
      </c>
      <c r="Q157">
        <f>'Test_IF-có_validate'!Q157</f>
        <v>0.55110000000000003</v>
      </c>
      <c r="R157">
        <f>'Test_IF-có_validate'!R157</f>
        <v>0.5121</v>
      </c>
      <c r="S157">
        <f>'Test_IF-có_validate'!S157</f>
        <v>0.77759999999999996</v>
      </c>
      <c r="U157" s="37">
        <f t="shared" si="85"/>
        <v>0.35849999999999999</v>
      </c>
      <c r="V157" s="37">
        <f t="shared" si="85"/>
        <v>0.35239999999999999</v>
      </c>
      <c r="W157" s="37">
        <f t="shared" si="85"/>
        <v>0.28939999999999999</v>
      </c>
      <c r="X157" s="37">
        <f t="shared" si="85"/>
        <v>0.32269999999999999</v>
      </c>
      <c r="Y157" s="37">
        <f t="shared" si="85"/>
        <v>0.12509999999999999</v>
      </c>
      <c r="AA157" s="37">
        <f t="shared" si="86"/>
        <v>0.13339999999999999</v>
      </c>
      <c r="AB157" s="37">
        <f t="shared" si="86"/>
        <v>0.27760000000000001</v>
      </c>
      <c r="AC157" s="37">
        <f t="shared" si="86"/>
        <v>0.15160000000000001</v>
      </c>
      <c r="AD157" s="37">
        <f t="shared" si="86"/>
        <v>0.14799999999999999</v>
      </c>
      <c r="AE157" s="37">
        <f t="shared" si="86"/>
        <v>0.71299999999999997</v>
      </c>
    </row>
    <row r="158" spans="1:49" ht="15.75" x14ac:dyDescent="0.25">
      <c r="AA158" s="37"/>
      <c r="AB158" s="37"/>
      <c r="AC158" s="37"/>
      <c r="AD158" s="37"/>
      <c r="AE158" s="37"/>
    </row>
    <row r="159" spans="1:49" ht="15.75" x14ac:dyDescent="0.25">
      <c r="AA159" s="37"/>
      <c r="AB159" s="37"/>
      <c r="AC159" s="37"/>
      <c r="AD159" s="37"/>
      <c r="AE159" s="37"/>
    </row>
    <row r="160" spans="1:49" ht="15.75" x14ac:dyDescent="0.25">
      <c r="AA160" s="37"/>
      <c r="AB160" s="37"/>
      <c r="AC160" s="37"/>
      <c r="AD160" s="37"/>
      <c r="AE160" s="37"/>
    </row>
    <row r="161" spans="27:31" ht="15.75" x14ac:dyDescent="0.25">
      <c r="AA161" s="37"/>
      <c r="AB161" s="37"/>
      <c r="AC161" s="37"/>
      <c r="AD161" s="37"/>
      <c r="AE161" s="37"/>
    </row>
    <row r="162" spans="27:31" ht="15.75" x14ac:dyDescent="0.25">
      <c r="AA162" s="37"/>
      <c r="AB162" s="37"/>
      <c r="AC162" s="37"/>
      <c r="AD162" s="37"/>
      <c r="AE162" s="37"/>
    </row>
    <row r="163" spans="27:31" ht="15.75" x14ac:dyDescent="0.25">
      <c r="AA163" s="37"/>
      <c r="AB163" s="37"/>
      <c r="AC163" s="37"/>
      <c r="AD163" s="37"/>
      <c r="AE163" s="37"/>
    </row>
    <row r="164" spans="27:31" ht="15.75" x14ac:dyDescent="0.25">
      <c r="AA164" s="37"/>
      <c r="AB164" s="37"/>
      <c r="AC164" s="37"/>
      <c r="AD164" s="37"/>
      <c r="AE164" s="37"/>
    </row>
    <row r="165" spans="27:31" ht="15.75" x14ac:dyDescent="0.25">
      <c r="AA165" s="37"/>
      <c r="AB165" s="37"/>
      <c r="AC165" s="37"/>
      <c r="AD165" s="37"/>
      <c r="AE165" s="37"/>
    </row>
    <row r="166" spans="27:31" ht="15.75" x14ac:dyDescent="0.25">
      <c r="AA166" s="37"/>
      <c r="AB166" s="37"/>
      <c r="AC166" s="37"/>
      <c r="AD166" s="37"/>
      <c r="AE166" s="37"/>
    </row>
    <row r="167" spans="27:31" ht="15.75" x14ac:dyDescent="0.25">
      <c r="AA167" s="37"/>
      <c r="AB167" s="37"/>
      <c r="AC167" s="37"/>
      <c r="AD167" s="37"/>
      <c r="AE167" s="37"/>
    </row>
    <row r="168" spans="27:31" ht="15.75" x14ac:dyDescent="0.25">
      <c r="AA168" s="37"/>
      <c r="AB168" s="37"/>
      <c r="AC168" s="37"/>
      <c r="AD168" s="37"/>
      <c r="AE168" s="37"/>
    </row>
    <row r="169" spans="27:31" ht="15.75" x14ac:dyDescent="0.25">
      <c r="AA169" s="37"/>
      <c r="AB169" s="37"/>
      <c r="AC169" s="37"/>
      <c r="AD169" s="37"/>
      <c r="AE169" s="37"/>
    </row>
    <row r="170" spans="27:31" ht="15.75" x14ac:dyDescent="0.25">
      <c r="AA170" s="37"/>
      <c r="AB170" s="37"/>
      <c r="AC170" s="37"/>
      <c r="AD170" s="37"/>
      <c r="AE170" s="37"/>
    </row>
    <row r="171" spans="27:31" ht="15.75" x14ac:dyDescent="0.25">
      <c r="AA171" s="37"/>
      <c r="AB171" s="37"/>
      <c r="AC171" s="37"/>
      <c r="AD171" s="37"/>
      <c r="AE171" s="37"/>
    </row>
    <row r="172" spans="27:31" ht="15.75" x14ac:dyDescent="0.25">
      <c r="AA172" s="37"/>
      <c r="AB172" s="37"/>
      <c r="AC172" s="37"/>
      <c r="AD172" s="37"/>
      <c r="AE172" s="37"/>
    </row>
    <row r="173" spans="27:31" ht="15.75" x14ac:dyDescent="0.25">
      <c r="AA173" s="37"/>
      <c r="AB173" s="37"/>
      <c r="AC173" s="37"/>
      <c r="AD173" s="37"/>
      <c r="AE173" s="37"/>
    </row>
    <row r="174" spans="27:31" ht="15.75" x14ac:dyDescent="0.25">
      <c r="AA174" s="37"/>
      <c r="AB174" s="37"/>
      <c r="AC174" s="37"/>
      <c r="AD174" s="37"/>
      <c r="AE174" s="37"/>
    </row>
    <row r="175" spans="27:31" ht="15.75" x14ac:dyDescent="0.25">
      <c r="AA175" s="37"/>
      <c r="AB175" s="37"/>
      <c r="AC175" s="37"/>
      <c r="AD175" s="37"/>
      <c r="AE175" s="37"/>
    </row>
    <row r="176" spans="27:31" ht="15.75" x14ac:dyDescent="0.25">
      <c r="AA176" s="37"/>
      <c r="AB176" s="37"/>
      <c r="AC176" s="37"/>
      <c r="AD176" s="37"/>
      <c r="AE176" s="37"/>
    </row>
    <row r="177" spans="27:31" ht="15.75" x14ac:dyDescent="0.25">
      <c r="AA177" s="37"/>
      <c r="AB177" s="37"/>
      <c r="AC177" s="37"/>
      <c r="AD177" s="37"/>
      <c r="AE177" s="37"/>
    </row>
    <row r="178" spans="27:31" ht="15.75" x14ac:dyDescent="0.25">
      <c r="AA178" s="37"/>
      <c r="AB178" s="37"/>
      <c r="AC178" s="37"/>
      <c r="AD178" s="37"/>
      <c r="AE178" s="37"/>
    </row>
    <row r="179" spans="27:31" ht="15.75" x14ac:dyDescent="0.25">
      <c r="AA179" s="37"/>
      <c r="AB179" s="37"/>
      <c r="AC179" s="37"/>
      <c r="AD179" s="37"/>
      <c r="AE179" s="37"/>
    </row>
    <row r="180" spans="27:31" ht="15.75" x14ac:dyDescent="0.25">
      <c r="AA180" s="37"/>
      <c r="AB180" s="37"/>
      <c r="AC180" s="37"/>
      <c r="AD180" s="37"/>
      <c r="AE180" s="37"/>
    </row>
    <row r="181" spans="27:31" ht="15.75" x14ac:dyDescent="0.25">
      <c r="AA181" s="37"/>
      <c r="AB181" s="37"/>
      <c r="AC181" s="37"/>
      <c r="AD181" s="37"/>
      <c r="AE181" s="37"/>
    </row>
    <row r="182" spans="27:31" ht="15.75" x14ac:dyDescent="0.25">
      <c r="AA182" s="37"/>
      <c r="AB182" s="37"/>
      <c r="AC182" s="37"/>
      <c r="AD182" s="37"/>
      <c r="AE182" s="37"/>
    </row>
    <row r="183" spans="27:31" ht="15.75" x14ac:dyDescent="0.25">
      <c r="AA183" s="37"/>
      <c r="AB183" s="37"/>
      <c r="AC183" s="37"/>
      <c r="AD183" s="37"/>
      <c r="AE183" s="37"/>
    </row>
    <row r="184" spans="27:31" ht="15.75" x14ac:dyDescent="0.25">
      <c r="AA184" s="37"/>
      <c r="AB184" s="37"/>
      <c r="AC184" s="37"/>
      <c r="AD184" s="37"/>
      <c r="AE184" s="37"/>
    </row>
    <row r="185" spans="27:31" ht="15.75" x14ac:dyDescent="0.25">
      <c r="AA185" s="37"/>
      <c r="AB185" s="37"/>
      <c r="AC185" s="37"/>
      <c r="AD185" s="37"/>
      <c r="AE185" s="37"/>
    </row>
    <row r="186" spans="27:31" ht="15.75" x14ac:dyDescent="0.25">
      <c r="AA186" s="37"/>
      <c r="AB186" s="37"/>
      <c r="AC186" s="37"/>
      <c r="AD186" s="37"/>
      <c r="AE186" s="37"/>
    </row>
    <row r="187" spans="27:31" ht="15.75" x14ac:dyDescent="0.25">
      <c r="AA187" s="37"/>
      <c r="AB187" s="37"/>
      <c r="AC187" s="37"/>
      <c r="AD187" s="37"/>
      <c r="AE187" s="37"/>
    </row>
    <row r="188" spans="27:31" ht="15.75" x14ac:dyDescent="0.25">
      <c r="AA188" s="37"/>
      <c r="AB188" s="37"/>
      <c r="AC188" s="37"/>
      <c r="AD188" s="37"/>
      <c r="AE188" s="37"/>
    </row>
    <row r="189" spans="27:31" ht="15.75" x14ac:dyDescent="0.25">
      <c r="AA189" s="37"/>
      <c r="AB189" s="37"/>
      <c r="AC189" s="37"/>
      <c r="AD189" s="37"/>
      <c r="AE189" s="37"/>
    </row>
    <row r="190" spans="27:31" ht="15.75" x14ac:dyDescent="0.25">
      <c r="AA190" s="37"/>
      <c r="AB190" s="37"/>
      <c r="AC190" s="37"/>
      <c r="AD190" s="37"/>
      <c r="AE190" s="37"/>
    </row>
    <row r="191" spans="27:31" ht="15.75" x14ac:dyDescent="0.25">
      <c r="AA191" s="37"/>
      <c r="AB191" s="37"/>
      <c r="AC191" s="37"/>
      <c r="AD191" s="37"/>
      <c r="AE191" s="37"/>
    </row>
    <row r="192" spans="27:31" ht="15.75" x14ac:dyDescent="0.25">
      <c r="AA192" s="37"/>
      <c r="AB192" s="37"/>
      <c r="AC192" s="37"/>
      <c r="AD192" s="37"/>
      <c r="AE192" s="37"/>
    </row>
    <row r="193" spans="27:31" ht="15.75" x14ac:dyDescent="0.25">
      <c r="AA193" s="37"/>
      <c r="AB193" s="37"/>
      <c r="AC193" s="37"/>
      <c r="AD193" s="37"/>
      <c r="AE193" s="37"/>
    </row>
    <row r="194" spans="27:31" ht="15.75" x14ac:dyDescent="0.25">
      <c r="AA194" s="37"/>
      <c r="AB194" s="37"/>
      <c r="AC194" s="37"/>
      <c r="AD194" s="37"/>
      <c r="AE194" s="37"/>
    </row>
    <row r="195" spans="27:31" ht="15.75" x14ac:dyDescent="0.25">
      <c r="AA195" s="37"/>
      <c r="AB195" s="37"/>
      <c r="AC195" s="37"/>
      <c r="AD195" s="37"/>
      <c r="AE195" s="37"/>
    </row>
    <row r="196" spans="27:31" ht="15.75" x14ac:dyDescent="0.25">
      <c r="AA196" s="37"/>
      <c r="AB196" s="37"/>
      <c r="AC196" s="37"/>
      <c r="AD196" s="37"/>
      <c r="AE196" s="37"/>
    </row>
    <row r="197" spans="27:31" ht="15.75" x14ac:dyDescent="0.25">
      <c r="AA197" s="37"/>
      <c r="AB197" s="37"/>
      <c r="AC197" s="37"/>
      <c r="AD197" s="37"/>
      <c r="AE197" s="37"/>
    </row>
    <row r="198" spans="27:31" ht="15.75" x14ac:dyDescent="0.25">
      <c r="AA198" s="37"/>
      <c r="AB198" s="37"/>
      <c r="AC198" s="37"/>
      <c r="AD198" s="37"/>
      <c r="AE198" s="37"/>
    </row>
    <row r="199" spans="27:31" ht="15.75" x14ac:dyDescent="0.25">
      <c r="AA199" s="37"/>
      <c r="AB199" s="37"/>
      <c r="AC199" s="37"/>
      <c r="AD199" s="37"/>
      <c r="AE199" s="37"/>
    </row>
    <row r="200" spans="27:31" ht="15.75" x14ac:dyDescent="0.25">
      <c r="AA200" s="37"/>
      <c r="AB200" s="37"/>
      <c r="AC200" s="37"/>
      <c r="AD200" s="37"/>
      <c r="AE200" s="37"/>
    </row>
    <row r="201" spans="27:31" ht="15.75" x14ac:dyDescent="0.25">
      <c r="AA201" s="37"/>
      <c r="AB201" s="37"/>
      <c r="AC201" s="37"/>
      <c r="AD201" s="37"/>
      <c r="AE201" s="37"/>
    </row>
    <row r="202" spans="27:31" ht="15.75" x14ac:dyDescent="0.25">
      <c r="AA202" s="37"/>
      <c r="AB202" s="37"/>
      <c r="AC202" s="37"/>
      <c r="AD202" s="37"/>
      <c r="AE202" s="37"/>
    </row>
    <row r="203" spans="27:31" ht="15.75" x14ac:dyDescent="0.25">
      <c r="AA203" s="37"/>
      <c r="AB203" s="37"/>
      <c r="AC203" s="37"/>
      <c r="AD203" s="37"/>
      <c r="AE203" s="37"/>
    </row>
    <row r="204" spans="27:31" ht="15.75" x14ac:dyDescent="0.25">
      <c r="AA204" s="37"/>
      <c r="AB204" s="37"/>
      <c r="AC204" s="37"/>
      <c r="AD204" s="37"/>
      <c r="AE204" s="37"/>
    </row>
    <row r="205" spans="27:31" ht="15.75" x14ac:dyDescent="0.25">
      <c r="AA205" s="37"/>
      <c r="AB205" s="37"/>
      <c r="AC205" s="37"/>
      <c r="AD205" s="37"/>
      <c r="AE205" s="37"/>
    </row>
    <row r="206" spans="27:31" ht="15.75" x14ac:dyDescent="0.25">
      <c r="AA206" s="37"/>
      <c r="AB206" s="37"/>
      <c r="AC206" s="37"/>
      <c r="AD206" s="37"/>
      <c r="AE206" s="37"/>
    </row>
    <row r="207" spans="27:31" ht="15.75" x14ac:dyDescent="0.25">
      <c r="AA207" s="37"/>
      <c r="AB207" s="37"/>
      <c r="AC207" s="37"/>
      <c r="AD207" s="37"/>
      <c r="AE207" s="37"/>
    </row>
    <row r="208" spans="27:31" ht="15.75" x14ac:dyDescent="0.25">
      <c r="AA208" s="37"/>
      <c r="AB208" s="37"/>
      <c r="AC208" s="37"/>
      <c r="AD208" s="37"/>
      <c r="AE208" s="37"/>
    </row>
    <row r="209" spans="27:31" ht="15.75" x14ac:dyDescent="0.25">
      <c r="AA209" s="37"/>
      <c r="AB209" s="37"/>
      <c r="AC209" s="37"/>
      <c r="AD209" s="37"/>
      <c r="AE209" s="37"/>
    </row>
    <row r="210" spans="27:31" ht="15.75" x14ac:dyDescent="0.25">
      <c r="AA210" s="37"/>
      <c r="AB210" s="37"/>
      <c r="AC210" s="37"/>
      <c r="AD210" s="37"/>
      <c r="AE210" s="37"/>
    </row>
    <row r="211" spans="27:31" ht="15.75" x14ac:dyDescent="0.25">
      <c r="AA211" s="37"/>
      <c r="AB211" s="37"/>
      <c r="AC211" s="37"/>
      <c r="AD211" s="37"/>
      <c r="AE211" s="37"/>
    </row>
    <row r="212" spans="27:31" ht="15.75" x14ac:dyDescent="0.25">
      <c r="AA212" s="37"/>
      <c r="AB212" s="37"/>
      <c r="AC212" s="37"/>
      <c r="AD212" s="37"/>
      <c r="AE212" s="37"/>
    </row>
    <row r="213" spans="27:31" ht="15.75" x14ac:dyDescent="0.25">
      <c r="AA213" s="37"/>
      <c r="AB213" s="37"/>
      <c r="AC213" s="37"/>
      <c r="AD213" s="37"/>
      <c r="AE213" s="37"/>
    </row>
    <row r="214" spans="27:31" ht="15.75" x14ac:dyDescent="0.25">
      <c r="AA214" s="37"/>
      <c r="AB214" s="37"/>
      <c r="AC214" s="37"/>
      <c r="AD214" s="37"/>
      <c r="AE214" s="37"/>
    </row>
    <row r="215" spans="27:31" ht="15.75" x14ac:dyDescent="0.25">
      <c r="AA215" s="37"/>
      <c r="AB215" s="37"/>
      <c r="AC215" s="37"/>
      <c r="AD215" s="37"/>
      <c r="AE215" s="37"/>
    </row>
    <row r="216" spans="27:31" ht="15.75" x14ac:dyDescent="0.25">
      <c r="AA216" s="37"/>
      <c r="AB216" s="37"/>
      <c r="AC216" s="37"/>
      <c r="AD216" s="37"/>
      <c r="AE216" s="37"/>
    </row>
    <row r="217" spans="27:31" ht="15.75" x14ac:dyDescent="0.25">
      <c r="AA217" s="37"/>
      <c r="AB217" s="37"/>
      <c r="AC217" s="37"/>
      <c r="AD217" s="37"/>
      <c r="AE217" s="37"/>
    </row>
    <row r="218" spans="27:31" ht="15.75" x14ac:dyDescent="0.25">
      <c r="AA218" s="37"/>
      <c r="AB218" s="37"/>
      <c r="AC218" s="37"/>
      <c r="AD218" s="37"/>
      <c r="AE218" s="37"/>
    </row>
    <row r="219" spans="27:31" ht="15.75" x14ac:dyDescent="0.25">
      <c r="AA219" s="37"/>
      <c r="AB219" s="37"/>
      <c r="AC219" s="37"/>
      <c r="AD219" s="37"/>
      <c r="AE219" s="37"/>
    </row>
    <row r="220" spans="27:31" ht="15.75" x14ac:dyDescent="0.25">
      <c r="AA220" s="37"/>
      <c r="AB220" s="37"/>
      <c r="AC220" s="37"/>
      <c r="AD220" s="37"/>
      <c r="AE220" s="37"/>
    </row>
    <row r="221" spans="27:31" ht="15.75" x14ac:dyDescent="0.25">
      <c r="AA221" s="37"/>
      <c r="AB221" s="37"/>
      <c r="AC221" s="37"/>
      <c r="AD221" s="37"/>
      <c r="AE221" s="37"/>
    </row>
    <row r="222" spans="27:31" ht="15.75" x14ac:dyDescent="0.25">
      <c r="AA222" s="37"/>
      <c r="AB222" s="37"/>
      <c r="AC222" s="37"/>
      <c r="AD222" s="37"/>
      <c r="AE222" s="37"/>
    </row>
    <row r="223" spans="27:31" ht="15.75" x14ac:dyDescent="0.25">
      <c r="AA223" s="37"/>
      <c r="AB223" s="37"/>
      <c r="AC223" s="37"/>
      <c r="AD223" s="37"/>
      <c r="AE223" s="37"/>
    </row>
    <row r="224" spans="27:31" ht="15.75" x14ac:dyDescent="0.25">
      <c r="AA224" s="37"/>
      <c r="AB224" s="37"/>
      <c r="AC224" s="37"/>
      <c r="AD224" s="37"/>
      <c r="AE224" s="37"/>
    </row>
    <row r="225" spans="27:31" ht="15.75" x14ac:dyDescent="0.25">
      <c r="AA225" s="37"/>
      <c r="AB225" s="37"/>
      <c r="AC225" s="37"/>
      <c r="AD225" s="37"/>
      <c r="AE225" s="37"/>
    </row>
    <row r="226" spans="27:31" ht="15.75" x14ac:dyDescent="0.25">
      <c r="AA226" s="37"/>
      <c r="AB226" s="37"/>
      <c r="AC226" s="37"/>
      <c r="AD226" s="37"/>
      <c r="AE226" s="37"/>
    </row>
    <row r="227" spans="27:31" ht="15.75" x14ac:dyDescent="0.25">
      <c r="AA227" s="37"/>
      <c r="AB227" s="37"/>
      <c r="AC227" s="37"/>
      <c r="AD227" s="37"/>
      <c r="AE227" s="37"/>
    </row>
    <row r="228" spans="27:31" ht="15.75" x14ac:dyDescent="0.25">
      <c r="AA228" s="37"/>
      <c r="AB228" s="37"/>
      <c r="AC228" s="37"/>
      <c r="AD228" s="37"/>
      <c r="AE228" s="37"/>
    </row>
    <row r="229" spans="27:31" ht="15.75" x14ac:dyDescent="0.25">
      <c r="AA229" s="37"/>
      <c r="AB229" s="37"/>
      <c r="AC229" s="37"/>
      <c r="AD229" s="37"/>
      <c r="AE229" s="37"/>
    </row>
    <row r="230" spans="27:31" ht="15.75" x14ac:dyDescent="0.25">
      <c r="AA230" s="37"/>
      <c r="AB230" s="37"/>
      <c r="AC230" s="37"/>
      <c r="AD230" s="37"/>
      <c r="AE230" s="37"/>
    </row>
    <row r="231" spans="27:31" ht="15.75" x14ac:dyDescent="0.25">
      <c r="AA231" s="37"/>
      <c r="AB231" s="37"/>
      <c r="AC231" s="37"/>
      <c r="AD231" s="37"/>
      <c r="AE231" s="37"/>
    </row>
    <row r="232" spans="27:31" ht="15.75" x14ac:dyDescent="0.25">
      <c r="AA232" s="37"/>
      <c r="AB232" s="37"/>
      <c r="AC232" s="37"/>
      <c r="AD232" s="37"/>
      <c r="AE232" s="37"/>
    </row>
    <row r="233" spans="27:31" ht="15.75" x14ac:dyDescent="0.25">
      <c r="AA233" s="37"/>
      <c r="AB233" s="37"/>
      <c r="AC233" s="37"/>
      <c r="AD233" s="37"/>
      <c r="AE233" s="37"/>
    </row>
    <row r="234" spans="27:31" ht="15.75" x14ac:dyDescent="0.25">
      <c r="AA234" s="37"/>
      <c r="AB234" s="37"/>
      <c r="AC234" s="37"/>
      <c r="AD234" s="37"/>
      <c r="AE234" s="37"/>
    </row>
    <row r="235" spans="27:31" ht="15.75" x14ac:dyDescent="0.25">
      <c r="AA235" s="37"/>
      <c r="AB235" s="37"/>
      <c r="AC235" s="37"/>
      <c r="AD235" s="37"/>
      <c r="AE235" s="37"/>
    </row>
    <row r="236" spans="27:31" ht="15.75" x14ac:dyDescent="0.25">
      <c r="AA236" s="37"/>
      <c r="AB236" s="37"/>
      <c r="AC236" s="37"/>
      <c r="AD236" s="37"/>
      <c r="AE236" s="37"/>
    </row>
    <row r="237" spans="27:31" ht="15.75" x14ac:dyDescent="0.25">
      <c r="AA237" s="37"/>
      <c r="AB237" s="37"/>
      <c r="AC237" s="37"/>
      <c r="AD237" s="37"/>
      <c r="AE237" s="37"/>
    </row>
    <row r="238" spans="27:31" ht="15.75" x14ac:dyDescent="0.25">
      <c r="AA238" s="37"/>
      <c r="AB238" s="37"/>
      <c r="AC238" s="37"/>
      <c r="AD238" s="37"/>
      <c r="AE238" s="37"/>
    </row>
    <row r="239" spans="27:31" ht="15.75" x14ac:dyDescent="0.25">
      <c r="AA239" s="37"/>
      <c r="AB239" s="37"/>
      <c r="AC239" s="37"/>
      <c r="AD239" s="37"/>
      <c r="AE239" s="37"/>
    </row>
    <row r="240" spans="27:31" ht="15.75" x14ac:dyDescent="0.25">
      <c r="AA240" s="37"/>
      <c r="AB240" s="37"/>
      <c r="AC240" s="37"/>
      <c r="AD240" s="37"/>
      <c r="AE240" s="37"/>
    </row>
    <row r="241" spans="27:31" ht="15.75" x14ac:dyDescent="0.25">
      <c r="AA241" s="37"/>
      <c r="AB241" s="37"/>
      <c r="AC241" s="37"/>
      <c r="AD241" s="37"/>
      <c r="AE241" s="37"/>
    </row>
    <row r="242" spans="27:31" ht="15.75" x14ac:dyDescent="0.25">
      <c r="AA242" s="37"/>
      <c r="AB242" s="37"/>
      <c r="AC242" s="37"/>
      <c r="AD242" s="37"/>
      <c r="AE242" s="37"/>
    </row>
    <row r="243" spans="27:31" ht="15.75" x14ac:dyDescent="0.25">
      <c r="AA243" s="37"/>
      <c r="AB243" s="37"/>
      <c r="AC243" s="37"/>
      <c r="AD243" s="37"/>
      <c r="AE243" s="37"/>
    </row>
    <row r="244" spans="27:31" ht="15.75" x14ac:dyDescent="0.25">
      <c r="AA244" s="37"/>
      <c r="AB244" s="37"/>
      <c r="AC244" s="37"/>
      <c r="AD244" s="37"/>
      <c r="AE244" s="37"/>
    </row>
    <row r="245" spans="27:31" ht="15.75" x14ac:dyDescent="0.25">
      <c r="AA245" s="37"/>
      <c r="AB245" s="37"/>
      <c r="AC245" s="37"/>
      <c r="AD245" s="37"/>
      <c r="AE245" s="37"/>
    </row>
    <row r="246" spans="27:31" ht="15.75" x14ac:dyDescent="0.25">
      <c r="AA246" s="37"/>
      <c r="AB246" s="37"/>
      <c r="AC246" s="37"/>
      <c r="AD246" s="37"/>
      <c r="AE246" s="37"/>
    </row>
    <row r="247" spans="27:31" ht="15.75" x14ac:dyDescent="0.25">
      <c r="AA247" s="37"/>
      <c r="AB247" s="37"/>
      <c r="AC247" s="37"/>
      <c r="AD247" s="37"/>
      <c r="AE247" s="37"/>
    </row>
    <row r="248" spans="27:31" ht="15.75" x14ac:dyDescent="0.25">
      <c r="AA248" s="37"/>
      <c r="AB248" s="37"/>
      <c r="AC248" s="37"/>
      <c r="AD248" s="37"/>
      <c r="AE248" s="37"/>
    </row>
    <row r="261" spans="1:50" x14ac:dyDescent="0.25">
      <c r="A261" t="s">
        <v>49</v>
      </c>
      <c r="AX261">
        <v>1.2416</v>
      </c>
    </row>
    <row r="262" spans="1:50" x14ac:dyDescent="0.25">
      <c r="A262" t="s">
        <v>50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62"/>
  <sheetViews>
    <sheetView topLeftCell="W1" workbookViewId="0">
      <selection activeCell="AA4" sqref="AA4"/>
    </sheetView>
  </sheetViews>
  <sheetFormatPr defaultRowHeight="15" x14ac:dyDescent="0.25"/>
  <cols>
    <col min="2" max="2" width="7" bestFit="1" customWidth="1"/>
    <col min="4" max="4" width="7" bestFit="1" customWidth="1"/>
    <col min="12" max="12" width="9.140625" style="47"/>
    <col min="13" max="13" width="11.28515625" bestFit="1" customWidth="1"/>
  </cols>
  <sheetData>
    <row r="1" spans="2:50" x14ac:dyDescent="0.25">
      <c r="B1">
        <v>0.2</v>
      </c>
      <c r="C1">
        <v>0.2</v>
      </c>
      <c r="D1">
        <v>0.2</v>
      </c>
      <c r="E1">
        <v>0.2</v>
      </c>
      <c r="F1">
        <v>0.2</v>
      </c>
      <c r="N1">
        <f>N150</f>
        <v>0.22758620689655173</v>
      </c>
      <c r="O1" t="s">
        <v>31</v>
      </c>
      <c r="U1" t="s">
        <v>32</v>
      </c>
      <c r="AA1" t="s">
        <v>58</v>
      </c>
      <c r="AB1" t="s">
        <v>34</v>
      </c>
      <c r="AG1" t="s">
        <v>59</v>
      </c>
      <c r="AM1" t="s">
        <v>60</v>
      </c>
    </row>
    <row r="2" spans="2:50" x14ac:dyDescent="0.25"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23</v>
      </c>
      <c r="I2" t="s">
        <v>21</v>
      </c>
      <c r="J2" t="s">
        <v>44</v>
      </c>
      <c r="K2" t="s">
        <v>45</v>
      </c>
      <c r="L2" s="47" t="s">
        <v>49</v>
      </c>
      <c r="M2" t="s">
        <v>55</v>
      </c>
      <c r="N2" t="s">
        <v>56</v>
      </c>
      <c r="O2" t="s">
        <v>7</v>
      </c>
      <c r="P2" t="s">
        <v>8</v>
      </c>
      <c r="Q2" t="s">
        <v>9</v>
      </c>
      <c r="R2" t="s">
        <v>10</v>
      </c>
      <c r="S2" t="s">
        <v>11</v>
      </c>
      <c r="U2" t="s">
        <v>7</v>
      </c>
      <c r="V2" t="s">
        <v>8</v>
      </c>
      <c r="W2" t="s">
        <v>9</v>
      </c>
      <c r="X2" t="s">
        <v>10</v>
      </c>
      <c r="Y2" t="s">
        <v>11</v>
      </c>
      <c r="AA2" t="s">
        <v>7</v>
      </c>
      <c r="AB2" t="s">
        <v>8</v>
      </c>
      <c r="AC2" t="s">
        <v>9</v>
      </c>
      <c r="AD2" t="s">
        <v>10</v>
      </c>
      <c r="AE2" t="s">
        <v>11</v>
      </c>
      <c r="AG2" t="s">
        <v>7</v>
      </c>
      <c r="AH2" t="s">
        <v>8</v>
      </c>
      <c r="AI2" t="s">
        <v>9</v>
      </c>
      <c r="AJ2" t="s">
        <v>10</v>
      </c>
      <c r="AK2" t="s">
        <v>11</v>
      </c>
      <c r="AM2" t="s">
        <v>7</v>
      </c>
      <c r="AN2" t="s">
        <v>8</v>
      </c>
      <c r="AO2" t="s">
        <v>9</v>
      </c>
      <c r="AP2" t="s">
        <v>10</v>
      </c>
      <c r="AQ2" t="s">
        <v>11</v>
      </c>
      <c r="AS2" t="s">
        <v>7</v>
      </c>
      <c r="AT2" t="s">
        <v>8</v>
      </c>
      <c r="AU2" t="s">
        <v>9</v>
      </c>
      <c r="AV2" t="s">
        <v>10</v>
      </c>
      <c r="AW2" t="s">
        <v>11</v>
      </c>
      <c r="AX2" t="s">
        <v>6</v>
      </c>
    </row>
    <row r="3" spans="2:50" ht="16.5" customHeight="1" x14ac:dyDescent="0.25">
      <c r="B3">
        <v>0</v>
      </c>
      <c r="C3">
        <v>0.1</v>
      </c>
      <c r="D3">
        <v>0.5</v>
      </c>
      <c r="E3">
        <v>0.26</v>
      </c>
      <c r="F3">
        <v>0.05</v>
      </c>
      <c r="G3" t="s">
        <v>23</v>
      </c>
      <c r="H3">
        <f>ROUND(SUMPRODUCT($B$1:$F$1,AA3:AE3),4)</f>
        <v>0.13730000000000001</v>
      </c>
      <c r="I3">
        <f t="shared" ref="I3:K18" si="0">ROUND(SUMPRODUCT($B$1:$F$1,AB3:AF3),4)</f>
        <v>7.8E-2</v>
      </c>
      <c r="J3">
        <f t="shared" si="0"/>
        <v>0.1234</v>
      </c>
      <c r="K3">
        <f t="shared" si="0"/>
        <v>0.13270000000000001</v>
      </c>
      <c r="L3" s="47">
        <f>MIN(H3:K3)</f>
        <v>7.8E-2</v>
      </c>
      <c r="M3" t="str">
        <f>IF(L3=H3,"Very Low",IF(L3=I3,"Low",IF(L3=J3,"Middle","High")))</f>
        <v>Low</v>
      </c>
      <c r="N3">
        <f>IF(M3=G3,1,0)</f>
        <v>0</v>
      </c>
      <c r="O3">
        <f>ROUND((B3-B$148)/(B$149-B$148),4)</f>
        <v>0</v>
      </c>
      <c r="P3">
        <f>ROUND((C3-C$148)/(C$149-C$148),4)</f>
        <v>0.1111</v>
      </c>
      <c r="Q3">
        <f>ROUND((D3-D$148)/(D$149-D$148),4)</f>
        <v>0.5444</v>
      </c>
      <c r="R3">
        <f>ROUND((E3-E$148)/(E$149-E$148),4)</f>
        <v>0.2626</v>
      </c>
      <c r="S3">
        <f>ROUND((F3-F$148)/(F$149-F$148),4)</f>
        <v>4.0800000000000003E-2</v>
      </c>
      <c r="U3" s="37">
        <f>ROUND((1-O3)/(1+O3),4)</f>
        <v>1</v>
      </c>
      <c r="V3" s="37">
        <f>ROUND((1-P3)/(1+P3),4)</f>
        <v>0.8</v>
      </c>
      <c r="W3" s="37">
        <f>ROUND((1-Q3)/(1+Q3),4)</f>
        <v>0.29499999999999998</v>
      </c>
      <c r="X3" s="37">
        <f>ROUND((1-R3)/(1+R3),4)</f>
        <v>0.58399999999999996</v>
      </c>
      <c r="Y3" s="37">
        <f>ROUND((1-S3)/(1+S3),4)</f>
        <v>0.92159999999999997</v>
      </c>
      <c r="AA3" s="37">
        <f>ROUND((ABS(O3-O$154)+ABS(U3-U$154))/(2*((1-O3)*(1-O$154)+(1+U3)*(1+U$154)))+(ABS(MAX(O$154,U3)-MAX(U$154,O3))+ABS(MIN(O$154,U3)-MIN(U$154,O3)))/4,4)</f>
        <v>0.29670000000000002</v>
      </c>
      <c r="AB3" s="37">
        <f>ROUND((ABS(P3-P$154)+ABS(V3-V$154))/(2*((1-P3)*(1-P$154)+(1+V3)*(1+V$154)))+(ABS(MAX(P$154,V3)-MAX(V$154,P3))+ABS(MIN(P$154,V3)-MIN(V$154,P3)))/4,4)</f>
        <v>8.3599999999999994E-2</v>
      </c>
      <c r="AC3" s="37">
        <f>ROUND((ABS(Q3-Q$154)+ABS(W3-W$154))/(2*((1-Q3)*(1-Q$154)+(1+W3)*(1+W$154)))+(ABS(MAX(Q$154,W3)-MAX(W$154,Q3))+ABS(MIN(Q$154,W3)-MIN(W$154,Q3)))/4,4)</f>
        <v>0.16639999999999999</v>
      </c>
      <c r="AD3" s="37">
        <f>ROUND((ABS(R3-R$154)+ABS(X3-X$154))/(2*((1-R3)*(1-R$154)+(1+X3)*(1+X$154)))+(ABS(MAX(R$154,X3)-MAX(X$154,R3))+ABS(MIN(R$154,X3)-MIN(X$154,R3)))/4,4)</f>
        <v>8.9399999999999993E-2</v>
      </c>
      <c r="AE3" s="37">
        <f>ROUND((ABS(S3-S$154)+ABS(Y3-Y$154))/(2*((1-S3)*(1-S$154)+(1+Y3)*(1+Y$154)))+(ABS(MAX(S$154,Y3)-MAX(Y$154,S3))+ABS(MIN(S$154,Y3)-MIN(Y$154,S3)))/4,4)</f>
        <v>5.04E-2</v>
      </c>
      <c r="AG3" s="38">
        <f>ROUND((ABS(O3-O$155)+ABS(U3-U$155))/(2*((1-O3)*(1-O$155)+(1+U3)*(1+U$155)))+(ABS(MAX(O$155,U3)-MAX(U$155,O3))+ABS(MIN(O$155,U3)-MIN(U$155,O3)))/4,4)</f>
        <v>0.31059999999999999</v>
      </c>
      <c r="AH3" s="38">
        <f>ROUND((ABS(P3-P$155)+ABS(V3-V$155))/(2*((1-P3)*(1-P$155)+(1+V3)*(1+V$155)))+(ABS(MAX(P$155,V3)-MAX(V$155,P3))+ABS(MIN(P$155,V3)-MIN(V$155,P3)))/4,4)</f>
        <v>0.2132</v>
      </c>
      <c r="AI3" s="38">
        <f>ROUND((ABS(Q3-Q$155)+ABS(W3-W$155))/(2*((1-Q3)*(1-Q$155)+(1+W3)*(1+W$155)))+(ABS(MAX(Q$155,W3)-MAX(W$155,Q3))+ABS(MIN(Q$155,W3)-MIN(W$155,Q3)))/4,4)</f>
        <v>0.1062</v>
      </c>
      <c r="AJ3" s="38">
        <f>ROUND((ABS(R3-R$155)+ABS(X3-X$155))/(2*((1-R3)*(1-R$155)+(1+X3)*(1+X$155)))+(ABS(MAX(R$155,X3)-MAX(X$155,R3))+ABS(MIN(R$155,X3)-MIN(X$155,R3)))/4,4)</f>
        <v>0.21759999999999999</v>
      </c>
      <c r="AK3" s="38">
        <f>ROUND((ABS(S3-S$155)+ABS(Y3-Y$155))/(2*((1-S3)*(1-S$155)+(1+Y3)*(1+Y$155)))+(ABS(MAX(S$155,Y3)-MAX(Y$155,S3))+ABS(MIN(S$155,Y3)-MIN(Y$155,S3)))/4,4)</f>
        <v>0.19139999999999999</v>
      </c>
      <c r="AM3" s="38">
        <f>ROUND((ABS(O3-O$156)+ABS(U3-U$156))/(2*((1-O3)*(1-O$156)+(1+U3)*(1+U$156)))+(ABS(MAX(O$156,U3)-MAX(U$156,O3))+ABS(MIN(O$156,U3)-MIN(U$156,O3)))/4,4)</f>
        <v>0.38429999999999997</v>
      </c>
      <c r="AN3" s="38">
        <f>ROUND((ABS(P3-P$156)+ABS(V3-V$156))/(2*((1-P3)*(1-P$156)+(1+V3)*(1+V$156)))+(ABS(MAX(P$156,V3)-MAX(V$156,P3))+ABS(MIN(P$156,V3)-MIN(V$156,P3)))/4,4)</f>
        <v>0.24560000000000001</v>
      </c>
      <c r="AO3" s="38">
        <f>ROUND((ABS(Q3-Q$156)+ABS(W3-W$156))/(2*((1-Q3)*(1-Q$156)+(1+W3)*(1+W$156)))+(ABS(MAX(Q$156,W3)-MAX(W$156,Q3))+ABS(MIN(Q$156,W3)-MIN(W$156,Q3)))/4,4)</f>
        <v>3.2500000000000001E-2</v>
      </c>
      <c r="AP3" s="38">
        <f>ROUND((ABS(R3-R$156)+ABS(X3-X$156))/(2*((1-R3)*(1-R$156)+(1+X3)*(1+X$156)))+(ABS(MAX(R$156,X3)-MAX(X$156,R3))+ABS(MIN(R$156,X3)-MIN(X$156,R3)))/4,4)</f>
        <v>7.7399999999999997E-2</v>
      </c>
      <c r="AQ3" s="38">
        <f>ROUND((ABS(S3-S$156)+ABS(Y3-Y$156))/(2*((1-S3)*(1-S$156)+(1+Y3)*(1+Y$156)))+(ABS(MAX(S$156,Y3)-MAX(Y$156,S3))+ABS(MIN(S$156,Y3)-MIN(Y$156,S3)))/4,4)</f>
        <v>0.47060000000000002</v>
      </c>
      <c r="AR3" s="38"/>
      <c r="AS3" s="38">
        <f>ROUND((ABS(O3-O$157)+ABS(U3-U$157))/(2*((1-O3)*(1-O$157)+(1+U3)*(1+U$157)))+(ABS(MAX(O$157,U3)-MAX(U$157,O3))+ABS(MIN(O$157,U3)-MIN(U$157,O3)))/4,4)</f>
        <v>0.40639999999999998</v>
      </c>
      <c r="AT3" s="38">
        <f>ROUND((ABS(P3-P$157)+ABS(V3-V$157))/(2*((1-P3)*(1-P$157)+(1+V3)*(1+V$157)))+(ABS(MAX(P$157,V3)-MAX(V$157,P3))+ABS(MIN(P$157,V3)-MIN(V$157,P3)))/4,4)</f>
        <v>0.30009999999999998</v>
      </c>
      <c r="AU3" s="38">
        <f>ROUND((ABS(Q3-Q$157)+ABS(W3-W$157))/(2*((1-Q3)*(1-Q$157)+(1+W3)*(1+W$157)))+(ABS(MAX(Q$157,W3)-MAX(W$157,Q3))+ABS(MIN(Q$157,W3)-MIN(W$157,Q3)))/4,4)</f>
        <v>3.6200000000000003E-2</v>
      </c>
      <c r="AV3" s="38">
        <f>ROUND((ABS(R3-R$157)+ABS(X3-X$157))/(2*((1-R3)*(1-R$157)+(1+X3)*(1+X$157)))+(ABS(MAX(R$157,X3)-MAX(X$157,R3))+ABS(MIN(R$157,X3)-MIN(X$157,R3)))/4,4)</f>
        <v>0.22700000000000001</v>
      </c>
      <c r="AW3" s="38">
        <f>ROUND((ABS(S3-S$157)+ABS(Y3-Y$157))/(2*((1-S3)*(1-S$157)+(1+Y3)*(1+Y$157)))+(ABS(MAX(S$157,Y3)-MAX(Y$157,S3))+ABS(MIN(S$157,Y3)-MIN(Y$157,S3)))/4,4)</f>
        <v>0.70020000000000004</v>
      </c>
      <c r="AX3" t="s">
        <v>19</v>
      </c>
    </row>
    <row r="4" spans="2:50" ht="15.75" x14ac:dyDescent="0.25">
      <c r="B4">
        <v>0.05</v>
      </c>
      <c r="C4">
        <v>0.05</v>
      </c>
      <c r="D4">
        <v>0.55000000000000004</v>
      </c>
      <c r="E4">
        <v>0.6</v>
      </c>
      <c r="F4">
        <v>0.14000000000000001</v>
      </c>
      <c r="G4" t="s">
        <v>21</v>
      </c>
      <c r="H4">
        <f t="shared" ref="H4:K67" si="1">ROUND(SUMPRODUCT($B$1:$F$1,AA4:AE4),4)</f>
        <v>0.17419999999999999</v>
      </c>
      <c r="I4">
        <f t="shared" si="0"/>
        <v>0.12620000000000001</v>
      </c>
      <c r="J4">
        <f t="shared" si="0"/>
        <v>0.1492</v>
      </c>
      <c r="K4">
        <f t="shared" si="0"/>
        <v>0.15890000000000001</v>
      </c>
      <c r="L4" s="47">
        <f t="shared" ref="L4:L67" si="2">MIN(H4:K4)</f>
        <v>0.12620000000000001</v>
      </c>
      <c r="M4" t="str">
        <f t="shared" ref="M4:M67" si="3">IF(L4=H4,"Very Low",IF(L4=I4,"Low",IF(L4=J4,"Middle","High")))</f>
        <v>Low</v>
      </c>
      <c r="N4">
        <f t="shared" ref="N4:N67" si="4">IF(M4=G4,1,0)</f>
        <v>1</v>
      </c>
      <c r="O4">
        <f t="shared" ref="O4:S54" si="5">ROUND((B4-B$148)/(B$149-B$148),4)</f>
        <v>5.5599999999999997E-2</v>
      </c>
      <c r="P4">
        <f t="shared" si="5"/>
        <v>5.5599999999999997E-2</v>
      </c>
      <c r="Q4">
        <f t="shared" si="5"/>
        <v>0.6</v>
      </c>
      <c r="R4">
        <f t="shared" si="5"/>
        <v>0.60609999999999997</v>
      </c>
      <c r="S4">
        <f t="shared" si="5"/>
        <v>0.13270000000000001</v>
      </c>
      <c r="U4" s="37">
        <f>ROUND((1-O4)/(1+O4),4)</f>
        <v>0.89470000000000005</v>
      </c>
      <c r="V4" s="37">
        <f t="shared" ref="U4:Y54" si="6">ROUND((1-P4)/(1+P4),4)</f>
        <v>0.89470000000000005</v>
      </c>
      <c r="W4" s="37">
        <f t="shared" si="6"/>
        <v>0.25</v>
      </c>
      <c r="X4" s="37">
        <f t="shared" si="6"/>
        <v>0.24529999999999999</v>
      </c>
      <c r="Y4" s="37">
        <f t="shared" si="6"/>
        <v>0.76570000000000005</v>
      </c>
      <c r="AA4" s="37">
        <f t="shared" ref="AA4:AA67" si="7">ROUND((ABS(O4-O$154)+ABS(U4-U$154))/(2*((1-O4)*(1-O$154)+(1+U4)*(1+U$154)))+(ABS(MAX(O$154,U4)-MAX(U$154,O4))+ABS(MIN(O$154,U4)-MIN(U$154,O4)))/4,4)</f>
        <v>0.2397</v>
      </c>
      <c r="AB4" s="37">
        <f t="shared" ref="AB4:AB67" si="8">ROUND((ABS(P4-P$154)+ABS(V4-V$154))/(2*((1-P4)*(1-P$154)+(1+V4)*(1+V$154)))+(ABS(MAX(P$154,V4)-MAX(V$154,P4))+ABS(MIN(P$154,V4)-MIN(V$154,P4)))/4,4)</f>
        <v>0.13880000000000001</v>
      </c>
      <c r="AC4" s="37">
        <f t="shared" ref="AC4:AC67" si="9">ROUND((ABS(Q4-Q$154)+ABS(W4-W$154))/(2*((1-Q4)*(1-Q$154)+(1+W4)*(1+W$154)))+(ABS(MAX(Q$154,W4)-MAX(W$154,Q4))+ABS(MIN(Q$154,W4)-MIN(W$154,Q4)))/4,4)</f>
        <v>0.2195</v>
      </c>
      <c r="AD4" s="37">
        <f t="shared" ref="AD4:AD67" si="10">ROUND((ABS(R4-R$154)+ABS(X4-X$154))/(2*((1-R4)*(1-R$154)+(1+X4)*(1+X$154)))+(ABS(MAX(R$154,X4)-MAX(X$154,R4))+ABS(MIN(R$154,X4)-MIN(X$154,R4)))/4,4)</f>
        <v>0.2319</v>
      </c>
      <c r="AE4" s="37">
        <f t="shared" ref="AE4:AE67" si="11">ROUND((ABS(S4-S$154)+ABS(Y4-Y$154))/(2*((1-S4)*(1-S$154)+(1+Y4)*(1+Y$154)))+(ABS(MAX(S$154,Y4)-MAX(Y$154,S4))+ABS(MIN(S$154,Y4)-MIN(Y$154,S4)))/4,4)</f>
        <v>4.0899999999999999E-2</v>
      </c>
      <c r="AG4" s="38">
        <f t="shared" ref="AG4:AG67" si="12">ROUND((ABS(O4-O$155)+ABS(U4-U$155))/(2*((1-O4)*(1-O$155)+(1+U4)*(1+U$155)))+(ABS(MAX(O$155,U4)-MAX(U$155,O4))+ABS(MIN(O$155,U4)-MIN(U$155,O4)))/4,4)</f>
        <v>0.25359999999999999</v>
      </c>
      <c r="AH4" s="38">
        <f t="shared" ref="AH4:AH67" si="13">ROUND((ABS(P4-P$155)+ABS(V4-V$155))/(2*((1-P4)*(1-P$155)+(1+V4)*(1+V$155)))+(ABS(MAX(P$155,V4)-MAX(V$155,P4))+ABS(MIN(P$155,V4)-MIN(V$155,P4)))/4,4)</f>
        <v>0.26829999999999998</v>
      </c>
      <c r="AI4" s="38">
        <f t="shared" ref="AI4:AI67" si="14">ROUND((ABS(Q4-Q$155)+ABS(W4-W$155))/(2*((1-Q4)*(1-Q$155)+(1+W4)*(1+W$155)))+(ABS(MAX(Q$155,W4)-MAX(W$155,Q4))+ABS(MIN(Q$155,W4)-MIN(W$155,Q4)))/4,4)</f>
        <v>0.1593</v>
      </c>
      <c r="AJ4" s="38">
        <f t="shared" ref="AJ4:AJ67" si="15">ROUND((ABS(R4-R$155)+ABS(X4-X$155))/(2*((1-R4)*(1-R$155)+(1+X4)*(1+X$155)))+(ABS(MAX(R$155,X4)-MAX(X$155,R4))+ABS(MIN(R$155,X4)-MIN(X$155,R4)))/4,4)</f>
        <v>0.1036</v>
      </c>
      <c r="AK4" s="38">
        <f t="shared" ref="AK4:AK67" si="16">ROUND((ABS(S4-S$155)+ABS(Y4-Y$155))/(2*((1-S4)*(1-S$155)+(1+Y4)*(1+Y$155)))+(ABS(MAX(S$155,Y4)-MAX(Y$155,S4))+ABS(MIN(S$155,Y4)-MIN(Y$155,S4)))/4,4)</f>
        <v>0.1002</v>
      </c>
      <c r="AM4" s="38">
        <f t="shared" ref="AM4:AM67" si="17">ROUND((ABS(O4-O$156)+ABS(U4-U$156))/(2*((1-O4)*(1-O$156)+(1+U4)*(1+U$156)))+(ABS(MAX(O$156,U4)-MAX(U$156,O4))+ABS(MIN(O$156,U4)-MIN(U$156,O4)))/4,4)</f>
        <v>0.32729999999999998</v>
      </c>
      <c r="AN4" s="38">
        <f t="shared" ref="AN4:AN67" si="18">ROUND((ABS(P4-P$156)+ABS(V4-V$156))/(2*((1-P4)*(1-P$156)+(1+V4)*(1+V$156)))+(ABS(MAX(P$156,V4)-MAX(V$156,P4))+ABS(MIN(P$156,V4)-MIN(V$156,P4)))/4,4)</f>
        <v>0.30059999999999998</v>
      </c>
      <c r="AO4" s="38">
        <f t="shared" ref="AO4:AO67" si="19">ROUND((ABS(Q4-Q$156)+ABS(W4-W$156))/(2*((1-Q4)*(1-Q$156)+(1+W4)*(1+W$156)))+(ABS(MAX(Q$156,W4)-MAX(W$156,Q4))+ABS(MIN(Q$156,W4)-MIN(W$156,Q4)))/4,4)</f>
        <v>8.5500000000000007E-2</v>
      </c>
      <c r="AP4" s="38">
        <f t="shared" ref="AP4:AP67" si="20">ROUND((ABS(R4-R$156)+ABS(X4-X$156))/(2*((1-R4)*(1-R$156)+(1+X4)*(1+X$156)))+(ABS(MAX(R$156,X4)-MAX(X$156,R4))+ABS(MIN(R$156,X4)-MIN(X$156,R4)))/4,4)</f>
        <v>0.24390000000000001</v>
      </c>
      <c r="AQ4" s="38">
        <f t="shared" ref="AQ4:AQ67" si="21">ROUND((ABS(S4-S$156)+ABS(Y4-Y$156))/(2*((1-S4)*(1-S$156)+(1+Y4)*(1+Y$156)))+(ABS(MAX(S$156,Y4)-MAX(Y$156,S4))+ABS(MIN(S$156,Y4)-MIN(Y$156,S4)))/4,4)</f>
        <v>0.38</v>
      </c>
      <c r="AR4" s="38"/>
      <c r="AS4" s="38">
        <f t="shared" ref="AS4:AS67" si="22">ROUND((ABS(O4-O$157)+ABS(U4-U$157))/(2*((1-O4)*(1-O$157)+(1+U4)*(1+U$157)))+(ABS(MAX(O$157,U4)-MAX(U$157,O4))+ABS(MIN(O$157,U4)-MIN(U$157,O4)))/4,4)</f>
        <v>0.34949999999999998</v>
      </c>
      <c r="AT4" s="38">
        <f t="shared" ref="AT4:AT67" si="23">ROUND((ABS(P4-P$157)+ABS(V4-V$157))/(2*((1-P4)*(1-P$157)+(1+V4)*(1+V$157)))+(ABS(MAX(P$157,V4)-MAX(V$157,P4))+ABS(MIN(P$157,V4)-MIN(V$157,P4)))/4,4)</f>
        <v>0.35510000000000003</v>
      </c>
      <c r="AU4" s="38">
        <f t="shared" ref="AU4:AU67" si="24">ROUND((ABS(Q4-Q$157)+ABS(W4-W$157))/(2*((1-Q4)*(1-Q$157)+(1+W4)*(1+W$157)))+(ABS(MAX(Q$157,W4)-MAX(W$157,Q4))+ABS(MIN(Q$157,W4)-MIN(W$157,Q4)))/4,4)</f>
        <v>8.9300000000000004E-2</v>
      </c>
      <c r="AV4" s="38">
        <f t="shared" ref="AV4:AV67" si="25">ROUND((ABS(R4-R$157)+ABS(X4-X$157))/(2*((1-R4)*(1-R$157)+(1+X4)*(1+X$157)))+(ABS(MAX(R$157,X4)-MAX(X$157,R4))+ABS(MIN(R$157,X4)-MIN(X$157,R4)))/4,4)</f>
        <v>9.4200000000000006E-2</v>
      </c>
      <c r="AW4" s="38">
        <f t="shared" ref="AW4:AW67" si="26">ROUND((ABS(S4-S$157)+ABS(Y4-Y$157))/(2*((1-S4)*(1-S$157)+(1+Y4)*(1+Y$157)))+(ABS(MAX(S$157,Y4)-MAX(Y$157,S4))+ABS(MIN(S$157,Y4)-MIN(Y$157,S4)))/4,4)</f>
        <v>0.61040000000000005</v>
      </c>
      <c r="AX4" t="s">
        <v>18</v>
      </c>
    </row>
    <row r="5" spans="2:50" ht="15.75" x14ac:dyDescent="0.25">
      <c r="B5">
        <v>0.08</v>
      </c>
      <c r="C5">
        <v>0.18</v>
      </c>
      <c r="D5">
        <v>0.63</v>
      </c>
      <c r="E5">
        <v>0.6</v>
      </c>
      <c r="F5">
        <v>0.85</v>
      </c>
      <c r="G5" t="s">
        <v>20</v>
      </c>
      <c r="H5">
        <f t="shared" si="1"/>
        <v>0.2979</v>
      </c>
      <c r="I5">
        <f t="shared" si="0"/>
        <v>0.25659999999999999</v>
      </c>
      <c r="J5">
        <f t="shared" si="0"/>
        <v>0.30030000000000001</v>
      </c>
      <c r="K5">
        <f t="shared" si="0"/>
        <v>0.26450000000000001</v>
      </c>
      <c r="L5" s="47">
        <f t="shared" si="2"/>
        <v>0.25659999999999999</v>
      </c>
      <c r="M5" t="str">
        <f t="shared" si="3"/>
        <v>Low</v>
      </c>
      <c r="N5">
        <f t="shared" si="4"/>
        <v>0</v>
      </c>
      <c r="O5">
        <f t="shared" si="5"/>
        <v>8.8900000000000007E-2</v>
      </c>
      <c r="P5">
        <f t="shared" si="5"/>
        <v>0.2</v>
      </c>
      <c r="Q5">
        <f t="shared" si="5"/>
        <v>0.68889999999999996</v>
      </c>
      <c r="R5">
        <f t="shared" si="5"/>
        <v>0.60609999999999997</v>
      </c>
      <c r="S5">
        <f t="shared" si="5"/>
        <v>0.85709999999999997</v>
      </c>
      <c r="U5" s="37">
        <f t="shared" si="6"/>
        <v>0.8367</v>
      </c>
      <c r="V5" s="37">
        <f t="shared" si="6"/>
        <v>0.66669999999999996</v>
      </c>
      <c r="W5" s="37">
        <f t="shared" si="6"/>
        <v>0.1842</v>
      </c>
      <c r="X5" s="37">
        <f t="shared" si="6"/>
        <v>0.24529999999999999</v>
      </c>
      <c r="Y5" s="37">
        <f t="shared" si="6"/>
        <v>7.6899999999999996E-2</v>
      </c>
      <c r="AA5" s="37">
        <f t="shared" si="7"/>
        <v>0.2064</v>
      </c>
      <c r="AB5" s="37">
        <f t="shared" si="8"/>
        <v>1.9E-3</v>
      </c>
      <c r="AC5" s="37">
        <f t="shared" si="9"/>
        <v>0.30680000000000002</v>
      </c>
      <c r="AD5" s="37">
        <f t="shared" si="10"/>
        <v>0.2319</v>
      </c>
      <c r="AE5" s="37">
        <f t="shared" si="11"/>
        <v>0.74239999999999995</v>
      </c>
      <c r="AG5" s="38">
        <f t="shared" si="12"/>
        <v>0.2203</v>
      </c>
      <c r="AH5" s="38">
        <f t="shared" si="13"/>
        <v>0.1278</v>
      </c>
      <c r="AI5" s="38">
        <f t="shared" si="14"/>
        <v>0.2465</v>
      </c>
      <c r="AJ5" s="38">
        <f t="shared" si="15"/>
        <v>0.1036</v>
      </c>
      <c r="AK5" s="38">
        <f t="shared" si="16"/>
        <v>0.60260000000000002</v>
      </c>
      <c r="AM5" s="38">
        <f t="shared" si="17"/>
        <v>0.29409999999999997</v>
      </c>
      <c r="AN5" s="38">
        <f t="shared" si="18"/>
        <v>0.16020000000000001</v>
      </c>
      <c r="AO5" s="38">
        <f t="shared" si="19"/>
        <v>0.17249999999999999</v>
      </c>
      <c r="AP5" s="38">
        <f t="shared" si="20"/>
        <v>0.24390000000000001</v>
      </c>
      <c r="AQ5" s="38">
        <f t="shared" si="21"/>
        <v>0.31969999999999998</v>
      </c>
      <c r="AR5" s="38"/>
      <c r="AS5" s="38">
        <f t="shared" si="22"/>
        <v>0.31630000000000003</v>
      </c>
      <c r="AT5" s="38">
        <f t="shared" si="23"/>
        <v>0.21479999999999999</v>
      </c>
      <c r="AU5" s="38">
        <f t="shared" si="24"/>
        <v>0.17630000000000001</v>
      </c>
      <c r="AV5" s="38">
        <f t="shared" si="25"/>
        <v>9.4200000000000006E-2</v>
      </c>
      <c r="AW5" s="38">
        <f t="shared" si="26"/>
        <v>8.9099999999999999E-2</v>
      </c>
      <c r="AX5" t="s">
        <v>17</v>
      </c>
    </row>
    <row r="6" spans="2:50" ht="15.75" x14ac:dyDescent="0.25">
      <c r="B6">
        <v>0.2</v>
      </c>
      <c r="C6">
        <v>0.2</v>
      </c>
      <c r="D6">
        <v>0.68</v>
      </c>
      <c r="E6">
        <v>0.67</v>
      </c>
      <c r="F6">
        <v>0.85</v>
      </c>
      <c r="G6" t="s">
        <v>20</v>
      </c>
      <c r="H6">
        <f t="shared" si="1"/>
        <v>0.30159999999999998</v>
      </c>
      <c r="I6">
        <f t="shared" si="0"/>
        <v>0.28589999999999999</v>
      </c>
      <c r="J6">
        <f t="shared" si="0"/>
        <v>0.29980000000000001</v>
      </c>
      <c r="K6">
        <f t="shared" si="0"/>
        <v>0.2485</v>
      </c>
      <c r="L6" s="47">
        <f t="shared" si="2"/>
        <v>0.2485</v>
      </c>
      <c r="M6" t="str">
        <f t="shared" si="3"/>
        <v>High</v>
      </c>
      <c r="N6">
        <f t="shared" si="4"/>
        <v>1</v>
      </c>
      <c r="O6">
        <f t="shared" si="5"/>
        <v>0.22220000000000001</v>
      </c>
      <c r="P6">
        <f t="shared" si="5"/>
        <v>0.22220000000000001</v>
      </c>
      <c r="Q6">
        <f t="shared" si="5"/>
        <v>0.74439999999999995</v>
      </c>
      <c r="R6">
        <f t="shared" si="5"/>
        <v>0.67679999999999996</v>
      </c>
      <c r="S6">
        <f t="shared" si="5"/>
        <v>0.85709999999999997</v>
      </c>
      <c r="U6" s="37">
        <f t="shared" si="6"/>
        <v>0.63639999999999997</v>
      </c>
      <c r="V6" s="37">
        <f t="shared" si="6"/>
        <v>0.63639999999999997</v>
      </c>
      <c r="W6" s="37">
        <f t="shared" si="6"/>
        <v>0.14649999999999999</v>
      </c>
      <c r="X6" s="37">
        <f t="shared" si="6"/>
        <v>0.19270000000000001</v>
      </c>
      <c r="Y6" s="37">
        <f t="shared" si="6"/>
        <v>7.6899999999999996E-2</v>
      </c>
      <c r="AA6" s="37">
        <f t="shared" si="7"/>
        <v>7.8200000000000006E-2</v>
      </c>
      <c r="AB6" s="37">
        <f t="shared" si="8"/>
        <v>2.2800000000000001E-2</v>
      </c>
      <c r="AC6" s="37">
        <f t="shared" si="9"/>
        <v>0.36309999999999998</v>
      </c>
      <c r="AD6" s="37">
        <f t="shared" si="10"/>
        <v>0.30130000000000001</v>
      </c>
      <c r="AE6" s="37">
        <f t="shared" si="11"/>
        <v>0.74239999999999995</v>
      </c>
      <c r="AG6" s="38">
        <f t="shared" si="12"/>
        <v>9.2100000000000001E-2</v>
      </c>
      <c r="AH6" s="38">
        <f t="shared" si="13"/>
        <v>0.1069</v>
      </c>
      <c r="AI6" s="38">
        <f t="shared" si="14"/>
        <v>0.30259999999999998</v>
      </c>
      <c r="AJ6" s="38">
        <f t="shared" si="15"/>
        <v>0.17280000000000001</v>
      </c>
      <c r="AK6" s="38">
        <f t="shared" si="16"/>
        <v>0.60260000000000002</v>
      </c>
      <c r="AM6" s="38">
        <f t="shared" si="17"/>
        <v>0.1661</v>
      </c>
      <c r="AN6" s="38">
        <f t="shared" si="18"/>
        <v>0.13930000000000001</v>
      </c>
      <c r="AO6" s="38">
        <f t="shared" si="19"/>
        <v>0.22850000000000001</v>
      </c>
      <c r="AP6" s="38">
        <f t="shared" si="20"/>
        <v>0.31330000000000002</v>
      </c>
      <c r="AQ6" s="38">
        <f t="shared" si="21"/>
        <v>0.31969999999999998</v>
      </c>
      <c r="AR6" s="38"/>
      <c r="AS6" s="38">
        <f t="shared" si="22"/>
        <v>0.1883</v>
      </c>
      <c r="AT6" s="38">
        <f t="shared" si="23"/>
        <v>0.19389999999999999</v>
      </c>
      <c r="AU6" s="38">
        <f t="shared" si="24"/>
        <v>0.23230000000000001</v>
      </c>
      <c r="AV6" s="38">
        <f t="shared" si="25"/>
        <v>0.16339999999999999</v>
      </c>
      <c r="AW6" s="38">
        <f t="shared" si="26"/>
        <v>8.9099999999999999E-2</v>
      </c>
      <c r="AX6" t="s">
        <v>14</v>
      </c>
    </row>
    <row r="7" spans="2:50" ht="15.75" x14ac:dyDescent="0.25">
      <c r="B7">
        <v>0.22</v>
      </c>
      <c r="C7">
        <v>0.22</v>
      </c>
      <c r="D7">
        <v>0.9</v>
      </c>
      <c r="E7">
        <v>0.3</v>
      </c>
      <c r="F7">
        <v>0.9</v>
      </c>
      <c r="G7" t="s">
        <v>20</v>
      </c>
      <c r="H7">
        <f t="shared" si="1"/>
        <v>0.31780000000000003</v>
      </c>
      <c r="I7">
        <f t="shared" si="0"/>
        <v>0.30630000000000002</v>
      </c>
      <c r="J7">
        <f t="shared" si="0"/>
        <v>0.31180000000000002</v>
      </c>
      <c r="K7">
        <f t="shared" si="0"/>
        <v>0.2019</v>
      </c>
      <c r="L7" s="47">
        <f t="shared" si="2"/>
        <v>0.2019</v>
      </c>
      <c r="M7" t="str">
        <f t="shared" si="3"/>
        <v>High</v>
      </c>
      <c r="N7">
        <f t="shared" si="4"/>
        <v>1</v>
      </c>
      <c r="O7">
        <f t="shared" si="5"/>
        <v>0.24440000000000001</v>
      </c>
      <c r="P7">
        <f t="shared" si="5"/>
        <v>0.24440000000000001</v>
      </c>
      <c r="Q7">
        <f t="shared" si="5"/>
        <v>0.9889</v>
      </c>
      <c r="R7">
        <f t="shared" si="5"/>
        <v>0.30299999999999999</v>
      </c>
      <c r="S7">
        <f t="shared" si="5"/>
        <v>0.90820000000000001</v>
      </c>
      <c r="U7" s="37">
        <f t="shared" si="6"/>
        <v>0.60719999999999996</v>
      </c>
      <c r="V7" s="37">
        <f t="shared" si="6"/>
        <v>0.60719999999999996</v>
      </c>
      <c r="W7" s="37">
        <f t="shared" si="6"/>
        <v>5.5999999999999999E-3</v>
      </c>
      <c r="X7" s="37">
        <f t="shared" si="6"/>
        <v>0.53490000000000004</v>
      </c>
      <c r="Y7" s="37">
        <f t="shared" si="6"/>
        <v>4.8099999999999997E-2</v>
      </c>
      <c r="AA7" s="37">
        <f t="shared" si="7"/>
        <v>5.74E-2</v>
      </c>
      <c r="AB7" s="37">
        <f t="shared" si="8"/>
        <v>4.3700000000000003E-2</v>
      </c>
      <c r="AC7" s="37">
        <f t="shared" si="9"/>
        <v>0.63590000000000002</v>
      </c>
      <c r="AD7" s="37">
        <f t="shared" si="10"/>
        <v>5.1799999999999999E-2</v>
      </c>
      <c r="AE7" s="37">
        <f t="shared" si="11"/>
        <v>0.80020000000000002</v>
      </c>
      <c r="AG7" s="38">
        <f t="shared" si="12"/>
        <v>7.1300000000000002E-2</v>
      </c>
      <c r="AH7" s="38">
        <f t="shared" si="13"/>
        <v>8.6099999999999996E-2</v>
      </c>
      <c r="AI7" s="38">
        <f t="shared" si="14"/>
        <v>0.57389999999999997</v>
      </c>
      <c r="AJ7" s="38">
        <f t="shared" si="15"/>
        <v>0.18</v>
      </c>
      <c r="AK7" s="38">
        <f t="shared" si="16"/>
        <v>0.66039999999999999</v>
      </c>
      <c r="AM7" s="38">
        <f t="shared" si="17"/>
        <v>0.1452</v>
      </c>
      <c r="AN7" s="38">
        <f t="shared" si="18"/>
        <v>0.11849999999999999</v>
      </c>
      <c r="AO7" s="38">
        <f t="shared" si="19"/>
        <v>0.49769999999999998</v>
      </c>
      <c r="AP7" s="38">
        <f t="shared" si="20"/>
        <v>3.9800000000000002E-2</v>
      </c>
      <c r="AQ7" s="38">
        <f t="shared" si="21"/>
        <v>0.37609999999999999</v>
      </c>
      <c r="AR7" s="38"/>
      <c r="AS7" s="38">
        <f t="shared" si="22"/>
        <v>0.16750000000000001</v>
      </c>
      <c r="AT7" s="38">
        <f t="shared" si="23"/>
        <v>0.1731</v>
      </c>
      <c r="AU7" s="38">
        <f t="shared" si="24"/>
        <v>0.50160000000000005</v>
      </c>
      <c r="AV7" s="38">
        <f t="shared" si="25"/>
        <v>0.18940000000000001</v>
      </c>
      <c r="AW7" s="38">
        <f t="shared" si="26"/>
        <v>0.14419999999999999</v>
      </c>
      <c r="AX7" t="s">
        <v>15</v>
      </c>
    </row>
    <row r="8" spans="2:50" ht="15.75" x14ac:dyDescent="0.25">
      <c r="B8">
        <v>0.14000000000000001</v>
      </c>
      <c r="C8">
        <v>0.14000000000000001</v>
      </c>
      <c r="D8">
        <v>0.7</v>
      </c>
      <c r="E8">
        <v>0.5</v>
      </c>
      <c r="F8">
        <v>0.3</v>
      </c>
      <c r="G8" t="s">
        <v>21</v>
      </c>
      <c r="H8">
        <f t="shared" si="1"/>
        <v>0.17979999999999999</v>
      </c>
      <c r="I8">
        <f t="shared" si="0"/>
        <v>0.1515</v>
      </c>
      <c r="J8">
        <f t="shared" si="0"/>
        <v>0.1744</v>
      </c>
      <c r="K8">
        <f t="shared" si="0"/>
        <v>0.13120000000000001</v>
      </c>
      <c r="L8" s="47">
        <f t="shared" si="2"/>
        <v>0.13120000000000001</v>
      </c>
      <c r="M8" t="str">
        <f t="shared" si="3"/>
        <v>High</v>
      </c>
      <c r="N8">
        <f t="shared" si="4"/>
        <v>0</v>
      </c>
      <c r="O8">
        <f t="shared" si="5"/>
        <v>0.15559999999999999</v>
      </c>
      <c r="P8">
        <f t="shared" si="5"/>
        <v>0.15559999999999999</v>
      </c>
      <c r="Q8">
        <f t="shared" si="5"/>
        <v>0.76670000000000005</v>
      </c>
      <c r="R8">
        <f t="shared" si="5"/>
        <v>0.50509999999999999</v>
      </c>
      <c r="S8">
        <f t="shared" si="5"/>
        <v>0.2959</v>
      </c>
      <c r="U8" s="37">
        <f t="shared" si="6"/>
        <v>0.73070000000000002</v>
      </c>
      <c r="V8" s="37">
        <f t="shared" si="6"/>
        <v>0.73070000000000002</v>
      </c>
      <c r="W8" s="37">
        <f t="shared" si="6"/>
        <v>0.1321</v>
      </c>
      <c r="X8" s="37">
        <f t="shared" si="6"/>
        <v>0.32879999999999998</v>
      </c>
      <c r="Y8" s="37">
        <f t="shared" si="6"/>
        <v>0.54330000000000001</v>
      </c>
      <c r="AA8" s="37">
        <f t="shared" si="7"/>
        <v>0.14149999999999999</v>
      </c>
      <c r="AB8" s="37">
        <f t="shared" si="8"/>
        <v>4.0500000000000001E-2</v>
      </c>
      <c r="AC8" s="37">
        <f t="shared" si="9"/>
        <v>0.3861</v>
      </c>
      <c r="AD8" s="37">
        <f t="shared" si="10"/>
        <v>0.1358</v>
      </c>
      <c r="AE8" s="37">
        <f t="shared" si="11"/>
        <v>0.19500000000000001</v>
      </c>
      <c r="AG8" s="38">
        <f t="shared" si="12"/>
        <v>0.15529999999999999</v>
      </c>
      <c r="AH8" s="38">
        <f t="shared" si="13"/>
        <v>0.1701</v>
      </c>
      <c r="AI8" s="38">
        <f t="shared" si="14"/>
        <v>0.3256</v>
      </c>
      <c r="AJ8" s="38">
        <f t="shared" si="15"/>
        <v>7.6E-3</v>
      </c>
      <c r="AK8" s="38">
        <f t="shared" si="16"/>
        <v>5.3999999999999999E-2</v>
      </c>
      <c r="AM8" s="38">
        <f t="shared" si="17"/>
        <v>0.2293</v>
      </c>
      <c r="AN8" s="38">
        <f t="shared" si="18"/>
        <v>0.20250000000000001</v>
      </c>
      <c r="AO8" s="38">
        <f t="shared" si="19"/>
        <v>0.25140000000000001</v>
      </c>
      <c r="AP8" s="38">
        <f t="shared" si="20"/>
        <v>0.14779999999999999</v>
      </c>
      <c r="AQ8" s="38">
        <f t="shared" si="21"/>
        <v>0.22620000000000001</v>
      </c>
      <c r="AR8" s="38"/>
      <c r="AS8" s="38">
        <f t="shared" si="22"/>
        <v>0.2515</v>
      </c>
      <c r="AT8" s="38">
        <f t="shared" si="23"/>
        <v>0.2571</v>
      </c>
      <c r="AU8" s="38">
        <f t="shared" si="24"/>
        <v>0.25519999999999998</v>
      </c>
      <c r="AV8" s="38">
        <f t="shared" si="25"/>
        <v>1.8E-3</v>
      </c>
      <c r="AW8" s="38">
        <f t="shared" si="26"/>
        <v>0.45679999999999998</v>
      </c>
      <c r="AX8" t="s">
        <v>16</v>
      </c>
    </row>
    <row r="9" spans="2:50" ht="15.75" x14ac:dyDescent="0.25">
      <c r="B9">
        <v>0.16</v>
      </c>
      <c r="C9">
        <v>0.16</v>
      </c>
      <c r="D9">
        <v>0.8</v>
      </c>
      <c r="E9">
        <v>0.5</v>
      </c>
      <c r="F9">
        <v>0.5</v>
      </c>
      <c r="G9" t="s">
        <v>24</v>
      </c>
      <c r="H9">
        <f t="shared" si="1"/>
        <v>0.23300000000000001</v>
      </c>
      <c r="I9">
        <f t="shared" si="0"/>
        <v>0.20899999999999999</v>
      </c>
      <c r="J9">
        <f t="shared" si="0"/>
        <v>0.23200000000000001</v>
      </c>
      <c r="K9">
        <f t="shared" si="0"/>
        <v>0.16059999999999999</v>
      </c>
      <c r="L9" s="47">
        <f t="shared" si="2"/>
        <v>0.16059999999999999</v>
      </c>
      <c r="M9" t="str">
        <f t="shared" si="3"/>
        <v>High</v>
      </c>
      <c r="N9">
        <f t="shared" si="4"/>
        <v>0</v>
      </c>
      <c r="O9">
        <f t="shared" si="5"/>
        <v>0.17780000000000001</v>
      </c>
      <c r="P9">
        <f t="shared" si="5"/>
        <v>0.17780000000000001</v>
      </c>
      <c r="Q9">
        <f t="shared" si="5"/>
        <v>0.87780000000000002</v>
      </c>
      <c r="R9">
        <f t="shared" si="5"/>
        <v>0.50509999999999999</v>
      </c>
      <c r="S9">
        <f t="shared" si="5"/>
        <v>0.5</v>
      </c>
      <c r="U9" s="37">
        <f t="shared" si="6"/>
        <v>0.69810000000000005</v>
      </c>
      <c r="V9" s="37">
        <f t="shared" si="6"/>
        <v>0.69810000000000005</v>
      </c>
      <c r="W9" s="37">
        <f t="shared" si="6"/>
        <v>6.5100000000000005E-2</v>
      </c>
      <c r="X9" s="37">
        <f t="shared" si="6"/>
        <v>0.32879999999999998</v>
      </c>
      <c r="Y9" s="37">
        <f t="shared" si="6"/>
        <v>0.33329999999999999</v>
      </c>
      <c r="AA9" s="37">
        <f t="shared" si="7"/>
        <v>0.1202</v>
      </c>
      <c r="AB9" s="37">
        <f t="shared" si="8"/>
        <v>1.9199999999999998E-2</v>
      </c>
      <c r="AC9" s="37">
        <f t="shared" si="9"/>
        <v>0.50590000000000002</v>
      </c>
      <c r="AD9" s="37">
        <f t="shared" si="10"/>
        <v>0.1358</v>
      </c>
      <c r="AE9" s="37">
        <f t="shared" si="11"/>
        <v>0.38400000000000001</v>
      </c>
      <c r="AG9" s="38">
        <f t="shared" si="12"/>
        <v>0.1341</v>
      </c>
      <c r="AH9" s="38">
        <f t="shared" si="13"/>
        <v>0.1489</v>
      </c>
      <c r="AI9" s="38">
        <f t="shared" si="14"/>
        <v>0.44490000000000002</v>
      </c>
      <c r="AJ9" s="38">
        <f t="shared" si="15"/>
        <v>7.6E-3</v>
      </c>
      <c r="AK9" s="38">
        <f t="shared" si="16"/>
        <v>0.24340000000000001</v>
      </c>
      <c r="AM9" s="38">
        <f t="shared" si="17"/>
        <v>0.20810000000000001</v>
      </c>
      <c r="AN9" s="38">
        <f t="shared" si="18"/>
        <v>0.18129999999999999</v>
      </c>
      <c r="AO9" s="38">
        <f t="shared" si="19"/>
        <v>0.37</v>
      </c>
      <c r="AP9" s="38">
        <f t="shared" si="20"/>
        <v>0.14779999999999999</v>
      </c>
      <c r="AQ9" s="38">
        <f t="shared" si="21"/>
        <v>3.6700000000000003E-2</v>
      </c>
      <c r="AR9" s="38"/>
      <c r="AS9" s="38">
        <f t="shared" si="22"/>
        <v>0.2303</v>
      </c>
      <c r="AT9" s="38">
        <f t="shared" si="23"/>
        <v>0.2359</v>
      </c>
      <c r="AU9" s="38">
        <f t="shared" si="24"/>
        <v>0.37390000000000001</v>
      </c>
      <c r="AV9" s="38">
        <f t="shared" si="25"/>
        <v>1.8E-3</v>
      </c>
      <c r="AW9" s="38">
        <f t="shared" si="26"/>
        <v>0.26629999999999998</v>
      </c>
    </row>
    <row r="10" spans="2:50" ht="15.75" x14ac:dyDescent="0.25">
      <c r="B10">
        <v>0.12</v>
      </c>
      <c r="C10">
        <v>0.12</v>
      </c>
      <c r="D10">
        <v>0.75</v>
      </c>
      <c r="E10">
        <v>0.68</v>
      </c>
      <c r="F10">
        <v>0.15</v>
      </c>
      <c r="G10" t="s">
        <v>21</v>
      </c>
      <c r="H10">
        <f t="shared" si="1"/>
        <v>0.2064</v>
      </c>
      <c r="I10">
        <f t="shared" si="0"/>
        <v>0.17380000000000001</v>
      </c>
      <c r="J10">
        <f t="shared" si="0"/>
        <v>0.1968</v>
      </c>
      <c r="K10">
        <f t="shared" si="0"/>
        <v>0.14610000000000001</v>
      </c>
      <c r="L10" s="47">
        <f t="shared" si="2"/>
        <v>0.14610000000000001</v>
      </c>
      <c r="M10" t="str">
        <f t="shared" si="3"/>
        <v>High</v>
      </c>
      <c r="N10">
        <f t="shared" si="4"/>
        <v>0</v>
      </c>
      <c r="O10">
        <f t="shared" si="5"/>
        <v>0.1333</v>
      </c>
      <c r="P10">
        <f t="shared" si="5"/>
        <v>0.1333</v>
      </c>
      <c r="Q10">
        <f t="shared" si="5"/>
        <v>0.82220000000000004</v>
      </c>
      <c r="R10">
        <f t="shared" si="5"/>
        <v>0.68689999999999996</v>
      </c>
      <c r="S10">
        <f t="shared" si="5"/>
        <v>0.1429</v>
      </c>
      <c r="U10" s="37">
        <f t="shared" si="6"/>
        <v>0.76480000000000004</v>
      </c>
      <c r="V10" s="37">
        <f t="shared" si="6"/>
        <v>0.76480000000000004</v>
      </c>
      <c r="W10" s="37">
        <f t="shared" si="6"/>
        <v>9.7600000000000006E-2</v>
      </c>
      <c r="X10" s="37">
        <f t="shared" si="6"/>
        <v>0.18559999999999999</v>
      </c>
      <c r="Y10" s="37">
        <f t="shared" si="6"/>
        <v>0.74990000000000001</v>
      </c>
      <c r="AA10" s="37">
        <f t="shared" si="7"/>
        <v>0.16300000000000001</v>
      </c>
      <c r="AB10" s="37">
        <f t="shared" si="8"/>
        <v>6.2E-2</v>
      </c>
      <c r="AC10" s="37">
        <f t="shared" si="9"/>
        <v>0.44490000000000002</v>
      </c>
      <c r="AD10" s="37">
        <f t="shared" si="10"/>
        <v>0.31130000000000002</v>
      </c>
      <c r="AE10" s="37">
        <f t="shared" si="11"/>
        <v>5.0799999999999998E-2</v>
      </c>
      <c r="AG10" s="38">
        <f t="shared" si="12"/>
        <v>0.1769</v>
      </c>
      <c r="AH10" s="38">
        <f t="shared" si="13"/>
        <v>0.19170000000000001</v>
      </c>
      <c r="AI10" s="38">
        <f t="shared" si="14"/>
        <v>0.38419999999999999</v>
      </c>
      <c r="AJ10" s="38">
        <f t="shared" si="15"/>
        <v>0.18279999999999999</v>
      </c>
      <c r="AK10" s="38">
        <f t="shared" si="16"/>
        <v>9.0300000000000005E-2</v>
      </c>
      <c r="AM10" s="38">
        <f t="shared" si="17"/>
        <v>0.25080000000000002</v>
      </c>
      <c r="AN10" s="38">
        <f t="shared" si="18"/>
        <v>0.224</v>
      </c>
      <c r="AO10" s="38">
        <f t="shared" si="19"/>
        <v>0.30969999999999998</v>
      </c>
      <c r="AP10" s="38">
        <f t="shared" si="20"/>
        <v>0.32329999999999998</v>
      </c>
      <c r="AQ10" s="38">
        <f t="shared" si="21"/>
        <v>0.37019999999999997</v>
      </c>
      <c r="AR10" s="38"/>
      <c r="AS10" s="38">
        <f t="shared" si="22"/>
        <v>0.27300000000000002</v>
      </c>
      <c r="AT10" s="38">
        <f t="shared" si="23"/>
        <v>0.27860000000000001</v>
      </c>
      <c r="AU10" s="38">
        <f t="shared" si="24"/>
        <v>0.3135</v>
      </c>
      <c r="AV10" s="38">
        <f t="shared" si="25"/>
        <v>0.1734</v>
      </c>
      <c r="AW10" s="38">
        <f t="shared" si="26"/>
        <v>0.60060000000000002</v>
      </c>
    </row>
    <row r="11" spans="2:50" ht="15.75" x14ac:dyDescent="0.25">
      <c r="B11">
        <v>0.2</v>
      </c>
      <c r="C11">
        <v>0.2</v>
      </c>
      <c r="D11">
        <v>0.88</v>
      </c>
      <c r="E11">
        <v>0.77</v>
      </c>
      <c r="F11">
        <v>0.8</v>
      </c>
      <c r="G11" t="s">
        <v>20</v>
      </c>
      <c r="H11">
        <f t="shared" si="1"/>
        <v>0.36020000000000002</v>
      </c>
      <c r="I11">
        <f t="shared" si="0"/>
        <v>0.34460000000000002</v>
      </c>
      <c r="J11">
        <f t="shared" si="0"/>
        <v>0.3584</v>
      </c>
      <c r="K11">
        <f t="shared" si="0"/>
        <v>0.25800000000000001</v>
      </c>
      <c r="L11" s="47">
        <f t="shared" si="2"/>
        <v>0.25800000000000001</v>
      </c>
      <c r="M11" t="str">
        <f t="shared" si="3"/>
        <v>High</v>
      </c>
      <c r="N11">
        <f t="shared" si="4"/>
        <v>1</v>
      </c>
      <c r="O11">
        <f t="shared" si="5"/>
        <v>0.22220000000000001</v>
      </c>
      <c r="P11">
        <f t="shared" si="5"/>
        <v>0.22220000000000001</v>
      </c>
      <c r="Q11">
        <f t="shared" si="5"/>
        <v>0.9667</v>
      </c>
      <c r="R11">
        <f t="shared" si="5"/>
        <v>0.77780000000000005</v>
      </c>
      <c r="S11">
        <f t="shared" si="5"/>
        <v>0.80610000000000004</v>
      </c>
      <c r="U11" s="37">
        <f t="shared" si="6"/>
        <v>0.63639999999999997</v>
      </c>
      <c r="V11" s="37">
        <f t="shared" si="6"/>
        <v>0.63639999999999997</v>
      </c>
      <c r="W11" s="37">
        <f t="shared" si="6"/>
        <v>1.6899999999999998E-2</v>
      </c>
      <c r="X11" s="37">
        <f t="shared" si="6"/>
        <v>0.125</v>
      </c>
      <c r="Y11" s="37">
        <f t="shared" si="6"/>
        <v>0.1074</v>
      </c>
      <c r="AA11" s="37">
        <f t="shared" si="7"/>
        <v>7.8200000000000006E-2</v>
      </c>
      <c r="AB11" s="37">
        <f t="shared" si="8"/>
        <v>2.2800000000000001E-2</v>
      </c>
      <c r="AC11" s="37">
        <f t="shared" si="9"/>
        <v>0.60899999999999999</v>
      </c>
      <c r="AD11" s="37">
        <f t="shared" si="10"/>
        <v>0.4042</v>
      </c>
      <c r="AE11" s="37">
        <f t="shared" si="11"/>
        <v>0.68679999999999997</v>
      </c>
      <c r="AG11" s="38">
        <f t="shared" si="12"/>
        <v>9.2100000000000001E-2</v>
      </c>
      <c r="AH11" s="38">
        <f t="shared" si="13"/>
        <v>0.1069</v>
      </c>
      <c r="AI11" s="38">
        <f t="shared" si="14"/>
        <v>0.54730000000000001</v>
      </c>
      <c r="AJ11" s="38">
        <f t="shared" si="15"/>
        <v>0.2752</v>
      </c>
      <c r="AK11" s="38">
        <f t="shared" si="16"/>
        <v>0.54690000000000005</v>
      </c>
      <c r="AM11" s="38">
        <f t="shared" si="17"/>
        <v>0.1661</v>
      </c>
      <c r="AN11" s="38">
        <f t="shared" si="18"/>
        <v>0.13930000000000001</v>
      </c>
      <c r="AO11" s="38">
        <f t="shared" si="19"/>
        <v>0.47139999999999999</v>
      </c>
      <c r="AP11" s="38">
        <f t="shared" si="20"/>
        <v>0.4163</v>
      </c>
      <c r="AQ11" s="38">
        <f t="shared" si="21"/>
        <v>0.26500000000000001</v>
      </c>
      <c r="AR11" s="38"/>
      <c r="AS11" s="38">
        <f t="shared" si="22"/>
        <v>0.1883</v>
      </c>
      <c r="AT11" s="38">
        <f t="shared" si="23"/>
        <v>0.19389999999999999</v>
      </c>
      <c r="AU11" s="38">
        <f t="shared" si="24"/>
        <v>0.4753</v>
      </c>
      <c r="AV11" s="38">
        <f t="shared" si="25"/>
        <v>0.26579999999999998</v>
      </c>
      <c r="AW11" s="38">
        <f t="shared" si="26"/>
        <v>3.5299999999999998E-2</v>
      </c>
    </row>
    <row r="12" spans="2:50" ht="15.75" x14ac:dyDescent="0.25">
      <c r="B12">
        <v>0.16</v>
      </c>
      <c r="C12">
        <v>0.25</v>
      </c>
      <c r="D12">
        <v>0.01</v>
      </c>
      <c r="E12">
        <v>0.1</v>
      </c>
      <c r="F12">
        <v>7.0000000000000007E-2</v>
      </c>
      <c r="G12" t="s">
        <v>23</v>
      </c>
      <c r="H12">
        <f t="shared" si="1"/>
        <v>0.1641</v>
      </c>
      <c r="I12">
        <f t="shared" si="0"/>
        <v>0.14000000000000001</v>
      </c>
      <c r="J12">
        <f t="shared" si="0"/>
        <v>0.15190000000000001</v>
      </c>
      <c r="K12">
        <f t="shared" si="0"/>
        <v>9.2399999999999996E-2</v>
      </c>
      <c r="L12" s="47">
        <f t="shared" si="2"/>
        <v>9.2399999999999996E-2</v>
      </c>
      <c r="M12" t="str">
        <f t="shared" si="3"/>
        <v>High</v>
      </c>
      <c r="N12">
        <f t="shared" si="4"/>
        <v>0</v>
      </c>
      <c r="O12">
        <f t="shared" si="5"/>
        <v>0.17780000000000001</v>
      </c>
      <c r="P12">
        <f t="shared" si="5"/>
        <v>0.27779999999999999</v>
      </c>
      <c r="Q12">
        <f t="shared" si="5"/>
        <v>0</v>
      </c>
      <c r="R12">
        <f t="shared" si="5"/>
        <v>0.10100000000000001</v>
      </c>
      <c r="S12">
        <f t="shared" si="5"/>
        <v>6.1199999999999997E-2</v>
      </c>
      <c r="U12" s="37">
        <f t="shared" si="6"/>
        <v>0.69810000000000005</v>
      </c>
      <c r="V12" s="37">
        <f t="shared" si="6"/>
        <v>0.56520000000000004</v>
      </c>
      <c r="W12" s="37">
        <f t="shared" si="6"/>
        <v>1</v>
      </c>
      <c r="X12" s="37">
        <f t="shared" si="6"/>
        <v>0.8165</v>
      </c>
      <c r="Y12" s="37">
        <f t="shared" si="6"/>
        <v>0.88470000000000004</v>
      </c>
      <c r="AA12" s="37">
        <f t="shared" si="7"/>
        <v>0.1202</v>
      </c>
      <c r="AB12" s="37">
        <f t="shared" si="8"/>
        <v>7.4800000000000005E-2</v>
      </c>
      <c r="AC12" s="37">
        <f t="shared" si="9"/>
        <v>0.35210000000000002</v>
      </c>
      <c r="AD12" s="37">
        <f t="shared" si="10"/>
        <v>0.24340000000000001</v>
      </c>
      <c r="AE12" s="37">
        <f t="shared" si="11"/>
        <v>2.98E-2</v>
      </c>
      <c r="AG12" s="38">
        <f t="shared" si="12"/>
        <v>0.1341</v>
      </c>
      <c r="AH12" s="38">
        <f t="shared" si="13"/>
        <v>5.4899999999999997E-2</v>
      </c>
      <c r="AI12" s="38">
        <f t="shared" si="14"/>
        <v>0.41189999999999999</v>
      </c>
      <c r="AJ12" s="38">
        <f t="shared" si="15"/>
        <v>0.37130000000000002</v>
      </c>
      <c r="AK12" s="38">
        <f t="shared" si="16"/>
        <v>0.17080000000000001</v>
      </c>
      <c r="AM12" s="38">
        <f t="shared" si="17"/>
        <v>0.20810000000000001</v>
      </c>
      <c r="AN12" s="38">
        <f t="shared" si="18"/>
        <v>8.7300000000000003E-2</v>
      </c>
      <c r="AO12" s="38">
        <f t="shared" si="19"/>
        <v>0.48520000000000002</v>
      </c>
      <c r="AP12" s="38">
        <f t="shared" si="20"/>
        <v>0.23150000000000001</v>
      </c>
      <c r="AQ12" s="38">
        <f t="shared" si="21"/>
        <v>0.45019999999999999</v>
      </c>
      <c r="AR12" s="38"/>
      <c r="AS12" s="38">
        <f t="shared" si="22"/>
        <v>0.2303</v>
      </c>
      <c r="AT12" s="38">
        <f t="shared" si="23"/>
        <v>0.1419</v>
      </c>
      <c r="AU12" s="38">
        <f t="shared" si="24"/>
        <v>0.48149999999999998</v>
      </c>
      <c r="AV12" s="38">
        <f t="shared" si="25"/>
        <v>0.38069999999999998</v>
      </c>
      <c r="AW12" s="38">
        <f t="shared" si="26"/>
        <v>0.67989999999999995</v>
      </c>
    </row>
    <row r="13" spans="2:50" ht="15.75" x14ac:dyDescent="0.25">
      <c r="B13">
        <v>0.11</v>
      </c>
      <c r="C13">
        <v>0.28999999999999998</v>
      </c>
      <c r="D13">
        <v>0.2</v>
      </c>
      <c r="E13">
        <v>0.05</v>
      </c>
      <c r="F13">
        <v>0.66</v>
      </c>
      <c r="G13" t="s">
        <v>24</v>
      </c>
      <c r="H13">
        <f t="shared" si="1"/>
        <v>0.25359999999999999</v>
      </c>
      <c r="I13">
        <f t="shared" si="0"/>
        <v>0.21890000000000001</v>
      </c>
      <c r="J13">
        <f t="shared" si="0"/>
        <v>0.23319999999999999</v>
      </c>
      <c r="K13">
        <f t="shared" si="0"/>
        <v>0.20710000000000001</v>
      </c>
      <c r="L13" s="47">
        <f t="shared" si="2"/>
        <v>0.20710000000000001</v>
      </c>
      <c r="M13" t="str">
        <f t="shared" si="3"/>
        <v>High</v>
      </c>
      <c r="N13">
        <f t="shared" si="4"/>
        <v>0</v>
      </c>
      <c r="O13">
        <f t="shared" si="5"/>
        <v>0.1222</v>
      </c>
      <c r="P13">
        <f t="shared" si="5"/>
        <v>0.32219999999999999</v>
      </c>
      <c r="Q13">
        <f t="shared" si="5"/>
        <v>0.21110000000000001</v>
      </c>
      <c r="R13">
        <f t="shared" si="5"/>
        <v>5.0500000000000003E-2</v>
      </c>
      <c r="S13">
        <f t="shared" si="5"/>
        <v>0.6633</v>
      </c>
      <c r="U13" s="37">
        <f t="shared" si="6"/>
        <v>0.78220000000000001</v>
      </c>
      <c r="V13" s="37">
        <f t="shared" si="6"/>
        <v>0.51259999999999994</v>
      </c>
      <c r="W13" s="37">
        <f t="shared" si="6"/>
        <v>0.65139999999999998</v>
      </c>
      <c r="X13" s="37">
        <f t="shared" si="6"/>
        <v>0.90390000000000004</v>
      </c>
      <c r="Y13" s="37">
        <f t="shared" si="6"/>
        <v>0.2024</v>
      </c>
      <c r="AA13" s="37">
        <f t="shared" si="7"/>
        <v>0.17369999999999999</v>
      </c>
      <c r="AB13" s="37">
        <f t="shared" si="8"/>
        <v>0.11600000000000001</v>
      </c>
      <c r="AC13" s="37">
        <f t="shared" si="9"/>
        <v>0.14419999999999999</v>
      </c>
      <c r="AD13" s="37">
        <f t="shared" si="10"/>
        <v>0.29380000000000001</v>
      </c>
      <c r="AE13" s="37">
        <f t="shared" si="11"/>
        <v>0.54039999999999999</v>
      </c>
      <c r="AG13" s="38">
        <f t="shared" si="12"/>
        <v>0.18759999999999999</v>
      </c>
      <c r="AH13" s="38">
        <f t="shared" si="13"/>
        <v>1.37E-2</v>
      </c>
      <c r="AI13" s="38">
        <f t="shared" si="14"/>
        <v>0.20430000000000001</v>
      </c>
      <c r="AJ13" s="38">
        <f t="shared" si="15"/>
        <v>0.42149999999999999</v>
      </c>
      <c r="AK13" s="38">
        <f t="shared" si="16"/>
        <v>0.4002</v>
      </c>
      <c r="AM13" s="38">
        <f t="shared" si="17"/>
        <v>0.26150000000000001</v>
      </c>
      <c r="AN13" s="38">
        <f t="shared" si="18"/>
        <v>4.6100000000000002E-2</v>
      </c>
      <c r="AO13" s="38">
        <f t="shared" si="19"/>
        <v>0.27800000000000002</v>
      </c>
      <c r="AP13" s="38">
        <f t="shared" si="20"/>
        <v>0.28179999999999999</v>
      </c>
      <c r="AQ13" s="38">
        <f t="shared" si="21"/>
        <v>0.1198</v>
      </c>
      <c r="AR13" s="38"/>
      <c r="AS13" s="38">
        <f t="shared" si="22"/>
        <v>0.28370000000000001</v>
      </c>
      <c r="AT13" s="38">
        <f t="shared" si="23"/>
        <v>0.1007</v>
      </c>
      <c r="AU13" s="38">
        <f t="shared" si="24"/>
        <v>0.27429999999999999</v>
      </c>
      <c r="AV13" s="38">
        <f t="shared" si="25"/>
        <v>0.43080000000000002</v>
      </c>
      <c r="AW13" s="38">
        <f t="shared" si="26"/>
        <v>0.10920000000000001</v>
      </c>
    </row>
    <row r="14" spans="2:50" ht="15.75" x14ac:dyDescent="0.25">
      <c r="B14">
        <v>0.18</v>
      </c>
      <c r="C14">
        <v>0.26</v>
      </c>
      <c r="D14">
        <v>0.05</v>
      </c>
      <c r="E14">
        <v>0.4</v>
      </c>
      <c r="F14">
        <v>0.04</v>
      </c>
      <c r="G14" t="s">
        <v>23</v>
      </c>
      <c r="H14">
        <f t="shared" si="1"/>
        <v>0.1186</v>
      </c>
      <c r="I14">
        <f t="shared" si="0"/>
        <v>9.8799999999999999E-2</v>
      </c>
      <c r="J14">
        <f t="shared" si="0"/>
        <v>0.10440000000000001</v>
      </c>
      <c r="K14">
        <f t="shared" si="0"/>
        <v>5.21E-2</v>
      </c>
      <c r="L14" s="47">
        <f t="shared" si="2"/>
        <v>5.21E-2</v>
      </c>
      <c r="M14" t="str">
        <f t="shared" si="3"/>
        <v>High</v>
      </c>
      <c r="N14">
        <f t="shared" si="4"/>
        <v>0</v>
      </c>
      <c r="O14">
        <f t="shared" si="5"/>
        <v>0.2</v>
      </c>
      <c r="P14">
        <f t="shared" si="5"/>
        <v>0.28889999999999999</v>
      </c>
      <c r="Q14">
        <f t="shared" si="5"/>
        <v>4.4400000000000002E-2</v>
      </c>
      <c r="R14">
        <f t="shared" si="5"/>
        <v>0.40400000000000003</v>
      </c>
      <c r="S14">
        <f t="shared" si="5"/>
        <v>3.0599999999999999E-2</v>
      </c>
      <c r="U14" s="37">
        <f t="shared" si="6"/>
        <v>0.66669999999999996</v>
      </c>
      <c r="V14" s="37">
        <f t="shared" si="6"/>
        <v>0.55169999999999997</v>
      </c>
      <c r="W14" s="37">
        <f t="shared" si="6"/>
        <v>0.91500000000000004</v>
      </c>
      <c r="X14" s="37">
        <f t="shared" si="6"/>
        <v>0.42449999999999999</v>
      </c>
      <c r="Y14" s="37">
        <f t="shared" si="6"/>
        <v>0.94059999999999999</v>
      </c>
      <c r="AA14" s="37">
        <f t="shared" si="7"/>
        <v>9.9099999999999994E-2</v>
      </c>
      <c r="AB14" s="37">
        <f t="shared" si="8"/>
        <v>8.5099999999999995E-2</v>
      </c>
      <c r="AC14" s="37">
        <f t="shared" si="9"/>
        <v>0.30640000000000001</v>
      </c>
      <c r="AD14" s="37">
        <f t="shared" si="10"/>
        <v>4.1700000000000001E-2</v>
      </c>
      <c r="AE14" s="37">
        <f t="shared" si="11"/>
        <v>6.0900000000000003E-2</v>
      </c>
      <c r="AG14" s="38">
        <f t="shared" si="12"/>
        <v>0.11310000000000001</v>
      </c>
      <c r="AH14" s="38">
        <f t="shared" si="13"/>
        <v>4.4600000000000001E-2</v>
      </c>
      <c r="AI14" s="38">
        <f t="shared" si="14"/>
        <v>0.3664</v>
      </c>
      <c r="AJ14" s="38">
        <f t="shared" si="15"/>
        <v>8.6599999999999996E-2</v>
      </c>
      <c r="AK14" s="38">
        <f t="shared" si="16"/>
        <v>0.2019</v>
      </c>
      <c r="AM14" s="38">
        <f t="shared" si="17"/>
        <v>0.187</v>
      </c>
      <c r="AN14" s="38">
        <f t="shared" si="18"/>
        <v>7.6999999999999999E-2</v>
      </c>
      <c r="AO14" s="38">
        <f t="shared" si="19"/>
        <v>0.43980000000000002</v>
      </c>
      <c r="AP14" s="38">
        <f t="shared" si="20"/>
        <v>5.3699999999999998E-2</v>
      </c>
      <c r="AQ14" s="38">
        <f t="shared" si="21"/>
        <v>0.48099999999999998</v>
      </c>
      <c r="AR14" s="38"/>
      <c r="AS14" s="38">
        <f t="shared" si="22"/>
        <v>0.20930000000000001</v>
      </c>
      <c r="AT14" s="38">
        <f t="shared" si="23"/>
        <v>0.13159999999999999</v>
      </c>
      <c r="AU14" s="38">
        <f t="shared" si="24"/>
        <v>0.436</v>
      </c>
      <c r="AV14" s="38">
        <f t="shared" si="25"/>
        <v>9.6000000000000002E-2</v>
      </c>
      <c r="AW14" s="38">
        <f t="shared" si="26"/>
        <v>0.71040000000000003</v>
      </c>
    </row>
    <row r="15" spans="2:50" ht="15.75" x14ac:dyDescent="0.25">
      <c r="B15">
        <v>0.21</v>
      </c>
      <c r="C15">
        <v>0.32</v>
      </c>
      <c r="D15">
        <v>0.25</v>
      </c>
      <c r="E15">
        <v>0.5</v>
      </c>
      <c r="F15">
        <v>0.8</v>
      </c>
      <c r="G15" t="s">
        <v>20</v>
      </c>
      <c r="H15">
        <f t="shared" si="1"/>
        <v>0.22589999999999999</v>
      </c>
      <c r="I15">
        <f t="shared" si="0"/>
        <v>0.21229999999999999</v>
      </c>
      <c r="J15">
        <f t="shared" si="0"/>
        <v>0.1993</v>
      </c>
      <c r="K15">
        <f t="shared" si="0"/>
        <v>0.18429999999999999</v>
      </c>
      <c r="L15" s="47">
        <f t="shared" si="2"/>
        <v>0.18429999999999999</v>
      </c>
      <c r="M15" t="str">
        <f t="shared" si="3"/>
        <v>High</v>
      </c>
      <c r="N15">
        <f t="shared" si="4"/>
        <v>1</v>
      </c>
      <c r="O15">
        <f t="shared" si="5"/>
        <v>0.23330000000000001</v>
      </c>
      <c r="P15">
        <f t="shared" si="5"/>
        <v>0.35560000000000003</v>
      </c>
      <c r="Q15">
        <f t="shared" si="5"/>
        <v>0.26669999999999999</v>
      </c>
      <c r="R15">
        <f t="shared" si="5"/>
        <v>0.50509999999999999</v>
      </c>
      <c r="S15">
        <f t="shared" si="5"/>
        <v>0.80610000000000004</v>
      </c>
      <c r="U15" s="37">
        <f t="shared" si="6"/>
        <v>0.62170000000000003</v>
      </c>
      <c r="V15" s="37">
        <f t="shared" si="6"/>
        <v>0.47539999999999999</v>
      </c>
      <c r="W15" s="37">
        <f t="shared" si="6"/>
        <v>0.57889999999999997</v>
      </c>
      <c r="X15" s="37">
        <f t="shared" si="6"/>
        <v>0.32879999999999998</v>
      </c>
      <c r="Y15" s="37">
        <f t="shared" si="6"/>
        <v>0.1074</v>
      </c>
      <c r="AA15" s="37">
        <f t="shared" si="7"/>
        <v>6.7799999999999999E-2</v>
      </c>
      <c r="AB15" s="37">
        <f t="shared" si="8"/>
        <v>0.1469</v>
      </c>
      <c r="AC15" s="37">
        <f t="shared" si="9"/>
        <v>9.2100000000000001E-2</v>
      </c>
      <c r="AD15" s="37">
        <f t="shared" si="10"/>
        <v>0.1358</v>
      </c>
      <c r="AE15" s="37">
        <f t="shared" si="11"/>
        <v>0.68679999999999997</v>
      </c>
      <c r="AG15" s="38">
        <f t="shared" si="12"/>
        <v>8.1699999999999995E-2</v>
      </c>
      <c r="AH15" s="38">
        <f t="shared" si="13"/>
        <v>1.72E-2</v>
      </c>
      <c r="AI15" s="38">
        <f t="shared" si="14"/>
        <v>0.15229999999999999</v>
      </c>
      <c r="AJ15" s="38">
        <f t="shared" si="15"/>
        <v>7.6E-3</v>
      </c>
      <c r="AK15" s="38">
        <f t="shared" si="16"/>
        <v>0.54690000000000005</v>
      </c>
      <c r="AM15" s="38">
        <f t="shared" si="17"/>
        <v>0.15570000000000001</v>
      </c>
      <c r="AN15" s="38">
        <f t="shared" si="18"/>
        <v>1.52E-2</v>
      </c>
      <c r="AO15" s="38">
        <f t="shared" si="19"/>
        <v>0.22600000000000001</v>
      </c>
      <c r="AP15" s="38">
        <f t="shared" si="20"/>
        <v>0.14779999999999999</v>
      </c>
      <c r="AQ15" s="38">
        <f t="shared" si="21"/>
        <v>0.26500000000000001</v>
      </c>
      <c r="AR15" s="38"/>
      <c r="AS15" s="38">
        <f t="shared" si="22"/>
        <v>0.1779</v>
      </c>
      <c r="AT15" s="38">
        <f t="shared" si="23"/>
        <v>6.9800000000000001E-2</v>
      </c>
      <c r="AU15" s="38">
        <f t="shared" si="24"/>
        <v>0.22220000000000001</v>
      </c>
      <c r="AV15" s="38">
        <f t="shared" si="25"/>
        <v>1.8E-3</v>
      </c>
      <c r="AW15" s="38">
        <f t="shared" si="26"/>
        <v>3.5299999999999998E-2</v>
      </c>
    </row>
    <row r="16" spans="2:50" ht="15.75" x14ac:dyDescent="0.25">
      <c r="B16">
        <v>0.13</v>
      </c>
      <c r="C16">
        <v>0.28000000000000003</v>
      </c>
      <c r="D16">
        <v>0.18</v>
      </c>
      <c r="E16">
        <v>0.75</v>
      </c>
      <c r="F16">
        <v>0.32</v>
      </c>
      <c r="G16" t="s">
        <v>24</v>
      </c>
      <c r="H16">
        <f t="shared" si="1"/>
        <v>0.2041</v>
      </c>
      <c r="I16">
        <f t="shared" si="0"/>
        <v>0.1736</v>
      </c>
      <c r="J16">
        <f t="shared" si="0"/>
        <v>0.1857</v>
      </c>
      <c r="K16">
        <f t="shared" si="0"/>
        <v>0.15740000000000001</v>
      </c>
      <c r="L16" s="47">
        <f t="shared" si="2"/>
        <v>0.15740000000000001</v>
      </c>
      <c r="M16" t="str">
        <f t="shared" si="3"/>
        <v>High</v>
      </c>
      <c r="N16">
        <f t="shared" si="4"/>
        <v>0</v>
      </c>
      <c r="O16">
        <f t="shared" si="5"/>
        <v>0.1444</v>
      </c>
      <c r="P16">
        <f t="shared" si="5"/>
        <v>0.31109999999999999</v>
      </c>
      <c r="Q16">
        <f t="shared" si="5"/>
        <v>0.18890000000000001</v>
      </c>
      <c r="R16">
        <f t="shared" si="5"/>
        <v>0.75760000000000005</v>
      </c>
      <c r="S16">
        <f t="shared" si="5"/>
        <v>0.31630000000000003</v>
      </c>
      <c r="U16" s="37">
        <f t="shared" si="6"/>
        <v>0.74760000000000004</v>
      </c>
      <c r="V16" s="37">
        <f t="shared" si="6"/>
        <v>0.52539999999999998</v>
      </c>
      <c r="W16" s="37">
        <f t="shared" si="6"/>
        <v>0.68220000000000003</v>
      </c>
      <c r="X16" s="37">
        <f t="shared" si="6"/>
        <v>0.13789999999999999</v>
      </c>
      <c r="Y16" s="37">
        <f t="shared" si="6"/>
        <v>0.51939999999999997</v>
      </c>
      <c r="AA16" s="37">
        <f t="shared" si="7"/>
        <v>0.1522</v>
      </c>
      <c r="AB16" s="37">
        <f t="shared" si="8"/>
        <v>0.10580000000000001</v>
      </c>
      <c r="AC16" s="37">
        <f t="shared" si="9"/>
        <v>0.16520000000000001</v>
      </c>
      <c r="AD16" s="37">
        <f t="shared" si="10"/>
        <v>0.38319999999999999</v>
      </c>
      <c r="AE16" s="37">
        <f t="shared" si="11"/>
        <v>0.21390000000000001</v>
      </c>
      <c r="AG16" s="38">
        <f t="shared" si="12"/>
        <v>0.1661</v>
      </c>
      <c r="AH16" s="38">
        <f t="shared" si="13"/>
        <v>2.4E-2</v>
      </c>
      <c r="AI16" s="38">
        <f t="shared" si="14"/>
        <v>0.2253</v>
      </c>
      <c r="AJ16" s="38">
        <f t="shared" si="15"/>
        <v>0.25430000000000003</v>
      </c>
      <c r="AK16" s="38">
        <f t="shared" si="16"/>
        <v>7.2900000000000006E-2</v>
      </c>
      <c r="AM16" s="38">
        <f t="shared" si="17"/>
        <v>0.24</v>
      </c>
      <c r="AN16" s="38">
        <f t="shared" si="18"/>
        <v>5.6399999999999999E-2</v>
      </c>
      <c r="AO16" s="38">
        <f t="shared" si="19"/>
        <v>0.29899999999999999</v>
      </c>
      <c r="AP16" s="38">
        <f t="shared" si="20"/>
        <v>0.39529999999999998</v>
      </c>
      <c r="AQ16" s="38">
        <f t="shared" si="21"/>
        <v>0.20730000000000001</v>
      </c>
      <c r="AR16" s="38"/>
      <c r="AS16" s="38">
        <f t="shared" si="22"/>
        <v>0.26219999999999999</v>
      </c>
      <c r="AT16" s="38">
        <f t="shared" si="23"/>
        <v>0.111</v>
      </c>
      <c r="AU16" s="38">
        <f t="shared" si="24"/>
        <v>0.29520000000000002</v>
      </c>
      <c r="AV16" s="38">
        <f t="shared" si="25"/>
        <v>0.24490000000000001</v>
      </c>
      <c r="AW16" s="38">
        <f t="shared" si="26"/>
        <v>0.43780000000000002</v>
      </c>
    </row>
    <row r="17" spans="2:49" ht="15.75" x14ac:dyDescent="0.25">
      <c r="B17">
        <v>0.23</v>
      </c>
      <c r="C17">
        <v>0.28999999999999998</v>
      </c>
      <c r="D17">
        <v>0.45</v>
      </c>
      <c r="E17">
        <v>0.18</v>
      </c>
      <c r="F17">
        <v>0.88</v>
      </c>
      <c r="G17" t="s">
        <v>20</v>
      </c>
      <c r="H17">
        <f t="shared" si="1"/>
        <v>0.24379999999999999</v>
      </c>
      <c r="I17">
        <f t="shared" si="0"/>
        <v>0.23449999999999999</v>
      </c>
      <c r="J17">
        <f t="shared" si="0"/>
        <v>0.22339999999999999</v>
      </c>
      <c r="K17">
        <f t="shared" si="0"/>
        <v>0.20330000000000001</v>
      </c>
      <c r="L17" s="47">
        <f t="shared" si="2"/>
        <v>0.20330000000000001</v>
      </c>
      <c r="M17" t="str">
        <f t="shared" si="3"/>
        <v>High</v>
      </c>
      <c r="N17">
        <f t="shared" si="4"/>
        <v>1</v>
      </c>
      <c r="O17">
        <f t="shared" si="5"/>
        <v>0.25559999999999999</v>
      </c>
      <c r="P17">
        <f t="shared" si="5"/>
        <v>0.32219999999999999</v>
      </c>
      <c r="Q17">
        <f t="shared" si="5"/>
        <v>0.4889</v>
      </c>
      <c r="R17">
        <f t="shared" si="5"/>
        <v>0.18179999999999999</v>
      </c>
      <c r="S17">
        <f t="shared" si="5"/>
        <v>0.88780000000000003</v>
      </c>
      <c r="U17" s="37">
        <f t="shared" si="6"/>
        <v>0.59289999999999998</v>
      </c>
      <c r="V17" s="37">
        <f t="shared" si="6"/>
        <v>0.51259999999999994</v>
      </c>
      <c r="W17" s="37">
        <f t="shared" si="6"/>
        <v>0.34329999999999999</v>
      </c>
      <c r="X17" s="37">
        <f t="shared" si="6"/>
        <v>0.69230000000000003</v>
      </c>
      <c r="Y17" s="37">
        <f t="shared" si="6"/>
        <v>5.9400000000000001E-2</v>
      </c>
      <c r="AA17" s="37">
        <f t="shared" si="7"/>
        <v>4.6899999999999997E-2</v>
      </c>
      <c r="AB17" s="37">
        <f t="shared" si="8"/>
        <v>0.11600000000000001</v>
      </c>
      <c r="AC17" s="37">
        <f t="shared" si="9"/>
        <v>0.11409999999999999</v>
      </c>
      <c r="AD17" s="37">
        <f t="shared" si="10"/>
        <v>0.16539999999999999</v>
      </c>
      <c r="AE17" s="37">
        <f t="shared" si="11"/>
        <v>0.77680000000000005</v>
      </c>
      <c r="AG17" s="38">
        <f t="shared" si="12"/>
        <v>6.08E-2</v>
      </c>
      <c r="AH17" s="38">
        <f t="shared" si="13"/>
        <v>1.37E-2</v>
      </c>
      <c r="AI17" s="38">
        <f t="shared" si="14"/>
        <v>5.3900000000000003E-2</v>
      </c>
      <c r="AJ17" s="38">
        <f t="shared" si="15"/>
        <v>0.29349999999999998</v>
      </c>
      <c r="AK17" s="38">
        <f t="shared" si="16"/>
        <v>0.63700000000000001</v>
      </c>
      <c r="AM17" s="38">
        <f t="shared" si="17"/>
        <v>0.1348</v>
      </c>
      <c r="AN17" s="38">
        <f t="shared" si="18"/>
        <v>4.6100000000000002E-2</v>
      </c>
      <c r="AO17" s="38">
        <f t="shared" si="19"/>
        <v>1.9800000000000002E-2</v>
      </c>
      <c r="AP17" s="38">
        <f t="shared" si="20"/>
        <v>0.15340000000000001</v>
      </c>
      <c r="AQ17" s="38">
        <f t="shared" si="21"/>
        <v>0.35339999999999999</v>
      </c>
      <c r="AR17" s="38"/>
      <c r="AS17" s="38">
        <f t="shared" si="22"/>
        <v>0.15709999999999999</v>
      </c>
      <c r="AT17" s="38">
        <f t="shared" si="23"/>
        <v>0.1007</v>
      </c>
      <c r="AU17" s="38">
        <f t="shared" si="24"/>
        <v>1.61E-2</v>
      </c>
      <c r="AV17" s="38">
        <f t="shared" si="25"/>
        <v>0.3029</v>
      </c>
      <c r="AW17" s="38">
        <f t="shared" si="26"/>
        <v>0.1221</v>
      </c>
    </row>
    <row r="18" spans="2:49" ht="15.75" x14ac:dyDescent="0.25">
      <c r="B18">
        <v>0.1</v>
      </c>
      <c r="C18">
        <v>0.27</v>
      </c>
      <c r="D18">
        <v>0.35</v>
      </c>
      <c r="E18">
        <v>0.45</v>
      </c>
      <c r="F18">
        <v>0.05</v>
      </c>
      <c r="G18" t="s">
        <v>23</v>
      </c>
      <c r="H18">
        <f t="shared" si="1"/>
        <v>8.5999999999999993E-2</v>
      </c>
      <c r="I18">
        <f t="shared" si="0"/>
        <v>4.9000000000000002E-2</v>
      </c>
      <c r="J18">
        <f t="shared" si="0"/>
        <v>6.9699999999999998E-2</v>
      </c>
      <c r="K18">
        <f t="shared" si="0"/>
        <v>7.4300000000000005E-2</v>
      </c>
      <c r="L18" s="47">
        <f t="shared" si="2"/>
        <v>4.9000000000000002E-2</v>
      </c>
      <c r="M18" t="str">
        <f t="shared" si="3"/>
        <v>Low</v>
      </c>
      <c r="N18">
        <f t="shared" si="4"/>
        <v>0</v>
      </c>
      <c r="O18">
        <f t="shared" si="5"/>
        <v>0.1111</v>
      </c>
      <c r="P18">
        <f t="shared" si="5"/>
        <v>0.3</v>
      </c>
      <c r="Q18">
        <f t="shared" si="5"/>
        <v>0.37780000000000002</v>
      </c>
      <c r="R18">
        <f t="shared" si="5"/>
        <v>0.45450000000000002</v>
      </c>
      <c r="S18">
        <f t="shared" si="5"/>
        <v>4.0800000000000003E-2</v>
      </c>
      <c r="U18" s="37">
        <f t="shared" si="6"/>
        <v>0.8</v>
      </c>
      <c r="V18" s="37">
        <f t="shared" si="6"/>
        <v>0.53849999999999998</v>
      </c>
      <c r="W18" s="37">
        <f t="shared" si="6"/>
        <v>0.4516</v>
      </c>
      <c r="X18" s="37">
        <f t="shared" si="6"/>
        <v>0.375</v>
      </c>
      <c r="Y18" s="37">
        <f t="shared" si="6"/>
        <v>0.92159999999999997</v>
      </c>
      <c r="AA18" s="37">
        <f t="shared" si="7"/>
        <v>0.18459999999999999</v>
      </c>
      <c r="AB18" s="37">
        <f t="shared" si="8"/>
        <v>9.5399999999999999E-2</v>
      </c>
      <c r="AC18" s="37">
        <f t="shared" si="9"/>
        <v>1.09E-2</v>
      </c>
      <c r="AD18" s="37">
        <f t="shared" si="10"/>
        <v>8.8499999999999995E-2</v>
      </c>
      <c r="AE18" s="37">
        <f t="shared" si="11"/>
        <v>5.04E-2</v>
      </c>
      <c r="AG18" s="38">
        <f t="shared" si="12"/>
        <v>0.19850000000000001</v>
      </c>
      <c r="AH18" s="38">
        <f t="shared" si="13"/>
        <v>3.4299999999999997E-2</v>
      </c>
      <c r="AI18" s="38">
        <f t="shared" si="14"/>
        <v>4.9299999999999997E-2</v>
      </c>
      <c r="AJ18" s="38">
        <f t="shared" si="15"/>
        <v>3.9699999999999999E-2</v>
      </c>
      <c r="AK18" s="38">
        <f t="shared" si="16"/>
        <v>0.19139999999999999</v>
      </c>
      <c r="AM18" s="38">
        <f t="shared" si="17"/>
        <v>0.27229999999999999</v>
      </c>
      <c r="AN18" s="38">
        <f t="shared" si="18"/>
        <v>6.6699999999999995E-2</v>
      </c>
      <c r="AO18" s="38">
        <f t="shared" si="19"/>
        <v>0.123</v>
      </c>
      <c r="AP18" s="38">
        <f t="shared" si="20"/>
        <v>0.10059999999999999</v>
      </c>
      <c r="AQ18" s="38">
        <f t="shared" si="21"/>
        <v>0.47060000000000002</v>
      </c>
      <c r="AR18" s="38"/>
      <c r="AS18" s="38">
        <f t="shared" si="22"/>
        <v>0.29449999999999998</v>
      </c>
      <c r="AT18" s="38">
        <f t="shared" si="23"/>
        <v>0.12130000000000001</v>
      </c>
      <c r="AU18" s="38">
        <f t="shared" si="24"/>
        <v>0.1193</v>
      </c>
      <c r="AV18" s="38">
        <f t="shared" si="25"/>
        <v>4.9099999999999998E-2</v>
      </c>
      <c r="AW18" s="38">
        <f t="shared" si="26"/>
        <v>0.70020000000000004</v>
      </c>
    </row>
    <row r="19" spans="2:49" ht="15.75" x14ac:dyDescent="0.25">
      <c r="B19">
        <v>0.22</v>
      </c>
      <c r="C19">
        <v>0.31</v>
      </c>
      <c r="D19">
        <v>0.42</v>
      </c>
      <c r="E19">
        <v>0.88</v>
      </c>
      <c r="F19">
        <v>0.8</v>
      </c>
      <c r="G19" t="s">
        <v>20</v>
      </c>
      <c r="H19">
        <f t="shared" si="1"/>
        <v>0.29770000000000002</v>
      </c>
      <c r="I19">
        <f t="shared" si="1"/>
        <v>0.2863</v>
      </c>
      <c r="J19">
        <f t="shared" si="1"/>
        <v>0.2732</v>
      </c>
      <c r="K19">
        <f t="shared" si="1"/>
        <v>0.25800000000000001</v>
      </c>
      <c r="L19" s="47">
        <f t="shared" si="2"/>
        <v>0.25800000000000001</v>
      </c>
      <c r="M19" t="str">
        <f t="shared" si="3"/>
        <v>High</v>
      </c>
      <c r="N19">
        <f t="shared" si="4"/>
        <v>1</v>
      </c>
      <c r="O19">
        <f t="shared" si="5"/>
        <v>0.24440000000000001</v>
      </c>
      <c r="P19">
        <f t="shared" si="5"/>
        <v>0.34439999999999998</v>
      </c>
      <c r="Q19">
        <f t="shared" si="5"/>
        <v>0.4556</v>
      </c>
      <c r="R19">
        <f t="shared" si="5"/>
        <v>0.88890000000000002</v>
      </c>
      <c r="S19">
        <f t="shared" si="5"/>
        <v>0.80610000000000004</v>
      </c>
      <c r="U19" s="37">
        <f t="shared" si="6"/>
        <v>0.60719999999999996</v>
      </c>
      <c r="V19" s="37">
        <f t="shared" si="6"/>
        <v>0.48770000000000002</v>
      </c>
      <c r="W19" s="37">
        <f t="shared" si="6"/>
        <v>0.374</v>
      </c>
      <c r="X19" s="37">
        <f t="shared" si="6"/>
        <v>5.8799999999999998E-2</v>
      </c>
      <c r="Y19" s="37">
        <f t="shared" si="6"/>
        <v>0.1074</v>
      </c>
      <c r="AA19" s="37">
        <f t="shared" si="7"/>
        <v>5.74E-2</v>
      </c>
      <c r="AB19" s="37">
        <f t="shared" si="8"/>
        <v>0.13650000000000001</v>
      </c>
      <c r="AC19" s="37">
        <f t="shared" si="9"/>
        <v>8.3000000000000004E-2</v>
      </c>
      <c r="AD19" s="37">
        <f t="shared" si="10"/>
        <v>0.52500000000000002</v>
      </c>
      <c r="AE19" s="37">
        <f t="shared" si="11"/>
        <v>0.68679999999999997</v>
      </c>
      <c r="AG19" s="38">
        <f t="shared" si="12"/>
        <v>7.1300000000000002E-2</v>
      </c>
      <c r="AH19" s="38">
        <f t="shared" si="13"/>
        <v>6.7999999999999996E-3</v>
      </c>
      <c r="AI19" s="38">
        <f t="shared" si="14"/>
        <v>2.29E-2</v>
      </c>
      <c r="AJ19" s="38">
        <f t="shared" si="15"/>
        <v>0.39479999999999998</v>
      </c>
      <c r="AK19" s="38">
        <f t="shared" si="16"/>
        <v>0.54690000000000005</v>
      </c>
      <c r="AM19" s="38">
        <f t="shared" si="17"/>
        <v>0.1452</v>
      </c>
      <c r="AN19" s="38">
        <f t="shared" si="18"/>
        <v>2.5600000000000001E-2</v>
      </c>
      <c r="AO19" s="38">
        <f t="shared" si="19"/>
        <v>5.0900000000000001E-2</v>
      </c>
      <c r="AP19" s="38">
        <f t="shared" si="20"/>
        <v>0.53720000000000001</v>
      </c>
      <c r="AQ19" s="38">
        <f t="shared" si="21"/>
        <v>0.26500000000000001</v>
      </c>
      <c r="AR19" s="38"/>
      <c r="AS19" s="38">
        <f t="shared" si="22"/>
        <v>0.16750000000000001</v>
      </c>
      <c r="AT19" s="38">
        <f t="shared" si="23"/>
        <v>8.0199999999999994E-2</v>
      </c>
      <c r="AU19" s="38">
        <f t="shared" si="24"/>
        <v>4.7100000000000003E-2</v>
      </c>
      <c r="AV19" s="38">
        <f t="shared" si="25"/>
        <v>0.38519999999999999</v>
      </c>
      <c r="AW19" s="38">
        <f t="shared" si="26"/>
        <v>3.5299999999999998E-2</v>
      </c>
    </row>
    <row r="20" spans="2:49" ht="15.75" x14ac:dyDescent="0.25">
      <c r="B20">
        <v>0</v>
      </c>
      <c r="C20">
        <v>0.25</v>
      </c>
      <c r="D20">
        <v>0.5</v>
      </c>
      <c r="E20">
        <v>0.09</v>
      </c>
      <c r="F20">
        <v>7.0000000000000007E-2</v>
      </c>
      <c r="G20" t="s">
        <v>23</v>
      </c>
      <c r="H20">
        <f t="shared" si="1"/>
        <v>0.16420000000000001</v>
      </c>
      <c r="I20">
        <f t="shared" si="1"/>
        <v>0.10489999999999999</v>
      </c>
      <c r="J20">
        <f t="shared" si="1"/>
        <v>0.152</v>
      </c>
      <c r="K20">
        <f t="shared" si="1"/>
        <v>0.12970000000000001</v>
      </c>
      <c r="L20" s="47">
        <f t="shared" si="2"/>
        <v>0.10489999999999999</v>
      </c>
      <c r="M20" t="str">
        <f t="shared" si="3"/>
        <v>Low</v>
      </c>
      <c r="N20">
        <f t="shared" si="4"/>
        <v>0</v>
      </c>
      <c r="O20">
        <f t="shared" si="5"/>
        <v>0</v>
      </c>
      <c r="P20">
        <f t="shared" si="5"/>
        <v>0.27779999999999999</v>
      </c>
      <c r="Q20">
        <f t="shared" si="5"/>
        <v>0.5444</v>
      </c>
      <c r="R20">
        <f t="shared" si="5"/>
        <v>9.0899999999999995E-2</v>
      </c>
      <c r="S20">
        <f t="shared" si="5"/>
        <v>6.1199999999999997E-2</v>
      </c>
      <c r="U20" s="37">
        <f t="shared" si="6"/>
        <v>1</v>
      </c>
      <c r="V20" s="37">
        <f t="shared" si="6"/>
        <v>0.56520000000000004</v>
      </c>
      <c r="W20" s="37">
        <f t="shared" si="6"/>
        <v>0.29499999999999998</v>
      </c>
      <c r="X20" s="37">
        <f t="shared" si="6"/>
        <v>0.83330000000000004</v>
      </c>
      <c r="Y20" s="37">
        <f t="shared" si="6"/>
        <v>0.88470000000000004</v>
      </c>
      <c r="AA20" s="37">
        <f t="shared" si="7"/>
        <v>0.29670000000000002</v>
      </c>
      <c r="AB20" s="37">
        <f t="shared" si="8"/>
        <v>7.4800000000000005E-2</v>
      </c>
      <c r="AC20" s="37">
        <f t="shared" si="9"/>
        <v>0.16639999999999999</v>
      </c>
      <c r="AD20" s="37">
        <f t="shared" si="10"/>
        <v>0.25340000000000001</v>
      </c>
      <c r="AE20" s="37">
        <f t="shared" si="11"/>
        <v>2.98E-2</v>
      </c>
      <c r="AG20" s="38">
        <f t="shared" si="12"/>
        <v>0.31059999999999999</v>
      </c>
      <c r="AH20" s="38">
        <f t="shared" si="13"/>
        <v>5.4899999999999997E-2</v>
      </c>
      <c r="AI20" s="38">
        <f t="shared" si="14"/>
        <v>0.1062</v>
      </c>
      <c r="AJ20" s="38">
        <f t="shared" si="15"/>
        <v>0.38129999999999997</v>
      </c>
      <c r="AK20" s="38">
        <f t="shared" si="16"/>
        <v>0.17080000000000001</v>
      </c>
      <c r="AM20" s="38">
        <f t="shared" si="17"/>
        <v>0.38429999999999997</v>
      </c>
      <c r="AN20" s="38">
        <f t="shared" si="18"/>
        <v>8.7300000000000003E-2</v>
      </c>
      <c r="AO20" s="38">
        <f t="shared" si="19"/>
        <v>3.2500000000000001E-2</v>
      </c>
      <c r="AP20" s="38">
        <f t="shared" si="20"/>
        <v>0.2414</v>
      </c>
      <c r="AQ20" s="38">
        <f t="shared" si="21"/>
        <v>0.45019999999999999</v>
      </c>
      <c r="AR20" s="38"/>
      <c r="AS20" s="38">
        <f t="shared" si="22"/>
        <v>0.40639999999999998</v>
      </c>
      <c r="AT20" s="38">
        <f t="shared" si="23"/>
        <v>0.1419</v>
      </c>
      <c r="AU20" s="38">
        <f t="shared" si="24"/>
        <v>3.6200000000000003E-2</v>
      </c>
      <c r="AV20" s="38">
        <f t="shared" si="25"/>
        <v>0.3906</v>
      </c>
      <c r="AW20" s="38">
        <f t="shared" si="26"/>
        <v>0.67989999999999995</v>
      </c>
    </row>
    <row r="21" spans="2:49" ht="15.75" x14ac:dyDescent="0.25">
      <c r="B21">
        <v>0.05</v>
      </c>
      <c r="C21">
        <v>0.28999999999999998</v>
      </c>
      <c r="D21">
        <v>0.57999999999999996</v>
      </c>
      <c r="E21">
        <v>0.14000000000000001</v>
      </c>
      <c r="F21">
        <v>0.32</v>
      </c>
      <c r="G21" t="s">
        <v>21</v>
      </c>
      <c r="H21">
        <f t="shared" si="1"/>
        <v>0.2051</v>
      </c>
      <c r="I21">
        <f t="shared" si="1"/>
        <v>0.15720000000000001</v>
      </c>
      <c r="J21">
        <f t="shared" si="1"/>
        <v>0.1847</v>
      </c>
      <c r="K21">
        <f t="shared" si="1"/>
        <v>0.1371</v>
      </c>
      <c r="L21" s="47">
        <f t="shared" si="2"/>
        <v>0.1371</v>
      </c>
      <c r="M21" t="str">
        <f t="shared" si="3"/>
        <v>High</v>
      </c>
      <c r="N21">
        <f t="shared" si="4"/>
        <v>0</v>
      </c>
      <c r="O21">
        <f t="shared" si="5"/>
        <v>5.5599999999999997E-2</v>
      </c>
      <c r="P21">
        <f t="shared" si="5"/>
        <v>0.32219999999999999</v>
      </c>
      <c r="Q21">
        <f t="shared" si="5"/>
        <v>0.63329999999999997</v>
      </c>
      <c r="R21">
        <f t="shared" si="5"/>
        <v>0.1414</v>
      </c>
      <c r="S21">
        <f t="shared" si="5"/>
        <v>0.31630000000000003</v>
      </c>
      <c r="U21" s="37">
        <f t="shared" si="6"/>
        <v>0.89470000000000005</v>
      </c>
      <c r="V21" s="37">
        <f t="shared" si="6"/>
        <v>0.51259999999999994</v>
      </c>
      <c r="W21" s="37">
        <f t="shared" si="6"/>
        <v>0.22450000000000001</v>
      </c>
      <c r="X21" s="37">
        <f t="shared" si="6"/>
        <v>0.75219999999999998</v>
      </c>
      <c r="Y21" s="37">
        <f t="shared" si="6"/>
        <v>0.51939999999999997</v>
      </c>
      <c r="AA21" s="37">
        <f t="shared" si="7"/>
        <v>0.2397</v>
      </c>
      <c r="AB21" s="37">
        <f t="shared" si="8"/>
        <v>0.11600000000000001</v>
      </c>
      <c r="AC21" s="37">
        <f t="shared" si="9"/>
        <v>0.25190000000000001</v>
      </c>
      <c r="AD21" s="37">
        <f t="shared" si="10"/>
        <v>0.2041</v>
      </c>
      <c r="AE21" s="37">
        <f t="shared" si="11"/>
        <v>0.21390000000000001</v>
      </c>
      <c r="AG21" s="38">
        <f t="shared" si="12"/>
        <v>0.25359999999999999</v>
      </c>
      <c r="AH21" s="38">
        <f t="shared" si="13"/>
        <v>1.37E-2</v>
      </c>
      <c r="AI21" s="38">
        <f t="shared" si="14"/>
        <v>0.19159999999999999</v>
      </c>
      <c r="AJ21" s="38">
        <f t="shared" si="15"/>
        <v>0.33210000000000001</v>
      </c>
      <c r="AK21" s="38">
        <f t="shared" si="16"/>
        <v>7.2900000000000006E-2</v>
      </c>
      <c r="AM21" s="38">
        <f t="shared" si="17"/>
        <v>0.32729999999999998</v>
      </c>
      <c r="AN21" s="38">
        <f t="shared" si="18"/>
        <v>4.6100000000000002E-2</v>
      </c>
      <c r="AO21" s="38">
        <f t="shared" si="19"/>
        <v>0.1178</v>
      </c>
      <c r="AP21" s="38">
        <f t="shared" si="20"/>
        <v>0.19209999999999999</v>
      </c>
      <c r="AQ21" s="38">
        <f t="shared" si="21"/>
        <v>0.20730000000000001</v>
      </c>
      <c r="AR21" s="38"/>
      <c r="AS21" s="38">
        <f t="shared" si="22"/>
        <v>0.34949999999999998</v>
      </c>
      <c r="AT21" s="38">
        <f t="shared" si="23"/>
        <v>0.1007</v>
      </c>
      <c r="AU21" s="38">
        <f t="shared" si="24"/>
        <v>0.1216</v>
      </c>
      <c r="AV21" s="38">
        <f t="shared" si="25"/>
        <v>0.34150000000000003</v>
      </c>
      <c r="AW21" s="38">
        <f t="shared" si="26"/>
        <v>0.43780000000000002</v>
      </c>
    </row>
    <row r="22" spans="2:49" ht="15.75" x14ac:dyDescent="0.25">
      <c r="B22">
        <v>0.1</v>
      </c>
      <c r="C22">
        <v>0.3</v>
      </c>
      <c r="D22">
        <v>0.57999999999999996</v>
      </c>
      <c r="E22">
        <v>0.28000000000000003</v>
      </c>
      <c r="F22">
        <v>0.55000000000000004</v>
      </c>
      <c r="G22" t="s">
        <v>24</v>
      </c>
      <c r="H22">
        <f t="shared" si="1"/>
        <v>0.21310000000000001</v>
      </c>
      <c r="I22">
        <f t="shared" si="1"/>
        <v>0.1762</v>
      </c>
      <c r="J22">
        <f t="shared" si="1"/>
        <v>0.19059999999999999</v>
      </c>
      <c r="K22">
        <f t="shared" si="1"/>
        <v>0.1409</v>
      </c>
      <c r="L22" s="47">
        <f t="shared" si="2"/>
        <v>0.1409</v>
      </c>
      <c r="M22" t="str">
        <f t="shared" si="3"/>
        <v>High</v>
      </c>
      <c r="N22">
        <f t="shared" si="4"/>
        <v>0</v>
      </c>
      <c r="O22">
        <f t="shared" si="5"/>
        <v>0.1111</v>
      </c>
      <c r="P22">
        <f t="shared" si="5"/>
        <v>0.33329999999999999</v>
      </c>
      <c r="Q22">
        <f t="shared" si="5"/>
        <v>0.63329999999999997</v>
      </c>
      <c r="R22">
        <f t="shared" si="5"/>
        <v>0.2828</v>
      </c>
      <c r="S22">
        <f t="shared" si="5"/>
        <v>0.55100000000000005</v>
      </c>
      <c r="U22" s="37">
        <f t="shared" si="6"/>
        <v>0.8</v>
      </c>
      <c r="V22" s="37">
        <f t="shared" si="6"/>
        <v>0.5</v>
      </c>
      <c r="W22" s="37">
        <f t="shared" si="6"/>
        <v>0.22450000000000001</v>
      </c>
      <c r="X22" s="37">
        <f t="shared" si="6"/>
        <v>0.55910000000000004</v>
      </c>
      <c r="Y22" s="37">
        <f t="shared" si="6"/>
        <v>0.28949999999999998</v>
      </c>
      <c r="AA22" s="37">
        <f t="shared" si="7"/>
        <v>0.18459999999999999</v>
      </c>
      <c r="AB22" s="37">
        <f t="shared" si="8"/>
        <v>0.1263</v>
      </c>
      <c r="AC22" s="37">
        <f t="shared" si="9"/>
        <v>0.25190000000000001</v>
      </c>
      <c r="AD22" s="37">
        <f t="shared" si="10"/>
        <v>7.0599999999999996E-2</v>
      </c>
      <c r="AE22" s="37">
        <f t="shared" si="11"/>
        <v>0.432</v>
      </c>
      <c r="AG22" s="38">
        <f t="shared" si="12"/>
        <v>0.19850000000000001</v>
      </c>
      <c r="AH22" s="38">
        <f t="shared" si="13"/>
        <v>3.3999999999999998E-3</v>
      </c>
      <c r="AI22" s="38">
        <f t="shared" si="14"/>
        <v>0.19159999999999999</v>
      </c>
      <c r="AJ22" s="38">
        <f t="shared" si="15"/>
        <v>0.1988</v>
      </c>
      <c r="AK22" s="38">
        <f t="shared" si="16"/>
        <v>0.29149999999999998</v>
      </c>
      <c r="AM22" s="38">
        <f t="shared" si="17"/>
        <v>0.27229999999999999</v>
      </c>
      <c r="AN22" s="38">
        <f t="shared" si="18"/>
        <v>3.5799999999999998E-2</v>
      </c>
      <c r="AO22" s="38">
        <f t="shared" si="19"/>
        <v>0.1178</v>
      </c>
      <c r="AP22" s="38">
        <f t="shared" si="20"/>
        <v>5.8599999999999999E-2</v>
      </c>
      <c r="AQ22" s="38">
        <f t="shared" si="21"/>
        <v>1.1299999999999999E-2</v>
      </c>
      <c r="AR22" s="38"/>
      <c r="AS22" s="38">
        <f t="shared" si="22"/>
        <v>0.29449999999999998</v>
      </c>
      <c r="AT22" s="38">
        <f t="shared" si="23"/>
        <v>9.0399999999999994E-2</v>
      </c>
      <c r="AU22" s="38">
        <f t="shared" si="24"/>
        <v>0.1216</v>
      </c>
      <c r="AV22" s="38">
        <f t="shared" si="25"/>
        <v>0.2082</v>
      </c>
      <c r="AW22" s="38">
        <f t="shared" si="26"/>
        <v>0.218</v>
      </c>
    </row>
    <row r="23" spans="2:49" ht="15.75" x14ac:dyDescent="0.25">
      <c r="B23">
        <v>0.2</v>
      </c>
      <c r="C23">
        <v>0.32</v>
      </c>
      <c r="D23">
        <v>0.65</v>
      </c>
      <c r="E23">
        <v>0.31</v>
      </c>
      <c r="F23">
        <v>0.89</v>
      </c>
      <c r="G23" t="s">
        <v>20</v>
      </c>
      <c r="H23">
        <f t="shared" si="1"/>
        <v>0.27700000000000002</v>
      </c>
      <c r="I23">
        <f t="shared" si="1"/>
        <v>0.26140000000000002</v>
      </c>
      <c r="J23">
        <f t="shared" si="1"/>
        <v>0.25040000000000001</v>
      </c>
      <c r="K23">
        <f t="shared" si="1"/>
        <v>0.18809999999999999</v>
      </c>
      <c r="L23" s="47">
        <f t="shared" si="2"/>
        <v>0.18809999999999999</v>
      </c>
      <c r="M23" t="str">
        <f t="shared" si="3"/>
        <v>High</v>
      </c>
      <c r="N23">
        <f t="shared" si="4"/>
        <v>1</v>
      </c>
      <c r="O23">
        <f t="shared" si="5"/>
        <v>0.22220000000000001</v>
      </c>
      <c r="P23">
        <f t="shared" si="5"/>
        <v>0.35560000000000003</v>
      </c>
      <c r="Q23">
        <f t="shared" si="5"/>
        <v>0.71109999999999995</v>
      </c>
      <c r="R23">
        <f t="shared" si="5"/>
        <v>0.31309999999999999</v>
      </c>
      <c r="S23">
        <f t="shared" si="5"/>
        <v>0.89800000000000002</v>
      </c>
      <c r="U23" s="37">
        <f t="shared" si="6"/>
        <v>0.63639999999999997</v>
      </c>
      <c r="V23" s="37">
        <f t="shared" si="6"/>
        <v>0.47539999999999999</v>
      </c>
      <c r="W23" s="37">
        <f t="shared" si="6"/>
        <v>0.16880000000000001</v>
      </c>
      <c r="X23" s="37">
        <f t="shared" si="6"/>
        <v>0.52310000000000001</v>
      </c>
      <c r="Y23" s="37">
        <f t="shared" si="6"/>
        <v>5.3699999999999998E-2</v>
      </c>
      <c r="AA23" s="37">
        <f t="shared" si="7"/>
        <v>7.8200000000000006E-2</v>
      </c>
      <c r="AB23" s="37">
        <f t="shared" si="8"/>
        <v>0.1469</v>
      </c>
      <c r="AC23" s="37">
        <f t="shared" si="9"/>
        <v>0.3291</v>
      </c>
      <c r="AD23" s="37">
        <f t="shared" si="10"/>
        <v>4.2500000000000003E-2</v>
      </c>
      <c r="AE23" s="37">
        <f t="shared" si="11"/>
        <v>0.78849999999999998</v>
      </c>
      <c r="AG23" s="38">
        <f t="shared" si="12"/>
        <v>9.2100000000000001E-2</v>
      </c>
      <c r="AH23" s="38">
        <f t="shared" si="13"/>
        <v>1.72E-2</v>
      </c>
      <c r="AI23" s="38">
        <f t="shared" si="14"/>
        <v>0.26879999999999998</v>
      </c>
      <c r="AJ23" s="38">
        <f t="shared" si="15"/>
        <v>0.17069999999999999</v>
      </c>
      <c r="AK23" s="38">
        <f t="shared" si="16"/>
        <v>0.64870000000000005</v>
      </c>
      <c r="AM23" s="38">
        <f t="shared" si="17"/>
        <v>0.1661</v>
      </c>
      <c r="AN23" s="38">
        <f t="shared" si="18"/>
        <v>1.52E-2</v>
      </c>
      <c r="AO23" s="38">
        <f t="shared" si="19"/>
        <v>0.1948</v>
      </c>
      <c r="AP23" s="38">
        <f t="shared" si="20"/>
        <v>3.04E-2</v>
      </c>
      <c r="AQ23" s="38">
        <f t="shared" si="21"/>
        <v>0.36470000000000002</v>
      </c>
      <c r="AR23" s="38"/>
      <c r="AS23" s="38">
        <f t="shared" si="22"/>
        <v>0.1883</v>
      </c>
      <c r="AT23" s="38">
        <f t="shared" si="23"/>
        <v>6.9800000000000001E-2</v>
      </c>
      <c r="AU23" s="38">
        <f t="shared" si="24"/>
        <v>0.19850000000000001</v>
      </c>
      <c r="AV23" s="38">
        <f t="shared" si="25"/>
        <v>0.18010000000000001</v>
      </c>
      <c r="AW23" s="38">
        <f t="shared" si="26"/>
        <v>0.1331</v>
      </c>
    </row>
    <row r="24" spans="2:49" ht="15.75" x14ac:dyDescent="0.25">
      <c r="B24">
        <v>0.19</v>
      </c>
      <c r="C24">
        <v>0.28000000000000003</v>
      </c>
      <c r="D24">
        <v>0.56999999999999995</v>
      </c>
      <c r="E24">
        <v>0.57999999999999996</v>
      </c>
      <c r="F24">
        <v>0.17</v>
      </c>
      <c r="G24" t="s">
        <v>21</v>
      </c>
      <c r="H24">
        <f t="shared" si="1"/>
        <v>0.14369999999999999</v>
      </c>
      <c r="I24">
        <f t="shared" si="1"/>
        <v>0.12590000000000001</v>
      </c>
      <c r="J24">
        <f t="shared" si="1"/>
        <v>0.12529999999999999</v>
      </c>
      <c r="K24">
        <f t="shared" si="1"/>
        <v>8.1900000000000001E-2</v>
      </c>
      <c r="L24" s="47">
        <f t="shared" si="2"/>
        <v>8.1900000000000001E-2</v>
      </c>
      <c r="M24" t="str">
        <f t="shared" si="3"/>
        <v>High</v>
      </c>
      <c r="N24">
        <f t="shared" si="4"/>
        <v>0</v>
      </c>
      <c r="O24">
        <f t="shared" si="5"/>
        <v>0.21110000000000001</v>
      </c>
      <c r="P24">
        <f t="shared" si="5"/>
        <v>0.31109999999999999</v>
      </c>
      <c r="Q24">
        <f t="shared" si="5"/>
        <v>0.62219999999999998</v>
      </c>
      <c r="R24">
        <f t="shared" si="5"/>
        <v>0.58589999999999998</v>
      </c>
      <c r="S24">
        <f t="shared" si="5"/>
        <v>0.1633</v>
      </c>
      <c r="U24" s="37">
        <f t="shared" si="6"/>
        <v>0.65139999999999998</v>
      </c>
      <c r="V24" s="37">
        <f t="shared" si="6"/>
        <v>0.52539999999999998</v>
      </c>
      <c r="W24" s="37">
        <f t="shared" si="6"/>
        <v>0.2329</v>
      </c>
      <c r="X24" s="37">
        <f t="shared" si="6"/>
        <v>0.2611</v>
      </c>
      <c r="Y24" s="37">
        <f t="shared" si="6"/>
        <v>0.71919999999999995</v>
      </c>
      <c r="AA24" s="37">
        <f t="shared" si="7"/>
        <v>8.8700000000000001E-2</v>
      </c>
      <c r="AB24" s="37">
        <f t="shared" si="8"/>
        <v>0.10580000000000001</v>
      </c>
      <c r="AC24" s="37">
        <f t="shared" si="9"/>
        <v>0.24099999999999999</v>
      </c>
      <c r="AD24" s="37">
        <f t="shared" si="10"/>
        <v>0.21249999999999999</v>
      </c>
      <c r="AE24" s="37">
        <f t="shared" si="11"/>
        <v>7.0400000000000004E-2</v>
      </c>
      <c r="AG24" s="38">
        <f t="shared" si="12"/>
        <v>0.1026</v>
      </c>
      <c r="AH24" s="38">
        <f t="shared" si="13"/>
        <v>2.4E-2</v>
      </c>
      <c r="AI24" s="38">
        <f t="shared" si="14"/>
        <v>0.18079999999999999</v>
      </c>
      <c r="AJ24" s="38">
        <f t="shared" si="15"/>
        <v>8.4199999999999997E-2</v>
      </c>
      <c r="AK24" s="38">
        <f t="shared" si="16"/>
        <v>7.0699999999999999E-2</v>
      </c>
      <c r="AM24" s="38">
        <f t="shared" si="17"/>
        <v>0.17649999999999999</v>
      </c>
      <c r="AN24" s="38">
        <f t="shared" si="18"/>
        <v>5.6399999999999999E-2</v>
      </c>
      <c r="AO24" s="38">
        <f t="shared" si="19"/>
        <v>0.107</v>
      </c>
      <c r="AP24" s="38">
        <f t="shared" si="20"/>
        <v>0.22450000000000001</v>
      </c>
      <c r="AQ24" s="38">
        <f t="shared" si="21"/>
        <v>0.35070000000000001</v>
      </c>
      <c r="AR24" s="38"/>
      <c r="AS24" s="38">
        <f t="shared" si="22"/>
        <v>0.1988</v>
      </c>
      <c r="AT24" s="38">
        <f t="shared" si="23"/>
        <v>0.111</v>
      </c>
      <c r="AU24" s="38">
        <f t="shared" si="24"/>
        <v>0.11070000000000001</v>
      </c>
      <c r="AV24" s="38">
        <f t="shared" si="25"/>
        <v>7.4800000000000005E-2</v>
      </c>
      <c r="AW24" s="38">
        <f t="shared" si="26"/>
        <v>0.58109999999999995</v>
      </c>
    </row>
    <row r="25" spans="2:49" ht="15.75" x14ac:dyDescent="0.25">
      <c r="B25">
        <v>0.11</v>
      </c>
      <c r="C25">
        <v>0.26</v>
      </c>
      <c r="D25">
        <v>0.56000000000000005</v>
      </c>
      <c r="E25">
        <v>0.68</v>
      </c>
      <c r="F25">
        <v>0.27</v>
      </c>
      <c r="G25" t="s">
        <v>21</v>
      </c>
      <c r="H25">
        <f t="shared" si="1"/>
        <v>0.19339999999999999</v>
      </c>
      <c r="I25">
        <f t="shared" si="1"/>
        <v>0.15859999999999999</v>
      </c>
      <c r="J25">
        <f t="shared" si="1"/>
        <v>0.17910000000000001</v>
      </c>
      <c r="K25">
        <f t="shared" si="1"/>
        <v>0.14199999999999999</v>
      </c>
      <c r="L25" s="47">
        <f t="shared" si="2"/>
        <v>0.14199999999999999</v>
      </c>
      <c r="M25" t="str">
        <f t="shared" si="3"/>
        <v>High</v>
      </c>
      <c r="N25">
        <f t="shared" si="4"/>
        <v>0</v>
      </c>
      <c r="O25">
        <f t="shared" si="5"/>
        <v>0.1222</v>
      </c>
      <c r="P25">
        <f t="shared" si="5"/>
        <v>0.28889999999999999</v>
      </c>
      <c r="Q25">
        <f t="shared" si="5"/>
        <v>0.61109999999999998</v>
      </c>
      <c r="R25">
        <f t="shared" si="5"/>
        <v>0.68689999999999996</v>
      </c>
      <c r="S25">
        <f t="shared" si="5"/>
        <v>0.26529999999999998</v>
      </c>
      <c r="U25" s="37">
        <f t="shared" si="6"/>
        <v>0.78220000000000001</v>
      </c>
      <c r="V25" s="37">
        <f t="shared" si="6"/>
        <v>0.55169999999999997</v>
      </c>
      <c r="W25" s="37">
        <f t="shared" si="6"/>
        <v>0.2414</v>
      </c>
      <c r="X25" s="37">
        <f t="shared" si="6"/>
        <v>0.18559999999999999</v>
      </c>
      <c r="Y25" s="37">
        <f t="shared" si="6"/>
        <v>0.58069999999999999</v>
      </c>
      <c r="AA25" s="37">
        <f t="shared" si="7"/>
        <v>0.17369999999999999</v>
      </c>
      <c r="AB25" s="37">
        <f t="shared" si="8"/>
        <v>8.5099999999999995E-2</v>
      </c>
      <c r="AC25" s="37">
        <f t="shared" si="9"/>
        <v>0.2303</v>
      </c>
      <c r="AD25" s="37">
        <f t="shared" si="10"/>
        <v>0.31130000000000002</v>
      </c>
      <c r="AE25" s="37">
        <f t="shared" si="11"/>
        <v>0.16650000000000001</v>
      </c>
      <c r="AG25" s="38">
        <f t="shared" si="12"/>
        <v>0.18759999999999999</v>
      </c>
      <c r="AH25" s="38">
        <f t="shared" si="13"/>
        <v>4.4600000000000001E-2</v>
      </c>
      <c r="AI25" s="38">
        <f t="shared" si="14"/>
        <v>0.17</v>
      </c>
      <c r="AJ25" s="38">
        <f t="shared" si="15"/>
        <v>0.18279999999999999</v>
      </c>
      <c r="AK25" s="38">
        <f t="shared" si="16"/>
        <v>2.5499999999999998E-2</v>
      </c>
      <c r="AM25" s="38">
        <f t="shared" si="17"/>
        <v>0.26150000000000001</v>
      </c>
      <c r="AN25" s="38">
        <f t="shared" si="18"/>
        <v>7.6999999999999999E-2</v>
      </c>
      <c r="AO25" s="38">
        <f t="shared" si="19"/>
        <v>9.6199999999999994E-2</v>
      </c>
      <c r="AP25" s="38">
        <f t="shared" si="20"/>
        <v>0.32329999999999998</v>
      </c>
      <c r="AQ25" s="38">
        <f t="shared" si="21"/>
        <v>0.25469999999999998</v>
      </c>
      <c r="AR25" s="38"/>
      <c r="AS25" s="38">
        <f t="shared" si="22"/>
        <v>0.28370000000000001</v>
      </c>
      <c r="AT25" s="38">
        <f t="shared" si="23"/>
        <v>0.13159999999999999</v>
      </c>
      <c r="AU25" s="38">
        <f t="shared" si="24"/>
        <v>0.1</v>
      </c>
      <c r="AV25" s="38">
        <f t="shared" si="25"/>
        <v>0.1734</v>
      </c>
      <c r="AW25" s="38">
        <f t="shared" si="26"/>
        <v>0.48530000000000001</v>
      </c>
    </row>
    <row r="26" spans="2:49" ht="15.75" x14ac:dyDescent="0.25">
      <c r="B26">
        <v>0.12</v>
      </c>
      <c r="C26">
        <v>0.28000000000000003</v>
      </c>
      <c r="D26">
        <v>0.7</v>
      </c>
      <c r="E26">
        <v>0.16</v>
      </c>
      <c r="F26">
        <v>0.32</v>
      </c>
      <c r="G26" t="s">
        <v>21</v>
      </c>
      <c r="H26">
        <f t="shared" si="1"/>
        <v>0.2107</v>
      </c>
      <c r="I26">
        <f t="shared" si="1"/>
        <v>0.17810000000000001</v>
      </c>
      <c r="J26">
        <f t="shared" si="1"/>
        <v>0.1923</v>
      </c>
      <c r="K26">
        <f t="shared" si="1"/>
        <v>0.11990000000000001</v>
      </c>
      <c r="L26" s="47">
        <f t="shared" si="2"/>
        <v>0.11990000000000001</v>
      </c>
      <c r="M26" t="str">
        <f t="shared" si="3"/>
        <v>High</v>
      </c>
      <c r="N26">
        <f t="shared" si="4"/>
        <v>0</v>
      </c>
      <c r="O26">
        <f t="shared" si="5"/>
        <v>0.1333</v>
      </c>
      <c r="P26">
        <f t="shared" si="5"/>
        <v>0.31109999999999999</v>
      </c>
      <c r="Q26">
        <f t="shared" si="5"/>
        <v>0.76670000000000005</v>
      </c>
      <c r="R26">
        <f t="shared" si="5"/>
        <v>0.16159999999999999</v>
      </c>
      <c r="S26">
        <f t="shared" si="5"/>
        <v>0.31630000000000003</v>
      </c>
      <c r="U26" s="37">
        <f t="shared" si="6"/>
        <v>0.76480000000000004</v>
      </c>
      <c r="V26" s="37">
        <f t="shared" si="6"/>
        <v>0.52539999999999998</v>
      </c>
      <c r="W26" s="37">
        <f t="shared" si="6"/>
        <v>0.1321</v>
      </c>
      <c r="X26" s="37">
        <f t="shared" si="6"/>
        <v>0.7218</v>
      </c>
      <c r="Y26" s="37">
        <f t="shared" si="6"/>
        <v>0.51939999999999997</v>
      </c>
      <c r="AA26" s="37">
        <f t="shared" si="7"/>
        <v>0.16300000000000001</v>
      </c>
      <c r="AB26" s="37">
        <f t="shared" si="8"/>
        <v>0.10580000000000001</v>
      </c>
      <c r="AC26" s="37">
        <f t="shared" si="9"/>
        <v>0.3861</v>
      </c>
      <c r="AD26" s="37">
        <f t="shared" si="10"/>
        <v>0.1847</v>
      </c>
      <c r="AE26" s="37">
        <f t="shared" si="11"/>
        <v>0.21390000000000001</v>
      </c>
      <c r="AG26" s="38">
        <f t="shared" si="12"/>
        <v>0.1769</v>
      </c>
      <c r="AH26" s="38">
        <f t="shared" si="13"/>
        <v>2.4E-2</v>
      </c>
      <c r="AI26" s="38">
        <f t="shared" si="14"/>
        <v>0.3256</v>
      </c>
      <c r="AJ26" s="38">
        <f t="shared" si="15"/>
        <v>0.31280000000000002</v>
      </c>
      <c r="AK26" s="38">
        <f t="shared" si="16"/>
        <v>7.2900000000000006E-2</v>
      </c>
      <c r="AM26" s="38">
        <f t="shared" si="17"/>
        <v>0.25080000000000002</v>
      </c>
      <c r="AN26" s="38">
        <f t="shared" si="18"/>
        <v>5.6399999999999999E-2</v>
      </c>
      <c r="AO26" s="38">
        <f t="shared" si="19"/>
        <v>0.25140000000000001</v>
      </c>
      <c r="AP26" s="38">
        <f t="shared" si="20"/>
        <v>0.17269999999999999</v>
      </c>
      <c r="AQ26" s="38">
        <f t="shared" si="21"/>
        <v>0.20730000000000001</v>
      </c>
      <c r="AR26" s="38"/>
      <c r="AS26" s="38">
        <f t="shared" si="22"/>
        <v>0.27300000000000002</v>
      </c>
      <c r="AT26" s="38">
        <f t="shared" si="23"/>
        <v>0.111</v>
      </c>
      <c r="AU26" s="38">
        <f t="shared" si="24"/>
        <v>0.25519999999999998</v>
      </c>
      <c r="AV26" s="38">
        <f t="shared" si="25"/>
        <v>0.32219999999999999</v>
      </c>
      <c r="AW26" s="38">
        <f t="shared" si="26"/>
        <v>0.43780000000000002</v>
      </c>
    </row>
    <row r="27" spans="2:49" ht="15.75" x14ac:dyDescent="0.25">
      <c r="B27">
        <v>0.18</v>
      </c>
      <c r="C27">
        <v>0.28999999999999998</v>
      </c>
      <c r="D27">
        <v>0.78</v>
      </c>
      <c r="E27">
        <v>0.15</v>
      </c>
      <c r="F27">
        <v>0.61</v>
      </c>
      <c r="G27" t="s">
        <v>24</v>
      </c>
      <c r="H27">
        <f t="shared" si="1"/>
        <v>0.27629999999999999</v>
      </c>
      <c r="I27">
        <f t="shared" si="1"/>
        <v>0.25640000000000002</v>
      </c>
      <c r="J27">
        <f t="shared" si="1"/>
        <v>0.25590000000000002</v>
      </c>
      <c r="K27">
        <f t="shared" si="1"/>
        <v>0.1623</v>
      </c>
      <c r="L27" s="47">
        <f t="shared" si="2"/>
        <v>0.1623</v>
      </c>
      <c r="M27" t="str">
        <f t="shared" si="3"/>
        <v>High</v>
      </c>
      <c r="N27">
        <f t="shared" si="4"/>
        <v>0</v>
      </c>
      <c r="O27">
        <f t="shared" si="5"/>
        <v>0.2</v>
      </c>
      <c r="P27">
        <f t="shared" si="5"/>
        <v>0.32219999999999999</v>
      </c>
      <c r="Q27">
        <f t="shared" si="5"/>
        <v>0.85560000000000003</v>
      </c>
      <c r="R27">
        <f t="shared" si="5"/>
        <v>0.1515</v>
      </c>
      <c r="S27">
        <f t="shared" si="5"/>
        <v>0.61219999999999997</v>
      </c>
      <c r="U27" s="37">
        <f t="shared" si="6"/>
        <v>0.66669999999999996</v>
      </c>
      <c r="V27" s="37">
        <f t="shared" si="6"/>
        <v>0.51259999999999994</v>
      </c>
      <c r="W27" s="37">
        <f t="shared" si="6"/>
        <v>7.7799999999999994E-2</v>
      </c>
      <c r="X27" s="37">
        <f t="shared" si="6"/>
        <v>0.7369</v>
      </c>
      <c r="Y27" s="37">
        <f t="shared" si="6"/>
        <v>0.24049999999999999</v>
      </c>
      <c r="AA27" s="37">
        <f t="shared" si="7"/>
        <v>9.9099999999999994E-2</v>
      </c>
      <c r="AB27" s="37">
        <f t="shared" si="8"/>
        <v>0.11600000000000001</v>
      </c>
      <c r="AC27" s="37">
        <f t="shared" si="9"/>
        <v>0.48130000000000001</v>
      </c>
      <c r="AD27" s="37">
        <f t="shared" si="10"/>
        <v>0.19439999999999999</v>
      </c>
      <c r="AE27" s="37">
        <f t="shared" si="11"/>
        <v>0.49049999999999999</v>
      </c>
      <c r="AG27" s="38">
        <f t="shared" si="12"/>
        <v>0.11310000000000001</v>
      </c>
      <c r="AH27" s="38">
        <f t="shared" si="13"/>
        <v>1.37E-2</v>
      </c>
      <c r="AI27" s="38">
        <f t="shared" si="14"/>
        <v>0.4204</v>
      </c>
      <c r="AJ27" s="38">
        <f t="shared" si="15"/>
        <v>0.32240000000000002</v>
      </c>
      <c r="AK27" s="38">
        <f t="shared" si="16"/>
        <v>0.35020000000000001</v>
      </c>
      <c r="AM27" s="38">
        <f t="shared" si="17"/>
        <v>0.187</v>
      </c>
      <c r="AN27" s="38">
        <f t="shared" si="18"/>
        <v>4.6100000000000002E-2</v>
      </c>
      <c r="AO27" s="38">
        <f t="shared" si="19"/>
        <v>0.34570000000000001</v>
      </c>
      <c r="AP27" s="38">
        <f t="shared" si="20"/>
        <v>0.18240000000000001</v>
      </c>
      <c r="AQ27" s="38">
        <f t="shared" si="21"/>
        <v>7.0000000000000007E-2</v>
      </c>
      <c r="AR27" s="38"/>
      <c r="AS27" s="38">
        <f t="shared" si="22"/>
        <v>0.20930000000000001</v>
      </c>
      <c r="AT27" s="38">
        <f t="shared" si="23"/>
        <v>0.1007</v>
      </c>
      <c r="AU27" s="38">
        <f t="shared" si="24"/>
        <v>0.34949999999999998</v>
      </c>
      <c r="AV27" s="38">
        <f t="shared" si="25"/>
        <v>0.33179999999999998</v>
      </c>
      <c r="AW27" s="38">
        <f t="shared" si="26"/>
        <v>0.15909999999999999</v>
      </c>
    </row>
    <row r="28" spans="2:49" ht="15.75" x14ac:dyDescent="0.25">
      <c r="B28">
        <v>0.2</v>
      </c>
      <c r="C28">
        <v>0.25</v>
      </c>
      <c r="D28">
        <v>0.7</v>
      </c>
      <c r="E28">
        <v>0.25</v>
      </c>
      <c r="F28">
        <v>0.03</v>
      </c>
      <c r="G28" t="s">
        <v>23</v>
      </c>
      <c r="H28">
        <f t="shared" si="1"/>
        <v>0.1419</v>
      </c>
      <c r="I28">
        <f t="shared" si="1"/>
        <v>0.12620000000000001</v>
      </c>
      <c r="J28">
        <f t="shared" si="1"/>
        <v>0.12970000000000001</v>
      </c>
      <c r="K28">
        <f t="shared" si="1"/>
        <v>6.3399999999999998E-2</v>
      </c>
      <c r="L28" s="47">
        <f t="shared" si="2"/>
        <v>6.3399999999999998E-2</v>
      </c>
      <c r="M28" t="str">
        <f t="shared" si="3"/>
        <v>High</v>
      </c>
      <c r="N28">
        <f t="shared" si="4"/>
        <v>0</v>
      </c>
      <c r="O28">
        <f t="shared" si="5"/>
        <v>0.22220000000000001</v>
      </c>
      <c r="P28">
        <f t="shared" si="5"/>
        <v>0.27779999999999999</v>
      </c>
      <c r="Q28">
        <f t="shared" si="5"/>
        <v>0.76670000000000005</v>
      </c>
      <c r="R28">
        <f t="shared" si="5"/>
        <v>0.2525</v>
      </c>
      <c r="S28">
        <f t="shared" si="5"/>
        <v>2.0400000000000001E-2</v>
      </c>
      <c r="U28" s="37">
        <f t="shared" si="6"/>
        <v>0.63639999999999997</v>
      </c>
      <c r="V28" s="37">
        <f t="shared" si="6"/>
        <v>0.56520000000000004</v>
      </c>
      <c r="W28" s="37">
        <f t="shared" si="6"/>
        <v>0.1321</v>
      </c>
      <c r="X28" s="37">
        <f t="shared" si="6"/>
        <v>0.5968</v>
      </c>
      <c r="Y28" s="37">
        <f t="shared" si="6"/>
        <v>0.96</v>
      </c>
      <c r="AA28" s="37">
        <f t="shared" si="7"/>
        <v>7.8200000000000006E-2</v>
      </c>
      <c r="AB28" s="37">
        <f t="shared" si="8"/>
        <v>7.4800000000000005E-2</v>
      </c>
      <c r="AC28" s="37">
        <f t="shared" si="9"/>
        <v>0.3861</v>
      </c>
      <c r="AD28" s="37">
        <f t="shared" si="10"/>
        <v>9.8799999999999999E-2</v>
      </c>
      <c r="AE28" s="37">
        <f t="shared" si="11"/>
        <v>7.1400000000000005E-2</v>
      </c>
      <c r="AG28" s="38">
        <f t="shared" si="12"/>
        <v>9.2100000000000001E-2</v>
      </c>
      <c r="AH28" s="38">
        <f t="shared" si="13"/>
        <v>5.4899999999999997E-2</v>
      </c>
      <c r="AI28" s="38">
        <f t="shared" si="14"/>
        <v>0.3256</v>
      </c>
      <c r="AJ28" s="38">
        <f t="shared" si="15"/>
        <v>0.22700000000000001</v>
      </c>
      <c r="AK28" s="38">
        <f t="shared" si="16"/>
        <v>0.21240000000000001</v>
      </c>
      <c r="AM28" s="38">
        <f t="shared" si="17"/>
        <v>0.1661</v>
      </c>
      <c r="AN28" s="38">
        <f t="shared" si="18"/>
        <v>8.7300000000000003E-2</v>
      </c>
      <c r="AO28" s="38">
        <f t="shared" si="19"/>
        <v>0.25140000000000001</v>
      </c>
      <c r="AP28" s="38">
        <f t="shared" si="20"/>
        <v>8.6800000000000002E-2</v>
      </c>
      <c r="AQ28" s="38">
        <f t="shared" si="21"/>
        <v>0.4914</v>
      </c>
      <c r="AR28" s="38"/>
      <c r="AS28" s="38">
        <f t="shared" si="22"/>
        <v>0.1883</v>
      </c>
      <c r="AT28" s="38">
        <f t="shared" si="23"/>
        <v>0.1419</v>
      </c>
      <c r="AU28" s="38">
        <f t="shared" si="24"/>
        <v>0.25519999999999998</v>
      </c>
      <c r="AV28" s="38">
        <f t="shared" si="25"/>
        <v>0.2364</v>
      </c>
      <c r="AW28" s="38">
        <f t="shared" si="26"/>
        <v>0.72070000000000001</v>
      </c>
    </row>
    <row r="29" spans="2:49" ht="15.75" x14ac:dyDescent="0.25">
      <c r="B29">
        <v>0.16</v>
      </c>
      <c r="C29">
        <v>0.28000000000000003</v>
      </c>
      <c r="D29">
        <v>0.72</v>
      </c>
      <c r="E29">
        <v>0.27</v>
      </c>
      <c r="F29">
        <v>0.32</v>
      </c>
      <c r="G29" t="s">
        <v>21</v>
      </c>
      <c r="H29">
        <f t="shared" si="1"/>
        <v>0.18590000000000001</v>
      </c>
      <c r="I29">
        <f t="shared" si="1"/>
        <v>0.1618</v>
      </c>
      <c r="J29">
        <f t="shared" si="1"/>
        <v>0.16750000000000001</v>
      </c>
      <c r="K29">
        <f t="shared" si="1"/>
        <v>9.0399999999999994E-2</v>
      </c>
      <c r="L29" s="47">
        <f t="shared" si="2"/>
        <v>9.0399999999999994E-2</v>
      </c>
      <c r="M29" t="str">
        <f t="shared" si="3"/>
        <v>High</v>
      </c>
      <c r="N29">
        <f t="shared" si="4"/>
        <v>0</v>
      </c>
      <c r="O29">
        <f t="shared" si="5"/>
        <v>0.17780000000000001</v>
      </c>
      <c r="P29">
        <f t="shared" si="5"/>
        <v>0.31109999999999999</v>
      </c>
      <c r="Q29">
        <f t="shared" si="5"/>
        <v>0.78890000000000005</v>
      </c>
      <c r="R29">
        <f t="shared" si="5"/>
        <v>0.2727</v>
      </c>
      <c r="S29">
        <f t="shared" si="5"/>
        <v>0.31630000000000003</v>
      </c>
      <c r="U29" s="37">
        <f t="shared" si="6"/>
        <v>0.69810000000000005</v>
      </c>
      <c r="V29" s="37">
        <f t="shared" si="6"/>
        <v>0.52539999999999998</v>
      </c>
      <c r="W29" s="37">
        <f t="shared" si="6"/>
        <v>0.11799999999999999</v>
      </c>
      <c r="X29" s="37">
        <f t="shared" si="6"/>
        <v>0.57150000000000001</v>
      </c>
      <c r="Y29" s="37">
        <f t="shared" si="6"/>
        <v>0.51939999999999997</v>
      </c>
      <c r="AA29" s="37">
        <f t="shared" si="7"/>
        <v>0.1202</v>
      </c>
      <c r="AB29" s="37">
        <f t="shared" si="8"/>
        <v>0.10580000000000001</v>
      </c>
      <c r="AC29" s="37">
        <f t="shared" si="9"/>
        <v>0.40939999999999999</v>
      </c>
      <c r="AD29" s="37">
        <f t="shared" si="10"/>
        <v>0.08</v>
      </c>
      <c r="AE29" s="37">
        <f t="shared" si="11"/>
        <v>0.21390000000000001</v>
      </c>
      <c r="AG29" s="38">
        <f t="shared" si="12"/>
        <v>0.1341</v>
      </c>
      <c r="AH29" s="38">
        <f t="shared" si="13"/>
        <v>2.4E-2</v>
      </c>
      <c r="AI29" s="38">
        <f t="shared" si="14"/>
        <v>0.3488</v>
      </c>
      <c r="AJ29" s="38">
        <f t="shared" si="15"/>
        <v>0.2082</v>
      </c>
      <c r="AK29" s="38">
        <f t="shared" si="16"/>
        <v>7.2900000000000006E-2</v>
      </c>
      <c r="AM29" s="38">
        <f t="shared" si="17"/>
        <v>0.20810000000000001</v>
      </c>
      <c r="AN29" s="38">
        <f t="shared" si="18"/>
        <v>5.6399999999999999E-2</v>
      </c>
      <c r="AO29" s="38">
        <f t="shared" si="19"/>
        <v>0.27450000000000002</v>
      </c>
      <c r="AP29" s="38">
        <f t="shared" si="20"/>
        <v>6.8000000000000005E-2</v>
      </c>
      <c r="AQ29" s="38">
        <f t="shared" si="21"/>
        <v>0.20730000000000001</v>
      </c>
      <c r="AR29" s="38"/>
      <c r="AS29" s="38">
        <f t="shared" si="22"/>
        <v>0.2303</v>
      </c>
      <c r="AT29" s="38">
        <f t="shared" si="23"/>
        <v>0.111</v>
      </c>
      <c r="AU29" s="38">
        <f t="shared" si="24"/>
        <v>0.27829999999999999</v>
      </c>
      <c r="AV29" s="38">
        <f t="shared" si="25"/>
        <v>0.21759999999999999</v>
      </c>
      <c r="AW29" s="38">
        <f t="shared" si="26"/>
        <v>0.43780000000000002</v>
      </c>
    </row>
    <row r="30" spans="2:49" ht="15.75" x14ac:dyDescent="0.25">
      <c r="B30">
        <v>0.11</v>
      </c>
      <c r="C30">
        <v>0.3</v>
      </c>
      <c r="D30">
        <v>0.79</v>
      </c>
      <c r="E30">
        <v>0.8</v>
      </c>
      <c r="F30">
        <v>0.32</v>
      </c>
      <c r="G30" t="s">
        <v>24</v>
      </c>
      <c r="H30">
        <f t="shared" si="1"/>
        <v>0.2888</v>
      </c>
      <c r="I30">
        <f t="shared" si="1"/>
        <v>0.254</v>
      </c>
      <c r="J30">
        <f t="shared" si="1"/>
        <v>0.26629999999999998</v>
      </c>
      <c r="K30">
        <f t="shared" si="1"/>
        <v>0.16819999999999999</v>
      </c>
      <c r="L30" s="47">
        <f t="shared" si="2"/>
        <v>0.16819999999999999</v>
      </c>
      <c r="M30" t="str">
        <f t="shared" si="3"/>
        <v>High</v>
      </c>
      <c r="N30">
        <f t="shared" si="4"/>
        <v>0</v>
      </c>
      <c r="O30">
        <f t="shared" si="5"/>
        <v>0.1222</v>
      </c>
      <c r="P30">
        <f t="shared" si="5"/>
        <v>0.33329999999999999</v>
      </c>
      <c r="Q30">
        <f t="shared" si="5"/>
        <v>0.86670000000000003</v>
      </c>
      <c r="R30">
        <f t="shared" si="5"/>
        <v>0.80810000000000004</v>
      </c>
      <c r="S30">
        <f t="shared" si="5"/>
        <v>0.31630000000000003</v>
      </c>
      <c r="U30" s="37">
        <f t="shared" si="6"/>
        <v>0.78220000000000001</v>
      </c>
      <c r="V30" s="37">
        <f t="shared" si="6"/>
        <v>0.5</v>
      </c>
      <c r="W30" s="37">
        <f t="shared" si="6"/>
        <v>7.1400000000000005E-2</v>
      </c>
      <c r="X30" s="37">
        <f t="shared" si="6"/>
        <v>0.1061</v>
      </c>
      <c r="Y30" s="37">
        <f t="shared" si="6"/>
        <v>0.51939999999999997</v>
      </c>
      <c r="AA30" s="37">
        <f t="shared" si="7"/>
        <v>0.17369999999999999</v>
      </c>
      <c r="AB30" s="37">
        <f t="shared" si="8"/>
        <v>0.1263</v>
      </c>
      <c r="AC30" s="37">
        <f t="shared" si="9"/>
        <v>0.49359999999999998</v>
      </c>
      <c r="AD30" s="37">
        <f t="shared" si="10"/>
        <v>0.43630000000000002</v>
      </c>
      <c r="AE30" s="37">
        <f t="shared" si="11"/>
        <v>0.21390000000000001</v>
      </c>
      <c r="AG30" s="38">
        <f t="shared" si="12"/>
        <v>0.18759999999999999</v>
      </c>
      <c r="AH30" s="38">
        <f t="shared" si="13"/>
        <v>3.3999999999999998E-3</v>
      </c>
      <c r="AI30" s="38">
        <f t="shared" si="14"/>
        <v>0.43259999999999998</v>
      </c>
      <c r="AJ30" s="38">
        <f t="shared" si="15"/>
        <v>0.30709999999999998</v>
      </c>
      <c r="AK30" s="38">
        <f t="shared" si="16"/>
        <v>7.2900000000000006E-2</v>
      </c>
      <c r="AM30" s="38">
        <f t="shared" si="17"/>
        <v>0.26150000000000001</v>
      </c>
      <c r="AN30" s="38">
        <f t="shared" si="18"/>
        <v>3.5799999999999998E-2</v>
      </c>
      <c r="AO30" s="38">
        <f t="shared" si="19"/>
        <v>0.3579</v>
      </c>
      <c r="AP30" s="38">
        <f t="shared" si="20"/>
        <v>0.44840000000000002</v>
      </c>
      <c r="AQ30" s="38">
        <f t="shared" si="21"/>
        <v>0.20730000000000001</v>
      </c>
      <c r="AR30" s="38"/>
      <c r="AS30" s="38">
        <f t="shared" si="22"/>
        <v>0.28370000000000001</v>
      </c>
      <c r="AT30" s="38">
        <f t="shared" si="23"/>
        <v>9.0399999999999994E-2</v>
      </c>
      <c r="AU30" s="38">
        <f t="shared" si="24"/>
        <v>0.36170000000000002</v>
      </c>
      <c r="AV30" s="38">
        <f t="shared" si="25"/>
        <v>0.29759999999999998</v>
      </c>
      <c r="AW30" s="38">
        <f t="shared" si="26"/>
        <v>0.43780000000000002</v>
      </c>
    </row>
    <row r="31" spans="2:49" ht="15.75" x14ac:dyDescent="0.25">
      <c r="B31">
        <v>0.18</v>
      </c>
      <c r="C31">
        <v>0.31</v>
      </c>
      <c r="D31">
        <v>0.81</v>
      </c>
      <c r="E31">
        <v>0.7</v>
      </c>
      <c r="F31">
        <v>0.4</v>
      </c>
      <c r="G31" t="s">
        <v>24</v>
      </c>
      <c r="H31">
        <f t="shared" si="1"/>
        <v>0.27500000000000002</v>
      </c>
      <c r="I31">
        <f t="shared" si="1"/>
        <v>0.25519999999999998</v>
      </c>
      <c r="J31">
        <f t="shared" si="1"/>
        <v>0.2505</v>
      </c>
      <c r="K31">
        <f t="shared" si="1"/>
        <v>0.1482</v>
      </c>
      <c r="L31" s="47">
        <f t="shared" si="2"/>
        <v>0.1482</v>
      </c>
      <c r="M31" t="str">
        <f t="shared" si="3"/>
        <v>High</v>
      </c>
      <c r="N31">
        <f t="shared" si="4"/>
        <v>0</v>
      </c>
      <c r="O31">
        <f t="shared" si="5"/>
        <v>0.2</v>
      </c>
      <c r="P31">
        <f t="shared" si="5"/>
        <v>0.34439999999999998</v>
      </c>
      <c r="Q31">
        <f t="shared" si="5"/>
        <v>0.88890000000000002</v>
      </c>
      <c r="R31">
        <f t="shared" si="5"/>
        <v>0.70709999999999995</v>
      </c>
      <c r="S31">
        <f t="shared" si="5"/>
        <v>0.39800000000000002</v>
      </c>
      <c r="U31" s="37">
        <f t="shared" si="6"/>
        <v>0.66669999999999996</v>
      </c>
      <c r="V31" s="37">
        <f t="shared" si="6"/>
        <v>0.48770000000000002</v>
      </c>
      <c r="W31" s="37">
        <f t="shared" si="6"/>
        <v>5.8799999999999998E-2</v>
      </c>
      <c r="X31" s="37">
        <f t="shared" si="6"/>
        <v>0.1716</v>
      </c>
      <c r="Y31" s="37">
        <f t="shared" si="6"/>
        <v>0.43059999999999998</v>
      </c>
      <c r="AA31" s="37">
        <f t="shared" si="7"/>
        <v>9.9099999999999994E-2</v>
      </c>
      <c r="AB31" s="37">
        <f t="shared" si="8"/>
        <v>0.13650000000000001</v>
      </c>
      <c r="AC31" s="37">
        <f t="shared" si="9"/>
        <v>0.51839999999999997</v>
      </c>
      <c r="AD31" s="37">
        <f t="shared" si="10"/>
        <v>0.33160000000000001</v>
      </c>
      <c r="AE31" s="37">
        <f t="shared" si="11"/>
        <v>0.2893</v>
      </c>
      <c r="AG31" s="38">
        <f t="shared" si="12"/>
        <v>0.11310000000000001</v>
      </c>
      <c r="AH31" s="38">
        <f t="shared" si="13"/>
        <v>6.7999999999999996E-3</v>
      </c>
      <c r="AI31" s="38">
        <f t="shared" si="14"/>
        <v>0.45729999999999998</v>
      </c>
      <c r="AJ31" s="38">
        <f t="shared" si="15"/>
        <v>0.20300000000000001</v>
      </c>
      <c r="AK31" s="38">
        <f t="shared" si="16"/>
        <v>0.14849999999999999</v>
      </c>
      <c r="AM31" s="38">
        <f t="shared" si="17"/>
        <v>0.187</v>
      </c>
      <c r="AN31" s="38">
        <f t="shared" si="18"/>
        <v>2.5600000000000001E-2</v>
      </c>
      <c r="AO31" s="38">
        <f t="shared" si="19"/>
        <v>0.38240000000000002</v>
      </c>
      <c r="AP31" s="38">
        <f t="shared" si="20"/>
        <v>0.34360000000000002</v>
      </c>
      <c r="AQ31" s="38">
        <f t="shared" si="21"/>
        <v>0.13170000000000001</v>
      </c>
      <c r="AR31" s="38"/>
      <c r="AS31" s="38">
        <f t="shared" si="22"/>
        <v>0.20930000000000001</v>
      </c>
      <c r="AT31" s="38">
        <f t="shared" si="23"/>
        <v>8.0199999999999994E-2</v>
      </c>
      <c r="AU31" s="38">
        <f t="shared" si="24"/>
        <v>0.38619999999999999</v>
      </c>
      <c r="AV31" s="38">
        <f t="shared" si="25"/>
        <v>0.19350000000000001</v>
      </c>
      <c r="AW31" s="38">
        <f t="shared" si="26"/>
        <v>0.3619</v>
      </c>
    </row>
    <row r="32" spans="2:49" ht="15.75" x14ac:dyDescent="0.25">
      <c r="B32">
        <v>0.1</v>
      </c>
      <c r="C32">
        <v>0.33</v>
      </c>
      <c r="D32">
        <v>0.02</v>
      </c>
      <c r="E32">
        <v>0</v>
      </c>
      <c r="F32">
        <v>0.25</v>
      </c>
      <c r="G32" t="s">
        <v>23</v>
      </c>
      <c r="H32">
        <f t="shared" si="1"/>
        <v>0.2351</v>
      </c>
      <c r="I32">
        <f t="shared" si="1"/>
        <v>0.19819999999999999</v>
      </c>
      <c r="J32">
        <f t="shared" si="1"/>
        <v>0.2064</v>
      </c>
      <c r="K32">
        <f t="shared" si="1"/>
        <v>0.14380000000000001</v>
      </c>
      <c r="L32" s="47">
        <f t="shared" si="2"/>
        <v>0.14380000000000001</v>
      </c>
      <c r="M32" t="str">
        <f t="shared" si="3"/>
        <v>High</v>
      </c>
      <c r="N32">
        <f t="shared" si="4"/>
        <v>0</v>
      </c>
      <c r="O32">
        <f t="shared" si="5"/>
        <v>0.1111</v>
      </c>
      <c r="P32">
        <f t="shared" si="5"/>
        <v>0.36670000000000003</v>
      </c>
      <c r="Q32">
        <f t="shared" si="5"/>
        <v>1.11E-2</v>
      </c>
      <c r="R32">
        <f t="shared" si="5"/>
        <v>0</v>
      </c>
      <c r="S32">
        <f t="shared" si="5"/>
        <v>0.24490000000000001</v>
      </c>
      <c r="U32" s="37">
        <f t="shared" si="6"/>
        <v>0.8</v>
      </c>
      <c r="V32" s="37">
        <f t="shared" si="6"/>
        <v>0.46339999999999998</v>
      </c>
      <c r="W32" s="37">
        <f t="shared" si="6"/>
        <v>0.97799999999999998</v>
      </c>
      <c r="X32" s="37">
        <f t="shared" si="6"/>
        <v>1</v>
      </c>
      <c r="Y32" s="37">
        <f t="shared" si="6"/>
        <v>0.60660000000000003</v>
      </c>
      <c r="AA32" s="37">
        <f t="shared" si="7"/>
        <v>0.18459999999999999</v>
      </c>
      <c r="AB32" s="37">
        <f t="shared" si="8"/>
        <v>0.15720000000000001</v>
      </c>
      <c r="AC32" s="37">
        <f t="shared" si="9"/>
        <v>0.34050000000000002</v>
      </c>
      <c r="AD32" s="37">
        <f t="shared" si="10"/>
        <v>0.34560000000000002</v>
      </c>
      <c r="AE32" s="37">
        <f t="shared" si="11"/>
        <v>0.14749999999999999</v>
      </c>
      <c r="AG32" s="38">
        <f t="shared" si="12"/>
        <v>0.19850000000000001</v>
      </c>
      <c r="AH32" s="38">
        <f t="shared" si="13"/>
        <v>2.75E-2</v>
      </c>
      <c r="AI32" s="38">
        <f t="shared" si="14"/>
        <v>0.40039999999999998</v>
      </c>
      <c r="AJ32" s="38">
        <f t="shared" si="15"/>
        <v>0.47310000000000002</v>
      </c>
      <c r="AK32" s="38">
        <f t="shared" si="16"/>
        <v>6.4000000000000003E-3</v>
      </c>
      <c r="AM32" s="38">
        <f t="shared" si="17"/>
        <v>0.27229999999999999</v>
      </c>
      <c r="AN32" s="38">
        <f t="shared" si="18"/>
        <v>4.8999999999999998E-3</v>
      </c>
      <c r="AO32" s="38">
        <f t="shared" si="19"/>
        <v>0.47370000000000001</v>
      </c>
      <c r="AP32" s="38">
        <f t="shared" si="20"/>
        <v>0.33360000000000001</v>
      </c>
      <c r="AQ32" s="38">
        <f t="shared" si="21"/>
        <v>0.2737</v>
      </c>
      <c r="AR32" s="38"/>
      <c r="AS32" s="38">
        <f t="shared" si="22"/>
        <v>0.29449999999999998</v>
      </c>
      <c r="AT32" s="38">
        <f t="shared" si="23"/>
        <v>5.96E-2</v>
      </c>
      <c r="AU32" s="38">
        <f t="shared" si="24"/>
        <v>0.47</v>
      </c>
      <c r="AV32" s="38">
        <f t="shared" si="25"/>
        <v>0.4824</v>
      </c>
      <c r="AW32" s="38">
        <f t="shared" si="26"/>
        <v>0.50429999999999997</v>
      </c>
    </row>
    <row r="33" spans="2:49" ht="15.75" x14ac:dyDescent="0.25">
      <c r="B33">
        <v>0.18</v>
      </c>
      <c r="C33">
        <v>0.37</v>
      </c>
      <c r="D33">
        <v>0.11</v>
      </c>
      <c r="E33">
        <v>0.28000000000000003</v>
      </c>
      <c r="F33">
        <v>0.3</v>
      </c>
      <c r="G33" t="s">
        <v>21</v>
      </c>
      <c r="H33">
        <f t="shared" si="1"/>
        <v>0.16059999999999999</v>
      </c>
      <c r="I33">
        <f t="shared" si="1"/>
        <v>0.14080000000000001</v>
      </c>
      <c r="J33">
        <f t="shared" si="1"/>
        <v>0.1237</v>
      </c>
      <c r="K33">
        <f t="shared" si="1"/>
        <v>8.9499999999999996E-2</v>
      </c>
      <c r="L33" s="47">
        <f t="shared" si="2"/>
        <v>8.9499999999999996E-2</v>
      </c>
      <c r="M33" t="str">
        <f t="shared" si="3"/>
        <v>High</v>
      </c>
      <c r="N33">
        <f t="shared" si="4"/>
        <v>0</v>
      </c>
      <c r="O33">
        <f t="shared" si="5"/>
        <v>0.2</v>
      </c>
      <c r="P33">
        <f t="shared" si="5"/>
        <v>0.41110000000000002</v>
      </c>
      <c r="Q33">
        <f t="shared" si="5"/>
        <v>0.1111</v>
      </c>
      <c r="R33">
        <f t="shared" si="5"/>
        <v>0.2828</v>
      </c>
      <c r="S33">
        <f t="shared" si="5"/>
        <v>0.2959</v>
      </c>
      <c r="U33" s="37">
        <f t="shared" si="6"/>
        <v>0.66669999999999996</v>
      </c>
      <c r="V33" s="37">
        <f t="shared" si="6"/>
        <v>0.4173</v>
      </c>
      <c r="W33" s="37">
        <f t="shared" si="6"/>
        <v>0.8</v>
      </c>
      <c r="X33" s="37">
        <f t="shared" si="6"/>
        <v>0.55910000000000004</v>
      </c>
      <c r="Y33" s="37">
        <f t="shared" si="6"/>
        <v>0.54330000000000001</v>
      </c>
      <c r="AA33" s="37">
        <f t="shared" si="7"/>
        <v>9.9099999999999994E-2</v>
      </c>
      <c r="AB33" s="37">
        <f t="shared" si="8"/>
        <v>0.19819999999999999</v>
      </c>
      <c r="AC33" s="37">
        <f t="shared" si="9"/>
        <v>0.24</v>
      </c>
      <c r="AD33" s="37">
        <f t="shared" si="10"/>
        <v>7.0599999999999996E-2</v>
      </c>
      <c r="AE33" s="37">
        <f t="shared" si="11"/>
        <v>0.19500000000000001</v>
      </c>
      <c r="AG33" s="38">
        <f t="shared" si="12"/>
        <v>0.11310000000000001</v>
      </c>
      <c r="AH33" s="38">
        <f t="shared" si="13"/>
        <v>6.8599999999999994E-2</v>
      </c>
      <c r="AI33" s="38">
        <f t="shared" si="14"/>
        <v>0.30009999999999998</v>
      </c>
      <c r="AJ33" s="38">
        <f t="shared" si="15"/>
        <v>0.1988</v>
      </c>
      <c r="AK33" s="38">
        <f t="shared" si="16"/>
        <v>5.3999999999999999E-2</v>
      </c>
      <c r="AM33" s="38">
        <f t="shared" si="17"/>
        <v>0.187</v>
      </c>
      <c r="AN33" s="38">
        <f t="shared" si="18"/>
        <v>3.6200000000000003E-2</v>
      </c>
      <c r="AO33" s="38">
        <f t="shared" si="19"/>
        <v>0.37369999999999998</v>
      </c>
      <c r="AP33" s="38">
        <f t="shared" si="20"/>
        <v>5.8599999999999999E-2</v>
      </c>
      <c r="AQ33" s="38">
        <f t="shared" si="21"/>
        <v>0.22620000000000001</v>
      </c>
      <c r="AR33" s="38"/>
      <c r="AS33" s="38">
        <f t="shared" si="22"/>
        <v>0.20930000000000001</v>
      </c>
      <c r="AT33" s="38">
        <f t="shared" si="23"/>
        <v>1.84E-2</v>
      </c>
      <c r="AU33" s="38">
        <f t="shared" si="24"/>
        <v>0.36990000000000001</v>
      </c>
      <c r="AV33" s="38">
        <f t="shared" si="25"/>
        <v>0.2082</v>
      </c>
      <c r="AW33" s="38">
        <f t="shared" si="26"/>
        <v>0.45679999999999998</v>
      </c>
    </row>
    <row r="34" spans="2:49" ht="15.75" x14ac:dyDescent="0.25">
      <c r="B34">
        <v>0.13</v>
      </c>
      <c r="C34">
        <v>0.4</v>
      </c>
      <c r="D34">
        <v>0.17</v>
      </c>
      <c r="E34">
        <v>0.25</v>
      </c>
      <c r="F34">
        <v>0.38</v>
      </c>
      <c r="G34" t="s">
        <v>21</v>
      </c>
      <c r="H34">
        <f t="shared" si="1"/>
        <v>0.18529999999999999</v>
      </c>
      <c r="I34">
        <f t="shared" si="1"/>
        <v>0.15479999999999999</v>
      </c>
      <c r="J34">
        <f t="shared" si="1"/>
        <v>0.14219999999999999</v>
      </c>
      <c r="K34">
        <f t="shared" si="1"/>
        <v>0.127</v>
      </c>
      <c r="L34" s="47">
        <f t="shared" si="2"/>
        <v>0.127</v>
      </c>
      <c r="M34" t="str">
        <f t="shared" si="3"/>
        <v>High</v>
      </c>
      <c r="N34">
        <f t="shared" si="4"/>
        <v>0</v>
      </c>
      <c r="O34">
        <f t="shared" si="5"/>
        <v>0.1444</v>
      </c>
      <c r="P34">
        <f t="shared" si="5"/>
        <v>0.44440000000000002</v>
      </c>
      <c r="Q34">
        <f t="shared" si="5"/>
        <v>0.17780000000000001</v>
      </c>
      <c r="R34">
        <f t="shared" si="5"/>
        <v>0.2525</v>
      </c>
      <c r="S34">
        <f t="shared" si="5"/>
        <v>0.37759999999999999</v>
      </c>
      <c r="U34" s="37">
        <f t="shared" si="6"/>
        <v>0.74760000000000004</v>
      </c>
      <c r="V34" s="37">
        <f t="shared" si="6"/>
        <v>0.38469999999999999</v>
      </c>
      <c r="W34" s="37">
        <f t="shared" si="6"/>
        <v>0.69810000000000005</v>
      </c>
      <c r="X34" s="37">
        <f t="shared" si="6"/>
        <v>0.5968</v>
      </c>
      <c r="Y34" s="37">
        <f t="shared" si="6"/>
        <v>0.45179999999999998</v>
      </c>
      <c r="AA34" s="37">
        <f t="shared" si="7"/>
        <v>0.1522</v>
      </c>
      <c r="AB34" s="37">
        <f t="shared" si="8"/>
        <v>0.2291</v>
      </c>
      <c r="AC34" s="37">
        <f t="shared" si="9"/>
        <v>0.1757</v>
      </c>
      <c r="AD34" s="37">
        <f t="shared" si="10"/>
        <v>9.8799999999999999E-2</v>
      </c>
      <c r="AE34" s="37">
        <f t="shared" si="11"/>
        <v>0.27050000000000002</v>
      </c>
      <c r="AG34" s="38">
        <f t="shared" si="12"/>
        <v>0.1661</v>
      </c>
      <c r="AH34" s="38">
        <f t="shared" si="13"/>
        <v>9.9400000000000002E-2</v>
      </c>
      <c r="AI34" s="38">
        <f t="shared" si="14"/>
        <v>0.2359</v>
      </c>
      <c r="AJ34" s="38">
        <f t="shared" si="15"/>
        <v>0.22700000000000001</v>
      </c>
      <c r="AK34" s="38">
        <f t="shared" si="16"/>
        <v>0.12959999999999999</v>
      </c>
      <c r="AM34" s="38">
        <f t="shared" si="17"/>
        <v>0.24</v>
      </c>
      <c r="AN34" s="38">
        <f t="shared" si="18"/>
        <v>6.7100000000000007E-2</v>
      </c>
      <c r="AO34" s="38">
        <f t="shared" si="19"/>
        <v>0.3095</v>
      </c>
      <c r="AP34" s="38">
        <f t="shared" si="20"/>
        <v>8.6800000000000002E-2</v>
      </c>
      <c r="AQ34" s="38">
        <f t="shared" si="21"/>
        <v>0.15060000000000001</v>
      </c>
      <c r="AR34" s="38"/>
      <c r="AS34" s="38">
        <f t="shared" si="22"/>
        <v>0.26219999999999999</v>
      </c>
      <c r="AT34" s="38">
        <f t="shared" si="23"/>
        <v>1.24E-2</v>
      </c>
      <c r="AU34" s="38">
        <f t="shared" si="24"/>
        <v>0.30580000000000002</v>
      </c>
      <c r="AV34" s="38">
        <f t="shared" si="25"/>
        <v>0.2364</v>
      </c>
      <c r="AW34" s="38">
        <f t="shared" si="26"/>
        <v>0.38090000000000002</v>
      </c>
    </row>
    <row r="35" spans="2:49" ht="15.75" x14ac:dyDescent="0.25">
      <c r="B35">
        <v>0.11</v>
      </c>
      <c r="C35">
        <v>0.42</v>
      </c>
      <c r="D35">
        <v>0.38</v>
      </c>
      <c r="E35">
        <v>0.82</v>
      </c>
      <c r="F35">
        <v>0.31</v>
      </c>
      <c r="G35" t="s">
        <v>24</v>
      </c>
      <c r="H35">
        <f t="shared" si="1"/>
        <v>0.22550000000000001</v>
      </c>
      <c r="I35">
        <f t="shared" si="1"/>
        <v>0.1908</v>
      </c>
      <c r="J35">
        <f t="shared" si="1"/>
        <v>0.17829999999999999</v>
      </c>
      <c r="K35">
        <f t="shared" si="1"/>
        <v>0.19400000000000001</v>
      </c>
      <c r="L35" s="47">
        <f t="shared" si="2"/>
        <v>0.17829999999999999</v>
      </c>
      <c r="M35" t="str">
        <f t="shared" si="3"/>
        <v>Middle</v>
      </c>
      <c r="N35">
        <f t="shared" si="4"/>
        <v>1</v>
      </c>
      <c r="O35">
        <f t="shared" si="5"/>
        <v>0.1222</v>
      </c>
      <c r="P35">
        <f t="shared" si="5"/>
        <v>0.4667</v>
      </c>
      <c r="Q35">
        <f t="shared" si="5"/>
        <v>0.41110000000000002</v>
      </c>
      <c r="R35">
        <f t="shared" si="5"/>
        <v>0.82830000000000004</v>
      </c>
      <c r="S35">
        <f t="shared" si="5"/>
        <v>0.30609999999999998</v>
      </c>
      <c r="U35" s="37">
        <f t="shared" si="6"/>
        <v>0.78220000000000001</v>
      </c>
      <c r="V35" s="37">
        <f t="shared" si="6"/>
        <v>0.36359999999999998</v>
      </c>
      <c r="W35" s="37">
        <f t="shared" si="6"/>
        <v>0.4173</v>
      </c>
      <c r="X35" s="37">
        <f t="shared" si="6"/>
        <v>9.3899999999999997E-2</v>
      </c>
      <c r="Y35" s="37">
        <f t="shared" si="6"/>
        <v>0.53129999999999999</v>
      </c>
      <c r="AA35" s="37">
        <f t="shared" si="7"/>
        <v>0.17369999999999999</v>
      </c>
      <c r="AB35" s="37">
        <f t="shared" si="8"/>
        <v>0.24990000000000001</v>
      </c>
      <c r="AC35" s="37">
        <f t="shared" si="9"/>
        <v>4.1700000000000001E-2</v>
      </c>
      <c r="AD35" s="37">
        <f t="shared" si="10"/>
        <v>0.45800000000000002</v>
      </c>
      <c r="AE35" s="37">
        <f t="shared" si="11"/>
        <v>0.2044</v>
      </c>
      <c r="AG35" s="38">
        <f t="shared" si="12"/>
        <v>0.18759999999999999</v>
      </c>
      <c r="AH35" s="38">
        <f t="shared" si="13"/>
        <v>0.1202</v>
      </c>
      <c r="AI35" s="38">
        <f t="shared" si="14"/>
        <v>1.84E-2</v>
      </c>
      <c r="AJ35" s="38">
        <f t="shared" si="15"/>
        <v>0.3286</v>
      </c>
      <c r="AK35" s="38">
        <f t="shared" si="16"/>
        <v>6.3399999999999998E-2</v>
      </c>
      <c r="AM35" s="38">
        <f t="shared" si="17"/>
        <v>0.26150000000000001</v>
      </c>
      <c r="AN35" s="38">
        <f t="shared" si="18"/>
        <v>8.7800000000000003E-2</v>
      </c>
      <c r="AO35" s="38">
        <f t="shared" si="19"/>
        <v>9.2200000000000004E-2</v>
      </c>
      <c r="AP35" s="38">
        <f t="shared" si="20"/>
        <v>0.47010000000000002</v>
      </c>
      <c r="AQ35" s="38">
        <f t="shared" si="21"/>
        <v>0.21679999999999999</v>
      </c>
      <c r="AR35" s="38"/>
      <c r="AS35" s="38">
        <f t="shared" si="22"/>
        <v>0.28370000000000001</v>
      </c>
      <c r="AT35" s="38">
        <f t="shared" si="23"/>
        <v>3.32E-2</v>
      </c>
      <c r="AU35" s="38">
        <f t="shared" si="24"/>
        <v>8.8400000000000006E-2</v>
      </c>
      <c r="AV35" s="38">
        <f t="shared" si="25"/>
        <v>0.31909999999999999</v>
      </c>
      <c r="AW35" s="38">
        <f t="shared" si="26"/>
        <v>0.44729999999999998</v>
      </c>
    </row>
    <row r="36" spans="2:49" ht="15.75" x14ac:dyDescent="0.25">
      <c r="B36">
        <v>0.22</v>
      </c>
      <c r="C36">
        <v>0.48</v>
      </c>
      <c r="D36">
        <v>0.47</v>
      </c>
      <c r="E36">
        <v>0.78</v>
      </c>
      <c r="F36">
        <v>0.81</v>
      </c>
      <c r="G36" t="s">
        <v>20</v>
      </c>
      <c r="H36">
        <f t="shared" si="1"/>
        <v>0.32350000000000001</v>
      </c>
      <c r="I36">
        <f t="shared" si="1"/>
        <v>0.312</v>
      </c>
      <c r="J36">
        <f t="shared" si="1"/>
        <v>0.26379999999999998</v>
      </c>
      <c r="K36">
        <f t="shared" si="1"/>
        <v>0.27329999999999999</v>
      </c>
      <c r="L36" s="47">
        <f t="shared" si="2"/>
        <v>0.26379999999999998</v>
      </c>
      <c r="M36" t="str">
        <f t="shared" si="3"/>
        <v>Middle</v>
      </c>
      <c r="N36">
        <f t="shared" si="4"/>
        <v>0</v>
      </c>
      <c r="O36">
        <f t="shared" si="5"/>
        <v>0.24440000000000001</v>
      </c>
      <c r="P36">
        <f t="shared" si="5"/>
        <v>0.5333</v>
      </c>
      <c r="Q36">
        <f t="shared" si="5"/>
        <v>0.5111</v>
      </c>
      <c r="R36">
        <f t="shared" si="5"/>
        <v>0.78790000000000004</v>
      </c>
      <c r="S36">
        <f t="shared" si="5"/>
        <v>0.81630000000000003</v>
      </c>
      <c r="U36" s="37">
        <f t="shared" si="6"/>
        <v>0.60719999999999996</v>
      </c>
      <c r="V36" s="37">
        <f t="shared" si="6"/>
        <v>0.3044</v>
      </c>
      <c r="W36" s="37">
        <f t="shared" si="6"/>
        <v>0.32350000000000001</v>
      </c>
      <c r="X36" s="37">
        <f t="shared" si="6"/>
        <v>0.1186</v>
      </c>
      <c r="Y36" s="37">
        <f t="shared" si="6"/>
        <v>0.1011</v>
      </c>
      <c r="AA36" s="37">
        <f t="shared" si="7"/>
        <v>5.74E-2</v>
      </c>
      <c r="AB36" s="37">
        <f t="shared" si="8"/>
        <v>0.31230000000000002</v>
      </c>
      <c r="AC36" s="37">
        <f t="shared" si="9"/>
        <v>0.13500000000000001</v>
      </c>
      <c r="AD36" s="37">
        <f t="shared" si="10"/>
        <v>0.41489999999999999</v>
      </c>
      <c r="AE36" s="37">
        <f t="shared" si="11"/>
        <v>0.69779999999999998</v>
      </c>
      <c r="AG36" s="38">
        <f t="shared" si="12"/>
        <v>7.1300000000000002E-2</v>
      </c>
      <c r="AH36" s="38">
        <f t="shared" si="13"/>
        <v>0.1827</v>
      </c>
      <c r="AI36" s="38">
        <f t="shared" si="14"/>
        <v>7.4800000000000005E-2</v>
      </c>
      <c r="AJ36" s="38">
        <f t="shared" si="15"/>
        <v>0.2858</v>
      </c>
      <c r="AK36" s="38">
        <f t="shared" si="16"/>
        <v>0.55789999999999995</v>
      </c>
      <c r="AM36" s="38">
        <f t="shared" si="17"/>
        <v>0.1452</v>
      </c>
      <c r="AN36" s="38">
        <f t="shared" si="18"/>
        <v>0.15029999999999999</v>
      </c>
      <c r="AO36" s="38">
        <f t="shared" si="19"/>
        <v>1.1000000000000001E-3</v>
      </c>
      <c r="AP36" s="38">
        <f t="shared" si="20"/>
        <v>0.42699999999999999</v>
      </c>
      <c r="AQ36" s="38">
        <f t="shared" si="21"/>
        <v>0.27589999999999998</v>
      </c>
      <c r="AR36" s="38"/>
      <c r="AS36" s="38">
        <f t="shared" si="22"/>
        <v>0.16750000000000001</v>
      </c>
      <c r="AT36" s="38">
        <f t="shared" si="23"/>
        <v>9.5699999999999993E-2</v>
      </c>
      <c r="AU36" s="38">
        <f t="shared" si="24"/>
        <v>4.7999999999999996E-3</v>
      </c>
      <c r="AV36" s="38">
        <f t="shared" si="25"/>
        <v>0.27629999999999999</v>
      </c>
      <c r="AW36" s="38">
        <f t="shared" si="26"/>
        <v>4.5999999999999999E-2</v>
      </c>
    </row>
    <row r="37" spans="2:49" ht="15.75" x14ac:dyDescent="0.25">
      <c r="B37">
        <v>0.14000000000000001</v>
      </c>
      <c r="C37">
        <v>0.38</v>
      </c>
      <c r="D37">
        <v>0.59</v>
      </c>
      <c r="E37">
        <v>0.11</v>
      </c>
      <c r="F37">
        <v>0.32</v>
      </c>
      <c r="G37" t="s">
        <v>21</v>
      </c>
      <c r="H37">
        <f t="shared" si="1"/>
        <v>0.21210000000000001</v>
      </c>
      <c r="I37">
        <f t="shared" si="1"/>
        <v>0.18379999999999999</v>
      </c>
      <c r="J37">
        <f t="shared" si="1"/>
        <v>0.1731</v>
      </c>
      <c r="K37">
        <f t="shared" si="1"/>
        <v>0.1363</v>
      </c>
      <c r="L37" s="47">
        <f t="shared" si="2"/>
        <v>0.1363</v>
      </c>
      <c r="M37" t="str">
        <f t="shared" si="3"/>
        <v>High</v>
      </c>
      <c r="N37">
        <f t="shared" si="4"/>
        <v>0</v>
      </c>
      <c r="O37">
        <f t="shared" si="5"/>
        <v>0.15559999999999999</v>
      </c>
      <c r="P37">
        <f t="shared" si="5"/>
        <v>0.42220000000000002</v>
      </c>
      <c r="Q37">
        <f t="shared" si="5"/>
        <v>0.64439999999999997</v>
      </c>
      <c r="R37">
        <f t="shared" si="5"/>
        <v>0.1111</v>
      </c>
      <c r="S37">
        <f t="shared" si="5"/>
        <v>0.31630000000000003</v>
      </c>
      <c r="U37" s="37">
        <f t="shared" si="6"/>
        <v>0.73070000000000002</v>
      </c>
      <c r="V37" s="37">
        <f t="shared" si="6"/>
        <v>0.40629999999999999</v>
      </c>
      <c r="W37" s="37">
        <f t="shared" si="6"/>
        <v>0.2162</v>
      </c>
      <c r="X37" s="37">
        <f t="shared" si="6"/>
        <v>0.8</v>
      </c>
      <c r="Y37" s="37">
        <f t="shared" si="6"/>
        <v>0.51939999999999997</v>
      </c>
      <c r="AA37" s="37">
        <f t="shared" si="7"/>
        <v>0.14149999999999999</v>
      </c>
      <c r="AB37" s="37">
        <f t="shared" si="8"/>
        <v>0.20849999999999999</v>
      </c>
      <c r="AC37" s="37">
        <f t="shared" si="9"/>
        <v>0.26279999999999998</v>
      </c>
      <c r="AD37" s="37">
        <f t="shared" si="10"/>
        <v>0.2336</v>
      </c>
      <c r="AE37" s="37">
        <f t="shared" si="11"/>
        <v>0.21390000000000001</v>
      </c>
      <c r="AG37" s="38">
        <f t="shared" si="12"/>
        <v>0.15529999999999999</v>
      </c>
      <c r="AH37" s="38">
        <f t="shared" si="13"/>
        <v>7.8799999999999995E-2</v>
      </c>
      <c r="AI37" s="38">
        <f t="shared" si="14"/>
        <v>0.20250000000000001</v>
      </c>
      <c r="AJ37" s="38">
        <f t="shared" si="15"/>
        <v>0.36149999999999999</v>
      </c>
      <c r="AK37" s="38">
        <f t="shared" si="16"/>
        <v>7.2900000000000006E-2</v>
      </c>
      <c r="AM37" s="38">
        <f t="shared" si="17"/>
        <v>0.2293</v>
      </c>
      <c r="AN37" s="38">
        <f t="shared" si="18"/>
        <v>4.65E-2</v>
      </c>
      <c r="AO37" s="38">
        <f t="shared" si="19"/>
        <v>0.12870000000000001</v>
      </c>
      <c r="AP37" s="38">
        <f t="shared" si="20"/>
        <v>0.22159999999999999</v>
      </c>
      <c r="AQ37" s="38">
        <f t="shared" si="21"/>
        <v>0.20730000000000001</v>
      </c>
      <c r="AR37" s="38"/>
      <c r="AS37" s="38">
        <f t="shared" si="22"/>
        <v>0.2515</v>
      </c>
      <c r="AT37" s="38">
        <f t="shared" si="23"/>
        <v>8.2000000000000007E-3</v>
      </c>
      <c r="AU37" s="38">
        <f t="shared" si="24"/>
        <v>0.13239999999999999</v>
      </c>
      <c r="AV37" s="38">
        <f t="shared" si="25"/>
        <v>0.37090000000000001</v>
      </c>
      <c r="AW37" s="38">
        <f t="shared" si="26"/>
        <v>0.43780000000000002</v>
      </c>
    </row>
    <row r="38" spans="2:49" ht="15.75" x14ac:dyDescent="0.25">
      <c r="B38">
        <v>0.15</v>
      </c>
      <c r="C38">
        <v>0.42</v>
      </c>
      <c r="D38">
        <v>0.6</v>
      </c>
      <c r="E38">
        <v>0.15</v>
      </c>
      <c r="F38">
        <v>0.62</v>
      </c>
      <c r="G38" t="s">
        <v>24</v>
      </c>
      <c r="H38">
        <f t="shared" si="1"/>
        <v>0.26979999999999998</v>
      </c>
      <c r="I38">
        <f t="shared" si="1"/>
        <v>0.2437</v>
      </c>
      <c r="J38">
        <f t="shared" si="1"/>
        <v>0.22259999999999999</v>
      </c>
      <c r="K38">
        <f t="shared" si="1"/>
        <v>0.19189999999999999</v>
      </c>
      <c r="L38" s="47">
        <f t="shared" si="2"/>
        <v>0.19189999999999999</v>
      </c>
      <c r="M38" t="str">
        <f t="shared" si="3"/>
        <v>High</v>
      </c>
      <c r="N38">
        <f t="shared" si="4"/>
        <v>0</v>
      </c>
      <c r="O38">
        <f t="shared" si="5"/>
        <v>0.16669999999999999</v>
      </c>
      <c r="P38">
        <f t="shared" si="5"/>
        <v>0.4667</v>
      </c>
      <c r="Q38">
        <f t="shared" si="5"/>
        <v>0.65559999999999996</v>
      </c>
      <c r="R38">
        <f t="shared" si="5"/>
        <v>0.1515</v>
      </c>
      <c r="S38">
        <f t="shared" si="5"/>
        <v>0.62239999999999995</v>
      </c>
      <c r="U38" s="37">
        <f t="shared" si="6"/>
        <v>0.71419999999999995</v>
      </c>
      <c r="V38" s="37">
        <f t="shared" si="6"/>
        <v>0.36359999999999998</v>
      </c>
      <c r="W38" s="37">
        <f t="shared" si="6"/>
        <v>0.20799999999999999</v>
      </c>
      <c r="X38" s="37">
        <f t="shared" si="6"/>
        <v>0.7369</v>
      </c>
      <c r="Y38" s="37">
        <f t="shared" si="6"/>
        <v>0.23269999999999999</v>
      </c>
      <c r="AA38" s="37">
        <f t="shared" si="7"/>
        <v>0.1308</v>
      </c>
      <c r="AB38" s="37">
        <f t="shared" si="8"/>
        <v>0.24990000000000001</v>
      </c>
      <c r="AC38" s="37">
        <f t="shared" si="9"/>
        <v>0.2737</v>
      </c>
      <c r="AD38" s="37">
        <f t="shared" si="10"/>
        <v>0.19439999999999999</v>
      </c>
      <c r="AE38" s="37">
        <f t="shared" si="11"/>
        <v>0.50039999999999996</v>
      </c>
      <c r="AG38" s="38">
        <f t="shared" si="12"/>
        <v>0.1447</v>
      </c>
      <c r="AH38" s="38">
        <f t="shared" si="13"/>
        <v>0.1202</v>
      </c>
      <c r="AI38" s="38">
        <f t="shared" si="14"/>
        <v>0.2135</v>
      </c>
      <c r="AJ38" s="38">
        <f t="shared" si="15"/>
        <v>0.32240000000000002</v>
      </c>
      <c r="AK38" s="38">
        <f t="shared" si="16"/>
        <v>0.36009999999999998</v>
      </c>
      <c r="AM38" s="38">
        <f t="shared" si="17"/>
        <v>0.21859999999999999</v>
      </c>
      <c r="AN38" s="38">
        <f t="shared" si="18"/>
        <v>8.7800000000000003E-2</v>
      </c>
      <c r="AO38" s="38">
        <f t="shared" si="19"/>
        <v>0.1396</v>
      </c>
      <c r="AP38" s="38">
        <f t="shared" si="20"/>
        <v>0.18240000000000001</v>
      </c>
      <c r="AQ38" s="38">
        <f t="shared" si="21"/>
        <v>7.9799999999999996E-2</v>
      </c>
      <c r="AR38" s="38"/>
      <c r="AS38" s="38">
        <f t="shared" si="22"/>
        <v>0.2409</v>
      </c>
      <c r="AT38" s="38">
        <f t="shared" si="23"/>
        <v>3.32E-2</v>
      </c>
      <c r="AU38" s="38">
        <f t="shared" si="24"/>
        <v>0.1434</v>
      </c>
      <c r="AV38" s="38">
        <f t="shared" si="25"/>
        <v>0.33179999999999998</v>
      </c>
      <c r="AW38" s="38">
        <f t="shared" si="26"/>
        <v>0.1492</v>
      </c>
    </row>
    <row r="39" spans="2:49" ht="15.75" x14ac:dyDescent="0.25">
      <c r="B39">
        <v>0.09</v>
      </c>
      <c r="C39">
        <v>0.38</v>
      </c>
      <c r="D39">
        <v>0.54</v>
      </c>
      <c r="E39">
        <v>0.69</v>
      </c>
      <c r="F39">
        <v>0.21</v>
      </c>
      <c r="G39" t="s">
        <v>21</v>
      </c>
      <c r="H39">
        <f t="shared" si="1"/>
        <v>0.2087</v>
      </c>
      <c r="I39">
        <f t="shared" si="1"/>
        <v>0.1696</v>
      </c>
      <c r="J39">
        <f t="shared" si="1"/>
        <v>0.16980000000000001</v>
      </c>
      <c r="K39">
        <f t="shared" si="1"/>
        <v>0.14380000000000001</v>
      </c>
      <c r="L39" s="47">
        <f t="shared" si="2"/>
        <v>0.14380000000000001</v>
      </c>
      <c r="M39" t="str">
        <f t="shared" si="3"/>
        <v>High</v>
      </c>
      <c r="N39">
        <f t="shared" si="4"/>
        <v>0</v>
      </c>
      <c r="O39">
        <f t="shared" si="5"/>
        <v>0.1</v>
      </c>
      <c r="P39">
        <f t="shared" si="5"/>
        <v>0.42220000000000002</v>
      </c>
      <c r="Q39">
        <f t="shared" si="5"/>
        <v>0.58889999999999998</v>
      </c>
      <c r="R39">
        <f t="shared" si="5"/>
        <v>0.69699999999999995</v>
      </c>
      <c r="S39">
        <f t="shared" si="5"/>
        <v>0.2041</v>
      </c>
      <c r="U39" s="37">
        <f t="shared" si="6"/>
        <v>0.81820000000000004</v>
      </c>
      <c r="V39" s="37">
        <f t="shared" si="6"/>
        <v>0.40629999999999999</v>
      </c>
      <c r="W39" s="37">
        <f t="shared" si="6"/>
        <v>0.25869999999999999</v>
      </c>
      <c r="X39" s="37">
        <f t="shared" si="6"/>
        <v>0.17860000000000001</v>
      </c>
      <c r="Y39" s="37">
        <f t="shared" si="6"/>
        <v>0.66100000000000003</v>
      </c>
      <c r="AA39" s="37">
        <f t="shared" si="7"/>
        <v>0.19550000000000001</v>
      </c>
      <c r="AB39" s="37">
        <f t="shared" si="8"/>
        <v>0.20849999999999999</v>
      </c>
      <c r="AC39" s="37">
        <f t="shared" si="9"/>
        <v>0.2089</v>
      </c>
      <c r="AD39" s="37">
        <f t="shared" si="10"/>
        <v>0.32140000000000002</v>
      </c>
      <c r="AE39" s="37">
        <f t="shared" si="11"/>
        <v>0.10920000000000001</v>
      </c>
      <c r="AG39" s="38">
        <f t="shared" si="12"/>
        <v>0.2094</v>
      </c>
      <c r="AH39" s="38">
        <f t="shared" si="13"/>
        <v>7.8799999999999995E-2</v>
      </c>
      <c r="AI39" s="38">
        <f t="shared" si="14"/>
        <v>0.1487</v>
      </c>
      <c r="AJ39" s="38">
        <f t="shared" si="15"/>
        <v>0.1928</v>
      </c>
      <c r="AK39" s="38">
        <f t="shared" si="16"/>
        <v>3.1899999999999998E-2</v>
      </c>
      <c r="AM39" s="38">
        <f t="shared" si="17"/>
        <v>0.28320000000000001</v>
      </c>
      <c r="AN39" s="38">
        <f t="shared" si="18"/>
        <v>4.65E-2</v>
      </c>
      <c r="AO39" s="38">
        <f t="shared" si="19"/>
        <v>7.4899999999999994E-2</v>
      </c>
      <c r="AP39" s="38">
        <f t="shared" si="20"/>
        <v>0.33339999999999997</v>
      </c>
      <c r="AQ39" s="38">
        <f t="shared" si="21"/>
        <v>0.312</v>
      </c>
      <c r="AR39" s="38"/>
      <c r="AS39" s="38">
        <f t="shared" si="22"/>
        <v>0.3054</v>
      </c>
      <c r="AT39" s="38">
        <f t="shared" si="23"/>
        <v>8.2000000000000007E-3</v>
      </c>
      <c r="AU39" s="38">
        <f t="shared" si="24"/>
        <v>7.8600000000000003E-2</v>
      </c>
      <c r="AV39" s="38">
        <f t="shared" si="25"/>
        <v>0.18340000000000001</v>
      </c>
      <c r="AW39" s="38">
        <f t="shared" si="26"/>
        <v>0.54259999999999997</v>
      </c>
    </row>
    <row r="40" spans="2:49" ht="15.75" x14ac:dyDescent="0.25">
      <c r="B40">
        <v>0.2</v>
      </c>
      <c r="C40">
        <v>0.49</v>
      </c>
      <c r="D40">
        <v>0.68</v>
      </c>
      <c r="E40">
        <v>0.76</v>
      </c>
      <c r="F40">
        <v>0.78</v>
      </c>
      <c r="G40" t="s">
        <v>20</v>
      </c>
      <c r="H40">
        <f t="shared" si="1"/>
        <v>0.36459999999999998</v>
      </c>
      <c r="I40">
        <f t="shared" si="1"/>
        <v>0.34889999999999999</v>
      </c>
      <c r="J40">
        <f t="shared" si="1"/>
        <v>0.30280000000000001</v>
      </c>
      <c r="K40">
        <f t="shared" si="1"/>
        <v>0.26879999999999998</v>
      </c>
      <c r="L40" s="47">
        <f t="shared" si="2"/>
        <v>0.26879999999999998</v>
      </c>
      <c r="M40" t="str">
        <f t="shared" si="3"/>
        <v>High</v>
      </c>
      <c r="N40">
        <f t="shared" si="4"/>
        <v>1</v>
      </c>
      <c r="O40">
        <f t="shared" si="5"/>
        <v>0.22220000000000001</v>
      </c>
      <c r="P40">
        <f t="shared" si="5"/>
        <v>0.5444</v>
      </c>
      <c r="Q40">
        <f t="shared" si="5"/>
        <v>0.74439999999999995</v>
      </c>
      <c r="R40">
        <f t="shared" si="5"/>
        <v>0.76770000000000005</v>
      </c>
      <c r="S40">
        <f t="shared" si="5"/>
        <v>0.78569999999999995</v>
      </c>
      <c r="U40" s="37">
        <f t="shared" si="6"/>
        <v>0.63639999999999997</v>
      </c>
      <c r="V40" s="37">
        <f t="shared" si="6"/>
        <v>0.29499999999999998</v>
      </c>
      <c r="W40" s="37">
        <f t="shared" si="6"/>
        <v>0.14649999999999999</v>
      </c>
      <c r="X40" s="37">
        <f t="shared" si="6"/>
        <v>0.13139999999999999</v>
      </c>
      <c r="Y40" s="37">
        <f t="shared" si="6"/>
        <v>0.12</v>
      </c>
      <c r="AA40" s="37">
        <f t="shared" si="7"/>
        <v>7.8200000000000006E-2</v>
      </c>
      <c r="AB40" s="37">
        <f t="shared" si="8"/>
        <v>0.32279999999999998</v>
      </c>
      <c r="AC40" s="37">
        <f t="shared" si="9"/>
        <v>0.36309999999999998</v>
      </c>
      <c r="AD40" s="37">
        <f t="shared" si="10"/>
        <v>0.39369999999999999</v>
      </c>
      <c r="AE40" s="37">
        <f t="shared" si="11"/>
        <v>0.66510000000000002</v>
      </c>
      <c r="AG40" s="38">
        <f t="shared" si="12"/>
        <v>9.2100000000000001E-2</v>
      </c>
      <c r="AH40" s="38">
        <f t="shared" si="13"/>
        <v>0.19320000000000001</v>
      </c>
      <c r="AI40" s="38">
        <f t="shared" si="14"/>
        <v>0.30259999999999998</v>
      </c>
      <c r="AJ40" s="38">
        <f t="shared" si="15"/>
        <v>0.26479999999999998</v>
      </c>
      <c r="AK40" s="38">
        <f t="shared" si="16"/>
        <v>0.5252</v>
      </c>
      <c r="AM40" s="38">
        <f t="shared" si="17"/>
        <v>0.1661</v>
      </c>
      <c r="AN40" s="38">
        <f t="shared" si="18"/>
        <v>0.16089999999999999</v>
      </c>
      <c r="AO40" s="38">
        <f t="shared" si="19"/>
        <v>0.22850000000000001</v>
      </c>
      <c r="AP40" s="38">
        <f t="shared" si="20"/>
        <v>0.40579999999999999</v>
      </c>
      <c r="AQ40" s="38">
        <f t="shared" si="21"/>
        <v>0.2437</v>
      </c>
      <c r="AR40" s="38"/>
      <c r="AS40" s="38">
        <f t="shared" si="22"/>
        <v>0.1883</v>
      </c>
      <c r="AT40" s="38">
        <f t="shared" si="23"/>
        <v>0.1062</v>
      </c>
      <c r="AU40" s="38">
        <f t="shared" si="24"/>
        <v>0.23230000000000001</v>
      </c>
      <c r="AV40" s="38">
        <f t="shared" si="25"/>
        <v>0.25530000000000003</v>
      </c>
      <c r="AW40" s="38">
        <f t="shared" si="26"/>
        <v>1.41E-2</v>
      </c>
    </row>
    <row r="41" spans="2:49" ht="15.75" x14ac:dyDescent="0.25">
      <c r="B41">
        <v>0.12</v>
      </c>
      <c r="C41">
        <v>0.62</v>
      </c>
      <c r="D41">
        <v>0.21</v>
      </c>
      <c r="E41">
        <v>0.3</v>
      </c>
      <c r="F41">
        <v>0.59</v>
      </c>
      <c r="G41" t="s">
        <v>24</v>
      </c>
      <c r="H41">
        <f t="shared" si="1"/>
        <v>0.25650000000000001</v>
      </c>
      <c r="I41">
        <f t="shared" si="1"/>
        <v>0.22389999999999999</v>
      </c>
      <c r="J41">
        <f t="shared" si="1"/>
        <v>0.16669999999999999</v>
      </c>
      <c r="K41">
        <f t="shared" si="1"/>
        <v>0.20669999999999999</v>
      </c>
      <c r="L41" s="47">
        <f t="shared" si="2"/>
        <v>0.16669999999999999</v>
      </c>
      <c r="M41" t="str">
        <f t="shared" si="3"/>
        <v>Middle</v>
      </c>
      <c r="N41">
        <f t="shared" si="4"/>
        <v>1</v>
      </c>
      <c r="O41">
        <f t="shared" si="5"/>
        <v>0.1333</v>
      </c>
      <c r="P41">
        <f t="shared" si="5"/>
        <v>0.68889999999999996</v>
      </c>
      <c r="Q41">
        <f t="shared" si="5"/>
        <v>0.22220000000000001</v>
      </c>
      <c r="R41">
        <f t="shared" si="5"/>
        <v>0.30299999999999999</v>
      </c>
      <c r="S41">
        <f t="shared" si="5"/>
        <v>0.59179999999999999</v>
      </c>
      <c r="U41" s="37">
        <f t="shared" si="6"/>
        <v>0.76480000000000004</v>
      </c>
      <c r="V41" s="37">
        <f t="shared" si="6"/>
        <v>0.1842</v>
      </c>
      <c r="W41" s="37">
        <f t="shared" si="6"/>
        <v>0.63639999999999997</v>
      </c>
      <c r="X41" s="37">
        <f t="shared" si="6"/>
        <v>0.53490000000000004</v>
      </c>
      <c r="Y41" s="37">
        <f t="shared" si="6"/>
        <v>0.25640000000000002</v>
      </c>
      <c r="AA41" s="37">
        <f t="shared" si="7"/>
        <v>0.16300000000000001</v>
      </c>
      <c r="AB41" s="37">
        <f t="shared" si="8"/>
        <v>0.4632</v>
      </c>
      <c r="AC41" s="37">
        <f t="shared" si="9"/>
        <v>0.13370000000000001</v>
      </c>
      <c r="AD41" s="37">
        <f t="shared" si="10"/>
        <v>5.1799999999999999E-2</v>
      </c>
      <c r="AE41" s="37">
        <f t="shared" si="11"/>
        <v>0.47089999999999999</v>
      </c>
      <c r="AG41" s="38">
        <f t="shared" si="12"/>
        <v>0.1769</v>
      </c>
      <c r="AH41" s="38">
        <f t="shared" si="13"/>
        <v>0.3337</v>
      </c>
      <c r="AI41" s="38">
        <f t="shared" si="14"/>
        <v>0.19389999999999999</v>
      </c>
      <c r="AJ41" s="38">
        <f t="shared" si="15"/>
        <v>0.18</v>
      </c>
      <c r="AK41" s="38">
        <f t="shared" si="16"/>
        <v>0.33050000000000002</v>
      </c>
      <c r="AM41" s="38">
        <f t="shared" si="17"/>
        <v>0.25080000000000002</v>
      </c>
      <c r="AN41" s="38">
        <f t="shared" si="18"/>
        <v>0.30120000000000002</v>
      </c>
      <c r="AO41" s="38">
        <f t="shared" si="19"/>
        <v>0.2676</v>
      </c>
      <c r="AP41" s="38">
        <f t="shared" si="20"/>
        <v>3.9800000000000002E-2</v>
      </c>
      <c r="AQ41" s="38">
        <f t="shared" si="21"/>
        <v>5.0299999999999997E-2</v>
      </c>
      <c r="AR41" s="38"/>
      <c r="AS41" s="38">
        <f t="shared" si="22"/>
        <v>0.27300000000000002</v>
      </c>
      <c r="AT41" s="38">
        <f t="shared" si="23"/>
        <v>0.2465</v>
      </c>
      <c r="AU41" s="38">
        <f t="shared" si="24"/>
        <v>0.26379999999999998</v>
      </c>
      <c r="AV41" s="38">
        <f t="shared" si="25"/>
        <v>0.18940000000000001</v>
      </c>
      <c r="AW41" s="38">
        <f t="shared" si="26"/>
        <v>0.17879999999999999</v>
      </c>
    </row>
    <row r="42" spans="2:49" ht="15.75" x14ac:dyDescent="0.25">
      <c r="B42">
        <v>0.14000000000000001</v>
      </c>
      <c r="C42">
        <v>0.65</v>
      </c>
      <c r="D42">
        <v>0.19</v>
      </c>
      <c r="E42">
        <v>0.26</v>
      </c>
      <c r="F42">
        <v>0.66</v>
      </c>
      <c r="G42" t="s">
        <v>24</v>
      </c>
      <c r="H42">
        <f t="shared" si="1"/>
        <v>0.28460000000000002</v>
      </c>
      <c r="I42">
        <f t="shared" si="1"/>
        <v>0.25629999999999997</v>
      </c>
      <c r="J42">
        <f t="shared" si="1"/>
        <v>0.188</v>
      </c>
      <c r="K42">
        <f t="shared" si="1"/>
        <v>0.23050000000000001</v>
      </c>
      <c r="L42" s="47">
        <f t="shared" si="2"/>
        <v>0.188</v>
      </c>
      <c r="M42" t="str">
        <f t="shared" si="3"/>
        <v>Middle</v>
      </c>
      <c r="N42">
        <f t="shared" si="4"/>
        <v>1</v>
      </c>
      <c r="O42">
        <f t="shared" si="5"/>
        <v>0.15559999999999999</v>
      </c>
      <c r="P42">
        <f t="shared" si="5"/>
        <v>0.72219999999999995</v>
      </c>
      <c r="Q42">
        <f t="shared" si="5"/>
        <v>0.2</v>
      </c>
      <c r="R42">
        <f t="shared" si="5"/>
        <v>0.2626</v>
      </c>
      <c r="S42">
        <f t="shared" si="5"/>
        <v>0.6633</v>
      </c>
      <c r="U42" s="37">
        <f t="shared" si="6"/>
        <v>0.73070000000000002</v>
      </c>
      <c r="V42" s="37">
        <f t="shared" si="6"/>
        <v>0.1613</v>
      </c>
      <c r="W42" s="37">
        <f t="shared" si="6"/>
        <v>0.66669999999999996</v>
      </c>
      <c r="X42" s="37">
        <f t="shared" si="6"/>
        <v>0.58399999999999996</v>
      </c>
      <c r="Y42" s="37">
        <f t="shared" si="6"/>
        <v>0.2024</v>
      </c>
      <c r="AA42" s="37">
        <f t="shared" si="7"/>
        <v>0.14149999999999999</v>
      </c>
      <c r="AB42" s="37">
        <f t="shared" si="8"/>
        <v>0.49690000000000001</v>
      </c>
      <c r="AC42" s="37">
        <f t="shared" si="9"/>
        <v>0.1547</v>
      </c>
      <c r="AD42" s="37">
        <f t="shared" si="10"/>
        <v>8.9399999999999993E-2</v>
      </c>
      <c r="AE42" s="37">
        <f t="shared" si="11"/>
        <v>0.54039999999999999</v>
      </c>
      <c r="AG42" s="38">
        <f t="shared" si="12"/>
        <v>0.15529999999999999</v>
      </c>
      <c r="AH42" s="38">
        <f t="shared" si="13"/>
        <v>0.36730000000000002</v>
      </c>
      <c r="AI42" s="38">
        <f t="shared" si="14"/>
        <v>0.21479999999999999</v>
      </c>
      <c r="AJ42" s="38">
        <f t="shared" si="15"/>
        <v>0.21759999999999999</v>
      </c>
      <c r="AK42" s="38">
        <f t="shared" si="16"/>
        <v>0.4002</v>
      </c>
      <c r="AM42" s="38">
        <f t="shared" si="17"/>
        <v>0.2293</v>
      </c>
      <c r="AN42" s="38">
        <f t="shared" si="18"/>
        <v>0.33479999999999999</v>
      </c>
      <c r="AO42" s="38">
        <f t="shared" si="19"/>
        <v>0.28849999999999998</v>
      </c>
      <c r="AP42" s="38">
        <f t="shared" si="20"/>
        <v>7.7399999999999997E-2</v>
      </c>
      <c r="AQ42" s="38">
        <f t="shared" si="21"/>
        <v>0.1198</v>
      </c>
      <c r="AR42" s="38"/>
      <c r="AS42" s="38">
        <f t="shared" si="22"/>
        <v>0.2515</v>
      </c>
      <c r="AT42" s="38">
        <f t="shared" si="23"/>
        <v>0.28000000000000003</v>
      </c>
      <c r="AU42" s="38">
        <f t="shared" si="24"/>
        <v>0.28470000000000001</v>
      </c>
      <c r="AV42" s="38">
        <f t="shared" si="25"/>
        <v>0.22700000000000001</v>
      </c>
      <c r="AW42" s="38">
        <f t="shared" si="26"/>
        <v>0.10920000000000001</v>
      </c>
    </row>
    <row r="43" spans="2:49" ht="15.75" x14ac:dyDescent="0.25">
      <c r="B43">
        <v>0.16</v>
      </c>
      <c r="C43">
        <v>0.51</v>
      </c>
      <c r="D43">
        <v>0.09</v>
      </c>
      <c r="E43">
        <v>0.38</v>
      </c>
      <c r="F43">
        <v>0.1</v>
      </c>
      <c r="G43" t="s">
        <v>23</v>
      </c>
      <c r="H43">
        <f t="shared" si="1"/>
        <v>0.15</v>
      </c>
      <c r="I43">
        <f t="shared" si="1"/>
        <v>0.12590000000000001</v>
      </c>
      <c r="J43">
        <f t="shared" si="1"/>
        <v>8.4000000000000005E-2</v>
      </c>
      <c r="K43">
        <f t="shared" si="1"/>
        <v>7.4499999999999997E-2</v>
      </c>
      <c r="L43" s="47">
        <f t="shared" si="2"/>
        <v>7.4499999999999997E-2</v>
      </c>
      <c r="M43" t="str">
        <f t="shared" si="3"/>
        <v>High</v>
      </c>
      <c r="N43">
        <f t="shared" si="4"/>
        <v>0</v>
      </c>
      <c r="O43">
        <f t="shared" si="5"/>
        <v>0.17780000000000001</v>
      </c>
      <c r="P43">
        <f t="shared" si="5"/>
        <v>0.56669999999999998</v>
      </c>
      <c r="Q43">
        <f t="shared" si="5"/>
        <v>8.8900000000000007E-2</v>
      </c>
      <c r="R43">
        <f t="shared" si="5"/>
        <v>0.38379999999999997</v>
      </c>
      <c r="S43">
        <f t="shared" si="5"/>
        <v>9.1800000000000007E-2</v>
      </c>
      <c r="U43" s="37">
        <f t="shared" si="6"/>
        <v>0.69810000000000005</v>
      </c>
      <c r="V43" s="37">
        <f t="shared" si="6"/>
        <v>0.27660000000000001</v>
      </c>
      <c r="W43" s="37">
        <f t="shared" si="6"/>
        <v>0.8367</v>
      </c>
      <c r="X43" s="37">
        <f t="shared" si="6"/>
        <v>0.44529999999999997</v>
      </c>
      <c r="Y43" s="37">
        <f t="shared" si="6"/>
        <v>0.83179999999999998</v>
      </c>
      <c r="AA43" s="37">
        <f t="shared" si="7"/>
        <v>0.1202</v>
      </c>
      <c r="AB43" s="37">
        <f t="shared" si="8"/>
        <v>0.34399999999999997</v>
      </c>
      <c r="AC43" s="37">
        <f t="shared" si="9"/>
        <v>0.26190000000000002</v>
      </c>
      <c r="AD43" s="37">
        <f t="shared" si="10"/>
        <v>2.3E-2</v>
      </c>
      <c r="AE43" s="37">
        <f t="shared" si="11"/>
        <v>8.0000000000000004E-4</v>
      </c>
      <c r="AG43" s="38">
        <f t="shared" si="12"/>
        <v>0.1341</v>
      </c>
      <c r="AH43" s="38">
        <f t="shared" si="13"/>
        <v>0.21440000000000001</v>
      </c>
      <c r="AI43" s="38">
        <f t="shared" si="14"/>
        <v>0.32190000000000002</v>
      </c>
      <c r="AJ43" s="38">
        <f t="shared" si="15"/>
        <v>0.1053</v>
      </c>
      <c r="AK43" s="38">
        <f t="shared" si="16"/>
        <v>0.14030000000000001</v>
      </c>
      <c r="AM43" s="38">
        <f t="shared" si="17"/>
        <v>0.20810000000000001</v>
      </c>
      <c r="AN43" s="38">
        <f t="shared" si="18"/>
        <v>0.182</v>
      </c>
      <c r="AO43" s="38">
        <f t="shared" si="19"/>
        <v>0.39539999999999997</v>
      </c>
      <c r="AP43" s="38">
        <f t="shared" si="20"/>
        <v>3.5000000000000003E-2</v>
      </c>
      <c r="AQ43" s="38">
        <f t="shared" si="21"/>
        <v>0.41980000000000001</v>
      </c>
      <c r="AR43" s="38"/>
      <c r="AS43" s="38">
        <f t="shared" si="22"/>
        <v>0.2303</v>
      </c>
      <c r="AT43" s="38">
        <f t="shared" si="23"/>
        <v>0.12740000000000001</v>
      </c>
      <c r="AU43" s="38">
        <f t="shared" si="24"/>
        <v>0.39169999999999999</v>
      </c>
      <c r="AV43" s="38">
        <f t="shared" si="25"/>
        <v>0.1147</v>
      </c>
      <c r="AW43" s="38">
        <f t="shared" si="26"/>
        <v>0.64990000000000003</v>
      </c>
    </row>
    <row r="44" spans="2:49" ht="15.75" x14ac:dyDescent="0.25">
      <c r="B44">
        <v>0.12</v>
      </c>
      <c r="C44">
        <v>0.56000000000000005</v>
      </c>
      <c r="D44">
        <v>0.13</v>
      </c>
      <c r="E44">
        <v>0.48</v>
      </c>
      <c r="F44">
        <v>0.32</v>
      </c>
      <c r="G44" t="s">
        <v>21</v>
      </c>
      <c r="H44">
        <f t="shared" si="1"/>
        <v>0.22189999999999999</v>
      </c>
      <c r="I44">
        <f t="shared" si="1"/>
        <v>0.1893</v>
      </c>
      <c r="J44">
        <f t="shared" si="1"/>
        <v>0.1452</v>
      </c>
      <c r="K44">
        <f t="shared" si="1"/>
        <v>0.15509999999999999</v>
      </c>
      <c r="L44" s="47">
        <f t="shared" si="2"/>
        <v>0.1452</v>
      </c>
      <c r="M44" t="str">
        <f t="shared" si="3"/>
        <v>Middle</v>
      </c>
      <c r="N44">
        <f t="shared" si="4"/>
        <v>0</v>
      </c>
      <c r="O44">
        <f t="shared" si="5"/>
        <v>0.1333</v>
      </c>
      <c r="P44">
        <f t="shared" si="5"/>
        <v>0.62219999999999998</v>
      </c>
      <c r="Q44">
        <f t="shared" si="5"/>
        <v>0.1333</v>
      </c>
      <c r="R44">
        <f t="shared" si="5"/>
        <v>0.48480000000000001</v>
      </c>
      <c r="S44">
        <f t="shared" si="5"/>
        <v>0.31630000000000003</v>
      </c>
      <c r="U44" s="37">
        <f t="shared" si="6"/>
        <v>0.76480000000000004</v>
      </c>
      <c r="V44" s="37">
        <f t="shared" si="6"/>
        <v>0.2329</v>
      </c>
      <c r="W44" s="37">
        <f t="shared" si="6"/>
        <v>0.76480000000000004</v>
      </c>
      <c r="X44" s="37">
        <f t="shared" si="6"/>
        <v>0.34699999999999998</v>
      </c>
      <c r="Y44" s="37">
        <f t="shared" si="6"/>
        <v>0.51939999999999997</v>
      </c>
      <c r="AA44" s="37">
        <f t="shared" si="7"/>
        <v>0.16300000000000001</v>
      </c>
      <c r="AB44" s="37">
        <f t="shared" si="8"/>
        <v>0.39739999999999998</v>
      </c>
      <c r="AC44" s="37">
        <f t="shared" si="9"/>
        <v>0.2185</v>
      </c>
      <c r="AD44" s="37">
        <f t="shared" si="10"/>
        <v>0.1168</v>
      </c>
      <c r="AE44" s="37">
        <f t="shared" si="11"/>
        <v>0.21390000000000001</v>
      </c>
      <c r="AG44" s="38">
        <f t="shared" si="12"/>
        <v>0.1769</v>
      </c>
      <c r="AH44" s="38">
        <f t="shared" si="13"/>
        <v>0.26790000000000003</v>
      </c>
      <c r="AI44" s="38">
        <f t="shared" si="14"/>
        <v>0.27860000000000001</v>
      </c>
      <c r="AJ44" s="38">
        <f t="shared" si="15"/>
        <v>1.14E-2</v>
      </c>
      <c r="AK44" s="38">
        <f t="shared" si="16"/>
        <v>7.2900000000000006E-2</v>
      </c>
      <c r="AM44" s="38">
        <f t="shared" si="17"/>
        <v>0.25080000000000002</v>
      </c>
      <c r="AN44" s="38">
        <f t="shared" si="18"/>
        <v>0.23549999999999999</v>
      </c>
      <c r="AO44" s="38">
        <f t="shared" si="19"/>
        <v>0.35210000000000002</v>
      </c>
      <c r="AP44" s="38">
        <f t="shared" si="20"/>
        <v>0.1288</v>
      </c>
      <c r="AQ44" s="38">
        <f t="shared" si="21"/>
        <v>0.20730000000000001</v>
      </c>
      <c r="AR44" s="38"/>
      <c r="AS44" s="38">
        <f t="shared" si="22"/>
        <v>0.27300000000000002</v>
      </c>
      <c r="AT44" s="38">
        <f t="shared" si="23"/>
        <v>0.18079999999999999</v>
      </c>
      <c r="AU44" s="38">
        <f t="shared" si="24"/>
        <v>0.34839999999999999</v>
      </c>
      <c r="AV44" s="38">
        <f t="shared" si="25"/>
        <v>2.0799999999999999E-2</v>
      </c>
      <c r="AW44" s="38">
        <f t="shared" si="26"/>
        <v>0.43780000000000002</v>
      </c>
    </row>
    <row r="45" spans="2:49" ht="15.75" x14ac:dyDescent="0.25">
      <c r="B45">
        <v>0.2</v>
      </c>
      <c r="C45">
        <v>0.85</v>
      </c>
      <c r="D45">
        <v>0.24</v>
      </c>
      <c r="E45">
        <v>0.79</v>
      </c>
      <c r="F45">
        <v>0.85</v>
      </c>
      <c r="G45" t="s">
        <v>20</v>
      </c>
      <c r="H45">
        <f t="shared" si="1"/>
        <v>0.4178</v>
      </c>
      <c r="I45">
        <f t="shared" si="1"/>
        <v>0.4022</v>
      </c>
      <c r="J45">
        <f t="shared" si="1"/>
        <v>0.27250000000000002</v>
      </c>
      <c r="K45">
        <f t="shared" si="1"/>
        <v>0.374</v>
      </c>
      <c r="L45" s="47">
        <f t="shared" si="2"/>
        <v>0.27250000000000002</v>
      </c>
      <c r="M45" t="str">
        <f t="shared" si="3"/>
        <v>Middle</v>
      </c>
      <c r="N45">
        <f t="shared" si="4"/>
        <v>0</v>
      </c>
      <c r="O45">
        <f t="shared" si="5"/>
        <v>0.22220000000000001</v>
      </c>
      <c r="P45">
        <f t="shared" si="5"/>
        <v>0.94440000000000002</v>
      </c>
      <c r="Q45">
        <f t="shared" si="5"/>
        <v>0.25559999999999999</v>
      </c>
      <c r="R45">
        <f t="shared" si="5"/>
        <v>0.79800000000000004</v>
      </c>
      <c r="S45">
        <f t="shared" si="5"/>
        <v>0.85709999999999997</v>
      </c>
      <c r="U45" s="37">
        <f t="shared" si="6"/>
        <v>0.63639999999999997</v>
      </c>
      <c r="V45" s="37">
        <f t="shared" si="6"/>
        <v>2.86E-2</v>
      </c>
      <c r="W45" s="37">
        <f t="shared" si="6"/>
        <v>0.59289999999999998</v>
      </c>
      <c r="X45" s="37">
        <f t="shared" si="6"/>
        <v>0.1123</v>
      </c>
      <c r="Y45" s="37">
        <f t="shared" si="6"/>
        <v>7.6899999999999996E-2</v>
      </c>
      <c r="AA45" s="37">
        <f t="shared" si="7"/>
        <v>7.8200000000000006E-2</v>
      </c>
      <c r="AB45" s="37">
        <f t="shared" si="8"/>
        <v>0.74050000000000005</v>
      </c>
      <c r="AC45" s="37">
        <f t="shared" si="9"/>
        <v>0.10249999999999999</v>
      </c>
      <c r="AD45" s="37">
        <f t="shared" si="10"/>
        <v>0.42559999999999998</v>
      </c>
      <c r="AE45" s="37">
        <f t="shared" si="11"/>
        <v>0.74239999999999995</v>
      </c>
      <c r="AG45" s="38">
        <f t="shared" si="12"/>
        <v>9.2100000000000001E-2</v>
      </c>
      <c r="AH45" s="38">
        <f t="shared" si="13"/>
        <v>0.60970000000000002</v>
      </c>
      <c r="AI45" s="38">
        <f t="shared" si="14"/>
        <v>0.16259999999999999</v>
      </c>
      <c r="AJ45" s="38">
        <f t="shared" si="15"/>
        <v>0.2964</v>
      </c>
      <c r="AK45" s="38">
        <f t="shared" si="16"/>
        <v>0.60260000000000002</v>
      </c>
      <c r="AM45" s="38">
        <f t="shared" si="17"/>
        <v>0.1661</v>
      </c>
      <c r="AN45" s="38">
        <f t="shared" si="18"/>
        <v>0.57669999999999999</v>
      </c>
      <c r="AO45" s="38">
        <f t="shared" si="19"/>
        <v>0.23630000000000001</v>
      </c>
      <c r="AP45" s="38">
        <f t="shared" si="20"/>
        <v>0.43769999999999998</v>
      </c>
      <c r="AQ45" s="38">
        <f t="shared" si="21"/>
        <v>0.31969999999999998</v>
      </c>
      <c r="AR45" s="38"/>
      <c r="AS45" s="38">
        <f t="shared" si="22"/>
        <v>0.1883</v>
      </c>
      <c r="AT45" s="38">
        <f t="shared" si="23"/>
        <v>0.52090000000000003</v>
      </c>
      <c r="AU45" s="38">
        <f t="shared" si="24"/>
        <v>0.2326</v>
      </c>
      <c r="AV45" s="38">
        <f t="shared" si="25"/>
        <v>0.28689999999999999</v>
      </c>
      <c r="AW45" s="38">
        <f t="shared" si="26"/>
        <v>8.9099999999999999E-2</v>
      </c>
    </row>
    <row r="46" spans="2:49" ht="15.75" x14ac:dyDescent="0.25">
      <c r="B46">
        <v>0.16</v>
      </c>
      <c r="C46">
        <v>0.52</v>
      </c>
      <c r="D46">
        <v>0.3</v>
      </c>
      <c r="E46">
        <v>0.09</v>
      </c>
      <c r="F46">
        <v>0.11</v>
      </c>
      <c r="G46" t="s">
        <v>23</v>
      </c>
      <c r="H46">
        <f t="shared" si="1"/>
        <v>0.15590000000000001</v>
      </c>
      <c r="I46">
        <f t="shared" si="1"/>
        <v>0.13189999999999999</v>
      </c>
      <c r="J46">
        <f t="shared" si="1"/>
        <v>8.7800000000000003E-2</v>
      </c>
      <c r="K46">
        <f t="shared" si="1"/>
        <v>0.12470000000000001</v>
      </c>
      <c r="L46" s="47">
        <f t="shared" si="2"/>
        <v>8.7800000000000003E-2</v>
      </c>
      <c r="M46" t="str">
        <f t="shared" si="3"/>
        <v>Middle</v>
      </c>
      <c r="N46">
        <f t="shared" si="4"/>
        <v>0</v>
      </c>
      <c r="O46">
        <f t="shared" si="5"/>
        <v>0.17780000000000001</v>
      </c>
      <c r="P46">
        <f t="shared" si="5"/>
        <v>0.57779999999999998</v>
      </c>
      <c r="Q46">
        <f t="shared" si="5"/>
        <v>0.32219999999999999</v>
      </c>
      <c r="R46">
        <f t="shared" si="5"/>
        <v>9.0899999999999995E-2</v>
      </c>
      <c r="S46">
        <f t="shared" si="5"/>
        <v>0.10199999999999999</v>
      </c>
      <c r="U46" s="37">
        <f t="shared" si="6"/>
        <v>0.69810000000000005</v>
      </c>
      <c r="V46" s="37">
        <f t="shared" si="6"/>
        <v>0.2676</v>
      </c>
      <c r="W46" s="37">
        <f t="shared" si="6"/>
        <v>0.51259999999999994</v>
      </c>
      <c r="X46" s="37">
        <f t="shared" si="6"/>
        <v>0.83330000000000004</v>
      </c>
      <c r="Y46" s="37">
        <f t="shared" si="6"/>
        <v>0.81489999999999996</v>
      </c>
      <c r="AA46" s="37">
        <f t="shared" si="7"/>
        <v>0.1202</v>
      </c>
      <c r="AB46" s="37">
        <f t="shared" si="8"/>
        <v>0.35460000000000003</v>
      </c>
      <c r="AC46" s="37">
        <f t="shared" si="9"/>
        <v>4.0500000000000001E-2</v>
      </c>
      <c r="AD46" s="37">
        <f t="shared" si="10"/>
        <v>0.25340000000000001</v>
      </c>
      <c r="AE46" s="37">
        <f t="shared" si="11"/>
        <v>1.09E-2</v>
      </c>
      <c r="AG46" s="38">
        <f t="shared" si="12"/>
        <v>0.1341</v>
      </c>
      <c r="AH46" s="38">
        <f t="shared" si="13"/>
        <v>0.22509999999999999</v>
      </c>
      <c r="AI46" s="38">
        <f t="shared" si="14"/>
        <v>0.1007</v>
      </c>
      <c r="AJ46" s="38">
        <f t="shared" si="15"/>
        <v>0.38129999999999997</v>
      </c>
      <c r="AK46" s="38">
        <f t="shared" si="16"/>
        <v>0.13020000000000001</v>
      </c>
      <c r="AM46" s="38">
        <f t="shared" si="17"/>
        <v>0.20810000000000001</v>
      </c>
      <c r="AN46" s="38">
        <f t="shared" si="18"/>
        <v>0.19270000000000001</v>
      </c>
      <c r="AO46" s="38">
        <f t="shared" si="19"/>
        <v>0.1744</v>
      </c>
      <c r="AP46" s="38">
        <f t="shared" si="20"/>
        <v>0.2414</v>
      </c>
      <c r="AQ46" s="38">
        <f t="shared" si="21"/>
        <v>0.40989999999999999</v>
      </c>
      <c r="AR46" s="38"/>
      <c r="AS46" s="38">
        <f t="shared" si="22"/>
        <v>0.2303</v>
      </c>
      <c r="AT46" s="38">
        <f t="shared" si="23"/>
        <v>0.13800000000000001</v>
      </c>
      <c r="AU46" s="38">
        <f t="shared" si="24"/>
        <v>0.17069999999999999</v>
      </c>
      <c r="AV46" s="38">
        <f t="shared" si="25"/>
        <v>0.3906</v>
      </c>
      <c r="AW46" s="38">
        <f t="shared" si="26"/>
        <v>0.64</v>
      </c>
    </row>
    <row r="47" spans="2:49" ht="15.75" x14ac:dyDescent="0.25">
      <c r="B47">
        <v>0.21</v>
      </c>
      <c r="C47">
        <v>0.78</v>
      </c>
      <c r="D47">
        <v>0.42</v>
      </c>
      <c r="E47">
        <v>0.32</v>
      </c>
      <c r="F47">
        <v>0.84</v>
      </c>
      <c r="G47" t="s">
        <v>20</v>
      </c>
      <c r="H47">
        <f t="shared" si="1"/>
        <v>0.31319999999999998</v>
      </c>
      <c r="I47">
        <f t="shared" si="1"/>
        <v>0.29959999999999998</v>
      </c>
      <c r="J47">
        <f t="shared" si="1"/>
        <v>0.18579999999999999</v>
      </c>
      <c r="K47">
        <f t="shared" si="1"/>
        <v>0.27329999999999999</v>
      </c>
      <c r="L47" s="47">
        <f t="shared" si="2"/>
        <v>0.18579999999999999</v>
      </c>
      <c r="M47" t="str">
        <f t="shared" si="3"/>
        <v>Middle</v>
      </c>
      <c r="N47">
        <f t="shared" si="4"/>
        <v>0</v>
      </c>
      <c r="O47">
        <f t="shared" si="5"/>
        <v>0.23330000000000001</v>
      </c>
      <c r="P47">
        <f t="shared" si="5"/>
        <v>0.86670000000000003</v>
      </c>
      <c r="Q47">
        <f t="shared" si="5"/>
        <v>0.4556</v>
      </c>
      <c r="R47">
        <f t="shared" si="5"/>
        <v>0.32319999999999999</v>
      </c>
      <c r="S47">
        <f t="shared" si="5"/>
        <v>0.84689999999999999</v>
      </c>
      <c r="U47" s="37">
        <f t="shared" si="6"/>
        <v>0.62170000000000003</v>
      </c>
      <c r="V47" s="37">
        <f t="shared" si="6"/>
        <v>7.1400000000000005E-2</v>
      </c>
      <c r="W47" s="37">
        <f t="shared" si="6"/>
        <v>0.374</v>
      </c>
      <c r="X47" s="37">
        <f t="shared" si="6"/>
        <v>0.51149999999999995</v>
      </c>
      <c r="Y47" s="37">
        <f t="shared" si="6"/>
        <v>8.2900000000000001E-2</v>
      </c>
      <c r="AA47" s="37">
        <f t="shared" si="7"/>
        <v>6.7799999999999999E-2</v>
      </c>
      <c r="AB47" s="37">
        <f t="shared" si="8"/>
        <v>0.65080000000000005</v>
      </c>
      <c r="AC47" s="37">
        <f t="shared" si="9"/>
        <v>8.3000000000000004E-2</v>
      </c>
      <c r="AD47" s="37">
        <f t="shared" si="10"/>
        <v>3.3099999999999997E-2</v>
      </c>
      <c r="AE47" s="37">
        <f t="shared" si="11"/>
        <v>0.73109999999999997</v>
      </c>
      <c r="AG47" s="38">
        <f t="shared" si="12"/>
        <v>8.1699999999999995E-2</v>
      </c>
      <c r="AH47" s="38">
        <f t="shared" si="13"/>
        <v>0.52070000000000005</v>
      </c>
      <c r="AI47" s="38">
        <f t="shared" si="14"/>
        <v>2.29E-2</v>
      </c>
      <c r="AJ47" s="38">
        <f t="shared" si="15"/>
        <v>0.1613</v>
      </c>
      <c r="AK47" s="38">
        <f t="shared" si="16"/>
        <v>0.59119999999999995</v>
      </c>
      <c r="AM47" s="38">
        <f t="shared" si="17"/>
        <v>0.15570000000000001</v>
      </c>
      <c r="AN47" s="38">
        <f t="shared" si="18"/>
        <v>0.48799999999999999</v>
      </c>
      <c r="AO47" s="38">
        <f t="shared" si="19"/>
        <v>5.0900000000000001E-2</v>
      </c>
      <c r="AP47" s="38">
        <f t="shared" si="20"/>
        <v>2.1100000000000001E-2</v>
      </c>
      <c r="AQ47" s="38">
        <f t="shared" si="21"/>
        <v>0.30859999999999999</v>
      </c>
      <c r="AR47" s="38"/>
      <c r="AS47" s="38">
        <f t="shared" si="22"/>
        <v>0.1779</v>
      </c>
      <c r="AT47" s="38">
        <f t="shared" si="23"/>
        <v>0.43259999999999998</v>
      </c>
      <c r="AU47" s="38">
        <f t="shared" si="24"/>
        <v>4.7100000000000003E-2</v>
      </c>
      <c r="AV47" s="38">
        <f t="shared" si="25"/>
        <v>0.17069999999999999</v>
      </c>
      <c r="AW47" s="38">
        <f t="shared" si="26"/>
        <v>7.8200000000000006E-2</v>
      </c>
    </row>
    <row r="48" spans="2:49" ht="15.75" x14ac:dyDescent="0.25">
      <c r="B48">
        <v>0.08</v>
      </c>
      <c r="C48">
        <v>0.56000000000000005</v>
      </c>
      <c r="D48">
        <v>0.33</v>
      </c>
      <c r="E48">
        <v>0.4</v>
      </c>
      <c r="F48">
        <v>0.1</v>
      </c>
      <c r="G48" t="s">
        <v>23</v>
      </c>
      <c r="H48">
        <f t="shared" si="1"/>
        <v>0.13120000000000001</v>
      </c>
      <c r="I48">
        <f t="shared" si="1"/>
        <v>8.9899999999999994E-2</v>
      </c>
      <c r="J48">
        <f t="shared" si="1"/>
        <v>5.45E-2</v>
      </c>
      <c r="K48">
        <f t="shared" si="1"/>
        <v>0.1061</v>
      </c>
      <c r="L48" s="47">
        <f t="shared" si="2"/>
        <v>5.45E-2</v>
      </c>
      <c r="M48" t="str">
        <f t="shared" si="3"/>
        <v>Middle</v>
      </c>
      <c r="N48">
        <f t="shared" si="4"/>
        <v>0</v>
      </c>
      <c r="O48">
        <f t="shared" si="5"/>
        <v>8.8900000000000007E-2</v>
      </c>
      <c r="P48">
        <f t="shared" si="5"/>
        <v>0.62219999999999998</v>
      </c>
      <c r="Q48">
        <f t="shared" si="5"/>
        <v>0.35560000000000003</v>
      </c>
      <c r="R48">
        <f t="shared" si="5"/>
        <v>0.40400000000000003</v>
      </c>
      <c r="S48">
        <f t="shared" si="5"/>
        <v>9.1800000000000007E-2</v>
      </c>
      <c r="U48" s="37">
        <f t="shared" si="6"/>
        <v>0.8367</v>
      </c>
      <c r="V48" s="37">
        <f t="shared" si="6"/>
        <v>0.2329</v>
      </c>
      <c r="W48" s="37">
        <f t="shared" si="6"/>
        <v>0.47539999999999999</v>
      </c>
      <c r="X48" s="37">
        <f t="shared" si="6"/>
        <v>0.42449999999999999</v>
      </c>
      <c r="Y48" s="37">
        <f t="shared" si="6"/>
        <v>0.83179999999999998</v>
      </c>
      <c r="AA48" s="37">
        <f t="shared" si="7"/>
        <v>0.2064</v>
      </c>
      <c r="AB48" s="37">
        <f t="shared" si="8"/>
        <v>0.39739999999999998</v>
      </c>
      <c r="AC48" s="37">
        <f t="shared" si="9"/>
        <v>9.5999999999999992E-3</v>
      </c>
      <c r="AD48" s="37">
        <f t="shared" si="10"/>
        <v>4.1700000000000001E-2</v>
      </c>
      <c r="AE48" s="37">
        <f t="shared" si="11"/>
        <v>8.0000000000000004E-4</v>
      </c>
      <c r="AG48" s="38">
        <f t="shared" si="12"/>
        <v>0.2203</v>
      </c>
      <c r="AH48" s="38">
        <f t="shared" si="13"/>
        <v>0.26790000000000003</v>
      </c>
      <c r="AI48" s="38">
        <f t="shared" si="14"/>
        <v>6.9800000000000001E-2</v>
      </c>
      <c r="AJ48" s="38">
        <f t="shared" si="15"/>
        <v>8.6599999999999996E-2</v>
      </c>
      <c r="AK48" s="38">
        <f t="shared" si="16"/>
        <v>0.14030000000000001</v>
      </c>
      <c r="AM48" s="38">
        <f t="shared" si="17"/>
        <v>0.29409999999999997</v>
      </c>
      <c r="AN48" s="38">
        <f t="shared" si="18"/>
        <v>0.23549999999999999</v>
      </c>
      <c r="AO48" s="38">
        <f t="shared" si="19"/>
        <v>0.14360000000000001</v>
      </c>
      <c r="AP48" s="38">
        <f t="shared" si="20"/>
        <v>5.3699999999999998E-2</v>
      </c>
      <c r="AQ48" s="38">
        <f t="shared" si="21"/>
        <v>0.41980000000000001</v>
      </c>
      <c r="AR48" s="38"/>
      <c r="AS48" s="38">
        <f t="shared" si="22"/>
        <v>0.31630000000000003</v>
      </c>
      <c r="AT48" s="38">
        <f t="shared" si="23"/>
        <v>0.18079999999999999</v>
      </c>
      <c r="AU48" s="38">
        <f t="shared" si="24"/>
        <v>0.13980000000000001</v>
      </c>
      <c r="AV48" s="38">
        <f t="shared" si="25"/>
        <v>9.6000000000000002E-2</v>
      </c>
      <c r="AW48" s="38">
        <f t="shared" si="26"/>
        <v>0.64990000000000003</v>
      </c>
    </row>
    <row r="49" spans="2:49" ht="15.75" x14ac:dyDescent="0.25">
      <c r="B49">
        <v>0.14000000000000001</v>
      </c>
      <c r="C49">
        <v>0.61</v>
      </c>
      <c r="D49">
        <v>0.39</v>
      </c>
      <c r="E49">
        <v>0.56000000000000005</v>
      </c>
      <c r="F49">
        <v>0.56000000000000005</v>
      </c>
      <c r="G49" t="s">
        <v>24</v>
      </c>
      <c r="H49">
        <f t="shared" si="1"/>
        <v>0.25609999999999999</v>
      </c>
      <c r="I49">
        <f t="shared" si="1"/>
        <v>0.2278</v>
      </c>
      <c r="J49">
        <f t="shared" si="1"/>
        <v>0.16839999999999999</v>
      </c>
      <c r="K49">
        <f t="shared" si="1"/>
        <v>0.2225</v>
      </c>
      <c r="L49" s="47">
        <f t="shared" si="2"/>
        <v>0.16839999999999999</v>
      </c>
      <c r="M49" t="str">
        <f t="shared" si="3"/>
        <v>Middle</v>
      </c>
      <c r="N49">
        <f t="shared" si="4"/>
        <v>1</v>
      </c>
      <c r="O49">
        <f t="shared" si="5"/>
        <v>0.15559999999999999</v>
      </c>
      <c r="P49">
        <f t="shared" si="5"/>
        <v>0.67779999999999996</v>
      </c>
      <c r="Q49">
        <f t="shared" si="5"/>
        <v>0.42220000000000002</v>
      </c>
      <c r="R49">
        <f t="shared" si="5"/>
        <v>0.56569999999999998</v>
      </c>
      <c r="S49">
        <f t="shared" si="5"/>
        <v>0.56120000000000003</v>
      </c>
      <c r="U49" s="37">
        <f t="shared" si="6"/>
        <v>0.73070000000000002</v>
      </c>
      <c r="V49" s="37">
        <f t="shared" si="6"/>
        <v>0.192</v>
      </c>
      <c r="W49" s="37">
        <f t="shared" si="6"/>
        <v>0.40629999999999999</v>
      </c>
      <c r="X49" s="37">
        <f t="shared" si="6"/>
        <v>0.27739999999999998</v>
      </c>
      <c r="Y49" s="37">
        <f t="shared" si="6"/>
        <v>0.28110000000000002</v>
      </c>
      <c r="AA49" s="37">
        <f t="shared" si="7"/>
        <v>0.14149999999999999</v>
      </c>
      <c r="AB49" s="37">
        <f t="shared" si="8"/>
        <v>0.45219999999999999</v>
      </c>
      <c r="AC49" s="37">
        <f t="shared" si="9"/>
        <v>5.1999999999999998E-2</v>
      </c>
      <c r="AD49" s="37">
        <f t="shared" si="10"/>
        <v>0.19309999999999999</v>
      </c>
      <c r="AE49" s="37">
        <f t="shared" si="11"/>
        <v>0.44159999999999999</v>
      </c>
      <c r="AG49" s="38">
        <f t="shared" si="12"/>
        <v>0.15529999999999999</v>
      </c>
      <c r="AH49" s="38">
        <f t="shared" si="13"/>
        <v>0.3226</v>
      </c>
      <c r="AI49" s="38">
        <f t="shared" si="14"/>
        <v>8.2000000000000007E-3</v>
      </c>
      <c r="AJ49" s="38">
        <f t="shared" si="15"/>
        <v>6.4899999999999999E-2</v>
      </c>
      <c r="AK49" s="38">
        <f t="shared" si="16"/>
        <v>0.30120000000000002</v>
      </c>
      <c r="AM49" s="38">
        <f t="shared" si="17"/>
        <v>0.2293</v>
      </c>
      <c r="AN49" s="38">
        <f t="shared" si="18"/>
        <v>0.29020000000000001</v>
      </c>
      <c r="AO49" s="38">
        <f t="shared" si="19"/>
        <v>8.1900000000000001E-2</v>
      </c>
      <c r="AP49" s="38">
        <f t="shared" si="20"/>
        <v>0.20519999999999999</v>
      </c>
      <c r="AQ49" s="38">
        <f t="shared" si="21"/>
        <v>2.1000000000000001E-2</v>
      </c>
      <c r="AR49" s="38"/>
      <c r="AS49" s="38">
        <f t="shared" si="22"/>
        <v>0.2515</v>
      </c>
      <c r="AT49" s="38">
        <f t="shared" si="23"/>
        <v>0.2354</v>
      </c>
      <c r="AU49" s="38">
        <f t="shared" si="24"/>
        <v>7.8200000000000006E-2</v>
      </c>
      <c r="AV49" s="38">
        <f t="shared" si="25"/>
        <v>5.5500000000000001E-2</v>
      </c>
      <c r="AW49" s="38">
        <f t="shared" si="26"/>
        <v>0.20830000000000001</v>
      </c>
    </row>
    <row r="50" spans="2:49" ht="15.75" x14ac:dyDescent="0.25">
      <c r="B50">
        <v>0.18</v>
      </c>
      <c r="C50">
        <v>0.7</v>
      </c>
      <c r="D50">
        <v>0.41</v>
      </c>
      <c r="E50">
        <v>0.67</v>
      </c>
      <c r="F50">
        <v>0.33</v>
      </c>
      <c r="G50" t="s">
        <v>24</v>
      </c>
      <c r="H50">
        <f t="shared" si="1"/>
        <v>0.25009999999999999</v>
      </c>
      <c r="I50">
        <f t="shared" si="1"/>
        <v>0.2303</v>
      </c>
      <c r="J50">
        <f t="shared" si="1"/>
        <v>0.1421</v>
      </c>
      <c r="K50">
        <f t="shared" si="1"/>
        <v>0.21249999999999999</v>
      </c>
      <c r="L50" s="47">
        <f t="shared" si="2"/>
        <v>0.1421</v>
      </c>
      <c r="M50" t="str">
        <f t="shared" si="3"/>
        <v>Middle</v>
      </c>
      <c r="N50">
        <f t="shared" si="4"/>
        <v>1</v>
      </c>
      <c r="O50">
        <f t="shared" si="5"/>
        <v>0.2</v>
      </c>
      <c r="P50">
        <f t="shared" si="5"/>
        <v>0.77780000000000005</v>
      </c>
      <c r="Q50">
        <f t="shared" si="5"/>
        <v>0.44440000000000002</v>
      </c>
      <c r="R50">
        <f t="shared" si="5"/>
        <v>0.67679999999999996</v>
      </c>
      <c r="S50">
        <f t="shared" si="5"/>
        <v>0.32650000000000001</v>
      </c>
      <c r="U50" s="37">
        <f t="shared" si="6"/>
        <v>0.66669999999999996</v>
      </c>
      <c r="V50" s="37">
        <f t="shared" si="6"/>
        <v>0.125</v>
      </c>
      <c r="W50" s="37">
        <f t="shared" si="6"/>
        <v>0.38469999999999999</v>
      </c>
      <c r="X50" s="37">
        <f t="shared" si="6"/>
        <v>0.19270000000000001</v>
      </c>
      <c r="Y50" s="37">
        <f t="shared" si="6"/>
        <v>0.50770000000000004</v>
      </c>
      <c r="AA50" s="37">
        <f t="shared" si="7"/>
        <v>9.9099999999999994E-2</v>
      </c>
      <c r="AB50" s="37">
        <f t="shared" si="8"/>
        <v>0.5544</v>
      </c>
      <c r="AC50" s="37">
        <f t="shared" si="9"/>
        <v>7.2599999999999998E-2</v>
      </c>
      <c r="AD50" s="37">
        <f t="shared" si="10"/>
        <v>0.30130000000000001</v>
      </c>
      <c r="AE50" s="37">
        <f t="shared" si="11"/>
        <v>0.2233</v>
      </c>
      <c r="AG50" s="38">
        <f t="shared" si="12"/>
        <v>0.11310000000000001</v>
      </c>
      <c r="AH50" s="38">
        <f t="shared" si="13"/>
        <v>0.42470000000000002</v>
      </c>
      <c r="AI50" s="38">
        <f t="shared" si="14"/>
        <v>1.24E-2</v>
      </c>
      <c r="AJ50" s="38">
        <f t="shared" si="15"/>
        <v>0.17280000000000001</v>
      </c>
      <c r="AK50" s="38">
        <f t="shared" si="16"/>
        <v>8.2400000000000001E-2</v>
      </c>
      <c r="AM50" s="38">
        <f t="shared" si="17"/>
        <v>0.187</v>
      </c>
      <c r="AN50" s="38">
        <f t="shared" si="18"/>
        <v>0.3921</v>
      </c>
      <c r="AO50" s="38">
        <f t="shared" si="19"/>
        <v>6.13E-2</v>
      </c>
      <c r="AP50" s="38">
        <f t="shared" si="20"/>
        <v>0.31330000000000002</v>
      </c>
      <c r="AQ50" s="38">
        <f t="shared" si="21"/>
        <v>0.19789999999999999</v>
      </c>
      <c r="AR50" s="38"/>
      <c r="AS50" s="38">
        <f t="shared" si="22"/>
        <v>0.20930000000000001</v>
      </c>
      <c r="AT50" s="38">
        <f t="shared" si="23"/>
        <v>0.3372</v>
      </c>
      <c r="AU50" s="38">
        <f t="shared" si="24"/>
        <v>5.7599999999999998E-2</v>
      </c>
      <c r="AV50" s="38">
        <f t="shared" si="25"/>
        <v>0.16339999999999999</v>
      </c>
      <c r="AW50" s="38">
        <f t="shared" si="26"/>
        <v>0.42830000000000001</v>
      </c>
    </row>
    <row r="51" spans="2:49" ht="15.75" x14ac:dyDescent="0.25">
      <c r="B51">
        <v>0.22</v>
      </c>
      <c r="C51">
        <v>0.8</v>
      </c>
      <c r="D51">
        <v>0.44</v>
      </c>
      <c r="E51">
        <v>0.78</v>
      </c>
      <c r="F51">
        <v>0.88</v>
      </c>
      <c r="G51" t="s">
        <v>20</v>
      </c>
      <c r="H51">
        <f t="shared" si="1"/>
        <v>0.40570000000000001</v>
      </c>
      <c r="I51">
        <f t="shared" si="1"/>
        <v>0.39429999999999998</v>
      </c>
      <c r="J51">
        <f t="shared" si="1"/>
        <v>0.27329999999999999</v>
      </c>
      <c r="K51">
        <f t="shared" si="1"/>
        <v>0.36170000000000002</v>
      </c>
      <c r="L51" s="47">
        <f t="shared" si="2"/>
        <v>0.27329999999999999</v>
      </c>
      <c r="M51" t="str">
        <f t="shared" si="3"/>
        <v>Middle</v>
      </c>
      <c r="N51">
        <f t="shared" si="4"/>
        <v>0</v>
      </c>
      <c r="O51">
        <f t="shared" si="5"/>
        <v>0.24440000000000001</v>
      </c>
      <c r="P51">
        <f t="shared" si="5"/>
        <v>0.88890000000000002</v>
      </c>
      <c r="Q51">
        <f t="shared" si="5"/>
        <v>0.4778</v>
      </c>
      <c r="R51">
        <f t="shared" si="5"/>
        <v>0.78790000000000004</v>
      </c>
      <c r="S51">
        <f t="shared" si="5"/>
        <v>0.88780000000000003</v>
      </c>
      <c r="U51" s="37">
        <f t="shared" si="6"/>
        <v>0.60719999999999996</v>
      </c>
      <c r="V51" s="37">
        <f t="shared" si="6"/>
        <v>5.8799999999999998E-2</v>
      </c>
      <c r="W51" s="37">
        <f t="shared" si="6"/>
        <v>0.35339999999999999</v>
      </c>
      <c r="X51" s="37">
        <f t="shared" si="6"/>
        <v>0.1186</v>
      </c>
      <c r="Y51" s="37">
        <f t="shared" si="6"/>
        <v>5.9400000000000001E-2</v>
      </c>
      <c r="AA51" s="37">
        <f t="shared" si="7"/>
        <v>5.74E-2</v>
      </c>
      <c r="AB51" s="37">
        <f t="shared" si="8"/>
        <v>0.67589999999999995</v>
      </c>
      <c r="AC51" s="37">
        <f t="shared" si="9"/>
        <v>0.1037</v>
      </c>
      <c r="AD51" s="37">
        <f t="shared" si="10"/>
        <v>0.41489999999999999</v>
      </c>
      <c r="AE51" s="37">
        <f t="shared" si="11"/>
        <v>0.77680000000000005</v>
      </c>
      <c r="AG51" s="38">
        <f t="shared" si="12"/>
        <v>7.1300000000000002E-2</v>
      </c>
      <c r="AH51" s="38">
        <f t="shared" si="13"/>
        <v>0.54559999999999997</v>
      </c>
      <c r="AI51" s="38">
        <f t="shared" si="14"/>
        <v>4.3499999999999997E-2</v>
      </c>
      <c r="AJ51" s="38">
        <f t="shared" si="15"/>
        <v>0.2858</v>
      </c>
      <c r="AK51" s="38">
        <f t="shared" si="16"/>
        <v>0.63700000000000001</v>
      </c>
      <c r="AM51" s="38">
        <f t="shared" si="17"/>
        <v>0.1452</v>
      </c>
      <c r="AN51" s="38">
        <f t="shared" si="18"/>
        <v>0.51280000000000003</v>
      </c>
      <c r="AO51" s="38">
        <f t="shared" si="19"/>
        <v>3.0200000000000001E-2</v>
      </c>
      <c r="AP51" s="38">
        <f t="shared" si="20"/>
        <v>0.42699999999999999</v>
      </c>
      <c r="AQ51" s="38">
        <f t="shared" si="21"/>
        <v>0.35339999999999999</v>
      </c>
      <c r="AR51" s="38"/>
      <c r="AS51" s="38">
        <f t="shared" si="22"/>
        <v>0.16750000000000001</v>
      </c>
      <c r="AT51" s="38">
        <f t="shared" si="23"/>
        <v>0.45729999999999998</v>
      </c>
      <c r="AU51" s="38">
        <f t="shared" si="24"/>
        <v>2.64E-2</v>
      </c>
      <c r="AV51" s="38">
        <f t="shared" si="25"/>
        <v>0.27629999999999999</v>
      </c>
      <c r="AW51" s="38">
        <f t="shared" si="26"/>
        <v>0.1221</v>
      </c>
    </row>
    <row r="52" spans="2:49" ht="15.75" x14ac:dyDescent="0.25">
      <c r="B52">
        <v>0.1</v>
      </c>
      <c r="C52">
        <v>0.6</v>
      </c>
      <c r="D52">
        <v>0.51</v>
      </c>
      <c r="E52">
        <v>0.1</v>
      </c>
      <c r="F52">
        <v>0.01</v>
      </c>
      <c r="G52" t="s">
        <v>23</v>
      </c>
      <c r="H52">
        <f t="shared" si="1"/>
        <v>0.22770000000000001</v>
      </c>
      <c r="I52">
        <f t="shared" si="1"/>
        <v>0.1908</v>
      </c>
      <c r="J52">
        <f t="shared" si="1"/>
        <v>0.14230000000000001</v>
      </c>
      <c r="K52">
        <f t="shared" si="1"/>
        <v>0.16919999999999999</v>
      </c>
      <c r="L52" s="47">
        <f t="shared" si="2"/>
        <v>0.14230000000000001</v>
      </c>
      <c r="M52" t="str">
        <f t="shared" si="3"/>
        <v>Middle</v>
      </c>
      <c r="N52">
        <f t="shared" si="4"/>
        <v>0</v>
      </c>
      <c r="O52">
        <f t="shared" si="5"/>
        <v>0.1111</v>
      </c>
      <c r="P52">
        <f t="shared" si="5"/>
        <v>0.66669999999999996</v>
      </c>
      <c r="Q52">
        <f t="shared" si="5"/>
        <v>0.55559999999999998</v>
      </c>
      <c r="R52">
        <f t="shared" si="5"/>
        <v>0.10100000000000001</v>
      </c>
      <c r="S52">
        <f t="shared" si="5"/>
        <v>0</v>
      </c>
      <c r="U52" s="37">
        <f t="shared" si="6"/>
        <v>0.8</v>
      </c>
      <c r="V52" s="37">
        <f t="shared" si="6"/>
        <v>0.2</v>
      </c>
      <c r="W52" s="37">
        <f t="shared" si="6"/>
        <v>0.28570000000000001</v>
      </c>
      <c r="X52" s="37">
        <f t="shared" si="6"/>
        <v>0.8165</v>
      </c>
      <c r="Y52" s="37">
        <f t="shared" si="6"/>
        <v>1</v>
      </c>
      <c r="AA52" s="37">
        <f t="shared" si="7"/>
        <v>0.18459999999999999</v>
      </c>
      <c r="AB52" s="37">
        <f t="shared" si="8"/>
        <v>0.44109999999999999</v>
      </c>
      <c r="AC52" s="37">
        <f t="shared" si="9"/>
        <v>0.17699999999999999</v>
      </c>
      <c r="AD52" s="37">
        <f t="shared" si="10"/>
        <v>0.24340000000000001</v>
      </c>
      <c r="AE52" s="37">
        <f t="shared" si="11"/>
        <v>9.2600000000000002E-2</v>
      </c>
      <c r="AG52" s="38">
        <f t="shared" si="12"/>
        <v>0.19850000000000001</v>
      </c>
      <c r="AH52" s="38">
        <f t="shared" si="13"/>
        <v>0.31159999999999999</v>
      </c>
      <c r="AI52" s="38">
        <f t="shared" si="14"/>
        <v>0.1168</v>
      </c>
      <c r="AJ52" s="38">
        <f t="shared" si="15"/>
        <v>0.37130000000000002</v>
      </c>
      <c r="AK52" s="38">
        <f t="shared" si="16"/>
        <v>0.2336</v>
      </c>
      <c r="AM52" s="38">
        <f t="shared" si="17"/>
        <v>0.27229999999999999</v>
      </c>
      <c r="AN52" s="38">
        <f t="shared" si="18"/>
        <v>0.27910000000000001</v>
      </c>
      <c r="AO52" s="38">
        <f t="shared" si="19"/>
        <v>4.3099999999999999E-2</v>
      </c>
      <c r="AP52" s="38">
        <f t="shared" si="20"/>
        <v>0.23150000000000001</v>
      </c>
      <c r="AQ52" s="38">
        <f t="shared" si="21"/>
        <v>0.51239999999999997</v>
      </c>
      <c r="AR52" s="38"/>
      <c r="AS52" s="38">
        <f t="shared" si="22"/>
        <v>0.29449999999999998</v>
      </c>
      <c r="AT52" s="38">
        <f t="shared" si="23"/>
        <v>0.22439999999999999</v>
      </c>
      <c r="AU52" s="38">
        <f t="shared" si="24"/>
        <v>4.6800000000000001E-2</v>
      </c>
      <c r="AV52" s="38">
        <f t="shared" si="25"/>
        <v>0.38069999999999998</v>
      </c>
      <c r="AW52" s="38">
        <f t="shared" si="26"/>
        <v>0.74139999999999995</v>
      </c>
    </row>
    <row r="53" spans="2:49" ht="15.75" x14ac:dyDescent="0.25">
      <c r="B53">
        <v>0.15</v>
      </c>
      <c r="C53">
        <v>0.67</v>
      </c>
      <c r="D53">
        <v>0.56000000000000005</v>
      </c>
      <c r="E53">
        <v>7.0000000000000007E-2</v>
      </c>
      <c r="F53">
        <v>0.66</v>
      </c>
      <c r="G53" t="s">
        <v>24</v>
      </c>
      <c r="H53">
        <f t="shared" si="1"/>
        <v>0.33889999999999998</v>
      </c>
      <c r="I53">
        <f t="shared" si="1"/>
        <v>0.31280000000000002</v>
      </c>
      <c r="J53">
        <f t="shared" si="1"/>
        <v>0.23780000000000001</v>
      </c>
      <c r="K53">
        <f t="shared" si="1"/>
        <v>0.2697</v>
      </c>
      <c r="L53" s="47">
        <f t="shared" si="2"/>
        <v>0.23780000000000001</v>
      </c>
      <c r="M53" t="str">
        <f t="shared" si="3"/>
        <v>Middle</v>
      </c>
      <c r="N53">
        <f t="shared" si="4"/>
        <v>1</v>
      </c>
      <c r="O53">
        <f t="shared" si="5"/>
        <v>0.16669999999999999</v>
      </c>
      <c r="P53">
        <f t="shared" si="5"/>
        <v>0.74439999999999995</v>
      </c>
      <c r="Q53">
        <f t="shared" si="5"/>
        <v>0.61109999999999998</v>
      </c>
      <c r="R53">
        <f t="shared" si="5"/>
        <v>7.0699999999999999E-2</v>
      </c>
      <c r="S53">
        <f t="shared" si="5"/>
        <v>0.6633</v>
      </c>
      <c r="U53" s="37">
        <f t="shared" si="6"/>
        <v>0.71419999999999995</v>
      </c>
      <c r="V53" s="37">
        <f t="shared" si="6"/>
        <v>0.14649999999999999</v>
      </c>
      <c r="W53" s="37">
        <f t="shared" si="6"/>
        <v>0.2414</v>
      </c>
      <c r="X53" s="37">
        <f t="shared" si="6"/>
        <v>0.8679</v>
      </c>
      <c r="Y53" s="37">
        <f t="shared" si="6"/>
        <v>0.2024</v>
      </c>
      <c r="AA53" s="37">
        <f t="shared" si="7"/>
        <v>0.1308</v>
      </c>
      <c r="AB53" s="37">
        <f t="shared" si="8"/>
        <v>0.51959999999999995</v>
      </c>
      <c r="AC53" s="37">
        <f t="shared" si="9"/>
        <v>0.2303</v>
      </c>
      <c r="AD53" s="37">
        <f t="shared" si="10"/>
        <v>0.27350000000000002</v>
      </c>
      <c r="AE53" s="37">
        <f t="shared" si="11"/>
        <v>0.54039999999999999</v>
      </c>
      <c r="AG53" s="38">
        <f t="shared" si="12"/>
        <v>0.1447</v>
      </c>
      <c r="AH53" s="38">
        <f t="shared" si="13"/>
        <v>0.39</v>
      </c>
      <c r="AI53" s="38">
        <f t="shared" si="14"/>
        <v>0.17</v>
      </c>
      <c r="AJ53" s="38">
        <f t="shared" si="15"/>
        <v>0.4012</v>
      </c>
      <c r="AK53" s="38">
        <f t="shared" si="16"/>
        <v>0.4002</v>
      </c>
      <c r="AM53" s="38">
        <f t="shared" si="17"/>
        <v>0.21859999999999999</v>
      </c>
      <c r="AN53" s="38">
        <f t="shared" si="18"/>
        <v>0.35749999999999998</v>
      </c>
      <c r="AO53" s="38">
        <f t="shared" si="19"/>
        <v>9.6199999999999994E-2</v>
      </c>
      <c r="AP53" s="38">
        <f t="shared" si="20"/>
        <v>0.26150000000000001</v>
      </c>
      <c r="AQ53" s="38">
        <f t="shared" si="21"/>
        <v>0.1198</v>
      </c>
      <c r="AR53" s="38"/>
      <c r="AS53" s="38">
        <f t="shared" si="22"/>
        <v>0.2409</v>
      </c>
      <c r="AT53" s="38">
        <f t="shared" si="23"/>
        <v>0.30259999999999998</v>
      </c>
      <c r="AU53" s="38">
        <f t="shared" si="24"/>
        <v>0.1</v>
      </c>
      <c r="AV53" s="38">
        <f t="shared" si="25"/>
        <v>0.41060000000000002</v>
      </c>
      <c r="AW53" s="38">
        <f t="shared" si="26"/>
        <v>0.10920000000000001</v>
      </c>
    </row>
    <row r="54" spans="2:49" ht="15.75" x14ac:dyDescent="0.25">
      <c r="B54">
        <v>0</v>
      </c>
      <c r="C54">
        <v>0.62</v>
      </c>
      <c r="D54">
        <v>0.52</v>
      </c>
      <c r="E54">
        <v>0.26</v>
      </c>
      <c r="F54">
        <v>7.0000000000000007E-2</v>
      </c>
      <c r="G54" t="s">
        <v>23</v>
      </c>
      <c r="H54">
        <f t="shared" si="1"/>
        <v>0.21329999999999999</v>
      </c>
      <c r="I54">
        <f t="shared" si="1"/>
        <v>0.154</v>
      </c>
      <c r="J54">
        <f t="shared" si="1"/>
        <v>0.1235</v>
      </c>
      <c r="K54">
        <f t="shared" si="1"/>
        <v>0.1527</v>
      </c>
      <c r="L54" s="47">
        <f t="shared" si="2"/>
        <v>0.1235</v>
      </c>
      <c r="M54" t="str">
        <f t="shared" si="3"/>
        <v>Middle</v>
      </c>
      <c r="N54">
        <f t="shared" si="4"/>
        <v>0</v>
      </c>
      <c r="O54">
        <f t="shared" si="5"/>
        <v>0</v>
      </c>
      <c r="P54">
        <f t="shared" si="5"/>
        <v>0.68889999999999996</v>
      </c>
      <c r="Q54">
        <f t="shared" si="5"/>
        <v>0.56669999999999998</v>
      </c>
      <c r="R54">
        <f t="shared" si="5"/>
        <v>0.2626</v>
      </c>
      <c r="S54">
        <f t="shared" si="5"/>
        <v>6.1199999999999997E-2</v>
      </c>
      <c r="U54" s="37">
        <f t="shared" si="6"/>
        <v>1</v>
      </c>
      <c r="V54" s="37">
        <f t="shared" si="6"/>
        <v>0.1842</v>
      </c>
      <c r="W54" s="37">
        <f t="shared" si="6"/>
        <v>0.27660000000000001</v>
      </c>
      <c r="X54" s="37">
        <f t="shared" si="6"/>
        <v>0.58399999999999996</v>
      </c>
      <c r="Y54" s="37">
        <f t="shared" si="6"/>
        <v>0.88470000000000004</v>
      </c>
      <c r="AA54" s="37">
        <f t="shared" si="7"/>
        <v>0.29670000000000002</v>
      </c>
      <c r="AB54" s="37">
        <f t="shared" si="8"/>
        <v>0.4632</v>
      </c>
      <c r="AC54" s="37">
        <f t="shared" si="9"/>
        <v>0.18759999999999999</v>
      </c>
      <c r="AD54" s="37">
        <f t="shared" si="10"/>
        <v>8.9399999999999993E-2</v>
      </c>
      <c r="AE54" s="37">
        <f t="shared" si="11"/>
        <v>2.98E-2</v>
      </c>
      <c r="AG54" s="38">
        <f t="shared" si="12"/>
        <v>0.31059999999999999</v>
      </c>
      <c r="AH54" s="38">
        <f t="shared" si="13"/>
        <v>0.3337</v>
      </c>
      <c r="AI54" s="38">
        <f t="shared" si="14"/>
        <v>0.12740000000000001</v>
      </c>
      <c r="AJ54" s="38">
        <f t="shared" si="15"/>
        <v>0.21759999999999999</v>
      </c>
      <c r="AK54" s="38">
        <f t="shared" si="16"/>
        <v>0.17080000000000001</v>
      </c>
      <c r="AM54" s="38">
        <f t="shared" si="17"/>
        <v>0.38429999999999997</v>
      </c>
      <c r="AN54" s="38">
        <f t="shared" si="18"/>
        <v>0.30120000000000002</v>
      </c>
      <c r="AO54" s="38">
        <f t="shared" si="19"/>
        <v>5.3600000000000002E-2</v>
      </c>
      <c r="AP54" s="38">
        <f t="shared" si="20"/>
        <v>7.7399999999999997E-2</v>
      </c>
      <c r="AQ54" s="38">
        <f t="shared" si="21"/>
        <v>0.45019999999999999</v>
      </c>
      <c r="AR54" s="38"/>
      <c r="AS54" s="38">
        <f t="shared" si="22"/>
        <v>0.40639999999999998</v>
      </c>
      <c r="AT54" s="38">
        <f t="shared" si="23"/>
        <v>0.2465</v>
      </c>
      <c r="AU54" s="38">
        <f t="shared" si="24"/>
        <v>5.74E-2</v>
      </c>
      <c r="AV54" s="38">
        <f t="shared" si="25"/>
        <v>0.22700000000000001</v>
      </c>
      <c r="AW54" s="38">
        <f t="shared" si="26"/>
        <v>0.67989999999999995</v>
      </c>
    </row>
    <row r="55" spans="2:49" ht="15.75" x14ac:dyDescent="0.25">
      <c r="B55">
        <v>0.11</v>
      </c>
      <c r="C55">
        <v>0.88</v>
      </c>
      <c r="D55">
        <v>0.67</v>
      </c>
      <c r="E55">
        <v>0.66</v>
      </c>
      <c r="F55">
        <v>0.89</v>
      </c>
      <c r="G55" t="s">
        <v>20</v>
      </c>
      <c r="H55">
        <f t="shared" si="1"/>
        <v>0.47720000000000001</v>
      </c>
      <c r="I55">
        <f t="shared" si="1"/>
        <v>0.4425</v>
      </c>
      <c r="J55">
        <f t="shared" si="1"/>
        <v>0.32379999999999998</v>
      </c>
      <c r="K55">
        <f t="shared" si="1"/>
        <v>0.38340000000000002</v>
      </c>
      <c r="L55" s="47">
        <f t="shared" si="2"/>
        <v>0.32379999999999998</v>
      </c>
      <c r="M55" t="str">
        <f t="shared" si="3"/>
        <v>Middle</v>
      </c>
      <c r="N55">
        <f t="shared" si="4"/>
        <v>0</v>
      </c>
      <c r="O55">
        <f t="shared" ref="O55:S105" si="27">ROUND((B55-B$148)/(B$149-B$148),4)</f>
        <v>0.1222</v>
      </c>
      <c r="P55">
        <f t="shared" si="27"/>
        <v>0.9778</v>
      </c>
      <c r="Q55">
        <f t="shared" si="27"/>
        <v>0.73329999999999995</v>
      </c>
      <c r="R55">
        <f t="shared" si="27"/>
        <v>0.66669999999999996</v>
      </c>
      <c r="S55">
        <f t="shared" si="27"/>
        <v>0.89800000000000002</v>
      </c>
      <c r="U55" s="37">
        <f t="shared" ref="U55:Y105" si="28">ROUND((1-O55)/(1+O55),4)</f>
        <v>0.78220000000000001</v>
      </c>
      <c r="V55" s="37">
        <f t="shared" si="28"/>
        <v>1.12E-2</v>
      </c>
      <c r="W55" s="37">
        <f t="shared" si="28"/>
        <v>0.15390000000000001</v>
      </c>
      <c r="X55" s="37">
        <f t="shared" si="28"/>
        <v>0.2</v>
      </c>
      <c r="Y55" s="37">
        <f t="shared" si="28"/>
        <v>5.3699999999999998E-2</v>
      </c>
      <c r="AA55" s="37">
        <f t="shared" si="7"/>
        <v>0.17369999999999999</v>
      </c>
      <c r="AB55" s="37">
        <f t="shared" si="8"/>
        <v>0.78100000000000003</v>
      </c>
      <c r="AC55" s="37">
        <f t="shared" si="9"/>
        <v>0.35160000000000002</v>
      </c>
      <c r="AD55" s="37">
        <f t="shared" si="10"/>
        <v>0.29120000000000001</v>
      </c>
      <c r="AE55" s="37">
        <f t="shared" si="11"/>
        <v>0.78849999999999998</v>
      </c>
      <c r="AG55" s="38">
        <f t="shared" si="12"/>
        <v>0.18759999999999999</v>
      </c>
      <c r="AH55" s="38">
        <f t="shared" si="13"/>
        <v>0.64980000000000004</v>
      </c>
      <c r="AI55" s="38">
        <f t="shared" si="14"/>
        <v>0.29120000000000001</v>
      </c>
      <c r="AJ55" s="38">
        <f t="shared" si="15"/>
        <v>0.16270000000000001</v>
      </c>
      <c r="AK55" s="38">
        <f t="shared" si="16"/>
        <v>0.64870000000000005</v>
      </c>
      <c r="AM55" s="38">
        <f t="shared" si="17"/>
        <v>0.26150000000000001</v>
      </c>
      <c r="AN55" s="38">
        <f t="shared" si="18"/>
        <v>0.61670000000000003</v>
      </c>
      <c r="AO55" s="38">
        <f t="shared" si="19"/>
        <v>0.2172</v>
      </c>
      <c r="AP55" s="38">
        <f t="shared" si="20"/>
        <v>0.30320000000000003</v>
      </c>
      <c r="AQ55" s="38">
        <f t="shared" si="21"/>
        <v>0.36470000000000002</v>
      </c>
      <c r="AR55" s="38"/>
      <c r="AS55" s="38">
        <f t="shared" si="22"/>
        <v>0.28370000000000001</v>
      </c>
      <c r="AT55" s="38">
        <f t="shared" si="23"/>
        <v>0.5605</v>
      </c>
      <c r="AU55" s="38">
        <f t="shared" si="24"/>
        <v>0.221</v>
      </c>
      <c r="AV55" s="38">
        <f t="shared" si="25"/>
        <v>0.15329999999999999</v>
      </c>
      <c r="AW55" s="38">
        <f t="shared" si="26"/>
        <v>0.1331</v>
      </c>
    </row>
    <row r="56" spans="2:49" ht="15.75" x14ac:dyDescent="0.25">
      <c r="B56">
        <v>0.08</v>
      </c>
      <c r="C56">
        <v>0.56000000000000005</v>
      </c>
      <c r="D56">
        <v>0.7</v>
      </c>
      <c r="E56">
        <v>0.14000000000000001</v>
      </c>
      <c r="F56">
        <v>0.1</v>
      </c>
      <c r="G56" t="s">
        <v>23</v>
      </c>
      <c r="H56">
        <f t="shared" si="1"/>
        <v>0.23899999999999999</v>
      </c>
      <c r="I56">
        <f t="shared" si="1"/>
        <v>0.19769999999999999</v>
      </c>
      <c r="J56">
        <f t="shared" si="1"/>
        <v>0.1623</v>
      </c>
      <c r="K56">
        <f t="shared" si="1"/>
        <v>0.1386</v>
      </c>
      <c r="L56" s="47">
        <f t="shared" si="2"/>
        <v>0.1386</v>
      </c>
      <c r="M56" t="str">
        <f t="shared" si="3"/>
        <v>High</v>
      </c>
      <c r="N56">
        <f t="shared" si="4"/>
        <v>0</v>
      </c>
      <c r="O56">
        <f t="shared" si="27"/>
        <v>8.8900000000000007E-2</v>
      </c>
      <c r="P56">
        <f t="shared" si="27"/>
        <v>0.62219999999999998</v>
      </c>
      <c r="Q56">
        <f t="shared" si="27"/>
        <v>0.76670000000000005</v>
      </c>
      <c r="R56">
        <f t="shared" si="27"/>
        <v>0.1414</v>
      </c>
      <c r="S56">
        <f t="shared" si="27"/>
        <v>9.1800000000000007E-2</v>
      </c>
      <c r="U56" s="37">
        <f t="shared" si="28"/>
        <v>0.8367</v>
      </c>
      <c r="V56" s="37">
        <f t="shared" si="28"/>
        <v>0.2329</v>
      </c>
      <c r="W56" s="37">
        <f t="shared" si="28"/>
        <v>0.1321</v>
      </c>
      <c r="X56" s="37">
        <f t="shared" si="28"/>
        <v>0.75219999999999998</v>
      </c>
      <c r="Y56" s="37">
        <f t="shared" si="28"/>
        <v>0.83179999999999998</v>
      </c>
      <c r="AA56" s="37">
        <f t="shared" si="7"/>
        <v>0.2064</v>
      </c>
      <c r="AB56" s="37">
        <f t="shared" si="8"/>
        <v>0.39739999999999998</v>
      </c>
      <c r="AC56" s="37">
        <f t="shared" si="9"/>
        <v>0.3861</v>
      </c>
      <c r="AD56" s="37">
        <f t="shared" si="10"/>
        <v>0.2041</v>
      </c>
      <c r="AE56" s="37">
        <f t="shared" si="11"/>
        <v>8.0000000000000004E-4</v>
      </c>
      <c r="AG56" s="38">
        <f t="shared" si="12"/>
        <v>0.2203</v>
      </c>
      <c r="AH56" s="38">
        <f t="shared" si="13"/>
        <v>0.26790000000000003</v>
      </c>
      <c r="AI56" s="38">
        <f t="shared" si="14"/>
        <v>0.3256</v>
      </c>
      <c r="AJ56" s="38">
        <f t="shared" si="15"/>
        <v>0.33210000000000001</v>
      </c>
      <c r="AK56" s="38">
        <f t="shared" si="16"/>
        <v>0.14030000000000001</v>
      </c>
      <c r="AM56" s="38">
        <f t="shared" si="17"/>
        <v>0.29409999999999997</v>
      </c>
      <c r="AN56" s="38">
        <f t="shared" si="18"/>
        <v>0.23549999999999999</v>
      </c>
      <c r="AO56" s="38">
        <f t="shared" si="19"/>
        <v>0.25140000000000001</v>
      </c>
      <c r="AP56" s="38">
        <f t="shared" si="20"/>
        <v>0.19209999999999999</v>
      </c>
      <c r="AQ56" s="38">
        <f t="shared" si="21"/>
        <v>0.41980000000000001</v>
      </c>
      <c r="AR56" s="38"/>
      <c r="AS56" s="38">
        <f t="shared" si="22"/>
        <v>0.31630000000000003</v>
      </c>
      <c r="AT56" s="38">
        <f t="shared" si="23"/>
        <v>0.18079999999999999</v>
      </c>
      <c r="AU56" s="38">
        <f t="shared" si="24"/>
        <v>0.25519999999999998</v>
      </c>
      <c r="AV56" s="38">
        <f t="shared" si="25"/>
        <v>0.34150000000000003</v>
      </c>
      <c r="AW56" s="38">
        <f t="shared" si="26"/>
        <v>0.64990000000000003</v>
      </c>
    </row>
    <row r="57" spans="2:49" ht="15.75" x14ac:dyDescent="0.25">
      <c r="B57">
        <v>0.21</v>
      </c>
      <c r="C57">
        <v>0.9</v>
      </c>
      <c r="D57">
        <v>0.9</v>
      </c>
      <c r="E57">
        <v>0.22</v>
      </c>
      <c r="F57">
        <v>0.92</v>
      </c>
      <c r="G57" t="s">
        <v>20</v>
      </c>
      <c r="H57">
        <f t="shared" si="1"/>
        <v>0.49270000000000003</v>
      </c>
      <c r="I57">
        <f t="shared" si="1"/>
        <v>0.47910000000000003</v>
      </c>
      <c r="J57">
        <f t="shared" si="1"/>
        <v>0.33379999999999999</v>
      </c>
      <c r="K57">
        <f t="shared" si="1"/>
        <v>0.34200000000000003</v>
      </c>
      <c r="L57" s="47">
        <f t="shared" si="2"/>
        <v>0.33379999999999999</v>
      </c>
      <c r="M57" t="str">
        <f t="shared" si="3"/>
        <v>Middle</v>
      </c>
      <c r="N57">
        <f t="shared" si="4"/>
        <v>0</v>
      </c>
      <c r="O57">
        <f t="shared" si="27"/>
        <v>0.23330000000000001</v>
      </c>
      <c r="P57">
        <f t="shared" si="27"/>
        <v>1</v>
      </c>
      <c r="Q57">
        <f t="shared" si="27"/>
        <v>0.9889</v>
      </c>
      <c r="R57">
        <f t="shared" si="27"/>
        <v>0.22220000000000001</v>
      </c>
      <c r="S57">
        <f t="shared" si="27"/>
        <v>0.92859999999999998</v>
      </c>
      <c r="U57" s="37">
        <f t="shared" si="28"/>
        <v>0.62170000000000003</v>
      </c>
      <c r="V57" s="37">
        <f t="shared" si="28"/>
        <v>0</v>
      </c>
      <c r="W57" s="37">
        <f t="shared" si="28"/>
        <v>5.5999999999999999E-3</v>
      </c>
      <c r="X57" s="37">
        <f t="shared" si="28"/>
        <v>0.63639999999999997</v>
      </c>
      <c r="Y57" s="37">
        <f t="shared" si="28"/>
        <v>3.6999999999999998E-2</v>
      </c>
      <c r="AA57" s="37">
        <f t="shared" si="7"/>
        <v>6.7799999999999999E-2</v>
      </c>
      <c r="AB57" s="37">
        <f t="shared" si="8"/>
        <v>0.8085</v>
      </c>
      <c r="AC57" s="37">
        <f t="shared" si="9"/>
        <v>0.63590000000000002</v>
      </c>
      <c r="AD57" s="37">
        <f t="shared" si="10"/>
        <v>0.12720000000000001</v>
      </c>
      <c r="AE57" s="37">
        <f t="shared" si="11"/>
        <v>0.82399999999999995</v>
      </c>
      <c r="AG57" s="38">
        <f t="shared" si="12"/>
        <v>8.1699999999999995E-2</v>
      </c>
      <c r="AH57" s="38">
        <f t="shared" si="13"/>
        <v>0.67710000000000004</v>
      </c>
      <c r="AI57" s="38">
        <f t="shared" si="14"/>
        <v>0.57389999999999997</v>
      </c>
      <c r="AJ57" s="38">
        <f t="shared" si="15"/>
        <v>0.25540000000000002</v>
      </c>
      <c r="AK57" s="38">
        <f t="shared" si="16"/>
        <v>0.68410000000000004</v>
      </c>
      <c r="AM57" s="38">
        <f t="shared" si="17"/>
        <v>0.15570000000000001</v>
      </c>
      <c r="AN57" s="38">
        <f t="shared" si="18"/>
        <v>0.64380000000000004</v>
      </c>
      <c r="AO57" s="38">
        <f t="shared" si="19"/>
        <v>0.49769999999999998</v>
      </c>
      <c r="AP57" s="38">
        <f t="shared" si="20"/>
        <v>0.1152</v>
      </c>
      <c r="AQ57" s="38">
        <f t="shared" si="21"/>
        <v>0.3992</v>
      </c>
      <c r="AR57" s="38"/>
      <c r="AS57" s="38">
        <f t="shared" si="22"/>
        <v>0.1779</v>
      </c>
      <c r="AT57" s="38">
        <f t="shared" si="23"/>
        <v>0.58750000000000002</v>
      </c>
      <c r="AU57" s="38">
        <f t="shared" si="24"/>
        <v>0.50160000000000005</v>
      </c>
      <c r="AV57" s="38">
        <f t="shared" si="25"/>
        <v>0.26479999999999998</v>
      </c>
      <c r="AW57" s="38">
        <f t="shared" si="26"/>
        <v>0.16669999999999999</v>
      </c>
    </row>
    <row r="58" spans="2:49" ht="15.75" x14ac:dyDescent="0.25">
      <c r="B58">
        <v>0.08</v>
      </c>
      <c r="C58">
        <v>0.57999999999999996</v>
      </c>
      <c r="D58">
        <v>0.71</v>
      </c>
      <c r="E58">
        <v>0.27</v>
      </c>
      <c r="F58">
        <v>0.09</v>
      </c>
      <c r="G58" t="s">
        <v>23</v>
      </c>
      <c r="H58">
        <f t="shared" si="1"/>
        <v>0.2225</v>
      </c>
      <c r="I58">
        <f t="shared" si="1"/>
        <v>0.1812</v>
      </c>
      <c r="J58">
        <f t="shared" si="1"/>
        <v>0.14149999999999999</v>
      </c>
      <c r="K58">
        <f t="shared" si="1"/>
        <v>0.1198</v>
      </c>
      <c r="L58" s="47">
        <f t="shared" si="2"/>
        <v>0.1198</v>
      </c>
      <c r="M58" t="str">
        <f t="shared" si="3"/>
        <v>High</v>
      </c>
      <c r="N58">
        <f t="shared" si="4"/>
        <v>0</v>
      </c>
      <c r="O58">
        <f t="shared" si="27"/>
        <v>8.8900000000000007E-2</v>
      </c>
      <c r="P58">
        <f t="shared" si="27"/>
        <v>0.64439999999999997</v>
      </c>
      <c r="Q58">
        <f t="shared" si="27"/>
        <v>0.77780000000000005</v>
      </c>
      <c r="R58">
        <f t="shared" si="27"/>
        <v>0.2727</v>
      </c>
      <c r="S58">
        <f t="shared" si="27"/>
        <v>8.1600000000000006E-2</v>
      </c>
      <c r="U58" s="37">
        <f t="shared" si="28"/>
        <v>0.8367</v>
      </c>
      <c r="V58" s="37">
        <f t="shared" si="28"/>
        <v>0.2162</v>
      </c>
      <c r="W58" s="37">
        <f t="shared" si="28"/>
        <v>0.125</v>
      </c>
      <c r="X58" s="37">
        <f t="shared" si="28"/>
        <v>0.57150000000000001</v>
      </c>
      <c r="Y58" s="37">
        <f t="shared" si="28"/>
        <v>0.84909999999999997</v>
      </c>
      <c r="AA58" s="37">
        <f t="shared" si="7"/>
        <v>0.2064</v>
      </c>
      <c r="AB58" s="37">
        <f t="shared" si="8"/>
        <v>0.41920000000000002</v>
      </c>
      <c r="AC58" s="37">
        <f t="shared" si="9"/>
        <v>0.3977</v>
      </c>
      <c r="AD58" s="37">
        <f t="shared" si="10"/>
        <v>0.08</v>
      </c>
      <c r="AE58" s="37">
        <f t="shared" si="11"/>
        <v>9.2999999999999992E-3</v>
      </c>
      <c r="AG58" s="38">
        <f t="shared" si="12"/>
        <v>0.2203</v>
      </c>
      <c r="AH58" s="38">
        <f t="shared" si="13"/>
        <v>0.28960000000000002</v>
      </c>
      <c r="AI58" s="38">
        <f t="shared" si="14"/>
        <v>0.3372</v>
      </c>
      <c r="AJ58" s="38">
        <f t="shared" si="15"/>
        <v>0.2082</v>
      </c>
      <c r="AK58" s="38">
        <f t="shared" si="16"/>
        <v>0.15040000000000001</v>
      </c>
      <c r="AM58" s="38">
        <f t="shared" si="17"/>
        <v>0.29409999999999997</v>
      </c>
      <c r="AN58" s="38">
        <f t="shared" si="18"/>
        <v>0.25719999999999998</v>
      </c>
      <c r="AO58" s="38">
        <f t="shared" si="19"/>
        <v>0.26300000000000001</v>
      </c>
      <c r="AP58" s="38">
        <f t="shared" si="20"/>
        <v>6.8000000000000005E-2</v>
      </c>
      <c r="AQ58" s="38">
        <f t="shared" si="21"/>
        <v>0.4299</v>
      </c>
      <c r="AR58" s="38"/>
      <c r="AS58" s="38">
        <f t="shared" si="22"/>
        <v>0.31630000000000003</v>
      </c>
      <c r="AT58" s="38">
        <f t="shared" si="23"/>
        <v>0.20250000000000001</v>
      </c>
      <c r="AU58" s="38">
        <f t="shared" si="24"/>
        <v>0.26669999999999999</v>
      </c>
      <c r="AV58" s="38">
        <f t="shared" si="25"/>
        <v>0.21759999999999999</v>
      </c>
      <c r="AW58" s="38">
        <f t="shared" si="26"/>
        <v>0.65990000000000004</v>
      </c>
    </row>
    <row r="59" spans="2:49" ht="15.75" x14ac:dyDescent="0.25">
      <c r="B59">
        <v>0.13</v>
      </c>
      <c r="C59">
        <v>0.62</v>
      </c>
      <c r="D59">
        <v>0.77</v>
      </c>
      <c r="E59">
        <v>0.28000000000000003</v>
      </c>
      <c r="F59">
        <v>0.31</v>
      </c>
      <c r="G59" t="s">
        <v>21</v>
      </c>
      <c r="H59">
        <f t="shared" si="1"/>
        <v>0.27189999999999998</v>
      </c>
      <c r="I59">
        <f t="shared" si="1"/>
        <v>0.2414</v>
      </c>
      <c r="J59">
        <f t="shared" si="1"/>
        <v>0.182</v>
      </c>
      <c r="K59">
        <f t="shared" si="1"/>
        <v>0.155</v>
      </c>
      <c r="L59" s="47">
        <f t="shared" si="2"/>
        <v>0.155</v>
      </c>
      <c r="M59" t="str">
        <f t="shared" si="3"/>
        <v>High</v>
      </c>
      <c r="N59">
        <f t="shared" si="4"/>
        <v>0</v>
      </c>
      <c r="O59">
        <f t="shared" si="27"/>
        <v>0.1444</v>
      </c>
      <c r="P59">
        <f t="shared" si="27"/>
        <v>0.68889999999999996</v>
      </c>
      <c r="Q59">
        <f t="shared" si="27"/>
        <v>0.84440000000000004</v>
      </c>
      <c r="R59">
        <f t="shared" si="27"/>
        <v>0.2828</v>
      </c>
      <c r="S59">
        <f t="shared" si="27"/>
        <v>0.30609999999999998</v>
      </c>
      <c r="U59" s="37">
        <f t="shared" si="28"/>
        <v>0.74760000000000004</v>
      </c>
      <c r="V59" s="37">
        <f t="shared" si="28"/>
        <v>0.1842</v>
      </c>
      <c r="W59" s="37">
        <f t="shared" si="28"/>
        <v>8.4400000000000003E-2</v>
      </c>
      <c r="X59" s="37">
        <f t="shared" si="28"/>
        <v>0.55910000000000004</v>
      </c>
      <c r="Y59" s="37">
        <f t="shared" si="28"/>
        <v>0.53129999999999999</v>
      </c>
      <c r="AA59" s="37">
        <f t="shared" si="7"/>
        <v>0.1522</v>
      </c>
      <c r="AB59" s="37">
        <f t="shared" si="8"/>
        <v>0.4632</v>
      </c>
      <c r="AC59" s="37">
        <f t="shared" si="9"/>
        <v>0.46899999999999997</v>
      </c>
      <c r="AD59" s="37">
        <f t="shared" si="10"/>
        <v>7.0599999999999996E-2</v>
      </c>
      <c r="AE59" s="37">
        <f t="shared" si="11"/>
        <v>0.2044</v>
      </c>
      <c r="AG59" s="38">
        <f t="shared" si="12"/>
        <v>0.1661</v>
      </c>
      <c r="AH59" s="38">
        <f t="shared" si="13"/>
        <v>0.3337</v>
      </c>
      <c r="AI59" s="38">
        <f t="shared" si="14"/>
        <v>0.40810000000000002</v>
      </c>
      <c r="AJ59" s="38">
        <f t="shared" si="15"/>
        <v>0.1988</v>
      </c>
      <c r="AK59" s="38">
        <f t="shared" si="16"/>
        <v>6.3399999999999998E-2</v>
      </c>
      <c r="AM59" s="38">
        <f t="shared" si="17"/>
        <v>0.24</v>
      </c>
      <c r="AN59" s="38">
        <f t="shared" si="18"/>
        <v>0.30120000000000002</v>
      </c>
      <c r="AO59" s="38">
        <f t="shared" si="19"/>
        <v>0.33350000000000002</v>
      </c>
      <c r="AP59" s="38">
        <f t="shared" si="20"/>
        <v>5.8599999999999999E-2</v>
      </c>
      <c r="AQ59" s="38">
        <f t="shared" si="21"/>
        <v>0.21679999999999999</v>
      </c>
      <c r="AR59" s="38"/>
      <c r="AS59" s="38">
        <f t="shared" si="22"/>
        <v>0.26219999999999999</v>
      </c>
      <c r="AT59" s="38">
        <f t="shared" si="23"/>
        <v>0.2465</v>
      </c>
      <c r="AU59" s="38">
        <f t="shared" si="24"/>
        <v>0.33729999999999999</v>
      </c>
      <c r="AV59" s="38">
        <f t="shared" si="25"/>
        <v>0.2082</v>
      </c>
      <c r="AW59" s="38">
        <f t="shared" si="26"/>
        <v>0.44729999999999998</v>
      </c>
    </row>
    <row r="60" spans="2:49" ht="15.75" x14ac:dyDescent="0.25">
      <c r="B60">
        <v>0.21</v>
      </c>
      <c r="C60">
        <v>0.88</v>
      </c>
      <c r="D60">
        <v>0.87</v>
      </c>
      <c r="E60">
        <v>0.56000000000000005</v>
      </c>
      <c r="F60">
        <v>0.95</v>
      </c>
      <c r="G60" t="s">
        <v>20</v>
      </c>
      <c r="H60">
        <f t="shared" si="1"/>
        <v>0.49959999999999999</v>
      </c>
      <c r="I60">
        <f t="shared" si="1"/>
        <v>0.48609999999999998</v>
      </c>
      <c r="J60">
        <f t="shared" si="1"/>
        <v>0.34620000000000001</v>
      </c>
      <c r="K60">
        <f t="shared" si="1"/>
        <v>0.35699999999999998</v>
      </c>
      <c r="L60" s="47">
        <f t="shared" si="2"/>
        <v>0.34620000000000001</v>
      </c>
      <c r="M60" t="str">
        <f t="shared" si="3"/>
        <v>Middle</v>
      </c>
      <c r="N60">
        <f t="shared" si="4"/>
        <v>0</v>
      </c>
      <c r="O60">
        <f t="shared" si="27"/>
        <v>0.23330000000000001</v>
      </c>
      <c r="P60">
        <f t="shared" si="27"/>
        <v>0.9778</v>
      </c>
      <c r="Q60">
        <f t="shared" si="27"/>
        <v>0.9556</v>
      </c>
      <c r="R60">
        <f t="shared" si="27"/>
        <v>0.56569999999999998</v>
      </c>
      <c r="S60">
        <f t="shared" si="27"/>
        <v>0.95920000000000005</v>
      </c>
      <c r="U60" s="37">
        <f t="shared" si="28"/>
        <v>0.62170000000000003</v>
      </c>
      <c r="V60" s="37">
        <f t="shared" si="28"/>
        <v>1.12E-2</v>
      </c>
      <c r="W60" s="37">
        <f t="shared" si="28"/>
        <v>2.2700000000000001E-2</v>
      </c>
      <c r="X60" s="37">
        <f t="shared" si="28"/>
        <v>0.27739999999999998</v>
      </c>
      <c r="Y60" s="37">
        <f t="shared" si="28"/>
        <v>2.0799999999999999E-2</v>
      </c>
      <c r="AA60" s="37">
        <f t="shared" si="7"/>
        <v>6.7799999999999999E-2</v>
      </c>
      <c r="AB60" s="37">
        <f t="shared" si="8"/>
        <v>0.78100000000000003</v>
      </c>
      <c r="AC60" s="37">
        <f t="shared" si="9"/>
        <v>0.59570000000000001</v>
      </c>
      <c r="AD60" s="37">
        <f t="shared" si="10"/>
        <v>0.19309999999999999</v>
      </c>
      <c r="AE60" s="37">
        <f t="shared" si="11"/>
        <v>0.86050000000000004</v>
      </c>
      <c r="AG60" s="38">
        <f t="shared" si="12"/>
        <v>8.1699999999999995E-2</v>
      </c>
      <c r="AH60" s="38">
        <f t="shared" si="13"/>
        <v>0.64980000000000004</v>
      </c>
      <c r="AI60" s="38">
        <f t="shared" si="14"/>
        <v>0.53410000000000002</v>
      </c>
      <c r="AJ60" s="38">
        <f t="shared" si="15"/>
        <v>6.4899999999999999E-2</v>
      </c>
      <c r="AK60" s="38">
        <f t="shared" si="16"/>
        <v>0.72060000000000002</v>
      </c>
      <c r="AM60" s="38">
        <f t="shared" si="17"/>
        <v>0.15570000000000001</v>
      </c>
      <c r="AN60" s="38">
        <f t="shared" si="18"/>
        <v>0.61670000000000003</v>
      </c>
      <c r="AO60" s="38">
        <f t="shared" si="19"/>
        <v>0.45839999999999997</v>
      </c>
      <c r="AP60" s="38">
        <f t="shared" si="20"/>
        <v>0.20519999999999999</v>
      </c>
      <c r="AQ60" s="38">
        <f t="shared" si="21"/>
        <v>0.4345</v>
      </c>
      <c r="AR60" s="38"/>
      <c r="AS60" s="38">
        <f t="shared" si="22"/>
        <v>0.1779</v>
      </c>
      <c r="AT60" s="38">
        <f t="shared" si="23"/>
        <v>0.5605</v>
      </c>
      <c r="AU60" s="38">
        <f t="shared" si="24"/>
        <v>0.4622</v>
      </c>
      <c r="AV60" s="38">
        <f t="shared" si="25"/>
        <v>5.5500000000000001E-2</v>
      </c>
      <c r="AW60" s="38">
        <f t="shared" si="26"/>
        <v>0.20080000000000001</v>
      </c>
    </row>
    <row r="61" spans="2:49" ht="15.75" x14ac:dyDescent="0.25">
      <c r="B61">
        <v>0.22</v>
      </c>
      <c r="C61">
        <v>0.86</v>
      </c>
      <c r="D61">
        <v>0.83</v>
      </c>
      <c r="E61">
        <v>0.89</v>
      </c>
      <c r="F61">
        <v>0.65</v>
      </c>
      <c r="G61" t="s">
        <v>20</v>
      </c>
      <c r="H61">
        <f t="shared" si="1"/>
        <v>0.4844</v>
      </c>
      <c r="I61">
        <f t="shared" si="1"/>
        <v>0.47289999999999999</v>
      </c>
      <c r="J61">
        <f t="shared" si="1"/>
        <v>0.33639999999999998</v>
      </c>
      <c r="K61">
        <f t="shared" si="1"/>
        <v>0.35220000000000001</v>
      </c>
      <c r="L61" s="47">
        <f t="shared" si="2"/>
        <v>0.33639999999999998</v>
      </c>
      <c r="M61" t="str">
        <f t="shared" si="3"/>
        <v>Middle</v>
      </c>
      <c r="N61">
        <f t="shared" si="4"/>
        <v>0</v>
      </c>
      <c r="O61">
        <f t="shared" si="27"/>
        <v>0.24440000000000001</v>
      </c>
      <c r="P61">
        <f t="shared" si="27"/>
        <v>0.9556</v>
      </c>
      <c r="Q61">
        <f t="shared" si="27"/>
        <v>0.91110000000000002</v>
      </c>
      <c r="R61">
        <f t="shared" si="27"/>
        <v>0.89900000000000002</v>
      </c>
      <c r="S61">
        <f t="shared" si="27"/>
        <v>0.65310000000000001</v>
      </c>
      <c r="U61" s="37">
        <f t="shared" si="28"/>
        <v>0.60719999999999996</v>
      </c>
      <c r="V61" s="37">
        <f t="shared" si="28"/>
        <v>2.2700000000000001E-2</v>
      </c>
      <c r="W61" s="37">
        <f t="shared" si="28"/>
        <v>4.65E-2</v>
      </c>
      <c r="X61" s="37">
        <f t="shared" si="28"/>
        <v>5.3199999999999997E-2</v>
      </c>
      <c r="Y61" s="37">
        <f t="shared" si="28"/>
        <v>0.20979999999999999</v>
      </c>
      <c r="AA61" s="37">
        <f t="shared" si="7"/>
        <v>5.74E-2</v>
      </c>
      <c r="AB61" s="37">
        <f t="shared" si="8"/>
        <v>0.75390000000000001</v>
      </c>
      <c r="AC61" s="37">
        <f t="shared" si="9"/>
        <v>0.54369999999999996</v>
      </c>
      <c r="AD61" s="37">
        <f t="shared" si="10"/>
        <v>0.53639999999999999</v>
      </c>
      <c r="AE61" s="37">
        <f t="shared" si="11"/>
        <v>0.53039999999999998</v>
      </c>
      <c r="AG61" s="38">
        <f t="shared" si="12"/>
        <v>7.1300000000000002E-2</v>
      </c>
      <c r="AH61" s="38">
        <f t="shared" si="13"/>
        <v>0.623</v>
      </c>
      <c r="AI61" s="38">
        <f t="shared" si="14"/>
        <v>0.48249999999999998</v>
      </c>
      <c r="AJ61" s="38">
        <f t="shared" si="15"/>
        <v>0.40610000000000002</v>
      </c>
      <c r="AK61" s="38">
        <f t="shared" si="16"/>
        <v>0.39019999999999999</v>
      </c>
      <c r="AM61" s="38">
        <f t="shared" si="17"/>
        <v>0.1452</v>
      </c>
      <c r="AN61" s="38">
        <f t="shared" si="18"/>
        <v>0.59</v>
      </c>
      <c r="AO61" s="38">
        <f t="shared" si="19"/>
        <v>0.4073</v>
      </c>
      <c r="AP61" s="38">
        <f t="shared" si="20"/>
        <v>0.54859999999999998</v>
      </c>
      <c r="AQ61" s="38">
        <f t="shared" si="21"/>
        <v>0.10979999999999999</v>
      </c>
      <c r="AR61" s="38"/>
      <c r="AS61" s="38">
        <f t="shared" si="22"/>
        <v>0.16750000000000001</v>
      </c>
      <c r="AT61" s="38">
        <f t="shared" si="23"/>
        <v>0.53410000000000002</v>
      </c>
      <c r="AU61" s="38">
        <f t="shared" si="24"/>
        <v>0.41110000000000002</v>
      </c>
      <c r="AV61" s="38">
        <f t="shared" si="25"/>
        <v>0.39650000000000002</v>
      </c>
      <c r="AW61" s="38">
        <f t="shared" si="26"/>
        <v>0.1192</v>
      </c>
    </row>
    <row r="62" spans="2:49" ht="15.75" x14ac:dyDescent="0.25">
      <c r="B62">
        <v>0.2</v>
      </c>
      <c r="C62">
        <v>0.78</v>
      </c>
      <c r="D62">
        <v>0.91</v>
      </c>
      <c r="E62">
        <v>0.82</v>
      </c>
      <c r="F62">
        <v>0.85</v>
      </c>
      <c r="G62" t="s">
        <v>20</v>
      </c>
      <c r="H62">
        <f t="shared" si="1"/>
        <v>0.51580000000000004</v>
      </c>
      <c r="I62">
        <f t="shared" si="1"/>
        <v>0.50009999999999999</v>
      </c>
      <c r="J62">
        <f t="shared" si="1"/>
        <v>0.38840000000000002</v>
      </c>
      <c r="K62">
        <f t="shared" si="1"/>
        <v>0.36259999999999998</v>
      </c>
      <c r="L62" s="47">
        <f t="shared" si="2"/>
        <v>0.36259999999999998</v>
      </c>
      <c r="M62" t="str">
        <f t="shared" si="3"/>
        <v>High</v>
      </c>
      <c r="N62">
        <f t="shared" si="4"/>
        <v>1</v>
      </c>
      <c r="O62">
        <f t="shared" si="27"/>
        <v>0.22220000000000001</v>
      </c>
      <c r="P62">
        <f t="shared" si="27"/>
        <v>0.86670000000000003</v>
      </c>
      <c r="Q62">
        <f t="shared" si="27"/>
        <v>1</v>
      </c>
      <c r="R62">
        <f t="shared" si="27"/>
        <v>0.82830000000000004</v>
      </c>
      <c r="S62">
        <f t="shared" si="27"/>
        <v>0.85709999999999997</v>
      </c>
      <c r="U62" s="37">
        <f t="shared" si="28"/>
        <v>0.63639999999999997</v>
      </c>
      <c r="V62" s="37">
        <f t="shared" si="28"/>
        <v>7.1400000000000005E-2</v>
      </c>
      <c r="W62" s="37">
        <f t="shared" si="28"/>
        <v>0</v>
      </c>
      <c r="X62" s="37">
        <f t="shared" si="28"/>
        <v>9.3899999999999997E-2</v>
      </c>
      <c r="Y62" s="37">
        <f t="shared" si="28"/>
        <v>7.6899999999999996E-2</v>
      </c>
      <c r="AA62" s="37">
        <f t="shared" si="7"/>
        <v>7.8200000000000006E-2</v>
      </c>
      <c r="AB62" s="37">
        <f t="shared" si="8"/>
        <v>0.65080000000000005</v>
      </c>
      <c r="AC62" s="37">
        <f t="shared" si="9"/>
        <v>0.64949999999999997</v>
      </c>
      <c r="AD62" s="37">
        <f t="shared" si="10"/>
        <v>0.45800000000000002</v>
      </c>
      <c r="AE62" s="37">
        <f t="shared" si="11"/>
        <v>0.74239999999999995</v>
      </c>
      <c r="AG62" s="38">
        <f t="shared" si="12"/>
        <v>9.2100000000000001E-2</v>
      </c>
      <c r="AH62" s="38">
        <f t="shared" si="13"/>
        <v>0.52070000000000005</v>
      </c>
      <c r="AI62" s="38">
        <f t="shared" si="14"/>
        <v>0.58750000000000002</v>
      </c>
      <c r="AJ62" s="38">
        <f t="shared" si="15"/>
        <v>0.3286</v>
      </c>
      <c r="AK62" s="38">
        <f t="shared" si="16"/>
        <v>0.60260000000000002</v>
      </c>
      <c r="AM62" s="38">
        <f t="shared" si="17"/>
        <v>0.1661</v>
      </c>
      <c r="AN62" s="38">
        <f t="shared" si="18"/>
        <v>0.48799999999999999</v>
      </c>
      <c r="AO62" s="38">
        <f t="shared" si="19"/>
        <v>0.5111</v>
      </c>
      <c r="AP62" s="38">
        <f t="shared" si="20"/>
        <v>0.47010000000000002</v>
      </c>
      <c r="AQ62" s="38">
        <f t="shared" si="21"/>
        <v>0.31969999999999998</v>
      </c>
      <c r="AR62" s="38"/>
      <c r="AS62" s="38">
        <f t="shared" si="22"/>
        <v>0.1883</v>
      </c>
      <c r="AT62" s="38">
        <f t="shared" si="23"/>
        <v>0.43259999999999998</v>
      </c>
      <c r="AU62" s="38">
        <f t="shared" si="24"/>
        <v>0.51500000000000001</v>
      </c>
      <c r="AV62" s="38">
        <f t="shared" si="25"/>
        <v>0.31909999999999999</v>
      </c>
      <c r="AW62" s="38">
        <f t="shared" si="26"/>
        <v>8.9099999999999999E-2</v>
      </c>
    </row>
    <row r="63" spans="2:49" ht="15.75" x14ac:dyDescent="0.25">
      <c r="B63">
        <v>0.25</v>
      </c>
      <c r="C63">
        <v>0</v>
      </c>
      <c r="D63">
        <v>0.1</v>
      </c>
      <c r="E63">
        <v>0.12</v>
      </c>
      <c r="F63">
        <v>0.37</v>
      </c>
      <c r="G63" t="s">
        <v>21</v>
      </c>
      <c r="H63">
        <f t="shared" si="1"/>
        <v>0.19159999999999999</v>
      </c>
      <c r="I63">
        <f t="shared" si="1"/>
        <v>0.18629999999999999</v>
      </c>
      <c r="J63">
        <f t="shared" si="1"/>
        <v>0.15509999999999999</v>
      </c>
      <c r="K63">
        <f t="shared" si="1"/>
        <v>0.17</v>
      </c>
      <c r="L63" s="47">
        <f t="shared" si="2"/>
        <v>0.15509999999999999</v>
      </c>
      <c r="M63" t="str">
        <f t="shared" si="3"/>
        <v>Middle</v>
      </c>
      <c r="N63">
        <f t="shared" si="4"/>
        <v>0</v>
      </c>
      <c r="O63">
        <f t="shared" si="27"/>
        <v>0.27779999999999999</v>
      </c>
      <c r="P63">
        <f t="shared" si="27"/>
        <v>0</v>
      </c>
      <c r="Q63">
        <f t="shared" si="27"/>
        <v>0.1</v>
      </c>
      <c r="R63">
        <f t="shared" si="27"/>
        <v>0.1212</v>
      </c>
      <c r="S63">
        <f t="shared" si="27"/>
        <v>0.36730000000000002</v>
      </c>
      <c r="U63" s="37">
        <f t="shared" si="28"/>
        <v>0.56520000000000004</v>
      </c>
      <c r="V63" s="37">
        <f t="shared" si="28"/>
        <v>1</v>
      </c>
      <c r="W63" s="37">
        <f t="shared" si="28"/>
        <v>0.81820000000000004</v>
      </c>
      <c r="X63" s="37">
        <f t="shared" si="28"/>
        <v>0.78380000000000005</v>
      </c>
      <c r="Y63" s="37">
        <f t="shared" si="28"/>
        <v>0.4627</v>
      </c>
      <c r="AA63" s="37">
        <f t="shared" si="7"/>
        <v>2.6200000000000001E-2</v>
      </c>
      <c r="AB63" s="37">
        <f t="shared" si="8"/>
        <v>0.19600000000000001</v>
      </c>
      <c r="AC63" s="37">
        <f t="shared" si="9"/>
        <v>0.25090000000000001</v>
      </c>
      <c r="AD63" s="37">
        <f t="shared" si="10"/>
        <v>0.22370000000000001</v>
      </c>
      <c r="AE63" s="37">
        <f t="shared" si="11"/>
        <v>0.26100000000000001</v>
      </c>
      <c r="AG63" s="38">
        <f t="shared" si="12"/>
        <v>4.0099999999999997E-2</v>
      </c>
      <c r="AH63" s="38">
        <f t="shared" si="13"/>
        <v>0.32529999999999998</v>
      </c>
      <c r="AI63" s="38">
        <f t="shared" si="14"/>
        <v>0.311</v>
      </c>
      <c r="AJ63" s="38">
        <f t="shared" si="15"/>
        <v>0.35170000000000001</v>
      </c>
      <c r="AK63" s="38">
        <f t="shared" si="16"/>
        <v>0.1201</v>
      </c>
      <c r="AM63" s="38">
        <f t="shared" si="17"/>
        <v>0.11409999999999999</v>
      </c>
      <c r="AN63" s="38">
        <f t="shared" si="18"/>
        <v>0.35759999999999997</v>
      </c>
      <c r="AO63" s="38">
        <f t="shared" si="19"/>
        <v>0.38450000000000001</v>
      </c>
      <c r="AP63" s="38">
        <f t="shared" si="20"/>
        <v>0.2117</v>
      </c>
      <c r="AQ63" s="38">
        <f t="shared" si="21"/>
        <v>0.16009999999999999</v>
      </c>
      <c r="AR63" s="38"/>
      <c r="AS63" s="38">
        <f t="shared" si="22"/>
        <v>0.13639999999999999</v>
      </c>
      <c r="AT63" s="38">
        <f t="shared" si="23"/>
        <v>0.41189999999999999</v>
      </c>
      <c r="AU63" s="38">
        <f t="shared" si="24"/>
        <v>0.38080000000000003</v>
      </c>
      <c r="AV63" s="38">
        <f t="shared" si="25"/>
        <v>0.36099999999999999</v>
      </c>
      <c r="AW63" s="38">
        <f t="shared" si="26"/>
        <v>0.39040000000000002</v>
      </c>
    </row>
    <row r="64" spans="2:49" ht="15.75" x14ac:dyDescent="0.25">
      <c r="B64">
        <v>0.28999999999999998</v>
      </c>
      <c r="C64">
        <v>0.1</v>
      </c>
      <c r="D64">
        <v>0.17</v>
      </c>
      <c r="E64">
        <v>0.74</v>
      </c>
      <c r="F64">
        <v>0.52</v>
      </c>
      <c r="G64" t="s">
        <v>24</v>
      </c>
      <c r="H64">
        <f t="shared" si="1"/>
        <v>0.21</v>
      </c>
      <c r="I64">
        <f t="shared" si="1"/>
        <v>0.20699999999999999</v>
      </c>
      <c r="J64">
        <f t="shared" si="1"/>
        <v>0.1905</v>
      </c>
      <c r="K64">
        <f t="shared" si="1"/>
        <v>0.19800000000000001</v>
      </c>
      <c r="L64" s="47">
        <f t="shared" si="2"/>
        <v>0.1905</v>
      </c>
      <c r="M64" t="str">
        <f t="shared" si="3"/>
        <v>Middle</v>
      </c>
      <c r="N64">
        <f t="shared" si="4"/>
        <v>1</v>
      </c>
      <c r="O64">
        <f t="shared" si="27"/>
        <v>0.32219999999999999</v>
      </c>
      <c r="P64">
        <f t="shared" si="27"/>
        <v>0.1111</v>
      </c>
      <c r="Q64">
        <f t="shared" si="27"/>
        <v>0.17780000000000001</v>
      </c>
      <c r="R64">
        <f t="shared" si="27"/>
        <v>0.74750000000000005</v>
      </c>
      <c r="S64">
        <f t="shared" si="27"/>
        <v>0.52039999999999997</v>
      </c>
      <c r="U64" s="37">
        <f t="shared" si="28"/>
        <v>0.51259999999999994</v>
      </c>
      <c r="V64" s="37">
        <f t="shared" si="28"/>
        <v>0.8</v>
      </c>
      <c r="W64" s="37">
        <f t="shared" si="28"/>
        <v>0.69810000000000005</v>
      </c>
      <c r="X64" s="37">
        <f t="shared" si="28"/>
        <v>0.14449999999999999</v>
      </c>
      <c r="Y64" s="37">
        <f t="shared" si="28"/>
        <v>0.31540000000000001</v>
      </c>
      <c r="AA64" s="37">
        <f t="shared" si="7"/>
        <v>1.4999999999999999E-2</v>
      </c>
      <c r="AB64" s="37">
        <f t="shared" si="8"/>
        <v>8.3599999999999994E-2</v>
      </c>
      <c r="AC64" s="37">
        <f t="shared" si="9"/>
        <v>0.1757</v>
      </c>
      <c r="AD64" s="37">
        <f t="shared" si="10"/>
        <v>0.37280000000000002</v>
      </c>
      <c r="AE64" s="37">
        <f t="shared" si="11"/>
        <v>0.40310000000000001</v>
      </c>
      <c r="AG64" s="38">
        <f t="shared" si="12"/>
        <v>1.1000000000000001E-3</v>
      </c>
      <c r="AH64" s="38">
        <f t="shared" si="13"/>
        <v>0.2132</v>
      </c>
      <c r="AI64" s="38">
        <f t="shared" si="14"/>
        <v>0.2359</v>
      </c>
      <c r="AJ64" s="38">
        <f t="shared" si="15"/>
        <v>0.24390000000000001</v>
      </c>
      <c r="AK64" s="38">
        <f t="shared" si="16"/>
        <v>0.2626</v>
      </c>
      <c r="AM64" s="38">
        <f t="shared" si="17"/>
        <v>7.2900000000000006E-2</v>
      </c>
      <c r="AN64" s="38">
        <f t="shared" si="18"/>
        <v>0.24560000000000001</v>
      </c>
      <c r="AO64" s="38">
        <f t="shared" si="19"/>
        <v>0.3095</v>
      </c>
      <c r="AP64" s="38">
        <f t="shared" si="20"/>
        <v>0.38479999999999998</v>
      </c>
      <c r="AQ64" s="38">
        <f t="shared" si="21"/>
        <v>1.7600000000000001E-2</v>
      </c>
      <c r="AR64" s="38"/>
      <c r="AS64" s="38">
        <f t="shared" si="22"/>
        <v>9.5100000000000004E-2</v>
      </c>
      <c r="AT64" s="38">
        <f t="shared" si="23"/>
        <v>0.30009999999999998</v>
      </c>
      <c r="AU64" s="38">
        <f t="shared" si="24"/>
        <v>0.30580000000000002</v>
      </c>
      <c r="AV64" s="38">
        <f t="shared" si="25"/>
        <v>0.23449999999999999</v>
      </c>
      <c r="AW64" s="38">
        <f t="shared" si="26"/>
        <v>0.24709999999999999</v>
      </c>
    </row>
    <row r="65" spans="2:49" ht="15.75" x14ac:dyDescent="0.25">
      <c r="B65">
        <v>0.3</v>
      </c>
      <c r="C65">
        <v>0.18</v>
      </c>
      <c r="D65">
        <v>0.23</v>
      </c>
      <c r="E65">
        <v>0.9</v>
      </c>
      <c r="F65">
        <v>0.84</v>
      </c>
      <c r="G65" t="s">
        <v>20</v>
      </c>
      <c r="H65">
        <f t="shared" si="1"/>
        <v>0.2838</v>
      </c>
      <c r="I65">
        <f t="shared" si="1"/>
        <v>0.27879999999999999</v>
      </c>
      <c r="J65">
        <f t="shared" si="1"/>
        <v>0.28070000000000001</v>
      </c>
      <c r="K65">
        <f t="shared" si="1"/>
        <v>0.28370000000000001</v>
      </c>
      <c r="L65" s="47">
        <f t="shared" si="2"/>
        <v>0.27879999999999999</v>
      </c>
      <c r="M65" t="str">
        <f t="shared" si="3"/>
        <v>Low</v>
      </c>
      <c r="N65">
        <f t="shared" si="4"/>
        <v>0</v>
      </c>
      <c r="O65">
        <f t="shared" si="27"/>
        <v>0.33329999999999999</v>
      </c>
      <c r="P65">
        <f t="shared" si="27"/>
        <v>0.2</v>
      </c>
      <c r="Q65">
        <f t="shared" si="27"/>
        <v>0.24440000000000001</v>
      </c>
      <c r="R65">
        <f t="shared" si="27"/>
        <v>0.90910000000000002</v>
      </c>
      <c r="S65">
        <f t="shared" si="27"/>
        <v>0.84689999999999999</v>
      </c>
      <c r="U65" s="37">
        <f t="shared" si="28"/>
        <v>0.5</v>
      </c>
      <c r="V65" s="37">
        <f t="shared" si="28"/>
        <v>0.66669999999999996</v>
      </c>
      <c r="W65" s="37">
        <f t="shared" si="28"/>
        <v>0.60719999999999996</v>
      </c>
      <c r="X65" s="37">
        <f t="shared" si="28"/>
        <v>4.7600000000000003E-2</v>
      </c>
      <c r="Y65" s="37">
        <f t="shared" si="28"/>
        <v>8.2900000000000001E-2</v>
      </c>
      <c r="AA65" s="37">
        <f t="shared" si="7"/>
        <v>2.53E-2</v>
      </c>
      <c r="AB65" s="37">
        <f t="shared" si="8"/>
        <v>1.9E-3</v>
      </c>
      <c r="AC65" s="37">
        <f t="shared" si="9"/>
        <v>0.1129</v>
      </c>
      <c r="AD65" s="37">
        <f t="shared" si="10"/>
        <v>0.54800000000000004</v>
      </c>
      <c r="AE65" s="37">
        <f t="shared" si="11"/>
        <v>0.73109999999999997</v>
      </c>
      <c r="AG65" s="38">
        <f t="shared" si="12"/>
        <v>1.14E-2</v>
      </c>
      <c r="AH65" s="38">
        <f t="shared" si="13"/>
        <v>0.1278</v>
      </c>
      <c r="AI65" s="38">
        <f t="shared" si="14"/>
        <v>0.1731</v>
      </c>
      <c r="AJ65" s="38">
        <f t="shared" si="15"/>
        <v>0.41749999999999998</v>
      </c>
      <c r="AK65" s="38">
        <f t="shared" si="16"/>
        <v>0.59119999999999995</v>
      </c>
      <c r="AM65" s="38">
        <f t="shared" si="17"/>
        <v>6.2600000000000003E-2</v>
      </c>
      <c r="AN65" s="38">
        <f t="shared" si="18"/>
        <v>0.16020000000000001</v>
      </c>
      <c r="AO65" s="38">
        <f t="shared" si="19"/>
        <v>0.24679999999999999</v>
      </c>
      <c r="AP65" s="38">
        <f t="shared" si="20"/>
        <v>0.56020000000000003</v>
      </c>
      <c r="AQ65" s="38">
        <f t="shared" si="21"/>
        <v>0.30859999999999999</v>
      </c>
      <c r="AR65" s="38"/>
      <c r="AS65" s="38">
        <f t="shared" si="22"/>
        <v>8.4900000000000003E-2</v>
      </c>
      <c r="AT65" s="38">
        <f t="shared" si="23"/>
        <v>0.21479999999999999</v>
      </c>
      <c r="AU65" s="38">
        <f t="shared" si="24"/>
        <v>0.24299999999999999</v>
      </c>
      <c r="AV65" s="38">
        <f t="shared" si="25"/>
        <v>0.40789999999999998</v>
      </c>
      <c r="AW65" s="38">
        <f t="shared" si="26"/>
        <v>7.8200000000000006E-2</v>
      </c>
    </row>
    <row r="66" spans="2:49" ht="15.75" x14ac:dyDescent="0.25">
      <c r="B66">
        <v>0.32</v>
      </c>
      <c r="C66">
        <v>0.02</v>
      </c>
      <c r="D66">
        <v>0.34</v>
      </c>
      <c r="E66">
        <v>0.13</v>
      </c>
      <c r="F66">
        <v>0.31</v>
      </c>
      <c r="G66" t="s">
        <v>21</v>
      </c>
      <c r="H66">
        <f t="shared" si="1"/>
        <v>0.1275</v>
      </c>
      <c r="I66">
        <f t="shared" si="1"/>
        <v>0.11840000000000001</v>
      </c>
      <c r="J66">
        <f t="shared" si="1"/>
        <v>9.0200000000000002E-2</v>
      </c>
      <c r="K66">
        <f t="shared" si="1"/>
        <v>0.15049999999999999</v>
      </c>
      <c r="L66" s="47">
        <f t="shared" si="2"/>
        <v>9.0200000000000002E-2</v>
      </c>
      <c r="M66" t="str">
        <f t="shared" si="3"/>
        <v>Middle</v>
      </c>
      <c r="N66">
        <f t="shared" si="4"/>
        <v>0</v>
      </c>
      <c r="O66">
        <f t="shared" si="27"/>
        <v>0.35560000000000003</v>
      </c>
      <c r="P66">
        <f t="shared" si="27"/>
        <v>2.2200000000000001E-2</v>
      </c>
      <c r="Q66">
        <f t="shared" si="27"/>
        <v>0.36670000000000003</v>
      </c>
      <c r="R66">
        <f t="shared" si="27"/>
        <v>0.1313</v>
      </c>
      <c r="S66">
        <f t="shared" si="27"/>
        <v>0.30609999999999998</v>
      </c>
      <c r="U66" s="37">
        <f t="shared" si="28"/>
        <v>0.47539999999999999</v>
      </c>
      <c r="V66" s="37">
        <f t="shared" si="28"/>
        <v>0.95660000000000001</v>
      </c>
      <c r="W66" s="37">
        <f t="shared" si="28"/>
        <v>0.46339999999999998</v>
      </c>
      <c r="X66" s="37">
        <f t="shared" si="28"/>
        <v>0.76790000000000003</v>
      </c>
      <c r="Y66" s="37">
        <f t="shared" si="28"/>
        <v>0.53129999999999999</v>
      </c>
      <c r="AA66" s="37">
        <f t="shared" si="7"/>
        <v>4.5900000000000003E-2</v>
      </c>
      <c r="AB66" s="37">
        <f t="shared" si="8"/>
        <v>0.1729</v>
      </c>
      <c r="AC66" s="37">
        <f t="shared" si="9"/>
        <v>5.9999999999999995E-4</v>
      </c>
      <c r="AD66" s="37">
        <f t="shared" si="10"/>
        <v>0.21390000000000001</v>
      </c>
      <c r="AE66" s="37">
        <f t="shared" si="11"/>
        <v>0.2044</v>
      </c>
      <c r="AG66" s="38">
        <f t="shared" si="12"/>
        <v>3.2000000000000001E-2</v>
      </c>
      <c r="AH66" s="38">
        <f t="shared" si="13"/>
        <v>0.30230000000000001</v>
      </c>
      <c r="AI66" s="38">
        <f t="shared" si="14"/>
        <v>5.96E-2</v>
      </c>
      <c r="AJ66" s="38">
        <f t="shared" si="15"/>
        <v>0.34189999999999998</v>
      </c>
      <c r="AK66" s="38">
        <f t="shared" si="16"/>
        <v>6.3399999999999998E-2</v>
      </c>
      <c r="AM66" s="38">
        <f t="shared" si="17"/>
        <v>4.2000000000000003E-2</v>
      </c>
      <c r="AN66" s="38">
        <f t="shared" si="18"/>
        <v>0.33460000000000001</v>
      </c>
      <c r="AO66" s="38">
        <f t="shared" si="19"/>
        <v>0.1333</v>
      </c>
      <c r="AP66" s="38">
        <f t="shared" si="20"/>
        <v>0.2019</v>
      </c>
      <c r="AQ66" s="38">
        <f t="shared" si="21"/>
        <v>0.21679999999999999</v>
      </c>
      <c r="AR66" s="38"/>
      <c r="AS66" s="38">
        <f t="shared" si="22"/>
        <v>6.4299999999999996E-2</v>
      </c>
      <c r="AT66" s="38">
        <f t="shared" si="23"/>
        <v>0.38900000000000001</v>
      </c>
      <c r="AU66" s="38">
        <f t="shared" si="24"/>
        <v>0.12959999999999999</v>
      </c>
      <c r="AV66" s="38">
        <f t="shared" si="25"/>
        <v>0.3513</v>
      </c>
      <c r="AW66" s="38">
        <f t="shared" si="26"/>
        <v>0.44729999999999998</v>
      </c>
    </row>
    <row r="67" spans="2:49" ht="15.75" x14ac:dyDescent="0.25">
      <c r="B67">
        <v>0.28000000000000003</v>
      </c>
      <c r="C67">
        <v>0.12</v>
      </c>
      <c r="D67">
        <v>0.38</v>
      </c>
      <c r="E67">
        <v>0.17</v>
      </c>
      <c r="F67">
        <v>0.6</v>
      </c>
      <c r="G67" t="s">
        <v>24</v>
      </c>
      <c r="H67">
        <f t="shared" si="1"/>
        <v>0.15279999999999999</v>
      </c>
      <c r="I67">
        <f t="shared" si="1"/>
        <v>0.15190000000000001</v>
      </c>
      <c r="J67">
        <f t="shared" si="1"/>
        <v>0.14130000000000001</v>
      </c>
      <c r="K67">
        <f t="shared" si="1"/>
        <v>0.17130000000000001</v>
      </c>
      <c r="L67" s="47">
        <f t="shared" si="2"/>
        <v>0.14130000000000001</v>
      </c>
      <c r="M67" t="str">
        <f t="shared" si="3"/>
        <v>Middle</v>
      </c>
      <c r="N67">
        <f t="shared" si="4"/>
        <v>1</v>
      </c>
      <c r="O67">
        <f t="shared" si="27"/>
        <v>0.31109999999999999</v>
      </c>
      <c r="P67">
        <f t="shared" si="27"/>
        <v>0.1333</v>
      </c>
      <c r="Q67">
        <f t="shared" si="27"/>
        <v>0.41110000000000002</v>
      </c>
      <c r="R67">
        <f t="shared" si="27"/>
        <v>0.17169999999999999</v>
      </c>
      <c r="S67">
        <f t="shared" si="27"/>
        <v>0.60199999999999998</v>
      </c>
      <c r="U67" s="37">
        <f t="shared" si="28"/>
        <v>0.52539999999999998</v>
      </c>
      <c r="V67" s="37">
        <f t="shared" si="28"/>
        <v>0.76480000000000004</v>
      </c>
      <c r="W67" s="37">
        <f t="shared" si="28"/>
        <v>0.4173</v>
      </c>
      <c r="X67" s="37">
        <f t="shared" si="28"/>
        <v>0.70689999999999997</v>
      </c>
      <c r="Y67" s="37">
        <f t="shared" si="28"/>
        <v>0.24840000000000001</v>
      </c>
      <c r="AA67" s="37">
        <f t="shared" si="7"/>
        <v>4.7000000000000002E-3</v>
      </c>
      <c r="AB67" s="37">
        <f t="shared" si="8"/>
        <v>6.2E-2</v>
      </c>
      <c r="AC67" s="37">
        <f t="shared" si="9"/>
        <v>4.1700000000000001E-2</v>
      </c>
      <c r="AD67" s="37">
        <f t="shared" si="10"/>
        <v>0.17499999999999999</v>
      </c>
      <c r="AE67" s="37">
        <f t="shared" si="11"/>
        <v>0.48070000000000002</v>
      </c>
      <c r="AG67" s="38">
        <f t="shared" si="12"/>
        <v>9.1999999999999998E-3</v>
      </c>
      <c r="AH67" s="38">
        <f t="shared" si="13"/>
        <v>0.19170000000000001</v>
      </c>
      <c r="AI67" s="38">
        <f t="shared" si="14"/>
        <v>1.84E-2</v>
      </c>
      <c r="AJ67" s="38">
        <f t="shared" si="15"/>
        <v>0.30309999999999998</v>
      </c>
      <c r="AK67" s="38">
        <f t="shared" si="16"/>
        <v>0.34029999999999999</v>
      </c>
      <c r="AM67" s="38">
        <f t="shared" si="17"/>
        <v>8.3199999999999996E-2</v>
      </c>
      <c r="AN67" s="38">
        <f t="shared" si="18"/>
        <v>0.224</v>
      </c>
      <c r="AO67" s="38">
        <f t="shared" si="19"/>
        <v>9.2200000000000004E-2</v>
      </c>
      <c r="AP67" s="38">
        <f t="shared" si="20"/>
        <v>0.16300000000000001</v>
      </c>
      <c r="AQ67" s="38">
        <f t="shared" si="21"/>
        <v>6.0100000000000001E-2</v>
      </c>
      <c r="AR67" s="38"/>
      <c r="AS67" s="38">
        <f t="shared" si="22"/>
        <v>0.10539999999999999</v>
      </c>
      <c r="AT67" s="38">
        <f t="shared" si="23"/>
        <v>0.27860000000000001</v>
      </c>
      <c r="AU67" s="38">
        <f t="shared" si="24"/>
        <v>8.8400000000000006E-2</v>
      </c>
      <c r="AV67" s="38">
        <f t="shared" si="25"/>
        <v>0.3125</v>
      </c>
      <c r="AW67" s="38">
        <f t="shared" si="26"/>
        <v>0.16900000000000001</v>
      </c>
    </row>
    <row r="68" spans="2:49" ht="15.75" x14ac:dyDescent="0.25">
      <c r="B68">
        <v>0.26</v>
      </c>
      <c r="C68">
        <v>0.09</v>
      </c>
      <c r="D68">
        <v>0.33</v>
      </c>
      <c r="E68">
        <v>0.28000000000000003</v>
      </c>
      <c r="F68">
        <v>0.32</v>
      </c>
      <c r="G68" t="s">
        <v>21</v>
      </c>
      <c r="H68">
        <f t="shared" ref="H68:K131" si="29">ROUND(SUMPRODUCT($B$1:$F$1,AA68:AE68),4)</f>
        <v>8.09E-2</v>
      </c>
      <c r="I68">
        <f t="shared" si="29"/>
        <v>7.7700000000000005E-2</v>
      </c>
      <c r="J68">
        <f t="shared" si="29"/>
        <v>6.4799999999999996E-2</v>
      </c>
      <c r="K68">
        <f t="shared" si="29"/>
        <v>0.1077</v>
      </c>
      <c r="L68" s="47">
        <f t="shared" ref="L68:L131" si="30">MIN(H68:K68)</f>
        <v>6.4799999999999996E-2</v>
      </c>
      <c r="M68" t="str">
        <f t="shared" ref="M68:M127" si="31">IF(L68=H68,"Very Low",IF(L68=I68,"Low",IF(L68=J68,"Middle","High")))</f>
        <v>Middle</v>
      </c>
      <c r="N68">
        <f t="shared" ref="N68:N131" si="32">IF(M68=G68,1,0)</f>
        <v>0</v>
      </c>
      <c r="O68">
        <f t="shared" si="27"/>
        <v>0.28889999999999999</v>
      </c>
      <c r="P68">
        <f t="shared" si="27"/>
        <v>0.1</v>
      </c>
      <c r="Q68">
        <f t="shared" si="27"/>
        <v>0.35560000000000003</v>
      </c>
      <c r="R68">
        <f t="shared" si="27"/>
        <v>0.2828</v>
      </c>
      <c r="S68">
        <f t="shared" si="27"/>
        <v>0.31630000000000003</v>
      </c>
      <c r="U68" s="37">
        <f t="shared" si="28"/>
        <v>0.55169999999999997</v>
      </c>
      <c r="V68" s="37">
        <f t="shared" si="28"/>
        <v>0.81820000000000004</v>
      </c>
      <c r="W68" s="37">
        <f t="shared" si="28"/>
        <v>0.47539999999999999</v>
      </c>
      <c r="X68" s="37">
        <f t="shared" si="28"/>
        <v>0.55910000000000004</v>
      </c>
      <c r="Y68" s="37">
        <f t="shared" si="28"/>
        <v>0.51939999999999997</v>
      </c>
      <c r="AA68" s="37">
        <f t="shared" ref="AA68:AA131" si="33">ROUND((ABS(O68-O$154)+ABS(U68-U$154))/(2*((1-O68)*(1-O$154)+(1+U68)*(1+U$154)))+(ABS(MAX(O$154,U68)-MAX(U$154,O68))+ABS(MIN(O$154,U68)-MIN(U$154,O68)))/4,4)</f>
        <v>1.5900000000000001E-2</v>
      </c>
      <c r="AB68" s="37">
        <f t="shared" ref="AB68:AB131" si="34">ROUND((ABS(P68-P$154)+ABS(V68-V$154))/(2*((1-P68)*(1-P$154)+(1+V68)*(1+V$154)))+(ABS(MAX(P$154,V68)-MAX(V$154,P68))+ABS(MIN(P$154,V68)-MIN(V$154,P68)))/4,4)</f>
        <v>9.4500000000000001E-2</v>
      </c>
      <c r="AC68" s="37">
        <f t="shared" ref="AC68:AC131" si="35">ROUND((ABS(Q68-Q$154)+ABS(W68-W$154))/(2*((1-Q68)*(1-Q$154)+(1+W68)*(1+W$154)))+(ABS(MAX(Q$154,W68)-MAX(W$154,Q68))+ABS(MIN(Q$154,W68)-MIN(W$154,Q68)))/4,4)</f>
        <v>9.5999999999999992E-3</v>
      </c>
      <c r="AD68" s="37">
        <f t="shared" ref="AD68:AD131" si="36">ROUND((ABS(R68-R$154)+ABS(X68-X$154))/(2*((1-R68)*(1-R$154)+(1+X68)*(1+X$154)))+(ABS(MAX(R$154,X68)-MAX(X$154,R68))+ABS(MIN(R$154,X68)-MIN(X$154,R68)))/4,4)</f>
        <v>7.0599999999999996E-2</v>
      </c>
      <c r="AE68" s="37">
        <f t="shared" ref="AE68:AE131" si="37">ROUND((ABS(S68-S$154)+ABS(Y68-Y$154))/(2*((1-S68)*(1-S$154)+(1+Y68)*(1+Y$154)))+(ABS(MAX(S$154,Y68)-MAX(Y$154,S68))+ABS(MIN(S$154,Y68)-MIN(Y$154,S68)))/4,4)</f>
        <v>0.21390000000000001</v>
      </c>
      <c r="AG68" s="38">
        <f t="shared" ref="AG68:AG131" si="38">ROUND((ABS(O68-O$155)+ABS(U68-U$155))/(2*((1-O68)*(1-O$155)+(1+U68)*(1+U$155)))+(ABS(MAX(O$155,U68)-MAX(U$155,O68))+ABS(MIN(O$155,U68)-MIN(U$155,O68)))/4,4)</f>
        <v>2.98E-2</v>
      </c>
      <c r="AH68" s="38">
        <f t="shared" ref="AH68:AH131" si="39">ROUND((ABS(P68-P$155)+ABS(V68-V$155))/(2*((1-P68)*(1-P$155)+(1+V68)*(1+V$155)))+(ABS(MAX(P$155,V68)-MAX(V$155,P68))+ABS(MIN(P$155,V68)-MIN(V$155,P68)))/4,4)</f>
        <v>0.22409999999999999</v>
      </c>
      <c r="AI68" s="38">
        <f t="shared" ref="AI68:AI131" si="40">ROUND((ABS(Q68-Q$155)+ABS(W68-W$155))/(2*((1-Q68)*(1-Q$155)+(1+W68)*(1+W$155)))+(ABS(MAX(Q$155,W68)-MAX(W$155,Q68))+ABS(MIN(Q$155,W68)-MIN(W$155,Q68)))/4,4)</f>
        <v>6.9800000000000001E-2</v>
      </c>
      <c r="AJ68" s="38">
        <f t="shared" ref="AJ68:AJ131" si="41">ROUND((ABS(R68-R$155)+ABS(X68-X$155))/(2*((1-R68)*(1-R$155)+(1+X68)*(1+X$155)))+(ABS(MAX(R$155,X68)-MAX(X$155,R68))+ABS(MIN(R$155,X68)-MIN(X$155,R68)))/4,4)</f>
        <v>0.1988</v>
      </c>
      <c r="AK68" s="38">
        <f t="shared" ref="AK68:AK131" si="42">ROUND((ABS(S68-S$155)+ABS(Y68-Y$155))/(2*((1-S68)*(1-S$155)+(1+Y68)*(1+Y$155)))+(ABS(MAX(S$155,Y68)-MAX(Y$155,S68))+ABS(MIN(S$155,Y68)-MIN(Y$155,S68)))/4,4)</f>
        <v>7.2900000000000006E-2</v>
      </c>
      <c r="AM68" s="38">
        <f t="shared" ref="AM68:AM131" si="43">ROUND((ABS(O68-O$156)+ABS(U68-U$156))/(2*((1-O68)*(1-O$156)+(1+U68)*(1+U$156)))+(ABS(MAX(O$156,U68)-MAX(U$156,O68))+ABS(MIN(O$156,U68)-MIN(U$156,O68)))/4,4)</f>
        <v>0.1038</v>
      </c>
      <c r="AN68" s="38">
        <f t="shared" ref="AN68:AN131" si="44">ROUND((ABS(P68-P$156)+ABS(V68-V$156))/(2*((1-P68)*(1-P$156)+(1+V68)*(1+V$156)))+(ABS(MAX(P$156,V68)-MAX(V$156,P68))+ABS(MIN(P$156,V68)-MIN(V$156,P68)))/4,4)</f>
        <v>0.25650000000000001</v>
      </c>
      <c r="AO68" s="38">
        <f t="shared" ref="AO68:AO131" si="45">ROUND((ABS(Q68-Q$156)+ABS(W68-W$156))/(2*((1-Q68)*(1-Q$156)+(1+W68)*(1+W$156)))+(ABS(MAX(Q$156,W68)-MAX(W$156,Q68))+ABS(MIN(Q$156,W68)-MIN(W$156,Q68)))/4,4)</f>
        <v>0.14360000000000001</v>
      </c>
      <c r="AP68" s="38">
        <f t="shared" ref="AP68:AP131" si="46">ROUND((ABS(R68-R$156)+ABS(X68-X$156))/(2*((1-R68)*(1-R$156)+(1+X68)*(1+X$156)))+(ABS(MAX(R$156,X68)-MAX(X$156,R68))+ABS(MIN(R$156,X68)-MIN(X$156,R68)))/4,4)</f>
        <v>5.8599999999999999E-2</v>
      </c>
      <c r="AQ68" s="38">
        <f t="shared" ref="AQ68:AQ131" si="47">ROUND((ABS(S68-S$156)+ABS(Y68-Y$156))/(2*((1-S68)*(1-S$156)+(1+Y68)*(1+Y$156)))+(ABS(MAX(S$156,Y68)-MAX(Y$156,S68))+ABS(MIN(S$156,Y68)-MIN(Y$156,S68)))/4,4)</f>
        <v>0.20730000000000001</v>
      </c>
      <c r="AR68" s="38"/>
      <c r="AS68" s="38">
        <f t="shared" ref="AS68:AS131" si="48">ROUND((ABS(O68-O$157)+ABS(U68-U$157))/(2*((1-O68)*(1-O$157)+(1+U68)*(1+U$157)))+(ABS(MAX(O$157,U68)-MAX(U$157,O68))+ABS(MIN(O$157,U68)-MIN(U$157,O68)))/4,4)</f>
        <v>0.126</v>
      </c>
      <c r="AT68" s="38">
        <f t="shared" ref="AT68:AT131" si="49">ROUND((ABS(P68-P$157)+ABS(V68-V$157))/(2*((1-P68)*(1-P$157)+(1+V68)*(1+V$157)))+(ABS(MAX(P$157,V68)-MAX(V$157,P68))+ABS(MIN(P$157,V68)-MIN(V$157,P68)))/4,4)</f>
        <v>0.311</v>
      </c>
      <c r="AU68" s="38">
        <f t="shared" ref="AU68:AU131" si="50">ROUND((ABS(Q68-Q$157)+ABS(W68-W$157))/(2*((1-Q68)*(1-Q$157)+(1+W68)*(1+W$157)))+(ABS(MAX(Q$157,W68)-MAX(W$157,Q68))+ABS(MIN(Q$157,W68)-MIN(W$157,Q68)))/4,4)</f>
        <v>0.13980000000000001</v>
      </c>
      <c r="AV68" s="38">
        <f t="shared" ref="AV68:AV131" si="51">ROUND((ABS(R68-R$157)+ABS(X68-X$157))/(2*((1-R68)*(1-R$157)+(1+X68)*(1+X$157)))+(ABS(MAX(R$157,X68)-MAX(X$157,R68))+ABS(MIN(R$157,X68)-MIN(X$157,R68)))/4,4)</f>
        <v>0.2082</v>
      </c>
      <c r="AW68" s="38">
        <f t="shared" ref="AW68:AW131" si="52">ROUND((ABS(S68-S$157)+ABS(Y68-Y$157))/(2*((1-S68)*(1-S$157)+(1+Y68)*(1+Y$157)))+(ABS(MAX(S$157,Y68)-MAX(Y$157,S68))+ABS(MIN(S$157,Y68)-MIN(Y$157,S68)))/4,4)</f>
        <v>0.43780000000000002</v>
      </c>
    </row>
    <row r="69" spans="2:49" ht="15.75" x14ac:dyDescent="0.25">
      <c r="B69">
        <v>0.28000000000000003</v>
      </c>
      <c r="C69">
        <v>0.16</v>
      </c>
      <c r="D69">
        <v>0.41</v>
      </c>
      <c r="E69">
        <v>0.51</v>
      </c>
      <c r="F69">
        <v>0.56000000000000005</v>
      </c>
      <c r="G69" t="s">
        <v>24</v>
      </c>
      <c r="H69">
        <f t="shared" si="29"/>
        <v>0.13669999999999999</v>
      </c>
      <c r="I69">
        <f t="shared" si="29"/>
        <v>0.13569999999999999</v>
      </c>
      <c r="J69">
        <f t="shared" si="29"/>
        <v>0.13370000000000001</v>
      </c>
      <c r="K69">
        <f t="shared" si="29"/>
        <v>0.14899999999999999</v>
      </c>
      <c r="L69" s="47">
        <f t="shared" si="30"/>
        <v>0.13370000000000001</v>
      </c>
      <c r="M69" t="str">
        <f t="shared" si="31"/>
        <v>Middle</v>
      </c>
      <c r="N69">
        <f t="shared" si="32"/>
        <v>1</v>
      </c>
      <c r="O69">
        <f t="shared" si="27"/>
        <v>0.31109999999999999</v>
      </c>
      <c r="P69">
        <f t="shared" si="27"/>
        <v>0.17780000000000001</v>
      </c>
      <c r="Q69">
        <f t="shared" si="27"/>
        <v>0.44440000000000002</v>
      </c>
      <c r="R69">
        <f t="shared" si="27"/>
        <v>0.51519999999999999</v>
      </c>
      <c r="S69">
        <f t="shared" si="27"/>
        <v>0.56120000000000003</v>
      </c>
      <c r="U69" s="37">
        <f t="shared" si="28"/>
        <v>0.52539999999999998</v>
      </c>
      <c r="V69" s="37">
        <f t="shared" si="28"/>
        <v>0.69810000000000005</v>
      </c>
      <c r="W69" s="37">
        <f t="shared" si="28"/>
        <v>0.38469999999999999</v>
      </c>
      <c r="X69" s="37">
        <f t="shared" si="28"/>
        <v>0.32</v>
      </c>
      <c r="Y69" s="37">
        <f t="shared" si="28"/>
        <v>0.28110000000000002</v>
      </c>
      <c r="AA69" s="37">
        <f t="shared" si="33"/>
        <v>4.7000000000000002E-3</v>
      </c>
      <c r="AB69" s="37">
        <f t="shared" si="34"/>
        <v>1.9199999999999998E-2</v>
      </c>
      <c r="AC69" s="37">
        <f t="shared" si="35"/>
        <v>7.2599999999999998E-2</v>
      </c>
      <c r="AD69" s="37">
        <f t="shared" si="36"/>
        <v>0.14530000000000001</v>
      </c>
      <c r="AE69" s="37">
        <f t="shared" si="37"/>
        <v>0.44159999999999999</v>
      </c>
      <c r="AG69" s="38">
        <f t="shared" si="38"/>
        <v>9.1999999999999998E-3</v>
      </c>
      <c r="AH69" s="38">
        <f t="shared" si="39"/>
        <v>0.1489</v>
      </c>
      <c r="AI69" s="38">
        <f t="shared" si="40"/>
        <v>1.24E-2</v>
      </c>
      <c r="AJ69" s="38">
        <f t="shared" si="41"/>
        <v>1.7100000000000001E-2</v>
      </c>
      <c r="AK69" s="38">
        <f t="shared" si="42"/>
        <v>0.30120000000000002</v>
      </c>
      <c r="AM69" s="38">
        <f t="shared" si="43"/>
        <v>8.3199999999999996E-2</v>
      </c>
      <c r="AN69" s="38">
        <f t="shared" si="44"/>
        <v>0.18129999999999999</v>
      </c>
      <c r="AO69" s="38">
        <f t="shared" si="45"/>
        <v>6.13E-2</v>
      </c>
      <c r="AP69" s="38">
        <f t="shared" si="46"/>
        <v>0.1573</v>
      </c>
      <c r="AQ69" s="38">
        <f t="shared" si="47"/>
        <v>2.1000000000000001E-2</v>
      </c>
      <c r="AR69" s="38"/>
      <c r="AS69" s="38">
        <f t="shared" si="48"/>
        <v>0.10539999999999999</v>
      </c>
      <c r="AT69" s="38">
        <f t="shared" si="49"/>
        <v>0.2359</v>
      </c>
      <c r="AU69" s="38">
        <f t="shared" si="50"/>
        <v>5.7599999999999998E-2</v>
      </c>
      <c r="AV69" s="38">
        <f t="shared" si="51"/>
        <v>7.7000000000000002E-3</v>
      </c>
      <c r="AW69" s="38">
        <f t="shared" si="52"/>
        <v>0.20830000000000001</v>
      </c>
    </row>
    <row r="70" spans="2:49" ht="15.75" x14ac:dyDescent="0.25">
      <c r="B70">
        <v>0.26</v>
      </c>
      <c r="C70">
        <v>0.12</v>
      </c>
      <c r="D70">
        <v>0.34</v>
      </c>
      <c r="E70">
        <v>0.68</v>
      </c>
      <c r="F70">
        <v>0.28999999999999998</v>
      </c>
      <c r="G70" t="s">
        <v>21</v>
      </c>
      <c r="H70">
        <f t="shared" si="29"/>
        <v>0.11509999999999999</v>
      </c>
      <c r="I70">
        <f t="shared" si="29"/>
        <v>0.1119</v>
      </c>
      <c r="J70">
        <f t="shared" si="29"/>
        <v>0.10539999999999999</v>
      </c>
      <c r="K70">
        <f t="shared" si="29"/>
        <v>0.14369999999999999</v>
      </c>
      <c r="L70" s="47">
        <f t="shared" si="30"/>
        <v>0.10539999999999999</v>
      </c>
      <c r="M70" t="str">
        <f t="shared" si="31"/>
        <v>Middle</v>
      </c>
      <c r="N70">
        <f t="shared" si="32"/>
        <v>0</v>
      </c>
      <c r="O70">
        <f t="shared" si="27"/>
        <v>0.28889999999999999</v>
      </c>
      <c r="P70">
        <f t="shared" si="27"/>
        <v>0.1333</v>
      </c>
      <c r="Q70">
        <f t="shared" si="27"/>
        <v>0.36670000000000003</v>
      </c>
      <c r="R70">
        <f t="shared" si="27"/>
        <v>0.68689999999999996</v>
      </c>
      <c r="S70">
        <f t="shared" si="27"/>
        <v>0.28570000000000001</v>
      </c>
      <c r="U70" s="37">
        <f t="shared" si="28"/>
        <v>0.55169999999999997</v>
      </c>
      <c r="V70" s="37">
        <f t="shared" si="28"/>
        <v>0.76480000000000004</v>
      </c>
      <c r="W70" s="37">
        <f t="shared" si="28"/>
        <v>0.46339999999999998</v>
      </c>
      <c r="X70" s="37">
        <f t="shared" si="28"/>
        <v>0.18559999999999999</v>
      </c>
      <c r="Y70" s="37">
        <f t="shared" si="28"/>
        <v>0.55559999999999998</v>
      </c>
      <c r="AA70" s="37">
        <f t="shared" si="33"/>
        <v>1.5900000000000001E-2</v>
      </c>
      <c r="AB70" s="37">
        <f t="shared" si="34"/>
        <v>6.2E-2</v>
      </c>
      <c r="AC70" s="37">
        <f t="shared" si="35"/>
        <v>5.9999999999999995E-4</v>
      </c>
      <c r="AD70" s="37">
        <f t="shared" si="36"/>
        <v>0.31130000000000002</v>
      </c>
      <c r="AE70" s="37">
        <f t="shared" si="37"/>
        <v>0.1855</v>
      </c>
      <c r="AG70" s="38">
        <f t="shared" si="38"/>
        <v>2.98E-2</v>
      </c>
      <c r="AH70" s="38">
        <f t="shared" si="39"/>
        <v>0.19170000000000001</v>
      </c>
      <c r="AI70" s="38">
        <f t="shared" si="40"/>
        <v>5.96E-2</v>
      </c>
      <c r="AJ70" s="38">
        <f t="shared" si="41"/>
        <v>0.18279999999999999</v>
      </c>
      <c r="AK70" s="38">
        <f t="shared" si="42"/>
        <v>4.4499999999999998E-2</v>
      </c>
      <c r="AM70" s="38">
        <f t="shared" si="43"/>
        <v>0.1038</v>
      </c>
      <c r="AN70" s="38">
        <f t="shared" si="44"/>
        <v>0.224</v>
      </c>
      <c r="AO70" s="38">
        <f t="shared" si="45"/>
        <v>0.1333</v>
      </c>
      <c r="AP70" s="38">
        <f t="shared" si="46"/>
        <v>0.32329999999999998</v>
      </c>
      <c r="AQ70" s="38">
        <f t="shared" si="47"/>
        <v>0.23569999999999999</v>
      </c>
      <c r="AR70" s="38"/>
      <c r="AS70" s="38">
        <f t="shared" si="48"/>
        <v>0.126</v>
      </c>
      <c r="AT70" s="38">
        <f t="shared" si="49"/>
        <v>0.27860000000000001</v>
      </c>
      <c r="AU70" s="38">
        <f t="shared" si="50"/>
        <v>0.12959999999999999</v>
      </c>
      <c r="AV70" s="38">
        <f t="shared" si="51"/>
        <v>0.1734</v>
      </c>
      <c r="AW70" s="38">
        <f t="shared" si="52"/>
        <v>0.46629999999999999</v>
      </c>
    </row>
    <row r="71" spans="2:49" ht="15.75" x14ac:dyDescent="0.25">
      <c r="B71">
        <v>0.31</v>
      </c>
      <c r="C71">
        <v>0.2</v>
      </c>
      <c r="D71">
        <v>0.46</v>
      </c>
      <c r="E71">
        <v>0.78</v>
      </c>
      <c r="F71">
        <v>0.83</v>
      </c>
      <c r="G71" t="s">
        <v>20</v>
      </c>
      <c r="H71">
        <f t="shared" si="29"/>
        <v>0.26350000000000001</v>
      </c>
      <c r="I71">
        <f t="shared" si="29"/>
        <v>0.25640000000000002</v>
      </c>
      <c r="J71">
        <f t="shared" si="29"/>
        <v>0.25619999999999998</v>
      </c>
      <c r="K71">
        <f t="shared" si="29"/>
        <v>0.25269999999999998</v>
      </c>
      <c r="L71" s="47">
        <f t="shared" si="30"/>
        <v>0.25269999999999998</v>
      </c>
      <c r="M71" t="str">
        <f t="shared" si="31"/>
        <v>High</v>
      </c>
      <c r="N71">
        <f t="shared" si="32"/>
        <v>1</v>
      </c>
      <c r="O71">
        <f t="shared" si="27"/>
        <v>0.34439999999999998</v>
      </c>
      <c r="P71">
        <f t="shared" si="27"/>
        <v>0.22220000000000001</v>
      </c>
      <c r="Q71">
        <f t="shared" si="27"/>
        <v>0.5</v>
      </c>
      <c r="R71">
        <f t="shared" si="27"/>
        <v>0.78790000000000004</v>
      </c>
      <c r="S71">
        <f t="shared" si="27"/>
        <v>0.8367</v>
      </c>
      <c r="U71" s="37">
        <f t="shared" si="28"/>
        <v>0.48770000000000002</v>
      </c>
      <c r="V71" s="37">
        <f t="shared" si="28"/>
        <v>0.63639999999999997</v>
      </c>
      <c r="W71" s="37">
        <f t="shared" si="28"/>
        <v>0.33329999999999999</v>
      </c>
      <c r="X71" s="37">
        <f t="shared" si="28"/>
        <v>0.1186</v>
      </c>
      <c r="Y71" s="37">
        <f t="shared" si="28"/>
        <v>8.8900000000000007E-2</v>
      </c>
      <c r="AA71" s="37">
        <f t="shared" si="33"/>
        <v>3.5499999999999997E-2</v>
      </c>
      <c r="AB71" s="37">
        <f t="shared" si="34"/>
        <v>2.2800000000000001E-2</v>
      </c>
      <c r="AC71" s="37">
        <f t="shared" si="35"/>
        <v>0.1245</v>
      </c>
      <c r="AD71" s="37">
        <f t="shared" si="36"/>
        <v>0.41489999999999999</v>
      </c>
      <c r="AE71" s="37">
        <f t="shared" si="37"/>
        <v>0.71989999999999998</v>
      </c>
      <c r="AG71" s="38">
        <f t="shared" si="38"/>
        <v>2.1600000000000001E-2</v>
      </c>
      <c r="AH71" s="38">
        <f t="shared" si="39"/>
        <v>0.1069</v>
      </c>
      <c r="AI71" s="38">
        <f t="shared" si="40"/>
        <v>6.4399999999999999E-2</v>
      </c>
      <c r="AJ71" s="38">
        <f t="shared" si="41"/>
        <v>0.2858</v>
      </c>
      <c r="AK71" s="38">
        <f t="shared" si="42"/>
        <v>0.57999999999999996</v>
      </c>
      <c r="AM71" s="38">
        <f t="shared" si="43"/>
        <v>5.2400000000000002E-2</v>
      </c>
      <c r="AN71" s="38">
        <f t="shared" si="44"/>
        <v>0.13930000000000001</v>
      </c>
      <c r="AO71" s="38">
        <f t="shared" si="45"/>
        <v>9.4000000000000004E-3</v>
      </c>
      <c r="AP71" s="38">
        <f t="shared" si="46"/>
        <v>0.42699999999999999</v>
      </c>
      <c r="AQ71" s="38">
        <f t="shared" si="47"/>
        <v>0.29759999999999998</v>
      </c>
      <c r="AR71" s="38"/>
      <c r="AS71" s="38">
        <f t="shared" si="48"/>
        <v>7.46E-2</v>
      </c>
      <c r="AT71" s="38">
        <f t="shared" si="49"/>
        <v>0.19389999999999999</v>
      </c>
      <c r="AU71" s="38">
        <f t="shared" si="50"/>
        <v>5.5999999999999999E-3</v>
      </c>
      <c r="AV71" s="38">
        <f t="shared" si="51"/>
        <v>0.27629999999999999</v>
      </c>
      <c r="AW71" s="38">
        <f t="shared" si="52"/>
        <v>6.7400000000000002E-2</v>
      </c>
    </row>
    <row r="72" spans="2:49" ht="15.75" x14ac:dyDescent="0.25">
      <c r="B72">
        <v>0.25</v>
      </c>
      <c r="C72">
        <v>0.05</v>
      </c>
      <c r="D72">
        <v>0.53</v>
      </c>
      <c r="E72">
        <v>0.1</v>
      </c>
      <c r="F72">
        <v>0.12</v>
      </c>
      <c r="G72" t="s">
        <v>23</v>
      </c>
      <c r="H72">
        <f t="shared" si="29"/>
        <v>0.1255</v>
      </c>
      <c r="I72">
        <f t="shared" si="29"/>
        <v>0.1203</v>
      </c>
      <c r="J72">
        <f t="shared" si="29"/>
        <v>0.10050000000000001</v>
      </c>
      <c r="K72">
        <f t="shared" si="29"/>
        <v>0.1145</v>
      </c>
      <c r="L72" s="47">
        <f t="shared" si="30"/>
        <v>0.10050000000000001</v>
      </c>
      <c r="M72" t="str">
        <f t="shared" si="31"/>
        <v>Middle</v>
      </c>
      <c r="N72">
        <f t="shared" si="32"/>
        <v>0</v>
      </c>
      <c r="O72">
        <f t="shared" si="27"/>
        <v>0.27779999999999999</v>
      </c>
      <c r="P72">
        <f t="shared" si="27"/>
        <v>5.5599999999999997E-2</v>
      </c>
      <c r="Q72">
        <f t="shared" si="27"/>
        <v>0.57779999999999998</v>
      </c>
      <c r="R72">
        <f t="shared" si="27"/>
        <v>0.10100000000000001</v>
      </c>
      <c r="S72">
        <f t="shared" si="27"/>
        <v>0.11219999999999999</v>
      </c>
      <c r="U72" s="37">
        <f t="shared" si="28"/>
        <v>0.56520000000000004</v>
      </c>
      <c r="V72" s="37">
        <f t="shared" si="28"/>
        <v>0.89470000000000005</v>
      </c>
      <c r="W72" s="37">
        <f t="shared" si="28"/>
        <v>0.2676</v>
      </c>
      <c r="X72" s="37">
        <f t="shared" si="28"/>
        <v>0.8165</v>
      </c>
      <c r="Y72" s="37">
        <f t="shared" si="28"/>
        <v>0.79820000000000002</v>
      </c>
      <c r="AA72" s="37">
        <f t="shared" si="33"/>
        <v>2.6200000000000001E-2</v>
      </c>
      <c r="AB72" s="37">
        <f t="shared" si="34"/>
        <v>0.13880000000000001</v>
      </c>
      <c r="AC72" s="37">
        <f t="shared" si="35"/>
        <v>0.19819999999999999</v>
      </c>
      <c r="AD72" s="37">
        <f t="shared" si="36"/>
        <v>0.24340000000000001</v>
      </c>
      <c r="AE72" s="37">
        <f t="shared" si="37"/>
        <v>2.0899999999999998E-2</v>
      </c>
      <c r="AG72" s="38">
        <f t="shared" si="38"/>
        <v>4.0099999999999997E-2</v>
      </c>
      <c r="AH72" s="38">
        <f t="shared" si="39"/>
        <v>0.26829999999999998</v>
      </c>
      <c r="AI72" s="38">
        <f t="shared" si="40"/>
        <v>0.13800000000000001</v>
      </c>
      <c r="AJ72" s="38">
        <f t="shared" si="41"/>
        <v>0.37130000000000002</v>
      </c>
      <c r="AK72" s="38">
        <f t="shared" si="42"/>
        <v>0.1202</v>
      </c>
      <c r="AM72" s="38">
        <f t="shared" si="43"/>
        <v>0.11409999999999999</v>
      </c>
      <c r="AN72" s="38">
        <f t="shared" si="44"/>
        <v>0.30059999999999998</v>
      </c>
      <c r="AO72" s="38">
        <f t="shared" si="45"/>
        <v>6.4199999999999993E-2</v>
      </c>
      <c r="AP72" s="38">
        <f t="shared" si="46"/>
        <v>0.23150000000000001</v>
      </c>
      <c r="AQ72" s="38">
        <f t="shared" si="47"/>
        <v>0.39989999999999998</v>
      </c>
      <c r="AR72" s="38"/>
      <c r="AS72" s="38">
        <f t="shared" si="48"/>
        <v>0.13639999999999999</v>
      </c>
      <c r="AT72" s="38">
        <f t="shared" si="49"/>
        <v>0.35510000000000003</v>
      </c>
      <c r="AU72" s="38">
        <f t="shared" si="50"/>
        <v>6.8000000000000005E-2</v>
      </c>
      <c r="AV72" s="38">
        <f t="shared" si="51"/>
        <v>0.38069999999999998</v>
      </c>
      <c r="AW72" s="38">
        <f t="shared" si="52"/>
        <v>0.63009999999999999</v>
      </c>
    </row>
    <row r="73" spans="2:49" ht="15.75" x14ac:dyDescent="0.25">
      <c r="B73">
        <v>0.32</v>
      </c>
      <c r="C73">
        <v>0.15</v>
      </c>
      <c r="D73">
        <v>0.66</v>
      </c>
      <c r="E73">
        <v>0.24</v>
      </c>
      <c r="F73">
        <v>0.82</v>
      </c>
      <c r="G73" t="s">
        <v>20</v>
      </c>
      <c r="H73">
        <f t="shared" si="29"/>
        <v>0.24660000000000001</v>
      </c>
      <c r="I73">
        <f t="shared" si="29"/>
        <v>0.23749999999999999</v>
      </c>
      <c r="J73">
        <f t="shared" si="29"/>
        <v>0.2379</v>
      </c>
      <c r="K73">
        <f t="shared" si="29"/>
        <v>0.20169999999999999</v>
      </c>
      <c r="L73" s="47">
        <f t="shared" si="30"/>
        <v>0.20169999999999999</v>
      </c>
      <c r="M73" t="str">
        <f t="shared" si="31"/>
        <v>High</v>
      </c>
      <c r="N73">
        <f t="shared" si="32"/>
        <v>1</v>
      </c>
      <c r="O73">
        <f t="shared" si="27"/>
        <v>0.35560000000000003</v>
      </c>
      <c r="P73">
        <f t="shared" si="27"/>
        <v>0.16669999999999999</v>
      </c>
      <c r="Q73">
        <f t="shared" si="27"/>
        <v>0.72219999999999995</v>
      </c>
      <c r="R73">
        <f t="shared" si="27"/>
        <v>0.2424</v>
      </c>
      <c r="S73">
        <f t="shared" si="27"/>
        <v>0.82650000000000001</v>
      </c>
      <c r="U73" s="37">
        <f t="shared" si="28"/>
        <v>0.47539999999999999</v>
      </c>
      <c r="V73" s="37">
        <f t="shared" si="28"/>
        <v>0.71419999999999995</v>
      </c>
      <c r="W73" s="37">
        <f t="shared" si="28"/>
        <v>0.1613</v>
      </c>
      <c r="X73" s="37">
        <f t="shared" si="28"/>
        <v>0.60980000000000001</v>
      </c>
      <c r="Y73" s="37">
        <f t="shared" si="28"/>
        <v>9.5000000000000001E-2</v>
      </c>
      <c r="AA73" s="37">
        <f t="shared" si="33"/>
        <v>4.5900000000000003E-2</v>
      </c>
      <c r="AB73" s="37">
        <f t="shared" si="34"/>
        <v>2.98E-2</v>
      </c>
      <c r="AC73" s="37">
        <f t="shared" si="35"/>
        <v>0.34039999999999998</v>
      </c>
      <c r="AD73" s="37">
        <f t="shared" si="36"/>
        <v>0.10829999999999999</v>
      </c>
      <c r="AE73" s="37">
        <f t="shared" si="37"/>
        <v>0.70879999999999999</v>
      </c>
      <c r="AG73" s="38">
        <f t="shared" si="38"/>
        <v>3.2000000000000001E-2</v>
      </c>
      <c r="AH73" s="38">
        <f t="shared" si="39"/>
        <v>0.1595</v>
      </c>
      <c r="AI73" s="38">
        <f t="shared" si="40"/>
        <v>0.28000000000000003</v>
      </c>
      <c r="AJ73" s="38">
        <f t="shared" si="41"/>
        <v>0.23649999999999999</v>
      </c>
      <c r="AK73" s="38">
        <f t="shared" si="42"/>
        <v>0.56889999999999996</v>
      </c>
      <c r="AM73" s="38">
        <f t="shared" si="43"/>
        <v>4.2000000000000003E-2</v>
      </c>
      <c r="AN73" s="38">
        <f t="shared" si="44"/>
        <v>0.19189999999999999</v>
      </c>
      <c r="AO73" s="38">
        <f t="shared" si="45"/>
        <v>0.20599999999999999</v>
      </c>
      <c r="AP73" s="38">
        <f t="shared" si="46"/>
        <v>9.6299999999999997E-2</v>
      </c>
      <c r="AQ73" s="38">
        <f t="shared" si="47"/>
        <v>0.28670000000000001</v>
      </c>
      <c r="AR73" s="38"/>
      <c r="AS73" s="38">
        <f t="shared" si="48"/>
        <v>6.4299999999999996E-2</v>
      </c>
      <c r="AT73" s="38">
        <f t="shared" si="49"/>
        <v>0.24640000000000001</v>
      </c>
      <c r="AU73" s="38">
        <f t="shared" si="50"/>
        <v>0.2097</v>
      </c>
      <c r="AV73" s="38">
        <f t="shared" si="51"/>
        <v>0.24590000000000001</v>
      </c>
      <c r="AW73" s="38">
        <f t="shared" si="52"/>
        <v>5.6599999999999998E-2</v>
      </c>
    </row>
    <row r="74" spans="2:49" ht="15.75" x14ac:dyDescent="0.25">
      <c r="B74">
        <v>0.28000000000000003</v>
      </c>
      <c r="C74">
        <v>0.08</v>
      </c>
      <c r="D74">
        <v>0.52</v>
      </c>
      <c r="E74">
        <v>0.25</v>
      </c>
      <c r="F74">
        <v>0.08</v>
      </c>
      <c r="G74" t="s">
        <v>23</v>
      </c>
      <c r="H74">
        <f t="shared" si="29"/>
        <v>8.3199999999999996E-2</v>
      </c>
      <c r="I74">
        <f t="shared" si="29"/>
        <v>8.2299999999999998E-2</v>
      </c>
      <c r="J74">
        <f t="shared" si="29"/>
        <v>6.3E-2</v>
      </c>
      <c r="K74">
        <f t="shared" si="29"/>
        <v>7.2499999999999995E-2</v>
      </c>
      <c r="L74" s="47">
        <f t="shared" si="30"/>
        <v>6.3E-2</v>
      </c>
      <c r="M74" t="str">
        <f t="shared" si="31"/>
        <v>Middle</v>
      </c>
      <c r="N74">
        <f t="shared" si="32"/>
        <v>0</v>
      </c>
      <c r="O74">
        <f t="shared" si="27"/>
        <v>0.31109999999999999</v>
      </c>
      <c r="P74">
        <f t="shared" si="27"/>
        <v>8.8900000000000007E-2</v>
      </c>
      <c r="Q74">
        <f t="shared" si="27"/>
        <v>0.56669999999999998</v>
      </c>
      <c r="R74">
        <f t="shared" si="27"/>
        <v>0.2525</v>
      </c>
      <c r="S74">
        <f t="shared" si="27"/>
        <v>7.1400000000000005E-2</v>
      </c>
      <c r="U74" s="37">
        <f t="shared" si="28"/>
        <v>0.52539999999999998</v>
      </c>
      <c r="V74" s="37">
        <f t="shared" si="28"/>
        <v>0.8367</v>
      </c>
      <c r="W74" s="37">
        <f t="shared" si="28"/>
        <v>0.27660000000000001</v>
      </c>
      <c r="X74" s="37">
        <f t="shared" si="28"/>
        <v>0.5968</v>
      </c>
      <c r="Y74" s="37">
        <f t="shared" si="28"/>
        <v>0.86670000000000003</v>
      </c>
      <c r="AA74" s="37">
        <f t="shared" si="33"/>
        <v>4.7000000000000002E-3</v>
      </c>
      <c r="AB74" s="37">
        <f t="shared" si="34"/>
        <v>0.1055</v>
      </c>
      <c r="AC74" s="37">
        <f t="shared" si="35"/>
        <v>0.18759999999999999</v>
      </c>
      <c r="AD74" s="37">
        <f t="shared" si="36"/>
        <v>9.8799999999999999E-2</v>
      </c>
      <c r="AE74" s="37">
        <f t="shared" si="37"/>
        <v>1.95E-2</v>
      </c>
      <c r="AG74" s="38">
        <f t="shared" si="38"/>
        <v>9.1999999999999998E-3</v>
      </c>
      <c r="AH74" s="38">
        <f t="shared" si="39"/>
        <v>0.2351</v>
      </c>
      <c r="AI74" s="38">
        <f t="shared" si="40"/>
        <v>0.12740000000000001</v>
      </c>
      <c r="AJ74" s="38">
        <f t="shared" si="41"/>
        <v>0.22700000000000001</v>
      </c>
      <c r="AK74" s="38">
        <f t="shared" si="42"/>
        <v>0.16059999999999999</v>
      </c>
      <c r="AM74" s="38">
        <f t="shared" si="43"/>
        <v>8.3199999999999996E-2</v>
      </c>
      <c r="AN74" s="38">
        <f t="shared" si="44"/>
        <v>0.26740000000000003</v>
      </c>
      <c r="AO74" s="38">
        <f t="shared" si="45"/>
        <v>5.3600000000000002E-2</v>
      </c>
      <c r="AP74" s="38">
        <f t="shared" si="46"/>
        <v>8.6800000000000002E-2</v>
      </c>
      <c r="AQ74" s="38">
        <f t="shared" si="47"/>
        <v>0.44</v>
      </c>
      <c r="AR74" s="38"/>
      <c r="AS74" s="38">
        <f t="shared" si="48"/>
        <v>0.10539999999999999</v>
      </c>
      <c r="AT74" s="38">
        <f t="shared" si="49"/>
        <v>0.32190000000000002</v>
      </c>
      <c r="AU74" s="38">
        <f t="shared" si="50"/>
        <v>5.74E-2</v>
      </c>
      <c r="AV74" s="38">
        <f t="shared" si="51"/>
        <v>0.2364</v>
      </c>
      <c r="AW74" s="38">
        <f t="shared" si="52"/>
        <v>0.66990000000000005</v>
      </c>
    </row>
    <row r="75" spans="2:49" ht="15.75" x14ac:dyDescent="0.25">
      <c r="B75">
        <v>0.33</v>
      </c>
      <c r="C75">
        <v>0.2</v>
      </c>
      <c r="D75">
        <v>0.64</v>
      </c>
      <c r="E75">
        <v>0.59</v>
      </c>
      <c r="F75">
        <v>0.94</v>
      </c>
      <c r="G75" t="s">
        <v>20</v>
      </c>
      <c r="H75">
        <f t="shared" si="29"/>
        <v>0.29339999999999999</v>
      </c>
      <c r="I75">
        <f t="shared" si="29"/>
        <v>0.28220000000000001</v>
      </c>
      <c r="J75">
        <f t="shared" si="29"/>
        <v>0.28610000000000002</v>
      </c>
      <c r="K75">
        <f t="shared" si="29"/>
        <v>0.24390000000000001</v>
      </c>
      <c r="L75" s="47">
        <f t="shared" si="30"/>
        <v>0.24390000000000001</v>
      </c>
      <c r="M75" t="str">
        <f t="shared" si="31"/>
        <v>High</v>
      </c>
      <c r="N75">
        <f t="shared" si="32"/>
        <v>1</v>
      </c>
      <c r="O75">
        <f t="shared" si="27"/>
        <v>0.36670000000000003</v>
      </c>
      <c r="P75">
        <f t="shared" si="27"/>
        <v>0.22220000000000001</v>
      </c>
      <c r="Q75">
        <f t="shared" si="27"/>
        <v>0.7</v>
      </c>
      <c r="R75">
        <f t="shared" si="27"/>
        <v>0.59599999999999997</v>
      </c>
      <c r="S75">
        <f t="shared" si="27"/>
        <v>0.94899999999999995</v>
      </c>
      <c r="U75" s="37">
        <f t="shared" si="28"/>
        <v>0.46339999999999998</v>
      </c>
      <c r="V75" s="37">
        <f t="shared" si="28"/>
        <v>0.63639999999999997</v>
      </c>
      <c r="W75" s="37">
        <f t="shared" si="28"/>
        <v>0.17649999999999999</v>
      </c>
      <c r="X75" s="37">
        <f t="shared" si="28"/>
        <v>0.25309999999999999</v>
      </c>
      <c r="Y75" s="37">
        <f t="shared" si="28"/>
        <v>2.6200000000000001E-2</v>
      </c>
      <c r="AA75" s="37">
        <f t="shared" si="33"/>
        <v>5.62E-2</v>
      </c>
      <c r="AB75" s="37">
        <f t="shared" si="34"/>
        <v>2.2800000000000001E-2</v>
      </c>
      <c r="AC75" s="37">
        <f t="shared" si="35"/>
        <v>0.31790000000000002</v>
      </c>
      <c r="AD75" s="37">
        <f t="shared" si="36"/>
        <v>0.22220000000000001</v>
      </c>
      <c r="AE75" s="37">
        <f t="shared" si="37"/>
        <v>0.84809999999999997</v>
      </c>
      <c r="AG75" s="38">
        <f t="shared" si="38"/>
        <v>4.2299999999999997E-2</v>
      </c>
      <c r="AH75" s="38">
        <f t="shared" si="39"/>
        <v>0.1069</v>
      </c>
      <c r="AI75" s="38">
        <f t="shared" si="40"/>
        <v>0.25750000000000001</v>
      </c>
      <c r="AJ75" s="38">
        <f t="shared" si="41"/>
        <v>9.3899999999999997E-2</v>
      </c>
      <c r="AK75" s="38">
        <f t="shared" si="42"/>
        <v>0.70830000000000004</v>
      </c>
      <c r="AM75" s="38">
        <f t="shared" si="43"/>
        <v>3.1699999999999999E-2</v>
      </c>
      <c r="AN75" s="38">
        <f t="shared" si="44"/>
        <v>0.13930000000000001</v>
      </c>
      <c r="AO75" s="38">
        <f t="shared" si="45"/>
        <v>0.18360000000000001</v>
      </c>
      <c r="AP75" s="38">
        <f t="shared" si="46"/>
        <v>0.23419999999999999</v>
      </c>
      <c r="AQ75" s="38">
        <f t="shared" si="47"/>
        <v>0.42259999999999998</v>
      </c>
      <c r="AR75" s="38"/>
      <c r="AS75" s="38">
        <f t="shared" si="48"/>
        <v>5.3999999999999999E-2</v>
      </c>
      <c r="AT75" s="38">
        <f t="shared" si="49"/>
        <v>0.19389999999999999</v>
      </c>
      <c r="AU75" s="38">
        <f t="shared" si="50"/>
        <v>0.18740000000000001</v>
      </c>
      <c r="AV75" s="38">
        <f t="shared" si="51"/>
        <v>8.4500000000000006E-2</v>
      </c>
      <c r="AW75" s="38">
        <f t="shared" si="52"/>
        <v>0.1893</v>
      </c>
    </row>
    <row r="76" spans="2:49" ht="15.75" x14ac:dyDescent="0.25">
      <c r="B76">
        <v>0.31</v>
      </c>
      <c r="C76">
        <v>0.15</v>
      </c>
      <c r="D76">
        <v>0.57999999999999996</v>
      </c>
      <c r="E76">
        <v>0.76</v>
      </c>
      <c r="F76">
        <v>0.52</v>
      </c>
      <c r="G76" t="s">
        <v>24</v>
      </c>
      <c r="H76">
        <f t="shared" si="29"/>
        <v>0.2228</v>
      </c>
      <c r="I76">
        <f t="shared" si="29"/>
        <v>0.2157</v>
      </c>
      <c r="J76">
        <f t="shared" si="29"/>
        <v>0.21410000000000001</v>
      </c>
      <c r="K76">
        <f t="shared" si="29"/>
        <v>0.1956</v>
      </c>
      <c r="L76" s="47">
        <f t="shared" si="30"/>
        <v>0.1956</v>
      </c>
      <c r="M76" t="str">
        <f t="shared" si="31"/>
        <v>High</v>
      </c>
      <c r="N76">
        <f t="shared" si="32"/>
        <v>0</v>
      </c>
      <c r="O76">
        <f t="shared" si="27"/>
        <v>0.34439999999999998</v>
      </c>
      <c r="P76">
        <f t="shared" si="27"/>
        <v>0.16669999999999999</v>
      </c>
      <c r="Q76">
        <f t="shared" si="27"/>
        <v>0.63329999999999997</v>
      </c>
      <c r="R76">
        <f t="shared" si="27"/>
        <v>0.76770000000000005</v>
      </c>
      <c r="S76">
        <f t="shared" si="27"/>
        <v>0.52039999999999997</v>
      </c>
      <c r="U76" s="37">
        <f t="shared" si="28"/>
        <v>0.48770000000000002</v>
      </c>
      <c r="V76" s="37">
        <f t="shared" si="28"/>
        <v>0.71419999999999995</v>
      </c>
      <c r="W76" s="37">
        <f t="shared" si="28"/>
        <v>0.22450000000000001</v>
      </c>
      <c r="X76" s="37">
        <f t="shared" si="28"/>
        <v>0.13139999999999999</v>
      </c>
      <c r="Y76" s="37">
        <f t="shared" si="28"/>
        <v>0.31540000000000001</v>
      </c>
      <c r="AA76" s="37">
        <f t="shared" si="33"/>
        <v>3.5499999999999997E-2</v>
      </c>
      <c r="AB76" s="37">
        <f t="shared" si="34"/>
        <v>2.98E-2</v>
      </c>
      <c r="AC76" s="37">
        <f t="shared" si="35"/>
        <v>0.25190000000000001</v>
      </c>
      <c r="AD76" s="37">
        <f t="shared" si="36"/>
        <v>0.39369999999999999</v>
      </c>
      <c r="AE76" s="37">
        <f t="shared" si="37"/>
        <v>0.40310000000000001</v>
      </c>
      <c r="AG76" s="38">
        <f t="shared" si="38"/>
        <v>2.1600000000000001E-2</v>
      </c>
      <c r="AH76" s="38">
        <f t="shared" si="39"/>
        <v>0.1595</v>
      </c>
      <c r="AI76" s="38">
        <f t="shared" si="40"/>
        <v>0.19159999999999999</v>
      </c>
      <c r="AJ76" s="38">
        <f t="shared" si="41"/>
        <v>0.26479999999999998</v>
      </c>
      <c r="AK76" s="38">
        <f t="shared" si="42"/>
        <v>0.2626</v>
      </c>
      <c r="AM76" s="38">
        <f t="shared" si="43"/>
        <v>5.2400000000000002E-2</v>
      </c>
      <c r="AN76" s="38">
        <f t="shared" si="44"/>
        <v>0.19189999999999999</v>
      </c>
      <c r="AO76" s="38">
        <f t="shared" si="45"/>
        <v>0.1178</v>
      </c>
      <c r="AP76" s="38">
        <f t="shared" si="46"/>
        <v>0.40579999999999999</v>
      </c>
      <c r="AQ76" s="38">
        <f t="shared" si="47"/>
        <v>1.7600000000000001E-2</v>
      </c>
      <c r="AR76" s="38"/>
      <c r="AS76" s="38">
        <f t="shared" si="48"/>
        <v>7.46E-2</v>
      </c>
      <c r="AT76" s="38">
        <f t="shared" si="49"/>
        <v>0.24640000000000001</v>
      </c>
      <c r="AU76" s="38">
        <f t="shared" si="50"/>
        <v>0.1216</v>
      </c>
      <c r="AV76" s="38">
        <f t="shared" si="51"/>
        <v>0.25530000000000003</v>
      </c>
      <c r="AW76" s="38">
        <f t="shared" si="52"/>
        <v>0.24709999999999999</v>
      </c>
    </row>
    <row r="77" spans="2:49" ht="15.75" x14ac:dyDescent="0.25">
      <c r="B77">
        <v>0.28000000000000003</v>
      </c>
      <c r="C77">
        <v>0.06</v>
      </c>
      <c r="D77">
        <v>0.7</v>
      </c>
      <c r="E77">
        <v>0.27</v>
      </c>
      <c r="F77">
        <v>0.32</v>
      </c>
      <c r="G77" t="s">
        <v>21</v>
      </c>
      <c r="H77">
        <f t="shared" si="29"/>
        <v>0.16250000000000001</v>
      </c>
      <c r="I77">
        <f t="shared" si="29"/>
        <v>0.1615</v>
      </c>
      <c r="J77">
        <f t="shared" si="29"/>
        <v>0.13780000000000001</v>
      </c>
      <c r="K77">
        <f t="shared" si="29"/>
        <v>0.11210000000000001</v>
      </c>
      <c r="L77" s="47">
        <f t="shared" si="30"/>
        <v>0.11210000000000001</v>
      </c>
      <c r="M77" t="str">
        <f t="shared" si="31"/>
        <v>High</v>
      </c>
      <c r="N77">
        <f t="shared" si="32"/>
        <v>0</v>
      </c>
      <c r="O77">
        <f t="shared" si="27"/>
        <v>0.31109999999999999</v>
      </c>
      <c r="P77">
        <f t="shared" si="27"/>
        <v>6.6699999999999995E-2</v>
      </c>
      <c r="Q77">
        <f t="shared" si="27"/>
        <v>0.76670000000000005</v>
      </c>
      <c r="R77">
        <f t="shared" si="27"/>
        <v>0.2727</v>
      </c>
      <c r="S77">
        <f t="shared" si="27"/>
        <v>0.31630000000000003</v>
      </c>
      <c r="U77" s="37">
        <f t="shared" si="28"/>
        <v>0.52539999999999998</v>
      </c>
      <c r="V77" s="37">
        <f t="shared" si="28"/>
        <v>0.87490000000000001</v>
      </c>
      <c r="W77" s="37">
        <f t="shared" si="28"/>
        <v>0.1321</v>
      </c>
      <c r="X77" s="37">
        <f t="shared" si="28"/>
        <v>0.57150000000000001</v>
      </c>
      <c r="Y77" s="37">
        <f t="shared" si="28"/>
        <v>0.51939999999999997</v>
      </c>
      <c r="AA77" s="37">
        <f t="shared" si="33"/>
        <v>4.7000000000000002E-3</v>
      </c>
      <c r="AB77" s="37">
        <f t="shared" si="34"/>
        <v>0.12759999999999999</v>
      </c>
      <c r="AC77" s="37">
        <f t="shared" si="35"/>
        <v>0.3861</v>
      </c>
      <c r="AD77" s="37">
        <f t="shared" si="36"/>
        <v>0.08</v>
      </c>
      <c r="AE77" s="37">
        <f t="shared" si="37"/>
        <v>0.21390000000000001</v>
      </c>
      <c r="AG77" s="38">
        <f t="shared" si="38"/>
        <v>9.1999999999999998E-3</v>
      </c>
      <c r="AH77" s="38">
        <f t="shared" si="39"/>
        <v>0.25719999999999998</v>
      </c>
      <c r="AI77" s="38">
        <f t="shared" si="40"/>
        <v>0.3256</v>
      </c>
      <c r="AJ77" s="38">
        <f t="shared" si="41"/>
        <v>0.2082</v>
      </c>
      <c r="AK77" s="38">
        <f t="shared" si="42"/>
        <v>7.2900000000000006E-2</v>
      </c>
      <c r="AM77" s="38">
        <f t="shared" si="43"/>
        <v>8.3199999999999996E-2</v>
      </c>
      <c r="AN77" s="38">
        <f t="shared" si="44"/>
        <v>0.28949999999999998</v>
      </c>
      <c r="AO77" s="38">
        <f t="shared" si="45"/>
        <v>0.25140000000000001</v>
      </c>
      <c r="AP77" s="38">
        <f t="shared" si="46"/>
        <v>6.8000000000000005E-2</v>
      </c>
      <c r="AQ77" s="38">
        <f t="shared" si="47"/>
        <v>0.20730000000000001</v>
      </c>
      <c r="AR77" s="38"/>
      <c r="AS77" s="38">
        <f t="shared" si="48"/>
        <v>0.10539999999999999</v>
      </c>
      <c r="AT77" s="38">
        <f t="shared" si="49"/>
        <v>0.34389999999999998</v>
      </c>
      <c r="AU77" s="38">
        <f t="shared" si="50"/>
        <v>0.25519999999999998</v>
      </c>
      <c r="AV77" s="38">
        <f t="shared" si="51"/>
        <v>0.21759999999999999</v>
      </c>
      <c r="AW77" s="38">
        <f t="shared" si="52"/>
        <v>0.43780000000000002</v>
      </c>
    </row>
    <row r="78" spans="2:49" ht="15.75" x14ac:dyDescent="0.25">
      <c r="B78">
        <v>0.3</v>
      </c>
      <c r="C78">
        <v>0.16</v>
      </c>
      <c r="D78">
        <v>0.89</v>
      </c>
      <c r="E78">
        <v>0.32</v>
      </c>
      <c r="F78">
        <v>0.95</v>
      </c>
      <c r="G78" t="s">
        <v>20</v>
      </c>
      <c r="H78">
        <f t="shared" si="29"/>
        <v>0.31209999999999999</v>
      </c>
      <c r="I78">
        <f t="shared" si="29"/>
        <v>0.307</v>
      </c>
      <c r="J78">
        <f t="shared" si="29"/>
        <v>0.30549999999999999</v>
      </c>
      <c r="K78">
        <f t="shared" si="29"/>
        <v>0.21079999999999999</v>
      </c>
      <c r="L78" s="47">
        <f t="shared" si="30"/>
        <v>0.21079999999999999</v>
      </c>
      <c r="M78" t="str">
        <f t="shared" si="31"/>
        <v>High</v>
      </c>
      <c r="N78">
        <f t="shared" si="32"/>
        <v>1</v>
      </c>
      <c r="O78">
        <f t="shared" si="27"/>
        <v>0.33329999999999999</v>
      </c>
      <c r="P78">
        <f t="shared" si="27"/>
        <v>0.17780000000000001</v>
      </c>
      <c r="Q78">
        <f t="shared" si="27"/>
        <v>0.9778</v>
      </c>
      <c r="R78">
        <f t="shared" si="27"/>
        <v>0.32319999999999999</v>
      </c>
      <c r="S78">
        <f t="shared" si="27"/>
        <v>0.95920000000000005</v>
      </c>
      <c r="U78" s="37">
        <f t="shared" si="28"/>
        <v>0.5</v>
      </c>
      <c r="V78" s="37">
        <f t="shared" si="28"/>
        <v>0.69810000000000005</v>
      </c>
      <c r="W78" s="37">
        <f t="shared" si="28"/>
        <v>1.12E-2</v>
      </c>
      <c r="X78" s="37">
        <f t="shared" si="28"/>
        <v>0.51149999999999995</v>
      </c>
      <c r="Y78" s="37">
        <f t="shared" si="28"/>
        <v>2.0799999999999999E-2</v>
      </c>
      <c r="AA78" s="37">
        <f t="shared" si="33"/>
        <v>2.53E-2</v>
      </c>
      <c r="AB78" s="37">
        <f t="shared" si="34"/>
        <v>1.9199999999999998E-2</v>
      </c>
      <c r="AC78" s="37">
        <f t="shared" si="35"/>
        <v>0.62239999999999995</v>
      </c>
      <c r="AD78" s="37">
        <f t="shared" si="36"/>
        <v>3.3099999999999997E-2</v>
      </c>
      <c r="AE78" s="37">
        <f t="shared" si="37"/>
        <v>0.86050000000000004</v>
      </c>
      <c r="AG78" s="38">
        <f t="shared" si="38"/>
        <v>1.14E-2</v>
      </c>
      <c r="AH78" s="38">
        <f t="shared" si="39"/>
        <v>0.1489</v>
      </c>
      <c r="AI78" s="38">
        <f t="shared" si="40"/>
        <v>0.5605</v>
      </c>
      <c r="AJ78" s="38">
        <f t="shared" si="41"/>
        <v>0.1613</v>
      </c>
      <c r="AK78" s="38">
        <f t="shared" si="42"/>
        <v>0.72060000000000002</v>
      </c>
      <c r="AM78" s="38">
        <f t="shared" si="43"/>
        <v>6.2600000000000003E-2</v>
      </c>
      <c r="AN78" s="38">
        <f t="shared" si="44"/>
        <v>0.18129999999999999</v>
      </c>
      <c r="AO78" s="38">
        <f t="shared" si="45"/>
        <v>0.48449999999999999</v>
      </c>
      <c r="AP78" s="38">
        <f t="shared" si="46"/>
        <v>2.1100000000000001E-2</v>
      </c>
      <c r="AQ78" s="38">
        <f t="shared" si="47"/>
        <v>0.4345</v>
      </c>
      <c r="AR78" s="38"/>
      <c r="AS78" s="38">
        <f t="shared" si="48"/>
        <v>8.4900000000000003E-2</v>
      </c>
      <c r="AT78" s="38">
        <f t="shared" si="49"/>
        <v>0.2359</v>
      </c>
      <c r="AU78" s="38">
        <f t="shared" si="50"/>
        <v>0.4884</v>
      </c>
      <c r="AV78" s="38">
        <f t="shared" si="51"/>
        <v>0.17069999999999999</v>
      </c>
      <c r="AW78" s="38">
        <f t="shared" si="52"/>
        <v>0.20080000000000001</v>
      </c>
    </row>
    <row r="79" spans="2:49" ht="15.75" x14ac:dyDescent="0.25">
      <c r="B79">
        <v>0.27</v>
      </c>
      <c r="C79">
        <v>0.03</v>
      </c>
      <c r="D79">
        <v>0.76</v>
      </c>
      <c r="E79">
        <v>0.59</v>
      </c>
      <c r="F79">
        <v>0.23</v>
      </c>
      <c r="G79" t="s">
        <v>21</v>
      </c>
      <c r="H79">
        <f t="shared" si="29"/>
        <v>0.19489999999999999</v>
      </c>
      <c r="I79">
        <f t="shared" si="29"/>
        <v>0.1938</v>
      </c>
      <c r="J79">
        <f t="shared" si="29"/>
        <v>0.16539999999999999</v>
      </c>
      <c r="K79">
        <f t="shared" si="29"/>
        <v>0.13220000000000001</v>
      </c>
      <c r="L79" s="47">
        <f t="shared" si="30"/>
        <v>0.13220000000000001</v>
      </c>
      <c r="M79" t="str">
        <f t="shared" si="31"/>
        <v>High</v>
      </c>
      <c r="N79">
        <f t="shared" si="32"/>
        <v>0</v>
      </c>
      <c r="O79">
        <f t="shared" si="27"/>
        <v>0.3</v>
      </c>
      <c r="P79">
        <f t="shared" si="27"/>
        <v>3.3300000000000003E-2</v>
      </c>
      <c r="Q79">
        <f t="shared" si="27"/>
        <v>0.83330000000000004</v>
      </c>
      <c r="R79">
        <f t="shared" si="27"/>
        <v>0.59599999999999997</v>
      </c>
      <c r="S79">
        <f t="shared" si="27"/>
        <v>0.22450000000000001</v>
      </c>
      <c r="U79" s="37">
        <f t="shared" si="28"/>
        <v>0.53849999999999998</v>
      </c>
      <c r="V79" s="37">
        <f t="shared" si="28"/>
        <v>0.9355</v>
      </c>
      <c r="W79" s="37">
        <f t="shared" si="28"/>
        <v>9.0899999999999995E-2</v>
      </c>
      <c r="X79" s="37">
        <f t="shared" si="28"/>
        <v>0.25309999999999999</v>
      </c>
      <c r="Y79" s="37">
        <f t="shared" si="28"/>
        <v>0.63329999999999997</v>
      </c>
      <c r="AA79" s="37">
        <f t="shared" si="33"/>
        <v>5.5999999999999999E-3</v>
      </c>
      <c r="AB79" s="37">
        <f t="shared" si="34"/>
        <v>0.1615</v>
      </c>
      <c r="AC79" s="37">
        <f t="shared" si="35"/>
        <v>0.45689999999999997</v>
      </c>
      <c r="AD79" s="37">
        <f t="shared" si="36"/>
        <v>0.22220000000000001</v>
      </c>
      <c r="AE79" s="37">
        <f t="shared" si="37"/>
        <v>0.12839999999999999</v>
      </c>
      <c r="AG79" s="38">
        <f t="shared" si="38"/>
        <v>1.95E-2</v>
      </c>
      <c r="AH79" s="38">
        <f t="shared" si="39"/>
        <v>0.29089999999999999</v>
      </c>
      <c r="AI79" s="38">
        <f t="shared" si="40"/>
        <v>0.39610000000000001</v>
      </c>
      <c r="AJ79" s="38">
        <f t="shared" si="41"/>
        <v>9.3899999999999997E-2</v>
      </c>
      <c r="AK79" s="38">
        <f t="shared" si="42"/>
        <v>1.2699999999999999E-2</v>
      </c>
      <c r="AM79" s="38">
        <f t="shared" si="43"/>
        <v>9.35E-2</v>
      </c>
      <c r="AN79" s="38">
        <f t="shared" si="44"/>
        <v>0.32319999999999999</v>
      </c>
      <c r="AO79" s="38">
        <f t="shared" si="45"/>
        <v>0.3216</v>
      </c>
      <c r="AP79" s="38">
        <f t="shared" si="46"/>
        <v>0.23419999999999999</v>
      </c>
      <c r="AQ79" s="38">
        <f t="shared" si="47"/>
        <v>0.2928</v>
      </c>
      <c r="AR79" s="38"/>
      <c r="AS79" s="38">
        <f t="shared" si="48"/>
        <v>0.1157</v>
      </c>
      <c r="AT79" s="38">
        <f t="shared" si="49"/>
        <v>0.37759999999999999</v>
      </c>
      <c r="AU79" s="38">
        <f t="shared" si="50"/>
        <v>0.32540000000000002</v>
      </c>
      <c r="AV79" s="38">
        <f t="shared" si="51"/>
        <v>8.4500000000000006E-2</v>
      </c>
      <c r="AW79" s="38">
        <f t="shared" si="52"/>
        <v>0.52339999999999998</v>
      </c>
    </row>
    <row r="80" spans="2:49" ht="15.75" x14ac:dyDescent="0.25">
      <c r="B80">
        <v>0.32</v>
      </c>
      <c r="C80">
        <v>0.2</v>
      </c>
      <c r="D80">
        <v>0.84</v>
      </c>
      <c r="E80">
        <v>0.81</v>
      </c>
      <c r="F80">
        <v>0.8</v>
      </c>
      <c r="G80" t="s">
        <v>20</v>
      </c>
      <c r="H80">
        <f t="shared" si="29"/>
        <v>0.3518</v>
      </c>
      <c r="I80">
        <f t="shared" si="29"/>
        <v>0.34260000000000002</v>
      </c>
      <c r="J80">
        <f t="shared" si="29"/>
        <v>0.34449999999999997</v>
      </c>
      <c r="K80">
        <f t="shared" si="29"/>
        <v>0.25459999999999999</v>
      </c>
      <c r="L80" s="47">
        <f t="shared" si="30"/>
        <v>0.25459999999999999</v>
      </c>
      <c r="M80" t="str">
        <f t="shared" si="31"/>
        <v>High</v>
      </c>
      <c r="N80">
        <f t="shared" si="32"/>
        <v>1</v>
      </c>
      <c r="O80">
        <f t="shared" si="27"/>
        <v>0.35560000000000003</v>
      </c>
      <c r="P80">
        <f t="shared" si="27"/>
        <v>0.22220000000000001</v>
      </c>
      <c r="Q80">
        <f t="shared" si="27"/>
        <v>0.92220000000000002</v>
      </c>
      <c r="R80">
        <f t="shared" si="27"/>
        <v>0.81820000000000004</v>
      </c>
      <c r="S80">
        <f t="shared" si="27"/>
        <v>0.80610000000000004</v>
      </c>
      <c r="U80" s="37">
        <f t="shared" si="28"/>
        <v>0.47539999999999999</v>
      </c>
      <c r="V80" s="37">
        <f t="shared" si="28"/>
        <v>0.63639999999999997</v>
      </c>
      <c r="W80" s="37">
        <f t="shared" si="28"/>
        <v>4.0500000000000001E-2</v>
      </c>
      <c r="X80" s="37">
        <f t="shared" si="28"/>
        <v>0.1</v>
      </c>
      <c r="Y80" s="37">
        <f t="shared" si="28"/>
        <v>0.1074</v>
      </c>
      <c r="AA80" s="37">
        <f t="shared" si="33"/>
        <v>4.5900000000000003E-2</v>
      </c>
      <c r="AB80" s="37">
        <f t="shared" si="34"/>
        <v>2.2800000000000001E-2</v>
      </c>
      <c r="AC80" s="37">
        <f t="shared" si="35"/>
        <v>0.55640000000000001</v>
      </c>
      <c r="AD80" s="37">
        <f t="shared" si="36"/>
        <v>0.4471</v>
      </c>
      <c r="AE80" s="37">
        <f t="shared" si="37"/>
        <v>0.68679999999999997</v>
      </c>
      <c r="AG80" s="38">
        <f t="shared" si="38"/>
        <v>3.2000000000000001E-2</v>
      </c>
      <c r="AH80" s="38">
        <f t="shared" si="39"/>
        <v>0.1069</v>
      </c>
      <c r="AI80" s="38">
        <f t="shared" si="40"/>
        <v>0.49509999999999998</v>
      </c>
      <c r="AJ80" s="38">
        <f t="shared" si="41"/>
        <v>0.31780000000000003</v>
      </c>
      <c r="AK80" s="38">
        <f t="shared" si="42"/>
        <v>0.54690000000000005</v>
      </c>
      <c r="AM80" s="38">
        <f t="shared" si="43"/>
        <v>4.2000000000000003E-2</v>
      </c>
      <c r="AN80" s="38">
        <f t="shared" si="44"/>
        <v>0.13930000000000001</v>
      </c>
      <c r="AO80" s="38">
        <f t="shared" si="45"/>
        <v>0.41980000000000001</v>
      </c>
      <c r="AP80" s="38">
        <f t="shared" si="46"/>
        <v>0.4592</v>
      </c>
      <c r="AQ80" s="38">
        <f t="shared" si="47"/>
        <v>0.26500000000000001</v>
      </c>
      <c r="AR80" s="38"/>
      <c r="AS80" s="38">
        <f t="shared" si="48"/>
        <v>6.4299999999999996E-2</v>
      </c>
      <c r="AT80" s="38">
        <f t="shared" si="49"/>
        <v>0.19389999999999999</v>
      </c>
      <c r="AU80" s="38">
        <f t="shared" si="50"/>
        <v>0.42370000000000002</v>
      </c>
      <c r="AV80" s="38">
        <f t="shared" si="51"/>
        <v>0.30830000000000002</v>
      </c>
      <c r="AW80" s="38">
        <f t="shared" si="52"/>
        <v>3.5299999999999998E-2</v>
      </c>
    </row>
    <row r="81" spans="2:49" ht="15.75" x14ac:dyDescent="0.25">
      <c r="B81">
        <v>0.31</v>
      </c>
      <c r="C81">
        <v>0.32</v>
      </c>
      <c r="D81">
        <v>0.28999999999999998</v>
      </c>
      <c r="E81">
        <v>0.31</v>
      </c>
      <c r="F81">
        <v>0.96</v>
      </c>
      <c r="G81" t="s">
        <v>20</v>
      </c>
      <c r="H81">
        <f t="shared" si="29"/>
        <v>0.22969999999999999</v>
      </c>
      <c r="I81">
        <f t="shared" si="29"/>
        <v>0.22259999999999999</v>
      </c>
      <c r="J81">
        <f t="shared" si="29"/>
        <v>0.1976</v>
      </c>
      <c r="K81">
        <f t="shared" si="29"/>
        <v>0.1908</v>
      </c>
      <c r="L81" s="47">
        <f t="shared" si="30"/>
        <v>0.1908</v>
      </c>
      <c r="M81" t="str">
        <f t="shared" si="31"/>
        <v>High</v>
      </c>
      <c r="N81">
        <f t="shared" si="32"/>
        <v>1</v>
      </c>
      <c r="O81">
        <f t="shared" si="27"/>
        <v>0.34439999999999998</v>
      </c>
      <c r="P81">
        <f t="shared" si="27"/>
        <v>0.35560000000000003</v>
      </c>
      <c r="Q81">
        <f t="shared" si="27"/>
        <v>0.31109999999999999</v>
      </c>
      <c r="R81">
        <f t="shared" si="27"/>
        <v>0.31309999999999999</v>
      </c>
      <c r="S81">
        <f t="shared" si="27"/>
        <v>0.96940000000000004</v>
      </c>
      <c r="U81" s="37">
        <f t="shared" si="28"/>
        <v>0.48770000000000002</v>
      </c>
      <c r="V81" s="37">
        <f t="shared" si="28"/>
        <v>0.47539999999999999</v>
      </c>
      <c r="W81" s="37">
        <f t="shared" si="28"/>
        <v>0.52539999999999998</v>
      </c>
      <c r="X81" s="37">
        <f t="shared" si="28"/>
        <v>0.52310000000000001</v>
      </c>
      <c r="Y81" s="37">
        <f t="shared" si="28"/>
        <v>1.55E-2</v>
      </c>
      <c r="AA81" s="37">
        <f t="shared" si="33"/>
        <v>3.5499999999999997E-2</v>
      </c>
      <c r="AB81" s="37">
        <f t="shared" si="34"/>
        <v>0.1469</v>
      </c>
      <c r="AC81" s="37">
        <f t="shared" si="35"/>
        <v>5.0799999999999998E-2</v>
      </c>
      <c r="AD81" s="37">
        <f t="shared" si="36"/>
        <v>4.2500000000000003E-2</v>
      </c>
      <c r="AE81" s="37">
        <f t="shared" si="37"/>
        <v>0.87290000000000001</v>
      </c>
      <c r="AG81" s="38">
        <f t="shared" si="38"/>
        <v>2.1600000000000001E-2</v>
      </c>
      <c r="AH81" s="38">
        <f t="shared" si="39"/>
        <v>1.72E-2</v>
      </c>
      <c r="AI81" s="38">
        <f t="shared" si="40"/>
        <v>0.111</v>
      </c>
      <c r="AJ81" s="38">
        <f t="shared" si="41"/>
        <v>0.17069999999999999</v>
      </c>
      <c r="AK81" s="38">
        <f t="shared" si="42"/>
        <v>0.7329</v>
      </c>
      <c r="AM81" s="38">
        <f t="shared" si="43"/>
        <v>5.2400000000000002E-2</v>
      </c>
      <c r="AN81" s="38">
        <f t="shared" si="44"/>
        <v>1.52E-2</v>
      </c>
      <c r="AO81" s="38">
        <f t="shared" si="45"/>
        <v>0.1847</v>
      </c>
      <c r="AP81" s="38">
        <f t="shared" si="46"/>
        <v>3.04E-2</v>
      </c>
      <c r="AQ81" s="38">
        <f t="shared" si="47"/>
        <v>0.44640000000000002</v>
      </c>
      <c r="AR81" s="38"/>
      <c r="AS81" s="38">
        <f t="shared" si="48"/>
        <v>7.46E-2</v>
      </c>
      <c r="AT81" s="38">
        <f t="shared" si="49"/>
        <v>6.9800000000000001E-2</v>
      </c>
      <c r="AU81" s="38">
        <f t="shared" si="50"/>
        <v>0.18099999999999999</v>
      </c>
      <c r="AV81" s="38">
        <f t="shared" si="51"/>
        <v>0.18010000000000001</v>
      </c>
      <c r="AW81" s="38">
        <f t="shared" si="52"/>
        <v>0.21229999999999999</v>
      </c>
    </row>
    <row r="82" spans="2:49" ht="15.75" x14ac:dyDescent="0.25">
      <c r="B82">
        <v>0.28000000000000003</v>
      </c>
      <c r="C82">
        <v>0.28999999999999998</v>
      </c>
      <c r="D82">
        <v>0.19</v>
      </c>
      <c r="E82">
        <v>0.37</v>
      </c>
      <c r="F82">
        <v>0.57999999999999996</v>
      </c>
      <c r="G82" t="s">
        <v>24</v>
      </c>
      <c r="H82">
        <f t="shared" si="29"/>
        <v>0.15</v>
      </c>
      <c r="I82">
        <f t="shared" si="29"/>
        <v>0.14910000000000001</v>
      </c>
      <c r="J82">
        <f t="shared" si="29"/>
        <v>0.12770000000000001</v>
      </c>
      <c r="K82">
        <f t="shared" si="29"/>
        <v>9.9500000000000005E-2</v>
      </c>
      <c r="L82" s="47">
        <f t="shared" si="30"/>
        <v>9.9500000000000005E-2</v>
      </c>
      <c r="M82" t="str">
        <f t="shared" si="31"/>
        <v>High</v>
      </c>
      <c r="N82">
        <f t="shared" si="32"/>
        <v>0</v>
      </c>
      <c r="O82">
        <f t="shared" si="27"/>
        <v>0.31109999999999999</v>
      </c>
      <c r="P82">
        <f t="shared" si="27"/>
        <v>0.32219999999999999</v>
      </c>
      <c r="Q82">
        <f t="shared" si="27"/>
        <v>0.2</v>
      </c>
      <c r="R82">
        <f t="shared" si="27"/>
        <v>0.37369999999999998</v>
      </c>
      <c r="S82">
        <f t="shared" si="27"/>
        <v>0.58160000000000001</v>
      </c>
      <c r="U82" s="37">
        <f t="shared" si="28"/>
        <v>0.52539999999999998</v>
      </c>
      <c r="V82" s="37">
        <f t="shared" si="28"/>
        <v>0.51259999999999994</v>
      </c>
      <c r="W82" s="37">
        <f t="shared" si="28"/>
        <v>0.66669999999999996</v>
      </c>
      <c r="X82" s="37">
        <f t="shared" si="28"/>
        <v>0.45590000000000003</v>
      </c>
      <c r="Y82" s="37">
        <f t="shared" si="28"/>
        <v>0.26450000000000001</v>
      </c>
      <c r="AA82" s="37">
        <f t="shared" si="33"/>
        <v>4.7000000000000002E-3</v>
      </c>
      <c r="AB82" s="37">
        <f t="shared" si="34"/>
        <v>0.11600000000000001</v>
      </c>
      <c r="AC82" s="37">
        <f t="shared" si="35"/>
        <v>0.1547</v>
      </c>
      <c r="AD82" s="37">
        <f t="shared" si="36"/>
        <v>1.3599999999999999E-2</v>
      </c>
      <c r="AE82" s="37">
        <f t="shared" si="37"/>
        <v>0.46110000000000001</v>
      </c>
      <c r="AG82" s="38">
        <f t="shared" si="38"/>
        <v>9.1999999999999998E-3</v>
      </c>
      <c r="AH82" s="38">
        <f t="shared" si="39"/>
        <v>1.37E-2</v>
      </c>
      <c r="AI82" s="38">
        <f t="shared" si="40"/>
        <v>0.21479999999999999</v>
      </c>
      <c r="AJ82" s="38">
        <f t="shared" si="41"/>
        <v>0.11459999999999999</v>
      </c>
      <c r="AK82" s="38">
        <f t="shared" si="42"/>
        <v>0.32069999999999999</v>
      </c>
      <c r="AM82" s="38">
        <f t="shared" si="43"/>
        <v>8.3199999999999996E-2</v>
      </c>
      <c r="AN82" s="38">
        <f t="shared" si="44"/>
        <v>4.6100000000000002E-2</v>
      </c>
      <c r="AO82" s="38">
        <f t="shared" si="45"/>
        <v>0.28849999999999998</v>
      </c>
      <c r="AP82" s="38">
        <f t="shared" si="46"/>
        <v>2.5600000000000001E-2</v>
      </c>
      <c r="AQ82" s="38">
        <f t="shared" si="47"/>
        <v>4.0500000000000001E-2</v>
      </c>
      <c r="AR82" s="38"/>
      <c r="AS82" s="38">
        <f t="shared" si="48"/>
        <v>0.10539999999999999</v>
      </c>
      <c r="AT82" s="38">
        <f t="shared" si="49"/>
        <v>0.1007</v>
      </c>
      <c r="AU82" s="38">
        <f t="shared" si="50"/>
        <v>0.28470000000000001</v>
      </c>
      <c r="AV82" s="38">
        <f t="shared" si="51"/>
        <v>0.124</v>
      </c>
      <c r="AW82" s="38">
        <f t="shared" si="52"/>
        <v>0.18870000000000001</v>
      </c>
    </row>
    <row r="83" spans="2:49" ht="15.75" x14ac:dyDescent="0.25">
      <c r="B83">
        <v>0.32</v>
      </c>
      <c r="C83">
        <v>0.31</v>
      </c>
      <c r="D83">
        <v>0.26</v>
      </c>
      <c r="E83">
        <v>0.83</v>
      </c>
      <c r="F83">
        <v>0.77</v>
      </c>
      <c r="G83" t="s">
        <v>20</v>
      </c>
      <c r="H83">
        <f t="shared" si="29"/>
        <v>0.27750000000000002</v>
      </c>
      <c r="I83">
        <f t="shared" si="29"/>
        <v>0.26829999999999998</v>
      </c>
      <c r="J83">
        <f t="shared" si="29"/>
        <v>0.24740000000000001</v>
      </c>
      <c r="K83">
        <f t="shared" si="29"/>
        <v>0.2324</v>
      </c>
      <c r="L83" s="47">
        <f t="shared" si="30"/>
        <v>0.2324</v>
      </c>
      <c r="M83" t="str">
        <f t="shared" si="31"/>
        <v>High</v>
      </c>
      <c r="N83">
        <f t="shared" si="32"/>
        <v>1</v>
      </c>
      <c r="O83">
        <f t="shared" si="27"/>
        <v>0.35560000000000003</v>
      </c>
      <c r="P83">
        <f t="shared" si="27"/>
        <v>0.34439999999999998</v>
      </c>
      <c r="Q83">
        <f t="shared" si="27"/>
        <v>0.27779999999999999</v>
      </c>
      <c r="R83">
        <f t="shared" si="27"/>
        <v>0.83840000000000003</v>
      </c>
      <c r="S83">
        <f t="shared" si="27"/>
        <v>0.77549999999999997</v>
      </c>
      <c r="U83" s="37">
        <f t="shared" si="28"/>
        <v>0.47539999999999999</v>
      </c>
      <c r="V83" s="37">
        <f t="shared" si="28"/>
        <v>0.48770000000000002</v>
      </c>
      <c r="W83" s="37">
        <f t="shared" si="28"/>
        <v>0.56520000000000004</v>
      </c>
      <c r="X83" s="37">
        <f t="shared" si="28"/>
        <v>8.7900000000000006E-2</v>
      </c>
      <c r="Y83" s="37">
        <f t="shared" si="28"/>
        <v>0.12640000000000001</v>
      </c>
      <c r="AA83" s="37">
        <f t="shared" si="33"/>
        <v>4.5900000000000003E-2</v>
      </c>
      <c r="AB83" s="37">
        <f t="shared" si="34"/>
        <v>0.13650000000000001</v>
      </c>
      <c r="AC83" s="37">
        <f t="shared" si="35"/>
        <v>8.1699999999999995E-2</v>
      </c>
      <c r="AD83" s="37">
        <f t="shared" si="36"/>
        <v>0.46899999999999997</v>
      </c>
      <c r="AE83" s="37">
        <f t="shared" si="37"/>
        <v>0.65439999999999998</v>
      </c>
      <c r="AG83" s="38">
        <f t="shared" si="38"/>
        <v>3.2000000000000001E-2</v>
      </c>
      <c r="AH83" s="38">
        <f t="shared" si="39"/>
        <v>6.7999999999999996E-3</v>
      </c>
      <c r="AI83" s="38">
        <f t="shared" si="40"/>
        <v>0.1419</v>
      </c>
      <c r="AJ83" s="38">
        <f t="shared" si="41"/>
        <v>0.33939999999999998</v>
      </c>
      <c r="AK83" s="38">
        <f t="shared" si="42"/>
        <v>0.51449999999999996</v>
      </c>
      <c r="AM83" s="38">
        <f t="shared" si="43"/>
        <v>4.2000000000000003E-2</v>
      </c>
      <c r="AN83" s="38">
        <f t="shared" si="44"/>
        <v>2.5600000000000001E-2</v>
      </c>
      <c r="AO83" s="38">
        <f t="shared" si="45"/>
        <v>0.2157</v>
      </c>
      <c r="AP83" s="38">
        <f t="shared" si="46"/>
        <v>0.48110000000000003</v>
      </c>
      <c r="AQ83" s="38">
        <f t="shared" si="47"/>
        <v>0.2331</v>
      </c>
      <c r="AR83" s="38"/>
      <c r="AS83" s="38">
        <f t="shared" si="48"/>
        <v>6.4299999999999996E-2</v>
      </c>
      <c r="AT83" s="38">
        <f t="shared" si="49"/>
        <v>8.0199999999999994E-2</v>
      </c>
      <c r="AU83" s="38">
        <f t="shared" si="50"/>
        <v>0.21190000000000001</v>
      </c>
      <c r="AV83" s="38">
        <f t="shared" si="51"/>
        <v>0.32990000000000003</v>
      </c>
      <c r="AW83" s="38">
        <f t="shared" si="52"/>
        <v>3.5999999999999999E-3</v>
      </c>
    </row>
    <row r="84" spans="2:49" ht="15.75" x14ac:dyDescent="0.25">
      <c r="B84">
        <v>0.25</v>
      </c>
      <c r="C84">
        <v>0.28000000000000003</v>
      </c>
      <c r="D84">
        <v>0.3</v>
      </c>
      <c r="E84">
        <v>1E-3</v>
      </c>
      <c r="F84">
        <v>0.25</v>
      </c>
      <c r="G84" t="s">
        <v>23</v>
      </c>
      <c r="H84">
        <f t="shared" si="29"/>
        <v>0.13289999999999999</v>
      </c>
      <c r="I84">
        <f t="shared" si="29"/>
        <v>0.12770000000000001</v>
      </c>
      <c r="J84">
        <f t="shared" si="29"/>
        <v>0.1145</v>
      </c>
      <c r="K84">
        <f t="shared" si="29"/>
        <v>0.11119999999999999</v>
      </c>
      <c r="L84" s="47">
        <f t="shared" si="30"/>
        <v>0.11119999999999999</v>
      </c>
      <c r="M84" t="str">
        <f t="shared" si="31"/>
        <v>High</v>
      </c>
      <c r="N84">
        <f t="shared" si="32"/>
        <v>0</v>
      </c>
      <c r="O84">
        <f t="shared" si="27"/>
        <v>0.27779999999999999</v>
      </c>
      <c r="P84">
        <f t="shared" si="27"/>
        <v>0.31109999999999999</v>
      </c>
      <c r="Q84">
        <f t="shared" si="27"/>
        <v>0.32219999999999999</v>
      </c>
      <c r="R84">
        <f t="shared" si="27"/>
        <v>1E-3</v>
      </c>
      <c r="S84">
        <f t="shared" si="27"/>
        <v>0.24490000000000001</v>
      </c>
      <c r="U84" s="37">
        <f t="shared" si="28"/>
        <v>0.56520000000000004</v>
      </c>
      <c r="V84" s="37">
        <f t="shared" si="28"/>
        <v>0.52539999999999998</v>
      </c>
      <c r="W84" s="37">
        <f t="shared" si="28"/>
        <v>0.51259999999999994</v>
      </c>
      <c r="X84" s="37">
        <f t="shared" si="28"/>
        <v>0.998</v>
      </c>
      <c r="Y84" s="37">
        <f t="shared" si="28"/>
        <v>0.60660000000000003</v>
      </c>
      <c r="AA84" s="37">
        <f t="shared" si="33"/>
        <v>2.6200000000000001E-2</v>
      </c>
      <c r="AB84" s="37">
        <f t="shared" si="34"/>
        <v>0.10580000000000001</v>
      </c>
      <c r="AC84" s="37">
        <f t="shared" si="35"/>
        <v>4.0500000000000001E-2</v>
      </c>
      <c r="AD84" s="37">
        <f t="shared" si="36"/>
        <v>0.34460000000000002</v>
      </c>
      <c r="AE84" s="37">
        <f t="shared" si="37"/>
        <v>0.14749999999999999</v>
      </c>
      <c r="AG84" s="38">
        <f t="shared" si="38"/>
        <v>4.0099999999999997E-2</v>
      </c>
      <c r="AH84" s="38">
        <f t="shared" si="39"/>
        <v>2.4E-2</v>
      </c>
      <c r="AI84" s="38">
        <f t="shared" si="40"/>
        <v>0.1007</v>
      </c>
      <c r="AJ84" s="38">
        <f t="shared" si="41"/>
        <v>0.47199999999999998</v>
      </c>
      <c r="AK84" s="38">
        <f t="shared" si="42"/>
        <v>6.4000000000000003E-3</v>
      </c>
      <c r="AM84" s="38">
        <f t="shared" si="43"/>
        <v>0.11409999999999999</v>
      </c>
      <c r="AN84" s="38">
        <f t="shared" si="44"/>
        <v>5.6399999999999999E-2</v>
      </c>
      <c r="AO84" s="38">
        <f t="shared" si="45"/>
        <v>0.1744</v>
      </c>
      <c r="AP84" s="38">
        <f t="shared" si="46"/>
        <v>0.33260000000000001</v>
      </c>
      <c r="AQ84" s="38">
        <f t="shared" si="47"/>
        <v>0.2737</v>
      </c>
      <c r="AR84" s="38"/>
      <c r="AS84" s="38">
        <f t="shared" si="48"/>
        <v>0.13639999999999999</v>
      </c>
      <c r="AT84" s="38">
        <f t="shared" si="49"/>
        <v>0.111</v>
      </c>
      <c r="AU84" s="38">
        <f t="shared" si="50"/>
        <v>0.17069999999999999</v>
      </c>
      <c r="AV84" s="38">
        <f t="shared" si="51"/>
        <v>0.48139999999999999</v>
      </c>
      <c r="AW84" s="38">
        <f t="shared" si="52"/>
        <v>0.50429999999999997</v>
      </c>
    </row>
    <row r="85" spans="2:49" ht="15.75" x14ac:dyDescent="0.25">
      <c r="B85">
        <v>0.26</v>
      </c>
      <c r="C85">
        <v>0.26</v>
      </c>
      <c r="D85">
        <v>0.31</v>
      </c>
      <c r="E85">
        <v>0.26</v>
      </c>
      <c r="F85">
        <v>0.13</v>
      </c>
      <c r="G85" t="s">
        <v>23</v>
      </c>
      <c r="H85">
        <f t="shared" si="29"/>
        <v>5.0299999999999997E-2</v>
      </c>
      <c r="I85">
        <f t="shared" si="29"/>
        <v>4.7100000000000003E-2</v>
      </c>
      <c r="J85">
        <f t="shared" si="29"/>
        <v>3.5999999999999997E-2</v>
      </c>
      <c r="K85">
        <f t="shared" si="29"/>
        <v>3.8899999999999997E-2</v>
      </c>
      <c r="L85" s="47">
        <f t="shared" si="30"/>
        <v>3.5999999999999997E-2</v>
      </c>
      <c r="M85" t="str">
        <f t="shared" si="31"/>
        <v>Middle</v>
      </c>
      <c r="N85">
        <f t="shared" si="32"/>
        <v>0</v>
      </c>
      <c r="O85">
        <f t="shared" si="27"/>
        <v>0.28889999999999999</v>
      </c>
      <c r="P85">
        <f t="shared" si="27"/>
        <v>0.28889999999999999</v>
      </c>
      <c r="Q85">
        <f t="shared" si="27"/>
        <v>0.33329999999999999</v>
      </c>
      <c r="R85">
        <f t="shared" si="27"/>
        <v>0.2626</v>
      </c>
      <c r="S85">
        <f t="shared" si="27"/>
        <v>0.12239999999999999</v>
      </c>
      <c r="U85" s="37">
        <f t="shared" si="28"/>
        <v>0.55169999999999997</v>
      </c>
      <c r="V85" s="37">
        <f t="shared" si="28"/>
        <v>0.55169999999999997</v>
      </c>
      <c r="W85" s="37">
        <f t="shared" si="28"/>
        <v>0.5</v>
      </c>
      <c r="X85" s="37">
        <f t="shared" si="28"/>
        <v>0.58399999999999996</v>
      </c>
      <c r="Y85" s="37">
        <f t="shared" si="28"/>
        <v>0.78190000000000004</v>
      </c>
      <c r="AA85" s="37">
        <f t="shared" si="33"/>
        <v>1.5900000000000001E-2</v>
      </c>
      <c r="AB85" s="37">
        <f t="shared" si="34"/>
        <v>8.5099999999999995E-2</v>
      </c>
      <c r="AC85" s="37">
        <f t="shared" si="35"/>
        <v>3.0200000000000001E-2</v>
      </c>
      <c r="AD85" s="37">
        <f t="shared" si="36"/>
        <v>8.9399999999999993E-2</v>
      </c>
      <c r="AE85" s="37">
        <f t="shared" si="37"/>
        <v>3.0800000000000001E-2</v>
      </c>
      <c r="AG85" s="38">
        <f t="shared" si="38"/>
        <v>2.98E-2</v>
      </c>
      <c r="AH85" s="38">
        <f t="shared" si="39"/>
        <v>4.4600000000000001E-2</v>
      </c>
      <c r="AI85" s="38">
        <f t="shared" si="40"/>
        <v>9.0399999999999994E-2</v>
      </c>
      <c r="AJ85" s="38">
        <f t="shared" si="41"/>
        <v>0.21759999999999999</v>
      </c>
      <c r="AK85" s="38">
        <f t="shared" si="42"/>
        <v>0.11020000000000001</v>
      </c>
      <c r="AM85" s="38">
        <f t="shared" si="43"/>
        <v>0.1038</v>
      </c>
      <c r="AN85" s="38">
        <f t="shared" si="44"/>
        <v>7.6999999999999999E-2</v>
      </c>
      <c r="AO85" s="38">
        <f t="shared" si="45"/>
        <v>0.16420000000000001</v>
      </c>
      <c r="AP85" s="38">
        <f t="shared" si="46"/>
        <v>7.7399999999999997E-2</v>
      </c>
      <c r="AQ85" s="38">
        <f t="shared" si="47"/>
        <v>0.39</v>
      </c>
      <c r="AR85" s="38"/>
      <c r="AS85" s="38">
        <f t="shared" si="48"/>
        <v>0.126</v>
      </c>
      <c r="AT85" s="38">
        <f t="shared" si="49"/>
        <v>0.13159999999999999</v>
      </c>
      <c r="AU85" s="38">
        <f t="shared" si="50"/>
        <v>0.16039999999999999</v>
      </c>
      <c r="AV85" s="38">
        <f t="shared" si="51"/>
        <v>0.22700000000000001</v>
      </c>
      <c r="AW85" s="38">
        <f t="shared" si="52"/>
        <v>0.62029999999999996</v>
      </c>
    </row>
    <row r="86" spans="2:49" ht="15.75" x14ac:dyDescent="0.25">
      <c r="B86">
        <v>0.27</v>
      </c>
      <c r="C86">
        <v>0.28999999999999998</v>
      </c>
      <c r="D86">
        <v>0.34</v>
      </c>
      <c r="E86">
        <v>0.28000000000000003</v>
      </c>
      <c r="F86">
        <v>0.32</v>
      </c>
      <c r="G86" t="s">
        <v>21</v>
      </c>
      <c r="H86">
        <f t="shared" si="29"/>
        <v>8.1299999999999997E-2</v>
      </c>
      <c r="I86">
        <f t="shared" si="29"/>
        <v>8.0199999999999994E-2</v>
      </c>
      <c r="J86">
        <f t="shared" si="29"/>
        <v>6.0900000000000003E-2</v>
      </c>
      <c r="K86">
        <f t="shared" si="29"/>
        <v>6.3500000000000001E-2</v>
      </c>
      <c r="L86" s="47">
        <f t="shared" si="30"/>
        <v>6.0900000000000003E-2</v>
      </c>
      <c r="M86" t="str">
        <f t="shared" si="31"/>
        <v>Middle</v>
      </c>
      <c r="N86">
        <f t="shared" si="32"/>
        <v>0</v>
      </c>
      <c r="O86">
        <f t="shared" si="27"/>
        <v>0.3</v>
      </c>
      <c r="P86">
        <f t="shared" si="27"/>
        <v>0.32219999999999999</v>
      </c>
      <c r="Q86">
        <f t="shared" si="27"/>
        <v>0.36670000000000003</v>
      </c>
      <c r="R86">
        <f t="shared" si="27"/>
        <v>0.2828</v>
      </c>
      <c r="S86">
        <f t="shared" si="27"/>
        <v>0.31630000000000003</v>
      </c>
      <c r="U86" s="37">
        <f t="shared" si="28"/>
        <v>0.53849999999999998</v>
      </c>
      <c r="V86" s="37">
        <f t="shared" si="28"/>
        <v>0.51259999999999994</v>
      </c>
      <c r="W86" s="37">
        <f t="shared" si="28"/>
        <v>0.46339999999999998</v>
      </c>
      <c r="X86" s="37">
        <f t="shared" si="28"/>
        <v>0.55910000000000004</v>
      </c>
      <c r="Y86" s="37">
        <f t="shared" si="28"/>
        <v>0.51939999999999997</v>
      </c>
      <c r="AA86" s="37">
        <f t="shared" si="33"/>
        <v>5.5999999999999999E-3</v>
      </c>
      <c r="AB86" s="37">
        <f t="shared" si="34"/>
        <v>0.11600000000000001</v>
      </c>
      <c r="AC86" s="37">
        <f t="shared" si="35"/>
        <v>5.9999999999999995E-4</v>
      </c>
      <c r="AD86" s="37">
        <f t="shared" si="36"/>
        <v>7.0599999999999996E-2</v>
      </c>
      <c r="AE86" s="37">
        <f t="shared" si="37"/>
        <v>0.21390000000000001</v>
      </c>
      <c r="AG86" s="38">
        <f t="shared" si="38"/>
        <v>1.95E-2</v>
      </c>
      <c r="AH86" s="38">
        <f t="shared" si="39"/>
        <v>1.37E-2</v>
      </c>
      <c r="AI86" s="38">
        <f t="shared" si="40"/>
        <v>5.96E-2</v>
      </c>
      <c r="AJ86" s="38">
        <f t="shared" si="41"/>
        <v>0.1988</v>
      </c>
      <c r="AK86" s="38">
        <f t="shared" si="42"/>
        <v>7.2900000000000006E-2</v>
      </c>
      <c r="AM86" s="38">
        <f t="shared" si="43"/>
        <v>9.35E-2</v>
      </c>
      <c r="AN86" s="38">
        <f t="shared" si="44"/>
        <v>4.6100000000000002E-2</v>
      </c>
      <c r="AO86" s="38">
        <f t="shared" si="45"/>
        <v>0.1333</v>
      </c>
      <c r="AP86" s="38">
        <f t="shared" si="46"/>
        <v>5.8599999999999999E-2</v>
      </c>
      <c r="AQ86" s="38">
        <f t="shared" si="47"/>
        <v>0.20730000000000001</v>
      </c>
      <c r="AR86" s="38"/>
      <c r="AS86" s="38">
        <f t="shared" si="48"/>
        <v>0.1157</v>
      </c>
      <c r="AT86" s="38">
        <f t="shared" si="49"/>
        <v>0.1007</v>
      </c>
      <c r="AU86" s="38">
        <f t="shared" si="50"/>
        <v>0.12959999999999999</v>
      </c>
      <c r="AV86" s="38">
        <f t="shared" si="51"/>
        <v>0.2082</v>
      </c>
      <c r="AW86" s="38">
        <f t="shared" si="52"/>
        <v>0.43780000000000002</v>
      </c>
    </row>
    <row r="87" spans="2:49" ht="15.75" x14ac:dyDescent="0.25">
      <c r="B87">
        <v>0.28000000000000003</v>
      </c>
      <c r="C87">
        <v>0.28000000000000003</v>
      </c>
      <c r="D87">
        <v>0.38</v>
      </c>
      <c r="E87">
        <v>0.28999999999999998</v>
      </c>
      <c r="F87">
        <v>0.62</v>
      </c>
      <c r="G87" t="s">
        <v>24</v>
      </c>
      <c r="H87">
        <f t="shared" si="29"/>
        <v>0.14280000000000001</v>
      </c>
      <c r="I87">
        <f t="shared" si="29"/>
        <v>0.14180000000000001</v>
      </c>
      <c r="J87">
        <f t="shared" si="29"/>
        <v>0.1225</v>
      </c>
      <c r="K87">
        <f t="shared" si="29"/>
        <v>0.11899999999999999</v>
      </c>
      <c r="L87" s="47">
        <f t="shared" si="30"/>
        <v>0.11899999999999999</v>
      </c>
      <c r="M87" t="str">
        <f t="shared" si="31"/>
        <v>High</v>
      </c>
      <c r="N87">
        <f t="shared" si="32"/>
        <v>0</v>
      </c>
      <c r="O87">
        <f t="shared" si="27"/>
        <v>0.31109999999999999</v>
      </c>
      <c r="P87">
        <f t="shared" si="27"/>
        <v>0.31109999999999999</v>
      </c>
      <c r="Q87">
        <f t="shared" si="27"/>
        <v>0.41110000000000002</v>
      </c>
      <c r="R87">
        <f t="shared" si="27"/>
        <v>0.29289999999999999</v>
      </c>
      <c r="S87">
        <f t="shared" si="27"/>
        <v>0.62239999999999995</v>
      </c>
      <c r="U87" s="37">
        <f t="shared" si="28"/>
        <v>0.52539999999999998</v>
      </c>
      <c r="V87" s="37">
        <f t="shared" si="28"/>
        <v>0.52539999999999998</v>
      </c>
      <c r="W87" s="37">
        <f t="shared" si="28"/>
        <v>0.4173</v>
      </c>
      <c r="X87" s="37">
        <f t="shared" si="28"/>
        <v>0.54690000000000005</v>
      </c>
      <c r="Y87" s="37">
        <f t="shared" si="28"/>
        <v>0.23269999999999999</v>
      </c>
      <c r="AA87" s="37">
        <f t="shared" si="33"/>
        <v>4.7000000000000002E-3</v>
      </c>
      <c r="AB87" s="37">
        <f t="shared" si="34"/>
        <v>0.10580000000000001</v>
      </c>
      <c r="AC87" s="37">
        <f t="shared" si="35"/>
        <v>4.1700000000000001E-2</v>
      </c>
      <c r="AD87" s="37">
        <f t="shared" si="36"/>
        <v>6.1199999999999997E-2</v>
      </c>
      <c r="AE87" s="37">
        <f t="shared" si="37"/>
        <v>0.50039999999999996</v>
      </c>
      <c r="AG87" s="38">
        <f t="shared" si="38"/>
        <v>9.1999999999999998E-3</v>
      </c>
      <c r="AH87" s="38">
        <f t="shared" si="39"/>
        <v>2.4E-2</v>
      </c>
      <c r="AI87" s="38">
        <f t="shared" si="40"/>
        <v>1.84E-2</v>
      </c>
      <c r="AJ87" s="38">
        <f t="shared" si="41"/>
        <v>0.18940000000000001</v>
      </c>
      <c r="AK87" s="38">
        <f t="shared" si="42"/>
        <v>0.36009999999999998</v>
      </c>
      <c r="AM87" s="38">
        <f t="shared" si="43"/>
        <v>8.3199999999999996E-2</v>
      </c>
      <c r="AN87" s="38">
        <f t="shared" si="44"/>
        <v>5.6399999999999999E-2</v>
      </c>
      <c r="AO87" s="38">
        <f t="shared" si="45"/>
        <v>9.2200000000000004E-2</v>
      </c>
      <c r="AP87" s="38">
        <f t="shared" si="46"/>
        <v>4.9200000000000001E-2</v>
      </c>
      <c r="AQ87" s="38">
        <f t="shared" si="47"/>
        <v>7.9799999999999996E-2</v>
      </c>
      <c r="AR87" s="38"/>
      <c r="AS87" s="38">
        <f t="shared" si="48"/>
        <v>0.10539999999999999</v>
      </c>
      <c r="AT87" s="38">
        <f t="shared" si="49"/>
        <v>0.111</v>
      </c>
      <c r="AU87" s="38">
        <f t="shared" si="50"/>
        <v>8.8400000000000006E-2</v>
      </c>
      <c r="AV87" s="38">
        <f t="shared" si="51"/>
        <v>0.1988</v>
      </c>
      <c r="AW87" s="38">
        <f t="shared" si="52"/>
        <v>0.1492</v>
      </c>
    </row>
    <row r="88" spans="2:49" ht="15.75" x14ac:dyDescent="0.25">
      <c r="B88">
        <v>0.26</v>
      </c>
      <c r="C88">
        <v>0.26</v>
      </c>
      <c r="D88">
        <v>0.35</v>
      </c>
      <c r="E88">
        <v>0.62</v>
      </c>
      <c r="F88">
        <v>0.24</v>
      </c>
      <c r="G88" t="s">
        <v>21</v>
      </c>
      <c r="H88">
        <f t="shared" si="29"/>
        <v>0.1003</v>
      </c>
      <c r="I88">
        <f t="shared" si="29"/>
        <v>9.7100000000000006E-2</v>
      </c>
      <c r="J88">
        <f t="shared" si="29"/>
        <v>8.5999999999999993E-2</v>
      </c>
      <c r="K88">
        <f t="shared" si="29"/>
        <v>9.2799999999999994E-2</v>
      </c>
      <c r="L88" s="47">
        <f t="shared" si="30"/>
        <v>8.5999999999999993E-2</v>
      </c>
      <c r="M88" t="str">
        <f t="shared" si="31"/>
        <v>Middle</v>
      </c>
      <c r="N88">
        <f t="shared" si="32"/>
        <v>0</v>
      </c>
      <c r="O88">
        <f t="shared" si="27"/>
        <v>0.28889999999999999</v>
      </c>
      <c r="P88">
        <f t="shared" si="27"/>
        <v>0.28889999999999999</v>
      </c>
      <c r="Q88">
        <f t="shared" si="27"/>
        <v>0.37780000000000002</v>
      </c>
      <c r="R88">
        <f t="shared" si="27"/>
        <v>0.62629999999999997</v>
      </c>
      <c r="S88">
        <f t="shared" si="27"/>
        <v>0.23469999999999999</v>
      </c>
      <c r="U88" s="37">
        <f t="shared" si="28"/>
        <v>0.55169999999999997</v>
      </c>
      <c r="V88" s="37">
        <f t="shared" si="28"/>
        <v>0.55169999999999997</v>
      </c>
      <c r="W88" s="37">
        <f t="shared" si="28"/>
        <v>0.4516</v>
      </c>
      <c r="X88" s="37">
        <f t="shared" si="28"/>
        <v>0.2298</v>
      </c>
      <c r="Y88" s="37">
        <f t="shared" si="28"/>
        <v>0.61980000000000002</v>
      </c>
      <c r="AA88" s="37">
        <f t="shared" si="33"/>
        <v>1.5900000000000001E-2</v>
      </c>
      <c r="AB88" s="37">
        <f t="shared" si="34"/>
        <v>8.5099999999999995E-2</v>
      </c>
      <c r="AC88" s="37">
        <f t="shared" si="35"/>
        <v>1.09E-2</v>
      </c>
      <c r="AD88" s="37">
        <f t="shared" si="36"/>
        <v>0.2515</v>
      </c>
      <c r="AE88" s="37">
        <f t="shared" si="37"/>
        <v>0.13800000000000001</v>
      </c>
      <c r="AG88" s="38">
        <f t="shared" si="38"/>
        <v>2.98E-2</v>
      </c>
      <c r="AH88" s="38">
        <f t="shared" si="39"/>
        <v>4.4600000000000001E-2</v>
      </c>
      <c r="AI88" s="38">
        <f t="shared" si="40"/>
        <v>4.9299999999999997E-2</v>
      </c>
      <c r="AJ88" s="38">
        <f t="shared" si="41"/>
        <v>0.1232</v>
      </c>
      <c r="AK88" s="38">
        <f t="shared" si="42"/>
        <v>3.0999999999999999E-3</v>
      </c>
      <c r="AM88" s="38">
        <f t="shared" si="43"/>
        <v>0.1038</v>
      </c>
      <c r="AN88" s="38">
        <f t="shared" si="44"/>
        <v>7.6999999999999999E-2</v>
      </c>
      <c r="AO88" s="38">
        <f t="shared" si="45"/>
        <v>0.123</v>
      </c>
      <c r="AP88" s="38">
        <f t="shared" si="46"/>
        <v>0.2636</v>
      </c>
      <c r="AQ88" s="38">
        <f t="shared" si="47"/>
        <v>0.28320000000000001</v>
      </c>
      <c r="AR88" s="38"/>
      <c r="AS88" s="38">
        <f t="shared" si="48"/>
        <v>0.126</v>
      </c>
      <c r="AT88" s="38">
        <f t="shared" si="49"/>
        <v>0.13159999999999999</v>
      </c>
      <c r="AU88" s="38">
        <f t="shared" si="50"/>
        <v>0.1193</v>
      </c>
      <c r="AV88" s="38">
        <f t="shared" si="51"/>
        <v>0.1138</v>
      </c>
      <c r="AW88" s="38">
        <f t="shared" si="52"/>
        <v>0.51380000000000003</v>
      </c>
    </row>
    <row r="89" spans="2:49" ht="15.75" x14ac:dyDescent="0.25">
      <c r="B89">
        <v>0.3</v>
      </c>
      <c r="C89">
        <v>0.32</v>
      </c>
      <c r="D89">
        <v>0.43</v>
      </c>
      <c r="E89">
        <v>0.87</v>
      </c>
      <c r="F89">
        <v>0.83</v>
      </c>
      <c r="G89" t="s">
        <v>20</v>
      </c>
      <c r="H89">
        <f t="shared" si="29"/>
        <v>0.29980000000000001</v>
      </c>
      <c r="I89">
        <f t="shared" si="29"/>
        <v>0.29480000000000001</v>
      </c>
      <c r="J89">
        <f t="shared" si="29"/>
        <v>0.26769999999999999</v>
      </c>
      <c r="K89">
        <f t="shared" si="29"/>
        <v>0.25240000000000001</v>
      </c>
      <c r="L89" s="47">
        <f t="shared" si="30"/>
        <v>0.25240000000000001</v>
      </c>
      <c r="M89" t="str">
        <f t="shared" si="31"/>
        <v>High</v>
      </c>
      <c r="N89">
        <f t="shared" si="32"/>
        <v>1</v>
      </c>
      <c r="O89">
        <f t="shared" si="27"/>
        <v>0.33329999999999999</v>
      </c>
      <c r="P89">
        <f t="shared" si="27"/>
        <v>0.35560000000000003</v>
      </c>
      <c r="Q89">
        <f t="shared" si="27"/>
        <v>0.4667</v>
      </c>
      <c r="R89">
        <f t="shared" si="27"/>
        <v>0.87880000000000003</v>
      </c>
      <c r="S89">
        <f t="shared" si="27"/>
        <v>0.8367</v>
      </c>
      <c r="U89" s="37">
        <f t="shared" si="28"/>
        <v>0.5</v>
      </c>
      <c r="V89" s="37">
        <f t="shared" si="28"/>
        <v>0.47539999999999999</v>
      </c>
      <c r="W89" s="37">
        <f t="shared" si="28"/>
        <v>0.36359999999999998</v>
      </c>
      <c r="X89" s="37">
        <f t="shared" si="28"/>
        <v>6.4500000000000002E-2</v>
      </c>
      <c r="Y89" s="37">
        <f t="shared" si="28"/>
        <v>8.8900000000000007E-2</v>
      </c>
      <c r="AA89" s="37">
        <f t="shared" si="33"/>
        <v>2.53E-2</v>
      </c>
      <c r="AB89" s="37">
        <f t="shared" si="34"/>
        <v>0.1469</v>
      </c>
      <c r="AC89" s="37">
        <f t="shared" si="35"/>
        <v>9.3399999999999997E-2</v>
      </c>
      <c r="AD89" s="37">
        <f t="shared" si="36"/>
        <v>0.51359999999999995</v>
      </c>
      <c r="AE89" s="37">
        <f t="shared" si="37"/>
        <v>0.71989999999999998</v>
      </c>
      <c r="AG89" s="38">
        <f t="shared" si="38"/>
        <v>1.14E-2</v>
      </c>
      <c r="AH89" s="38">
        <f t="shared" si="39"/>
        <v>1.72E-2</v>
      </c>
      <c r="AI89" s="38">
        <f t="shared" si="40"/>
        <v>3.32E-2</v>
      </c>
      <c r="AJ89" s="38">
        <f t="shared" si="41"/>
        <v>0.3836</v>
      </c>
      <c r="AK89" s="38">
        <f t="shared" si="42"/>
        <v>0.57999999999999996</v>
      </c>
      <c r="AM89" s="38">
        <f t="shared" si="43"/>
        <v>6.2600000000000003E-2</v>
      </c>
      <c r="AN89" s="38">
        <f t="shared" si="44"/>
        <v>1.52E-2</v>
      </c>
      <c r="AO89" s="38">
        <f t="shared" si="45"/>
        <v>4.0500000000000001E-2</v>
      </c>
      <c r="AP89" s="38">
        <f t="shared" si="46"/>
        <v>0.52580000000000005</v>
      </c>
      <c r="AQ89" s="38">
        <f t="shared" si="47"/>
        <v>0.29759999999999998</v>
      </c>
      <c r="AR89" s="38"/>
      <c r="AS89" s="38">
        <f t="shared" si="48"/>
        <v>8.4900000000000003E-2</v>
      </c>
      <c r="AT89" s="38">
        <f t="shared" si="49"/>
        <v>6.9800000000000001E-2</v>
      </c>
      <c r="AU89" s="38">
        <f t="shared" si="50"/>
        <v>3.6799999999999999E-2</v>
      </c>
      <c r="AV89" s="38">
        <f t="shared" si="51"/>
        <v>0.374</v>
      </c>
      <c r="AW89" s="38">
        <f t="shared" si="52"/>
        <v>6.7400000000000002E-2</v>
      </c>
    </row>
    <row r="90" spans="2:49" ht="15.75" x14ac:dyDescent="0.25">
      <c r="B90">
        <v>0.25</v>
      </c>
      <c r="C90">
        <v>0.26</v>
      </c>
      <c r="D90">
        <v>0.51</v>
      </c>
      <c r="E90">
        <v>0.04</v>
      </c>
      <c r="F90">
        <v>0.13</v>
      </c>
      <c r="G90" t="s">
        <v>23</v>
      </c>
      <c r="H90">
        <f t="shared" si="29"/>
        <v>0.1246</v>
      </c>
      <c r="I90">
        <f t="shared" si="29"/>
        <v>0.11940000000000001</v>
      </c>
      <c r="J90">
        <f t="shared" si="29"/>
        <v>0.1104</v>
      </c>
      <c r="K90">
        <f t="shared" si="29"/>
        <v>8.3900000000000002E-2</v>
      </c>
      <c r="L90" s="47">
        <f t="shared" si="30"/>
        <v>8.3900000000000002E-2</v>
      </c>
      <c r="M90" t="str">
        <f t="shared" si="31"/>
        <v>High</v>
      </c>
      <c r="N90">
        <f t="shared" si="32"/>
        <v>0</v>
      </c>
      <c r="O90">
        <f t="shared" si="27"/>
        <v>0.27779999999999999</v>
      </c>
      <c r="P90">
        <f t="shared" si="27"/>
        <v>0.28889999999999999</v>
      </c>
      <c r="Q90">
        <f t="shared" si="27"/>
        <v>0.55559999999999998</v>
      </c>
      <c r="R90">
        <f t="shared" si="27"/>
        <v>4.0399999999999998E-2</v>
      </c>
      <c r="S90">
        <f t="shared" si="27"/>
        <v>0.12239999999999999</v>
      </c>
      <c r="U90" s="37">
        <f t="shared" si="28"/>
        <v>0.56520000000000004</v>
      </c>
      <c r="V90" s="37">
        <f t="shared" si="28"/>
        <v>0.55169999999999997</v>
      </c>
      <c r="W90" s="37">
        <f t="shared" si="28"/>
        <v>0.28570000000000001</v>
      </c>
      <c r="X90" s="37">
        <f t="shared" si="28"/>
        <v>0.92230000000000001</v>
      </c>
      <c r="Y90" s="37">
        <f t="shared" si="28"/>
        <v>0.78190000000000004</v>
      </c>
      <c r="AA90" s="37">
        <f t="shared" si="33"/>
        <v>2.6200000000000001E-2</v>
      </c>
      <c r="AB90" s="37">
        <f t="shared" si="34"/>
        <v>8.5099999999999995E-2</v>
      </c>
      <c r="AC90" s="37">
        <f t="shared" si="35"/>
        <v>0.17699999999999999</v>
      </c>
      <c r="AD90" s="37">
        <f t="shared" si="36"/>
        <v>0.30399999999999999</v>
      </c>
      <c r="AE90" s="37">
        <f t="shared" si="37"/>
        <v>3.0800000000000001E-2</v>
      </c>
      <c r="AG90" s="38">
        <f t="shared" si="38"/>
        <v>4.0099999999999997E-2</v>
      </c>
      <c r="AH90" s="38">
        <f t="shared" si="39"/>
        <v>4.4600000000000001E-2</v>
      </c>
      <c r="AI90" s="38">
        <f t="shared" si="40"/>
        <v>0.1168</v>
      </c>
      <c r="AJ90" s="38">
        <f t="shared" si="41"/>
        <v>0.43159999999999998</v>
      </c>
      <c r="AK90" s="38">
        <f t="shared" si="42"/>
        <v>0.11020000000000001</v>
      </c>
      <c r="AM90" s="38">
        <f t="shared" si="43"/>
        <v>0.11409999999999999</v>
      </c>
      <c r="AN90" s="38">
        <f t="shared" si="44"/>
        <v>7.6999999999999999E-2</v>
      </c>
      <c r="AO90" s="38">
        <f t="shared" si="45"/>
        <v>4.3099999999999999E-2</v>
      </c>
      <c r="AP90" s="38">
        <f t="shared" si="46"/>
        <v>0.29199999999999998</v>
      </c>
      <c r="AQ90" s="38">
        <f t="shared" si="47"/>
        <v>0.39</v>
      </c>
      <c r="AR90" s="38"/>
      <c r="AS90" s="38">
        <f t="shared" si="48"/>
        <v>0.13639999999999999</v>
      </c>
      <c r="AT90" s="38">
        <f t="shared" si="49"/>
        <v>0.13159999999999999</v>
      </c>
      <c r="AU90" s="38">
        <f t="shared" si="50"/>
        <v>4.6800000000000001E-2</v>
      </c>
      <c r="AV90" s="38">
        <f t="shared" si="51"/>
        <v>0.441</v>
      </c>
      <c r="AW90" s="38">
        <f t="shared" si="52"/>
        <v>0.62029999999999996</v>
      </c>
    </row>
    <row r="91" spans="2:49" ht="15.75" x14ac:dyDescent="0.25">
      <c r="B91">
        <v>0.28000000000000003</v>
      </c>
      <c r="C91">
        <v>0.27</v>
      </c>
      <c r="D91">
        <v>0.56000000000000005</v>
      </c>
      <c r="E91">
        <v>0.14000000000000001</v>
      </c>
      <c r="F91">
        <v>0.31</v>
      </c>
      <c r="G91" t="s">
        <v>21</v>
      </c>
      <c r="H91">
        <f t="shared" si="29"/>
        <v>0.14779999999999999</v>
      </c>
      <c r="I91">
        <f t="shared" si="29"/>
        <v>0.14680000000000001</v>
      </c>
      <c r="J91">
        <f t="shared" si="29"/>
        <v>0.12959999999999999</v>
      </c>
      <c r="K91">
        <f t="shared" si="29"/>
        <v>9.0399999999999994E-2</v>
      </c>
      <c r="L91" s="47">
        <f t="shared" si="30"/>
        <v>9.0399999999999994E-2</v>
      </c>
      <c r="M91" t="str">
        <f t="shared" si="31"/>
        <v>High</v>
      </c>
      <c r="N91">
        <f t="shared" si="32"/>
        <v>0</v>
      </c>
      <c r="O91">
        <f t="shared" si="27"/>
        <v>0.31109999999999999</v>
      </c>
      <c r="P91">
        <f t="shared" si="27"/>
        <v>0.3</v>
      </c>
      <c r="Q91">
        <f t="shared" si="27"/>
        <v>0.61109999999999998</v>
      </c>
      <c r="R91">
        <f t="shared" si="27"/>
        <v>0.1414</v>
      </c>
      <c r="S91">
        <f t="shared" si="27"/>
        <v>0.30609999999999998</v>
      </c>
      <c r="U91" s="37">
        <f t="shared" si="28"/>
        <v>0.52539999999999998</v>
      </c>
      <c r="V91" s="37">
        <f t="shared" si="28"/>
        <v>0.53849999999999998</v>
      </c>
      <c r="W91" s="37">
        <f t="shared" si="28"/>
        <v>0.2414</v>
      </c>
      <c r="X91" s="37">
        <f t="shared" si="28"/>
        <v>0.75219999999999998</v>
      </c>
      <c r="Y91" s="37">
        <f t="shared" si="28"/>
        <v>0.53129999999999999</v>
      </c>
      <c r="AA91" s="37">
        <f t="shared" si="33"/>
        <v>4.7000000000000002E-3</v>
      </c>
      <c r="AB91" s="37">
        <f t="shared" si="34"/>
        <v>9.5399999999999999E-2</v>
      </c>
      <c r="AC91" s="37">
        <f t="shared" si="35"/>
        <v>0.2303</v>
      </c>
      <c r="AD91" s="37">
        <f t="shared" si="36"/>
        <v>0.2041</v>
      </c>
      <c r="AE91" s="37">
        <f t="shared" si="37"/>
        <v>0.2044</v>
      </c>
      <c r="AG91" s="38">
        <f t="shared" si="38"/>
        <v>9.1999999999999998E-3</v>
      </c>
      <c r="AH91" s="38">
        <f t="shared" si="39"/>
        <v>3.4299999999999997E-2</v>
      </c>
      <c r="AI91" s="38">
        <f t="shared" si="40"/>
        <v>0.17</v>
      </c>
      <c r="AJ91" s="38">
        <f t="shared" si="41"/>
        <v>0.33210000000000001</v>
      </c>
      <c r="AK91" s="38">
        <f t="shared" si="42"/>
        <v>6.3399999999999998E-2</v>
      </c>
      <c r="AM91" s="38">
        <f t="shared" si="43"/>
        <v>8.3199999999999996E-2</v>
      </c>
      <c r="AN91" s="38">
        <f t="shared" si="44"/>
        <v>6.6699999999999995E-2</v>
      </c>
      <c r="AO91" s="38">
        <f t="shared" si="45"/>
        <v>9.6199999999999994E-2</v>
      </c>
      <c r="AP91" s="38">
        <f t="shared" si="46"/>
        <v>0.19209999999999999</v>
      </c>
      <c r="AQ91" s="38">
        <f t="shared" si="47"/>
        <v>0.21679999999999999</v>
      </c>
      <c r="AR91" s="38"/>
      <c r="AS91" s="38">
        <f t="shared" si="48"/>
        <v>0.10539999999999999</v>
      </c>
      <c r="AT91" s="38">
        <f t="shared" si="49"/>
        <v>0.12130000000000001</v>
      </c>
      <c r="AU91" s="38">
        <f t="shared" si="50"/>
        <v>0.1</v>
      </c>
      <c r="AV91" s="38">
        <f t="shared" si="51"/>
        <v>0.34150000000000003</v>
      </c>
      <c r="AW91" s="38">
        <f t="shared" si="52"/>
        <v>0.44729999999999998</v>
      </c>
    </row>
    <row r="92" spans="2:49" ht="15.75" x14ac:dyDescent="0.25">
      <c r="B92">
        <v>0.31</v>
      </c>
      <c r="C92">
        <v>0.32</v>
      </c>
      <c r="D92">
        <v>0.69</v>
      </c>
      <c r="E92">
        <v>0.3</v>
      </c>
      <c r="F92">
        <v>0.98</v>
      </c>
      <c r="G92" t="s">
        <v>20</v>
      </c>
      <c r="H92">
        <f t="shared" si="29"/>
        <v>0.3014</v>
      </c>
      <c r="I92">
        <f t="shared" si="29"/>
        <v>0.29430000000000001</v>
      </c>
      <c r="J92">
        <f t="shared" si="29"/>
        <v>0.26919999999999999</v>
      </c>
      <c r="K92">
        <f t="shared" si="29"/>
        <v>0.19769999999999999</v>
      </c>
      <c r="L92" s="47">
        <f t="shared" si="30"/>
        <v>0.19769999999999999</v>
      </c>
      <c r="M92" t="str">
        <f t="shared" si="31"/>
        <v>High</v>
      </c>
      <c r="N92">
        <f t="shared" si="32"/>
        <v>1</v>
      </c>
      <c r="O92">
        <f t="shared" si="27"/>
        <v>0.34439999999999998</v>
      </c>
      <c r="P92">
        <f t="shared" si="27"/>
        <v>0.35560000000000003</v>
      </c>
      <c r="Q92">
        <f t="shared" si="27"/>
        <v>0.75560000000000005</v>
      </c>
      <c r="R92">
        <f t="shared" si="27"/>
        <v>0.30299999999999999</v>
      </c>
      <c r="S92">
        <f t="shared" si="27"/>
        <v>0.98980000000000001</v>
      </c>
      <c r="U92" s="37">
        <f t="shared" si="28"/>
        <v>0.48770000000000002</v>
      </c>
      <c r="V92" s="37">
        <f t="shared" si="28"/>
        <v>0.47539999999999999</v>
      </c>
      <c r="W92" s="37">
        <f t="shared" si="28"/>
        <v>0.13919999999999999</v>
      </c>
      <c r="X92" s="37">
        <f t="shared" si="28"/>
        <v>0.53490000000000004</v>
      </c>
      <c r="Y92" s="37">
        <f t="shared" si="28"/>
        <v>5.1000000000000004E-3</v>
      </c>
      <c r="AA92" s="37">
        <f t="shared" si="33"/>
        <v>3.5499999999999997E-2</v>
      </c>
      <c r="AB92" s="37">
        <f t="shared" si="34"/>
        <v>0.1469</v>
      </c>
      <c r="AC92" s="37">
        <f t="shared" si="35"/>
        <v>0.37459999999999999</v>
      </c>
      <c r="AD92" s="37">
        <f t="shared" si="36"/>
        <v>5.1799999999999999E-2</v>
      </c>
      <c r="AE92" s="37">
        <f t="shared" si="37"/>
        <v>0.89800000000000002</v>
      </c>
      <c r="AG92" s="38">
        <f t="shared" si="38"/>
        <v>2.1600000000000001E-2</v>
      </c>
      <c r="AH92" s="38">
        <f t="shared" si="39"/>
        <v>1.72E-2</v>
      </c>
      <c r="AI92" s="38">
        <f t="shared" si="40"/>
        <v>0.31409999999999999</v>
      </c>
      <c r="AJ92" s="38">
        <f t="shared" si="41"/>
        <v>0.18</v>
      </c>
      <c r="AK92" s="38">
        <f t="shared" si="42"/>
        <v>0.75800000000000001</v>
      </c>
      <c r="AM92" s="38">
        <f t="shared" si="43"/>
        <v>5.2400000000000002E-2</v>
      </c>
      <c r="AN92" s="38">
        <f t="shared" si="44"/>
        <v>1.52E-2</v>
      </c>
      <c r="AO92" s="38">
        <f t="shared" si="45"/>
        <v>0.24</v>
      </c>
      <c r="AP92" s="38">
        <f t="shared" si="46"/>
        <v>3.9800000000000002E-2</v>
      </c>
      <c r="AQ92" s="38">
        <f t="shared" si="47"/>
        <v>0.47049999999999997</v>
      </c>
      <c r="AR92" s="38"/>
      <c r="AS92" s="38">
        <f t="shared" si="48"/>
        <v>7.46E-2</v>
      </c>
      <c r="AT92" s="38">
        <f t="shared" si="49"/>
        <v>6.9800000000000001E-2</v>
      </c>
      <c r="AU92" s="38">
        <f t="shared" si="50"/>
        <v>0.24379999999999999</v>
      </c>
      <c r="AV92" s="38">
        <f t="shared" si="51"/>
        <v>0.18940000000000001</v>
      </c>
      <c r="AW92" s="38">
        <f t="shared" si="52"/>
        <v>0.23549999999999999</v>
      </c>
    </row>
    <row r="93" spans="2:49" ht="15.75" x14ac:dyDescent="0.25">
      <c r="B93">
        <v>0.28000000000000003</v>
      </c>
      <c r="C93">
        <v>0.28999999999999998</v>
      </c>
      <c r="D93">
        <v>0.56999999999999995</v>
      </c>
      <c r="E93">
        <v>0.6</v>
      </c>
      <c r="F93">
        <v>0.27</v>
      </c>
      <c r="G93" t="s">
        <v>21</v>
      </c>
      <c r="H93">
        <f t="shared" si="29"/>
        <v>0.152</v>
      </c>
      <c r="I93">
        <f t="shared" si="29"/>
        <v>0.15110000000000001</v>
      </c>
      <c r="J93">
        <f t="shared" si="29"/>
        <v>0.12970000000000001</v>
      </c>
      <c r="K93">
        <f t="shared" si="29"/>
        <v>8.43E-2</v>
      </c>
      <c r="L93" s="47">
        <f t="shared" si="30"/>
        <v>8.43E-2</v>
      </c>
      <c r="M93" t="str">
        <f t="shared" si="31"/>
        <v>High</v>
      </c>
      <c r="N93">
        <f t="shared" si="32"/>
        <v>0</v>
      </c>
      <c r="O93">
        <f t="shared" si="27"/>
        <v>0.31109999999999999</v>
      </c>
      <c r="P93">
        <f t="shared" si="27"/>
        <v>0.32219999999999999</v>
      </c>
      <c r="Q93">
        <f t="shared" si="27"/>
        <v>0.62219999999999998</v>
      </c>
      <c r="R93">
        <f t="shared" si="27"/>
        <v>0.60609999999999997</v>
      </c>
      <c r="S93">
        <f t="shared" si="27"/>
        <v>0.26529999999999998</v>
      </c>
      <c r="U93" s="37">
        <f t="shared" si="28"/>
        <v>0.52539999999999998</v>
      </c>
      <c r="V93" s="37">
        <f t="shared" si="28"/>
        <v>0.51259999999999994</v>
      </c>
      <c r="W93" s="37">
        <f t="shared" si="28"/>
        <v>0.2329</v>
      </c>
      <c r="X93" s="37">
        <f t="shared" si="28"/>
        <v>0.24529999999999999</v>
      </c>
      <c r="Y93" s="37">
        <f t="shared" si="28"/>
        <v>0.58069999999999999</v>
      </c>
      <c r="AA93" s="37">
        <f t="shared" si="33"/>
        <v>4.7000000000000002E-3</v>
      </c>
      <c r="AB93" s="37">
        <f t="shared" si="34"/>
        <v>0.11600000000000001</v>
      </c>
      <c r="AC93" s="37">
        <f t="shared" si="35"/>
        <v>0.24099999999999999</v>
      </c>
      <c r="AD93" s="37">
        <f t="shared" si="36"/>
        <v>0.2319</v>
      </c>
      <c r="AE93" s="37">
        <f t="shared" si="37"/>
        <v>0.16650000000000001</v>
      </c>
      <c r="AG93" s="38">
        <f t="shared" si="38"/>
        <v>9.1999999999999998E-3</v>
      </c>
      <c r="AH93" s="38">
        <f t="shared" si="39"/>
        <v>1.37E-2</v>
      </c>
      <c r="AI93" s="38">
        <f t="shared" si="40"/>
        <v>0.18079999999999999</v>
      </c>
      <c r="AJ93" s="38">
        <f t="shared" si="41"/>
        <v>0.1036</v>
      </c>
      <c r="AK93" s="38">
        <f t="shared" si="42"/>
        <v>2.5499999999999998E-2</v>
      </c>
      <c r="AM93" s="38">
        <f t="shared" si="43"/>
        <v>8.3199999999999996E-2</v>
      </c>
      <c r="AN93" s="38">
        <f t="shared" si="44"/>
        <v>4.6100000000000002E-2</v>
      </c>
      <c r="AO93" s="38">
        <f t="shared" si="45"/>
        <v>0.107</v>
      </c>
      <c r="AP93" s="38">
        <f t="shared" si="46"/>
        <v>0.24390000000000001</v>
      </c>
      <c r="AQ93" s="38">
        <f t="shared" si="47"/>
        <v>0.25469999999999998</v>
      </c>
      <c r="AR93" s="38"/>
      <c r="AS93" s="38">
        <f t="shared" si="48"/>
        <v>0.10539999999999999</v>
      </c>
      <c r="AT93" s="38">
        <f t="shared" si="49"/>
        <v>0.1007</v>
      </c>
      <c r="AU93" s="38">
        <f t="shared" si="50"/>
        <v>0.11070000000000001</v>
      </c>
      <c r="AV93" s="38">
        <f t="shared" si="51"/>
        <v>9.4200000000000006E-2</v>
      </c>
      <c r="AW93" s="38">
        <f t="shared" si="52"/>
        <v>0.48530000000000001</v>
      </c>
    </row>
    <row r="94" spans="2:49" ht="15.75" x14ac:dyDescent="0.25">
      <c r="B94">
        <v>0.27</v>
      </c>
      <c r="C94">
        <v>0.28000000000000003</v>
      </c>
      <c r="D94">
        <v>0.59</v>
      </c>
      <c r="E94">
        <v>0.69</v>
      </c>
      <c r="F94">
        <v>0.26</v>
      </c>
      <c r="G94" t="s">
        <v>24</v>
      </c>
      <c r="H94">
        <f t="shared" si="29"/>
        <v>0.17050000000000001</v>
      </c>
      <c r="I94">
        <f t="shared" si="29"/>
        <v>0.1694</v>
      </c>
      <c r="J94">
        <f t="shared" si="29"/>
        <v>0.1522</v>
      </c>
      <c r="K94">
        <f t="shared" si="29"/>
        <v>0.10440000000000001</v>
      </c>
      <c r="L94" s="47">
        <f t="shared" si="30"/>
        <v>0.10440000000000001</v>
      </c>
      <c r="M94" t="str">
        <f t="shared" si="31"/>
        <v>High</v>
      </c>
      <c r="N94">
        <f t="shared" si="32"/>
        <v>0</v>
      </c>
      <c r="O94">
        <f t="shared" si="27"/>
        <v>0.3</v>
      </c>
      <c r="P94">
        <f t="shared" si="27"/>
        <v>0.31109999999999999</v>
      </c>
      <c r="Q94">
        <f t="shared" si="27"/>
        <v>0.64439999999999997</v>
      </c>
      <c r="R94">
        <f t="shared" si="27"/>
        <v>0.69699999999999995</v>
      </c>
      <c r="S94">
        <f t="shared" si="27"/>
        <v>0.25509999999999999</v>
      </c>
      <c r="U94" s="37">
        <f t="shared" si="28"/>
        <v>0.53849999999999998</v>
      </c>
      <c r="V94" s="37">
        <f t="shared" si="28"/>
        <v>0.52539999999999998</v>
      </c>
      <c r="W94" s="37">
        <f t="shared" si="28"/>
        <v>0.2162</v>
      </c>
      <c r="X94" s="37">
        <f t="shared" si="28"/>
        <v>0.17860000000000001</v>
      </c>
      <c r="Y94" s="37">
        <f t="shared" si="28"/>
        <v>0.59350000000000003</v>
      </c>
      <c r="AA94" s="37">
        <f t="shared" si="33"/>
        <v>5.5999999999999999E-3</v>
      </c>
      <c r="AB94" s="37">
        <f t="shared" si="34"/>
        <v>0.10580000000000001</v>
      </c>
      <c r="AC94" s="37">
        <f t="shared" si="35"/>
        <v>0.26279999999999998</v>
      </c>
      <c r="AD94" s="37">
        <f t="shared" si="36"/>
        <v>0.32140000000000002</v>
      </c>
      <c r="AE94" s="37">
        <f t="shared" si="37"/>
        <v>0.15709999999999999</v>
      </c>
      <c r="AG94" s="38">
        <f t="shared" si="38"/>
        <v>1.95E-2</v>
      </c>
      <c r="AH94" s="38">
        <f t="shared" si="39"/>
        <v>2.4E-2</v>
      </c>
      <c r="AI94" s="38">
        <f t="shared" si="40"/>
        <v>0.20250000000000001</v>
      </c>
      <c r="AJ94" s="38">
        <f t="shared" si="41"/>
        <v>0.1928</v>
      </c>
      <c r="AK94" s="38">
        <f t="shared" si="42"/>
        <v>1.6E-2</v>
      </c>
      <c r="AM94" s="38">
        <f t="shared" si="43"/>
        <v>9.35E-2</v>
      </c>
      <c r="AN94" s="38">
        <f t="shared" si="44"/>
        <v>5.6399999999999999E-2</v>
      </c>
      <c r="AO94" s="38">
        <f t="shared" si="45"/>
        <v>0.12870000000000001</v>
      </c>
      <c r="AP94" s="38">
        <f t="shared" si="46"/>
        <v>0.33339999999999997</v>
      </c>
      <c r="AQ94" s="38">
        <f t="shared" si="47"/>
        <v>0.26419999999999999</v>
      </c>
      <c r="AR94" s="38"/>
      <c r="AS94" s="38">
        <f t="shared" si="48"/>
        <v>0.1157</v>
      </c>
      <c r="AT94" s="38">
        <f t="shared" si="49"/>
        <v>0.111</v>
      </c>
      <c r="AU94" s="38">
        <f t="shared" si="50"/>
        <v>0.13239999999999999</v>
      </c>
      <c r="AV94" s="38">
        <f t="shared" si="51"/>
        <v>0.18340000000000001</v>
      </c>
      <c r="AW94" s="38">
        <f t="shared" si="52"/>
        <v>0.49480000000000002</v>
      </c>
    </row>
    <row r="95" spans="2:49" ht="15.75" x14ac:dyDescent="0.25">
      <c r="B95">
        <v>0.25</v>
      </c>
      <c r="C95">
        <v>0.28000000000000003</v>
      </c>
      <c r="D95">
        <v>0.77</v>
      </c>
      <c r="E95">
        <v>0.11</v>
      </c>
      <c r="F95">
        <v>0.31</v>
      </c>
      <c r="G95" t="s">
        <v>21</v>
      </c>
      <c r="H95">
        <f t="shared" si="29"/>
        <v>0.20780000000000001</v>
      </c>
      <c r="I95">
        <f t="shared" si="29"/>
        <v>0.2026</v>
      </c>
      <c r="J95">
        <f t="shared" si="29"/>
        <v>0.18940000000000001</v>
      </c>
      <c r="K95">
        <f t="shared" si="29"/>
        <v>0.1004</v>
      </c>
      <c r="L95" s="47">
        <f t="shared" si="30"/>
        <v>0.1004</v>
      </c>
      <c r="M95" t="str">
        <f t="shared" si="31"/>
        <v>High</v>
      </c>
      <c r="N95">
        <f t="shared" si="32"/>
        <v>0</v>
      </c>
      <c r="O95">
        <f t="shared" si="27"/>
        <v>0.27779999999999999</v>
      </c>
      <c r="P95">
        <f t="shared" si="27"/>
        <v>0.31109999999999999</v>
      </c>
      <c r="Q95">
        <f t="shared" si="27"/>
        <v>0.84440000000000004</v>
      </c>
      <c r="R95">
        <f t="shared" si="27"/>
        <v>0.1111</v>
      </c>
      <c r="S95">
        <f t="shared" si="27"/>
        <v>0.30609999999999998</v>
      </c>
      <c r="U95" s="37">
        <f t="shared" si="28"/>
        <v>0.56520000000000004</v>
      </c>
      <c r="V95" s="37">
        <f t="shared" si="28"/>
        <v>0.52539999999999998</v>
      </c>
      <c r="W95" s="37">
        <f t="shared" si="28"/>
        <v>8.4400000000000003E-2</v>
      </c>
      <c r="X95" s="37">
        <f t="shared" si="28"/>
        <v>0.8</v>
      </c>
      <c r="Y95" s="37">
        <f t="shared" si="28"/>
        <v>0.53129999999999999</v>
      </c>
      <c r="AA95" s="37">
        <f t="shared" si="33"/>
        <v>2.6200000000000001E-2</v>
      </c>
      <c r="AB95" s="37">
        <f t="shared" si="34"/>
        <v>0.10580000000000001</v>
      </c>
      <c r="AC95" s="37">
        <f t="shared" si="35"/>
        <v>0.46899999999999997</v>
      </c>
      <c r="AD95" s="37">
        <f t="shared" si="36"/>
        <v>0.2336</v>
      </c>
      <c r="AE95" s="37">
        <f t="shared" si="37"/>
        <v>0.2044</v>
      </c>
      <c r="AG95" s="38">
        <f t="shared" si="38"/>
        <v>4.0099999999999997E-2</v>
      </c>
      <c r="AH95" s="38">
        <f t="shared" si="39"/>
        <v>2.4E-2</v>
      </c>
      <c r="AI95" s="38">
        <f t="shared" si="40"/>
        <v>0.40810000000000002</v>
      </c>
      <c r="AJ95" s="38">
        <f t="shared" si="41"/>
        <v>0.36149999999999999</v>
      </c>
      <c r="AK95" s="38">
        <f t="shared" si="42"/>
        <v>6.3399999999999998E-2</v>
      </c>
      <c r="AM95" s="38">
        <f t="shared" si="43"/>
        <v>0.11409999999999999</v>
      </c>
      <c r="AN95" s="38">
        <f t="shared" si="44"/>
        <v>5.6399999999999999E-2</v>
      </c>
      <c r="AO95" s="38">
        <f t="shared" si="45"/>
        <v>0.33350000000000002</v>
      </c>
      <c r="AP95" s="38">
        <f t="shared" si="46"/>
        <v>0.22159999999999999</v>
      </c>
      <c r="AQ95" s="38">
        <f t="shared" si="47"/>
        <v>0.21679999999999999</v>
      </c>
      <c r="AR95" s="38"/>
      <c r="AS95" s="38">
        <f t="shared" si="48"/>
        <v>0.13639999999999999</v>
      </c>
      <c r="AT95" s="38">
        <f t="shared" si="49"/>
        <v>0.111</v>
      </c>
      <c r="AU95" s="38">
        <f t="shared" si="50"/>
        <v>0.33729999999999999</v>
      </c>
      <c r="AV95" s="38">
        <f t="shared" si="51"/>
        <v>0.37090000000000001</v>
      </c>
      <c r="AW95" s="38">
        <f t="shared" si="52"/>
        <v>0.44729999999999998</v>
      </c>
    </row>
    <row r="96" spans="2:49" ht="15.75" x14ac:dyDescent="0.25">
      <c r="B96">
        <v>0.25</v>
      </c>
      <c r="C96">
        <v>0.54</v>
      </c>
      <c r="D96">
        <v>0.31</v>
      </c>
      <c r="E96">
        <v>0.25</v>
      </c>
      <c r="F96">
        <v>0.08</v>
      </c>
      <c r="G96" t="s">
        <v>23</v>
      </c>
      <c r="H96">
        <f t="shared" si="29"/>
        <v>0.1101</v>
      </c>
      <c r="I96">
        <f t="shared" si="29"/>
        <v>0.10489999999999999</v>
      </c>
      <c r="J96">
        <f t="shared" si="29"/>
        <v>3.7699999999999997E-2</v>
      </c>
      <c r="K96">
        <f t="shared" si="29"/>
        <v>8.1000000000000003E-2</v>
      </c>
      <c r="L96" s="47">
        <f t="shared" si="30"/>
        <v>3.7699999999999997E-2</v>
      </c>
      <c r="M96" t="str">
        <f t="shared" si="31"/>
        <v>Middle</v>
      </c>
      <c r="N96">
        <f t="shared" si="32"/>
        <v>0</v>
      </c>
      <c r="O96">
        <f t="shared" si="27"/>
        <v>0.27779999999999999</v>
      </c>
      <c r="P96">
        <f t="shared" si="27"/>
        <v>0.6</v>
      </c>
      <c r="Q96">
        <f t="shared" si="27"/>
        <v>0.33329999999999999</v>
      </c>
      <c r="R96">
        <f t="shared" si="27"/>
        <v>0.2525</v>
      </c>
      <c r="S96">
        <f t="shared" si="27"/>
        <v>7.1400000000000005E-2</v>
      </c>
      <c r="U96" s="37">
        <f t="shared" si="28"/>
        <v>0.56520000000000004</v>
      </c>
      <c r="V96" s="37">
        <f t="shared" si="28"/>
        <v>0.25</v>
      </c>
      <c r="W96" s="37">
        <f t="shared" si="28"/>
        <v>0.5</v>
      </c>
      <c r="X96" s="37">
        <f t="shared" si="28"/>
        <v>0.5968</v>
      </c>
      <c r="Y96" s="37">
        <f t="shared" si="28"/>
        <v>0.86670000000000003</v>
      </c>
      <c r="AA96" s="37">
        <f t="shared" si="33"/>
        <v>2.6200000000000001E-2</v>
      </c>
      <c r="AB96" s="37">
        <f t="shared" si="34"/>
        <v>0.37590000000000001</v>
      </c>
      <c r="AC96" s="37">
        <f t="shared" si="35"/>
        <v>3.0200000000000001E-2</v>
      </c>
      <c r="AD96" s="37">
        <f t="shared" si="36"/>
        <v>9.8799999999999999E-2</v>
      </c>
      <c r="AE96" s="37">
        <f t="shared" si="37"/>
        <v>1.95E-2</v>
      </c>
      <c r="AG96" s="38">
        <f t="shared" si="38"/>
        <v>4.0099999999999997E-2</v>
      </c>
      <c r="AH96" s="38">
        <f t="shared" si="39"/>
        <v>0.24640000000000001</v>
      </c>
      <c r="AI96" s="38">
        <f t="shared" si="40"/>
        <v>9.0399999999999994E-2</v>
      </c>
      <c r="AJ96" s="38">
        <f t="shared" si="41"/>
        <v>0.22700000000000001</v>
      </c>
      <c r="AK96" s="38">
        <f t="shared" si="42"/>
        <v>0.16059999999999999</v>
      </c>
      <c r="AM96" s="38">
        <f t="shared" si="43"/>
        <v>0.11409999999999999</v>
      </c>
      <c r="AN96" s="38">
        <f t="shared" si="44"/>
        <v>0.214</v>
      </c>
      <c r="AO96" s="38">
        <f t="shared" si="45"/>
        <v>0.16420000000000001</v>
      </c>
      <c r="AP96" s="38">
        <f t="shared" si="46"/>
        <v>8.6800000000000002E-2</v>
      </c>
      <c r="AQ96" s="38">
        <f t="shared" si="47"/>
        <v>0.44</v>
      </c>
      <c r="AR96" s="38"/>
      <c r="AS96" s="38">
        <f t="shared" si="48"/>
        <v>0.13639999999999999</v>
      </c>
      <c r="AT96" s="38">
        <f t="shared" si="49"/>
        <v>0.1593</v>
      </c>
      <c r="AU96" s="38">
        <f t="shared" si="50"/>
        <v>0.16039999999999999</v>
      </c>
      <c r="AV96" s="38">
        <f t="shared" si="51"/>
        <v>0.2364</v>
      </c>
      <c r="AW96" s="38">
        <f t="shared" si="52"/>
        <v>0.66990000000000005</v>
      </c>
    </row>
    <row r="97" spans="2:49" ht="15.75" x14ac:dyDescent="0.25">
      <c r="B97">
        <v>0.28999999999999998</v>
      </c>
      <c r="C97">
        <v>0.66</v>
      </c>
      <c r="D97">
        <v>0.35</v>
      </c>
      <c r="E97">
        <v>0.28000000000000003</v>
      </c>
      <c r="F97">
        <v>0.31</v>
      </c>
      <c r="G97" t="s">
        <v>21</v>
      </c>
      <c r="H97">
        <f t="shared" si="29"/>
        <v>0.1618</v>
      </c>
      <c r="I97">
        <f t="shared" si="29"/>
        <v>0.1588</v>
      </c>
      <c r="J97">
        <f t="shared" si="29"/>
        <v>5.74E-2</v>
      </c>
      <c r="K97">
        <f t="shared" si="29"/>
        <v>0.13089999999999999</v>
      </c>
      <c r="L97" s="47">
        <f t="shared" si="30"/>
        <v>5.74E-2</v>
      </c>
      <c r="M97" t="str">
        <f t="shared" si="31"/>
        <v>Middle</v>
      </c>
      <c r="N97">
        <f t="shared" si="32"/>
        <v>0</v>
      </c>
      <c r="O97">
        <f t="shared" si="27"/>
        <v>0.32219999999999999</v>
      </c>
      <c r="P97">
        <f t="shared" si="27"/>
        <v>0.73329999999999995</v>
      </c>
      <c r="Q97">
        <f t="shared" si="27"/>
        <v>0.37780000000000002</v>
      </c>
      <c r="R97">
        <f t="shared" si="27"/>
        <v>0.2828</v>
      </c>
      <c r="S97">
        <f t="shared" si="27"/>
        <v>0.30609999999999998</v>
      </c>
      <c r="U97" s="37">
        <f t="shared" si="28"/>
        <v>0.51259999999999994</v>
      </c>
      <c r="V97" s="37">
        <f t="shared" si="28"/>
        <v>0.15390000000000001</v>
      </c>
      <c r="W97" s="37">
        <f t="shared" si="28"/>
        <v>0.4516</v>
      </c>
      <c r="X97" s="37">
        <f t="shared" si="28"/>
        <v>0.55910000000000004</v>
      </c>
      <c r="Y97" s="37">
        <f t="shared" si="28"/>
        <v>0.53129999999999999</v>
      </c>
      <c r="AA97" s="37">
        <f t="shared" si="33"/>
        <v>1.4999999999999999E-2</v>
      </c>
      <c r="AB97" s="37">
        <f t="shared" si="34"/>
        <v>0.50819999999999999</v>
      </c>
      <c r="AC97" s="37">
        <f t="shared" si="35"/>
        <v>1.09E-2</v>
      </c>
      <c r="AD97" s="37">
        <f t="shared" si="36"/>
        <v>7.0599999999999996E-2</v>
      </c>
      <c r="AE97" s="37">
        <f t="shared" si="37"/>
        <v>0.2044</v>
      </c>
      <c r="AG97" s="38">
        <f t="shared" si="38"/>
        <v>1.1000000000000001E-3</v>
      </c>
      <c r="AH97" s="38">
        <f t="shared" si="39"/>
        <v>0.37859999999999999</v>
      </c>
      <c r="AI97" s="38">
        <f t="shared" si="40"/>
        <v>4.9299999999999997E-2</v>
      </c>
      <c r="AJ97" s="38">
        <f t="shared" si="41"/>
        <v>0.1988</v>
      </c>
      <c r="AK97" s="38">
        <f t="shared" si="42"/>
        <v>6.3399999999999998E-2</v>
      </c>
      <c r="AM97" s="38">
        <f t="shared" si="43"/>
        <v>7.2900000000000006E-2</v>
      </c>
      <c r="AN97" s="38">
        <f t="shared" si="44"/>
        <v>0.34610000000000002</v>
      </c>
      <c r="AO97" s="38">
        <f t="shared" si="45"/>
        <v>0.123</v>
      </c>
      <c r="AP97" s="38">
        <f t="shared" si="46"/>
        <v>5.8599999999999999E-2</v>
      </c>
      <c r="AQ97" s="38">
        <f t="shared" si="47"/>
        <v>0.21679999999999999</v>
      </c>
      <c r="AR97" s="38"/>
      <c r="AS97" s="38">
        <f t="shared" si="48"/>
        <v>9.5100000000000004E-2</v>
      </c>
      <c r="AT97" s="38">
        <f t="shared" si="49"/>
        <v>0.29120000000000001</v>
      </c>
      <c r="AU97" s="38">
        <f t="shared" si="50"/>
        <v>0.1193</v>
      </c>
      <c r="AV97" s="38">
        <f t="shared" si="51"/>
        <v>0.2082</v>
      </c>
      <c r="AW97" s="38">
        <f t="shared" si="52"/>
        <v>0.44729999999999998</v>
      </c>
    </row>
    <row r="98" spans="2:49" ht="15.75" x14ac:dyDescent="0.25">
      <c r="B98">
        <v>0.28999999999999998</v>
      </c>
      <c r="C98">
        <v>0.74</v>
      </c>
      <c r="D98">
        <v>0.39</v>
      </c>
      <c r="E98">
        <v>0.41</v>
      </c>
      <c r="F98">
        <v>0.54</v>
      </c>
      <c r="G98" t="s">
        <v>24</v>
      </c>
      <c r="H98">
        <f t="shared" si="29"/>
        <v>0.22839999999999999</v>
      </c>
      <c r="I98">
        <f t="shared" si="29"/>
        <v>0.22539999999999999</v>
      </c>
      <c r="J98">
        <f t="shared" si="29"/>
        <v>0.1053</v>
      </c>
      <c r="K98">
        <f t="shared" si="29"/>
        <v>0.1893</v>
      </c>
      <c r="L98" s="47">
        <f t="shared" si="30"/>
        <v>0.1053</v>
      </c>
      <c r="M98" t="str">
        <f t="shared" si="31"/>
        <v>Middle</v>
      </c>
      <c r="N98">
        <f t="shared" si="32"/>
        <v>1</v>
      </c>
      <c r="O98">
        <f t="shared" si="27"/>
        <v>0.32219999999999999</v>
      </c>
      <c r="P98">
        <f t="shared" si="27"/>
        <v>0.82220000000000004</v>
      </c>
      <c r="Q98">
        <f t="shared" si="27"/>
        <v>0.42220000000000002</v>
      </c>
      <c r="R98">
        <f t="shared" si="27"/>
        <v>0.41410000000000002</v>
      </c>
      <c r="S98">
        <f t="shared" si="27"/>
        <v>0.54079999999999995</v>
      </c>
      <c r="U98" s="37">
        <f t="shared" si="28"/>
        <v>0.51259999999999994</v>
      </c>
      <c r="V98" s="37">
        <f t="shared" si="28"/>
        <v>9.7600000000000006E-2</v>
      </c>
      <c r="W98" s="37">
        <f t="shared" si="28"/>
        <v>0.40629999999999999</v>
      </c>
      <c r="X98" s="37">
        <f t="shared" si="28"/>
        <v>0.4143</v>
      </c>
      <c r="Y98" s="37">
        <f t="shared" si="28"/>
        <v>0.29799999999999999</v>
      </c>
      <c r="AA98" s="37">
        <f t="shared" si="33"/>
        <v>1.4999999999999999E-2</v>
      </c>
      <c r="AB98" s="37">
        <f t="shared" si="34"/>
        <v>0.6018</v>
      </c>
      <c r="AC98" s="37">
        <f t="shared" si="35"/>
        <v>5.1999999999999998E-2</v>
      </c>
      <c r="AD98" s="37">
        <f t="shared" si="36"/>
        <v>5.0999999999999997E-2</v>
      </c>
      <c r="AE98" s="37">
        <f t="shared" si="37"/>
        <v>0.42230000000000001</v>
      </c>
      <c r="AG98" s="38">
        <f t="shared" si="38"/>
        <v>1.1000000000000001E-3</v>
      </c>
      <c r="AH98" s="38">
        <f t="shared" si="39"/>
        <v>0.47189999999999999</v>
      </c>
      <c r="AI98" s="38">
        <f t="shared" si="40"/>
        <v>8.2000000000000007E-3</v>
      </c>
      <c r="AJ98" s="38">
        <f t="shared" si="41"/>
        <v>7.7200000000000005E-2</v>
      </c>
      <c r="AK98" s="38">
        <f t="shared" si="42"/>
        <v>0.28179999999999999</v>
      </c>
      <c r="AM98" s="38">
        <f t="shared" si="43"/>
        <v>7.2900000000000006E-2</v>
      </c>
      <c r="AN98" s="38">
        <f t="shared" si="44"/>
        <v>0.43930000000000002</v>
      </c>
      <c r="AO98" s="38">
        <f t="shared" si="45"/>
        <v>8.1900000000000001E-2</v>
      </c>
      <c r="AP98" s="38">
        <f t="shared" si="46"/>
        <v>6.3E-2</v>
      </c>
      <c r="AQ98" s="38">
        <f t="shared" si="47"/>
        <v>1.6999999999999999E-3</v>
      </c>
      <c r="AR98" s="38"/>
      <c r="AS98" s="38">
        <f t="shared" si="48"/>
        <v>9.5100000000000004E-2</v>
      </c>
      <c r="AT98" s="38">
        <f t="shared" si="49"/>
        <v>0.38419999999999999</v>
      </c>
      <c r="AU98" s="38">
        <f t="shared" si="50"/>
        <v>7.8200000000000006E-2</v>
      </c>
      <c r="AV98" s="38">
        <f t="shared" si="51"/>
        <v>8.6599999999999996E-2</v>
      </c>
      <c r="AW98" s="38">
        <f t="shared" si="52"/>
        <v>0.22770000000000001</v>
      </c>
    </row>
    <row r="99" spans="2:49" ht="15.75" x14ac:dyDescent="0.25">
      <c r="B99">
        <v>0.31</v>
      </c>
      <c r="C99">
        <v>0.82</v>
      </c>
      <c r="D99">
        <v>0.47</v>
      </c>
      <c r="E99">
        <v>0.4</v>
      </c>
      <c r="F99">
        <v>0.99</v>
      </c>
      <c r="G99" t="s">
        <v>20</v>
      </c>
      <c r="H99">
        <f t="shared" si="29"/>
        <v>0.3649</v>
      </c>
      <c r="I99">
        <f t="shared" si="29"/>
        <v>0.35780000000000001</v>
      </c>
      <c r="J99">
        <f t="shared" si="29"/>
        <v>0.2218</v>
      </c>
      <c r="K99">
        <f t="shared" si="29"/>
        <v>0.309</v>
      </c>
      <c r="L99" s="47">
        <f t="shared" si="30"/>
        <v>0.2218</v>
      </c>
      <c r="M99" t="str">
        <f t="shared" si="31"/>
        <v>Middle</v>
      </c>
      <c r="N99">
        <f t="shared" si="32"/>
        <v>0</v>
      </c>
      <c r="O99">
        <f t="shared" si="27"/>
        <v>0.34439999999999998</v>
      </c>
      <c r="P99">
        <f t="shared" si="27"/>
        <v>0.91110000000000002</v>
      </c>
      <c r="Q99">
        <f t="shared" si="27"/>
        <v>0.5111</v>
      </c>
      <c r="R99">
        <f t="shared" si="27"/>
        <v>0.40400000000000003</v>
      </c>
      <c r="S99">
        <f t="shared" si="27"/>
        <v>1</v>
      </c>
      <c r="U99" s="37">
        <f t="shared" si="28"/>
        <v>0.48770000000000002</v>
      </c>
      <c r="V99" s="37">
        <f t="shared" si="28"/>
        <v>4.65E-2</v>
      </c>
      <c r="W99" s="37">
        <f t="shared" si="28"/>
        <v>0.32350000000000001</v>
      </c>
      <c r="X99" s="37">
        <f t="shared" si="28"/>
        <v>0.42449999999999999</v>
      </c>
      <c r="Y99" s="37">
        <f t="shared" si="28"/>
        <v>0</v>
      </c>
      <c r="AA99" s="37">
        <f t="shared" si="33"/>
        <v>3.5499999999999997E-2</v>
      </c>
      <c r="AB99" s="37">
        <f t="shared" si="34"/>
        <v>0.70140000000000002</v>
      </c>
      <c r="AC99" s="37">
        <f t="shared" si="35"/>
        <v>0.13500000000000001</v>
      </c>
      <c r="AD99" s="37">
        <f t="shared" si="36"/>
        <v>4.1700000000000001E-2</v>
      </c>
      <c r="AE99" s="37">
        <f t="shared" si="37"/>
        <v>0.91069999999999995</v>
      </c>
      <c r="AG99" s="38">
        <f t="shared" si="38"/>
        <v>2.1600000000000001E-2</v>
      </c>
      <c r="AH99" s="38">
        <f t="shared" si="39"/>
        <v>0.57089999999999996</v>
      </c>
      <c r="AI99" s="38">
        <f t="shared" si="40"/>
        <v>7.4800000000000005E-2</v>
      </c>
      <c r="AJ99" s="38">
        <f t="shared" si="41"/>
        <v>8.6599999999999996E-2</v>
      </c>
      <c r="AK99" s="38">
        <f t="shared" si="42"/>
        <v>0.77070000000000005</v>
      </c>
      <c r="AM99" s="38">
        <f t="shared" si="43"/>
        <v>5.2400000000000002E-2</v>
      </c>
      <c r="AN99" s="38">
        <f t="shared" si="44"/>
        <v>0.53810000000000002</v>
      </c>
      <c r="AO99" s="38">
        <f t="shared" si="45"/>
        <v>1.1000000000000001E-3</v>
      </c>
      <c r="AP99" s="38">
        <f t="shared" si="46"/>
        <v>5.3699999999999998E-2</v>
      </c>
      <c r="AQ99" s="38">
        <f t="shared" si="47"/>
        <v>0.48270000000000002</v>
      </c>
      <c r="AR99" s="38"/>
      <c r="AS99" s="38">
        <f t="shared" si="48"/>
        <v>7.46E-2</v>
      </c>
      <c r="AT99" s="38">
        <f t="shared" si="49"/>
        <v>0.48249999999999998</v>
      </c>
      <c r="AU99" s="38">
        <f t="shared" si="50"/>
        <v>4.7999999999999996E-3</v>
      </c>
      <c r="AV99" s="38">
        <f t="shared" si="51"/>
        <v>9.6000000000000002E-2</v>
      </c>
      <c r="AW99" s="38">
        <f t="shared" si="52"/>
        <v>0.2472</v>
      </c>
    </row>
    <row r="100" spans="2:49" ht="15.75" x14ac:dyDescent="0.25">
      <c r="B100">
        <v>0.28000000000000003</v>
      </c>
      <c r="C100">
        <v>0.55000000000000004</v>
      </c>
      <c r="D100">
        <v>0.38</v>
      </c>
      <c r="E100">
        <v>0.9</v>
      </c>
      <c r="F100">
        <v>0.22</v>
      </c>
      <c r="G100" t="s">
        <v>21</v>
      </c>
      <c r="H100">
        <f t="shared" si="29"/>
        <v>0.22</v>
      </c>
      <c r="I100">
        <f t="shared" si="29"/>
        <v>0.219</v>
      </c>
      <c r="J100">
        <f t="shared" si="29"/>
        <v>0.14349999999999999</v>
      </c>
      <c r="K100">
        <f t="shared" si="29"/>
        <v>0.18659999999999999</v>
      </c>
      <c r="L100" s="47">
        <f t="shared" si="30"/>
        <v>0.14349999999999999</v>
      </c>
      <c r="M100" t="str">
        <f t="shared" si="31"/>
        <v>Middle</v>
      </c>
      <c r="N100">
        <f t="shared" si="32"/>
        <v>0</v>
      </c>
      <c r="O100">
        <f t="shared" si="27"/>
        <v>0.31109999999999999</v>
      </c>
      <c r="P100">
        <f t="shared" si="27"/>
        <v>0.61109999999999998</v>
      </c>
      <c r="Q100">
        <f t="shared" si="27"/>
        <v>0.41110000000000002</v>
      </c>
      <c r="R100">
        <f t="shared" si="27"/>
        <v>0.90910000000000002</v>
      </c>
      <c r="S100">
        <f t="shared" si="27"/>
        <v>0.21429999999999999</v>
      </c>
      <c r="U100" s="37">
        <f t="shared" si="28"/>
        <v>0.52539999999999998</v>
      </c>
      <c r="V100" s="37">
        <f t="shared" si="28"/>
        <v>0.2414</v>
      </c>
      <c r="W100" s="37">
        <f t="shared" si="28"/>
        <v>0.4173</v>
      </c>
      <c r="X100" s="37">
        <f t="shared" si="28"/>
        <v>4.7600000000000003E-2</v>
      </c>
      <c r="Y100" s="37">
        <f t="shared" si="28"/>
        <v>0.64700000000000002</v>
      </c>
      <c r="AA100" s="37">
        <f t="shared" si="33"/>
        <v>4.7000000000000002E-3</v>
      </c>
      <c r="AB100" s="37">
        <f t="shared" si="34"/>
        <v>0.38669999999999999</v>
      </c>
      <c r="AC100" s="37">
        <f t="shared" si="35"/>
        <v>4.1700000000000001E-2</v>
      </c>
      <c r="AD100" s="37">
        <f t="shared" si="36"/>
        <v>0.54800000000000004</v>
      </c>
      <c r="AE100" s="37">
        <f t="shared" si="37"/>
        <v>0.1188</v>
      </c>
      <c r="AG100" s="38">
        <f t="shared" si="38"/>
        <v>9.1999999999999998E-3</v>
      </c>
      <c r="AH100" s="38">
        <f t="shared" si="39"/>
        <v>0.2571</v>
      </c>
      <c r="AI100" s="38">
        <f t="shared" si="40"/>
        <v>1.84E-2</v>
      </c>
      <c r="AJ100" s="38">
        <f t="shared" si="41"/>
        <v>0.41749999999999998</v>
      </c>
      <c r="AK100" s="38">
        <f t="shared" si="42"/>
        <v>2.23E-2</v>
      </c>
      <c r="AM100" s="38">
        <f t="shared" si="43"/>
        <v>8.3199999999999996E-2</v>
      </c>
      <c r="AN100" s="38">
        <f t="shared" si="44"/>
        <v>0.22470000000000001</v>
      </c>
      <c r="AO100" s="38">
        <f t="shared" si="45"/>
        <v>9.2200000000000004E-2</v>
      </c>
      <c r="AP100" s="38">
        <f t="shared" si="46"/>
        <v>0.56020000000000003</v>
      </c>
      <c r="AQ100" s="38">
        <f t="shared" si="47"/>
        <v>0.3024</v>
      </c>
      <c r="AR100" s="38"/>
      <c r="AS100" s="38">
        <f t="shared" si="48"/>
        <v>0.10539999999999999</v>
      </c>
      <c r="AT100" s="38">
        <f t="shared" si="49"/>
        <v>0.17</v>
      </c>
      <c r="AU100" s="38">
        <f t="shared" si="50"/>
        <v>8.8400000000000006E-2</v>
      </c>
      <c r="AV100" s="38">
        <f t="shared" si="51"/>
        <v>0.40789999999999998</v>
      </c>
      <c r="AW100" s="38">
        <f t="shared" si="52"/>
        <v>0.53300000000000003</v>
      </c>
    </row>
    <row r="101" spans="2:49" ht="15.75" x14ac:dyDescent="0.25">
      <c r="B101">
        <v>0.33</v>
      </c>
      <c r="C101">
        <v>0.04</v>
      </c>
      <c r="D101">
        <v>0.02</v>
      </c>
      <c r="E101">
        <v>0.12</v>
      </c>
      <c r="F101">
        <v>0.11</v>
      </c>
      <c r="G101" t="s">
        <v>23</v>
      </c>
      <c r="H101">
        <f t="shared" si="29"/>
        <v>0.15629999999999999</v>
      </c>
      <c r="I101">
        <f t="shared" si="29"/>
        <v>0.14510000000000001</v>
      </c>
      <c r="J101">
        <f t="shared" si="29"/>
        <v>0.1235</v>
      </c>
      <c r="K101">
        <f t="shared" si="29"/>
        <v>0.1113</v>
      </c>
      <c r="L101" s="47">
        <f t="shared" si="30"/>
        <v>0.1113</v>
      </c>
      <c r="M101" t="str">
        <f t="shared" si="31"/>
        <v>High</v>
      </c>
      <c r="N101">
        <f t="shared" si="32"/>
        <v>0</v>
      </c>
      <c r="O101">
        <f t="shared" si="27"/>
        <v>0.36670000000000003</v>
      </c>
      <c r="P101">
        <f t="shared" si="27"/>
        <v>4.4400000000000002E-2</v>
      </c>
      <c r="Q101">
        <f t="shared" si="27"/>
        <v>1.11E-2</v>
      </c>
      <c r="R101">
        <f t="shared" si="27"/>
        <v>0.1212</v>
      </c>
      <c r="S101">
        <f t="shared" si="27"/>
        <v>0.10199999999999999</v>
      </c>
      <c r="U101" s="37">
        <f t="shared" si="28"/>
        <v>0.46339999999999998</v>
      </c>
      <c r="V101" s="37">
        <f t="shared" si="28"/>
        <v>0.91500000000000004</v>
      </c>
      <c r="W101" s="37">
        <f t="shared" si="28"/>
        <v>0.97799999999999998</v>
      </c>
      <c r="X101" s="37">
        <f t="shared" si="28"/>
        <v>0.78380000000000005</v>
      </c>
      <c r="Y101" s="37">
        <f t="shared" si="28"/>
        <v>0.81489999999999996</v>
      </c>
      <c r="AA101" s="37">
        <f t="shared" si="33"/>
        <v>5.62E-2</v>
      </c>
      <c r="AB101" s="37">
        <f t="shared" si="34"/>
        <v>0.1502</v>
      </c>
      <c r="AC101" s="37">
        <f t="shared" si="35"/>
        <v>0.34050000000000002</v>
      </c>
      <c r="AD101" s="37">
        <f t="shared" si="36"/>
        <v>0.22370000000000001</v>
      </c>
      <c r="AE101" s="37">
        <f t="shared" si="37"/>
        <v>1.09E-2</v>
      </c>
      <c r="AG101" s="38">
        <f t="shared" si="38"/>
        <v>4.2299999999999997E-2</v>
      </c>
      <c r="AH101" s="38">
        <f t="shared" si="39"/>
        <v>0.27960000000000002</v>
      </c>
      <c r="AI101" s="38">
        <f t="shared" si="40"/>
        <v>0.40039999999999998</v>
      </c>
      <c r="AJ101" s="38">
        <f t="shared" si="41"/>
        <v>0.35170000000000001</v>
      </c>
      <c r="AK101" s="38">
        <f t="shared" si="42"/>
        <v>0.13020000000000001</v>
      </c>
      <c r="AM101" s="38">
        <f t="shared" si="43"/>
        <v>3.1699999999999999E-2</v>
      </c>
      <c r="AN101" s="38">
        <f t="shared" si="44"/>
        <v>0.31190000000000001</v>
      </c>
      <c r="AO101" s="38">
        <f t="shared" si="45"/>
        <v>0.47370000000000001</v>
      </c>
      <c r="AP101" s="38">
        <f t="shared" si="46"/>
        <v>0.2117</v>
      </c>
      <c r="AQ101" s="38">
        <f t="shared" si="47"/>
        <v>0.40989999999999999</v>
      </c>
      <c r="AR101" s="38"/>
      <c r="AS101" s="38">
        <f t="shared" si="48"/>
        <v>5.3999999999999999E-2</v>
      </c>
      <c r="AT101" s="38">
        <f t="shared" si="49"/>
        <v>0.3664</v>
      </c>
      <c r="AU101" s="38">
        <f t="shared" si="50"/>
        <v>0.47</v>
      </c>
      <c r="AV101" s="38">
        <f t="shared" si="51"/>
        <v>0.36099999999999999</v>
      </c>
      <c r="AW101" s="38">
        <f t="shared" si="52"/>
        <v>0.64</v>
      </c>
    </row>
    <row r="102" spans="2:49" ht="15.75" x14ac:dyDescent="0.25">
      <c r="B102">
        <v>0.37</v>
      </c>
      <c r="C102">
        <v>0.09</v>
      </c>
      <c r="D102">
        <v>0.1</v>
      </c>
      <c r="E102">
        <v>0.13</v>
      </c>
      <c r="F102">
        <v>0.32</v>
      </c>
      <c r="G102" t="s">
        <v>21</v>
      </c>
      <c r="H102">
        <f t="shared" si="29"/>
        <v>0.1741</v>
      </c>
      <c r="I102">
        <f t="shared" si="29"/>
        <v>0.15459999999999999</v>
      </c>
      <c r="J102">
        <f t="shared" si="29"/>
        <v>0.15240000000000001</v>
      </c>
      <c r="K102">
        <f t="shared" si="29"/>
        <v>0.14710000000000001</v>
      </c>
      <c r="L102" s="47">
        <f t="shared" si="30"/>
        <v>0.14710000000000001</v>
      </c>
      <c r="M102" t="str">
        <f t="shared" si="31"/>
        <v>High</v>
      </c>
      <c r="N102">
        <f t="shared" si="32"/>
        <v>0</v>
      </c>
      <c r="O102">
        <f t="shared" si="27"/>
        <v>0.41110000000000002</v>
      </c>
      <c r="P102">
        <f t="shared" si="27"/>
        <v>0.1</v>
      </c>
      <c r="Q102">
        <f t="shared" si="27"/>
        <v>0.1</v>
      </c>
      <c r="R102">
        <f t="shared" si="27"/>
        <v>0.1313</v>
      </c>
      <c r="S102">
        <f t="shared" si="27"/>
        <v>0.31630000000000003</v>
      </c>
      <c r="U102" s="37">
        <f t="shared" si="28"/>
        <v>0.4173</v>
      </c>
      <c r="V102" s="37">
        <f t="shared" si="28"/>
        <v>0.81820000000000004</v>
      </c>
      <c r="W102" s="37">
        <f t="shared" si="28"/>
        <v>0.81820000000000004</v>
      </c>
      <c r="X102" s="37">
        <f t="shared" si="28"/>
        <v>0.76790000000000003</v>
      </c>
      <c r="Y102" s="37">
        <f t="shared" si="28"/>
        <v>0.51939999999999997</v>
      </c>
      <c r="AA102" s="37">
        <f t="shared" si="33"/>
        <v>9.7299999999999998E-2</v>
      </c>
      <c r="AB102" s="37">
        <f t="shared" si="34"/>
        <v>9.4500000000000001E-2</v>
      </c>
      <c r="AC102" s="37">
        <f t="shared" si="35"/>
        <v>0.25090000000000001</v>
      </c>
      <c r="AD102" s="37">
        <f t="shared" si="36"/>
        <v>0.21390000000000001</v>
      </c>
      <c r="AE102" s="37">
        <f t="shared" si="37"/>
        <v>0.21390000000000001</v>
      </c>
      <c r="AG102" s="38">
        <f t="shared" si="38"/>
        <v>8.3400000000000002E-2</v>
      </c>
      <c r="AH102" s="38">
        <f t="shared" si="39"/>
        <v>0.22409999999999999</v>
      </c>
      <c r="AI102" s="38">
        <f t="shared" si="40"/>
        <v>0.311</v>
      </c>
      <c r="AJ102" s="38">
        <f t="shared" si="41"/>
        <v>0.34189999999999998</v>
      </c>
      <c r="AK102" s="38">
        <f t="shared" si="42"/>
        <v>7.2900000000000006E-2</v>
      </c>
      <c r="AM102" s="38">
        <f t="shared" si="43"/>
        <v>9.4000000000000004E-3</v>
      </c>
      <c r="AN102" s="38">
        <f t="shared" si="44"/>
        <v>0.25650000000000001</v>
      </c>
      <c r="AO102" s="38">
        <f t="shared" si="45"/>
        <v>0.38450000000000001</v>
      </c>
      <c r="AP102" s="38">
        <f t="shared" si="46"/>
        <v>0.2019</v>
      </c>
      <c r="AQ102" s="38">
        <f t="shared" si="47"/>
        <v>0.20730000000000001</v>
      </c>
      <c r="AR102" s="38"/>
      <c r="AS102" s="38">
        <f t="shared" si="48"/>
        <v>1.29E-2</v>
      </c>
      <c r="AT102" s="38">
        <f t="shared" si="49"/>
        <v>0.311</v>
      </c>
      <c r="AU102" s="38">
        <f t="shared" si="50"/>
        <v>0.38080000000000003</v>
      </c>
      <c r="AV102" s="38">
        <f t="shared" si="51"/>
        <v>0.3513</v>
      </c>
      <c r="AW102" s="38">
        <f t="shared" si="52"/>
        <v>0.43780000000000002</v>
      </c>
    </row>
    <row r="103" spans="2:49" ht="15.75" x14ac:dyDescent="0.25">
      <c r="B103">
        <v>0.4</v>
      </c>
      <c r="C103">
        <v>0.15</v>
      </c>
      <c r="D103">
        <v>0.16</v>
      </c>
      <c r="E103">
        <v>0.3</v>
      </c>
      <c r="F103">
        <v>0.57999999999999996</v>
      </c>
      <c r="G103" t="s">
        <v>24</v>
      </c>
      <c r="H103">
        <f t="shared" si="29"/>
        <v>0.1714</v>
      </c>
      <c r="I103">
        <f t="shared" si="29"/>
        <v>0.14580000000000001</v>
      </c>
      <c r="J103">
        <f t="shared" si="29"/>
        <v>0.16270000000000001</v>
      </c>
      <c r="K103">
        <f t="shared" si="29"/>
        <v>0.1573</v>
      </c>
      <c r="L103" s="47">
        <f t="shared" si="30"/>
        <v>0.14580000000000001</v>
      </c>
      <c r="M103" t="str">
        <f t="shared" si="31"/>
        <v>Low</v>
      </c>
      <c r="N103">
        <f t="shared" si="32"/>
        <v>0</v>
      </c>
      <c r="O103">
        <f t="shared" si="27"/>
        <v>0.44440000000000002</v>
      </c>
      <c r="P103">
        <f t="shared" si="27"/>
        <v>0.16669999999999999</v>
      </c>
      <c r="Q103">
        <f t="shared" si="27"/>
        <v>0.16669999999999999</v>
      </c>
      <c r="R103">
        <f t="shared" si="27"/>
        <v>0.30299999999999999</v>
      </c>
      <c r="S103">
        <f t="shared" si="27"/>
        <v>0.58160000000000001</v>
      </c>
      <c r="U103" s="37">
        <f t="shared" si="28"/>
        <v>0.38469999999999999</v>
      </c>
      <c r="V103" s="37">
        <f t="shared" si="28"/>
        <v>0.71419999999999995</v>
      </c>
      <c r="W103" s="37">
        <f t="shared" si="28"/>
        <v>0.71419999999999995</v>
      </c>
      <c r="X103" s="37">
        <f t="shared" si="28"/>
        <v>0.53490000000000004</v>
      </c>
      <c r="Y103" s="37">
        <f t="shared" si="28"/>
        <v>0.26450000000000001</v>
      </c>
      <c r="AA103" s="37">
        <f t="shared" si="33"/>
        <v>0.12820000000000001</v>
      </c>
      <c r="AB103" s="37">
        <f t="shared" si="34"/>
        <v>2.98E-2</v>
      </c>
      <c r="AC103" s="37">
        <f t="shared" si="35"/>
        <v>0.18629999999999999</v>
      </c>
      <c r="AD103" s="37">
        <f t="shared" si="36"/>
        <v>5.1799999999999999E-2</v>
      </c>
      <c r="AE103" s="37">
        <f t="shared" si="37"/>
        <v>0.46110000000000001</v>
      </c>
      <c r="AG103" s="38">
        <f t="shared" si="38"/>
        <v>0.1143</v>
      </c>
      <c r="AH103" s="38">
        <f t="shared" si="39"/>
        <v>0.1595</v>
      </c>
      <c r="AI103" s="38">
        <f t="shared" si="40"/>
        <v>0.24640000000000001</v>
      </c>
      <c r="AJ103" s="38">
        <f t="shared" si="41"/>
        <v>0.18</v>
      </c>
      <c r="AK103" s="38">
        <f t="shared" si="42"/>
        <v>0.32069999999999999</v>
      </c>
      <c r="AM103" s="38">
        <f t="shared" si="43"/>
        <v>4.0300000000000002E-2</v>
      </c>
      <c r="AN103" s="38">
        <f t="shared" si="44"/>
        <v>0.19189999999999999</v>
      </c>
      <c r="AO103" s="38">
        <f t="shared" si="45"/>
        <v>0.3201</v>
      </c>
      <c r="AP103" s="38">
        <f t="shared" si="46"/>
        <v>3.9800000000000002E-2</v>
      </c>
      <c r="AQ103" s="38">
        <f t="shared" si="47"/>
        <v>4.0500000000000001E-2</v>
      </c>
      <c r="AR103" s="38"/>
      <c r="AS103" s="38">
        <f t="shared" si="48"/>
        <v>1.7999999999999999E-2</v>
      </c>
      <c r="AT103" s="38">
        <f t="shared" si="49"/>
        <v>0.24640000000000001</v>
      </c>
      <c r="AU103" s="38">
        <f t="shared" si="50"/>
        <v>0.31630000000000003</v>
      </c>
      <c r="AV103" s="38">
        <f t="shared" si="51"/>
        <v>0.18940000000000001</v>
      </c>
      <c r="AW103" s="38">
        <f t="shared" si="52"/>
        <v>0.18870000000000001</v>
      </c>
    </row>
    <row r="104" spans="2:49" ht="15.75" x14ac:dyDescent="0.25">
      <c r="B104">
        <v>0.37</v>
      </c>
      <c r="C104">
        <v>7.0000000000000007E-2</v>
      </c>
      <c r="D104">
        <v>0.1</v>
      </c>
      <c r="E104">
        <v>0.41</v>
      </c>
      <c r="F104">
        <v>0.3</v>
      </c>
      <c r="G104" t="s">
        <v>21</v>
      </c>
      <c r="H104">
        <f t="shared" si="29"/>
        <v>0.1421</v>
      </c>
      <c r="I104">
        <f t="shared" si="29"/>
        <v>0.1227</v>
      </c>
      <c r="J104">
        <f t="shared" si="29"/>
        <v>0.11609999999999999</v>
      </c>
      <c r="K104">
        <f t="shared" si="29"/>
        <v>0.11509999999999999</v>
      </c>
      <c r="L104" s="47">
        <f t="shared" si="30"/>
        <v>0.11509999999999999</v>
      </c>
      <c r="M104" t="str">
        <f t="shared" si="31"/>
        <v>High</v>
      </c>
      <c r="N104">
        <f t="shared" si="32"/>
        <v>0</v>
      </c>
      <c r="O104">
        <f t="shared" si="27"/>
        <v>0.41110000000000002</v>
      </c>
      <c r="P104">
        <f t="shared" si="27"/>
        <v>7.7799999999999994E-2</v>
      </c>
      <c r="Q104">
        <f t="shared" si="27"/>
        <v>0.1</v>
      </c>
      <c r="R104">
        <f t="shared" si="27"/>
        <v>0.41410000000000002</v>
      </c>
      <c r="S104">
        <f t="shared" si="27"/>
        <v>0.2959</v>
      </c>
      <c r="U104" s="37">
        <f t="shared" si="28"/>
        <v>0.4173</v>
      </c>
      <c r="V104" s="37">
        <f t="shared" si="28"/>
        <v>0.85560000000000003</v>
      </c>
      <c r="W104" s="37">
        <f t="shared" si="28"/>
        <v>0.81820000000000004</v>
      </c>
      <c r="X104" s="37">
        <f t="shared" si="28"/>
        <v>0.4143</v>
      </c>
      <c r="Y104" s="37">
        <f t="shared" si="28"/>
        <v>0.54330000000000001</v>
      </c>
      <c r="AA104" s="37">
        <f t="shared" si="33"/>
        <v>9.7299999999999998E-2</v>
      </c>
      <c r="AB104" s="37">
        <f t="shared" si="34"/>
        <v>0.11650000000000001</v>
      </c>
      <c r="AC104" s="37">
        <f t="shared" si="35"/>
        <v>0.25090000000000001</v>
      </c>
      <c r="AD104" s="37">
        <f t="shared" si="36"/>
        <v>5.0999999999999997E-2</v>
      </c>
      <c r="AE104" s="37">
        <f t="shared" si="37"/>
        <v>0.19500000000000001</v>
      </c>
      <c r="AG104" s="38">
        <f t="shared" si="38"/>
        <v>8.3400000000000002E-2</v>
      </c>
      <c r="AH104" s="38">
        <f t="shared" si="39"/>
        <v>0.24610000000000001</v>
      </c>
      <c r="AI104" s="38">
        <f t="shared" si="40"/>
        <v>0.311</v>
      </c>
      <c r="AJ104" s="38">
        <f t="shared" si="41"/>
        <v>7.7200000000000005E-2</v>
      </c>
      <c r="AK104" s="38">
        <f t="shared" si="42"/>
        <v>5.3999999999999999E-2</v>
      </c>
      <c r="AM104" s="38">
        <f t="shared" si="43"/>
        <v>9.4000000000000004E-3</v>
      </c>
      <c r="AN104" s="38">
        <f t="shared" si="44"/>
        <v>0.27839999999999998</v>
      </c>
      <c r="AO104" s="38">
        <f t="shared" si="45"/>
        <v>0.38450000000000001</v>
      </c>
      <c r="AP104" s="38">
        <f t="shared" si="46"/>
        <v>6.3E-2</v>
      </c>
      <c r="AQ104" s="38">
        <f t="shared" si="47"/>
        <v>0.22620000000000001</v>
      </c>
      <c r="AR104" s="38"/>
      <c r="AS104" s="38">
        <f t="shared" si="48"/>
        <v>1.29E-2</v>
      </c>
      <c r="AT104" s="38">
        <f t="shared" si="49"/>
        <v>0.33289999999999997</v>
      </c>
      <c r="AU104" s="38">
        <f t="shared" si="50"/>
        <v>0.38080000000000003</v>
      </c>
      <c r="AV104" s="38">
        <f t="shared" si="51"/>
        <v>8.6599999999999996E-2</v>
      </c>
      <c r="AW104" s="38">
        <f t="shared" si="52"/>
        <v>0.45679999999999998</v>
      </c>
    </row>
    <row r="105" spans="2:49" ht="15.75" x14ac:dyDescent="0.25">
      <c r="B105">
        <v>0.41</v>
      </c>
      <c r="C105">
        <v>0.11</v>
      </c>
      <c r="D105">
        <v>0.21</v>
      </c>
      <c r="E105">
        <v>0.44</v>
      </c>
      <c r="F105">
        <v>0.56999999999999995</v>
      </c>
      <c r="G105" t="s">
        <v>24</v>
      </c>
      <c r="H105">
        <f t="shared" si="29"/>
        <v>0.17510000000000001</v>
      </c>
      <c r="I105">
        <f t="shared" si="29"/>
        <v>0.1474</v>
      </c>
      <c r="J105">
        <f t="shared" si="29"/>
        <v>0.1578</v>
      </c>
      <c r="K105">
        <f t="shared" si="29"/>
        <v>0.17150000000000001</v>
      </c>
      <c r="L105" s="47">
        <f t="shared" si="30"/>
        <v>0.1474</v>
      </c>
      <c r="M105" t="str">
        <f t="shared" si="31"/>
        <v>Low</v>
      </c>
      <c r="N105">
        <f t="shared" si="32"/>
        <v>0</v>
      </c>
      <c r="O105">
        <f t="shared" si="27"/>
        <v>0.4556</v>
      </c>
      <c r="P105">
        <f t="shared" si="27"/>
        <v>0.1222</v>
      </c>
      <c r="Q105">
        <f t="shared" si="27"/>
        <v>0.22220000000000001</v>
      </c>
      <c r="R105">
        <f t="shared" si="27"/>
        <v>0.44440000000000002</v>
      </c>
      <c r="S105">
        <f t="shared" si="27"/>
        <v>0.57140000000000002</v>
      </c>
      <c r="U105" s="37">
        <f t="shared" si="28"/>
        <v>0.374</v>
      </c>
      <c r="V105" s="37">
        <f t="shared" si="28"/>
        <v>0.78220000000000001</v>
      </c>
      <c r="W105" s="37">
        <f t="shared" si="28"/>
        <v>0.63639999999999997</v>
      </c>
      <c r="X105" s="37">
        <f t="shared" si="28"/>
        <v>0.38469999999999999</v>
      </c>
      <c r="Y105" s="37">
        <f t="shared" si="28"/>
        <v>0.27279999999999999</v>
      </c>
      <c r="AA105" s="37">
        <f t="shared" si="33"/>
        <v>0.1386</v>
      </c>
      <c r="AB105" s="37">
        <f t="shared" si="34"/>
        <v>7.2800000000000004E-2</v>
      </c>
      <c r="AC105" s="37">
        <f t="shared" si="35"/>
        <v>0.13370000000000001</v>
      </c>
      <c r="AD105" s="37">
        <f t="shared" si="36"/>
        <v>7.9100000000000004E-2</v>
      </c>
      <c r="AE105" s="37">
        <f t="shared" si="37"/>
        <v>0.45129999999999998</v>
      </c>
      <c r="AG105" s="38">
        <f t="shared" si="38"/>
        <v>0.12470000000000001</v>
      </c>
      <c r="AH105" s="38">
        <f t="shared" si="39"/>
        <v>0.2024</v>
      </c>
      <c r="AI105" s="38">
        <f t="shared" si="40"/>
        <v>0.19389999999999999</v>
      </c>
      <c r="AJ105" s="38">
        <f t="shared" si="41"/>
        <v>4.9099999999999998E-2</v>
      </c>
      <c r="AK105" s="38">
        <f t="shared" si="42"/>
        <v>0.31090000000000001</v>
      </c>
      <c r="AM105" s="38">
        <f t="shared" si="43"/>
        <v>5.0700000000000002E-2</v>
      </c>
      <c r="AN105" s="38">
        <f t="shared" si="44"/>
        <v>0.23480000000000001</v>
      </c>
      <c r="AO105" s="38">
        <f t="shared" si="45"/>
        <v>0.2676</v>
      </c>
      <c r="AP105" s="38">
        <f t="shared" si="46"/>
        <v>9.11E-2</v>
      </c>
      <c r="AQ105" s="38">
        <f t="shared" si="47"/>
        <v>3.0700000000000002E-2</v>
      </c>
      <c r="AR105" s="38"/>
      <c r="AS105" s="38">
        <f t="shared" si="48"/>
        <v>2.8400000000000002E-2</v>
      </c>
      <c r="AT105" s="38">
        <f t="shared" si="49"/>
        <v>0.2893</v>
      </c>
      <c r="AU105" s="38">
        <f t="shared" si="50"/>
        <v>0.26379999999999998</v>
      </c>
      <c r="AV105" s="38">
        <f t="shared" si="51"/>
        <v>5.8500000000000003E-2</v>
      </c>
      <c r="AW105" s="38">
        <f t="shared" si="52"/>
        <v>0.19850000000000001</v>
      </c>
    </row>
    <row r="106" spans="2:49" ht="15.75" x14ac:dyDescent="0.25">
      <c r="B106">
        <v>0.42</v>
      </c>
      <c r="C106">
        <v>0.13</v>
      </c>
      <c r="D106">
        <v>0.15</v>
      </c>
      <c r="E106">
        <v>0.94</v>
      </c>
      <c r="F106">
        <v>0.3</v>
      </c>
      <c r="G106" t="s">
        <v>24</v>
      </c>
      <c r="H106">
        <f t="shared" si="29"/>
        <v>0.2374</v>
      </c>
      <c r="I106">
        <f t="shared" si="29"/>
        <v>0.2077</v>
      </c>
      <c r="J106">
        <f t="shared" si="29"/>
        <v>0.22439999999999999</v>
      </c>
      <c r="K106">
        <f t="shared" si="29"/>
        <v>0.22120000000000001</v>
      </c>
      <c r="L106" s="47">
        <f t="shared" si="30"/>
        <v>0.2077</v>
      </c>
      <c r="M106" t="str">
        <f t="shared" si="31"/>
        <v>Low</v>
      </c>
      <c r="N106">
        <f t="shared" si="32"/>
        <v>0</v>
      </c>
      <c r="O106">
        <f t="shared" ref="O106:S149" si="53">ROUND((B106-B$148)/(B$149-B$148),4)</f>
        <v>0.4667</v>
      </c>
      <c r="P106">
        <f t="shared" si="53"/>
        <v>0.1444</v>
      </c>
      <c r="Q106">
        <f t="shared" si="53"/>
        <v>0.15559999999999999</v>
      </c>
      <c r="R106">
        <f t="shared" si="53"/>
        <v>0.94950000000000001</v>
      </c>
      <c r="S106">
        <f t="shared" si="53"/>
        <v>0.2959</v>
      </c>
      <c r="U106" s="37">
        <f t="shared" ref="U106:Y149" si="54">ROUND((1-O106)/(1+O106),4)</f>
        <v>0.36359999999999998</v>
      </c>
      <c r="V106" s="37">
        <f t="shared" si="54"/>
        <v>0.74760000000000004</v>
      </c>
      <c r="W106" s="37">
        <f t="shared" si="54"/>
        <v>0.73070000000000002</v>
      </c>
      <c r="X106" s="37">
        <f t="shared" si="54"/>
        <v>2.5899999999999999E-2</v>
      </c>
      <c r="Y106" s="37">
        <f t="shared" si="54"/>
        <v>0.54330000000000001</v>
      </c>
      <c r="AA106" s="37">
        <f t="shared" si="33"/>
        <v>0.1489</v>
      </c>
      <c r="AB106" s="37">
        <f t="shared" si="34"/>
        <v>5.1200000000000002E-2</v>
      </c>
      <c r="AC106" s="37">
        <f t="shared" si="35"/>
        <v>0.19700000000000001</v>
      </c>
      <c r="AD106" s="37">
        <f t="shared" si="36"/>
        <v>0.59509999999999996</v>
      </c>
      <c r="AE106" s="37">
        <f t="shared" si="37"/>
        <v>0.19500000000000001</v>
      </c>
      <c r="AG106" s="38">
        <f t="shared" si="38"/>
        <v>0.13500000000000001</v>
      </c>
      <c r="AH106" s="38">
        <f t="shared" si="39"/>
        <v>0.18090000000000001</v>
      </c>
      <c r="AI106" s="38">
        <f t="shared" si="40"/>
        <v>0.2571</v>
      </c>
      <c r="AJ106" s="38">
        <f t="shared" si="41"/>
        <v>0.46379999999999999</v>
      </c>
      <c r="AK106" s="38">
        <f t="shared" si="42"/>
        <v>5.3999999999999999E-2</v>
      </c>
      <c r="AM106" s="38">
        <f t="shared" si="43"/>
        <v>6.0999999999999999E-2</v>
      </c>
      <c r="AN106" s="38">
        <f t="shared" si="44"/>
        <v>0.21329999999999999</v>
      </c>
      <c r="AO106" s="38">
        <f t="shared" si="45"/>
        <v>0.33069999999999999</v>
      </c>
      <c r="AP106" s="38">
        <f t="shared" si="46"/>
        <v>0.60729999999999995</v>
      </c>
      <c r="AQ106" s="38">
        <f t="shared" si="47"/>
        <v>0.22620000000000001</v>
      </c>
      <c r="AR106" s="38"/>
      <c r="AS106" s="38">
        <f t="shared" si="48"/>
        <v>3.8800000000000001E-2</v>
      </c>
      <c r="AT106" s="38">
        <f t="shared" si="49"/>
        <v>0.26779999999999998</v>
      </c>
      <c r="AU106" s="38">
        <f t="shared" si="50"/>
        <v>0.32690000000000002</v>
      </c>
      <c r="AV106" s="38">
        <f t="shared" si="51"/>
        <v>0.4541</v>
      </c>
      <c r="AW106" s="38">
        <f t="shared" si="52"/>
        <v>0.45679999999999998</v>
      </c>
    </row>
    <row r="107" spans="2:49" ht="15.75" x14ac:dyDescent="0.25">
      <c r="B107">
        <v>0.41</v>
      </c>
      <c r="C107">
        <v>0.04</v>
      </c>
      <c r="D107">
        <v>0.33</v>
      </c>
      <c r="E107">
        <v>0.26</v>
      </c>
      <c r="F107">
        <v>0.12</v>
      </c>
      <c r="G107" t="s">
        <v>23</v>
      </c>
      <c r="H107">
        <f t="shared" si="29"/>
        <v>8.1699999999999995E-2</v>
      </c>
      <c r="I107">
        <f t="shared" si="29"/>
        <v>5.3999999999999999E-2</v>
      </c>
      <c r="J107">
        <f t="shared" si="29"/>
        <v>4.8899999999999999E-2</v>
      </c>
      <c r="K107">
        <f t="shared" si="29"/>
        <v>0.10290000000000001</v>
      </c>
      <c r="L107" s="47">
        <f t="shared" si="30"/>
        <v>4.8899999999999999E-2</v>
      </c>
      <c r="M107" t="str">
        <f t="shared" si="31"/>
        <v>Middle</v>
      </c>
      <c r="N107">
        <f t="shared" si="32"/>
        <v>0</v>
      </c>
      <c r="O107">
        <f t="shared" si="53"/>
        <v>0.4556</v>
      </c>
      <c r="P107">
        <f t="shared" si="53"/>
        <v>4.4400000000000002E-2</v>
      </c>
      <c r="Q107">
        <f t="shared" si="53"/>
        <v>0.35560000000000003</v>
      </c>
      <c r="R107">
        <f t="shared" si="53"/>
        <v>0.2626</v>
      </c>
      <c r="S107">
        <f t="shared" si="53"/>
        <v>0.11219999999999999</v>
      </c>
      <c r="U107" s="37">
        <f t="shared" si="54"/>
        <v>0.374</v>
      </c>
      <c r="V107" s="37">
        <f t="shared" si="54"/>
        <v>0.91500000000000004</v>
      </c>
      <c r="W107" s="37">
        <f t="shared" si="54"/>
        <v>0.47539999999999999</v>
      </c>
      <c r="X107" s="37">
        <f t="shared" si="54"/>
        <v>0.58399999999999996</v>
      </c>
      <c r="Y107" s="37">
        <f t="shared" si="54"/>
        <v>0.79820000000000002</v>
      </c>
      <c r="AA107" s="37">
        <f t="shared" si="33"/>
        <v>0.1386</v>
      </c>
      <c r="AB107" s="37">
        <f t="shared" si="34"/>
        <v>0.1502</v>
      </c>
      <c r="AC107" s="37">
        <f t="shared" si="35"/>
        <v>9.5999999999999992E-3</v>
      </c>
      <c r="AD107" s="37">
        <f t="shared" si="36"/>
        <v>8.9399999999999993E-2</v>
      </c>
      <c r="AE107" s="37">
        <f t="shared" si="37"/>
        <v>2.0899999999999998E-2</v>
      </c>
      <c r="AG107" s="38">
        <f t="shared" si="38"/>
        <v>0.12470000000000001</v>
      </c>
      <c r="AH107" s="38">
        <f t="shared" si="39"/>
        <v>0.27960000000000002</v>
      </c>
      <c r="AI107" s="38">
        <f t="shared" si="40"/>
        <v>6.9800000000000001E-2</v>
      </c>
      <c r="AJ107" s="38">
        <f t="shared" si="41"/>
        <v>0.21759999999999999</v>
      </c>
      <c r="AK107" s="38">
        <f t="shared" si="42"/>
        <v>0.1202</v>
      </c>
      <c r="AM107" s="38">
        <f t="shared" si="43"/>
        <v>5.0700000000000002E-2</v>
      </c>
      <c r="AN107" s="38">
        <f t="shared" si="44"/>
        <v>0.31190000000000001</v>
      </c>
      <c r="AO107" s="38">
        <f t="shared" si="45"/>
        <v>0.14360000000000001</v>
      </c>
      <c r="AP107" s="38">
        <f t="shared" si="46"/>
        <v>7.7399999999999997E-2</v>
      </c>
      <c r="AQ107" s="38">
        <f t="shared" si="47"/>
        <v>0.39989999999999998</v>
      </c>
      <c r="AR107" s="38"/>
      <c r="AS107" s="38">
        <f t="shared" si="48"/>
        <v>2.8400000000000002E-2</v>
      </c>
      <c r="AT107" s="38">
        <f t="shared" si="49"/>
        <v>0.3664</v>
      </c>
      <c r="AU107" s="38">
        <f t="shared" si="50"/>
        <v>0.13980000000000001</v>
      </c>
      <c r="AV107" s="38">
        <f t="shared" si="51"/>
        <v>0.22700000000000001</v>
      </c>
      <c r="AW107" s="38">
        <f t="shared" si="52"/>
        <v>0.63009999999999999</v>
      </c>
    </row>
    <row r="108" spans="2:49" ht="15.75" x14ac:dyDescent="0.25">
      <c r="B108">
        <v>0.38</v>
      </c>
      <c r="C108">
        <v>0.09</v>
      </c>
      <c r="D108">
        <v>0.37</v>
      </c>
      <c r="E108">
        <v>0.28000000000000003</v>
      </c>
      <c r="F108">
        <v>0.32</v>
      </c>
      <c r="G108" t="s">
        <v>21</v>
      </c>
      <c r="H108">
        <f t="shared" si="29"/>
        <v>0.1036</v>
      </c>
      <c r="I108">
        <f t="shared" si="29"/>
        <v>8.2100000000000006E-2</v>
      </c>
      <c r="J108">
        <f t="shared" si="29"/>
        <v>8.1900000000000001E-2</v>
      </c>
      <c r="K108">
        <f t="shared" si="29"/>
        <v>0.12039999999999999</v>
      </c>
      <c r="L108" s="47">
        <f t="shared" si="30"/>
        <v>8.1900000000000001E-2</v>
      </c>
      <c r="M108" t="str">
        <f t="shared" si="31"/>
        <v>Middle</v>
      </c>
      <c r="N108">
        <f t="shared" si="32"/>
        <v>0</v>
      </c>
      <c r="O108">
        <f t="shared" si="53"/>
        <v>0.42220000000000002</v>
      </c>
      <c r="P108">
        <f t="shared" si="53"/>
        <v>0.1</v>
      </c>
      <c r="Q108">
        <f t="shared" si="53"/>
        <v>0.4</v>
      </c>
      <c r="R108">
        <f t="shared" si="53"/>
        <v>0.2828</v>
      </c>
      <c r="S108">
        <f t="shared" si="53"/>
        <v>0.31630000000000003</v>
      </c>
      <c r="U108" s="37">
        <f t="shared" si="54"/>
        <v>0.40629999999999999</v>
      </c>
      <c r="V108" s="37">
        <f t="shared" si="54"/>
        <v>0.81820000000000004</v>
      </c>
      <c r="W108" s="37">
        <f t="shared" si="54"/>
        <v>0.42859999999999998</v>
      </c>
      <c r="X108" s="37">
        <f t="shared" si="54"/>
        <v>0.55910000000000004</v>
      </c>
      <c r="Y108" s="37">
        <f t="shared" si="54"/>
        <v>0.51939999999999997</v>
      </c>
      <c r="AA108" s="37">
        <f t="shared" si="33"/>
        <v>0.1076</v>
      </c>
      <c r="AB108" s="37">
        <f t="shared" si="34"/>
        <v>9.4500000000000001E-2</v>
      </c>
      <c r="AC108" s="37">
        <f t="shared" si="35"/>
        <v>3.1399999999999997E-2</v>
      </c>
      <c r="AD108" s="37">
        <f t="shared" si="36"/>
        <v>7.0599999999999996E-2</v>
      </c>
      <c r="AE108" s="37">
        <f t="shared" si="37"/>
        <v>0.21390000000000001</v>
      </c>
      <c r="AG108" s="38">
        <f t="shared" si="38"/>
        <v>9.3600000000000003E-2</v>
      </c>
      <c r="AH108" s="38">
        <f t="shared" si="39"/>
        <v>0.22409999999999999</v>
      </c>
      <c r="AI108" s="38">
        <f t="shared" si="40"/>
        <v>2.8799999999999999E-2</v>
      </c>
      <c r="AJ108" s="38">
        <f t="shared" si="41"/>
        <v>0.1988</v>
      </c>
      <c r="AK108" s="38">
        <f t="shared" si="42"/>
        <v>7.2900000000000006E-2</v>
      </c>
      <c r="AM108" s="38">
        <f t="shared" si="43"/>
        <v>1.9699999999999999E-2</v>
      </c>
      <c r="AN108" s="38">
        <f t="shared" si="44"/>
        <v>0.25650000000000001</v>
      </c>
      <c r="AO108" s="38">
        <f t="shared" si="45"/>
        <v>0.10249999999999999</v>
      </c>
      <c r="AP108" s="38">
        <f t="shared" si="46"/>
        <v>5.8599999999999999E-2</v>
      </c>
      <c r="AQ108" s="38">
        <f t="shared" si="47"/>
        <v>0.20730000000000001</v>
      </c>
      <c r="AR108" s="38"/>
      <c r="AS108" s="38">
        <f t="shared" si="48"/>
        <v>2.5999999999999999E-3</v>
      </c>
      <c r="AT108" s="38">
        <f t="shared" si="49"/>
        <v>0.311</v>
      </c>
      <c r="AU108" s="38">
        <f t="shared" si="50"/>
        <v>9.8699999999999996E-2</v>
      </c>
      <c r="AV108" s="38">
        <f t="shared" si="51"/>
        <v>0.2082</v>
      </c>
      <c r="AW108" s="38">
        <f t="shared" si="52"/>
        <v>0.43780000000000002</v>
      </c>
    </row>
    <row r="109" spans="2:49" ht="15.75" x14ac:dyDescent="0.25">
      <c r="B109">
        <v>0.42</v>
      </c>
      <c r="C109">
        <v>0.28999999999999998</v>
      </c>
      <c r="D109">
        <v>0.14000000000000001</v>
      </c>
      <c r="E109">
        <v>0.03</v>
      </c>
      <c r="F109">
        <v>0.68</v>
      </c>
      <c r="G109" t="s">
        <v>24</v>
      </c>
      <c r="H109">
        <f t="shared" si="29"/>
        <v>0.26950000000000002</v>
      </c>
      <c r="I109">
        <f t="shared" si="29"/>
        <v>0.2397</v>
      </c>
      <c r="J109">
        <f t="shared" si="29"/>
        <v>0.24349999999999999</v>
      </c>
      <c r="K109">
        <f t="shared" si="29"/>
        <v>0.20469999999999999</v>
      </c>
      <c r="L109" s="47">
        <f t="shared" si="30"/>
        <v>0.20469999999999999</v>
      </c>
      <c r="M109" t="str">
        <f t="shared" si="31"/>
        <v>High</v>
      </c>
      <c r="N109">
        <f t="shared" si="32"/>
        <v>0</v>
      </c>
      <c r="O109">
        <f t="shared" si="53"/>
        <v>0.4667</v>
      </c>
      <c r="P109">
        <f t="shared" si="53"/>
        <v>0.32219999999999999</v>
      </c>
      <c r="Q109">
        <f t="shared" si="53"/>
        <v>0.1444</v>
      </c>
      <c r="R109">
        <f t="shared" si="53"/>
        <v>3.0300000000000001E-2</v>
      </c>
      <c r="S109">
        <f t="shared" si="53"/>
        <v>0.68369999999999997</v>
      </c>
      <c r="U109" s="37">
        <f t="shared" si="54"/>
        <v>0.36359999999999998</v>
      </c>
      <c r="V109" s="37">
        <f t="shared" si="54"/>
        <v>0.51259999999999994</v>
      </c>
      <c r="W109" s="37">
        <f t="shared" si="54"/>
        <v>0.74760000000000004</v>
      </c>
      <c r="X109" s="37">
        <f t="shared" si="54"/>
        <v>0.94120000000000004</v>
      </c>
      <c r="Y109" s="37">
        <f t="shared" si="54"/>
        <v>0.18790000000000001</v>
      </c>
      <c r="AA109" s="37">
        <f t="shared" si="33"/>
        <v>0.1489</v>
      </c>
      <c r="AB109" s="37">
        <f t="shared" si="34"/>
        <v>0.11600000000000001</v>
      </c>
      <c r="AC109" s="37">
        <f t="shared" si="35"/>
        <v>0.2077</v>
      </c>
      <c r="AD109" s="37">
        <f t="shared" si="36"/>
        <v>0.31430000000000002</v>
      </c>
      <c r="AE109" s="37">
        <f t="shared" si="37"/>
        <v>0.56059999999999999</v>
      </c>
      <c r="AG109" s="38">
        <f t="shared" si="38"/>
        <v>0.13500000000000001</v>
      </c>
      <c r="AH109" s="38">
        <f t="shared" si="39"/>
        <v>1.37E-2</v>
      </c>
      <c r="AI109" s="38">
        <f t="shared" si="40"/>
        <v>0.26779999999999998</v>
      </c>
      <c r="AJ109" s="38">
        <f t="shared" si="41"/>
        <v>0.44190000000000002</v>
      </c>
      <c r="AK109" s="38">
        <f t="shared" si="42"/>
        <v>0.42049999999999998</v>
      </c>
      <c r="AM109" s="38">
        <f t="shared" si="43"/>
        <v>6.0999999999999999E-2</v>
      </c>
      <c r="AN109" s="38">
        <f t="shared" si="44"/>
        <v>4.6100000000000002E-2</v>
      </c>
      <c r="AO109" s="38">
        <f t="shared" si="45"/>
        <v>0.34139999999999998</v>
      </c>
      <c r="AP109" s="38">
        <f t="shared" si="46"/>
        <v>0.30230000000000001</v>
      </c>
      <c r="AQ109" s="38">
        <f t="shared" si="47"/>
        <v>0.1399</v>
      </c>
      <c r="AR109" s="38"/>
      <c r="AS109" s="38">
        <f t="shared" si="48"/>
        <v>3.8800000000000001E-2</v>
      </c>
      <c r="AT109" s="38">
        <f t="shared" si="49"/>
        <v>0.1007</v>
      </c>
      <c r="AU109" s="38">
        <f t="shared" si="50"/>
        <v>0.3377</v>
      </c>
      <c r="AV109" s="38">
        <f t="shared" si="51"/>
        <v>0.45129999999999998</v>
      </c>
      <c r="AW109" s="38">
        <f t="shared" si="52"/>
        <v>8.9099999999999999E-2</v>
      </c>
    </row>
    <row r="110" spans="2:49" ht="15.75" x14ac:dyDescent="0.25">
      <c r="B110">
        <v>0.4</v>
      </c>
      <c r="C110">
        <v>0.3</v>
      </c>
      <c r="D110">
        <v>0.18</v>
      </c>
      <c r="E110">
        <v>0.28999999999999998</v>
      </c>
      <c r="F110">
        <v>0.59</v>
      </c>
      <c r="G110" t="s">
        <v>24</v>
      </c>
      <c r="H110">
        <f t="shared" si="29"/>
        <v>0.19040000000000001</v>
      </c>
      <c r="I110">
        <f t="shared" si="29"/>
        <v>0.16470000000000001</v>
      </c>
      <c r="J110">
        <f t="shared" si="29"/>
        <v>0.1623</v>
      </c>
      <c r="K110">
        <f t="shared" si="29"/>
        <v>0.13</v>
      </c>
      <c r="L110" s="47">
        <f t="shared" si="30"/>
        <v>0.13</v>
      </c>
      <c r="M110" t="str">
        <f t="shared" si="31"/>
        <v>High</v>
      </c>
      <c r="N110">
        <f t="shared" si="32"/>
        <v>0</v>
      </c>
      <c r="O110">
        <f t="shared" si="53"/>
        <v>0.44440000000000002</v>
      </c>
      <c r="P110">
        <f t="shared" si="53"/>
        <v>0.33329999999999999</v>
      </c>
      <c r="Q110">
        <f t="shared" si="53"/>
        <v>0.18890000000000001</v>
      </c>
      <c r="R110">
        <f t="shared" si="53"/>
        <v>0.29289999999999999</v>
      </c>
      <c r="S110">
        <f t="shared" si="53"/>
        <v>0.59179999999999999</v>
      </c>
      <c r="U110" s="37">
        <f t="shared" si="54"/>
        <v>0.38469999999999999</v>
      </c>
      <c r="V110" s="37">
        <f t="shared" si="54"/>
        <v>0.5</v>
      </c>
      <c r="W110" s="37">
        <f t="shared" si="54"/>
        <v>0.68220000000000003</v>
      </c>
      <c r="X110" s="37">
        <f t="shared" si="54"/>
        <v>0.54690000000000005</v>
      </c>
      <c r="Y110" s="37">
        <f t="shared" si="54"/>
        <v>0.25640000000000002</v>
      </c>
      <c r="AA110" s="37">
        <f t="shared" si="33"/>
        <v>0.12820000000000001</v>
      </c>
      <c r="AB110" s="37">
        <f t="shared" si="34"/>
        <v>0.1263</v>
      </c>
      <c r="AC110" s="37">
        <f t="shared" si="35"/>
        <v>0.16520000000000001</v>
      </c>
      <c r="AD110" s="37">
        <f t="shared" si="36"/>
        <v>6.1199999999999997E-2</v>
      </c>
      <c r="AE110" s="37">
        <f t="shared" si="37"/>
        <v>0.47089999999999999</v>
      </c>
      <c r="AG110" s="38">
        <f t="shared" si="38"/>
        <v>0.1143</v>
      </c>
      <c r="AH110" s="38">
        <f t="shared" si="39"/>
        <v>3.3999999999999998E-3</v>
      </c>
      <c r="AI110" s="38">
        <f t="shared" si="40"/>
        <v>0.2253</v>
      </c>
      <c r="AJ110" s="38">
        <f t="shared" si="41"/>
        <v>0.18940000000000001</v>
      </c>
      <c r="AK110" s="38">
        <f t="shared" si="42"/>
        <v>0.33050000000000002</v>
      </c>
      <c r="AM110" s="38">
        <f t="shared" si="43"/>
        <v>4.0300000000000002E-2</v>
      </c>
      <c r="AN110" s="38">
        <f t="shared" si="44"/>
        <v>3.5799999999999998E-2</v>
      </c>
      <c r="AO110" s="38">
        <f t="shared" si="45"/>
        <v>0.29899999999999999</v>
      </c>
      <c r="AP110" s="38">
        <f t="shared" si="46"/>
        <v>4.9200000000000001E-2</v>
      </c>
      <c r="AQ110" s="38">
        <f t="shared" si="47"/>
        <v>5.0299999999999997E-2</v>
      </c>
      <c r="AR110" s="38"/>
      <c r="AS110" s="38">
        <f t="shared" si="48"/>
        <v>1.7999999999999999E-2</v>
      </c>
      <c r="AT110" s="38">
        <f t="shared" si="49"/>
        <v>9.0399999999999994E-2</v>
      </c>
      <c r="AU110" s="38">
        <f t="shared" si="50"/>
        <v>0.29520000000000002</v>
      </c>
      <c r="AV110" s="38">
        <f t="shared" si="51"/>
        <v>0.1988</v>
      </c>
      <c r="AW110" s="38">
        <f t="shared" si="52"/>
        <v>0.17879999999999999</v>
      </c>
    </row>
    <row r="111" spans="2:49" ht="15.75" x14ac:dyDescent="0.25">
      <c r="B111">
        <v>0.38</v>
      </c>
      <c r="C111">
        <v>0.33</v>
      </c>
      <c r="D111">
        <v>0.1</v>
      </c>
      <c r="E111">
        <v>7.0000000000000007E-2</v>
      </c>
      <c r="F111">
        <v>0.4</v>
      </c>
      <c r="G111" t="s">
        <v>21</v>
      </c>
      <c r="H111">
        <f t="shared" si="29"/>
        <v>0.2157</v>
      </c>
      <c r="I111">
        <f t="shared" si="29"/>
        <v>0.19420000000000001</v>
      </c>
      <c r="J111">
        <f t="shared" si="29"/>
        <v>0.18149999999999999</v>
      </c>
      <c r="K111">
        <f t="shared" si="29"/>
        <v>0.1368</v>
      </c>
      <c r="L111" s="47">
        <f t="shared" si="30"/>
        <v>0.1368</v>
      </c>
      <c r="M111" t="str">
        <f t="shared" si="31"/>
        <v>High</v>
      </c>
      <c r="N111">
        <f t="shared" si="32"/>
        <v>0</v>
      </c>
      <c r="O111">
        <f t="shared" si="53"/>
        <v>0.42220000000000002</v>
      </c>
      <c r="P111">
        <f t="shared" si="53"/>
        <v>0.36670000000000003</v>
      </c>
      <c r="Q111">
        <f t="shared" si="53"/>
        <v>0.1</v>
      </c>
      <c r="R111">
        <f t="shared" si="53"/>
        <v>7.0699999999999999E-2</v>
      </c>
      <c r="S111">
        <f t="shared" si="53"/>
        <v>0.39800000000000002</v>
      </c>
      <c r="U111" s="37">
        <f t="shared" si="54"/>
        <v>0.40629999999999999</v>
      </c>
      <c r="V111" s="37">
        <f t="shared" si="54"/>
        <v>0.46339999999999998</v>
      </c>
      <c r="W111" s="37">
        <f t="shared" si="54"/>
        <v>0.81820000000000004</v>
      </c>
      <c r="X111" s="37">
        <f t="shared" si="54"/>
        <v>0.8679</v>
      </c>
      <c r="Y111" s="37">
        <f t="shared" si="54"/>
        <v>0.43059999999999998</v>
      </c>
      <c r="AA111" s="37">
        <f t="shared" si="33"/>
        <v>0.1076</v>
      </c>
      <c r="AB111" s="37">
        <f t="shared" si="34"/>
        <v>0.15720000000000001</v>
      </c>
      <c r="AC111" s="37">
        <f t="shared" si="35"/>
        <v>0.25090000000000001</v>
      </c>
      <c r="AD111" s="37">
        <f t="shared" si="36"/>
        <v>0.27350000000000002</v>
      </c>
      <c r="AE111" s="37">
        <f t="shared" si="37"/>
        <v>0.2893</v>
      </c>
      <c r="AG111" s="38">
        <f t="shared" si="38"/>
        <v>9.3600000000000003E-2</v>
      </c>
      <c r="AH111" s="38">
        <f t="shared" si="39"/>
        <v>2.75E-2</v>
      </c>
      <c r="AI111" s="38">
        <f t="shared" si="40"/>
        <v>0.311</v>
      </c>
      <c r="AJ111" s="38">
        <f t="shared" si="41"/>
        <v>0.4012</v>
      </c>
      <c r="AK111" s="38">
        <f t="shared" si="42"/>
        <v>0.14849999999999999</v>
      </c>
      <c r="AM111" s="38">
        <f t="shared" si="43"/>
        <v>1.9699999999999999E-2</v>
      </c>
      <c r="AN111" s="38">
        <f t="shared" si="44"/>
        <v>4.8999999999999998E-3</v>
      </c>
      <c r="AO111" s="38">
        <f t="shared" si="45"/>
        <v>0.38450000000000001</v>
      </c>
      <c r="AP111" s="38">
        <f t="shared" si="46"/>
        <v>0.26150000000000001</v>
      </c>
      <c r="AQ111" s="38">
        <f t="shared" si="47"/>
        <v>0.13170000000000001</v>
      </c>
      <c r="AR111" s="38"/>
      <c r="AS111" s="38">
        <f t="shared" si="48"/>
        <v>2.5999999999999999E-3</v>
      </c>
      <c r="AT111" s="38">
        <f t="shared" si="49"/>
        <v>5.96E-2</v>
      </c>
      <c r="AU111" s="38">
        <f t="shared" si="50"/>
        <v>0.38080000000000003</v>
      </c>
      <c r="AV111" s="38">
        <f t="shared" si="51"/>
        <v>0.41060000000000002</v>
      </c>
      <c r="AW111" s="38">
        <f t="shared" si="52"/>
        <v>0.3619</v>
      </c>
    </row>
    <row r="112" spans="2:49" ht="15.75" x14ac:dyDescent="0.25">
      <c r="B112">
        <v>0.47</v>
      </c>
      <c r="C112">
        <v>0.47</v>
      </c>
      <c r="D112">
        <v>0.25</v>
      </c>
      <c r="E112">
        <v>0.96</v>
      </c>
      <c r="F112">
        <v>0.61</v>
      </c>
      <c r="G112" t="s">
        <v>20</v>
      </c>
      <c r="H112">
        <f t="shared" si="29"/>
        <v>0.34089999999999998</v>
      </c>
      <c r="I112">
        <f t="shared" si="29"/>
        <v>0.30070000000000002</v>
      </c>
      <c r="J112">
        <f t="shared" si="29"/>
        <v>0.27779999999999999</v>
      </c>
      <c r="K112">
        <f t="shared" si="29"/>
        <v>0.29380000000000001</v>
      </c>
      <c r="L112" s="47">
        <f t="shared" si="30"/>
        <v>0.27779999999999999</v>
      </c>
      <c r="M112" t="str">
        <f t="shared" si="31"/>
        <v>Middle</v>
      </c>
      <c r="N112">
        <f t="shared" si="32"/>
        <v>0</v>
      </c>
      <c r="O112">
        <f t="shared" si="53"/>
        <v>0.5222</v>
      </c>
      <c r="P112">
        <f t="shared" si="53"/>
        <v>0.5222</v>
      </c>
      <c r="Q112">
        <f t="shared" si="53"/>
        <v>0.26669999999999999</v>
      </c>
      <c r="R112">
        <f t="shared" si="53"/>
        <v>0.96970000000000001</v>
      </c>
      <c r="S112">
        <f t="shared" si="53"/>
        <v>0.61219999999999997</v>
      </c>
      <c r="U112" s="37">
        <f t="shared" si="54"/>
        <v>0.31390000000000001</v>
      </c>
      <c r="V112" s="37">
        <f t="shared" si="54"/>
        <v>0.31390000000000001</v>
      </c>
      <c r="W112" s="37">
        <f t="shared" si="54"/>
        <v>0.57889999999999997</v>
      </c>
      <c r="X112" s="37">
        <f t="shared" si="54"/>
        <v>1.54E-2</v>
      </c>
      <c r="Y112" s="37">
        <f t="shared" si="54"/>
        <v>0.24049999999999999</v>
      </c>
      <c r="AA112" s="37">
        <f t="shared" si="33"/>
        <v>0.2009</v>
      </c>
      <c r="AB112" s="37">
        <f t="shared" si="34"/>
        <v>0.30180000000000001</v>
      </c>
      <c r="AC112" s="37">
        <f t="shared" si="35"/>
        <v>9.2100000000000001E-2</v>
      </c>
      <c r="AD112" s="37">
        <f t="shared" si="36"/>
        <v>0.61919999999999997</v>
      </c>
      <c r="AE112" s="37">
        <f t="shared" si="37"/>
        <v>0.49049999999999999</v>
      </c>
      <c r="AG112" s="38">
        <f t="shared" si="38"/>
        <v>0.187</v>
      </c>
      <c r="AH112" s="38">
        <f t="shared" si="39"/>
        <v>0.17219999999999999</v>
      </c>
      <c r="AI112" s="38">
        <f t="shared" si="40"/>
        <v>0.15229999999999999</v>
      </c>
      <c r="AJ112" s="38">
        <f t="shared" si="41"/>
        <v>0.48749999999999999</v>
      </c>
      <c r="AK112" s="38">
        <f t="shared" si="42"/>
        <v>0.35020000000000001</v>
      </c>
      <c r="AM112" s="38">
        <f t="shared" si="43"/>
        <v>0.11310000000000001</v>
      </c>
      <c r="AN112" s="38">
        <f t="shared" si="44"/>
        <v>0.1399</v>
      </c>
      <c r="AO112" s="38">
        <f t="shared" si="45"/>
        <v>0.22600000000000001</v>
      </c>
      <c r="AP112" s="38">
        <f t="shared" si="46"/>
        <v>0.63149999999999995</v>
      </c>
      <c r="AQ112" s="38">
        <f t="shared" si="47"/>
        <v>7.0000000000000007E-2</v>
      </c>
      <c r="AR112" s="38"/>
      <c r="AS112" s="38">
        <f t="shared" si="48"/>
        <v>9.0800000000000006E-2</v>
      </c>
      <c r="AT112" s="38">
        <f t="shared" si="49"/>
        <v>8.5199999999999998E-2</v>
      </c>
      <c r="AU112" s="38">
        <f t="shared" si="50"/>
        <v>0.22220000000000001</v>
      </c>
      <c r="AV112" s="38">
        <f t="shared" si="51"/>
        <v>0.4778</v>
      </c>
      <c r="AW112" s="38">
        <f t="shared" si="52"/>
        <v>0.15909999999999999</v>
      </c>
    </row>
    <row r="113" spans="2:49" ht="15.75" x14ac:dyDescent="0.25">
      <c r="B113">
        <v>0.41</v>
      </c>
      <c r="C113">
        <v>0.37</v>
      </c>
      <c r="D113">
        <v>0.79</v>
      </c>
      <c r="E113">
        <v>0.12</v>
      </c>
      <c r="F113">
        <v>0.32</v>
      </c>
      <c r="G113" t="s">
        <v>21</v>
      </c>
      <c r="H113">
        <f t="shared" si="29"/>
        <v>0.25359999999999999</v>
      </c>
      <c r="I113">
        <f t="shared" si="29"/>
        <v>0.22589999999999999</v>
      </c>
      <c r="J113">
        <f t="shared" si="29"/>
        <v>0.2112</v>
      </c>
      <c r="K113">
        <f t="shared" si="29"/>
        <v>0.12620000000000001</v>
      </c>
      <c r="L113" s="47">
        <f t="shared" si="30"/>
        <v>0.12620000000000001</v>
      </c>
      <c r="M113" t="str">
        <f t="shared" si="31"/>
        <v>High</v>
      </c>
      <c r="N113">
        <f t="shared" si="32"/>
        <v>0</v>
      </c>
      <c r="O113">
        <f t="shared" si="53"/>
        <v>0.4556</v>
      </c>
      <c r="P113">
        <f t="shared" si="53"/>
        <v>0.41110000000000002</v>
      </c>
      <c r="Q113">
        <f t="shared" si="53"/>
        <v>0.86670000000000003</v>
      </c>
      <c r="R113">
        <f t="shared" si="53"/>
        <v>0.1212</v>
      </c>
      <c r="S113">
        <f t="shared" si="53"/>
        <v>0.31630000000000003</v>
      </c>
      <c r="U113" s="37">
        <f t="shared" si="54"/>
        <v>0.374</v>
      </c>
      <c r="V113" s="37">
        <f t="shared" si="54"/>
        <v>0.4173</v>
      </c>
      <c r="W113" s="37">
        <f t="shared" si="54"/>
        <v>7.1400000000000005E-2</v>
      </c>
      <c r="X113" s="37">
        <f t="shared" si="54"/>
        <v>0.78380000000000005</v>
      </c>
      <c r="Y113" s="37">
        <f t="shared" si="54"/>
        <v>0.51939999999999997</v>
      </c>
      <c r="AA113" s="37">
        <f t="shared" si="33"/>
        <v>0.1386</v>
      </c>
      <c r="AB113" s="37">
        <f t="shared" si="34"/>
        <v>0.19819999999999999</v>
      </c>
      <c r="AC113" s="37">
        <f t="shared" si="35"/>
        <v>0.49359999999999998</v>
      </c>
      <c r="AD113" s="37">
        <f t="shared" si="36"/>
        <v>0.22370000000000001</v>
      </c>
      <c r="AE113" s="37">
        <f t="shared" si="37"/>
        <v>0.21390000000000001</v>
      </c>
      <c r="AG113" s="38">
        <f t="shared" si="38"/>
        <v>0.12470000000000001</v>
      </c>
      <c r="AH113" s="38">
        <f t="shared" si="39"/>
        <v>6.8599999999999994E-2</v>
      </c>
      <c r="AI113" s="38">
        <f t="shared" si="40"/>
        <v>0.43259999999999998</v>
      </c>
      <c r="AJ113" s="38">
        <f t="shared" si="41"/>
        <v>0.35170000000000001</v>
      </c>
      <c r="AK113" s="38">
        <f t="shared" si="42"/>
        <v>7.2900000000000006E-2</v>
      </c>
      <c r="AM113" s="38">
        <f t="shared" si="43"/>
        <v>5.0700000000000002E-2</v>
      </c>
      <c r="AN113" s="38">
        <f t="shared" si="44"/>
        <v>3.6200000000000003E-2</v>
      </c>
      <c r="AO113" s="38">
        <f t="shared" si="45"/>
        <v>0.3579</v>
      </c>
      <c r="AP113" s="38">
        <f t="shared" si="46"/>
        <v>0.2117</v>
      </c>
      <c r="AQ113" s="38">
        <f t="shared" si="47"/>
        <v>0.20730000000000001</v>
      </c>
      <c r="AR113" s="38"/>
      <c r="AS113" s="38">
        <f t="shared" si="48"/>
        <v>2.8400000000000002E-2</v>
      </c>
      <c r="AT113" s="38">
        <f t="shared" si="49"/>
        <v>1.84E-2</v>
      </c>
      <c r="AU113" s="38">
        <f t="shared" si="50"/>
        <v>0.36170000000000002</v>
      </c>
      <c r="AV113" s="38">
        <f t="shared" si="51"/>
        <v>0.36099999999999999</v>
      </c>
      <c r="AW113" s="38">
        <f t="shared" si="52"/>
        <v>0.43780000000000002</v>
      </c>
    </row>
    <row r="114" spans="2:49" ht="15.75" x14ac:dyDescent="0.25">
      <c r="B114">
        <v>0.42</v>
      </c>
      <c r="C114">
        <v>0.39</v>
      </c>
      <c r="D114">
        <v>0.78</v>
      </c>
      <c r="E114">
        <v>0.32</v>
      </c>
      <c r="F114">
        <v>0.2</v>
      </c>
      <c r="G114" t="s">
        <v>21</v>
      </c>
      <c r="H114">
        <f t="shared" si="29"/>
        <v>0.1963</v>
      </c>
      <c r="I114">
        <f t="shared" si="29"/>
        <v>0.16650000000000001</v>
      </c>
      <c r="J114">
        <f t="shared" si="29"/>
        <v>0.14979999999999999</v>
      </c>
      <c r="K114">
        <f t="shared" si="29"/>
        <v>7.1300000000000002E-2</v>
      </c>
      <c r="L114" s="47">
        <f t="shared" si="30"/>
        <v>7.1300000000000002E-2</v>
      </c>
      <c r="M114" t="str">
        <f t="shared" si="31"/>
        <v>High</v>
      </c>
      <c r="N114">
        <f t="shared" si="32"/>
        <v>0</v>
      </c>
      <c r="O114">
        <f t="shared" si="53"/>
        <v>0.4667</v>
      </c>
      <c r="P114">
        <f t="shared" si="53"/>
        <v>0.43330000000000002</v>
      </c>
      <c r="Q114">
        <f t="shared" si="53"/>
        <v>0.85560000000000003</v>
      </c>
      <c r="R114">
        <f t="shared" si="53"/>
        <v>0.32319999999999999</v>
      </c>
      <c r="S114">
        <f t="shared" si="53"/>
        <v>0.19389999999999999</v>
      </c>
      <c r="U114" s="37">
        <f t="shared" si="54"/>
        <v>0.36359999999999998</v>
      </c>
      <c r="V114" s="37">
        <f t="shared" si="54"/>
        <v>0.39539999999999997</v>
      </c>
      <c r="W114" s="37">
        <f t="shared" si="54"/>
        <v>7.7799999999999994E-2</v>
      </c>
      <c r="X114" s="37">
        <f t="shared" si="54"/>
        <v>0.51149999999999995</v>
      </c>
      <c r="Y114" s="37">
        <f t="shared" si="54"/>
        <v>0.67520000000000002</v>
      </c>
      <c r="AA114" s="37">
        <f t="shared" si="33"/>
        <v>0.1489</v>
      </c>
      <c r="AB114" s="37">
        <f t="shared" si="34"/>
        <v>0.21879999999999999</v>
      </c>
      <c r="AC114" s="37">
        <f t="shared" si="35"/>
        <v>0.48130000000000001</v>
      </c>
      <c r="AD114" s="37">
        <f t="shared" si="36"/>
        <v>3.3099999999999997E-2</v>
      </c>
      <c r="AE114" s="37">
        <f t="shared" si="37"/>
        <v>9.9500000000000005E-2</v>
      </c>
      <c r="AG114" s="38">
        <f t="shared" si="38"/>
        <v>0.13500000000000001</v>
      </c>
      <c r="AH114" s="38">
        <f t="shared" si="39"/>
        <v>8.9099999999999999E-2</v>
      </c>
      <c r="AI114" s="38">
        <f t="shared" si="40"/>
        <v>0.4204</v>
      </c>
      <c r="AJ114" s="38">
        <f t="shared" si="41"/>
        <v>0.1613</v>
      </c>
      <c r="AK114" s="38">
        <f t="shared" si="42"/>
        <v>4.1599999999999998E-2</v>
      </c>
      <c r="AM114" s="38">
        <f t="shared" si="43"/>
        <v>6.0999999999999999E-2</v>
      </c>
      <c r="AN114" s="38">
        <f t="shared" si="44"/>
        <v>5.6800000000000003E-2</v>
      </c>
      <c r="AO114" s="38">
        <f t="shared" si="45"/>
        <v>0.34570000000000001</v>
      </c>
      <c r="AP114" s="38">
        <f t="shared" si="46"/>
        <v>2.1100000000000001E-2</v>
      </c>
      <c r="AQ114" s="38">
        <f t="shared" si="47"/>
        <v>0.3216</v>
      </c>
      <c r="AR114" s="38"/>
      <c r="AS114" s="38">
        <f t="shared" si="48"/>
        <v>3.8800000000000001E-2</v>
      </c>
      <c r="AT114" s="38">
        <f t="shared" si="49"/>
        <v>2.0999999999999999E-3</v>
      </c>
      <c r="AU114" s="38">
        <f t="shared" si="50"/>
        <v>0.34949999999999998</v>
      </c>
      <c r="AV114" s="38">
        <f t="shared" si="51"/>
        <v>0.17069999999999999</v>
      </c>
      <c r="AW114" s="38">
        <f t="shared" si="52"/>
        <v>0.55220000000000002</v>
      </c>
    </row>
    <row r="115" spans="2:49" ht="15.75" x14ac:dyDescent="0.25">
      <c r="B115">
        <v>0.36</v>
      </c>
      <c r="C115">
        <v>0.52</v>
      </c>
      <c r="D115">
        <v>7.0000000000000007E-2</v>
      </c>
      <c r="E115">
        <v>0.1</v>
      </c>
      <c r="F115">
        <v>0.15</v>
      </c>
      <c r="G115" t="s">
        <v>23</v>
      </c>
      <c r="H115">
        <f t="shared" si="29"/>
        <v>0.2039</v>
      </c>
      <c r="I115">
        <f t="shared" si="29"/>
        <v>0.1865</v>
      </c>
      <c r="J115">
        <f t="shared" si="29"/>
        <v>0.13020000000000001</v>
      </c>
      <c r="K115">
        <f t="shared" si="29"/>
        <v>0.11849999999999999</v>
      </c>
      <c r="L115" s="47">
        <f t="shared" si="30"/>
        <v>0.11849999999999999</v>
      </c>
      <c r="M115" t="str">
        <f t="shared" si="31"/>
        <v>High</v>
      </c>
      <c r="N115">
        <f t="shared" si="32"/>
        <v>0</v>
      </c>
      <c r="O115">
        <f t="shared" si="53"/>
        <v>0.4</v>
      </c>
      <c r="P115">
        <f t="shared" si="53"/>
        <v>0.57779999999999998</v>
      </c>
      <c r="Q115">
        <f t="shared" si="53"/>
        <v>6.6699999999999995E-2</v>
      </c>
      <c r="R115">
        <f t="shared" si="53"/>
        <v>0.10100000000000001</v>
      </c>
      <c r="S115">
        <f t="shared" si="53"/>
        <v>0.1429</v>
      </c>
      <c r="U115" s="37">
        <f t="shared" si="54"/>
        <v>0.42859999999999998</v>
      </c>
      <c r="V115" s="37">
        <f t="shared" si="54"/>
        <v>0.2676</v>
      </c>
      <c r="W115" s="37">
        <f t="shared" si="54"/>
        <v>0.87490000000000001</v>
      </c>
      <c r="X115" s="37">
        <f t="shared" si="54"/>
        <v>0.8165</v>
      </c>
      <c r="Y115" s="37">
        <f t="shared" si="54"/>
        <v>0.74990000000000001</v>
      </c>
      <c r="AA115" s="37">
        <f t="shared" si="33"/>
        <v>8.6999999999999994E-2</v>
      </c>
      <c r="AB115" s="37">
        <f t="shared" si="34"/>
        <v>0.35460000000000003</v>
      </c>
      <c r="AC115" s="37">
        <f t="shared" si="35"/>
        <v>0.28389999999999999</v>
      </c>
      <c r="AD115" s="37">
        <f t="shared" si="36"/>
        <v>0.24340000000000001</v>
      </c>
      <c r="AE115" s="37">
        <f t="shared" si="37"/>
        <v>5.0799999999999998E-2</v>
      </c>
      <c r="AG115" s="38">
        <f t="shared" si="38"/>
        <v>7.3099999999999998E-2</v>
      </c>
      <c r="AH115" s="38">
        <f t="shared" si="39"/>
        <v>0.22509999999999999</v>
      </c>
      <c r="AI115" s="38">
        <f t="shared" si="40"/>
        <v>0.34389999999999998</v>
      </c>
      <c r="AJ115" s="38">
        <f t="shared" si="41"/>
        <v>0.37130000000000002</v>
      </c>
      <c r="AK115" s="38">
        <f t="shared" si="42"/>
        <v>9.0300000000000005E-2</v>
      </c>
      <c r="AM115" s="38">
        <f t="shared" si="43"/>
        <v>8.9999999999999998E-4</v>
      </c>
      <c r="AN115" s="38">
        <f t="shared" si="44"/>
        <v>0.19270000000000001</v>
      </c>
      <c r="AO115" s="38">
        <f t="shared" si="45"/>
        <v>0.41739999999999999</v>
      </c>
      <c r="AP115" s="38">
        <f t="shared" si="46"/>
        <v>0.23150000000000001</v>
      </c>
      <c r="AQ115" s="38">
        <f t="shared" si="47"/>
        <v>0.37019999999999997</v>
      </c>
      <c r="AR115" s="38"/>
      <c r="AS115" s="38">
        <f t="shared" si="48"/>
        <v>2.3199999999999998E-2</v>
      </c>
      <c r="AT115" s="38">
        <f t="shared" si="49"/>
        <v>0.13800000000000001</v>
      </c>
      <c r="AU115" s="38">
        <f t="shared" si="50"/>
        <v>0.41370000000000001</v>
      </c>
      <c r="AV115" s="38">
        <f t="shared" si="51"/>
        <v>0.38069999999999998</v>
      </c>
      <c r="AW115" s="38">
        <f t="shared" si="52"/>
        <v>0.60060000000000002</v>
      </c>
    </row>
    <row r="116" spans="2:49" ht="15.75" x14ac:dyDescent="0.25">
      <c r="B116">
        <v>0.4</v>
      </c>
      <c r="C116">
        <v>0.59</v>
      </c>
      <c r="D116">
        <v>0.77</v>
      </c>
      <c r="E116">
        <v>0.99</v>
      </c>
      <c r="F116">
        <v>0.24</v>
      </c>
      <c r="G116" t="s">
        <v>24</v>
      </c>
      <c r="H116">
        <f t="shared" si="29"/>
        <v>0.36430000000000001</v>
      </c>
      <c r="I116">
        <f t="shared" si="29"/>
        <v>0.3387</v>
      </c>
      <c r="J116">
        <f t="shared" si="29"/>
        <v>0.27550000000000002</v>
      </c>
      <c r="K116">
        <f t="shared" si="29"/>
        <v>0.24179999999999999</v>
      </c>
      <c r="L116" s="47">
        <f t="shared" si="30"/>
        <v>0.24179999999999999</v>
      </c>
      <c r="M116" t="str">
        <f t="shared" si="31"/>
        <v>High</v>
      </c>
      <c r="N116">
        <f t="shared" si="32"/>
        <v>0</v>
      </c>
      <c r="O116">
        <f t="shared" si="53"/>
        <v>0.44440000000000002</v>
      </c>
      <c r="P116">
        <f t="shared" si="53"/>
        <v>0.65559999999999996</v>
      </c>
      <c r="Q116">
        <f t="shared" si="53"/>
        <v>0.84440000000000004</v>
      </c>
      <c r="R116">
        <f t="shared" si="53"/>
        <v>1</v>
      </c>
      <c r="S116">
        <f t="shared" si="53"/>
        <v>0.23469999999999999</v>
      </c>
      <c r="U116" s="37">
        <f t="shared" si="54"/>
        <v>0.38469999999999999</v>
      </c>
      <c r="V116" s="37">
        <f t="shared" si="54"/>
        <v>0.20799999999999999</v>
      </c>
      <c r="W116" s="37">
        <f t="shared" si="54"/>
        <v>8.4400000000000003E-2</v>
      </c>
      <c r="X116" s="37">
        <f t="shared" si="54"/>
        <v>0</v>
      </c>
      <c r="Y116" s="37">
        <f t="shared" si="54"/>
        <v>0.61980000000000002</v>
      </c>
      <c r="AA116" s="37">
        <f t="shared" si="33"/>
        <v>0.12820000000000001</v>
      </c>
      <c r="AB116" s="37">
        <f t="shared" si="34"/>
        <v>0.43020000000000003</v>
      </c>
      <c r="AC116" s="37">
        <f t="shared" si="35"/>
        <v>0.46899999999999997</v>
      </c>
      <c r="AD116" s="37">
        <f t="shared" si="36"/>
        <v>0.65620000000000001</v>
      </c>
      <c r="AE116" s="37">
        <f t="shared" si="37"/>
        <v>0.13800000000000001</v>
      </c>
      <c r="AG116" s="38">
        <f t="shared" si="38"/>
        <v>0.1143</v>
      </c>
      <c r="AH116" s="38">
        <f t="shared" si="39"/>
        <v>0.30059999999999998</v>
      </c>
      <c r="AI116" s="38">
        <f t="shared" si="40"/>
        <v>0.40810000000000002</v>
      </c>
      <c r="AJ116" s="38">
        <f t="shared" si="41"/>
        <v>0.52370000000000005</v>
      </c>
      <c r="AK116" s="38">
        <f t="shared" si="42"/>
        <v>3.0999999999999999E-3</v>
      </c>
      <c r="AM116" s="38">
        <f t="shared" si="43"/>
        <v>4.0300000000000002E-2</v>
      </c>
      <c r="AN116" s="38">
        <f t="shared" si="44"/>
        <v>0.26819999999999999</v>
      </c>
      <c r="AO116" s="38">
        <f t="shared" si="45"/>
        <v>0.33350000000000002</v>
      </c>
      <c r="AP116" s="38">
        <f t="shared" si="46"/>
        <v>0.66849999999999998</v>
      </c>
      <c r="AQ116" s="38">
        <f t="shared" si="47"/>
        <v>0.28320000000000001</v>
      </c>
      <c r="AR116" s="38"/>
      <c r="AS116" s="38">
        <f t="shared" si="48"/>
        <v>1.7999999999999999E-2</v>
      </c>
      <c r="AT116" s="38">
        <f t="shared" si="49"/>
        <v>0.2135</v>
      </c>
      <c r="AU116" s="38">
        <f t="shared" si="50"/>
        <v>0.33729999999999999</v>
      </c>
      <c r="AV116" s="38">
        <f t="shared" si="51"/>
        <v>0.51400000000000001</v>
      </c>
      <c r="AW116" s="38">
        <f t="shared" si="52"/>
        <v>0.51380000000000003</v>
      </c>
    </row>
    <row r="117" spans="2:49" ht="15.75" x14ac:dyDescent="0.25">
      <c r="B117">
        <v>0.43</v>
      </c>
      <c r="C117">
        <v>0.65</v>
      </c>
      <c r="D117">
        <v>0.76</v>
      </c>
      <c r="E117">
        <v>0.94</v>
      </c>
      <c r="F117">
        <v>0.28999999999999998</v>
      </c>
      <c r="G117" t="s">
        <v>24</v>
      </c>
      <c r="H117">
        <f t="shared" si="29"/>
        <v>0.37869999999999998</v>
      </c>
      <c r="I117">
        <f t="shared" si="29"/>
        <v>0.34689999999999999</v>
      </c>
      <c r="J117">
        <f t="shared" si="29"/>
        <v>0.27660000000000001</v>
      </c>
      <c r="K117">
        <f t="shared" si="29"/>
        <v>0.25869999999999999</v>
      </c>
      <c r="L117" s="47">
        <f t="shared" si="30"/>
        <v>0.25869999999999999</v>
      </c>
      <c r="M117" t="str">
        <f t="shared" si="31"/>
        <v>High</v>
      </c>
      <c r="N117">
        <f t="shared" si="32"/>
        <v>0</v>
      </c>
      <c r="O117">
        <f t="shared" si="53"/>
        <v>0.4778</v>
      </c>
      <c r="P117">
        <f t="shared" si="53"/>
        <v>0.72219999999999995</v>
      </c>
      <c r="Q117">
        <f t="shared" si="53"/>
        <v>0.83330000000000004</v>
      </c>
      <c r="R117">
        <f t="shared" si="53"/>
        <v>0.94950000000000001</v>
      </c>
      <c r="S117">
        <f t="shared" si="53"/>
        <v>0.28570000000000001</v>
      </c>
      <c r="U117" s="37">
        <f t="shared" si="54"/>
        <v>0.35339999999999999</v>
      </c>
      <c r="V117" s="37">
        <f t="shared" si="54"/>
        <v>0.1613</v>
      </c>
      <c r="W117" s="37">
        <f t="shared" si="54"/>
        <v>9.0899999999999995E-2</v>
      </c>
      <c r="X117" s="37">
        <f t="shared" si="54"/>
        <v>2.5899999999999999E-2</v>
      </c>
      <c r="Y117" s="37">
        <f t="shared" si="54"/>
        <v>0.55559999999999998</v>
      </c>
      <c r="AA117" s="37">
        <f t="shared" si="33"/>
        <v>0.1593</v>
      </c>
      <c r="AB117" s="37">
        <f t="shared" si="34"/>
        <v>0.49690000000000001</v>
      </c>
      <c r="AC117" s="37">
        <f t="shared" si="35"/>
        <v>0.45689999999999997</v>
      </c>
      <c r="AD117" s="37">
        <f t="shared" si="36"/>
        <v>0.59509999999999996</v>
      </c>
      <c r="AE117" s="37">
        <f t="shared" si="37"/>
        <v>0.1855</v>
      </c>
      <c r="AG117" s="38">
        <f t="shared" si="38"/>
        <v>0.1454</v>
      </c>
      <c r="AH117" s="38">
        <f t="shared" si="39"/>
        <v>0.36730000000000002</v>
      </c>
      <c r="AI117" s="38">
        <f t="shared" si="40"/>
        <v>0.39610000000000001</v>
      </c>
      <c r="AJ117" s="38">
        <f t="shared" si="41"/>
        <v>0.46379999999999999</v>
      </c>
      <c r="AK117" s="38">
        <f t="shared" si="42"/>
        <v>4.4499999999999998E-2</v>
      </c>
      <c r="AM117" s="38">
        <f t="shared" si="43"/>
        <v>7.1400000000000005E-2</v>
      </c>
      <c r="AN117" s="38">
        <f t="shared" si="44"/>
        <v>0.33479999999999999</v>
      </c>
      <c r="AO117" s="38">
        <f t="shared" si="45"/>
        <v>0.3216</v>
      </c>
      <c r="AP117" s="38">
        <f t="shared" si="46"/>
        <v>0.60729999999999995</v>
      </c>
      <c r="AQ117" s="38">
        <f t="shared" si="47"/>
        <v>0.23569999999999999</v>
      </c>
      <c r="AR117" s="38"/>
      <c r="AS117" s="38">
        <f t="shared" si="48"/>
        <v>4.9099999999999998E-2</v>
      </c>
      <c r="AT117" s="38">
        <f t="shared" si="49"/>
        <v>0.28000000000000003</v>
      </c>
      <c r="AU117" s="38">
        <f t="shared" si="50"/>
        <v>0.32540000000000002</v>
      </c>
      <c r="AV117" s="38">
        <f t="shared" si="51"/>
        <v>0.4541</v>
      </c>
      <c r="AW117" s="38">
        <f t="shared" si="52"/>
        <v>0.46629999999999999</v>
      </c>
    </row>
    <row r="118" spans="2:49" ht="15.75" x14ac:dyDescent="0.25">
      <c r="B118">
        <v>0.6</v>
      </c>
      <c r="C118">
        <v>0.08</v>
      </c>
      <c r="D118">
        <v>0.13</v>
      </c>
      <c r="E118">
        <v>0.14000000000000001</v>
      </c>
      <c r="F118">
        <v>0.32</v>
      </c>
      <c r="G118" t="s">
        <v>21</v>
      </c>
      <c r="H118">
        <f t="shared" si="29"/>
        <v>0.2165</v>
      </c>
      <c r="I118">
        <f t="shared" si="29"/>
        <v>0.1484</v>
      </c>
      <c r="J118">
        <f t="shared" si="29"/>
        <v>0.19259999999999999</v>
      </c>
      <c r="K118">
        <f t="shared" si="29"/>
        <v>0.19589999999999999</v>
      </c>
      <c r="L118" s="47">
        <f t="shared" si="30"/>
        <v>0.1484</v>
      </c>
      <c r="M118" t="str">
        <f t="shared" si="31"/>
        <v>Low</v>
      </c>
      <c r="N118">
        <f t="shared" si="32"/>
        <v>1</v>
      </c>
      <c r="O118">
        <f t="shared" si="53"/>
        <v>0.66669999999999996</v>
      </c>
      <c r="P118">
        <f t="shared" si="53"/>
        <v>8.8900000000000007E-2</v>
      </c>
      <c r="Q118">
        <f t="shared" si="53"/>
        <v>0.1333</v>
      </c>
      <c r="R118">
        <f t="shared" si="53"/>
        <v>0.1414</v>
      </c>
      <c r="S118">
        <f t="shared" si="53"/>
        <v>0.31630000000000003</v>
      </c>
      <c r="U118" s="37">
        <f t="shared" si="54"/>
        <v>0.2</v>
      </c>
      <c r="V118" s="37">
        <f t="shared" si="54"/>
        <v>0.8367</v>
      </c>
      <c r="W118" s="37">
        <f t="shared" si="54"/>
        <v>0.76480000000000004</v>
      </c>
      <c r="X118" s="37">
        <f t="shared" si="54"/>
        <v>0.75219999999999998</v>
      </c>
      <c r="Y118" s="37">
        <f t="shared" si="54"/>
        <v>0.51939999999999997</v>
      </c>
      <c r="AA118" s="37">
        <f t="shared" si="33"/>
        <v>0.34029999999999999</v>
      </c>
      <c r="AB118" s="37">
        <f t="shared" si="34"/>
        <v>0.1055</v>
      </c>
      <c r="AC118" s="37">
        <f t="shared" si="35"/>
        <v>0.2185</v>
      </c>
      <c r="AD118" s="37">
        <f t="shared" si="36"/>
        <v>0.2041</v>
      </c>
      <c r="AE118" s="37">
        <f t="shared" si="37"/>
        <v>0.21390000000000001</v>
      </c>
      <c r="AG118" s="38">
        <f t="shared" si="38"/>
        <v>0.32640000000000002</v>
      </c>
      <c r="AH118" s="38">
        <f t="shared" si="39"/>
        <v>0.2351</v>
      </c>
      <c r="AI118" s="38">
        <f t="shared" si="40"/>
        <v>0.27860000000000001</v>
      </c>
      <c r="AJ118" s="38">
        <f t="shared" si="41"/>
        <v>0.33210000000000001</v>
      </c>
      <c r="AK118" s="38">
        <f t="shared" si="42"/>
        <v>7.2900000000000006E-2</v>
      </c>
      <c r="AM118" s="38">
        <f t="shared" si="43"/>
        <v>0.25230000000000002</v>
      </c>
      <c r="AN118" s="38">
        <f t="shared" si="44"/>
        <v>0.26740000000000003</v>
      </c>
      <c r="AO118" s="38">
        <f t="shared" si="45"/>
        <v>0.35210000000000002</v>
      </c>
      <c r="AP118" s="38">
        <f t="shared" si="46"/>
        <v>0.19209999999999999</v>
      </c>
      <c r="AQ118" s="38">
        <f t="shared" si="47"/>
        <v>0.20730000000000001</v>
      </c>
      <c r="AR118" s="38"/>
      <c r="AS118" s="38">
        <f t="shared" si="48"/>
        <v>0.23</v>
      </c>
      <c r="AT118" s="38">
        <f t="shared" si="49"/>
        <v>0.32190000000000002</v>
      </c>
      <c r="AU118" s="38">
        <f t="shared" si="50"/>
        <v>0.34839999999999999</v>
      </c>
      <c r="AV118" s="38">
        <f t="shared" si="51"/>
        <v>0.34150000000000003</v>
      </c>
      <c r="AW118" s="38">
        <f t="shared" si="52"/>
        <v>0.43780000000000002</v>
      </c>
    </row>
    <row r="119" spans="2:49" ht="15.75" x14ac:dyDescent="0.25">
      <c r="B119">
        <v>0.8</v>
      </c>
      <c r="C119">
        <v>0.24</v>
      </c>
      <c r="D119">
        <v>0.23</v>
      </c>
      <c r="E119">
        <v>0.28999999999999998</v>
      </c>
      <c r="F119">
        <v>0.98</v>
      </c>
      <c r="G119" t="s">
        <v>20</v>
      </c>
      <c r="H119">
        <f t="shared" si="29"/>
        <v>0.3422</v>
      </c>
      <c r="I119">
        <f t="shared" si="29"/>
        <v>0.2273</v>
      </c>
      <c r="J119">
        <f t="shared" si="29"/>
        <v>0.32650000000000001</v>
      </c>
      <c r="K119">
        <f t="shared" si="29"/>
        <v>0.317</v>
      </c>
      <c r="L119" s="47">
        <f t="shared" si="30"/>
        <v>0.2273</v>
      </c>
      <c r="M119" t="str">
        <f t="shared" si="31"/>
        <v>Low</v>
      </c>
      <c r="N119">
        <f t="shared" si="32"/>
        <v>0</v>
      </c>
      <c r="O119">
        <f t="shared" si="53"/>
        <v>0.88890000000000002</v>
      </c>
      <c r="P119">
        <f t="shared" si="53"/>
        <v>0.26669999999999999</v>
      </c>
      <c r="Q119">
        <f t="shared" si="53"/>
        <v>0.24440000000000001</v>
      </c>
      <c r="R119">
        <f t="shared" si="53"/>
        <v>0.29289999999999999</v>
      </c>
      <c r="S119">
        <f t="shared" si="53"/>
        <v>0.98980000000000001</v>
      </c>
      <c r="U119" s="37">
        <f t="shared" si="54"/>
        <v>5.8799999999999998E-2</v>
      </c>
      <c r="V119" s="37">
        <f t="shared" si="54"/>
        <v>0.57889999999999997</v>
      </c>
      <c r="W119" s="37">
        <f t="shared" si="54"/>
        <v>0.60719999999999996</v>
      </c>
      <c r="X119" s="37">
        <f t="shared" si="54"/>
        <v>0.54690000000000005</v>
      </c>
      <c r="Y119" s="37">
        <f t="shared" si="54"/>
        <v>5.1000000000000004E-3</v>
      </c>
      <c r="AA119" s="37">
        <f t="shared" si="33"/>
        <v>0.5746</v>
      </c>
      <c r="AB119" s="37">
        <f t="shared" si="34"/>
        <v>6.4500000000000002E-2</v>
      </c>
      <c r="AC119" s="37">
        <f t="shared" si="35"/>
        <v>0.1129</v>
      </c>
      <c r="AD119" s="37">
        <f t="shared" si="36"/>
        <v>6.1199999999999997E-2</v>
      </c>
      <c r="AE119" s="37">
        <f t="shared" si="37"/>
        <v>0.89800000000000002</v>
      </c>
      <c r="AG119" s="38">
        <f t="shared" si="38"/>
        <v>0.5605</v>
      </c>
      <c r="AH119" s="38">
        <f t="shared" si="39"/>
        <v>6.5199999999999994E-2</v>
      </c>
      <c r="AI119" s="38">
        <f t="shared" si="40"/>
        <v>0.1731</v>
      </c>
      <c r="AJ119" s="38">
        <f t="shared" si="41"/>
        <v>0.18940000000000001</v>
      </c>
      <c r="AK119" s="38">
        <f t="shared" si="42"/>
        <v>0.75800000000000001</v>
      </c>
      <c r="AM119" s="38">
        <f t="shared" si="43"/>
        <v>0.48559999999999998</v>
      </c>
      <c r="AN119" s="38">
        <f t="shared" si="44"/>
        <v>9.7600000000000006E-2</v>
      </c>
      <c r="AO119" s="38">
        <f t="shared" si="45"/>
        <v>0.24679999999999999</v>
      </c>
      <c r="AP119" s="38">
        <f t="shared" si="46"/>
        <v>4.9200000000000001E-2</v>
      </c>
      <c r="AQ119" s="38">
        <f t="shared" si="47"/>
        <v>0.47049999999999997</v>
      </c>
      <c r="AR119" s="38"/>
      <c r="AS119" s="38">
        <f t="shared" si="48"/>
        <v>0.46300000000000002</v>
      </c>
      <c r="AT119" s="38">
        <f t="shared" si="49"/>
        <v>0.15229999999999999</v>
      </c>
      <c r="AU119" s="38">
        <f t="shared" si="50"/>
        <v>0.24299999999999999</v>
      </c>
      <c r="AV119" s="38">
        <f t="shared" si="51"/>
        <v>0.1988</v>
      </c>
      <c r="AW119" s="38">
        <f t="shared" si="52"/>
        <v>0.23549999999999999</v>
      </c>
    </row>
    <row r="120" spans="2:49" ht="15.75" x14ac:dyDescent="0.25">
      <c r="B120">
        <v>0.65</v>
      </c>
      <c r="C120">
        <v>0.09</v>
      </c>
      <c r="D120">
        <v>0.16</v>
      </c>
      <c r="E120">
        <v>0.49</v>
      </c>
      <c r="F120">
        <v>0.31</v>
      </c>
      <c r="G120" t="s">
        <v>21</v>
      </c>
      <c r="H120">
        <f t="shared" si="29"/>
        <v>0.20150000000000001</v>
      </c>
      <c r="I120">
        <f t="shared" si="29"/>
        <v>0.12230000000000001</v>
      </c>
      <c r="J120">
        <f t="shared" si="29"/>
        <v>0.17979999999999999</v>
      </c>
      <c r="K120">
        <f t="shared" si="29"/>
        <v>0.18740000000000001</v>
      </c>
      <c r="L120" s="47">
        <f t="shared" si="30"/>
        <v>0.12230000000000001</v>
      </c>
      <c r="M120" t="str">
        <f t="shared" si="31"/>
        <v>Low</v>
      </c>
      <c r="N120">
        <f t="shared" si="32"/>
        <v>1</v>
      </c>
      <c r="O120">
        <f t="shared" si="53"/>
        <v>0.72219999999999995</v>
      </c>
      <c r="P120">
        <f t="shared" si="53"/>
        <v>0.1</v>
      </c>
      <c r="Q120">
        <f t="shared" si="53"/>
        <v>0.16669999999999999</v>
      </c>
      <c r="R120">
        <f t="shared" si="53"/>
        <v>0.49490000000000001</v>
      </c>
      <c r="S120">
        <f t="shared" si="53"/>
        <v>0.30609999999999998</v>
      </c>
      <c r="U120" s="37">
        <f t="shared" si="54"/>
        <v>0.1613</v>
      </c>
      <c r="V120" s="37">
        <f t="shared" si="54"/>
        <v>0.81820000000000004</v>
      </c>
      <c r="W120" s="37">
        <f t="shared" si="54"/>
        <v>0.71419999999999995</v>
      </c>
      <c r="X120" s="37">
        <f t="shared" si="54"/>
        <v>0.33789999999999998</v>
      </c>
      <c r="Y120" s="37">
        <f t="shared" si="54"/>
        <v>0.53129999999999999</v>
      </c>
      <c r="AA120" s="37">
        <f t="shared" si="33"/>
        <v>0.39600000000000002</v>
      </c>
      <c r="AB120" s="37">
        <f t="shared" si="34"/>
        <v>9.4500000000000001E-2</v>
      </c>
      <c r="AC120" s="37">
        <f t="shared" si="35"/>
        <v>0.18629999999999999</v>
      </c>
      <c r="AD120" s="37">
        <f t="shared" si="36"/>
        <v>0.12620000000000001</v>
      </c>
      <c r="AE120" s="37">
        <f t="shared" si="37"/>
        <v>0.2044</v>
      </c>
      <c r="AG120" s="38">
        <f t="shared" si="38"/>
        <v>0.3821</v>
      </c>
      <c r="AH120" s="38">
        <f t="shared" si="39"/>
        <v>0.22409999999999999</v>
      </c>
      <c r="AI120" s="38">
        <f t="shared" si="40"/>
        <v>0.24640000000000001</v>
      </c>
      <c r="AJ120" s="38">
        <f t="shared" si="41"/>
        <v>2E-3</v>
      </c>
      <c r="AK120" s="38">
        <f t="shared" si="42"/>
        <v>6.3399999999999998E-2</v>
      </c>
      <c r="AM120" s="38">
        <f t="shared" si="43"/>
        <v>0.30790000000000001</v>
      </c>
      <c r="AN120" s="38">
        <f t="shared" si="44"/>
        <v>0.25650000000000001</v>
      </c>
      <c r="AO120" s="38">
        <f t="shared" si="45"/>
        <v>0.3201</v>
      </c>
      <c r="AP120" s="38">
        <f t="shared" si="46"/>
        <v>0.13830000000000001</v>
      </c>
      <c r="AQ120" s="38">
        <f t="shared" si="47"/>
        <v>0.21679999999999999</v>
      </c>
      <c r="AR120" s="38"/>
      <c r="AS120" s="38">
        <f t="shared" si="48"/>
        <v>0.28560000000000002</v>
      </c>
      <c r="AT120" s="38">
        <f t="shared" si="49"/>
        <v>0.311</v>
      </c>
      <c r="AU120" s="38">
        <f t="shared" si="50"/>
        <v>0.31630000000000003</v>
      </c>
      <c r="AV120" s="38">
        <f t="shared" si="51"/>
        <v>1.14E-2</v>
      </c>
      <c r="AW120" s="38">
        <f t="shared" si="52"/>
        <v>0.44729999999999998</v>
      </c>
    </row>
    <row r="121" spans="2:49" ht="15.75" x14ac:dyDescent="0.25">
      <c r="B121">
        <v>0.68</v>
      </c>
      <c r="C121">
        <v>0.16</v>
      </c>
      <c r="D121">
        <v>0.2</v>
      </c>
      <c r="E121">
        <v>0.59</v>
      </c>
      <c r="F121">
        <v>0.6</v>
      </c>
      <c r="G121" t="s">
        <v>24</v>
      </c>
      <c r="H121">
        <f t="shared" si="29"/>
        <v>0.25929999999999997</v>
      </c>
      <c r="I121">
        <f t="shared" si="29"/>
        <v>0.17330000000000001</v>
      </c>
      <c r="J121">
        <f t="shared" si="29"/>
        <v>0.25269999999999998</v>
      </c>
      <c r="K121">
        <f t="shared" si="29"/>
        <v>0.25359999999999999</v>
      </c>
      <c r="L121" s="47">
        <f t="shared" si="30"/>
        <v>0.17330000000000001</v>
      </c>
      <c r="M121" t="str">
        <f t="shared" si="31"/>
        <v>Low</v>
      </c>
      <c r="N121">
        <f t="shared" si="32"/>
        <v>0</v>
      </c>
      <c r="O121">
        <f t="shared" si="53"/>
        <v>0.75560000000000005</v>
      </c>
      <c r="P121">
        <f t="shared" si="53"/>
        <v>0.17780000000000001</v>
      </c>
      <c r="Q121">
        <f t="shared" si="53"/>
        <v>0.21110000000000001</v>
      </c>
      <c r="R121">
        <f t="shared" si="53"/>
        <v>0.59599999999999997</v>
      </c>
      <c r="S121">
        <f t="shared" si="53"/>
        <v>0.60199999999999998</v>
      </c>
      <c r="U121" s="37">
        <f t="shared" si="54"/>
        <v>0.13919999999999999</v>
      </c>
      <c r="V121" s="37">
        <f t="shared" si="54"/>
        <v>0.69810000000000005</v>
      </c>
      <c r="W121" s="37">
        <f t="shared" si="54"/>
        <v>0.65139999999999998</v>
      </c>
      <c r="X121" s="37">
        <f t="shared" si="54"/>
        <v>0.25309999999999999</v>
      </c>
      <c r="Y121" s="37">
        <f t="shared" si="54"/>
        <v>0.24840000000000001</v>
      </c>
      <c r="AA121" s="37">
        <f t="shared" si="33"/>
        <v>0.43030000000000002</v>
      </c>
      <c r="AB121" s="37">
        <f t="shared" si="34"/>
        <v>1.9199999999999998E-2</v>
      </c>
      <c r="AC121" s="37">
        <f t="shared" si="35"/>
        <v>0.14419999999999999</v>
      </c>
      <c r="AD121" s="37">
        <f t="shared" si="36"/>
        <v>0.22220000000000001</v>
      </c>
      <c r="AE121" s="37">
        <f t="shared" si="37"/>
        <v>0.48070000000000002</v>
      </c>
      <c r="AG121" s="38">
        <f t="shared" si="38"/>
        <v>0.41639999999999999</v>
      </c>
      <c r="AH121" s="38">
        <f t="shared" si="39"/>
        <v>0.1489</v>
      </c>
      <c r="AI121" s="38">
        <f t="shared" si="40"/>
        <v>0.20430000000000001</v>
      </c>
      <c r="AJ121" s="38">
        <f t="shared" si="41"/>
        <v>9.3899999999999997E-2</v>
      </c>
      <c r="AK121" s="38">
        <f t="shared" si="42"/>
        <v>0.34029999999999999</v>
      </c>
      <c r="AM121" s="38">
        <f t="shared" si="43"/>
        <v>0.34210000000000002</v>
      </c>
      <c r="AN121" s="38">
        <f t="shared" si="44"/>
        <v>0.18129999999999999</v>
      </c>
      <c r="AO121" s="38">
        <f t="shared" si="45"/>
        <v>0.27800000000000002</v>
      </c>
      <c r="AP121" s="38">
        <f t="shared" si="46"/>
        <v>0.23419999999999999</v>
      </c>
      <c r="AQ121" s="38">
        <f t="shared" si="47"/>
        <v>6.0100000000000001E-2</v>
      </c>
      <c r="AR121" s="38"/>
      <c r="AS121" s="38">
        <f t="shared" si="48"/>
        <v>0.31969999999999998</v>
      </c>
      <c r="AT121" s="38">
        <f t="shared" si="49"/>
        <v>0.2359</v>
      </c>
      <c r="AU121" s="38">
        <f t="shared" si="50"/>
        <v>0.27429999999999999</v>
      </c>
      <c r="AV121" s="38">
        <f t="shared" si="51"/>
        <v>8.4500000000000006E-2</v>
      </c>
      <c r="AW121" s="38">
        <f t="shared" si="52"/>
        <v>0.16900000000000001</v>
      </c>
    </row>
    <row r="122" spans="2:49" ht="15.75" x14ac:dyDescent="0.25">
      <c r="B122">
        <v>0.75</v>
      </c>
      <c r="C122">
        <v>0.22</v>
      </c>
      <c r="D122">
        <v>0.24</v>
      </c>
      <c r="E122">
        <v>0.96</v>
      </c>
      <c r="F122">
        <v>0.62</v>
      </c>
      <c r="G122" t="s">
        <v>20</v>
      </c>
      <c r="H122">
        <f t="shared" si="29"/>
        <v>0.35570000000000002</v>
      </c>
      <c r="I122">
        <f t="shared" si="29"/>
        <v>0.25319999999999998</v>
      </c>
      <c r="J122">
        <f t="shared" si="29"/>
        <v>0.34420000000000001</v>
      </c>
      <c r="K122">
        <f t="shared" si="29"/>
        <v>0.34089999999999998</v>
      </c>
      <c r="L122" s="47">
        <f t="shared" si="30"/>
        <v>0.25319999999999998</v>
      </c>
      <c r="M122" t="str">
        <f t="shared" si="31"/>
        <v>Low</v>
      </c>
      <c r="N122">
        <f t="shared" si="32"/>
        <v>0</v>
      </c>
      <c r="O122">
        <f t="shared" si="53"/>
        <v>0.83330000000000004</v>
      </c>
      <c r="P122">
        <f t="shared" si="53"/>
        <v>0.24440000000000001</v>
      </c>
      <c r="Q122">
        <f t="shared" si="53"/>
        <v>0.25559999999999999</v>
      </c>
      <c r="R122">
        <f t="shared" si="53"/>
        <v>0.96970000000000001</v>
      </c>
      <c r="S122">
        <f t="shared" si="53"/>
        <v>0.62239999999999995</v>
      </c>
      <c r="U122" s="37">
        <f t="shared" si="54"/>
        <v>9.0899999999999995E-2</v>
      </c>
      <c r="V122" s="37">
        <f t="shared" si="54"/>
        <v>0.60719999999999996</v>
      </c>
      <c r="W122" s="37">
        <f t="shared" si="54"/>
        <v>0.59289999999999998</v>
      </c>
      <c r="X122" s="37">
        <f t="shared" si="54"/>
        <v>1.54E-2</v>
      </c>
      <c r="Y122" s="37">
        <f t="shared" si="54"/>
        <v>0.23269999999999999</v>
      </c>
      <c r="AA122" s="37">
        <f t="shared" si="33"/>
        <v>0.51280000000000003</v>
      </c>
      <c r="AB122" s="37">
        <f t="shared" si="34"/>
        <v>4.3700000000000003E-2</v>
      </c>
      <c r="AC122" s="37">
        <f t="shared" si="35"/>
        <v>0.10249999999999999</v>
      </c>
      <c r="AD122" s="37">
        <f t="shared" si="36"/>
        <v>0.61919999999999997</v>
      </c>
      <c r="AE122" s="37">
        <f t="shared" si="37"/>
        <v>0.50039999999999996</v>
      </c>
      <c r="AG122" s="38">
        <f t="shared" si="38"/>
        <v>0.49890000000000001</v>
      </c>
      <c r="AH122" s="38">
        <f t="shared" si="39"/>
        <v>8.6099999999999996E-2</v>
      </c>
      <c r="AI122" s="38">
        <f t="shared" si="40"/>
        <v>0.16259999999999999</v>
      </c>
      <c r="AJ122" s="38">
        <f t="shared" si="41"/>
        <v>0.48749999999999999</v>
      </c>
      <c r="AK122" s="38">
        <f t="shared" si="42"/>
        <v>0.36009999999999998</v>
      </c>
      <c r="AM122" s="38">
        <f t="shared" si="43"/>
        <v>0.42430000000000001</v>
      </c>
      <c r="AN122" s="38">
        <f t="shared" si="44"/>
        <v>0.11849999999999999</v>
      </c>
      <c r="AO122" s="38">
        <f t="shared" si="45"/>
        <v>0.23630000000000001</v>
      </c>
      <c r="AP122" s="38">
        <f t="shared" si="46"/>
        <v>0.63149999999999995</v>
      </c>
      <c r="AQ122" s="38">
        <f t="shared" si="47"/>
        <v>7.9799999999999996E-2</v>
      </c>
      <c r="AR122" s="38"/>
      <c r="AS122" s="38">
        <f t="shared" si="48"/>
        <v>0.40179999999999999</v>
      </c>
      <c r="AT122" s="38">
        <f t="shared" si="49"/>
        <v>0.1731</v>
      </c>
      <c r="AU122" s="38">
        <f t="shared" si="50"/>
        <v>0.2326</v>
      </c>
      <c r="AV122" s="38">
        <f t="shared" si="51"/>
        <v>0.4778</v>
      </c>
      <c r="AW122" s="38">
        <f t="shared" si="52"/>
        <v>0.1492</v>
      </c>
    </row>
    <row r="123" spans="2:49" ht="15.75" x14ac:dyDescent="0.25">
      <c r="B123">
        <v>0.87</v>
      </c>
      <c r="C123">
        <v>0.23</v>
      </c>
      <c r="D123">
        <v>0.25</v>
      </c>
      <c r="E123">
        <v>0.85</v>
      </c>
      <c r="F123">
        <v>0.8</v>
      </c>
      <c r="G123" t="s">
        <v>20</v>
      </c>
      <c r="H123">
        <f t="shared" si="29"/>
        <v>0.39789999999999998</v>
      </c>
      <c r="I123">
        <f t="shared" si="29"/>
        <v>0.26479999999999998</v>
      </c>
      <c r="J123">
        <f t="shared" si="29"/>
        <v>0.38429999999999997</v>
      </c>
      <c r="K123">
        <f t="shared" si="29"/>
        <v>0.38100000000000001</v>
      </c>
      <c r="L123" s="47">
        <f t="shared" si="30"/>
        <v>0.26479999999999998</v>
      </c>
      <c r="M123" t="str">
        <f t="shared" si="31"/>
        <v>Low</v>
      </c>
      <c r="N123">
        <f t="shared" si="32"/>
        <v>0</v>
      </c>
      <c r="O123">
        <f t="shared" si="53"/>
        <v>0.9667</v>
      </c>
      <c r="P123">
        <f t="shared" si="53"/>
        <v>0.25559999999999999</v>
      </c>
      <c r="Q123">
        <f t="shared" si="53"/>
        <v>0.26669999999999999</v>
      </c>
      <c r="R123">
        <f t="shared" si="53"/>
        <v>0.85860000000000003</v>
      </c>
      <c r="S123">
        <f t="shared" si="53"/>
        <v>0.80610000000000004</v>
      </c>
      <c r="U123" s="37">
        <f t="shared" si="54"/>
        <v>1.6899999999999998E-2</v>
      </c>
      <c r="V123" s="37">
        <f t="shared" si="54"/>
        <v>0.59289999999999998</v>
      </c>
      <c r="W123" s="37">
        <f t="shared" si="54"/>
        <v>0.57889999999999997</v>
      </c>
      <c r="X123" s="37">
        <f t="shared" si="54"/>
        <v>7.6100000000000001E-2</v>
      </c>
      <c r="Y123" s="37">
        <f t="shared" si="54"/>
        <v>0.1074</v>
      </c>
      <c r="AA123" s="37">
        <f t="shared" si="33"/>
        <v>0.66559999999999997</v>
      </c>
      <c r="AB123" s="37">
        <f t="shared" si="34"/>
        <v>5.4100000000000002E-2</v>
      </c>
      <c r="AC123" s="37">
        <f t="shared" si="35"/>
        <v>9.2100000000000001E-2</v>
      </c>
      <c r="AD123" s="37">
        <f t="shared" si="36"/>
        <v>0.49109999999999998</v>
      </c>
      <c r="AE123" s="37">
        <f t="shared" si="37"/>
        <v>0.68679999999999997</v>
      </c>
      <c r="AG123" s="38">
        <f t="shared" si="38"/>
        <v>0.65149999999999997</v>
      </c>
      <c r="AH123" s="38">
        <f t="shared" si="39"/>
        <v>7.5600000000000001E-2</v>
      </c>
      <c r="AI123" s="38">
        <f t="shared" si="40"/>
        <v>0.15229999999999999</v>
      </c>
      <c r="AJ123" s="38">
        <f t="shared" si="41"/>
        <v>0.36130000000000001</v>
      </c>
      <c r="AK123" s="38">
        <f t="shared" si="42"/>
        <v>0.54690000000000005</v>
      </c>
      <c r="AM123" s="38">
        <f t="shared" si="43"/>
        <v>0.57579999999999998</v>
      </c>
      <c r="AN123" s="38">
        <f t="shared" si="44"/>
        <v>0.108</v>
      </c>
      <c r="AO123" s="38">
        <f t="shared" si="45"/>
        <v>0.22600000000000001</v>
      </c>
      <c r="AP123" s="38">
        <f t="shared" si="46"/>
        <v>0.50329999999999997</v>
      </c>
      <c r="AQ123" s="38">
        <f t="shared" si="47"/>
        <v>0.26500000000000001</v>
      </c>
      <c r="AR123" s="38"/>
      <c r="AS123" s="38">
        <f t="shared" si="48"/>
        <v>0.55300000000000005</v>
      </c>
      <c r="AT123" s="38">
        <f t="shared" si="49"/>
        <v>0.16259999999999999</v>
      </c>
      <c r="AU123" s="38">
        <f t="shared" si="50"/>
        <v>0.22220000000000001</v>
      </c>
      <c r="AV123" s="38">
        <f t="shared" si="51"/>
        <v>0.3518</v>
      </c>
      <c r="AW123" s="38">
        <f t="shared" si="52"/>
        <v>3.5299999999999998E-2</v>
      </c>
    </row>
    <row r="124" spans="2:49" ht="15.75" x14ac:dyDescent="0.25">
      <c r="B124">
        <v>0.52</v>
      </c>
      <c r="C124">
        <v>0.08</v>
      </c>
      <c r="D124">
        <v>0.33</v>
      </c>
      <c r="E124">
        <v>7.0000000000000007E-2</v>
      </c>
      <c r="F124">
        <v>0.09</v>
      </c>
      <c r="G124" t="s">
        <v>23</v>
      </c>
      <c r="H124">
        <f t="shared" si="29"/>
        <v>0.1303</v>
      </c>
      <c r="I124">
        <f t="shared" si="29"/>
        <v>7.9600000000000004E-2</v>
      </c>
      <c r="J124">
        <f t="shared" si="29"/>
        <v>0.1065</v>
      </c>
      <c r="K124">
        <f t="shared" si="29"/>
        <v>0.15160000000000001</v>
      </c>
      <c r="L124" s="47">
        <f t="shared" si="30"/>
        <v>7.9600000000000004E-2</v>
      </c>
      <c r="M124" t="str">
        <f t="shared" si="31"/>
        <v>Low</v>
      </c>
      <c r="N124">
        <f t="shared" si="32"/>
        <v>0</v>
      </c>
      <c r="O124">
        <f t="shared" si="53"/>
        <v>0.57779999999999998</v>
      </c>
      <c r="P124">
        <f t="shared" si="53"/>
        <v>8.8900000000000007E-2</v>
      </c>
      <c r="Q124">
        <f t="shared" si="53"/>
        <v>0.35560000000000003</v>
      </c>
      <c r="R124">
        <f t="shared" si="53"/>
        <v>7.0699999999999999E-2</v>
      </c>
      <c r="S124">
        <f t="shared" si="53"/>
        <v>8.1600000000000006E-2</v>
      </c>
      <c r="U124" s="37">
        <f t="shared" si="54"/>
        <v>0.2676</v>
      </c>
      <c r="V124" s="37">
        <f t="shared" si="54"/>
        <v>0.8367</v>
      </c>
      <c r="W124" s="37">
        <f t="shared" si="54"/>
        <v>0.47539999999999999</v>
      </c>
      <c r="X124" s="37">
        <f t="shared" si="54"/>
        <v>0.8679</v>
      </c>
      <c r="Y124" s="37">
        <f t="shared" si="54"/>
        <v>0.84909999999999997</v>
      </c>
      <c r="AA124" s="37">
        <f t="shared" si="33"/>
        <v>0.25380000000000003</v>
      </c>
      <c r="AB124" s="37">
        <f t="shared" si="34"/>
        <v>0.1055</v>
      </c>
      <c r="AC124" s="37">
        <f t="shared" si="35"/>
        <v>9.5999999999999992E-3</v>
      </c>
      <c r="AD124" s="37">
        <f t="shared" si="36"/>
        <v>0.27350000000000002</v>
      </c>
      <c r="AE124" s="37">
        <f t="shared" si="37"/>
        <v>9.2999999999999992E-3</v>
      </c>
      <c r="AG124" s="38">
        <f t="shared" si="38"/>
        <v>0.2399</v>
      </c>
      <c r="AH124" s="38">
        <f t="shared" si="39"/>
        <v>0.2351</v>
      </c>
      <c r="AI124" s="38">
        <f t="shared" si="40"/>
        <v>6.9800000000000001E-2</v>
      </c>
      <c r="AJ124" s="38">
        <f t="shared" si="41"/>
        <v>0.4012</v>
      </c>
      <c r="AK124" s="38">
        <f t="shared" si="42"/>
        <v>0.15040000000000001</v>
      </c>
      <c r="AM124" s="38">
        <f t="shared" si="43"/>
        <v>0.1658</v>
      </c>
      <c r="AN124" s="38">
        <f t="shared" si="44"/>
        <v>0.26740000000000003</v>
      </c>
      <c r="AO124" s="38">
        <f t="shared" si="45"/>
        <v>0.14360000000000001</v>
      </c>
      <c r="AP124" s="38">
        <f t="shared" si="46"/>
        <v>0.26150000000000001</v>
      </c>
      <c r="AQ124" s="38">
        <f t="shared" si="47"/>
        <v>0.4299</v>
      </c>
      <c r="AR124" s="38"/>
      <c r="AS124" s="38">
        <f t="shared" si="48"/>
        <v>0.14360000000000001</v>
      </c>
      <c r="AT124" s="38">
        <f t="shared" si="49"/>
        <v>0.32190000000000002</v>
      </c>
      <c r="AU124" s="38">
        <f t="shared" si="50"/>
        <v>0.13980000000000001</v>
      </c>
      <c r="AV124" s="38">
        <f t="shared" si="51"/>
        <v>0.41060000000000002</v>
      </c>
      <c r="AW124" s="38">
        <f t="shared" si="52"/>
        <v>0.65990000000000004</v>
      </c>
    </row>
    <row r="125" spans="2:49" ht="15.75" x14ac:dyDescent="0.25">
      <c r="B125">
        <v>0.62</v>
      </c>
      <c r="C125">
        <v>0.12</v>
      </c>
      <c r="D125">
        <v>0.36</v>
      </c>
      <c r="E125">
        <v>0.36</v>
      </c>
      <c r="F125">
        <v>0.32</v>
      </c>
      <c r="G125" t="s">
        <v>21</v>
      </c>
      <c r="H125">
        <f t="shared" si="29"/>
        <v>0.1328</v>
      </c>
      <c r="I125">
        <f t="shared" si="29"/>
        <v>6.0299999999999999E-2</v>
      </c>
      <c r="J125">
        <f t="shared" si="29"/>
        <v>0.1176</v>
      </c>
      <c r="K125">
        <f t="shared" si="29"/>
        <v>0.1517</v>
      </c>
      <c r="L125" s="47">
        <f t="shared" si="30"/>
        <v>6.0299999999999999E-2</v>
      </c>
      <c r="M125" t="str">
        <f t="shared" si="31"/>
        <v>Low</v>
      </c>
      <c r="N125">
        <f t="shared" si="32"/>
        <v>1</v>
      </c>
      <c r="O125">
        <f t="shared" si="53"/>
        <v>0.68889999999999996</v>
      </c>
      <c r="P125">
        <f t="shared" si="53"/>
        <v>0.1333</v>
      </c>
      <c r="Q125">
        <f t="shared" si="53"/>
        <v>0.38890000000000002</v>
      </c>
      <c r="R125">
        <f t="shared" si="53"/>
        <v>0.36359999999999998</v>
      </c>
      <c r="S125">
        <f t="shared" si="53"/>
        <v>0.31630000000000003</v>
      </c>
      <c r="U125" s="37">
        <f t="shared" si="54"/>
        <v>0.1842</v>
      </c>
      <c r="V125" s="37">
        <f t="shared" si="54"/>
        <v>0.76480000000000004</v>
      </c>
      <c r="W125" s="37">
        <f t="shared" si="54"/>
        <v>0.44</v>
      </c>
      <c r="X125" s="37">
        <f t="shared" si="54"/>
        <v>0.4667</v>
      </c>
      <c r="Y125" s="37">
        <f t="shared" si="54"/>
        <v>0.51939999999999997</v>
      </c>
      <c r="AA125" s="37">
        <f t="shared" si="33"/>
        <v>0.3624</v>
      </c>
      <c r="AB125" s="37">
        <f t="shared" si="34"/>
        <v>6.2E-2</v>
      </c>
      <c r="AC125" s="37">
        <f t="shared" si="35"/>
        <v>2.12E-2</v>
      </c>
      <c r="AD125" s="37">
        <f t="shared" si="36"/>
        <v>4.3E-3</v>
      </c>
      <c r="AE125" s="37">
        <f t="shared" si="37"/>
        <v>0.21390000000000001</v>
      </c>
      <c r="AG125" s="38">
        <f t="shared" si="38"/>
        <v>0.34849999999999998</v>
      </c>
      <c r="AH125" s="38">
        <f t="shared" si="39"/>
        <v>0.19170000000000001</v>
      </c>
      <c r="AI125" s="38">
        <f t="shared" si="40"/>
        <v>3.9E-2</v>
      </c>
      <c r="AJ125" s="38">
        <f t="shared" si="41"/>
        <v>0.124</v>
      </c>
      <c r="AK125" s="38">
        <f t="shared" si="42"/>
        <v>7.2900000000000006E-2</v>
      </c>
      <c r="AM125" s="38">
        <f t="shared" si="43"/>
        <v>0.27439999999999998</v>
      </c>
      <c r="AN125" s="38">
        <f t="shared" si="44"/>
        <v>0.224</v>
      </c>
      <c r="AO125" s="38">
        <f t="shared" si="45"/>
        <v>0.1128</v>
      </c>
      <c r="AP125" s="38">
        <f t="shared" si="46"/>
        <v>1.6299999999999999E-2</v>
      </c>
      <c r="AQ125" s="38">
        <f t="shared" si="47"/>
        <v>0.20730000000000001</v>
      </c>
      <c r="AR125" s="38"/>
      <c r="AS125" s="38">
        <f t="shared" si="48"/>
        <v>0.252</v>
      </c>
      <c r="AT125" s="38">
        <f t="shared" si="49"/>
        <v>0.27860000000000001</v>
      </c>
      <c r="AU125" s="38">
        <f t="shared" si="50"/>
        <v>0.109</v>
      </c>
      <c r="AV125" s="38">
        <f t="shared" si="51"/>
        <v>0.13339999999999999</v>
      </c>
      <c r="AW125" s="38">
        <f t="shared" si="52"/>
        <v>0.43780000000000002</v>
      </c>
    </row>
    <row r="126" spans="2:49" ht="15.75" x14ac:dyDescent="0.25">
      <c r="B126">
        <v>0.68</v>
      </c>
      <c r="C126">
        <v>0.15</v>
      </c>
      <c r="D126">
        <v>0.57999999999999996</v>
      </c>
      <c r="E126">
        <v>0.35</v>
      </c>
      <c r="F126">
        <v>0.6</v>
      </c>
      <c r="G126" t="s">
        <v>24</v>
      </c>
      <c r="H126">
        <f t="shared" si="29"/>
        <v>0.23960000000000001</v>
      </c>
      <c r="I126">
        <f t="shared" si="29"/>
        <v>0.1535</v>
      </c>
      <c r="J126">
        <f t="shared" si="29"/>
        <v>0.23080000000000001</v>
      </c>
      <c r="K126">
        <f t="shared" si="29"/>
        <v>0.21229999999999999</v>
      </c>
      <c r="L126" s="47">
        <f t="shared" si="30"/>
        <v>0.1535</v>
      </c>
      <c r="M126" t="str">
        <f t="shared" si="31"/>
        <v>Low</v>
      </c>
      <c r="N126">
        <f t="shared" si="32"/>
        <v>0</v>
      </c>
      <c r="O126">
        <f t="shared" si="53"/>
        <v>0.75560000000000005</v>
      </c>
      <c r="P126">
        <f t="shared" si="53"/>
        <v>0.16669999999999999</v>
      </c>
      <c r="Q126">
        <f t="shared" si="53"/>
        <v>0.63329999999999997</v>
      </c>
      <c r="R126">
        <f t="shared" si="53"/>
        <v>0.35349999999999998</v>
      </c>
      <c r="S126">
        <f t="shared" si="53"/>
        <v>0.60199999999999998</v>
      </c>
      <c r="U126" s="37">
        <f t="shared" si="54"/>
        <v>0.13919999999999999</v>
      </c>
      <c r="V126" s="37">
        <f t="shared" si="54"/>
        <v>0.71419999999999995</v>
      </c>
      <c r="W126" s="37">
        <f t="shared" si="54"/>
        <v>0.22450000000000001</v>
      </c>
      <c r="X126" s="37">
        <f t="shared" si="54"/>
        <v>0.47770000000000001</v>
      </c>
      <c r="Y126" s="37">
        <f t="shared" si="54"/>
        <v>0.24840000000000001</v>
      </c>
      <c r="AA126" s="37">
        <f t="shared" si="33"/>
        <v>0.43030000000000002</v>
      </c>
      <c r="AB126" s="37">
        <f t="shared" si="34"/>
        <v>2.98E-2</v>
      </c>
      <c r="AC126" s="37">
        <f t="shared" si="35"/>
        <v>0.25190000000000001</v>
      </c>
      <c r="AD126" s="37">
        <f t="shared" si="36"/>
        <v>5.1000000000000004E-3</v>
      </c>
      <c r="AE126" s="37">
        <f t="shared" si="37"/>
        <v>0.48070000000000002</v>
      </c>
      <c r="AG126" s="38">
        <f t="shared" si="38"/>
        <v>0.41639999999999999</v>
      </c>
      <c r="AH126" s="38">
        <f t="shared" si="39"/>
        <v>0.1595</v>
      </c>
      <c r="AI126" s="38">
        <f t="shared" si="40"/>
        <v>0.19159999999999999</v>
      </c>
      <c r="AJ126" s="38">
        <f t="shared" si="41"/>
        <v>0.1333</v>
      </c>
      <c r="AK126" s="38">
        <f t="shared" si="42"/>
        <v>0.34029999999999999</v>
      </c>
      <c r="AM126" s="38">
        <f t="shared" si="43"/>
        <v>0.34210000000000002</v>
      </c>
      <c r="AN126" s="38">
        <f t="shared" si="44"/>
        <v>0.19189999999999999</v>
      </c>
      <c r="AO126" s="38">
        <f t="shared" si="45"/>
        <v>0.1178</v>
      </c>
      <c r="AP126" s="38">
        <f t="shared" si="46"/>
        <v>6.8999999999999999E-3</v>
      </c>
      <c r="AQ126" s="38">
        <f t="shared" si="47"/>
        <v>6.0100000000000001E-2</v>
      </c>
      <c r="AR126" s="38"/>
      <c r="AS126" s="38">
        <f t="shared" si="48"/>
        <v>0.31969999999999998</v>
      </c>
      <c r="AT126" s="38">
        <f t="shared" si="49"/>
        <v>0.24640000000000001</v>
      </c>
      <c r="AU126" s="38">
        <f t="shared" si="50"/>
        <v>0.1216</v>
      </c>
      <c r="AV126" s="38">
        <f t="shared" si="51"/>
        <v>0.14269999999999999</v>
      </c>
      <c r="AW126" s="38">
        <f t="shared" si="52"/>
        <v>0.16900000000000001</v>
      </c>
    </row>
    <row r="127" spans="2:49" ht="15.75" x14ac:dyDescent="0.25">
      <c r="B127">
        <v>0.54</v>
      </c>
      <c r="C127">
        <v>0.25</v>
      </c>
      <c r="D127">
        <v>7.0000000000000007E-2</v>
      </c>
      <c r="E127">
        <v>0.09</v>
      </c>
      <c r="F127">
        <v>0.11</v>
      </c>
      <c r="G127" t="s">
        <v>23</v>
      </c>
      <c r="H127">
        <f t="shared" si="29"/>
        <v>0.17960000000000001</v>
      </c>
      <c r="I127">
        <f t="shared" si="29"/>
        <v>0.1246</v>
      </c>
      <c r="J127">
        <f t="shared" si="29"/>
        <v>0.16189999999999999</v>
      </c>
      <c r="K127">
        <f t="shared" si="29"/>
        <v>0.11609999999999999</v>
      </c>
      <c r="L127" s="47">
        <f t="shared" si="30"/>
        <v>0.11609999999999999</v>
      </c>
      <c r="M127" t="str">
        <f t="shared" si="31"/>
        <v>High</v>
      </c>
      <c r="N127">
        <f t="shared" si="32"/>
        <v>0</v>
      </c>
      <c r="O127">
        <f t="shared" si="53"/>
        <v>0.6</v>
      </c>
      <c r="P127">
        <f t="shared" si="53"/>
        <v>0.27779999999999999</v>
      </c>
      <c r="Q127">
        <f t="shared" si="53"/>
        <v>6.6699999999999995E-2</v>
      </c>
      <c r="R127">
        <f t="shared" si="53"/>
        <v>9.0899999999999995E-2</v>
      </c>
      <c r="S127">
        <f t="shared" si="53"/>
        <v>0.10199999999999999</v>
      </c>
      <c r="U127" s="37">
        <f t="shared" si="54"/>
        <v>0.25</v>
      </c>
      <c r="V127" s="37">
        <f t="shared" si="54"/>
        <v>0.56520000000000004</v>
      </c>
      <c r="W127" s="37">
        <f t="shared" si="54"/>
        <v>0.87490000000000001</v>
      </c>
      <c r="X127" s="37">
        <f t="shared" si="54"/>
        <v>0.83330000000000004</v>
      </c>
      <c r="Y127" s="37">
        <f t="shared" si="54"/>
        <v>0.81489999999999996</v>
      </c>
      <c r="AA127" s="37">
        <f t="shared" si="33"/>
        <v>0.27510000000000001</v>
      </c>
      <c r="AB127" s="37">
        <f t="shared" si="34"/>
        <v>7.4800000000000005E-2</v>
      </c>
      <c r="AC127" s="37">
        <f t="shared" si="35"/>
        <v>0.28389999999999999</v>
      </c>
      <c r="AD127" s="37">
        <f t="shared" si="36"/>
        <v>0.25340000000000001</v>
      </c>
      <c r="AE127" s="37">
        <f t="shared" si="37"/>
        <v>1.09E-2</v>
      </c>
      <c r="AG127" s="38">
        <f t="shared" si="38"/>
        <v>0.26119999999999999</v>
      </c>
      <c r="AH127" s="38">
        <f t="shared" si="39"/>
        <v>5.4899999999999997E-2</v>
      </c>
      <c r="AI127" s="38">
        <f t="shared" si="40"/>
        <v>0.34389999999999998</v>
      </c>
      <c r="AJ127" s="38">
        <f t="shared" si="41"/>
        <v>0.38129999999999997</v>
      </c>
      <c r="AK127" s="38">
        <f t="shared" si="42"/>
        <v>0.13020000000000001</v>
      </c>
      <c r="AM127" s="38">
        <f t="shared" si="43"/>
        <v>0.18720000000000001</v>
      </c>
      <c r="AN127" s="38">
        <f t="shared" si="44"/>
        <v>8.7300000000000003E-2</v>
      </c>
      <c r="AO127" s="38">
        <f t="shared" si="45"/>
        <v>0.41739999999999999</v>
      </c>
      <c r="AP127" s="38">
        <f t="shared" si="46"/>
        <v>0.2414</v>
      </c>
      <c r="AQ127" s="38">
        <f t="shared" si="47"/>
        <v>0.40989999999999999</v>
      </c>
      <c r="AR127" s="38"/>
      <c r="AS127" s="38">
        <f t="shared" si="48"/>
        <v>0.16489999999999999</v>
      </c>
      <c r="AT127" s="38">
        <f t="shared" si="49"/>
        <v>0.1419</v>
      </c>
      <c r="AU127" s="38">
        <f t="shared" si="50"/>
        <v>0.41370000000000001</v>
      </c>
      <c r="AV127" s="38">
        <f t="shared" si="51"/>
        <v>0.3906</v>
      </c>
      <c r="AW127" s="38">
        <f t="shared" si="52"/>
        <v>0.64</v>
      </c>
    </row>
    <row r="128" spans="2:49" ht="15.75" x14ac:dyDescent="0.25">
      <c r="B128">
        <v>0.9</v>
      </c>
      <c r="C128">
        <v>0.31</v>
      </c>
      <c r="D128">
        <v>0.24</v>
      </c>
      <c r="E128">
        <v>0.3</v>
      </c>
      <c r="F128">
        <v>0.97</v>
      </c>
      <c r="G128" t="s">
        <v>20</v>
      </c>
      <c r="H128">
        <f t="shared" si="29"/>
        <v>0.3765</v>
      </c>
      <c r="I128">
        <f t="shared" si="29"/>
        <v>0.23519999999999999</v>
      </c>
      <c r="J128">
        <f t="shared" si="29"/>
        <v>0.34639999999999999</v>
      </c>
      <c r="K128">
        <f t="shared" si="29"/>
        <v>0.32719999999999999</v>
      </c>
      <c r="L128" s="47">
        <f t="shared" si="30"/>
        <v>0.23519999999999999</v>
      </c>
      <c r="M128" t="str">
        <f>IF(L128=H128,"Very Low",IF(L128=I128,"Low",IF(L128=J128,"Middle","High")))</f>
        <v>Low</v>
      </c>
      <c r="N128">
        <f t="shared" si="32"/>
        <v>0</v>
      </c>
      <c r="O128">
        <f t="shared" si="53"/>
        <v>1</v>
      </c>
      <c r="P128">
        <f t="shared" si="53"/>
        <v>0.34439999999999998</v>
      </c>
      <c r="Q128">
        <f t="shared" si="53"/>
        <v>0.25559999999999999</v>
      </c>
      <c r="R128">
        <f t="shared" si="53"/>
        <v>0.30299999999999999</v>
      </c>
      <c r="S128">
        <f t="shared" si="53"/>
        <v>0.97960000000000003</v>
      </c>
      <c r="U128" s="37">
        <f t="shared" si="54"/>
        <v>0</v>
      </c>
      <c r="V128" s="37">
        <f t="shared" si="54"/>
        <v>0.48770000000000002</v>
      </c>
      <c r="W128" s="37">
        <f t="shared" si="54"/>
        <v>0.59289999999999998</v>
      </c>
      <c r="X128" s="37">
        <f t="shared" si="54"/>
        <v>0.53490000000000004</v>
      </c>
      <c r="Y128" s="37">
        <f t="shared" si="54"/>
        <v>1.03E-2</v>
      </c>
      <c r="AA128" s="37">
        <f t="shared" si="33"/>
        <v>0.70640000000000003</v>
      </c>
      <c r="AB128" s="37">
        <f t="shared" si="34"/>
        <v>0.13650000000000001</v>
      </c>
      <c r="AC128" s="37">
        <f t="shared" si="35"/>
        <v>0.10249999999999999</v>
      </c>
      <c r="AD128" s="37">
        <f t="shared" si="36"/>
        <v>5.1799999999999999E-2</v>
      </c>
      <c r="AE128" s="37">
        <f t="shared" si="37"/>
        <v>0.88529999999999998</v>
      </c>
      <c r="AG128" s="38">
        <f t="shared" si="38"/>
        <v>0.69220000000000004</v>
      </c>
      <c r="AH128" s="38">
        <f t="shared" si="39"/>
        <v>6.7999999999999996E-3</v>
      </c>
      <c r="AI128" s="38">
        <f t="shared" si="40"/>
        <v>0.16259999999999999</v>
      </c>
      <c r="AJ128" s="38">
        <f t="shared" si="41"/>
        <v>0.18</v>
      </c>
      <c r="AK128" s="38">
        <f t="shared" si="42"/>
        <v>0.74539999999999995</v>
      </c>
      <c r="AM128" s="38">
        <f t="shared" si="43"/>
        <v>0.61619999999999997</v>
      </c>
      <c r="AN128" s="38">
        <f t="shared" si="44"/>
        <v>2.5600000000000001E-2</v>
      </c>
      <c r="AO128" s="38">
        <f t="shared" si="45"/>
        <v>0.23630000000000001</v>
      </c>
      <c r="AP128" s="38">
        <f t="shared" si="46"/>
        <v>3.9800000000000002E-2</v>
      </c>
      <c r="AQ128" s="38">
        <f t="shared" si="47"/>
        <v>0.45839999999999997</v>
      </c>
      <c r="AR128" s="38"/>
      <c r="AS128" s="38">
        <f t="shared" si="48"/>
        <v>0.59319999999999995</v>
      </c>
      <c r="AT128" s="38">
        <f t="shared" si="49"/>
        <v>8.0199999999999994E-2</v>
      </c>
      <c r="AU128" s="38">
        <f t="shared" si="50"/>
        <v>0.2326</v>
      </c>
      <c r="AV128" s="38">
        <f t="shared" si="51"/>
        <v>0.18940000000000001</v>
      </c>
      <c r="AW128" s="38">
        <f t="shared" si="52"/>
        <v>0.22389999999999999</v>
      </c>
    </row>
    <row r="129" spans="2:49" ht="15.75" x14ac:dyDescent="0.25">
      <c r="B129">
        <v>0.56000000000000005</v>
      </c>
      <c r="C129">
        <v>0.27</v>
      </c>
      <c r="D129">
        <v>0.11</v>
      </c>
      <c r="E129">
        <v>0.59</v>
      </c>
      <c r="F129">
        <v>0.22</v>
      </c>
      <c r="G129" t="s">
        <v>21</v>
      </c>
      <c r="H129">
        <f t="shared" si="29"/>
        <v>0.1946</v>
      </c>
      <c r="I129">
        <f t="shared" si="29"/>
        <v>0.1353</v>
      </c>
      <c r="J129">
        <f t="shared" si="29"/>
        <v>0.17269999999999999</v>
      </c>
      <c r="K129">
        <f t="shared" si="29"/>
        <v>0.13159999999999999</v>
      </c>
      <c r="L129" s="47">
        <f t="shared" si="30"/>
        <v>0.13159999999999999</v>
      </c>
      <c r="M129" t="str">
        <f>IF(L129=H129,"Very Low",IF(L129=I129,"Low",IF(L129=J129,"Middle","High")))</f>
        <v>High</v>
      </c>
      <c r="N129">
        <f t="shared" si="32"/>
        <v>0</v>
      </c>
      <c r="O129">
        <f t="shared" si="53"/>
        <v>0.62219999999999998</v>
      </c>
      <c r="P129">
        <f t="shared" si="53"/>
        <v>0.3</v>
      </c>
      <c r="Q129">
        <f t="shared" si="53"/>
        <v>0.1111</v>
      </c>
      <c r="R129">
        <f t="shared" si="53"/>
        <v>0.59599999999999997</v>
      </c>
      <c r="S129">
        <f t="shared" si="53"/>
        <v>0.21429999999999999</v>
      </c>
      <c r="U129" s="37">
        <f t="shared" si="54"/>
        <v>0.2329</v>
      </c>
      <c r="V129" s="37">
        <f t="shared" si="54"/>
        <v>0.53849999999999998</v>
      </c>
      <c r="W129" s="37">
        <f t="shared" si="54"/>
        <v>0.8</v>
      </c>
      <c r="X129" s="37">
        <f t="shared" si="54"/>
        <v>0.25309999999999999</v>
      </c>
      <c r="Y129" s="37">
        <f t="shared" si="54"/>
        <v>0.64700000000000002</v>
      </c>
      <c r="AA129" s="37">
        <f t="shared" si="33"/>
        <v>0.29659999999999997</v>
      </c>
      <c r="AB129" s="37">
        <f t="shared" si="34"/>
        <v>9.5399999999999999E-2</v>
      </c>
      <c r="AC129" s="37">
        <f t="shared" si="35"/>
        <v>0.24</v>
      </c>
      <c r="AD129" s="37">
        <f t="shared" si="36"/>
        <v>0.22220000000000001</v>
      </c>
      <c r="AE129" s="37">
        <f t="shared" si="37"/>
        <v>0.1188</v>
      </c>
      <c r="AG129" s="38">
        <f t="shared" si="38"/>
        <v>0.28270000000000001</v>
      </c>
      <c r="AH129" s="38">
        <f t="shared" si="39"/>
        <v>3.4299999999999997E-2</v>
      </c>
      <c r="AI129" s="38">
        <f t="shared" si="40"/>
        <v>0.30009999999999998</v>
      </c>
      <c r="AJ129" s="38">
        <f t="shared" si="41"/>
        <v>9.3899999999999997E-2</v>
      </c>
      <c r="AK129" s="38">
        <f t="shared" si="42"/>
        <v>2.23E-2</v>
      </c>
      <c r="AM129" s="38">
        <f t="shared" si="43"/>
        <v>0.2087</v>
      </c>
      <c r="AN129" s="38">
        <f t="shared" si="44"/>
        <v>6.6699999999999995E-2</v>
      </c>
      <c r="AO129" s="38">
        <f t="shared" si="45"/>
        <v>0.37369999999999998</v>
      </c>
      <c r="AP129" s="38">
        <f t="shared" si="46"/>
        <v>0.23419999999999999</v>
      </c>
      <c r="AQ129" s="38">
        <f t="shared" si="47"/>
        <v>0.3024</v>
      </c>
      <c r="AR129" s="38"/>
      <c r="AS129" s="38">
        <f t="shared" si="48"/>
        <v>0.18640000000000001</v>
      </c>
      <c r="AT129" s="38">
        <f t="shared" si="49"/>
        <v>0.12130000000000001</v>
      </c>
      <c r="AU129" s="38">
        <f t="shared" si="50"/>
        <v>0.36990000000000001</v>
      </c>
      <c r="AV129" s="38">
        <f t="shared" si="51"/>
        <v>8.4500000000000006E-2</v>
      </c>
      <c r="AW129" s="38">
        <f t="shared" si="52"/>
        <v>0.53300000000000003</v>
      </c>
    </row>
    <row r="130" spans="2:49" ht="15.75" x14ac:dyDescent="0.25">
      <c r="B130">
        <v>0.85</v>
      </c>
      <c r="C130">
        <v>0.32</v>
      </c>
      <c r="D130">
        <v>0.22</v>
      </c>
      <c r="E130">
        <v>0.87</v>
      </c>
      <c r="F130">
        <v>0.79</v>
      </c>
      <c r="G130" t="s">
        <v>20</v>
      </c>
      <c r="H130">
        <f t="shared" si="29"/>
        <v>0.41970000000000002</v>
      </c>
      <c r="I130">
        <f t="shared" si="29"/>
        <v>0.29199999999999998</v>
      </c>
      <c r="J130">
        <f t="shared" si="29"/>
        <v>0.38750000000000001</v>
      </c>
      <c r="K130">
        <f t="shared" si="29"/>
        <v>0.36630000000000001</v>
      </c>
      <c r="L130" s="47">
        <f t="shared" si="30"/>
        <v>0.29199999999999998</v>
      </c>
      <c r="M130" t="str">
        <f>IF(L130=H130,"Very Low",IF(L130=I130,"Low",IF(L130=J130,"Middle","High")))</f>
        <v>Low</v>
      </c>
      <c r="N130">
        <f t="shared" si="32"/>
        <v>0</v>
      </c>
      <c r="O130">
        <f t="shared" si="53"/>
        <v>0.94440000000000002</v>
      </c>
      <c r="P130">
        <f t="shared" si="53"/>
        <v>0.35560000000000003</v>
      </c>
      <c r="Q130">
        <f t="shared" si="53"/>
        <v>0.23330000000000001</v>
      </c>
      <c r="R130">
        <f t="shared" si="53"/>
        <v>0.87880000000000003</v>
      </c>
      <c r="S130">
        <f t="shared" si="53"/>
        <v>0.79590000000000005</v>
      </c>
      <c r="U130" s="37">
        <f t="shared" si="54"/>
        <v>2.86E-2</v>
      </c>
      <c r="V130" s="37">
        <f t="shared" si="54"/>
        <v>0.47539999999999999</v>
      </c>
      <c r="W130" s="37">
        <f t="shared" si="54"/>
        <v>0.62170000000000003</v>
      </c>
      <c r="X130" s="37">
        <f t="shared" si="54"/>
        <v>6.4500000000000002E-2</v>
      </c>
      <c r="Y130" s="37">
        <f t="shared" si="54"/>
        <v>0.11360000000000001</v>
      </c>
      <c r="AA130" s="37">
        <f t="shared" si="33"/>
        <v>0.63890000000000002</v>
      </c>
      <c r="AB130" s="37">
        <f t="shared" si="34"/>
        <v>0.1469</v>
      </c>
      <c r="AC130" s="37">
        <f t="shared" si="35"/>
        <v>0.12330000000000001</v>
      </c>
      <c r="AD130" s="37">
        <f t="shared" si="36"/>
        <v>0.51359999999999995</v>
      </c>
      <c r="AE130" s="37">
        <f t="shared" si="37"/>
        <v>0.67600000000000005</v>
      </c>
      <c r="AG130" s="38">
        <f t="shared" si="38"/>
        <v>0.62480000000000002</v>
      </c>
      <c r="AH130" s="38">
        <f t="shared" si="39"/>
        <v>1.72E-2</v>
      </c>
      <c r="AI130" s="38">
        <f t="shared" si="40"/>
        <v>0.1835</v>
      </c>
      <c r="AJ130" s="38">
        <f t="shared" si="41"/>
        <v>0.3836</v>
      </c>
      <c r="AK130" s="38">
        <f t="shared" si="42"/>
        <v>0.53610000000000002</v>
      </c>
      <c r="AM130" s="38">
        <f t="shared" si="43"/>
        <v>0.5494</v>
      </c>
      <c r="AN130" s="38">
        <f t="shared" si="44"/>
        <v>1.52E-2</v>
      </c>
      <c r="AO130" s="38">
        <f t="shared" si="45"/>
        <v>0.25719999999999998</v>
      </c>
      <c r="AP130" s="38">
        <f t="shared" si="46"/>
        <v>0.52580000000000005</v>
      </c>
      <c r="AQ130" s="38">
        <f t="shared" si="47"/>
        <v>0.25440000000000002</v>
      </c>
      <c r="AR130" s="38"/>
      <c r="AS130" s="38">
        <f t="shared" si="48"/>
        <v>0.52659999999999996</v>
      </c>
      <c r="AT130" s="38">
        <f t="shared" si="49"/>
        <v>6.9800000000000001E-2</v>
      </c>
      <c r="AU130" s="38">
        <f t="shared" si="50"/>
        <v>0.25340000000000001</v>
      </c>
      <c r="AV130" s="38">
        <f t="shared" si="51"/>
        <v>0.374</v>
      </c>
      <c r="AW130" s="38">
        <f t="shared" si="52"/>
        <v>2.47E-2</v>
      </c>
    </row>
    <row r="131" spans="2:49" ht="15.75" x14ac:dyDescent="0.25">
      <c r="B131">
        <v>0.52</v>
      </c>
      <c r="C131">
        <v>0.28000000000000003</v>
      </c>
      <c r="D131">
        <v>0.32</v>
      </c>
      <c r="E131">
        <v>0.1</v>
      </c>
      <c r="F131">
        <v>0.1</v>
      </c>
      <c r="G131" t="s">
        <v>23</v>
      </c>
      <c r="H131">
        <f t="shared" si="29"/>
        <v>0.12479999999999999</v>
      </c>
      <c r="I131">
        <f t="shared" si="29"/>
        <v>7.3999999999999996E-2</v>
      </c>
      <c r="J131">
        <f t="shared" si="29"/>
        <v>0.1008</v>
      </c>
      <c r="K131">
        <f t="shared" ref="K131:K147" si="55">ROUND(SUMPRODUCT($B$1:$F$1,AD131:AH131),4)</f>
        <v>0.1016</v>
      </c>
      <c r="L131" s="47">
        <f t="shared" si="30"/>
        <v>7.3999999999999996E-2</v>
      </c>
      <c r="M131" t="str">
        <f>IF(L131=H131,"Very Low",IF(L131=I131,"Low",IF(L131=J131,"Middle","High")))</f>
        <v>Low</v>
      </c>
      <c r="N131">
        <f t="shared" si="32"/>
        <v>0</v>
      </c>
      <c r="O131">
        <f t="shared" si="53"/>
        <v>0.57779999999999998</v>
      </c>
      <c r="P131">
        <f t="shared" si="53"/>
        <v>0.31109999999999999</v>
      </c>
      <c r="Q131">
        <f t="shared" si="53"/>
        <v>0.34439999999999998</v>
      </c>
      <c r="R131">
        <f t="shared" si="53"/>
        <v>0.10100000000000001</v>
      </c>
      <c r="S131">
        <f t="shared" si="53"/>
        <v>9.1800000000000007E-2</v>
      </c>
      <c r="U131" s="37">
        <f t="shared" si="54"/>
        <v>0.2676</v>
      </c>
      <c r="V131" s="37">
        <f t="shared" si="54"/>
        <v>0.52539999999999998</v>
      </c>
      <c r="W131" s="37">
        <f t="shared" si="54"/>
        <v>0.48770000000000002</v>
      </c>
      <c r="X131" s="37">
        <f t="shared" si="54"/>
        <v>0.8165</v>
      </c>
      <c r="Y131" s="37">
        <f t="shared" si="54"/>
        <v>0.83179999999999998</v>
      </c>
      <c r="AA131" s="37">
        <f t="shared" si="33"/>
        <v>0.25380000000000003</v>
      </c>
      <c r="AB131" s="37">
        <f t="shared" si="34"/>
        <v>0.10580000000000001</v>
      </c>
      <c r="AC131" s="37">
        <f t="shared" si="35"/>
        <v>0.02</v>
      </c>
      <c r="AD131" s="37">
        <f t="shared" si="36"/>
        <v>0.24340000000000001</v>
      </c>
      <c r="AE131" s="37">
        <f t="shared" si="37"/>
        <v>8.0000000000000004E-4</v>
      </c>
      <c r="AG131" s="38">
        <f t="shared" si="38"/>
        <v>0.2399</v>
      </c>
      <c r="AH131" s="38">
        <f t="shared" si="39"/>
        <v>2.4E-2</v>
      </c>
      <c r="AI131" s="38">
        <f t="shared" si="40"/>
        <v>8.0199999999999994E-2</v>
      </c>
      <c r="AJ131" s="38">
        <f t="shared" si="41"/>
        <v>0.37130000000000002</v>
      </c>
      <c r="AK131" s="38">
        <f t="shared" si="42"/>
        <v>0.14030000000000001</v>
      </c>
      <c r="AM131" s="38">
        <f t="shared" si="43"/>
        <v>0.1658</v>
      </c>
      <c r="AN131" s="38">
        <f t="shared" si="44"/>
        <v>5.6399999999999999E-2</v>
      </c>
      <c r="AO131" s="38">
        <f t="shared" si="45"/>
        <v>0.15390000000000001</v>
      </c>
      <c r="AP131" s="38">
        <f t="shared" si="46"/>
        <v>0.23150000000000001</v>
      </c>
      <c r="AQ131" s="38">
        <f t="shared" si="47"/>
        <v>0.41980000000000001</v>
      </c>
      <c r="AR131" s="38"/>
      <c r="AS131" s="38">
        <f t="shared" si="48"/>
        <v>0.14360000000000001</v>
      </c>
      <c r="AT131" s="38">
        <f t="shared" si="49"/>
        <v>0.111</v>
      </c>
      <c r="AU131" s="38">
        <f t="shared" si="50"/>
        <v>0.1502</v>
      </c>
      <c r="AV131" s="38">
        <f t="shared" si="51"/>
        <v>0.38069999999999998</v>
      </c>
      <c r="AW131" s="38">
        <f t="shared" si="52"/>
        <v>0.64990000000000003</v>
      </c>
    </row>
    <row r="132" spans="2:49" ht="15.75" x14ac:dyDescent="0.25">
      <c r="B132">
        <v>0.78</v>
      </c>
      <c r="C132">
        <v>0.47</v>
      </c>
      <c r="D132">
        <v>0.24</v>
      </c>
      <c r="E132">
        <v>0.3</v>
      </c>
      <c r="F132">
        <v>0.93</v>
      </c>
      <c r="G132" t="s">
        <v>20</v>
      </c>
      <c r="H132">
        <f t="shared" ref="H132:J147" si="56">ROUND(SUMPRODUCT($B$1:$F$1,AA132:AE132),4)</f>
        <v>0.36830000000000002</v>
      </c>
      <c r="I132">
        <f t="shared" si="56"/>
        <v>0.25840000000000002</v>
      </c>
      <c r="J132">
        <f t="shared" si="56"/>
        <v>0.30520000000000003</v>
      </c>
      <c r="K132">
        <f t="shared" si="55"/>
        <v>0.31909999999999999</v>
      </c>
      <c r="L132" s="47">
        <f t="shared" ref="L132:L147" si="57">MIN(H132:K132)</f>
        <v>0.25840000000000002</v>
      </c>
      <c r="M132" t="str">
        <f t="shared" ref="M132:M147" si="58">IF(L132=H132,"Very Low",IF(L132=I132,"Low",IF(L132=J132,"Middle","High")))</f>
        <v>Low</v>
      </c>
      <c r="N132">
        <f t="shared" ref="N132:N147" si="59">IF(M132=G132,1,0)</f>
        <v>0</v>
      </c>
      <c r="O132">
        <f t="shared" si="53"/>
        <v>0.86670000000000003</v>
      </c>
      <c r="P132">
        <f t="shared" si="53"/>
        <v>0.5222</v>
      </c>
      <c r="Q132">
        <f t="shared" si="53"/>
        <v>0.25559999999999999</v>
      </c>
      <c r="R132">
        <f t="shared" si="53"/>
        <v>0.30299999999999999</v>
      </c>
      <c r="S132">
        <f t="shared" si="53"/>
        <v>0.93879999999999997</v>
      </c>
      <c r="U132" s="37">
        <f t="shared" si="54"/>
        <v>7.1400000000000005E-2</v>
      </c>
      <c r="V132" s="37">
        <f t="shared" si="54"/>
        <v>0.31390000000000001</v>
      </c>
      <c r="W132" s="37">
        <f t="shared" si="54"/>
        <v>0.59289999999999998</v>
      </c>
      <c r="X132" s="37">
        <f t="shared" si="54"/>
        <v>0.53490000000000004</v>
      </c>
      <c r="Y132" s="37">
        <f t="shared" si="54"/>
        <v>3.1600000000000003E-2</v>
      </c>
      <c r="AA132" s="37">
        <f t="shared" ref="AA132:AA147" si="60">ROUND((ABS(O132-O$154)+ABS(U132-U$154))/(2*((1-O132)*(1-O$154)+(1+U132)*(1+U$154)))+(ABS(MAX(O$154,U132)-MAX(U$154,O132))+ABS(MIN(O$154,U132)-MIN(U$154,O132)))/4,4)</f>
        <v>0.54959999999999998</v>
      </c>
      <c r="AB132" s="37">
        <f t="shared" ref="AB132:AB147" si="61">ROUND((ABS(P132-P$154)+ABS(V132-V$154))/(2*((1-P132)*(1-P$154)+(1+V132)*(1+V$154)))+(ABS(MAX(P$154,V132)-MAX(V$154,P132))+ABS(MIN(P$154,V132)-MIN(V$154,P132)))/4,4)</f>
        <v>0.30180000000000001</v>
      </c>
      <c r="AC132" s="37">
        <f t="shared" ref="AC132:AC147" si="62">ROUND((ABS(Q132-Q$154)+ABS(W132-W$154))/(2*((1-Q132)*(1-Q$154)+(1+W132)*(1+W$154)))+(ABS(MAX(Q$154,W132)-MAX(W$154,Q132))+ABS(MIN(Q$154,W132)-MIN(W$154,Q132)))/4,4)</f>
        <v>0.10249999999999999</v>
      </c>
      <c r="AD132" s="37">
        <f t="shared" ref="AD132:AD147" si="63">ROUND((ABS(R132-R$154)+ABS(X132-X$154))/(2*((1-R132)*(1-R$154)+(1+X132)*(1+X$154)))+(ABS(MAX(R$154,X132)-MAX(X$154,R132))+ABS(MIN(R$154,X132)-MIN(X$154,R132)))/4,4)</f>
        <v>5.1799999999999999E-2</v>
      </c>
      <c r="AE132" s="37">
        <f t="shared" ref="AE132:AE147" si="64">ROUND((ABS(S132-S$154)+ABS(Y132-Y$154))/(2*((1-S132)*(1-S$154)+(1+Y132)*(1+Y$154)))+(ABS(MAX(S$154,Y132)-MAX(Y$154,S132))+ABS(MIN(S$154,Y132)-MIN(Y$154,S132)))/4,4)</f>
        <v>0.83599999999999997</v>
      </c>
      <c r="AG132" s="38">
        <f t="shared" ref="AG132:AG147" si="65">ROUND((ABS(O132-O$155)+ABS(U132-U$155))/(2*((1-O132)*(1-O$155)+(1+U132)*(1+U$155)))+(ABS(MAX(O$155,U132)-MAX(U$155,O132))+ABS(MIN(O$155,U132)-MIN(U$155,O132)))/4,4)</f>
        <v>0.53559999999999997</v>
      </c>
      <c r="AH132" s="38">
        <f t="shared" ref="AH132:AH147" si="66">ROUND((ABS(P132-P$155)+ABS(V132-V$155))/(2*((1-P132)*(1-P$155)+(1+V132)*(1+V$155)))+(ABS(MAX(P$155,V132)-MAX(V$155,P132))+ABS(MIN(P$155,V132)-MIN(V$155,P132)))/4,4)</f>
        <v>0.17219999999999999</v>
      </c>
      <c r="AI132" s="38">
        <f t="shared" ref="AI132:AI147" si="67">ROUND((ABS(Q132-Q$155)+ABS(W132-W$155))/(2*((1-Q132)*(1-Q$155)+(1+W132)*(1+W$155)))+(ABS(MAX(Q$155,W132)-MAX(W$155,Q132))+ABS(MIN(Q$155,W132)-MIN(W$155,Q132)))/4,4)</f>
        <v>0.16259999999999999</v>
      </c>
      <c r="AJ132" s="38">
        <f t="shared" ref="AJ132:AJ147" si="68">ROUND((ABS(R132-R$155)+ABS(X132-X$155))/(2*((1-R132)*(1-R$155)+(1+X132)*(1+X$155)))+(ABS(MAX(R$155,X132)-MAX(X$155,R132))+ABS(MIN(R$155,X132)-MIN(X$155,R132)))/4,4)</f>
        <v>0.18</v>
      </c>
      <c r="AK132" s="38">
        <f t="shared" ref="AK132:AK147" si="69">ROUND((ABS(S132-S$155)+ABS(Y132-Y$155))/(2*((1-S132)*(1-S$155)+(1+Y132)*(1+Y$155)))+(ABS(MAX(S$155,Y132)-MAX(Y$155,S132))+ABS(MIN(S$155,Y132)-MIN(Y$155,S132)))/4,4)</f>
        <v>0.69610000000000005</v>
      </c>
      <c r="AM132" s="38">
        <f t="shared" ref="AM132:AM147" si="70">ROUND((ABS(O132-O$156)+ABS(U132-U$156))/(2*((1-O132)*(1-O$156)+(1+U132)*(1+U$156)))+(ABS(MAX(O$156,U132)-MAX(U$156,O132))+ABS(MIN(O$156,U132)-MIN(U$156,O132)))/4,4)</f>
        <v>0.46079999999999999</v>
      </c>
      <c r="AN132" s="38">
        <f t="shared" ref="AN132:AN147" si="71">ROUND((ABS(P132-P$156)+ABS(V132-V$156))/(2*((1-P132)*(1-P$156)+(1+V132)*(1+V$156)))+(ABS(MAX(P$156,V132)-MAX(V$156,P132))+ABS(MIN(P$156,V132)-MIN(V$156,P132)))/4,4)</f>
        <v>0.1399</v>
      </c>
      <c r="AO132" s="38">
        <f t="shared" ref="AO132:AO147" si="72">ROUND((ABS(Q132-Q$156)+ABS(W132-W$156))/(2*((1-Q132)*(1-Q$156)+(1+W132)*(1+W$156)))+(ABS(MAX(Q$156,W132)-MAX(W$156,Q132))+ABS(MIN(Q$156,W132)-MIN(W$156,Q132)))/4,4)</f>
        <v>0.23630000000000001</v>
      </c>
      <c r="AP132" s="38">
        <f t="shared" ref="AP132:AP147" si="73">ROUND((ABS(R132-R$156)+ABS(X132-X$156))/(2*((1-R132)*(1-R$156)+(1+X132)*(1+X$156)))+(ABS(MAX(R$156,X132)-MAX(X$156,R132))+ABS(MIN(R$156,X132)-MIN(X$156,R132)))/4,4)</f>
        <v>3.9800000000000002E-2</v>
      </c>
      <c r="AQ132" s="38">
        <f t="shared" ref="AQ132:AQ147" si="74">ROUND((ABS(S132-S$156)+ABS(Y132-Y$156))/(2*((1-S132)*(1-S$156)+(1+Y132)*(1+Y$156)))+(ABS(MAX(S$156,Y132)-MAX(Y$156,S132))+ABS(MIN(S$156,Y132)-MIN(Y$156,S132)))/4,4)</f>
        <v>0.4108</v>
      </c>
      <c r="AR132" s="38"/>
      <c r="AS132" s="38">
        <f t="shared" ref="AS132:AS147" si="75">ROUND((ABS(O132-O$157)+ABS(U132-U$157))/(2*((1-O132)*(1-O$157)+(1+U132)*(1+U$157)))+(ABS(MAX(O$157,U132)-MAX(U$157,O132))+ABS(MIN(O$157,U132)-MIN(U$157,O132)))/4,4)</f>
        <v>0.43830000000000002</v>
      </c>
      <c r="AT132" s="38">
        <f t="shared" ref="AT132:AT147" si="76">ROUND((ABS(P132-P$157)+ABS(V132-V$157))/(2*((1-P132)*(1-P$157)+(1+V132)*(1+V$157)))+(ABS(MAX(P$157,V132)-MAX(V$157,P132))+ABS(MIN(P$157,V132)-MIN(V$157,P132)))/4,4)</f>
        <v>8.5199999999999998E-2</v>
      </c>
      <c r="AU132" s="38">
        <f t="shared" ref="AU132:AU147" si="77">ROUND((ABS(Q132-Q$157)+ABS(W132-W$157))/(2*((1-Q132)*(1-Q$157)+(1+W132)*(1+W$157)))+(ABS(MAX(Q$157,W132)-MAX(W$157,Q132))+ABS(MIN(Q$157,W132)-MIN(W$157,Q132)))/4,4)</f>
        <v>0.2326</v>
      </c>
      <c r="AV132" s="38">
        <f t="shared" ref="AV132:AV147" si="78">ROUND((ABS(R132-R$157)+ABS(X132-X$157))/(2*((1-R132)*(1-R$157)+(1+X132)*(1+X$157)))+(ABS(MAX(R$157,X132)-MAX(X$157,R132))+ABS(MIN(R$157,X132)-MIN(X$157,R132)))/4,4)</f>
        <v>0.18940000000000001</v>
      </c>
      <c r="AW132" s="38">
        <f t="shared" ref="AW132:AW147" si="79">ROUND((ABS(S132-S$157)+ABS(Y132-Y$157))/(2*((1-S132)*(1-S$157)+(1+Y132)*(1+Y$157)))+(ABS(MAX(S$157,Y132)-MAX(Y$157,S132))+ABS(MIN(S$157,Y132)-MIN(Y$157,S132)))/4,4)</f>
        <v>0.17799999999999999</v>
      </c>
    </row>
    <row r="133" spans="2:49" ht="15.75" x14ac:dyDescent="0.25">
      <c r="B133">
        <v>0.56000000000000005</v>
      </c>
      <c r="C133">
        <v>0.35</v>
      </c>
      <c r="D133">
        <v>0.1</v>
      </c>
      <c r="E133">
        <v>0.62</v>
      </c>
      <c r="F133">
        <v>0.23</v>
      </c>
      <c r="G133" t="s">
        <v>21</v>
      </c>
      <c r="H133">
        <f t="shared" si="56"/>
        <v>0.221</v>
      </c>
      <c r="I133">
        <f t="shared" si="56"/>
        <v>0.16170000000000001</v>
      </c>
      <c r="J133">
        <f t="shared" si="56"/>
        <v>0.1827</v>
      </c>
      <c r="K133">
        <f t="shared" si="55"/>
        <v>0.1421</v>
      </c>
      <c r="L133" s="47">
        <f t="shared" si="57"/>
        <v>0.1421</v>
      </c>
      <c r="M133" t="str">
        <f t="shared" si="58"/>
        <v>High</v>
      </c>
      <c r="N133">
        <f t="shared" si="59"/>
        <v>0</v>
      </c>
      <c r="O133">
        <f t="shared" si="53"/>
        <v>0.62219999999999998</v>
      </c>
      <c r="P133">
        <f t="shared" si="53"/>
        <v>0.38890000000000002</v>
      </c>
      <c r="Q133">
        <f t="shared" si="53"/>
        <v>0.1</v>
      </c>
      <c r="R133">
        <f t="shared" si="53"/>
        <v>0.62629999999999997</v>
      </c>
      <c r="S133">
        <f t="shared" si="53"/>
        <v>0.22450000000000001</v>
      </c>
      <c r="U133" s="37">
        <f t="shared" si="54"/>
        <v>0.2329</v>
      </c>
      <c r="V133" s="37">
        <f t="shared" si="54"/>
        <v>0.44</v>
      </c>
      <c r="W133" s="37">
        <f t="shared" si="54"/>
        <v>0.81820000000000004</v>
      </c>
      <c r="X133" s="37">
        <f t="shared" si="54"/>
        <v>0.2298</v>
      </c>
      <c r="Y133" s="37">
        <f t="shared" si="54"/>
        <v>0.63329999999999997</v>
      </c>
      <c r="AA133" s="37">
        <f t="shared" si="60"/>
        <v>0.29659999999999997</v>
      </c>
      <c r="AB133" s="37">
        <f t="shared" si="61"/>
        <v>0.1777</v>
      </c>
      <c r="AC133" s="37">
        <f t="shared" si="62"/>
        <v>0.25090000000000001</v>
      </c>
      <c r="AD133" s="37">
        <f t="shared" si="63"/>
        <v>0.2515</v>
      </c>
      <c r="AE133" s="37">
        <f t="shared" si="64"/>
        <v>0.12839999999999999</v>
      </c>
      <c r="AG133" s="38">
        <f t="shared" si="65"/>
        <v>0.28270000000000001</v>
      </c>
      <c r="AH133" s="38">
        <f t="shared" si="66"/>
        <v>4.8000000000000001E-2</v>
      </c>
      <c r="AI133" s="38">
        <f t="shared" si="67"/>
        <v>0.311</v>
      </c>
      <c r="AJ133" s="38">
        <f t="shared" si="68"/>
        <v>0.1232</v>
      </c>
      <c r="AK133" s="38">
        <f t="shared" si="69"/>
        <v>1.2699999999999999E-2</v>
      </c>
      <c r="AM133" s="38">
        <f t="shared" si="70"/>
        <v>0.2087</v>
      </c>
      <c r="AN133" s="38">
        <f t="shared" si="71"/>
        <v>1.5599999999999999E-2</v>
      </c>
      <c r="AO133" s="38">
        <f t="shared" si="72"/>
        <v>0.38450000000000001</v>
      </c>
      <c r="AP133" s="38">
        <f t="shared" si="73"/>
        <v>0.2636</v>
      </c>
      <c r="AQ133" s="38">
        <f t="shared" si="74"/>
        <v>0.2928</v>
      </c>
      <c r="AR133" s="38"/>
      <c r="AS133" s="38">
        <f t="shared" si="75"/>
        <v>0.18640000000000001</v>
      </c>
      <c r="AT133" s="38">
        <f t="shared" si="76"/>
        <v>3.9E-2</v>
      </c>
      <c r="AU133" s="38">
        <f t="shared" si="77"/>
        <v>0.38080000000000003</v>
      </c>
      <c r="AV133" s="38">
        <f t="shared" si="78"/>
        <v>0.1138</v>
      </c>
      <c r="AW133" s="38">
        <f t="shared" si="79"/>
        <v>0.52339999999999998</v>
      </c>
    </row>
    <row r="134" spans="2:49" ht="15.75" x14ac:dyDescent="0.25">
      <c r="B134">
        <v>0.61</v>
      </c>
      <c r="C134">
        <v>0.38</v>
      </c>
      <c r="D134">
        <v>0.09</v>
      </c>
      <c r="E134">
        <v>0.38</v>
      </c>
      <c r="F134">
        <v>0.3</v>
      </c>
      <c r="G134" t="s">
        <v>21</v>
      </c>
      <c r="H134">
        <f t="shared" si="56"/>
        <v>0.2079</v>
      </c>
      <c r="I134">
        <f t="shared" si="56"/>
        <v>0.13769999999999999</v>
      </c>
      <c r="J134">
        <f t="shared" si="56"/>
        <v>0.16350000000000001</v>
      </c>
      <c r="K134">
        <f t="shared" si="55"/>
        <v>0.1268</v>
      </c>
      <c r="L134" s="47">
        <f t="shared" si="57"/>
        <v>0.1268</v>
      </c>
      <c r="M134" t="str">
        <f t="shared" si="58"/>
        <v>High</v>
      </c>
      <c r="N134">
        <f t="shared" si="59"/>
        <v>0</v>
      </c>
      <c r="O134">
        <f t="shared" si="53"/>
        <v>0.67779999999999996</v>
      </c>
      <c r="P134">
        <f t="shared" si="53"/>
        <v>0.42220000000000002</v>
      </c>
      <c r="Q134">
        <f t="shared" si="53"/>
        <v>8.8900000000000007E-2</v>
      </c>
      <c r="R134">
        <f t="shared" si="53"/>
        <v>0.38379999999999997</v>
      </c>
      <c r="S134">
        <f t="shared" si="53"/>
        <v>0.2959</v>
      </c>
      <c r="U134" s="37">
        <f t="shared" si="54"/>
        <v>0.192</v>
      </c>
      <c r="V134" s="37">
        <f t="shared" si="54"/>
        <v>0.40629999999999999</v>
      </c>
      <c r="W134" s="37">
        <f t="shared" si="54"/>
        <v>0.8367</v>
      </c>
      <c r="X134" s="37">
        <f t="shared" si="54"/>
        <v>0.44529999999999997</v>
      </c>
      <c r="Y134" s="37">
        <f t="shared" si="54"/>
        <v>0.54330000000000001</v>
      </c>
      <c r="AA134" s="37">
        <f t="shared" si="60"/>
        <v>0.3513</v>
      </c>
      <c r="AB134" s="37">
        <f t="shared" si="61"/>
        <v>0.20849999999999999</v>
      </c>
      <c r="AC134" s="37">
        <f t="shared" si="62"/>
        <v>0.26190000000000002</v>
      </c>
      <c r="AD134" s="37">
        <f t="shared" si="63"/>
        <v>2.3E-2</v>
      </c>
      <c r="AE134" s="37">
        <f t="shared" si="64"/>
        <v>0.19500000000000001</v>
      </c>
      <c r="AG134" s="38">
        <f t="shared" si="65"/>
        <v>0.33739999999999998</v>
      </c>
      <c r="AH134" s="38">
        <f t="shared" si="66"/>
        <v>7.8799999999999995E-2</v>
      </c>
      <c r="AI134" s="38">
        <f t="shared" si="67"/>
        <v>0.32190000000000002</v>
      </c>
      <c r="AJ134" s="38">
        <f t="shared" si="68"/>
        <v>0.1053</v>
      </c>
      <c r="AK134" s="38">
        <f t="shared" si="69"/>
        <v>5.3999999999999999E-2</v>
      </c>
      <c r="AM134" s="38">
        <f t="shared" si="70"/>
        <v>0.26329999999999998</v>
      </c>
      <c r="AN134" s="38">
        <f t="shared" si="71"/>
        <v>4.65E-2</v>
      </c>
      <c r="AO134" s="38">
        <f t="shared" si="72"/>
        <v>0.39539999999999997</v>
      </c>
      <c r="AP134" s="38">
        <f t="shared" si="73"/>
        <v>3.5000000000000003E-2</v>
      </c>
      <c r="AQ134" s="38">
        <f t="shared" si="74"/>
        <v>0.22620000000000001</v>
      </c>
      <c r="AR134" s="38"/>
      <c r="AS134" s="38">
        <f t="shared" si="75"/>
        <v>0.24099999999999999</v>
      </c>
      <c r="AT134" s="38">
        <f t="shared" si="76"/>
        <v>8.2000000000000007E-3</v>
      </c>
      <c r="AU134" s="38">
        <f t="shared" si="77"/>
        <v>0.39169999999999999</v>
      </c>
      <c r="AV134" s="38">
        <f t="shared" si="78"/>
        <v>0.1147</v>
      </c>
      <c r="AW134" s="38">
        <f t="shared" si="79"/>
        <v>0.45679999999999998</v>
      </c>
    </row>
    <row r="135" spans="2:49" ht="15.75" x14ac:dyDescent="0.25">
      <c r="B135">
        <v>0.78</v>
      </c>
      <c r="C135">
        <v>0.47</v>
      </c>
      <c r="D135">
        <v>0.28999999999999998</v>
      </c>
      <c r="E135">
        <v>0.98</v>
      </c>
      <c r="F135">
        <v>0.59</v>
      </c>
      <c r="G135" t="s">
        <v>20</v>
      </c>
      <c r="H135">
        <f t="shared" si="56"/>
        <v>0.40339999999999998</v>
      </c>
      <c r="I135">
        <f t="shared" si="56"/>
        <v>0.29339999999999999</v>
      </c>
      <c r="J135">
        <f t="shared" si="56"/>
        <v>0.3402</v>
      </c>
      <c r="K135">
        <f t="shared" si="55"/>
        <v>0.36449999999999999</v>
      </c>
      <c r="L135" s="47">
        <f t="shared" si="57"/>
        <v>0.29339999999999999</v>
      </c>
      <c r="M135" t="str">
        <f t="shared" si="58"/>
        <v>Low</v>
      </c>
      <c r="N135">
        <f t="shared" si="59"/>
        <v>0</v>
      </c>
      <c r="O135">
        <f t="shared" si="53"/>
        <v>0.86670000000000003</v>
      </c>
      <c r="P135">
        <f t="shared" si="53"/>
        <v>0.5222</v>
      </c>
      <c r="Q135">
        <f t="shared" si="53"/>
        <v>0.31109999999999999</v>
      </c>
      <c r="R135">
        <f t="shared" si="53"/>
        <v>0.9899</v>
      </c>
      <c r="S135">
        <f t="shared" si="53"/>
        <v>0.59179999999999999</v>
      </c>
      <c r="U135" s="37">
        <f t="shared" si="54"/>
        <v>7.1400000000000005E-2</v>
      </c>
      <c r="V135" s="37">
        <f t="shared" si="54"/>
        <v>0.31390000000000001</v>
      </c>
      <c r="W135" s="37">
        <f t="shared" si="54"/>
        <v>0.52539999999999998</v>
      </c>
      <c r="X135" s="37">
        <f t="shared" si="54"/>
        <v>5.1000000000000004E-3</v>
      </c>
      <c r="Y135" s="37">
        <f t="shared" si="54"/>
        <v>0.25640000000000002</v>
      </c>
      <c r="AA135" s="37">
        <f t="shared" si="60"/>
        <v>0.54959999999999998</v>
      </c>
      <c r="AB135" s="37">
        <f t="shared" si="61"/>
        <v>0.30180000000000001</v>
      </c>
      <c r="AC135" s="37">
        <f t="shared" si="62"/>
        <v>5.0799999999999998E-2</v>
      </c>
      <c r="AD135" s="37">
        <f t="shared" si="63"/>
        <v>0.64370000000000005</v>
      </c>
      <c r="AE135" s="37">
        <f t="shared" si="64"/>
        <v>0.47089999999999999</v>
      </c>
      <c r="AG135" s="38">
        <f t="shared" si="65"/>
        <v>0.53559999999999997</v>
      </c>
      <c r="AH135" s="38">
        <f t="shared" si="66"/>
        <v>0.17219999999999999</v>
      </c>
      <c r="AI135" s="38">
        <f t="shared" si="67"/>
        <v>0.111</v>
      </c>
      <c r="AJ135" s="38">
        <f t="shared" si="68"/>
        <v>0.51149999999999995</v>
      </c>
      <c r="AK135" s="38">
        <f t="shared" si="69"/>
        <v>0.33050000000000002</v>
      </c>
      <c r="AM135" s="38">
        <f t="shared" si="70"/>
        <v>0.46079999999999999</v>
      </c>
      <c r="AN135" s="38">
        <f t="shared" si="71"/>
        <v>0.1399</v>
      </c>
      <c r="AO135" s="38">
        <f t="shared" si="72"/>
        <v>0.1847</v>
      </c>
      <c r="AP135" s="38">
        <f t="shared" si="73"/>
        <v>0.65610000000000002</v>
      </c>
      <c r="AQ135" s="38">
        <f t="shared" si="74"/>
        <v>5.0299999999999997E-2</v>
      </c>
      <c r="AR135" s="38"/>
      <c r="AS135" s="38">
        <f t="shared" si="75"/>
        <v>0.43830000000000002</v>
      </c>
      <c r="AT135" s="38">
        <f t="shared" si="76"/>
        <v>8.5199999999999998E-2</v>
      </c>
      <c r="AU135" s="38">
        <f t="shared" si="77"/>
        <v>0.18099999999999999</v>
      </c>
      <c r="AV135" s="38">
        <f t="shared" si="78"/>
        <v>0.50180000000000002</v>
      </c>
      <c r="AW135" s="38">
        <f t="shared" si="79"/>
        <v>0.17879999999999999</v>
      </c>
    </row>
    <row r="136" spans="2:49" ht="15.75" x14ac:dyDescent="0.25">
      <c r="B136">
        <v>0.57999999999999996</v>
      </c>
      <c r="C136">
        <v>0.4</v>
      </c>
      <c r="D136">
        <v>0.32</v>
      </c>
      <c r="E136">
        <v>0.22</v>
      </c>
      <c r="F136">
        <v>0.24</v>
      </c>
      <c r="G136" t="s">
        <v>21</v>
      </c>
      <c r="H136">
        <f t="shared" si="56"/>
        <v>0.16650000000000001</v>
      </c>
      <c r="I136">
        <f t="shared" si="56"/>
        <v>0.10290000000000001</v>
      </c>
      <c r="J136">
        <f t="shared" si="56"/>
        <v>0.1179</v>
      </c>
      <c r="K136">
        <f t="shared" si="55"/>
        <v>0.1338</v>
      </c>
      <c r="L136" s="47">
        <f t="shared" si="57"/>
        <v>0.10290000000000001</v>
      </c>
      <c r="M136" t="str">
        <f t="shared" si="58"/>
        <v>Low</v>
      </c>
      <c r="N136">
        <f t="shared" si="59"/>
        <v>1</v>
      </c>
      <c r="O136">
        <f t="shared" si="53"/>
        <v>0.64439999999999997</v>
      </c>
      <c r="P136">
        <f t="shared" si="53"/>
        <v>0.44440000000000002</v>
      </c>
      <c r="Q136">
        <f t="shared" si="53"/>
        <v>0.34439999999999998</v>
      </c>
      <c r="R136">
        <f t="shared" si="53"/>
        <v>0.22220000000000001</v>
      </c>
      <c r="S136">
        <f t="shared" si="53"/>
        <v>0.23469999999999999</v>
      </c>
      <c r="U136" s="37">
        <f t="shared" si="54"/>
        <v>0.2162</v>
      </c>
      <c r="V136" s="37">
        <f t="shared" si="54"/>
        <v>0.38469999999999999</v>
      </c>
      <c r="W136" s="37">
        <f t="shared" si="54"/>
        <v>0.48770000000000002</v>
      </c>
      <c r="X136" s="37">
        <f t="shared" si="54"/>
        <v>0.63639999999999997</v>
      </c>
      <c r="Y136" s="37">
        <f t="shared" si="54"/>
        <v>0.61980000000000002</v>
      </c>
      <c r="AA136" s="37">
        <f t="shared" si="60"/>
        <v>0.31830000000000003</v>
      </c>
      <c r="AB136" s="37">
        <f t="shared" si="61"/>
        <v>0.2291</v>
      </c>
      <c r="AC136" s="37">
        <f t="shared" si="62"/>
        <v>0.02</v>
      </c>
      <c r="AD136" s="37">
        <f t="shared" si="63"/>
        <v>0.12720000000000001</v>
      </c>
      <c r="AE136" s="37">
        <f t="shared" si="64"/>
        <v>0.13800000000000001</v>
      </c>
      <c r="AG136" s="38">
        <f t="shared" si="65"/>
        <v>0.3044</v>
      </c>
      <c r="AH136" s="38">
        <f t="shared" si="66"/>
        <v>9.9400000000000002E-2</v>
      </c>
      <c r="AI136" s="38">
        <f t="shared" si="67"/>
        <v>8.0199999999999994E-2</v>
      </c>
      <c r="AJ136" s="38">
        <f t="shared" si="68"/>
        <v>0.25540000000000002</v>
      </c>
      <c r="AK136" s="38">
        <f t="shared" si="69"/>
        <v>3.0999999999999999E-3</v>
      </c>
      <c r="AM136" s="38">
        <f t="shared" si="70"/>
        <v>0.23039999999999999</v>
      </c>
      <c r="AN136" s="38">
        <f t="shared" si="71"/>
        <v>6.7100000000000007E-2</v>
      </c>
      <c r="AO136" s="38">
        <f t="shared" si="72"/>
        <v>0.15390000000000001</v>
      </c>
      <c r="AP136" s="38">
        <f t="shared" si="73"/>
        <v>0.1152</v>
      </c>
      <c r="AQ136" s="38">
        <f t="shared" si="74"/>
        <v>0.28320000000000001</v>
      </c>
      <c r="AR136" s="38"/>
      <c r="AS136" s="38">
        <f t="shared" si="75"/>
        <v>0.20810000000000001</v>
      </c>
      <c r="AT136" s="38">
        <f t="shared" si="76"/>
        <v>1.24E-2</v>
      </c>
      <c r="AU136" s="38">
        <f t="shared" si="77"/>
        <v>0.1502</v>
      </c>
      <c r="AV136" s="38">
        <f t="shared" si="78"/>
        <v>0.26479999999999998</v>
      </c>
      <c r="AW136" s="38">
        <f t="shared" si="79"/>
        <v>0.51380000000000003</v>
      </c>
    </row>
    <row r="137" spans="2:49" ht="15.75" x14ac:dyDescent="0.25">
      <c r="B137">
        <v>0.68</v>
      </c>
      <c r="C137">
        <v>0.43</v>
      </c>
      <c r="D137">
        <v>0.6</v>
      </c>
      <c r="E137">
        <v>0.47</v>
      </c>
      <c r="F137">
        <v>0.55000000000000004</v>
      </c>
      <c r="G137" t="s">
        <v>24</v>
      </c>
      <c r="H137">
        <f t="shared" si="56"/>
        <v>0.30070000000000002</v>
      </c>
      <c r="I137">
        <f t="shared" si="56"/>
        <v>0.2147</v>
      </c>
      <c r="J137">
        <f t="shared" si="56"/>
        <v>0.24590000000000001</v>
      </c>
      <c r="K137">
        <f t="shared" si="55"/>
        <v>0.21729999999999999</v>
      </c>
      <c r="L137" s="47">
        <f t="shared" si="57"/>
        <v>0.2147</v>
      </c>
      <c r="M137" t="str">
        <f t="shared" si="58"/>
        <v>Low</v>
      </c>
      <c r="N137">
        <f t="shared" si="59"/>
        <v>0</v>
      </c>
      <c r="O137">
        <f t="shared" si="53"/>
        <v>0.75560000000000005</v>
      </c>
      <c r="P137">
        <f t="shared" si="53"/>
        <v>0.4778</v>
      </c>
      <c r="Q137">
        <f t="shared" si="53"/>
        <v>0.65559999999999996</v>
      </c>
      <c r="R137">
        <f t="shared" si="53"/>
        <v>0.47470000000000001</v>
      </c>
      <c r="S137">
        <f t="shared" si="53"/>
        <v>0.55100000000000005</v>
      </c>
      <c r="U137" s="37">
        <f t="shared" si="54"/>
        <v>0.13919999999999999</v>
      </c>
      <c r="V137" s="37">
        <f t="shared" si="54"/>
        <v>0.35339999999999999</v>
      </c>
      <c r="W137" s="37">
        <f t="shared" si="54"/>
        <v>0.20799999999999999</v>
      </c>
      <c r="X137" s="37">
        <f t="shared" si="54"/>
        <v>0.35620000000000002</v>
      </c>
      <c r="Y137" s="37">
        <f t="shared" si="54"/>
        <v>0.28949999999999998</v>
      </c>
      <c r="AA137" s="37">
        <f t="shared" si="60"/>
        <v>0.43030000000000002</v>
      </c>
      <c r="AB137" s="37">
        <f t="shared" si="61"/>
        <v>0.26019999999999999</v>
      </c>
      <c r="AC137" s="37">
        <f t="shared" si="62"/>
        <v>0.2737</v>
      </c>
      <c r="AD137" s="37">
        <f t="shared" si="63"/>
        <v>0.1074</v>
      </c>
      <c r="AE137" s="37">
        <f t="shared" si="64"/>
        <v>0.432</v>
      </c>
      <c r="AG137" s="38">
        <f t="shared" si="65"/>
        <v>0.41639999999999999</v>
      </c>
      <c r="AH137" s="38">
        <f t="shared" si="66"/>
        <v>0.13059999999999999</v>
      </c>
      <c r="AI137" s="38">
        <f t="shared" si="67"/>
        <v>0.2135</v>
      </c>
      <c r="AJ137" s="38">
        <f t="shared" si="68"/>
        <v>2.0899999999999998E-2</v>
      </c>
      <c r="AK137" s="38">
        <f t="shared" si="69"/>
        <v>0.29149999999999998</v>
      </c>
      <c r="AM137" s="38">
        <f t="shared" si="70"/>
        <v>0.34210000000000002</v>
      </c>
      <c r="AN137" s="38">
        <f t="shared" si="71"/>
        <v>9.8199999999999996E-2</v>
      </c>
      <c r="AO137" s="38">
        <f t="shared" si="72"/>
        <v>0.1396</v>
      </c>
      <c r="AP137" s="38">
        <f t="shared" si="73"/>
        <v>0.11940000000000001</v>
      </c>
      <c r="AQ137" s="38">
        <f t="shared" si="74"/>
        <v>1.1299999999999999E-2</v>
      </c>
      <c r="AR137" s="38"/>
      <c r="AS137" s="38">
        <f t="shared" si="75"/>
        <v>0.31969999999999998</v>
      </c>
      <c r="AT137" s="38">
        <f t="shared" si="76"/>
        <v>4.3499999999999997E-2</v>
      </c>
      <c r="AU137" s="38">
        <f t="shared" si="77"/>
        <v>0.1434</v>
      </c>
      <c r="AV137" s="38">
        <f t="shared" si="78"/>
        <v>3.0300000000000001E-2</v>
      </c>
      <c r="AW137" s="38">
        <f t="shared" si="79"/>
        <v>0.218</v>
      </c>
    </row>
    <row r="138" spans="2:49" ht="15.75" x14ac:dyDescent="0.25">
      <c r="B138">
        <v>0.56999999999999995</v>
      </c>
      <c r="C138">
        <v>0.37</v>
      </c>
      <c r="D138">
        <v>0.75</v>
      </c>
      <c r="E138">
        <v>0.27</v>
      </c>
      <c r="F138">
        <v>0.32</v>
      </c>
      <c r="G138" t="s">
        <v>21</v>
      </c>
      <c r="H138">
        <f t="shared" si="56"/>
        <v>0.24890000000000001</v>
      </c>
      <c r="I138">
        <f t="shared" si="56"/>
        <v>0.18740000000000001</v>
      </c>
      <c r="J138">
        <f t="shared" si="56"/>
        <v>0.20649999999999999</v>
      </c>
      <c r="K138">
        <f t="shared" si="55"/>
        <v>0.13120000000000001</v>
      </c>
      <c r="L138" s="47">
        <f t="shared" si="57"/>
        <v>0.13120000000000001</v>
      </c>
      <c r="M138" t="str">
        <f t="shared" si="58"/>
        <v>High</v>
      </c>
      <c r="N138">
        <f t="shared" si="59"/>
        <v>0</v>
      </c>
      <c r="O138">
        <f t="shared" si="53"/>
        <v>0.63329999999999997</v>
      </c>
      <c r="P138">
        <f t="shared" si="53"/>
        <v>0.41110000000000002</v>
      </c>
      <c r="Q138">
        <f t="shared" si="53"/>
        <v>0.82220000000000004</v>
      </c>
      <c r="R138">
        <f t="shared" si="53"/>
        <v>0.2727</v>
      </c>
      <c r="S138">
        <f t="shared" si="53"/>
        <v>0.31630000000000003</v>
      </c>
      <c r="U138" s="37">
        <f t="shared" si="54"/>
        <v>0.22450000000000001</v>
      </c>
      <c r="V138" s="37">
        <f t="shared" si="54"/>
        <v>0.4173</v>
      </c>
      <c r="W138" s="37">
        <f t="shared" si="54"/>
        <v>9.7600000000000006E-2</v>
      </c>
      <c r="X138" s="37">
        <f t="shared" si="54"/>
        <v>0.57150000000000001</v>
      </c>
      <c r="Y138" s="37">
        <f t="shared" si="54"/>
        <v>0.51939999999999997</v>
      </c>
      <c r="AA138" s="37">
        <f t="shared" si="60"/>
        <v>0.30740000000000001</v>
      </c>
      <c r="AB138" s="37">
        <f t="shared" si="61"/>
        <v>0.19819999999999999</v>
      </c>
      <c r="AC138" s="37">
        <f t="shared" si="62"/>
        <v>0.44490000000000002</v>
      </c>
      <c r="AD138" s="37">
        <f t="shared" si="63"/>
        <v>0.08</v>
      </c>
      <c r="AE138" s="37">
        <f t="shared" si="64"/>
        <v>0.21390000000000001</v>
      </c>
      <c r="AG138" s="38">
        <f t="shared" si="65"/>
        <v>0.29349999999999998</v>
      </c>
      <c r="AH138" s="38">
        <f t="shared" si="66"/>
        <v>6.8599999999999994E-2</v>
      </c>
      <c r="AI138" s="38">
        <f t="shared" si="67"/>
        <v>0.38419999999999999</v>
      </c>
      <c r="AJ138" s="38">
        <f t="shared" si="68"/>
        <v>0.2082</v>
      </c>
      <c r="AK138" s="38">
        <f t="shared" si="69"/>
        <v>7.2900000000000006E-2</v>
      </c>
      <c r="AM138" s="38">
        <f t="shared" si="70"/>
        <v>0.2195</v>
      </c>
      <c r="AN138" s="38">
        <f t="shared" si="71"/>
        <v>3.6200000000000003E-2</v>
      </c>
      <c r="AO138" s="38">
        <f t="shared" si="72"/>
        <v>0.30969999999999998</v>
      </c>
      <c r="AP138" s="38">
        <f t="shared" si="73"/>
        <v>6.8000000000000005E-2</v>
      </c>
      <c r="AQ138" s="38">
        <f t="shared" si="74"/>
        <v>0.20730000000000001</v>
      </c>
      <c r="AR138" s="38"/>
      <c r="AS138" s="38">
        <f t="shared" si="75"/>
        <v>0.19719999999999999</v>
      </c>
      <c r="AT138" s="38">
        <f t="shared" si="76"/>
        <v>1.84E-2</v>
      </c>
      <c r="AU138" s="38">
        <f t="shared" si="77"/>
        <v>0.3135</v>
      </c>
      <c r="AV138" s="38">
        <f t="shared" si="78"/>
        <v>0.21759999999999999</v>
      </c>
      <c r="AW138" s="38">
        <f t="shared" si="79"/>
        <v>0.43780000000000002</v>
      </c>
    </row>
    <row r="139" spans="2:49" ht="15.75" x14ac:dyDescent="0.25">
      <c r="B139">
        <v>0.62</v>
      </c>
      <c r="C139">
        <v>0.56000000000000005</v>
      </c>
      <c r="D139">
        <v>0.11</v>
      </c>
      <c r="E139">
        <v>0.24</v>
      </c>
      <c r="F139">
        <v>0.22</v>
      </c>
      <c r="G139" t="s">
        <v>21</v>
      </c>
      <c r="H139">
        <f t="shared" si="56"/>
        <v>0.24540000000000001</v>
      </c>
      <c r="I139">
        <f t="shared" si="56"/>
        <v>0.1729</v>
      </c>
      <c r="J139">
        <f t="shared" si="56"/>
        <v>0.16309999999999999</v>
      </c>
      <c r="K139">
        <f t="shared" si="55"/>
        <v>0.16869999999999999</v>
      </c>
      <c r="L139" s="47">
        <f t="shared" si="57"/>
        <v>0.16309999999999999</v>
      </c>
      <c r="M139" t="str">
        <f t="shared" si="58"/>
        <v>Middle</v>
      </c>
      <c r="N139">
        <f t="shared" si="59"/>
        <v>0</v>
      </c>
      <c r="O139">
        <f t="shared" si="53"/>
        <v>0.68889999999999996</v>
      </c>
      <c r="P139">
        <f t="shared" si="53"/>
        <v>0.62219999999999998</v>
      </c>
      <c r="Q139">
        <f t="shared" si="53"/>
        <v>0.1111</v>
      </c>
      <c r="R139">
        <f t="shared" si="53"/>
        <v>0.2424</v>
      </c>
      <c r="S139">
        <f t="shared" si="53"/>
        <v>0.21429999999999999</v>
      </c>
      <c r="U139" s="37">
        <f t="shared" si="54"/>
        <v>0.1842</v>
      </c>
      <c r="V139" s="37">
        <f t="shared" si="54"/>
        <v>0.2329</v>
      </c>
      <c r="W139" s="37">
        <f t="shared" si="54"/>
        <v>0.8</v>
      </c>
      <c r="X139" s="37">
        <f t="shared" si="54"/>
        <v>0.60980000000000001</v>
      </c>
      <c r="Y139" s="37">
        <f t="shared" si="54"/>
        <v>0.64700000000000002</v>
      </c>
      <c r="AA139" s="37">
        <f t="shared" si="60"/>
        <v>0.3624</v>
      </c>
      <c r="AB139" s="37">
        <f t="shared" si="61"/>
        <v>0.39739999999999998</v>
      </c>
      <c r="AC139" s="37">
        <f t="shared" si="62"/>
        <v>0.24</v>
      </c>
      <c r="AD139" s="37">
        <f t="shared" si="63"/>
        <v>0.10829999999999999</v>
      </c>
      <c r="AE139" s="37">
        <f t="shared" si="64"/>
        <v>0.1188</v>
      </c>
      <c r="AG139" s="38">
        <f t="shared" si="65"/>
        <v>0.34849999999999998</v>
      </c>
      <c r="AH139" s="38">
        <f t="shared" si="66"/>
        <v>0.26790000000000003</v>
      </c>
      <c r="AI139" s="38">
        <f t="shared" si="67"/>
        <v>0.30009999999999998</v>
      </c>
      <c r="AJ139" s="38">
        <f t="shared" si="68"/>
        <v>0.23649999999999999</v>
      </c>
      <c r="AK139" s="38">
        <f t="shared" si="69"/>
        <v>2.23E-2</v>
      </c>
      <c r="AM139" s="38">
        <f t="shared" si="70"/>
        <v>0.27439999999999998</v>
      </c>
      <c r="AN139" s="38">
        <f t="shared" si="71"/>
        <v>0.23549999999999999</v>
      </c>
      <c r="AO139" s="38">
        <f t="shared" si="72"/>
        <v>0.37369999999999998</v>
      </c>
      <c r="AP139" s="38">
        <f t="shared" si="73"/>
        <v>9.6299999999999997E-2</v>
      </c>
      <c r="AQ139" s="38">
        <f t="shared" si="74"/>
        <v>0.3024</v>
      </c>
      <c r="AR139" s="38"/>
      <c r="AS139" s="38">
        <f t="shared" si="75"/>
        <v>0.252</v>
      </c>
      <c r="AT139" s="38">
        <f t="shared" si="76"/>
        <v>0.18079999999999999</v>
      </c>
      <c r="AU139" s="38">
        <f t="shared" si="77"/>
        <v>0.36990000000000001</v>
      </c>
      <c r="AV139" s="38">
        <f t="shared" si="78"/>
        <v>0.24590000000000001</v>
      </c>
      <c r="AW139" s="38">
        <f t="shared" si="79"/>
        <v>0.53300000000000003</v>
      </c>
    </row>
    <row r="140" spans="2:49" ht="15.75" x14ac:dyDescent="0.25">
      <c r="B140">
        <v>0.64</v>
      </c>
      <c r="C140">
        <v>0.57999999999999996</v>
      </c>
      <c r="D140">
        <v>0.14000000000000001</v>
      </c>
      <c r="E140">
        <v>0.32</v>
      </c>
      <c r="F140">
        <v>0.21</v>
      </c>
      <c r="G140" t="s">
        <v>21</v>
      </c>
      <c r="H140">
        <f t="shared" si="56"/>
        <v>0.23080000000000001</v>
      </c>
      <c r="I140">
        <f t="shared" si="56"/>
        <v>0.15379999999999999</v>
      </c>
      <c r="J140">
        <f t="shared" si="56"/>
        <v>0.14419999999999999</v>
      </c>
      <c r="K140">
        <f t="shared" si="55"/>
        <v>0.16059999999999999</v>
      </c>
      <c r="L140" s="47">
        <f t="shared" si="57"/>
        <v>0.14419999999999999</v>
      </c>
      <c r="M140" t="str">
        <f t="shared" si="58"/>
        <v>Middle</v>
      </c>
      <c r="N140">
        <f t="shared" si="59"/>
        <v>0</v>
      </c>
      <c r="O140">
        <f t="shared" si="53"/>
        <v>0.71109999999999995</v>
      </c>
      <c r="P140">
        <f t="shared" si="53"/>
        <v>0.64439999999999997</v>
      </c>
      <c r="Q140">
        <f t="shared" si="53"/>
        <v>0.1444</v>
      </c>
      <c r="R140">
        <f t="shared" si="53"/>
        <v>0.32319999999999999</v>
      </c>
      <c r="S140">
        <f t="shared" si="53"/>
        <v>0.2041</v>
      </c>
      <c r="U140" s="37">
        <f t="shared" si="54"/>
        <v>0.16880000000000001</v>
      </c>
      <c r="V140" s="37">
        <f t="shared" si="54"/>
        <v>0.2162</v>
      </c>
      <c r="W140" s="37">
        <f t="shared" si="54"/>
        <v>0.74760000000000004</v>
      </c>
      <c r="X140" s="37">
        <f t="shared" si="54"/>
        <v>0.51149999999999995</v>
      </c>
      <c r="Y140" s="37">
        <f t="shared" si="54"/>
        <v>0.66100000000000003</v>
      </c>
      <c r="AA140" s="37">
        <f t="shared" si="60"/>
        <v>0.38479999999999998</v>
      </c>
      <c r="AB140" s="37">
        <f t="shared" si="61"/>
        <v>0.41920000000000002</v>
      </c>
      <c r="AC140" s="37">
        <f t="shared" si="62"/>
        <v>0.2077</v>
      </c>
      <c r="AD140" s="37">
        <f t="shared" si="63"/>
        <v>3.3099999999999997E-2</v>
      </c>
      <c r="AE140" s="37">
        <f t="shared" si="64"/>
        <v>0.10920000000000001</v>
      </c>
      <c r="AG140" s="38">
        <f t="shared" si="65"/>
        <v>0.37090000000000001</v>
      </c>
      <c r="AH140" s="38">
        <f t="shared" si="66"/>
        <v>0.28960000000000002</v>
      </c>
      <c r="AI140" s="38">
        <f t="shared" si="67"/>
        <v>0.26779999999999998</v>
      </c>
      <c r="AJ140" s="38">
        <f t="shared" si="68"/>
        <v>0.1613</v>
      </c>
      <c r="AK140" s="38">
        <f t="shared" si="69"/>
        <v>3.1899999999999998E-2</v>
      </c>
      <c r="AM140" s="38">
        <f t="shared" si="70"/>
        <v>0.29670000000000002</v>
      </c>
      <c r="AN140" s="38">
        <f t="shared" si="71"/>
        <v>0.25719999999999998</v>
      </c>
      <c r="AO140" s="38">
        <f t="shared" si="72"/>
        <v>0.34139999999999998</v>
      </c>
      <c r="AP140" s="38">
        <f t="shared" si="73"/>
        <v>2.1100000000000001E-2</v>
      </c>
      <c r="AQ140" s="38">
        <f t="shared" si="74"/>
        <v>0.312</v>
      </c>
      <c r="AR140" s="38"/>
      <c r="AS140" s="38">
        <f t="shared" si="75"/>
        <v>0.27429999999999999</v>
      </c>
      <c r="AT140" s="38">
        <f t="shared" si="76"/>
        <v>0.20250000000000001</v>
      </c>
      <c r="AU140" s="38">
        <f t="shared" si="77"/>
        <v>0.3377</v>
      </c>
      <c r="AV140" s="38">
        <f t="shared" si="78"/>
        <v>0.17069999999999999</v>
      </c>
      <c r="AW140" s="38">
        <f t="shared" si="79"/>
        <v>0.54259999999999997</v>
      </c>
    </row>
    <row r="141" spans="2:49" ht="15.75" x14ac:dyDescent="0.25">
      <c r="B141">
        <v>0.64</v>
      </c>
      <c r="C141">
        <v>0.59</v>
      </c>
      <c r="D141">
        <v>0.12</v>
      </c>
      <c r="E141">
        <v>0.57999999999999996</v>
      </c>
      <c r="F141">
        <v>0.24</v>
      </c>
      <c r="G141" t="s">
        <v>21</v>
      </c>
      <c r="H141">
        <f t="shared" si="56"/>
        <v>0.27889999999999998</v>
      </c>
      <c r="I141">
        <f t="shared" si="56"/>
        <v>0.20200000000000001</v>
      </c>
      <c r="J141">
        <f t="shared" si="56"/>
        <v>0.19009999999999999</v>
      </c>
      <c r="K141">
        <f t="shared" si="55"/>
        <v>0.2044</v>
      </c>
      <c r="L141" s="47">
        <f t="shared" si="57"/>
        <v>0.19009999999999999</v>
      </c>
      <c r="M141" t="str">
        <f t="shared" si="58"/>
        <v>Middle</v>
      </c>
      <c r="N141">
        <f t="shared" si="59"/>
        <v>0</v>
      </c>
      <c r="O141">
        <f t="shared" si="53"/>
        <v>0.71109999999999995</v>
      </c>
      <c r="P141">
        <f t="shared" si="53"/>
        <v>0.65559999999999996</v>
      </c>
      <c r="Q141">
        <f t="shared" si="53"/>
        <v>0.1222</v>
      </c>
      <c r="R141">
        <f t="shared" si="53"/>
        <v>0.58589999999999998</v>
      </c>
      <c r="S141">
        <f t="shared" si="53"/>
        <v>0.23469999999999999</v>
      </c>
      <c r="U141" s="37">
        <f t="shared" si="54"/>
        <v>0.16880000000000001</v>
      </c>
      <c r="V141" s="37">
        <f t="shared" si="54"/>
        <v>0.20799999999999999</v>
      </c>
      <c r="W141" s="37">
        <f t="shared" si="54"/>
        <v>0.78220000000000001</v>
      </c>
      <c r="X141" s="37">
        <f t="shared" si="54"/>
        <v>0.2611</v>
      </c>
      <c r="Y141" s="37">
        <f t="shared" si="54"/>
        <v>0.61980000000000002</v>
      </c>
      <c r="AA141" s="37">
        <f t="shared" si="60"/>
        <v>0.38479999999999998</v>
      </c>
      <c r="AB141" s="37">
        <f t="shared" si="61"/>
        <v>0.43020000000000003</v>
      </c>
      <c r="AC141" s="37">
        <f t="shared" si="62"/>
        <v>0.22919999999999999</v>
      </c>
      <c r="AD141" s="37">
        <f t="shared" si="63"/>
        <v>0.21249999999999999</v>
      </c>
      <c r="AE141" s="37">
        <f t="shared" si="64"/>
        <v>0.13800000000000001</v>
      </c>
      <c r="AG141" s="38">
        <f t="shared" si="65"/>
        <v>0.37090000000000001</v>
      </c>
      <c r="AH141" s="38">
        <f t="shared" si="66"/>
        <v>0.30059999999999998</v>
      </c>
      <c r="AI141" s="38">
        <f t="shared" si="67"/>
        <v>0.2893</v>
      </c>
      <c r="AJ141" s="38">
        <f t="shared" si="68"/>
        <v>8.4199999999999997E-2</v>
      </c>
      <c r="AK141" s="38">
        <f t="shared" si="69"/>
        <v>3.0999999999999999E-3</v>
      </c>
      <c r="AM141" s="38">
        <f t="shared" si="70"/>
        <v>0.29670000000000002</v>
      </c>
      <c r="AN141" s="38">
        <f t="shared" si="71"/>
        <v>0.26819999999999999</v>
      </c>
      <c r="AO141" s="38">
        <f t="shared" si="72"/>
        <v>0.3629</v>
      </c>
      <c r="AP141" s="38">
        <f t="shared" si="73"/>
        <v>0.22450000000000001</v>
      </c>
      <c r="AQ141" s="38">
        <f t="shared" si="74"/>
        <v>0.28320000000000001</v>
      </c>
      <c r="AR141" s="38"/>
      <c r="AS141" s="38">
        <f t="shared" si="75"/>
        <v>0.27429999999999999</v>
      </c>
      <c r="AT141" s="38">
        <f t="shared" si="76"/>
        <v>0.2135</v>
      </c>
      <c r="AU141" s="38">
        <f t="shared" si="77"/>
        <v>0.35909999999999997</v>
      </c>
      <c r="AV141" s="38">
        <f t="shared" si="78"/>
        <v>7.4800000000000005E-2</v>
      </c>
      <c r="AW141" s="38">
        <f t="shared" si="79"/>
        <v>0.51380000000000003</v>
      </c>
    </row>
    <row r="142" spans="2:49" ht="15.75" x14ac:dyDescent="0.25">
      <c r="B142">
        <v>0.68</v>
      </c>
      <c r="C142">
        <v>0.61</v>
      </c>
      <c r="D142">
        <v>0.34</v>
      </c>
      <c r="E142">
        <v>0.31</v>
      </c>
      <c r="F142">
        <v>0.23</v>
      </c>
      <c r="G142" t="s">
        <v>21</v>
      </c>
      <c r="H142">
        <f t="shared" si="56"/>
        <v>0.21079999999999999</v>
      </c>
      <c r="I142">
        <f t="shared" si="56"/>
        <v>0.12470000000000001</v>
      </c>
      <c r="J142">
        <f t="shared" si="56"/>
        <v>0.1176</v>
      </c>
      <c r="K142">
        <f t="shared" si="55"/>
        <v>0.182</v>
      </c>
      <c r="L142" s="47">
        <f t="shared" si="57"/>
        <v>0.1176</v>
      </c>
      <c r="M142" t="str">
        <f t="shared" si="58"/>
        <v>Middle</v>
      </c>
      <c r="N142">
        <f t="shared" si="59"/>
        <v>0</v>
      </c>
      <c r="O142">
        <f t="shared" si="53"/>
        <v>0.75560000000000005</v>
      </c>
      <c r="P142">
        <f t="shared" si="53"/>
        <v>0.67779999999999996</v>
      </c>
      <c r="Q142">
        <f t="shared" si="53"/>
        <v>0.36670000000000003</v>
      </c>
      <c r="R142">
        <f t="shared" si="53"/>
        <v>0.31309999999999999</v>
      </c>
      <c r="S142">
        <f t="shared" si="53"/>
        <v>0.22450000000000001</v>
      </c>
      <c r="U142" s="37">
        <f t="shared" si="54"/>
        <v>0.13919999999999999</v>
      </c>
      <c r="V142" s="37">
        <f t="shared" si="54"/>
        <v>0.192</v>
      </c>
      <c r="W142" s="37">
        <f t="shared" si="54"/>
        <v>0.46339999999999998</v>
      </c>
      <c r="X142" s="37">
        <f t="shared" si="54"/>
        <v>0.52310000000000001</v>
      </c>
      <c r="Y142" s="37">
        <f t="shared" si="54"/>
        <v>0.63329999999999997</v>
      </c>
      <c r="AA142" s="37">
        <f t="shared" si="60"/>
        <v>0.43030000000000002</v>
      </c>
      <c r="AB142" s="37">
        <f t="shared" si="61"/>
        <v>0.45219999999999999</v>
      </c>
      <c r="AC142" s="37">
        <f t="shared" si="62"/>
        <v>5.9999999999999995E-4</v>
      </c>
      <c r="AD142" s="37">
        <f t="shared" si="63"/>
        <v>4.2500000000000003E-2</v>
      </c>
      <c r="AE142" s="37">
        <f t="shared" si="64"/>
        <v>0.12839999999999999</v>
      </c>
      <c r="AG142" s="38">
        <f t="shared" si="65"/>
        <v>0.41639999999999999</v>
      </c>
      <c r="AH142" s="38">
        <f t="shared" si="66"/>
        <v>0.3226</v>
      </c>
      <c r="AI142" s="38">
        <f t="shared" si="67"/>
        <v>5.96E-2</v>
      </c>
      <c r="AJ142" s="38">
        <f t="shared" si="68"/>
        <v>0.17069999999999999</v>
      </c>
      <c r="AK142" s="38">
        <f t="shared" si="69"/>
        <v>1.2699999999999999E-2</v>
      </c>
      <c r="AM142" s="38">
        <f t="shared" si="70"/>
        <v>0.34210000000000002</v>
      </c>
      <c r="AN142" s="38">
        <f t="shared" si="71"/>
        <v>0.29020000000000001</v>
      </c>
      <c r="AO142" s="38">
        <f t="shared" si="72"/>
        <v>0.1333</v>
      </c>
      <c r="AP142" s="38">
        <f t="shared" si="73"/>
        <v>3.04E-2</v>
      </c>
      <c r="AQ142" s="38">
        <f t="shared" si="74"/>
        <v>0.2928</v>
      </c>
      <c r="AR142" s="38"/>
      <c r="AS142" s="38">
        <f t="shared" si="75"/>
        <v>0.31969999999999998</v>
      </c>
      <c r="AT142" s="38">
        <f t="shared" si="76"/>
        <v>0.2354</v>
      </c>
      <c r="AU142" s="38">
        <f t="shared" si="77"/>
        <v>0.12959999999999999</v>
      </c>
      <c r="AV142" s="38">
        <f t="shared" si="78"/>
        <v>0.18010000000000001</v>
      </c>
      <c r="AW142" s="38">
        <f t="shared" si="79"/>
        <v>0.52339999999999998</v>
      </c>
    </row>
    <row r="143" spans="2:49" ht="15.75" x14ac:dyDescent="0.25">
      <c r="B143">
        <v>0.9</v>
      </c>
      <c r="C143">
        <v>0.78</v>
      </c>
      <c r="D143">
        <v>0.62</v>
      </c>
      <c r="E143">
        <v>0.32</v>
      </c>
      <c r="F143">
        <v>0.89</v>
      </c>
      <c r="G143" t="s">
        <v>20</v>
      </c>
      <c r="H143">
        <f t="shared" si="56"/>
        <v>0.49490000000000001</v>
      </c>
      <c r="I143">
        <f t="shared" si="56"/>
        <v>0.35360000000000003</v>
      </c>
      <c r="J143">
        <f t="shared" si="56"/>
        <v>0.3619</v>
      </c>
      <c r="K143">
        <f t="shared" si="55"/>
        <v>0.40689999999999998</v>
      </c>
      <c r="L143" s="47">
        <f t="shared" si="57"/>
        <v>0.35360000000000003</v>
      </c>
      <c r="M143" t="str">
        <f t="shared" si="58"/>
        <v>Low</v>
      </c>
      <c r="N143">
        <f t="shared" si="59"/>
        <v>0</v>
      </c>
      <c r="O143">
        <f t="shared" si="53"/>
        <v>1</v>
      </c>
      <c r="P143">
        <f t="shared" si="53"/>
        <v>0.86670000000000003</v>
      </c>
      <c r="Q143">
        <f t="shared" si="53"/>
        <v>0.67779999999999996</v>
      </c>
      <c r="R143">
        <f t="shared" si="53"/>
        <v>0.32319999999999999</v>
      </c>
      <c r="S143">
        <f t="shared" si="53"/>
        <v>0.89800000000000002</v>
      </c>
      <c r="U143" s="37">
        <f t="shared" si="54"/>
        <v>0</v>
      </c>
      <c r="V143" s="37">
        <f t="shared" si="54"/>
        <v>7.1400000000000005E-2</v>
      </c>
      <c r="W143" s="37">
        <f t="shared" si="54"/>
        <v>0.192</v>
      </c>
      <c r="X143" s="37">
        <f t="shared" si="54"/>
        <v>0.51149999999999995</v>
      </c>
      <c r="Y143" s="37">
        <f t="shared" si="54"/>
        <v>5.3699999999999998E-2</v>
      </c>
      <c r="AA143" s="37">
        <f t="shared" si="60"/>
        <v>0.70640000000000003</v>
      </c>
      <c r="AB143" s="37">
        <f t="shared" si="61"/>
        <v>0.65080000000000005</v>
      </c>
      <c r="AC143" s="37">
        <f t="shared" si="62"/>
        <v>0.29570000000000002</v>
      </c>
      <c r="AD143" s="37">
        <f t="shared" si="63"/>
        <v>3.3099999999999997E-2</v>
      </c>
      <c r="AE143" s="37">
        <f t="shared" si="64"/>
        <v>0.78849999999999998</v>
      </c>
      <c r="AG143" s="38">
        <f t="shared" si="65"/>
        <v>0.69220000000000004</v>
      </c>
      <c r="AH143" s="38">
        <f t="shared" si="66"/>
        <v>0.52070000000000005</v>
      </c>
      <c r="AI143" s="38">
        <f t="shared" si="67"/>
        <v>0.2354</v>
      </c>
      <c r="AJ143" s="38">
        <f t="shared" si="68"/>
        <v>0.1613</v>
      </c>
      <c r="AK143" s="38">
        <f t="shared" si="69"/>
        <v>0.64870000000000005</v>
      </c>
      <c r="AM143" s="38">
        <f t="shared" si="70"/>
        <v>0.61619999999999997</v>
      </c>
      <c r="AN143" s="38">
        <f t="shared" si="71"/>
        <v>0.48799999999999999</v>
      </c>
      <c r="AO143" s="38">
        <f t="shared" si="72"/>
        <v>0.1615</v>
      </c>
      <c r="AP143" s="38">
        <f t="shared" si="73"/>
        <v>2.1100000000000001E-2</v>
      </c>
      <c r="AQ143" s="38">
        <f t="shared" si="74"/>
        <v>0.36470000000000002</v>
      </c>
      <c r="AR143" s="38"/>
      <c r="AS143" s="38">
        <f t="shared" si="75"/>
        <v>0.59319999999999995</v>
      </c>
      <c r="AT143" s="38">
        <f t="shared" si="76"/>
        <v>0.43259999999999998</v>
      </c>
      <c r="AU143" s="38">
        <f t="shared" si="77"/>
        <v>0.1653</v>
      </c>
      <c r="AV143" s="38">
        <f t="shared" si="78"/>
        <v>0.17069999999999999</v>
      </c>
      <c r="AW143" s="38">
        <f t="shared" si="79"/>
        <v>0.1331</v>
      </c>
    </row>
    <row r="144" spans="2:49" ht="15.75" x14ac:dyDescent="0.25">
      <c r="B144">
        <v>0.85</v>
      </c>
      <c r="C144">
        <v>0.82</v>
      </c>
      <c r="D144">
        <v>0.66</v>
      </c>
      <c r="E144">
        <v>0.83</v>
      </c>
      <c r="F144">
        <v>0.83</v>
      </c>
      <c r="G144" t="s">
        <v>20</v>
      </c>
      <c r="H144">
        <f t="shared" si="56"/>
        <v>0.57389999999999997</v>
      </c>
      <c r="I144">
        <f t="shared" si="56"/>
        <v>0.4461</v>
      </c>
      <c r="J144">
        <f t="shared" si="56"/>
        <v>0.43080000000000002</v>
      </c>
      <c r="K144">
        <f t="shared" si="55"/>
        <v>0.47689999999999999</v>
      </c>
      <c r="L144" s="47">
        <f t="shared" si="57"/>
        <v>0.43080000000000002</v>
      </c>
      <c r="M144" t="str">
        <f t="shared" si="58"/>
        <v>Middle</v>
      </c>
      <c r="N144">
        <f t="shared" si="59"/>
        <v>0</v>
      </c>
      <c r="O144">
        <f t="shared" si="53"/>
        <v>0.94440000000000002</v>
      </c>
      <c r="P144">
        <f t="shared" si="53"/>
        <v>0.91110000000000002</v>
      </c>
      <c r="Q144">
        <f t="shared" si="53"/>
        <v>0.72219999999999995</v>
      </c>
      <c r="R144">
        <f t="shared" si="53"/>
        <v>0.83840000000000003</v>
      </c>
      <c r="S144">
        <f t="shared" si="53"/>
        <v>0.8367</v>
      </c>
      <c r="U144" s="37">
        <f t="shared" si="54"/>
        <v>2.86E-2</v>
      </c>
      <c r="V144" s="37">
        <f t="shared" si="54"/>
        <v>4.65E-2</v>
      </c>
      <c r="W144" s="37">
        <f t="shared" si="54"/>
        <v>0.1613</v>
      </c>
      <c r="X144" s="37">
        <f t="shared" si="54"/>
        <v>8.7900000000000006E-2</v>
      </c>
      <c r="Y144" s="37">
        <f t="shared" si="54"/>
        <v>8.8900000000000007E-2</v>
      </c>
      <c r="AA144" s="37">
        <f t="shared" si="60"/>
        <v>0.63890000000000002</v>
      </c>
      <c r="AB144" s="37">
        <f t="shared" si="61"/>
        <v>0.70140000000000002</v>
      </c>
      <c r="AC144" s="37">
        <f t="shared" si="62"/>
        <v>0.34039999999999998</v>
      </c>
      <c r="AD144" s="37">
        <f t="shared" si="63"/>
        <v>0.46899999999999997</v>
      </c>
      <c r="AE144" s="37">
        <f t="shared" si="64"/>
        <v>0.71989999999999998</v>
      </c>
      <c r="AG144" s="38">
        <f t="shared" si="65"/>
        <v>0.62480000000000002</v>
      </c>
      <c r="AH144" s="38">
        <f t="shared" si="66"/>
        <v>0.57089999999999996</v>
      </c>
      <c r="AI144" s="38">
        <f t="shared" si="67"/>
        <v>0.28000000000000003</v>
      </c>
      <c r="AJ144" s="38">
        <f t="shared" si="68"/>
        <v>0.33939999999999998</v>
      </c>
      <c r="AK144" s="38">
        <f t="shared" si="69"/>
        <v>0.57999999999999996</v>
      </c>
      <c r="AM144" s="38">
        <f t="shared" si="70"/>
        <v>0.5494</v>
      </c>
      <c r="AN144" s="38">
        <f t="shared" si="71"/>
        <v>0.53810000000000002</v>
      </c>
      <c r="AO144" s="38">
        <f t="shared" si="72"/>
        <v>0.20599999999999999</v>
      </c>
      <c r="AP144" s="38">
        <f t="shared" si="73"/>
        <v>0.48110000000000003</v>
      </c>
      <c r="AQ144" s="38">
        <f t="shared" si="74"/>
        <v>0.29759999999999998</v>
      </c>
      <c r="AR144" s="38"/>
      <c r="AS144" s="38">
        <f t="shared" si="75"/>
        <v>0.52659999999999996</v>
      </c>
      <c r="AT144" s="38">
        <f t="shared" si="76"/>
        <v>0.48249999999999998</v>
      </c>
      <c r="AU144" s="38">
        <f t="shared" si="77"/>
        <v>0.2097</v>
      </c>
      <c r="AV144" s="38">
        <f t="shared" si="78"/>
        <v>0.32990000000000003</v>
      </c>
      <c r="AW144" s="38">
        <f t="shared" si="79"/>
        <v>6.7400000000000002E-2</v>
      </c>
    </row>
    <row r="145" spans="1:49" ht="15.75" x14ac:dyDescent="0.25">
      <c r="B145">
        <v>0.56000000000000005</v>
      </c>
      <c r="C145">
        <v>0.6</v>
      </c>
      <c r="D145">
        <v>0.77</v>
      </c>
      <c r="E145">
        <v>0.13</v>
      </c>
      <c r="F145">
        <v>0.32</v>
      </c>
      <c r="G145" t="s">
        <v>21</v>
      </c>
      <c r="H145">
        <f t="shared" si="56"/>
        <v>0.32690000000000002</v>
      </c>
      <c r="I145">
        <f t="shared" si="56"/>
        <v>0.2676</v>
      </c>
      <c r="J145">
        <f t="shared" si="56"/>
        <v>0.2359</v>
      </c>
      <c r="K145">
        <f t="shared" si="55"/>
        <v>0.2044</v>
      </c>
      <c r="L145" s="47">
        <f t="shared" si="57"/>
        <v>0.2044</v>
      </c>
      <c r="M145" t="str">
        <f t="shared" si="58"/>
        <v>High</v>
      </c>
      <c r="N145">
        <f t="shared" si="59"/>
        <v>0</v>
      </c>
      <c r="O145">
        <f t="shared" si="53"/>
        <v>0.62219999999999998</v>
      </c>
      <c r="P145">
        <f t="shared" si="53"/>
        <v>0.66669999999999996</v>
      </c>
      <c r="Q145">
        <f t="shared" si="53"/>
        <v>0.84440000000000004</v>
      </c>
      <c r="R145">
        <f t="shared" si="53"/>
        <v>0.1313</v>
      </c>
      <c r="S145">
        <f t="shared" si="53"/>
        <v>0.31630000000000003</v>
      </c>
      <c r="U145" s="37">
        <f t="shared" si="54"/>
        <v>0.2329</v>
      </c>
      <c r="V145" s="37">
        <f t="shared" si="54"/>
        <v>0.2</v>
      </c>
      <c r="W145" s="37">
        <f t="shared" si="54"/>
        <v>8.4400000000000003E-2</v>
      </c>
      <c r="X145" s="37">
        <f t="shared" si="54"/>
        <v>0.76790000000000003</v>
      </c>
      <c r="Y145" s="37">
        <f t="shared" si="54"/>
        <v>0.51939999999999997</v>
      </c>
      <c r="AA145" s="37">
        <f t="shared" si="60"/>
        <v>0.29659999999999997</v>
      </c>
      <c r="AB145" s="37">
        <f t="shared" si="61"/>
        <v>0.44109999999999999</v>
      </c>
      <c r="AC145" s="37">
        <f t="shared" si="62"/>
        <v>0.46899999999999997</v>
      </c>
      <c r="AD145" s="37">
        <f t="shared" si="63"/>
        <v>0.21390000000000001</v>
      </c>
      <c r="AE145" s="37">
        <f t="shared" si="64"/>
        <v>0.21390000000000001</v>
      </c>
      <c r="AG145" s="38">
        <f t="shared" si="65"/>
        <v>0.28270000000000001</v>
      </c>
      <c r="AH145" s="38">
        <f t="shared" si="66"/>
        <v>0.31159999999999999</v>
      </c>
      <c r="AI145" s="38">
        <f t="shared" si="67"/>
        <v>0.40810000000000002</v>
      </c>
      <c r="AJ145" s="38">
        <f t="shared" si="68"/>
        <v>0.34189999999999998</v>
      </c>
      <c r="AK145" s="38">
        <f t="shared" si="69"/>
        <v>7.2900000000000006E-2</v>
      </c>
      <c r="AM145" s="38">
        <f t="shared" si="70"/>
        <v>0.2087</v>
      </c>
      <c r="AN145" s="38">
        <f t="shared" si="71"/>
        <v>0.27910000000000001</v>
      </c>
      <c r="AO145" s="38">
        <f t="shared" si="72"/>
        <v>0.33350000000000002</v>
      </c>
      <c r="AP145" s="38">
        <f t="shared" si="73"/>
        <v>0.2019</v>
      </c>
      <c r="AQ145" s="38">
        <f t="shared" si="74"/>
        <v>0.20730000000000001</v>
      </c>
      <c r="AR145" s="38"/>
      <c r="AS145" s="38">
        <f t="shared" si="75"/>
        <v>0.18640000000000001</v>
      </c>
      <c r="AT145" s="38">
        <f t="shared" si="76"/>
        <v>0.22439999999999999</v>
      </c>
      <c r="AU145" s="38">
        <f t="shared" si="77"/>
        <v>0.33729999999999999</v>
      </c>
      <c r="AV145" s="38">
        <f t="shared" si="78"/>
        <v>0.3513</v>
      </c>
      <c r="AW145" s="38">
        <f t="shared" si="79"/>
        <v>0.43780000000000002</v>
      </c>
    </row>
    <row r="146" spans="1:49" ht="15.75" x14ac:dyDescent="0.25">
      <c r="B146">
        <v>0.66</v>
      </c>
      <c r="C146">
        <v>0.68</v>
      </c>
      <c r="D146">
        <v>0.81</v>
      </c>
      <c r="E146">
        <v>0.56999999999999995</v>
      </c>
      <c r="F146">
        <v>0.56999999999999995</v>
      </c>
      <c r="G146" t="s">
        <v>24</v>
      </c>
      <c r="H146">
        <f t="shared" si="56"/>
        <v>0.42220000000000002</v>
      </c>
      <c r="I146">
        <f t="shared" si="56"/>
        <v>0.3407</v>
      </c>
      <c r="J146">
        <f t="shared" si="56"/>
        <v>0.31319999999999998</v>
      </c>
      <c r="K146">
        <f t="shared" si="55"/>
        <v>0.2898</v>
      </c>
      <c r="L146" s="47">
        <f t="shared" si="57"/>
        <v>0.2898</v>
      </c>
      <c r="M146" t="str">
        <f t="shared" si="58"/>
        <v>High</v>
      </c>
      <c r="N146">
        <f t="shared" si="59"/>
        <v>0</v>
      </c>
      <c r="O146">
        <f t="shared" si="53"/>
        <v>0.73329999999999995</v>
      </c>
      <c r="P146">
        <f t="shared" si="53"/>
        <v>0.75560000000000005</v>
      </c>
      <c r="Q146">
        <f t="shared" si="53"/>
        <v>0.88890000000000002</v>
      </c>
      <c r="R146">
        <f t="shared" si="53"/>
        <v>0.57579999999999998</v>
      </c>
      <c r="S146">
        <f t="shared" si="53"/>
        <v>0.57140000000000002</v>
      </c>
      <c r="U146" s="37">
        <f t="shared" si="54"/>
        <v>0.15390000000000001</v>
      </c>
      <c r="V146" s="37">
        <f t="shared" si="54"/>
        <v>0.13919999999999999</v>
      </c>
      <c r="W146" s="37">
        <f t="shared" si="54"/>
        <v>5.8799999999999998E-2</v>
      </c>
      <c r="X146" s="37">
        <f t="shared" si="54"/>
        <v>0.26919999999999999</v>
      </c>
      <c r="Y146" s="37">
        <f t="shared" si="54"/>
        <v>0.27279999999999999</v>
      </c>
      <c r="AA146" s="37">
        <f t="shared" si="60"/>
        <v>0.4073</v>
      </c>
      <c r="AB146" s="37">
        <f t="shared" si="61"/>
        <v>0.53120000000000001</v>
      </c>
      <c r="AC146" s="37">
        <f t="shared" si="62"/>
        <v>0.51839999999999997</v>
      </c>
      <c r="AD146" s="37">
        <f t="shared" si="63"/>
        <v>0.20280000000000001</v>
      </c>
      <c r="AE146" s="37">
        <f t="shared" si="64"/>
        <v>0.45129999999999998</v>
      </c>
      <c r="AG146" s="38">
        <f t="shared" si="65"/>
        <v>0.39340000000000003</v>
      </c>
      <c r="AH146" s="38">
        <f t="shared" si="66"/>
        <v>0.40160000000000001</v>
      </c>
      <c r="AI146" s="38">
        <f t="shared" si="67"/>
        <v>0.45729999999999998</v>
      </c>
      <c r="AJ146" s="38">
        <f t="shared" si="68"/>
        <v>7.4499999999999997E-2</v>
      </c>
      <c r="AK146" s="38">
        <f t="shared" si="69"/>
        <v>0.31090000000000001</v>
      </c>
      <c r="AM146" s="38">
        <f t="shared" si="70"/>
        <v>0.31919999999999998</v>
      </c>
      <c r="AN146" s="38">
        <f t="shared" si="71"/>
        <v>0.36899999999999999</v>
      </c>
      <c r="AO146" s="38">
        <f t="shared" si="72"/>
        <v>0.38240000000000002</v>
      </c>
      <c r="AP146" s="38">
        <f t="shared" si="73"/>
        <v>0.21479999999999999</v>
      </c>
      <c r="AQ146" s="38">
        <f t="shared" si="74"/>
        <v>3.0700000000000002E-2</v>
      </c>
      <c r="AR146" s="38"/>
      <c r="AS146" s="38">
        <f t="shared" si="75"/>
        <v>0.29680000000000001</v>
      </c>
      <c r="AT146" s="38">
        <f t="shared" si="76"/>
        <v>0.31409999999999999</v>
      </c>
      <c r="AU146" s="38">
        <f t="shared" si="77"/>
        <v>0.38619999999999999</v>
      </c>
      <c r="AV146" s="38">
        <f t="shared" si="78"/>
        <v>6.5100000000000005E-2</v>
      </c>
      <c r="AW146" s="38">
        <f t="shared" si="79"/>
        <v>0.19850000000000001</v>
      </c>
    </row>
    <row r="147" spans="1:49" ht="15.75" x14ac:dyDescent="0.25">
      <c r="B147">
        <v>0.68</v>
      </c>
      <c r="C147">
        <v>0.64</v>
      </c>
      <c r="D147">
        <v>0.79</v>
      </c>
      <c r="E147">
        <v>0.97</v>
      </c>
      <c r="F147">
        <v>0.24</v>
      </c>
      <c r="G147" t="s">
        <v>24</v>
      </c>
      <c r="H147">
        <f t="shared" si="56"/>
        <v>0.43580000000000002</v>
      </c>
      <c r="I147">
        <f t="shared" si="56"/>
        <v>0.34970000000000001</v>
      </c>
      <c r="J147">
        <f t="shared" si="56"/>
        <v>0.33589999999999998</v>
      </c>
      <c r="K147">
        <f t="shared" si="55"/>
        <v>0.30840000000000001</v>
      </c>
      <c r="L147" s="47">
        <f t="shared" si="57"/>
        <v>0.30840000000000001</v>
      </c>
      <c r="M147" t="str">
        <f t="shared" si="58"/>
        <v>High</v>
      </c>
      <c r="N147">
        <f t="shared" si="59"/>
        <v>0</v>
      </c>
      <c r="O147">
        <f t="shared" si="53"/>
        <v>0.75560000000000005</v>
      </c>
      <c r="P147">
        <f t="shared" si="53"/>
        <v>0.71109999999999995</v>
      </c>
      <c r="Q147">
        <f t="shared" si="53"/>
        <v>0.86670000000000003</v>
      </c>
      <c r="R147">
        <f t="shared" si="53"/>
        <v>0.9798</v>
      </c>
      <c r="S147">
        <f t="shared" si="53"/>
        <v>0.23469999999999999</v>
      </c>
      <c r="U147" s="37">
        <f t="shared" si="54"/>
        <v>0.13919999999999999</v>
      </c>
      <c r="V147" s="37">
        <f t="shared" si="54"/>
        <v>0.16880000000000001</v>
      </c>
      <c r="W147" s="37">
        <f t="shared" si="54"/>
        <v>7.1400000000000005E-2</v>
      </c>
      <c r="X147" s="37">
        <f t="shared" si="54"/>
        <v>1.0200000000000001E-2</v>
      </c>
      <c r="Y147" s="37">
        <f t="shared" si="54"/>
        <v>0.61980000000000002</v>
      </c>
      <c r="AA147" s="37">
        <f t="shared" si="60"/>
        <v>0.43030000000000002</v>
      </c>
      <c r="AB147" s="37">
        <f t="shared" si="61"/>
        <v>0.48559999999999998</v>
      </c>
      <c r="AC147" s="37">
        <f t="shared" si="62"/>
        <v>0.49359999999999998</v>
      </c>
      <c r="AD147" s="37">
        <f t="shared" si="63"/>
        <v>0.63139999999999996</v>
      </c>
      <c r="AE147" s="37">
        <f t="shared" si="64"/>
        <v>0.13800000000000001</v>
      </c>
      <c r="AG147" s="38">
        <f t="shared" si="65"/>
        <v>0.41639999999999999</v>
      </c>
      <c r="AH147" s="38">
        <f t="shared" si="66"/>
        <v>0.35599999999999998</v>
      </c>
      <c r="AI147" s="38">
        <f t="shared" si="67"/>
        <v>0.43259999999999998</v>
      </c>
      <c r="AJ147" s="38">
        <f t="shared" si="68"/>
        <v>0.4995</v>
      </c>
      <c r="AK147" s="38">
        <f t="shared" si="69"/>
        <v>3.0999999999999999E-3</v>
      </c>
      <c r="AM147" s="38">
        <f t="shared" si="70"/>
        <v>0.34210000000000002</v>
      </c>
      <c r="AN147" s="38">
        <f t="shared" si="71"/>
        <v>0.3236</v>
      </c>
      <c r="AO147" s="38">
        <f t="shared" si="72"/>
        <v>0.3579</v>
      </c>
      <c r="AP147" s="38">
        <f t="shared" si="73"/>
        <v>0.64370000000000005</v>
      </c>
      <c r="AQ147" s="38">
        <f t="shared" si="74"/>
        <v>0.28320000000000001</v>
      </c>
      <c r="AR147" s="38"/>
      <c r="AS147" s="38">
        <f t="shared" si="75"/>
        <v>0.31969999999999998</v>
      </c>
      <c r="AT147" s="38">
        <f t="shared" si="76"/>
        <v>0.26879999999999998</v>
      </c>
      <c r="AU147" s="38">
        <f t="shared" si="77"/>
        <v>0.36170000000000002</v>
      </c>
      <c r="AV147" s="38">
        <f t="shared" si="78"/>
        <v>0.48980000000000001</v>
      </c>
      <c r="AW147" s="38">
        <f t="shared" si="79"/>
        <v>0.51380000000000003</v>
      </c>
    </row>
    <row r="148" spans="1:49" s="47" customFormat="1" ht="15.75" x14ac:dyDescent="0.25">
      <c r="A148" s="47" t="s">
        <v>49</v>
      </c>
      <c r="B148" s="47">
        <f>MIN(B3:B147)</f>
        <v>0</v>
      </c>
      <c r="C148" s="47">
        <f>MIN(C3:C147)</f>
        <v>0</v>
      </c>
      <c r="D148" s="47">
        <f>MIN(D3:D147)</f>
        <v>0.01</v>
      </c>
      <c r="E148" s="47">
        <f>MIN(E3:E147)</f>
        <v>0</v>
      </c>
      <c r="F148" s="47">
        <f>MIN(F3:F147)</f>
        <v>0.01</v>
      </c>
      <c r="O148">
        <f t="shared" si="53"/>
        <v>0</v>
      </c>
      <c r="P148">
        <f t="shared" si="53"/>
        <v>0</v>
      </c>
      <c r="Q148">
        <f t="shared" si="53"/>
        <v>0</v>
      </c>
      <c r="R148">
        <f t="shared" si="53"/>
        <v>0</v>
      </c>
      <c r="S148">
        <f t="shared" si="53"/>
        <v>0</v>
      </c>
      <c r="U148" s="37">
        <f t="shared" si="54"/>
        <v>1</v>
      </c>
      <c r="V148" s="37">
        <f t="shared" si="54"/>
        <v>1</v>
      </c>
      <c r="W148" s="37">
        <f t="shared" si="54"/>
        <v>1</v>
      </c>
      <c r="X148" s="37">
        <f t="shared" si="54"/>
        <v>1</v>
      </c>
      <c r="Y148" s="37">
        <f t="shared" si="54"/>
        <v>1</v>
      </c>
      <c r="AA148" s="37"/>
      <c r="AB148" s="37"/>
      <c r="AC148" s="37"/>
      <c r="AD148" s="37"/>
      <c r="AE148" s="37"/>
    </row>
    <row r="149" spans="1:49" s="47" customFormat="1" ht="15.75" x14ac:dyDescent="0.25">
      <c r="A149" s="47" t="s">
        <v>54</v>
      </c>
      <c r="B149" s="47">
        <f>MAX(B3:B147)</f>
        <v>0.9</v>
      </c>
      <c r="C149" s="47">
        <f>MAX(C3:C147)</f>
        <v>0.9</v>
      </c>
      <c r="D149" s="47">
        <f>MAX(D3:D147)</f>
        <v>0.91</v>
      </c>
      <c r="E149" s="47">
        <f>MAX(E3:E147)</f>
        <v>0.99</v>
      </c>
      <c r="F149" s="47">
        <f>MAX(F3:F147)</f>
        <v>0.99</v>
      </c>
      <c r="O149">
        <f t="shared" si="53"/>
        <v>1</v>
      </c>
      <c r="P149">
        <f t="shared" si="53"/>
        <v>1</v>
      </c>
      <c r="Q149">
        <f t="shared" si="53"/>
        <v>1</v>
      </c>
      <c r="R149">
        <f t="shared" si="53"/>
        <v>1</v>
      </c>
      <c r="S149">
        <f t="shared" si="53"/>
        <v>1</v>
      </c>
      <c r="U149" s="37">
        <f t="shared" si="54"/>
        <v>0</v>
      </c>
      <c r="V149" s="37">
        <f t="shared" si="54"/>
        <v>0</v>
      </c>
      <c r="W149" s="37">
        <f t="shared" si="54"/>
        <v>0</v>
      </c>
      <c r="X149" s="37">
        <f t="shared" si="54"/>
        <v>0</v>
      </c>
      <c r="Y149" s="37">
        <f t="shared" si="54"/>
        <v>0</v>
      </c>
      <c r="AA149" s="37"/>
      <c r="AB149" s="37"/>
      <c r="AC149" s="37"/>
      <c r="AD149" s="37"/>
      <c r="AE149" s="37"/>
    </row>
    <row r="150" spans="1:49" ht="15.75" x14ac:dyDescent="0.25">
      <c r="M150" t="s">
        <v>57</v>
      </c>
      <c r="N150">
        <f>SUM(N3:N147)/145</f>
        <v>0.22758620689655173</v>
      </c>
      <c r="U150" s="37"/>
      <c r="V150" s="37"/>
      <c r="W150" s="37"/>
      <c r="X150" s="37"/>
      <c r="Y150" s="37"/>
      <c r="AA150" s="37"/>
      <c r="AB150" s="37"/>
      <c r="AC150" s="37"/>
      <c r="AD150" s="37"/>
      <c r="AE150" s="37"/>
    </row>
    <row r="151" spans="1:49" ht="15.75" x14ac:dyDescent="0.25">
      <c r="U151" s="37"/>
      <c r="V151" s="37"/>
      <c r="W151" s="37"/>
      <c r="X151" s="37"/>
      <c r="Y151" s="37"/>
      <c r="AA151" s="37"/>
      <c r="AB151" s="37"/>
      <c r="AC151" s="37"/>
      <c r="AD151" s="37"/>
      <c r="AE151" s="37"/>
    </row>
    <row r="152" spans="1:49" ht="15.75" x14ac:dyDescent="0.25">
      <c r="U152" s="37"/>
      <c r="V152" s="37"/>
      <c r="W152" s="37"/>
      <c r="X152" s="37"/>
      <c r="Y152" s="37"/>
      <c r="AA152" s="37"/>
      <c r="AB152" s="37"/>
      <c r="AC152" s="37"/>
      <c r="AD152" s="37"/>
      <c r="AE152" s="37"/>
    </row>
    <row r="153" spans="1:49" ht="15.75" x14ac:dyDescent="0.25">
      <c r="U153" s="37"/>
      <c r="V153" s="37"/>
      <c r="W153" s="37"/>
      <c r="X153" s="37"/>
      <c r="Y153" s="37"/>
      <c r="AA153" s="37"/>
      <c r="AB153" s="37"/>
      <c r="AC153" s="37"/>
      <c r="AD153" s="37"/>
      <c r="AE153" s="37"/>
    </row>
    <row r="154" spans="1:49" ht="15.75" x14ac:dyDescent="0.25">
      <c r="A154" t="s">
        <v>43</v>
      </c>
      <c r="B154">
        <v>0.30599999999999999</v>
      </c>
      <c r="C154">
        <v>0.19800000000000001</v>
      </c>
      <c r="D154">
        <v>0.36599999999999999</v>
      </c>
      <c r="E154">
        <v>0.35899999999999999</v>
      </c>
      <c r="F154">
        <v>9.0999999999999998E-2</v>
      </c>
      <c r="O154">
        <v>0.30599999999999999</v>
      </c>
      <c r="P154">
        <v>0.19800000000000001</v>
      </c>
      <c r="Q154">
        <v>0.36599999999999999</v>
      </c>
      <c r="R154">
        <v>0.35899999999999999</v>
      </c>
      <c r="S154">
        <v>9.0999999999999998E-2</v>
      </c>
      <c r="U154" s="37">
        <f t="shared" ref="U154:Y157" si="80">ROUND((1-O154)/(1+O154),4)</f>
        <v>0.53139999999999998</v>
      </c>
      <c r="V154" s="37">
        <f t="shared" si="80"/>
        <v>0.6694</v>
      </c>
      <c r="W154" s="37">
        <f t="shared" si="80"/>
        <v>0.46410000000000001</v>
      </c>
      <c r="X154" s="37">
        <f t="shared" si="80"/>
        <v>0.47170000000000001</v>
      </c>
      <c r="Y154" s="37">
        <f t="shared" si="80"/>
        <v>0.83320000000000005</v>
      </c>
      <c r="AA154" s="37">
        <f t="shared" ref="AA154:AE157" si="81">ROUND((ABS(O154-O$154)+ABS(U154-U$154)+ABS(MAX(O$154,U154)-MAX(U$154,O154)))/3,4)</f>
        <v>0</v>
      </c>
      <c r="AB154" s="37">
        <f t="shared" si="81"/>
        <v>0</v>
      </c>
      <c r="AC154" s="37">
        <f t="shared" si="81"/>
        <v>0</v>
      </c>
      <c r="AD154" s="37">
        <f t="shared" si="81"/>
        <v>0</v>
      </c>
      <c r="AE154" s="37">
        <f t="shared" si="81"/>
        <v>0</v>
      </c>
    </row>
    <row r="155" spans="1:49" ht="15.75" x14ac:dyDescent="0.25">
      <c r="A155" t="s">
        <v>48</v>
      </c>
      <c r="B155">
        <v>0.32100000000000001</v>
      </c>
      <c r="C155">
        <v>0.33700000000000002</v>
      </c>
      <c r="D155">
        <v>0.43099999999999999</v>
      </c>
      <c r="E155">
        <v>0.497</v>
      </c>
      <c r="F155">
        <v>0.23799999999999999</v>
      </c>
      <c r="O155">
        <v>0.32100000000000001</v>
      </c>
      <c r="P155">
        <v>0.33700000000000002</v>
      </c>
      <c r="Q155">
        <v>0.43099999999999999</v>
      </c>
      <c r="R155">
        <v>0.497</v>
      </c>
      <c r="S155">
        <v>0.23799999999999999</v>
      </c>
      <c r="U155" s="37">
        <f t="shared" si="80"/>
        <v>0.51400000000000001</v>
      </c>
      <c r="V155" s="37">
        <f t="shared" si="80"/>
        <v>0.49590000000000001</v>
      </c>
      <c r="W155" s="37">
        <f t="shared" si="80"/>
        <v>0.39760000000000001</v>
      </c>
      <c r="X155" s="37">
        <f t="shared" si="80"/>
        <v>0.33600000000000002</v>
      </c>
      <c r="Y155" s="37">
        <f t="shared" si="80"/>
        <v>0.61550000000000005</v>
      </c>
      <c r="AA155" s="37">
        <f t="shared" si="81"/>
        <v>1.66E-2</v>
      </c>
      <c r="AB155" s="37">
        <f t="shared" si="81"/>
        <v>0.16200000000000001</v>
      </c>
      <c r="AC155" s="37">
        <f t="shared" si="81"/>
        <v>6.6000000000000003E-2</v>
      </c>
      <c r="AD155" s="37">
        <f t="shared" si="81"/>
        <v>0.13719999999999999</v>
      </c>
      <c r="AE155" s="37">
        <f t="shared" si="81"/>
        <v>0.19409999999999999</v>
      </c>
    </row>
    <row r="156" spans="1:49" ht="15.75" x14ac:dyDescent="0.25">
      <c r="A156" t="s">
        <v>44</v>
      </c>
      <c r="B156">
        <v>0.40100000000000002</v>
      </c>
      <c r="C156">
        <v>0.372</v>
      </c>
      <c r="D156">
        <v>0.51</v>
      </c>
      <c r="E156">
        <v>0.34599999999999997</v>
      </c>
      <c r="F156">
        <v>0.53900000000000003</v>
      </c>
      <c r="O156">
        <v>0.40100000000000002</v>
      </c>
      <c r="P156">
        <v>0.372</v>
      </c>
      <c r="Q156">
        <v>0.51</v>
      </c>
      <c r="R156">
        <v>0.34599999999999997</v>
      </c>
      <c r="S156">
        <v>0.53900000000000003</v>
      </c>
      <c r="U156" s="37">
        <f t="shared" si="80"/>
        <v>0.42759999999999998</v>
      </c>
      <c r="V156" s="37">
        <f t="shared" si="80"/>
        <v>0.4577</v>
      </c>
      <c r="W156" s="37">
        <f t="shared" si="80"/>
        <v>0.32450000000000001</v>
      </c>
      <c r="X156" s="37">
        <f t="shared" si="80"/>
        <v>0.4859</v>
      </c>
      <c r="Y156" s="37">
        <f t="shared" si="80"/>
        <v>0.29949999999999999</v>
      </c>
      <c r="AA156" s="37">
        <f t="shared" si="81"/>
        <v>0.1009</v>
      </c>
      <c r="AB156" s="37">
        <f t="shared" si="81"/>
        <v>0.1991</v>
      </c>
      <c r="AC156" s="37">
        <f t="shared" si="81"/>
        <v>0.14249999999999999</v>
      </c>
      <c r="AD156" s="37">
        <f t="shared" si="81"/>
        <v>1.38E-2</v>
      </c>
      <c r="AE156" s="37">
        <f t="shared" si="81"/>
        <v>0.50509999999999999</v>
      </c>
    </row>
    <row r="157" spans="1:49" ht="15.75" x14ac:dyDescent="0.25">
      <c r="A157" t="s">
        <v>45</v>
      </c>
      <c r="B157">
        <v>0.42499999999999999</v>
      </c>
      <c r="C157">
        <v>0.43099999999999999</v>
      </c>
      <c r="D157">
        <v>0.50600000000000001</v>
      </c>
      <c r="E157">
        <v>0.50700000000000001</v>
      </c>
      <c r="F157">
        <v>0.77200000000000002</v>
      </c>
      <c r="O157">
        <v>0.42499999999999999</v>
      </c>
      <c r="P157">
        <v>0.43099999999999999</v>
      </c>
      <c r="Q157">
        <v>0.50600000000000001</v>
      </c>
      <c r="R157">
        <v>0.50700000000000001</v>
      </c>
      <c r="S157">
        <v>0.77200000000000002</v>
      </c>
      <c r="U157" s="37">
        <f t="shared" si="80"/>
        <v>0.40350000000000003</v>
      </c>
      <c r="V157" s="37">
        <f t="shared" si="80"/>
        <v>0.39760000000000001</v>
      </c>
      <c r="W157" s="37">
        <f t="shared" si="80"/>
        <v>0.32800000000000001</v>
      </c>
      <c r="X157" s="37">
        <f t="shared" si="80"/>
        <v>0.3271</v>
      </c>
      <c r="Y157" s="37">
        <f t="shared" si="80"/>
        <v>0.12870000000000001</v>
      </c>
      <c r="AA157" s="37">
        <f t="shared" si="81"/>
        <v>0.1249</v>
      </c>
      <c r="AB157" s="37">
        <f t="shared" si="81"/>
        <v>0.25890000000000002</v>
      </c>
      <c r="AC157" s="37">
        <f t="shared" si="81"/>
        <v>0.13869999999999999</v>
      </c>
      <c r="AD157" s="37">
        <f t="shared" si="81"/>
        <v>0.1469</v>
      </c>
      <c r="AE157" s="37">
        <f t="shared" si="81"/>
        <v>0.69669999999999999</v>
      </c>
    </row>
    <row r="158" spans="1:49" ht="15.75" x14ac:dyDescent="0.25">
      <c r="AA158" s="37"/>
      <c r="AB158" s="37"/>
      <c r="AC158" s="37"/>
      <c r="AD158" s="37"/>
      <c r="AE158" s="37"/>
    </row>
    <row r="159" spans="1:49" ht="15.75" x14ac:dyDescent="0.25">
      <c r="AA159" s="37"/>
      <c r="AB159" s="37"/>
      <c r="AC159" s="37"/>
      <c r="AD159" s="37"/>
      <c r="AE159" s="37"/>
    </row>
    <row r="160" spans="1:49" ht="15.75" x14ac:dyDescent="0.25">
      <c r="AA160" s="37"/>
      <c r="AB160" s="37"/>
      <c r="AC160" s="37"/>
      <c r="AD160" s="37"/>
      <c r="AE160" s="37"/>
    </row>
    <row r="161" spans="27:31" ht="15.75" x14ac:dyDescent="0.25">
      <c r="AA161" s="37"/>
      <c r="AB161" s="37"/>
      <c r="AC161" s="37"/>
      <c r="AD161" s="37"/>
      <c r="AE161" s="37"/>
    </row>
    <row r="162" spans="27:31" ht="15.75" x14ac:dyDescent="0.25">
      <c r="AA162" s="37"/>
      <c r="AB162" s="37"/>
      <c r="AC162" s="37"/>
      <c r="AD162" s="37"/>
      <c r="AE162" s="37"/>
    </row>
    <row r="163" spans="27:31" ht="15.75" x14ac:dyDescent="0.25">
      <c r="AA163" s="37"/>
      <c r="AB163" s="37"/>
      <c r="AC163" s="37"/>
      <c r="AD163" s="37"/>
      <c r="AE163" s="37"/>
    </row>
    <row r="164" spans="27:31" ht="15.75" x14ac:dyDescent="0.25">
      <c r="AA164" s="37"/>
      <c r="AB164" s="37"/>
      <c r="AC164" s="37"/>
      <c r="AD164" s="37"/>
      <c r="AE164" s="37"/>
    </row>
    <row r="165" spans="27:31" ht="15.75" x14ac:dyDescent="0.25">
      <c r="AA165" s="37"/>
      <c r="AB165" s="37"/>
      <c r="AC165" s="37"/>
      <c r="AD165" s="37"/>
      <c r="AE165" s="37"/>
    </row>
    <row r="166" spans="27:31" ht="15.75" x14ac:dyDescent="0.25">
      <c r="AA166" s="37"/>
      <c r="AB166" s="37"/>
      <c r="AC166" s="37"/>
      <c r="AD166" s="37"/>
      <c r="AE166" s="37"/>
    </row>
    <row r="167" spans="27:31" ht="15.75" x14ac:dyDescent="0.25">
      <c r="AA167" s="37"/>
      <c r="AB167" s="37"/>
      <c r="AC167" s="37"/>
      <c r="AD167" s="37"/>
      <c r="AE167" s="37"/>
    </row>
    <row r="168" spans="27:31" ht="15.75" x14ac:dyDescent="0.25">
      <c r="AA168" s="37"/>
      <c r="AB168" s="37"/>
      <c r="AC168" s="37"/>
      <c r="AD168" s="37"/>
      <c r="AE168" s="37"/>
    </row>
    <row r="169" spans="27:31" ht="15.75" x14ac:dyDescent="0.25">
      <c r="AA169" s="37"/>
      <c r="AB169" s="37"/>
      <c r="AC169" s="37"/>
      <c r="AD169" s="37"/>
      <c r="AE169" s="37"/>
    </row>
    <row r="170" spans="27:31" ht="15.75" x14ac:dyDescent="0.25">
      <c r="AA170" s="37"/>
      <c r="AB170" s="37"/>
      <c r="AC170" s="37"/>
      <c r="AD170" s="37"/>
      <c r="AE170" s="37"/>
    </row>
    <row r="171" spans="27:31" ht="15.75" x14ac:dyDescent="0.25">
      <c r="AA171" s="37"/>
      <c r="AB171" s="37"/>
      <c r="AC171" s="37"/>
      <c r="AD171" s="37"/>
      <c r="AE171" s="37"/>
    </row>
    <row r="172" spans="27:31" ht="15.75" x14ac:dyDescent="0.25">
      <c r="AA172" s="37"/>
      <c r="AB172" s="37"/>
      <c r="AC172" s="37"/>
      <c r="AD172" s="37"/>
      <c r="AE172" s="37"/>
    </row>
    <row r="173" spans="27:31" ht="15.75" x14ac:dyDescent="0.25">
      <c r="AA173" s="37"/>
      <c r="AB173" s="37"/>
      <c r="AC173" s="37"/>
      <c r="AD173" s="37"/>
      <c r="AE173" s="37"/>
    </row>
    <row r="174" spans="27:31" ht="15.75" x14ac:dyDescent="0.25">
      <c r="AA174" s="37"/>
      <c r="AB174" s="37"/>
      <c r="AC174" s="37"/>
      <c r="AD174" s="37"/>
      <c r="AE174" s="37"/>
    </row>
    <row r="175" spans="27:31" ht="15.75" x14ac:dyDescent="0.25">
      <c r="AA175" s="37"/>
      <c r="AB175" s="37"/>
      <c r="AC175" s="37"/>
      <c r="AD175" s="37"/>
      <c r="AE175" s="37"/>
    </row>
    <row r="176" spans="27:31" ht="15.75" x14ac:dyDescent="0.25">
      <c r="AA176" s="37"/>
      <c r="AB176" s="37"/>
      <c r="AC176" s="37"/>
      <c r="AD176" s="37"/>
      <c r="AE176" s="37"/>
    </row>
    <row r="177" spans="27:31" ht="15.75" x14ac:dyDescent="0.25">
      <c r="AA177" s="37"/>
      <c r="AB177" s="37"/>
      <c r="AC177" s="37"/>
      <c r="AD177" s="37"/>
      <c r="AE177" s="37"/>
    </row>
    <row r="178" spans="27:31" ht="15.75" x14ac:dyDescent="0.25">
      <c r="AA178" s="37"/>
      <c r="AB178" s="37"/>
      <c r="AC178" s="37"/>
      <c r="AD178" s="37"/>
      <c r="AE178" s="37"/>
    </row>
    <row r="179" spans="27:31" ht="15.75" x14ac:dyDescent="0.25">
      <c r="AA179" s="37"/>
      <c r="AB179" s="37"/>
      <c r="AC179" s="37"/>
      <c r="AD179" s="37"/>
      <c r="AE179" s="37"/>
    </row>
    <row r="180" spans="27:31" ht="15.75" x14ac:dyDescent="0.25">
      <c r="AA180" s="37"/>
      <c r="AB180" s="37"/>
      <c r="AC180" s="37"/>
      <c r="AD180" s="37"/>
      <c r="AE180" s="37"/>
    </row>
    <row r="181" spans="27:31" ht="15.75" x14ac:dyDescent="0.25">
      <c r="AA181" s="37"/>
      <c r="AB181" s="37"/>
      <c r="AC181" s="37"/>
      <c r="AD181" s="37"/>
      <c r="AE181" s="37"/>
    </row>
    <row r="182" spans="27:31" ht="15.75" x14ac:dyDescent="0.25">
      <c r="AA182" s="37"/>
      <c r="AB182" s="37"/>
      <c r="AC182" s="37"/>
      <c r="AD182" s="37"/>
      <c r="AE182" s="37"/>
    </row>
    <row r="183" spans="27:31" ht="15.75" x14ac:dyDescent="0.25">
      <c r="AA183" s="37"/>
      <c r="AB183" s="37"/>
      <c r="AC183" s="37"/>
      <c r="AD183" s="37"/>
      <c r="AE183" s="37"/>
    </row>
    <row r="184" spans="27:31" ht="15.75" x14ac:dyDescent="0.25">
      <c r="AA184" s="37"/>
      <c r="AB184" s="37"/>
      <c r="AC184" s="37"/>
      <c r="AD184" s="37"/>
      <c r="AE184" s="37"/>
    </row>
    <row r="185" spans="27:31" ht="15.75" x14ac:dyDescent="0.25">
      <c r="AA185" s="37"/>
      <c r="AB185" s="37"/>
      <c r="AC185" s="37"/>
      <c r="AD185" s="37"/>
      <c r="AE185" s="37"/>
    </row>
    <row r="186" spans="27:31" ht="15.75" x14ac:dyDescent="0.25">
      <c r="AA186" s="37"/>
      <c r="AB186" s="37"/>
      <c r="AC186" s="37"/>
      <c r="AD186" s="37"/>
      <c r="AE186" s="37"/>
    </row>
    <row r="187" spans="27:31" ht="15.75" x14ac:dyDescent="0.25">
      <c r="AA187" s="37"/>
      <c r="AB187" s="37"/>
      <c r="AC187" s="37"/>
      <c r="AD187" s="37"/>
      <c r="AE187" s="37"/>
    </row>
    <row r="188" spans="27:31" ht="15.75" x14ac:dyDescent="0.25">
      <c r="AA188" s="37"/>
      <c r="AB188" s="37"/>
      <c r="AC188" s="37"/>
      <c r="AD188" s="37"/>
      <c r="AE188" s="37"/>
    </row>
    <row r="189" spans="27:31" ht="15.75" x14ac:dyDescent="0.25">
      <c r="AA189" s="37"/>
      <c r="AB189" s="37"/>
      <c r="AC189" s="37"/>
      <c r="AD189" s="37"/>
      <c r="AE189" s="37"/>
    </row>
    <row r="190" spans="27:31" ht="15.75" x14ac:dyDescent="0.25">
      <c r="AA190" s="37"/>
      <c r="AB190" s="37"/>
      <c r="AC190" s="37"/>
      <c r="AD190" s="37"/>
      <c r="AE190" s="37"/>
    </row>
    <row r="191" spans="27:31" ht="15.75" x14ac:dyDescent="0.25">
      <c r="AA191" s="37"/>
      <c r="AB191" s="37"/>
      <c r="AC191" s="37"/>
      <c r="AD191" s="37"/>
      <c r="AE191" s="37"/>
    </row>
    <row r="192" spans="27:31" ht="15.75" x14ac:dyDescent="0.25">
      <c r="AA192" s="37"/>
      <c r="AB192" s="37"/>
      <c r="AC192" s="37"/>
      <c r="AD192" s="37"/>
      <c r="AE192" s="37"/>
    </row>
    <row r="193" spans="27:31" ht="15.75" x14ac:dyDescent="0.25">
      <c r="AA193" s="37"/>
      <c r="AB193" s="37"/>
      <c r="AC193" s="37"/>
      <c r="AD193" s="37"/>
      <c r="AE193" s="37"/>
    </row>
    <row r="194" spans="27:31" ht="15.75" x14ac:dyDescent="0.25">
      <c r="AA194" s="37"/>
      <c r="AB194" s="37"/>
      <c r="AC194" s="37"/>
      <c r="AD194" s="37"/>
      <c r="AE194" s="37"/>
    </row>
    <row r="195" spans="27:31" ht="15.75" x14ac:dyDescent="0.25">
      <c r="AA195" s="37"/>
      <c r="AB195" s="37"/>
      <c r="AC195" s="37"/>
      <c r="AD195" s="37"/>
      <c r="AE195" s="37"/>
    </row>
    <row r="196" spans="27:31" ht="15.75" x14ac:dyDescent="0.25">
      <c r="AA196" s="37"/>
      <c r="AB196" s="37"/>
      <c r="AC196" s="37"/>
      <c r="AD196" s="37"/>
      <c r="AE196" s="37"/>
    </row>
    <row r="197" spans="27:31" ht="15.75" x14ac:dyDescent="0.25">
      <c r="AA197" s="37"/>
      <c r="AB197" s="37"/>
      <c r="AC197" s="37"/>
      <c r="AD197" s="37"/>
      <c r="AE197" s="37"/>
    </row>
    <row r="198" spans="27:31" ht="15.75" x14ac:dyDescent="0.25">
      <c r="AA198" s="37"/>
      <c r="AB198" s="37"/>
      <c r="AC198" s="37"/>
      <c r="AD198" s="37"/>
      <c r="AE198" s="37"/>
    </row>
    <row r="199" spans="27:31" ht="15.75" x14ac:dyDescent="0.25">
      <c r="AA199" s="37"/>
      <c r="AB199" s="37"/>
      <c r="AC199" s="37"/>
      <c r="AD199" s="37"/>
      <c r="AE199" s="37"/>
    </row>
    <row r="200" spans="27:31" ht="15.75" x14ac:dyDescent="0.25">
      <c r="AA200" s="37"/>
      <c r="AB200" s="37"/>
      <c r="AC200" s="37"/>
      <c r="AD200" s="37"/>
      <c r="AE200" s="37"/>
    </row>
    <row r="201" spans="27:31" ht="15.75" x14ac:dyDescent="0.25">
      <c r="AA201" s="37"/>
      <c r="AB201" s="37"/>
      <c r="AC201" s="37"/>
      <c r="AD201" s="37"/>
      <c r="AE201" s="37"/>
    </row>
    <row r="202" spans="27:31" ht="15.75" x14ac:dyDescent="0.25">
      <c r="AA202" s="37"/>
      <c r="AB202" s="37"/>
      <c r="AC202" s="37"/>
      <c r="AD202" s="37"/>
      <c r="AE202" s="37"/>
    </row>
    <row r="203" spans="27:31" ht="15.75" x14ac:dyDescent="0.25">
      <c r="AA203" s="37"/>
      <c r="AB203" s="37"/>
      <c r="AC203" s="37"/>
      <c r="AD203" s="37"/>
      <c r="AE203" s="37"/>
    </row>
    <row r="204" spans="27:31" ht="15.75" x14ac:dyDescent="0.25">
      <c r="AA204" s="37"/>
      <c r="AB204" s="37"/>
      <c r="AC204" s="37"/>
      <c r="AD204" s="37"/>
      <c r="AE204" s="37"/>
    </row>
    <row r="205" spans="27:31" ht="15.75" x14ac:dyDescent="0.25">
      <c r="AA205" s="37"/>
      <c r="AB205" s="37"/>
      <c r="AC205" s="37"/>
      <c r="AD205" s="37"/>
      <c r="AE205" s="37"/>
    </row>
    <row r="206" spans="27:31" ht="15.75" x14ac:dyDescent="0.25">
      <c r="AA206" s="37"/>
      <c r="AB206" s="37"/>
      <c r="AC206" s="37"/>
      <c r="AD206" s="37"/>
      <c r="AE206" s="37"/>
    </row>
    <row r="207" spans="27:31" ht="15.75" x14ac:dyDescent="0.25">
      <c r="AA207" s="37"/>
      <c r="AB207" s="37"/>
      <c r="AC207" s="37"/>
      <c r="AD207" s="37"/>
      <c r="AE207" s="37"/>
    </row>
    <row r="208" spans="27:31" ht="15.75" x14ac:dyDescent="0.25">
      <c r="AA208" s="37"/>
      <c r="AB208" s="37"/>
      <c r="AC208" s="37"/>
      <c r="AD208" s="37"/>
      <c r="AE208" s="37"/>
    </row>
    <row r="209" spans="27:31" ht="15.75" x14ac:dyDescent="0.25">
      <c r="AA209" s="37"/>
      <c r="AB209" s="37"/>
      <c r="AC209" s="37"/>
      <c r="AD209" s="37"/>
      <c r="AE209" s="37"/>
    </row>
    <row r="210" spans="27:31" ht="15.75" x14ac:dyDescent="0.25">
      <c r="AA210" s="37"/>
      <c r="AB210" s="37"/>
      <c r="AC210" s="37"/>
      <c r="AD210" s="37"/>
      <c r="AE210" s="37"/>
    </row>
    <row r="211" spans="27:31" ht="15.75" x14ac:dyDescent="0.25">
      <c r="AA211" s="37"/>
      <c r="AB211" s="37"/>
      <c r="AC211" s="37"/>
      <c r="AD211" s="37"/>
      <c r="AE211" s="37"/>
    </row>
    <row r="212" spans="27:31" ht="15.75" x14ac:dyDescent="0.25">
      <c r="AA212" s="37"/>
      <c r="AB212" s="37"/>
      <c r="AC212" s="37"/>
      <c r="AD212" s="37"/>
      <c r="AE212" s="37"/>
    </row>
    <row r="213" spans="27:31" ht="15.75" x14ac:dyDescent="0.25">
      <c r="AA213" s="37"/>
      <c r="AB213" s="37"/>
      <c r="AC213" s="37"/>
      <c r="AD213" s="37"/>
      <c r="AE213" s="37"/>
    </row>
    <row r="214" spans="27:31" ht="15.75" x14ac:dyDescent="0.25">
      <c r="AA214" s="37"/>
      <c r="AB214" s="37"/>
      <c r="AC214" s="37"/>
      <c r="AD214" s="37"/>
      <c r="AE214" s="37"/>
    </row>
    <row r="215" spans="27:31" ht="15.75" x14ac:dyDescent="0.25">
      <c r="AA215" s="37"/>
      <c r="AB215" s="37"/>
      <c r="AC215" s="37"/>
      <c r="AD215" s="37"/>
      <c r="AE215" s="37"/>
    </row>
    <row r="216" spans="27:31" ht="15.75" x14ac:dyDescent="0.25">
      <c r="AA216" s="37"/>
      <c r="AB216" s="37"/>
      <c r="AC216" s="37"/>
      <c r="AD216" s="37"/>
      <c r="AE216" s="37"/>
    </row>
    <row r="217" spans="27:31" ht="15.75" x14ac:dyDescent="0.25">
      <c r="AA217" s="37"/>
      <c r="AB217" s="37"/>
      <c r="AC217" s="37"/>
      <c r="AD217" s="37"/>
      <c r="AE217" s="37"/>
    </row>
    <row r="218" spans="27:31" ht="15.75" x14ac:dyDescent="0.25">
      <c r="AA218" s="37"/>
      <c r="AB218" s="37"/>
      <c r="AC218" s="37"/>
      <c r="AD218" s="37"/>
      <c r="AE218" s="37"/>
    </row>
    <row r="219" spans="27:31" ht="15.75" x14ac:dyDescent="0.25">
      <c r="AA219" s="37"/>
      <c r="AB219" s="37"/>
      <c r="AC219" s="37"/>
      <c r="AD219" s="37"/>
      <c r="AE219" s="37"/>
    </row>
    <row r="220" spans="27:31" ht="15.75" x14ac:dyDescent="0.25">
      <c r="AA220" s="37"/>
      <c r="AB220" s="37"/>
      <c r="AC220" s="37"/>
      <c r="AD220" s="37"/>
      <c r="AE220" s="37"/>
    </row>
    <row r="221" spans="27:31" ht="15.75" x14ac:dyDescent="0.25">
      <c r="AA221" s="37"/>
      <c r="AB221" s="37"/>
      <c r="AC221" s="37"/>
      <c r="AD221" s="37"/>
      <c r="AE221" s="37"/>
    </row>
    <row r="222" spans="27:31" ht="15.75" x14ac:dyDescent="0.25">
      <c r="AA222" s="37"/>
      <c r="AB222" s="37"/>
      <c r="AC222" s="37"/>
      <c r="AD222" s="37"/>
      <c r="AE222" s="37"/>
    </row>
    <row r="223" spans="27:31" ht="15.75" x14ac:dyDescent="0.25">
      <c r="AA223" s="37"/>
      <c r="AB223" s="37"/>
      <c r="AC223" s="37"/>
      <c r="AD223" s="37"/>
      <c r="AE223" s="37"/>
    </row>
    <row r="224" spans="27:31" ht="15.75" x14ac:dyDescent="0.25">
      <c r="AA224" s="37"/>
      <c r="AB224" s="37"/>
      <c r="AC224" s="37"/>
      <c r="AD224" s="37"/>
      <c r="AE224" s="37"/>
    </row>
    <row r="225" spans="27:31" ht="15.75" x14ac:dyDescent="0.25">
      <c r="AA225" s="37"/>
      <c r="AB225" s="37"/>
      <c r="AC225" s="37"/>
      <c r="AD225" s="37"/>
      <c r="AE225" s="37"/>
    </row>
    <row r="226" spans="27:31" ht="15.75" x14ac:dyDescent="0.25">
      <c r="AA226" s="37"/>
      <c r="AB226" s="37"/>
      <c r="AC226" s="37"/>
      <c r="AD226" s="37"/>
      <c r="AE226" s="37"/>
    </row>
    <row r="227" spans="27:31" ht="15.75" x14ac:dyDescent="0.25">
      <c r="AA227" s="37"/>
      <c r="AB227" s="37"/>
      <c r="AC227" s="37"/>
      <c r="AD227" s="37"/>
      <c r="AE227" s="37"/>
    </row>
    <row r="228" spans="27:31" ht="15.75" x14ac:dyDescent="0.25">
      <c r="AA228" s="37"/>
      <c r="AB228" s="37"/>
      <c r="AC228" s="37"/>
      <c r="AD228" s="37"/>
      <c r="AE228" s="37"/>
    </row>
    <row r="229" spans="27:31" ht="15.75" x14ac:dyDescent="0.25">
      <c r="AA229" s="37"/>
      <c r="AB229" s="37"/>
      <c r="AC229" s="37"/>
      <c r="AD229" s="37"/>
      <c r="AE229" s="37"/>
    </row>
    <row r="230" spans="27:31" ht="15.75" x14ac:dyDescent="0.25">
      <c r="AA230" s="37"/>
      <c r="AB230" s="37"/>
      <c r="AC230" s="37"/>
      <c r="AD230" s="37"/>
      <c r="AE230" s="37"/>
    </row>
    <row r="231" spans="27:31" ht="15.75" x14ac:dyDescent="0.25">
      <c r="AA231" s="37"/>
      <c r="AB231" s="37"/>
      <c r="AC231" s="37"/>
      <c r="AD231" s="37"/>
      <c r="AE231" s="37"/>
    </row>
    <row r="232" spans="27:31" ht="15.75" x14ac:dyDescent="0.25">
      <c r="AA232" s="37"/>
      <c r="AB232" s="37"/>
      <c r="AC232" s="37"/>
      <c r="AD232" s="37"/>
      <c r="AE232" s="37"/>
    </row>
    <row r="233" spans="27:31" ht="15.75" x14ac:dyDescent="0.25">
      <c r="AA233" s="37"/>
      <c r="AB233" s="37"/>
      <c r="AC233" s="37"/>
      <c r="AD233" s="37"/>
      <c r="AE233" s="37"/>
    </row>
    <row r="234" spans="27:31" ht="15.75" x14ac:dyDescent="0.25">
      <c r="AA234" s="37"/>
      <c r="AB234" s="37"/>
      <c r="AC234" s="37"/>
      <c r="AD234" s="37"/>
      <c r="AE234" s="37"/>
    </row>
    <row r="235" spans="27:31" ht="15.75" x14ac:dyDescent="0.25">
      <c r="AA235" s="37"/>
      <c r="AB235" s="37"/>
      <c r="AC235" s="37"/>
      <c r="AD235" s="37"/>
      <c r="AE235" s="37"/>
    </row>
    <row r="236" spans="27:31" ht="15.75" x14ac:dyDescent="0.25">
      <c r="AA236" s="37"/>
      <c r="AB236" s="37"/>
      <c r="AC236" s="37"/>
      <c r="AD236" s="37"/>
      <c r="AE236" s="37"/>
    </row>
    <row r="237" spans="27:31" ht="15.75" x14ac:dyDescent="0.25">
      <c r="AA237" s="37"/>
      <c r="AB237" s="37"/>
      <c r="AC237" s="37"/>
      <c r="AD237" s="37"/>
      <c r="AE237" s="37"/>
    </row>
    <row r="238" spans="27:31" ht="15.75" x14ac:dyDescent="0.25">
      <c r="AA238" s="37"/>
      <c r="AB238" s="37"/>
      <c r="AC238" s="37"/>
      <c r="AD238" s="37"/>
      <c r="AE238" s="37"/>
    </row>
    <row r="239" spans="27:31" ht="15.75" x14ac:dyDescent="0.25">
      <c r="AA239" s="37"/>
      <c r="AB239" s="37"/>
      <c r="AC239" s="37"/>
      <c r="AD239" s="37"/>
      <c r="AE239" s="37"/>
    </row>
    <row r="240" spans="27:31" ht="15.75" x14ac:dyDescent="0.25">
      <c r="AA240" s="37"/>
      <c r="AB240" s="37"/>
      <c r="AC240" s="37"/>
      <c r="AD240" s="37"/>
      <c r="AE240" s="37"/>
    </row>
    <row r="241" spans="27:31" ht="15.75" x14ac:dyDescent="0.25">
      <c r="AA241" s="37"/>
      <c r="AB241" s="37"/>
      <c r="AC241" s="37"/>
      <c r="AD241" s="37"/>
      <c r="AE241" s="37"/>
    </row>
    <row r="242" spans="27:31" ht="15.75" x14ac:dyDescent="0.25">
      <c r="AA242" s="37"/>
      <c r="AB242" s="37"/>
      <c r="AC242" s="37"/>
      <c r="AD242" s="37"/>
      <c r="AE242" s="37"/>
    </row>
    <row r="243" spans="27:31" ht="15.75" x14ac:dyDescent="0.25">
      <c r="AA243" s="37"/>
      <c r="AB243" s="37"/>
      <c r="AC243" s="37"/>
      <c r="AD243" s="37"/>
      <c r="AE243" s="37"/>
    </row>
    <row r="244" spans="27:31" ht="15.75" x14ac:dyDescent="0.25">
      <c r="AA244" s="37"/>
      <c r="AB244" s="37"/>
      <c r="AC244" s="37"/>
      <c r="AD244" s="37"/>
      <c r="AE244" s="37"/>
    </row>
    <row r="245" spans="27:31" ht="15.75" x14ac:dyDescent="0.25">
      <c r="AA245" s="37"/>
      <c r="AB245" s="37"/>
      <c r="AC245" s="37"/>
      <c r="AD245" s="37"/>
      <c r="AE245" s="37"/>
    </row>
    <row r="246" spans="27:31" ht="15.75" x14ac:dyDescent="0.25">
      <c r="AA246" s="37"/>
      <c r="AB246" s="37"/>
      <c r="AC246" s="37"/>
      <c r="AD246" s="37"/>
      <c r="AE246" s="37"/>
    </row>
    <row r="247" spans="27:31" ht="15.75" x14ac:dyDescent="0.25">
      <c r="AA247" s="37"/>
      <c r="AB247" s="37"/>
      <c r="AC247" s="37"/>
      <c r="AD247" s="37"/>
      <c r="AE247" s="37"/>
    </row>
    <row r="248" spans="27:31" ht="15.75" x14ac:dyDescent="0.25">
      <c r="AA248" s="37"/>
      <c r="AB248" s="37"/>
      <c r="AC248" s="37"/>
      <c r="AD248" s="37"/>
      <c r="AE248" s="37"/>
    </row>
    <row r="261" spans="1:50" x14ac:dyDescent="0.25">
      <c r="A261" t="s">
        <v>49</v>
      </c>
      <c r="AX261">
        <v>1.2416</v>
      </c>
    </row>
    <row r="262" spans="1:50" x14ac:dyDescent="0.25">
      <c r="A262" t="s">
        <v>50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62"/>
  <sheetViews>
    <sheetView topLeftCell="A142" workbookViewId="0">
      <selection activeCell="O154" sqref="O154:S157"/>
    </sheetView>
  </sheetViews>
  <sheetFormatPr defaultRowHeight="15" x14ac:dyDescent="0.25"/>
  <cols>
    <col min="2" max="2" width="7" bestFit="1" customWidth="1"/>
    <col min="4" max="4" width="7" bestFit="1" customWidth="1"/>
    <col min="12" max="12" width="9.140625" style="47"/>
    <col min="13" max="13" width="11.28515625" bestFit="1" customWidth="1"/>
  </cols>
  <sheetData>
    <row r="1" spans="2:50" x14ac:dyDescent="0.25">
      <c r="B1">
        <f>H_WX_max_Ngân!B1</f>
        <v>1E-4</v>
      </c>
      <c r="C1">
        <f>H_WX_max_Ngân!C1</f>
        <v>2E-3</v>
      </c>
      <c r="D1">
        <f>H_WX_max_Ngân!D1</f>
        <v>5.9400000000000001E-2</v>
      </c>
      <c r="E1">
        <f>H_WX_max_Ngân!E1</f>
        <v>1.55E-2</v>
      </c>
      <c r="F1">
        <f>H_WX_max_Ngân!F1</f>
        <v>0.92300000000000004</v>
      </c>
      <c r="N1">
        <f>N150</f>
        <v>0.84827586206896555</v>
      </c>
      <c r="O1" t="s">
        <v>31</v>
      </c>
      <c r="U1" t="s">
        <v>32</v>
      </c>
      <c r="AA1" t="s">
        <v>58</v>
      </c>
      <c r="AB1" t="s">
        <v>34</v>
      </c>
      <c r="AG1" t="s">
        <v>59</v>
      </c>
      <c r="AM1" t="s">
        <v>60</v>
      </c>
    </row>
    <row r="2" spans="2:50" x14ac:dyDescent="0.25"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23</v>
      </c>
      <c r="I2" t="s">
        <v>21</v>
      </c>
      <c r="J2" t="s">
        <v>44</v>
      </c>
      <c r="K2" t="s">
        <v>45</v>
      </c>
      <c r="L2" s="47" t="s">
        <v>49</v>
      </c>
      <c r="M2" t="s">
        <v>55</v>
      </c>
      <c r="N2" t="s">
        <v>56</v>
      </c>
      <c r="O2" t="s">
        <v>7</v>
      </c>
      <c r="P2" t="s">
        <v>8</v>
      </c>
      <c r="Q2" t="s">
        <v>9</v>
      </c>
      <c r="R2" t="s">
        <v>10</v>
      </c>
      <c r="S2" t="s">
        <v>11</v>
      </c>
      <c r="U2" t="s">
        <v>7</v>
      </c>
      <c r="V2" t="s">
        <v>8</v>
      </c>
      <c r="W2" t="s">
        <v>9</v>
      </c>
      <c r="X2" t="s">
        <v>10</v>
      </c>
      <c r="Y2" t="s">
        <v>11</v>
      </c>
      <c r="AA2" t="s">
        <v>7</v>
      </c>
      <c r="AB2" t="s">
        <v>8</v>
      </c>
      <c r="AC2" t="s">
        <v>9</v>
      </c>
      <c r="AD2" t="s">
        <v>10</v>
      </c>
      <c r="AE2" t="s">
        <v>11</v>
      </c>
      <c r="AG2" t="s">
        <v>7</v>
      </c>
      <c r="AH2" t="s">
        <v>8</v>
      </c>
      <c r="AI2" t="s">
        <v>9</v>
      </c>
      <c r="AJ2" t="s">
        <v>10</v>
      </c>
      <c r="AK2" t="s">
        <v>11</v>
      </c>
      <c r="AM2" t="s">
        <v>7</v>
      </c>
      <c r="AN2" t="s">
        <v>8</v>
      </c>
      <c r="AO2" t="s">
        <v>9</v>
      </c>
      <c r="AP2" t="s">
        <v>10</v>
      </c>
      <c r="AQ2" t="s">
        <v>11</v>
      </c>
      <c r="AS2" t="s">
        <v>7</v>
      </c>
      <c r="AT2" t="s">
        <v>8</v>
      </c>
      <c r="AU2" t="s">
        <v>9</v>
      </c>
      <c r="AV2" t="s">
        <v>10</v>
      </c>
      <c r="AW2" t="s">
        <v>11</v>
      </c>
      <c r="AX2" t="s">
        <v>6</v>
      </c>
    </row>
    <row r="3" spans="2:50" ht="15.75" x14ac:dyDescent="0.25">
      <c r="B3">
        <v>0</v>
      </c>
      <c r="C3">
        <v>0.1</v>
      </c>
      <c r="D3">
        <v>0.5</v>
      </c>
      <c r="E3">
        <v>0.26</v>
      </c>
      <c r="F3">
        <v>0.05</v>
      </c>
      <c r="G3" t="s">
        <v>23</v>
      </c>
      <c r="H3">
        <f t="shared" ref="H3:H66" si="0">ROUND(SUMPRODUCT($B$1:$F$1,AA3:AE3),4)</f>
        <v>6.6299999999999998E-2</v>
      </c>
      <c r="I3">
        <f t="shared" ref="I3:I66" si="1">ROUND(SUMPRODUCT($B$1:$F$1,AG3:AK3),4)</f>
        <v>0.2407</v>
      </c>
      <c r="J3">
        <f t="shared" ref="J3:J66" si="2">ROUND(SUMPRODUCT($B$1:$F$1,AM3:AQ3),4)</f>
        <v>0.52370000000000005</v>
      </c>
      <c r="K3">
        <f t="shared" ref="K3:K66" si="3">ROUND(SUMPRODUCT($B$1:$F$1,AS3:AW3),4)</f>
        <v>0.71330000000000005</v>
      </c>
      <c r="L3" s="47">
        <f>MIN(H3:K3)</f>
        <v>6.6299999999999998E-2</v>
      </c>
      <c r="M3" t="str">
        <f>IF(L3=H3,"Very Low",IF(L3=I3,"Low",IF(L3=J3,"Middle","High")))</f>
        <v>Very Low</v>
      </c>
      <c r="N3">
        <f>IF(M3=G3,1,0)</f>
        <v>1</v>
      </c>
      <c r="O3">
        <f>'Test_IF-có_validate'!O3</f>
        <v>0</v>
      </c>
      <c r="P3">
        <f>'Test_IF-có_validate'!P3</f>
        <v>0.1111</v>
      </c>
      <c r="Q3">
        <f>'Test_IF-có_validate'!Q3</f>
        <v>0.5444</v>
      </c>
      <c r="R3">
        <f>'Test_IF-có_validate'!R3</f>
        <v>0.2626</v>
      </c>
      <c r="S3">
        <f>'Test_IF-có_validate'!S3</f>
        <v>4.0800000000000003E-2</v>
      </c>
      <c r="U3" s="37">
        <f>ROUND((1-O3)/(1+O3),4)</f>
        <v>1</v>
      </c>
      <c r="V3" s="37">
        <f>ROUND((1-P3)/(1+P3),4)</f>
        <v>0.8</v>
      </c>
      <c r="W3" s="37">
        <f>ROUND((1-Q3)/(1+Q3),4)</f>
        <v>0.29499999999999998</v>
      </c>
      <c r="X3" s="37">
        <f>ROUND((1-R3)/(1+R3),4)</f>
        <v>0.58399999999999996</v>
      </c>
      <c r="Y3" s="37">
        <f>ROUND((1-S3)/(1+S3),4)</f>
        <v>0.92159999999999997</v>
      </c>
      <c r="AA3" s="37">
        <f>ROUND(SQRT((ABS(O3-O$154)^2+ABS(U3-U$154)^2)/2),4)</f>
        <v>0.43190000000000001</v>
      </c>
      <c r="AB3" s="37">
        <f>ROUND(SQRT((ABS(P3-P$154)^2+ABS(V3-V$154)^2)/2),4)</f>
        <v>0.13730000000000001</v>
      </c>
      <c r="AC3" s="37">
        <f>ROUND(SQRT((ABS(Q3-Q$154)^2+ABS(W3-W$154)^2)/2),4)</f>
        <v>0.14349999999999999</v>
      </c>
      <c r="AD3" s="37">
        <f>ROUND(SQRT((ABS(R3-R$154)^2+ABS(X3-X$154)^2)/2),4)</f>
        <v>0.1084</v>
      </c>
      <c r="AE3" s="37">
        <f>ROUND(SQRT((ABS(S3-S$154)^2+ABS(Y3-Y$154)^2)/2),4)</f>
        <v>6.0400000000000002E-2</v>
      </c>
      <c r="AG3" s="38">
        <f>ROUND(SQRT((ABS(O3-O$155)^2+ABS(U3-U$155)^2)/2),4)</f>
        <v>0.44929999999999998</v>
      </c>
      <c r="AH3" s="38">
        <f>ROUND(SQRT((ABS(P3-P$155)^2+ABS(V3-V$155)^2)/2),4)</f>
        <v>0.30680000000000002</v>
      </c>
      <c r="AI3" s="38">
        <f>ROUND(SQRT((ABS(Q3-Q$155)^2+ABS(W3-W$155)^2)/2),4)</f>
        <v>7.22E-2</v>
      </c>
      <c r="AJ3" s="38">
        <f>ROUND(SQRT((ABS(R3-R$155)^2+ABS(X3-X$155)^2)/2),4)</f>
        <v>0.246</v>
      </c>
      <c r="AK3" s="38">
        <f>ROUND(SQRT((ABS(S3-S$155)^2+ABS(Y3-Y$155)^2)/2),4)</f>
        <v>0.25130000000000002</v>
      </c>
      <c r="AM3" s="38">
        <f>ROUND(SQRT((ABS(O3-O$156)^2+ABS(U3-U$156)^2)/2),4)</f>
        <v>0.53790000000000004</v>
      </c>
      <c r="AN3" s="38">
        <f>ROUND(SQRT((ABS(P3-P$156)^2+ABS(V3-V$156)^2)/2),4)</f>
        <v>0.34599999999999997</v>
      </c>
      <c r="AO3" s="38">
        <f>ROUND(SQRT((ABS(Q3-Q$156)^2+ABS(W3-W$156)^2)/2),4)</f>
        <v>1.03E-2</v>
      </c>
      <c r="AP3" s="38">
        <f>ROUND(SQRT((ABS(R3-R$156)^2+ABS(X3-X$156)^2)/2),4)</f>
        <v>9.4799999999999995E-2</v>
      </c>
      <c r="AQ3" s="38">
        <f>ROUND(SQRT((ABS(S3-S$156)^2+ABS(Y3-Y$156)^2)/2),4)</f>
        <v>0.56430000000000002</v>
      </c>
      <c r="AR3" s="38"/>
      <c r="AS3" s="38">
        <f>ROUND(SQRT((ABS(O3-O$157)^2+ABS(U3-U$157)^2)/2),4)</f>
        <v>0.56320000000000003</v>
      </c>
      <c r="AT3" s="38">
        <f>ROUND(SQRT((ABS(P3-P$157)^2+ABS(V3-V$157)^2)/2),4)</f>
        <v>0.40960000000000002</v>
      </c>
      <c r="AU3" s="38">
        <f>ROUND(SQRT((ABS(Q3-Q$157)^2+ABS(W3-W$157)^2)/2),4)</f>
        <v>6.1999999999999998E-3</v>
      </c>
      <c r="AV3" s="38">
        <f>ROUND(SQRT((ABS(R3-R$157)^2+ABS(X3-X$157)^2)/2),4)</f>
        <v>0.2555</v>
      </c>
      <c r="AW3" s="38">
        <f>ROUND(SQRT((ABS(S3-S$157)^2+ABS(Y3-Y$157)^2)/2),4)</f>
        <v>0.76719999999999999</v>
      </c>
      <c r="AX3" t="s">
        <v>19</v>
      </c>
    </row>
    <row r="4" spans="2:50" ht="15.75" x14ac:dyDescent="0.25">
      <c r="B4">
        <v>0.05</v>
      </c>
      <c r="C4">
        <v>0.05</v>
      </c>
      <c r="D4">
        <v>0.55000000000000004</v>
      </c>
      <c r="E4">
        <v>0.6</v>
      </c>
      <c r="F4">
        <v>0.14000000000000001</v>
      </c>
      <c r="G4" t="s">
        <v>21</v>
      </c>
      <c r="H4">
        <f t="shared" si="0"/>
        <v>7.8E-2</v>
      </c>
      <c r="I4">
        <f t="shared" si="1"/>
        <v>0.1236</v>
      </c>
      <c r="J4">
        <f t="shared" si="2"/>
        <v>0.41139999999999999</v>
      </c>
      <c r="K4">
        <f t="shared" si="3"/>
        <v>0.59830000000000005</v>
      </c>
      <c r="L4" s="47">
        <f t="shared" ref="L4:L67" si="4">MIN(H4:K4)</f>
        <v>7.8E-2</v>
      </c>
      <c r="M4" t="str">
        <f t="shared" ref="M4:M67" si="5">IF(L4=H4,"Very Low",IF(L4=I4,"Low",IF(L4=J4,"Middle","High")))</f>
        <v>Very Low</v>
      </c>
      <c r="N4">
        <f t="shared" ref="N4:N67" si="6">IF(M4=G4,1,0)</f>
        <v>0</v>
      </c>
      <c r="O4">
        <f>'Test_IF-có_validate'!O4</f>
        <v>5.5599999999999997E-2</v>
      </c>
      <c r="P4">
        <f>'Test_IF-có_validate'!P4</f>
        <v>5.5599999999999997E-2</v>
      </c>
      <c r="Q4">
        <f>'Test_IF-có_validate'!Q4</f>
        <v>0.6</v>
      </c>
      <c r="R4">
        <f>'Test_IF-có_validate'!R4</f>
        <v>0.60609999999999997</v>
      </c>
      <c r="S4">
        <f>'Test_IF-có_validate'!S4</f>
        <v>0.13270000000000001</v>
      </c>
      <c r="U4" s="37">
        <f t="shared" ref="U4:Y54" si="7">ROUND((1-O4)/(1+O4),4)</f>
        <v>0.89470000000000005</v>
      </c>
      <c r="V4" s="37">
        <f t="shared" si="7"/>
        <v>0.89470000000000005</v>
      </c>
      <c r="W4" s="37">
        <f t="shared" si="7"/>
        <v>0.25</v>
      </c>
      <c r="X4" s="37">
        <f t="shared" si="7"/>
        <v>0.24529999999999999</v>
      </c>
      <c r="Y4" s="37">
        <f t="shared" si="7"/>
        <v>0.76570000000000005</v>
      </c>
      <c r="AA4" s="37">
        <f t="shared" ref="AA4:AA67" si="8">ROUND(SQRT((ABS(O4-O$154)^2+ABS(U4-U$154)^2)/2),4)</f>
        <v>0.3483</v>
      </c>
      <c r="AB4" s="37">
        <f t="shared" ref="AB4:AB67" si="9">ROUND(SQRT((ABS(P4-P$154)^2+ABS(V4-V$154)^2)/2),4)</f>
        <v>0.21479999999999999</v>
      </c>
      <c r="AC4" s="37">
        <f t="shared" ref="AC4:AC67" si="10">ROUND(SQRT((ABS(Q4-Q$154)^2+ABS(W4-W$154)^2)/2),4)</f>
        <v>0.19400000000000001</v>
      </c>
      <c r="AD4" s="37">
        <f t="shared" ref="AD4:AD67" si="11">ROUND(SQRT((ABS(R4-R$154)^2+ABS(X4-X$154)^2)/2),4)</f>
        <v>0.23319999999999999</v>
      </c>
      <c r="AE4" s="37">
        <f t="shared" ref="AE4:AE67" si="12">ROUND(SQRT((ABS(S4-S$154)^2+ABS(Y4-Y$154)^2)/2),4)</f>
        <v>6.7599999999999993E-2</v>
      </c>
      <c r="AG4" s="38">
        <f t="shared" ref="AG4:AG67" si="13">ROUND(SQRT((ABS(O4-O$155)^2+ABS(U4-U$155)^2)/2),4)</f>
        <v>0.36570000000000003</v>
      </c>
      <c r="AH4" s="38">
        <f t="shared" ref="AH4:AH67" si="14">ROUND(SQRT((ABS(P4-P$155)^2+ABS(V4-V$155)^2)/2),4)</f>
        <v>0.38390000000000002</v>
      </c>
      <c r="AI4" s="38">
        <f t="shared" ref="AI4:AI67" si="15">ROUND(SQRT((ABS(Q4-Q$155)^2+ABS(W4-W$155)^2)/2),4)</f>
        <v>0.12280000000000001</v>
      </c>
      <c r="AJ4" s="38">
        <f t="shared" ref="AJ4:AJ67" si="16">ROUND(SQRT((ABS(R4-R$155)^2+ABS(X4-X$155)^2)/2),4)</f>
        <v>9.5600000000000004E-2</v>
      </c>
      <c r="AK4" s="38">
        <f t="shared" ref="AK4:AK67" si="17">ROUND(SQRT((ABS(S4-S$155)^2+ABS(Y4-Y$155)^2)/2),4)</f>
        <v>0.1235</v>
      </c>
      <c r="AM4" s="38">
        <f t="shared" ref="AM4:AM67" si="18">ROUND(SQRT((ABS(O4-O$156)^2+ABS(U4-U$156)^2)/2),4)</f>
        <v>0.45469999999999999</v>
      </c>
      <c r="AN4" s="38">
        <f t="shared" ref="AN4:AN67" si="19">ROUND(SQRT((ABS(P4-P$156)^2+ABS(V4-V$156)^2)/2),4)</f>
        <v>0.42309999999999998</v>
      </c>
      <c r="AO4" s="38">
        <f t="shared" ref="AO4:AO67" si="20">ROUND(SQRT((ABS(Q4-Q$156)^2+ABS(W4-W$156)^2)/2),4)</f>
        <v>4.0300000000000002E-2</v>
      </c>
      <c r="AP4" s="38">
        <f t="shared" ref="AP4:AP67" si="21">ROUND(SQRT((ABS(R4-R$156)^2+ABS(X4-X$156)^2)/2),4)</f>
        <v>0.24690000000000001</v>
      </c>
      <c r="AQ4" s="38">
        <f t="shared" ref="AQ4:AQ67" si="22">ROUND(SQRT((ABS(S4-S$156)^2+ABS(Y4-Y$156)^2)/2),4)</f>
        <v>0.438</v>
      </c>
      <c r="AR4" s="38"/>
      <c r="AS4" s="38">
        <f t="shared" ref="AS4:AS67" si="23">ROUND(SQRT((ABS(O4-O$157)^2+ABS(U4-U$157)^2)/2),4)</f>
        <v>0.48010000000000003</v>
      </c>
      <c r="AT4" s="38">
        <f t="shared" ref="AT4:AT67" si="24">ROUND(SQRT((ABS(P4-P$157)^2+ABS(V4-V$157)^2)/2),4)</f>
        <v>0.48649999999999999</v>
      </c>
      <c r="AU4" s="38">
        <f t="shared" ref="AU4:AU67" si="25">ROUND(SQRT((ABS(Q4-Q$157)^2+ABS(W4-W$157)^2)/2),4)</f>
        <v>4.4400000000000002E-2</v>
      </c>
      <c r="AV4" s="38">
        <f t="shared" ref="AV4:AV67" si="26">ROUND(SQRT((ABS(R4-R$157)^2+ABS(X4-X$157)^2)/2),4)</f>
        <v>8.6099999999999996E-2</v>
      </c>
      <c r="AW4" s="38">
        <f t="shared" ref="AW4:AW67" si="27">ROUND(SQRT((ABS(S4-S$157)^2+ABS(Y4-Y$157)^2)/2),4)</f>
        <v>0.64280000000000004</v>
      </c>
      <c r="AX4" t="s">
        <v>18</v>
      </c>
    </row>
    <row r="5" spans="2:50" ht="15.75" x14ac:dyDescent="0.25">
      <c r="B5">
        <v>0.08</v>
      </c>
      <c r="C5">
        <v>0.18</v>
      </c>
      <c r="D5">
        <v>0.63</v>
      </c>
      <c r="E5">
        <v>0.6</v>
      </c>
      <c r="F5">
        <v>0.85</v>
      </c>
      <c r="G5" t="s">
        <v>20</v>
      </c>
      <c r="H5">
        <f t="shared" si="0"/>
        <v>0.73280000000000001</v>
      </c>
      <c r="I5">
        <f t="shared" si="1"/>
        <v>0.55500000000000005</v>
      </c>
      <c r="J5">
        <f t="shared" si="2"/>
        <v>0.2641</v>
      </c>
      <c r="K5">
        <f t="shared" si="3"/>
        <v>6.9900000000000004E-2</v>
      </c>
      <c r="L5" s="47">
        <f t="shared" si="4"/>
        <v>6.9900000000000004E-2</v>
      </c>
      <c r="M5" t="str">
        <f t="shared" si="5"/>
        <v>High</v>
      </c>
      <c r="N5">
        <f t="shared" si="6"/>
        <v>1</v>
      </c>
      <c r="O5">
        <f>'Test_IF-có_validate'!O5</f>
        <v>8.8900000000000007E-2</v>
      </c>
      <c r="P5">
        <f>'Test_IF-có_validate'!P5</f>
        <v>0.2</v>
      </c>
      <c r="Q5">
        <f>'Test_IF-có_validate'!Q5</f>
        <v>0.68889999999999996</v>
      </c>
      <c r="R5">
        <f>'Test_IF-có_validate'!R5</f>
        <v>0.60609999999999997</v>
      </c>
      <c r="S5">
        <f>'Test_IF-có_validate'!S5</f>
        <v>0.85709999999999997</v>
      </c>
      <c r="U5" s="37">
        <f t="shared" si="7"/>
        <v>0.8367</v>
      </c>
      <c r="V5" s="37">
        <f t="shared" si="7"/>
        <v>0.66669999999999996</v>
      </c>
      <c r="W5" s="37">
        <f t="shared" si="7"/>
        <v>0.1842</v>
      </c>
      <c r="X5" s="37">
        <f t="shared" si="7"/>
        <v>0.24529999999999999</v>
      </c>
      <c r="Y5" s="37">
        <f t="shared" si="7"/>
        <v>7.6899999999999996E-2</v>
      </c>
      <c r="AA5" s="37">
        <f t="shared" si="8"/>
        <v>0.30130000000000001</v>
      </c>
      <c r="AB5" s="37">
        <f t="shared" si="9"/>
        <v>2.4E-2</v>
      </c>
      <c r="AC5" s="37">
        <f t="shared" si="10"/>
        <v>0.27200000000000002</v>
      </c>
      <c r="AD5" s="37">
        <f t="shared" si="11"/>
        <v>0.23319999999999999</v>
      </c>
      <c r="AE5" s="37">
        <f t="shared" si="12"/>
        <v>0.77239999999999998</v>
      </c>
      <c r="AG5" s="38">
        <f t="shared" si="13"/>
        <v>0.31869999999999998</v>
      </c>
      <c r="AH5" s="38">
        <f t="shared" si="14"/>
        <v>0.1938</v>
      </c>
      <c r="AI5" s="38">
        <f t="shared" si="15"/>
        <v>0.2009</v>
      </c>
      <c r="AJ5" s="38">
        <f t="shared" si="16"/>
        <v>9.5600000000000004E-2</v>
      </c>
      <c r="AK5" s="38">
        <f t="shared" si="17"/>
        <v>0.58630000000000004</v>
      </c>
      <c r="AM5" s="38">
        <f t="shared" si="18"/>
        <v>0.4078</v>
      </c>
      <c r="AN5" s="38">
        <f t="shared" si="19"/>
        <v>0.23319999999999999</v>
      </c>
      <c r="AO5" s="38">
        <f t="shared" si="20"/>
        <v>0.11849999999999999</v>
      </c>
      <c r="AP5" s="38">
        <f t="shared" si="21"/>
        <v>0.24690000000000001</v>
      </c>
      <c r="AQ5" s="38">
        <f t="shared" si="22"/>
        <v>0.27379999999999999</v>
      </c>
      <c r="AR5" s="38"/>
      <c r="AS5" s="38">
        <f t="shared" si="23"/>
        <v>0.43340000000000001</v>
      </c>
      <c r="AT5" s="38">
        <f t="shared" si="24"/>
        <v>0.29709999999999998</v>
      </c>
      <c r="AU5" s="38">
        <f t="shared" si="25"/>
        <v>0.1226</v>
      </c>
      <c r="AV5" s="38">
        <f t="shared" si="26"/>
        <v>8.6099999999999996E-2</v>
      </c>
      <c r="AW5" s="38">
        <f t="shared" si="27"/>
        <v>6.5699999999999995E-2</v>
      </c>
      <c r="AX5" t="s">
        <v>17</v>
      </c>
    </row>
    <row r="6" spans="2:50" ht="15.75" x14ac:dyDescent="0.25">
      <c r="B6">
        <v>0.2</v>
      </c>
      <c r="C6">
        <v>0.2</v>
      </c>
      <c r="D6">
        <v>0.68</v>
      </c>
      <c r="E6">
        <v>0.67</v>
      </c>
      <c r="F6">
        <v>0.85</v>
      </c>
      <c r="G6" t="s">
        <v>20</v>
      </c>
      <c r="H6">
        <f t="shared" si="0"/>
        <v>0.73650000000000004</v>
      </c>
      <c r="I6">
        <f t="shared" si="1"/>
        <v>0.55869999999999997</v>
      </c>
      <c r="J6">
        <f t="shared" si="2"/>
        <v>0.26779999999999998</v>
      </c>
      <c r="K6">
        <f t="shared" si="3"/>
        <v>7.3599999999999999E-2</v>
      </c>
      <c r="L6" s="47">
        <f t="shared" si="4"/>
        <v>7.3599999999999999E-2</v>
      </c>
      <c r="M6" t="str">
        <f t="shared" si="5"/>
        <v>High</v>
      </c>
      <c r="N6">
        <f t="shared" si="6"/>
        <v>1</v>
      </c>
      <c r="O6">
        <f>'Test_IF-có_validate'!O6</f>
        <v>0.22220000000000001</v>
      </c>
      <c r="P6">
        <f>'Test_IF-có_validate'!P6</f>
        <v>0.22220000000000001</v>
      </c>
      <c r="Q6">
        <f>'Test_IF-có_validate'!Q6</f>
        <v>0.74439999999999995</v>
      </c>
      <c r="R6">
        <f>'Test_IF-có_validate'!R6</f>
        <v>0.67679999999999996</v>
      </c>
      <c r="S6">
        <f>'Test_IF-có_validate'!S6</f>
        <v>0.85709999999999997</v>
      </c>
      <c r="U6" s="37">
        <f t="shared" si="7"/>
        <v>0.63639999999999997</v>
      </c>
      <c r="V6" s="37">
        <f t="shared" si="7"/>
        <v>0.63639999999999997</v>
      </c>
      <c r="W6" s="37">
        <f t="shared" si="7"/>
        <v>0.14649999999999999</v>
      </c>
      <c r="X6" s="37">
        <f t="shared" si="7"/>
        <v>0.19270000000000001</v>
      </c>
      <c r="Y6" s="37">
        <f t="shared" si="7"/>
        <v>7.6899999999999996E-2</v>
      </c>
      <c r="AA6" s="37">
        <f t="shared" si="8"/>
        <v>0.13150000000000001</v>
      </c>
      <c r="AB6" s="37">
        <f t="shared" si="9"/>
        <v>2.5999999999999999E-3</v>
      </c>
      <c r="AC6" s="37">
        <f t="shared" si="10"/>
        <v>0.31919999999999998</v>
      </c>
      <c r="AD6" s="37">
        <f t="shared" si="11"/>
        <v>0.29530000000000001</v>
      </c>
      <c r="AE6" s="37">
        <f t="shared" si="12"/>
        <v>0.77239999999999998</v>
      </c>
      <c r="AG6" s="38">
        <f t="shared" si="13"/>
        <v>0.14899999999999999</v>
      </c>
      <c r="AH6" s="38">
        <f t="shared" si="14"/>
        <v>0.1673</v>
      </c>
      <c r="AI6" s="38">
        <f t="shared" si="15"/>
        <v>0.2482</v>
      </c>
      <c r="AJ6" s="38">
        <f t="shared" si="16"/>
        <v>0.15790000000000001</v>
      </c>
      <c r="AK6" s="38">
        <f t="shared" si="17"/>
        <v>0.58630000000000004</v>
      </c>
      <c r="AM6" s="38">
        <f t="shared" si="18"/>
        <v>0.23860000000000001</v>
      </c>
      <c r="AN6" s="38">
        <f t="shared" si="19"/>
        <v>0.20680000000000001</v>
      </c>
      <c r="AO6" s="38">
        <f t="shared" si="20"/>
        <v>0.16589999999999999</v>
      </c>
      <c r="AP6" s="38">
        <f t="shared" si="21"/>
        <v>0.30890000000000001</v>
      </c>
      <c r="AQ6" s="38">
        <f t="shared" si="22"/>
        <v>0.27379999999999999</v>
      </c>
      <c r="AR6" s="38"/>
      <c r="AS6" s="38">
        <f t="shared" si="23"/>
        <v>0.26429999999999998</v>
      </c>
      <c r="AT6" s="38">
        <f t="shared" si="24"/>
        <v>0.2707</v>
      </c>
      <c r="AU6" s="38">
        <f t="shared" si="25"/>
        <v>0.17</v>
      </c>
      <c r="AV6" s="38">
        <f t="shared" si="26"/>
        <v>0.1484</v>
      </c>
      <c r="AW6" s="38">
        <f t="shared" si="27"/>
        <v>6.5699999999999995E-2</v>
      </c>
      <c r="AX6" t="s">
        <v>14</v>
      </c>
    </row>
    <row r="7" spans="2:50" ht="15.75" x14ac:dyDescent="0.25">
      <c r="B7">
        <v>0.22</v>
      </c>
      <c r="C7">
        <v>0.22</v>
      </c>
      <c r="D7">
        <v>0.9</v>
      </c>
      <c r="E7">
        <v>0.3</v>
      </c>
      <c r="F7">
        <v>0.9</v>
      </c>
      <c r="G7" t="s">
        <v>20</v>
      </c>
      <c r="H7">
        <f t="shared" si="0"/>
        <v>0.78159999999999996</v>
      </c>
      <c r="I7">
        <f t="shared" si="1"/>
        <v>0.60870000000000002</v>
      </c>
      <c r="J7">
        <f t="shared" si="2"/>
        <v>0.31369999999999998</v>
      </c>
      <c r="K7">
        <f t="shared" si="3"/>
        <v>0.1246</v>
      </c>
      <c r="L7" s="47">
        <f t="shared" si="4"/>
        <v>0.1246</v>
      </c>
      <c r="M7" t="str">
        <f t="shared" si="5"/>
        <v>High</v>
      </c>
      <c r="N7">
        <f t="shared" si="6"/>
        <v>1</v>
      </c>
      <c r="O7">
        <f>'Test_IF-có_validate'!O7</f>
        <v>0.24440000000000001</v>
      </c>
      <c r="P7">
        <f>'Test_IF-có_validate'!P7</f>
        <v>0.24440000000000001</v>
      </c>
      <c r="Q7">
        <f>'Test_IF-có_validate'!Q7</f>
        <v>0.9889</v>
      </c>
      <c r="R7">
        <f>'Test_IF-có_validate'!R7</f>
        <v>0.30299999999999999</v>
      </c>
      <c r="S7">
        <f>'Test_IF-có_validate'!S7</f>
        <v>0.90820000000000001</v>
      </c>
      <c r="U7" s="37">
        <f t="shared" si="7"/>
        <v>0.60719999999999996</v>
      </c>
      <c r="V7" s="37">
        <f t="shared" si="7"/>
        <v>0.60719999999999996</v>
      </c>
      <c r="W7" s="37">
        <f t="shared" si="7"/>
        <v>5.5999999999999999E-3</v>
      </c>
      <c r="X7" s="37">
        <f t="shared" si="7"/>
        <v>0.53490000000000004</v>
      </c>
      <c r="Y7" s="37">
        <f t="shared" si="7"/>
        <v>4.8099999999999997E-2</v>
      </c>
      <c r="AA7" s="37">
        <f t="shared" si="8"/>
        <v>0.1056</v>
      </c>
      <c r="AB7" s="37">
        <f t="shared" si="9"/>
        <v>2.8500000000000001E-2</v>
      </c>
      <c r="AC7" s="37">
        <f t="shared" si="10"/>
        <v>0.5171</v>
      </c>
      <c r="AD7" s="37">
        <f t="shared" si="11"/>
        <v>6.3500000000000001E-2</v>
      </c>
      <c r="AE7" s="37">
        <f t="shared" si="12"/>
        <v>0.81240000000000001</v>
      </c>
      <c r="AG7" s="38">
        <f t="shared" si="13"/>
        <v>0.1231</v>
      </c>
      <c r="AH7" s="38">
        <f t="shared" si="14"/>
        <v>0.1414</v>
      </c>
      <c r="AI7" s="38">
        <f t="shared" si="15"/>
        <v>0.44669999999999999</v>
      </c>
      <c r="AJ7" s="38">
        <f t="shared" si="16"/>
        <v>0.20119999999999999</v>
      </c>
      <c r="AK7" s="38">
        <f t="shared" si="17"/>
        <v>0.627</v>
      </c>
      <c r="AM7" s="38">
        <f t="shared" si="18"/>
        <v>0.2127</v>
      </c>
      <c r="AN7" s="38">
        <f t="shared" si="19"/>
        <v>0.18090000000000001</v>
      </c>
      <c r="AO7" s="38">
        <f t="shared" si="20"/>
        <v>0.36480000000000001</v>
      </c>
      <c r="AP7" s="38">
        <f t="shared" si="21"/>
        <v>4.9799999999999997E-2</v>
      </c>
      <c r="AQ7" s="38">
        <f t="shared" si="22"/>
        <v>0.31509999999999999</v>
      </c>
      <c r="AR7" s="38"/>
      <c r="AS7" s="38">
        <f t="shared" si="23"/>
        <v>0.23849999999999999</v>
      </c>
      <c r="AT7" s="38">
        <f t="shared" si="24"/>
        <v>0.24490000000000001</v>
      </c>
      <c r="AU7" s="38">
        <f t="shared" si="25"/>
        <v>0.36890000000000001</v>
      </c>
      <c r="AV7" s="38">
        <f t="shared" si="26"/>
        <v>0.2107</v>
      </c>
      <c r="AW7" s="38">
        <f t="shared" si="27"/>
        <v>0.1072</v>
      </c>
      <c r="AX7" t="s">
        <v>15</v>
      </c>
    </row>
    <row r="8" spans="2:50" ht="15.75" x14ac:dyDescent="0.25">
      <c r="B8">
        <v>0.14000000000000001</v>
      </c>
      <c r="C8">
        <v>0.14000000000000001</v>
      </c>
      <c r="D8">
        <v>0.7</v>
      </c>
      <c r="E8">
        <v>0.5</v>
      </c>
      <c r="F8">
        <v>0.3</v>
      </c>
      <c r="G8" t="s">
        <v>21</v>
      </c>
      <c r="H8">
        <f t="shared" si="0"/>
        <v>0.26469999999999999</v>
      </c>
      <c r="I8">
        <f t="shared" si="1"/>
        <v>8.2500000000000004E-2</v>
      </c>
      <c r="J8">
        <f t="shared" si="2"/>
        <v>0.2394</v>
      </c>
      <c r="K8">
        <f t="shared" si="3"/>
        <v>0.4284</v>
      </c>
      <c r="L8" s="47">
        <f t="shared" si="4"/>
        <v>8.2500000000000004E-2</v>
      </c>
      <c r="M8" t="str">
        <f t="shared" si="5"/>
        <v>Low</v>
      </c>
      <c r="N8">
        <f t="shared" si="6"/>
        <v>1</v>
      </c>
      <c r="O8">
        <f>'Test_IF-có_validate'!O8</f>
        <v>0.15559999999999999</v>
      </c>
      <c r="P8">
        <f>'Test_IF-có_validate'!P8</f>
        <v>0.15559999999999999</v>
      </c>
      <c r="Q8">
        <f>'Test_IF-có_validate'!Q8</f>
        <v>0.76670000000000005</v>
      </c>
      <c r="R8">
        <f>'Test_IF-có_validate'!R8</f>
        <v>0.50509999999999999</v>
      </c>
      <c r="S8">
        <f>'Test_IF-có_validate'!S8</f>
        <v>0.2959</v>
      </c>
      <c r="U8" s="37">
        <f t="shared" si="7"/>
        <v>0.73070000000000002</v>
      </c>
      <c r="V8" s="37">
        <f t="shared" si="7"/>
        <v>0.73070000000000002</v>
      </c>
      <c r="W8" s="37">
        <f t="shared" si="7"/>
        <v>0.1321</v>
      </c>
      <c r="X8" s="37">
        <f t="shared" si="7"/>
        <v>0.32879999999999998</v>
      </c>
      <c r="Y8" s="37">
        <f t="shared" si="7"/>
        <v>0.54330000000000001</v>
      </c>
      <c r="AA8" s="37">
        <f t="shared" si="8"/>
        <v>0.21299999999999999</v>
      </c>
      <c r="AB8" s="37">
        <f t="shared" si="9"/>
        <v>7.9100000000000004E-2</v>
      </c>
      <c r="AC8" s="37">
        <f t="shared" si="10"/>
        <v>0.33789999999999998</v>
      </c>
      <c r="AD8" s="37">
        <f t="shared" si="11"/>
        <v>0.14080000000000001</v>
      </c>
      <c r="AE8" s="37">
        <f t="shared" si="12"/>
        <v>0.26250000000000001</v>
      </c>
      <c r="AG8" s="38">
        <f t="shared" si="13"/>
        <v>0.23050000000000001</v>
      </c>
      <c r="AH8" s="38">
        <f t="shared" si="14"/>
        <v>0.24879999999999999</v>
      </c>
      <c r="AI8" s="38">
        <f t="shared" si="15"/>
        <v>0.26690000000000003</v>
      </c>
      <c r="AJ8" s="38">
        <f t="shared" si="16"/>
        <v>3.0000000000000001E-3</v>
      </c>
      <c r="AK8" s="38">
        <f t="shared" si="17"/>
        <v>7.1599999999999997E-2</v>
      </c>
      <c r="AM8" s="38">
        <f t="shared" si="18"/>
        <v>0.31990000000000002</v>
      </c>
      <c r="AN8" s="38">
        <f t="shared" si="19"/>
        <v>0.28810000000000002</v>
      </c>
      <c r="AO8" s="38">
        <f t="shared" si="20"/>
        <v>0.18459999999999999</v>
      </c>
      <c r="AP8" s="38">
        <f t="shared" si="21"/>
        <v>0.15440000000000001</v>
      </c>
      <c r="AQ8" s="38">
        <f t="shared" si="22"/>
        <v>0.2442</v>
      </c>
      <c r="AR8" s="38"/>
      <c r="AS8" s="38">
        <f t="shared" si="23"/>
        <v>0.34549999999999997</v>
      </c>
      <c r="AT8" s="38">
        <f t="shared" si="24"/>
        <v>0.35189999999999999</v>
      </c>
      <c r="AU8" s="38">
        <f t="shared" si="25"/>
        <v>0.18870000000000001</v>
      </c>
      <c r="AV8" s="38">
        <f t="shared" si="26"/>
        <v>6.6E-3</v>
      </c>
      <c r="AW8" s="38">
        <f t="shared" si="27"/>
        <v>0.4511</v>
      </c>
      <c r="AX8" t="s">
        <v>16</v>
      </c>
    </row>
    <row r="9" spans="2:50" ht="15.75" x14ac:dyDescent="0.25">
      <c r="B9">
        <v>0.16</v>
      </c>
      <c r="C9">
        <v>0.16</v>
      </c>
      <c r="D9">
        <v>0.8</v>
      </c>
      <c r="E9">
        <v>0.5</v>
      </c>
      <c r="F9">
        <v>0.5</v>
      </c>
      <c r="G9" t="s">
        <v>24</v>
      </c>
      <c r="H9">
        <f t="shared" si="0"/>
        <v>0.45979999999999999</v>
      </c>
      <c r="I9">
        <f t="shared" si="1"/>
        <v>0.27879999999999999</v>
      </c>
      <c r="J9">
        <f t="shared" si="2"/>
        <v>5.3699999999999998E-2</v>
      </c>
      <c r="K9">
        <f t="shared" si="3"/>
        <v>0.24390000000000001</v>
      </c>
      <c r="L9" s="47">
        <f t="shared" si="4"/>
        <v>5.3699999999999998E-2</v>
      </c>
      <c r="M9" t="str">
        <f t="shared" si="5"/>
        <v>Middle</v>
      </c>
      <c r="N9">
        <f t="shared" si="6"/>
        <v>1</v>
      </c>
      <c r="O9">
        <f>'Test_IF-có_validate'!O9</f>
        <v>0.17780000000000001</v>
      </c>
      <c r="P9">
        <f>'Test_IF-có_validate'!P9</f>
        <v>0.17780000000000001</v>
      </c>
      <c r="Q9">
        <f>'Test_IF-có_validate'!Q9</f>
        <v>0.87780000000000002</v>
      </c>
      <c r="R9">
        <f>'Test_IF-có_validate'!R9</f>
        <v>0.50509999999999999</v>
      </c>
      <c r="S9">
        <f>'Test_IF-có_validate'!S9</f>
        <v>0.5</v>
      </c>
      <c r="U9" s="37">
        <f t="shared" si="7"/>
        <v>0.69810000000000005</v>
      </c>
      <c r="V9" s="37">
        <f t="shared" si="7"/>
        <v>0.69810000000000005</v>
      </c>
      <c r="W9" s="37">
        <f t="shared" si="7"/>
        <v>6.5100000000000005E-2</v>
      </c>
      <c r="X9" s="37">
        <f t="shared" si="7"/>
        <v>0.32879999999999998</v>
      </c>
      <c r="Y9" s="37">
        <f t="shared" si="7"/>
        <v>0.33329999999999999</v>
      </c>
      <c r="AA9" s="37">
        <f t="shared" si="8"/>
        <v>0.1852</v>
      </c>
      <c r="AB9" s="37">
        <f t="shared" si="9"/>
        <v>5.1200000000000002E-2</v>
      </c>
      <c r="AC9" s="37">
        <f t="shared" si="10"/>
        <v>0.4289</v>
      </c>
      <c r="AD9" s="37">
        <f t="shared" si="11"/>
        <v>0.14080000000000001</v>
      </c>
      <c r="AE9" s="37">
        <f t="shared" si="12"/>
        <v>0.46810000000000002</v>
      </c>
      <c r="AG9" s="38">
        <f t="shared" si="13"/>
        <v>0.20269999999999999</v>
      </c>
      <c r="AH9" s="38">
        <f t="shared" si="14"/>
        <v>0.221</v>
      </c>
      <c r="AI9" s="38">
        <f t="shared" si="15"/>
        <v>0.35820000000000002</v>
      </c>
      <c r="AJ9" s="38">
        <f t="shared" si="16"/>
        <v>3.0000000000000001E-3</v>
      </c>
      <c r="AK9" s="38">
        <f t="shared" si="17"/>
        <v>0.27850000000000003</v>
      </c>
      <c r="AM9" s="38">
        <f t="shared" si="18"/>
        <v>0.29210000000000003</v>
      </c>
      <c r="AN9" s="38">
        <f t="shared" si="19"/>
        <v>0.26029999999999998</v>
      </c>
      <c r="AO9" s="38">
        <f t="shared" si="20"/>
        <v>0.27610000000000001</v>
      </c>
      <c r="AP9" s="38">
        <f t="shared" si="21"/>
        <v>0.15440000000000001</v>
      </c>
      <c r="AQ9" s="38">
        <f t="shared" si="22"/>
        <v>3.7199999999999997E-2</v>
      </c>
      <c r="AR9" s="38"/>
      <c r="AS9" s="38">
        <f t="shared" si="23"/>
        <v>0.31780000000000003</v>
      </c>
      <c r="AT9" s="38">
        <f t="shared" si="24"/>
        <v>0.32419999999999999</v>
      </c>
      <c r="AU9" s="38">
        <f t="shared" si="25"/>
        <v>0.2802</v>
      </c>
      <c r="AV9" s="38">
        <f t="shared" si="26"/>
        <v>6.6E-3</v>
      </c>
      <c r="AW9" s="38">
        <f t="shared" si="27"/>
        <v>0.24540000000000001</v>
      </c>
    </row>
    <row r="10" spans="2:50" ht="15.75" x14ac:dyDescent="0.25">
      <c r="B10">
        <v>0.12</v>
      </c>
      <c r="C10">
        <v>0.12</v>
      </c>
      <c r="D10">
        <v>0.75</v>
      </c>
      <c r="E10">
        <v>0.68</v>
      </c>
      <c r="F10">
        <v>0.15</v>
      </c>
      <c r="G10" t="s">
        <v>21</v>
      </c>
      <c r="H10">
        <f t="shared" si="0"/>
        <v>0.1024</v>
      </c>
      <c r="I10">
        <f t="shared" si="1"/>
        <v>0.1235</v>
      </c>
      <c r="J10">
        <f t="shared" si="2"/>
        <v>0.41139999999999999</v>
      </c>
      <c r="K10">
        <f t="shared" si="3"/>
        <v>0.59850000000000003</v>
      </c>
      <c r="L10" s="47">
        <f t="shared" si="4"/>
        <v>0.1024</v>
      </c>
      <c r="M10" t="str">
        <f t="shared" si="5"/>
        <v>Very Low</v>
      </c>
      <c r="N10">
        <f t="shared" si="6"/>
        <v>0</v>
      </c>
      <c r="O10">
        <f>'Test_IF-có_validate'!O10</f>
        <v>0.1333</v>
      </c>
      <c r="P10">
        <f>'Test_IF-có_validate'!P10</f>
        <v>0.1333</v>
      </c>
      <c r="Q10">
        <f>'Test_IF-có_validate'!Q10</f>
        <v>0.82220000000000004</v>
      </c>
      <c r="R10">
        <f>'Test_IF-có_validate'!R10</f>
        <v>0.68689999999999996</v>
      </c>
      <c r="S10">
        <f>'Test_IF-có_validate'!S10</f>
        <v>0.1429</v>
      </c>
      <c r="U10" s="37">
        <f t="shared" si="7"/>
        <v>0.76480000000000004</v>
      </c>
      <c r="V10" s="37">
        <f t="shared" si="7"/>
        <v>0.76480000000000004</v>
      </c>
      <c r="W10" s="37">
        <f t="shared" si="7"/>
        <v>9.7600000000000006E-2</v>
      </c>
      <c r="X10" s="37">
        <f t="shared" si="7"/>
        <v>0.18559999999999999</v>
      </c>
      <c r="Y10" s="37">
        <f t="shared" si="7"/>
        <v>0.74990000000000001</v>
      </c>
      <c r="AA10" s="37">
        <f t="shared" si="8"/>
        <v>0.2417</v>
      </c>
      <c r="AB10" s="37">
        <f t="shared" si="9"/>
        <v>0.1079</v>
      </c>
      <c r="AC10" s="37">
        <f t="shared" si="10"/>
        <v>0.38379999999999997</v>
      </c>
      <c r="AD10" s="37">
        <f t="shared" si="11"/>
        <v>0.30399999999999999</v>
      </c>
      <c r="AE10" s="37">
        <f t="shared" si="12"/>
        <v>8.09E-2</v>
      </c>
      <c r="AG10" s="38">
        <f t="shared" si="13"/>
        <v>0.25919999999999999</v>
      </c>
      <c r="AH10" s="38">
        <f t="shared" si="14"/>
        <v>0.27750000000000002</v>
      </c>
      <c r="AI10" s="38">
        <f t="shared" si="15"/>
        <v>0.31290000000000001</v>
      </c>
      <c r="AJ10" s="38">
        <f t="shared" si="16"/>
        <v>0.1666</v>
      </c>
      <c r="AK10" s="38">
        <f t="shared" si="17"/>
        <v>0.11020000000000001</v>
      </c>
      <c r="AM10" s="38">
        <f t="shared" si="18"/>
        <v>0.34849999999999998</v>
      </c>
      <c r="AN10" s="38">
        <f t="shared" si="19"/>
        <v>0.31680000000000003</v>
      </c>
      <c r="AO10" s="38">
        <f t="shared" si="20"/>
        <v>0.23069999999999999</v>
      </c>
      <c r="AP10" s="38">
        <f t="shared" si="21"/>
        <v>0.31759999999999999</v>
      </c>
      <c r="AQ10" s="38">
        <f t="shared" si="22"/>
        <v>0.42480000000000001</v>
      </c>
      <c r="AR10" s="38"/>
      <c r="AS10" s="38">
        <f t="shared" si="23"/>
        <v>0.37409999999999999</v>
      </c>
      <c r="AT10" s="38">
        <f t="shared" si="24"/>
        <v>0.3805</v>
      </c>
      <c r="AU10" s="38">
        <f t="shared" si="25"/>
        <v>0.23480000000000001</v>
      </c>
      <c r="AV10" s="38">
        <f t="shared" si="26"/>
        <v>0.15709999999999999</v>
      </c>
      <c r="AW10" s="38">
        <f t="shared" si="27"/>
        <v>0.62980000000000003</v>
      </c>
    </row>
    <row r="11" spans="2:50" ht="15.75" x14ac:dyDescent="0.25">
      <c r="B11">
        <v>0.2</v>
      </c>
      <c r="C11">
        <v>0.2</v>
      </c>
      <c r="D11">
        <v>0.88</v>
      </c>
      <c r="E11">
        <v>0.77</v>
      </c>
      <c r="F11">
        <v>0.8</v>
      </c>
      <c r="G11" t="s">
        <v>20</v>
      </c>
      <c r="H11">
        <f t="shared" si="0"/>
        <v>0.71089999999999998</v>
      </c>
      <c r="I11">
        <f t="shared" si="1"/>
        <v>0.53269999999999995</v>
      </c>
      <c r="J11">
        <f t="shared" si="2"/>
        <v>0.2412</v>
      </c>
      <c r="K11">
        <f t="shared" si="3"/>
        <v>4.6899999999999997E-2</v>
      </c>
      <c r="L11" s="47">
        <f t="shared" si="4"/>
        <v>4.6899999999999997E-2</v>
      </c>
      <c r="M11" t="str">
        <f t="shared" si="5"/>
        <v>High</v>
      </c>
      <c r="N11">
        <f t="shared" si="6"/>
        <v>1</v>
      </c>
      <c r="O11">
        <f>'Test_IF-có_validate'!O11</f>
        <v>0.22220000000000001</v>
      </c>
      <c r="P11">
        <f>'Test_IF-có_validate'!P11</f>
        <v>0.22220000000000001</v>
      </c>
      <c r="Q11">
        <f>'Test_IF-có_validate'!Q11</f>
        <v>0.9667</v>
      </c>
      <c r="R11">
        <f>'Test_IF-có_validate'!R11</f>
        <v>0.77780000000000005</v>
      </c>
      <c r="S11">
        <f>'Test_IF-có_validate'!S11</f>
        <v>0.80610000000000004</v>
      </c>
      <c r="U11" s="37">
        <f t="shared" si="7"/>
        <v>0.63639999999999997</v>
      </c>
      <c r="V11" s="37">
        <f t="shared" si="7"/>
        <v>0.63639999999999997</v>
      </c>
      <c r="W11" s="37">
        <f t="shared" si="7"/>
        <v>1.6899999999999998E-2</v>
      </c>
      <c r="X11" s="37">
        <f t="shared" si="7"/>
        <v>0.125</v>
      </c>
      <c r="Y11" s="37">
        <f t="shared" si="7"/>
        <v>0.1074</v>
      </c>
      <c r="AA11" s="37">
        <f t="shared" si="8"/>
        <v>0.13150000000000001</v>
      </c>
      <c r="AB11" s="37">
        <f t="shared" si="9"/>
        <v>2.5999999999999999E-3</v>
      </c>
      <c r="AC11" s="37">
        <f t="shared" si="10"/>
        <v>0.49969999999999998</v>
      </c>
      <c r="AD11" s="37">
        <f t="shared" si="11"/>
        <v>0.38069999999999998</v>
      </c>
      <c r="AE11" s="37">
        <f t="shared" si="12"/>
        <v>0.73160000000000003</v>
      </c>
      <c r="AG11" s="38">
        <f t="shared" si="13"/>
        <v>0.14899999999999999</v>
      </c>
      <c r="AH11" s="38">
        <f t="shared" si="14"/>
        <v>0.1673</v>
      </c>
      <c r="AI11" s="38">
        <f t="shared" si="15"/>
        <v>0.42920000000000003</v>
      </c>
      <c r="AJ11" s="38">
        <f t="shared" si="16"/>
        <v>0.2437</v>
      </c>
      <c r="AK11" s="38">
        <f t="shared" si="17"/>
        <v>0.54500000000000004</v>
      </c>
      <c r="AM11" s="38">
        <f t="shared" si="18"/>
        <v>0.23860000000000001</v>
      </c>
      <c r="AN11" s="38">
        <f t="shared" si="19"/>
        <v>0.20680000000000001</v>
      </c>
      <c r="AO11" s="38">
        <f t="shared" si="20"/>
        <v>0.3473</v>
      </c>
      <c r="AP11" s="38">
        <f t="shared" si="21"/>
        <v>0.39429999999999998</v>
      </c>
      <c r="AQ11" s="38">
        <f t="shared" si="22"/>
        <v>0.2319</v>
      </c>
      <c r="AR11" s="38"/>
      <c r="AS11" s="38">
        <f t="shared" si="23"/>
        <v>0.26429999999999998</v>
      </c>
      <c r="AT11" s="38">
        <f t="shared" si="24"/>
        <v>0.2707</v>
      </c>
      <c r="AU11" s="38">
        <f t="shared" si="25"/>
        <v>0.35139999999999999</v>
      </c>
      <c r="AV11" s="38">
        <f t="shared" si="26"/>
        <v>0.23419999999999999</v>
      </c>
      <c r="AW11" s="38">
        <f t="shared" si="27"/>
        <v>2.3699999999999999E-2</v>
      </c>
    </row>
    <row r="12" spans="2:50" ht="15.75" x14ac:dyDescent="0.25">
      <c r="B12">
        <v>0.16</v>
      </c>
      <c r="C12">
        <v>0.25</v>
      </c>
      <c r="D12">
        <v>0.01</v>
      </c>
      <c r="E12">
        <v>0.1</v>
      </c>
      <c r="F12">
        <v>7.0000000000000007E-2</v>
      </c>
      <c r="G12" t="s">
        <v>23</v>
      </c>
      <c r="H12">
        <f t="shared" si="0"/>
        <v>6.2199999999999998E-2</v>
      </c>
      <c r="I12">
        <f t="shared" si="1"/>
        <v>0.24479999999999999</v>
      </c>
      <c r="J12">
        <f t="shared" si="2"/>
        <v>0.53659999999999997</v>
      </c>
      <c r="K12">
        <f t="shared" si="3"/>
        <v>0.72670000000000001</v>
      </c>
      <c r="L12" s="47">
        <f t="shared" si="4"/>
        <v>6.2199999999999998E-2</v>
      </c>
      <c r="M12" t="str">
        <f t="shared" si="5"/>
        <v>Very Low</v>
      </c>
      <c r="N12">
        <f t="shared" si="6"/>
        <v>1</v>
      </c>
      <c r="O12">
        <f>'Test_IF-có_validate'!O12</f>
        <v>0.17780000000000001</v>
      </c>
      <c r="P12">
        <f>'Test_IF-có_validate'!P12</f>
        <v>0.27779999999999999</v>
      </c>
      <c r="Q12">
        <f>'Test_IF-có_validate'!Q12</f>
        <v>0</v>
      </c>
      <c r="R12">
        <f>'Test_IF-có_validate'!R12</f>
        <v>0.10100000000000001</v>
      </c>
      <c r="S12">
        <f>'Test_IF-có_validate'!S12</f>
        <v>6.1199999999999997E-2</v>
      </c>
      <c r="U12" s="37">
        <f t="shared" si="7"/>
        <v>0.69810000000000005</v>
      </c>
      <c r="V12" s="37">
        <f t="shared" si="7"/>
        <v>0.56520000000000004</v>
      </c>
      <c r="W12" s="37">
        <f t="shared" si="7"/>
        <v>1</v>
      </c>
      <c r="X12" s="37">
        <f t="shared" si="7"/>
        <v>0.8165</v>
      </c>
      <c r="Y12" s="37">
        <f t="shared" si="7"/>
        <v>0.88470000000000004</v>
      </c>
      <c r="AA12" s="37">
        <f t="shared" si="8"/>
        <v>0.1852</v>
      </c>
      <c r="AB12" s="37">
        <f t="shared" si="9"/>
        <v>6.6500000000000004E-2</v>
      </c>
      <c r="AC12" s="37">
        <f t="shared" si="10"/>
        <v>0.48880000000000001</v>
      </c>
      <c r="AD12" s="37">
        <f t="shared" si="11"/>
        <v>0.30819999999999997</v>
      </c>
      <c r="AE12" s="37">
        <f t="shared" si="12"/>
        <v>3.0599999999999999E-2</v>
      </c>
      <c r="AG12" s="38">
        <f t="shared" si="13"/>
        <v>0.20269999999999999</v>
      </c>
      <c r="AH12" s="38">
        <f t="shared" si="14"/>
        <v>0.10349999999999999</v>
      </c>
      <c r="AI12" s="38">
        <f t="shared" si="15"/>
        <v>0.55910000000000004</v>
      </c>
      <c r="AJ12" s="38">
        <f t="shared" si="16"/>
        <v>0.44490000000000002</v>
      </c>
      <c r="AK12" s="38">
        <f t="shared" si="17"/>
        <v>0.2215</v>
      </c>
      <c r="AM12" s="38">
        <f t="shared" si="18"/>
        <v>0.29210000000000003</v>
      </c>
      <c r="AN12" s="38">
        <f t="shared" si="19"/>
        <v>0.14299999999999999</v>
      </c>
      <c r="AO12" s="38">
        <f t="shared" si="20"/>
        <v>0.63990000000000002</v>
      </c>
      <c r="AP12" s="38">
        <f t="shared" si="21"/>
        <v>0.29470000000000002</v>
      </c>
      <c r="AQ12" s="38">
        <f t="shared" si="22"/>
        <v>0.53490000000000004</v>
      </c>
      <c r="AR12" s="38"/>
      <c r="AS12" s="38">
        <f t="shared" si="23"/>
        <v>0.31780000000000003</v>
      </c>
      <c r="AT12" s="38">
        <f t="shared" si="24"/>
        <v>0.20699999999999999</v>
      </c>
      <c r="AU12" s="38">
        <f t="shared" si="25"/>
        <v>0.63590000000000002</v>
      </c>
      <c r="AV12" s="38">
        <f t="shared" si="26"/>
        <v>0.45429999999999998</v>
      </c>
      <c r="AW12" s="38">
        <f t="shared" si="27"/>
        <v>0.73829999999999996</v>
      </c>
    </row>
    <row r="13" spans="2:50" ht="15.75" x14ac:dyDescent="0.25">
      <c r="B13">
        <v>0.11</v>
      </c>
      <c r="C13">
        <v>0.28999999999999998</v>
      </c>
      <c r="D13">
        <v>0.2</v>
      </c>
      <c r="E13">
        <v>0.05</v>
      </c>
      <c r="F13">
        <v>0.66</v>
      </c>
      <c r="G13" t="s">
        <v>24</v>
      </c>
      <c r="H13">
        <f t="shared" si="0"/>
        <v>0.58440000000000003</v>
      </c>
      <c r="I13">
        <f t="shared" si="1"/>
        <v>0.41699999999999998</v>
      </c>
      <c r="J13">
        <f t="shared" si="2"/>
        <v>0.1293</v>
      </c>
      <c r="K13">
        <f t="shared" si="3"/>
        <v>0.11940000000000001</v>
      </c>
      <c r="L13" s="47">
        <f t="shared" si="4"/>
        <v>0.11940000000000001</v>
      </c>
      <c r="M13" t="str">
        <f t="shared" si="5"/>
        <v>High</v>
      </c>
      <c r="N13">
        <f t="shared" si="6"/>
        <v>0</v>
      </c>
      <c r="O13">
        <f>'Test_IF-có_validate'!O13</f>
        <v>0.1222</v>
      </c>
      <c r="P13">
        <f>'Test_IF-có_validate'!P13</f>
        <v>0.32219999999999999</v>
      </c>
      <c r="Q13">
        <f>'Test_IF-có_validate'!Q13</f>
        <v>0.21110000000000001</v>
      </c>
      <c r="R13">
        <f>'Test_IF-có_validate'!R13</f>
        <v>5.0500000000000003E-2</v>
      </c>
      <c r="S13">
        <f>'Test_IF-có_validate'!S13</f>
        <v>0.6633</v>
      </c>
      <c r="U13" s="37">
        <f t="shared" si="7"/>
        <v>0.78220000000000001</v>
      </c>
      <c r="V13" s="37">
        <f t="shared" si="7"/>
        <v>0.51259999999999994</v>
      </c>
      <c r="W13" s="37">
        <f t="shared" si="7"/>
        <v>0.65139999999999998</v>
      </c>
      <c r="X13" s="37">
        <f t="shared" si="7"/>
        <v>0.90390000000000004</v>
      </c>
      <c r="Y13" s="37">
        <f t="shared" si="7"/>
        <v>0.2024</v>
      </c>
      <c r="AA13" s="37">
        <f t="shared" si="8"/>
        <v>0.25629999999999997</v>
      </c>
      <c r="AB13" s="37">
        <f t="shared" si="9"/>
        <v>0.11509999999999999</v>
      </c>
      <c r="AC13" s="37">
        <f t="shared" si="10"/>
        <v>0.2021</v>
      </c>
      <c r="AD13" s="37">
        <f t="shared" si="11"/>
        <v>0.37919999999999998</v>
      </c>
      <c r="AE13" s="37">
        <f t="shared" si="12"/>
        <v>0.61350000000000005</v>
      </c>
      <c r="AG13" s="38">
        <f t="shared" si="13"/>
        <v>0.2737</v>
      </c>
      <c r="AH13" s="38">
        <f t="shared" si="14"/>
        <v>5.4899999999999997E-2</v>
      </c>
      <c r="AI13" s="38">
        <f t="shared" si="15"/>
        <v>0.2732</v>
      </c>
      <c r="AJ13" s="38">
        <f t="shared" si="16"/>
        <v>0.51549999999999996</v>
      </c>
      <c r="AK13" s="38">
        <f t="shared" si="17"/>
        <v>0.4254</v>
      </c>
      <c r="AM13" s="38">
        <f t="shared" si="18"/>
        <v>0.36299999999999999</v>
      </c>
      <c r="AN13" s="38">
        <f t="shared" si="19"/>
        <v>9.4399999999999998E-2</v>
      </c>
      <c r="AO13" s="38">
        <f t="shared" si="20"/>
        <v>0.3553</v>
      </c>
      <c r="AP13" s="38">
        <f t="shared" si="21"/>
        <v>0.36570000000000003</v>
      </c>
      <c r="AQ13" s="38">
        <f t="shared" si="22"/>
        <v>0.1108</v>
      </c>
      <c r="AR13" s="38"/>
      <c r="AS13" s="38">
        <f t="shared" si="23"/>
        <v>0.3886</v>
      </c>
      <c r="AT13" s="38">
        <f t="shared" si="24"/>
        <v>0.1585</v>
      </c>
      <c r="AU13" s="38">
        <f t="shared" si="25"/>
        <v>0.35120000000000001</v>
      </c>
      <c r="AV13" s="38">
        <f t="shared" si="26"/>
        <v>0.52480000000000004</v>
      </c>
      <c r="AW13" s="38">
        <f t="shared" si="27"/>
        <v>9.7600000000000006E-2</v>
      </c>
    </row>
    <row r="14" spans="2:50" ht="15.75" x14ac:dyDescent="0.25">
      <c r="B14">
        <v>0.18</v>
      </c>
      <c r="C14">
        <v>0.26</v>
      </c>
      <c r="D14">
        <v>0.05</v>
      </c>
      <c r="E14">
        <v>0.4</v>
      </c>
      <c r="F14">
        <v>0.04</v>
      </c>
      <c r="G14" t="s">
        <v>23</v>
      </c>
      <c r="H14">
        <f t="shared" si="0"/>
        <v>9.5699999999999993E-2</v>
      </c>
      <c r="I14">
        <f t="shared" si="1"/>
        <v>0.27689999999999998</v>
      </c>
      <c r="J14">
        <f t="shared" si="2"/>
        <v>0.56989999999999996</v>
      </c>
      <c r="K14">
        <f t="shared" si="3"/>
        <v>0.75760000000000005</v>
      </c>
      <c r="L14" s="47">
        <f t="shared" si="4"/>
        <v>9.5699999999999993E-2</v>
      </c>
      <c r="M14" t="str">
        <f t="shared" si="5"/>
        <v>Very Low</v>
      </c>
      <c r="N14">
        <f t="shared" si="6"/>
        <v>1</v>
      </c>
      <c r="O14">
        <f>'Test_IF-có_validate'!O14</f>
        <v>0.2</v>
      </c>
      <c r="P14">
        <f>'Test_IF-có_validate'!P14</f>
        <v>0.28889999999999999</v>
      </c>
      <c r="Q14">
        <f>'Test_IF-có_validate'!Q14</f>
        <v>4.4400000000000002E-2</v>
      </c>
      <c r="R14">
        <f>'Test_IF-có_validate'!R14</f>
        <v>0.40400000000000003</v>
      </c>
      <c r="S14">
        <f>'Test_IF-có_validate'!S14</f>
        <v>3.0599999999999999E-2</v>
      </c>
      <c r="U14" s="37">
        <f t="shared" si="7"/>
        <v>0.66669999999999996</v>
      </c>
      <c r="V14" s="37">
        <f t="shared" si="7"/>
        <v>0.55169999999999997</v>
      </c>
      <c r="W14" s="37">
        <f t="shared" si="7"/>
        <v>0.91500000000000004</v>
      </c>
      <c r="X14" s="37">
        <f t="shared" si="7"/>
        <v>0.42449999999999999</v>
      </c>
      <c r="Y14" s="37">
        <f t="shared" si="7"/>
        <v>0.94059999999999999</v>
      </c>
      <c r="AA14" s="37">
        <f t="shared" si="8"/>
        <v>0.158</v>
      </c>
      <c r="AB14" s="37">
        <f t="shared" si="9"/>
        <v>7.8799999999999995E-2</v>
      </c>
      <c r="AC14" s="37">
        <f t="shared" si="10"/>
        <v>0.42159999999999997</v>
      </c>
      <c r="AD14" s="37">
        <f t="shared" si="11"/>
        <v>4.24E-2</v>
      </c>
      <c r="AE14" s="37">
        <f t="shared" si="12"/>
        <v>7.5600000000000001E-2</v>
      </c>
      <c r="AG14" s="38">
        <f t="shared" si="13"/>
        <v>0.17549999999999999</v>
      </c>
      <c r="AH14" s="38">
        <f t="shared" si="14"/>
        <v>9.1200000000000003E-2</v>
      </c>
      <c r="AI14" s="38">
        <f t="shared" si="15"/>
        <v>0.49209999999999998</v>
      </c>
      <c r="AJ14" s="38">
        <f t="shared" si="16"/>
        <v>9.5500000000000002E-2</v>
      </c>
      <c r="AK14" s="38">
        <f t="shared" si="17"/>
        <v>0.26650000000000001</v>
      </c>
      <c r="AM14" s="38">
        <f t="shared" si="18"/>
        <v>0.2651</v>
      </c>
      <c r="AN14" s="38">
        <f t="shared" si="19"/>
        <v>0.13059999999999999</v>
      </c>
      <c r="AO14" s="38">
        <f t="shared" si="20"/>
        <v>0.57330000000000003</v>
      </c>
      <c r="AP14" s="38">
        <f t="shared" si="21"/>
        <v>5.6000000000000001E-2</v>
      </c>
      <c r="AQ14" s="38">
        <f t="shared" si="22"/>
        <v>0.57930000000000004</v>
      </c>
      <c r="AR14" s="38"/>
      <c r="AS14" s="38">
        <f t="shared" si="23"/>
        <v>0.2908</v>
      </c>
      <c r="AT14" s="38">
        <f t="shared" si="24"/>
        <v>0.19470000000000001</v>
      </c>
      <c r="AU14" s="38">
        <f t="shared" si="25"/>
        <v>0.56930000000000003</v>
      </c>
      <c r="AV14" s="38">
        <f t="shared" si="26"/>
        <v>0.105</v>
      </c>
      <c r="AW14" s="38">
        <f t="shared" si="27"/>
        <v>0.78200000000000003</v>
      </c>
    </row>
    <row r="15" spans="2:50" ht="15.75" x14ac:dyDescent="0.25">
      <c r="B15">
        <v>0.21</v>
      </c>
      <c r="C15">
        <v>0.32</v>
      </c>
      <c r="D15">
        <v>0.25</v>
      </c>
      <c r="E15">
        <v>0.5</v>
      </c>
      <c r="F15">
        <v>0.8</v>
      </c>
      <c r="G15" t="s">
        <v>20</v>
      </c>
      <c r="H15">
        <f t="shared" si="0"/>
        <v>0.68589999999999995</v>
      </c>
      <c r="I15">
        <f t="shared" si="1"/>
        <v>0.51549999999999996</v>
      </c>
      <c r="J15">
        <f t="shared" si="2"/>
        <v>0.2339</v>
      </c>
      <c r="K15">
        <f t="shared" si="3"/>
        <v>3.9300000000000002E-2</v>
      </c>
      <c r="L15" s="47">
        <f t="shared" si="4"/>
        <v>3.9300000000000002E-2</v>
      </c>
      <c r="M15" t="str">
        <f t="shared" si="5"/>
        <v>High</v>
      </c>
      <c r="N15">
        <f t="shared" si="6"/>
        <v>1</v>
      </c>
      <c r="O15">
        <f>'Test_IF-có_validate'!O15</f>
        <v>0.23330000000000001</v>
      </c>
      <c r="P15">
        <f>'Test_IF-có_validate'!P15</f>
        <v>0.35560000000000003</v>
      </c>
      <c r="Q15">
        <f>'Test_IF-có_validate'!Q15</f>
        <v>0.26669999999999999</v>
      </c>
      <c r="R15">
        <f>'Test_IF-có_validate'!R15</f>
        <v>0.50509999999999999</v>
      </c>
      <c r="S15">
        <f>'Test_IF-có_validate'!S15</f>
        <v>0.80610000000000004</v>
      </c>
      <c r="U15" s="37">
        <f t="shared" si="7"/>
        <v>0.62170000000000003</v>
      </c>
      <c r="V15" s="37">
        <f t="shared" si="7"/>
        <v>0.47539999999999999</v>
      </c>
      <c r="W15" s="37">
        <f t="shared" si="7"/>
        <v>0.57889999999999997</v>
      </c>
      <c r="X15" s="37">
        <f t="shared" si="7"/>
        <v>0.32879999999999998</v>
      </c>
      <c r="Y15" s="37">
        <f t="shared" si="7"/>
        <v>0.1074</v>
      </c>
      <c r="AA15" s="37">
        <f t="shared" si="8"/>
        <v>0.11849999999999999</v>
      </c>
      <c r="AB15" s="37">
        <f t="shared" si="9"/>
        <v>0.15040000000000001</v>
      </c>
      <c r="AC15" s="37">
        <f t="shared" si="10"/>
        <v>0.1376</v>
      </c>
      <c r="AD15" s="37">
        <f t="shared" si="11"/>
        <v>0.14080000000000001</v>
      </c>
      <c r="AE15" s="37">
        <f t="shared" si="12"/>
        <v>0.73160000000000003</v>
      </c>
      <c r="AG15" s="38">
        <f t="shared" si="13"/>
        <v>0.13600000000000001</v>
      </c>
      <c r="AH15" s="38">
        <f t="shared" si="14"/>
        <v>1.95E-2</v>
      </c>
      <c r="AI15" s="38">
        <f t="shared" si="15"/>
        <v>0.20880000000000001</v>
      </c>
      <c r="AJ15" s="38">
        <f t="shared" si="16"/>
        <v>3.0000000000000001E-3</v>
      </c>
      <c r="AK15" s="38">
        <f t="shared" si="17"/>
        <v>0.54500000000000004</v>
      </c>
      <c r="AM15" s="38">
        <f t="shared" si="18"/>
        <v>0.22559999999999999</v>
      </c>
      <c r="AN15" s="38">
        <f t="shared" si="19"/>
        <v>5.8999999999999997E-2</v>
      </c>
      <c r="AO15" s="38">
        <f t="shared" si="20"/>
        <v>0.29110000000000003</v>
      </c>
      <c r="AP15" s="38">
        <f t="shared" si="21"/>
        <v>0.15440000000000001</v>
      </c>
      <c r="AQ15" s="38">
        <f t="shared" si="22"/>
        <v>0.2319</v>
      </c>
      <c r="AR15" s="38"/>
      <c r="AS15" s="38">
        <f t="shared" si="23"/>
        <v>0.25130000000000002</v>
      </c>
      <c r="AT15" s="38">
        <f t="shared" si="24"/>
        <v>0.1232</v>
      </c>
      <c r="AU15" s="38">
        <f t="shared" si="25"/>
        <v>0.28699999999999998</v>
      </c>
      <c r="AV15" s="38">
        <f t="shared" si="26"/>
        <v>6.6E-3</v>
      </c>
      <c r="AW15" s="38">
        <f t="shared" si="27"/>
        <v>2.3699999999999999E-2</v>
      </c>
    </row>
    <row r="16" spans="2:50" ht="15.75" x14ac:dyDescent="0.25">
      <c r="B16">
        <v>0.13</v>
      </c>
      <c r="C16">
        <v>0.28000000000000003</v>
      </c>
      <c r="D16">
        <v>0.18</v>
      </c>
      <c r="E16">
        <v>0.75</v>
      </c>
      <c r="F16">
        <v>0.32</v>
      </c>
      <c r="G16" t="s">
        <v>24</v>
      </c>
      <c r="H16">
        <f t="shared" si="0"/>
        <v>0.28220000000000001</v>
      </c>
      <c r="I16">
        <f t="shared" si="1"/>
        <v>0.1082</v>
      </c>
      <c r="J16">
        <f t="shared" si="2"/>
        <v>0.23369999999999999</v>
      </c>
      <c r="K16">
        <f t="shared" si="3"/>
        <v>0.42220000000000002</v>
      </c>
      <c r="L16" s="47">
        <f t="shared" si="4"/>
        <v>0.1082</v>
      </c>
      <c r="M16" t="str">
        <f t="shared" si="5"/>
        <v>Low</v>
      </c>
      <c r="N16">
        <f t="shared" si="6"/>
        <v>0</v>
      </c>
      <c r="O16">
        <f>'Test_IF-có_validate'!O16</f>
        <v>0.1444</v>
      </c>
      <c r="P16">
        <f>'Test_IF-có_validate'!P16</f>
        <v>0.31109999999999999</v>
      </c>
      <c r="Q16">
        <f>'Test_IF-có_validate'!Q16</f>
        <v>0.18890000000000001</v>
      </c>
      <c r="R16">
        <f>'Test_IF-có_validate'!R16</f>
        <v>0.75760000000000005</v>
      </c>
      <c r="S16">
        <f>'Test_IF-có_validate'!S16</f>
        <v>0.31630000000000003</v>
      </c>
      <c r="U16" s="37">
        <f t="shared" si="7"/>
        <v>0.74760000000000004</v>
      </c>
      <c r="V16" s="37">
        <f t="shared" si="7"/>
        <v>0.52539999999999998</v>
      </c>
      <c r="W16" s="37">
        <f t="shared" si="7"/>
        <v>0.68220000000000003</v>
      </c>
      <c r="X16" s="37">
        <f t="shared" si="7"/>
        <v>0.13789999999999999</v>
      </c>
      <c r="Y16" s="37">
        <f t="shared" si="7"/>
        <v>0.51939999999999997</v>
      </c>
      <c r="AA16" s="37">
        <f t="shared" si="8"/>
        <v>0.2273</v>
      </c>
      <c r="AB16" s="37">
        <f t="shared" si="9"/>
        <v>0.1031</v>
      </c>
      <c r="AC16" s="37">
        <f t="shared" si="10"/>
        <v>0.22889999999999999</v>
      </c>
      <c r="AD16" s="37">
        <f t="shared" si="11"/>
        <v>0.3639</v>
      </c>
      <c r="AE16" s="37">
        <f t="shared" si="12"/>
        <v>0.28460000000000002</v>
      </c>
      <c r="AG16" s="38">
        <f t="shared" si="13"/>
        <v>0.24479999999999999</v>
      </c>
      <c r="AH16" s="38">
        <f t="shared" si="14"/>
        <v>6.6799999999999998E-2</v>
      </c>
      <c r="AI16" s="38">
        <f t="shared" si="15"/>
        <v>0.2999</v>
      </c>
      <c r="AJ16" s="38">
        <f t="shared" si="16"/>
        <v>0.2268</v>
      </c>
      <c r="AK16" s="38">
        <f t="shared" si="17"/>
        <v>9.3899999999999997E-2</v>
      </c>
      <c r="AM16" s="38">
        <f t="shared" si="18"/>
        <v>0.33410000000000001</v>
      </c>
      <c r="AN16" s="38">
        <f t="shared" si="19"/>
        <v>0.10630000000000001</v>
      </c>
      <c r="AO16" s="38">
        <f t="shared" si="20"/>
        <v>0.38190000000000002</v>
      </c>
      <c r="AP16" s="38">
        <f t="shared" si="21"/>
        <v>0.3775</v>
      </c>
      <c r="AQ16" s="38">
        <f t="shared" si="22"/>
        <v>0.222</v>
      </c>
      <c r="AR16" s="38"/>
      <c r="AS16" s="38">
        <f t="shared" si="23"/>
        <v>0.35980000000000001</v>
      </c>
      <c r="AT16" s="38">
        <f t="shared" si="24"/>
        <v>0.1704</v>
      </c>
      <c r="AU16" s="38">
        <f t="shared" si="25"/>
        <v>0.37780000000000002</v>
      </c>
      <c r="AV16" s="38">
        <f t="shared" si="26"/>
        <v>0.21729999999999999</v>
      </c>
      <c r="AW16" s="38">
        <f t="shared" si="27"/>
        <v>0.42909999999999998</v>
      </c>
    </row>
    <row r="17" spans="2:49" ht="15.75" x14ac:dyDescent="0.25">
      <c r="B17">
        <v>0.23</v>
      </c>
      <c r="C17">
        <v>0.28999999999999998</v>
      </c>
      <c r="D17">
        <v>0.45</v>
      </c>
      <c r="E17">
        <v>0.18</v>
      </c>
      <c r="F17">
        <v>0.88</v>
      </c>
      <c r="G17" t="s">
        <v>20</v>
      </c>
      <c r="H17">
        <f t="shared" si="0"/>
        <v>0.74399999999999999</v>
      </c>
      <c r="I17">
        <f t="shared" si="1"/>
        <v>0.57040000000000002</v>
      </c>
      <c r="J17">
        <f t="shared" si="2"/>
        <v>0.28260000000000002</v>
      </c>
      <c r="K17">
        <f t="shared" si="3"/>
        <v>9.2899999999999996E-2</v>
      </c>
      <c r="L17" s="47">
        <f t="shared" si="4"/>
        <v>9.2899999999999996E-2</v>
      </c>
      <c r="M17" t="str">
        <f t="shared" si="5"/>
        <v>High</v>
      </c>
      <c r="N17">
        <f t="shared" si="6"/>
        <v>1</v>
      </c>
      <c r="O17">
        <f>'Test_IF-có_validate'!O17</f>
        <v>0.25559999999999999</v>
      </c>
      <c r="P17">
        <f>'Test_IF-có_validate'!P17</f>
        <v>0.32219999999999999</v>
      </c>
      <c r="Q17">
        <f>'Test_IF-có_validate'!Q17</f>
        <v>0.4889</v>
      </c>
      <c r="R17">
        <f>'Test_IF-có_validate'!R17</f>
        <v>0.18179999999999999</v>
      </c>
      <c r="S17">
        <f>'Test_IF-có_validate'!S17</f>
        <v>0.88780000000000003</v>
      </c>
      <c r="U17" s="37">
        <f t="shared" si="7"/>
        <v>0.59289999999999998</v>
      </c>
      <c r="V17" s="37">
        <f t="shared" si="7"/>
        <v>0.51259999999999994</v>
      </c>
      <c r="W17" s="37">
        <f t="shared" si="7"/>
        <v>0.34329999999999999</v>
      </c>
      <c r="X17" s="37">
        <f t="shared" si="7"/>
        <v>0.69230000000000003</v>
      </c>
      <c r="Y17" s="37">
        <f t="shared" si="7"/>
        <v>5.9400000000000001E-2</v>
      </c>
      <c r="AA17" s="37">
        <f t="shared" si="8"/>
        <v>9.2700000000000005E-2</v>
      </c>
      <c r="AB17" s="37">
        <f t="shared" si="9"/>
        <v>0.11509999999999999</v>
      </c>
      <c r="AC17" s="37">
        <f t="shared" si="10"/>
        <v>9.1600000000000001E-2</v>
      </c>
      <c r="AD17" s="37">
        <f t="shared" si="11"/>
        <v>0.20380000000000001</v>
      </c>
      <c r="AE17" s="37">
        <f t="shared" si="12"/>
        <v>0.79649999999999999</v>
      </c>
      <c r="AG17" s="38">
        <f t="shared" si="13"/>
        <v>0.1103</v>
      </c>
      <c r="AH17" s="38">
        <f t="shared" si="14"/>
        <v>5.4899999999999997E-2</v>
      </c>
      <c r="AI17" s="38">
        <f t="shared" si="15"/>
        <v>2.0199999999999999E-2</v>
      </c>
      <c r="AJ17" s="38">
        <f t="shared" si="16"/>
        <v>0.34110000000000001</v>
      </c>
      <c r="AK17" s="38">
        <f t="shared" si="17"/>
        <v>0.61080000000000001</v>
      </c>
      <c r="AM17" s="38">
        <f t="shared" si="18"/>
        <v>0.19989999999999999</v>
      </c>
      <c r="AN17" s="38">
        <f t="shared" si="19"/>
        <v>9.4399999999999998E-2</v>
      </c>
      <c r="AO17" s="38">
        <f t="shared" si="20"/>
        <v>6.2300000000000001E-2</v>
      </c>
      <c r="AP17" s="38">
        <f t="shared" si="21"/>
        <v>0.19020000000000001</v>
      </c>
      <c r="AQ17" s="38">
        <f t="shared" si="22"/>
        <v>0.29870000000000002</v>
      </c>
      <c r="AR17" s="38"/>
      <c r="AS17" s="38">
        <f t="shared" si="23"/>
        <v>0.22570000000000001</v>
      </c>
      <c r="AT17" s="38">
        <f t="shared" si="24"/>
        <v>0.1585</v>
      </c>
      <c r="AU17" s="38">
        <f t="shared" si="25"/>
        <v>5.8200000000000002E-2</v>
      </c>
      <c r="AV17" s="38">
        <f t="shared" si="26"/>
        <v>0.35049999999999998</v>
      </c>
      <c r="AW17" s="38">
        <f t="shared" si="27"/>
        <v>9.0700000000000003E-2</v>
      </c>
    </row>
    <row r="18" spans="2:49" ht="15.75" x14ac:dyDescent="0.25">
      <c r="B18">
        <v>0.1</v>
      </c>
      <c r="C18">
        <v>0.27</v>
      </c>
      <c r="D18">
        <v>0.35</v>
      </c>
      <c r="E18">
        <v>0.45</v>
      </c>
      <c r="F18">
        <v>0.05</v>
      </c>
      <c r="G18" t="s">
        <v>23</v>
      </c>
      <c r="H18">
        <f t="shared" si="0"/>
        <v>5.8500000000000003E-2</v>
      </c>
      <c r="I18">
        <f t="shared" si="1"/>
        <v>0.2382</v>
      </c>
      <c r="J18">
        <f t="shared" si="2"/>
        <v>0.53300000000000003</v>
      </c>
      <c r="K18">
        <f t="shared" si="3"/>
        <v>0.71940000000000004</v>
      </c>
      <c r="L18" s="47">
        <f t="shared" si="4"/>
        <v>5.8500000000000003E-2</v>
      </c>
      <c r="M18" t="str">
        <f t="shared" si="5"/>
        <v>Very Low</v>
      </c>
      <c r="N18">
        <f t="shared" si="6"/>
        <v>1</v>
      </c>
      <c r="O18">
        <f>'Test_IF-có_validate'!O18</f>
        <v>0.1111</v>
      </c>
      <c r="P18">
        <f>'Test_IF-có_validate'!P18</f>
        <v>0.3</v>
      </c>
      <c r="Q18">
        <f>'Test_IF-có_validate'!Q18</f>
        <v>0.37780000000000002</v>
      </c>
      <c r="R18">
        <f>'Test_IF-có_validate'!R18</f>
        <v>0.45450000000000002</v>
      </c>
      <c r="S18">
        <f>'Test_IF-có_validate'!S18</f>
        <v>4.0800000000000003E-2</v>
      </c>
      <c r="U18" s="37">
        <f t="shared" si="7"/>
        <v>0.8</v>
      </c>
      <c r="V18" s="37">
        <f t="shared" si="7"/>
        <v>0.53849999999999998</v>
      </c>
      <c r="W18" s="37">
        <f t="shared" si="7"/>
        <v>0.4516</v>
      </c>
      <c r="X18" s="37">
        <f t="shared" si="7"/>
        <v>0.375</v>
      </c>
      <c r="Y18" s="37">
        <f t="shared" si="7"/>
        <v>0.92159999999999997</v>
      </c>
      <c r="AA18" s="37">
        <f t="shared" si="8"/>
        <v>0.27110000000000001</v>
      </c>
      <c r="AB18" s="37">
        <f t="shared" si="9"/>
        <v>9.0999999999999998E-2</v>
      </c>
      <c r="AC18" s="37">
        <f t="shared" si="10"/>
        <v>1.8200000000000001E-2</v>
      </c>
      <c r="AD18" s="37">
        <f t="shared" si="11"/>
        <v>9.2399999999999996E-2</v>
      </c>
      <c r="AE18" s="37">
        <f t="shared" si="12"/>
        <v>6.0400000000000002E-2</v>
      </c>
      <c r="AG18" s="38">
        <f t="shared" si="13"/>
        <v>0.28849999999999998</v>
      </c>
      <c r="AH18" s="38">
        <f t="shared" si="14"/>
        <v>7.9000000000000001E-2</v>
      </c>
      <c r="AI18" s="38">
        <f t="shared" si="15"/>
        <v>8.9499999999999996E-2</v>
      </c>
      <c r="AJ18" s="38">
        <f t="shared" si="16"/>
        <v>4.5499999999999999E-2</v>
      </c>
      <c r="AK18" s="38">
        <f t="shared" si="17"/>
        <v>0.25130000000000002</v>
      </c>
      <c r="AM18" s="38">
        <f t="shared" si="18"/>
        <v>0.37769999999999998</v>
      </c>
      <c r="AN18" s="38">
        <f t="shared" si="19"/>
        <v>0.11849999999999999</v>
      </c>
      <c r="AO18" s="38">
        <f t="shared" si="20"/>
        <v>0.17199999999999999</v>
      </c>
      <c r="AP18" s="38">
        <f t="shared" si="21"/>
        <v>0.106</v>
      </c>
      <c r="AQ18" s="38">
        <f t="shared" si="22"/>
        <v>0.56430000000000002</v>
      </c>
      <c r="AR18" s="38"/>
      <c r="AS18" s="38">
        <f t="shared" si="23"/>
        <v>0.40329999999999999</v>
      </c>
      <c r="AT18" s="38">
        <f t="shared" si="24"/>
        <v>0.1825</v>
      </c>
      <c r="AU18" s="38">
        <f t="shared" si="25"/>
        <v>0.1678</v>
      </c>
      <c r="AV18" s="38">
        <f t="shared" si="26"/>
        <v>5.5E-2</v>
      </c>
      <c r="AW18" s="38">
        <f t="shared" si="27"/>
        <v>0.76719999999999999</v>
      </c>
    </row>
    <row r="19" spans="2:49" ht="15.75" x14ac:dyDescent="0.25">
      <c r="B19">
        <v>0.22</v>
      </c>
      <c r="C19">
        <v>0.31</v>
      </c>
      <c r="D19">
        <v>0.42</v>
      </c>
      <c r="E19">
        <v>0.88</v>
      </c>
      <c r="F19">
        <v>0.8</v>
      </c>
      <c r="G19" t="s">
        <v>20</v>
      </c>
      <c r="H19">
        <f t="shared" si="0"/>
        <v>0.68640000000000001</v>
      </c>
      <c r="I19">
        <f t="shared" si="1"/>
        <v>0.50900000000000001</v>
      </c>
      <c r="J19">
        <f t="shared" si="2"/>
        <v>0.2273</v>
      </c>
      <c r="K19">
        <f t="shared" si="3"/>
        <v>3.2599999999999997E-2</v>
      </c>
      <c r="L19" s="47">
        <f t="shared" si="4"/>
        <v>3.2599999999999997E-2</v>
      </c>
      <c r="M19" t="str">
        <f t="shared" si="5"/>
        <v>High</v>
      </c>
      <c r="N19">
        <f t="shared" si="6"/>
        <v>1</v>
      </c>
      <c r="O19">
        <f>'Test_IF-có_validate'!O19</f>
        <v>0.24440000000000001</v>
      </c>
      <c r="P19">
        <f>'Test_IF-có_validate'!P19</f>
        <v>0.34439999999999998</v>
      </c>
      <c r="Q19">
        <f>'Test_IF-có_validate'!Q19</f>
        <v>0.4556</v>
      </c>
      <c r="R19">
        <f>'Test_IF-có_validate'!R19</f>
        <v>0.88890000000000002</v>
      </c>
      <c r="S19">
        <f>'Test_IF-có_validate'!S19</f>
        <v>0.80610000000000004</v>
      </c>
      <c r="U19" s="37">
        <f t="shared" si="7"/>
        <v>0.60719999999999996</v>
      </c>
      <c r="V19" s="37">
        <f t="shared" si="7"/>
        <v>0.48770000000000002</v>
      </c>
      <c r="W19" s="37">
        <f t="shared" si="7"/>
        <v>0.374</v>
      </c>
      <c r="X19" s="37">
        <f t="shared" si="7"/>
        <v>5.8799999999999998E-2</v>
      </c>
      <c r="Y19" s="37">
        <f t="shared" si="7"/>
        <v>0.1074</v>
      </c>
      <c r="AA19" s="37">
        <f t="shared" si="8"/>
        <v>0.1056</v>
      </c>
      <c r="AB19" s="37">
        <f t="shared" si="9"/>
        <v>0.13869999999999999</v>
      </c>
      <c r="AC19" s="37">
        <f t="shared" si="10"/>
        <v>5.96E-2</v>
      </c>
      <c r="AD19" s="37">
        <f t="shared" si="11"/>
        <v>0.4713</v>
      </c>
      <c r="AE19" s="37">
        <f t="shared" si="12"/>
        <v>0.73160000000000003</v>
      </c>
      <c r="AG19" s="38">
        <f t="shared" si="13"/>
        <v>0.1231</v>
      </c>
      <c r="AH19" s="38">
        <f t="shared" si="14"/>
        <v>3.1300000000000001E-2</v>
      </c>
      <c r="AI19" s="38">
        <f t="shared" si="15"/>
        <v>1.18E-2</v>
      </c>
      <c r="AJ19" s="38">
        <f t="shared" si="16"/>
        <v>0.3347</v>
      </c>
      <c r="AK19" s="38">
        <f t="shared" si="17"/>
        <v>0.54500000000000004</v>
      </c>
      <c r="AM19" s="38">
        <f t="shared" si="18"/>
        <v>0.2127</v>
      </c>
      <c r="AN19" s="38">
        <f t="shared" si="19"/>
        <v>7.0800000000000002E-2</v>
      </c>
      <c r="AO19" s="38">
        <f t="shared" si="20"/>
        <v>9.4299999999999995E-2</v>
      </c>
      <c r="AP19" s="38">
        <f t="shared" si="21"/>
        <v>0.48480000000000001</v>
      </c>
      <c r="AQ19" s="38">
        <f t="shared" si="22"/>
        <v>0.2319</v>
      </c>
      <c r="AR19" s="38"/>
      <c r="AS19" s="38">
        <f t="shared" si="23"/>
        <v>0.23849999999999999</v>
      </c>
      <c r="AT19" s="38">
        <f t="shared" si="24"/>
        <v>0.13489999999999999</v>
      </c>
      <c r="AU19" s="38">
        <f t="shared" si="25"/>
        <v>9.0200000000000002E-2</v>
      </c>
      <c r="AV19" s="38">
        <f t="shared" si="26"/>
        <v>0.32529999999999998</v>
      </c>
      <c r="AW19" s="38">
        <f t="shared" si="27"/>
        <v>2.3699999999999999E-2</v>
      </c>
    </row>
    <row r="20" spans="2:49" ht="15.75" x14ac:dyDescent="0.25">
      <c r="B20">
        <v>0</v>
      </c>
      <c r="C20">
        <v>0.25</v>
      </c>
      <c r="D20">
        <v>0.5</v>
      </c>
      <c r="E20">
        <v>0.09</v>
      </c>
      <c r="F20">
        <v>7.0000000000000007E-2</v>
      </c>
      <c r="G20" t="s">
        <v>23</v>
      </c>
      <c r="H20">
        <f t="shared" si="0"/>
        <v>4.19E-2</v>
      </c>
      <c r="I20">
        <f t="shared" si="1"/>
        <v>0.21609999999999999</v>
      </c>
      <c r="J20">
        <f t="shared" si="2"/>
        <v>0.49940000000000001</v>
      </c>
      <c r="K20">
        <f t="shared" si="3"/>
        <v>0.6895</v>
      </c>
      <c r="L20" s="47">
        <f t="shared" si="4"/>
        <v>4.19E-2</v>
      </c>
      <c r="M20" t="str">
        <f t="shared" si="5"/>
        <v>Very Low</v>
      </c>
      <c r="N20">
        <f t="shared" si="6"/>
        <v>1</v>
      </c>
      <c r="O20">
        <f>'Test_IF-có_validate'!O20</f>
        <v>0</v>
      </c>
      <c r="P20">
        <f>'Test_IF-có_validate'!P20</f>
        <v>0.27779999999999999</v>
      </c>
      <c r="Q20">
        <f>'Test_IF-có_validate'!Q20</f>
        <v>0.5444</v>
      </c>
      <c r="R20">
        <f>'Test_IF-có_validate'!R20</f>
        <v>9.0899999999999995E-2</v>
      </c>
      <c r="S20">
        <f>'Test_IF-có_validate'!S20</f>
        <v>6.1199999999999997E-2</v>
      </c>
      <c r="U20" s="37">
        <f t="shared" si="7"/>
        <v>1</v>
      </c>
      <c r="V20" s="37">
        <f t="shared" si="7"/>
        <v>0.56520000000000004</v>
      </c>
      <c r="W20" s="37">
        <f t="shared" si="7"/>
        <v>0.29499999999999998</v>
      </c>
      <c r="X20" s="37">
        <f t="shared" si="7"/>
        <v>0.83330000000000004</v>
      </c>
      <c r="Y20" s="37">
        <f t="shared" si="7"/>
        <v>0.88470000000000004</v>
      </c>
      <c r="AA20" s="37">
        <f t="shared" si="8"/>
        <v>0.43190000000000001</v>
      </c>
      <c r="AB20" s="37">
        <f t="shared" si="9"/>
        <v>6.6500000000000004E-2</v>
      </c>
      <c r="AC20" s="37">
        <f t="shared" si="10"/>
        <v>0.14349999999999999</v>
      </c>
      <c r="AD20" s="37">
        <f t="shared" si="11"/>
        <v>0.32200000000000001</v>
      </c>
      <c r="AE20" s="37">
        <f t="shared" si="12"/>
        <v>3.0599999999999999E-2</v>
      </c>
      <c r="AG20" s="38">
        <f t="shared" si="13"/>
        <v>0.44929999999999998</v>
      </c>
      <c r="AH20" s="38">
        <f t="shared" si="14"/>
        <v>0.10349999999999999</v>
      </c>
      <c r="AI20" s="38">
        <f t="shared" si="15"/>
        <v>7.22E-2</v>
      </c>
      <c r="AJ20" s="38">
        <f t="shared" si="16"/>
        <v>0.45860000000000001</v>
      </c>
      <c r="AK20" s="38">
        <f t="shared" si="17"/>
        <v>0.2215</v>
      </c>
      <c r="AM20" s="38">
        <f t="shared" si="18"/>
        <v>0.53790000000000004</v>
      </c>
      <c r="AN20" s="38">
        <f t="shared" si="19"/>
        <v>0.14299999999999999</v>
      </c>
      <c r="AO20" s="38">
        <f t="shared" si="20"/>
        <v>1.03E-2</v>
      </c>
      <c r="AP20" s="38">
        <f t="shared" si="21"/>
        <v>0.3085</v>
      </c>
      <c r="AQ20" s="38">
        <f t="shared" si="22"/>
        <v>0.53490000000000004</v>
      </c>
      <c r="AR20" s="38"/>
      <c r="AS20" s="38">
        <f t="shared" si="23"/>
        <v>0.56320000000000003</v>
      </c>
      <c r="AT20" s="38">
        <f t="shared" si="24"/>
        <v>0.20699999999999999</v>
      </c>
      <c r="AU20" s="38">
        <f t="shared" si="25"/>
        <v>6.1999999999999998E-3</v>
      </c>
      <c r="AV20" s="38">
        <f t="shared" si="26"/>
        <v>0.46800000000000003</v>
      </c>
      <c r="AW20" s="38">
        <f t="shared" si="27"/>
        <v>0.73829999999999996</v>
      </c>
    </row>
    <row r="21" spans="2:49" ht="15.75" x14ac:dyDescent="0.25">
      <c r="B21">
        <v>0.05</v>
      </c>
      <c r="C21">
        <v>0.28999999999999998</v>
      </c>
      <c r="D21">
        <v>0.57999999999999996</v>
      </c>
      <c r="E21">
        <v>0.14000000000000001</v>
      </c>
      <c r="F21">
        <v>0.32</v>
      </c>
      <c r="G21" t="s">
        <v>21</v>
      </c>
      <c r="H21">
        <f t="shared" si="0"/>
        <v>0.2802</v>
      </c>
      <c r="I21">
        <f t="shared" si="1"/>
        <v>0.1019</v>
      </c>
      <c r="J21">
        <f t="shared" si="2"/>
        <v>0.21299999999999999</v>
      </c>
      <c r="K21">
        <f t="shared" si="3"/>
        <v>0.40699999999999997</v>
      </c>
      <c r="L21" s="47">
        <f t="shared" si="4"/>
        <v>0.1019</v>
      </c>
      <c r="M21" t="str">
        <f t="shared" si="5"/>
        <v>Low</v>
      </c>
      <c r="N21">
        <f t="shared" si="6"/>
        <v>1</v>
      </c>
      <c r="O21">
        <f>'Test_IF-có_validate'!O21</f>
        <v>5.5599999999999997E-2</v>
      </c>
      <c r="P21">
        <f>'Test_IF-có_validate'!P21</f>
        <v>0.32219999999999999</v>
      </c>
      <c r="Q21">
        <f>'Test_IF-có_validate'!Q21</f>
        <v>0.63329999999999997</v>
      </c>
      <c r="R21">
        <f>'Test_IF-có_validate'!R21</f>
        <v>0.1414</v>
      </c>
      <c r="S21">
        <f>'Test_IF-có_validate'!S21</f>
        <v>0.31630000000000003</v>
      </c>
      <c r="U21" s="37">
        <f t="shared" si="7"/>
        <v>0.89470000000000005</v>
      </c>
      <c r="V21" s="37">
        <f t="shared" si="7"/>
        <v>0.51259999999999994</v>
      </c>
      <c r="W21" s="37">
        <f t="shared" si="7"/>
        <v>0.22450000000000001</v>
      </c>
      <c r="X21" s="37">
        <f t="shared" si="7"/>
        <v>0.75219999999999998</v>
      </c>
      <c r="Y21" s="37">
        <f t="shared" si="7"/>
        <v>0.51939999999999997</v>
      </c>
      <c r="AA21" s="37">
        <f t="shared" si="8"/>
        <v>0.3483</v>
      </c>
      <c r="AB21" s="37">
        <f t="shared" si="9"/>
        <v>0.11509999999999999</v>
      </c>
      <c r="AC21" s="37">
        <f t="shared" si="10"/>
        <v>0.22359999999999999</v>
      </c>
      <c r="AD21" s="37">
        <f t="shared" si="11"/>
        <v>0.25480000000000003</v>
      </c>
      <c r="AE21" s="37">
        <f t="shared" si="12"/>
        <v>0.28460000000000002</v>
      </c>
      <c r="AG21" s="38">
        <f t="shared" si="13"/>
        <v>0.36570000000000003</v>
      </c>
      <c r="AH21" s="38">
        <f t="shared" si="14"/>
        <v>5.4899999999999997E-2</v>
      </c>
      <c r="AI21" s="38">
        <f t="shared" si="15"/>
        <v>0.15240000000000001</v>
      </c>
      <c r="AJ21" s="38">
        <f t="shared" si="16"/>
        <v>0.39179999999999998</v>
      </c>
      <c r="AK21" s="38">
        <f t="shared" si="17"/>
        <v>9.3899999999999997E-2</v>
      </c>
      <c r="AM21" s="38">
        <f t="shared" si="18"/>
        <v>0.45469999999999999</v>
      </c>
      <c r="AN21" s="38">
        <f t="shared" si="19"/>
        <v>9.4399999999999998E-2</v>
      </c>
      <c r="AO21" s="38">
        <f t="shared" si="20"/>
        <v>6.9900000000000004E-2</v>
      </c>
      <c r="AP21" s="38">
        <f t="shared" si="21"/>
        <v>0.2412</v>
      </c>
      <c r="AQ21" s="38">
        <f t="shared" si="22"/>
        <v>0.222</v>
      </c>
      <c r="AR21" s="38"/>
      <c r="AS21" s="38">
        <f t="shared" si="23"/>
        <v>0.48010000000000003</v>
      </c>
      <c r="AT21" s="38">
        <f t="shared" si="24"/>
        <v>0.1585</v>
      </c>
      <c r="AU21" s="38">
        <f t="shared" si="25"/>
        <v>7.4099999999999999E-2</v>
      </c>
      <c r="AV21" s="38">
        <f t="shared" si="26"/>
        <v>0.4012</v>
      </c>
      <c r="AW21" s="38">
        <f t="shared" si="27"/>
        <v>0.42909999999999998</v>
      </c>
    </row>
    <row r="22" spans="2:49" ht="15.75" x14ac:dyDescent="0.25">
      <c r="B22">
        <v>0.1</v>
      </c>
      <c r="C22">
        <v>0.3</v>
      </c>
      <c r="D22">
        <v>0.57999999999999996</v>
      </c>
      <c r="E22">
        <v>0.28000000000000003</v>
      </c>
      <c r="F22">
        <v>0.55000000000000004</v>
      </c>
      <c r="G22" t="s">
        <v>24</v>
      </c>
      <c r="H22">
        <f t="shared" si="0"/>
        <v>0.49009999999999998</v>
      </c>
      <c r="I22">
        <f t="shared" si="1"/>
        <v>0.31330000000000002</v>
      </c>
      <c r="J22">
        <f t="shared" si="2"/>
        <v>1.4999999999999999E-2</v>
      </c>
      <c r="K22">
        <f t="shared" si="3"/>
        <v>0.19109999999999999</v>
      </c>
      <c r="L22" s="47">
        <f t="shared" si="4"/>
        <v>1.4999999999999999E-2</v>
      </c>
      <c r="M22" t="str">
        <f t="shared" si="5"/>
        <v>Middle</v>
      </c>
      <c r="N22">
        <f t="shared" si="6"/>
        <v>1</v>
      </c>
      <c r="O22">
        <f>'Test_IF-có_validate'!O22</f>
        <v>0.1111</v>
      </c>
      <c r="P22">
        <f>'Test_IF-có_validate'!P22</f>
        <v>0.33329999999999999</v>
      </c>
      <c r="Q22">
        <f>'Test_IF-có_validate'!Q22</f>
        <v>0.63329999999999997</v>
      </c>
      <c r="R22">
        <f>'Test_IF-có_validate'!R22</f>
        <v>0.2828</v>
      </c>
      <c r="S22">
        <f>'Test_IF-có_validate'!S22</f>
        <v>0.55100000000000005</v>
      </c>
      <c r="U22" s="37">
        <f t="shared" si="7"/>
        <v>0.8</v>
      </c>
      <c r="V22" s="37">
        <f t="shared" si="7"/>
        <v>0.5</v>
      </c>
      <c r="W22" s="37">
        <f t="shared" si="7"/>
        <v>0.22450000000000001</v>
      </c>
      <c r="X22" s="37">
        <f t="shared" si="7"/>
        <v>0.55910000000000004</v>
      </c>
      <c r="Y22" s="37">
        <f t="shared" si="7"/>
        <v>0.28949999999999998</v>
      </c>
      <c r="AA22" s="37">
        <f t="shared" si="8"/>
        <v>0.27110000000000001</v>
      </c>
      <c r="AB22" s="37">
        <f t="shared" si="9"/>
        <v>0.127</v>
      </c>
      <c r="AC22" s="37">
        <f t="shared" si="10"/>
        <v>0.22359999999999999</v>
      </c>
      <c r="AD22" s="37">
        <f t="shared" si="11"/>
        <v>8.5699999999999998E-2</v>
      </c>
      <c r="AE22" s="37">
        <f t="shared" si="12"/>
        <v>0.51490000000000002</v>
      </c>
      <c r="AG22" s="38">
        <f t="shared" si="13"/>
        <v>0.28849999999999998</v>
      </c>
      <c r="AH22" s="38">
        <f t="shared" si="14"/>
        <v>4.2999999999999997E-2</v>
      </c>
      <c r="AI22" s="38">
        <f t="shared" si="15"/>
        <v>0.15240000000000001</v>
      </c>
      <c r="AJ22" s="38">
        <f t="shared" si="16"/>
        <v>0.22339999999999999</v>
      </c>
      <c r="AK22" s="38">
        <f t="shared" si="17"/>
        <v>0.32569999999999999</v>
      </c>
      <c r="AM22" s="38">
        <f t="shared" si="18"/>
        <v>0.37769999999999998</v>
      </c>
      <c r="AN22" s="38">
        <f t="shared" si="19"/>
        <v>8.2500000000000004E-2</v>
      </c>
      <c r="AO22" s="38">
        <f t="shared" si="20"/>
        <v>6.9900000000000004E-2</v>
      </c>
      <c r="AP22" s="38">
        <f t="shared" si="21"/>
        <v>7.2099999999999997E-2</v>
      </c>
      <c r="AQ22" s="38">
        <f t="shared" si="22"/>
        <v>1.03E-2</v>
      </c>
      <c r="AR22" s="38"/>
      <c r="AS22" s="38">
        <f t="shared" si="23"/>
        <v>0.40329999999999999</v>
      </c>
      <c r="AT22" s="38">
        <f t="shared" si="24"/>
        <v>0.14660000000000001</v>
      </c>
      <c r="AU22" s="38">
        <f t="shared" si="25"/>
        <v>7.4099999999999999E-2</v>
      </c>
      <c r="AV22" s="38">
        <f t="shared" si="26"/>
        <v>0.2329</v>
      </c>
      <c r="AW22" s="38">
        <f t="shared" si="27"/>
        <v>0.19800000000000001</v>
      </c>
    </row>
    <row r="23" spans="2:49" ht="15.75" x14ac:dyDescent="0.25">
      <c r="B23">
        <v>0.2</v>
      </c>
      <c r="C23">
        <v>0.32</v>
      </c>
      <c r="D23">
        <v>0.65</v>
      </c>
      <c r="E23">
        <v>0.31</v>
      </c>
      <c r="F23">
        <v>0.89</v>
      </c>
      <c r="G23" t="s">
        <v>20</v>
      </c>
      <c r="H23">
        <f t="shared" si="0"/>
        <v>0.76100000000000001</v>
      </c>
      <c r="I23">
        <f t="shared" si="1"/>
        <v>0.58730000000000004</v>
      </c>
      <c r="J23">
        <f t="shared" si="2"/>
        <v>0.29220000000000002</v>
      </c>
      <c r="K23">
        <f t="shared" si="3"/>
        <v>0.1032</v>
      </c>
      <c r="L23" s="47">
        <f t="shared" si="4"/>
        <v>0.1032</v>
      </c>
      <c r="M23" t="str">
        <f t="shared" si="5"/>
        <v>High</v>
      </c>
      <c r="N23">
        <f t="shared" si="6"/>
        <v>1</v>
      </c>
      <c r="O23">
        <f>'Test_IF-có_validate'!O23</f>
        <v>0.22220000000000001</v>
      </c>
      <c r="P23">
        <f>'Test_IF-có_validate'!P23</f>
        <v>0.35560000000000003</v>
      </c>
      <c r="Q23">
        <f>'Test_IF-có_validate'!Q23</f>
        <v>0.71109999999999995</v>
      </c>
      <c r="R23">
        <f>'Test_IF-có_validate'!R23</f>
        <v>0.31309999999999999</v>
      </c>
      <c r="S23">
        <f>'Test_IF-có_validate'!S23</f>
        <v>0.89800000000000002</v>
      </c>
      <c r="U23" s="37">
        <f t="shared" si="7"/>
        <v>0.63639999999999997</v>
      </c>
      <c r="V23" s="37">
        <f t="shared" si="7"/>
        <v>0.47539999999999999</v>
      </c>
      <c r="W23" s="37">
        <f t="shared" si="7"/>
        <v>0.16880000000000001</v>
      </c>
      <c r="X23" s="37">
        <f t="shared" si="7"/>
        <v>0.52310000000000001</v>
      </c>
      <c r="Y23" s="37">
        <f t="shared" si="7"/>
        <v>5.3699999999999998E-2</v>
      </c>
      <c r="AA23" s="37">
        <f t="shared" si="8"/>
        <v>0.13150000000000001</v>
      </c>
      <c r="AB23" s="37">
        <f t="shared" si="9"/>
        <v>0.15040000000000001</v>
      </c>
      <c r="AC23" s="37">
        <f t="shared" si="10"/>
        <v>0.29099999999999998</v>
      </c>
      <c r="AD23" s="37">
        <f t="shared" si="11"/>
        <v>5.2499999999999998E-2</v>
      </c>
      <c r="AE23" s="37">
        <f t="shared" si="12"/>
        <v>0.80449999999999999</v>
      </c>
      <c r="AG23" s="38">
        <f t="shared" si="13"/>
        <v>0.14899999999999999</v>
      </c>
      <c r="AH23" s="38">
        <f t="shared" si="14"/>
        <v>1.95E-2</v>
      </c>
      <c r="AI23" s="38">
        <f t="shared" si="15"/>
        <v>0.21990000000000001</v>
      </c>
      <c r="AJ23" s="38">
        <f t="shared" si="16"/>
        <v>0.19020000000000001</v>
      </c>
      <c r="AK23" s="38">
        <f t="shared" si="17"/>
        <v>0.61890000000000001</v>
      </c>
      <c r="AM23" s="38">
        <f t="shared" si="18"/>
        <v>0.23860000000000001</v>
      </c>
      <c r="AN23" s="38">
        <f t="shared" si="19"/>
        <v>5.8999999999999997E-2</v>
      </c>
      <c r="AO23" s="38">
        <f t="shared" si="20"/>
        <v>0.1376</v>
      </c>
      <c r="AP23" s="38">
        <f t="shared" si="21"/>
        <v>3.8800000000000001E-2</v>
      </c>
      <c r="AQ23" s="38">
        <f t="shared" si="22"/>
        <v>0.30690000000000001</v>
      </c>
      <c r="AR23" s="38"/>
      <c r="AS23" s="38">
        <f t="shared" si="23"/>
        <v>0.26429999999999998</v>
      </c>
      <c r="AT23" s="38">
        <f t="shared" si="24"/>
        <v>0.1232</v>
      </c>
      <c r="AU23" s="38">
        <f t="shared" si="25"/>
        <v>0.14169999999999999</v>
      </c>
      <c r="AV23" s="38">
        <f t="shared" si="26"/>
        <v>0.19969999999999999</v>
      </c>
      <c r="AW23" s="38">
        <f t="shared" si="27"/>
        <v>9.9000000000000005E-2</v>
      </c>
    </row>
    <row r="24" spans="2:49" ht="15.75" x14ac:dyDescent="0.25">
      <c r="B24">
        <v>0.19</v>
      </c>
      <c r="C24">
        <v>0.28000000000000003</v>
      </c>
      <c r="D24">
        <v>0.56999999999999995</v>
      </c>
      <c r="E24">
        <v>0.57999999999999996</v>
      </c>
      <c r="F24">
        <v>0.17</v>
      </c>
      <c r="G24" t="s">
        <v>21</v>
      </c>
      <c r="H24">
        <f t="shared" si="0"/>
        <v>0.115</v>
      </c>
      <c r="I24">
        <f t="shared" si="1"/>
        <v>8.7499999999999994E-2</v>
      </c>
      <c r="J24">
        <f t="shared" si="2"/>
        <v>0.37559999999999999</v>
      </c>
      <c r="K24">
        <f t="shared" si="3"/>
        <v>0.56299999999999994</v>
      </c>
      <c r="L24" s="47">
        <f t="shared" si="4"/>
        <v>8.7499999999999994E-2</v>
      </c>
      <c r="M24" t="str">
        <f t="shared" si="5"/>
        <v>Low</v>
      </c>
      <c r="N24">
        <f t="shared" si="6"/>
        <v>1</v>
      </c>
      <c r="O24">
        <f>'Test_IF-có_validate'!O24</f>
        <v>0.21110000000000001</v>
      </c>
      <c r="P24">
        <f>'Test_IF-có_validate'!P24</f>
        <v>0.31109999999999999</v>
      </c>
      <c r="Q24">
        <f>'Test_IF-có_validate'!Q24</f>
        <v>0.62219999999999998</v>
      </c>
      <c r="R24">
        <f>'Test_IF-có_validate'!R24</f>
        <v>0.58589999999999998</v>
      </c>
      <c r="S24">
        <f>'Test_IF-có_validate'!S24</f>
        <v>0.1633</v>
      </c>
      <c r="U24" s="37">
        <f t="shared" si="7"/>
        <v>0.65139999999999998</v>
      </c>
      <c r="V24" s="37">
        <f t="shared" si="7"/>
        <v>0.52539999999999998</v>
      </c>
      <c r="W24" s="37">
        <f t="shared" si="7"/>
        <v>0.2329</v>
      </c>
      <c r="X24" s="37">
        <f t="shared" si="7"/>
        <v>0.2611</v>
      </c>
      <c r="Y24" s="37">
        <f t="shared" si="7"/>
        <v>0.71919999999999995</v>
      </c>
      <c r="AA24" s="37">
        <f t="shared" si="8"/>
        <v>0.1447</v>
      </c>
      <c r="AB24" s="37">
        <f t="shared" si="9"/>
        <v>0.1031</v>
      </c>
      <c r="AC24" s="37">
        <f t="shared" si="10"/>
        <v>0.21379999999999999</v>
      </c>
      <c r="AD24" s="37">
        <f t="shared" si="11"/>
        <v>0.2152</v>
      </c>
      <c r="AE24" s="37">
        <f t="shared" si="12"/>
        <v>0.107</v>
      </c>
      <c r="AG24" s="38">
        <f t="shared" si="13"/>
        <v>0.16220000000000001</v>
      </c>
      <c r="AH24" s="38">
        <f t="shared" si="14"/>
        <v>6.6799999999999998E-2</v>
      </c>
      <c r="AI24" s="38">
        <f t="shared" si="15"/>
        <v>0.1426</v>
      </c>
      <c r="AJ24" s="38">
        <f t="shared" si="16"/>
        <v>7.7499999999999999E-2</v>
      </c>
      <c r="AK24" s="38">
        <f t="shared" si="17"/>
        <v>8.4199999999999997E-2</v>
      </c>
      <c r="AM24" s="38">
        <f t="shared" si="18"/>
        <v>0.25180000000000002</v>
      </c>
      <c r="AN24" s="38">
        <f t="shared" si="19"/>
        <v>0.10630000000000001</v>
      </c>
      <c r="AO24" s="38">
        <f t="shared" si="20"/>
        <v>6.0100000000000001E-2</v>
      </c>
      <c r="AP24" s="38">
        <f t="shared" si="21"/>
        <v>0.2288</v>
      </c>
      <c r="AQ24" s="38">
        <f t="shared" si="22"/>
        <v>0.39900000000000002</v>
      </c>
      <c r="AR24" s="38"/>
      <c r="AS24" s="38">
        <f t="shared" si="23"/>
        <v>0.27750000000000002</v>
      </c>
      <c r="AT24" s="38">
        <f t="shared" si="24"/>
        <v>0.1704</v>
      </c>
      <c r="AU24" s="38">
        <f t="shared" si="25"/>
        <v>6.4199999999999993E-2</v>
      </c>
      <c r="AV24" s="38">
        <f t="shared" si="26"/>
        <v>6.8000000000000005E-2</v>
      </c>
      <c r="AW24" s="38">
        <f t="shared" si="27"/>
        <v>0.60429999999999995</v>
      </c>
    </row>
    <row r="25" spans="2:49" ht="15.75" x14ac:dyDescent="0.25">
      <c r="B25">
        <v>0.11</v>
      </c>
      <c r="C25">
        <v>0.26</v>
      </c>
      <c r="D25">
        <v>0.56000000000000005</v>
      </c>
      <c r="E25">
        <v>0.68</v>
      </c>
      <c r="F25">
        <v>0.27</v>
      </c>
      <c r="G25" t="s">
        <v>21</v>
      </c>
      <c r="H25">
        <f t="shared" si="0"/>
        <v>0.2278</v>
      </c>
      <c r="I25">
        <f t="shared" si="1"/>
        <v>4.53E-2</v>
      </c>
      <c r="J25">
        <f t="shared" si="2"/>
        <v>0.26500000000000001</v>
      </c>
      <c r="K25">
        <f t="shared" si="3"/>
        <v>0.4536</v>
      </c>
      <c r="L25" s="47">
        <f t="shared" si="4"/>
        <v>4.53E-2</v>
      </c>
      <c r="M25" t="str">
        <f t="shared" si="5"/>
        <v>Low</v>
      </c>
      <c r="N25">
        <f t="shared" si="6"/>
        <v>1</v>
      </c>
      <c r="O25">
        <f>'Test_IF-có_validate'!O25</f>
        <v>0.1222</v>
      </c>
      <c r="P25">
        <f>'Test_IF-có_validate'!P25</f>
        <v>0.28889999999999999</v>
      </c>
      <c r="Q25">
        <f>'Test_IF-có_validate'!Q25</f>
        <v>0.61109999999999998</v>
      </c>
      <c r="R25">
        <f>'Test_IF-có_validate'!R25</f>
        <v>0.68689999999999996</v>
      </c>
      <c r="S25">
        <f>'Test_IF-có_validate'!S25</f>
        <v>0.26529999999999998</v>
      </c>
      <c r="U25" s="37">
        <f t="shared" si="7"/>
        <v>0.78220000000000001</v>
      </c>
      <c r="V25" s="37">
        <f t="shared" si="7"/>
        <v>0.55169999999999997</v>
      </c>
      <c r="W25" s="37">
        <f t="shared" si="7"/>
        <v>0.2414</v>
      </c>
      <c r="X25" s="37">
        <f t="shared" si="7"/>
        <v>0.18559999999999999</v>
      </c>
      <c r="Y25" s="37">
        <f t="shared" si="7"/>
        <v>0.58069999999999999</v>
      </c>
      <c r="AA25" s="37">
        <f t="shared" si="8"/>
        <v>0.25629999999999997</v>
      </c>
      <c r="AB25" s="37">
        <f t="shared" si="9"/>
        <v>7.8799999999999995E-2</v>
      </c>
      <c r="AC25" s="37">
        <f t="shared" si="10"/>
        <v>0.2039</v>
      </c>
      <c r="AD25" s="37">
        <f t="shared" si="11"/>
        <v>0.30399999999999999</v>
      </c>
      <c r="AE25" s="37">
        <f t="shared" si="12"/>
        <v>0.22839999999999999</v>
      </c>
      <c r="AG25" s="38">
        <f t="shared" si="13"/>
        <v>0.2737</v>
      </c>
      <c r="AH25" s="38">
        <f t="shared" si="14"/>
        <v>9.1200000000000003E-2</v>
      </c>
      <c r="AI25" s="38">
        <f t="shared" si="15"/>
        <v>0.13270000000000001</v>
      </c>
      <c r="AJ25" s="38">
        <f t="shared" si="16"/>
        <v>0.1666</v>
      </c>
      <c r="AK25" s="38">
        <f t="shared" si="17"/>
        <v>3.7499999999999999E-2</v>
      </c>
      <c r="AM25" s="38">
        <f t="shared" si="18"/>
        <v>0.36299999999999999</v>
      </c>
      <c r="AN25" s="38">
        <f t="shared" si="19"/>
        <v>0.13059999999999999</v>
      </c>
      <c r="AO25" s="38">
        <f t="shared" si="20"/>
        <v>5.0200000000000002E-2</v>
      </c>
      <c r="AP25" s="38">
        <f t="shared" si="21"/>
        <v>0.31759999999999999</v>
      </c>
      <c r="AQ25" s="38">
        <f t="shared" si="22"/>
        <v>0.2782</v>
      </c>
      <c r="AR25" s="38"/>
      <c r="AS25" s="38">
        <f t="shared" si="23"/>
        <v>0.3886</v>
      </c>
      <c r="AT25" s="38">
        <f t="shared" si="24"/>
        <v>0.19470000000000001</v>
      </c>
      <c r="AU25" s="38">
        <f t="shared" si="25"/>
        <v>5.4300000000000001E-2</v>
      </c>
      <c r="AV25" s="38">
        <f t="shared" si="26"/>
        <v>0.15709999999999999</v>
      </c>
      <c r="AW25" s="38">
        <f t="shared" si="27"/>
        <v>0.48480000000000001</v>
      </c>
    </row>
    <row r="26" spans="2:49" ht="15.75" x14ac:dyDescent="0.25">
      <c r="B26">
        <v>0.12</v>
      </c>
      <c r="C26">
        <v>0.28000000000000003</v>
      </c>
      <c r="D26">
        <v>0.7</v>
      </c>
      <c r="E26">
        <v>0.16</v>
      </c>
      <c r="F26">
        <v>0.32</v>
      </c>
      <c r="G26" t="s">
        <v>21</v>
      </c>
      <c r="H26">
        <f t="shared" si="0"/>
        <v>0.28649999999999998</v>
      </c>
      <c r="I26">
        <f t="shared" si="1"/>
        <v>0.1084</v>
      </c>
      <c r="J26">
        <f t="shared" si="2"/>
        <v>0.2195</v>
      </c>
      <c r="K26">
        <f t="shared" si="3"/>
        <v>0.41349999999999998</v>
      </c>
      <c r="L26" s="47">
        <f t="shared" si="4"/>
        <v>0.1084</v>
      </c>
      <c r="M26" t="str">
        <f t="shared" si="5"/>
        <v>Low</v>
      </c>
      <c r="N26">
        <f t="shared" si="6"/>
        <v>1</v>
      </c>
      <c r="O26">
        <f>'Test_IF-có_validate'!O26</f>
        <v>0.1333</v>
      </c>
      <c r="P26">
        <f>'Test_IF-có_validate'!P26</f>
        <v>0.31109999999999999</v>
      </c>
      <c r="Q26">
        <f>'Test_IF-có_validate'!Q26</f>
        <v>0.76670000000000005</v>
      </c>
      <c r="R26">
        <f>'Test_IF-có_validate'!R26</f>
        <v>0.16159999999999999</v>
      </c>
      <c r="S26">
        <f>'Test_IF-có_validate'!S26</f>
        <v>0.31630000000000003</v>
      </c>
      <c r="U26" s="37">
        <f t="shared" si="7"/>
        <v>0.76480000000000004</v>
      </c>
      <c r="V26" s="37">
        <f t="shared" si="7"/>
        <v>0.52539999999999998</v>
      </c>
      <c r="W26" s="37">
        <f t="shared" si="7"/>
        <v>0.1321</v>
      </c>
      <c r="X26" s="37">
        <f t="shared" si="7"/>
        <v>0.7218</v>
      </c>
      <c r="Y26" s="37">
        <f t="shared" si="7"/>
        <v>0.51939999999999997</v>
      </c>
      <c r="AA26" s="37">
        <f t="shared" si="8"/>
        <v>0.2417</v>
      </c>
      <c r="AB26" s="37">
        <f t="shared" si="9"/>
        <v>0.1031</v>
      </c>
      <c r="AC26" s="37">
        <f t="shared" si="10"/>
        <v>0.33789999999999998</v>
      </c>
      <c r="AD26" s="37">
        <f t="shared" si="11"/>
        <v>0.22900000000000001</v>
      </c>
      <c r="AE26" s="37">
        <f t="shared" si="12"/>
        <v>0.28460000000000002</v>
      </c>
      <c r="AG26" s="38">
        <f t="shared" si="13"/>
        <v>0.25919999999999999</v>
      </c>
      <c r="AH26" s="38">
        <f t="shared" si="14"/>
        <v>6.6799999999999998E-2</v>
      </c>
      <c r="AI26" s="38">
        <f t="shared" si="15"/>
        <v>0.26690000000000003</v>
      </c>
      <c r="AJ26" s="38">
        <f t="shared" si="16"/>
        <v>0.36609999999999998</v>
      </c>
      <c r="AK26" s="38">
        <f t="shared" si="17"/>
        <v>9.3899999999999997E-2</v>
      </c>
      <c r="AM26" s="38">
        <f t="shared" si="18"/>
        <v>0.34849999999999998</v>
      </c>
      <c r="AN26" s="38">
        <f t="shared" si="19"/>
        <v>0.10630000000000001</v>
      </c>
      <c r="AO26" s="38">
        <f t="shared" si="20"/>
        <v>0.18459999999999999</v>
      </c>
      <c r="AP26" s="38">
        <f t="shared" si="21"/>
        <v>0.21540000000000001</v>
      </c>
      <c r="AQ26" s="38">
        <f t="shared" si="22"/>
        <v>0.222</v>
      </c>
      <c r="AR26" s="38"/>
      <c r="AS26" s="38">
        <f t="shared" si="23"/>
        <v>0.37409999999999999</v>
      </c>
      <c r="AT26" s="38">
        <f t="shared" si="24"/>
        <v>0.1704</v>
      </c>
      <c r="AU26" s="38">
        <f t="shared" si="25"/>
        <v>0.18870000000000001</v>
      </c>
      <c r="AV26" s="38">
        <f t="shared" si="26"/>
        <v>0.37559999999999999</v>
      </c>
      <c r="AW26" s="38">
        <f t="shared" si="27"/>
        <v>0.42909999999999998</v>
      </c>
    </row>
    <row r="27" spans="2:49" ht="15.75" x14ac:dyDescent="0.25">
      <c r="B27">
        <v>0.18</v>
      </c>
      <c r="C27">
        <v>0.28999999999999998</v>
      </c>
      <c r="D27">
        <v>0.78</v>
      </c>
      <c r="E27">
        <v>0.15</v>
      </c>
      <c r="F27">
        <v>0.61</v>
      </c>
      <c r="G27" t="s">
        <v>24</v>
      </c>
      <c r="H27">
        <f t="shared" si="0"/>
        <v>0.55400000000000005</v>
      </c>
      <c r="I27">
        <f t="shared" si="1"/>
        <v>0.37769999999999998</v>
      </c>
      <c r="J27">
        <f t="shared" si="2"/>
        <v>7.9799999999999996E-2</v>
      </c>
      <c r="K27">
        <f t="shared" si="3"/>
        <v>0.15359999999999999</v>
      </c>
      <c r="L27" s="47">
        <f t="shared" si="4"/>
        <v>7.9799999999999996E-2</v>
      </c>
      <c r="M27" t="str">
        <f t="shared" si="5"/>
        <v>Middle</v>
      </c>
      <c r="N27">
        <f t="shared" si="6"/>
        <v>1</v>
      </c>
      <c r="O27">
        <f>'Test_IF-có_validate'!O27</f>
        <v>0.2</v>
      </c>
      <c r="P27">
        <f>'Test_IF-có_validate'!P27</f>
        <v>0.32219999999999999</v>
      </c>
      <c r="Q27">
        <f>'Test_IF-có_validate'!Q27</f>
        <v>0.85560000000000003</v>
      </c>
      <c r="R27">
        <f>'Test_IF-có_validate'!R27</f>
        <v>0.1515</v>
      </c>
      <c r="S27">
        <f>'Test_IF-có_validate'!S27</f>
        <v>0.61219999999999997</v>
      </c>
      <c r="U27" s="37">
        <f t="shared" si="7"/>
        <v>0.66669999999999996</v>
      </c>
      <c r="V27" s="37">
        <f t="shared" si="7"/>
        <v>0.51259999999999994</v>
      </c>
      <c r="W27" s="37">
        <f t="shared" si="7"/>
        <v>7.7799999999999994E-2</v>
      </c>
      <c r="X27" s="37">
        <f t="shared" si="7"/>
        <v>0.7369</v>
      </c>
      <c r="Y27" s="37">
        <f t="shared" si="7"/>
        <v>0.24049999999999999</v>
      </c>
      <c r="AA27" s="37">
        <f t="shared" si="8"/>
        <v>0.158</v>
      </c>
      <c r="AB27" s="37">
        <f t="shared" si="9"/>
        <v>0.11509999999999999</v>
      </c>
      <c r="AC27" s="37">
        <f t="shared" si="10"/>
        <v>0.41099999999999998</v>
      </c>
      <c r="AD27" s="37">
        <f t="shared" si="11"/>
        <v>0.24179999999999999</v>
      </c>
      <c r="AE27" s="37">
        <f t="shared" si="12"/>
        <v>0.56940000000000002</v>
      </c>
      <c r="AG27" s="38">
        <f t="shared" si="13"/>
        <v>0.17549999999999999</v>
      </c>
      <c r="AH27" s="38">
        <f t="shared" si="14"/>
        <v>5.4899999999999997E-2</v>
      </c>
      <c r="AI27" s="38">
        <f t="shared" si="15"/>
        <v>0.3402</v>
      </c>
      <c r="AJ27" s="38">
        <f t="shared" si="16"/>
        <v>0.37890000000000001</v>
      </c>
      <c r="AK27" s="38">
        <f t="shared" si="17"/>
        <v>0.38080000000000003</v>
      </c>
      <c r="AM27" s="38">
        <f t="shared" si="18"/>
        <v>0.2651</v>
      </c>
      <c r="AN27" s="38">
        <f t="shared" si="19"/>
        <v>9.4399999999999998E-2</v>
      </c>
      <c r="AO27" s="38">
        <f t="shared" si="20"/>
        <v>0.2581</v>
      </c>
      <c r="AP27" s="38">
        <f t="shared" si="21"/>
        <v>0.22819999999999999</v>
      </c>
      <c r="AQ27" s="38">
        <f t="shared" si="22"/>
        <v>6.5799999999999997E-2</v>
      </c>
      <c r="AR27" s="38"/>
      <c r="AS27" s="38">
        <f t="shared" si="23"/>
        <v>0.2908</v>
      </c>
      <c r="AT27" s="38">
        <f t="shared" si="24"/>
        <v>0.1585</v>
      </c>
      <c r="AU27" s="38">
        <f t="shared" si="25"/>
        <v>0.26219999999999999</v>
      </c>
      <c r="AV27" s="38">
        <f t="shared" si="26"/>
        <v>0.38829999999999998</v>
      </c>
      <c r="AW27" s="38">
        <f t="shared" si="27"/>
        <v>0.1426</v>
      </c>
    </row>
    <row r="28" spans="2:49" ht="15.75" x14ac:dyDescent="0.25">
      <c r="B28">
        <v>0.2</v>
      </c>
      <c r="C28">
        <v>0.25</v>
      </c>
      <c r="D28">
        <v>0.7</v>
      </c>
      <c r="E28">
        <v>0.25</v>
      </c>
      <c r="F28">
        <v>0.03</v>
      </c>
      <c r="G28" t="s">
        <v>23</v>
      </c>
      <c r="H28">
        <f t="shared" si="0"/>
        <v>0.1062</v>
      </c>
      <c r="I28">
        <f t="shared" si="1"/>
        <v>0.28029999999999999</v>
      </c>
      <c r="J28">
        <f t="shared" si="2"/>
        <v>0.56159999999999999</v>
      </c>
      <c r="K28">
        <f t="shared" si="3"/>
        <v>0.75139999999999996</v>
      </c>
      <c r="L28" s="47">
        <f t="shared" si="4"/>
        <v>0.1062</v>
      </c>
      <c r="M28" t="str">
        <f t="shared" si="5"/>
        <v>Very Low</v>
      </c>
      <c r="N28">
        <f t="shared" si="6"/>
        <v>1</v>
      </c>
      <c r="O28">
        <f>'Test_IF-có_validate'!O28</f>
        <v>0.22220000000000001</v>
      </c>
      <c r="P28">
        <f>'Test_IF-có_validate'!P28</f>
        <v>0.27779999999999999</v>
      </c>
      <c r="Q28">
        <f>'Test_IF-có_validate'!Q28</f>
        <v>0.76670000000000005</v>
      </c>
      <c r="R28">
        <f>'Test_IF-có_validate'!R28</f>
        <v>0.2525</v>
      </c>
      <c r="S28">
        <f>'Test_IF-có_validate'!S28</f>
        <v>2.0400000000000001E-2</v>
      </c>
      <c r="U28" s="37">
        <f t="shared" si="7"/>
        <v>0.63639999999999997</v>
      </c>
      <c r="V28" s="37">
        <f t="shared" si="7"/>
        <v>0.56520000000000004</v>
      </c>
      <c r="W28" s="37">
        <f t="shared" si="7"/>
        <v>0.1321</v>
      </c>
      <c r="X28" s="37">
        <f t="shared" si="7"/>
        <v>0.5968</v>
      </c>
      <c r="Y28" s="37">
        <f t="shared" si="7"/>
        <v>0.96</v>
      </c>
      <c r="AA28" s="37">
        <f t="shared" si="8"/>
        <v>0.13150000000000001</v>
      </c>
      <c r="AB28" s="37">
        <f t="shared" si="9"/>
        <v>6.6500000000000004E-2</v>
      </c>
      <c r="AC28" s="37">
        <f t="shared" si="10"/>
        <v>0.33789999999999998</v>
      </c>
      <c r="AD28" s="37">
        <f t="shared" si="11"/>
        <v>0.11990000000000001</v>
      </c>
      <c r="AE28" s="37">
        <f t="shared" si="12"/>
        <v>9.11E-2</v>
      </c>
      <c r="AG28" s="38">
        <f t="shared" si="13"/>
        <v>0.14899999999999999</v>
      </c>
      <c r="AH28" s="38">
        <f t="shared" si="14"/>
        <v>0.10349999999999999</v>
      </c>
      <c r="AI28" s="38">
        <f t="shared" si="15"/>
        <v>0.26690000000000003</v>
      </c>
      <c r="AJ28" s="38">
        <f t="shared" si="16"/>
        <v>0.25750000000000001</v>
      </c>
      <c r="AK28" s="38">
        <f t="shared" si="17"/>
        <v>0.28189999999999998</v>
      </c>
      <c r="AM28" s="38">
        <f t="shared" si="18"/>
        <v>0.23860000000000001</v>
      </c>
      <c r="AN28" s="38">
        <f t="shared" si="19"/>
        <v>0.14299999999999999</v>
      </c>
      <c r="AO28" s="38">
        <f t="shared" si="20"/>
        <v>0.18459999999999999</v>
      </c>
      <c r="AP28" s="38">
        <f t="shared" si="21"/>
        <v>0.10630000000000001</v>
      </c>
      <c r="AQ28" s="38">
        <f t="shared" si="22"/>
        <v>0.59450000000000003</v>
      </c>
      <c r="AR28" s="38"/>
      <c r="AS28" s="38">
        <f t="shared" si="23"/>
        <v>0.26429999999999998</v>
      </c>
      <c r="AT28" s="38">
        <f t="shared" si="24"/>
        <v>0.20699999999999999</v>
      </c>
      <c r="AU28" s="38">
        <f t="shared" si="25"/>
        <v>0.18870000000000001</v>
      </c>
      <c r="AV28" s="38">
        <f t="shared" si="26"/>
        <v>0.26690000000000003</v>
      </c>
      <c r="AW28" s="38">
        <f t="shared" si="27"/>
        <v>0.79700000000000004</v>
      </c>
    </row>
    <row r="29" spans="2:49" ht="15.75" x14ac:dyDescent="0.25">
      <c r="B29">
        <v>0.16</v>
      </c>
      <c r="C29">
        <v>0.28000000000000003</v>
      </c>
      <c r="D29">
        <v>0.72</v>
      </c>
      <c r="E29">
        <v>0.27</v>
      </c>
      <c r="F29">
        <v>0.32</v>
      </c>
      <c r="G29" t="s">
        <v>21</v>
      </c>
      <c r="H29">
        <f t="shared" si="0"/>
        <v>0.28560000000000002</v>
      </c>
      <c r="I29">
        <f t="shared" si="1"/>
        <v>0.1074</v>
      </c>
      <c r="J29">
        <f t="shared" si="2"/>
        <v>0.2185</v>
      </c>
      <c r="K29">
        <f t="shared" si="3"/>
        <v>0.41249999999999998</v>
      </c>
      <c r="L29" s="47">
        <f t="shared" si="4"/>
        <v>0.1074</v>
      </c>
      <c r="M29" t="str">
        <f t="shared" si="5"/>
        <v>Low</v>
      </c>
      <c r="N29">
        <f t="shared" si="6"/>
        <v>1</v>
      </c>
      <c r="O29">
        <f>'Test_IF-có_validate'!O29</f>
        <v>0.17780000000000001</v>
      </c>
      <c r="P29">
        <f>'Test_IF-có_validate'!P29</f>
        <v>0.31109999999999999</v>
      </c>
      <c r="Q29">
        <f>'Test_IF-có_validate'!Q29</f>
        <v>0.78890000000000005</v>
      </c>
      <c r="R29">
        <f>'Test_IF-có_validate'!R29</f>
        <v>0.2727</v>
      </c>
      <c r="S29">
        <f>'Test_IF-có_validate'!S29</f>
        <v>0.31630000000000003</v>
      </c>
      <c r="U29" s="37">
        <f t="shared" si="7"/>
        <v>0.69810000000000005</v>
      </c>
      <c r="V29" s="37">
        <f t="shared" si="7"/>
        <v>0.52539999999999998</v>
      </c>
      <c r="W29" s="37">
        <f t="shared" si="7"/>
        <v>0.11799999999999999</v>
      </c>
      <c r="X29" s="37">
        <f t="shared" si="7"/>
        <v>0.57150000000000001</v>
      </c>
      <c r="Y29" s="37">
        <f t="shared" si="7"/>
        <v>0.51939999999999997</v>
      </c>
      <c r="AA29" s="37">
        <f t="shared" si="8"/>
        <v>0.1852</v>
      </c>
      <c r="AB29" s="37">
        <f t="shared" si="9"/>
        <v>0.1031</v>
      </c>
      <c r="AC29" s="37">
        <f t="shared" si="10"/>
        <v>0.35639999999999999</v>
      </c>
      <c r="AD29" s="37">
        <f t="shared" si="11"/>
        <v>9.7000000000000003E-2</v>
      </c>
      <c r="AE29" s="37">
        <f t="shared" si="12"/>
        <v>0.28460000000000002</v>
      </c>
      <c r="AG29" s="38">
        <f t="shared" si="13"/>
        <v>0.20269999999999999</v>
      </c>
      <c r="AH29" s="38">
        <f t="shared" si="14"/>
        <v>6.6799999999999998E-2</v>
      </c>
      <c r="AI29" s="38">
        <f t="shared" si="15"/>
        <v>0.28539999999999999</v>
      </c>
      <c r="AJ29" s="38">
        <f t="shared" si="16"/>
        <v>0.23469999999999999</v>
      </c>
      <c r="AK29" s="38">
        <f t="shared" si="17"/>
        <v>9.3899999999999997E-2</v>
      </c>
      <c r="AM29" s="38">
        <f t="shared" si="18"/>
        <v>0.29210000000000003</v>
      </c>
      <c r="AN29" s="38">
        <f t="shared" si="19"/>
        <v>0.10630000000000001</v>
      </c>
      <c r="AO29" s="38">
        <f t="shared" si="20"/>
        <v>0.20319999999999999</v>
      </c>
      <c r="AP29" s="38">
        <f t="shared" si="21"/>
        <v>8.3400000000000002E-2</v>
      </c>
      <c r="AQ29" s="38">
        <f t="shared" si="22"/>
        <v>0.222</v>
      </c>
      <c r="AR29" s="38"/>
      <c r="AS29" s="38">
        <f t="shared" si="23"/>
        <v>0.31780000000000003</v>
      </c>
      <c r="AT29" s="38">
        <f t="shared" si="24"/>
        <v>0.1704</v>
      </c>
      <c r="AU29" s="38">
        <f t="shared" si="25"/>
        <v>0.20730000000000001</v>
      </c>
      <c r="AV29" s="38">
        <f t="shared" si="26"/>
        <v>0.24410000000000001</v>
      </c>
      <c r="AW29" s="38">
        <f t="shared" si="27"/>
        <v>0.42909999999999998</v>
      </c>
    </row>
    <row r="30" spans="2:49" ht="15.75" x14ac:dyDescent="0.25">
      <c r="B30">
        <v>0.11</v>
      </c>
      <c r="C30">
        <v>0.3</v>
      </c>
      <c r="D30">
        <v>0.79</v>
      </c>
      <c r="E30">
        <v>0.8</v>
      </c>
      <c r="F30">
        <v>0.32</v>
      </c>
      <c r="G30" t="s">
        <v>24</v>
      </c>
      <c r="H30">
        <f t="shared" si="0"/>
        <v>0.29420000000000002</v>
      </c>
      <c r="I30">
        <f t="shared" si="1"/>
        <v>0.11169999999999999</v>
      </c>
      <c r="J30">
        <f t="shared" si="2"/>
        <v>0.22750000000000001</v>
      </c>
      <c r="K30">
        <f t="shared" si="3"/>
        <v>0.41649999999999998</v>
      </c>
      <c r="L30" s="47">
        <f t="shared" si="4"/>
        <v>0.11169999999999999</v>
      </c>
      <c r="M30" t="str">
        <f t="shared" si="5"/>
        <v>Low</v>
      </c>
      <c r="N30">
        <f t="shared" si="6"/>
        <v>0</v>
      </c>
      <c r="O30">
        <f>'Test_IF-có_validate'!O30</f>
        <v>0.1222</v>
      </c>
      <c r="P30">
        <f>'Test_IF-có_validate'!P30</f>
        <v>0.33329999999999999</v>
      </c>
      <c r="Q30">
        <f>'Test_IF-có_validate'!Q30</f>
        <v>0.86670000000000003</v>
      </c>
      <c r="R30">
        <f>'Test_IF-có_validate'!R30</f>
        <v>0.80810000000000004</v>
      </c>
      <c r="S30">
        <f>'Test_IF-có_validate'!S30</f>
        <v>0.31630000000000003</v>
      </c>
      <c r="U30" s="37">
        <f t="shared" si="7"/>
        <v>0.78220000000000001</v>
      </c>
      <c r="V30" s="37">
        <f t="shared" si="7"/>
        <v>0.5</v>
      </c>
      <c r="W30" s="37">
        <f t="shared" si="7"/>
        <v>7.1400000000000005E-2</v>
      </c>
      <c r="X30" s="37">
        <f t="shared" si="7"/>
        <v>0.1061</v>
      </c>
      <c r="Y30" s="37">
        <f t="shared" si="7"/>
        <v>0.51939999999999997</v>
      </c>
      <c r="AA30" s="37">
        <f t="shared" si="8"/>
        <v>0.25629999999999997</v>
      </c>
      <c r="AB30" s="37">
        <f t="shared" si="9"/>
        <v>0.127</v>
      </c>
      <c r="AC30" s="37">
        <f t="shared" si="10"/>
        <v>0.42</v>
      </c>
      <c r="AD30" s="37">
        <f t="shared" si="11"/>
        <v>0.40579999999999999</v>
      </c>
      <c r="AE30" s="37">
        <f t="shared" si="12"/>
        <v>0.28460000000000002</v>
      </c>
      <c r="AG30" s="38">
        <f t="shared" si="13"/>
        <v>0.2737</v>
      </c>
      <c r="AH30" s="38">
        <f t="shared" si="14"/>
        <v>4.2999999999999997E-2</v>
      </c>
      <c r="AI30" s="38">
        <f t="shared" si="15"/>
        <v>0.34920000000000001</v>
      </c>
      <c r="AJ30" s="38">
        <f t="shared" si="16"/>
        <v>0.26879999999999998</v>
      </c>
      <c r="AK30" s="38">
        <f t="shared" si="17"/>
        <v>9.3899999999999997E-2</v>
      </c>
      <c r="AM30" s="38">
        <f t="shared" si="18"/>
        <v>0.36299999999999999</v>
      </c>
      <c r="AN30" s="38">
        <f t="shared" si="19"/>
        <v>8.2500000000000004E-2</v>
      </c>
      <c r="AO30" s="38">
        <f t="shared" si="20"/>
        <v>0.2671</v>
      </c>
      <c r="AP30" s="38">
        <f t="shared" si="21"/>
        <v>0.41930000000000001</v>
      </c>
      <c r="AQ30" s="38">
        <f t="shared" si="22"/>
        <v>0.222</v>
      </c>
      <c r="AR30" s="38"/>
      <c r="AS30" s="38">
        <f t="shared" si="23"/>
        <v>0.3886</v>
      </c>
      <c r="AT30" s="38">
        <f t="shared" si="24"/>
        <v>0.14660000000000001</v>
      </c>
      <c r="AU30" s="38">
        <f t="shared" si="25"/>
        <v>0.2712</v>
      </c>
      <c r="AV30" s="38">
        <f t="shared" si="26"/>
        <v>0.25940000000000002</v>
      </c>
      <c r="AW30" s="38">
        <f t="shared" si="27"/>
        <v>0.42909999999999998</v>
      </c>
    </row>
    <row r="31" spans="2:49" ht="15.75" x14ac:dyDescent="0.25">
      <c r="B31">
        <v>0.18</v>
      </c>
      <c r="C31">
        <v>0.31</v>
      </c>
      <c r="D31">
        <v>0.81</v>
      </c>
      <c r="E31">
        <v>0.7</v>
      </c>
      <c r="F31">
        <v>0.4</v>
      </c>
      <c r="G31" t="s">
        <v>24</v>
      </c>
      <c r="H31">
        <f t="shared" si="0"/>
        <v>0.37219999999999998</v>
      </c>
      <c r="I31">
        <f t="shared" si="1"/>
        <v>0.19009999999999999</v>
      </c>
      <c r="J31">
        <f t="shared" si="2"/>
        <v>0.14860000000000001</v>
      </c>
      <c r="K31">
        <f t="shared" si="3"/>
        <v>0.3382</v>
      </c>
      <c r="L31" s="47">
        <f t="shared" si="4"/>
        <v>0.14860000000000001</v>
      </c>
      <c r="M31" t="str">
        <f t="shared" si="5"/>
        <v>Middle</v>
      </c>
      <c r="N31">
        <f t="shared" si="6"/>
        <v>1</v>
      </c>
      <c r="O31">
        <f>'Test_IF-có_validate'!O31</f>
        <v>0.2</v>
      </c>
      <c r="P31">
        <f>'Test_IF-có_validate'!P31</f>
        <v>0.34439999999999998</v>
      </c>
      <c r="Q31">
        <f>'Test_IF-có_validate'!Q31</f>
        <v>0.88890000000000002</v>
      </c>
      <c r="R31">
        <f>'Test_IF-có_validate'!R31</f>
        <v>0.70709999999999995</v>
      </c>
      <c r="S31">
        <f>'Test_IF-có_validate'!S31</f>
        <v>0.39800000000000002</v>
      </c>
      <c r="U31" s="37">
        <f t="shared" si="7"/>
        <v>0.66669999999999996</v>
      </c>
      <c r="V31" s="37">
        <f t="shared" si="7"/>
        <v>0.48770000000000002</v>
      </c>
      <c r="W31" s="37">
        <f t="shared" si="7"/>
        <v>5.8799999999999998E-2</v>
      </c>
      <c r="X31" s="37">
        <f t="shared" si="7"/>
        <v>0.1716</v>
      </c>
      <c r="Y31" s="37">
        <f t="shared" si="7"/>
        <v>0.43059999999999998</v>
      </c>
      <c r="AA31" s="37">
        <f t="shared" si="8"/>
        <v>0.158</v>
      </c>
      <c r="AB31" s="37">
        <f t="shared" si="9"/>
        <v>0.13869999999999999</v>
      </c>
      <c r="AC31" s="37">
        <f t="shared" si="10"/>
        <v>0.43790000000000001</v>
      </c>
      <c r="AD31" s="37">
        <f t="shared" si="11"/>
        <v>0.32129999999999997</v>
      </c>
      <c r="AE31" s="37">
        <f t="shared" si="12"/>
        <v>0.36940000000000001</v>
      </c>
      <c r="AG31" s="38">
        <f t="shared" si="13"/>
        <v>0.17549999999999999</v>
      </c>
      <c r="AH31" s="38">
        <f t="shared" si="14"/>
        <v>3.1300000000000001E-2</v>
      </c>
      <c r="AI31" s="38">
        <f t="shared" si="15"/>
        <v>0.36720000000000003</v>
      </c>
      <c r="AJ31" s="38">
        <f t="shared" si="16"/>
        <v>0.18390000000000001</v>
      </c>
      <c r="AK31" s="38">
        <f t="shared" si="17"/>
        <v>0.17910000000000001</v>
      </c>
      <c r="AM31" s="38">
        <f t="shared" si="18"/>
        <v>0.2651</v>
      </c>
      <c r="AN31" s="38">
        <f t="shared" si="19"/>
        <v>7.0800000000000002E-2</v>
      </c>
      <c r="AO31" s="38">
        <f t="shared" si="20"/>
        <v>0.28510000000000002</v>
      </c>
      <c r="AP31" s="38">
        <f t="shared" si="21"/>
        <v>0.33479999999999999</v>
      </c>
      <c r="AQ31" s="38">
        <f t="shared" si="22"/>
        <v>0.1368</v>
      </c>
      <c r="AR31" s="38"/>
      <c r="AS31" s="38">
        <f t="shared" si="23"/>
        <v>0.2908</v>
      </c>
      <c r="AT31" s="38">
        <f t="shared" si="24"/>
        <v>0.13489999999999999</v>
      </c>
      <c r="AU31" s="38">
        <f t="shared" si="25"/>
        <v>0.28920000000000001</v>
      </c>
      <c r="AV31" s="38">
        <f t="shared" si="26"/>
        <v>0.1744</v>
      </c>
      <c r="AW31" s="38">
        <f t="shared" si="27"/>
        <v>0.34449999999999997</v>
      </c>
    </row>
    <row r="32" spans="2:49" ht="15.75" x14ac:dyDescent="0.25">
      <c r="B32">
        <v>0.1</v>
      </c>
      <c r="C32">
        <v>0.33</v>
      </c>
      <c r="D32">
        <v>0.02</v>
      </c>
      <c r="E32">
        <v>0</v>
      </c>
      <c r="F32">
        <v>0.25</v>
      </c>
      <c r="G32" t="s">
        <v>23</v>
      </c>
      <c r="H32">
        <f t="shared" si="0"/>
        <v>0.2248</v>
      </c>
      <c r="I32">
        <f t="shared" si="1"/>
        <v>5.45E-2</v>
      </c>
      <c r="J32">
        <f t="shared" si="2"/>
        <v>0.32219999999999999</v>
      </c>
      <c r="K32">
        <f t="shared" si="3"/>
        <v>0.51490000000000002</v>
      </c>
      <c r="L32" s="47">
        <f t="shared" si="4"/>
        <v>5.45E-2</v>
      </c>
      <c r="M32" t="str">
        <f t="shared" si="5"/>
        <v>Low</v>
      </c>
      <c r="N32">
        <f t="shared" si="6"/>
        <v>0</v>
      </c>
      <c r="O32">
        <f>'Test_IF-có_validate'!O32</f>
        <v>0.1111</v>
      </c>
      <c r="P32">
        <f>'Test_IF-có_validate'!P32</f>
        <v>0.36670000000000003</v>
      </c>
      <c r="Q32">
        <f>'Test_IF-có_validate'!Q32</f>
        <v>1.11E-2</v>
      </c>
      <c r="R32">
        <f>'Test_IF-có_validate'!R32</f>
        <v>0</v>
      </c>
      <c r="S32">
        <f>'Test_IF-có_validate'!S32</f>
        <v>0.24490000000000001</v>
      </c>
      <c r="U32" s="37">
        <f t="shared" si="7"/>
        <v>0.8</v>
      </c>
      <c r="V32" s="37">
        <f t="shared" si="7"/>
        <v>0.46339999999999998</v>
      </c>
      <c r="W32" s="37">
        <f t="shared" si="7"/>
        <v>0.97799999999999998</v>
      </c>
      <c r="X32" s="37">
        <f t="shared" si="7"/>
        <v>1</v>
      </c>
      <c r="Y32" s="37">
        <f t="shared" si="7"/>
        <v>0.60660000000000003</v>
      </c>
      <c r="AA32" s="37">
        <f t="shared" si="8"/>
        <v>0.27110000000000001</v>
      </c>
      <c r="AB32" s="37">
        <f t="shared" si="9"/>
        <v>0.16200000000000001</v>
      </c>
      <c r="AC32" s="37">
        <f t="shared" si="10"/>
        <v>0.47160000000000002</v>
      </c>
      <c r="AD32" s="37">
        <f t="shared" si="11"/>
        <v>0.45540000000000003</v>
      </c>
      <c r="AE32" s="37">
        <f t="shared" si="12"/>
        <v>0.20519999999999999</v>
      </c>
      <c r="AG32" s="38">
        <f t="shared" si="13"/>
        <v>0.28849999999999998</v>
      </c>
      <c r="AH32" s="38">
        <f t="shared" si="14"/>
        <v>8.0000000000000002E-3</v>
      </c>
      <c r="AI32" s="38">
        <f t="shared" si="15"/>
        <v>0.54190000000000005</v>
      </c>
      <c r="AJ32" s="38">
        <f t="shared" si="16"/>
        <v>0.59109999999999996</v>
      </c>
      <c r="AK32" s="38">
        <f t="shared" si="17"/>
        <v>1.4200000000000001E-2</v>
      </c>
      <c r="AM32" s="38">
        <f t="shared" si="18"/>
        <v>0.37769999999999998</v>
      </c>
      <c r="AN32" s="38">
        <f t="shared" si="19"/>
        <v>4.7500000000000001E-2</v>
      </c>
      <c r="AO32" s="38">
        <f t="shared" si="20"/>
        <v>0.62280000000000002</v>
      </c>
      <c r="AP32" s="38">
        <f t="shared" si="21"/>
        <v>0.44190000000000002</v>
      </c>
      <c r="AQ32" s="38">
        <f t="shared" si="22"/>
        <v>0.3014</v>
      </c>
      <c r="AR32" s="38"/>
      <c r="AS32" s="38">
        <f t="shared" si="23"/>
        <v>0.40329999999999999</v>
      </c>
      <c r="AT32" s="38">
        <f t="shared" si="24"/>
        <v>0.1116</v>
      </c>
      <c r="AU32" s="38">
        <f t="shared" si="25"/>
        <v>0.61880000000000002</v>
      </c>
      <c r="AV32" s="38">
        <f t="shared" si="26"/>
        <v>0.60040000000000004</v>
      </c>
      <c r="AW32" s="38">
        <f t="shared" si="27"/>
        <v>0.50770000000000004</v>
      </c>
    </row>
    <row r="33" spans="2:49" ht="15.75" x14ac:dyDescent="0.25">
      <c r="B33">
        <v>0.18</v>
      </c>
      <c r="C33">
        <v>0.37</v>
      </c>
      <c r="D33">
        <v>0.11</v>
      </c>
      <c r="E33">
        <v>0.28000000000000003</v>
      </c>
      <c r="F33">
        <v>0.3</v>
      </c>
      <c r="G33" t="s">
        <v>21</v>
      </c>
      <c r="H33">
        <f t="shared" si="0"/>
        <v>0.26350000000000001</v>
      </c>
      <c r="I33">
        <f t="shared" si="1"/>
        <v>9.3299999999999994E-2</v>
      </c>
      <c r="J33">
        <f t="shared" si="2"/>
        <v>0.25509999999999999</v>
      </c>
      <c r="K33">
        <f t="shared" si="3"/>
        <v>0.44840000000000002</v>
      </c>
      <c r="L33" s="47">
        <f t="shared" si="4"/>
        <v>9.3299999999999994E-2</v>
      </c>
      <c r="M33" t="str">
        <f t="shared" si="5"/>
        <v>Low</v>
      </c>
      <c r="N33">
        <f t="shared" si="6"/>
        <v>1</v>
      </c>
      <c r="O33">
        <f>'Test_IF-có_validate'!O33</f>
        <v>0.2</v>
      </c>
      <c r="P33">
        <f>'Test_IF-có_validate'!P33</f>
        <v>0.41110000000000002</v>
      </c>
      <c r="Q33">
        <f>'Test_IF-có_validate'!Q33</f>
        <v>0.1111</v>
      </c>
      <c r="R33">
        <f>'Test_IF-có_validate'!R33</f>
        <v>0.2828</v>
      </c>
      <c r="S33">
        <f>'Test_IF-có_validate'!S33</f>
        <v>0.2959</v>
      </c>
      <c r="U33" s="37">
        <f t="shared" si="7"/>
        <v>0.66669999999999996</v>
      </c>
      <c r="V33" s="37">
        <f t="shared" si="7"/>
        <v>0.4173</v>
      </c>
      <c r="W33" s="37">
        <f t="shared" si="7"/>
        <v>0.8</v>
      </c>
      <c r="X33" s="37">
        <f t="shared" si="7"/>
        <v>0.55910000000000004</v>
      </c>
      <c r="Y33" s="37">
        <f t="shared" si="7"/>
        <v>0.54330000000000001</v>
      </c>
      <c r="AA33" s="37">
        <f t="shared" si="8"/>
        <v>0.158</v>
      </c>
      <c r="AB33" s="37">
        <f t="shared" si="9"/>
        <v>0.20710000000000001</v>
      </c>
      <c r="AC33" s="37">
        <f t="shared" si="10"/>
        <v>0.32829999999999998</v>
      </c>
      <c r="AD33" s="37">
        <f t="shared" si="11"/>
        <v>8.5699999999999998E-2</v>
      </c>
      <c r="AE33" s="37">
        <f t="shared" si="12"/>
        <v>0.26250000000000001</v>
      </c>
      <c r="AG33" s="38">
        <f t="shared" si="13"/>
        <v>0.17549999999999999</v>
      </c>
      <c r="AH33" s="38">
        <f t="shared" si="14"/>
        <v>3.73E-2</v>
      </c>
      <c r="AI33" s="38">
        <f t="shared" si="15"/>
        <v>0.39910000000000001</v>
      </c>
      <c r="AJ33" s="38">
        <f t="shared" si="16"/>
        <v>0.22339999999999999</v>
      </c>
      <c r="AK33" s="38">
        <f t="shared" si="17"/>
        <v>7.1599999999999997E-2</v>
      </c>
      <c r="AM33" s="38">
        <f t="shared" si="18"/>
        <v>0.2651</v>
      </c>
      <c r="AN33" s="38">
        <f t="shared" si="19"/>
        <v>2.2000000000000001E-3</v>
      </c>
      <c r="AO33" s="38">
        <f t="shared" si="20"/>
        <v>0.48070000000000002</v>
      </c>
      <c r="AP33" s="38">
        <f t="shared" si="21"/>
        <v>7.2099999999999997E-2</v>
      </c>
      <c r="AQ33" s="38">
        <f t="shared" si="22"/>
        <v>0.2442</v>
      </c>
      <c r="AR33" s="38"/>
      <c r="AS33" s="38">
        <f t="shared" si="23"/>
        <v>0.2908</v>
      </c>
      <c r="AT33" s="38">
        <f t="shared" si="24"/>
        <v>6.6400000000000001E-2</v>
      </c>
      <c r="AU33" s="38">
        <f t="shared" si="25"/>
        <v>0.47660000000000002</v>
      </c>
      <c r="AV33" s="38">
        <f t="shared" si="26"/>
        <v>0.2329</v>
      </c>
      <c r="AW33" s="38">
        <f t="shared" si="27"/>
        <v>0.4511</v>
      </c>
    </row>
    <row r="34" spans="2:49" ht="15.75" x14ac:dyDescent="0.25">
      <c r="B34">
        <v>0.13</v>
      </c>
      <c r="C34">
        <v>0.4</v>
      </c>
      <c r="D34">
        <v>0.17</v>
      </c>
      <c r="E34">
        <v>0.25</v>
      </c>
      <c r="F34">
        <v>0.38</v>
      </c>
      <c r="G34" t="s">
        <v>21</v>
      </c>
      <c r="H34">
        <f t="shared" si="0"/>
        <v>0.3387</v>
      </c>
      <c r="I34">
        <f t="shared" si="1"/>
        <v>0.16889999999999999</v>
      </c>
      <c r="J34">
        <f t="shared" si="2"/>
        <v>0.17069999999999999</v>
      </c>
      <c r="K34">
        <f t="shared" si="3"/>
        <v>0.36459999999999998</v>
      </c>
      <c r="L34" s="47">
        <f t="shared" si="4"/>
        <v>0.16889999999999999</v>
      </c>
      <c r="M34" t="str">
        <f t="shared" si="5"/>
        <v>Low</v>
      </c>
      <c r="N34">
        <f t="shared" si="6"/>
        <v>1</v>
      </c>
      <c r="O34">
        <f>'Test_IF-có_validate'!O34</f>
        <v>0.1444</v>
      </c>
      <c r="P34">
        <f>'Test_IF-có_validate'!P34</f>
        <v>0.44440000000000002</v>
      </c>
      <c r="Q34">
        <f>'Test_IF-có_validate'!Q34</f>
        <v>0.17780000000000001</v>
      </c>
      <c r="R34">
        <f>'Test_IF-có_validate'!R34</f>
        <v>0.2525</v>
      </c>
      <c r="S34">
        <f>'Test_IF-có_validate'!S34</f>
        <v>0.37759999999999999</v>
      </c>
      <c r="U34" s="37">
        <f t="shared" si="7"/>
        <v>0.74760000000000004</v>
      </c>
      <c r="V34" s="37">
        <f t="shared" si="7"/>
        <v>0.38469999999999999</v>
      </c>
      <c r="W34" s="37">
        <f t="shared" si="7"/>
        <v>0.69810000000000005</v>
      </c>
      <c r="X34" s="37">
        <f t="shared" si="7"/>
        <v>0.5968</v>
      </c>
      <c r="Y34" s="37">
        <f t="shared" si="7"/>
        <v>0.45179999999999998</v>
      </c>
      <c r="AA34" s="37">
        <f t="shared" si="8"/>
        <v>0.2273</v>
      </c>
      <c r="AB34" s="37">
        <f t="shared" si="9"/>
        <v>0.24</v>
      </c>
      <c r="AC34" s="37">
        <f t="shared" si="10"/>
        <v>0.24260000000000001</v>
      </c>
      <c r="AD34" s="37">
        <f t="shared" si="11"/>
        <v>0.11990000000000001</v>
      </c>
      <c r="AE34" s="37">
        <f t="shared" si="12"/>
        <v>0.3488</v>
      </c>
      <c r="AG34" s="38">
        <f t="shared" si="13"/>
        <v>0.24479999999999999</v>
      </c>
      <c r="AH34" s="38">
        <f t="shared" si="14"/>
        <v>7.0300000000000001E-2</v>
      </c>
      <c r="AI34" s="38">
        <f t="shared" si="15"/>
        <v>0.31359999999999999</v>
      </c>
      <c r="AJ34" s="38">
        <f t="shared" si="16"/>
        <v>0.25750000000000001</v>
      </c>
      <c r="AK34" s="38">
        <f t="shared" si="17"/>
        <v>0.1583</v>
      </c>
      <c r="AM34" s="38">
        <f t="shared" si="18"/>
        <v>0.33410000000000001</v>
      </c>
      <c r="AN34" s="38">
        <f t="shared" si="19"/>
        <v>3.0800000000000001E-2</v>
      </c>
      <c r="AO34" s="38">
        <f t="shared" si="20"/>
        <v>0.39550000000000002</v>
      </c>
      <c r="AP34" s="38">
        <f t="shared" si="21"/>
        <v>0.10630000000000001</v>
      </c>
      <c r="AQ34" s="38">
        <f t="shared" si="22"/>
        <v>0.15759999999999999</v>
      </c>
      <c r="AR34" s="38"/>
      <c r="AS34" s="38">
        <f t="shared" si="23"/>
        <v>0.35980000000000001</v>
      </c>
      <c r="AT34" s="38">
        <f t="shared" si="24"/>
        <v>3.3399999999999999E-2</v>
      </c>
      <c r="AU34" s="38">
        <f t="shared" si="25"/>
        <v>0.39140000000000003</v>
      </c>
      <c r="AV34" s="38">
        <f t="shared" si="26"/>
        <v>0.26690000000000003</v>
      </c>
      <c r="AW34" s="38">
        <f t="shared" si="27"/>
        <v>0.36520000000000002</v>
      </c>
    </row>
    <row r="35" spans="2:49" ht="15.75" x14ac:dyDescent="0.25">
      <c r="B35">
        <v>0.11</v>
      </c>
      <c r="C35">
        <v>0.42</v>
      </c>
      <c r="D35">
        <v>0.38</v>
      </c>
      <c r="E35">
        <v>0.82</v>
      </c>
      <c r="F35">
        <v>0.31</v>
      </c>
      <c r="G35" t="s">
        <v>24</v>
      </c>
      <c r="H35">
        <f t="shared" si="0"/>
        <v>0.2606</v>
      </c>
      <c r="I35">
        <f t="shared" si="1"/>
        <v>8.4400000000000003E-2</v>
      </c>
      <c r="J35">
        <f t="shared" si="2"/>
        <v>0.2303</v>
      </c>
      <c r="K35">
        <f t="shared" si="3"/>
        <v>0.41849999999999998</v>
      </c>
      <c r="L35" s="47">
        <f t="shared" si="4"/>
        <v>8.4400000000000003E-2</v>
      </c>
      <c r="M35" t="str">
        <f t="shared" si="5"/>
        <v>Low</v>
      </c>
      <c r="N35">
        <f t="shared" si="6"/>
        <v>0</v>
      </c>
      <c r="O35">
        <f>'Test_IF-có_validate'!O35</f>
        <v>0.1222</v>
      </c>
      <c r="P35">
        <f>'Test_IF-có_validate'!P35</f>
        <v>0.4667</v>
      </c>
      <c r="Q35">
        <f>'Test_IF-có_validate'!Q35</f>
        <v>0.41110000000000002</v>
      </c>
      <c r="R35">
        <f>'Test_IF-có_validate'!R35</f>
        <v>0.82830000000000004</v>
      </c>
      <c r="S35">
        <f>'Test_IF-có_validate'!S35</f>
        <v>0.30609999999999998</v>
      </c>
      <c r="U35" s="37">
        <f t="shared" si="7"/>
        <v>0.78220000000000001</v>
      </c>
      <c r="V35" s="37">
        <f t="shared" si="7"/>
        <v>0.36359999999999998</v>
      </c>
      <c r="W35" s="37">
        <f t="shared" si="7"/>
        <v>0.4173</v>
      </c>
      <c r="X35" s="37">
        <f t="shared" si="7"/>
        <v>9.3899999999999997E-2</v>
      </c>
      <c r="Y35" s="37">
        <f t="shared" si="7"/>
        <v>0.53129999999999999</v>
      </c>
      <c r="AA35" s="37">
        <f t="shared" si="8"/>
        <v>0.25629999999999997</v>
      </c>
      <c r="AB35" s="37">
        <f t="shared" si="9"/>
        <v>0.2616</v>
      </c>
      <c r="AC35" s="37">
        <f t="shared" si="10"/>
        <v>1.5699999999999999E-2</v>
      </c>
      <c r="AD35" s="37">
        <f t="shared" si="11"/>
        <v>0.42230000000000001</v>
      </c>
      <c r="AE35" s="37">
        <f t="shared" si="12"/>
        <v>0.27360000000000001</v>
      </c>
      <c r="AG35" s="38">
        <f t="shared" si="13"/>
        <v>0.2737</v>
      </c>
      <c r="AH35" s="38">
        <f t="shared" si="14"/>
        <v>9.1999999999999998E-2</v>
      </c>
      <c r="AI35" s="38">
        <f t="shared" si="15"/>
        <v>5.57E-2</v>
      </c>
      <c r="AJ35" s="38">
        <f t="shared" si="16"/>
        <v>0.28549999999999998</v>
      </c>
      <c r="AK35" s="38">
        <f t="shared" si="17"/>
        <v>8.2799999999999999E-2</v>
      </c>
      <c r="AM35" s="38">
        <f t="shared" si="18"/>
        <v>0.36299999999999999</v>
      </c>
      <c r="AN35" s="38">
        <f t="shared" si="19"/>
        <v>5.2499999999999998E-2</v>
      </c>
      <c r="AO35" s="38">
        <f t="shared" si="20"/>
        <v>0.13819999999999999</v>
      </c>
      <c r="AP35" s="38">
        <f t="shared" si="21"/>
        <v>0.43580000000000002</v>
      </c>
      <c r="AQ35" s="38">
        <f t="shared" si="22"/>
        <v>0.2331</v>
      </c>
      <c r="AR35" s="38"/>
      <c r="AS35" s="38">
        <f t="shared" si="23"/>
        <v>0.3886</v>
      </c>
      <c r="AT35" s="38">
        <f t="shared" si="24"/>
        <v>1.17E-2</v>
      </c>
      <c r="AU35" s="38">
        <f t="shared" si="25"/>
        <v>0.1341</v>
      </c>
      <c r="AV35" s="38">
        <f t="shared" si="26"/>
        <v>0.27600000000000002</v>
      </c>
      <c r="AW35" s="38">
        <f t="shared" si="27"/>
        <v>0.44009999999999999</v>
      </c>
    </row>
    <row r="36" spans="2:49" ht="15.75" x14ac:dyDescent="0.25">
      <c r="B36">
        <v>0.22</v>
      </c>
      <c r="C36">
        <v>0.48</v>
      </c>
      <c r="D36">
        <v>0.47</v>
      </c>
      <c r="E36">
        <v>0.78</v>
      </c>
      <c r="F36">
        <v>0.81</v>
      </c>
      <c r="G36" t="s">
        <v>20</v>
      </c>
      <c r="H36">
        <f t="shared" si="0"/>
        <v>0.69630000000000003</v>
      </c>
      <c r="I36">
        <f t="shared" si="1"/>
        <v>0.51749999999999996</v>
      </c>
      <c r="J36">
        <f t="shared" si="2"/>
        <v>0.23080000000000001</v>
      </c>
      <c r="K36">
        <f t="shared" si="3"/>
        <v>3.5799999999999998E-2</v>
      </c>
      <c r="L36" s="47">
        <f t="shared" si="4"/>
        <v>3.5799999999999998E-2</v>
      </c>
      <c r="M36" t="str">
        <f t="shared" si="5"/>
        <v>High</v>
      </c>
      <c r="N36">
        <f t="shared" si="6"/>
        <v>1</v>
      </c>
      <c r="O36">
        <f>'Test_IF-có_validate'!O36</f>
        <v>0.24440000000000001</v>
      </c>
      <c r="P36">
        <f>'Test_IF-có_validate'!P36</f>
        <v>0.5333</v>
      </c>
      <c r="Q36">
        <f>'Test_IF-có_validate'!Q36</f>
        <v>0.5111</v>
      </c>
      <c r="R36">
        <f>'Test_IF-có_validate'!R36</f>
        <v>0.78790000000000004</v>
      </c>
      <c r="S36">
        <f>'Test_IF-có_validate'!S36</f>
        <v>0.81630000000000003</v>
      </c>
      <c r="U36" s="37">
        <f t="shared" si="7"/>
        <v>0.60719999999999996</v>
      </c>
      <c r="V36" s="37">
        <f t="shared" si="7"/>
        <v>0.3044</v>
      </c>
      <c r="W36" s="37">
        <f t="shared" si="7"/>
        <v>0.32350000000000001</v>
      </c>
      <c r="X36" s="37">
        <f t="shared" si="7"/>
        <v>0.1186</v>
      </c>
      <c r="Y36" s="37">
        <f t="shared" si="7"/>
        <v>0.1011</v>
      </c>
      <c r="AA36" s="37">
        <f t="shared" si="8"/>
        <v>0.1056</v>
      </c>
      <c r="AB36" s="37">
        <f t="shared" si="9"/>
        <v>0.32429999999999998</v>
      </c>
      <c r="AC36" s="37">
        <f t="shared" si="10"/>
        <v>0.11260000000000001</v>
      </c>
      <c r="AD36" s="37">
        <f t="shared" si="11"/>
        <v>0.3891</v>
      </c>
      <c r="AE36" s="37">
        <f t="shared" si="12"/>
        <v>0.7399</v>
      </c>
      <c r="AG36" s="38">
        <f t="shared" si="13"/>
        <v>0.1231</v>
      </c>
      <c r="AH36" s="38">
        <f t="shared" si="14"/>
        <v>0.15490000000000001</v>
      </c>
      <c r="AI36" s="38">
        <f t="shared" si="15"/>
        <v>4.1300000000000003E-2</v>
      </c>
      <c r="AJ36" s="38">
        <f t="shared" si="16"/>
        <v>0.25209999999999999</v>
      </c>
      <c r="AK36" s="38">
        <f t="shared" si="17"/>
        <v>0.5534</v>
      </c>
      <c r="AM36" s="38">
        <f t="shared" si="18"/>
        <v>0.2127</v>
      </c>
      <c r="AN36" s="38">
        <f t="shared" si="19"/>
        <v>0.1154</v>
      </c>
      <c r="AO36" s="38">
        <f t="shared" si="20"/>
        <v>4.1300000000000003E-2</v>
      </c>
      <c r="AP36" s="38">
        <f t="shared" si="21"/>
        <v>0.4027</v>
      </c>
      <c r="AQ36" s="38">
        <f t="shared" si="22"/>
        <v>0.2404</v>
      </c>
      <c r="AR36" s="38"/>
      <c r="AS36" s="38">
        <f t="shared" si="23"/>
        <v>0.23849999999999999</v>
      </c>
      <c r="AT36" s="38">
        <f t="shared" si="24"/>
        <v>5.1299999999999998E-2</v>
      </c>
      <c r="AU36" s="38">
        <f t="shared" si="25"/>
        <v>3.7199999999999997E-2</v>
      </c>
      <c r="AV36" s="38">
        <f t="shared" si="26"/>
        <v>0.24260000000000001</v>
      </c>
      <c r="AW36" s="38">
        <f t="shared" si="27"/>
        <v>3.2199999999999999E-2</v>
      </c>
    </row>
    <row r="37" spans="2:49" ht="15.75" x14ac:dyDescent="0.25">
      <c r="B37">
        <v>0.14000000000000001</v>
      </c>
      <c r="C37">
        <v>0.38</v>
      </c>
      <c r="D37">
        <v>0.59</v>
      </c>
      <c r="E37">
        <v>0.11</v>
      </c>
      <c r="F37">
        <v>0.32</v>
      </c>
      <c r="G37" t="s">
        <v>21</v>
      </c>
      <c r="H37">
        <f t="shared" si="0"/>
        <v>0.28160000000000002</v>
      </c>
      <c r="I37">
        <f t="shared" si="1"/>
        <v>0.1031</v>
      </c>
      <c r="J37">
        <f t="shared" si="2"/>
        <v>0.214</v>
      </c>
      <c r="K37">
        <f t="shared" si="3"/>
        <v>0.40799999999999997</v>
      </c>
      <c r="L37" s="47">
        <f t="shared" si="4"/>
        <v>0.1031</v>
      </c>
      <c r="M37" t="str">
        <f t="shared" si="5"/>
        <v>Low</v>
      </c>
      <c r="N37">
        <f t="shared" si="6"/>
        <v>1</v>
      </c>
      <c r="O37">
        <f>'Test_IF-có_validate'!O37</f>
        <v>0.15559999999999999</v>
      </c>
      <c r="P37">
        <f>'Test_IF-có_validate'!P37</f>
        <v>0.42220000000000002</v>
      </c>
      <c r="Q37">
        <f>'Test_IF-có_validate'!Q37</f>
        <v>0.64439999999999997</v>
      </c>
      <c r="R37">
        <f>'Test_IF-có_validate'!R37</f>
        <v>0.1111</v>
      </c>
      <c r="S37">
        <f>'Test_IF-có_validate'!S37</f>
        <v>0.31630000000000003</v>
      </c>
      <c r="U37" s="37">
        <f t="shared" si="7"/>
        <v>0.73070000000000002</v>
      </c>
      <c r="V37" s="37">
        <f t="shared" si="7"/>
        <v>0.40629999999999999</v>
      </c>
      <c r="W37" s="37">
        <f t="shared" si="7"/>
        <v>0.2162</v>
      </c>
      <c r="X37" s="37">
        <f t="shared" si="7"/>
        <v>0.8</v>
      </c>
      <c r="Y37" s="37">
        <f t="shared" si="7"/>
        <v>0.51939999999999997</v>
      </c>
      <c r="AA37" s="37">
        <f t="shared" si="8"/>
        <v>0.21299999999999999</v>
      </c>
      <c r="AB37" s="37">
        <f t="shared" si="9"/>
        <v>0.21809999999999999</v>
      </c>
      <c r="AC37" s="37">
        <f t="shared" si="10"/>
        <v>0.2334</v>
      </c>
      <c r="AD37" s="37">
        <f t="shared" si="11"/>
        <v>0.29459999999999997</v>
      </c>
      <c r="AE37" s="37">
        <f t="shared" si="12"/>
        <v>0.28460000000000002</v>
      </c>
      <c r="AG37" s="38">
        <f t="shared" si="13"/>
        <v>0.23050000000000001</v>
      </c>
      <c r="AH37" s="38">
        <f t="shared" si="14"/>
        <v>4.8399999999999999E-2</v>
      </c>
      <c r="AI37" s="38">
        <f t="shared" si="15"/>
        <v>0.16220000000000001</v>
      </c>
      <c r="AJ37" s="38">
        <f t="shared" si="16"/>
        <v>0.43140000000000001</v>
      </c>
      <c r="AK37" s="38">
        <f t="shared" si="17"/>
        <v>9.3899999999999997E-2</v>
      </c>
      <c r="AM37" s="38">
        <f t="shared" si="18"/>
        <v>0.31990000000000002</v>
      </c>
      <c r="AN37" s="38">
        <f t="shared" si="19"/>
        <v>8.8999999999999999E-3</v>
      </c>
      <c r="AO37" s="38">
        <f t="shared" si="20"/>
        <v>7.9699999999999993E-2</v>
      </c>
      <c r="AP37" s="38">
        <f t="shared" si="21"/>
        <v>0.28100000000000003</v>
      </c>
      <c r="AQ37" s="38">
        <f t="shared" si="22"/>
        <v>0.222</v>
      </c>
      <c r="AR37" s="38"/>
      <c r="AS37" s="38">
        <f t="shared" si="23"/>
        <v>0.34549999999999997</v>
      </c>
      <c r="AT37" s="38">
        <f t="shared" si="24"/>
        <v>5.5300000000000002E-2</v>
      </c>
      <c r="AU37" s="38">
        <f t="shared" si="25"/>
        <v>8.3900000000000002E-2</v>
      </c>
      <c r="AV37" s="38">
        <f t="shared" si="26"/>
        <v>0.44080000000000003</v>
      </c>
      <c r="AW37" s="38">
        <f t="shared" si="27"/>
        <v>0.42909999999999998</v>
      </c>
    </row>
    <row r="38" spans="2:49" ht="15.75" x14ac:dyDescent="0.25">
      <c r="B38">
        <v>0.15</v>
      </c>
      <c r="C38">
        <v>0.42</v>
      </c>
      <c r="D38">
        <v>0.6</v>
      </c>
      <c r="E38">
        <v>0.15</v>
      </c>
      <c r="F38">
        <v>0.62</v>
      </c>
      <c r="G38" t="s">
        <v>24</v>
      </c>
      <c r="H38">
        <f t="shared" si="0"/>
        <v>0.55249999999999999</v>
      </c>
      <c r="I38">
        <f t="shared" si="1"/>
        <v>0.37609999999999999</v>
      </c>
      <c r="J38">
        <f t="shared" si="2"/>
        <v>7.8100000000000003E-2</v>
      </c>
      <c r="K38">
        <f t="shared" si="3"/>
        <v>0.13489999999999999</v>
      </c>
      <c r="L38" s="47">
        <f t="shared" si="4"/>
        <v>7.8100000000000003E-2</v>
      </c>
      <c r="M38" t="str">
        <f t="shared" si="5"/>
        <v>Middle</v>
      </c>
      <c r="N38">
        <f t="shared" si="6"/>
        <v>1</v>
      </c>
      <c r="O38">
        <f>'Test_IF-có_validate'!O38</f>
        <v>0.16669999999999999</v>
      </c>
      <c r="P38">
        <f>'Test_IF-có_validate'!P38</f>
        <v>0.4667</v>
      </c>
      <c r="Q38">
        <f>'Test_IF-có_validate'!Q38</f>
        <v>0.65559999999999996</v>
      </c>
      <c r="R38">
        <f>'Test_IF-có_validate'!R38</f>
        <v>0.1515</v>
      </c>
      <c r="S38">
        <f>'Test_IF-có_validate'!S38</f>
        <v>0.62239999999999995</v>
      </c>
      <c r="U38" s="37">
        <f t="shared" si="7"/>
        <v>0.71419999999999995</v>
      </c>
      <c r="V38" s="37">
        <f t="shared" si="7"/>
        <v>0.36359999999999998</v>
      </c>
      <c r="W38" s="37">
        <f t="shared" si="7"/>
        <v>0.20799999999999999</v>
      </c>
      <c r="X38" s="37">
        <f t="shared" si="7"/>
        <v>0.7369</v>
      </c>
      <c r="Y38" s="37">
        <f t="shared" si="7"/>
        <v>0.23269999999999999</v>
      </c>
      <c r="AA38" s="37">
        <f t="shared" si="8"/>
        <v>0.19900000000000001</v>
      </c>
      <c r="AB38" s="37">
        <f t="shared" si="9"/>
        <v>0.2616</v>
      </c>
      <c r="AC38" s="37">
        <f t="shared" si="10"/>
        <v>0.2432</v>
      </c>
      <c r="AD38" s="37">
        <f t="shared" si="11"/>
        <v>0.24179999999999999</v>
      </c>
      <c r="AE38" s="37">
        <f t="shared" si="12"/>
        <v>0.57830000000000004</v>
      </c>
      <c r="AG38" s="38">
        <f t="shared" si="13"/>
        <v>0.21640000000000001</v>
      </c>
      <c r="AH38" s="38">
        <f t="shared" si="14"/>
        <v>9.1999999999999998E-2</v>
      </c>
      <c r="AI38" s="38">
        <f t="shared" si="15"/>
        <v>0.17199999999999999</v>
      </c>
      <c r="AJ38" s="38">
        <f t="shared" si="16"/>
        <v>0.37890000000000001</v>
      </c>
      <c r="AK38" s="38">
        <f t="shared" si="17"/>
        <v>0.38979999999999998</v>
      </c>
      <c r="AM38" s="38">
        <f t="shared" si="18"/>
        <v>0.30590000000000001</v>
      </c>
      <c r="AN38" s="38">
        <f t="shared" si="19"/>
        <v>5.2499999999999998E-2</v>
      </c>
      <c r="AO38" s="38">
        <f t="shared" si="20"/>
        <v>8.9499999999999996E-2</v>
      </c>
      <c r="AP38" s="38">
        <f t="shared" si="21"/>
        <v>0.22819999999999999</v>
      </c>
      <c r="AQ38" s="38">
        <f t="shared" si="22"/>
        <v>7.4899999999999994E-2</v>
      </c>
      <c r="AR38" s="38"/>
      <c r="AS38" s="38">
        <f t="shared" si="23"/>
        <v>0.33160000000000001</v>
      </c>
      <c r="AT38" s="38">
        <f t="shared" si="24"/>
        <v>1.17E-2</v>
      </c>
      <c r="AU38" s="38">
        <f t="shared" si="25"/>
        <v>9.3700000000000006E-2</v>
      </c>
      <c r="AV38" s="38">
        <f t="shared" si="26"/>
        <v>0.38829999999999998</v>
      </c>
      <c r="AW38" s="38">
        <f t="shared" si="27"/>
        <v>0.13350000000000001</v>
      </c>
    </row>
    <row r="39" spans="2:49" ht="15.75" x14ac:dyDescent="0.25">
      <c r="B39">
        <v>0.09</v>
      </c>
      <c r="C39">
        <v>0.38</v>
      </c>
      <c r="D39">
        <v>0.54</v>
      </c>
      <c r="E39">
        <v>0.69</v>
      </c>
      <c r="F39">
        <v>0.21</v>
      </c>
      <c r="G39" t="s">
        <v>21</v>
      </c>
      <c r="H39">
        <f t="shared" si="0"/>
        <v>0.1613</v>
      </c>
      <c r="I39">
        <f t="shared" si="1"/>
        <v>4.0800000000000003E-2</v>
      </c>
      <c r="J39">
        <f t="shared" si="2"/>
        <v>0.3291</v>
      </c>
      <c r="K39">
        <f t="shared" si="3"/>
        <v>0.51700000000000002</v>
      </c>
      <c r="L39" s="47">
        <f t="shared" si="4"/>
        <v>4.0800000000000003E-2</v>
      </c>
      <c r="M39" t="str">
        <f t="shared" si="5"/>
        <v>Low</v>
      </c>
      <c r="N39">
        <f t="shared" si="6"/>
        <v>1</v>
      </c>
      <c r="O39">
        <f>'Test_IF-có_validate'!O39</f>
        <v>0.1</v>
      </c>
      <c r="P39">
        <f>'Test_IF-có_validate'!P39</f>
        <v>0.42220000000000002</v>
      </c>
      <c r="Q39">
        <f>'Test_IF-có_validate'!Q39</f>
        <v>0.58889999999999998</v>
      </c>
      <c r="R39">
        <f>'Test_IF-có_validate'!R39</f>
        <v>0.69699999999999995</v>
      </c>
      <c r="S39">
        <f>'Test_IF-có_validate'!S39</f>
        <v>0.2041</v>
      </c>
      <c r="U39" s="37">
        <f t="shared" si="7"/>
        <v>0.81820000000000004</v>
      </c>
      <c r="V39" s="37">
        <f t="shared" si="7"/>
        <v>0.40629999999999999</v>
      </c>
      <c r="W39" s="37">
        <f t="shared" si="7"/>
        <v>0.25869999999999999</v>
      </c>
      <c r="X39" s="37">
        <f t="shared" si="7"/>
        <v>0.17860000000000001</v>
      </c>
      <c r="Y39" s="37">
        <f t="shared" si="7"/>
        <v>0.66100000000000003</v>
      </c>
      <c r="AA39" s="37">
        <f t="shared" si="8"/>
        <v>0.28610000000000002</v>
      </c>
      <c r="AB39" s="37">
        <f t="shared" si="9"/>
        <v>0.21809999999999999</v>
      </c>
      <c r="AC39" s="37">
        <f t="shared" si="10"/>
        <v>0.18410000000000001</v>
      </c>
      <c r="AD39" s="37">
        <f t="shared" si="11"/>
        <v>0.31259999999999999</v>
      </c>
      <c r="AE39" s="37">
        <f t="shared" si="12"/>
        <v>0.15720000000000001</v>
      </c>
      <c r="AG39" s="38">
        <f t="shared" si="13"/>
        <v>0.30349999999999999</v>
      </c>
      <c r="AH39" s="38">
        <f t="shared" si="14"/>
        <v>4.8399999999999999E-2</v>
      </c>
      <c r="AI39" s="38">
        <f t="shared" si="15"/>
        <v>0.1128</v>
      </c>
      <c r="AJ39" s="38">
        <f t="shared" si="16"/>
        <v>0.17530000000000001</v>
      </c>
      <c r="AK39" s="38">
        <f t="shared" si="17"/>
        <v>3.39E-2</v>
      </c>
      <c r="AM39" s="38">
        <f t="shared" si="18"/>
        <v>0.39269999999999999</v>
      </c>
      <c r="AN39" s="38">
        <f t="shared" si="19"/>
        <v>8.8999999999999999E-3</v>
      </c>
      <c r="AO39" s="38">
        <f t="shared" si="20"/>
        <v>3.0300000000000001E-2</v>
      </c>
      <c r="AP39" s="38">
        <f t="shared" si="21"/>
        <v>0.32619999999999999</v>
      </c>
      <c r="AQ39" s="38">
        <f t="shared" si="22"/>
        <v>0.34910000000000002</v>
      </c>
      <c r="AR39" s="38"/>
      <c r="AS39" s="38">
        <f t="shared" si="23"/>
        <v>0.41820000000000002</v>
      </c>
      <c r="AT39" s="38">
        <f t="shared" si="24"/>
        <v>5.5300000000000002E-2</v>
      </c>
      <c r="AU39" s="38">
        <f t="shared" si="25"/>
        <v>3.44E-2</v>
      </c>
      <c r="AV39" s="38">
        <f t="shared" si="26"/>
        <v>0.1658</v>
      </c>
      <c r="AW39" s="38">
        <f t="shared" si="27"/>
        <v>0.55500000000000005</v>
      </c>
    </row>
    <row r="40" spans="2:49" ht="15.75" x14ac:dyDescent="0.25">
      <c r="B40">
        <v>0.2</v>
      </c>
      <c r="C40">
        <v>0.49</v>
      </c>
      <c r="D40">
        <v>0.68</v>
      </c>
      <c r="E40">
        <v>0.76</v>
      </c>
      <c r="F40">
        <v>0.78</v>
      </c>
      <c r="G40" t="s">
        <v>20</v>
      </c>
      <c r="H40">
        <f t="shared" si="0"/>
        <v>0.6855</v>
      </c>
      <c r="I40">
        <f t="shared" si="1"/>
        <v>0.50639999999999996</v>
      </c>
      <c r="J40">
        <f t="shared" si="2"/>
        <v>0.21460000000000001</v>
      </c>
      <c r="K40">
        <f t="shared" si="3"/>
        <v>0.02</v>
      </c>
      <c r="L40" s="47">
        <f t="shared" si="4"/>
        <v>0.02</v>
      </c>
      <c r="M40" t="str">
        <f t="shared" si="5"/>
        <v>High</v>
      </c>
      <c r="N40">
        <f t="shared" si="6"/>
        <v>1</v>
      </c>
      <c r="O40">
        <f>'Test_IF-có_validate'!O40</f>
        <v>0.22220000000000001</v>
      </c>
      <c r="P40">
        <f>'Test_IF-có_validate'!P40</f>
        <v>0.5444</v>
      </c>
      <c r="Q40">
        <f>'Test_IF-có_validate'!Q40</f>
        <v>0.74439999999999995</v>
      </c>
      <c r="R40">
        <f>'Test_IF-có_validate'!R40</f>
        <v>0.76770000000000005</v>
      </c>
      <c r="S40">
        <f>'Test_IF-có_validate'!S40</f>
        <v>0.78569999999999995</v>
      </c>
      <c r="U40" s="37">
        <f t="shared" si="7"/>
        <v>0.63639999999999997</v>
      </c>
      <c r="V40" s="37">
        <f t="shared" si="7"/>
        <v>0.29499999999999998</v>
      </c>
      <c r="W40" s="37">
        <f t="shared" si="7"/>
        <v>0.14649999999999999</v>
      </c>
      <c r="X40" s="37">
        <f t="shared" si="7"/>
        <v>0.13139999999999999</v>
      </c>
      <c r="Y40" s="37">
        <f t="shared" si="7"/>
        <v>0.12</v>
      </c>
      <c r="AA40" s="37">
        <f t="shared" si="8"/>
        <v>0.13150000000000001</v>
      </c>
      <c r="AB40" s="37">
        <f t="shared" si="9"/>
        <v>0.33450000000000002</v>
      </c>
      <c r="AC40" s="37">
        <f t="shared" si="10"/>
        <v>0.31919999999999998</v>
      </c>
      <c r="AD40" s="37">
        <f t="shared" si="11"/>
        <v>0.37230000000000002</v>
      </c>
      <c r="AE40" s="37">
        <f t="shared" si="12"/>
        <v>0.71519999999999995</v>
      </c>
      <c r="AG40" s="38">
        <f t="shared" si="13"/>
        <v>0.14899999999999999</v>
      </c>
      <c r="AH40" s="38">
        <f t="shared" si="14"/>
        <v>0.16520000000000001</v>
      </c>
      <c r="AI40" s="38">
        <f t="shared" si="15"/>
        <v>0.2482</v>
      </c>
      <c r="AJ40" s="38">
        <f t="shared" si="16"/>
        <v>0.23519999999999999</v>
      </c>
      <c r="AK40" s="38">
        <f t="shared" si="17"/>
        <v>0.52839999999999998</v>
      </c>
      <c r="AM40" s="38">
        <f t="shared" si="18"/>
        <v>0.23860000000000001</v>
      </c>
      <c r="AN40" s="38">
        <f t="shared" si="19"/>
        <v>0.12570000000000001</v>
      </c>
      <c r="AO40" s="38">
        <f t="shared" si="20"/>
        <v>0.16589999999999999</v>
      </c>
      <c r="AP40" s="38">
        <f t="shared" si="21"/>
        <v>0.38590000000000002</v>
      </c>
      <c r="AQ40" s="38">
        <f t="shared" si="22"/>
        <v>0.215</v>
      </c>
      <c r="AR40" s="38"/>
      <c r="AS40" s="38">
        <f t="shared" si="23"/>
        <v>0.26429999999999998</v>
      </c>
      <c r="AT40" s="38">
        <f t="shared" si="24"/>
        <v>6.1600000000000002E-2</v>
      </c>
      <c r="AU40" s="38">
        <f t="shared" si="25"/>
        <v>0.17</v>
      </c>
      <c r="AV40" s="38">
        <f t="shared" si="26"/>
        <v>0.2258</v>
      </c>
      <c r="AW40" s="38">
        <f t="shared" si="27"/>
        <v>6.7999999999999996E-3</v>
      </c>
    </row>
    <row r="41" spans="2:49" ht="15.75" x14ac:dyDescent="0.25">
      <c r="B41">
        <v>0.12</v>
      </c>
      <c r="C41">
        <v>0.62</v>
      </c>
      <c r="D41">
        <v>0.21</v>
      </c>
      <c r="E41">
        <v>0.3</v>
      </c>
      <c r="F41">
        <v>0.59</v>
      </c>
      <c r="G41" t="s">
        <v>24</v>
      </c>
      <c r="H41">
        <f t="shared" si="0"/>
        <v>0.5222</v>
      </c>
      <c r="I41">
        <f t="shared" si="1"/>
        <v>0.35389999999999999</v>
      </c>
      <c r="J41">
        <f t="shared" si="2"/>
        <v>6.5500000000000003E-2</v>
      </c>
      <c r="K41">
        <f t="shared" si="3"/>
        <v>0.17230000000000001</v>
      </c>
      <c r="L41" s="47">
        <f t="shared" si="4"/>
        <v>6.5500000000000003E-2</v>
      </c>
      <c r="M41" t="str">
        <f t="shared" si="5"/>
        <v>Middle</v>
      </c>
      <c r="N41">
        <f t="shared" si="6"/>
        <v>1</v>
      </c>
      <c r="O41">
        <f>'Test_IF-có_validate'!O41</f>
        <v>0.1333</v>
      </c>
      <c r="P41">
        <f>'Test_IF-có_validate'!P41</f>
        <v>0.68889999999999996</v>
      </c>
      <c r="Q41">
        <f>'Test_IF-có_validate'!Q41</f>
        <v>0.22220000000000001</v>
      </c>
      <c r="R41">
        <f>'Test_IF-có_validate'!R41</f>
        <v>0.30299999999999999</v>
      </c>
      <c r="S41">
        <f>'Test_IF-có_validate'!S41</f>
        <v>0.59179999999999999</v>
      </c>
      <c r="U41" s="37">
        <f t="shared" si="7"/>
        <v>0.76480000000000004</v>
      </c>
      <c r="V41" s="37">
        <f t="shared" si="7"/>
        <v>0.1842</v>
      </c>
      <c r="W41" s="37">
        <f t="shared" si="7"/>
        <v>0.63639999999999997</v>
      </c>
      <c r="X41" s="37">
        <f t="shared" si="7"/>
        <v>0.53490000000000004</v>
      </c>
      <c r="Y41" s="37">
        <f t="shared" si="7"/>
        <v>0.25640000000000002</v>
      </c>
      <c r="AA41" s="37">
        <f t="shared" si="8"/>
        <v>0.2417</v>
      </c>
      <c r="AB41" s="37">
        <f t="shared" si="9"/>
        <v>0.46210000000000001</v>
      </c>
      <c r="AC41" s="37">
        <f t="shared" si="10"/>
        <v>0.18890000000000001</v>
      </c>
      <c r="AD41" s="37">
        <f t="shared" si="11"/>
        <v>6.3500000000000001E-2</v>
      </c>
      <c r="AE41" s="37">
        <f t="shared" si="12"/>
        <v>0.55149999999999999</v>
      </c>
      <c r="AG41" s="38">
        <f t="shared" si="13"/>
        <v>0.25919999999999999</v>
      </c>
      <c r="AH41" s="38">
        <f t="shared" si="14"/>
        <v>0.29360000000000003</v>
      </c>
      <c r="AI41" s="38">
        <f t="shared" si="15"/>
        <v>0.2601</v>
      </c>
      <c r="AJ41" s="38">
        <f t="shared" si="16"/>
        <v>0.20119999999999999</v>
      </c>
      <c r="AK41" s="38">
        <f t="shared" si="17"/>
        <v>0.36259999999999998</v>
      </c>
      <c r="AM41" s="38">
        <f t="shared" si="18"/>
        <v>0.34849999999999998</v>
      </c>
      <c r="AN41" s="38">
        <f t="shared" si="19"/>
        <v>0.25419999999999998</v>
      </c>
      <c r="AO41" s="38">
        <f t="shared" si="20"/>
        <v>0.3422</v>
      </c>
      <c r="AP41" s="38">
        <f t="shared" si="21"/>
        <v>4.9799999999999997E-2</v>
      </c>
      <c r="AQ41" s="38">
        <f t="shared" si="22"/>
        <v>4.7500000000000001E-2</v>
      </c>
      <c r="AR41" s="38"/>
      <c r="AS41" s="38">
        <f t="shared" si="23"/>
        <v>0.37409999999999999</v>
      </c>
      <c r="AT41" s="38">
        <f t="shared" si="24"/>
        <v>0.1903</v>
      </c>
      <c r="AU41" s="38">
        <f t="shared" si="25"/>
        <v>0.33810000000000001</v>
      </c>
      <c r="AV41" s="38">
        <f t="shared" si="26"/>
        <v>0.2107</v>
      </c>
      <c r="AW41" s="38">
        <f t="shared" si="27"/>
        <v>0.16089999999999999</v>
      </c>
    </row>
    <row r="42" spans="2:49" ht="15.75" x14ac:dyDescent="0.25">
      <c r="B42">
        <v>0.14000000000000001</v>
      </c>
      <c r="C42">
        <v>0.65</v>
      </c>
      <c r="D42">
        <v>0.19</v>
      </c>
      <c r="E42">
        <v>0.26</v>
      </c>
      <c r="F42">
        <v>0.66</v>
      </c>
      <c r="G42" t="s">
        <v>24</v>
      </c>
      <c r="H42">
        <f t="shared" si="0"/>
        <v>0.58169999999999999</v>
      </c>
      <c r="I42">
        <f t="shared" si="1"/>
        <v>0.41410000000000002</v>
      </c>
      <c r="J42">
        <f t="shared" si="2"/>
        <v>0.12620000000000001</v>
      </c>
      <c r="K42">
        <f t="shared" si="3"/>
        <v>0.1162</v>
      </c>
      <c r="L42" s="47">
        <f t="shared" si="4"/>
        <v>0.1162</v>
      </c>
      <c r="M42" t="str">
        <f t="shared" si="5"/>
        <v>High</v>
      </c>
      <c r="N42">
        <f t="shared" si="6"/>
        <v>0</v>
      </c>
      <c r="O42">
        <f>'Test_IF-có_validate'!O42</f>
        <v>0.15559999999999999</v>
      </c>
      <c r="P42">
        <f>'Test_IF-có_validate'!P42</f>
        <v>0.72219999999999995</v>
      </c>
      <c r="Q42">
        <f>'Test_IF-có_validate'!Q42</f>
        <v>0.2</v>
      </c>
      <c r="R42">
        <f>'Test_IF-có_validate'!R42</f>
        <v>0.2626</v>
      </c>
      <c r="S42">
        <f>'Test_IF-có_validate'!S42</f>
        <v>0.6633</v>
      </c>
      <c r="U42" s="37">
        <f t="shared" si="7"/>
        <v>0.73070000000000002</v>
      </c>
      <c r="V42" s="37">
        <f t="shared" si="7"/>
        <v>0.1613</v>
      </c>
      <c r="W42" s="37">
        <f t="shared" si="7"/>
        <v>0.66669999999999996</v>
      </c>
      <c r="X42" s="37">
        <f t="shared" si="7"/>
        <v>0.58399999999999996</v>
      </c>
      <c r="Y42" s="37">
        <f t="shared" si="7"/>
        <v>0.2024</v>
      </c>
      <c r="AA42" s="37">
        <f t="shared" si="8"/>
        <v>0.21299999999999999</v>
      </c>
      <c r="AB42" s="37">
        <f t="shared" si="9"/>
        <v>0.49020000000000002</v>
      </c>
      <c r="AC42" s="37">
        <f t="shared" si="10"/>
        <v>0.21540000000000001</v>
      </c>
      <c r="AD42" s="37">
        <f t="shared" si="11"/>
        <v>0.1084</v>
      </c>
      <c r="AE42" s="37">
        <f t="shared" si="12"/>
        <v>0.61350000000000005</v>
      </c>
      <c r="AG42" s="38">
        <f t="shared" si="13"/>
        <v>0.23050000000000001</v>
      </c>
      <c r="AH42" s="38">
        <f t="shared" si="14"/>
        <v>0.32200000000000001</v>
      </c>
      <c r="AI42" s="38">
        <f t="shared" si="15"/>
        <v>0.28649999999999998</v>
      </c>
      <c r="AJ42" s="38">
        <f t="shared" si="16"/>
        <v>0.246</v>
      </c>
      <c r="AK42" s="38">
        <f t="shared" si="17"/>
        <v>0.4254</v>
      </c>
      <c r="AM42" s="38">
        <f t="shared" si="18"/>
        <v>0.31990000000000002</v>
      </c>
      <c r="AN42" s="38">
        <f t="shared" si="19"/>
        <v>0.28270000000000001</v>
      </c>
      <c r="AO42" s="38">
        <f t="shared" si="20"/>
        <v>0.36849999999999999</v>
      </c>
      <c r="AP42" s="38">
        <f t="shared" si="21"/>
        <v>9.4799999999999995E-2</v>
      </c>
      <c r="AQ42" s="38">
        <f t="shared" si="22"/>
        <v>0.1108</v>
      </c>
      <c r="AR42" s="38"/>
      <c r="AS42" s="38">
        <f t="shared" si="23"/>
        <v>0.34549999999999997</v>
      </c>
      <c r="AT42" s="38">
        <f t="shared" si="24"/>
        <v>0.21879999999999999</v>
      </c>
      <c r="AU42" s="38">
        <f t="shared" si="25"/>
        <v>0.3644</v>
      </c>
      <c r="AV42" s="38">
        <f t="shared" si="26"/>
        <v>0.2555</v>
      </c>
      <c r="AW42" s="38">
        <f t="shared" si="27"/>
        <v>9.7600000000000006E-2</v>
      </c>
    </row>
    <row r="43" spans="2:49" ht="15.75" x14ac:dyDescent="0.25">
      <c r="B43">
        <v>0.16</v>
      </c>
      <c r="C43">
        <v>0.51</v>
      </c>
      <c r="D43">
        <v>0.09</v>
      </c>
      <c r="E43">
        <v>0.38</v>
      </c>
      <c r="F43">
        <v>0.1</v>
      </c>
      <c r="G43" t="s">
        <v>23</v>
      </c>
      <c r="H43">
        <f t="shared" si="0"/>
        <v>3.4000000000000002E-2</v>
      </c>
      <c r="I43">
        <f t="shared" si="1"/>
        <v>0.1923</v>
      </c>
      <c r="J43">
        <f t="shared" si="2"/>
        <v>0.48559999999999998</v>
      </c>
      <c r="K43">
        <f t="shared" si="3"/>
        <v>0.67490000000000006</v>
      </c>
      <c r="L43" s="47">
        <f t="shared" si="4"/>
        <v>3.4000000000000002E-2</v>
      </c>
      <c r="M43" t="str">
        <f t="shared" si="5"/>
        <v>Very Low</v>
      </c>
      <c r="N43">
        <f t="shared" si="6"/>
        <v>1</v>
      </c>
      <c r="O43">
        <f>'Test_IF-có_validate'!O43</f>
        <v>0.17780000000000001</v>
      </c>
      <c r="P43">
        <f>'Test_IF-có_validate'!P43</f>
        <v>0.56669999999999998</v>
      </c>
      <c r="Q43">
        <f>'Test_IF-có_validate'!Q43</f>
        <v>8.8900000000000007E-2</v>
      </c>
      <c r="R43">
        <f>'Test_IF-có_validate'!R43</f>
        <v>0.38379999999999997</v>
      </c>
      <c r="S43">
        <f>'Test_IF-có_validate'!S43</f>
        <v>9.1800000000000007E-2</v>
      </c>
      <c r="U43" s="37">
        <f t="shared" si="7"/>
        <v>0.69810000000000005</v>
      </c>
      <c r="V43" s="37">
        <f t="shared" si="7"/>
        <v>0.27660000000000001</v>
      </c>
      <c r="W43" s="37">
        <f t="shared" si="7"/>
        <v>0.8367</v>
      </c>
      <c r="X43" s="37">
        <f t="shared" si="7"/>
        <v>0.44529999999999997</v>
      </c>
      <c r="Y43" s="37">
        <f t="shared" si="7"/>
        <v>0.83179999999999998</v>
      </c>
      <c r="AA43" s="37">
        <f t="shared" si="8"/>
        <v>0.1852</v>
      </c>
      <c r="AB43" s="37">
        <f t="shared" si="9"/>
        <v>0.3548</v>
      </c>
      <c r="AC43" s="37">
        <f t="shared" si="10"/>
        <v>0.3584</v>
      </c>
      <c r="AD43" s="37">
        <f t="shared" si="11"/>
        <v>2.1899999999999999E-2</v>
      </c>
      <c r="AE43" s="37">
        <f t="shared" si="12"/>
        <v>1.26E-2</v>
      </c>
      <c r="AG43" s="38">
        <f t="shared" si="13"/>
        <v>0.20269999999999999</v>
      </c>
      <c r="AH43" s="38">
        <f t="shared" si="14"/>
        <v>0.18559999999999999</v>
      </c>
      <c r="AI43" s="38">
        <f t="shared" si="15"/>
        <v>0.42909999999999998</v>
      </c>
      <c r="AJ43" s="38">
        <f t="shared" si="16"/>
        <v>0.11600000000000001</v>
      </c>
      <c r="AK43" s="38">
        <f t="shared" si="17"/>
        <v>0.1784</v>
      </c>
      <c r="AM43" s="38">
        <f t="shared" si="18"/>
        <v>0.29210000000000003</v>
      </c>
      <c r="AN43" s="38">
        <f t="shared" si="19"/>
        <v>0.14610000000000001</v>
      </c>
      <c r="AO43" s="38">
        <f t="shared" si="20"/>
        <v>0.51060000000000005</v>
      </c>
      <c r="AP43" s="38">
        <f t="shared" si="21"/>
        <v>3.5499999999999997E-2</v>
      </c>
      <c r="AQ43" s="38">
        <f t="shared" si="22"/>
        <v>0.49230000000000002</v>
      </c>
      <c r="AR43" s="38"/>
      <c r="AS43" s="38">
        <f t="shared" si="23"/>
        <v>0.31780000000000003</v>
      </c>
      <c r="AT43" s="38">
        <f t="shared" si="24"/>
        <v>8.2000000000000003E-2</v>
      </c>
      <c r="AU43" s="38">
        <f t="shared" si="25"/>
        <v>0.50649999999999995</v>
      </c>
      <c r="AV43" s="38">
        <f t="shared" si="26"/>
        <v>0.1255</v>
      </c>
      <c r="AW43" s="38">
        <f t="shared" si="27"/>
        <v>0.69630000000000003</v>
      </c>
    </row>
    <row r="44" spans="2:49" ht="15.75" x14ac:dyDescent="0.25">
      <c r="B44">
        <v>0.12</v>
      </c>
      <c r="C44">
        <v>0.56000000000000005</v>
      </c>
      <c r="D44">
        <v>0.13</v>
      </c>
      <c r="E44">
        <v>0.48</v>
      </c>
      <c r="F44">
        <v>0.32</v>
      </c>
      <c r="G44" t="s">
        <v>21</v>
      </c>
      <c r="H44">
        <f t="shared" si="0"/>
        <v>0.28320000000000001</v>
      </c>
      <c r="I44">
        <f t="shared" si="1"/>
        <v>0.1094</v>
      </c>
      <c r="J44">
        <f t="shared" si="2"/>
        <v>0.23430000000000001</v>
      </c>
      <c r="K44">
        <f t="shared" si="3"/>
        <v>0.42330000000000001</v>
      </c>
      <c r="L44" s="47">
        <f t="shared" si="4"/>
        <v>0.1094</v>
      </c>
      <c r="M44" t="str">
        <f t="shared" si="5"/>
        <v>Low</v>
      </c>
      <c r="N44">
        <f t="shared" si="6"/>
        <v>1</v>
      </c>
      <c r="O44">
        <f>'Test_IF-có_validate'!O44</f>
        <v>0.1333</v>
      </c>
      <c r="P44">
        <f>'Test_IF-có_validate'!P44</f>
        <v>0.62219999999999998</v>
      </c>
      <c r="Q44">
        <f>'Test_IF-có_validate'!Q44</f>
        <v>0.1333</v>
      </c>
      <c r="R44">
        <f>'Test_IF-có_validate'!R44</f>
        <v>0.48480000000000001</v>
      </c>
      <c r="S44">
        <f>'Test_IF-có_validate'!S44</f>
        <v>0.31630000000000003</v>
      </c>
      <c r="U44" s="37">
        <f t="shared" si="7"/>
        <v>0.76480000000000004</v>
      </c>
      <c r="V44" s="37">
        <f t="shared" si="7"/>
        <v>0.2329</v>
      </c>
      <c r="W44" s="37">
        <f t="shared" si="7"/>
        <v>0.76480000000000004</v>
      </c>
      <c r="X44" s="37">
        <f t="shared" si="7"/>
        <v>0.34699999999999998</v>
      </c>
      <c r="Y44" s="37">
        <f t="shared" si="7"/>
        <v>0.51939999999999997</v>
      </c>
      <c r="AA44" s="37">
        <f t="shared" si="8"/>
        <v>0.2417</v>
      </c>
      <c r="AB44" s="37">
        <f t="shared" si="9"/>
        <v>0.40429999999999999</v>
      </c>
      <c r="AC44" s="37">
        <f t="shared" si="10"/>
        <v>0.29899999999999999</v>
      </c>
      <c r="AD44" s="37">
        <f t="shared" si="11"/>
        <v>0.1215</v>
      </c>
      <c r="AE44" s="37">
        <f t="shared" si="12"/>
        <v>0.28460000000000002</v>
      </c>
      <c r="AG44" s="38">
        <f t="shared" si="13"/>
        <v>0.25919999999999999</v>
      </c>
      <c r="AH44" s="38">
        <f t="shared" si="14"/>
        <v>0.2354</v>
      </c>
      <c r="AI44" s="38">
        <f t="shared" si="15"/>
        <v>0.36990000000000001</v>
      </c>
      <c r="AJ44" s="38">
        <f t="shared" si="16"/>
        <v>1.6299999999999999E-2</v>
      </c>
      <c r="AK44" s="38">
        <f t="shared" si="17"/>
        <v>9.3899999999999997E-2</v>
      </c>
      <c r="AM44" s="38">
        <f t="shared" si="18"/>
        <v>0.34849999999999998</v>
      </c>
      <c r="AN44" s="38">
        <f t="shared" si="19"/>
        <v>0.19600000000000001</v>
      </c>
      <c r="AO44" s="38">
        <f t="shared" si="20"/>
        <v>0.4516</v>
      </c>
      <c r="AP44" s="38">
        <f t="shared" si="21"/>
        <v>0.13519999999999999</v>
      </c>
      <c r="AQ44" s="38">
        <f t="shared" si="22"/>
        <v>0.222</v>
      </c>
      <c r="AR44" s="38"/>
      <c r="AS44" s="38">
        <f t="shared" si="23"/>
        <v>0.37409999999999999</v>
      </c>
      <c r="AT44" s="38">
        <f t="shared" si="24"/>
        <v>0.13189999999999999</v>
      </c>
      <c r="AU44" s="38">
        <f t="shared" si="25"/>
        <v>0.44750000000000001</v>
      </c>
      <c r="AV44" s="38">
        <f t="shared" si="26"/>
        <v>2.58E-2</v>
      </c>
      <c r="AW44" s="38">
        <f t="shared" si="27"/>
        <v>0.42909999999999998</v>
      </c>
    </row>
    <row r="45" spans="2:49" ht="15.75" x14ac:dyDescent="0.25">
      <c r="B45">
        <v>0.2</v>
      </c>
      <c r="C45">
        <v>0.85</v>
      </c>
      <c r="D45">
        <v>0.24</v>
      </c>
      <c r="E45">
        <v>0.79</v>
      </c>
      <c r="F45">
        <v>0.85</v>
      </c>
      <c r="G45" t="s">
        <v>20</v>
      </c>
      <c r="H45">
        <f t="shared" si="0"/>
        <v>0.72940000000000005</v>
      </c>
      <c r="I45">
        <f t="shared" si="1"/>
        <v>0.55940000000000001</v>
      </c>
      <c r="J45">
        <f t="shared" si="2"/>
        <v>0.27810000000000001</v>
      </c>
      <c r="K45">
        <f t="shared" si="3"/>
        <v>8.3199999999999996E-2</v>
      </c>
      <c r="L45" s="47">
        <f t="shared" si="4"/>
        <v>8.3199999999999996E-2</v>
      </c>
      <c r="M45" t="str">
        <f t="shared" si="5"/>
        <v>High</v>
      </c>
      <c r="N45">
        <f t="shared" si="6"/>
        <v>1</v>
      </c>
      <c r="O45">
        <f>'Test_IF-có_validate'!O45</f>
        <v>0.22220000000000001</v>
      </c>
      <c r="P45">
        <f>'Test_IF-có_validate'!P45</f>
        <v>0.94440000000000002</v>
      </c>
      <c r="Q45">
        <f>'Test_IF-có_validate'!Q45</f>
        <v>0.25559999999999999</v>
      </c>
      <c r="R45">
        <f>'Test_IF-có_validate'!R45</f>
        <v>0.79800000000000004</v>
      </c>
      <c r="S45">
        <f>'Test_IF-có_validate'!S45</f>
        <v>0.85709999999999997</v>
      </c>
      <c r="U45" s="37">
        <f t="shared" si="7"/>
        <v>0.63639999999999997</v>
      </c>
      <c r="V45" s="37">
        <f t="shared" si="7"/>
        <v>2.86E-2</v>
      </c>
      <c r="W45" s="37">
        <f t="shared" si="7"/>
        <v>0.59289999999999998</v>
      </c>
      <c r="X45" s="37">
        <f t="shared" si="7"/>
        <v>0.1123</v>
      </c>
      <c r="Y45" s="37">
        <f t="shared" si="7"/>
        <v>7.6899999999999996E-2</v>
      </c>
      <c r="AA45" s="37">
        <f t="shared" si="8"/>
        <v>0.13150000000000001</v>
      </c>
      <c r="AB45" s="37">
        <f t="shared" si="9"/>
        <v>0.67</v>
      </c>
      <c r="AC45" s="37">
        <f t="shared" si="10"/>
        <v>0.1502</v>
      </c>
      <c r="AD45" s="37">
        <f t="shared" si="11"/>
        <v>0.39750000000000002</v>
      </c>
      <c r="AE45" s="37">
        <f t="shared" si="12"/>
        <v>0.77239999999999998</v>
      </c>
      <c r="AG45" s="38">
        <f t="shared" si="13"/>
        <v>0.14899999999999999</v>
      </c>
      <c r="AH45" s="38">
        <f t="shared" si="14"/>
        <v>0.50339999999999996</v>
      </c>
      <c r="AI45" s="38">
        <f t="shared" si="15"/>
        <v>0.22140000000000001</v>
      </c>
      <c r="AJ45" s="38">
        <f t="shared" si="16"/>
        <v>0.26050000000000001</v>
      </c>
      <c r="AK45" s="38">
        <f t="shared" si="17"/>
        <v>0.58630000000000004</v>
      </c>
      <c r="AM45" s="38">
        <f t="shared" si="18"/>
        <v>0.23860000000000001</v>
      </c>
      <c r="AN45" s="38">
        <f t="shared" si="19"/>
        <v>0.46450000000000002</v>
      </c>
      <c r="AO45" s="38">
        <f t="shared" si="20"/>
        <v>0.30359999999999998</v>
      </c>
      <c r="AP45" s="38">
        <f t="shared" si="21"/>
        <v>0.41099999999999998</v>
      </c>
      <c r="AQ45" s="38">
        <f t="shared" si="22"/>
        <v>0.27379999999999999</v>
      </c>
      <c r="AR45" s="38"/>
      <c r="AS45" s="38">
        <f t="shared" si="23"/>
        <v>0.26429999999999998</v>
      </c>
      <c r="AT45" s="38">
        <f t="shared" si="24"/>
        <v>0.40100000000000002</v>
      </c>
      <c r="AU45" s="38">
        <f t="shared" si="25"/>
        <v>0.29949999999999999</v>
      </c>
      <c r="AV45" s="38">
        <f t="shared" si="26"/>
        <v>0.251</v>
      </c>
      <c r="AW45" s="38">
        <f t="shared" si="27"/>
        <v>6.5699999999999995E-2</v>
      </c>
    </row>
    <row r="46" spans="2:49" ht="15.75" x14ac:dyDescent="0.25">
      <c r="B46">
        <v>0.16</v>
      </c>
      <c r="C46">
        <v>0.52</v>
      </c>
      <c r="D46">
        <v>0.3</v>
      </c>
      <c r="E46">
        <v>0.09</v>
      </c>
      <c r="F46">
        <v>0.11</v>
      </c>
      <c r="G46" t="s">
        <v>23</v>
      </c>
      <c r="H46">
        <f t="shared" si="0"/>
        <v>3.4799999999999998E-2</v>
      </c>
      <c r="I46">
        <f t="shared" si="1"/>
        <v>0.1681</v>
      </c>
      <c r="J46">
        <f t="shared" si="2"/>
        <v>0.46050000000000002</v>
      </c>
      <c r="K46">
        <f t="shared" si="3"/>
        <v>0.65100000000000002</v>
      </c>
      <c r="L46" s="47">
        <f t="shared" si="4"/>
        <v>3.4799999999999998E-2</v>
      </c>
      <c r="M46" t="str">
        <f t="shared" si="5"/>
        <v>Very Low</v>
      </c>
      <c r="N46">
        <f t="shared" si="6"/>
        <v>1</v>
      </c>
      <c r="O46">
        <f>'Test_IF-có_validate'!O46</f>
        <v>0.17780000000000001</v>
      </c>
      <c r="P46">
        <f>'Test_IF-có_validate'!P46</f>
        <v>0.57779999999999998</v>
      </c>
      <c r="Q46">
        <f>'Test_IF-có_validate'!Q46</f>
        <v>0.32219999999999999</v>
      </c>
      <c r="R46">
        <f>'Test_IF-có_validate'!R46</f>
        <v>9.0899999999999995E-2</v>
      </c>
      <c r="S46">
        <f>'Test_IF-có_validate'!S46</f>
        <v>0.10199999999999999</v>
      </c>
      <c r="U46" s="37">
        <f t="shared" si="7"/>
        <v>0.69810000000000005</v>
      </c>
      <c r="V46" s="37">
        <f t="shared" si="7"/>
        <v>0.2676</v>
      </c>
      <c r="W46" s="37">
        <f t="shared" si="7"/>
        <v>0.51259999999999994</v>
      </c>
      <c r="X46" s="37">
        <f t="shared" si="7"/>
        <v>0.83330000000000004</v>
      </c>
      <c r="Y46" s="37">
        <f t="shared" si="7"/>
        <v>0.81489999999999996</v>
      </c>
      <c r="AA46" s="37">
        <f t="shared" si="8"/>
        <v>0.1852</v>
      </c>
      <c r="AB46" s="37">
        <f t="shared" si="9"/>
        <v>0.36480000000000001</v>
      </c>
      <c r="AC46" s="37">
        <f t="shared" si="10"/>
        <v>7.6499999999999999E-2</v>
      </c>
      <c r="AD46" s="37">
        <f t="shared" si="11"/>
        <v>0.32200000000000001</v>
      </c>
      <c r="AE46" s="37">
        <f t="shared" si="12"/>
        <v>2.6599999999999999E-2</v>
      </c>
      <c r="AG46" s="38">
        <f t="shared" si="13"/>
        <v>0.20269999999999999</v>
      </c>
      <c r="AH46" s="38">
        <f t="shared" si="14"/>
        <v>0.19570000000000001</v>
      </c>
      <c r="AI46" s="38">
        <f t="shared" si="15"/>
        <v>0.14779999999999999</v>
      </c>
      <c r="AJ46" s="38">
        <f t="shared" si="16"/>
        <v>0.45860000000000001</v>
      </c>
      <c r="AK46" s="38">
        <f t="shared" si="17"/>
        <v>0.16450000000000001</v>
      </c>
      <c r="AM46" s="38">
        <f t="shared" si="18"/>
        <v>0.29210000000000003</v>
      </c>
      <c r="AN46" s="38">
        <f t="shared" si="19"/>
        <v>0.15620000000000001</v>
      </c>
      <c r="AO46" s="38">
        <f t="shared" si="20"/>
        <v>0.23019999999999999</v>
      </c>
      <c r="AP46" s="38">
        <f t="shared" si="21"/>
        <v>0.3085</v>
      </c>
      <c r="AQ46" s="38">
        <f t="shared" si="22"/>
        <v>0.47849999999999998</v>
      </c>
      <c r="AR46" s="38"/>
      <c r="AS46" s="38">
        <f t="shared" si="23"/>
        <v>0.31780000000000003</v>
      </c>
      <c r="AT46" s="38">
        <f t="shared" si="24"/>
        <v>9.2100000000000001E-2</v>
      </c>
      <c r="AU46" s="38">
        <f t="shared" si="25"/>
        <v>0.2261</v>
      </c>
      <c r="AV46" s="38">
        <f t="shared" si="26"/>
        <v>0.46800000000000003</v>
      </c>
      <c r="AW46" s="38">
        <f t="shared" si="27"/>
        <v>0.68269999999999997</v>
      </c>
    </row>
    <row r="47" spans="2:49" ht="15.75" x14ac:dyDescent="0.25">
      <c r="B47">
        <v>0.21</v>
      </c>
      <c r="C47">
        <v>0.78</v>
      </c>
      <c r="D47">
        <v>0.42</v>
      </c>
      <c r="E47">
        <v>0.32</v>
      </c>
      <c r="F47">
        <v>0.84</v>
      </c>
      <c r="G47" t="s">
        <v>20</v>
      </c>
      <c r="H47">
        <f t="shared" si="0"/>
        <v>0.71089999999999998</v>
      </c>
      <c r="I47">
        <f t="shared" si="1"/>
        <v>0.53800000000000003</v>
      </c>
      <c r="J47">
        <f t="shared" si="2"/>
        <v>0.25190000000000001</v>
      </c>
      <c r="K47">
        <f t="shared" si="3"/>
        <v>6.2E-2</v>
      </c>
      <c r="L47" s="47">
        <f t="shared" si="4"/>
        <v>6.2E-2</v>
      </c>
      <c r="M47" t="str">
        <f t="shared" si="5"/>
        <v>High</v>
      </c>
      <c r="N47">
        <f t="shared" si="6"/>
        <v>1</v>
      </c>
      <c r="O47">
        <f>'Test_IF-có_validate'!O47</f>
        <v>0.23330000000000001</v>
      </c>
      <c r="P47">
        <f>'Test_IF-có_validate'!P47</f>
        <v>0.86670000000000003</v>
      </c>
      <c r="Q47">
        <f>'Test_IF-có_validate'!Q47</f>
        <v>0.4556</v>
      </c>
      <c r="R47">
        <f>'Test_IF-có_validate'!R47</f>
        <v>0.32319999999999999</v>
      </c>
      <c r="S47">
        <f>'Test_IF-có_validate'!S47</f>
        <v>0.84689999999999999</v>
      </c>
      <c r="U47" s="37">
        <f t="shared" si="7"/>
        <v>0.62170000000000003</v>
      </c>
      <c r="V47" s="37">
        <f t="shared" si="7"/>
        <v>7.1400000000000005E-2</v>
      </c>
      <c r="W47" s="37">
        <f t="shared" si="7"/>
        <v>0.374</v>
      </c>
      <c r="X47" s="37">
        <f t="shared" si="7"/>
        <v>0.51149999999999995</v>
      </c>
      <c r="Y47" s="37">
        <f t="shared" si="7"/>
        <v>8.2900000000000001E-2</v>
      </c>
      <c r="AA47" s="37">
        <f t="shared" si="8"/>
        <v>0.11849999999999999</v>
      </c>
      <c r="AB47" s="37">
        <f t="shared" si="9"/>
        <v>0.60860000000000003</v>
      </c>
      <c r="AC47" s="37">
        <f t="shared" si="10"/>
        <v>5.96E-2</v>
      </c>
      <c r="AD47" s="37">
        <f t="shared" si="11"/>
        <v>4.1599999999999998E-2</v>
      </c>
      <c r="AE47" s="37">
        <f t="shared" si="12"/>
        <v>0.76429999999999998</v>
      </c>
      <c r="AG47" s="38">
        <f t="shared" si="13"/>
        <v>0.13600000000000001</v>
      </c>
      <c r="AH47" s="38">
        <f t="shared" si="14"/>
        <v>0.44140000000000001</v>
      </c>
      <c r="AI47" s="38">
        <f t="shared" si="15"/>
        <v>1.18E-2</v>
      </c>
      <c r="AJ47" s="38">
        <f t="shared" si="16"/>
        <v>0.1794</v>
      </c>
      <c r="AK47" s="38">
        <f t="shared" si="17"/>
        <v>0.57809999999999995</v>
      </c>
      <c r="AM47" s="38">
        <f t="shared" si="18"/>
        <v>0.22559999999999999</v>
      </c>
      <c r="AN47" s="38">
        <f t="shared" si="19"/>
        <v>0.40229999999999999</v>
      </c>
      <c r="AO47" s="38">
        <f t="shared" si="20"/>
        <v>9.4299999999999995E-2</v>
      </c>
      <c r="AP47" s="38">
        <f t="shared" si="21"/>
        <v>2.7900000000000001E-2</v>
      </c>
      <c r="AQ47" s="38">
        <f t="shared" si="22"/>
        <v>0.26550000000000001</v>
      </c>
      <c r="AR47" s="38"/>
      <c r="AS47" s="38">
        <f t="shared" si="23"/>
        <v>0.25130000000000002</v>
      </c>
      <c r="AT47" s="38">
        <f t="shared" si="24"/>
        <v>0.33860000000000001</v>
      </c>
      <c r="AU47" s="38">
        <f t="shared" si="25"/>
        <v>9.0200000000000002E-2</v>
      </c>
      <c r="AV47" s="38">
        <f t="shared" si="26"/>
        <v>0.18890000000000001</v>
      </c>
      <c r="AW47" s="38">
        <f t="shared" si="27"/>
        <v>5.74E-2</v>
      </c>
    </row>
    <row r="48" spans="2:49" ht="15.75" x14ac:dyDescent="0.25">
      <c r="B48">
        <v>0.08</v>
      </c>
      <c r="C48">
        <v>0.56000000000000005</v>
      </c>
      <c r="D48">
        <v>0.33</v>
      </c>
      <c r="E48">
        <v>0.4</v>
      </c>
      <c r="F48">
        <v>0.1</v>
      </c>
      <c r="G48" t="s">
        <v>23</v>
      </c>
      <c r="H48">
        <f t="shared" si="0"/>
        <v>1.5599999999999999E-2</v>
      </c>
      <c r="I48">
        <f t="shared" si="1"/>
        <v>0.17330000000000001</v>
      </c>
      <c r="J48">
        <f t="shared" si="2"/>
        <v>0.46729999999999999</v>
      </c>
      <c r="K48">
        <f t="shared" si="3"/>
        <v>0.65600000000000003</v>
      </c>
      <c r="L48" s="47">
        <f t="shared" si="4"/>
        <v>1.5599999999999999E-2</v>
      </c>
      <c r="M48" t="str">
        <f t="shared" si="5"/>
        <v>Very Low</v>
      </c>
      <c r="N48">
        <f t="shared" si="6"/>
        <v>1</v>
      </c>
      <c r="O48">
        <f>'Test_IF-có_validate'!O48</f>
        <v>8.8900000000000007E-2</v>
      </c>
      <c r="P48">
        <f>'Test_IF-có_validate'!P48</f>
        <v>0.62219999999999998</v>
      </c>
      <c r="Q48">
        <f>'Test_IF-có_validate'!Q48</f>
        <v>0.35560000000000003</v>
      </c>
      <c r="R48">
        <f>'Test_IF-có_validate'!R48</f>
        <v>0.40400000000000003</v>
      </c>
      <c r="S48">
        <f>'Test_IF-có_validate'!S48</f>
        <v>9.1800000000000007E-2</v>
      </c>
      <c r="U48" s="37">
        <f t="shared" si="7"/>
        <v>0.8367</v>
      </c>
      <c r="V48" s="37">
        <f t="shared" si="7"/>
        <v>0.2329</v>
      </c>
      <c r="W48" s="37">
        <f t="shared" si="7"/>
        <v>0.47539999999999999</v>
      </c>
      <c r="X48" s="37">
        <f t="shared" si="7"/>
        <v>0.42449999999999999</v>
      </c>
      <c r="Y48" s="37">
        <f t="shared" si="7"/>
        <v>0.83179999999999998</v>
      </c>
      <c r="AA48" s="37">
        <f t="shared" si="8"/>
        <v>0.30130000000000001</v>
      </c>
      <c r="AB48" s="37">
        <f t="shared" si="9"/>
        <v>0.40429999999999999</v>
      </c>
      <c r="AC48" s="37">
        <f t="shared" si="10"/>
        <v>4.1200000000000001E-2</v>
      </c>
      <c r="AD48" s="37">
        <f t="shared" si="11"/>
        <v>4.24E-2</v>
      </c>
      <c r="AE48" s="37">
        <f t="shared" si="12"/>
        <v>1.26E-2</v>
      </c>
      <c r="AG48" s="38">
        <f t="shared" si="13"/>
        <v>0.31869999999999998</v>
      </c>
      <c r="AH48" s="38">
        <f t="shared" si="14"/>
        <v>0.2354</v>
      </c>
      <c r="AI48" s="38">
        <f t="shared" si="15"/>
        <v>0.1125</v>
      </c>
      <c r="AJ48" s="38">
        <f t="shared" si="16"/>
        <v>9.5500000000000002E-2</v>
      </c>
      <c r="AK48" s="38">
        <f t="shared" si="17"/>
        <v>0.1784</v>
      </c>
      <c r="AM48" s="38">
        <f t="shared" si="18"/>
        <v>0.4078</v>
      </c>
      <c r="AN48" s="38">
        <f t="shared" si="19"/>
        <v>0.19600000000000001</v>
      </c>
      <c r="AO48" s="38">
        <f t="shared" si="20"/>
        <v>0.19489999999999999</v>
      </c>
      <c r="AP48" s="38">
        <f t="shared" si="21"/>
        <v>5.6000000000000001E-2</v>
      </c>
      <c r="AQ48" s="38">
        <f t="shared" si="22"/>
        <v>0.49230000000000002</v>
      </c>
      <c r="AR48" s="38"/>
      <c r="AS48" s="38">
        <f t="shared" si="23"/>
        <v>0.43340000000000001</v>
      </c>
      <c r="AT48" s="38">
        <f t="shared" si="24"/>
        <v>0.13189999999999999</v>
      </c>
      <c r="AU48" s="38">
        <f t="shared" si="25"/>
        <v>0.1908</v>
      </c>
      <c r="AV48" s="38">
        <f t="shared" si="26"/>
        <v>0.105</v>
      </c>
      <c r="AW48" s="38">
        <f t="shared" si="27"/>
        <v>0.69630000000000003</v>
      </c>
    </row>
    <row r="49" spans="2:49" ht="15.75" x14ac:dyDescent="0.25">
      <c r="B49">
        <v>0.14000000000000001</v>
      </c>
      <c r="C49">
        <v>0.61</v>
      </c>
      <c r="D49">
        <v>0.39</v>
      </c>
      <c r="E49">
        <v>0.56000000000000005</v>
      </c>
      <c r="F49">
        <v>0.56000000000000005</v>
      </c>
      <c r="G49" t="s">
        <v>24</v>
      </c>
      <c r="H49">
        <f t="shared" si="0"/>
        <v>0.48930000000000001</v>
      </c>
      <c r="I49">
        <f t="shared" si="1"/>
        <v>0.31340000000000001</v>
      </c>
      <c r="J49">
        <f t="shared" si="2"/>
        <v>2.9499999999999998E-2</v>
      </c>
      <c r="K49">
        <f t="shared" si="3"/>
        <v>0.1825</v>
      </c>
      <c r="L49" s="47">
        <f t="shared" si="4"/>
        <v>2.9499999999999998E-2</v>
      </c>
      <c r="M49" t="str">
        <f t="shared" si="5"/>
        <v>Middle</v>
      </c>
      <c r="N49">
        <f t="shared" si="6"/>
        <v>1</v>
      </c>
      <c r="O49">
        <f>'Test_IF-có_validate'!O49</f>
        <v>0.15559999999999999</v>
      </c>
      <c r="P49">
        <f>'Test_IF-có_validate'!P49</f>
        <v>0.67779999999999996</v>
      </c>
      <c r="Q49">
        <f>'Test_IF-có_validate'!Q49</f>
        <v>0.42220000000000002</v>
      </c>
      <c r="R49">
        <f>'Test_IF-có_validate'!R49</f>
        <v>0.56569999999999998</v>
      </c>
      <c r="S49">
        <f>'Test_IF-có_validate'!S49</f>
        <v>0.56120000000000003</v>
      </c>
      <c r="U49" s="37">
        <f t="shared" si="7"/>
        <v>0.73070000000000002</v>
      </c>
      <c r="V49" s="37">
        <f t="shared" si="7"/>
        <v>0.192</v>
      </c>
      <c r="W49" s="37">
        <f t="shared" si="7"/>
        <v>0.40629999999999999</v>
      </c>
      <c r="X49" s="37">
        <f t="shared" si="7"/>
        <v>0.27739999999999998</v>
      </c>
      <c r="Y49" s="37">
        <f t="shared" si="7"/>
        <v>0.28110000000000002</v>
      </c>
      <c r="AA49" s="37">
        <f t="shared" si="8"/>
        <v>0.21299999999999999</v>
      </c>
      <c r="AB49" s="37">
        <f t="shared" si="9"/>
        <v>0.4526</v>
      </c>
      <c r="AC49" s="37">
        <f t="shared" si="10"/>
        <v>2.6700000000000002E-2</v>
      </c>
      <c r="AD49" s="37">
        <f t="shared" si="11"/>
        <v>0.19689999999999999</v>
      </c>
      <c r="AE49" s="37">
        <f t="shared" si="12"/>
        <v>0.52410000000000001</v>
      </c>
      <c r="AG49" s="38">
        <f t="shared" si="13"/>
        <v>0.23050000000000001</v>
      </c>
      <c r="AH49" s="38">
        <f t="shared" si="14"/>
        <v>0.28399999999999997</v>
      </c>
      <c r="AI49" s="38">
        <f t="shared" si="15"/>
        <v>4.4699999999999997E-2</v>
      </c>
      <c r="AJ49" s="38">
        <f t="shared" si="16"/>
        <v>5.91E-2</v>
      </c>
      <c r="AK49" s="38">
        <f t="shared" si="17"/>
        <v>0.33500000000000002</v>
      </c>
      <c r="AM49" s="38">
        <f t="shared" si="18"/>
        <v>0.31990000000000002</v>
      </c>
      <c r="AN49" s="38">
        <f t="shared" si="19"/>
        <v>0.2447</v>
      </c>
      <c r="AO49" s="38">
        <f t="shared" si="20"/>
        <v>0.12720000000000001</v>
      </c>
      <c r="AP49" s="38">
        <f t="shared" si="21"/>
        <v>0.21049999999999999</v>
      </c>
      <c r="AQ49" s="38">
        <f t="shared" si="22"/>
        <v>1.9699999999999999E-2</v>
      </c>
      <c r="AR49" s="38"/>
      <c r="AS49" s="38">
        <f t="shared" si="23"/>
        <v>0.34549999999999997</v>
      </c>
      <c r="AT49" s="38">
        <f t="shared" si="24"/>
        <v>0.1807</v>
      </c>
      <c r="AU49" s="38">
        <f t="shared" si="25"/>
        <v>0.123</v>
      </c>
      <c r="AV49" s="38">
        <f t="shared" si="26"/>
        <v>4.9599999999999998E-2</v>
      </c>
      <c r="AW49" s="38">
        <f t="shared" si="27"/>
        <v>0.18859999999999999</v>
      </c>
    </row>
    <row r="50" spans="2:49" ht="15.75" x14ac:dyDescent="0.25">
      <c r="B50">
        <v>0.18</v>
      </c>
      <c r="C50">
        <v>0.7</v>
      </c>
      <c r="D50">
        <v>0.41</v>
      </c>
      <c r="E50">
        <v>0.67</v>
      </c>
      <c r="F50">
        <v>0.33</v>
      </c>
      <c r="G50" t="s">
        <v>24</v>
      </c>
      <c r="H50">
        <f t="shared" si="0"/>
        <v>0.28129999999999999</v>
      </c>
      <c r="I50">
        <f t="shared" si="1"/>
        <v>0.1013</v>
      </c>
      <c r="J50">
        <f t="shared" si="2"/>
        <v>0.20660000000000001</v>
      </c>
      <c r="K50">
        <f t="shared" si="3"/>
        <v>0.39500000000000002</v>
      </c>
      <c r="L50" s="47">
        <f t="shared" si="4"/>
        <v>0.1013</v>
      </c>
      <c r="M50" t="str">
        <f t="shared" si="5"/>
        <v>Low</v>
      </c>
      <c r="N50">
        <f t="shared" si="6"/>
        <v>0</v>
      </c>
      <c r="O50">
        <f>'Test_IF-có_validate'!O50</f>
        <v>0.2</v>
      </c>
      <c r="P50">
        <f>'Test_IF-có_validate'!P50</f>
        <v>0.77780000000000005</v>
      </c>
      <c r="Q50">
        <f>'Test_IF-có_validate'!Q50</f>
        <v>0.44440000000000002</v>
      </c>
      <c r="R50">
        <f>'Test_IF-có_validate'!R50</f>
        <v>0.67679999999999996</v>
      </c>
      <c r="S50">
        <f>'Test_IF-có_validate'!S50</f>
        <v>0.32650000000000001</v>
      </c>
      <c r="U50" s="37">
        <f t="shared" si="7"/>
        <v>0.66669999999999996</v>
      </c>
      <c r="V50" s="37">
        <f t="shared" si="7"/>
        <v>0.125</v>
      </c>
      <c r="W50" s="37">
        <f t="shared" si="7"/>
        <v>0.38469999999999999</v>
      </c>
      <c r="X50" s="37">
        <f t="shared" si="7"/>
        <v>0.19270000000000001</v>
      </c>
      <c r="Y50" s="37">
        <f t="shared" si="7"/>
        <v>0.50770000000000004</v>
      </c>
      <c r="AA50" s="37">
        <f t="shared" si="8"/>
        <v>0.158</v>
      </c>
      <c r="AB50" s="37">
        <f t="shared" si="9"/>
        <v>0.53649999999999998</v>
      </c>
      <c r="AC50" s="37">
        <f t="shared" si="10"/>
        <v>4.8599999999999997E-2</v>
      </c>
      <c r="AD50" s="37">
        <f t="shared" si="11"/>
        <v>0.29530000000000001</v>
      </c>
      <c r="AE50" s="37">
        <f t="shared" si="12"/>
        <v>0.29549999999999998</v>
      </c>
      <c r="AG50" s="38">
        <f t="shared" si="13"/>
        <v>0.17549999999999999</v>
      </c>
      <c r="AH50" s="38">
        <f t="shared" si="14"/>
        <v>0.36859999999999998</v>
      </c>
      <c r="AI50" s="38">
        <f t="shared" si="15"/>
        <v>2.2800000000000001E-2</v>
      </c>
      <c r="AJ50" s="38">
        <f t="shared" si="16"/>
        <v>0.15790000000000001</v>
      </c>
      <c r="AK50" s="38">
        <f t="shared" si="17"/>
        <v>0.1048</v>
      </c>
      <c r="AM50" s="38">
        <f t="shared" si="18"/>
        <v>0.2651</v>
      </c>
      <c r="AN50" s="38">
        <f t="shared" si="19"/>
        <v>0.32940000000000003</v>
      </c>
      <c r="AO50" s="38">
        <f t="shared" si="20"/>
        <v>0.1053</v>
      </c>
      <c r="AP50" s="38">
        <f t="shared" si="21"/>
        <v>0.30890000000000001</v>
      </c>
      <c r="AQ50" s="38">
        <f t="shared" si="22"/>
        <v>0.21110000000000001</v>
      </c>
      <c r="AR50" s="38"/>
      <c r="AS50" s="38">
        <f t="shared" si="23"/>
        <v>0.2908</v>
      </c>
      <c r="AT50" s="38">
        <f t="shared" si="24"/>
        <v>0.2656</v>
      </c>
      <c r="AU50" s="38">
        <f t="shared" si="25"/>
        <v>0.1012</v>
      </c>
      <c r="AV50" s="38">
        <f t="shared" si="26"/>
        <v>0.1484</v>
      </c>
      <c r="AW50" s="38">
        <f t="shared" si="27"/>
        <v>0.41830000000000001</v>
      </c>
    </row>
    <row r="51" spans="2:49" ht="15.75" x14ac:dyDescent="0.25">
      <c r="B51">
        <v>0.22</v>
      </c>
      <c r="C51">
        <v>0.8</v>
      </c>
      <c r="D51">
        <v>0.44</v>
      </c>
      <c r="E51">
        <v>0.78</v>
      </c>
      <c r="F51">
        <v>0.88</v>
      </c>
      <c r="G51" t="s">
        <v>20</v>
      </c>
      <c r="H51">
        <f t="shared" si="0"/>
        <v>0.74729999999999996</v>
      </c>
      <c r="I51">
        <f t="shared" si="1"/>
        <v>0.56920000000000004</v>
      </c>
      <c r="J51">
        <f t="shared" si="2"/>
        <v>0.28710000000000002</v>
      </c>
      <c r="K51">
        <f t="shared" si="3"/>
        <v>9.2299999999999993E-2</v>
      </c>
      <c r="L51" s="47">
        <f t="shared" si="4"/>
        <v>9.2299999999999993E-2</v>
      </c>
      <c r="M51" t="str">
        <f t="shared" si="5"/>
        <v>High</v>
      </c>
      <c r="N51">
        <f t="shared" si="6"/>
        <v>1</v>
      </c>
      <c r="O51">
        <f>'Test_IF-có_validate'!O51</f>
        <v>0.24440000000000001</v>
      </c>
      <c r="P51">
        <f>'Test_IF-có_validate'!P51</f>
        <v>0.88890000000000002</v>
      </c>
      <c r="Q51">
        <f>'Test_IF-có_validate'!Q51</f>
        <v>0.4778</v>
      </c>
      <c r="R51">
        <f>'Test_IF-có_validate'!R51</f>
        <v>0.78790000000000004</v>
      </c>
      <c r="S51">
        <f>'Test_IF-có_validate'!S51</f>
        <v>0.88780000000000003</v>
      </c>
      <c r="U51" s="37">
        <f t="shared" si="7"/>
        <v>0.60719999999999996</v>
      </c>
      <c r="V51" s="37">
        <f t="shared" si="7"/>
        <v>5.8799999999999998E-2</v>
      </c>
      <c r="W51" s="37">
        <f t="shared" si="7"/>
        <v>0.35339999999999999</v>
      </c>
      <c r="X51" s="37">
        <f t="shared" si="7"/>
        <v>0.1186</v>
      </c>
      <c r="Y51" s="37">
        <f t="shared" si="7"/>
        <v>5.9400000000000001E-2</v>
      </c>
      <c r="AA51" s="37">
        <f t="shared" si="8"/>
        <v>0.1056</v>
      </c>
      <c r="AB51" s="37">
        <f t="shared" si="9"/>
        <v>0.62629999999999997</v>
      </c>
      <c r="AC51" s="37">
        <f t="shared" si="10"/>
        <v>8.1000000000000003E-2</v>
      </c>
      <c r="AD51" s="37">
        <f t="shared" si="11"/>
        <v>0.3891</v>
      </c>
      <c r="AE51" s="37">
        <f t="shared" si="12"/>
        <v>0.79649999999999999</v>
      </c>
      <c r="AG51" s="38">
        <f t="shared" si="13"/>
        <v>0.1231</v>
      </c>
      <c r="AH51" s="38">
        <f t="shared" si="14"/>
        <v>0.45929999999999999</v>
      </c>
      <c r="AI51" s="38">
        <f t="shared" si="15"/>
        <v>9.5999999999999992E-3</v>
      </c>
      <c r="AJ51" s="38">
        <f t="shared" si="16"/>
        <v>0.25209999999999999</v>
      </c>
      <c r="AK51" s="38">
        <f t="shared" si="17"/>
        <v>0.61080000000000001</v>
      </c>
      <c r="AM51" s="38">
        <f t="shared" si="18"/>
        <v>0.2127</v>
      </c>
      <c r="AN51" s="38">
        <f t="shared" si="19"/>
        <v>0.42020000000000002</v>
      </c>
      <c r="AO51" s="38">
        <f t="shared" si="20"/>
        <v>7.2900000000000006E-2</v>
      </c>
      <c r="AP51" s="38">
        <f t="shared" si="21"/>
        <v>0.4027</v>
      </c>
      <c r="AQ51" s="38">
        <f t="shared" si="22"/>
        <v>0.29870000000000002</v>
      </c>
      <c r="AR51" s="38"/>
      <c r="AS51" s="38">
        <f t="shared" si="23"/>
        <v>0.23849999999999999</v>
      </c>
      <c r="AT51" s="38">
        <f t="shared" si="24"/>
        <v>0.35659999999999997</v>
      </c>
      <c r="AU51" s="38">
        <f t="shared" si="25"/>
        <v>6.88E-2</v>
      </c>
      <c r="AV51" s="38">
        <f t="shared" si="26"/>
        <v>0.24260000000000001</v>
      </c>
      <c r="AW51" s="38">
        <f t="shared" si="27"/>
        <v>9.0700000000000003E-2</v>
      </c>
    </row>
    <row r="52" spans="2:49" ht="15.75" x14ac:dyDescent="0.25">
      <c r="B52">
        <v>0.1</v>
      </c>
      <c r="C52">
        <v>0.6</v>
      </c>
      <c r="D52">
        <v>0.51</v>
      </c>
      <c r="E52">
        <v>0.1</v>
      </c>
      <c r="F52">
        <v>0.01</v>
      </c>
      <c r="G52" t="s">
        <v>23</v>
      </c>
      <c r="H52">
        <f t="shared" si="0"/>
        <v>0.1283</v>
      </c>
      <c r="I52">
        <f t="shared" si="1"/>
        <v>0.30180000000000001</v>
      </c>
      <c r="J52">
        <f t="shared" si="2"/>
        <v>0.58260000000000001</v>
      </c>
      <c r="K52">
        <f t="shared" si="3"/>
        <v>0.77159999999999995</v>
      </c>
      <c r="L52" s="47">
        <f t="shared" si="4"/>
        <v>0.1283</v>
      </c>
      <c r="M52" t="str">
        <f t="shared" si="5"/>
        <v>Very Low</v>
      </c>
      <c r="N52">
        <f t="shared" si="6"/>
        <v>1</v>
      </c>
      <c r="O52">
        <f>'Test_IF-có_validate'!O52</f>
        <v>0.1111</v>
      </c>
      <c r="P52">
        <f>'Test_IF-có_validate'!P52</f>
        <v>0.66669999999999996</v>
      </c>
      <c r="Q52">
        <f>'Test_IF-có_validate'!Q52</f>
        <v>0.55559999999999998</v>
      </c>
      <c r="R52">
        <f>'Test_IF-có_validate'!R52</f>
        <v>0.10100000000000001</v>
      </c>
      <c r="S52">
        <f>'Test_IF-có_validate'!S52</f>
        <v>0</v>
      </c>
      <c r="U52" s="37">
        <f t="shared" si="7"/>
        <v>0.8</v>
      </c>
      <c r="V52" s="37">
        <f t="shared" si="7"/>
        <v>0.2</v>
      </c>
      <c r="W52" s="37">
        <f t="shared" si="7"/>
        <v>0.28570000000000001</v>
      </c>
      <c r="X52" s="37">
        <f t="shared" si="7"/>
        <v>0.8165</v>
      </c>
      <c r="Y52" s="37">
        <f t="shared" si="7"/>
        <v>1</v>
      </c>
      <c r="AA52" s="37">
        <f t="shared" si="8"/>
        <v>0.27110000000000001</v>
      </c>
      <c r="AB52" s="37">
        <f t="shared" si="9"/>
        <v>0.443</v>
      </c>
      <c r="AC52" s="37">
        <f t="shared" si="10"/>
        <v>0.15379999999999999</v>
      </c>
      <c r="AD52" s="37">
        <f t="shared" si="11"/>
        <v>0.30819999999999997</v>
      </c>
      <c r="AE52" s="37">
        <f t="shared" si="12"/>
        <v>0.1229</v>
      </c>
      <c r="AG52" s="38">
        <f t="shared" si="13"/>
        <v>0.28849999999999998</v>
      </c>
      <c r="AH52" s="38">
        <f t="shared" si="14"/>
        <v>0.27439999999999998</v>
      </c>
      <c r="AI52" s="38">
        <f t="shared" si="15"/>
        <v>8.2500000000000004E-2</v>
      </c>
      <c r="AJ52" s="38">
        <f t="shared" si="16"/>
        <v>0.44490000000000002</v>
      </c>
      <c r="AK52" s="38">
        <f t="shared" si="17"/>
        <v>0.31359999999999999</v>
      </c>
      <c r="AM52" s="38">
        <f t="shared" si="18"/>
        <v>0.37769999999999998</v>
      </c>
      <c r="AN52" s="38">
        <f t="shared" si="19"/>
        <v>0.23499999999999999</v>
      </c>
      <c r="AO52" s="38">
        <f t="shared" si="20"/>
        <v>0</v>
      </c>
      <c r="AP52" s="38">
        <f t="shared" si="21"/>
        <v>0.29470000000000002</v>
      </c>
      <c r="AQ52" s="38">
        <f t="shared" si="22"/>
        <v>0.62570000000000003</v>
      </c>
      <c r="AR52" s="38"/>
      <c r="AS52" s="38">
        <f t="shared" si="23"/>
        <v>0.40329999999999999</v>
      </c>
      <c r="AT52" s="38">
        <f t="shared" si="24"/>
        <v>0.17100000000000001</v>
      </c>
      <c r="AU52" s="38">
        <f t="shared" si="25"/>
        <v>4.1000000000000003E-3</v>
      </c>
      <c r="AV52" s="38">
        <f t="shared" si="26"/>
        <v>0.45429999999999998</v>
      </c>
      <c r="AW52" s="38">
        <f t="shared" si="27"/>
        <v>0.82769999999999999</v>
      </c>
    </row>
    <row r="53" spans="2:49" ht="15.75" x14ac:dyDescent="0.25">
      <c r="B53">
        <v>0.15</v>
      </c>
      <c r="C53">
        <v>0.67</v>
      </c>
      <c r="D53">
        <v>0.56000000000000005</v>
      </c>
      <c r="E53">
        <v>7.0000000000000007E-2</v>
      </c>
      <c r="F53">
        <v>0.66</v>
      </c>
      <c r="G53" t="s">
        <v>24</v>
      </c>
      <c r="H53">
        <f t="shared" si="0"/>
        <v>0.58479999999999999</v>
      </c>
      <c r="I53">
        <f t="shared" si="1"/>
        <v>0.4088</v>
      </c>
      <c r="J53">
        <f t="shared" si="2"/>
        <v>0.1111</v>
      </c>
      <c r="K53">
        <f t="shared" si="3"/>
        <v>0.10150000000000001</v>
      </c>
      <c r="L53" s="47">
        <f t="shared" si="4"/>
        <v>0.10150000000000001</v>
      </c>
      <c r="M53" t="str">
        <f t="shared" si="5"/>
        <v>High</v>
      </c>
      <c r="N53">
        <f t="shared" si="6"/>
        <v>0</v>
      </c>
      <c r="O53">
        <f>'Test_IF-có_validate'!O53</f>
        <v>0.16669999999999999</v>
      </c>
      <c r="P53">
        <f>'Test_IF-có_validate'!P53</f>
        <v>0.74439999999999995</v>
      </c>
      <c r="Q53">
        <f>'Test_IF-có_validate'!Q53</f>
        <v>0.61109999999999998</v>
      </c>
      <c r="R53">
        <f>'Test_IF-có_validate'!R53</f>
        <v>7.0699999999999999E-2</v>
      </c>
      <c r="S53">
        <f>'Test_IF-có_validate'!S53</f>
        <v>0.6633</v>
      </c>
      <c r="U53" s="37">
        <f t="shared" si="7"/>
        <v>0.71419999999999995</v>
      </c>
      <c r="V53" s="37">
        <f t="shared" si="7"/>
        <v>0.14649999999999999</v>
      </c>
      <c r="W53" s="37">
        <f t="shared" si="7"/>
        <v>0.2414</v>
      </c>
      <c r="X53" s="37">
        <f t="shared" si="7"/>
        <v>0.8679</v>
      </c>
      <c r="Y53" s="37">
        <f t="shared" si="7"/>
        <v>0.2024</v>
      </c>
      <c r="AA53" s="37">
        <f t="shared" si="8"/>
        <v>0.19900000000000001</v>
      </c>
      <c r="AB53" s="37">
        <f t="shared" si="9"/>
        <v>0.50880000000000003</v>
      </c>
      <c r="AC53" s="37">
        <f t="shared" si="10"/>
        <v>0.2039</v>
      </c>
      <c r="AD53" s="37">
        <f t="shared" si="11"/>
        <v>0.35020000000000001</v>
      </c>
      <c r="AE53" s="37">
        <f t="shared" si="12"/>
        <v>0.61350000000000005</v>
      </c>
      <c r="AG53" s="38">
        <f t="shared" si="13"/>
        <v>0.21640000000000001</v>
      </c>
      <c r="AH53" s="38">
        <f t="shared" si="14"/>
        <v>0.3407</v>
      </c>
      <c r="AI53" s="38">
        <f t="shared" si="15"/>
        <v>0.13270000000000001</v>
      </c>
      <c r="AJ53" s="38">
        <f t="shared" si="16"/>
        <v>0.48659999999999998</v>
      </c>
      <c r="AK53" s="38">
        <f t="shared" si="17"/>
        <v>0.4254</v>
      </c>
      <c r="AM53" s="38">
        <f t="shared" si="18"/>
        <v>0.30590000000000001</v>
      </c>
      <c r="AN53" s="38">
        <f t="shared" si="19"/>
        <v>0.30149999999999999</v>
      </c>
      <c r="AO53" s="38">
        <f t="shared" si="20"/>
        <v>5.0200000000000002E-2</v>
      </c>
      <c r="AP53" s="38">
        <f t="shared" si="21"/>
        <v>0.33660000000000001</v>
      </c>
      <c r="AQ53" s="38">
        <f t="shared" si="22"/>
        <v>0.1108</v>
      </c>
      <c r="AR53" s="38"/>
      <c r="AS53" s="38">
        <f t="shared" si="23"/>
        <v>0.33160000000000001</v>
      </c>
      <c r="AT53" s="38">
        <f t="shared" si="24"/>
        <v>0.23760000000000001</v>
      </c>
      <c r="AU53" s="38">
        <f t="shared" si="25"/>
        <v>5.4300000000000001E-2</v>
      </c>
      <c r="AV53" s="38">
        <f t="shared" si="26"/>
        <v>0.496</v>
      </c>
      <c r="AW53" s="38">
        <f t="shared" si="27"/>
        <v>9.7600000000000006E-2</v>
      </c>
    </row>
    <row r="54" spans="2:49" ht="15.75" x14ac:dyDescent="0.25">
      <c r="B54">
        <v>0</v>
      </c>
      <c r="C54">
        <v>0.62</v>
      </c>
      <c r="D54">
        <v>0.52</v>
      </c>
      <c r="E54">
        <v>0.26</v>
      </c>
      <c r="F54">
        <v>7.0000000000000007E-2</v>
      </c>
      <c r="G54" t="s">
        <v>23</v>
      </c>
      <c r="H54">
        <f t="shared" si="0"/>
        <v>4.0599999999999997E-2</v>
      </c>
      <c r="I54">
        <f t="shared" si="1"/>
        <v>0.21440000000000001</v>
      </c>
      <c r="J54">
        <f t="shared" si="2"/>
        <v>0.49630000000000002</v>
      </c>
      <c r="K54">
        <f t="shared" si="3"/>
        <v>0.68669999999999998</v>
      </c>
      <c r="L54" s="47">
        <f t="shared" si="4"/>
        <v>4.0599999999999997E-2</v>
      </c>
      <c r="M54" t="str">
        <f t="shared" si="5"/>
        <v>Very Low</v>
      </c>
      <c r="N54">
        <f t="shared" si="6"/>
        <v>1</v>
      </c>
      <c r="O54">
        <f>'Test_IF-có_validate'!O54</f>
        <v>0</v>
      </c>
      <c r="P54">
        <f>'Test_IF-có_validate'!P54</f>
        <v>0.68889999999999996</v>
      </c>
      <c r="Q54">
        <f>'Test_IF-có_validate'!Q54</f>
        <v>0.56669999999999998</v>
      </c>
      <c r="R54">
        <f>'Test_IF-có_validate'!R54</f>
        <v>0.2626</v>
      </c>
      <c r="S54">
        <f>'Test_IF-có_validate'!S54</f>
        <v>6.1199999999999997E-2</v>
      </c>
      <c r="U54" s="37">
        <f t="shared" si="7"/>
        <v>1</v>
      </c>
      <c r="V54" s="37">
        <f t="shared" si="7"/>
        <v>0.1842</v>
      </c>
      <c r="W54" s="37">
        <f t="shared" si="7"/>
        <v>0.27660000000000001</v>
      </c>
      <c r="X54" s="37">
        <f t="shared" si="7"/>
        <v>0.58399999999999996</v>
      </c>
      <c r="Y54" s="37">
        <f t="shared" si="7"/>
        <v>0.88470000000000004</v>
      </c>
      <c r="AA54" s="37">
        <f t="shared" si="8"/>
        <v>0.43190000000000001</v>
      </c>
      <c r="AB54" s="37">
        <f t="shared" si="9"/>
        <v>0.46210000000000001</v>
      </c>
      <c r="AC54" s="37">
        <f t="shared" si="10"/>
        <v>0.16400000000000001</v>
      </c>
      <c r="AD54" s="37">
        <f t="shared" si="11"/>
        <v>0.1084</v>
      </c>
      <c r="AE54" s="37">
        <f t="shared" si="12"/>
        <v>3.0599999999999999E-2</v>
      </c>
      <c r="AG54" s="38">
        <f t="shared" si="13"/>
        <v>0.44929999999999998</v>
      </c>
      <c r="AH54" s="38">
        <f t="shared" si="14"/>
        <v>0.29360000000000003</v>
      </c>
      <c r="AI54" s="38">
        <f t="shared" si="15"/>
        <v>9.2700000000000005E-2</v>
      </c>
      <c r="AJ54" s="38">
        <f t="shared" si="16"/>
        <v>0.246</v>
      </c>
      <c r="AK54" s="38">
        <f t="shared" si="17"/>
        <v>0.2215</v>
      </c>
      <c r="AM54" s="38">
        <f t="shared" si="18"/>
        <v>0.53790000000000004</v>
      </c>
      <c r="AN54" s="38">
        <f t="shared" si="19"/>
        <v>0.25419999999999998</v>
      </c>
      <c r="AO54" s="38">
        <f t="shared" si="20"/>
        <v>1.01E-2</v>
      </c>
      <c r="AP54" s="38">
        <f t="shared" si="21"/>
        <v>9.4799999999999995E-2</v>
      </c>
      <c r="AQ54" s="38">
        <f t="shared" si="22"/>
        <v>0.53490000000000004</v>
      </c>
      <c r="AR54" s="38"/>
      <c r="AS54" s="38">
        <f t="shared" si="23"/>
        <v>0.56320000000000003</v>
      </c>
      <c r="AT54" s="38">
        <f t="shared" si="24"/>
        <v>0.1903</v>
      </c>
      <c r="AU54" s="38">
        <f t="shared" si="25"/>
        <v>1.43E-2</v>
      </c>
      <c r="AV54" s="38">
        <f t="shared" si="26"/>
        <v>0.2555</v>
      </c>
      <c r="AW54" s="38">
        <f t="shared" si="27"/>
        <v>0.73829999999999996</v>
      </c>
    </row>
    <row r="55" spans="2:49" ht="15.75" x14ac:dyDescent="0.25">
      <c r="B55">
        <v>0.11</v>
      </c>
      <c r="C55">
        <v>0.88</v>
      </c>
      <c r="D55">
        <v>0.67</v>
      </c>
      <c r="E55">
        <v>0.66</v>
      </c>
      <c r="F55">
        <v>0.89</v>
      </c>
      <c r="G55" t="s">
        <v>20</v>
      </c>
      <c r="H55">
        <f t="shared" si="0"/>
        <v>0.76680000000000004</v>
      </c>
      <c r="I55">
        <f t="shared" si="1"/>
        <v>0.58879999999999999</v>
      </c>
      <c r="J55">
        <f t="shared" si="2"/>
        <v>0.29820000000000002</v>
      </c>
      <c r="K55">
        <f t="shared" si="3"/>
        <v>0.104</v>
      </c>
      <c r="L55" s="47">
        <f t="shared" si="4"/>
        <v>0.104</v>
      </c>
      <c r="M55" t="str">
        <f t="shared" si="5"/>
        <v>High</v>
      </c>
      <c r="N55">
        <f t="shared" si="6"/>
        <v>1</v>
      </c>
      <c r="O55">
        <f>'Test_IF-có_validate'!O55</f>
        <v>0.1222</v>
      </c>
      <c r="P55">
        <f>'Test_IF-có_validate'!P55</f>
        <v>0.9778</v>
      </c>
      <c r="Q55">
        <f>'Test_IF-có_validate'!Q55</f>
        <v>0.73329999999999995</v>
      </c>
      <c r="R55">
        <f>'Test_IF-có_validate'!R55</f>
        <v>0.66669999999999996</v>
      </c>
      <c r="S55">
        <f>'Test_IF-có_validate'!S55</f>
        <v>0.89800000000000002</v>
      </c>
      <c r="U55" s="37">
        <f t="shared" ref="U55:Y105" si="28">ROUND((1-O55)/(1+O55),4)</f>
        <v>0.78220000000000001</v>
      </c>
      <c r="V55" s="37">
        <f t="shared" si="28"/>
        <v>1.12E-2</v>
      </c>
      <c r="W55" s="37">
        <f t="shared" si="28"/>
        <v>0.15390000000000001</v>
      </c>
      <c r="X55" s="37">
        <f t="shared" si="28"/>
        <v>0.2</v>
      </c>
      <c r="Y55" s="37">
        <f t="shared" si="28"/>
        <v>5.3699999999999998E-2</v>
      </c>
      <c r="AA55" s="37">
        <f t="shared" si="8"/>
        <v>0.25629999999999997</v>
      </c>
      <c r="AB55" s="37">
        <f t="shared" si="9"/>
        <v>0.69599999999999995</v>
      </c>
      <c r="AC55" s="37">
        <f t="shared" si="10"/>
        <v>0.30980000000000002</v>
      </c>
      <c r="AD55" s="37">
        <f t="shared" si="11"/>
        <v>0.28649999999999998</v>
      </c>
      <c r="AE55" s="37">
        <f t="shared" si="12"/>
        <v>0.80449999999999999</v>
      </c>
      <c r="AG55" s="38">
        <f t="shared" si="13"/>
        <v>0.2737</v>
      </c>
      <c r="AH55" s="38">
        <f t="shared" si="14"/>
        <v>0.52969999999999995</v>
      </c>
      <c r="AI55" s="38">
        <f t="shared" si="15"/>
        <v>0.23880000000000001</v>
      </c>
      <c r="AJ55" s="38">
        <f t="shared" si="16"/>
        <v>0.14910000000000001</v>
      </c>
      <c r="AK55" s="38">
        <f t="shared" si="17"/>
        <v>0.61890000000000001</v>
      </c>
      <c r="AM55" s="38">
        <f t="shared" si="18"/>
        <v>0.36299999999999999</v>
      </c>
      <c r="AN55" s="38">
        <f t="shared" si="19"/>
        <v>0.49080000000000001</v>
      </c>
      <c r="AO55" s="38">
        <f t="shared" si="20"/>
        <v>0.15640000000000001</v>
      </c>
      <c r="AP55" s="38">
        <f t="shared" si="21"/>
        <v>0.30009999999999998</v>
      </c>
      <c r="AQ55" s="38">
        <f t="shared" si="22"/>
        <v>0.30690000000000001</v>
      </c>
      <c r="AR55" s="38"/>
      <c r="AS55" s="38">
        <f t="shared" si="23"/>
        <v>0.3886</v>
      </c>
      <c r="AT55" s="38">
        <f t="shared" si="24"/>
        <v>0.4274</v>
      </c>
      <c r="AU55" s="38">
        <f t="shared" si="25"/>
        <v>0.16059999999999999</v>
      </c>
      <c r="AV55" s="38">
        <f t="shared" si="26"/>
        <v>0.1396</v>
      </c>
      <c r="AW55" s="38">
        <f t="shared" si="27"/>
        <v>9.9000000000000005E-2</v>
      </c>
    </row>
    <row r="56" spans="2:49" ht="15.75" x14ac:dyDescent="0.25">
      <c r="B56">
        <v>0.08</v>
      </c>
      <c r="C56">
        <v>0.56000000000000005</v>
      </c>
      <c r="D56">
        <v>0.7</v>
      </c>
      <c r="E56">
        <v>0.14000000000000001</v>
      </c>
      <c r="F56">
        <v>0.1</v>
      </c>
      <c r="G56" t="s">
        <v>23</v>
      </c>
      <c r="H56">
        <f t="shared" si="0"/>
        <v>3.6499999999999998E-2</v>
      </c>
      <c r="I56">
        <f t="shared" si="1"/>
        <v>0.18709999999999999</v>
      </c>
      <c r="J56">
        <f t="shared" si="2"/>
        <v>0.46949999999999997</v>
      </c>
      <c r="K56">
        <f t="shared" si="3"/>
        <v>0.66039999999999999</v>
      </c>
      <c r="L56" s="47">
        <f t="shared" si="4"/>
        <v>3.6499999999999998E-2</v>
      </c>
      <c r="M56" t="str">
        <f t="shared" si="5"/>
        <v>Very Low</v>
      </c>
      <c r="N56">
        <f t="shared" si="6"/>
        <v>1</v>
      </c>
      <c r="O56">
        <f>'Test_IF-có_validate'!O56</f>
        <v>8.8900000000000007E-2</v>
      </c>
      <c r="P56">
        <f>'Test_IF-có_validate'!P56</f>
        <v>0.62219999999999998</v>
      </c>
      <c r="Q56">
        <f>'Test_IF-có_validate'!Q56</f>
        <v>0.76670000000000005</v>
      </c>
      <c r="R56">
        <f>'Test_IF-có_validate'!R56</f>
        <v>0.1414</v>
      </c>
      <c r="S56">
        <f>'Test_IF-có_validate'!S56</f>
        <v>9.1800000000000007E-2</v>
      </c>
      <c r="U56" s="37">
        <f t="shared" si="28"/>
        <v>0.8367</v>
      </c>
      <c r="V56" s="37">
        <f t="shared" si="28"/>
        <v>0.2329</v>
      </c>
      <c r="W56" s="37">
        <f t="shared" si="28"/>
        <v>0.1321</v>
      </c>
      <c r="X56" s="37">
        <f t="shared" si="28"/>
        <v>0.75219999999999998</v>
      </c>
      <c r="Y56" s="37">
        <f t="shared" si="28"/>
        <v>0.83179999999999998</v>
      </c>
      <c r="AA56" s="37">
        <f t="shared" si="8"/>
        <v>0.30130000000000001</v>
      </c>
      <c r="AB56" s="37">
        <f t="shared" si="9"/>
        <v>0.40429999999999999</v>
      </c>
      <c r="AC56" s="37">
        <f t="shared" si="10"/>
        <v>0.33789999999999998</v>
      </c>
      <c r="AD56" s="37">
        <f t="shared" si="11"/>
        <v>0.25480000000000003</v>
      </c>
      <c r="AE56" s="37">
        <f t="shared" si="12"/>
        <v>1.26E-2</v>
      </c>
      <c r="AG56" s="38">
        <f t="shared" si="13"/>
        <v>0.31869999999999998</v>
      </c>
      <c r="AH56" s="38">
        <f t="shared" si="14"/>
        <v>0.2354</v>
      </c>
      <c r="AI56" s="38">
        <f t="shared" si="15"/>
        <v>0.26690000000000003</v>
      </c>
      <c r="AJ56" s="38">
        <f t="shared" si="16"/>
        <v>0.39179999999999998</v>
      </c>
      <c r="AK56" s="38">
        <f t="shared" si="17"/>
        <v>0.1784</v>
      </c>
      <c r="AM56" s="38">
        <f t="shared" si="18"/>
        <v>0.4078</v>
      </c>
      <c r="AN56" s="38">
        <f t="shared" si="19"/>
        <v>0.19600000000000001</v>
      </c>
      <c r="AO56" s="38">
        <f t="shared" si="20"/>
        <v>0.18459999999999999</v>
      </c>
      <c r="AP56" s="38">
        <f t="shared" si="21"/>
        <v>0.2412</v>
      </c>
      <c r="AQ56" s="38">
        <f t="shared" si="22"/>
        <v>0.49230000000000002</v>
      </c>
      <c r="AR56" s="38"/>
      <c r="AS56" s="38">
        <f t="shared" si="23"/>
        <v>0.43340000000000001</v>
      </c>
      <c r="AT56" s="38">
        <f t="shared" si="24"/>
        <v>0.13189999999999999</v>
      </c>
      <c r="AU56" s="38">
        <f t="shared" si="25"/>
        <v>0.18870000000000001</v>
      </c>
      <c r="AV56" s="38">
        <f t="shared" si="26"/>
        <v>0.4012</v>
      </c>
      <c r="AW56" s="38">
        <f t="shared" si="27"/>
        <v>0.69630000000000003</v>
      </c>
    </row>
    <row r="57" spans="2:49" ht="15.75" x14ac:dyDescent="0.25">
      <c r="B57">
        <v>0.21</v>
      </c>
      <c r="C57">
        <v>0.9</v>
      </c>
      <c r="D57">
        <v>0.9</v>
      </c>
      <c r="E57">
        <v>0.22</v>
      </c>
      <c r="F57">
        <v>0.92</v>
      </c>
      <c r="G57" t="s">
        <v>20</v>
      </c>
      <c r="H57">
        <f t="shared" si="0"/>
        <v>0.79900000000000004</v>
      </c>
      <c r="I57">
        <f t="shared" si="1"/>
        <v>0.62580000000000002</v>
      </c>
      <c r="J57">
        <f t="shared" si="2"/>
        <v>0.33090000000000003</v>
      </c>
      <c r="K57">
        <f t="shared" si="3"/>
        <v>0.1416</v>
      </c>
      <c r="L57" s="47">
        <f t="shared" si="4"/>
        <v>0.1416</v>
      </c>
      <c r="M57" t="str">
        <f t="shared" si="5"/>
        <v>High</v>
      </c>
      <c r="N57">
        <f t="shared" si="6"/>
        <v>1</v>
      </c>
      <c r="O57">
        <f>'Test_IF-có_validate'!O57</f>
        <v>0.23330000000000001</v>
      </c>
      <c r="P57">
        <f>'Test_IF-có_validate'!P57</f>
        <v>1</v>
      </c>
      <c r="Q57">
        <f>'Test_IF-có_validate'!Q57</f>
        <v>0.9889</v>
      </c>
      <c r="R57">
        <f>'Test_IF-có_validate'!R57</f>
        <v>0.22220000000000001</v>
      </c>
      <c r="S57">
        <f>'Test_IF-có_validate'!S57</f>
        <v>0.92859999999999998</v>
      </c>
      <c r="U57" s="37">
        <f t="shared" si="28"/>
        <v>0.62170000000000003</v>
      </c>
      <c r="V57" s="37">
        <f t="shared" si="28"/>
        <v>0</v>
      </c>
      <c r="W57" s="37">
        <f t="shared" si="28"/>
        <v>5.5999999999999999E-3</v>
      </c>
      <c r="X57" s="37">
        <f t="shared" si="28"/>
        <v>0.63639999999999997</v>
      </c>
      <c r="Y57" s="37">
        <f t="shared" si="28"/>
        <v>3.6999999999999998E-2</v>
      </c>
      <c r="AA57" s="37">
        <f t="shared" si="8"/>
        <v>0.11849999999999999</v>
      </c>
      <c r="AB57" s="37">
        <f t="shared" si="9"/>
        <v>0.71309999999999996</v>
      </c>
      <c r="AC57" s="37">
        <f t="shared" si="10"/>
        <v>0.5171</v>
      </c>
      <c r="AD57" s="37">
        <f t="shared" si="11"/>
        <v>0.15509999999999999</v>
      </c>
      <c r="AE57" s="37">
        <f t="shared" si="12"/>
        <v>0.82820000000000005</v>
      </c>
      <c r="AG57" s="38">
        <f t="shared" si="13"/>
        <v>0.13600000000000001</v>
      </c>
      <c r="AH57" s="38">
        <f t="shared" si="14"/>
        <v>0.54710000000000003</v>
      </c>
      <c r="AI57" s="38">
        <f t="shared" si="15"/>
        <v>0.44669999999999999</v>
      </c>
      <c r="AJ57" s="38">
        <f t="shared" si="16"/>
        <v>0.29260000000000003</v>
      </c>
      <c r="AK57" s="38">
        <f t="shared" si="17"/>
        <v>0.6431</v>
      </c>
      <c r="AM57" s="38">
        <f t="shared" si="18"/>
        <v>0.22559999999999999</v>
      </c>
      <c r="AN57" s="38">
        <f t="shared" si="19"/>
        <v>0.50819999999999999</v>
      </c>
      <c r="AO57" s="38">
        <f t="shared" si="20"/>
        <v>0.36480000000000001</v>
      </c>
      <c r="AP57" s="38">
        <f t="shared" si="21"/>
        <v>0.14149999999999999</v>
      </c>
      <c r="AQ57" s="38">
        <f t="shared" si="22"/>
        <v>0.33150000000000002</v>
      </c>
      <c r="AR57" s="38"/>
      <c r="AS57" s="38">
        <f t="shared" si="23"/>
        <v>0.25130000000000002</v>
      </c>
      <c r="AT57" s="38">
        <f t="shared" si="24"/>
        <v>0.44479999999999997</v>
      </c>
      <c r="AU57" s="38">
        <f t="shared" si="25"/>
        <v>0.36890000000000001</v>
      </c>
      <c r="AV57" s="38">
        <f t="shared" si="26"/>
        <v>0.30199999999999999</v>
      </c>
      <c r="AW57" s="38">
        <f t="shared" si="27"/>
        <v>0.1236</v>
      </c>
    </row>
    <row r="58" spans="2:49" ht="15.75" x14ac:dyDescent="0.25">
      <c r="B58">
        <v>0.08</v>
      </c>
      <c r="C58">
        <v>0.57999999999999996</v>
      </c>
      <c r="D58">
        <v>0.71</v>
      </c>
      <c r="E58">
        <v>0.27</v>
      </c>
      <c r="F58">
        <v>0.09</v>
      </c>
      <c r="G58" t="s">
        <v>23</v>
      </c>
      <c r="H58">
        <f t="shared" si="0"/>
        <v>2.4500000000000001E-2</v>
      </c>
      <c r="I58">
        <f t="shared" si="1"/>
        <v>0.19839999999999999</v>
      </c>
      <c r="J58">
        <f t="shared" si="2"/>
        <v>0.48060000000000003</v>
      </c>
      <c r="K58">
        <f t="shared" si="3"/>
        <v>0.67130000000000001</v>
      </c>
      <c r="L58" s="47">
        <f t="shared" si="4"/>
        <v>2.4500000000000001E-2</v>
      </c>
      <c r="M58" t="str">
        <f t="shared" si="5"/>
        <v>Very Low</v>
      </c>
      <c r="N58">
        <f t="shared" si="6"/>
        <v>1</v>
      </c>
      <c r="O58">
        <f>'Test_IF-có_validate'!O58</f>
        <v>8.8900000000000007E-2</v>
      </c>
      <c r="P58">
        <f>'Test_IF-có_validate'!P58</f>
        <v>0.64439999999999997</v>
      </c>
      <c r="Q58">
        <f>'Test_IF-có_validate'!Q58</f>
        <v>0.77780000000000005</v>
      </c>
      <c r="R58">
        <f>'Test_IF-có_validate'!R58</f>
        <v>0.2727</v>
      </c>
      <c r="S58">
        <f>'Test_IF-có_validate'!S58</f>
        <v>8.1600000000000006E-2</v>
      </c>
      <c r="U58" s="37">
        <f t="shared" si="28"/>
        <v>0.8367</v>
      </c>
      <c r="V58" s="37">
        <f t="shared" si="28"/>
        <v>0.2162</v>
      </c>
      <c r="W58" s="37">
        <f t="shared" si="28"/>
        <v>0.125</v>
      </c>
      <c r="X58" s="37">
        <f t="shared" si="28"/>
        <v>0.57150000000000001</v>
      </c>
      <c r="Y58" s="37">
        <f t="shared" si="28"/>
        <v>0.84909999999999997</v>
      </c>
      <c r="AA58" s="37">
        <f t="shared" si="8"/>
        <v>0.30130000000000001</v>
      </c>
      <c r="AB58" s="37">
        <f t="shared" si="9"/>
        <v>0.42380000000000001</v>
      </c>
      <c r="AC58" s="37">
        <f t="shared" si="10"/>
        <v>0.34710000000000002</v>
      </c>
      <c r="AD58" s="37">
        <f t="shared" si="11"/>
        <v>9.7000000000000003E-2</v>
      </c>
      <c r="AE58" s="37">
        <f t="shared" si="12"/>
        <v>1.6000000000000001E-3</v>
      </c>
      <c r="AG58" s="38">
        <f t="shared" si="13"/>
        <v>0.31869999999999998</v>
      </c>
      <c r="AH58" s="38">
        <f t="shared" si="14"/>
        <v>0.255</v>
      </c>
      <c r="AI58" s="38">
        <f t="shared" si="15"/>
        <v>0.2762</v>
      </c>
      <c r="AJ58" s="38">
        <f t="shared" si="16"/>
        <v>0.23469999999999999</v>
      </c>
      <c r="AK58" s="38">
        <f t="shared" si="17"/>
        <v>0.19259999999999999</v>
      </c>
      <c r="AM58" s="38">
        <f t="shared" si="18"/>
        <v>0.4078</v>
      </c>
      <c r="AN58" s="38">
        <f t="shared" si="19"/>
        <v>0.21560000000000001</v>
      </c>
      <c r="AO58" s="38">
        <f t="shared" si="20"/>
        <v>0.19389999999999999</v>
      </c>
      <c r="AP58" s="38">
        <f t="shared" si="21"/>
        <v>8.3400000000000002E-2</v>
      </c>
      <c r="AQ58" s="38">
        <f t="shared" si="22"/>
        <v>0.50629999999999997</v>
      </c>
      <c r="AR58" s="38"/>
      <c r="AS58" s="38">
        <f t="shared" si="23"/>
        <v>0.43340000000000001</v>
      </c>
      <c r="AT58" s="38">
        <f t="shared" si="24"/>
        <v>0.15160000000000001</v>
      </c>
      <c r="AU58" s="38">
        <f t="shared" si="25"/>
        <v>0.19800000000000001</v>
      </c>
      <c r="AV58" s="38">
        <f t="shared" si="26"/>
        <v>0.24410000000000001</v>
      </c>
      <c r="AW58" s="38">
        <f t="shared" si="27"/>
        <v>0.71009999999999995</v>
      </c>
    </row>
    <row r="59" spans="2:49" ht="15.75" x14ac:dyDescent="0.25">
      <c r="B59">
        <v>0.13</v>
      </c>
      <c r="C59">
        <v>0.62</v>
      </c>
      <c r="D59">
        <v>0.77</v>
      </c>
      <c r="E59">
        <v>0.28000000000000003</v>
      </c>
      <c r="F59">
        <v>0.31</v>
      </c>
      <c r="G59" t="s">
        <v>21</v>
      </c>
      <c r="H59">
        <f t="shared" si="0"/>
        <v>0.2787</v>
      </c>
      <c r="I59">
        <f t="shared" si="1"/>
        <v>0.1002</v>
      </c>
      <c r="J59">
        <f t="shared" si="2"/>
        <v>0.2316</v>
      </c>
      <c r="K59">
        <f t="shared" si="3"/>
        <v>0.42530000000000001</v>
      </c>
      <c r="L59" s="47">
        <f t="shared" si="4"/>
        <v>0.1002</v>
      </c>
      <c r="M59" t="str">
        <f t="shared" si="5"/>
        <v>Low</v>
      </c>
      <c r="N59">
        <f t="shared" si="6"/>
        <v>1</v>
      </c>
      <c r="O59">
        <f>'Test_IF-có_validate'!O59</f>
        <v>0.1444</v>
      </c>
      <c r="P59">
        <f>'Test_IF-có_validate'!P59</f>
        <v>0.68889999999999996</v>
      </c>
      <c r="Q59">
        <f>'Test_IF-có_validate'!Q59</f>
        <v>0.84440000000000004</v>
      </c>
      <c r="R59">
        <f>'Test_IF-có_validate'!R59</f>
        <v>0.2828</v>
      </c>
      <c r="S59">
        <f>'Test_IF-có_validate'!S59</f>
        <v>0.30609999999999998</v>
      </c>
      <c r="U59" s="37">
        <f t="shared" si="28"/>
        <v>0.74760000000000004</v>
      </c>
      <c r="V59" s="37">
        <f t="shared" si="28"/>
        <v>0.1842</v>
      </c>
      <c r="W59" s="37">
        <f t="shared" si="28"/>
        <v>8.4400000000000003E-2</v>
      </c>
      <c r="X59" s="37">
        <f t="shared" si="28"/>
        <v>0.55910000000000004</v>
      </c>
      <c r="Y59" s="37">
        <f t="shared" si="28"/>
        <v>0.53129999999999999</v>
      </c>
      <c r="AA59" s="37">
        <f t="shared" si="8"/>
        <v>0.2273</v>
      </c>
      <c r="AB59" s="37">
        <f t="shared" si="9"/>
        <v>0.46210000000000001</v>
      </c>
      <c r="AC59" s="37">
        <f t="shared" si="10"/>
        <v>0.40189999999999998</v>
      </c>
      <c r="AD59" s="37">
        <f t="shared" si="11"/>
        <v>8.5699999999999998E-2</v>
      </c>
      <c r="AE59" s="37">
        <f t="shared" si="12"/>
        <v>0.27360000000000001</v>
      </c>
      <c r="AG59" s="38">
        <f t="shared" si="13"/>
        <v>0.24479999999999999</v>
      </c>
      <c r="AH59" s="38">
        <f t="shared" si="14"/>
        <v>0.29360000000000003</v>
      </c>
      <c r="AI59" s="38">
        <f t="shared" si="15"/>
        <v>0.33110000000000001</v>
      </c>
      <c r="AJ59" s="38">
        <f t="shared" si="16"/>
        <v>0.22339999999999999</v>
      </c>
      <c r="AK59" s="38">
        <f t="shared" si="17"/>
        <v>8.2799999999999999E-2</v>
      </c>
      <c r="AM59" s="38">
        <f t="shared" si="18"/>
        <v>0.33410000000000001</v>
      </c>
      <c r="AN59" s="38">
        <f t="shared" si="19"/>
        <v>0.25419999999999998</v>
      </c>
      <c r="AO59" s="38">
        <f t="shared" si="20"/>
        <v>0.24890000000000001</v>
      </c>
      <c r="AP59" s="38">
        <f t="shared" si="21"/>
        <v>7.2099999999999997E-2</v>
      </c>
      <c r="AQ59" s="38">
        <f t="shared" si="22"/>
        <v>0.2331</v>
      </c>
      <c r="AR59" s="38"/>
      <c r="AS59" s="38">
        <f t="shared" si="23"/>
        <v>0.35980000000000001</v>
      </c>
      <c r="AT59" s="38">
        <f t="shared" si="24"/>
        <v>0.1903</v>
      </c>
      <c r="AU59" s="38">
        <f t="shared" si="25"/>
        <v>0.253</v>
      </c>
      <c r="AV59" s="38">
        <f t="shared" si="26"/>
        <v>0.2329</v>
      </c>
      <c r="AW59" s="38">
        <f t="shared" si="27"/>
        <v>0.44009999999999999</v>
      </c>
    </row>
    <row r="60" spans="2:49" ht="15.75" x14ac:dyDescent="0.25">
      <c r="B60">
        <v>0.21</v>
      </c>
      <c r="C60">
        <v>0.88</v>
      </c>
      <c r="D60">
        <v>0.87</v>
      </c>
      <c r="E60">
        <v>0.56000000000000005</v>
      </c>
      <c r="F60">
        <v>0.95</v>
      </c>
      <c r="G60" t="s">
        <v>20</v>
      </c>
      <c r="H60">
        <f t="shared" si="0"/>
        <v>0.81979999999999997</v>
      </c>
      <c r="I60">
        <f t="shared" si="1"/>
        <v>0.64259999999999995</v>
      </c>
      <c r="J60">
        <f t="shared" si="2"/>
        <v>0.3528</v>
      </c>
      <c r="K60">
        <f t="shared" si="3"/>
        <v>0.15870000000000001</v>
      </c>
      <c r="L60" s="47">
        <f t="shared" si="4"/>
        <v>0.15870000000000001</v>
      </c>
      <c r="M60" t="str">
        <f t="shared" si="5"/>
        <v>High</v>
      </c>
      <c r="N60">
        <f t="shared" si="6"/>
        <v>1</v>
      </c>
      <c r="O60">
        <f>'Test_IF-có_validate'!O60</f>
        <v>0.23330000000000001</v>
      </c>
      <c r="P60">
        <f>'Test_IF-có_validate'!P60</f>
        <v>0.9778</v>
      </c>
      <c r="Q60">
        <f>'Test_IF-có_validate'!Q60</f>
        <v>0.9556</v>
      </c>
      <c r="R60">
        <f>'Test_IF-có_validate'!R60</f>
        <v>0.56569999999999998</v>
      </c>
      <c r="S60">
        <f>'Test_IF-có_validate'!S60</f>
        <v>0.95920000000000005</v>
      </c>
      <c r="U60" s="37">
        <f t="shared" si="28"/>
        <v>0.62170000000000003</v>
      </c>
      <c r="V60" s="37">
        <f t="shared" si="28"/>
        <v>1.12E-2</v>
      </c>
      <c r="W60" s="37">
        <f t="shared" si="28"/>
        <v>2.2700000000000001E-2</v>
      </c>
      <c r="X60" s="37">
        <f t="shared" si="28"/>
        <v>0.27739999999999998</v>
      </c>
      <c r="Y60" s="37">
        <f t="shared" si="28"/>
        <v>2.0799999999999999E-2</v>
      </c>
      <c r="AA60" s="37">
        <f t="shared" si="8"/>
        <v>0.11849999999999999</v>
      </c>
      <c r="AB60" s="37">
        <f t="shared" si="9"/>
        <v>0.69599999999999995</v>
      </c>
      <c r="AC60" s="37">
        <f t="shared" si="10"/>
        <v>0.4909</v>
      </c>
      <c r="AD60" s="37">
        <f t="shared" si="11"/>
        <v>0.19689999999999999</v>
      </c>
      <c r="AE60" s="37">
        <f t="shared" si="12"/>
        <v>0.8518</v>
      </c>
      <c r="AG60" s="38">
        <f t="shared" si="13"/>
        <v>0.13600000000000001</v>
      </c>
      <c r="AH60" s="38">
        <f t="shared" si="14"/>
        <v>0.52969999999999995</v>
      </c>
      <c r="AI60" s="38">
        <f t="shared" si="15"/>
        <v>0.4204</v>
      </c>
      <c r="AJ60" s="38">
        <f t="shared" si="16"/>
        <v>5.91E-2</v>
      </c>
      <c r="AK60" s="38">
        <f t="shared" si="17"/>
        <v>0.66700000000000004</v>
      </c>
      <c r="AM60" s="38">
        <f t="shared" si="18"/>
        <v>0.22559999999999999</v>
      </c>
      <c r="AN60" s="38">
        <f t="shared" si="19"/>
        <v>0.49080000000000001</v>
      </c>
      <c r="AO60" s="38">
        <f t="shared" si="20"/>
        <v>0.33850000000000002</v>
      </c>
      <c r="AP60" s="38">
        <f t="shared" si="21"/>
        <v>0.21049999999999999</v>
      </c>
      <c r="AQ60" s="38">
        <f t="shared" si="22"/>
        <v>0.35580000000000001</v>
      </c>
      <c r="AR60" s="38"/>
      <c r="AS60" s="38">
        <f t="shared" si="23"/>
        <v>0.25130000000000002</v>
      </c>
      <c r="AT60" s="38">
        <f t="shared" si="24"/>
        <v>0.4274</v>
      </c>
      <c r="AU60" s="38">
        <f t="shared" si="25"/>
        <v>0.34260000000000002</v>
      </c>
      <c r="AV60" s="38">
        <f t="shared" si="26"/>
        <v>4.9599999999999998E-2</v>
      </c>
      <c r="AW60" s="38">
        <f t="shared" si="27"/>
        <v>0.14810000000000001</v>
      </c>
    </row>
    <row r="61" spans="2:49" ht="15.75" x14ac:dyDescent="0.25">
      <c r="B61">
        <v>0.22</v>
      </c>
      <c r="C61">
        <v>0.86</v>
      </c>
      <c r="D61">
        <v>0.83</v>
      </c>
      <c r="E61">
        <v>0.89</v>
      </c>
      <c r="F61">
        <v>0.65</v>
      </c>
      <c r="G61" t="s">
        <v>20</v>
      </c>
      <c r="H61">
        <f t="shared" si="0"/>
        <v>0.59409999999999996</v>
      </c>
      <c r="I61">
        <f t="shared" si="1"/>
        <v>0.41370000000000001</v>
      </c>
      <c r="J61">
        <f t="shared" si="2"/>
        <v>0.1207</v>
      </c>
      <c r="K61">
        <f t="shared" si="3"/>
        <v>0.1226</v>
      </c>
      <c r="L61" s="47">
        <f t="shared" si="4"/>
        <v>0.1207</v>
      </c>
      <c r="M61" t="str">
        <f t="shared" si="5"/>
        <v>Middle</v>
      </c>
      <c r="N61">
        <f t="shared" si="6"/>
        <v>0</v>
      </c>
      <c r="O61">
        <f>'Test_IF-có_validate'!O61</f>
        <v>0.24440000000000001</v>
      </c>
      <c r="P61">
        <f>'Test_IF-có_validate'!P61</f>
        <v>0.9556</v>
      </c>
      <c r="Q61">
        <f>'Test_IF-có_validate'!Q61</f>
        <v>0.91110000000000002</v>
      </c>
      <c r="R61">
        <f>'Test_IF-có_validate'!R61</f>
        <v>0.89900000000000002</v>
      </c>
      <c r="S61">
        <f>'Test_IF-có_validate'!S61</f>
        <v>0.65310000000000001</v>
      </c>
      <c r="U61" s="37">
        <f t="shared" si="28"/>
        <v>0.60719999999999996</v>
      </c>
      <c r="V61" s="37">
        <f t="shared" si="28"/>
        <v>2.2700000000000001E-2</v>
      </c>
      <c r="W61" s="37">
        <f t="shared" si="28"/>
        <v>4.65E-2</v>
      </c>
      <c r="X61" s="37">
        <f t="shared" si="28"/>
        <v>5.3199999999999997E-2</v>
      </c>
      <c r="Y61" s="37">
        <f t="shared" si="28"/>
        <v>0.20979999999999999</v>
      </c>
      <c r="AA61" s="37">
        <f t="shared" si="8"/>
        <v>0.1056</v>
      </c>
      <c r="AB61" s="37">
        <f t="shared" si="9"/>
        <v>0.67869999999999997</v>
      </c>
      <c r="AC61" s="37">
        <f t="shared" si="10"/>
        <v>0.4556</v>
      </c>
      <c r="AD61" s="37">
        <f t="shared" si="11"/>
        <v>0.47939999999999999</v>
      </c>
      <c r="AE61" s="37">
        <f t="shared" si="12"/>
        <v>0.6048</v>
      </c>
      <c r="AG61" s="38">
        <f t="shared" si="13"/>
        <v>0.1231</v>
      </c>
      <c r="AH61" s="38">
        <f t="shared" si="14"/>
        <v>0.51229999999999998</v>
      </c>
      <c r="AI61" s="38">
        <f t="shared" si="15"/>
        <v>0.38500000000000001</v>
      </c>
      <c r="AJ61" s="38">
        <f t="shared" si="16"/>
        <v>0.34289999999999998</v>
      </c>
      <c r="AK61" s="38">
        <f t="shared" si="17"/>
        <v>0.41660000000000003</v>
      </c>
      <c r="AM61" s="38">
        <f t="shared" si="18"/>
        <v>0.2127</v>
      </c>
      <c r="AN61" s="38">
        <f t="shared" si="19"/>
        <v>0.4733</v>
      </c>
      <c r="AO61" s="38">
        <f t="shared" si="20"/>
        <v>0.30299999999999999</v>
      </c>
      <c r="AP61" s="38">
        <f t="shared" si="21"/>
        <v>0.4929</v>
      </c>
      <c r="AQ61" s="38">
        <f t="shared" si="22"/>
        <v>0.1019</v>
      </c>
      <c r="AR61" s="38"/>
      <c r="AS61" s="38">
        <f t="shared" si="23"/>
        <v>0.23849999999999999</v>
      </c>
      <c r="AT61" s="38">
        <f t="shared" si="24"/>
        <v>0.4098</v>
      </c>
      <c r="AU61" s="38">
        <f t="shared" si="25"/>
        <v>0.30709999999999998</v>
      </c>
      <c r="AV61" s="38">
        <f t="shared" si="26"/>
        <v>0.33339999999999997</v>
      </c>
      <c r="AW61" s="38">
        <f t="shared" si="27"/>
        <v>0.1065</v>
      </c>
    </row>
    <row r="62" spans="2:49" ht="15.75" x14ac:dyDescent="0.25">
      <c r="B62">
        <v>0.2</v>
      </c>
      <c r="C62">
        <v>0.78</v>
      </c>
      <c r="D62">
        <v>0.91</v>
      </c>
      <c r="E62">
        <v>0.82</v>
      </c>
      <c r="F62">
        <v>0.85</v>
      </c>
      <c r="G62" t="s">
        <v>20</v>
      </c>
      <c r="H62">
        <f t="shared" si="0"/>
        <v>0.75190000000000001</v>
      </c>
      <c r="I62">
        <f t="shared" si="1"/>
        <v>0.57350000000000001</v>
      </c>
      <c r="J62">
        <f t="shared" si="2"/>
        <v>0.28249999999999997</v>
      </c>
      <c r="K62">
        <f t="shared" si="3"/>
        <v>8.8099999999999998E-2</v>
      </c>
      <c r="L62" s="47">
        <f t="shared" si="4"/>
        <v>8.8099999999999998E-2</v>
      </c>
      <c r="M62" t="str">
        <f t="shared" si="5"/>
        <v>High</v>
      </c>
      <c r="N62">
        <f t="shared" si="6"/>
        <v>1</v>
      </c>
      <c r="O62">
        <f>'Test_IF-có_validate'!O62</f>
        <v>0.22220000000000001</v>
      </c>
      <c r="P62">
        <f>'Test_IF-có_validate'!P62</f>
        <v>0.86670000000000003</v>
      </c>
      <c r="Q62">
        <f>'Test_IF-có_validate'!Q62</f>
        <v>1</v>
      </c>
      <c r="R62">
        <f>'Test_IF-có_validate'!R62</f>
        <v>0.82830000000000004</v>
      </c>
      <c r="S62">
        <f>'Test_IF-có_validate'!S62</f>
        <v>0.85709999999999997</v>
      </c>
      <c r="U62" s="37">
        <f t="shared" si="28"/>
        <v>0.63639999999999997</v>
      </c>
      <c r="V62" s="37">
        <f t="shared" si="28"/>
        <v>7.1400000000000005E-2</v>
      </c>
      <c r="W62" s="37">
        <f t="shared" si="28"/>
        <v>0</v>
      </c>
      <c r="X62" s="37">
        <f t="shared" si="28"/>
        <v>9.3899999999999997E-2</v>
      </c>
      <c r="Y62" s="37">
        <f t="shared" si="28"/>
        <v>7.6899999999999996E-2</v>
      </c>
      <c r="AA62" s="37">
        <f t="shared" si="8"/>
        <v>0.13150000000000001</v>
      </c>
      <c r="AB62" s="37">
        <f t="shared" si="9"/>
        <v>0.60860000000000003</v>
      </c>
      <c r="AC62" s="37">
        <f t="shared" si="10"/>
        <v>0.52580000000000005</v>
      </c>
      <c r="AD62" s="37">
        <f t="shared" si="11"/>
        <v>0.42230000000000001</v>
      </c>
      <c r="AE62" s="37">
        <f t="shared" si="12"/>
        <v>0.77239999999999998</v>
      </c>
      <c r="AG62" s="38">
        <f t="shared" si="13"/>
        <v>0.14899999999999999</v>
      </c>
      <c r="AH62" s="38">
        <f t="shared" si="14"/>
        <v>0.44140000000000001</v>
      </c>
      <c r="AI62" s="38">
        <f t="shared" si="15"/>
        <v>0.45540000000000003</v>
      </c>
      <c r="AJ62" s="38">
        <f t="shared" si="16"/>
        <v>0.28549999999999998</v>
      </c>
      <c r="AK62" s="38">
        <f t="shared" si="17"/>
        <v>0.58630000000000004</v>
      </c>
      <c r="AM62" s="38">
        <f t="shared" si="18"/>
        <v>0.23860000000000001</v>
      </c>
      <c r="AN62" s="38">
        <f t="shared" si="19"/>
        <v>0.40229999999999999</v>
      </c>
      <c r="AO62" s="38">
        <f t="shared" si="20"/>
        <v>0.37359999999999999</v>
      </c>
      <c r="AP62" s="38">
        <f t="shared" si="21"/>
        <v>0.43580000000000002</v>
      </c>
      <c r="AQ62" s="38">
        <f t="shared" si="22"/>
        <v>0.27379999999999999</v>
      </c>
      <c r="AR62" s="38"/>
      <c r="AS62" s="38">
        <f t="shared" si="23"/>
        <v>0.26429999999999998</v>
      </c>
      <c r="AT62" s="38">
        <f t="shared" si="24"/>
        <v>0.33860000000000001</v>
      </c>
      <c r="AU62" s="38">
        <f t="shared" si="25"/>
        <v>0.37769999999999998</v>
      </c>
      <c r="AV62" s="38">
        <f t="shared" si="26"/>
        <v>0.27600000000000002</v>
      </c>
      <c r="AW62" s="38">
        <f t="shared" si="27"/>
        <v>6.5699999999999995E-2</v>
      </c>
    </row>
    <row r="63" spans="2:49" ht="15.75" x14ac:dyDescent="0.25">
      <c r="B63">
        <v>0.25</v>
      </c>
      <c r="C63">
        <v>0</v>
      </c>
      <c r="D63">
        <v>0.1</v>
      </c>
      <c r="E63">
        <v>0.12</v>
      </c>
      <c r="F63">
        <v>0.37</v>
      </c>
      <c r="G63" t="s">
        <v>21</v>
      </c>
      <c r="H63">
        <f t="shared" si="0"/>
        <v>0.33760000000000001</v>
      </c>
      <c r="I63">
        <f t="shared" si="1"/>
        <v>0.16830000000000001</v>
      </c>
      <c r="J63">
        <f t="shared" si="2"/>
        <v>0.18990000000000001</v>
      </c>
      <c r="K63">
        <f t="shared" si="3"/>
        <v>0.38369999999999999</v>
      </c>
      <c r="L63" s="47">
        <f t="shared" si="4"/>
        <v>0.16830000000000001</v>
      </c>
      <c r="M63" t="str">
        <f t="shared" si="5"/>
        <v>Low</v>
      </c>
      <c r="N63">
        <f t="shared" si="6"/>
        <v>1</v>
      </c>
      <c r="O63">
        <f>'Test_IF-có_validate'!O63</f>
        <v>0.27779999999999999</v>
      </c>
      <c r="P63">
        <f>'Test_IF-có_validate'!P63</f>
        <v>0</v>
      </c>
      <c r="Q63">
        <f>'Test_IF-có_validate'!Q63</f>
        <v>0.1</v>
      </c>
      <c r="R63">
        <f>'Test_IF-có_validate'!R63</f>
        <v>0.1212</v>
      </c>
      <c r="S63">
        <f>'Test_IF-có_validate'!S63</f>
        <v>0.36730000000000002</v>
      </c>
      <c r="U63" s="37">
        <f t="shared" si="28"/>
        <v>0.56520000000000004</v>
      </c>
      <c r="V63" s="37">
        <f t="shared" si="28"/>
        <v>1</v>
      </c>
      <c r="W63" s="37">
        <f t="shared" si="28"/>
        <v>0.81820000000000004</v>
      </c>
      <c r="X63" s="37">
        <f t="shared" si="28"/>
        <v>0.78380000000000005</v>
      </c>
      <c r="Y63" s="37">
        <f t="shared" si="28"/>
        <v>0.4627</v>
      </c>
      <c r="AA63" s="37">
        <f t="shared" si="8"/>
        <v>6.7699999999999996E-2</v>
      </c>
      <c r="AB63" s="37">
        <f t="shared" si="9"/>
        <v>0.29880000000000001</v>
      </c>
      <c r="AC63" s="37">
        <f t="shared" si="10"/>
        <v>0.34329999999999999</v>
      </c>
      <c r="AD63" s="37">
        <f t="shared" si="11"/>
        <v>0.28120000000000001</v>
      </c>
      <c r="AE63" s="37">
        <f t="shared" si="12"/>
        <v>0.33829999999999999</v>
      </c>
      <c r="AG63" s="38">
        <f t="shared" si="13"/>
        <v>8.5199999999999998E-2</v>
      </c>
      <c r="AH63" s="38">
        <f t="shared" si="14"/>
        <v>0.46739999999999998</v>
      </c>
      <c r="AI63" s="38">
        <f t="shared" si="15"/>
        <v>0.41399999999999998</v>
      </c>
      <c r="AJ63" s="38">
        <f t="shared" si="16"/>
        <v>0.41799999999999998</v>
      </c>
      <c r="AK63" s="38">
        <f t="shared" si="17"/>
        <v>0.1477</v>
      </c>
      <c r="AM63" s="38">
        <f t="shared" si="18"/>
        <v>0.1749</v>
      </c>
      <c r="AN63" s="38">
        <f t="shared" si="19"/>
        <v>0.50639999999999996</v>
      </c>
      <c r="AO63" s="38">
        <f t="shared" si="20"/>
        <v>0.4955</v>
      </c>
      <c r="AP63" s="38">
        <f t="shared" si="21"/>
        <v>0.2676</v>
      </c>
      <c r="AQ63" s="38">
        <f t="shared" si="22"/>
        <v>0.16819999999999999</v>
      </c>
      <c r="AR63" s="38"/>
      <c r="AS63" s="38">
        <f t="shared" si="23"/>
        <v>0.2006</v>
      </c>
      <c r="AT63" s="38">
        <f t="shared" si="24"/>
        <v>0.56950000000000001</v>
      </c>
      <c r="AU63" s="38">
        <f t="shared" si="25"/>
        <v>0.49149999999999999</v>
      </c>
      <c r="AV63" s="38">
        <f t="shared" si="26"/>
        <v>0.4274</v>
      </c>
      <c r="AW63" s="38">
        <f t="shared" si="27"/>
        <v>0.37569999999999998</v>
      </c>
    </row>
    <row r="64" spans="2:49" ht="15.75" x14ac:dyDescent="0.25">
      <c r="B64">
        <v>0.28999999999999998</v>
      </c>
      <c r="C64">
        <v>0.1</v>
      </c>
      <c r="D64">
        <v>0.17</v>
      </c>
      <c r="E64">
        <v>0.74</v>
      </c>
      <c r="F64">
        <v>0.52</v>
      </c>
      <c r="G64" t="s">
        <v>24</v>
      </c>
      <c r="H64">
        <f t="shared" si="0"/>
        <v>0.46970000000000001</v>
      </c>
      <c r="I64">
        <f t="shared" si="1"/>
        <v>0.29730000000000001</v>
      </c>
      <c r="J64">
        <f t="shared" si="2"/>
        <v>4.65E-2</v>
      </c>
      <c r="K64">
        <f t="shared" si="3"/>
        <v>0.2361</v>
      </c>
      <c r="L64" s="47">
        <f t="shared" si="4"/>
        <v>4.65E-2</v>
      </c>
      <c r="M64" t="str">
        <f t="shared" si="5"/>
        <v>Middle</v>
      </c>
      <c r="N64">
        <f t="shared" si="6"/>
        <v>1</v>
      </c>
      <c r="O64">
        <f>'Test_IF-có_validate'!O64</f>
        <v>0.32219999999999999</v>
      </c>
      <c r="P64">
        <f>'Test_IF-có_validate'!P64</f>
        <v>0.1111</v>
      </c>
      <c r="Q64">
        <f>'Test_IF-có_validate'!Q64</f>
        <v>0.17780000000000001</v>
      </c>
      <c r="R64">
        <f>'Test_IF-có_validate'!R64</f>
        <v>0.74750000000000005</v>
      </c>
      <c r="S64">
        <f>'Test_IF-có_validate'!S64</f>
        <v>0.52039999999999997</v>
      </c>
      <c r="U64" s="37">
        <f t="shared" si="28"/>
        <v>0.51259999999999994</v>
      </c>
      <c r="V64" s="37">
        <f t="shared" si="28"/>
        <v>0.8</v>
      </c>
      <c r="W64" s="37">
        <f t="shared" si="28"/>
        <v>0.69810000000000005</v>
      </c>
      <c r="X64" s="37">
        <f t="shared" si="28"/>
        <v>0.14449999999999999</v>
      </c>
      <c r="Y64" s="37">
        <f t="shared" si="28"/>
        <v>0.31540000000000001</v>
      </c>
      <c r="AA64" s="37">
        <f t="shared" si="8"/>
        <v>1.9E-2</v>
      </c>
      <c r="AB64" s="37">
        <f t="shared" si="9"/>
        <v>0.13730000000000001</v>
      </c>
      <c r="AC64" s="37">
        <f t="shared" si="10"/>
        <v>0.24260000000000001</v>
      </c>
      <c r="AD64" s="37">
        <f t="shared" si="11"/>
        <v>0.35539999999999999</v>
      </c>
      <c r="AE64" s="37">
        <f t="shared" si="12"/>
        <v>0.48699999999999999</v>
      </c>
      <c r="AG64" s="38">
        <f t="shared" si="13"/>
        <v>3.6499999999999998E-2</v>
      </c>
      <c r="AH64" s="38">
        <f t="shared" si="14"/>
        <v>0.30680000000000002</v>
      </c>
      <c r="AI64" s="38">
        <f t="shared" si="15"/>
        <v>0.31359999999999999</v>
      </c>
      <c r="AJ64" s="38">
        <f t="shared" si="16"/>
        <v>0.21829999999999999</v>
      </c>
      <c r="AK64" s="38">
        <f t="shared" si="17"/>
        <v>0.29759999999999998</v>
      </c>
      <c r="AM64" s="38">
        <f t="shared" si="18"/>
        <v>0.1263</v>
      </c>
      <c r="AN64" s="38">
        <f t="shared" si="19"/>
        <v>0.34599999999999997</v>
      </c>
      <c r="AO64" s="38">
        <f t="shared" si="20"/>
        <v>0.39550000000000002</v>
      </c>
      <c r="AP64" s="38">
        <f t="shared" si="21"/>
        <v>0.36899999999999999</v>
      </c>
      <c r="AQ64" s="38">
        <f t="shared" si="22"/>
        <v>1.7999999999999999E-2</v>
      </c>
      <c r="AR64" s="38"/>
      <c r="AS64" s="38">
        <f t="shared" si="23"/>
        <v>0.15210000000000001</v>
      </c>
      <c r="AT64" s="38">
        <f t="shared" si="24"/>
        <v>0.40960000000000002</v>
      </c>
      <c r="AU64" s="38">
        <f t="shared" si="25"/>
        <v>0.39140000000000003</v>
      </c>
      <c r="AV64" s="38">
        <f t="shared" si="26"/>
        <v>0.20880000000000001</v>
      </c>
      <c r="AW64" s="38">
        <f t="shared" si="27"/>
        <v>0.22620000000000001</v>
      </c>
    </row>
    <row r="65" spans="2:49" ht="15.75" x14ac:dyDescent="0.25">
      <c r="B65">
        <v>0.3</v>
      </c>
      <c r="C65">
        <v>0.18</v>
      </c>
      <c r="D65">
        <v>0.23</v>
      </c>
      <c r="E65">
        <v>0.9</v>
      </c>
      <c r="F65">
        <v>0.84</v>
      </c>
      <c r="G65" t="s">
        <v>20</v>
      </c>
      <c r="H65">
        <f t="shared" si="0"/>
        <v>0.72270000000000001</v>
      </c>
      <c r="I65">
        <f t="shared" si="1"/>
        <v>0.55330000000000001</v>
      </c>
      <c r="J65">
        <f t="shared" si="2"/>
        <v>0.27210000000000001</v>
      </c>
      <c r="K65">
        <f t="shared" si="3"/>
        <v>7.7399999999999997E-2</v>
      </c>
      <c r="L65" s="47">
        <f t="shared" si="4"/>
        <v>7.7399999999999997E-2</v>
      </c>
      <c r="M65" t="str">
        <f t="shared" si="5"/>
        <v>High</v>
      </c>
      <c r="N65">
        <f t="shared" si="6"/>
        <v>1</v>
      </c>
      <c r="O65">
        <f>'Test_IF-có_validate'!O65</f>
        <v>0.33329999999999999</v>
      </c>
      <c r="P65">
        <f>'Test_IF-có_validate'!P65</f>
        <v>0.2</v>
      </c>
      <c r="Q65">
        <f>'Test_IF-có_validate'!Q65</f>
        <v>0.24440000000000001</v>
      </c>
      <c r="R65">
        <f>'Test_IF-có_validate'!R65</f>
        <v>0.90910000000000002</v>
      </c>
      <c r="S65">
        <f>'Test_IF-có_validate'!S65</f>
        <v>0.84689999999999999</v>
      </c>
      <c r="U65" s="37">
        <f t="shared" si="28"/>
        <v>0.5</v>
      </c>
      <c r="V65" s="37">
        <f t="shared" si="28"/>
        <v>0.66669999999999996</v>
      </c>
      <c r="W65" s="37">
        <f t="shared" si="28"/>
        <v>0.60719999999999996</v>
      </c>
      <c r="X65" s="37">
        <f t="shared" si="28"/>
        <v>4.7600000000000003E-2</v>
      </c>
      <c r="Y65" s="37">
        <f t="shared" si="28"/>
        <v>8.2900000000000001E-2</v>
      </c>
      <c r="AA65" s="37">
        <f t="shared" si="8"/>
        <v>7.1000000000000004E-3</v>
      </c>
      <c r="AB65" s="37">
        <f t="shared" si="9"/>
        <v>2.4E-2</v>
      </c>
      <c r="AC65" s="37">
        <f t="shared" si="10"/>
        <v>0.16309999999999999</v>
      </c>
      <c r="AD65" s="37">
        <f t="shared" si="11"/>
        <v>0.48749999999999999</v>
      </c>
      <c r="AE65" s="37">
        <f t="shared" si="12"/>
        <v>0.76429999999999998</v>
      </c>
      <c r="AG65" s="38">
        <f t="shared" si="13"/>
        <v>2.46E-2</v>
      </c>
      <c r="AH65" s="38">
        <f t="shared" si="14"/>
        <v>0.1938</v>
      </c>
      <c r="AI65" s="38">
        <f t="shared" si="15"/>
        <v>0.23419999999999999</v>
      </c>
      <c r="AJ65" s="38">
        <f t="shared" si="16"/>
        <v>0.35099999999999998</v>
      </c>
      <c r="AK65" s="38">
        <f t="shared" si="17"/>
        <v>0.57809999999999995</v>
      </c>
      <c r="AM65" s="38">
        <f t="shared" si="18"/>
        <v>0.1144</v>
      </c>
      <c r="AN65" s="38">
        <f t="shared" si="19"/>
        <v>0.23319999999999999</v>
      </c>
      <c r="AO65" s="38">
        <f t="shared" si="20"/>
        <v>0.31640000000000001</v>
      </c>
      <c r="AP65" s="38">
        <f t="shared" si="21"/>
        <v>0.50090000000000001</v>
      </c>
      <c r="AQ65" s="38">
        <f t="shared" si="22"/>
        <v>0.26550000000000001</v>
      </c>
      <c r="AR65" s="38"/>
      <c r="AS65" s="38">
        <f t="shared" si="23"/>
        <v>0.14019999999999999</v>
      </c>
      <c r="AT65" s="38">
        <f t="shared" si="24"/>
        <v>0.29709999999999998</v>
      </c>
      <c r="AU65" s="38">
        <f t="shared" si="25"/>
        <v>0.31230000000000002</v>
      </c>
      <c r="AV65" s="38">
        <f t="shared" si="26"/>
        <v>0.34150000000000003</v>
      </c>
      <c r="AW65" s="38">
        <f t="shared" si="27"/>
        <v>5.74E-2</v>
      </c>
    </row>
    <row r="66" spans="2:49" ht="15.75" x14ac:dyDescent="0.25">
      <c r="B66">
        <v>0.32</v>
      </c>
      <c r="C66">
        <v>0.02</v>
      </c>
      <c r="D66">
        <v>0.34</v>
      </c>
      <c r="E66">
        <v>0.13</v>
      </c>
      <c r="F66">
        <v>0.31</v>
      </c>
      <c r="G66" t="s">
        <v>21</v>
      </c>
      <c r="H66">
        <f t="shared" si="0"/>
        <v>0.25900000000000001</v>
      </c>
      <c r="I66">
        <f t="shared" si="1"/>
        <v>8.9599999999999999E-2</v>
      </c>
      <c r="J66">
        <f t="shared" si="2"/>
        <v>0.23089999999999999</v>
      </c>
      <c r="K66">
        <f t="shared" si="3"/>
        <v>0.4244</v>
      </c>
      <c r="L66" s="47">
        <f t="shared" si="4"/>
        <v>8.9599999999999999E-2</v>
      </c>
      <c r="M66" t="str">
        <f t="shared" si="5"/>
        <v>Low</v>
      </c>
      <c r="N66">
        <f t="shared" si="6"/>
        <v>1</v>
      </c>
      <c r="O66">
        <f>'Test_IF-có_validate'!O66</f>
        <v>0.35560000000000003</v>
      </c>
      <c r="P66">
        <f>'Test_IF-có_validate'!P66</f>
        <v>2.2200000000000001E-2</v>
      </c>
      <c r="Q66">
        <f>'Test_IF-có_validate'!Q66</f>
        <v>0.36670000000000003</v>
      </c>
      <c r="R66">
        <f>'Test_IF-có_validate'!R66</f>
        <v>0.1313</v>
      </c>
      <c r="S66">
        <f>'Test_IF-có_validate'!S66</f>
        <v>0.30609999999999998</v>
      </c>
      <c r="U66" s="37">
        <f t="shared" si="28"/>
        <v>0.47539999999999999</v>
      </c>
      <c r="V66" s="37">
        <f t="shared" si="28"/>
        <v>0.95660000000000001</v>
      </c>
      <c r="W66" s="37">
        <f t="shared" si="28"/>
        <v>0.46339999999999998</v>
      </c>
      <c r="X66" s="37">
        <f t="shared" si="28"/>
        <v>0.76790000000000003</v>
      </c>
      <c r="Y66" s="37">
        <f t="shared" si="28"/>
        <v>0.53129999999999999</v>
      </c>
      <c r="AA66" s="37">
        <f t="shared" si="8"/>
        <v>1.6400000000000001E-2</v>
      </c>
      <c r="AB66" s="37">
        <f t="shared" si="9"/>
        <v>0.26440000000000002</v>
      </c>
      <c r="AC66" s="37">
        <f t="shared" si="10"/>
        <v>2.9600000000000001E-2</v>
      </c>
      <c r="AD66" s="37">
        <f t="shared" si="11"/>
        <v>0.26790000000000003</v>
      </c>
      <c r="AE66" s="37">
        <f t="shared" si="12"/>
        <v>0.27360000000000001</v>
      </c>
      <c r="AG66" s="38">
        <f t="shared" si="13"/>
        <v>1.1999999999999999E-3</v>
      </c>
      <c r="AH66" s="38">
        <f t="shared" si="14"/>
        <v>0.43330000000000002</v>
      </c>
      <c r="AI66" s="38">
        <f t="shared" si="15"/>
        <v>0.10100000000000001</v>
      </c>
      <c r="AJ66" s="38">
        <f t="shared" si="16"/>
        <v>0.40479999999999999</v>
      </c>
      <c r="AK66" s="38">
        <f t="shared" si="17"/>
        <v>8.2799999999999999E-2</v>
      </c>
      <c r="AM66" s="38">
        <f t="shared" si="18"/>
        <v>9.0999999999999998E-2</v>
      </c>
      <c r="AN66" s="38">
        <f t="shared" si="19"/>
        <v>0.4723</v>
      </c>
      <c r="AO66" s="38">
        <f t="shared" si="20"/>
        <v>0.18340000000000001</v>
      </c>
      <c r="AP66" s="38">
        <f t="shared" si="21"/>
        <v>0.25430000000000003</v>
      </c>
      <c r="AQ66" s="38">
        <f t="shared" si="22"/>
        <v>0.2331</v>
      </c>
      <c r="AR66" s="38"/>
      <c r="AS66" s="38">
        <f t="shared" si="23"/>
        <v>0.1168</v>
      </c>
      <c r="AT66" s="38">
        <f t="shared" si="24"/>
        <v>0.53559999999999997</v>
      </c>
      <c r="AU66" s="38">
        <f t="shared" si="25"/>
        <v>0.17929999999999999</v>
      </c>
      <c r="AV66" s="38">
        <f t="shared" si="26"/>
        <v>0.4143</v>
      </c>
      <c r="AW66" s="38">
        <f t="shared" si="27"/>
        <v>0.44009999999999999</v>
      </c>
    </row>
    <row r="67" spans="2:49" ht="15.75" x14ac:dyDescent="0.25">
      <c r="B67">
        <v>0.28000000000000003</v>
      </c>
      <c r="C67">
        <v>0.12</v>
      </c>
      <c r="D67">
        <v>0.38</v>
      </c>
      <c r="E67">
        <v>0.17</v>
      </c>
      <c r="F67">
        <v>0.6</v>
      </c>
      <c r="G67" t="s">
        <v>24</v>
      </c>
      <c r="H67">
        <f t="shared" ref="H67:H130" si="29">ROUND(SUMPRODUCT($B$1:$F$1,AA67:AE67),4)</f>
        <v>0.52180000000000004</v>
      </c>
      <c r="I67">
        <f t="shared" ref="I67:I130" si="30">ROUND(SUMPRODUCT($B$1:$F$1,AG67:AK67),4)</f>
        <v>0.35239999999999999</v>
      </c>
      <c r="J67">
        <f t="shared" ref="J67:J130" si="31">ROUND(SUMPRODUCT($B$1:$F$1,AM67:AQ67),4)</f>
        <v>6.4299999999999996E-2</v>
      </c>
      <c r="K67">
        <f t="shared" ref="K67:K130" si="32">ROUND(SUMPRODUCT($B$1:$F$1,AS67:AW67),4)</f>
        <v>0.15440000000000001</v>
      </c>
      <c r="L67" s="47">
        <f t="shared" si="4"/>
        <v>6.4299999999999996E-2</v>
      </c>
      <c r="M67" t="str">
        <f t="shared" si="5"/>
        <v>Middle</v>
      </c>
      <c r="N67">
        <f t="shared" si="6"/>
        <v>1</v>
      </c>
      <c r="O67">
        <f>'Test_IF-có_validate'!O67</f>
        <v>0.31109999999999999</v>
      </c>
      <c r="P67">
        <f>'Test_IF-có_validate'!P67</f>
        <v>0.1333</v>
      </c>
      <c r="Q67">
        <f>'Test_IF-có_validate'!Q67</f>
        <v>0.41110000000000002</v>
      </c>
      <c r="R67">
        <f>'Test_IF-có_validate'!R67</f>
        <v>0.17169999999999999</v>
      </c>
      <c r="S67">
        <f>'Test_IF-có_validate'!S67</f>
        <v>0.60199999999999998</v>
      </c>
      <c r="U67" s="37">
        <f t="shared" si="28"/>
        <v>0.52539999999999998</v>
      </c>
      <c r="V67" s="37">
        <f t="shared" si="28"/>
        <v>0.76480000000000004</v>
      </c>
      <c r="W67" s="37">
        <f t="shared" si="28"/>
        <v>0.4173</v>
      </c>
      <c r="X67" s="37">
        <f t="shared" si="28"/>
        <v>0.70689999999999997</v>
      </c>
      <c r="Y67" s="37">
        <f t="shared" si="28"/>
        <v>0.24840000000000001</v>
      </c>
      <c r="AA67" s="37">
        <f t="shared" si="8"/>
        <v>3.1E-2</v>
      </c>
      <c r="AB67" s="37">
        <f t="shared" si="9"/>
        <v>0.1079</v>
      </c>
      <c r="AC67" s="37">
        <f t="shared" si="10"/>
        <v>1.5699999999999999E-2</v>
      </c>
      <c r="AD67" s="37">
        <f t="shared" si="11"/>
        <v>0.21629999999999999</v>
      </c>
      <c r="AE67" s="37">
        <f t="shared" si="12"/>
        <v>0.5605</v>
      </c>
      <c r="AG67" s="38">
        <f t="shared" si="13"/>
        <v>4.8500000000000001E-2</v>
      </c>
      <c r="AH67" s="38">
        <f t="shared" si="14"/>
        <v>0.27750000000000002</v>
      </c>
      <c r="AI67" s="38">
        <f t="shared" si="15"/>
        <v>5.57E-2</v>
      </c>
      <c r="AJ67" s="38">
        <f t="shared" si="16"/>
        <v>0.35349999999999998</v>
      </c>
      <c r="AK67" s="38">
        <f t="shared" si="17"/>
        <v>0.37169999999999997</v>
      </c>
      <c r="AM67" s="38">
        <f t="shared" si="18"/>
        <v>0.13819999999999999</v>
      </c>
      <c r="AN67" s="38">
        <f t="shared" si="19"/>
        <v>0.31680000000000003</v>
      </c>
      <c r="AO67" s="38">
        <f t="shared" si="20"/>
        <v>0.13819999999999999</v>
      </c>
      <c r="AP67" s="38">
        <f t="shared" si="21"/>
        <v>0.20269999999999999</v>
      </c>
      <c r="AQ67" s="38">
        <f t="shared" si="22"/>
        <v>5.67E-2</v>
      </c>
      <c r="AR67" s="38"/>
      <c r="AS67" s="38">
        <f t="shared" si="23"/>
        <v>0.16400000000000001</v>
      </c>
      <c r="AT67" s="38">
        <f t="shared" si="24"/>
        <v>0.3805</v>
      </c>
      <c r="AU67" s="38">
        <f t="shared" si="25"/>
        <v>0.1341</v>
      </c>
      <c r="AV67" s="38">
        <f t="shared" si="26"/>
        <v>0.36299999999999999</v>
      </c>
      <c r="AW67" s="38">
        <f t="shared" si="27"/>
        <v>0.1517</v>
      </c>
    </row>
    <row r="68" spans="2:49" ht="15.75" x14ac:dyDescent="0.25">
      <c r="B68">
        <v>0.26</v>
      </c>
      <c r="C68">
        <v>0.09</v>
      </c>
      <c r="D68">
        <v>0.33</v>
      </c>
      <c r="E68">
        <v>0.28000000000000003</v>
      </c>
      <c r="F68">
        <v>0.32</v>
      </c>
      <c r="G68" t="s">
        <v>21</v>
      </c>
      <c r="H68">
        <f t="shared" si="29"/>
        <v>0.26679999999999998</v>
      </c>
      <c r="I68">
        <f t="shared" si="30"/>
        <v>9.7500000000000003E-2</v>
      </c>
      <c r="J68">
        <f t="shared" si="31"/>
        <v>0.21829999999999999</v>
      </c>
      <c r="K68">
        <f t="shared" si="32"/>
        <v>0.41189999999999999</v>
      </c>
      <c r="L68" s="47">
        <f t="shared" ref="L68:L131" si="33">MIN(H68:K68)</f>
        <v>9.7500000000000003E-2</v>
      </c>
      <c r="M68" t="str">
        <f t="shared" ref="M68:M127" si="34">IF(L68=H68,"Very Low",IF(L68=I68,"Low",IF(L68=J68,"Middle","High")))</f>
        <v>Low</v>
      </c>
      <c r="N68">
        <f t="shared" ref="N68:N131" si="35">IF(M68=G68,1,0)</f>
        <v>1</v>
      </c>
      <c r="O68">
        <f>'Test_IF-có_validate'!O68</f>
        <v>0.28889999999999999</v>
      </c>
      <c r="P68">
        <f>'Test_IF-có_validate'!P68</f>
        <v>0.1</v>
      </c>
      <c r="Q68">
        <f>'Test_IF-có_validate'!Q68</f>
        <v>0.35560000000000003</v>
      </c>
      <c r="R68">
        <f>'Test_IF-có_validate'!R68</f>
        <v>0.2828</v>
      </c>
      <c r="S68">
        <f>'Test_IF-có_validate'!S68</f>
        <v>0.31630000000000003</v>
      </c>
      <c r="U68" s="37">
        <f t="shared" si="28"/>
        <v>0.55169999999999997</v>
      </c>
      <c r="V68" s="37">
        <f t="shared" si="28"/>
        <v>0.81820000000000004</v>
      </c>
      <c r="W68" s="37">
        <f t="shared" si="28"/>
        <v>0.47539999999999999</v>
      </c>
      <c r="X68" s="37">
        <f t="shared" si="28"/>
        <v>0.55910000000000004</v>
      </c>
      <c r="Y68" s="37">
        <f t="shared" si="28"/>
        <v>0.51939999999999997</v>
      </c>
      <c r="AA68" s="37">
        <f t="shared" ref="AA68:AA131" si="36">ROUND(SQRT((ABS(O68-O$154)^2+ABS(U68-U$154)^2)/2),4)</f>
        <v>5.5300000000000002E-2</v>
      </c>
      <c r="AB68" s="37">
        <f t="shared" ref="AB68:AB131" si="37">ROUND(SQRT((ABS(P68-P$154)^2+ABS(V68-V$154)^2)/2),4)</f>
        <v>0.15229999999999999</v>
      </c>
      <c r="AC68" s="37">
        <f t="shared" ref="AC68:AC131" si="38">ROUND(SQRT((ABS(Q68-Q$154)^2+ABS(W68-W$154)^2)/2),4)</f>
        <v>4.1200000000000001E-2</v>
      </c>
      <c r="AD68" s="37">
        <f t="shared" ref="AD68:AD131" si="39">ROUND(SQRT((ABS(R68-R$154)^2+ABS(X68-X$154)^2)/2),4)</f>
        <v>8.5699999999999998E-2</v>
      </c>
      <c r="AE68" s="37">
        <f t="shared" ref="AE68:AE131" si="40">ROUND(SQRT((ABS(S68-S$154)^2+ABS(Y68-Y$154)^2)/2),4)</f>
        <v>0.28460000000000002</v>
      </c>
      <c r="AG68" s="38">
        <f t="shared" ref="AG68:AG131" si="41">ROUND(SQRT((ABS(O68-O$155)^2+ABS(U68-U$155)^2)/2),4)</f>
        <v>7.2800000000000004E-2</v>
      </c>
      <c r="AH68" s="38">
        <f t="shared" ref="AH68:AH131" si="42">ROUND(SQRT((ABS(P68-P$155)^2+ABS(V68-V$155)^2)/2),4)</f>
        <v>0.32179999999999997</v>
      </c>
      <c r="AI68" s="38">
        <f t="shared" ref="AI68:AI131" si="43">ROUND(SQRT((ABS(Q68-Q$155)^2+ABS(W68-W$155)^2)/2),4)</f>
        <v>0.1125</v>
      </c>
      <c r="AJ68" s="38">
        <f t="shared" ref="AJ68:AJ131" si="44">ROUND(SQRT((ABS(R68-R$155)^2+ABS(X68-X$155)^2)/2),4)</f>
        <v>0.22339999999999999</v>
      </c>
      <c r="AK68" s="38">
        <f t="shared" ref="AK68:AK131" si="45">ROUND(SQRT((ABS(S68-S$155)^2+ABS(Y68-Y$155)^2)/2),4)</f>
        <v>9.3899999999999997E-2</v>
      </c>
      <c r="AM68" s="38">
        <f t="shared" ref="AM68:AM131" si="46">ROUND(SQRT((ABS(O68-O$156)^2+ABS(U68-U$156)^2)/2),4)</f>
        <v>0.16259999999999999</v>
      </c>
      <c r="AN68" s="38">
        <f t="shared" ref="AN68:AN131" si="47">ROUND(SQRT((ABS(P68-P$156)^2+ABS(V68-V$156)^2)/2),4)</f>
        <v>0.36099999999999999</v>
      </c>
      <c r="AO68" s="38">
        <f t="shared" ref="AO68:AO131" si="48">ROUND(SQRT((ABS(Q68-Q$156)^2+ABS(W68-W$156)^2)/2),4)</f>
        <v>0.19489999999999999</v>
      </c>
      <c r="AP68" s="38">
        <f t="shared" ref="AP68:AP131" si="49">ROUND(SQRT((ABS(R68-R$156)^2+ABS(X68-X$156)^2)/2),4)</f>
        <v>7.2099999999999997E-2</v>
      </c>
      <c r="AQ68" s="38">
        <f t="shared" ref="AQ68:AQ131" si="50">ROUND(SQRT((ABS(S68-S$156)^2+ABS(Y68-Y$156)^2)/2),4)</f>
        <v>0.222</v>
      </c>
      <c r="AR68" s="38"/>
      <c r="AS68" s="38">
        <f t="shared" ref="AS68:AS131" si="51">ROUND(SQRT((ABS(O68-O$157)^2+ABS(U68-U$157)^2)/2),4)</f>
        <v>0.1883</v>
      </c>
      <c r="AT68" s="38">
        <f t="shared" ref="AT68:AT131" si="52">ROUND(SQRT((ABS(P68-P$157)^2+ABS(V68-V$157)^2)/2),4)</f>
        <v>0.42459999999999998</v>
      </c>
      <c r="AU68" s="38">
        <f t="shared" ref="AU68:AU131" si="53">ROUND(SQRT((ABS(Q68-Q$157)^2+ABS(W68-W$157)^2)/2),4)</f>
        <v>0.1908</v>
      </c>
      <c r="AV68" s="38">
        <f t="shared" ref="AV68:AV131" si="54">ROUND(SQRT((ABS(R68-R$157)^2+ABS(X68-X$157)^2)/2),4)</f>
        <v>0.2329</v>
      </c>
      <c r="AW68" s="38">
        <f t="shared" ref="AW68:AW131" si="55">ROUND(SQRT((ABS(S68-S$157)^2+ABS(Y68-Y$157)^2)/2),4)</f>
        <v>0.42909999999999998</v>
      </c>
    </row>
    <row r="69" spans="2:49" ht="15.75" x14ac:dyDescent="0.25">
      <c r="B69">
        <v>0.28000000000000003</v>
      </c>
      <c r="C69">
        <v>0.16</v>
      </c>
      <c r="D69">
        <v>0.41</v>
      </c>
      <c r="E69">
        <v>0.51</v>
      </c>
      <c r="F69">
        <v>0.56000000000000005</v>
      </c>
      <c r="G69" t="s">
        <v>24</v>
      </c>
      <c r="H69">
        <f t="shared" si="29"/>
        <v>0.48909999999999998</v>
      </c>
      <c r="I69">
        <f t="shared" si="30"/>
        <v>0.31119999999999998</v>
      </c>
      <c r="J69">
        <f t="shared" si="31"/>
        <v>2.75E-2</v>
      </c>
      <c r="K69">
        <f t="shared" si="32"/>
        <v>0.18079999999999999</v>
      </c>
      <c r="L69" s="47">
        <f t="shared" si="33"/>
        <v>2.75E-2</v>
      </c>
      <c r="M69" t="str">
        <f t="shared" si="34"/>
        <v>Middle</v>
      </c>
      <c r="N69">
        <f t="shared" si="35"/>
        <v>1</v>
      </c>
      <c r="O69">
        <f>'Test_IF-có_validate'!O69</f>
        <v>0.31109999999999999</v>
      </c>
      <c r="P69">
        <f>'Test_IF-có_validate'!P69</f>
        <v>0.17780000000000001</v>
      </c>
      <c r="Q69">
        <f>'Test_IF-có_validate'!Q69</f>
        <v>0.44440000000000002</v>
      </c>
      <c r="R69">
        <f>'Test_IF-có_validate'!R69</f>
        <v>0.51519999999999999</v>
      </c>
      <c r="S69">
        <f>'Test_IF-có_validate'!S69</f>
        <v>0.56120000000000003</v>
      </c>
      <c r="U69" s="37">
        <f t="shared" si="28"/>
        <v>0.52539999999999998</v>
      </c>
      <c r="V69" s="37">
        <f t="shared" si="28"/>
        <v>0.69810000000000005</v>
      </c>
      <c r="W69" s="37">
        <f t="shared" si="28"/>
        <v>0.38469999999999999</v>
      </c>
      <c r="X69" s="37">
        <f t="shared" si="28"/>
        <v>0.32</v>
      </c>
      <c r="Y69" s="37">
        <f t="shared" si="28"/>
        <v>0.28110000000000002</v>
      </c>
      <c r="AA69" s="37">
        <f t="shared" si="36"/>
        <v>3.1E-2</v>
      </c>
      <c r="AB69" s="37">
        <f t="shared" si="37"/>
        <v>5.1200000000000002E-2</v>
      </c>
      <c r="AC69" s="37">
        <f t="shared" si="38"/>
        <v>4.8599999999999997E-2</v>
      </c>
      <c r="AD69" s="37">
        <f t="shared" si="39"/>
        <v>0.1502</v>
      </c>
      <c r="AE69" s="37">
        <f t="shared" si="40"/>
        <v>0.52410000000000001</v>
      </c>
      <c r="AG69" s="38">
        <f t="shared" si="41"/>
        <v>4.8500000000000001E-2</v>
      </c>
      <c r="AH69" s="38">
        <f t="shared" si="42"/>
        <v>0.221</v>
      </c>
      <c r="AI69" s="38">
        <f t="shared" si="43"/>
        <v>2.2800000000000001E-2</v>
      </c>
      <c r="AJ69" s="38">
        <f t="shared" si="44"/>
        <v>1.24E-2</v>
      </c>
      <c r="AK69" s="38">
        <f t="shared" si="45"/>
        <v>0.33500000000000002</v>
      </c>
      <c r="AM69" s="38">
        <f t="shared" si="46"/>
        <v>0.13819999999999999</v>
      </c>
      <c r="AN69" s="38">
        <f t="shared" si="47"/>
        <v>0.26029999999999998</v>
      </c>
      <c r="AO69" s="38">
        <f t="shared" si="48"/>
        <v>0.1053</v>
      </c>
      <c r="AP69" s="38">
        <f t="shared" si="49"/>
        <v>0.16389999999999999</v>
      </c>
      <c r="AQ69" s="38">
        <f t="shared" si="50"/>
        <v>1.9699999999999999E-2</v>
      </c>
      <c r="AR69" s="38"/>
      <c r="AS69" s="38">
        <f t="shared" si="51"/>
        <v>0.16400000000000001</v>
      </c>
      <c r="AT69" s="38">
        <f t="shared" si="52"/>
        <v>0.32419999999999999</v>
      </c>
      <c r="AU69" s="38">
        <f t="shared" si="53"/>
        <v>0.1012</v>
      </c>
      <c r="AV69" s="38">
        <f t="shared" si="54"/>
        <v>2.8999999999999998E-3</v>
      </c>
      <c r="AW69" s="38">
        <f t="shared" si="55"/>
        <v>0.18859999999999999</v>
      </c>
    </row>
    <row r="70" spans="2:49" ht="15.75" x14ac:dyDescent="0.25">
      <c r="B70">
        <v>0.26</v>
      </c>
      <c r="C70">
        <v>0.12</v>
      </c>
      <c r="D70">
        <v>0.34</v>
      </c>
      <c r="E70">
        <v>0.68</v>
      </c>
      <c r="F70">
        <v>0.28999999999999998</v>
      </c>
      <c r="G70" t="s">
        <v>21</v>
      </c>
      <c r="H70">
        <f t="shared" si="29"/>
        <v>0.23849999999999999</v>
      </c>
      <c r="I70">
        <f t="shared" si="30"/>
        <v>6.4899999999999999E-2</v>
      </c>
      <c r="J70">
        <f t="shared" si="31"/>
        <v>0.25219999999999998</v>
      </c>
      <c r="K70">
        <f t="shared" si="32"/>
        <v>0.4405</v>
      </c>
      <c r="L70" s="47">
        <f t="shared" si="33"/>
        <v>6.4899999999999999E-2</v>
      </c>
      <c r="M70" t="str">
        <f t="shared" si="34"/>
        <v>Low</v>
      </c>
      <c r="N70">
        <f t="shared" si="35"/>
        <v>1</v>
      </c>
      <c r="O70">
        <f>'Test_IF-có_validate'!O70</f>
        <v>0.28889999999999999</v>
      </c>
      <c r="P70">
        <f>'Test_IF-có_validate'!P70</f>
        <v>0.1333</v>
      </c>
      <c r="Q70">
        <f>'Test_IF-có_validate'!Q70</f>
        <v>0.36670000000000003</v>
      </c>
      <c r="R70">
        <f>'Test_IF-có_validate'!R70</f>
        <v>0.68689999999999996</v>
      </c>
      <c r="S70">
        <f>'Test_IF-có_validate'!S70</f>
        <v>0.28570000000000001</v>
      </c>
      <c r="U70" s="37">
        <f t="shared" si="28"/>
        <v>0.55169999999999997</v>
      </c>
      <c r="V70" s="37">
        <f t="shared" si="28"/>
        <v>0.76480000000000004</v>
      </c>
      <c r="W70" s="37">
        <f t="shared" si="28"/>
        <v>0.46339999999999998</v>
      </c>
      <c r="X70" s="37">
        <f t="shared" si="28"/>
        <v>0.18559999999999999</v>
      </c>
      <c r="Y70" s="37">
        <f t="shared" si="28"/>
        <v>0.55559999999999998</v>
      </c>
      <c r="AA70" s="37">
        <f t="shared" si="36"/>
        <v>5.5300000000000002E-2</v>
      </c>
      <c r="AB70" s="37">
        <f t="shared" si="37"/>
        <v>0.1079</v>
      </c>
      <c r="AC70" s="37">
        <f t="shared" si="38"/>
        <v>2.9600000000000001E-2</v>
      </c>
      <c r="AD70" s="37">
        <f t="shared" si="39"/>
        <v>0.30399999999999999</v>
      </c>
      <c r="AE70" s="37">
        <f t="shared" si="40"/>
        <v>0.25119999999999998</v>
      </c>
      <c r="AG70" s="38">
        <f t="shared" si="41"/>
        <v>7.2800000000000004E-2</v>
      </c>
      <c r="AH70" s="38">
        <f t="shared" si="42"/>
        <v>0.27750000000000002</v>
      </c>
      <c r="AI70" s="38">
        <f t="shared" si="43"/>
        <v>0.10100000000000001</v>
      </c>
      <c r="AJ70" s="38">
        <f t="shared" si="44"/>
        <v>0.1666</v>
      </c>
      <c r="AK70" s="38">
        <f t="shared" si="45"/>
        <v>6.0400000000000002E-2</v>
      </c>
      <c r="AM70" s="38">
        <f t="shared" si="46"/>
        <v>0.16259999999999999</v>
      </c>
      <c r="AN70" s="38">
        <f t="shared" si="47"/>
        <v>0.31680000000000003</v>
      </c>
      <c r="AO70" s="38">
        <f t="shared" si="48"/>
        <v>0.18340000000000001</v>
      </c>
      <c r="AP70" s="38">
        <f t="shared" si="49"/>
        <v>0.31759999999999999</v>
      </c>
      <c r="AQ70" s="38">
        <f t="shared" si="50"/>
        <v>0.25540000000000002</v>
      </c>
      <c r="AR70" s="38"/>
      <c r="AS70" s="38">
        <f t="shared" si="51"/>
        <v>0.1883</v>
      </c>
      <c r="AT70" s="38">
        <f t="shared" si="52"/>
        <v>0.3805</v>
      </c>
      <c r="AU70" s="38">
        <f t="shared" si="53"/>
        <v>0.17929999999999999</v>
      </c>
      <c r="AV70" s="38">
        <f t="shared" si="54"/>
        <v>0.15709999999999999</v>
      </c>
      <c r="AW70" s="38">
        <f t="shared" si="55"/>
        <v>0.4622</v>
      </c>
    </row>
    <row r="71" spans="2:49" ht="15.75" x14ac:dyDescent="0.25">
      <c r="B71">
        <v>0.31</v>
      </c>
      <c r="C71">
        <v>0.2</v>
      </c>
      <c r="D71">
        <v>0.46</v>
      </c>
      <c r="E71">
        <v>0.78</v>
      </c>
      <c r="F71">
        <v>0.83</v>
      </c>
      <c r="G71" t="s">
        <v>20</v>
      </c>
      <c r="H71">
        <f t="shared" si="29"/>
        <v>0.71009999999999995</v>
      </c>
      <c r="I71">
        <f t="shared" si="30"/>
        <v>0.53210000000000002</v>
      </c>
      <c r="J71">
        <f t="shared" si="31"/>
        <v>0.247</v>
      </c>
      <c r="K71">
        <f t="shared" si="32"/>
        <v>5.2400000000000002E-2</v>
      </c>
      <c r="L71" s="47">
        <f t="shared" si="33"/>
        <v>5.2400000000000002E-2</v>
      </c>
      <c r="M71" t="str">
        <f t="shared" si="34"/>
        <v>High</v>
      </c>
      <c r="N71">
        <f t="shared" si="35"/>
        <v>1</v>
      </c>
      <c r="O71">
        <f>'Test_IF-có_validate'!O71</f>
        <v>0.34439999999999998</v>
      </c>
      <c r="P71">
        <f>'Test_IF-có_validate'!P71</f>
        <v>0.22220000000000001</v>
      </c>
      <c r="Q71">
        <f>'Test_IF-có_validate'!Q71</f>
        <v>0.5</v>
      </c>
      <c r="R71">
        <f>'Test_IF-có_validate'!R71</f>
        <v>0.78790000000000004</v>
      </c>
      <c r="S71">
        <f>'Test_IF-có_validate'!S71</f>
        <v>0.8367</v>
      </c>
      <c r="U71" s="37">
        <f t="shared" si="28"/>
        <v>0.48770000000000002</v>
      </c>
      <c r="V71" s="37">
        <f t="shared" si="28"/>
        <v>0.63639999999999997</v>
      </c>
      <c r="W71" s="37">
        <f t="shared" si="28"/>
        <v>0.33329999999999999</v>
      </c>
      <c r="X71" s="37">
        <f t="shared" si="28"/>
        <v>0.1186</v>
      </c>
      <c r="Y71" s="37">
        <f t="shared" si="28"/>
        <v>8.8900000000000007E-2</v>
      </c>
      <c r="AA71" s="37">
        <f t="shared" si="36"/>
        <v>4.5999999999999999E-3</v>
      </c>
      <c r="AB71" s="37">
        <f t="shared" si="37"/>
        <v>2.5999999999999999E-3</v>
      </c>
      <c r="AC71" s="37">
        <f t="shared" si="38"/>
        <v>0.1021</v>
      </c>
      <c r="AD71" s="37">
        <f t="shared" si="39"/>
        <v>0.3891</v>
      </c>
      <c r="AE71" s="37">
        <f t="shared" si="40"/>
        <v>0.75619999999999998</v>
      </c>
      <c r="AG71" s="38">
        <f t="shared" si="41"/>
        <v>1.29E-2</v>
      </c>
      <c r="AH71" s="38">
        <f t="shared" si="42"/>
        <v>0.1673</v>
      </c>
      <c r="AI71" s="38">
        <f t="shared" si="43"/>
        <v>3.0800000000000001E-2</v>
      </c>
      <c r="AJ71" s="38">
        <f t="shared" si="44"/>
        <v>0.25209999999999999</v>
      </c>
      <c r="AK71" s="38">
        <f t="shared" si="45"/>
        <v>0.56989999999999996</v>
      </c>
      <c r="AM71" s="38">
        <f t="shared" si="46"/>
        <v>0.1027</v>
      </c>
      <c r="AN71" s="38">
        <f t="shared" si="47"/>
        <v>0.20680000000000001</v>
      </c>
      <c r="AO71" s="38">
        <f t="shared" si="48"/>
        <v>5.1799999999999999E-2</v>
      </c>
      <c r="AP71" s="38">
        <f t="shared" si="49"/>
        <v>0.4027</v>
      </c>
      <c r="AQ71" s="38">
        <f t="shared" si="50"/>
        <v>0.2571</v>
      </c>
      <c r="AR71" s="38"/>
      <c r="AS71" s="38">
        <f t="shared" si="51"/>
        <v>0.1285</v>
      </c>
      <c r="AT71" s="38">
        <f t="shared" si="52"/>
        <v>0.2707</v>
      </c>
      <c r="AU71" s="38">
        <f t="shared" si="53"/>
        <v>4.7600000000000003E-2</v>
      </c>
      <c r="AV71" s="38">
        <f t="shared" si="54"/>
        <v>0.24260000000000001</v>
      </c>
      <c r="AW71" s="38">
        <f t="shared" si="55"/>
        <v>4.9000000000000002E-2</v>
      </c>
    </row>
    <row r="72" spans="2:49" ht="15.75" x14ac:dyDescent="0.25">
      <c r="B72">
        <v>0.25</v>
      </c>
      <c r="C72">
        <v>0.05</v>
      </c>
      <c r="D72">
        <v>0.53</v>
      </c>
      <c r="E72">
        <v>0.1</v>
      </c>
      <c r="F72">
        <v>0.12</v>
      </c>
      <c r="G72" t="s">
        <v>23</v>
      </c>
      <c r="H72">
        <f t="shared" si="29"/>
        <v>5.28E-2</v>
      </c>
      <c r="I72">
        <f t="shared" si="30"/>
        <v>0.15279999999999999</v>
      </c>
      <c r="J72">
        <f t="shared" si="31"/>
        <v>0.43559999999999999</v>
      </c>
      <c r="K72">
        <f t="shared" si="32"/>
        <v>0.62719999999999998</v>
      </c>
      <c r="L72" s="47">
        <f t="shared" si="33"/>
        <v>5.28E-2</v>
      </c>
      <c r="M72" t="str">
        <f t="shared" si="34"/>
        <v>Very Low</v>
      </c>
      <c r="N72">
        <f t="shared" si="35"/>
        <v>1</v>
      </c>
      <c r="O72">
        <f>'Test_IF-có_validate'!O72</f>
        <v>0.27779999999999999</v>
      </c>
      <c r="P72">
        <f>'Test_IF-có_validate'!P72</f>
        <v>5.5599999999999997E-2</v>
      </c>
      <c r="Q72">
        <f>'Test_IF-có_validate'!Q72</f>
        <v>0.57779999999999998</v>
      </c>
      <c r="R72">
        <f>'Test_IF-có_validate'!R72</f>
        <v>0.10100000000000001</v>
      </c>
      <c r="S72">
        <f>'Test_IF-có_validate'!S72</f>
        <v>0.11219999999999999</v>
      </c>
      <c r="U72" s="37">
        <f t="shared" si="28"/>
        <v>0.56520000000000004</v>
      </c>
      <c r="V72" s="37">
        <f t="shared" si="28"/>
        <v>0.89470000000000005</v>
      </c>
      <c r="W72" s="37">
        <f t="shared" si="28"/>
        <v>0.2676</v>
      </c>
      <c r="X72" s="37">
        <f t="shared" si="28"/>
        <v>0.8165</v>
      </c>
      <c r="Y72" s="37">
        <f t="shared" si="28"/>
        <v>0.79820000000000002</v>
      </c>
      <c r="AA72" s="37">
        <f t="shared" si="36"/>
        <v>6.7699999999999996E-2</v>
      </c>
      <c r="AB72" s="37">
        <f t="shared" si="37"/>
        <v>0.21479999999999999</v>
      </c>
      <c r="AC72" s="37">
        <f t="shared" si="38"/>
        <v>0.1741</v>
      </c>
      <c r="AD72" s="37">
        <f t="shared" si="39"/>
        <v>0.30819999999999997</v>
      </c>
      <c r="AE72" s="37">
        <f t="shared" si="40"/>
        <v>4.0399999999999998E-2</v>
      </c>
      <c r="AG72" s="38">
        <f t="shared" si="41"/>
        <v>8.5199999999999998E-2</v>
      </c>
      <c r="AH72" s="38">
        <f t="shared" si="42"/>
        <v>0.38390000000000002</v>
      </c>
      <c r="AI72" s="38">
        <f t="shared" si="43"/>
        <v>0.1028</v>
      </c>
      <c r="AJ72" s="38">
        <f t="shared" si="44"/>
        <v>0.44490000000000002</v>
      </c>
      <c r="AK72" s="38">
        <f t="shared" si="45"/>
        <v>0.15060000000000001</v>
      </c>
      <c r="AM72" s="38">
        <f t="shared" si="46"/>
        <v>0.1749</v>
      </c>
      <c r="AN72" s="38">
        <f t="shared" si="47"/>
        <v>0.42309999999999998</v>
      </c>
      <c r="AO72" s="38">
        <f t="shared" si="48"/>
        <v>2.0299999999999999E-2</v>
      </c>
      <c r="AP72" s="38">
        <f t="shared" si="49"/>
        <v>0.29470000000000002</v>
      </c>
      <c r="AQ72" s="38">
        <f t="shared" si="50"/>
        <v>0.46479999999999999</v>
      </c>
      <c r="AR72" s="38"/>
      <c r="AS72" s="38">
        <f t="shared" si="51"/>
        <v>0.2006</v>
      </c>
      <c r="AT72" s="38">
        <f t="shared" si="52"/>
        <v>0.48649999999999999</v>
      </c>
      <c r="AU72" s="38">
        <f t="shared" si="53"/>
        <v>2.4400000000000002E-2</v>
      </c>
      <c r="AV72" s="38">
        <f t="shared" si="54"/>
        <v>0.45429999999999998</v>
      </c>
      <c r="AW72" s="38">
        <f t="shared" si="55"/>
        <v>0.66930000000000001</v>
      </c>
    </row>
    <row r="73" spans="2:49" ht="15.75" x14ac:dyDescent="0.25">
      <c r="B73">
        <v>0.32</v>
      </c>
      <c r="C73">
        <v>0.15</v>
      </c>
      <c r="D73">
        <v>0.66</v>
      </c>
      <c r="E73">
        <v>0.24</v>
      </c>
      <c r="F73">
        <v>0.82</v>
      </c>
      <c r="G73" t="s">
        <v>20</v>
      </c>
      <c r="H73">
        <f t="shared" si="29"/>
        <v>0.71040000000000003</v>
      </c>
      <c r="I73">
        <f t="shared" si="30"/>
        <v>0.53659999999999997</v>
      </c>
      <c r="J73">
        <f t="shared" si="31"/>
        <v>0.24079999999999999</v>
      </c>
      <c r="K73">
        <f t="shared" si="32"/>
        <v>5.1499999999999997E-2</v>
      </c>
      <c r="L73" s="47">
        <f t="shared" si="33"/>
        <v>5.1499999999999997E-2</v>
      </c>
      <c r="M73" t="str">
        <f t="shared" si="34"/>
        <v>High</v>
      </c>
      <c r="N73">
        <f t="shared" si="35"/>
        <v>1</v>
      </c>
      <c r="O73">
        <f>'Test_IF-có_validate'!O73</f>
        <v>0.35560000000000003</v>
      </c>
      <c r="P73">
        <f>'Test_IF-có_validate'!P73</f>
        <v>0.16669999999999999</v>
      </c>
      <c r="Q73">
        <f>'Test_IF-có_validate'!Q73</f>
        <v>0.72219999999999995</v>
      </c>
      <c r="R73">
        <f>'Test_IF-có_validate'!R73</f>
        <v>0.2424</v>
      </c>
      <c r="S73">
        <f>'Test_IF-có_validate'!S73</f>
        <v>0.82650000000000001</v>
      </c>
      <c r="U73" s="37">
        <f t="shared" si="28"/>
        <v>0.47539999999999999</v>
      </c>
      <c r="V73" s="37">
        <f t="shared" si="28"/>
        <v>0.71419999999999995</v>
      </c>
      <c r="W73" s="37">
        <f t="shared" si="28"/>
        <v>0.1613</v>
      </c>
      <c r="X73" s="37">
        <f t="shared" si="28"/>
        <v>0.60980000000000001</v>
      </c>
      <c r="Y73" s="37">
        <f t="shared" si="28"/>
        <v>9.5000000000000001E-2</v>
      </c>
      <c r="AA73" s="37">
        <f t="shared" si="36"/>
        <v>1.6400000000000001E-2</v>
      </c>
      <c r="AB73" s="37">
        <f t="shared" si="37"/>
        <v>6.5000000000000002E-2</v>
      </c>
      <c r="AC73" s="37">
        <f t="shared" si="38"/>
        <v>0.30049999999999999</v>
      </c>
      <c r="AD73" s="37">
        <f t="shared" si="39"/>
        <v>0.13159999999999999</v>
      </c>
      <c r="AE73" s="37">
        <f t="shared" si="40"/>
        <v>0.748</v>
      </c>
      <c r="AG73" s="38">
        <f t="shared" si="41"/>
        <v>1.1999999999999999E-3</v>
      </c>
      <c r="AH73" s="38">
        <f t="shared" si="42"/>
        <v>0.23480000000000001</v>
      </c>
      <c r="AI73" s="38">
        <f t="shared" si="43"/>
        <v>0.22939999999999999</v>
      </c>
      <c r="AJ73" s="38">
        <f t="shared" si="44"/>
        <v>0.26910000000000001</v>
      </c>
      <c r="AK73" s="38">
        <f t="shared" si="45"/>
        <v>0.56159999999999999</v>
      </c>
      <c r="AM73" s="38">
        <f t="shared" si="46"/>
        <v>9.0999999999999998E-2</v>
      </c>
      <c r="AN73" s="38">
        <f t="shared" si="47"/>
        <v>0.27410000000000001</v>
      </c>
      <c r="AO73" s="38">
        <f t="shared" si="48"/>
        <v>0.14699999999999999</v>
      </c>
      <c r="AP73" s="38">
        <f t="shared" si="49"/>
        <v>0.1179</v>
      </c>
      <c r="AQ73" s="38">
        <f t="shared" si="50"/>
        <v>0.24879999999999999</v>
      </c>
      <c r="AR73" s="38"/>
      <c r="AS73" s="38">
        <f t="shared" si="51"/>
        <v>0.1168</v>
      </c>
      <c r="AT73" s="38">
        <f t="shared" si="52"/>
        <v>0.33789999999999998</v>
      </c>
      <c r="AU73" s="38">
        <f t="shared" si="53"/>
        <v>0.15110000000000001</v>
      </c>
      <c r="AV73" s="38">
        <f t="shared" si="54"/>
        <v>0.27850000000000003</v>
      </c>
      <c r="AW73" s="38">
        <f t="shared" si="55"/>
        <v>4.0599999999999997E-2</v>
      </c>
    </row>
    <row r="74" spans="2:49" ht="15.75" x14ac:dyDescent="0.25">
      <c r="B74">
        <v>0.28000000000000003</v>
      </c>
      <c r="C74">
        <v>0.08</v>
      </c>
      <c r="D74">
        <v>0.52</v>
      </c>
      <c r="E74">
        <v>0.25</v>
      </c>
      <c r="F74">
        <v>0.08</v>
      </c>
      <c r="G74" t="s">
        <v>23</v>
      </c>
      <c r="H74">
        <f t="shared" si="29"/>
        <v>2.6599999999999999E-2</v>
      </c>
      <c r="I74">
        <f t="shared" si="30"/>
        <v>0.2011</v>
      </c>
      <c r="J74">
        <f t="shared" si="31"/>
        <v>0.4834</v>
      </c>
      <c r="K74">
        <f t="shared" si="32"/>
        <v>0.67420000000000002</v>
      </c>
      <c r="L74" s="47">
        <f t="shared" si="33"/>
        <v>2.6599999999999999E-2</v>
      </c>
      <c r="M74" t="str">
        <f t="shared" si="34"/>
        <v>Very Low</v>
      </c>
      <c r="N74">
        <f t="shared" si="35"/>
        <v>1</v>
      </c>
      <c r="O74">
        <f>'Test_IF-có_validate'!O74</f>
        <v>0.31109999999999999</v>
      </c>
      <c r="P74">
        <f>'Test_IF-có_validate'!P74</f>
        <v>8.8900000000000007E-2</v>
      </c>
      <c r="Q74">
        <f>'Test_IF-có_validate'!Q74</f>
        <v>0.56669999999999998</v>
      </c>
      <c r="R74">
        <f>'Test_IF-có_validate'!R74</f>
        <v>0.2525</v>
      </c>
      <c r="S74">
        <f>'Test_IF-có_validate'!S74</f>
        <v>7.1400000000000005E-2</v>
      </c>
      <c r="U74" s="37">
        <f t="shared" si="28"/>
        <v>0.52539999999999998</v>
      </c>
      <c r="V74" s="37">
        <f t="shared" si="28"/>
        <v>0.8367</v>
      </c>
      <c r="W74" s="37">
        <f t="shared" si="28"/>
        <v>0.27660000000000001</v>
      </c>
      <c r="X74" s="37">
        <f t="shared" si="28"/>
        <v>0.5968</v>
      </c>
      <c r="Y74" s="37">
        <f t="shared" si="28"/>
        <v>0.86670000000000003</v>
      </c>
      <c r="AA74" s="37">
        <f t="shared" si="36"/>
        <v>3.1E-2</v>
      </c>
      <c r="AB74" s="37">
        <f t="shared" si="37"/>
        <v>0.1676</v>
      </c>
      <c r="AC74" s="37">
        <f t="shared" si="38"/>
        <v>0.16400000000000001</v>
      </c>
      <c r="AD74" s="37">
        <f t="shared" si="39"/>
        <v>0.11990000000000001</v>
      </c>
      <c r="AE74" s="37">
        <f t="shared" si="40"/>
        <v>1.5900000000000001E-2</v>
      </c>
      <c r="AG74" s="38">
        <f t="shared" si="41"/>
        <v>4.8500000000000001E-2</v>
      </c>
      <c r="AH74" s="38">
        <f t="shared" si="42"/>
        <v>0.33689999999999998</v>
      </c>
      <c r="AI74" s="38">
        <f t="shared" si="43"/>
        <v>9.2700000000000005E-2</v>
      </c>
      <c r="AJ74" s="38">
        <f t="shared" si="44"/>
        <v>0.25750000000000001</v>
      </c>
      <c r="AK74" s="38">
        <f t="shared" si="45"/>
        <v>0.2069</v>
      </c>
      <c r="AM74" s="38">
        <f t="shared" si="46"/>
        <v>0.13819999999999999</v>
      </c>
      <c r="AN74" s="38">
        <f t="shared" si="47"/>
        <v>0.37619999999999998</v>
      </c>
      <c r="AO74" s="38">
        <f t="shared" si="48"/>
        <v>1.01E-2</v>
      </c>
      <c r="AP74" s="38">
        <f t="shared" si="49"/>
        <v>0.10630000000000001</v>
      </c>
      <c r="AQ74" s="38">
        <f t="shared" si="50"/>
        <v>0.52049999999999996</v>
      </c>
      <c r="AR74" s="38"/>
      <c r="AS74" s="38">
        <f t="shared" si="51"/>
        <v>0.16400000000000001</v>
      </c>
      <c r="AT74" s="38">
        <f t="shared" si="52"/>
        <v>0.43969999999999998</v>
      </c>
      <c r="AU74" s="38">
        <f t="shared" si="53"/>
        <v>1.43E-2</v>
      </c>
      <c r="AV74" s="38">
        <f t="shared" si="54"/>
        <v>0.26690000000000003</v>
      </c>
      <c r="AW74" s="38">
        <f t="shared" si="55"/>
        <v>0.72409999999999997</v>
      </c>
    </row>
    <row r="75" spans="2:49" ht="15.75" x14ac:dyDescent="0.25">
      <c r="B75">
        <v>0.33</v>
      </c>
      <c r="C75">
        <v>0.2</v>
      </c>
      <c r="D75">
        <v>0.64</v>
      </c>
      <c r="E75">
        <v>0.59</v>
      </c>
      <c r="F75">
        <v>0.94</v>
      </c>
      <c r="G75" t="s">
        <v>20</v>
      </c>
      <c r="H75">
        <f t="shared" si="29"/>
        <v>0.79920000000000002</v>
      </c>
      <c r="I75">
        <f t="shared" si="30"/>
        <v>0.62239999999999995</v>
      </c>
      <c r="J75">
        <f t="shared" si="31"/>
        <v>0.33260000000000001</v>
      </c>
      <c r="K75">
        <f t="shared" si="32"/>
        <v>0.13869999999999999</v>
      </c>
      <c r="L75" s="47">
        <f t="shared" si="33"/>
        <v>0.13869999999999999</v>
      </c>
      <c r="M75" t="str">
        <f t="shared" si="34"/>
        <v>High</v>
      </c>
      <c r="N75">
        <f t="shared" si="35"/>
        <v>1</v>
      </c>
      <c r="O75">
        <f>'Test_IF-có_validate'!O75</f>
        <v>0.36670000000000003</v>
      </c>
      <c r="P75">
        <f>'Test_IF-có_validate'!P75</f>
        <v>0.22220000000000001</v>
      </c>
      <c r="Q75">
        <f>'Test_IF-có_validate'!Q75</f>
        <v>0.7</v>
      </c>
      <c r="R75">
        <f>'Test_IF-có_validate'!R75</f>
        <v>0.59599999999999997</v>
      </c>
      <c r="S75">
        <f>'Test_IF-có_validate'!S75</f>
        <v>0.94899999999999995</v>
      </c>
      <c r="U75" s="37">
        <f t="shared" si="28"/>
        <v>0.46339999999999998</v>
      </c>
      <c r="V75" s="37">
        <f t="shared" si="28"/>
        <v>0.63639999999999997</v>
      </c>
      <c r="W75" s="37">
        <f t="shared" si="28"/>
        <v>0.17649999999999999</v>
      </c>
      <c r="X75" s="37">
        <f t="shared" si="28"/>
        <v>0.25309999999999999</v>
      </c>
      <c r="Y75" s="37">
        <f t="shared" si="28"/>
        <v>2.6200000000000001E-2</v>
      </c>
      <c r="AA75" s="37">
        <f t="shared" si="36"/>
        <v>2.7900000000000001E-2</v>
      </c>
      <c r="AB75" s="37">
        <f t="shared" si="37"/>
        <v>2.5999999999999999E-3</v>
      </c>
      <c r="AC75" s="37">
        <f t="shared" si="38"/>
        <v>0.28149999999999997</v>
      </c>
      <c r="AD75" s="37">
        <f t="shared" si="39"/>
        <v>0.22420000000000001</v>
      </c>
      <c r="AE75" s="37">
        <f t="shared" si="40"/>
        <v>0.84399999999999997</v>
      </c>
      <c r="AG75" s="38">
        <f t="shared" si="41"/>
        <v>1.04E-2</v>
      </c>
      <c r="AH75" s="38">
        <f t="shared" si="42"/>
        <v>0.1673</v>
      </c>
      <c r="AI75" s="38">
        <f t="shared" si="43"/>
        <v>0.2104</v>
      </c>
      <c r="AJ75" s="38">
        <f t="shared" si="44"/>
        <v>8.6599999999999996E-2</v>
      </c>
      <c r="AK75" s="38">
        <f t="shared" si="45"/>
        <v>0.65900000000000003</v>
      </c>
      <c r="AM75" s="38">
        <f t="shared" si="46"/>
        <v>7.9399999999999998E-2</v>
      </c>
      <c r="AN75" s="38">
        <f t="shared" si="47"/>
        <v>0.20680000000000001</v>
      </c>
      <c r="AO75" s="38">
        <f t="shared" si="48"/>
        <v>0.128</v>
      </c>
      <c r="AP75" s="38">
        <f t="shared" si="49"/>
        <v>0.2379</v>
      </c>
      <c r="AQ75" s="38">
        <f t="shared" si="50"/>
        <v>0.34770000000000001</v>
      </c>
      <c r="AR75" s="38"/>
      <c r="AS75" s="38">
        <f t="shared" si="51"/>
        <v>0.1052</v>
      </c>
      <c r="AT75" s="38">
        <f t="shared" si="52"/>
        <v>0.2707</v>
      </c>
      <c r="AU75" s="38">
        <f t="shared" si="53"/>
        <v>0.1321</v>
      </c>
      <c r="AV75" s="38">
        <f t="shared" si="54"/>
        <v>7.7100000000000002E-2</v>
      </c>
      <c r="AW75" s="38">
        <f t="shared" si="55"/>
        <v>0.1399</v>
      </c>
    </row>
    <row r="76" spans="2:49" ht="15.75" x14ac:dyDescent="0.25">
      <c r="B76">
        <v>0.31</v>
      </c>
      <c r="C76">
        <v>0.15</v>
      </c>
      <c r="D76">
        <v>0.57999999999999996</v>
      </c>
      <c r="E76">
        <v>0.76</v>
      </c>
      <c r="F76">
        <v>0.52</v>
      </c>
      <c r="G76" t="s">
        <v>24</v>
      </c>
      <c r="H76">
        <f t="shared" si="29"/>
        <v>0.46870000000000001</v>
      </c>
      <c r="I76">
        <f t="shared" si="30"/>
        <v>0.28789999999999999</v>
      </c>
      <c r="J76">
        <f t="shared" si="31"/>
        <v>2.7300000000000001E-2</v>
      </c>
      <c r="K76">
        <f t="shared" si="32"/>
        <v>0.21740000000000001</v>
      </c>
      <c r="L76" s="47">
        <f t="shared" si="33"/>
        <v>2.7300000000000001E-2</v>
      </c>
      <c r="M76" t="str">
        <f t="shared" si="34"/>
        <v>Middle</v>
      </c>
      <c r="N76">
        <f t="shared" si="35"/>
        <v>1</v>
      </c>
      <c r="O76">
        <f>'Test_IF-có_validate'!O76</f>
        <v>0.34439999999999998</v>
      </c>
      <c r="P76">
        <f>'Test_IF-có_validate'!P76</f>
        <v>0.16669999999999999</v>
      </c>
      <c r="Q76">
        <f>'Test_IF-có_validate'!Q76</f>
        <v>0.63329999999999997</v>
      </c>
      <c r="R76">
        <f>'Test_IF-có_validate'!R76</f>
        <v>0.76770000000000005</v>
      </c>
      <c r="S76">
        <f>'Test_IF-có_validate'!S76</f>
        <v>0.52039999999999997</v>
      </c>
      <c r="U76" s="37">
        <f t="shared" si="28"/>
        <v>0.48770000000000002</v>
      </c>
      <c r="V76" s="37">
        <f t="shared" si="28"/>
        <v>0.71419999999999995</v>
      </c>
      <c r="W76" s="37">
        <f t="shared" si="28"/>
        <v>0.22450000000000001</v>
      </c>
      <c r="X76" s="37">
        <f t="shared" si="28"/>
        <v>0.13139999999999999</v>
      </c>
      <c r="Y76" s="37">
        <f t="shared" si="28"/>
        <v>0.31540000000000001</v>
      </c>
      <c r="AA76" s="37">
        <f t="shared" si="36"/>
        <v>4.5999999999999999E-3</v>
      </c>
      <c r="AB76" s="37">
        <f t="shared" si="37"/>
        <v>6.5000000000000002E-2</v>
      </c>
      <c r="AC76" s="37">
        <f t="shared" si="38"/>
        <v>0.22359999999999999</v>
      </c>
      <c r="AD76" s="37">
        <f t="shared" si="39"/>
        <v>0.37230000000000002</v>
      </c>
      <c r="AE76" s="37">
        <f t="shared" si="40"/>
        <v>0.48699999999999999</v>
      </c>
      <c r="AG76" s="38">
        <f t="shared" si="41"/>
        <v>1.29E-2</v>
      </c>
      <c r="AH76" s="38">
        <f t="shared" si="42"/>
        <v>0.23480000000000001</v>
      </c>
      <c r="AI76" s="38">
        <f t="shared" si="43"/>
        <v>0.15240000000000001</v>
      </c>
      <c r="AJ76" s="38">
        <f t="shared" si="44"/>
        <v>0.23519999999999999</v>
      </c>
      <c r="AK76" s="38">
        <f t="shared" si="45"/>
        <v>0.29759999999999998</v>
      </c>
      <c r="AM76" s="38">
        <f t="shared" si="46"/>
        <v>0.1027</v>
      </c>
      <c r="AN76" s="38">
        <f t="shared" si="47"/>
        <v>0.27410000000000001</v>
      </c>
      <c r="AO76" s="38">
        <f t="shared" si="48"/>
        <v>6.9900000000000004E-2</v>
      </c>
      <c r="AP76" s="38">
        <f t="shared" si="49"/>
        <v>0.38590000000000002</v>
      </c>
      <c r="AQ76" s="38">
        <f t="shared" si="50"/>
        <v>1.7999999999999999E-2</v>
      </c>
      <c r="AR76" s="38"/>
      <c r="AS76" s="38">
        <f t="shared" si="51"/>
        <v>0.1285</v>
      </c>
      <c r="AT76" s="38">
        <f t="shared" si="52"/>
        <v>0.33789999999999998</v>
      </c>
      <c r="AU76" s="38">
        <f t="shared" si="53"/>
        <v>7.4099999999999999E-2</v>
      </c>
      <c r="AV76" s="38">
        <f t="shared" si="54"/>
        <v>0.2258</v>
      </c>
      <c r="AW76" s="38">
        <f t="shared" si="55"/>
        <v>0.22620000000000001</v>
      </c>
    </row>
    <row r="77" spans="2:49" ht="15.75" x14ac:dyDescent="0.25">
      <c r="B77">
        <v>0.28000000000000003</v>
      </c>
      <c r="C77">
        <v>0.06</v>
      </c>
      <c r="D77">
        <v>0.7</v>
      </c>
      <c r="E77">
        <v>0.27</v>
      </c>
      <c r="F77">
        <v>0.32</v>
      </c>
      <c r="G77" t="s">
        <v>21</v>
      </c>
      <c r="H77">
        <f t="shared" si="29"/>
        <v>0.28470000000000001</v>
      </c>
      <c r="I77">
        <f t="shared" si="30"/>
        <v>0.1069</v>
      </c>
      <c r="J77">
        <f t="shared" si="31"/>
        <v>0.218</v>
      </c>
      <c r="K77">
        <f t="shared" si="32"/>
        <v>0.41199999999999998</v>
      </c>
      <c r="L77" s="47">
        <f t="shared" si="33"/>
        <v>0.1069</v>
      </c>
      <c r="M77" t="str">
        <f t="shared" si="34"/>
        <v>Low</v>
      </c>
      <c r="N77">
        <f t="shared" si="35"/>
        <v>1</v>
      </c>
      <c r="O77">
        <f>'Test_IF-có_validate'!O77</f>
        <v>0.31109999999999999</v>
      </c>
      <c r="P77">
        <f>'Test_IF-có_validate'!P77</f>
        <v>6.6699999999999995E-2</v>
      </c>
      <c r="Q77">
        <f>'Test_IF-có_validate'!Q77</f>
        <v>0.76670000000000005</v>
      </c>
      <c r="R77">
        <f>'Test_IF-có_validate'!R77</f>
        <v>0.2727</v>
      </c>
      <c r="S77">
        <f>'Test_IF-có_validate'!S77</f>
        <v>0.31630000000000003</v>
      </c>
      <c r="U77" s="37">
        <f t="shared" si="28"/>
        <v>0.52539999999999998</v>
      </c>
      <c r="V77" s="37">
        <f t="shared" si="28"/>
        <v>0.87490000000000001</v>
      </c>
      <c r="W77" s="37">
        <f t="shared" si="28"/>
        <v>0.1321</v>
      </c>
      <c r="X77" s="37">
        <f t="shared" si="28"/>
        <v>0.57150000000000001</v>
      </c>
      <c r="Y77" s="37">
        <f t="shared" si="28"/>
        <v>0.51939999999999997</v>
      </c>
      <c r="AA77" s="37">
        <f t="shared" si="36"/>
        <v>3.1E-2</v>
      </c>
      <c r="AB77" s="37">
        <f t="shared" si="37"/>
        <v>0.1988</v>
      </c>
      <c r="AC77" s="37">
        <f t="shared" si="38"/>
        <v>0.33789999999999998</v>
      </c>
      <c r="AD77" s="37">
        <f t="shared" si="39"/>
        <v>9.7000000000000003E-2</v>
      </c>
      <c r="AE77" s="37">
        <f t="shared" si="40"/>
        <v>0.28460000000000002</v>
      </c>
      <c r="AG77" s="38">
        <f t="shared" si="41"/>
        <v>4.8500000000000001E-2</v>
      </c>
      <c r="AH77" s="38">
        <f t="shared" si="42"/>
        <v>0.36799999999999999</v>
      </c>
      <c r="AI77" s="38">
        <f t="shared" si="43"/>
        <v>0.26690000000000003</v>
      </c>
      <c r="AJ77" s="38">
        <f t="shared" si="44"/>
        <v>0.23469999999999999</v>
      </c>
      <c r="AK77" s="38">
        <f t="shared" si="45"/>
        <v>9.3899999999999997E-2</v>
      </c>
      <c r="AM77" s="38">
        <f t="shared" si="46"/>
        <v>0.13819999999999999</v>
      </c>
      <c r="AN77" s="38">
        <f t="shared" si="47"/>
        <v>0.40720000000000001</v>
      </c>
      <c r="AO77" s="38">
        <f t="shared" si="48"/>
        <v>0.18459999999999999</v>
      </c>
      <c r="AP77" s="38">
        <f t="shared" si="49"/>
        <v>8.3400000000000002E-2</v>
      </c>
      <c r="AQ77" s="38">
        <f t="shared" si="50"/>
        <v>0.222</v>
      </c>
      <c r="AR77" s="38"/>
      <c r="AS77" s="38">
        <f t="shared" si="51"/>
        <v>0.16400000000000001</v>
      </c>
      <c r="AT77" s="38">
        <f t="shared" si="52"/>
        <v>0.47060000000000002</v>
      </c>
      <c r="AU77" s="38">
        <f t="shared" si="53"/>
        <v>0.18870000000000001</v>
      </c>
      <c r="AV77" s="38">
        <f t="shared" si="54"/>
        <v>0.24410000000000001</v>
      </c>
      <c r="AW77" s="38">
        <f t="shared" si="55"/>
        <v>0.42909999999999998</v>
      </c>
    </row>
    <row r="78" spans="2:49" ht="15.75" x14ac:dyDescent="0.25">
      <c r="B78">
        <v>0.3</v>
      </c>
      <c r="C78">
        <v>0.16</v>
      </c>
      <c r="D78">
        <v>0.89</v>
      </c>
      <c r="E78">
        <v>0.32</v>
      </c>
      <c r="F78">
        <v>0.95</v>
      </c>
      <c r="G78" t="s">
        <v>20</v>
      </c>
      <c r="H78">
        <f t="shared" si="29"/>
        <v>0.81720000000000004</v>
      </c>
      <c r="I78">
        <f t="shared" si="30"/>
        <v>0.64490000000000003</v>
      </c>
      <c r="J78">
        <f t="shared" si="31"/>
        <v>0.35049999999999998</v>
      </c>
      <c r="K78">
        <f t="shared" si="32"/>
        <v>0.16170000000000001</v>
      </c>
      <c r="L78" s="47">
        <f t="shared" si="33"/>
        <v>0.16170000000000001</v>
      </c>
      <c r="M78" t="str">
        <f t="shared" si="34"/>
        <v>High</v>
      </c>
      <c r="N78">
        <f t="shared" si="35"/>
        <v>1</v>
      </c>
      <c r="O78">
        <f>'Test_IF-có_validate'!O78</f>
        <v>0.33329999999999999</v>
      </c>
      <c r="P78">
        <f>'Test_IF-có_validate'!P78</f>
        <v>0.17780000000000001</v>
      </c>
      <c r="Q78">
        <f>'Test_IF-có_validate'!Q78</f>
        <v>0.9778</v>
      </c>
      <c r="R78">
        <f>'Test_IF-có_validate'!R78</f>
        <v>0.32319999999999999</v>
      </c>
      <c r="S78">
        <f>'Test_IF-có_validate'!S78</f>
        <v>0.95920000000000005</v>
      </c>
      <c r="U78" s="37">
        <f t="shared" si="28"/>
        <v>0.5</v>
      </c>
      <c r="V78" s="37">
        <f t="shared" si="28"/>
        <v>0.69810000000000005</v>
      </c>
      <c r="W78" s="37">
        <f t="shared" si="28"/>
        <v>1.12E-2</v>
      </c>
      <c r="X78" s="37">
        <f t="shared" si="28"/>
        <v>0.51149999999999995</v>
      </c>
      <c r="Y78" s="37">
        <f t="shared" si="28"/>
        <v>2.0799999999999999E-2</v>
      </c>
      <c r="AA78" s="37">
        <f t="shared" si="36"/>
        <v>7.1000000000000004E-3</v>
      </c>
      <c r="AB78" s="37">
        <f t="shared" si="37"/>
        <v>5.1200000000000002E-2</v>
      </c>
      <c r="AC78" s="37">
        <f t="shared" si="38"/>
        <v>0.50839999999999996</v>
      </c>
      <c r="AD78" s="37">
        <f t="shared" si="39"/>
        <v>4.1599999999999998E-2</v>
      </c>
      <c r="AE78" s="37">
        <f t="shared" si="40"/>
        <v>0.8518</v>
      </c>
      <c r="AG78" s="38">
        <f t="shared" si="41"/>
        <v>2.46E-2</v>
      </c>
      <c r="AH78" s="38">
        <f t="shared" si="42"/>
        <v>0.221</v>
      </c>
      <c r="AI78" s="38">
        <f t="shared" si="43"/>
        <v>0.43790000000000001</v>
      </c>
      <c r="AJ78" s="38">
        <f t="shared" si="44"/>
        <v>0.1794</v>
      </c>
      <c r="AK78" s="38">
        <f t="shared" si="45"/>
        <v>0.66700000000000004</v>
      </c>
      <c r="AM78" s="38">
        <f t="shared" si="46"/>
        <v>0.1144</v>
      </c>
      <c r="AN78" s="38">
        <f t="shared" si="47"/>
        <v>0.26029999999999998</v>
      </c>
      <c r="AO78" s="38">
        <f t="shared" si="48"/>
        <v>0.35610000000000003</v>
      </c>
      <c r="AP78" s="38">
        <f t="shared" si="49"/>
        <v>2.7900000000000001E-2</v>
      </c>
      <c r="AQ78" s="38">
        <f t="shared" si="50"/>
        <v>0.35580000000000001</v>
      </c>
      <c r="AR78" s="38"/>
      <c r="AS78" s="38">
        <f t="shared" si="51"/>
        <v>0.14019999999999999</v>
      </c>
      <c r="AT78" s="38">
        <f t="shared" si="52"/>
        <v>0.32419999999999999</v>
      </c>
      <c r="AU78" s="38">
        <f t="shared" si="53"/>
        <v>0.36020000000000002</v>
      </c>
      <c r="AV78" s="38">
        <f t="shared" si="54"/>
        <v>0.18890000000000001</v>
      </c>
      <c r="AW78" s="38">
        <f t="shared" si="55"/>
        <v>0.14810000000000001</v>
      </c>
    </row>
    <row r="79" spans="2:49" ht="15.75" x14ac:dyDescent="0.25">
      <c r="B79">
        <v>0.27</v>
      </c>
      <c r="C79">
        <v>0.03</v>
      </c>
      <c r="D79">
        <v>0.76</v>
      </c>
      <c r="E79">
        <v>0.59</v>
      </c>
      <c r="F79">
        <v>0.23</v>
      </c>
      <c r="G79" t="s">
        <v>21</v>
      </c>
      <c r="H79">
        <f t="shared" si="29"/>
        <v>0.1948</v>
      </c>
      <c r="I79">
        <f t="shared" si="30"/>
        <v>3.0200000000000001E-2</v>
      </c>
      <c r="J79">
        <f t="shared" si="31"/>
        <v>0.31879999999999997</v>
      </c>
      <c r="K79">
        <f t="shared" si="32"/>
        <v>0.50690000000000002</v>
      </c>
      <c r="L79" s="47">
        <f t="shared" si="33"/>
        <v>3.0200000000000001E-2</v>
      </c>
      <c r="M79" t="str">
        <f t="shared" si="34"/>
        <v>Low</v>
      </c>
      <c r="N79">
        <f t="shared" si="35"/>
        <v>1</v>
      </c>
      <c r="O79">
        <f>'Test_IF-có_validate'!O79</f>
        <v>0.3</v>
      </c>
      <c r="P79">
        <f>'Test_IF-có_validate'!P79</f>
        <v>3.3300000000000003E-2</v>
      </c>
      <c r="Q79">
        <f>'Test_IF-có_validate'!Q79</f>
        <v>0.83330000000000004</v>
      </c>
      <c r="R79">
        <f>'Test_IF-có_validate'!R79</f>
        <v>0.59599999999999997</v>
      </c>
      <c r="S79">
        <f>'Test_IF-có_validate'!S79</f>
        <v>0.22450000000000001</v>
      </c>
      <c r="U79" s="37">
        <f t="shared" si="28"/>
        <v>0.53849999999999998</v>
      </c>
      <c r="V79" s="37">
        <f t="shared" si="28"/>
        <v>0.9355</v>
      </c>
      <c r="W79" s="37">
        <f t="shared" si="28"/>
        <v>9.0899999999999995E-2</v>
      </c>
      <c r="X79" s="37">
        <f t="shared" si="28"/>
        <v>0.25309999999999999</v>
      </c>
      <c r="Y79" s="37">
        <f t="shared" si="28"/>
        <v>0.63329999999999997</v>
      </c>
      <c r="AA79" s="37">
        <f t="shared" si="36"/>
        <v>4.3099999999999999E-2</v>
      </c>
      <c r="AB79" s="37">
        <f t="shared" si="37"/>
        <v>0.24759999999999999</v>
      </c>
      <c r="AC79" s="37">
        <f t="shared" si="38"/>
        <v>0.39290000000000003</v>
      </c>
      <c r="AD79" s="37">
        <f t="shared" si="39"/>
        <v>0.22420000000000001</v>
      </c>
      <c r="AE79" s="37">
        <f t="shared" si="40"/>
        <v>0.18149999999999999</v>
      </c>
      <c r="AG79" s="38">
        <f t="shared" si="41"/>
        <v>6.0600000000000001E-2</v>
      </c>
      <c r="AH79" s="38">
        <f t="shared" si="42"/>
        <v>0.41660000000000003</v>
      </c>
      <c r="AI79" s="38">
        <f t="shared" si="43"/>
        <v>0.32200000000000001</v>
      </c>
      <c r="AJ79" s="38">
        <f t="shared" si="44"/>
        <v>8.6599999999999996E-2</v>
      </c>
      <c r="AK79" s="38">
        <f t="shared" si="45"/>
        <v>9.5999999999999992E-3</v>
      </c>
      <c r="AM79" s="38">
        <f t="shared" si="46"/>
        <v>0.15040000000000001</v>
      </c>
      <c r="AN79" s="38">
        <f t="shared" si="47"/>
        <v>0.4556</v>
      </c>
      <c r="AO79" s="38">
        <f t="shared" si="48"/>
        <v>0.2399</v>
      </c>
      <c r="AP79" s="38">
        <f t="shared" si="49"/>
        <v>0.2379</v>
      </c>
      <c r="AQ79" s="38">
        <f t="shared" si="50"/>
        <v>0.32500000000000001</v>
      </c>
      <c r="AR79" s="38"/>
      <c r="AS79" s="38">
        <f t="shared" si="51"/>
        <v>0.17610000000000001</v>
      </c>
      <c r="AT79" s="38">
        <f t="shared" si="52"/>
        <v>0.51890000000000003</v>
      </c>
      <c r="AU79" s="38">
        <f t="shared" si="53"/>
        <v>0.24399999999999999</v>
      </c>
      <c r="AV79" s="38">
        <f t="shared" si="54"/>
        <v>7.7100000000000002E-2</v>
      </c>
      <c r="AW79" s="38">
        <f t="shared" si="55"/>
        <v>0.53110000000000002</v>
      </c>
    </row>
    <row r="80" spans="2:49" ht="15.75" x14ac:dyDescent="0.25">
      <c r="B80">
        <v>0.32</v>
      </c>
      <c r="C80">
        <v>0.2</v>
      </c>
      <c r="D80">
        <v>0.84</v>
      </c>
      <c r="E80">
        <v>0.81</v>
      </c>
      <c r="F80">
        <v>0.8</v>
      </c>
      <c r="G80" t="s">
        <v>20</v>
      </c>
      <c r="H80">
        <f t="shared" si="29"/>
        <v>0.70930000000000004</v>
      </c>
      <c r="I80">
        <f t="shared" si="30"/>
        <v>0.53110000000000002</v>
      </c>
      <c r="J80">
        <f t="shared" si="31"/>
        <v>0.23960000000000001</v>
      </c>
      <c r="K80">
        <f t="shared" si="32"/>
        <v>4.53E-2</v>
      </c>
      <c r="L80" s="47">
        <f t="shared" si="33"/>
        <v>4.53E-2</v>
      </c>
      <c r="M80" t="str">
        <f t="shared" si="34"/>
        <v>High</v>
      </c>
      <c r="N80">
        <f t="shared" si="35"/>
        <v>1</v>
      </c>
      <c r="O80">
        <f>'Test_IF-có_validate'!O80</f>
        <v>0.35560000000000003</v>
      </c>
      <c r="P80">
        <f>'Test_IF-có_validate'!P80</f>
        <v>0.22220000000000001</v>
      </c>
      <c r="Q80">
        <f>'Test_IF-có_validate'!Q80</f>
        <v>0.92220000000000002</v>
      </c>
      <c r="R80">
        <f>'Test_IF-có_validate'!R80</f>
        <v>0.81820000000000004</v>
      </c>
      <c r="S80">
        <f>'Test_IF-có_validate'!S80</f>
        <v>0.80610000000000004</v>
      </c>
      <c r="U80" s="37">
        <f t="shared" si="28"/>
        <v>0.47539999999999999</v>
      </c>
      <c r="V80" s="37">
        <f t="shared" si="28"/>
        <v>0.63639999999999997</v>
      </c>
      <c r="W80" s="37">
        <f t="shared" si="28"/>
        <v>4.0500000000000001E-2</v>
      </c>
      <c r="X80" s="37">
        <f t="shared" si="28"/>
        <v>0.1</v>
      </c>
      <c r="Y80" s="37">
        <f t="shared" si="28"/>
        <v>0.1074</v>
      </c>
      <c r="AA80" s="37">
        <f t="shared" si="36"/>
        <v>1.6400000000000001E-2</v>
      </c>
      <c r="AB80" s="37">
        <f t="shared" si="37"/>
        <v>2.5999999999999999E-3</v>
      </c>
      <c r="AC80" s="37">
        <f t="shared" si="38"/>
        <v>0.46450000000000002</v>
      </c>
      <c r="AD80" s="37">
        <f t="shared" si="39"/>
        <v>0.41399999999999998</v>
      </c>
      <c r="AE80" s="37">
        <f t="shared" si="40"/>
        <v>0.73160000000000003</v>
      </c>
      <c r="AG80" s="38">
        <f t="shared" si="41"/>
        <v>1.1999999999999999E-3</v>
      </c>
      <c r="AH80" s="38">
        <f t="shared" si="42"/>
        <v>0.1673</v>
      </c>
      <c r="AI80" s="38">
        <f t="shared" si="43"/>
        <v>0.39379999999999998</v>
      </c>
      <c r="AJ80" s="38">
        <f t="shared" si="44"/>
        <v>0.27710000000000001</v>
      </c>
      <c r="AK80" s="38">
        <f t="shared" si="45"/>
        <v>0.54500000000000004</v>
      </c>
      <c r="AM80" s="38">
        <f t="shared" si="46"/>
        <v>9.0999999999999998E-2</v>
      </c>
      <c r="AN80" s="38">
        <f t="shared" si="47"/>
        <v>0.20680000000000001</v>
      </c>
      <c r="AO80" s="38">
        <f t="shared" si="48"/>
        <v>0.31190000000000001</v>
      </c>
      <c r="AP80" s="38">
        <f t="shared" si="49"/>
        <v>0.42759999999999998</v>
      </c>
      <c r="AQ80" s="38">
        <f t="shared" si="50"/>
        <v>0.2319</v>
      </c>
      <c r="AR80" s="38"/>
      <c r="AS80" s="38">
        <f t="shared" si="51"/>
        <v>0.1168</v>
      </c>
      <c r="AT80" s="38">
        <f t="shared" si="52"/>
        <v>0.2707</v>
      </c>
      <c r="AU80" s="38">
        <f t="shared" si="53"/>
        <v>0.316</v>
      </c>
      <c r="AV80" s="38">
        <f t="shared" si="54"/>
        <v>0.26769999999999999</v>
      </c>
      <c r="AW80" s="38">
        <f t="shared" si="55"/>
        <v>2.3699999999999999E-2</v>
      </c>
    </row>
    <row r="81" spans="2:49" ht="15.75" x14ac:dyDescent="0.25">
      <c r="B81">
        <v>0.31</v>
      </c>
      <c r="C81">
        <v>0.32</v>
      </c>
      <c r="D81">
        <v>0.28999999999999998</v>
      </c>
      <c r="E81">
        <v>0.31</v>
      </c>
      <c r="F81">
        <v>0.96</v>
      </c>
      <c r="G81" t="s">
        <v>20</v>
      </c>
      <c r="H81">
        <f t="shared" si="29"/>
        <v>0.79979999999999996</v>
      </c>
      <c r="I81">
        <f t="shared" si="30"/>
        <v>0.63549999999999995</v>
      </c>
      <c r="J81">
        <f t="shared" si="31"/>
        <v>0.35099999999999998</v>
      </c>
      <c r="K81">
        <f t="shared" si="32"/>
        <v>0.16170000000000001</v>
      </c>
      <c r="L81" s="47">
        <f t="shared" si="33"/>
        <v>0.16170000000000001</v>
      </c>
      <c r="M81" t="str">
        <f t="shared" si="34"/>
        <v>High</v>
      </c>
      <c r="N81">
        <f t="shared" si="35"/>
        <v>1</v>
      </c>
      <c r="O81">
        <f>'Test_IF-có_validate'!O81</f>
        <v>0.34439999999999998</v>
      </c>
      <c r="P81">
        <f>'Test_IF-có_validate'!P81</f>
        <v>0.35560000000000003</v>
      </c>
      <c r="Q81">
        <f>'Test_IF-có_validate'!Q81</f>
        <v>0.31109999999999999</v>
      </c>
      <c r="R81">
        <f>'Test_IF-có_validate'!R81</f>
        <v>0.31309999999999999</v>
      </c>
      <c r="S81">
        <f>'Test_IF-có_validate'!S81</f>
        <v>0.96940000000000004</v>
      </c>
      <c r="U81" s="37">
        <f t="shared" si="28"/>
        <v>0.48770000000000002</v>
      </c>
      <c r="V81" s="37">
        <f t="shared" si="28"/>
        <v>0.47539999999999999</v>
      </c>
      <c r="W81" s="37">
        <f t="shared" si="28"/>
        <v>0.52539999999999998</v>
      </c>
      <c r="X81" s="37">
        <f t="shared" si="28"/>
        <v>0.52310000000000001</v>
      </c>
      <c r="Y81" s="37">
        <f t="shared" si="28"/>
        <v>1.55E-2</v>
      </c>
      <c r="AA81" s="37">
        <f t="shared" si="36"/>
        <v>4.5999999999999999E-3</v>
      </c>
      <c r="AB81" s="37">
        <f t="shared" si="37"/>
        <v>0.15040000000000001</v>
      </c>
      <c r="AC81" s="37">
        <f t="shared" si="38"/>
        <v>8.8499999999999995E-2</v>
      </c>
      <c r="AD81" s="37">
        <f t="shared" si="39"/>
        <v>5.2499999999999998E-2</v>
      </c>
      <c r="AE81" s="37">
        <f t="shared" si="40"/>
        <v>0.85960000000000003</v>
      </c>
      <c r="AG81" s="38">
        <f t="shared" si="41"/>
        <v>1.29E-2</v>
      </c>
      <c r="AH81" s="38">
        <f t="shared" si="42"/>
        <v>1.95E-2</v>
      </c>
      <c r="AI81" s="38">
        <f t="shared" si="43"/>
        <v>0.1598</v>
      </c>
      <c r="AJ81" s="38">
        <f t="shared" si="44"/>
        <v>0.19020000000000001</v>
      </c>
      <c r="AK81" s="38">
        <f t="shared" si="45"/>
        <v>0.67500000000000004</v>
      </c>
      <c r="AM81" s="38">
        <f t="shared" si="46"/>
        <v>0.1027</v>
      </c>
      <c r="AN81" s="38">
        <f t="shared" si="47"/>
        <v>5.8999999999999997E-2</v>
      </c>
      <c r="AO81" s="38">
        <f t="shared" si="48"/>
        <v>0.24210000000000001</v>
      </c>
      <c r="AP81" s="38">
        <f t="shared" si="49"/>
        <v>3.8800000000000001E-2</v>
      </c>
      <c r="AQ81" s="38">
        <f t="shared" si="50"/>
        <v>0.3639</v>
      </c>
      <c r="AR81" s="38"/>
      <c r="AS81" s="38">
        <f t="shared" si="51"/>
        <v>0.1285</v>
      </c>
      <c r="AT81" s="38">
        <f t="shared" si="52"/>
        <v>0.1232</v>
      </c>
      <c r="AU81" s="38">
        <f t="shared" si="53"/>
        <v>0.23799999999999999</v>
      </c>
      <c r="AV81" s="38">
        <f t="shared" si="54"/>
        <v>0.19969999999999999</v>
      </c>
      <c r="AW81" s="38">
        <f t="shared" si="55"/>
        <v>0.15620000000000001</v>
      </c>
    </row>
    <row r="82" spans="2:49" ht="15.75" x14ac:dyDescent="0.25">
      <c r="B82">
        <v>0.28000000000000003</v>
      </c>
      <c r="C82">
        <v>0.28999999999999998</v>
      </c>
      <c r="D82">
        <v>0.19</v>
      </c>
      <c r="E82">
        <v>0.37</v>
      </c>
      <c r="F82">
        <v>0.57999999999999996</v>
      </c>
      <c r="G82" t="s">
        <v>24</v>
      </c>
      <c r="H82">
        <f t="shared" si="29"/>
        <v>0.51380000000000003</v>
      </c>
      <c r="I82">
        <f t="shared" si="30"/>
        <v>0.34539999999999998</v>
      </c>
      <c r="J82">
        <f t="shared" si="31"/>
        <v>5.7799999999999997E-2</v>
      </c>
      <c r="K82">
        <f t="shared" si="32"/>
        <v>0.18110000000000001</v>
      </c>
      <c r="L82" s="47">
        <f t="shared" si="33"/>
        <v>5.7799999999999997E-2</v>
      </c>
      <c r="M82" t="str">
        <f t="shared" si="34"/>
        <v>Middle</v>
      </c>
      <c r="N82">
        <f t="shared" si="35"/>
        <v>1</v>
      </c>
      <c r="O82">
        <f>'Test_IF-có_validate'!O82</f>
        <v>0.31109999999999999</v>
      </c>
      <c r="P82">
        <f>'Test_IF-có_validate'!P82</f>
        <v>0.32219999999999999</v>
      </c>
      <c r="Q82">
        <f>'Test_IF-có_validate'!Q82</f>
        <v>0.2</v>
      </c>
      <c r="R82">
        <f>'Test_IF-có_validate'!R82</f>
        <v>0.37369999999999998</v>
      </c>
      <c r="S82">
        <f>'Test_IF-có_validate'!S82</f>
        <v>0.58160000000000001</v>
      </c>
      <c r="U82" s="37">
        <f t="shared" si="28"/>
        <v>0.52539999999999998</v>
      </c>
      <c r="V82" s="37">
        <f t="shared" si="28"/>
        <v>0.51259999999999994</v>
      </c>
      <c r="W82" s="37">
        <f t="shared" si="28"/>
        <v>0.66669999999999996</v>
      </c>
      <c r="X82" s="37">
        <f t="shared" si="28"/>
        <v>0.45590000000000003</v>
      </c>
      <c r="Y82" s="37">
        <f t="shared" si="28"/>
        <v>0.26450000000000001</v>
      </c>
      <c r="AA82" s="37">
        <f t="shared" si="36"/>
        <v>3.1E-2</v>
      </c>
      <c r="AB82" s="37">
        <f t="shared" si="37"/>
        <v>0.11509999999999999</v>
      </c>
      <c r="AC82" s="37">
        <f t="shared" si="38"/>
        <v>0.21540000000000001</v>
      </c>
      <c r="AD82" s="37">
        <f t="shared" si="39"/>
        <v>1.15E-2</v>
      </c>
      <c r="AE82" s="37">
        <f t="shared" si="40"/>
        <v>0.54239999999999999</v>
      </c>
      <c r="AG82" s="38">
        <f t="shared" si="41"/>
        <v>4.8500000000000001E-2</v>
      </c>
      <c r="AH82" s="38">
        <f t="shared" si="42"/>
        <v>5.4899999999999997E-2</v>
      </c>
      <c r="AI82" s="38">
        <f t="shared" si="43"/>
        <v>0.28649999999999998</v>
      </c>
      <c r="AJ82" s="38">
        <f t="shared" si="44"/>
        <v>0.1263</v>
      </c>
      <c r="AK82" s="38">
        <f t="shared" si="45"/>
        <v>0.35349999999999998</v>
      </c>
      <c r="AM82" s="38">
        <f t="shared" si="46"/>
        <v>0.13819999999999999</v>
      </c>
      <c r="AN82" s="38">
        <f t="shared" si="47"/>
        <v>9.4399999999999998E-2</v>
      </c>
      <c r="AO82" s="38">
        <f t="shared" si="48"/>
        <v>0.36849999999999999</v>
      </c>
      <c r="AP82" s="38">
        <f t="shared" si="49"/>
        <v>2.52E-2</v>
      </c>
      <c r="AQ82" s="38">
        <f t="shared" si="50"/>
        <v>3.8300000000000001E-2</v>
      </c>
      <c r="AR82" s="38"/>
      <c r="AS82" s="38">
        <f t="shared" si="51"/>
        <v>0.16400000000000001</v>
      </c>
      <c r="AT82" s="38">
        <f t="shared" si="52"/>
        <v>0.1585</v>
      </c>
      <c r="AU82" s="38">
        <f t="shared" si="53"/>
        <v>0.3644</v>
      </c>
      <c r="AV82" s="38">
        <f t="shared" si="54"/>
        <v>0.1358</v>
      </c>
      <c r="AW82" s="38">
        <f t="shared" si="55"/>
        <v>0.1701</v>
      </c>
    </row>
    <row r="83" spans="2:49" ht="15.75" x14ac:dyDescent="0.25">
      <c r="B83">
        <v>0.32</v>
      </c>
      <c r="C83">
        <v>0.31</v>
      </c>
      <c r="D83">
        <v>0.26</v>
      </c>
      <c r="E83">
        <v>0.83</v>
      </c>
      <c r="F83">
        <v>0.77</v>
      </c>
      <c r="G83" t="s">
        <v>20</v>
      </c>
      <c r="H83">
        <f t="shared" si="29"/>
        <v>0.66690000000000005</v>
      </c>
      <c r="I83">
        <f t="shared" si="30"/>
        <v>0.49619999999999997</v>
      </c>
      <c r="J83">
        <f t="shared" si="31"/>
        <v>0.2142</v>
      </c>
      <c r="K83">
        <f t="shared" si="32"/>
        <v>2.2599999999999999E-2</v>
      </c>
      <c r="L83" s="47">
        <f t="shared" si="33"/>
        <v>2.2599999999999999E-2</v>
      </c>
      <c r="M83" t="str">
        <f t="shared" si="34"/>
        <v>High</v>
      </c>
      <c r="N83">
        <f t="shared" si="35"/>
        <v>1</v>
      </c>
      <c r="O83">
        <f>'Test_IF-có_validate'!O83</f>
        <v>0.35560000000000003</v>
      </c>
      <c r="P83">
        <f>'Test_IF-có_validate'!P83</f>
        <v>0.34439999999999998</v>
      </c>
      <c r="Q83">
        <f>'Test_IF-có_validate'!Q83</f>
        <v>0.27779999999999999</v>
      </c>
      <c r="R83">
        <f>'Test_IF-có_validate'!R83</f>
        <v>0.83840000000000003</v>
      </c>
      <c r="S83">
        <f>'Test_IF-có_validate'!S83</f>
        <v>0.77549999999999997</v>
      </c>
      <c r="U83" s="37">
        <f t="shared" si="28"/>
        <v>0.47539999999999999</v>
      </c>
      <c r="V83" s="37">
        <f t="shared" si="28"/>
        <v>0.48770000000000002</v>
      </c>
      <c r="W83" s="37">
        <f t="shared" si="28"/>
        <v>0.56520000000000004</v>
      </c>
      <c r="X83" s="37">
        <f t="shared" si="28"/>
        <v>8.7900000000000006E-2</v>
      </c>
      <c r="Y83" s="37">
        <f t="shared" si="28"/>
        <v>0.12640000000000001</v>
      </c>
      <c r="AA83" s="37">
        <f t="shared" si="36"/>
        <v>1.6400000000000001E-2</v>
      </c>
      <c r="AB83" s="37">
        <f t="shared" si="37"/>
        <v>0.13869999999999999</v>
      </c>
      <c r="AC83" s="37">
        <f t="shared" si="38"/>
        <v>0.12520000000000001</v>
      </c>
      <c r="AD83" s="37">
        <f t="shared" si="39"/>
        <v>0.43049999999999999</v>
      </c>
      <c r="AE83" s="37">
        <f t="shared" si="40"/>
        <v>0.70689999999999997</v>
      </c>
      <c r="AG83" s="38">
        <f t="shared" si="41"/>
        <v>1.1999999999999999E-3</v>
      </c>
      <c r="AH83" s="38">
        <f t="shared" si="42"/>
        <v>3.1300000000000001E-2</v>
      </c>
      <c r="AI83" s="38">
        <f t="shared" si="43"/>
        <v>0.19639999999999999</v>
      </c>
      <c r="AJ83" s="38">
        <f t="shared" si="44"/>
        <v>0.29370000000000002</v>
      </c>
      <c r="AK83" s="38">
        <f t="shared" si="45"/>
        <v>0.52</v>
      </c>
      <c r="AM83" s="38">
        <f t="shared" si="46"/>
        <v>9.0999999999999998E-2</v>
      </c>
      <c r="AN83" s="38">
        <f t="shared" si="47"/>
        <v>7.0800000000000002E-2</v>
      </c>
      <c r="AO83" s="38">
        <f t="shared" si="48"/>
        <v>0.2787</v>
      </c>
      <c r="AP83" s="38">
        <f t="shared" si="49"/>
        <v>0.44400000000000001</v>
      </c>
      <c r="AQ83" s="38">
        <f t="shared" si="50"/>
        <v>0.20649999999999999</v>
      </c>
      <c r="AR83" s="38"/>
      <c r="AS83" s="38">
        <f t="shared" si="51"/>
        <v>0.1168</v>
      </c>
      <c r="AT83" s="38">
        <f t="shared" si="52"/>
        <v>0.13489999999999999</v>
      </c>
      <c r="AU83" s="38">
        <f t="shared" si="53"/>
        <v>0.27460000000000001</v>
      </c>
      <c r="AV83" s="38">
        <f t="shared" si="54"/>
        <v>0.2843</v>
      </c>
      <c r="AW83" s="38">
        <f t="shared" si="55"/>
        <v>1.6999999999999999E-3</v>
      </c>
    </row>
    <row r="84" spans="2:49" ht="15.75" x14ac:dyDescent="0.25">
      <c r="B84">
        <v>0.25</v>
      </c>
      <c r="C84">
        <v>0.28000000000000003</v>
      </c>
      <c r="D84">
        <v>0.3</v>
      </c>
      <c r="E84">
        <v>1E-3</v>
      </c>
      <c r="F84">
        <v>0.25</v>
      </c>
      <c r="G84" t="s">
        <v>23</v>
      </c>
      <c r="H84">
        <f t="shared" si="29"/>
        <v>0.20119999999999999</v>
      </c>
      <c r="I84">
        <f t="shared" si="30"/>
        <v>3.1199999999999999E-2</v>
      </c>
      <c r="J84">
        <f t="shared" si="31"/>
        <v>0.2989</v>
      </c>
      <c r="K84">
        <f t="shared" si="32"/>
        <v>0.49170000000000003</v>
      </c>
      <c r="L84" s="47">
        <f t="shared" si="33"/>
        <v>3.1199999999999999E-2</v>
      </c>
      <c r="M84" t="str">
        <f t="shared" si="34"/>
        <v>Low</v>
      </c>
      <c r="N84">
        <f t="shared" si="35"/>
        <v>0</v>
      </c>
      <c r="O84">
        <f>'Test_IF-có_validate'!O84</f>
        <v>0.27779999999999999</v>
      </c>
      <c r="P84">
        <f>'Test_IF-có_validate'!P84</f>
        <v>0.31109999999999999</v>
      </c>
      <c r="Q84">
        <f>'Test_IF-có_validate'!Q84</f>
        <v>0.32219999999999999</v>
      </c>
      <c r="R84">
        <f>'Test_IF-có_validate'!R84</f>
        <v>1E-3</v>
      </c>
      <c r="S84">
        <f>'Test_IF-có_validate'!S84</f>
        <v>0.24490000000000001</v>
      </c>
      <c r="U84" s="37">
        <f t="shared" si="28"/>
        <v>0.56520000000000004</v>
      </c>
      <c r="V84" s="37">
        <f t="shared" si="28"/>
        <v>0.52539999999999998</v>
      </c>
      <c r="W84" s="37">
        <f t="shared" si="28"/>
        <v>0.51259999999999994</v>
      </c>
      <c r="X84" s="37">
        <f t="shared" si="28"/>
        <v>0.998</v>
      </c>
      <c r="Y84" s="37">
        <f t="shared" si="28"/>
        <v>0.60660000000000003</v>
      </c>
      <c r="AA84" s="37">
        <f t="shared" si="36"/>
        <v>6.7699999999999996E-2</v>
      </c>
      <c r="AB84" s="37">
        <f t="shared" si="37"/>
        <v>0.1031</v>
      </c>
      <c r="AC84" s="37">
        <f t="shared" si="38"/>
        <v>7.6499999999999999E-2</v>
      </c>
      <c r="AD84" s="37">
        <f t="shared" si="39"/>
        <v>0.45379999999999998</v>
      </c>
      <c r="AE84" s="37">
        <f t="shared" si="40"/>
        <v>0.20519999999999999</v>
      </c>
      <c r="AG84" s="38">
        <f t="shared" si="41"/>
        <v>8.5199999999999998E-2</v>
      </c>
      <c r="AH84" s="38">
        <f t="shared" si="42"/>
        <v>6.6799999999999998E-2</v>
      </c>
      <c r="AI84" s="38">
        <f t="shared" si="43"/>
        <v>0.14779999999999999</v>
      </c>
      <c r="AJ84" s="38">
        <f t="shared" si="44"/>
        <v>0.58950000000000002</v>
      </c>
      <c r="AK84" s="38">
        <f t="shared" si="45"/>
        <v>1.4200000000000001E-2</v>
      </c>
      <c r="AM84" s="38">
        <f t="shared" si="46"/>
        <v>0.1749</v>
      </c>
      <c r="AN84" s="38">
        <f t="shared" si="47"/>
        <v>0.10630000000000001</v>
      </c>
      <c r="AO84" s="38">
        <f t="shared" si="48"/>
        <v>0.23019999999999999</v>
      </c>
      <c r="AP84" s="38">
        <f t="shared" si="49"/>
        <v>0.44030000000000002</v>
      </c>
      <c r="AQ84" s="38">
        <f t="shared" si="50"/>
        <v>0.3014</v>
      </c>
      <c r="AR84" s="38"/>
      <c r="AS84" s="38">
        <f t="shared" si="51"/>
        <v>0.2006</v>
      </c>
      <c r="AT84" s="38">
        <f t="shared" si="52"/>
        <v>0.1704</v>
      </c>
      <c r="AU84" s="38">
        <f t="shared" si="53"/>
        <v>0.2261</v>
      </c>
      <c r="AV84" s="38">
        <f t="shared" si="54"/>
        <v>0.59889999999999999</v>
      </c>
      <c r="AW84" s="38">
        <f t="shared" si="55"/>
        <v>0.50770000000000004</v>
      </c>
    </row>
    <row r="85" spans="2:49" ht="15.75" x14ac:dyDescent="0.25">
      <c r="B85">
        <v>0.26</v>
      </c>
      <c r="C85">
        <v>0.26</v>
      </c>
      <c r="D85">
        <v>0.31</v>
      </c>
      <c r="E85">
        <v>0.26</v>
      </c>
      <c r="F85">
        <v>0.13</v>
      </c>
      <c r="G85" t="s">
        <v>23</v>
      </c>
      <c r="H85">
        <f t="shared" si="29"/>
        <v>5.5500000000000001E-2</v>
      </c>
      <c r="I85">
        <f t="shared" si="30"/>
        <v>0.1386</v>
      </c>
      <c r="J85">
        <f t="shared" si="31"/>
        <v>0.43140000000000001</v>
      </c>
      <c r="K85">
        <f t="shared" si="32"/>
        <v>0.62260000000000004</v>
      </c>
      <c r="L85" s="47">
        <f t="shared" si="33"/>
        <v>5.5500000000000001E-2</v>
      </c>
      <c r="M85" t="str">
        <f t="shared" si="34"/>
        <v>Very Low</v>
      </c>
      <c r="N85">
        <f t="shared" si="35"/>
        <v>1</v>
      </c>
      <c r="O85">
        <f>'Test_IF-có_validate'!O85</f>
        <v>0.28889999999999999</v>
      </c>
      <c r="P85">
        <f>'Test_IF-có_validate'!P85</f>
        <v>0.28889999999999999</v>
      </c>
      <c r="Q85">
        <f>'Test_IF-có_validate'!Q85</f>
        <v>0.33329999999999999</v>
      </c>
      <c r="R85">
        <f>'Test_IF-có_validate'!R85</f>
        <v>0.2626</v>
      </c>
      <c r="S85">
        <f>'Test_IF-có_validate'!S85</f>
        <v>0.12239999999999999</v>
      </c>
      <c r="U85" s="37">
        <f t="shared" si="28"/>
        <v>0.55169999999999997</v>
      </c>
      <c r="V85" s="37">
        <f t="shared" si="28"/>
        <v>0.55169999999999997</v>
      </c>
      <c r="W85" s="37">
        <f t="shared" si="28"/>
        <v>0.5</v>
      </c>
      <c r="X85" s="37">
        <f t="shared" si="28"/>
        <v>0.58399999999999996</v>
      </c>
      <c r="Y85" s="37">
        <f t="shared" si="28"/>
        <v>0.78190000000000004</v>
      </c>
      <c r="AA85" s="37">
        <f t="shared" si="36"/>
        <v>5.5300000000000002E-2</v>
      </c>
      <c r="AB85" s="37">
        <f t="shared" si="37"/>
        <v>7.8799999999999995E-2</v>
      </c>
      <c r="AC85" s="37">
        <f t="shared" si="38"/>
        <v>6.4600000000000005E-2</v>
      </c>
      <c r="AD85" s="37">
        <f t="shared" si="39"/>
        <v>0.1084</v>
      </c>
      <c r="AE85" s="37">
        <f t="shared" si="40"/>
        <v>5.3999999999999999E-2</v>
      </c>
      <c r="AG85" s="38">
        <f t="shared" si="41"/>
        <v>7.2800000000000004E-2</v>
      </c>
      <c r="AH85" s="38">
        <f t="shared" si="42"/>
        <v>9.1200000000000003E-2</v>
      </c>
      <c r="AI85" s="38">
        <f t="shared" si="43"/>
        <v>0.13600000000000001</v>
      </c>
      <c r="AJ85" s="38">
        <f t="shared" si="44"/>
        <v>0.246</v>
      </c>
      <c r="AK85" s="38">
        <f t="shared" si="45"/>
        <v>0.1371</v>
      </c>
      <c r="AM85" s="38">
        <f t="shared" si="46"/>
        <v>0.16259999999999999</v>
      </c>
      <c r="AN85" s="38">
        <f t="shared" si="47"/>
        <v>0.13059999999999999</v>
      </c>
      <c r="AO85" s="38">
        <f t="shared" si="48"/>
        <v>0.21829999999999999</v>
      </c>
      <c r="AP85" s="38">
        <f t="shared" si="49"/>
        <v>9.4799999999999995E-2</v>
      </c>
      <c r="AQ85" s="38">
        <f t="shared" si="50"/>
        <v>0.45140000000000002</v>
      </c>
      <c r="AR85" s="38"/>
      <c r="AS85" s="38">
        <f t="shared" si="51"/>
        <v>0.1883</v>
      </c>
      <c r="AT85" s="38">
        <f t="shared" si="52"/>
        <v>0.19470000000000001</v>
      </c>
      <c r="AU85" s="38">
        <f t="shared" si="53"/>
        <v>0.2142</v>
      </c>
      <c r="AV85" s="38">
        <f t="shared" si="54"/>
        <v>0.2555</v>
      </c>
      <c r="AW85" s="38">
        <f t="shared" si="55"/>
        <v>0.65600000000000003</v>
      </c>
    </row>
    <row r="86" spans="2:49" ht="15.75" x14ac:dyDescent="0.25">
      <c r="B86">
        <v>0.27</v>
      </c>
      <c r="C86">
        <v>0.28999999999999998</v>
      </c>
      <c r="D86">
        <v>0.34</v>
      </c>
      <c r="E86">
        <v>0.28000000000000003</v>
      </c>
      <c r="F86">
        <v>0.32</v>
      </c>
      <c r="G86" t="s">
        <v>21</v>
      </c>
      <c r="H86">
        <f t="shared" si="29"/>
        <v>0.26600000000000001</v>
      </c>
      <c r="I86">
        <f t="shared" si="30"/>
        <v>9.6199999999999994E-2</v>
      </c>
      <c r="J86">
        <f t="shared" si="31"/>
        <v>0.21709999999999999</v>
      </c>
      <c r="K86">
        <f t="shared" si="32"/>
        <v>0.41070000000000001</v>
      </c>
      <c r="L86" s="47">
        <f t="shared" si="33"/>
        <v>9.6199999999999994E-2</v>
      </c>
      <c r="M86" t="str">
        <f t="shared" si="34"/>
        <v>Low</v>
      </c>
      <c r="N86">
        <f t="shared" si="35"/>
        <v>1</v>
      </c>
      <c r="O86">
        <f>'Test_IF-có_validate'!O86</f>
        <v>0.3</v>
      </c>
      <c r="P86">
        <f>'Test_IF-có_validate'!P86</f>
        <v>0.32219999999999999</v>
      </c>
      <c r="Q86">
        <f>'Test_IF-có_validate'!Q86</f>
        <v>0.36670000000000003</v>
      </c>
      <c r="R86">
        <f>'Test_IF-có_validate'!R86</f>
        <v>0.2828</v>
      </c>
      <c r="S86">
        <f>'Test_IF-có_validate'!S86</f>
        <v>0.31630000000000003</v>
      </c>
      <c r="U86" s="37">
        <f t="shared" si="28"/>
        <v>0.53849999999999998</v>
      </c>
      <c r="V86" s="37">
        <f t="shared" si="28"/>
        <v>0.51259999999999994</v>
      </c>
      <c r="W86" s="37">
        <f t="shared" si="28"/>
        <v>0.46339999999999998</v>
      </c>
      <c r="X86" s="37">
        <f t="shared" si="28"/>
        <v>0.55910000000000004</v>
      </c>
      <c r="Y86" s="37">
        <f t="shared" si="28"/>
        <v>0.51939999999999997</v>
      </c>
      <c r="AA86" s="37">
        <f t="shared" si="36"/>
        <v>4.3099999999999999E-2</v>
      </c>
      <c r="AB86" s="37">
        <f t="shared" si="37"/>
        <v>0.11509999999999999</v>
      </c>
      <c r="AC86" s="37">
        <f t="shared" si="38"/>
        <v>2.9600000000000001E-2</v>
      </c>
      <c r="AD86" s="37">
        <f t="shared" si="39"/>
        <v>8.5699999999999998E-2</v>
      </c>
      <c r="AE86" s="37">
        <f t="shared" si="40"/>
        <v>0.28460000000000002</v>
      </c>
      <c r="AG86" s="38">
        <f t="shared" si="41"/>
        <v>6.0600000000000001E-2</v>
      </c>
      <c r="AH86" s="38">
        <f t="shared" si="42"/>
        <v>5.4899999999999997E-2</v>
      </c>
      <c r="AI86" s="38">
        <f t="shared" si="43"/>
        <v>0.10100000000000001</v>
      </c>
      <c r="AJ86" s="38">
        <f t="shared" si="44"/>
        <v>0.22339999999999999</v>
      </c>
      <c r="AK86" s="38">
        <f t="shared" si="45"/>
        <v>9.3899999999999997E-2</v>
      </c>
      <c r="AM86" s="38">
        <f t="shared" si="46"/>
        <v>0.15040000000000001</v>
      </c>
      <c r="AN86" s="38">
        <f t="shared" si="47"/>
        <v>9.4399999999999998E-2</v>
      </c>
      <c r="AO86" s="38">
        <f t="shared" si="48"/>
        <v>0.18340000000000001</v>
      </c>
      <c r="AP86" s="38">
        <f t="shared" si="49"/>
        <v>7.2099999999999997E-2</v>
      </c>
      <c r="AQ86" s="38">
        <f t="shared" si="50"/>
        <v>0.222</v>
      </c>
      <c r="AR86" s="38"/>
      <c r="AS86" s="38">
        <f t="shared" si="51"/>
        <v>0.17610000000000001</v>
      </c>
      <c r="AT86" s="38">
        <f t="shared" si="52"/>
        <v>0.1585</v>
      </c>
      <c r="AU86" s="38">
        <f t="shared" si="53"/>
        <v>0.17929999999999999</v>
      </c>
      <c r="AV86" s="38">
        <f t="shared" si="54"/>
        <v>0.2329</v>
      </c>
      <c r="AW86" s="38">
        <f t="shared" si="55"/>
        <v>0.42909999999999998</v>
      </c>
    </row>
    <row r="87" spans="2:49" ht="15.75" x14ac:dyDescent="0.25">
      <c r="B87">
        <v>0.28000000000000003</v>
      </c>
      <c r="C87">
        <v>0.28000000000000003</v>
      </c>
      <c r="D87">
        <v>0.38</v>
      </c>
      <c r="E87">
        <v>0.28999999999999998</v>
      </c>
      <c r="F87">
        <v>0.62</v>
      </c>
      <c r="G87" t="s">
        <v>24</v>
      </c>
      <c r="H87">
        <f t="shared" si="29"/>
        <v>0.53610000000000002</v>
      </c>
      <c r="I87">
        <f t="shared" si="30"/>
        <v>0.36649999999999999</v>
      </c>
      <c r="J87">
        <f t="shared" si="31"/>
        <v>7.85E-2</v>
      </c>
      <c r="K87">
        <f t="shared" si="32"/>
        <v>0.13500000000000001</v>
      </c>
      <c r="L87" s="47">
        <f t="shared" si="33"/>
        <v>7.85E-2</v>
      </c>
      <c r="M87" t="str">
        <f t="shared" si="34"/>
        <v>Middle</v>
      </c>
      <c r="N87">
        <f t="shared" si="35"/>
        <v>1</v>
      </c>
      <c r="O87">
        <f>'Test_IF-có_validate'!O87</f>
        <v>0.31109999999999999</v>
      </c>
      <c r="P87">
        <f>'Test_IF-có_validate'!P87</f>
        <v>0.31109999999999999</v>
      </c>
      <c r="Q87">
        <f>'Test_IF-có_validate'!Q87</f>
        <v>0.41110000000000002</v>
      </c>
      <c r="R87">
        <f>'Test_IF-có_validate'!R87</f>
        <v>0.29289999999999999</v>
      </c>
      <c r="S87">
        <f>'Test_IF-có_validate'!S87</f>
        <v>0.62239999999999995</v>
      </c>
      <c r="U87" s="37">
        <f t="shared" si="28"/>
        <v>0.52539999999999998</v>
      </c>
      <c r="V87" s="37">
        <f t="shared" si="28"/>
        <v>0.52539999999999998</v>
      </c>
      <c r="W87" s="37">
        <f t="shared" si="28"/>
        <v>0.4173</v>
      </c>
      <c r="X87" s="37">
        <f t="shared" si="28"/>
        <v>0.54690000000000005</v>
      </c>
      <c r="Y87" s="37">
        <f t="shared" si="28"/>
        <v>0.23269999999999999</v>
      </c>
      <c r="AA87" s="37">
        <f t="shared" si="36"/>
        <v>3.1E-2</v>
      </c>
      <c r="AB87" s="37">
        <f t="shared" si="37"/>
        <v>0.1031</v>
      </c>
      <c r="AC87" s="37">
        <f t="shared" si="38"/>
        <v>1.5699999999999999E-2</v>
      </c>
      <c r="AD87" s="37">
        <f t="shared" si="39"/>
        <v>7.4499999999999997E-2</v>
      </c>
      <c r="AE87" s="37">
        <f t="shared" si="40"/>
        <v>0.57830000000000004</v>
      </c>
      <c r="AG87" s="38">
        <f t="shared" si="41"/>
        <v>4.8500000000000001E-2</v>
      </c>
      <c r="AH87" s="38">
        <f t="shared" si="42"/>
        <v>6.6799999999999998E-2</v>
      </c>
      <c r="AI87" s="38">
        <f t="shared" si="43"/>
        <v>5.57E-2</v>
      </c>
      <c r="AJ87" s="38">
        <f t="shared" si="44"/>
        <v>0.2122</v>
      </c>
      <c r="AK87" s="38">
        <f t="shared" si="45"/>
        <v>0.38979999999999998</v>
      </c>
      <c r="AM87" s="38">
        <f t="shared" si="46"/>
        <v>0.13819999999999999</v>
      </c>
      <c r="AN87" s="38">
        <f t="shared" si="47"/>
        <v>0.10630000000000001</v>
      </c>
      <c r="AO87" s="38">
        <f t="shared" si="48"/>
        <v>0.13819999999999999</v>
      </c>
      <c r="AP87" s="38">
        <f t="shared" si="49"/>
        <v>6.0900000000000003E-2</v>
      </c>
      <c r="AQ87" s="38">
        <f t="shared" si="50"/>
        <v>7.4899999999999994E-2</v>
      </c>
      <c r="AR87" s="38"/>
      <c r="AS87" s="38">
        <f t="shared" si="51"/>
        <v>0.16400000000000001</v>
      </c>
      <c r="AT87" s="38">
        <f t="shared" si="52"/>
        <v>0.1704</v>
      </c>
      <c r="AU87" s="38">
        <f t="shared" si="53"/>
        <v>0.1341</v>
      </c>
      <c r="AV87" s="38">
        <f t="shared" si="54"/>
        <v>0.22170000000000001</v>
      </c>
      <c r="AW87" s="38">
        <f t="shared" si="55"/>
        <v>0.13350000000000001</v>
      </c>
    </row>
    <row r="88" spans="2:49" ht="15.75" x14ac:dyDescent="0.25">
      <c r="B88">
        <v>0.26</v>
      </c>
      <c r="C88">
        <v>0.26</v>
      </c>
      <c r="D88">
        <v>0.35</v>
      </c>
      <c r="E88">
        <v>0.62</v>
      </c>
      <c r="F88">
        <v>0.24</v>
      </c>
      <c r="G88" t="s">
        <v>21</v>
      </c>
      <c r="H88">
        <f t="shared" si="29"/>
        <v>0.18360000000000001</v>
      </c>
      <c r="I88">
        <f t="shared" si="30"/>
        <v>9.4999999999999998E-3</v>
      </c>
      <c r="J88">
        <f t="shared" si="31"/>
        <v>0.30359999999999998</v>
      </c>
      <c r="K88">
        <f t="shared" si="32"/>
        <v>0.4914</v>
      </c>
      <c r="L88" s="47">
        <f t="shared" si="33"/>
        <v>9.4999999999999998E-3</v>
      </c>
      <c r="M88" t="str">
        <f t="shared" si="34"/>
        <v>Low</v>
      </c>
      <c r="N88">
        <f t="shared" si="35"/>
        <v>1</v>
      </c>
      <c r="O88">
        <f>'Test_IF-có_validate'!O88</f>
        <v>0.28889999999999999</v>
      </c>
      <c r="P88">
        <f>'Test_IF-có_validate'!P88</f>
        <v>0.28889999999999999</v>
      </c>
      <c r="Q88">
        <f>'Test_IF-có_validate'!Q88</f>
        <v>0.37780000000000002</v>
      </c>
      <c r="R88">
        <f>'Test_IF-có_validate'!R88</f>
        <v>0.62629999999999997</v>
      </c>
      <c r="S88">
        <f>'Test_IF-có_validate'!S88</f>
        <v>0.23469999999999999</v>
      </c>
      <c r="U88" s="37">
        <f t="shared" si="28"/>
        <v>0.55169999999999997</v>
      </c>
      <c r="V88" s="37">
        <f t="shared" si="28"/>
        <v>0.55169999999999997</v>
      </c>
      <c r="W88" s="37">
        <f t="shared" si="28"/>
        <v>0.4516</v>
      </c>
      <c r="X88" s="37">
        <f t="shared" si="28"/>
        <v>0.2298</v>
      </c>
      <c r="Y88" s="37">
        <f t="shared" si="28"/>
        <v>0.61980000000000002</v>
      </c>
      <c r="AA88" s="37">
        <f t="shared" si="36"/>
        <v>5.5300000000000002E-2</v>
      </c>
      <c r="AB88" s="37">
        <f t="shared" si="37"/>
        <v>7.8799999999999995E-2</v>
      </c>
      <c r="AC88" s="37">
        <f t="shared" si="38"/>
        <v>1.8200000000000001E-2</v>
      </c>
      <c r="AD88" s="37">
        <f t="shared" si="39"/>
        <v>0.25119999999999998</v>
      </c>
      <c r="AE88" s="37">
        <f t="shared" si="40"/>
        <v>0.19339999999999999</v>
      </c>
      <c r="AG88" s="38">
        <f t="shared" si="41"/>
        <v>7.2800000000000004E-2</v>
      </c>
      <c r="AH88" s="38">
        <f t="shared" si="42"/>
        <v>9.1200000000000003E-2</v>
      </c>
      <c r="AI88" s="38">
        <f t="shared" si="43"/>
        <v>8.9499999999999996E-2</v>
      </c>
      <c r="AJ88" s="38">
        <f t="shared" si="44"/>
        <v>0.11360000000000001</v>
      </c>
      <c r="AK88" s="38">
        <f t="shared" si="45"/>
        <v>2.3999999999999998E-3</v>
      </c>
      <c r="AM88" s="38">
        <f t="shared" si="46"/>
        <v>0.16259999999999999</v>
      </c>
      <c r="AN88" s="38">
        <f t="shared" si="47"/>
        <v>0.13059999999999999</v>
      </c>
      <c r="AO88" s="38">
        <f t="shared" si="48"/>
        <v>0.17199999999999999</v>
      </c>
      <c r="AP88" s="38">
        <f t="shared" si="49"/>
        <v>0.26479999999999998</v>
      </c>
      <c r="AQ88" s="38">
        <f t="shared" si="50"/>
        <v>0.31309999999999999</v>
      </c>
      <c r="AR88" s="38"/>
      <c r="AS88" s="38">
        <f t="shared" si="51"/>
        <v>0.1883</v>
      </c>
      <c r="AT88" s="38">
        <f t="shared" si="52"/>
        <v>0.19470000000000001</v>
      </c>
      <c r="AU88" s="38">
        <f t="shared" si="53"/>
        <v>0.1678</v>
      </c>
      <c r="AV88" s="38">
        <f t="shared" si="54"/>
        <v>0.1041</v>
      </c>
      <c r="AW88" s="38">
        <f t="shared" si="55"/>
        <v>0.51939999999999997</v>
      </c>
    </row>
    <row r="89" spans="2:49" ht="15.75" x14ac:dyDescent="0.25">
      <c r="B89">
        <v>0.3</v>
      </c>
      <c r="C89">
        <v>0.32</v>
      </c>
      <c r="D89">
        <v>0.43</v>
      </c>
      <c r="E89">
        <v>0.87</v>
      </c>
      <c r="F89">
        <v>0.83</v>
      </c>
      <c r="G89" t="s">
        <v>20</v>
      </c>
      <c r="H89">
        <f t="shared" si="29"/>
        <v>0.70960000000000001</v>
      </c>
      <c r="I89">
        <f t="shared" si="30"/>
        <v>0.53120000000000001</v>
      </c>
      <c r="J89">
        <f t="shared" si="31"/>
        <v>0.24979999999999999</v>
      </c>
      <c r="K89">
        <f t="shared" si="32"/>
        <v>5.5100000000000003E-2</v>
      </c>
      <c r="L89" s="47">
        <f t="shared" si="33"/>
        <v>5.5100000000000003E-2</v>
      </c>
      <c r="M89" t="str">
        <f t="shared" si="34"/>
        <v>High</v>
      </c>
      <c r="N89">
        <f t="shared" si="35"/>
        <v>1</v>
      </c>
      <c r="O89">
        <f>'Test_IF-có_validate'!O89</f>
        <v>0.33329999999999999</v>
      </c>
      <c r="P89">
        <f>'Test_IF-có_validate'!P89</f>
        <v>0.35560000000000003</v>
      </c>
      <c r="Q89">
        <f>'Test_IF-có_validate'!Q89</f>
        <v>0.4667</v>
      </c>
      <c r="R89">
        <f>'Test_IF-có_validate'!R89</f>
        <v>0.87880000000000003</v>
      </c>
      <c r="S89">
        <f>'Test_IF-có_validate'!S89</f>
        <v>0.8367</v>
      </c>
      <c r="U89" s="37">
        <f t="shared" si="28"/>
        <v>0.5</v>
      </c>
      <c r="V89" s="37">
        <f t="shared" si="28"/>
        <v>0.47539999999999999</v>
      </c>
      <c r="W89" s="37">
        <f t="shared" si="28"/>
        <v>0.36359999999999998</v>
      </c>
      <c r="X89" s="37">
        <f t="shared" si="28"/>
        <v>6.4500000000000002E-2</v>
      </c>
      <c r="Y89" s="37">
        <f t="shared" si="28"/>
        <v>8.8900000000000007E-2</v>
      </c>
      <c r="AA89" s="37">
        <f t="shared" si="36"/>
        <v>7.1000000000000004E-3</v>
      </c>
      <c r="AB89" s="37">
        <f t="shared" si="37"/>
        <v>0.15040000000000001</v>
      </c>
      <c r="AC89" s="37">
        <f t="shared" si="38"/>
        <v>7.0300000000000001E-2</v>
      </c>
      <c r="AD89" s="37">
        <f t="shared" si="39"/>
        <v>0.4632</v>
      </c>
      <c r="AE89" s="37">
        <f t="shared" si="40"/>
        <v>0.75619999999999998</v>
      </c>
      <c r="AG89" s="38">
        <f t="shared" si="41"/>
        <v>2.46E-2</v>
      </c>
      <c r="AH89" s="38">
        <f t="shared" si="42"/>
        <v>1.95E-2</v>
      </c>
      <c r="AI89" s="38">
        <f t="shared" si="43"/>
        <v>1.1000000000000001E-3</v>
      </c>
      <c r="AJ89" s="38">
        <f t="shared" si="44"/>
        <v>0.3266</v>
      </c>
      <c r="AK89" s="38">
        <f t="shared" si="45"/>
        <v>0.56989999999999996</v>
      </c>
      <c r="AM89" s="38">
        <f t="shared" si="46"/>
        <v>0.1144</v>
      </c>
      <c r="AN89" s="38">
        <f t="shared" si="47"/>
        <v>5.8999999999999997E-2</v>
      </c>
      <c r="AO89" s="38">
        <f t="shared" si="48"/>
        <v>8.3599999999999994E-2</v>
      </c>
      <c r="AP89" s="38">
        <f t="shared" si="49"/>
        <v>0.47670000000000001</v>
      </c>
      <c r="AQ89" s="38">
        <f t="shared" si="50"/>
        <v>0.2571</v>
      </c>
      <c r="AR89" s="38"/>
      <c r="AS89" s="38">
        <f t="shared" si="51"/>
        <v>0.14019999999999999</v>
      </c>
      <c r="AT89" s="38">
        <f t="shared" si="52"/>
        <v>0.1232</v>
      </c>
      <c r="AU89" s="38">
        <f t="shared" si="53"/>
        <v>7.9500000000000001E-2</v>
      </c>
      <c r="AV89" s="38">
        <f t="shared" si="54"/>
        <v>0.31709999999999999</v>
      </c>
      <c r="AW89" s="38">
        <f t="shared" si="55"/>
        <v>4.9000000000000002E-2</v>
      </c>
    </row>
    <row r="90" spans="2:49" ht="15.75" x14ac:dyDescent="0.25">
      <c r="B90">
        <v>0.25</v>
      </c>
      <c r="C90">
        <v>0.26</v>
      </c>
      <c r="D90">
        <v>0.51</v>
      </c>
      <c r="E90">
        <v>0.04</v>
      </c>
      <c r="F90">
        <v>0.13</v>
      </c>
      <c r="G90" t="s">
        <v>23</v>
      </c>
      <c r="H90">
        <f t="shared" si="29"/>
        <v>6.5199999999999994E-2</v>
      </c>
      <c r="I90">
        <f t="shared" si="30"/>
        <v>0.1399</v>
      </c>
      <c r="J90">
        <f t="shared" si="31"/>
        <v>0.42280000000000001</v>
      </c>
      <c r="K90">
        <f t="shared" si="32"/>
        <v>0.61450000000000005</v>
      </c>
      <c r="L90" s="47">
        <f t="shared" si="33"/>
        <v>6.5199999999999994E-2</v>
      </c>
      <c r="M90" t="str">
        <f t="shared" si="34"/>
        <v>Very Low</v>
      </c>
      <c r="N90">
        <f t="shared" si="35"/>
        <v>1</v>
      </c>
      <c r="O90">
        <f>'Test_IF-có_validate'!O90</f>
        <v>0.27779999999999999</v>
      </c>
      <c r="P90">
        <f>'Test_IF-có_validate'!P90</f>
        <v>0.28889999999999999</v>
      </c>
      <c r="Q90">
        <f>'Test_IF-có_validate'!Q90</f>
        <v>0.55559999999999998</v>
      </c>
      <c r="R90">
        <f>'Test_IF-có_validate'!R90</f>
        <v>4.0399999999999998E-2</v>
      </c>
      <c r="S90">
        <f>'Test_IF-có_validate'!S90</f>
        <v>0.12239999999999999</v>
      </c>
      <c r="U90" s="37">
        <f t="shared" si="28"/>
        <v>0.56520000000000004</v>
      </c>
      <c r="V90" s="37">
        <f t="shared" si="28"/>
        <v>0.55169999999999997</v>
      </c>
      <c r="W90" s="37">
        <f t="shared" si="28"/>
        <v>0.28570000000000001</v>
      </c>
      <c r="X90" s="37">
        <f t="shared" si="28"/>
        <v>0.92230000000000001</v>
      </c>
      <c r="Y90" s="37">
        <f t="shared" si="28"/>
        <v>0.78190000000000004</v>
      </c>
      <c r="AA90" s="37">
        <f t="shared" si="36"/>
        <v>6.7699999999999996E-2</v>
      </c>
      <c r="AB90" s="37">
        <f t="shared" si="37"/>
        <v>7.8799999999999995E-2</v>
      </c>
      <c r="AC90" s="37">
        <f t="shared" si="38"/>
        <v>0.15379999999999999</v>
      </c>
      <c r="AD90" s="37">
        <f t="shared" si="39"/>
        <v>0.39389999999999997</v>
      </c>
      <c r="AE90" s="37">
        <f t="shared" si="40"/>
        <v>5.3999999999999999E-2</v>
      </c>
      <c r="AG90" s="38">
        <f t="shared" si="41"/>
        <v>8.5199999999999998E-2</v>
      </c>
      <c r="AH90" s="38">
        <f t="shared" si="42"/>
        <v>9.1200000000000003E-2</v>
      </c>
      <c r="AI90" s="38">
        <f t="shared" si="43"/>
        <v>8.2500000000000004E-2</v>
      </c>
      <c r="AJ90" s="38">
        <f t="shared" si="44"/>
        <v>0.53010000000000002</v>
      </c>
      <c r="AK90" s="38">
        <f t="shared" si="45"/>
        <v>0.1371</v>
      </c>
      <c r="AM90" s="38">
        <f t="shared" si="46"/>
        <v>0.1749</v>
      </c>
      <c r="AN90" s="38">
        <f t="shared" si="47"/>
        <v>0.13059999999999999</v>
      </c>
      <c r="AO90" s="38">
        <f t="shared" si="48"/>
        <v>0</v>
      </c>
      <c r="AP90" s="38">
        <f t="shared" si="49"/>
        <v>0.38040000000000002</v>
      </c>
      <c r="AQ90" s="38">
        <f t="shared" si="50"/>
        <v>0.45140000000000002</v>
      </c>
      <c r="AR90" s="38"/>
      <c r="AS90" s="38">
        <f t="shared" si="51"/>
        <v>0.2006</v>
      </c>
      <c r="AT90" s="38">
        <f t="shared" si="52"/>
        <v>0.19470000000000001</v>
      </c>
      <c r="AU90" s="38">
        <f t="shared" si="53"/>
        <v>4.1000000000000003E-3</v>
      </c>
      <c r="AV90" s="38">
        <f t="shared" si="54"/>
        <v>0.53949999999999998</v>
      </c>
      <c r="AW90" s="38">
        <f t="shared" si="55"/>
        <v>0.65600000000000003</v>
      </c>
    </row>
    <row r="91" spans="2:49" ht="15.75" x14ac:dyDescent="0.25">
      <c r="B91">
        <v>0.28000000000000003</v>
      </c>
      <c r="C91">
        <v>0.27</v>
      </c>
      <c r="D91">
        <v>0.56000000000000005</v>
      </c>
      <c r="E91">
        <v>0.14000000000000001</v>
      </c>
      <c r="F91">
        <v>0.31</v>
      </c>
      <c r="G91" t="s">
        <v>21</v>
      </c>
      <c r="H91">
        <f t="shared" si="29"/>
        <v>0.26879999999999998</v>
      </c>
      <c r="I91">
        <f t="shared" si="30"/>
        <v>9.0499999999999997E-2</v>
      </c>
      <c r="J91">
        <f t="shared" si="31"/>
        <v>0.22209999999999999</v>
      </c>
      <c r="K91">
        <f t="shared" si="32"/>
        <v>0.41599999999999998</v>
      </c>
      <c r="L91" s="47">
        <f t="shared" si="33"/>
        <v>9.0499999999999997E-2</v>
      </c>
      <c r="M91" t="str">
        <f t="shared" si="34"/>
        <v>Low</v>
      </c>
      <c r="N91">
        <f t="shared" si="35"/>
        <v>1</v>
      </c>
      <c r="O91">
        <f>'Test_IF-có_validate'!O91</f>
        <v>0.31109999999999999</v>
      </c>
      <c r="P91">
        <f>'Test_IF-có_validate'!P91</f>
        <v>0.3</v>
      </c>
      <c r="Q91">
        <f>'Test_IF-có_validate'!Q91</f>
        <v>0.61109999999999998</v>
      </c>
      <c r="R91">
        <f>'Test_IF-có_validate'!R91</f>
        <v>0.1414</v>
      </c>
      <c r="S91">
        <f>'Test_IF-có_validate'!S91</f>
        <v>0.30609999999999998</v>
      </c>
      <c r="U91" s="37">
        <f t="shared" si="28"/>
        <v>0.52539999999999998</v>
      </c>
      <c r="V91" s="37">
        <f t="shared" si="28"/>
        <v>0.53849999999999998</v>
      </c>
      <c r="W91" s="37">
        <f t="shared" si="28"/>
        <v>0.2414</v>
      </c>
      <c r="X91" s="37">
        <f t="shared" si="28"/>
        <v>0.75219999999999998</v>
      </c>
      <c r="Y91" s="37">
        <f t="shared" si="28"/>
        <v>0.53129999999999999</v>
      </c>
      <c r="AA91" s="37">
        <f t="shared" si="36"/>
        <v>3.1E-2</v>
      </c>
      <c r="AB91" s="37">
        <f t="shared" si="37"/>
        <v>9.0999999999999998E-2</v>
      </c>
      <c r="AC91" s="37">
        <f t="shared" si="38"/>
        <v>0.2039</v>
      </c>
      <c r="AD91" s="37">
        <f t="shared" si="39"/>
        <v>0.25480000000000003</v>
      </c>
      <c r="AE91" s="37">
        <f t="shared" si="40"/>
        <v>0.27360000000000001</v>
      </c>
      <c r="AG91" s="38">
        <f t="shared" si="41"/>
        <v>4.8500000000000001E-2</v>
      </c>
      <c r="AH91" s="38">
        <f t="shared" si="42"/>
        <v>7.9000000000000001E-2</v>
      </c>
      <c r="AI91" s="38">
        <f t="shared" si="43"/>
        <v>0.13270000000000001</v>
      </c>
      <c r="AJ91" s="38">
        <f t="shared" si="44"/>
        <v>0.39179999999999998</v>
      </c>
      <c r="AK91" s="38">
        <f t="shared" si="45"/>
        <v>8.2799999999999999E-2</v>
      </c>
      <c r="AM91" s="38">
        <f t="shared" si="46"/>
        <v>0.13819999999999999</v>
      </c>
      <c r="AN91" s="38">
        <f t="shared" si="47"/>
        <v>0.11849999999999999</v>
      </c>
      <c r="AO91" s="38">
        <f t="shared" si="48"/>
        <v>5.0200000000000002E-2</v>
      </c>
      <c r="AP91" s="38">
        <f t="shared" si="49"/>
        <v>0.2412</v>
      </c>
      <c r="AQ91" s="38">
        <f t="shared" si="50"/>
        <v>0.2331</v>
      </c>
      <c r="AR91" s="38"/>
      <c r="AS91" s="38">
        <f t="shared" si="51"/>
        <v>0.16400000000000001</v>
      </c>
      <c r="AT91" s="38">
        <f t="shared" si="52"/>
        <v>0.1825</v>
      </c>
      <c r="AU91" s="38">
        <f t="shared" si="53"/>
        <v>5.4300000000000001E-2</v>
      </c>
      <c r="AV91" s="38">
        <f t="shared" si="54"/>
        <v>0.4012</v>
      </c>
      <c r="AW91" s="38">
        <f t="shared" si="55"/>
        <v>0.44009999999999999</v>
      </c>
    </row>
    <row r="92" spans="2:49" ht="15.75" x14ac:dyDescent="0.25">
      <c r="B92">
        <v>0.31</v>
      </c>
      <c r="C92">
        <v>0.32</v>
      </c>
      <c r="D92">
        <v>0.69</v>
      </c>
      <c r="E92">
        <v>0.3</v>
      </c>
      <c r="F92">
        <v>0.98</v>
      </c>
      <c r="G92" t="s">
        <v>20</v>
      </c>
      <c r="H92">
        <f t="shared" si="29"/>
        <v>0.8286</v>
      </c>
      <c r="I92">
        <f t="shared" si="30"/>
        <v>0.65610000000000002</v>
      </c>
      <c r="J92">
        <f t="shared" si="31"/>
        <v>0.36209999999999998</v>
      </c>
      <c r="K92">
        <f t="shared" si="32"/>
        <v>0.17330000000000001</v>
      </c>
      <c r="L92" s="47">
        <f t="shared" si="33"/>
        <v>0.17330000000000001</v>
      </c>
      <c r="M92" t="str">
        <f t="shared" si="34"/>
        <v>High</v>
      </c>
      <c r="N92">
        <f t="shared" si="35"/>
        <v>1</v>
      </c>
      <c r="O92">
        <f>'Test_IF-có_validate'!O92</f>
        <v>0.34439999999999998</v>
      </c>
      <c r="P92">
        <f>'Test_IF-có_validate'!P92</f>
        <v>0.35560000000000003</v>
      </c>
      <c r="Q92">
        <f>'Test_IF-có_validate'!Q92</f>
        <v>0.75560000000000005</v>
      </c>
      <c r="R92">
        <f>'Test_IF-có_validate'!R92</f>
        <v>0.30299999999999999</v>
      </c>
      <c r="S92">
        <f>'Test_IF-có_validate'!S92</f>
        <v>0.98980000000000001</v>
      </c>
      <c r="U92" s="37">
        <f t="shared" si="28"/>
        <v>0.48770000000000002</v>
      </c>
      <c r="V92" s="37">
        <f t="shared" si="28"/>
        <v>0.47539999999999999</v>
      </c>
      <c r="W92" s="37">
        <f t="shared" si="28"/>
        <v>0.13919999999999999</v>
      </c>
      <c r="X92" s="37">
        <f t="shared" si="28"/>
        <v>0.53490000000000004</v>
      </c>
      <c r="Y92" s="37">
        <f t="shared" si="28"/>
        <v>5.1000000000000004E-3</v>
      </c>
      <c r="AA92" s="37">
        <f t="shared" si="36"/>
        <v>4.5999999999999999E-3</v>
      </c>
      <c r="AB92" s="37">
        <f t="shared" si="37"/>
        <v>0.15040000000000001</v>
      </c>
      <c r="AC92" s="37">
        <f t="shared" si="38"/>
        <v>0.3286</v>
      </c>
      <c r="AD92" s="37">
        <f t="shared" si="39"/>
        <v>6.3500000000000001E-2</v>
      </c>
      <c r="AE92" s="37">
        <f t="shared" si="40"/>
        <v>0.87519999999999998</v>
      </c>
      <c r="AG92" s="38">
        <f t="shared" si="41"/>
        <v>1.29E-2</v>
      </c>
      <c r="AH92" s="38">
        <f t="shared" si="42"/>
        <v>1.95E-2</v>
      </c>
      <c r="AI92" s="38">
        <f t="shared" si="43"/>
        <v>0.2576</v>
      </c>
      <c r="AJ92" s="38">
        <f t="shared" si="44"/>
        <v>0.20119999999999999</v>
      </c>
      <c r="AK92" s="38">
        <f t="shared" si="45"/>
        <v>0.69079999999999997</v>
      </c>
      <c r="AM92" s="38">
        <f t="shared" si="46"/>
        <v>0.1027</v>
      </c>
      <c r="AN92" s="38">
        <f t="shared" si="47"/>
        <v>5.8999999999999997E-2</v>
      </c>
      <c r="AO92" s="38">
        <f t="shared" si="48"/>
        <v>0.17530000000000001</v>
      </c>
      <c r="AP92" s="38">
        <f t="shared" si="49"/>
        <v>4.9799999999999997E-2</v>
      </c>
      <c r="AQ92" s="38">
        <f t="shared" si="50"/>
        <v>0.38</v>
      </c>
      <c r="AR92" s="38"/>
      <c r="AS92" s="38">
        <f t="shared" si="51"/>
        <v>0.1285</v>
      </c>
      <c r="AT92" s="38">
        <f t="shared" si="52"/>
        <v>0.1232</v>
      </c>
      <c r="AU92" s="38">
        <f t="shared" si="53"/>
        <v>0.1794</v>
      </c>
      <c r="AV92" s="38">
        <f t="shared" si="54"/>
        <v>0.2107</v>
      </c>
      <c r="AW92" s="38">
        <f t="shared" si="55"/>
        <v>0.1724</v>
      </c>
    </row>
    <row r="93" spans="2:49" ht="15.75" x14ac:dyDescent="0.25">
      <c r="B93">
        <v>0.28000000000000003</v>
      </c>
      <c r="C93">
        <v>0.28999999999999998</v>
      </c>
      <c r="D93">
        <v>0.56999999999999995</v>
      </c>
      <c r="E93">
        <v>0.6</v>
      </c>
      <c r="F93">
        <v>0.27</v>
      </c>
      <c r="G93" t="s">
        <v>21</v>
      </c>
      <c r="H93">
        <f t="shared" si="29"/>
        <v>0.22739999999999999</v>
      </c>
      <c r="I93">
        <f t="shared" si="30"/>
        <v>4.4699999999999997E-2</v>
      </c>
      <c r="J93">
        <f t="shared" si="31"/>
        <v>0.26440000000000002</v>
      </c>
      <c r="K93">
        <f t="shared" si="32"/>
        <v>0.45300000000000001</v>
      </c>
      <c r="L93" s="47">
        <f t="shared" si="33"/>
        <v>4.4699999999999997E-2</v>
      </c>
      <c r="M93" t="str">
        <f t="shared" si="34"/>
        <v>Low</v>
      </c>
      <c r="N93">
        <f t="shared" si="35"/>
        <v>1</v>
      </c>
      <c r="O93">
        <f>'Test_IF-có_validate'!O93</f>
        <v>0.31109999999999999</v>
      </c>
      <c r="P93">
        <f>'Test_IF-có_validate'!P93</f>
        <v>0.32219999999999999</v>
      </c>
      <c r="Q93">
        <f>'Test_IF-có_validate'!Q93</f>
        <v>0.62219999999999998</v>
      </c>
      <c r="R93">
        <f>'Test_IF-có_validate'!R93</f>
        <v>0.60609999999999997</v>
      </c>
      <c r="S93">
        <f>'Test_IF-có_validate'!S93</f>
        <v>0.26529999999999998</v>
      </c>
      <c r="U93" s="37">
        <f t="shared" si="28"/>
        <v>0.52539999999999998</v>
      </c>
      <c r="V93" s="37">
        <f t="shared" si="28"/>
        <v>0.51259999999999994</v>
      </c>
      <c r="W93" s="37">
        <f t="shared" si="28"/>
        <v>0.2329</v>
      </c>
      <c r="X93" s="37">
        <f t="shared" si="28"/>
        <v>0.24529999999999999</v>
      </c>
      <c r="Y93" s="37">
        <f t="shared" si="28"/>
        <v>0.58069999999999999</v>
      </c>
      <c r="AA93" s="37">
        <f t="shared" si="36"/>
        <v>3.1E-2</v>
      </c>
      <c r="AB93" s="37">
        <f t="shared" si="37"/>
        <v>0.11509999999999999</v>
      </c>
      <c r="AC93" s="37">
        <f t="shared" si="38"/>
        <v>0.21379999999999999</v>
      </c>
      <c r="AD93" s="37">
        <f t="shared" si="39"/>
        <v>0.23319999999999999</v>
      </c>
      <c r="AE93" s="37">
        <f t="shared" si="40"/>
        <v>0.22839999999999999</v>
      </c>
      <c r="AG93" s="38">
        <f t="shared" si="41"/>
        <v>4.8500000000000001E-2</v>
      </c>
      <c r="AH93" s="38">
        <f t="shared" si="42"/>
        <v>5.4899999999999997E-2</v>
      </c>
      <c r="AI93" s="38">
        <f t="shared" si="43"/>
        <v>0.1426</v>
      </c>
      <c r="AJ93" s="38">
        <f t="shared" si="44"/>
        <v>9.5600000000000004E-2</v>
      </c>
      <c r="AK93" s="38">
        <f t="shared" si="45"/>
        <v>3.7499999999999999E-2</v>
      </c>
      <c r="AM93" s="38">
        <f t="shared" si="46"/>
        <v>0.13819999999999999</v>
      </c>
      <c r="AN93" s="38">
        <f t="shared" si="47"/>
        <v>9.4399999999999998E-2</v>
      </c>
      <c r="AO93" s="38">
        <f t="shared" si="48"/>
        <v>6.0100000000000001E-2</v>
      </c>
      <c r="AP93" s="38">
        <f t="shared" si="49"/>
        <v>0.24690000000000001</v>
      </c>
      <c r="AQ93" s="38">
        <f t="shared" si="50"/>
        <v>0.2782</v>
      </c>
      <c r="AR93" s="38"/>
      <c r="AS93" s="38">
        <f t="shared" si="51"/>
        <v>0.16400000000000001</v>
      </c>
      <c r="AT93" s="38">
        <f t="shared" si="52"/>
        <v>0.1585</v>
      </c>
      <c r="AU93" s="38">
        <f t="shared" si="53"/>
        <v>6.4199999999999993E-2</v>
      </c>
      <c r="AV93" s="38">
        <f t="shared" si="54"/>
        <v>8.6099999999999996E-2</v>
      </c>
      <c r="AW93" s="38">
        <f t="shared" si="55"/>
        <v>0.48480000000000001</v>
      </c>
    </row>
    <row r="94" spans="2:49" ht="15.75" x14ac:dyDescent="0.25">
      <c r="B94">
        <v>0.27</v>
      </c>
      <c r="C94">
        <v>0.28000000000000003</v>
      </c>
      <c r="D94">
        <v>0.59</v>
      </c>
      <c r="E94">
        <v>0.69</v>
      </c>
      <c r="F94">
        <v>0.26</v>
      </c>
      <c r="G94" t="s">
        <v>24</v>
      </c>
      <c r="H94">
        <f t="shared" si="29"/>
        <v>0.21909999999999999</v>
      </c>
      <c r="I94">
        <f t="shared" si="30"/>
        <v>3.6400000000000002E-2</v>
      </c>
      <c r="J94">
        <f t="shared" si="31"/>
        <v>0.27739999999999998</v>
      </c>
      <c r="K94">
        <f t="shared" si="32"/>
        <v>0.46589999999999998</v>
      </c>
      <c r="L94" s="47">
        <f t="shared" si="33"/>
        <v>3.6400000000000002E-2</v>
      </c>
      <c r="M94" t="str">
        <f t="shared" si="34"/>
        <v>Low</v>
      </c>
      <c r="N94">
        <f t="shared" si="35"/>
        <v>0</v>
      </c>
      <c r="O94">
        <f>'Test_IF-có_validate'!O94</f>
        <v>0.3</v>
      </c>
      <c r="P94">
        <f>'Test_IF-có_validate'!P94</f>
        <v>0.31109999999999999</v>
      </c>
      <c r="Q94">
        <f>'Test_IF-có_validate'!Q94</f>
        <v>0.64439999999999997</v>
      </c>
      <c r="R94">
        <f>'Test_IF-có_validate'!R94</f>
        <v>0.69699999999999995</v>
      </c>
      <c r="S94">
        <f>'Test_IF-có_validate'!S94</f>
        <v>0.25509999999999999</v>
      </c>
      <c r="U94" s="37">
        <f t="shared" si="28"/>
        <v>0.53849999999999998</v>
      </c>
      <c r="V94" s="37">
        <f t="shared" si="28"/>
        <v>0.52539999999999998</v>
      </c>
      <c r="W94" s="37">
        <f t="shared" si="28"/>
        <v>0.2162</v>
      </c>
      <c r="X94" s="37">
        <f t="shared" si="28"/>
        <v>0.17860000000000001</v>
      </c>
      <c r="Y94" s="37">
        <f t="shared" si="28"/>
        <v>0.59350000000000003</v>
      </c>
      <c r="AA94" s="37">
        <f t="shared" si="36"/>
        <v>4.3099999999999999E-2</v>
      </c>
      <c r="AB94" s="37">
        <f t="shared" si="37"/>
        <v>0.1031</v>
      </c>
      <c r="AC94" s="37">
        <f t="shared" si="38"/>
        <v>0.2334</v>
      </c>
      <c r="AD94" s="37">
        <f t="shared" si="39"/>
        <v>0.31259999999999999</v>
      </c>
      <c r="AE94" s="37">
        <f t="shared" si="40"/>
        <v>0.21690000000000001</v>
      </c>
      <c r="AG94" s="38">
        <f t="shared" si="41"/>
        <v>6.0600000000000001E-2</v>
      </c>
      <c r="AH94" s="38">
        <f t="shared" si="42"/>
        <v>6.6799999999999998E-2</v>
      </c>
      <c r="AI94" s="38">
        <f t="shared" si="43"/>
        <v>0.16220000000000001</v>
      </c>
      <c r="AJ94" s="38">
        <f t="shared" si="44"/>
        <v>0.17530000000000001</v>
      </c>
      <c r="AK94" s="38">
        <f t="shared" si="45"/>
        <v>2.5899999999999999E-2</v>
      </c>
      <c r="AM94" s="38">
        <f t="shared" si="46"/>
        <v>0.15040000000000001</v>
      </c>
      <c r="AN94" s="38">
        <f t="shared" si="47"/>
        <v>0.10630000000000001</v>
      </c>
      <c r="AO94" s="38">
        <f t="shared" si="48"/>
        <v>7.9699999999999993E-2</v>
      </c>
      <c r="AP94" s="38">
        <f t="shared" si="49"/>
        <v>0.32619999999999999</v>
      </c>
      <c r="AQ94" s="38">
        <f t="shared" si="50"/>
        <v>0.28970000000000001</v>
      </c>
      <c r="AR94" s="38"/>
      <c r="AS94" s="38">
        <f t="shared" si="51"/>
        <v>0.17610000000000001</v>
      </c>
      <c r="AT94" s="38">
        <f t="shared" si="52"/>
        <v>0.1704</v>
      </c>
      <c r="AU94" s="38">
        <f t="shared" si="53"/>
        <v>8.3900000000000002E-2</v>
      </c>
      <c r="AV94" s="38">
        <f t="shared" si="54"/>
        <v>0.1658</v>
      </c>
      <c r="AW94" s="38">
        <f t="shared" si="55"/>
        <v>0.49619999999999997</v>
      </c>
    </row>
    <row r="95" spans="2:49" ht="15.75" x14ac:dyDescent="0.25">
      <c r="B95">
        <v>0.25</v>
      </c>
      <c r="C95">
        <v>0.28000000000000003</v>
      </c>
      <c r="D95">
        <v>0.77</v>
      </c>
      <c r="E95">
        <v>0.11</v>
      </c>
      <c r="F95">
        <v>0.31</v>
      </c>
      <c r="G95" t="s">
        <v>21</v>
      </c>
      <c r="H95">
        <f t="shared" si="29"/>
        <v>0.28120000000000001</v>
      </c>
      <c r="I95">
        <f t="shared" si="30"/>
        <v>0.10290000000000001</v>
      </c>
      <c r="J95">
        <f t="shared" si="31"/>
        <v>0.23449999999999999</v>
      </c>
      <c r="K95">
        <f t="shared" si="32"/>
        <v>0.4284</v>
      </c>
      <c r="L95" s="47">
        <f t="shared" si="33"/>
        <v>0.10290000000000001</v>
      </c>
      <c r="M95" t="str">
        <f t="shared" si="34"/>
        <v>Low</v>
      </c>
      <c r="N95">
        <f t="shared" si="35"/>
        <v>1</v>
      </c>
      <c r="O95">
        <f>'Test_IF-có_validate'!O95</f>
        <v>0.27779999999999999</v>
      </c>
      <c r="P95">
        <f>'Test_IF-có_validate'!P95</f>
        <v>0.31109999999999999</v>
      </c>
      <c r="Q95">
        <f>'Test_IF-có_validate'!Q95</f>
        <v>0.84440000000000004</v>
      </c>
      <c r="R95">
        <f>'Test_IF-có_validate'!R95</f>
        <v>0.1111</v>
      </c>
      <c r="S95">
        <f>'Test_IF-có_validate'!S95</f>
        <v>0.30609999999999998</v>
      </c>
      <c r="U95" s="37">
        <f t="shared" si="28"/>
        <v>0.56520000000000004</v>
      </c>
      <c r="V95" s="37">
        <f t="shared" si="28"/>
        <v>0.52539999999999998</v>
      </c>
      <c r="W95" s="37">
        <f t="shared" si="28"/>
        <v>8.4400000000000003E-2</v>
      </c>
      <c r="X95" s="37">
        <f t="shared" si="28"/>
        <v>0.8</v>
      </c>
      <c r="Y95" s="37">
        <f t="shared" si="28"/>
        <v>0.53129999999999999</v>
      </c>
      <c r="AA95" s="37">
        <f t="shared" si="36"/>
        <v>6.7699999999999996E-2</v>
      </c>
      <c r="AB95" s="37">
        <f t="shared" si="37"/>
        <v>0.1031</v>
      </c>
      <c r="AC95" s="37">
        <f t="shared" si="38"/>
        <v>0.40189999999999998</v>
      </c>
      <c r="AD95" s="37">
        <f t="shared" si="39"/>
        <v>0.29459999999999997</v>
      </c>
      <c r="AE95" s="37">
        <f t="shared" si="40"/>
        <v>0.27360000000000001</v>
      </c>
      <c r="AG95" s="38">
        <f t="shared" si="41"/>
        <v>8.5199999999999998E-2</v>
      </c>
      <c r="AH95" s="38">
        <f t="shared" si="42"/>
        <v>6.6799999999999998E-2</v>
      </c>
      <c r="AI95" s="38">
        <f t="shared" si="43"/>
        <v>0.33110000000000001</v>
      </c>
      <c r="AJ95" s="38">
        <f t="shared" si="44"/>
        <v>0.43140000000000001</v>
      </c>
      <c r="AK95" s="38">
        <f t="shared" si="45"/>
        <v>8.2799999999999999E-2</v>
      </c>
      <c r="AM95" s="38">
        <f t="shared" si="46"/>
        <v>0.1749</v>
      </c>
      <c r="AN95" s="38">
        <f t="shared" si="47"/>
        <v>0.10630000000000001</v>
      </c>
      <c r="AO95" s="38">
        <f t="shared" si="48"/>
        <v>0.24890000000000001</v>
      </c>
      <c r="AP95" s="38">
        <f t="shared" si="49"/>
        <v>0.28100000000000003</v>
      </c>
      <c r="AQ95" s="38">
        <f t="shared" si="50"/>
        <v>0.2331</v>
      </c>
      <c r="AR95" s="38"/>
      <c r="AS95" s="38">
        <f t="shared" si="51"/>
        <v>0.2006</v>
      </c>
      <c r="AT95" s="38">
        <f t="shared" si="52"/>
        <v>0.1704</v>
      </c>
      <c r="AU95" s="38">
        <f t="shared" si="53"/>
        <v>0.253</v>
      </c>
      <c r="AV95" s="38">
        <f t="shared" si="54"/>
        <v>0.44080000000000003</v>
      </c>
      <c r="AW95" s="38">
        <f t="shared" si="55"/>
        <v>0.44009999999999999</v>
      </c>
    </row>
    <row r="96" spans="2:49" ht="15.75" x14ac:dyDescent="0.25">
      <c r="B96">
        <v>0.25</v>
      </c>
      <c r="C96">
        <v>0.54</v>
      </c>
      <c r="D96">
        <v>0.31</v>
      </c>
      <c r="E96">
        <v>0.25</v>
      </c>
      <c r="F96">
        <v>0.08</v>
      </c>
      <c r="G96" t="s">
        <v>23</v>
      </c>
      <c r="H96">
        <f t="shared" si="29"/>
        <v>2.1100000000000001E-2</v>
      </c>
      <c r="I96">
        <f t="shared" si="30"/>
        <v>0.20349999999999999</v>
      </c>
      <c r="J96">
        <f t="shared" si="31"/>
        <v>0.49540000000000001</v>
      </c>
      <c r="K96">
        <f t="shared" si="32"/>
        <v>0.68540000000000001</v>
      </c>
      <c r="L96" s="47">
        <f t="shared" si="33"/>
        <v>2.1100000000000001E-2</v>
      </c>
      <c r="M96" t="str">
        <f t="shared" si="34"/>
        <v>Very Low</v>
      </c>
      <c r="N96">
        <f t="shared" si="35"/>
        <v>1</v>
      </c>
      <c r="O96">
        <f>'Test_IF-có_validate'!O96</f>
        <v>0.27779999999999999</v>
      </c>
      <c r="P96">
        <f>'Test_IF-có_validate'!P96</f>
        <v>0.6</v>
      </c>
      <c r="Q96">
        <f>'Test_IF-có_validate'!Q96</f>
        <v>0.33329999999999999</v>
      </c>
      <c r="R96">
        <f>'Test_IF-có_validate'!R96</f>
        <v>0.2525</v>
      </c>
      <c r="S96">
        <f>'Test_IF-có_validate'!S96</f>
        <v>7.1400000000000005E-2</v>
      </c>
      <c r="U96" s="37">
        <f t="shared" si="28"/>
        <v>0.56520000000000004</v>
      </c>
      <c r="V96" s="37">
        <f t="shared" si="28"/>
        <v>0.25</v>
      </c>
      <c r="W96" s="37">
        <f t="shared" si="28"/>
        <v>0.5</v>
      </c>
      <c r="X96" s="37">
        <f t="shared" si="28"/>
        <v>0.5968</v>
      </c>
      <c r="Y96" s="37">
        <f t="shared" si="28"/>
        <v>0.86670000000000003</v>
      </c>
      <c r="AA96" s="37">
        <f t="shared" si="36"/>
        <v>6.7699999999999996E-2</v>
      </c>
      <c r="AB96" s="37">
        <f t="shared" si="37"/>
        <v>0.38469999999999999</v>
      </c>
      <c r="AC96" s="37">
        <f t="shared" si="38"/>
        <v>6.4600000000000005E-2</v>
      </c>
      <c r="AD96" s="37">
        <f t="shared" si="39"/>
        <v>0.11990000000000001</v>
      </c>
      <c r="AE96" s="37">
        <f t="shared" si="40"/>
        <v>1.5900000000000001E-2</v>
      </c>
      <c r="AG96" s="38">
        <f t="shared" si="41"/>
        <v>8.5199999999999998E-2</v>
      </c>
      <c r="AH96" s="38">
        <f t="shared" si="42"/>
        <v>0.21560000000000001</v>
      </c>
      <c r="AI96" s="38">
        <f t="shared" si="43"/>
        <v>0.13600000000000001</v>
      </c>
      <c r="AJ96" s="38">
        <f t="shared" si="44"/>
        <v>0.25750000000000001</v>
      </c>
      <c r="AK96" s="38">
        <f t="shared" si="45"/>
        <v>0.2069</v>
      </c>
      <c r="AM96" s="38">
        <f t="shared" si="46"/>
        <v>0.1749</v>
      </c>
      <c r="AN96" s="38">
        <f t="shared" si="47"/>
        <v>0.1762</v>
      </c>
      <c r="AO96" s="38">
        <f t="shared" si="48"/>
        <v>0.21829999999999999</v>
      </c>
      <c r="AP96" s="38">
        <f t="shared" si="49"/>
        <v>0.10630000000000001</v>
      </c>
      <c r="AQ96" s="38">
        <f t="shared" si="50"/>
        <v>0.52049999999999996</v>
      </c>
      <c r="AR96" s="38"/>
      <c r="AS96" s="38">
        <f t="shared" si="51"/>
        <v>0.2006</v>
      </c>
      <c r="AT96" s="38">
        <f t="shared" si="52"/>
        <v>0.11210000000000001</v>
      </c>
      <c r="AU96" s="38">
        <f t="shared" si="53"/>
        <v>0.2142</v>
      </c>
      <c r="AV96" s="38">
        <f t="shared" si="54"/>
        <v>0.26690000000000003</v>
      </c>
      <c r="AW96" s="38">
        <f t="shared" si="55"/>
        <v>0.72409999999999997</v>
      </c>
    </row>
    <row r="97" spans="2:49" ht="15.75" x14ac:dyDescent="0.25">
      <c r="B97">
        <v>0.28999999999999998</v>
      </c>
      <c r="C97">
        <v>0.66</v>
      </c>
      <c r="D97">
        <v>0.35</v>
      </c>
      <c r="E97">
        <v>0.28000000000000003</v>
      </c>
      <c r="F97">
        <v>0.31</v>
      </c>
      <c r="G97" t="s">
        <v>21</v>
      </c>
      <c r="H97">
        <f t="shared" si="29"/>
        <v>0.25590000000000002</v>
      </c>
      <c r="I97">
        <f t="shared" si="30"/>
        <v>8.5900000000000004E-2</v>
      </c>
      <c r="J97">
        <f t="shared" si="31"/>
        <v>0.2271</v>
      </c>
      <c r="K97">
        <f t="shared" si="32"/>
        <v>0.42030000000000001</v>
      </c>
      <c r="L97" s="47">
        <f t="shared" si="33"/>
        <v>8.5900000000000004E-2</v>
      </c>
      <c r="M97" t="str">
        <f t="shared" si="34"/>
        <v>Low</v>
      </c>
      <c r="N97">
        <f t="shared" si="35"/>
        <v>1</v>
      </c>
      <c r="O97">
        <f>'Test_IF-có_validate'!O97</f>
        <v>0.32219999999999999</v>
      </c>
      <c r="P97">
        <f>'Test_IF-có_validate'!P97</f>
        <v>0.73329999999999995</v>
      </c>
      <c r="Q97">
        <f>'Test_IF-có_validate'!Q97</f>
        <v>0.37780000000000002</v>
      </c>
      <c r="R97">
        <f>'Test_IF-có_validate'!R97</f>
        <v>0.2828</v>
      </c>
      <c r="S97">
        <f>'Test_IF-có_validate'!S97</f>
        <v>0.30609999999999998</v>
      </c>
      <c r="U97" s="37">
        <f t="shared" si="28"/>
        <v>0.51259999999999994</v>
      </c>
      <c r="V97" s="37">
        <f t="shared" si="28"/>
        <v>0.15390000000000001</v>
      </c>
      <c r="W97" s="37">
        <f t="shared" si="28"/>
        <v>0.4516</v>
      </c>
      <c r="X97" s="37">
        <f t="shared" si="28"/>
        <v>0.55910000000000004</v>
      </c>
      <c r="Y97" s="37">
        <f t="shared" si="28"/>
        <v>0.53129999999999999</v>
      </c>
      <c r="AA97" s="37">
        <f t="shared" si="36"/>
        <v>1.9E-2</v>
      </c>
      <c r="AB97" s="37">
        <f t="shared" si="37"/>
        <v>0.4995</v>
      </c>
      <c r="AC97" s="37">
        <f t="shared" si="38"/>
        <v>1.8200000000000001E-2</v>
      </c>
      <c r="AD97" s="37">
        <f t="shared" si="39"/>
        <v>8.5699999999999998E-2</v>
      </c>
      <c r="AE97" s="37">
        <f t="shared" si="40"/>
        <v>0.27360000000000001</v>
      </c>
      <c r="AG97" s="38">
        <f t="shared" si="41"/>
        <v>3.6499999999999998E-2</v>
      </c>
      <c r="AH97" s="38">
        <f t="shared" si="42"/>
        <v>0.33139999999999997</v>
      </c>
      <c r="AI97" s="38">
        <f t="shared" si="43"/>
        <v>8.9499999999999996E-2</v>
      </c>
      <c r="AJ97" s="38">
        <f t="shared" si="44"/>
        <v>0.22339999999999999</v>
      </c>
      <c r="AK97" s="38">
        <f t="shared" si="45"/>
        <v>8.2799999999999999E-2</v>
      </c>
      <c r="AM97" s="38">
        <f t="shared" si="46"/>
        <v>0.1263</v>
      </c>
      <c r="AN97" s="38">
        <f t="shared" si="47"/>
        <v>0.29210000000000003</v>
      </c>
      <c r="AO97" s="38">
        <f t="shared" si="48"/>
        <v>0.17199999999999999</v>
      </c>
      <c r="AP97" s="38">
        <f t="shared" si="49"/>
        <v>7.2099999999999997E-2</v>
      </c>
      <c r="AQ97" s="38">
        <f t="shared" si="50"/>
        <v>0.2331</v>
      </c>
      <c r="AR97" s="38"/>
      <c r="AS97" s="38">
        <f t="shared" si="51"/>
        <v>0.15210000000000001</v>
      </c>
      <c r="AT97" s="38">
        <f t="shared" si="52"/>
        <v>0.22819999999999999</v>
      </c>
      <c r="AU97" s="38">
        <f t="shared" si="53"/>
        <v>0.1678</v>
      </c>
      <c r="AV97" s="38">
        <f t="shared" si="54"/>
        <v>0.2329</v>
      </c>
      <c r="AW97" s="38">
        <f t="shared" si="55"/>
        <v>0.44009999999999999</v>
      </c>
    </row>
    <row r="98" spans="2:49" ht="15.75" x14ac:dyDescent="0.25">
      <c r="B98">
        <v>0.28999999999999998</v>
      </c>
      <c r="C98">
        <v>0.74</v>
      </c>
      <c r="D98">
        <v>0.39</v>
      </c>
      <c r="E98">
        <v>0.41</v>
      </c>
      <c r="F98">
        <v>0.54</v>
      </c>
      <c r="G98" t="s">
        <v>24</v>
      </c>
      <c r="H98">
        <f t="shared" si="29"/>
        <v>0.4703</v>
      </c>
      <c r="I98">
        <f t="shared" si="30"/>
        <v>0.29680000000000001</v>
      </c>
      <c r="J98">
        <f t="shared" si="31"/>
        <v>1.0200000000000001E-2</v>
      </c>
      <c r="K98">
        <f t="shared" si="32"/>
        <v>0.20069999999999999</v>
      </c>
      <c r="L98" s="47">
        <f t="shared" si="33"/>
        <v>1.0200000000000001E-2</v>
      </c>
      <c r="M98" t="str">
        <f t="shared" si="34"/>
        <v>Middle</v>
      </c>
      <c r="N98">
        <f t="shared" si="35"/>
        <v>1</v>
      </c>
      <c r="O98">
        <f>'Test_IF-có_validate'!O98</f>
        <v>0.32219999999999999</v>
      </c>
      <c r="P98">
        <f>'Test_IF-có_validate'!P98</f>
        <v>0.82220000000000004</v>
      </c>
      <c r="Q98">
        <f>'Test_IF-có_validate'!Q98</f>
        <v>0.42220000000000002</v>
      </c>
      <c r="R98">
        <f>'Test_IF-có_validate'!R98</f>
        <v>0.41410000000000002</v>
      </c>
      <c r="S98">
        <f>'Test_IF-có_validate'!S98</f>
        <v>0.54079999999999995</v>
      </c>
      <c r="U98" s="37">
        <f t="shared" si="28"/>
        <v>0.51259999999999994</v>
      </c>
      <c r="V98" s="37">
        <f t="shared" si="28"/>
        <v>9.7600000000000006E-2</v>
      </c>
      <c r="W98" s="37">
        <f t="shared" si="28"/>
        <v>0.40629999999999999</v>
      </c>
      <c r="X98" s="37">
        <f t="shared" si="28"/>
        <v>0.4143</v>
      </c>
      <c r="Y98" s="37">
        <f t="shared" si="28"/>
        <v>0.29799999999999999</v>
      </c>
      <c r="AA98" s="37">
        <f t="shared" si="36"/>
        <v>1.9E-2</v>
      </c>
      <c r="AB98" s="37">
        <f t="shared" si="37"/>
        <v>0.57269999999999999</v>
      </c>
      <c r="AC98" s="37">
        <f t="shared" si="38"/>
        <v>2.6700000000000002E-2</v>
      </c>
      <c r="AD98" s="37">
        <f t="shared" si="39"/>
        <v>5.2499999999999998E-2</v>
      </c>
      <c r="AE98" s="37">
        <f t="shared" si="40"/>
        <v>0.50570000000000004</v>
      </c>
      <c r="AG98" s="38">
        <f t="shared" si="41"/>
        <v>3.6499999999999998E-2</v>
      </c>
      <c r="AH98" s="38">
        <f t="shared" si="42"/>
        <v>0.4052</v>
      </c>
      <c r="AI98" s="38">
        <f t="shared" si="43"/>
        <v>4.4699999999999997E-2</v>
      </c>
      <c r="AJ98" s="38">
        <f t="shared" si="44"/>
        <v>8.5300000000000001E-2</v>
      </c>
      <c r="AK98" s="38">
        <f t="shared" si="45"/>
        <v>0.31640000000000001</v>
      </c>
      <c r="AM98" s="38">
        <f t="shared" si="46"/>
        <v>0.1263</v>
      </c>
      <c r="AN98" s="38">
        <f t="shared" si="47"/>
        <v>0.36609999999999998</v>
      </c>
      <c r="AO98" s="38">
        <f t="shared" si="48"/>
        <v>0.12720000000000001</v>
      </c>
      <c r="AP98" s="38">
        <f t="shared" si="49"/>
        <v>6.6199999999999995E-2</v>
      </c>
      <c r="AQ98" s="38">
        <f t="shared" si="50"/>
        <v>1E-3</v>
      </c>
      <c r="AR98" s="38"/>
      <c r="AS98" s="38">
        <f t="shared" si="51"/>
        <v>0.15210000000000001</v>
      </c>
      <c r="AT98" s="38">
        <f t="shared" si="52"/>
        <v>0.30230000000000001</v>
      </c>
      <c r="AU98" s="38">
        <f t="shared" si="53"/>
        <v>0.123</v>
      </c>
      <c r="AV98" s="38">
        <f t="shared" si="54"/>
        <v>9.4899999999999998E-2</v>
      </c>
      <c r="AW98" s="38">
        <f t="shared" si="55"/>
        <v>0.20730000000000001</v>
      </c>
    </row>
    <row r="99" spans="2:49" ht="15.75" x14ac:dyDescent="0.25">
      <c r="B99">
        <v>0.31</v>
      </c>
      <c r="C99">
        <v>0.82</v>
      </c>
      <c r="D99">
        <v>0.47</v>
      </c>
      <c r="E99">
        <v>0.4</v>
      </c>
      <c r="F99">
        <v>0.99</v>
      </c>
      <c r="G99" t="s">
        <v>20</v>
      </c>
      <c r="H99">
        <f t="shared" si="29"/>
        <v>0.8236</v>
      </c>
      <c r="I99">
        <f t="shared" si="30"/>
        <v>0.64980000000000004</v>
      </c>
      <c r="J99">
        <f t="shared" si="31"/>
        <v>0.36230000000000001</v>
      </c>
      <c r="K99">
        <f t="shared" si="32"/>
        <v>0.1711</v>
      </c>
      <c r="L99" s="47">
        <f t="shared" si="33"/>
        <v>0.1711</v>
      </c>
      <c r="M99" t="str">
        <f t="shared" si="34"/>
        <v>High</v>
      </c>
      <c r="N99">
        <f t="shared" si="35"/>
        <v>1</v>
      </c>
      <c r="O99">
        <f>'Test_IF-có_validate'!O99</f>
        <v>0.34439999999999998</v>
      </c>
      <c r="P99">
        <f>'Test_IF-có_validate'!P99</f>
        <v>0.91110000000000002</v>
      </c>
      <c r="Q99">
        <f>'Test_IF-có_validate'!Q99</f>
        <v>0.5111</v>
      </c>
      <c r="R99">
        <f>'Test_IF-có_validate'!R99</f>
        <v>0.40400000000000003</v>
      </c>
      <c r="S99">
        <f>'Test_IF-có_validate'!S99</f>
        <v>1</v>
      </c>
      <c r="U99" s="37">
        <f t="shared" si="28"/>
        <v>0.48770000000000002</v>
      </c>
      <c r="V99" s="37">
        <f t="shared" si="28"/>
        <v>4.65E-2</v>
      </c>
      <c r="W99" s="37">
        <f t="shared" si="28"/>
        <v>0.32350000000000001</v>
      </c>
      <c r="X99" s="37">
        <f t="shared" si="28"/>
        <v>0.42449999999999999</v>
      </c>
      <c r="Y99" s="37">
        <f t="shared" si="28"/>
        <v>0</v>
      </c>
      <c r="AA99" s="37">
        <f t="shared" si="36"/>
        <v>4.5999999999999999E-3</v>
      </c>
      <c r="AB99" s="37">
        <f t="shared" si="37"/>
        <v>0.64380000000000004</v>
      </c>
      <c r="AC99" s="37">
        <f t="shared" si="38"/>
        <v>0.11260000000000001</v>
      </c>
      <c r="AD99" s="37">
        <f t="shared" si="39"/>
        <v>4.24E-2</v>
      </c>
      <c r="AE99" s="37">
        <f t="shared" si="40"/>
        <v>0.88290000000000002</v>
      </c>
      <c r="AG99" s="38">
        <f t="shared" si="41"/>
        <v>1.29E-2</v>
      </c>
      <c r="AH99" s="38">
        <f t="shared" si="42"/>
        <v>0.47699999999999998</v>
      </c>
      <c r="AI99" s="38">
        <f t="shared" si="43"/>
        <v>4.1300000000000003E-2</v>
      </c>
      <c r="AJ99" s="38">
        <f t="shared" si="44"/>
        <v>9.5500000000000002E-2</v>
      </c>
      <c r="AK99" s="38">
        <f t="shared" si="45"/>
        <v>0.69869999999999999</v>
      </c>
      <c r="AM99" s="38">
        <f t="shared" si="46"/>
        <v>0.1027</v>
      </c>
      <c r="AN99" s="38">
        <f t="shared" si="47"/>
        <v>0.438</v>
      </c>
      <c r="AO99" s="38">
        <f t="shared" si="48"/>
        <v>4.1300000000000003E-2</v>
      </c>
      <c r="AP99" s="38">
        <f t="shared" si="49"/>
        <v>5.6000000000000001E-2</v>
      </c>
      <c r="AQ99" s="38">
        <f t="shared" si="50"/>
        <v>0.38800000000000001</v>
      </c>
      <c r="AR99" s="38"/>
      <c r="AS99" s="38">
        <f t="shared" si="51"/>
        <v>0.1285</v>
      </c>
      <c r="AT99" s="38">
        <f t="shared" si="52"/>
        <v>0.37440000000000001</v>
      </c>
      <c r="AU99" s="38">
        <f t="shared" si="53"/>
        <v>3.7199999999999997E-2</v>
      </c>
      <c r="AV99" s="38">
        <f t="shared" si="54"/>
        <v>0.105</v>
      </c>
      <c r="AW99" s="38">
        <f t="shared" si="55"/>
        <v>0.1804</v>
      </c>
    </row>
    <row r="100" spans="2:49" ht="15.75" x14ac:dyDescent="0.25">
      <c r="B100">
        <v>0.28000000000000003</v>
      </c>
      <c r="C100">
        <v>0.55000000000000004</v>
      </c>
      <c r="D100">
        <v>0.38</v>
      </c>
      <c r="E100">
        <v>0.9</v>
      </c>
      <c r="F100">
        <v>0.22</v>
      </c>
      <c r="G100" t="s">
        <v>21</v>
      </c>
      <c r="H100">
        <f t="shared" si="29"/>
        <v>0.1656</v>
      </c>
      <c r="I100">
        <f t="shared" si="30"/>
        <v>2.92E-2</v>
      </c>
      <c r="J100">
        <f t="shared" si="31"/>
        <v>0.32740000000000002</v>
      </c>
      <c r="K100">
        <f t="shared" si="32"/>
        <v>0.51470000000000005</v>
      </c>
      <c r="L100" s="47">
        <f t="shared" si="33"/>
        <v>2.92E-2</v>
      </c>
      <c r="M100" t="str">
        <f t="shared" si="34"/>
        <v>Low</v>
      </c>
      <c r="N100">
        <f t="shared" si="35"/>
        <v>1</v>
      </c>
      <c r="O100">
        <f>'Test_IF-có_validate'!O100</f>
        <v>0.31109999999999999</v>
      </c>
      <c r="P100">
        <f>'Test_IF-có_validate'!P100</f>
        <v>0.61109999999999998</v>
      </c>
      <c r="Q100">
        <f>'Test_IF-có_validate'!Q100</f>
        <v>0.41110000000000002</v>
      </c>
      <c r="R100">
        <f>'Test_IF-có_validate'!R100</f>
        <v>0.90910000000000002</v>
      </c>
      <c r="S100">
        <f>'Test_IF-có_validate'!S100</f>
        <v>0.21429999999999999</v>
      </c>
      <c r="U100" s="37">
        <f t="shared" si="28"/>
        <v>0.52539999999999998</v>
      </c>
      <c r="V100" s="37">
        <f t="shared" si="28"/>
        <v>0.2414</v>
      </c>
      <c r="W100" s="37">
        <f t="shared" si="28"/>
        <v>0.4173</v>
      </c>
      <c r="X100" s="37">
        <f t="shared" si="28"/>
        <v>4.7600000000000003E-2</v>
      </c>
      <c r="Y100" s="37">
        <f t="shared" si="28"/>
        <v>0.64700000000000002</v>
      </c>
      <c r="AA100" s="37">
        <f t="shared" si="36"/>
        <v>3.1E-2</v>
      </c>
      <c r="AB100" s="37">
        <f t="shared" si="37"/>
        <v>0.39450000000000002</v>
      </c>
      <c r="AC100" s="37">
        <f t="shared" si="38"/>
        <v>1.5699999999999999E-2</v>
      </c>
      <c r="AD100" s="37">
        <f t="shared" si="39"/>
        <v>0.48749999999999999</v>
      </c>
      <c r="AE100" s="37">
        <f t="shared" si="40"/>
        <v>0.1694</v>
      </c>
      <c r="AG100" s="38">
        <f t="shared" si="41"/>
        <v>4.8500000000000001E-2</v>
      </c>
      <c r="AH100" s="38">
        <f t="shared" si="42"/>
        <v>0.22550000000000001</v>
      </c>
      <c r="AI100" s="38">
        <f t="shared" si="43"/>
        <v>5.57E-2</v>
      </c>
      <c r="AJ100" s="38">
        <f t="shared" si="44"/>
        <v>0.35099999999999998</v>
      </c>
      <c r="AK100" s="38">
        <f t="shared" si="45"/>
        <v>2.1700000000000001E-2</v>
      </c>
      <c r="AM100" s="38">
        <f t="shared" si="46"/>
        <v>0.13819999999999999</v>
      </c>
      <c r="AN100" s="38">
        <f t="shared" si="47"/>
        <v>0.18609999999999999</v>
      </c>
      <c r="AO100" s="38">
        <f t="shared" si="48"/>
        <v>0.13819999999999999</v>
      </c>
      <c r="AP100" s="38">
        <f t="shared" si="49"/>
        <v>0.50090000000000001</v>
      </c>
      <c r="AQ100" s="38">
        <f t="shared" si="50"/>
        <v>0.33700000000000002</v>
      </c>
      <c r="AR100" s="38"/>
      <c r="AS100" s="38">
        <f t="shared" si="51"/>
        <v>0.16400000000000001</v>
      </c>
      <c r="AT100" s="38">
        <f t="shared" si="52"/>
        <v>0.1221</v>
      </c>
      <c r="AU100" s="38">
        <f t="shared" si="53"/>
        <v>0.1341</v>
      </c>
      <c r="AV100" s="38">
        <f t="shared" si="54"/>
        <v>0.34150000000000003</v>
      </c>
      <c r="AW100" s="38">
        <f t="shared" si="55"/>
        <v>0.54300000000000004</v>
      </c>
    </row>
    <row r="101" spans="2:49" ht="15.75" x14ac:dyDescent="0.25">
      <c r="B101">
        <v>0.33</v>
      </c>
      <c r="C101">
        <v>0.04</v>
      </c>
      <c r="D101">
        <v>0.02</v>
      </c>
      <c r="E101">
        <v>0.12</v>
      </c>
      <c r="F101">
        <v>0.11</v>
      </c>
      <c r="G101" t="s">
        <v>23</v>
      </c>
      <c r="H101">
        <f t="shared" si="29"/>
        <v>5.74E-2</v>
      </c>
      <c r="I101">
        <f t="shared" si="30"/>
        <v>0.1913</v>
      </c>
      <c r="J101">
        <f t="shared" si="31"/>
        <v>0.48370000000000002</v>
      </c>
      <c r="K101">
        <f t="shared" si="32"/>
        <v>0.67449999999999999</v>
      </c>
      <c r="L101" s="47">
        <f t="shared" si="33"/>
        <v>5.74E-2</v>
      </c>
      <c r="M101" t="str">
        <f t="shared" si="34"/>
        <v>Very Low</v>
      </c>
      <c r="N101">
        <f t="shared" si="35"/>
        <v>1</v>
      </c>
      <c r="O101">
        <f>'Test_IF-có_validate'!O101</f>
        <v>0.36670000000000003</v>
      </c>
      <c r="P101">
        <f>'Test_IF-có_validate'!P101</f>
        <v>4.4400000000000002E-2</v>
      </c>
      <c r="Q101">
        <f>'Test_IF-có_validate'!Q101</f>
        <v>1.11E-2</v>
      </c>
      <c r="R101">
        <f>'Test_IF-có_validate'!R101</f>
        <v>0.1212</v>
      </c>
      <c r="S101">
        <f>'Test_IF-có_validate'!S101</f>
        <v>0.10199999999999999</v>
      </c>
      <c r="U101" s="37">
        <f t="shared" si="28"/>
        <v>0.46339999999999998</v>
      </c>
      <c r="V101" s="37">
        <f t="shared" si="28"/>
        <v>0.91500000000000004</v>
      </c>
      <c r="W101" s="37">
        <f t="shared" si="28"/>
        <v>0.97799999999999998</v>
      </c>
      <c r="X101" s="37">
        <f t="shared" si="28"/>
        <v>0.78380000000000005</v>
      </c>
      <c r="Y101" s="37">
        <f t="shared" si="28"/>
        <v>0.81489999999999996</v>
      </c>
      <c r="AA101" s="37">
        <f t="shared" si="36"/>
        <v>2.7900000000000001E-2</v>
      </c>
      <c r="AB101" s="37">
        <f t="shared" si="37"/>
        <v>0.2311</v>
      </c>
      <c r="AC101" s="37">
        <f t="shared" si="38"/>
        <v>0.47160000000000002</v>
      </c>
      <c r="AD101" s="37">
        <f t="shared" si="39"/>
        <v>0.28120000000000001</v>
      </c>
      <c r="AE101" s="37">
        <f t="shared" si="40"/>
        <v>2.6599999999999999E-2</v>
      </c>
      <c r="AG101" s="38">
        <f t="shared" si="41"/>
        <v>1.04E-2</v>
      </c>
      <c r="AH101" s="38">
        <f t="shared" si="42"/>
        <v>0.4002</v>
      </c>
      <c r="AI101" s="38">
        <f t="shared" si="43"/>
        <v>0.54190000000000005</v>
      </c>
      <c r="AJ101" s="38">
        <f t="shared" si="44"/>
        <v>0.41799999999999998</v>
      </c>
      <c r="AK101" s="38">
        <f t="shared" si="45"/>
        <v>0.16450000000000001</v>
      </c>
      <c r="AM101" s="38">
        <f t="shared" si="46"/>
        <v>7.9399999999999998E-2</v>
      </c>
      <c r="AN101" s="38">
        <f t="shared" si="47"/>
        <v>0.43930000000000002</v>
      </c>
      <c r="AO101" s="38">
        <f t="shared" si="48"/>
        <v>0.62280000000000002</v>
      </c>
      <c r="AP101" s="38">
        <f t="shared" si="49"/>
        <v>0.2676</v>
      </c>
      <c r="AQ101" s="38">
        <f t="shared" si="50"/>
        <v>0.47849999999999998</v>
      </c>
      <c r="AR101" s="38"/>
      <c r="AS101" s="38">
        <f t="shared" si="51"/>
        <v>0.1052</v>
      </c>
      <c r="AT101" s="38">
        <f t="shared" si="52"/>
        <v>0.50260000000000005</v>
      </c>
      <c r="AU101" s="38">
        <f t="shared" si="53"/>
        <v>0.61880000000000002</v>
      </c>
      <c r="AV101" s="38">
        <f t="shared" si="54"/>
        <v>0.4274</v>
      </c>
      <c r="AW101" s="38">
        <f t="shared" si="55"/>
        <v>0.68269999999999997</v>
      </c>
    </row>
    <row r="102" spans="2:49" ht="15.75" x14ac:dyDescent="0.25">
      <c r="B102">
        <v>0.37</v>
      </c>
      <c r="C102">
        <v>0.09</v>
      </c>
      <c r="D102">
        <v>0.1</v>
      </c>
      <c r="E102">
        <v>0.13</v>
      </c>
      <c r="F102">
        <v>0.32</v>
      </c>
      <c r="G102" t="s">
        <v>21</v>
      </c>
      <c r="H102">
        <f t="shared" si="29"/>
        <v>0.28749999999999998</v>
      </c>
      <c r="I102">
        <f t="shared" si="30"/>
        <v>0.1182</v>
      </c>
      <c r="J102">
        <f t="shared" si="31"/>
        <v>0.23899999999999999</v>
      </c>
      <c r="K102">
        <f t="shared" si="32"/>
        <v>0.4325</v>
      </c>
      <c r="L102" s="47">
        <f t="shared" si="33"/>
        <v>0.1182</v>
      </c>
      <c r="M102" t="str">
        <f t="shared" si="34"/>
        <v>Low</v>
      </c>
      <c r="N102">
        <f t="shared" si="35"/>
        <v>1</v>
      </c>
      <c r="O102">
        <f>'Test_IF-có_validate'!O102</f>
        <v>0.41110000000000002</v>
      </c>
      <c r="P102">
        <f>'Test_IF-có_validate'!P102</f>
        <v>0.1</v>
      </c>
      <c r="Q102">
        <f>'Test_IF-có_validate'!Q102</f>
        <v>0.1</v>
      </c>
      <c r="R102">
        <f>'Test_IF-có_validate'!R102</f>
        <v>0.1313</v>
      </c>
      <c r="S102">
        <f>'Test_IF-có_validate'!S102</f>
        <v>0.31630000000000003</v>
      </c>
      <c r="U102" s="37">
        <f t="shared" si="28"/>
        <v>0.4173</v>
      </c>
      <c r="V102" s="37">
        <f t="shared" si="28"/>
        <v>0.81820000000000004</v>
      </c>
      <c r="W102" s="37">
        <f t="shared" si="28"/>
        <v>0.81820000000000004</v>
      </c>
      <c r="X102" s="37">
        <f t="shared" si="28"/>
        <v>0.76790000000000003</v>
      </c>
      <c r="Y102" s="37">
        <f t="shared" si="28"/>
        <v>0.51939999999999997</v>
      </c>
      <c r="AA102" s="37">
        <f t="shared" si="36"/>
        <v>7.3200000000000001E-2</v>
      </c>
      <c r="AB102" s="37">
        <f t="shared" si="37"/>
        <v>0.15229999999999999</v>
      </c>
      <c r="AC102" s="37">
        <f t="shared" si="38"/>
        <v>0.34329999999999999</v>
      </c>
      <c r="AD102" s="37">
        <f t="shared" si="39"/>
        <v>0.26790000000000003</v>
      </c>
      <c r="AE102" s="37">
        <f t="shared" si="40"/>
        <v>0.28460000000000002</v>
      </c>
      <c r="AG102" s="38">
        <f t="shared" si="41"/>
        <v>5.57E-2</v>
      </c>
      <c r="AH102" s="38">
        <f t="shared" si="42"/>
        <v>0.32179999999999997</v>
      </c>
      <c r="AI102" s="38">
        <f t="shared" si="43"/>
        <v>0.41399999999999998</v>
      </c>
      <c r="AJ102" s="38">
        <f t="shared" si="44"/>
        <v>0.40479999999999999</v>
      </c>
      <c r="AK102" s="38">
        <f t="shared" si="45"/>
        <v>9.3899999999999997E-2</v>
      </c>
      <c r="AM102" s="38">
        <f t="shared" si="46"/>
        <v>3.4200000000000001E-2</v>
      </c>
      <c r="AN102" s="38">
        <f t="shared" si="47"/>
        <v>0.36099999999999999</v>
      </c>
      <c r="AO102" s="38">
        <f t="shared" si="48"/>
        <v>0.4955</v>
      </c>
      <c r="AP102" s="38">
        <f t="shared" si="49"/>
        <v>0.25430000000000003</v>
      </c>
      <c r="AQ102" s="38">
        <f t="shared" si="50"/>
        <v>0.222</v>
      </c>
      <c r="AR102" s="38"/>
      <c r="AS102" s="38">
        <f t="shared" si="51"/>
        <v>0.06</v>
      </c>
      <c r="AT102" s="38">
        <f t="shared" si="52"/>
        <v>0.42459999999999998</v>
      </c>
      <c r="AU102" s="38">
        <f t="shared" si="53"/>
        <v>0.49149999999999999</v>
      </c>
      <c r="AV102" s="38">
        <f t="shared" si="54"/>
        <v>0.4143</v>
      </c>
      <c r="AW102" s="38">
        <f t="shared" si="55"/>
        <v>0.42909999999999998</v>
      </c>
    </row>
    <row r="103" spans="2:49" ht="15.75" x14ac:dyDescent="0.25">
      <c r="B103">
        <v>0.4</v>
      </c>
      <c r="C103">
        <v>0.15</v>
      </c>
      <c r="D103">
        <v>0.16</v>
      </c>
      <c r="E103">
        <v>0.3</v>
      </c>
      <c r="F103">
        <v>0.57999999999999996</v>
      </c>
      <c r="G103" t="s">
        <v>24</v>
      </c>
      <c r="H103">
        <f t="shared" si="29"/>
        <v>0.51700000000000002</v>
      </c>
      <c r="I103">
        <f t="shared" si="30"/>
        <v>0.3493</v>
      </c>
      <c r="J103">
        <f t="shared" si="31"/>
        <v>6.0999999999999999E-2</v>
      </c>
      <c r="K103">
        <f t="shared" si="32"/>
        <v>0.185</v>
      </c>
      <c r="L103" s="47">
        <f t="shared" si="33"/>
        <v>6.0999999999999999E-2</v>
      </c>
      <c r="M103" t="str">
        <f t="shared" si="34"/>
        <v>Middle</v>
      </c>
      <c r="N103">
        <f t="shared" si="35"/>
        <v>1</v>
      </c>
      <c r="O103">
        <f>'Test_IF-có_validate'!O103</f>
        <v>0.44440000000000002</v>
      </c>
      <c r="P103">
        <f>'Test_IF-có_validate'!P103</f>
        <v>0.16669999999999999</v>
      </c>
      <c r="Q103">
        <f>'Test_IF-có_validate'!Q103</f>
        <v>0.16669999999999999</v>
      </c>
      <c r="R103">
        <f>'Test_IF-có_validate'!R103</f>
        <v>0.30299999999999999</v>
      </c>
      <c r="S103">
        <f>'Test_IF-có_validate'!S103</f>
        <v>0.58160000000000001</v>
      </c>
      <c r="U103" s="37">
        <f t="shared" si="28"/>
        <v>0.38469999999999999</v>
      </c>
      <c r="V103" s="37">
        <f t="shared" si="28"/>
        <v>0.71419999999999995</v>
      </c>
      <c r="W103" s="37">
        <f t="shared" si="28"/>
        <v>0.71419999999999995</v>
      </c>
      <c r="X103" s="37">
        <f t="shared" si="28"/>
        <v>0.53490000000000004</v>
      </c>
      <c r="Y103" s="37">
        <f t="shared" si="28"/>
        <v>0.26450000000000001</v>
      </c>
      <c r="AA103" s="37">
        <f t="shared" si="36"/>
        <v>0.1061</v>
      </c>
      <c r="AB103" s="37">
        <f t="shared" si="37"/>
        <v>6.5000000000000002E-2</v>
      </c>
      <c r="AC103" s="37">
        <f t="shared" si="38"/>
        <v>0.25629999999999997</v>
      </c>
      <c r="AD103" s="37">
        <f t="shared" si="39"/>
        <v>6.3500000000000001E-2</v>
      </c>
      <c r="AE103" s="37">
        <f t="shared" si="40"/>
        <v>0.54239999999999999</v>
      </c>
      <c r="AG103" s="38">
        <f t="shared" si="41"/>
        <v>8.8599999999999998E-2</v>
      </c>
      <c r="AH103" s="38">
        <f t="shared" si="42"/>
        <v>0.23480000000000001</v>
      </c>
      <c r="AI103" s="38">
        <f t="shared" si="43"/>
        <v>0.32729999999999998</v>
      </c>
      <c r="AJ103" s="38">
        <f t="shared" si="44"/>
        <v>0.20119999999999999</v>
      </c>
      <c r="AK103" s="38">
        <f t="shared" si="45"/>
        <v>0.35349999999999998</v>
      </c>
      <c r="AM103" s="38">
        <f t="shared" si="46"/>
        <v>1.1999999999999999E-3</v>
      </c>
      <c r="AN103" s="38">
        <f t="shared" si="47"/>
        <v>0.27410000000000001</v>
      </c>
      <c r="AO103" s="38">
        <f t="shared" si="48"/>
        <v>0.40920000000000001</v>
      </c>
      <c r="AP103" s="38">
        <f t="shared" si="49"/>
        <v>4.9799999999999997E-2</v>
      </c>
      <c r="AQ103" s="38">
        <f t="shared" si="50"/>
        <v>3.8300000000000001E-2</v>
      </c>
      <c r="AR103" s="38"/>
      <c r="AS103" s="38">
        <f t="shared" si="51"/>
        <v>2.7E-2</v>
      </c>
      <c r="AT103" s="38">
        <f t="shared" si="52"/>
        <v>0.33789999999999998</v>
      </c>
      <c r="AU103" s="38">
        <f t="shared" si="53"/>
        <v>0.40510000000000002</v>
      </c>
      <c r="AV103" s="38">
        <f t="shared" si="54"/>
        <v>0.2107</v>
      </c>
      <c r="AW103" s="38">
        <f t="shared" si="55"/>
        <v>0.1701</v>
      </c>
    </row>
    <row r="104" spans="2:49" ht="15.75" x14ac:dyDescent="0.25">
      <c r="B104">
        <v>0.37</v>
      </c>
      <c r="C104">
        <v>7.0000000000000007E-2</v>
      </c>
      <c r="D104">
        <v>0.1</v>
      </c>
      <c r="E104">
        <v>0.41</v>
      </c>
      <c r="F104">
        <v>0.3</v>
      </c>
      <c r="G104" t="s">
        <v>21</v>
      </c>
      <c r="H104">
        <f t="shared" si="29"/>
        <v>0.26390000000000002</v>
      </c>
      <c r="I104">
        <f t="shared" si="30"/>
        <v>9.2700000000000005E-2</v>
      </c>
      <c r="J104">
        <f t="shared" si="31"/>
        <v>0.25659999999999999</v>
      </c>
      <c r="K104">
        <f t="shared" si="32"/>
        <v>0.44790000000000002</v>
      </c>
      <c r="L104" s="47">
        <f t="shared" si="33"/>
        <v>9.2700000000000005E-2</v>
      </c>
      <c r="M104" t="str">
        <f t="shared" si="34"/>
        <v>Low</v>
      </c>
      <c r="N104">
        <f t="shared" si="35"/>
        <v>1</v>
      </c>
      <c r="O104">
        <f>'Test_IF-có_validate'!O104</f>
        <v>0.41110000000000002</v>
      </c>
      <c r="P104">
        <f>'Test_IF-có_validate'!P104</f>
        <v>7.7799999999999994E-2</v>
      </c>
      <c r="Q104">
        <f>'Test_IF-có_validate'!Q104</f>
        <v>0.1</v>
      </c>
      <c r="R104">
        <f>'Test_IF-có_validate'!R104</f>
        <v>0.41410000000000002</v>
      </c>
      <c r="S104">
        <f>'Test_IF-có_validate'!S104</f>
        <v>0.2959</v>
      </c>
      <c r="U104" s="37">
        <f t="shared" si="28"/>
        <v>0.4173</v>
      </c>
      <c r="V104" s="37">
        <f t="shared" si="28"/>
        <v>0.85560000000000003</v>
      </c>
      <c r="W104" s="37">
        <f t="shared" si="28"/>
        <v>0.81820000000000004</v>
      </c>
      <c r="X104" s="37">
        <f t="shared" si="28"/>
        <v>0.4143</v>
      </c>
      <c r="Y104" s="37">
        <f t="shared" si="28"/>
        <v>0.54330000000000001</v>
      </c>
      <c r="AA104" s="37">
        <f t="shared" si="36"/>
        <v>7.3200000000000001E-2</v>
      </c>
      <c r="AB104" s="37">
        <f t="shared" si="37"/>
        <v>0.183</v>
      </c>
      <c r="AC104" s="37">
        <f t="shared" si="38"/>
        <v>0.34329999999999999</v>
      </c>
      <c r="AD104" s="37">
        <f t="shared" si="39"/>
        <v>5.2499999999999998E-2</v>
      </c>
      <c r="AE104" s="37">
        <f t="shared" si="40"/>
        <v>0.26250000000000001</v>
      </c>
      <c r="AG104" s="38">
        <f t="shared" si="41"/>
        <v>5.57E-2</v>
      </c>
      <c r="AH104" s="38">
        <f t="shared" si="42"/>
        <v>0.3523</v>
      </c>
      <c r="AI104" s="38">
        <f t="shared" si="43"/>
        <v>0.41399999999999998</v>
      </c>
      <c r="AJ104" s="38">
        <f t="shared" si="44"/>
        <v>8.5300000000000001E-2</v>
      </c>
      <c r="AK104" s="38">
        <f t="shared" si="45"/>
        <v>7.1599999999999997E-2</v>
      </c>
      <c r="AM104" s="38">
        <f t="shared" si="46"/>
        <v>3.4200000000000001E-2</v>
      </c>
      <c r="AN104" s="38">
        <f t="shared" si="47"/>
        <v>0.39150000000000001</v>
      </c>
      <c r="AO104" s="38">
        <f t="shared" si="48"/>
        <v>0.4955</v>
      </c>
      <c r="AP104" s="38">
        <f t="shared" si="49"/>
        <v>6.6199999999999995E-2</v>
      </c>
      <c r="AQ104" s="38">
        <f t="shared" si="50"/>
        <v>0.2442</v>
      </c>
      <c r="AR104" s="38"/>
      <c r="AS104" s="38">
        <f t="shared" si="51"/>
        <v>0.06</v>
      </c>
      <c r="AT104" s="38">
        <f t="shared" si="52"/>
        <v>0.45500000000000002</v>
      </c>
      <c r="AU104" s="38">
        <f t="shared" si="53"/>
        <v>0.49149999999999999</v>
      </c>
      <c r="AV104" s="38">
        <f t="shared" si="54"/>
        <v>9.4899999999999998E-2</v>
      </c>
      <c r="AW104" s="38">
        <f t="shared" si="55"/>
        <v>0.4511</v>
      </c>
    </row>
    <row r="105" spans="2:49" ht="15.75" x14ac:dyDescent="0.25">
      <c r="B105">
        <v>0.41</v>
      </c>
      <c r="C105">
        <v>0.11</v>
      </c>
      <c r="D105">
        <v>0.21</v>
      </c>
      <c r="E105">
        <v>0.44</v>
      </c>
      <c r="F105">
        <v>0.56999999999999995</v>
      </c>
      <c r="G105" t="s">
        <v>24</v>
      </c>
      <c r="H105">
        <f t="shared" si="29"/>
        <v>0.505</v>
      </c>
      <c r="I105">
        <f t="shared" si="30"/>
        <v>0.33460000000000001</v>
      </c>
      <c r="J105">
        <f t="shared" si="31"/>
        <v>4.9200000000000001E-2</v>
      </c>
      <c r="K105">
        <f t="shared" si="32"/>
        <v>0.1875</v>
      </c>
      <c r="L105" s="47">
        <f t="shared" si="33"/>
        <v>4.9200000000000001E-2</v>
      </c>
      <c r="M105" t="str">
        <f t="shared" si="34"/>
        <v>Middle</v>
      </c>
      <c r="N105">
        <f t="shared" si="35"/>
        <v>1</v>
      </c>
      <c r="O105">
        <f>'Test_IF-có_validate'!O105</f>
        <v>0.4556</v>
      </c>
      <c r="P105">
        <f>'Test_IF-có_validate'!P105</f>
        <v>0.1222</v>
      </c>
      <c r="Q105">
        <f>'Test_IF-có_validate'!Q105</f>
        <v>0.22220000000000001</v>
      </c>
      <c r="R105">
        <f>'Test_IF-có_validate'!R105</f>
        <v>0.44440000000000002</v>
      </c>
      <c r="S105">
        <f>'Test_IF-có_validate'!S105</f>
        <v>0.57140000000000002</v>
      </c>
      <c r="U105" s="37">
        <f t="shared" si="28"/>
        <v>0.374</v>
      </c>
      <c r="V105" s="37">
        <f t="shared" si="28"/>
        <v>0.78220000000000001</v>
      </c>
      <c r="W105" s="37">
        <f t="shared" si="28"/>
        <v>0.63639999999999997</v>
      </c>
      <c r="X105" s="37">
        <f t="shared" si="28"/>
        <v>0.38469999999999999</v>
      </c>
      <c r="Y105" s="37">
        <f t="shared" si="28"/>
        <v>0.27279999999999999</v>
      </c>
      <c r="AA105" s="37">
        <f t="shared" si="36"/>
        <v>0.1171</v>
      </c>
      <c r="AB105" s="37">
        <f t="shared" si="37"/>
        <v>0.12239999999999999</v>
      </c>
      <c r="AC105" s="37">
        <f t="shared" si="38"/>
        <v>0.18890000000000001</v>
      </c>
      <c r="AD105" s="37">
        <f t="shared" si="39"/>
        <v>8.2500000000000004E-2</v>
      </c>
      <c r="AE105" s="37">
        <f t="shared" si="40"/>
        <v>0.5333</v>
      </c>
      <c r="AG105" s="38">
        <f t="shared" si="41"/>
        <v>9.9599999999999994E-2</v>
      </c>
      <c r="AH105" s="38">
        <f t="shared" si="42"/>
        <v>0.29199999999999998</v>
      </c>
      <c r="AI105" s="38">
        <f t="shared" si="43"/>
        <v>0.2601</v>
      </c>
      <c r="AJ105" s="38">
        <f t="shared" si="44"/>
        <v>5.5399999999999998E-2</v>
      </c>
      <c r="AK105" s="38">
        <f t="shared" si="45"/>
        <v>0.34420000000000001</v>
      </c>
      <c r="AM105" s="38">
        <f t="shared" si="46"/>
        <v>9.7999999999999997E-3</v>
      </c>
      <c r="AN105" s="38">
        <f t="shared" si="47"/>
        <v>0.33129999999999998</v>
      </c>
      <c r="AO105" s="38">
        <f t="shared" si="48"/>
        <v>0.3422</v>
      </c>
      <c r="AP105" s="38">
        <f t="shared" si="49"/>
        <v>9.6100000000000005E-2</v>
      </c>
      <c r="AQ105" s="38">
        <f t="shared" si="50"/>
        <v>2.9000000000000001E-2</v>
      </c>
      <c r="AR105" s="38"/>
      <c r="AS105" s="38">
        <f t="shared" si="51"/>
        <v>1.61E-2</v>
      </c>
      <c r="AT105" s="38">
        <f t="shared" si="52"/>
        <v>0.39489999999999997</v>
      </c>
      <c r="AU105" s="38">
        <f t="shared" si="53"/>
        <v>0.33810000000000001</v>
      </c>
      <c r="AV105" s="38">
        <f t="shared" si="54"/>
        <v>6.4899999999999999E-2</v>
      </c>
      <c r="AW105" s="38">
        <f t="shared" si="55"/>
        <v>0.1794</v>
      </c>
    </row>
    <row r="106" spans="2:49" ht="15.75" x14ac:dyDescent="0.25">
      <c r="B106">
        <v>0.42</v>
      </c>
      <c r="C106">
        <v>0.13</v>
      </c>
      <c r="D106">
        <v>0.15</v>
      </c>
      <c r="E106">
        <v>0.94</v>
      </c>
      <c r="F106">
        <v>0.3</v>
      </c>
      <c r="G106" t="s">
        <v>24</v>
      </c>
      <c r="H106">
        <f t="shared" si="29"/>
        <v>0.2666</v>
      </c>
      <c r="I106">
        <f t="shared" si="30"/>
        <v>9.2799999999999994E-2</v>
      </c>
      <c r="J106">
        <f t="shared" si="31"/>
        <v>0.25940000000000002</v>
      </c>
      <c r="K106">
        <f t="shared" si="32"/>
        <v>0.44779999999999998</v>
      </c>
      <c r="L106" s="47">
        <f t="shared" si="33"/>
        <v>9.2799999999999994E-2</v>
      </c>
      <c r="M106" t="str">
        <f t="shared" si="34"/>
        <v>Low</v>
      </c>
      <c r="N106">
        <f t="shared" si="35"/>
        <v>0</v>
      </c>
      <c r="O106">
        <f>'Test_IF-có_validate'!O106</f>
        <v>0.4667</v>
      </c>
      <c r="P106">
        <f>'Test_IF-có_validate'!P106</f>
        <v>0.1444</v>
      </c>
      <c r="Q106">
        <f>'Test_IF-có_validate'!Q106</f>
        <v>0.15559999999999999</v>
      </c>
      <c r="R106">
        <f>'Test_IF-có_validate'!R106</f>
        <v>0.94950000000000001</v>
      </c>
      <c r="S106">
        <f>'Test_IF-có_validate'!S106</f>
        <v>0.2959</v>
      </c>
      <c r="U106" s="37">
        <f t="shared" ref="U106:Y149" si="56">ROUND((1-O106)/(1+O106),4)</f>
        <v>0.36359999999999998</v>
      </c>
      <c r="V106" s="37">
        <f t="shared" si="56"/>
        <v>0.74760000000000004</v>
      </c>
      <c r="W106" s="37">
        <f t="shared" si="56"/>
        <v>0.73070000000000002</v>
      </c>
      <c r="X106" s="37">
        <f t="shared" si="56"/>
        <v>2.5899999999999999E-2</v>
      </c>
      <c r="Y106" s="37">
        <f t="shared" si="56"/>
        <v>0.54330000000000001</v>
      </c>
      <c r="AA106" s="37">
        <f t="shared" si="36"/>
        <v>0.1278</v>
      </c>
      <c r="AB106" s="37">
        <f t="shared" si="37"/>
        <v>9.3399999999999997E-2</v>
      </c>
      <c r="AC106" s="37">
        <f t="shared" si="38"/>
        <v>0.27029999999999998</v>
      </c>
      <c r="AD106" s="37">
        <f t="shared" si="39"/>
        <v>0.51949999999999996</v>
      </c>
      <c r="AE106" s="37">
        <f t="shared" si="40"/>
        <v>0.26250000000000001</v>
      </c>
      <c r="AG106" s="38">
        <f t="shared" si="41"/>
        <v>0.1103</v>
      </c>
      <c r="AH106" s="38">
        <f t="shared" si="42"/>
        <v>0.2631</v>
      </c>
      <c r="AI106" s="38">
        <f t="shared" si="43"/>
        <v>0.34129999999999999</v>
      </c>
      <c r="AJ106" s="38">
        <f t="shared" si="44"/>
        <v>0.38319999999999999</v>
      </c>
      <c r="AK106" s="38">
        <f t="shared" si="45"/>
        <v>7.1599999999999997E-2</v>
      </c>
      <c r="AM106" s="38">
        <f t="shared" si="46"/>
        <v>2.0500000000000001E-2</v>
      </c>
      <c r="AN106" s="38">
        <f t="shared" si="47"/>
        <v>0.3024</v>
      </c>
      <c r="AO106" s="38">
        <f t="shared" si="48"/>
        <v>0.42309999999999998</v>
      </c>
      <c r="AP106" s="38">
        <f t="shared" si="49"/>
        <v>0.53290000000000004</v>
      </c>
      <c r="AQ106" s="38">
        <f t="shared" si="50"/>
        <v>0.2442</v>
      </c>
      <c r="AR106" s="38"/>
      <c r="AS106" s="38">
        <f t="shared" si="51"/>
        <v>5.3E-3</v>
      </c>
      <c r="AT106" s="38">
        <f t="shared" si="52"/>
        <v>0.36609999999999998</v>
      </c>
      <c r="AU106" s="38">
        <f t="shared" si="53"/>
        <v>0.41899999999999998</v>
      </c>
      <c r="AV106" s="38">
        <f t="shared" si="54"/>
        <v>0.37380000000000002</v>
      </c>
      <c r="AW106" s="38">
        <f t="shared" si="55"/>
        <v>0.4511</v>
      </c>
    </row>
    <row r="107" spans="2:49" ht="15.75" x14ac:dyDescent="0.25">
      <c r="B107">
        <v>0.41</v>
      </c>
      <c r="C107">
        <v>0.04</v>
      </c>
      <c r="D107">
        <v>0.33</v>
      </c>
      <c r="E107">
        <v>0.26</v>
      </c>
      <c r="F107">
        <v>0.12</v>
      </c>
      <c r="G107" t="s">
        <v>23</v>
      </c>
      <c r="H107">
        <f t="shared" si="29"/>
        <v>4.19E-2</v>
      </c>
      <c r="I107">
        <f t="shared" si="30"/>
        <v>0.15029999999999999</v>
      </c>
      <c r="J107">
        <f t="shared" si="31"/>
        <v>0.44290000000000002</v>
      </c>
      <c r="K107">
        <f t="shared" si="32"/>
        <v>0.6341</v>
      </c>
      <c r="L107" s="47">
        <f t="shared" si="33"/>
        <v>4.19E-2</v>
      </c>
      <c r="M107" t="str">
        <f t="shared" si="34"/>
        <v>Very Low</v>
      </c>
      <c r="N107">
        <f t="shared" si="35"/>
        <v>1</v>
      </c>
      <c r="O107">
        <f>'Test_IF-có_validate'!O107</f>
        <v>0.4556</v>
      </c>
      <c r="P107">
        <f>'Test_IF-có_validate'!P107</f>
        <v>4.4400000000000002E-2</v>
      </c>
      <c r="Q107">
        <f>'Test_IF-có_validate'!Q107</f>
        <v>0.35560000000000003</v>
      </c>
      <c r="R107">
        <f>'Test_IF-có_validate'!R107</f>
        <v>0.2626</v>
      </c>
      <c r="S107">
        <f>'Test_IF-có_validate'!S107</f>
        <v>0.11219999999999999</v>
      </c>
      <c r="U107" s="37">
        <f t="shared" si="56"/>
        <v>0.374</v>
      </c>
      <c r="V107" s="37">
        <f t="shared" si="56"/>
        <v>0.91500000000000004</v>
      </c>
      <c r="W107" s="37">
        <f t="shared" si="56"/>
        <v>0.47539999999999999</v>
      </c>
      <c r="X107" s="37">
        <f t="shared" si="56"/>
        <v>0.58399999999999996</v>
      </c>
      <c r="Y107" s="37">
        <f t="shared" si="56"/>
        <v>0.79820000000000002</v>
      </c>
      <c r="AA107" s="37">
        <f t="shared" si="36"/>
        <v>0.1171</v>
      </c>
      <c r="AB107" s="37">
        <f t="shared" si="37"/>
        <v>0.2311</v>
      </c>
      <c r="AC107" s="37">
        <f t="shared" si="38"/>
        <v>4.1200000000000001E-2</v>
      </c>
      <c r="AD107" s="37">
        <f t="shared" si="39"/>
        <v>0.1084</v>
      </c>
      <c r="AE107" s="37">
        <f t="shared" si="40"/>
        <v>4.0399999999999998E-2</v>
      </c>
      <c r="AG107" s="38">
        <f t="shared" si="41"/>
        <v>9.9599999999999994E-2</v>
      </c>
      <c r="AH107" s="38">
        <f t="shared" si="42"/>
        <v>0.4002</v>
      </c>
      <c r="AI107" s="38">
        <f t="shared" si="43"/>
        <v>0.1125</v>
      </c>
      <c r="AJ107" s="38">
        <f t="shared" si="44"/>
        <v>0.246</v>
      </c>
      <c r="AK107" s="38">
        <f t="shared" si="45"/>
        <v>0.15060000000000001</v>
      </c>
      <c r="AM107" s="38">
        <f t="shared" si="46"/>
        <v>9.7999999999999997E-3</v>
      </c>
      <c r="AN107" s="38">
        <f t="shared" si="47"/>
        <v>0.43930000000000002</v>
      </c>
      <c r="AO107" s="38">
        <f t="shared" si="48"/>
        <v>0.19489999999999999</v>
      </c>
      <c r="AP107" s="38">
        <f t="shared" si="49"/>
        <v>9.4799999999999995E-2</v>
      </c>
      <c r="AQ107" s="38">
        <f t="shared" si="50"/>
        <v>0.46479999999999999</v>
      </c>
      <c r="AR107" s="38"/>
      <c r="AS107" s="38">
        <f t="shared" si="51"/>
        <v>1.61E-2</v>
      </c>
      <c r="AT107" s="38">
        <f t="shared" si="52"/>
        <v>0.50260000000000005</v>
      </c>
      <c r="AU107" s="38">
        <f t="shared" si="53"/>
        <v>0.1908</v>
      </c>
      <c r="AV107" s="38">
        <f t="shared" si="54"/>
        <v>0.2555</v>
      </c>
      <c r="AW107" s="38">
        <f t="shared" si="55"/>
        <v>0.66930000000000001</v>
      </c>
    </row>
    <row r="108" spans="2:49" ht="15.75" x14ac:dyDescent="0.25">
      <c r="B108">
        <v>0.38</v>
      </c>
      <c r="C108">
        <v>0.09</v>
      </c>
      <c r="D108">
        <v>0.37</v>
      </c>
      <c r="E108">
        <v>0.28000000000000003</v>
      </c>
      <c r="F108">
        <v>0.32</v>
      </c>
      <c r="G108" t="s">
        <v>21</v>
      </c>
      <c r="H108">
        <f t="shared" si="29"/>
        <v>0.2646</v>
      </c>
      <c r="I108">
        <f t="shared" si="30"/>
        <v>9.4799999999999995E-2</v>
      </c>
      <c r="J108">
        <f t="shared" si="31"/>
        <v>0.21560000000000001</v>
      </c>
      <c r="K108">
        <f t="shared" si="32"/>
        <v>0.40920000000000001</v>
      </c>
      <c r="L108" s="47">
        <f t="shared" si="33"/>
        <v>9.4799999999999995E-2</v>
      </c>
      <c r="M108" t="str">
        <f t="shared" si="34"/>
        <v>Low</v>
      </c>
      <c r="N108">
        <f t="shared" si="35"/>
        <v>1</v>
      </c>
      <c r="O108">
        <f>'Test_IF-có_validate'!O108</f>
        <v>0.42220000000000002</v>
      </c>
      <c r="P108">
        <f>'Test_IF-có_validate'!P108</f>
        <v>0.1</v>
      </c>
      <c r="Q108">
        <f>'Test_IF-có_validate'!Q108</f>
        <v>0.4</v>
      </c>
      <c r="R108">
        <f>'Test_IF-có_validate'!R108</f>
        <v>0.2828</v>
      </c>
      <c r="S108">
        <f>'Test_IF-có_validate'!S108</f>
        <v>0.31630000000000003</v>
      </c>
      <c r="U108" s="37">
        <f t="shared" si="56"/>
        <v>0.40629999999999999</v>
      </c>
      <c r="V108" s="37">
        <f t="shared" si="56"/>
        <v>0.81820000000000004</v>
      </c>
      <c r="W108" s="37">
        <f t="shared" si="56"/>
        <v>0.42859999999999998</v>
      </c>
      <c r="X108" s="37">
        <f t="shared" si="56"/>
        <v>0.55910000000000004</v>
      </c>
      <c r="Y108" s="37">
        <f t="shared" si="56"/>
        <v>0.51939999999999997</v>
      </c>
      <c r="AA108" s="37">
        <f t="shared" si="36"/>
        <v>8.4199999999999997E-2</v>
      </c>
      <c r="AB108" s="37">
        <f t="shared" si="37"/>
        <v>0.15229999999999999</v>
      </c>
      <c r="AC108" s="37">
        <f t="shared" si="38"/>
        <v>4.4999999999999997E-3</v>
      </c>
      <c r="AD108" s="37">
        <f t="shared" si="39"/>
        <v>8.5699999999999998E-2</v>
      </c>
      <c r="AE108" s="37">
        <f t="shared" si="40"/>
        <v>0.28460000000000002</v>
      </c>
      <c r="AG108" s="38">
        <f t="shared" si="41"/>
        <v>6.6699999999999995E-2</v>
      </c>
      <c r="AH108" s="38">
        <f t="shared" si="42"/>
        <v>0.32179999999999997</v>
      </c>
      <c r="AI108" s="38">
        <f t="shared" si="43"/>
        <v>6.6900000000000001E-2</v>
      </c>
      <c r="AJ108" s="38">
        <f t="shared" si="44"/>
        <v>0.22339999999999999</v>
      </c>
      <c r="AK108" s="38">
        <f t="shared" si="45"/>
        <v>9.3899999999999997E-2</v>
      </c>
      <c r="AM108" s="38">
        <f t="shared" si="46"/>
        <v>2.3099999999999999E-2</v>
      </c>
      <c r="AN108" s="38">
        <f t="shared" si="47"/>
        <v>0.36099999999999999</v>
      </c>
      <c r="AO108" s="38">
        <f t="shared" si="48"/>
        <v>0.14940000000000001</v>
      </c>
      <c r="AP108" s="38">
        <f t="shared" si="49"/>
        <v>7.2099999999999997E-2</v>
      </c>
      <c r="AQ108" s="38">
        <f t="shared" si="50"/>
        <v>0.222</v>
      </c>
      <c r="AR108" s="38"/>
      <c r="AS108" s="38">
        <f t="shared" si="51"/>
        <v>4.8899999999999999E-2</v>
      </c>
      <c r="AT108" s="38">
        <f t="shared" si="52"/>
        <v>0.42459999999999998</v>
      </c>
      <c r="AU108" s="38">
        <f t="shared" si="53"/>
        <v>0.14530000000000001</v>
      </c>
      <c r="AV108" s="38">
        <f t="shared" si="54"/>
        <v>0.2329</v>
      </c>
      <c r="AW108" s="38">
        <f t="shared" si="55"/>
        <v>0.42909999999999998</v>
      </c>
    </row>
    <row r="109" spans="2:49" ht="15.75" x14ac:dyDescent="0.25">
      <c r="B109">
        <v>0.42</v>
      </c>
      <c r="C109">
        <v>0.28999999999999998</v>
      </c>
      <c r="D109">
        <v>0.14000000000000001</v>
      </c>
      <c r="E109">
        <v>0.03</v>
      </c>
      <c r="F109">
        <v>0.68</v>
      </c>
      <c r="G109" t="s">
        <v>24</v>
      </c>
      <c r="H109">
        <f t="shared" si="29"/>
        <v>0.60570000000000002</v>
      </c>
      <c r="I109">
        <f t="shared" si="30"/>
        <v>0.4385</v>
      </c>
      <c r="J109">
        <f t="shared" si="31"/>
        <v>0.15090000000000001</v>
      </c>
      <c r="K109">
        <f t="shared" si="32"/>
        <v>0.1084</v>
      </c>
      <c r="L109" s="47">
        <f t="shared" si="33"/>
        <v>0.1084</v>
      </c>
      <c r="M109" t="str">
        <f t="shared" si="34"/>
        <v>High</v>
      </c>
      <c r="N109">
        <f t="shared" si="35"/>
        <v>0</v>
      </c>
      <c r="O109">
        <f>'Test_IF-có_validate'!O109</f>
        <v>0.4667</v>
      </c>
      <c r="P109">
        <f>'Test_IF-có_validate'!P109</f>
        <v>0.32219999999999999</v>
      </c>
      <c r="Q109">
        <f>'Test_IF-có_validate'!Q109</f>
        <v>0.1444</v>
      </c>
      <c r="R109">
        <f>'Test_IF-có_validate'!R109</f>
        <v>3.0300000000000001E-2</v>
      </c>
      <c r="S109">
        <f>'Test_IF-có_validate'!S109</f>
        <v>0.68369999999999997</v>
      </c>
      <c r="U109" s="37">
        <f t="shared" si="56"/>
        <v>0.36359999999999998</v>
      </c>
      <c r="V109" s="37">
        <f t="shared" si="56"/>
        <v>0.51259999999999994</v>
      </c>
      <c r="W109" s="37">
        <f t="shared" si="56"/>
        <v>0.74760000000000004</v>
      </c>
      <c r="X109" s="37">
        <f t="shared" si="56"/>
        <v>0.94120000000000004</v>
      </c>
      <c r="Y109" s="37">
        <f t="shared" si="56"/>
        <v>0.18790000000000001</v>
      </c>
      <c r="AA109" s="37">
        <f t="shared" si="36"/>
        <v>0.1278</v>
      </c>
      <c r="AB109" s="37">
        <f t="shared" si="37"/>
        <v>0.11509999999999999</v>
      </c>
      <c r="AC109" s="37">
        <f t="shared" si="38"/>
        <v>0.28460000000000002</v>
      </c>
      <c r="AD109" s="37">
        <f t="shared" si="39"/>
        <v>0.40899999999999997</v>
      </c>
      <c r="AE109" s="37">
        <f t="shared" si="40"/>
        <v>0.63080000000000003</v>
      </c>
      <c r="AG109" s="38">
        <f t="shared" si="41"/>
        <v>0.1103</v>
      </c>
      <c r="AH109" s="38">
        <f t="shared" si="42"/>
        <v>5.4899999999999997E-2</v>
      </c>
      <c r="AI109" s="38">
        <f t="shared" si="43"/>
        <v>0.35549999999999998</v>
      </c>
      <c r="AJ109" s="38">
        <f t="shared" si="44"/>
        <v>0.54500000000000004</v>
      </c>
      <c r="AK109" s="38">
        <f t="shared" si="45"/>
        <v>0.44290000000000002</v>
      </c>
      <c r="AM109" s="38">
        <f t="shared" si="46"/>
        <v>2.0500000000000001E-2</v>
      </c>
      <c r="AN109" s="38">
        <f t="shared" si="47"/>
        <v>9.4399999999999998E-2</v>
      </c>
      <c r="AO109" s="38">
        <f t="shared" si="48"/>
        <v>0.43730000000000002</v>
      </c>
      <c r="AP109" s="38">
        <f t="shared" si="49"/>
        <v>0.39539999999999997</v>
      </c>
      <c r="AQ109" s="38">
        <f t="shared" si="50"/>
        <v>0.1285</v>
      </c>
      <c r="AR109" s="38"/>
      <c r="AS109" s="38">
        <f t="shared" si="51"/>
        <v>5.3E-3</v>
      </c>
      <c r="AT109" s="38">
        <f t="shared" si="52"/>
        <v>0.1585</v>
      </c>
      <c r="AU109" s="38">
        <f t="shared" si="53"/>
        <v>0.43319999999999997</v>
      </c>
      <c r="AV109" s="38">
        <f t="shared" si="54"/>
        <v>0.5544</v>
      </c>
      <c r="AW109" s="38">
        <f t="shared" si="55"/>
        <v>7.9899999999999999E-2</v>
      </c>
    </row>
    <row r="110" spans="2:49" ht="15.75" x14ac:dyDescent="0.25">
      <c r="B110">
        <v>0.4</v>
      </c>
      <c r="C110">
        <v>0.3</v>
      </c>
      <c r="D110">
        <v>0.18</v>
      </c>
      <c r="E110">
        <v>0.28999999999999998</v>
      </c>
      <c r="F110">
        <v>0.59</v>
      </c>
      <c r="G110" t="s">
        <v>24</v>
      </c>
      <c r="H110">
        <f t="shared" si="29"/>
        <v>0.52410000000000001</v>
      </c>
      <c r="I110">
        <f t="shared" si="30"/>
        <v>0.35589999999999999</v>
      </c>
      <c r="J110">
        <f t="shared" si="31"/>
        <v>6.7599999999999993E-2</v>
      </c>
      <c r="K110">
        <f t="shared" si="32"/>
        <v>0.17469999999999999</v>
      </c>
      <c r="L110" s="47">
        <f t="shared" si="33"/>
        <v>6.7599999999999993E-2</v>
      </c>
      <c r="M110" t="str">
        <f t="shared" si="34"/>
        <v>Middle</v>
      </c>
      <c r="N110">
        <f t="shared" si="35"/>
        <v>1</v>
      </c>
      <c r="O110">
        <f>'Test_IF-có_validate'!O110</f>
        <v>0.44440000000000002</v>
      </c>
      <c r="P110">
        <f>'Test_IF-có_validate'!P110</f>
        <v>0.33329999999999999</v>
      </c>
      <c r="Q110">
        <f>'Test_IF-có_validate'!Q110</f>
        <v>0.18890000000000001</v>
      </c>
      <c r="R110">
        <f>'Test_IF-có_validate'!R110</f>
        <v>0.29289999999999999</v>
      </c>
      <c r="S110">
        <f>'Test_IF-có_validate'!S110</f>
        <v>0.59179999999999999</v>
      </c>
      <c r="U110" s="37">
        <f t="shared" si="56"/>
        <v>0.38469999999999999</v>
      </c>
      <c r="V110" s="37">
        <f t="shared" si="56"/>
        <v>0.5</v>
      </c>
      <c r="W110" s="37">
        <f t="shared" si="56"/>
        <v>0.68220000000000003</v>
      </c>
      <c r="X110" s="37">
        <f t="shared" si="56"/>
        <v>0.54690000000000005</v>
      </c>
      <c r="Y110" s="37">
        <f t="shared" si="56"/>
        <v>0.25640000000000002</v>
      </c>
      <c r="AA110" s="37">
        <f t="shared" si="36"/>
        <v>0.1061</v>
      </c>
      <c r="AB110" s="37">
        <f t="shared" si="37"/>
        <v>0.127</v>
      </c>
      <c r="AC110" s="37">
        <f t="shared" si="38"/>
        <v>0.22889999999999999</v>
      </c>
      <c r="AD110" s="37">
        <f t="shared" si="39"/>
        <v>7.4499999999999997E-2</v>
      </c>
      <c r="AE110" s="37">
        <f t="shared" si="40"/>
        <v>0.55149999999999999</v>
      </c>
      <c r="AG110" s="38">
        <f t="shared" si="41"/>
        <v>8.8599999999999998E-2</v>
      </c>
      <c r="AH110" s="38">
        <f t="shared" si="42"/>
        <v>4.2999999999999997E-2</v>
      </c>
      <c r="AI110" s="38">
        <f t="shared" si="43"/>
        <v>0.2999</v>
      </c>
      <c r="AJ110" s="38">
        <f t="shared" si="44"/>
        <v>0.2122</v>
      </c>
      <c r="AK110" s="38">
        <f t="shared" si="45"/>
        <v>0.36259999999999998</v>
      </c>
      <c r="AM110" s="38">
        <f t="shared" si="46"/>
        <v>1.1999999999999999E-3</v>
      </c>
      <c r="AN110" s="38">
        <f t="shared" si="47"/>
        <v>8.2500000000000004E-2</v>
      </c>
      <c r="AO110" s="38">
        <f t="shared" si="48"/>
        <v>0.38190000000000002</v>
      </c>
      <c r="AP110" s="38">
        <f t="shared" si="49"/>
        <v>6.0900000000000003E-2</v>
      </c>
      <c r="AQ110" s="38">
        <f t="shared" si="50"/>
        <v>4.7500000000000001E-2</v>
      </c>
      <c r="AR110" s="38"/>
      <c r="AS110" s="38">
        <f t="shared" si="51"/>
        <v>2.7E-2</v>
      </c>
      <c r="AT110" s="38">
        <f t="shared" si="52"/>
        <v>0.14660000000000001</v>
      </c>
      <c r="AU110" s="38">
        <f t="shared" si="53"/>
        <v>0.37780000000000002</v>
      </c>
      <c r="AV110" s="38">
        <f t="shared" si="54"/>
        <v>0.22170000000000001</v>
      </c>
      <c r="AW110" s="38">
        <f t="shared" si="55"/>
        <v>0.16089999999999999</v>
      </c>
    </row>
    <row r="111" spans="2:49" ht="15.75" x14ac:dyDescent="0.25">
      <c r="B111">
        <v>0.38</v>
      </c>
      <c r="C111">
        <v>0.33</v>
      </c>
      <c r="D111">
        <v>0.1</v>
      </c>
      <c r="E111">
        <v>7.0000000000000007E-2</v>
      </c>
      <c r="F111">
        <v>0.4</v>
      </c>
      <c r="G111" t="s">
        <v>21</v>
      </c>
      <c r="H111">
        <f t="shared" si="29"/>
        <v>0.36709999999999998</v>
      </c>
      <c r="I111">
        <f t="shared" si="30"/>
        <v>0.19750000000000001</v>
      </c>
      <c r="J111">
        <f t="shared" si="31"/>
        <v>0.161</v>
      </c>
      <c r="K111">
        <f t="shared" si="32"/>
        <v>0.35510000000000003</v>
      </c>
      <c r="L111" s="47">
        <f t="shared" si="33"/>
        <v>0.161</v>
      </c>
      <c r="M111" t="str">
        <f t="shared" si="34"/>
        <v>Middle</v>
      </c>
      <c r="N111">
        <f t="shared" si="35"/>
        <v>0</v>
      </c>
      <c r="O111">
        <f>'Test_IF-có_validate'!O111</f>
        <v>0.42220000000000002</v>
      </c>
      <c r="P111">
        <f>'Test_IF-có_validate'!P111</f>
        <v>0.36670000000000003</v>
      </c>
      <c r="Q111">
        <f>'Test_IF-có_validate'!Q111</f>
        <v>0.1</v>
      </c>
      <c r="R111">
        <f>'Test_IF-có_validate'!R111</f>
        <v>7.0699999999999999E-2</v>
      </c>
      <c r="S111">
        <f>'Test_IF-có_validate'!S111</f>
        <v>0.39800000000000002</v>
      </c>
      <c r="U111" s="37">
        <f t="shared" si="56"/>
        <v>0.40629999999999999</v>
      </c>
      <c r="V111" s="37">
        <f t="shared" si="56"/>
        <v>0.46339999999999998</v>
      </c>
      <c r="W111" s="37">
        <f t="shared" si="56"/>
        <v>0.81820000000000004</v>
      </c>
      <c r="X111" s="37">
        <f t="shared" si="56"/>
        <v>0.8679</v>
      </c>
      <c r="Y111" s="37">
        <f t="shared" si="56"/>
        <v>0.43059999999999998</v>
      </c>
      <c r="AA111" s="37">
        <f t="shared" si="36"/>
        <v>8.4199999999999997E-2</v>
      </c>
      <c r="AB111" s="37">
        <f t="shared" si="37"/>
        <v>0.16200000000000001</v>
      </c>
      <c r="AC111" s="37">
        <f t="shared" si="38"/>
        <v>0.34329999999999999</v>
      </c>
      <c r="AD111" s="37">
        <f t="shared" si="39"/>
        <v>0.35020000000000001</v>
      </c>
      <c r="AE111" s="37">
        <f t="shared" si="40"/>
        <v>0.36940000000000001</v>
      </c>
      <c r="AG111" s="38">
        <f t="shared" si="41"/>
        <v>6.6699999999999995E-2</v>
      </c>
      <c r="AH111" s="38">
        <f t="shared" si="42"/>
        <v>8.0000000000000002E-3</v>
      </c>
      <c r="AI111" s="38">
        <f t="shared" si="43"/>
        <v>0.41399999999999998</v>
      </c>
      <c r="AJ111" s="38">
        <f t="shared" si="44"/>
        <v>0.48659999999999998</v>
      </c>
      <c r="AK111" s="38">
        <f t="shared" si="45"/>
        <v>0.17910000000000001</v>
      </c>
      <c r="AM111" s="38">
        <f t="shared" si="46"/>
        <v>2.3099999999999999E-2</v>
      </c>
      <c r="AN111" s="38">
        <f t="shared" si="47"/>
        <v>4.7500000000000001E-2</v>
      </c>
      <c r="AO111" s="38">
        <f t="shared" si="48"/>
        <v>0.4955</v>
      </c>
      <c r="AP111" s="38">
        <f t="shared" si="49"/>
        <v>0.33660000000000001</v>
      </c>
      <c r="AQ111" s="38">
        <f t="shared" si="50"/>
        <v>0.1368</v>
      </c>
      <c r="AR111" s="38"/>
      <c r="AS111" s="38">
        <f t="shared" si="51"/>
        <v>4.8899999999999999E-2</v>
      </c>
      <c r="AT111" s="38">
        <f t="shared" si="52"/>
        <v>0.1116</v>
      </c>
      <c r="AU111" s="38">
        <f t="shared" si="53"/>
        <v>0.49149999999999999</v>
      </c>
      <c r="AV111" s="38">
        <f t="shared" si="54"/>
        <v>0.496</v>
      </c>
      <c r="AW111" s="38">
        <f t="shared" si="55"/>
        <v>0.34449999999999997</v>
      </c>
    </row>
    <row r="112" spans="2:49" ht="15.75" x14ac:dyDescent="0.25">
      <c r="B112">
        <v>0.47</v>
      </c>
      <c r="C112">
        <v>0.47</v>
      </c>
      <c r="D112">
        <v>0.25</v>
      </c>
      <c r="E112">
        <v>0.96</v>
      </c>
      <c r="F112">
        <v>0.61</v>
      </c>
      <c r="G112" t="s">
        <v>20</v>
      </c>
      <c r="H112">
        <f t="shared" si="29"/>
        <v>0.54269999999999996</v>
      </c>
      <c r="I112">
        <f t="shared" si="30"/>
        <v>0.37040000000000001</v>
      </c>
      <c r="J112">
        <f t="shared" si="31"/>
        <v>8.6699999999999999E-2</v>
      </c>
      <c r="K112">
        <f t="shared" si="32"/>
        <v>0.15479999999999999</v>
      </c>
      <c r="L112" s="47">
        <f t="shared" si="33"/>
        <v>8.6699999999999999E-2</v>
      </c>
      <c r="M112" t="str">
        <f t="shared" si="34"/>
        <v>Middle</v>
      </c>
      <c r="N112">
        <f t="shared" si="35"/>
        <v>0</v>
      </c>
      <c r="O112">
        <f>'Test_IF-có_validate'!O112</f>
        <v>0.5222</v>
      </c>
      <c r="P112">
        <f>'Test_IF-có_validate'!P112</f>
        <v>0.5222</v>
      </c>
      <c r="Q112">
        <f>'Test_IF-có_validate'!Q112</f>
        <v>0.26669999999999999</v>
      </c>
      <c r="R112">
        <f>'Test_IF-có_validate'!R112</f>
        <v>0.96970000000000001</v>
      </c>
      <c r="S112">
        <f>'Test_IF-có_validate'!S112</f>
        <v>0.61219999999999997</v>
      </c>
      <c r="U112" s="37">
        <f t="shared" si="56"/>
        <v>0.31390000000000001</v>
      </c>
      <c r="V112" s="37">
        <f t="shared" si="56"/>
        <v>0.31390000000000001</v>
      </c>
      <c r="W112" s="37">
        <f t="shared" si="56"/>
        <v>0.57889999999999997</v>
      </c>
      <c r="X112" s="37">
        <f t="shared" si="56"/>
        <v>1.54E-2</v>
      </c>
      <c r="Y112" s="37">
        <f t="shared" si="56"/>
        <v>0.24049999999999999</v>
      </c>
      <c r="AA112" s="37">
        <f t="shared" si="36"/>
        <v>0.1804</v>
      </c>
      <c r="AB112" s="37">
        <f t="shared" si="37"/>
        <v>0.314</v>
      </c>
      <c r="AC112" s="37">
        <f t="shared" si="38"/>
        <v>0.1376</v>
      </c>
      <c r="AD112" s="37">
        <f t="shared" si="39"/>
        <v>0.53539999999999999</v>
      </c>
      <c r="AE112" s="37">
        <f t="shared" si="40"/>
        <v>0.56940000000000002</v>
      </c>
      <c r="AG112" s="38">
        <f t="shared" si="41"/>
        <v>0.16289999999999999</v>
      </c>
      <c r="AH112" s="38">
        <f t="shared" si="42"/>
        <v>0.14460000000000001</v>
      </c>
      <c r="AI112" s="38">
        <f t="shared" si="43"/>
        <v>0.20880000000000001</v>
      </c>
      <c r="AJ112" s="38">
        <f t="shared" si="44"/>
        <v>0.3992</v>
      </c>
      <c r="AK112" s="38">
        <f t="shared" si="45"/>
        <v>0.38080000000000003</v>
      </c>
      <c r="AM112" s="38">
        <f t="shared" si="46"/>
        <v>7.3200000000000001E-2</v>
      </c>
      <c r="AN112" s="38">
        <f t="shared" si="47"/>
        <v>0.1051</v>
      </c>
      <c r="AO112" s="38">
        <f t="shared" si="48"/>
        <v>0.29110000000000003</v>
      </c>
      <c r="AP112" s="38">
        <f t="shared" si="49"/>
        <v>0.54879999999999995</v>
      </c>
      <c r="AQ112" s="38">
        <f t="shared" si="50"/>
        <v>6.5799999999999997E-2</v>
      </c>
      <c r="AR112" s="38"/>
      <c r="AS112" s="38">
        <f t="shared" si="51"/>
        <v>4.7399999999999998E-2</v>
      </c>
      <c r="AT112" s="38">
        <f t="shared" si="52"/>
        <v>4.1000000000000002E-2</v>
      </c>
      <c r="AU112" s="38">
        <f t="shared" si="53"/>
        <v>0.28699999999999998</v>
      </c>
      <c r="AV112" s="38">
        <f t="shared" si="54"/>
        <v>0.38979999999999998</v>
      </c>
      <c r="AW112" s="38">
        <f t="shared" si="55"/>
        <v>0.1426</v>
      </c>
    </row>
    <row r="113" spans="2:49" ht="15.75" x14ac:dyDescent="0.25">
      <c r="B113">
        <v>0.41</v>
      </c>
      <c r="C113">
        <v>0.37</v>
      </c>
      <c r="D113">
        <v>0.79</v>
      </c>
      <c r="E113">
        <v>0.12</v>
      </c>
      <c r="F113">
        <v>0.32</v>
      </c>
      <c r="G113" t="s">
        <v>21</v>
      </c>
      <c r="H113">
        <f t="shared" si="29"/>
        <v>0.29239999999999999</v>
      </c>
      <c r="I113">
        <f t="shared" si="30"/>
        <v>0.114</v>
      </c>
      <c r="J113">
        <f t="shared" si="31"/>
        <v>0.22489999999999999</v>
      </c>
      <c r="K113">
        <f t="shared" si="32"/>
        <v>0.41889999999999999</v>
      </c>
      <c r="L113" s="47">
        <f t="shared" si="33"/>
        <v>0.114</v>
      </c>
      <c r="M113" t="str">
        <f t="shared" si="34"/>
        <v>Low</v>
      </c>
      <c r="N113">
        <f t="shared" si="35"/>
        <v>1</v>
      </c>
      <c r="O113">
        <f>'Test_IF-có_validate'!O113</f>
        <v>0.4556</v>
      </c>
      <c r="P113">
        <f>'Test_IF-có_validate'!P113</f>
        <v>0.41110000000000002</v>
      </c>
      <c r="Q113">
        <f>'Test_IF-có_validate'!Q113</f>
        <v>0.86670000000000003</v>
      </c>
      <c r="R113">
        <f>'Test_IF-có_validate'!R113</f>
        <v>0.1212</v>
      </c>
      <c r="S113">
        <f>'Test_IF-có_validate'!S113</f>
        <v>0.31630000000000003</v>
      </c>
      <c r="U113" s="37">
        <f t="shared" si="56"/>
        <v>0.374</v>
      </c>
      <c r="V113" s="37">
        <f t="shared" si="56"/>
        <v>0.4173</v>
      </c>
      <c r="W113" s="37">
        <f t="shared" si="56"/>
        <v>7.1400000000000005E-2</v>
      </c>
      <c r="X113" s="37">
        <f t="shared" si="56"/>
        <v>0.78380000000000005</v>
      </c>
      <c r="Y113" s="37">
        <f t="shared" si="56"/>
        <v>0.51939999999999997</v>
      </c>
      <c r="AA113" s="37">
        <f t="shared" si="36"/>
        <v>0.1171</v>
      </c>
      <c r="AB113" s="37">
        <f t="shared" si="37"/>
        <v>0.20710000000000001</v>
      </c>
      <c r="AC113" s="37">
        <f t="shared" si="38"/>
        <v>0.42</v>
      </c>
      <c r="AD113" s="37">
        <f t="shared" si="39"/>
        <v>0.28120000000000001</v>
      </c>
      <c r="AE113" s="37">
        <f t="shared" si="40"/>
        <v>0.28460000000000002</v>
      </c>
      <c r="AG113" s="38">
        <f t="shared" si="41"/>
        <v>9.9599999999999994E-2</v>
      </c>
      <c r="AH113" s="38">
        <f t="shared" si="42"/>
        <v>3.73E-2</v>
      </c>
      <c r="AI113" s="38">
        <f t="shared" si="43"/>
        <v>0.34920000000000001</v>
      </c>
      <c r="AJ113" s="38">
        <f t="shared" si="44"/>
        <v>0.41799999999999998</v>
      </c>
      <c r="AK113" s="38">
        <f t="shared" si="45"/>
        <v>9.3899999999999997E-2</v>
      </c>
      <c r="AM113" s="38">
        <f t="shared" si="46"/>
        <v>9.7999999999999997E-3</v>
      </c>
      <c r="AN113" s="38">
        <f t="shared" si="47"/>
        <v>2.2000000000000001E-3</v>
      </c>
      <c r="AO113" s="38">
        <f t="shared" si="48"/>
        <v>0.2671</v>
      </c>
      <c r="AP113" s="38">
        <f t="shared" si="49"/>
        <v>0.2676</v>
      </c>
      <c r="AQ113" s="38">
        <f t="shared" si="50"/>
        <v>0.222</v>
      </c>
      <c r="AR113" s="38"/>
      <c r="AS113" s="38">
        <f t="shared" si="51"/>
        <v>1.61E-2</v>
      </c>
      <c r="AT113" s="38">
        <f t="shared" si="52"/>
        <v>6.6400000000000001E-2</v>
      </c>
      <c r="AU113" s="38">
        <f t="shared" si="53"/>
        <v>0.2712</v>
      </c>
      <c r="AV113" s="38">
        <f t="shared" si="54"/>
        <v>0.4274</v>
      </c>
      <c r="AW113" s="38">
        <f t="shared" si="55"/>
        <v>0.42909999999999998</v>
      </c>
    </row>
    <row r="114" spans="2:49" ht="15.75" x14ac:dyDescent="0.25">
      <c r="B114">
        <v>0.42</v>
      </c>
      <c r="C114">
        <v>0.39</v>
      </c>
      <c r="D114">
        <v>0.78</v>
      </c>
      <c r="E114">
        <v>0.32</v>
      </c>
      <c r="F114">
        <v>0.2</v>
      </c>
      <c r="G114" t="s">
        <v>21</v>
      </c>
      <c r="H114">
        <f t="shared" si="29"/>
        <v>0.15920000000000001</v>
      </c>
      <c r="I114">
        <f t="shared" si="30"/>
        <v>6.59E-2</v>
      </c>
      <c r="J114">
        <f t="shared" si="31"/>
        <v>0.34939999999999999</v>
      </c>
      <c r="K114">
        <f t="shared" si="32"/>
        <v>0.54200000000000004</v>
      </c>
      <c r="L114" s="47">
        <f t="shared" si="33"/>
        <v>6.59E-2</v>
      </c>
      <c r="M114" t="str">
        <f t="shared" si="34"/>
        <v>Low</v>
      </c>
      <c r="N114">
        <f t="shared" si="35"/>
        <v>1</v>
      </c>
      <c r="O114">
        <f>'Test_IF-có_validate'!O114</f>
        <v>0.4667</v>
      </c>
      <c r="P114">
        <f>'Test_IF-có_validate'!P114</f>
        <v>0.43330000000000002</v>
      </c>
      <c r="Q114">
        <f>'Test_IF-có_validate'!Q114</f>
        <v>0.85560000000000003</v>
      </c>
      <c r="R114">
        <f>'Test_IF-có_validate'!R114</f>
        <v>0.32319999999999999</v>
      </c>
      <c r="S114">
        <f>'Test_IF-có_validate'!S114</f>
        <v>0.19389999999999999</v>
      </c>
      <c r="U114" s="37">
        <f t="shared" si="56"/>
        <v>0.36359999999999998</v>
      </c>
      <c r="V114" s="37">
        <f t="shared" si="56"/>
        <v>0.39539999999999997</v>
      </c>
      <c r="W114" s="37">
        <f t="shared" si="56"/>
        <v>7.7799999999999994E-2</v>
      </c>
      <c r="X114" s="37">
        <f t="shared" si="56"/>
        <v>0.51149999999999995</v>
      </c>
      <c r="Y114" s="37">
        <f t="shared" si="56"/>
        <v>0.67520000000000002</v>
      </c>
      <c r="AA114" s="37">
        <f t="shared" si="36"/>
        <v>0.1278</v>
      </c>
      <c r="AB114" s="37">
        <f t="shared" si="37"/>
        <v>0.2291</v>
      </c>
      <c r="AC114" s="37">
        <f t="shared" si="38"/>
        <v>0.41099999999999998</v>
      </c>
      <c r="AD114" s="37">
        <f t="shared" si="39"/>
        <v>4.1599999999999998E-2</v>
      </c>
      <c r="AE114" s="37">
        <f t="shared" si="40"/>
        <v>0.14480000000000001</v>
      </c>
      <c r="AG114" s="38">
        <f t="shared" si="41"/>
        <v>0.1103</v>
      </c>
      <c r="AH114" s="38">
        <f t="shared" si="42"/>
        <v>5.9400000000000001E-2</v>
      </c>
      <c r="AI114" s="38">
        <f t="shared" si="43"/>
        <v>0.3402</v>
      </c>
      <c r="AJ114" s="38">
        <f t="shared" si="44"/>
        <v>0.1794</v>
      </c>
      <c r="AK114" s="38">
        <f t="shared" si="45"/>
        <v>4.6300000000000001E-2</v>
      </c>
      <c r="AM114" s="38">
        <f t="shared" si="46"/>
        <v>2.0500000000000001E-2</v>
      </c>
      <c r="AN114" s="38">
        <f t="shared" si="47"/>
        <v>1.9900000000000001E-2</v>
      </c>
      <c r="AO114" s="38">
        <f t="shared" si="48"/>
        <v>0.2581</v>
      </c>
      <c r="AP114" s="38">
        <f t="shared" si="49"/>
        <v>2.7900000000000001E-2</v>
      </c>
      <c r="AQ114" s="38">
        <f t="shared" si="50"/>
        <v>0.3614</v>
      </c>
      <c r="AR114" s="38"/>
      <c r="AS114" s="38">
        <f t="shared" si="51"/>
        <v>5.3E-3</v>
      </c>
      <c r="AT114" s="38">
        <f t="shared" si="52"/>
        <v>4.4299999999999999E-2</v>
      </c>
      <c r="AU114" s="38">
        <f t="shared" si="53"/>
        <v>0.26219999999999999</v>
      </c>
      <c r="AV114" s="38">
        <f t="shared" si="54"/>
        <v>0.18890000000000001</v>
      </c>
      <c r="AW114" s="38">
        <f t="shared" si="55"/>
        <v>0.56710000000000005</v>
      </c>
    </row>
    <row r="115" spans="2:49" ht="15.75" x14ac:dyDescent="0.25">
      <c r="B115">
        <v>0.36</v>
      </c>
      <c r="C115">
        <v>0.52</v>
      </c>
      <c r="D115">
        <v>7.0000000000000007E-2</v>
      </c>
      <c r="E115">
        <v>0.1</v>
      </c>
      <c r="F115">
        <v>0.15</v>
      </c>
      <c r="G115" t="s">
        <v>23</v>
      </c>
      <c r="H115">
        <f t="shared" si="29"/>
        <v>0.1033</v>
      </c>
      <c r="I115">
        <f t="shared" si="30"/>
        <v>0.1363</v>
      </c>
      <c r="J115">
        <f t="shared" si="31"/>
        <v>0.42909999999999998</v>
      </c>
      <c r="K115">
        <f t="shared" si="32"/>
        <v>0.62050000000000005</v>
      </c>
      <c r="L115" s="47">
        <f t="shared" si="33"/>
        <v>0.1033</v>
      </c>
      <c r="M115" t="str">
        <f t="shared" si="34"/>
        <v>Very Low</v>
      </c>
      <c r="N115">
        <f t="shared" si="35"/>
        <v>1</v>
      </c>
      <c r="O115">
        <f>'Test_IF-có_validate'!O115</f>
        <v>0.4</v>
      </c>
      <c r="P115">
        <f>'Test_IF-có_validate'!P115</f>
        <v>0.57779999999999998</v>
      </c>
      <c r="Q115">
        <f>'Test_IF-có_validate'!Q115</f>
        <v>6.6699999999999995E-2</v>
      </c>
      <c r="R115">
        <f>'Test_IF-có_validate'!R115</f>
        <v>0.10100000000000001</v>
      </c>
      <c r="S115">
        <f>'Test_IF-có_validate'!S115</f>
        <v>0.1429</v>
      </c>
      <c r="U115" s="37">
        <f t="shared" si="56"/>
        <v>0.42859999999999998</v>
      </c>
      <c r="V115" s="37">
        <f t="shared" si="56"/>
        <v>0.2676</v>
      </c>
      <c r="W115" s="37">
        <f t="shared" si="56"/>
        <v>0.87490000000000001</v>
      </c>
      <c r="X115" s="37">
        <f t="shared" si="56"/>
        <v>0.8165</v>
      </c>
      <c r="Y115" s="37">
        <f t="shared" si="56"/>
        <v>0.74990000000000001</v>
      </c>
      <c r="AA115" s="37">
        <f t="shared" si="36"/>
        <v>6.2E-2</v>
      </c>
      <c r="AB115" s="37">
        <f t="shared" si="37"/>
        <v>0.36480000000000001</v>
      </c>
      <c r="AC115" s="37">
        <f t="shared" si="38"/>
        <v>0.38950000000000001</v>
      </c>
      <c r="AD115" s="37">
        <f t="shared" si="39"/>
        <v>0.30819999999999997</v>
      </c>
      <c r="AE115" s="37">
        <f t="shared" si="40"/>
        <v>8.09E-2</v>
      </c>
      <c r="AG115" s="38">
        <f t="shared" si="41"/>
        <v>4.4499999999999998E-2</v>
      </c>
      <c r="AH115" s="38">
        <f t="shared" si="42"/>
        <v>0.19570000000000001</v>
      </c>
      <c r="AI115" s="38">
        <f t="shared" si="43"/>
        <v>0.46010000000000001</v>
      </c>
      <c r="AJ115" s="38">
        <f t="shared" si="44"/>
        <v>0.44490000000000002</v>
      </c>
      <c r="AK115" s="38">
        <f t="shared" si="45"/>
        <v>0.11020000000000001</v>
      </c>
      <c r="AM115" s="38">
        <f t="shared" si="46"/>
        <v>4.5400000000000003E-2</v>
      </c>
      <c r="AN115" s="38">
        <f t="shared" si="47"/>
        <v>0.15620000000000001</v>
      </c>
      <c r="AO115" s="38">
        <f t="shared" si="48"/>
        <v>0.54139999999999999</v>
      </c>
      <c r="AP115" s="38">
        <f t="shared" si="49"/>
        <v>0.29470000000000002</v>
      </c>
      <c r="AQ115" s="38">
        <f t="shared" si="50"/>
        <v>0.42480000000000001</v>
      </c>
      <c r="AR115" s="38"/>
      <c r="AS115" s="38">
        <f t="shared" si="51"/>
        <v>7.1199999999999999E-2</v>
      </c>
      <c r="AT115" s="38">
        <f t="shared" si="52"/>
        <v>9.2100000000000001E-2</v>
      </c>
      <c r="AU115" s="38">
        <f t="shared" si="53"/>
        <v>0.5373</v>
      </c>
      <c r="AV115" s="38">
        <f t="shared" si="54"/>
        <v>0.45429999999999998</v>
      </c>
      <c r="AW115" s="38">
        <f t="shared" si="55"/>
        <v>0.62980000000000003</v>
      </c>
    </row>
    <row r="116" spans="2:49" ht="15.75" x14ac:dyDescent="0.25">
      <c r="B116">
        <v>0.4</v>
      </c>
      <c r="C116">
        <v>0.59</v>
      </c>
      <c r="D116">
        <v>0.77</v>
      </c>
      <c r="E116">
        <v>0.99</v>
      </c>
      <c r="F116">
        <v>0.24</v>
      </c>
      <c r="G116" t="s">
        <v>24</v>
      </c>
      <c r="H116">
        <f t="shared" si="29"/>
        <v>0.21190000000000001</v>
      </c>
      <c r="I116">
        <f t="shared" si="30"/>
        <v>2.9000000000000001E-2</v>
      </c>
      <c r="J116">
        <f t="shared" si="31"/>
        <v>0.31309999999999999</v>
      </c>
      <c r="K116">
        <f t="shared" si="32"/>
        <v>0.50119999999999998</v>
      </c>
      <c r="L116" s="47">
        <f t="shared" si="33"/>
        <v>2.9000000000000001E-2</v>
      </c>
      <c r="M116" t="str">
        <f t="shared" si="34"/>
        <v>Low</v>
      </c>
      <c r="N116">
        <f t="shared" si="35"/>
        <v>0</v>
      </c>
      <c r="O116">
        <f>'Test_IF-có_validate'!O116</f>
        <v>0.44440000000000002</v>
      </c>
      <c r="P116">
        <f>'Test_IF-có_validate'!P116</f>
        <v>0.65559999999999996</v>
      </c>
      <c r="Q116">
        <f>'Test_IF-có_validate'!Q116</f>
        <v>0.84440000000000004</v>
      </c>
      <c r="R116">
        <f>'Test_IF-có_validate'!R116</f>
        <v>1</v>
      </c>
      <c r="S116">
        <f>'Test_IF-có_validate'!S116</f>
        <v>0.23469999999999999</v>
      </c>
      <c r="U116" s="37">
        <f t="shared" si="56"/>
        <v>0.38469999999999999</v>
      </c>
      <c r="V116" s="37">
        <f t="shared" si="56"/>
        <v>0.20799999999999999</v>
      </c>
      <c r="W116" s="37">
        <f t="shared" si="56"/>
        <v>8.4400000000000003E-2</v>
      </c>
      <c r="X116" s="37">
        <f t="shared" si="56"/>
        <v>0</v>
      </c>
      <c r="Y116" s="37">
        <f t="shared" si="56"/>
        <v>0.61980000000000002</v>
      </c>
      <c r="AA116" s="37">
        <f t="shared" si="36"/>
        <v>0.1061</v>
      </c>
      <c r="AB116" s="37">
        <f t="shared" si="37"/>
        <v>0.4335</v>
      </c>
      <c r="AC116" s="37">
        <f t="shared" si="38"/>
        <v>0.40189999999999998</v>
      </c>
      <c r="AD116" s="37">
        <f t="shared" si="39"/>
        <v>0.55910000000000004</v>
      </c>
      <c r="AE116" s="37">
        <f t="shared" si="40"/>
        <v>0.19339999999999999</v>
      </c>
      <c r="AG116" s="38">
        <f t="shared" si="41"/>
        <v>8.8599999999999998E-2</v>
      </c>
      <c r="AH116" s="38">
        <f t="shared" si="42"/>
        <v>0.26469999999999999</v>
      </c>
      <c r="AI116" s="38">
        <f t="shared" si="43"/>
        <v>0.33110000000000001</v>
      </c>
      <c r="AJ116" s="38">
        <f t="shared" si="44"/>
        <v>0.42309999999999998</v>
      </c>
      <c r="AK116" s="38">
        <f t="shared" si="45"/>
        <v>2.3999999999999998E-3</v>
      </c>
      <c r="AM116" s="38">
        <f t="shared" si="46"/>
        <v>1.1999999999999999E-3</v>
      </c>
      <c r="AN116" s="38">
        <f t="shared" si="47"/>
        <v>0.22539999999999999</v>
      </c>
      <c r="AO116" s="38">
        <f t="shared" si="48"/>
        <v>0.24890000000000001</v>
      </c>
      <c r="AP116" s="38">
        <f t="shared" si="49"/>
        <v>0.57250000000000001</v>
      </c>
      <c r="AQ116" s="38">
        <f t="shared" si="50"/>
        <v>0.31309999999999999</v>
      </c>
      <c r="AR116" s="38"/>
      <c r="AS116" s="38">
        <f t="shared" si="51"/>
        <v>2.7E-2</v>
      </c>
      <c r="AT116" s="38">
        <f t="shared" si="52"/>
        <v>0.16139999999999999</v>
      </c>
      <c r="AU116" s="38">
        <f t="shared" si="53"/>
        <v>0.253</v>
      </c>
      <c r="AV116" s="38">
        <f t="shared" si="54"/>
        <v>0.41360000000000002</v>
      </c>
      <c r="AW116" s="38">
        <f t="shared" si="55"/>
        <v>0.51939999999999997</v>
      </c>
    </row>
    <row r="117" spans="2:49" ht="15.75" x14ac:dyDescent="0.25">
      <c r="B117">
        <v>0.43</v>
      </c>
      <c r="C117">
        <v>0.65</v>
      </c>
      <c r="D117">
        <v>0.76</v>
      </c>
      <c r="E117">
        <v>0.94</v>
      </c>
      <c r="F117">
        <v>0.28999999999999998</v>
      </c>
      <c r="G117" t="s">
        <v>24</v>
      </c>
      <c r="H117">
        <f t="shared" si="29"/>
        <v>0.26419999999999999</v>
      </c>
      <c r="I117">
        <f t="shared" si="30"/>
        <v>8.1500000000000003E-2</v>
      </c>
      <c r="J117">
        <f t="shared" si="31"/>
        <v>0.25879999999999997</v>
      </c>
      <c r="K117">
        <f t="shared" si="32"/>
        <v>0.44729999999999998</v>
      </c>
      <c r="L117" s="47">
        <f t="shared" si="33"/>
        <v>8.1500000000000003E-2</v>
      </c>
      <c r="M117" t="str">
        <f t="shared" si="34"/>
        <v>Low</v>
      </c>
      <c r="N117">
        <f t="shared" si="35"/>
        <v>0</v>
      </c>
      <c r="O117">
        <f>'Test_IF-có_validate'!O117</f>
        <v>0.4778</v>
      </c>
      <c r="P117">
        <f>'Test_IF-có_validate'!P117</f>
        <v>0.72219999999999995</v>
      </c>
      <c r="Q117">
        <f>'Test_IF-có_validate'!Q117</f>
        <v>0.83330000000000004</v>
      </c>
      <c r="R117">
        <f>'Test_IF-có_validate'!R117</f>
        <v>0.94950000000000001</v>
      </c>
      <c r="S117">
        <f>'Test_IF-có_validate'!S117</f>
        <v>0.28570000000000001</v>
      </c>
      <c r="U117" s="37">
        <f t="shared" si="56"/>
        <v>0.35339999999999999</v>
      </c>
      <c r="V117" s="37">
        <f t="shared" si="56"/>
        <v>0.1613</v>
      </c>
      <c r="W117" s="37">
        <f t="shared" si="56"/>
        <v>9.0899999999999995E-2</v>
      </c>
      <c r="X117" s="37">
        <f t="shared" si="56"/>
        <v>2.5899999999999999E-2</v>
      </c>
      <c r="Y117" s="37">
        <f t="shared" si="56"/>
        <v>0.55559999999999998</v>
      </c>
      <c r="AA117" s="37">
        <f t="shared" si="36"/>
        <v>0.13850000000000001</v>
      </c>
      <c r="AB117" s="37">
        <f t="shared" si="37"/>
        <v>0.49020000000000002</v>
      </c>
      <c r="AC117" s="37">
        <f t="shared" si="38"/>
        <v>0.39290000000000003</v>
      </c>
      <c r="AD117" s="37">
        <f t="shared" si="39"/>
        <v>0.51949999999999996</v>
      </c>
      <c r="AE117" s="37">
        <f t="shared" si="40"/>
        <v>0.25119999999999998</v>
      </c>
      <c r="AG117" s="38">
        <f t="shared" si="41"/>
        <v>0.121</v>
      </c>
      <c r="AH117" s="38">
        <f t="shared" si="42"/>
        <v>0.32200000000000001</v>
      </c>
      <c r="AI117" s="38">
        <f t="shared" si="43"/>
        <v>0.32200000000000001</v>
      </c>
      <c r="AJ117" s="38">
        <f t="shared" si="44"/>
        <v>0.38319999999999999</v>
      </c>
      <c r="AK117" s="38">
        <f t="shared" si="45"/>
        <v>6.0400000000000002E-2</v>
      </c>
      <c r="AM117" s="38">
        <f t="shared" si="46"/>
        <v>3.1199999999999999E-2</v>
      </c>
      <c r="AN117" s="38">
        <f t="shared" si="47"/>
        <v>0.28270000000000001</v>
      </c>
      <c r="AO117" s="38">
        <f t="shared" si="48"/>
        <v>0.2399</v>
      </c>
      <c r="AP117" s="38">
        <f t="shared" si="49"/>
        <v>0.53290000000000004</v>
      </c>
      <c r="AQ117" s="38">
        <f t="shared" si="50"/>
        <v>0.25540000000000002</v>
      </c>
      <c r="AR117" s="38"/>
      <c r="AS117" s="38">
        <f t="shared" si="51"/>
        <v>5.4000000000000003E-3</v>
      </c>
      <c r="AT117" s="38">
        <f t="shared" si="52"/>
        <v>0.21879999999999999</v>
      </c>
      <c r="AU117" s="38">
        <f t="shared" si="53"/>
        <v>0.24399999999999999</v>
      </c>
      <c r="AV117" s="38">
        <f t="shared" si="54"/>
        <v>0.37380000000000002</v>
      </c>
      <c r="AW117" s="38">
        <f t="shared" si="55"/>
        <v>0.4622</v>
      </c>
    </row>
    <row r="118" spans="2:49" ht="15.75" x14ac:dyDescent="0.25">
      <c r="B118">
        <v>0.6</v>
      </c>
      <c r="C118">
        <v>0.08</v>
      </c>
      <c r="D118">
        <v>0.13</v>
      </c>
      <c r="E118">
        <v>0.14000000000000001</v>
      </c>
      <c r="F118">
        <v>0.32</v>
      </c>
      <c r="G118" t="s">
        <v>21</v>
      </c>
      <c r="H118">
        <f t="shared" si="29"/>
        <v>0.2848</v>
      </c>
      <c r="I118">
        <f t="shared" si="30"/>
        <v>0.1154</v>
      </c>
      <c r="J118">
        <f t="shared" si="31"/>
        <v>0.23619999999999999</v>
      </c>
      <c r="K118">
        <f t="shared" si="32"/>
        <v>0.42980000000000002</v>
      </c>
      <c r="L118" s="47">
        <f t="shared" si="33"/>
        <v>0.1154</v>
      </c>
      <c r="M118" t="str">
        <f t="shared" si="34"/>
        <v>Low</v>
      </c>
      <c r="N118">
        <f t="shared" si="35"/>
        <v>1</v>
      </c>
      <c r="O118">
        <f>'Test_IF-có_validate'!O118</f>
        <v>0.66669999999999996</v>
      </c>
      <c r="P118">
        <f>'Test_IF-có_validate'!P118</f>
        <v>8.8900000000000007E-2</v>
      </c>
      <c r="Q118">
        <f>'Test_IF-có_validate'!Q118</f>
        <v>0.1333</v>
      </c>
      <c r="R118">
        <f>'Test_IF-có_validate'!R118</f>
        <v>0.1414</v>
      </c>
      <c r="S118">
        <f>'Test_IF-có_validate'!S118</f>
        <v>0.31630000000000003</v>
      </c>
      <c r="U118" s="37">
        <f t="shared" si="56"/>
        <v>0.2</v>
      </c>
      <c r="V118" s="37">
        <f t="shared" si="56"/>
        <v>0.8367</v>
      </c>
      <c r="W118" s="37">
        <f t="shared" si="56"/>
        <v>0.76480000000000004</v>
      </c>
      <c r="X118" s="37">
        <f t="shared" si="56"/>
        <v>0.75219999999999998</v>
      </c>
      <c r="Y118" s="37">
        <f t="shared" si="56"/>
        <v>0.51939999999999997</v>
      </c>
      <c r="AA118" s="37">
        <f t="shared" si="36"/>
        <v>0.31009999999999999</v>
      </c>
      <c r="AB118" s="37">
        <f t="shared" si="37"/>
        <v>0.1676</v>
      </c>
      <c r="AC118" s="37">
        <f t="shared" si="38"/>
        <v>0.29899999999999999</v>
      </c>
      <c r="AD118" s="37">
        <f t="shared" si="39"/>
        <v>0.25480000000000003</v>
      </c>
      <c r="AE118" s="37">
        <f t="shared" si="40"/>
        <v>0.28460000000000002</v>
      </c>
      <c r="AG118" s="38">
        <f t="shared" si="41"/>
        <v>0.29260000000000003</v>
      </c>
      <c r="AH118" s="38">
        <f t="shared" si="42"/>
        <v>0.33689999999999998</v>
      </c>
      <c r="AI118" s="38">
        <f t="shared" si="43"/>
        <v>0.36990000000000001</v>
      </c>
      <c r="AJ118" s="38">
        <f t="shared" si="44"/>
        <v>0.39179999999999998</v>
      </c>
      <c r="AK118" s="38">
        <f t="shared" si="45"/>
        <v>9.3899999999999997E-2</v>
      </c>
      <c r="AM118" s="38">
        <f t="shared" si="46"/>
        <v>0.20319999999999999</v>
      </c>
      <c r="AN118" s="38">
        <f t="shared" si="47"/>
        <v>0.37619999999999998</v>
      </c>
      <c r="AO118" s="38">
        <f t="shared" si="48"/>
        <v>0.4516</v>
      </c>
      <c r="AP118" s="38">
        <f t="shared" si="49"/>
        <v>0.2412</v>
      </c>
      <c r="AQ118" s="38">
        <f t="shared" si="50"/>
        <v>0.222</v>
      </c>
      <c r="AR118" s="38"/>
      <c r="AS118" s="38">
        <f t="shared" si="51"/>
        <v>0.1774</v>
      </c>
      <c r="AT118" s="38">
        <f t="shared" si="52"/>
        <v>0.43969999999999998</v>
      </c>
      <c r="AU118" s="38">
        <f t="shared" si="53"/>
        <v>0.44750000000000001</v>
      </c>
      <c r="AV118" s="38">
        <f t="shared" si="54"/>
        <v>0.4012</v>
      </c>
      <c r="AW118" s="38">
        <f t="shared" si="55"/>
        <v>0.42909999999999998</v>
      </c>
    </row>
    <row r="119" spans="2:49" ht="15.75" x14ac:dyDescent="0.25">
      <c r="B119">
        <v>0.8</v>
      </c>
      <c r="C119">
        <v>0.24</v>
      </c>
      <c r="D119">
        <v>0.23</v>
      </c>
      <c r="E119">
        <v>0.28999999999999998</v>
      </c>
      <c r="F119">
        <v>0.98</v>
      </c>
      <c r="G119" t="s">
        <v>20</v>
      </c>
      <c r="H119">
        <f t="shared" si="29"/>
        <v>0.81879999999999997</v>
      </c>
      <c r="I119">
        <f t="shared" si="30"/>
        <v>0.65510000000000002</v>
      </c>
      <c r="J119">
        <f t="shared" si="31"/>
        <v>0.37080000000000002</v>
      </c>
      <c r="K119">
        <f t="shared" si="32"/>
        <v>0.18160000000000001</v>
      </c>
      <c r="L119" s="47">
        <f t="shared" si="33"/>
        <v>0.18160000000000001</v>
      </c>
      <c r="M119" t="str">
        <f t="shared" si="34"/>
        <v>High</v>
      </c>
      <c r="N119">
        <f t="shared" si="35"/>
        <v>1</v>
      </c>
      <c r="O119">
        <f>'Test_IF-có_validate'!O119</f>
        <v>0.88890000000000002</v>
      </c>
      <c r="P119">
        <f>'Test_IF-có_validate'!P119</f>
        <v>0.26669999999999999</v>
      </c>
      <c r="Q119">
        <f>'Test_IF-có_validate'!Q119</f>
        <v>0.24440000000000001</v>
      </c>
      <c r="R119">
        <f>'Test_IF-có_validate'!R119</f>
        <v>0.29289999999999999</v>
      </c>
      <c r="S119">
        <f>'Test_IF-có_validate'!S119</f>
        <v>0.98980000000000001</v>
      </c>
      <c r="U119" s="37">
        <f t="shared" si="56"/>
        <v>5.8799999999999998E-2</v>
      </c>
      <c r="V119" s="37">
        <f t="shared" si="56"/>
        <v>0.57889999999999997</v>
      </c>
      <c r="W119" s="37">
        <f t="shared" si="56"/>
        <v>0.60719999999999996</v>
      </c>
      <c r="X119" s="37">
        <f t="shared" si="56"/>
        <v>0.54690000000000005</v>
      </c>
      <c r="Y119" s="37">
        <f t="shared" si="56"/>
        <v>5.1000000000000004E-3</v>
      </c>
      <c r="AA119" s="37">
        <f t="shared" si="36"/>
        <v>0.49469999999999997</v>
      </c>
      <c r="AB119" s="37">
        <f t="shared" si="37"/>
        <v>5.3999999999999999E-2</v>
      </c>
      <c r="AC119" s="37">
        <f t="shared" si="38"/>
        <v>0.16309999999999999</v>
      </c>
      <c r="AD119" s="37">
        <f t="shared" si="39"/>
        <v>7.4499999999999997E-2</v>
      </c>
      <c r="AE119" s="37">
        <f t="shared" si="40"/>
        <v>0.87519999999999998</v>
      </c>
      <c r="AG119" s="38">
        <f t="shared" si="41"/>
        <v>0.47739999999999999</v>
      </c>
      <c r="AH119" s="38">
        <f t="shared" si="42"/>
        <v>0.11600000000000001</v>
      </c>
      <c r="AI119" s="38">
        <f t="shared" si="43"/>
        <v>0.23419999999999999</v>
      </c>
      <c r="AJ119" s="38">
        <f t="shared" si="44"/>
        <v>0.2122</v>
      </c>
      <c r="AK119" s="38">
        <f t="shared" si="45"/>
        <v>0.69079999999999997</v>
      </c>
      <c r="AM119" s="38">
        <f t="shared" si="46"/>
        <v>0.3886</v>
      </c>
      <c r="AN119" s="38">
        <f t="shared" si="47"/>
        <v>0.15540000000000001</v>
      </c>
      <c r="AO119" s="38">
        <f t="shared" si="48"/>
        <v>0.31640000000000001</v>
      </c>
      <c r="AP119" s="38">
        <f t="shared" si="49"/>
        <v>6.0900000000000003E-2</v>
      </c>
      <c r="AQ119" s="38">
        <f t="shared" si="50"/>
        <v>0.38</v>
      </c>
      <c r="AR119" s="38"/>
      <c r="AS119" s="38">
        <f t="shared" si="51"/>
        <v>0.3629</v>
      </c>
      <c r="AT119" s="38">
        <f t="shared" si="52"/>
        <v>0.2195</v>
      </c>
      <c r="AU119" s="38">
        <f t="shared" si="53"/>
        <v>0.31230000000000002</v>
      </c>
      <c r="AV119" s="38">
        <f t="shared" si="54"/>
        <v>0.22170000000000001</v>
      </c>
      <c r="AW119" s="38">
        <f t="shared" si="55"/>
        <v>0.1724</v>
      </c>
    </row>
    <row r="120" spans="2:49" ht="15.75" x14ac:dyDescent="0.25">
      <c r="B120">
        <v>0.65</v>
      </c>
      <c r="C120">
        <v>0.09</v>
      </c>
      <c r="D120">
        <v>0.16</v>
      </c>
      <c r="E120">
        <v>0.49</v>
      </c>
      <c r="F120">
        <v>0.31</v>
      </c>
      <c r="G120" t="s">
        <v>21</v>
      </c>
      <c r="H120">
        <f t="shared" si="29"/>
        <v>0.27010000000000001</v>
      </c>
      <c r="I120">
        <f t="shared" si="30"/>
        <v>9.6600000000000005E-2</v>
      </c>
      <c r="J120">
        <f t="shared" si="31"/>
        <v>0.2424</v>
      </c>
      <c r="K120">
        <f t="shared" si="32"/>
        <v>0.43140000000000001</v>
      </c>
      <c r="L120" s="47">
        <f t="shared" si="33"/>
        <v>9.6600000000000005E-2</v>
      </c>
      <c r="M120" t="str">
        <f t="shared" si="34"/>
        <v>Low</v>
      </c>
      <c r="N120">
        <f t="shared" si="35"/>
        <v>1</v>
      </c>
      <c r="O120">
        <f>'Test_IF-có_validate'!O120</f>
        <v>0.72219999999999995</v>
      </c>
      <c r="P120">
        <f>'Test_IF-có_validate'!P120</f>
        <v>0.1</v>
      </c>
      <c r="Q120">
        <f>'Test_IF-có_validate'!Q120</f>
        <v>0.16669999999999999</v>
      </c>
      <c r="R120">
        <f>'Test_IF-có_validate'!R120</f>
        <v>0.49490000000000001</v>
      </c>
      <c r="S120">
        <f>'Test_IF-có_validate'!S120</f>
        <v>0.30609999999999998</v>
      </c>
      <c r="U120" s="37">
        <f t="shared" si="56"/>
        <v>0.1613</v>
      </c>
      <c r="V120" s="37">
        <f t="shared" si="56"/>
        <v>0.81820000000000004</v>
      </c>
      <c r="W120" s="37">
        <f t="shared" si="56"/>
        <v>0.71419999999999995</v>
      </c>
      <c r="X120" s="37">
        <f t="shared" si="56"/>
        <v>0.33789999999999998</v>
      </c>
      <c r="Y120" s="37">
        <f t="shared" si="56"/>
        <v>0.53129999999999999</v>
      </c>
      <c r="AA120" s="37">
        <f t="shared" si="36"/>
        <v>0.35759999999999997</v>
      </c>
      <c r="AB120" s="37">
        <f t="shared" si="37"/>
        <v>0.15229999999999999</v>
      </c>
      <c r="AC120" s="37">
        <f t="shared" si="38"/>
        <v>0.25629999999999997</v>
      </c>
      <c r="AD120" s="37">
        <f t="shared" si="39"/>
        <v>0.13109999999999999</v>
      </c>
      <c r="AE120" s="37">
        <f t="shared" si="40"/>
        <v>0.27360000000000001</v>
      </c>
      <c r="AG120" s="38">
        <f t="shared" si="41"/>
        <v>0.3402</v>
      </c>
      <c r="AH120" s="38">
        <f t="shared" si="42"/>
        <v>0.32179999999999997</v>
      </c>
      <c r="AI120" s="38">
        <f t="shared" si="43"/>
        <v>0.32729999999999998</v>
      </c>
      <c r="AJ120" s="38">
        <f t="shared" si="44"/>
        <v>6.7000000000000002E-3</v>
      </c>
      <c r="AK120" s="38">
        <f t="shared" si="45"/>
        <v>8.2799999999999999E-2</v>
      </c>
      <c r="AM120" s="38">
        <f t="shared" si="46"/>
        <v>0.25090000000000001</v>
      </c>
      <c r="AN120" s="38">
        <f t="shared" si="47"/>
        <v>0.36099999999999999</v>
      </c>
      <c r="AO120" s="38">
        <f t="shared" si="48"/>
        <v>0.40920000000000001</v>
      </c>
      <c r="AP120" s="38">
        <f t="shared" si="49"/>
        <v>0.14480000000000001</v>
      </c>
      <c r="AQ120" s="38">
        <f t="shared" si="50"/>
        <v>0.2331</v>
      </c>
      <c r="AR120" s="38"/>
      <c r="AS120" s="38">
        <f t="shared" si="51"/>
        <v>0.22520000000000001</v>
      </c>
      <c r="AT120" s="38">
        <f t="shared" si="52"/>
        <v>0.42459999999999998</v>
      </c>
      <c r="AU120" s="38">
        <f t="shared" si="53"/>
        <v>0.40510000000000002</v>
      </c>
      <c r="AV120" s="38">
        <f t="shared" si="54"/>
        <v>1.6199999999999999E-2</v>
      </c>
      <c r="AW120" s="38">
        <f t="shared" si="55"/>
        <v>0.44009999999999999</v>
      </c>
    </row>
    <row r="121" spans="2:49" ht="15.75" x14ac:dyDescent="0.25">
      <c r="B121">
        <v>0.68</v>
      </c>
      <c r="C121">
        <v>0.16</v>
      </c>
      <c r="D121">
        <v>0.2</v>
      </c>
      <c r="E121">
        <v>0.59</v>
      </c>
      <c r="F121">
        <v>0.6</v>
      </c>
      <c r="G121" t="s">
        <v>24</v>
      </c>
      <c r="H121">
        <f t="shared" si="29"/>
        <v>0.53300000000000003</v>
      </c>
      <c r="I121">
        <f t="shared" si="30"/>
        <v>0.36109999999999998</v>
      </c>
      <c r="J121">
        <f t="shared" si="31"/>
        <v>7.7700000000000005E-2</v>
      </c>
      <c r="K121">
        <f t="shared" si="32"/>
        <v>0.16270000000000001</v>
      </c>
      <c r="L121" s="47">
        <f t="shared" si="33"/>
        <v>7.7700000000000005E-2</v>
      </c>
      <c r="M121" t="str">
        <f t="shared" si="34"/>
        <v>Middle</v>
      </c>
      <c r="N121">
        <f t="shared" si="35"/>
        <v>1</v>
      </c>
      <c r="O121">
        <f>'Test_IF-có_validate'!O121</f>
        <v>0.75560000000000005</v>
      </c>
      <c r="P121">
        <f>'Test_IF-có_validate'!P121</f>
        <v>0.17780000000000001</v>
      </c>
      <c r="Q121">
        <f>'Test_IF-có_validate'!Q121</f>
        <v>0.21110000000000001</v>
      </c>
      <c r="R121">
        <f>'Test_IF-có_validate'!R121</f>
        <v>0.59599999999999997</v>
      </c>
      <c r="S121">
        <f>'Test_IF-có_validate'!S121</f>
        <v>0.60199999999999998</v>
      </c>
      <c r="U121" s="37">
        <f t="shared" si="56"/>
        <v>0.13919999999999999</v>
      </c>
      <c r="V121" s="37">
        <f t="shared" si="56"/>
        <v>0.69810000000000005</v>
      </c>
      <c r="W121" s="37">
        <f t="shared" si="56"/>
        <v>0.65139999999999998</v>
      </c>
      <c r="X121" s="37">
        <f t="shared" si="56"/>
        <v>0.25309999999999999</v>
      </c>
      <c r="Y121" s="37">
        <f t="shared" si="56"/>
        <v>0.24840000000000001</v>
      </c>
      <c r="AA121" s="37">
        <f t="shared" si="36"/>
        <v>0.38569999999999999</v>
      </c>
      <c r="AB121" s="37">
        <f t="shared" si="37"/>
        <v>5.1200000000000002E-2</v>
      </c>
      <c r="AC121" s="37">
        <f t="shared" si="38"/>
        <v>0.2021</v>
      </c>
      <c r="AD121" s="37">
        <f t="shared" si="39"/>
        <v>0.22420000000000001</v>
      </c>
      <c r="AE121" s="37">
        <f t="shared" si="40"/>
        <v>0.5605</v>
      </c>
      <c r="AG121" s="38">
        <f t="shared" si="41"/>
        <v>0.36830000000000002</v>
      </c>
      <c r="AH121" s="38">
        <f t="shared" si="42"/>
        <v>0.221</v>
      </c>
      <c r="AI121" s="38">
        <f t="shared" si="43"/>
        <v>0.2732</v>
      </c>
      <c r="AJ121" s="38">
        <f t="shared" si="44"/>
        <v>8.6599999999999996E-2</v>
      </c>
      <c r="AK121" s="38">
        <f t="shared" si="45"/>
        <v>0.37169999999999997</v>
      </c>
      <c r="AM121" s="38">
        <f t="shared" si="46"/>
        <v>0.27910000000000001</v>
      </c>
      <c r="AN121" s="38">
        <f t="shared" si="47"/>
        <v>0.26029999999999998</v>
      </c>
      <c r="AO121" s="38">
        <f t="shared" si="48"/>
        <v>0.3553</v>
      </c>
      <c r="AP121" s="38">
        <f t="shared" si="49"/>
        <v>0.2379</v>
      </c>
      <c r="AQ121" s="38">
        <f t="shared" si="50"/>
        <v>5.67E-2</v>
      </c>
      <c r="AR121" s="38"/>
      <c r="AS121" s="38">
        <f t="shared" si="51"/>
        <v>0.25340000000000001</v>
      </c>
      <c r="AT121" s="38">
        <f t="shared" si="52"/>
        <v>0.32419999999999999</v>
      </c>
      <c r="AU121" s="38">
        <f t="shared" si="53"/>
        <v>0.35120000000000001</v>
      </c>
      <c r="AV121" s="38">
        <f t="shared" si="54"/>
        <v>7.7100000000000002E-2</v>
      </c>
      <c r="AW121" s="38">
        <f t="shared" si="55"/>
        <v>0.1517</v>
      </c>
    </row>
    <row r="122" spans="2:49" ht="15.75" x14ac:dyDescent="0.25">
      <c r="B122">
        <v>0.75</v>
      </c>
      <c r="C122">
        <v>0.22</v>
      </c>
      <c r="D122">
        <v>0.24</v>
      </c>
      <c r="E122">
        <v>0.96</v>
      </c>
      <c r="F122">
        <v>0.62</v>
      </c>
      <c r="G122" t="s">
        <v>20</v>
      </c>
      <c r="H122">
        <f t="shared" si="29"/>
        <v>0.55110000000000003</v>
      </c>
      <c r="I122">
        <f t="shared" si="30"/>
        <v>0.3795</v>
      </c>
      <c r="J122">
        <f t="shared" si="31"/>
        <v>9.6100000000000005E-2</v>
      </c>
      <c r="K122">
        <f t="shared" si="32"/>
        <v>0.14760000000000001</v>
      </c>
      <c r="L122" s="47">
        <f t="shared" si="33"/>
        <v>9.6100000000000005E-2</v>
      </c>
      <c r="M122" t="str">
        <f t="shared" si="34"/>
        <v>Middle</v>
      </c>
      <c r="N122">
        <f t="shared" si="35"/>
        <v>0</v>
      </c>
      <c r="O122">
        <f>'Test_IF-có_validate'!O122</f>
        <v>0.83330000000000004</v>
      </c>
      <c r="P122">
        <f>'Test_IF-có_validate'!P122</f>
        <v>0.24440000000000001</v>
      </c>
      <c r="Q122">
        <f>'Test_IF-có_validate'!Q122</f>
        <v>0.25559999999999999</v>
      </c>
      <c r="R122">
        <f>'Test_IF-có_validate'!R122</f>
        <v>0.96970000000000001</v>
      </c>
      <c r="S122">
        <f>'Test_IF-có_validate'!S122</f>
        <v>0.62239999999999995</v>
      </c>
      <c r="U122" s="37">
        <f t="shared" si="56"/>
        <v>9.0899999999999995E-2</v>
      </c>
      <c r="V122" s="37">
        <f t="shared" si="56"/>
        <v>0.60719999999999996</v>
      </c>
      <c r="W122" s="37">
        <f t="shared" si="56"/>
        <v>0.59289999999999998</v>
      </c>
      <c r="X122" s="37">
        <f t="shared" si="56"/>
        <v>1.54E-2</v>
      </c>
      <c r="Y122" s="37">
        <f t="shared" si="56"/>
        <v>0.23269999999999999</v>
      </c>
      <c r="AA122" s="37">
        <f t="shared" si="36"/>
        <v>0.44979999999999998</v>
      </c>
      <c r="AB122" s="37">
        <f t="shared" si="37"/>
        <v>2.8500000000000001E-2</v>
      </c>
      <c r="AC122" s="37">
        <f t="shared" si="38"/>
        <v>0.1502</v>
      </c>
      <c r="AD122" s="37">
        <f t="shared" si="39"/>
        <v>0.53539999999999999</v>
      </c>
      <c r="AE122" s="37">
        <f t="shared" si="40"/>
        <v>0.57830000000000004</v>
      </c>
      <c r="AG122" s="38">
        <f t="shared" si="41"/>
        <v>0.4325</v>
      </c>
      <c r="AH122" s="38">
        <f t="shared" si="42"/>
        <v>0.1414</v>
      </c>
      <c r="AI122" s="38">
        <f t="shared" si="43"/>
        <v>0.22140000000000001</v>
      </c>
      <c r="AJ122" s="38">
        <f t="shared" si="44"/>
        <v>0.3992</v>
      </c>
      <c r="AK122" s="38">
        <f t="shared" si="45"/>
        <v>0.38979999999999998</v>
      </c>
      <c r="AM122" s="38">
        <f t="shared" si="46"/>
        <v>0.34350000000000003</v>
      </c>
      <c r="AN122" s="38">
        <f t="shared" si="47"/>
        <v>0.18090000000000001</v>
      </c>
      <c r="AO122" s="38">
        <f t="shared" si="48"/>
        <v>0.30359999999999998</v>
      </c>
      <c r="AP122" s="38">
        <f t="shared" si="49"/>
        <v>0.54879999999999995</v>
      </c>
      <c r="AQ122" s="38">
        <f t="shared" si="50"/>
        <v>7.4899999999999994E-2</v>
      </c>
      <c r="AR122" s="38"/>
      <c r="AS122" s="38">
        <f t="shared" si="51"/>
        <v>0.31780000000000003</v>
      </c>
      <c r="AT122" s="38">
        <f t="shared" si="52"/>
        <v>0.24490000000000001</v>
      </c>
      <c r="AU122" s="38">
        <f t="shared" si="53"/>
        <v>0.29949999999999999</v>
      </c>
      <c r="AV122" s="38">
        <f t="shared" si="54"/>
        <v>0.38979999999999998</v>
      </c>
      <c r="AW122" s="38">
        <f t="shared" si="55"/>
        <v>0.13350000000000001</v>
      </c>
    </row>
    <row r="123" spans="2:49" ht="15.75" x14ac:dyDescent="0.25">
      <c r="B123">
        <v>0.87</v>
      </c>
      <c r="C123">
        <v>0.23</v>
      </c>
      <c r="D123">
        <v>0.25</v>
      </c>
      <c r="E123">
        <v>0.85</v>
      </c>
      <c r="F123">
        <v>0.8</v>
      </c>
      <c r="G123" t="s">
        <v>20</v>
      </c>
      <c r="H123">
        <f t="shared" si="29"/>
        <v>0.6905</v>
      </c>
      <c r="I123">
        <f t="shared" si="30"/>
        <v>0.52059999999999995</v>
      </c>
      <c r="J123">
        <f t="shared" si="31"/>
        <v>0.2389</v>
      </c>
      <c r="K123">
        <f t="shared" si="32"/>
        <v>4.41E-2</v>
      </c>
      <c r="L123" s="47">
        <f t="shared" si="33"/>
        <v>4.41E-2</v>
      </c>
      <c r="M123" t="str">
        <f t="shared" si="34"/>
        <v>High</v>
      </c>
      <c r="N123">
        <f t="shared" si="35"/>
        <v>1</v>
      </c>
      <c r="O123">
        <f>'Test_IF-có_validate'!O123</f>
        <v>0.9667</v>
      </c>
      <c r="P123">
        <f>'Test_IF-có_validate'!P123</f>
        <v>0.25559999999999999</v>
      </c>
      <c r="Q123">
        <f>'Test_IF-có_validate'!Q123</f>
        <v>0.26669999999999999</v>
      </c>
      <c r="R123">
        <f>'Test_IF-có_validate'!R123</f>
        <v>0.85860000000000003</v>
      </c>
      <c r="S123">
        <f>'Test_IF-có_validate'!S123</f>
        <v>0.80610000000000004</v>
      </c>
      <c r="U123" s="37">
        <f t="shared" si="56"/>
        <v>1.6899999999999998E-2</v>
      </c>
      <c r="V123" s="37">
        <f t="shared" si="56"/>
        <v>0.59289999999999998</v>
      </c>
      <c r="W123" s="37">
        <f t="shared" si="56"/>
        <v>0.57889999999999997</v>
      </c>
      <c r="X123" s="37">
        <f t="shared" si="56"/>
        <v>7.6100000000000001E-2</v>
      </c>
      <c r="Y123" s="37">
        <f t="shared" si="56"/>
        <v>0.1074</v>
      </c>
      <c r="AA123" s="37">
        <f t="shared" si="36"/>
        <v>0.55630000000000002</v>
      </c>
      <c r="AB123" s="37">
        <f t="shared" si="37"/>
        <v>4.1399999999999999E-2</v>
      </c>
      <c r="AC123" s="37">
        <f t="shared" si="38"/>
        <v>0.1376</v>
      </c>
      <c r="AD123" s="37">
        <f t="shared" si="39"/>
        <v>0.44690000000000002</v>
      </c>
      <c r="AE123" s="37">
        <f t="shared" si="40"/>
        <v>0.73160000000000003</v>
      </c>
      <c r="AG123" s="38">
        <f t="shared" si="41"/>
        <v>0.53910000000000002</v>
      </c>
      <c r="AH123" s="38">
        <f t="shared" si="42"/>
        <v>0.12859999999999999</v>
      </c>
      <c r="AI123" s="38">
        <f t="shared" si="43"/>
        <v>0.20880000000000001</v>
      </c>
      <c r="AJ123" s="38">
        <f t="shared" si="44"/>
        <v>0.31019999999999998</v>
      </c>
      <c r="AK123" s="38">
        <f t="shared" si="45"/>
        <v>0.54500000000000004</v>
      </c>
      <c r="AM123" s="38">
        <f t="shared" si="46"/>
        <v>0.45050000000000001</v>
      </c>
      <c r="AN123" s="38">
        <f t="shared" si="47"/>
        <v>0.1681</v>
      </c>
      <c r="AO123" s="38">
        <f t="shared" si="48"/>
        <v>0.29110000000000003</v>
      </c>
      <c r="AP123" s="38">
        <f t="shared" si="49"/>
        <v>0.46039999999999998</v>
      </c>
      <c r="AQ123" s="38">
        <f t="shared" si="50"/>
        <v>0.2319</v>
      </c>
      <c r="AR123" s="38"/>
      <c r="AS123" s="38">
        <f t="shared" si="51"/>
        <v>0.42499999999999999</v>
      </c>
      <c r="AT123" s="38">
        <f t="shared" si="52"/>
        <v>0.2321</v>
      </c>
      <c r="AU123" s="38">
        <f t="shared" si="53"/>
        <v>0.28699999999999998</v>
      </c>
      <c r="AV123" s="38">
        <f t="shared" si="54"/>
        <v>0.30070000000000002</v>
      </c>
      <c r="AW123" s="38">
        <f t="shared" si="55"/>
        <v>2.3699999999999999E-2</v>
      </c>
    </row>
    <row r="124" spans="2:49" ht="15.75" x14ac:dyDescent="0.25">
      <c r="B124">
        <v>0.52</v>
      </c>
      <c r="C124">
        <v>0.08</v>
      </c>
      <c r="D124">
        <v>0.33</v>
      </c>
      <c r="E124">
        <v>7.0000000000000007E-2</v>
      </c>
      <c r="F124">
        <v>0.09</v>
      </c>
      <c r="G124" t="s">
        <v>23</v>
      </c>
      <c r="H124">
        <f t="shared" si="29"/>
        <v>9.7000000000000003E-3</v>
      </c>
      <c r="I124">
        <f t="shared" si="30"/>
        <v>0.19270000000000001</v>
      </c>
      <c r="J124">
        <f t="shared" si="31"/>
        <v>0.4849</v>
      </c>
      <c r="K124">
        <f t="shared" si="32"/>
        <v>0.67530000000000001</v>
      </c>
      <c r="L124" s="47">
        <f t="shared" si="33"/>
        <v>9.7000000000000003E-3</v>
      </c>
      <c r="M124" t="str">
        <f t="shared" si="34"/>
        <v>Very Low</v>
      </c>
      <c r="N124">
        <f t="shared" si="35"/>
        <v>1</v>
      </c>
      <c r="O124">
        <f>'Test_IF-có_validate'!O124</f>
        <v>0.57779999999999998</v>
      </c>
      <c r="P124">
        <f>'Test_IF-có_validate'!P124</f>
        <v>8.8900000000000007E-2</v>
      </c>
      <c r="Q124">
        <f>'Test_IF-có_validate'!Q124</f>
        <v>0.35560000000000003</v>
      </c>
      <c r="R124">
        <f>'Test_IF-có_validate'!R124</f>
        <v>7.0699999999999999E-2</v>
      </c>
      <c r="S124">
        <f>'Test_IF-có_validate'!S124</f>
        <v>8.1600000000000006E-2</v>
      </c>
      <c r="U124" s="37">
        <f t="shared" si="56"/>
        <v>0.2676</v>
      </c>
      <c r="V124" s="37">
        <f t="shared" si="56"/>
        <v>0.8367</v>
      </c>
      <c r="W124" s="37">
        <f t="shared" si="56"/>
        <v>0.47539999999999999</v>
      </c>
      <c r="X124" s="37">
        <f t="shared" si="56"/>
        <v>0.8679</v>
      </c>
      <c r="Y124" s="37">
        <f t="shared" si="56"/>
        <v>0.84909999999999997</v>
      </c>
      <c r="AA124" s="37">
        <f t="shared" si="36"/>
        <v>0.23139999999999999</v>
      </c>
      <c r="AB124" s="37">
        <f t="shared" si="37"/>
        <v>0.1676</v>
      </c>
      <c r="AC124" s="37">
        <f t="shared" si="38"/>
        <v>4.1200000000000001E-2</v>
      </c>
      <c r="AD124" s="37">
        <f t="shared" si="39"/>
        <v>0.35020000000000001</v>
      </c>
      <c r="AE124" s="37">
        <f t="shared" si="40"/>
        <v>1.6000000000000001E-3</v>
      </c>
      <c r="AG124" s="38">
        <f t="shared" si="41"/>
        <v>0.214</v>
      </c>
      <c r="AH124" s="38">
        <f t="shared" si="42"/>
        <v>0.33689999999999998</v>
      </c>
      <c r="AI124" s="38">
        <f t="shared" si="43"/>
        <v>0.1125</v>
      </c>
      <c r="AJ124" s="38">
        <f t="shared" si="44"/>
        <v>0.48659999999999998</v>
      </c>
      <c r="AK124" s="38">
        <f t="shared" si="45"/>
        <v>0.19259999999999999</v>
      </c>
      <c r="AM124" s="38">
        <f t="shared" si="46"/>
        <v>0.12429999999999999</v>
      </c>
      <c r="AN124" s="38">
        <f t="shared" si="47"/>
        <v>0.37619999999999998</v>
      </c>
      <c r="AO124" s="38">
        <f t="shared" si="48"/>
        <v>0.19489999999999999</v>
      </c>
      <c r="AP124" s="38">
        <f t="shared" si="49"/>
        <v>0.33660000000000001</v>
      </c>
      <c r="AQ124" s="38">
        <f t="shared" si="50"/>
        <v>0.50629999999999997</v>
      </c>
      <c r="AR124" s="38"/>
      <c r="AS124" s="38">
        <f t="shared" si="51"/>
        <v>9.8500000000000004E-2</v>
      </c>
      <c r="AT124" s="38">
        <f t="shared" si="52"/>
        <v>0.43969999999999998</v>
      </c>
      <c r="AU124" s="38">
        <f t="shared" si="53"/>
        <v>0.1908</v>
      </c>
      <c r="AV124" s="38">
        <f t="shared" si="54"/>
        <v>0.496</v>
      </c>
      <c r="AW124" s="38">
        <f t="shared" si="55"/>
        <v>0.71009999999999995</v>
      </c>
    </row>
    <row r="125" spans="2:49" ht="15.75" x14ac:dyDescent="0.25">
      <c r="B125">
        <v>0.62</v>
      </c>
      <c r="C125">
        <v>0.12</v>
      </c>
      <c r="D125">
        <v>0.36</v>
      </c>
      <c r="E125">
        <v>0.36</v>
      </c>
      <c r="F125">
        <v>0.32</v>
      </c>
      <c r="G125" t="s">
        <v>21</v>
      </c>
      <c r="H125">
        <f t="shared" si="29"/>
        <v>0.26340000000000002</v>
      </c>
      <c r="I125">
        <f t="shared" si="30"/>
        <v>9.4E-2</v>
      </c>
      <c r="J125">
        <f t="shared" si="31"/>
        <v>0.21529999999999999</v>
      </c>
      <c r="K125">
        <f t="shared" si="32"/>
        <v>0.40839999999999999</v>
      </c>
      <c r="L125" s="47">
        <f t="shared" si="33"/>
        <v>9.4E-2</v>
      </c>
      <c r="M125" t="str">
        <f t="shared" si="34"/>
        <v>Low</v>
      </c>
      <c r="N125">
        <f t="shared" si="35"/>
        <v>1</v>
      </c>
      <c r="O125">
        <f>'Test_IF-có_validate'!O125</f>
        <v>0.68889999999999996</v>
      </c>
      <c r="P125">
        <f>'Test_IF-có_validate'!P125</f>
        <v>0.1333</v>
      </c>
      <c r="Q125">
        <f>'Test_IF-có_validate'!Q125</f>
        <v>0.38890000000000002</v>
      </c>
      <c r="R125">
        <f>'Test_IF-có_validate'!R125</f>
        <v>0.36359999999999998</v>
      </c>
      <c r="S125">
        <f>'Test_IF-có_validate'!S125</f>
        <v>0.31630000000000003</v>
      </c>
      <c r="U125" s="37">
        <f t="shared" si="56"/>
        <v>0.1842</v>
      </c>
      <c r="V125" s="37">
        <f t="shared" si="56"/>
        <v>0.76480000000000004</v>
      </c>
      <c r="W125" s="37">
        <f t="shared" si="56"/>
        <v>0.44</v>
      </c>
      <c r="X125" s="37">
        <f t="shared" si="56"/>
        <v>0.4667</v>
      </c>
      <c r="Y125" s="37">
        <f t="shared" si="56"/>
        <v>0.51939999999999997</v>
      </c>
      <c r="AA125" s="37">
        <f t="shared" si="36"/>
        <v>0.32919999999999999</v>
      </c>
      <c r="AB125" s="37">
        <f t="shared" si="37"/>
        <v>0.1079</v>
      </c>
      <c r="AC125" s="37">
        <f t="shared" si="38"/>
        <v>6.7999999999999996E-3</v>
      </c>
      <c r="AD125" s="37">
        <f t="shared" si="39"/>
        <v>1.1000000000000001E-3</v>
      </c>
      <c r="AE125" s="37">
        <f t="shared" si="40"/>
        <v>0.28460000000000002</v>
      </c>
      <c r="AG125" s="38">
        <f t="shared" si="41"/>
        <v>0.31180000000000002</v>
      </c>
      <c r="AH125" s="38">
        <f t="shared" si="42"/>
        <v>0.27750000000000002</v>
      </c>
      <c r="AI125" s="38">
        <f t="shared" si="43"/>
        <v>7.8200000000000006E-2</v>
      </c>
      <c r="AJ125" s="38">
        <f t="shared" si="44"/>
        <v>0.1368</v>
      </c>
      <c r="AK125" s="38">
        <f t="shared" si="45"/>
        <v>9.3899999999999997E-2</v>
      </c>
      <c r="AM125" s="38">
        <f t="shared" si="46"/>
        <v>0.22239999999999999</v>
      </c>
      <c r="AN125" s="38">
        <f t="shared" si="47"/>
        <v>0.31680000000000003</v>
      </c>
      <c r="AO125" s="38">
        <f t="shared" si="48"/>
        <v>0.16059999999999999</v>
      </c>
      <c r="AP125" s="38">
        <f t="shared" si="49"/>
        <v>1.47E-2</v>
      </c>
      <c r="AQ125" s="38">
        <f t="shared" si="50"/>
        <v>0.222</v>
      </c>
      <c r="AR125" s="38"/>
      <c r="AS125" s="38">
        <f t="shared" si="51"/>
        <v>0.1966</v>
      </c>
      <c r="AT125" s="38">
        <f t="shared" si="52"/>
        <v>0.3805</v>
      </c>
      <c r="AU125" s="38">
        <f t="shared" si="53"/>
        <v>0.1565</v>
      </c>
      <c r="AV125" s="38">
        <f t="shared" si="54"/>
        <v>0.14630000000000001</v>
      </c>
      <c r="AW125" s="38">
        <f t="shared" si="55"/>
        <v>0.42909999999999998</v>
      </c>
    </row>
    <row r="126" spans="2:49" ht="15.75" x14ac:dyDescent="0.25">
      <c r="B126">
        <v>0.68</v>
      </c>
      <c r="C126">
        <v>0.15</v>
      </c>
      <c r="D126">
        <v>0.57999999999999996</v>
      </c>
      <c r="E126">
        <v>0.35</v>
      </c>
      <c r="F126">
        <v>0.6</v>
      </c>
      <c r="G126" t="s">
        <v>24</v>
      </c>
      <c r="H126">
        <f t="shared" si="29"/>
        <v>0.53090000000000004</v>
      </c>
      <c r="I126">
        <f t="shared" si="30"/>
        <v>0.35489999999999999</v>
      </c>
      <c r="J126">
        <f t="shared" si="31"/>
        <v>5.7099999999999998E-2</v>
      </c>
      <c r="K126">
        <f t="shared" si="32"/>
        <v>0.14760000000000001</v>
      </c>
      <c r="L126" s="47">
        <f t="shared" si="33"/>
        <v>5.7099999999999998E-2</v>
      </c>
      <c r="M126" t="str">
        <f t="shared" si="34"/>
        <v>Middle</v>
      </c>
      <c r="N126">
        <f t="shared" si="35"/>
        <v>1</v>
      </c>
      <c r="O126">
        <f>'Test_IF-có_validate'!O126</f>
        <v>0.75560000000000005</v>
      </c>
      <c r="P126">
        <f>'Test_IF-có_validate'!P126</f>
        <v>0.16669999999999999</v>
      </c>
      <c r="Q126">
        <f>'Test_IF-có_validate'!Q126</f>
        <v>0.63329999999999997</v>
      </c>
      <c r="R126">
        <f>'Test_IF-có_validate'!R126</f>
        <v>0.35349999999999998</v>
      </c>
      <c r="S126">
        <f>'Test_IF-có_validate'!S126</f>
        <v>0.60199999999999998</v>
      </c>
      <c r="U126" s="37">
        <f t="shared" si="56"/>
        <v>0.13919999999999999</v>
      </c>
      <c r="V126" s="37">
        <f t="shared" si="56"/>
        <v>0.71419999999999995</v>
      </c>
      <c r="W126" s="37">
        <f t="shared" si="56"/>
        <v>0.22450000000000001</v>
      </c>
      <c r="X126" s="37">
        <f t="shared" si="56"/>
        <v>0.47770000000000001</v>
      </c>
      <c r="Y126" s="37">
        <f t="shared" si="56"/>
        <v>0.24840000000000001</v>
      </c>
      <c r="AA126" s="37">
        <f t="shared" si="36"/>
        <v>0.38569999999999999</v>
      </c>
      <c r="AB126" s="37">
        <f t="shared" si="37"/>
        <v>6.5000000000000002E-2</v>
      </c>
      <c r="AC126" s="37">
        <f t="shared" si="38"/>
        <v>0.22359999999999999</v>
      </c>
      <c r="AD126" s="37">
        <f t="shared" si="39"/>
        <v>9.4999999999999998E-3</v>
      </c>
      <c r="AE126" s="37">
        <f t="shared" si="40"/>
        <v>0.5605</v>
      </c>
      <c r="AG126" s="38">
        <f t="shared" si="41"/>
        <v>0.36830000000000002</v>
      </c>
      <c r="AH126" s="38">
        <f t="shared" si="42"/>
        <v>0.23480000000000001</v>
      </c>
      <c r="AI126" s="38">
        <f t="shared" si="43"/>
        <v>0.15240000000000001</v>
      </c>
      <c r="AJ126" s="38">
        <f t="shared" si="44"/>
        <v>0.14729999999999999</v>
      </c>
      <c r="AK126" s="38">
        <f t="shared" si="45"/>
        <v>0.37169999999999997</v>
      </c>
      <c r="AM126" s="38">
        <f t="shared" si="46"/>
        <v>0.27910000000000001</v>
      </c>
      <c r="AN126" s="38">
        <f t="shared" si="47"/>
        <v>0.27410000000000001</v>
      </c>
      <c r="AO126" s="38">
        <f t="shared" si="48"/>
        <v>6.9900000000000004E-2</v>
      </c>
      <c r="AP126" s="38">
        <f t="shared" si="49"/>
        <v>4.1999999999999997E-3</v>
      </c>
      <c r="AQ126" s="38">
        <f t="shared" si="50"/>
        <v>5.67E-2</v>
      </c>
      <c r="AR126" s="38"/>
      <c r="AS126" s="38">
        <f t="shared" si="51"/>
        <v>0.25340000000000001</v>
      </c>
      <c r="AT126" s="38">
        <f t="shared" si="52"/>
        <v>0.33789999999999998</v>
      </c>
      <c r="AU126" s="38">
        <f t="shared" si="53"/>
        <v>7.4099999999999999E-2</v>
      </c>
      <c r="AV126" s="38">
        <f t="shared" si="54"/>
        <v>0.15679999999999999</v>
      </c>
      <c r="AW126" s="38">
        <f t="shared" si="55"/>
        <v>0.1517</v>
      </c>
    </row>
    <row r="127" spans="2:49" ht="15.75" x14ac:dyDescent="0.25">
      <c r="B127">
        <v>0.54</v>
      </c>
      <c r="C127">
        <v>0.25</v>
      </c>
      <c r="D127">
        <v>7.0000000000000007E-2</v>
      </c>
      <c r="E127">
        <v>0.09</v>
      </c>
      <c r="F127">
        <v>0.11</v>
      </c>
      <c r="G127" t="s">
        <v>23</v>
      </c>
      <c r="H127">
        <f t="shared" si="29"/>
        <v>5.28E-2</v>
      </c>
      <c r="I127">
        <f t="shared" si="30"/>
        <v>0.1865</v>
      </c>
      <c r="J127">
        <f t="shared" si="31"/>
        <v>0.47889999999999999</v>
      </c>
      <c r="K127">
        <f t="shared" si="32"/>
        <v>0.66969999999999996</v>
      </c>
      <c r="L127" s="47">
        <f t="shared" si="33"/>
        <v>5.28E-2</v>
      </c>
      <c r="M127" t="str">
        <f t="shared" si="34"/>
        <v>Very Low</v>
      </c>
      <c r="N127">
        <f t="shared" si="35"/>
        <v>1</v>
      </c>
      <c r="O127">
        <f>'Test_IF-có_validate'!O127</f>
        <v>0.6</v>
      </c>
      <c r="P127">
        <f>'Test_IF-có_validate'!P127</f>
        <v>0.27779999999999999</v>
      </c>
      <c r="Q127">
        <f>'Test_IF-có_validate'!Q127</f>
        <v>6.6699999999999995E-2</v>
      </c>
      <c r="R127">
        <f>'Test_IF-có_validate'!R127</f>
        <v>9.0899999999999995E-2</v>
      </c>
      <c r="S127">
        <f>'Test_IF-có_validate'!S127</f>
        <v>0.10199999999999999</v>
      </c>
      <c r="U127" s="37">
        <f t="shared" si="56"/>
        <v>0.25</v>
      </c>
      <c r="V127" s="37">
        <f t="shared" si="56"/>
        <v>0.56520000000000004</v>
      </c>
      <c r="W127" s="37">
        <f t="shared" si="56"/>
        <v>0.87490000000000001</v>
      </c>
      <c r="X127" s="37">
        <f t="shared" si="56"/>
        <v>0.83330000000000004</v>
      </c>
      <c r="Y127" s="37">
        <f t="shared" si="56"/>
        <v>0.81489999999999996</v>
      </c>
      <c r="AA127" s="37">
        <f t="shared" si="36"/>
        <v>0.25140000000000001</v>
      </c>
      <c r="AB127" s="37">
        <f t="shared" si="37"/>
        <v>6.6500000000000004E-2</v>
      </c>
      <c r="AC127" s="37">
        <f t="shared" si="38"/>
        <v>0.38950000000000001</v>
      </c>
      <c r="AD127" s="37">
        <f t="shared" si="39"/>
        <v>0.32200000000000001</v>
      </c>
      <c r="AE127" s="37">
        <f t="shared" si="40"/>
        <v>2.6599999999999999E-2</v>
      </c>
      <c r="AG127" s="38">
        <f t="shared" si="41"/>
        <v>0.2339</v>
      </c>
      <c r="AH127" s="38">
        <f t="shared" si="42"/>
        <v>0.10349999999999999</v>
      </c>
      <c r="AI127" s="38">
        <f t="shared" si="43"/>
        <v>0.46010000000000001</v>
      </c>
      <c r="AJ127" s="38">
        <f t="shared" si="44"/>
        <v>0.45860000000000001</v>
      </c>
      <c r="AK127" s="38">
        <f t="shared" si="45"/>
        <v>0.16450000000000001</v>
      </c>
      <c r="AM127" s="38">
        <f t="shared" si="46"/>
        <v>0.14430000000000001</v>
      </c>
      <c r="AN127" s="38">
        <f t="shared" si="47"/>
        <v>0.14299999999999999</v>
      </c>
      <c r="AO127" s="38">
        <f t="shared" si="48"/>
        <v>0.54139999999999999</v>
      </c>
      <c r="AP127" s="38">
        <f t="shared" si="49"/>
        <v>0.3085</v>
      </c>
      <c r="AQ127" s="38">
        <f t="shared" si="50"/>
        <v>0.47849999999999998</v>
      </c>
      <c r="AR127" s="38"/>
      <c r="AS127" s="38">
        <f t="shared" si="51"/>
        <v>0.11849999999999999</v>
      </c>
      <c r="AT127" s="38">
        <f t="shared" si="52"/>
        <v>0.20699999999999999</v>
      </c>
      <c r="AU127" s="38">
        <f t="shared" si="53"/>
        <v>0.5373</v>
      </c>
      <c r="AV127" s="38">
        <f t="shared" si="54"/>
        <v>0.46800000000000003</v>
      </c>
      <c r="AW127" s="38">
        <f t="shared" si="55"/>
        <v>0.68269999999999997</v>
      </c>
    </row>
    <row r="128" spans="2:49" ht="15.75" x14ac:dyDescent="0.25">
      <c r="B128">
        <v>0.9</v>
      </c>
      <c r="C128">
        <v>0.31</v>
      </c>
      <c r="D128">
        <v>0.24</v>
      </c>
      <c r="E128">
        <v>0.3</v>
      </c>
      <c r="F128">
        <v>0.97</v>
      </c>
      <c r="G128" t="s">
        <v>20</v>
      </c>
      <c r="H128">
        <f t="shared" si="29"/>
        <v>0.81089999999999995</v>
      </c>
      <c r="I128">
        <f t="shared" si="30"/>
        <v>0.64670000000000005</v>
      </c>
      <c r="J128">
        <f t="shared" si="31"/>
        <v>0.3624</v>
      </c>
      <c r="K128">
        <f t="shared" si="32"/>
        <v>0.17299999999999999</v>
      </c>
      <c r="L128" s="47">
        <f t="shared" si="33"/>
        <v>0.17299999999999999</v>
      </c>
      <c r="M128" t="str">
        <f>IF(L128=H128,"Very Low",IF(L128=I128,"Low",IF(L128=J128,"Middle","High")))</f>
        <v>High</v>
      </c>
      <c r="N128">
        <f t="shared" si="35"/>
        <v>1</v>
      </c>
      <c r="O128">
        <f>'Test_IF-có_validate'!O128</f>
        <v>1</v>
      </c>
      <c r="P128">
        <f>'Test_IF-có_validate'!P128</f>
        <v>0.34439999999999998</v>
      </c>
      <c r="Q128">
        <f>'Test_IF-có_validate'!Q128</f>
        <v>0.25559999999999999</v>
      </c>
      <c r="R128">
        <f>'Test_IF-có_validate'!R128</f>
        <v>0.30299999999999999</v>
      </c>
      <c r="S128">
        <f>'Test_IF-có_validate'!S128</f>
        <v>0.97960000000000003</v>
      </c>
      <c r="U128" s="37">
        <f t="shared" si="56"/>
        <v>0</v>
      </c>
      <c r="V128" s="37">
        <f t="shared" si="56"/>
        <v>0.48770000000000002</v>
      </c>
      <c r="W128" s="37">
        <f t="shared" si="56"/>
        <v>0.59289999999999998</v>
      </c>
      <c r="X128" s="37">
        <f t="shared" si="56"/>
        <v>0.53490000000000004</v>
      </c>
      <c r="Y128" s="37">
        <f t="shared" si="56"/>
        <v>1.03E-2</v>
      </c>
      <c r="AA128" s="37">
        <f t="shared" si="36"/>
        <v>0.58230000000000004</v>
      </c>
      <c r="AB128" s="37">
        <f t="shared" si="37"/>
        <v>0.13869999999999999</v>
      </c>
      <c r="AC128" s="37">
        <f t="shared" si="38"/>
        <v>0.1502</v>
      </c>
      <c r="AD128" s="37">
        <f t="shared" si="39"/>
        <v>6.3500000000000001E-2</v>
      </c>
      <c r="AE128" s="37">
        <f t="shared" si="40"/>
        <v>0.86739999999999995</v>
      </c>
      <c r="AG128" s="38">
        <f t="shared" si="41"/>
        <v>0.56510000000000005</v>
      </c>
      <c r="AH128" s="38">
        <f t="shared" si="42"/>
        <v>3.1300000000000001E-2</v>
      </c>
      <c r="AI128" s="38">
        <f t="shared" si="43"/>
        <v>0.22140000000000001</v>
      </c>
      <c r="AJ128" s="38">
        <f t="shared" si="44"/>
        <v>0.20119999999999999</v>
      </c>
      <c r="AK128" s="38">
        <f t="shared" si="45"/>
        <v>0.68289999999999995</v>
      </c>
      <c r="AM128" s="38">
        <f t="shared" si="46"/>
        <v>0.47670000000000001</v>
      </c>
      <c r="AN128" s="38">
        <f t="shared" si="47"/>
        <v>7.0800000000000002E-2</v>
      </c>
      <c r="AO128" s="38">
        <f t="shared" si="48"/>
        <v>0.30359999999999998</v>
      </c>
      <c r="AP128" s="38">
        <f t="shared" si="49"/>
        <v>4.9799999999999997E-2</v>
      </c>
      <c r="AQ128" s="38">
        <f t="shared" si="50"/>
        <v>0.372</v>
      </c>
      <c r="AR128" s="38"/>
      <c r="AS128" s="38">
        <f t="shared" si="51"/>
        <v>0.45119999999999999</v>
      </c>
      <c r="AT128" s="38">
        <f t="shared" si="52"/>
        <v>0.13489999999999999</v>
      </c>
      <c r="AU128" s="38">
        <f t="shared" si="53"/>
        <v>0.29949999999999999</v>
      </c>
      <c r="AV128" s="38">
        <f t="shared" si="54"/>
        <v>0.2107</v>
      </c>
      <c r="AW128" s="38">
        <f t="shared" si="55"/>
        <v>0.1643</v>
      </c>
    </row>
    <row r="129" spans="2:49" ht="15.75" x14ac:dyDescent="0.25">
      <c r="B129">
        <v>0.56000000000000005</v>
      </c>
      <c r="C129">
        <v>0.27</v>
      </c>
      <c r="D129">
        <v>0.11</v>
      </c>
      <c r="E129">
        <v>0.59</v>
      </c>
      <c r="F129">
        <v>0.22</v>
      </c>
      <c r="G129" t="s">
        <v>21</v>
      </c>
      <c r="H129">
        <f t="shared" si="29"/>
        <v>0.17949999999999999</v>
      </c>
      <c r="I129">
        <f t="shared" si="30"/>
        <v>4.53E-2</v>
      </c>
      <c r="J129">
        <f t="shared" si="31"/>
        <v>0.34350000000000003</v>
      </c>
      <c r="K129">
        <f t="shared" si="32"/>
        <v>0.53110000000000002</v>
      </c>
      <c r="L129" s="47">
        <f t="shared" si="33"/>
        <v>4.53E-2</v>
      </c>
      <c r="M129" t="str">
        <f>IF(L129=H129,"Very Low",IF(L129=I129,"Low",IF(L129=J129,"Middle","High")))</f>
        <v>Low</v>
      </c>
      <c r="N129">
        <f t="shared" si="35"/>
        <v>1</v>
      </c>
      <c r="O129">
        <f>'Test_IF-có_validate'!O129</f>
        <v>0.62219999999999998</v>
      </c>
      <c r="P129">
        <f>'Test_IF-có_validate'!P129</f>
        <v>0.3</v>
      </c>
      <c r="Q129">
        <f>'Test_IF-có_validate'!Q129</f>
        <v>0.1111</v>
      </c>
      <c r="R129">
        <f>'Test_IF-có_validate'!R129</f>
        <v>0.59599999999999997</v>
      </c>
      <c r="S129">
        <f>'Test_IF-có_validate'!S129</f>
        <v>0.21429999999999999</v>
      </c>
      <c r="U129" s="37">
        <f t="shared" si="56"/>
        <v>0.2329</v>
      </c>
      <c r="V129" s="37">
        <f t="shared" si="56"/>
        <v>0.53849999999999998</v>
      </c>
      <c r="W129" s="37">
        <f t="shared" si="56"/>
        <v>0.8</v>
      </c>
      <c r="X129" s="37">
        <f t="shared" si="56"/>
        <v>0.25309999999999999</v>
      </c>
      <c r="Y129" s="37">
        <f t="shared" si="56"/>
        <v>0.64700000000000002</v>
      </c>
      <c r="AA129" s="37">
        <f t="shared" si="36"/>
        <v>0.27110000000000001</v>
      </c>
      <c r="AB129" s="37">
        <f t="shared" si="37"/>
        <v>9.0999999999999998E-2</v>
      </c>
      <c r="AC129" s="37">
        <f t="shared" si="38"/>
        <v>0.32829999999999998</v>
      </c>
      <c r="AD129" s="37">
        <f t="shared" si="39"/>
        <v>0.22420000000000001</v>
      </c>
      <c r="AE129" s="37">
        <f t="shared" si="40"/>
        <v>0.1694</v>
      </c>
      <c r="AG129" s="38">
        <f t="shared" si="41"/>
        <v>0.25369999999999998</v>
      </c>
      <c r="AH129" s="38">
        <f t="shared" si="42"/>
        <v>7.9000000000000001E-2</v>
      </c>
      <c r="AI129" s="38">
        <f t="shared" si="43"/>
        <v>0.39910000000000001</v>
      </c>
      <c r="AJ129" s="38">
        <f t="shared" si="44"/>
        <v>8.6599999999999996E-2</v>
      </c>
      <c r="AK129" s="38">
        <f t="shared" si="45"/>
        <v>2.1700000000000001E-2</v>
      </c>
      <c r="AM129" s="38">
        <f t="shared" si="46"/>
        <v>0.1641</v>
      </c>
      <c r="AN129" s="38">
        <f t="shared" si="47"/>
        <v>0.11849999999999999</v>
      </c>
      <c r="AO129" s="38">
        <f t="shared" si="48"/>
        <v>0.48070000000000002</v>
      </c>
      <c r="AP129" s="38">
        <f t="shared" si="49"/>
        <v>0.2379</v>
      </c>
      <c r="AQ129" s="38">
        <f t="shared" si="50"/>
        <v>0.33700000000000002</v>
      </c>
      <c r="AR129" s="38"/>
      <c r="AS129" s="38">
        <f t="shared" si="51"/>
        <v>0.13830000000000001</v>
      </c>
      <c r="AT129" s="38">
        <f t="shared" si="52"/>
        <v>0.1825</v>
      </c>
      <c r="AU129" s="38">
        <f t="shared" si="53"/>
        <v>0.47660000000000002</v>
      </c>
      <c r="AV129" s="38">
        <f t="shared" si="54"/>
        <v>7.7100000000000002E-2</v>
      </c>
      <c r="AW129" s="38">
        <f t="shared" si="55"/>
        <v>0.54300000000000004</v>
      </c>
    </row>
    <row r="130" spans="2:49" ht="15.75" x14ac:dyDescent="0.25">
      <c r="B130">
        <v>0.85</v>
      </c>
      <c r="C130">
        <v>0.32</v>
      </c>
      <c r="D130">
        <v>0.22</v>
      </c>
      <c r="E130">
        <v>0.87</v>
      </c>
      <c r="F130">
        <v>0.79</v>
      </c>
      <c r="G130" t="s">
        <v>20</v>
      </c>
      <c r="H130">
        <f t="shared" si="29"/>
        <v>0.68579999999999997</v>
      </c>
      <c r="I130">
        <f t="shared" si="30"/>
        <v>0.51519999999999999</v>
      </c>
      <c r="J130">
        <f t="shared" si="31"/>
        <v>0.2334</v>
      </c>
      <c r="K130">
        <f t="shared" si="32"/>
        <v>3.8600000000000002E-2</v>
      </c>
      <c r="L130" s="47">
        <f t="shared" si="33"/>
        <v>3.8600000000000002E-2</v>
      </c>
      <c r="M130" t="str">
        <f>IF(L130=H130,"Very Low",IF(L130=I130,"Low",IF(L130=J130,"Middle","High")))</f>
        <v>High</v>
      </c>
      <c r="N130">
        <f t="shared" si="35"/>
        <v>1</v>
      </c>
      <c r="O130">
        <f>'Test_IF-có_validate'!O130</f>
        <v>0.94440000000000002</v>
      </c>
      <c r="P130">
        <f>'Test_IF-có_validate'!P130</f>
        <v>0.35560000000000003</v>
      </c>
      <c r="Q130">
        <f>'Test_IF-có_validate'!Q130</f>
        <v>0.23330000000000001</v>
      </c>
      <c r="R130">
        <f>'Test_IF-có_validate'!R130</f>
        <v>0.87880000000000003</v>
      </c>
      <c r="S130">
        <f>'Test_IF-có_validate'!S130</f>
        <v>0.79590000000000005</v>
      </c>
      <c r="U130" s="37">
        <f t="shared" si="56"/>
        <v>2.86E-2</v>
      </c>
      <c r="V130" s="37">
        <f t="shared" si="56"/>
        <v>0.47539999999999999</v>
      </c>
      <c r="W130" s="37">
        <f t="shared" si="56"/>
        <v>0.62170000000000003</v>
      </c>
      <c r="X130" s="37">
        <f t="shared" si="56"/>
        <v>6.4500000000000002E-2</v>
      </c>
      <c r="Y130" s="37">
        <f t="shared" si="56"/>
        <v>0.11360000000000001</v>
      </c>
      <c r="AA130" s="37">
        <f t="shared" si="36"/>
        <v>0.53869999999999996</v>
      </c>
      <c r="AB130" s="37">
        <f t="shared" si="37"/>
        <v>0.15040000000000001</v>
      </c>
      <c r="AC130" s="37">
        <f t="shared" si="38"/>
        <v>0.1759</v>
      </c>
      <c r="AD130" s="37">
        <f t="shared" si="39"/>
        <v>0.4632</v>
      </c>
      <c r="AE130" s="37">
        <f t="shared" si="40"/>
        <v>0.72350000000000003</v>
      </c>
      <c r="AG130" s="38">
        <f t="shared" si="41"/>
        <v>0.52149999999999996</v>
      </c>
      <c r="AH130" s="38">
        <f t="shared" si="42"/>
        <v>1.95E-2</v>
      </c>
      <c r="AI130" s="38">
        <f t="shared" si="43"/>
        <v>0.24709999999999999</v>
      </c>
      <c r="AJ130" s="38">
        <f t="shared" si="44"/>
        <v>0.3266</v>
      </c>
      <c r="AK130" s="38">
        <f t="shared" si="45"/>
        <v>0.53669999999999995</v>
      </c>
      <c r="AM130" s="38">
        <f t="shared" si="46"/>
        <v>0.43290000000000001</v>
      </c>
      <c r="AN130" s="38">
        <f t="shared" si="47"/>
        <v>5.8999999999999997E-2</v>
      </c>
      <c r="AO130" s="38">
        <f t="shared" si="48"/>
        <v>0.32919999999999999</v>
      </c>
      <c r="AP130" s="38">
        <f t="shared" si="49"/>
        <v>0.47670000000000001</v>
      </c>
      <c r="AQ130" s="38">
        <f t="shared" si="50"/>
        <v>0.2235</v>
      </c>
      <c r="AR130" s="38"/>
      <c r="AS130" s="38">
        <f t="shared" si="51"/>
        <v>0.4073</v>
      </c>
      <c r="AT130" s="38">
        <f t="shared" si="52"/>
        <v>0.1232</v>
      </c>
      <c r="AU130" s="38">
        <f t="shared" si="53"/>
        <v>0.3251</v>
      </c>
      <c r="AV130" s="38">
        <f t="shared" si="54"/>
        <v>0.31709999999999999</v>
      </c>
      <c r="AW130" s="38">
        <f t="shared" si="55"/>
        <v>1.5299999999999999E-2</v>
      </c>
    </row>
    <row r="131" spans="2:49" ht="15.75" x14ac:dyDescent="0.25">
      <c r="B131">
        <v>0.52</v>
      </c>
      <c r="C131">
        <v>0.28000000000000003</v>
      </c>
      <c r="D131">
        <v>0.32</v>
      </c>
      <c r="E131">
        <v>0.1</v>
      </c>
      <c r="F131">
        <v>0.1</v>
      </c>
      <c r="G131" t="s">
        <v>23</v>
      </c>
      <c r="H131">
        <f t="shared" ref="H131:H147" si="57">ROUND(SUMPRODUCT($B$1:$F$1,AA131:AE131),4)</f>
        <v>1.9800000000000002E-2</v>
      </c>
      <c r="I131">
        <f t="shared" ref="I131:I147" si="58">ROUND(SUMPRODUCT($B$1:$F$1,AG131:AK131),4)</f>
        <v>0.17910000000000001</v>
      </c>
      <c r="J131">
        <f t="shared" ref="J131:J147" si="59">ROUND(SUMPRODUCT($B$1:$F$1,AM131:AQ131),4)</f>
        <v>0.47149999999999997</v>
      </c>
      <c r="K131">
        <f t="shared" ref="K131:K147" si="60">ROUND(SUMPRODUCT($B$1:$F$1,AS131:AW131),4)</f>
        <v>0.66210000000000002</v>
      </c>
      <c r="L131" s="47">
        <f t="shared" si="33"/>
        <v>1.9800000000000002E-2</v>
      </c>
      <c r="M131" t="str">
        <f>IF(L131=H131,"Very Low",IF(L131=I131,"Low",IF(L131=J131,"Middle","High")))</f>
        <v>Very Low</v>
      </c>
      <c r="N131">
        <f t="shared" si="35"/>
        <v>1</v>
      </c>
      <c r="O131">
        <f>'Test_IF-có_validate'!O131</f>
        <v>0.57779999999999998</v>
      </c>
      <c r="P131">
        <f>'Test_IF-có_validate'!P131</f>
        <v>0.31109999999999999</v>
      </c>
      <c r="Q131">
        <f>'Test_IF-có_validate'!Q131</f>
        <v>0.34439999999999998</v>
      </c>
      <c r="R131">
        <f>'Test_IF-có_validate'!R131</f>
        <v>0.10100000000000001</v>
      </c>
      <c r="S131">
        <f>'Test_IF-có_validate'!S131</f>
        <v>9.1800000000000007E-2</v>
      </c>
      <c r="U131" s="37">
        <f t="shared" si="56"/>
        <v>0.2676</v>
      </c>
      <c r="V131" s="37">
        <f t="shared" si="56"/>
        <v>0.52539999999999998</v>
      </c>
      <c r="W131" s="37">
        <f t="shared" si="56"/>
        <v>0.48770000000000002</v>
      </c>
      <c r="X131" s="37">
        <f t="shared" si="56"/>
        <v>0.8165</v>
      </c>
      <c r="Y131" s="37">
        <f t="shared" si="56"/>
        <v>0.83179999999999998</v>
      </c>
      <c r="AA131" s="37">
        <f t="shared" si="36"/>
        <v>0.23139999999999999</v>
      </c>
      <c r="AB131" s="37">
        <f t="shared" si="37"/>
        <v>0.1031</v>
      </c>
      <c r="AC131" s="37">
        <f t="shared" si="38"/>
        <v>5.2900000000000003E-2</v>
      </c>
      <c r="AD131" s="37">
        <f t="shared" si="39"/>
        <v>0.30819999999999997</v>
      </c>
      <c r="AE131" s="37">
        <f t="shared" si="40"/>
        <v>1.26E-2</v>
      </c>
      <c r="AG131" s="38">
        <f t="shared" si="41"/>
        <v>0.214</v>
      </c>
      <c r="AH131" s="38">
        <f t="shared" si="42"/>
        <v>6.6799999999999998E-2</v>
      </c>
      <c r="AI131" s="38">
        <f t="shared" si="43"/>
        <v>0.12429999999999999</v>
      </c>
      <c r="AJ131" s="38">
        <f t="shared" si="44"/>
        <v>0.44490000000000002</v>
      </c>
      <c r="AK131" s="38">
        <f t="shared" si="45"/>
        <v>0.1784</v>
      </c>
      <c r="AM131" s="38">
        <f t="shared" si="46"/>
        <v>0.12429999999999999</v>
      </c>
      <c r="AN131" s="38">
        <f t="shared" si="47"/>
        <v>0.10630000000000001</v>
      </c>
      <c r="AO131" s="38">
        <f t="shared" si="48"/>
        <v>0.20669999999999999</v>
      </c>
      <c r="AP131" s="38">
        <f t="shared" si="49"/>
        <v>0.29470000000000002</v>
      </c>
      <c r="AQ131" s="38">
        <f t="shared" si="50"/>
        <v>0.49230000000000002</v>
      </c>
      <c r="AR131" s="38"/>
      <c r="AS131" s="38">
        <f t="shared" si="51"/>
        <v>9.8500000000000004E-2</v>
      </c>
      <c r="AT131" s="38">
        <f t="shared" si="52"/>
        <v>0.1704</v>
      </c>
      <c r="AU131" s="38">
        <f t="shared" si="53"/>
        <v>0.20250000000000001</v>
      </c>
      <c r="AV131" s="38">
        <f t="shared" si="54"/>
        <v>0.45429999999999998</v>
      </c>
      <c r="AW131" s="38">
        <f t="shared" si="55"/>
        <v>0.69630000000000003</v>
      </c>
    </row>
    <row r="132" spans="2:49" ht="15.75" x14ac:dyDescent="0.25">
      <c r="B132">
        <v>0.78</v>
      </c>
      <c r="C132">
        <v>0.47</v>
      </c>
      <c r="D132">
        <v>0.24</v>
      </c>
      <c r="E132">
        <v>0.3</v>
      </c>
      <c r="F132">
        <v>0.93</v>
      </c>
      <c r="G132" t="s">
        <v>20</v>
      </c>
      <c r="H132">
        <f t="shared" si="57"/>
        <v>0.7823</v>
      </c>
      <c r="I132">
        <f t="shared" si="58"/>
        <v>0.61760000000000004</v>
      </c>
      <c r="J132">
        <f t="shared" si="59"/>
        <v>0.33250000000000002</v>
      </c>
      <c r="K132">
        <f t="shared" si="60"/>
        <v>0.14280000000000001</v>
      </c>
      <c r="L132" s="47">
        <f t="shared" ref="L132:L147" si="61">MIN(H132:K132)</f>
        <v>0.14280000000000001</v>
      </c>
      <c r="M132" t="str">
        <f t="shared" ref="M132:M147" si="62">IF(L132=H132,"Very Low",IF(L132=I132,"Low",IF(L132=J132,"Middle","High")))</f>
        <v>High</v>
      </c>
      <c r="N132">
        <f t="shared" ref="N132:N147" si="63">IF(M132=G132,1,0)</f>
        <v>1</v>
      </c>
      <c r="O132">
        <f>'Test_IF-có_validate'!O132</f>
        <v>0.86670000000000003</v>
      </c>
      <c r="P132">
        <f>'Test_IF-có_validate'!P132</f>
        <v>0.5222</v>
      </c>
      <c r="Q132">
        <f>'Test_IF-có_validate'!Q132</f>
        <v>0.25559999999999999</v>
      </c>
      <c r="R132">
        <f>'Test_IF-có_validate'!R132</f>
        <v>0.30299999999999999</v>
      </c>
      <c r="S132">
        <f>'Test_IF-có_validate'!S132</f>
        <v>0.93879999999999997</v>
      </c>
      <c r="U132" s="37">
        <f t="shared" si="56"/>
        <v>7.1400000000000005E-2</v>
      </c>
      <c r="V132" s="37">
        <f t="shared" si="56"/>
        <v>0.31390000000000001</v>
      </c>
      <c r="W132" s="37">
        <f t="shared" si="56"/>
        <v>0.59289999999999998</v>
      </c>
      <c r="X132" s="37">
        <f t="shared" si="56"/>
        <v>0.53490000000000004</v>
      </c>
      <c r="Y132" s="37">
        <f t="shared" si="56"/>
        <v>3.1600000000000003E-2</v>
      </c>
      <c r="AA132" s="37">
        <f t="shared" ref="AA132:AA147" si="64">ROUND(SQRT((ABS(O132-O$154)^2+ABS(U132-U$154)^2)/2),4)</f>
        <v>0.4768</v>
      </c>
      <c r="AB132" s="37">
        <f t="shared" ref="AB132:AB147" si="65">ROUND(SQRT((ABS(P132-P$154)^2+ABS(V132-V$154)^2)/2),4)</f>
        <v>0.314</v>
      </c>
      <c r="AC132" s="37">
        <f t="shared" ref="AC132:AC147" si="66">ROUND(SQRT((ABS(Q132-Q$154)^2+ABS(W132-W$154)^2)/2),4)</f>
        <v>0.1502</v>
      </c>
      <c r="AD132" s="37">
        <f t="shared" ref="AD132:AD147" si="67">ROUND(SQRT((ABS(R132-R$154)^2+ABS(X132-X$154)^2)/2),4)</f>
        <v>6.3500000000000001E-2</v>
      </c>
      <c r="AE132" s="37">
        <f t="shared" ref="AE132:AE147" si="68">ROUND(SQRT((ABS(S132-S$154)^2+ABS(Y132-Y$154)^2)/2),4)</f>
        <v>0.83609999999999995</v>
      </c>
      <c r="AG132" s="38">
        <f t="shared" ref="AG132:AG146" si="69">ROUND(SQRT((ABS(O132-O$155)^2+ABS(U132-U$155)^2)/2),4)</f>
        <v>0.45950000000000002</v>
      </c>
      <c r="AH132" s="38">
        <f t="shared" ref="AH132:AH147" si="70">ROUND(SQRT((ABS(P132-P$155)^2+ABS(V132-V$155)^2)/2),4)</f>
        <v>0.14460000000000001</v>
      </c>
      <c r="AI132" s="38">
        <f t="shared" ref="AI132:AI147" si="71">ROUND(SQRT((ABS(Q132-Q$155)^2+ABS(W132-W$155)^2)/2),4)</f>
        <v>0.22140000000000001</v>
      </c>
      <c r="AJ132" s="38">
        <f t="shared" ref="AJ132:AJ147" si="72">ROUND(SQRT((ABS(R132-R$155)^2+ABS(X132-X$155)^2)/2),4)</f>
        <v>0.20119999999999999</v>
      </c>
      <c r="AK132" s="38">
        <f t="shared" ref="AK132:AK147" si="73">ROUND(SQRT((ABS(S132-S$155)^2+ABS(Y132-Y$155)^2)/2),4)</f>
        <v>0.65110000000000001</v>
      </c>
      <c r="AM132" s="38">
        <f t="shared" ref="AM132:AM147" si="74">ROUND(SQRT((ABS(O132-O$156)^2+ABS(U132-U$156)^2)/2),4)</f>
        <v>0.37059999999999998</v>
      </c>
      <c r="AN132" s="38">
        <f t="shared" ref="AN132:AN147" si="75">ROUND(SQRT((ABS(P132-P$156)^2+ABS(V132-V$156)^2)/2),4)</f>
        <v>0.1051</v>
      </c>
      <c r="AO132" s="38">
        <f t="shared" ref="AO132:AO147" si="76">ROUND(SQRT((ABS(Q132-Q$156)^2+ABS(W132-W$156)^2)/2),4)</f>
        <v>0.30359999999999998</v>
      </c>
      <c r="AP132" s="38">
        <f t="shared" ref="AP132:AP147" si="77">ROUND(SQRT((ABS(R132-R$156)^2+ABS(X132-X$156)^2)/2),4)</f>
        <v>4.9799999999999997E-2</v>
      </c>
      <c r="AQ132" s="38">
        <f t="shared" ref="AQ132:AQ147" si="78">ROUND(SQRT((ABS(S132-S$156)^2+ABS(Y132-Y$156)^2)/2),4)</f>
        <v>0.33960000000000001</v>
      </c>
      <c r="AR132" s="38"/>
      <c r="AS132" s="38">
        <f t="shared" ref="AS132:AS147" si="79">ROUND(SQRT((ABS(O132-O$157)^2+ABS(U132-U$157)^2)/2),4)</f>
        <v>0.34499999999999997</v>
      </c>
      <c r="AT132" s="38">
        <f t="shared" ref="AT132:AT147" si="80">ROUND(SQRT((ABS(P132-P$157)^2+ABS(V132-V$157)^2)/2),4)</f>
        <v>4.1000000000000002E-2</v>
      </c>
      <c r="AU132" s="38">
        <f t="shared" ref="AU132:AU147" si="81">ROUND(SQRT((ABS(Q132-Q$157)^2+ABS(W132-W$157)^2)/2),4)</f>
        <v>0.29949999999999999</v>
      </c>
      <c r="AV132" s="38">
        <f t="shared" ref="AV132:AV147" si="82">ROUND(SQRT((ABS(R132-R$157)^2+ABS(X132-X$157)^2)/2),4)</f>
        <v>0.2107</v>
      </c>
      <c r="AW132" s="38">
        <f t="shared" ref="AW132:AW147" si="83">ROUND(SQRT((ABS(S132-S$157)^2+ABS(Y132-Y$157)^2)/2),4)</f>
        <v>0.1318</v>
      </c>
    </row>
    <row r="133" spans="2:49" ht="15.75" x14ac:dyDescent="0.25">
      <c r="B133">
        <v>0.56000000000000005</v>
      </c>
      <c r="C133">
        <v>0.35</v>
      </c>
      <c r="D133">
        <v>0.1</v>
      </c>
      <c r="E133">
        <v>0.62</v>
      </c>
      <c r="F133">
        <v>0.23</v>
      </c>
      <c r="G133" t="s">
        <v>21</v>
      </c>
      <c r="H133">
        <f t="shared" si="57"/>
        <v>0.19220000000000001</v>
      </c>
      <c r="I133">
        <f t="shared" si="58"/>
        <v>3.5299999999999998E-2</v>
      </c>
      <c r="J133">
        <f t="shared" si="59"/>
        <v>0.33360000000000001</v>
      </c>
      <c r="K133">
        <f t="shared" si="60"/>
        <v>0.5212</v>
      </c>
      <c r="L133" s="47">
        <f t="shared" si="61"/>
        <v>3.5299999999999998E-2</v>
      </c>
      <c r="M133" t="str">
        <f t="shared" si="62"/>
        <v>Low</v>
      </c>
      <c r="N133">
        <f t="shared" si="63"/>
        <v>1</v>
      </c>
      <c r="O133">
        <f>'Test_IF-có_validate'!O133</f>
        <v>0.62219999999999998</v>
      </c>
      <c r="P133">
        <f>'Test_IF-có_validate'!P133</f>
        <v>0.38890000000000002</v>
      </c>
      <c r="Q133">
        <f>'Test_IF-có_validate'!Q133</f>
        <v>0.1</v>
      </c>
      <c r="R133">
        <f>'Test_IF-có_validate'!R133</f>
        <v>0.62629999999999997</v>
      </c>
      <c r="S133">
        <f>'Test_IF-có_validate'!S133</f>
        <v>0.22450000000000001</v>
      </c>
      <c r="U133" s="37">
        <f t="shared" si="56"/>
        <v>0.2329</v>
      </c>
      <c r="V133" s="37">
        <f t="shared" si="56"/>
        <v>0.44</v>
      </c>
      <c r="W133" s="37">
        <f t="shared" si="56"/>
        <v>0.81820000000000004</v>
      </c>
      <c r="X133" s="37">
        <f t="shared" si="56"/>
        <v>0.2298</v>
      </c>
      <c r="Y133" s="37">
        <f t="shared" si="56"/>
        <v>0.63329999999999997</v>
      </c>
      <c r="AA133" s="37">
        <f t="shared" si="64"/>
        <v>0.27110000000000001</v>
      </c>
      <c r="AB133" s="37">
        <f t="shared" si="65"/>
        <v>0.1847</v>
      </c>
      <c r="AC133" s="37">
        <f t="shared" si="66"/>
        <v>0.34329999999999999</v>
      </c>
      <c r="AD133" s="37">
        <f t="shared" si="67"/>
        <v>0.25119999999999998</v>
      </c>
      <c r="AE133" s="37">
        <f t="shared" si="68"/>
        <v>0.18149999999999999</v>
      </c>
      <c r="AG133" s="38">
        <f t="shared" si="69"/>
        <v>0.25369999999999998</v>
      </c>
      <c r="AH133" s="38">
        <f t="shared" si="70"/>
        <v>1.49E-2</v>
      </c>
      <c r="AI133" s="38">
        <f t="shared" si="71"/>
        <v>0.41399999999999998</v>
      </c>
      <c r="AJ133" s="38">
        <f t="shared" si="72"/>
        <v>0.11360000000000001</v>
      </c>
      <c r="AK133" s="38">
        <f t="shared" si="73"/>
        <v>9.5999999999999992E-3</v>
      </c>
      <c r="AM133" s="38">
        <f t="shared" si="74"/>
        <v>0.1641</v>
      </c>
      <c r="AN133" s="38">
        <f t="shared" si="75"/>
        <v>2.47E-2</v>
      </c>
      <c r="AO133" s="38">
        <f t="shared" si="76"/>
        <v>0.4955</v>
      </c>
      <c r="AP133" s="38">
        <f t="shared" si="77"/>
        <v>0.26479999999999998</v>
      </c>
      <c r="AQ133" s="38">
        <f t="shared" si="78"/>
        <v>0.32500000000000001</v>
      </c>
      <c r="AR133" s="38"/>
      <c r="AS133" s="38">
        <f t="shared" si="79"/>
        <v>0.13830000000000001</v>
      </c>
      <c r="AT133" s="38">
        <f t="shared" si="80"/>
        <v>8.8800000000000004E-2</v>
      </c>
      <c r="AU133" s="38">
        <f t="shared" si="81"/>
        <v>0.49149999999999999</v>
      </c>
      <c r="AV133" s="38">
        <f t="shared" si="82"/>
        <v>0.1041</v>
      </c>
      <c r="AW133" s="38">
        <f t="shared" si="83"/>
        <v>0.53110000000000002</v>
      </c>
    </row>
    <row r="134" spans="2:49" ht="15.75" x14ac:dyDescent="0.25">
      <c r="B134">
        <v>0.61</v>
      </c>
      <c r="C134">
        <v>0.38</v>
      </c>
      <c r="D134">
        <v>0.09</v>
      </c>
      <c r="E134">
        <v>0.38</v>
      </c>
      <c r="F134">
        <v>0.3</v>
      </c>
      <c r="G134" t="s">
        <v>21</v>
      </c>
      <c r="H134">
        <f t="shared" si="57"/>
        <v>0.26440000000000002</v>
      </c>
      <c r="I134">
        <f t="shared" si="58"/>
        <v>9.35E-2</v>
      </c>
      <c r="J134">
        <f t="shared" si="59"/>
        <v>0.25629999999999997</v>
      </c>
      <c r="K134">
        <f t="shared" si="60"/>
        <v>0.44850000000000001</v>
      </c>
      <c r="L134" s="47">
        <f t="shared" si="61"/>
        <v>9.35E-2</v>
      </c>
      <c r="M134" t="str">
        <f t="shared" si="62"/>
        <v>Low</v>
      </c>
      <c r="N134">
        <f t="shared" si="63"/>
        <v>1</v>
      </c>
      <c r="O134">
        <f>'Test_IF-có_validate'!O134</f>
        <v>0.67779999999999996</v>
      </c>
      <c r="P134">
        <f>'Test_IF-có_validate'!P134</f>
        <v>0.42220000000000002</v>
      </c>
      <c r="Q134">
        <f>'Test_IF-có_validate'!Q134</f>
        <v>8.8900000000000007E-2</v>
      </c>
      <c r="R134">
        <f>'Test_IF-có_validate'!R134</f>
        <v>0.38379999999999997</v>
      </c>
      <c r="S134">
        <f>'Test_IF-có_validate'!S134</f>
        <v>0.2959</v>
      </c>
      <c r="U134" s="37">
        <f t="shared" si="56"/>
        <v>0.192</v>
      </c>
      <c r="V134" s="37">
        <f t="shared" si="56"/>
        <v>0.40629999999999999</v>
      </c>
      <c r="W134" s="37">
        <f t="shared" si="56"/>
        <v>0.8367</v>
      </c>
      <c r="X134" s="37">
        <f t="shared" si="56"/>
        <v>0.44529999999999997</v>
      </c>
      <c r="Y134" s="37">
        <f t="shared" si="56"/>
        <v>0.54330000000000001</v>
      </c>
      <c r="AA134" s="37">
        <f t="shared" si="64"/>
        <v>0.31969999999999998</v>
      </c>
      <c r="AB134" s="37">
        <f t="shared" si="65"/>
        <v>0.21809999999999999</v>
      </c>
      <c r="AC134" s="37">
        <f t="shared" si="66"/>
        <v>0.3584</v>
      </c>
      <c r="AD134" s="37">
        <f t="shared" si="67"/>
        <v>2.1899999999999999E-2</v>
      </c>
      <c r="AE134" s="37">
        <f t="shared" si="68"/>
        <v>0.26250000000000001</v>
      </c>
      <c r="AG134" s="38">
        <f t="shared" si="69"/>
        <v>0.30230000000000001</v>
      </c>
      <c r="AH134" s="38">
        <f t="shared" si="70"/>
        <v>4.8399999999999999E-2</v>
      </c>
      <c r="AI134" s="38">
        <f t="shared" si="71"/>
        <v>0.42909999999999998</v>
      </c>
      <c r="AJ134" s="38">
        <f t="shared" si="72"/>
        <v>0.11600000000000001</v>
      </c>
      <c r="AK134" s="38">
        <f t="shared" si="73"/>
        <v>7.1599999999999997E-2</v>
      </c>
      <c r="AM134" s="38">
        <f t="shared" si="74"/>
        <v>0.21279999999999999</v>
      </c>
      <c r="AN134" s="38">
        <f t="shared" si="75"/>
        <v>8.8999999999999999E-3</v>
      </c>
      <c r="AO134" s="38">
        <f t="shared" si="76"/>
        <v>0.51060000000000005</v>
      </c>
      <c r="AP134" s="38">
        <f t="shared" si="77"/>
        <v>3.5499999999999997E-2</v>
      </c>
      <c r="AQ134" s="38">
        <f t="shared" si="78"/>
        <v>0.2442</v>
      </c>
      <c r="AR134" s="38"/>
      <c r="AS134" s="38">
        <f t="shared" si="79"/>
        <v>0.18709999999999999</v>
      </c>
      <c r="AT134" s="38">
        <f t="shared" si="80"/>
        <v>5.5300000000000002E-2</v>
      </c>
      <c r="AU134" s="38">
        <f t="shared" si="81"/>
        <v>0.50649999999999995</v>
      </c>
      <c r="AV134" s="38">
        <f t="shared" si="82"/>
        <v>0.1255</v>
      </c>
      <c r="AW134" s="38">
        <f t="shared" si="83"/>
        <v>0.4511</v>
      </c>
    </row>
    <row r="135" spans="2:49" ht="15.75" x14ac:dyDescent="0.25">
      <c r="B135">
        <v>0.78</v>
      </c>
      <c r="C135">
        <v>0.47</v>
      </c>
      <c r="D135">
        <v>0.28999999999999998</v>
      </c>
      <c r="E135">
        <v>0.98</v>
      </c>
      <c r="F135">
        <v>0.59</v>
      </c>
      <c r="G135" t="s">
        <v>20</v>
      </c>
      <c r="H135">
        <f t="shared" si="57"/>
        <v>0.52349999999999997</v>
      </c>
      <c r="I135">
        <f t="shared" si="58"/>
        <v>0.35089999999999999</v>
      </c>
      <c r="J135">
        <f t="shared" si="59"/>
        <v>6.7199999999999996E-2</v>
      </c>
      <c r="K135">
        <f t="shared" si="60"/>
        <v>0.1691</v>
      </c>
      <c r="L135" s="47">
        <f t="shared" si="61"/>
        <v>6.7199999999999996E-2</v>
      </c>
      <c r="M135" t="str">
        <f t="shared" si="62"/>
        <v>Middle</v>
      </c>
      <c r="N135">
        <f t="shared" si="63"/>
        <v>0</v>
      </c>
      <c r="O135">
        <f>'Test_IF-có_validate'!O135</f>
        <v>0.86670000000000003</v>
      </c>
      <c r="P135">
        <f>'Test_IF-có_validate'!P135</f>
        <v>0.5222</v>
      </c>
      <c r="Q135">
        <f>'Test_IF-có_validate'!Q135</f>
        <v>0.31109999999999999</v>
      </c>
      <c r="R135">
        <f>'Test_IF-có_validate'!R135</f>
        <v>0.9899</v>
      </c>
      <c r="S135">
        <f>'Test_IF-có_validate'!S135</f>
        <v>0.59179999999999999</v>
      </c>
      <c r="U135" s="37">
        <f t="shared" si="56"/>
        <v>7.1400000000000005E-2</v>
      </c>
      <c r="V135" s="37">
        <f t="shared" si="56"/>
        <v>0.31390000000000001</v>
      </c>
      <c r="W135" s="37">
        <f t="shared" si="56"/>
        <v>0.52539999999999998</v>
      </c>
      <c r="X135" s="37">
        <f t="shared" si="56"/>
        <v>5.1000000000000004E-3</v>
      </c>
      <c r="Y135" s="37">
        <f t="shared" si="56"/>
        <v>0.25640000000000002</v>
      </c>
      <c r="AA135" s="37">
        <f t="shared" si="64"/>
        <v>0.4768</v>
      </c>
      <c r="AB135" s="37">
        <f t="shared" si="65"/>
        <v>0.314</v>
      </c>
      <c r="AC135" s="37">
        <f t="shared" si="66"/>
        <v>8.8499999999999995E-2</v>
      </c>
      <c r="AD135" s="37">
        <f t="shared" si="67"/>
        <v>0.55120000000000002</v>
      </c>
      <c r="AE135" s="37">
        <f t="shared" si="68"/>
        <v>0.55149999999999999</v>
      </c>
      <c r="AG135" s="38">
        <f t="shared" si="69"/>
        <v>0.45950000000000002</v>
      </c>
      <c r="AH135" s="38">
        <f t="shared" si="70"/>
        <v>0.14460000000000001</v>
      </c>
      <c r="AI135" s="38">
        <f t="shared" si="71"/>
        <v>0.1598</v>
      </c>
      <c r="AJ135" s="38">
        <f t="shared" si="72"/>
        <v>0.41510000000000002</v>
      </c>
      <c r="AK135" s="38">
        <f t="shared" si="73"/>
        <v>0.36259999999999998</v>
      </c>
      <c r="AM135" s="38">
        <f t="shared" si="74"/>
        <v>0.37059999999999998</v>
      </c>
      <c r="AN135" s="38">
        <f t="shared" si="75"/>
        <v>0.1051</v>
      </c>
      <c r="AO135" s="38">
        <f t="shared" si="76"/>
        <v>0.24210000000000001</v>
      </c>
      <c r="AP135" s="38">
        <f t="shared" si="77"/>
        <v>0.56459999999999999</v>
      </c>
      <c r="AQ135" s="38">
        <f t="shared" si="78"/>
        <v>4.7500000000000001E-2</v>
      </c>
      <c r="AR135" s="38"/>
      <c r="AS135" s="38">
        <f t="shared" si="79"/>
        <v>0.34499999999999997</v>
      </c>
      <c r="AT135" s="38">
        <f t="shared" si="80"/>
        <v>4.1000000000000002E-2</v>
      </c>
      <c r="AU135" s="38">
        <f t="shared" si="81"/>
        <v>0.23799999999999999</v>
      </c>
      <c r="AV135" s="38">
        <f t="shared" si="82"/>
        <v>0.40570000000000001</v>
      </c>
      <c r="AW135" s="38">
        <f t="shared" si="83"/>
        <v>0.16089999999999999</v>
      </c>
    </row>
    <row r="136" spans="2:49" ht="15.75" x14ac:dyDescent="0.25">
      <c r="B136">
        <v>0.57999999999999996</v>
      </c>
      <c r="C136">
        <v>0.4</v>
      </c>
      <c r="D136">
        <v>0.32</v>
      </c>
      <c r="E136">
        <v>0.22</v>
      </c>
      <c r="F136">
        <v>0.24</v>
      </c>
      <c r="G136" t="s">
        <v>21</v>
      </c>
      <c r="H136">
        <f t="shared" si="57"/>
        <v>0.18459999999999999</v>
      </c>
      <c r="I136">
        <f t="shared" si="58"/>
        <v>1.43E-2</v>
      </c>
      <c r="J136">
        <f t="shared" si="59"/>
        <v>0.30349999999999999</v>
      </c>
      <c r="K136">
        <f t="shared" si="60"/>
        <v>0.49619999999999997</v>
      </c>
      <c r="L136" s="47">
        <f t="shared" si="61"/>
        <v>1.43E-2</v>
      </c>
      <c r="M136" t="str">
        <f t="shared" si="62"/>
        <v>Low</v>
      </c>
      <c r="N136">
        <f t="shared" si="63"/>
        <v>1</v>
      </c>
      <c r="O136">
        <f>'Test_IF-có_validate'!O136</f>
        <v>0.64439999999999997</v>
      </c>
      <c r="P136">
        <f>'Test_IF-có_validate'!P136</f>
        <v>0.44440000000000002</v>
      </c>
      <c r="Q136">
        <f>'Test_IF-có_validate'!Q136</f>
        <v>0.34439999999999998</v>
      </c>
      <c r="R136">
        <f>'Test_IF-có_validate'!R136</f>
        <v>0.22220000000000001</v>
      </c>
      <c r="S136">
        <f>'Test_IF-có_validate'!S136</f>
        <v>0.23469999999999999</v>
      </c>
      <c r="U136" s="37">
        <f t="shared" si="56"/>
        <v>0.2162</v>
      </c>
      <c r="V136" s="37">
        <f t="shared" si="56"/>
        <v>0.38469999999999999</v>
      </c>
      <c r="W136" s="37">
        <f t="shared" si="56"/>
        <v>0.48770000000000002</v>
      </c>
      <c r="X136" s="37">
        <f t="shared" si="56"/>
        <v>0.63639999999999997</v>
      </c>
      <c r="Y136" s="37">
        <f t="shared" si="56"/>
        <v>0.61980000000000002</v>
      </c>
      <c r="AA136" s="37">
        <f t="shared" si="64"/>
        <v>0.29070000000000001</v>
      </c>
      <c r="AB136" s="37">
        <f t="shared" si="65"/>
        <v>0.24</v>
      </c>
      <c r="AC136" s="37">
        <f t="shared" si="66"/>
        <v>5.2900000000000003E-2</v>
      </c>
      <c r="AD136" s="37">
        <f t="shared" si="67"/>
        <v>0.15509999999999999</v>
      </c>
      <c r="AE136" s="37">
        <f t="shared" si="68"/>
        <v>0.19339999999999999</v>
      </c>
      <c r="AG136" s="38">
        <f t="shared" si="69"/>
        <v>0.27329999999999999</v>
      </c>
      <c r="AH136" s="38">
        <f t="shared" si="70"/>
        <v>7.0300000000000001E-2</v>
      </c>
      <c r="AI136" s="38">
        <f t="shared" si="71"/>
        <v>0.12429999999999999</v>
      </c>
      <c r="AJ136" s="38">
        <f t="shared" si="72"/>
        <v>0.29260000000000003</v>
      </c>
      <c r="AK136" s="38">
        <f t="shared" si="73"/>
        <v>2.3999999999999998E-3</v>
      </c>
      <c r="AM136" s="38">
        <f t="shared" si="74"/>
        <v>0.1837</v>
      </c>
      <c r="AN136" s="38">
        <f t="shared" si="75"/>
        <v>3.0800000000000001E-2</v>
      </c>
      <c r="AO136" s="38">
        <f t="shared" si="76"/>
        <v>0.20669999999999999</v>
      </c>
      <c r="AP136" s="38">
        <f t="shared" si="77"/>
        <v>0.14149999999999999</v>
      </c>
      <c r="AQ136" s="38">
        <f t="shared" si="78"/>
        <v>0.31309999999999999</v>
      </c>
      <c r="AR136" s="38"/>
      <c r="AS136" s="38">
        <f t="shared" si="79"/>
        <v>0.158</v>
      </c>
      <c r="AT136" s="38">
        <f t="shared" si="80"/>
        <v>3.3399999999999999E-2</v>
      </c>
      <c r="AU136" s="38">
        <f t="shared" si="81"/>
        <v>0.20250000000000001</v>
      </c>
      <c r="AV136" s="38">
        <f t="shared" si="82"/>
        <v>0.30199999999999999</v>
      </c>
      <c r="AW136" s="38">
        <f t="shared" si="83"/>
        <v>0.51939999999999997</v>
      </c>
    </row>
    <row r="137" spans="2:49" ht="15.75" x14ac:dyDescent="0.25">
      <c r="B137">
        <v>0.68</v>
      </c>
      <c r="C137">
        <v>0.43</v>
      </c>
      <c r="D137">
        <v>0.6</v>
      </c>
      <c r="E137">
        <v>0.47</v>
      </c>
      <c r="F137">
        <v>0.55000000000000004</v>
      </c>
      <c r="G137" t="s">
        <v>24</v>
      </c>
      <c r="H137">
        <f t="shared" si="57"/>
        <v>0.49199999999999999</v>
      </c>
      <c r="I137">
        <f t="shared" si="58"/>
        <v>0.3115</v>
      </c>
      <c r="J137">
        <f t="shared" si="59"/>
        <v>1.6899999999999998E-2</v>
      </c>
      <c r="K137">
        <f t="shared" si="60"/>
        <v>0.18890000000000001</v>
      </c>
      <c r="L137" s="47">
        <f t="shared" si="61"/>
        <v>1.6899999999999998E-2</v>
      </c>
      <c r="M137" t="str">
        <f t="shared" si="62"/>
        <v>Middle</v>
      </c>
      <c r="N137">
        <f t="shared" si="63"/>
        <v>1</v>
      </c>
      <c r="O137">
        <f>'Test_IF-có_validate'!O137</f>
        <v>0.75560000000000005</v>
      </c>
      <c r="P137">
        <f>'Test_IF-có_validate'!P137</f>
        <v>0.4778</v>
      </c>
      <c r="Q137">
        <f>'Test_IF-có_validate'!Q137</f>
        <v>0.65559999999999996</v>
      </c>
      <c r="R137">
        <f>'Test_IF-có_validate'!R137</f>
        <v>0.47470000000000001</v>
      </c>
      <c r="S137">
        <f>'Test_IF-có_validate'!S137</f>
        <v>0.55100000000000005</v>
      </c>
      <c r="U137" s="37">
        <f t="shared" si="56"/>
        <v>0.13919999999999999</v>
      </c>
      <c r="V137" s="37">
        <f t="shared" si="56"/>
        <v>0.35339999999999999</v>
      </c>
      <c r="W137" s="37">
        <f t="shared" si="56"/>
        <v>0.20799999999999999</v>
      </c>
      <c r="X137" s="37">
        <f t="shared" si="56"/>
        <v>0.35620000000000002</v>
      </c>
      <c r="Y137" s="37">
        <f t="shared" si="56"/>
        <v>0.28949999999999998</v>
      </c>
      <c r="AA137" s="37">
        <f t="shared" si="64"/>
        <v>0.38569999999999999</v>
      </c>
      <c r="AB137" s="37">
        <f t="shared" si="65"/>
        <v>0.2722</v>
      </c>
      <c r="AC137" s="37">
        <f t="shared" si="66"/>
        <v>0.2432</v>
      </c>
      <c r="AD137" s="37">
        <f t="shared" si="67"/>
        <v>0.1119</v>
      </c>
      <c r="AE137" s="37">
        <f t="shared" si="68"/>
        <v>0.51490000000000002</v>
      </c>
      <c r="AG137" s="38">
        <f t="shared" si="69"/>
        <v>0.36830000000000002</v>
      </c>
      <c r="AH137" s="38">
        <f t="shared" si="70"/>
        <v>0.1026</v>
      </c>
      <c r="AI137" s="38">
        <f t="shared" si="71"/>
        <v>0.17199999999999999</v>
      </c>
      <c r="AJ137" s="38">
        <f t="shared" si="72"/>
        <v>2.5999999999999999E-2</v>
      </c>
      <c r="AK137" s="38">
        <f t="shared" si="73"/>
        <v>0.32569999999999999</v>
      </c>
      <c r="AM137" s="38">
        <f t="shared" si="74"/>
        <v>0.27910000000000001</v>
      </c>
      <c r="AN137" s="38">
        <f t="shared" si="75"/>
        <v>6.3100000000000003E-2</v>
      </c>
      <c r="AO137" s="38">
        <f t="shared" si="76"/>
        <v>8.9499999999999996E-2</v>
      </c>
      <c r="AP137" s="38">
        <f t="shared" si="77"/>
        <v>0.1255</v>
      </c>
      <c r="AQ137" s="38">
        <f t="shared" si="78"/>
        <v>1.03E-2</v>
      </c>
      <c r="AR137" s="38"/>
      <c r="AS137" s="38">
        <f t="shared" si="79"/>
        <v>0.25340000000000001</v>
      </c>
      <c r="AT137" s="38">
        <f t="shared" si="80"/>
        <v>1.1000000000000001E-3</v>
      </c>
      <c r="AU137" s="38">
        <f t="shared" si="81"/>
        <v>9.3700000000000006E-2</v>
      </c>
      <c r="AV137" s="38">
        <f t="shared" si="82"/>
        <v>3.5499999999999997E-2</v>
      </c>
      <c r="AW137" s="38">
        <f t="shared" si="83"/>
        <v>0.19800000000000001</v>
      </c>
    </row>
    <row r="138" spans="2:49" ht="15.75" x14ac:dyDescent="0.25">
      <c r="B138">
        <v>0.56999999999999995</v>
      </c>
      <c r="C138">
        <v>0.37</v>
      </c>
      <c r="D138">
        <v>0.75</v>
      </c>
      <c r="E138">
        <v>0.27</v>
      </c>
      <c r="F138">
        <v>0.32</v>
      </c>
      <c r="G138" t="s">
        <v>21</v>
      </c>
      <c r="H138">
        <f t="shared" si="57"/>
        <v>0.28739999999999999</v>
      </c>
      <c r="I138">
        <f t="shared" si="58"/>
        <v>0.109</v>
      </c>
      <c r="J138">
        <f t="shared" si="59"/>
        <v>0.21990000000000001</v>
      </c>
      <c r="K138">
        <f t="shared" si="60"/>
        <v>0.41389999999999999</v>
      </c>
      <c r="L138" s="47">
        <f t="shared" si="61"/>
        <v>0.109</v>
      </c>
      <c r="M138" t="str">
        <f t="shared" si="62"/>
        <v>Low</v>
      </c>
      <c r="N138">
        <f t="shared" si="63"/>
        <v>1</v>
      </c>
      <c r="O138">
        <f>'Test_IF-có_validate'!O138</f>
        <v>0.63329999999999997</v>
      </c>
      <c r="P138">
        <f>'Test_IF-có_validate'!P138</f>
        <v>0.41110000000000002</v>
      </c>
      <c r="Q138">
        <f>'Test_IF-có_validate'!Q138</f>
        <v>0.82220000000000004</v>
      </c>
      <c r="R138">
        <f>'Test_IF-có_validate'!R138</f>
        <v>0.2727</v>
      </c>
      <c r="S138">
        <f>'Test_IF-có_validate'!S138</f>
        <v>0.31630000000000003</v>
      </c>
      <c r="U138" s="37">
        <f t="shared" si="56"/>
        <v>0.22450000000000001</v>
      </c>
      <c r="V138" s="37">
        <f t="shared" si="56"/>
        <v>0.4173</v>
      </c>
      <c r="W138" s="37">
        <f t="shared" si="56"/>
        <v>9.7600000000000006E-2</v>
      </c>
      <c r="X138" s="37">
        <f t="shared" si="56"/>
        <v>0.57150000000000001</v>
      </c>
      <c r="Y138" s="37">
        <f t="shared" si="56"/>
        <v>0.51939999999999997</v>
      </c>
      <c r="AA138" s="37">
        <f t="shared" si="64"/>
        <v>0.28089999999999998</v>
      </c>
      <c r="AB138" s="37">
        <f t="shared" si="65"/>
        <v>0.20710000000000001</v>
      </c>
      <c r="AC138" s="37">
        <f t="shared" si="66"/>
        <v>0.38379999999999997</v>
      </c>
      <c r="AD138" s="37">
        <f t="shared" si="67"/>
        <v>9.7000000000000003E-2</v>
      </c>
      <c r="AE138" s="37">
        <f t="shared" si="68"/>
        <v>0.28460000000000002</v>
      </c>
      <c r="AG138" s="38">
        <f t="shared" si="69"/>
        <v>0.26350000000000001</v>
      </c>
      <c r="AH138" s="38">
        <f t="shared" si="70"/>
        <v>3.73E-2</v>
      </c>
      <c r="AI138" s="38">
        <f t="shared" si="71"/>
        <v>0.31290000000000001</v>
      </c>
      <c r="AJ138" s="38">
        <f t="shared" si="72"/>
        <v>0.23469999999999999</v>
      </c>
      <c r="AK138" s="38">
        <f t="shared" si="73"/>
        <v>9.3899999999999997E-2</v>
      </c>
      <c r="AM138" s="38">
        <f t="shared" si="74"/>
        <v>0.1739</v>
      </c>
      <c r="AN138" s="38">
        <f t="shared" si="75"/>
        <v>2.2000000000000001E-3</v>
      </c>
      <c r="AO138" s="38">
        <f t="shared" si="76"/>
        <v>0.23069999999999999</v>
      </c>
      <c r="AP138" s="38">
        <f t="shared" si="77"/>
        <v>8.3400000000000002E-2</v>
      </c>
      <c r="AQ138" s="38">
        <f t="shared" si="78"/>
        <v>0.222</v>
      </c>
      <c r="AR138" s="38"/>
      <c r="AS138" s="38">
        <f t="shared" si="79"/>
        <v>0.1482</v>
      </c>
      <c r="AT138" s="38">
        <f t="shared" si="80"/>
        <v>6.6400000000000001E-2</v>
      </c>
      <c r="AU138" s="38">
        <f t="shared" si="81"/>
        <v>0.23480000000000001</v>
      </c>
      <c r="AV138" s="38">
        <f t="shared" si="82"/>
        <v>0.24410000000000001</v>
      </c>
      <c r="AW138" s="38">
        <f t="shared" si="83"/>
        <v>0.42909999999999998</v>
      </c>
    </row>
    <row r="139" spans="2:49" ht="15.75" x14ac:dyDescent="0.25">
      <c r="B139">
        <v>0.62</v>
      </c>
      <c r="C139">
        <v>0.56000000000000005</v>
      </c>
      <c r="D139">
        <v>0.11</v>
      </c>
      <c r="E139">
        <v>0.24</v>
      </c>
      <c r="F139">
        <v>0.22</v>
      </c>
      <c r="G139" t="s">
        <v>21</v>
      </c>
      <c r="H139">
        <f t="shared" si="57"/>
        <v>0.1787</v>
      </c>
      <c r="I139">
        <f t="shared" si="58"/>
        <v>4.8399999999999999E-2</v>
      </c>
      <c r="J139">
        <f t="shared" si="59"/>
        <v>0.34179999999999999</v>
      </c>
      <c r="K139">
        <f t="shared" si="60"/>
        <v>0.53410000000000002</v>
      </c>
      <c r="L139" s="47">
        <f t="shared" si="61"/>
        <v>4.8399999999999999E-2</v>
      </c>
      <c r="M139" t="str">
        <f t="shared" si="62"/>
        <v>Low</v>
      </c>
      <c r="N139">
        <f t="shared" si="63"/>
        <v>1</v>
      </c>
      <c r="O139">
        <f>'Test_IF-có_validate'!O139</f>
        <v>0.68889999999999996</v>
      </c>
      <c r="P139">
        <f>'Test_IF-có_validate'!P139</f>
        <v>0.62219999999999998</v>
      </c>
      <c r="Q139">
        <f>'Test_IF-có_validate'!Q139</f>
        <v>0.1111</v>
      </c>
      <c r="R139">
        <f>'Test_IF-có_validate'!R139</f>
        <v>0.2424</v>
      </c>
      <c r="S139">
        <f>'Test_IF-có_validate'!S139</f>
        <v>0.21429999999999999</v>
      </c>
      <c r="U139" s="37">
        <f t="shared" si="56"/>
        <v>0.1842</v>
      </c>
      <c r="V139" s="37">
        <f t="shared" si="56"/>
        <v>0.2329</v>
      </c>
      <c r="W139" s="37">
        <f t="shared" si="56"/>
        <v>0.8</v>
      </c>
      <c r="X139" s="37">
        <f t="shared" si="56"/>
        <v>0.60980000000000001</v>
      </c>
      <c r="Y139" s="37">
        <f t="shared" si="56"/>
        <v>0.64700000000000002</v>
      </c>
      <c r="AA139" s="37">
        <f t="shared" si="64"/>
        <v>0.32919999999999999</v>
      </c>
      <c r="AB139" s="37">
        <f t="shared" si="65"/>
        <v>0.40429999999999999</v>
      </c>
      <c r="AC139" s="37">
        <f t="shared" si="66"/>
        <v>0.32829999999999998</v>
      </c>
      <c r="AD139" s="37">
        <f t="shared" si="67"/>
        <v>0.13159999999999999</v>
      </c>
      <c r="AE139" s="37">
        <f t="shared" si="68"/>
        <v>0.1694</v>
      </c>
      <c r="AG139" s="38">
        <f t="shared" si="69"/>
        <v>0.31180000000000002</v>
      </c>
      <c r="AH139" s="38">
        <f t="shared" si="70"/>
        <v>0.2354</v>
      </c>
      <c r="AI139" s="38">
        <f t="shared" si="71"/>
        <v>0.39910000000000001</v>
      </c>
      <c r="AJ139" s="38">
        <f t="shared" si="72"/>
        <v>0.26910000000000001</v>
      </c>
      <c r="AK139" s="38">
        <f t="shared" si="73"/>
        <v>2.1700000000000001E-2</v>
      </c>
      <c r="AM139" s="38">
        <f t="shared" si="74"/>
        <v>0.22239999999999999</v>
      </c>
      <c r="AN139" s="38">
        <f t="shared" si="75"/>
        <v>0.19600000000000001</v>
      </c>
      <c r="AO139" s="38">
        <f t="shared" si="76"/>
        <v>0.48070000000000002</v>
      </c>
      <c r="AP139" s="38">
        <f t="shared" si="77"/>
        <v>0.1179</v>
      </c>
      <c r="AQ139" s="38">
        <f t="shared" si="78"/>
        <v>0.33700000000000002</v>
      </c>
      <c r="AR139" s="38"/>
      <c r="AS139" s="38">
        <f t="shared" si="79"/>
        <v>0.1966</v>
      </c>
      <c r="AT139" s="38">
        <f t="shared" si="80"/>
        <v>0.13189999999999999</v>
      </c>
      <c r="AU139" s="38">
        <f t="shared" si="81"/>
        <v>0.47660000000000002</v>
      </c>
      <c r="AV139" s="38">
        <f t="shared" si="82"/>
        <v>0.27850000000000003</v>
      </c>
      <c r="AW139" s="38">
        <f t="shared" si="83"/>
        <v>0.54300000000000004</v>
      </c>
    </row>
    <row r="140" spans="2:49" ht="15.75" x14ac:dyDescent="0.25">
      <c r="B140">
        <v>0.64</v>
      </c>
      <c r="C140">
        <v>0.57999999999999996</v>
      </c>
      <c r="D140">
        <v>0.14000000000000001</v>
      </c>
      <c r="E140">
        <v>0.32</v>
      </c>
      <c r="F140">
        <v>0.21</v>
      </c>
      <c r="G140" t="s">
        <v>21</v>
      </c>
      <c r="H140">
        <f t="shared" si="57"/>
        <v>0.16350000000000001</v>
      </c>
      <c r="I140">
        <f t="shared" si="58"/>
        <v>5.57E-2</v>
      </c>
      <c r="J140">
        <f t="shared" si="59"/>
        <v>0.34910000000000002</v>
      </c>
      <c r="K140">
        <f t="shared" si="60"/>
        <v>0.54120000000000001</v>
      </c>
      <c r="L140" s="47">
        <f t="shared" si="61"/>
        <v>5.57E-2</v>
      </c>
      <c r="M140" t="str">
        <f t="shared" si="62"/>
        <v>Low</v>
      </c>
      <c r="N140">
        <f t="shared" si="63"/>
        <v>1</v>
      </c>
      <c r="O140">
        <f>'Test_IF-có_validate'!O140</f>
        <v>0.71109999999999995</v>
      </c>
      <c r="P140">
        <f>'Test_IF-có_validate'!P140</f>
        <v>0.64439999999999997</v>
      </c>
      <c r="Q140">
        <f>'Test_IF-có_validate'!Q140</f>
        <v>0.1444</v>
      </c>
      <c r="R140">
        <f>'Test_IF-có_validate'!R140</f>
        <v>0.32319999999999999</v>
      </c>
      <c r="S140">
        <f>'Test_IF-có_validate'!S140</f>
        <v>0.2041</v>
      </c>
      <c r="U140" s="37">
        <f t="shared" si="56"/>
        <v>0.16880000000000001</v>
      </c>
      <c r="V140" s="37">
        <f t="shared" si="56"/>
        <v>0.2162</v>
      </c>
      <c r="W140" s="37">
        <f t="shared" si="56"/>
        <v>0.74760000000000004</v>
      </c>
      <c r="X140" s="37">
        <f t="shared" si="56"/>
        <v>0.51149999999999995</v>
      </c>
      <c r="Y140" s="37">
        <f t="shared" si="56"/>
        <v>0.66100000000000003</v>
      </c>
      <c r="AA140" s="37">
        <f t="shared" si="64"/>
        <v>0.34820000000000001</v>
      </c>
      <c r="AB140" s="37">
        <f t="shared" si="65"/>
        <v>0.42380000000000001</v>
      </c>
      <c r="AC140" s="37">
        <f t="shared" si="66"/>
        <v>0.28460000000000002</v>
      </c>
      <c r="AD140" s="37">
        <f t="shared" si="67"/>
        <v>4.1599999999999998E-2</v>
      </c>
      <c r="AE140" s="37">
        <f t="shared" si="68"/>
        <v>0.15720000000000001</v>
      </c>
      <c r="AG140" s="38">
        <f t="shared" si="69"/>
        <v>0.33079999999999998</v>
      </c>
      <c r="AH140" s="38">
        <f t="shared" si="70"/>
        <v>0.255</v>
      </c>
      <c r="AI140" s="38">
        <f t="shared" si="71"/>
        <v>0.35549999999999998</v>
      </c>
      <c r="AJ140" s="38">
        <f t="shared" si="72"/>
        <v>0.1794</v>
      </c>
      <c r="AK140" s="38">
        <f t="shared" si="73"/>
        <v>3.39E-2</v>
      </c>
      <c r="AM140" s="38">
        <f t="shared" si="74"/>
        <v>0.2414</v>
      </c>
      <c r="AN140" s="38">
        <f t="shared" si="75"/>
        <v>0.21560000000000001</v>
      </c>
      <c r="AO140" s="38">
        <f t="shared" si="76"/>
        <v>0.43730000000000002</v>
      </c>
      <c r="AP140" s="38">
        <f t="shared" si="77"/>
        <v>2.7900000000000001E-2</v>
      </c>
      <c r="AQ140" s="38">
        <f t="shared" si="78"/>
        <v>0.34910000000000002</v>
      </c>
      <c r="AR140" s="38"/>
      <c r="AS140" s="38">
        <f t="shared" si="79"/>
        <v>0.2157</v>
      </c>
      <c r="AT140" s="38">
        <f t="shared" si="80"/>
        <v>0.15160000000000001</v>
      </c>
      <c r="AU140" s="38">
        <f t="shared" si="81"/>
        <v>0.43319999999999997</v>
      </c>
      <c r="AV140" s="38">
        <f t="shared" si="82"/>
        <v>0.18890000000000001</v>
      </c>
      <c r="AW140" s="38">
        <f t="shared" si="83"/>
        <v>0.55500000000000005</v>
      </c>
    </row>
    <row r="141" spans="2:49" ht="15.75" x14ac:dyDescent="0.25">
      <c r="B141">
        <v>0.64</v>
      </c>
      <c r="C141">
        <v>0.59</v>
      </c>
      <c r="D141">
        <v>0.12</v>
      </c>
      <c r="E141">
        <v>0.57999999999999996</v>
      </c>
      <c r="F141">
        <v>0.24</v>
      </c>
      <c r="G141" t="s">
        <v>21</v>
      </c>
      <c r="H141">
        <f t="shared" si="57"/>
        <v>0.2014</v>
      </c>
      <c r="I141">
        <f t="shared" si="58"/>
        <v>2.6800000000000001E-2</v>
      </c>
      <c r="J141">
        <f t="shared" si="59"/>
        <v>0.32069999999999999</v>
      </c>
      <c r="K141">
        <f t="shared" si="60"/>
        <v>0.50819999999999999</v>
      </c>
      <c r="L141" s="47">
        <f t="shared" si="61"/>
        <v>2.6800000000000001E-2</v>
      </c>
      <c r="M141" t="str">
        <f t="shared" si="62"/>
        <v>Low</v>
      </c>
      <c r="N141">
        <f t="shared" si="63"/>
        <v>1</v>
      </c>
      <c r="O141">
        <f>'Test_IF-có_validate'!O141</f>
        <v>0.71109999999999995</v>
      </c>
      <c r="P141">
        <f>'Test_IF-có_validate'!P141</f>
        <v>0.65559999999999996</v>
      </c>
      <c r="Q141">
        <f>'Test_IF-có_validate'!Q141</f>
        <v>0.1222</v>
      </c>
      <c r="R141">
        <f>'Test_IF-có_validate'!R141</f>
        <v>0.58589999999999998</v>
      </c>
      <c r="S141">
        <f>'Test_IF-có_validate'!S141</f>
        <v>0.23469999999999999</v>
      </c>
      <c r="U141" s="37">
        <f t="shared" si="56"/>
        <v>0.16880000000000001</v>
      </c>
      <c r="V141" s="37">
        <f t="shared" si="56"/>
        <v>0.20799999999999999</v>
      </c>
      <c r="W141" s="37">
        <f t="shared" si="56"/>
        <v>0.78220000000000001</v>
      </c>
      <c r="X141" s="37">
        <f t="shared" si="56"/>
        <v>0.2611</v>
      </c>
      <c r="Y141" s="37">
        <f t="shared" si="56"/>
        <v>0.61980000000000002</v>
      </c>
      <c r="AA141" s="37">
        <f t="shared" si="64"/>
        <v>0.34820000000000001</v>
      </c>
      <c r="AB141" s="37">
        <f t="shared" si="65"/>
        <v>0.4335</v>
      </c>
      <c r="AC141" s="37">
        <f t="shared" si="66"/>
        <v>0.3135</v>
      </c>
      <c r="AD141" s="37">
        <f t="shared" si="67"/>
        <v>0.2152</v>
      </c>
      <c r="AE141" s="37">
        <f t="shared" si="68"/>
        <v>0.19339999999999999</v>
      </c>
      <c r="AG141" s="38">
        <f t="shared" si="69"/>
        <v>0.33079999999999998</v>
      </c>
      <c r="AH141" s="38">
        <f t="shared" si="70"/>
        <v>0.26469999999999999</v>
      </c>
      <c r="AI141" s="38">
        <f t="shared" si="71"/>
        <v>0.38440000000000002</v>
      </c>
      <c r="AJ141" s="38">
        <f t="shared" si="72"/>
        <v>7.7499999999999999E-2</v>
      </c>
      <c r="AK141" s="38">
        <f t="shared" si="73"/>
        <v>2.3999999999999998E-3</v>
      </c>
      <c r="AM141" s="38">
        <f t="shared" si="74"/>
        <v>0.2414</v>
      </c>
      <c r="AN141" s="38">
        <f t="shared" si="75"/>
        <v>0.22539999999999999</v>
      </c>
      <c r="AO141" s="38">
        <f t="shared" si="76"/>
        <v>0.46600000000000003</v>
      </c>
      <c r="AP141" s="38">
        <f t="shared" si="77"/>
        <v>0.2288</v>
      </c>
      <c r="AQ141" s="38">
        <f t="shared" si="78"/>
        <v>0.31309999999999999</v>
      </c>
      <c r="AR141" s="38"/>
      <c r="AS141" s="38">
        <f t="shared" si="79"/>
        <v>0.2157</v>
      </c>
      <c r="AT141" s="38">
        <f t="shared" si="80"/>
        <v>0.16139999999999999</v>
      </c>
      <c r="AU141" s="38">
        <f t="shared" si="81"/>
        <v>0.46200000000000002</v>
      </c>
      <c r="AV141" s="38">
        <f t="shared" si="82"/>
        <v>6.8000000000000005E-2</v>
      </c>
      <c r="AW141" s="38">
        <f t="shared" si="83"/>
        <v>0.51939999999999997</v>
      </c>
    </row>
    <row r="142" spans="2:49" ht="15.75" x14ac:dyDescent="0.25">
      <c r="B142">
        <v>0.68</v>
      </c>
      <c r="C142">
        <v>0.61</v>
      </c>
      <c r="D142">
        <v>0.34</v>
      </c>
      <c r="E142">
        <v>0.31</v>
      </c>
      <c r="F142">
        <v>0.23</v>
      </c>
      <c r="G142" t="s">
        <v>21</v>
      </c>
      <c r="H142">
        <f t="shared" si="57"/>
        <v>0.17100000000000001</v>
      </c>
      <c r="I142">
        <f t="shared" si="58"/>
        <v>1.84E-2</v>
      </c>
      <c r="J142">
        <f t="shared" si="59"/>
        <v>0.312</v>
      </c>
      <c r="K142">
        <f t="shared" si="60"/>
        <v>0.50429999999999997</v>
      </c>
      <c r="L142" s="47">
        <f t="shared" si="61"/>
        <v>1.84E-2</v>
      </c>
      <c r="M142" t="str">
        <f t="shared" si="62"/>
        <v>Low</v>
      </c>
      <c r="N142">
        <f t="shared" si="63"/>
        <v>1</v>
      </c>
      <c r="O142">
        <f>'Test_IF-có_validate'!O142</f>
        <v>0.75560000000000005</v>
      </c>
      <c r="P142">
        <f>'Test_IF-có_validate'!P142</f>
        <v>0.67779999999999996</v>
      </c>
      <c r="Q142">
        <f>'Test_IF-có_validate'!Q142</f>
        <v>0.36670000000000003</v>
      </c>
      <c r="R142">
        <f>'Test_IF-có_validate'!R142</f>
        <v>0.31309999999999999</v>
      </c>
      <c r="S142">
        <f>'Test_IF-có_validate'!S142</f>
        <v>0.22450000000000001</v>
      </c>
      <c r="U142" s="37">
        <f t="shared" si="56"/>
        <v>0.13919999999999999</v>
      </c>
      <c r="V142" s="37">
        <f t="shared" si="56"/>
        <v>0.192</v>
      </c>
      <c r="W142" s="37">
        <f t="shared" si="56"/>
        <v>0.46339999999999998</v>
      </c>
      <c r="X142" s="37">
        <f t="shared" si="56"/>
        <v>0.52310000000000001</v>
      </c>
      <c r="Y142" s="37">
        <f t="shared" si="56"/>
        <v>0.63329999999999997</v>
      </c>
      <c r="AA142" s="37">
        <f t="shared" si="64"/>
        <v>0.38569999999999999</v>
      </c>
      <c r="AB142" s="37">
        <f t="shared" si="65"/>
        <v>0.4526</v>
      </c>
      <c r="AC142" s="37">
        <f t="shared" si="66"/>
        <v>2.9600000000000001E-2</v>
      </c>
      <c r="AD142" s="37">
        <f t="shared" si="67"/>
        <v>5.2499999999999998E-2</v>
      </c>
      <c r="AE142" s="37">
        <f t="shared" si="68"/>
        <v>0.18149999999999999</v>
      </c>
      <c r="AG142" s="38">
        <f t="shared" si="69"/>
        <v>0.36830000000000002</v>
      </c>
      <c r="AH142" s="38">
        <f t="shared" si="70"/>
        <v>0.28399999999999997</v>
      </c>
      <c r="AI142" s="38">
        <f t="shared" si="71"/>
        <v>0.10100000000000001</v>
      </c>
      <c r="AJ142" s="38">
        <f t="shared" si="72"/>
        <v>0.19020000000000001</v>
      </c>
      <c r="AK142" s="38">
        <f t="shared" si="73"/>
        <v>9.5999999999999992E-3</v>
      </c>
      <c r="AM142" s="38">
        <f t="shared" si="74"/>
        <v>0.27910000000000001</v>
      </c>
      <c r="AN142" s="38">
        <f t="shared" si="75"/>
        <v>0.2447</v>
      </c>
      <c r="AO142" s="38">
        <f t="shared" si="76"/>
        <v>0.18340000000000001</v>
      </c>
      <c r="AP142" s="38">
        <f t="shared" si="77"/>
        <v>3.8800000000000001E-2</v>
      </c>
      <c r="AQ142" s="38">
        <f t="shared" si="78"/>
        <v>0.32500000000000001</v>
      </c>
      <c r="AR142" s="38"/>
      <c r="AS142" s="38">
        <f t="shared" si="79"/>
        <v>0.25340000000000001</v>
      </c>
      <c r="AT142" s="38">
        <f t="shared" si="80"/>
        <v>0.1807</v>
      </c>
      <c r="AU142" s="38">
        <f t="shared" si="81"/>
        <v>0.17929999999999999</v>
      </c>
      <c r="AV142" s="38">
        <f t="shared" si="82"/>
        <v>0.19969999999999999</v>
      </c>
      <c r="AW142" s="38">
        <f t="shared" si="83"/>
        <v>0.53110000000000002</v>
      </c>
    </row>
    <row r="143" spans="2:49" ht="15.75" x14ac:dyDescent="0.25">
      <c r="B143">
        <v>0.9</v>
      </c>
      <c r="C143">
        <v>0.78</v>
      </c>
      <c r="D143">
        <v>0.62</v>
      </c>
      <c r="E143">
        <v>0.32</v>
      </c>
      <c r="F143">
        <v>0.89</v>
      </c>
      <c r="G143" t="s">
        <v>20</v>
      </c>
      <c r="H143">
        <f t="shared" si="57"/>
        <v>0.7601</v>
      </c>
      <c r="I143">
        <f t="shared" si="58"/>
        <v>0.58630000000000004</v>
      </c>
      <c r="J143">
        <f t="shared" si="59"/>
        <v>0.29099999999999998</v>
      </c>
      <c r="K143">
        <f t="shared" si="60"/>
        <v>0.1017</v>
      </c>
      <c r="L143" s="47">
        <f t="shared" si="61"/>
        <v>0.1017</v>
      </c>
      <c r="M143" t="str">
        <f t="shared" si="62"/>
        <v>High</v>
      </c>
      <c r="N143">
        <f t="shared" si="63"/>
        <v>1</v>
      </c>
      <c r="O143">
        <f>'Test_IF-có_validate'!O143</f>
        <v>1</v>
      </c>
      <c r="P143">
        <f>'Test_IF-có_validate'!P143</f>
        <v>0.86670000000000003</v>
      </c>
      <c r="Q143">
        <f>'Test_IF-có_validate'!Q143</f>
        <v>0.67779999999999996</v>
      </c>
      <c r="R143">
        <f>'Test_IF-có_validate'!R143</f>
        <v>0.32319999999999999</v>
      </c>
      <c r="S143">
        <f>'Test_IF-có_validate'!S143</f>
        <v>0.89800000000000002</v>
      </c>
      <c r="U143" s="37">
        <f t="shared" si="56"/>
        <v>0</v>
      </c>
      <c r="V143" s="37">
        <f t="shared" si="56"/>
        <v>7.1400000000000005E-2</v>
      </c>
      <c r="W143" s="37">
        <f t="shared" si="56"/>
        <v>0.192</v>
      </c>
      <c r="X143" s="37">
        <f t="shared" si="56"/>
        <v>0.51149999999999995</v>
      </c>
      <c r="Y143" s="37">
        <f t="shared" si="56"/>
        <v>5.3699999999999998E-2</v>
      </c>
      <c r="AA143" s="37">
        <f t="shared" si="64"/>
        <v>0.58230000000000004</v>
      </c>
      <c r="AB143" s="37">
        <f t="shared" si="65"/>
        <v>0.60860000000000003</v>
      </c>
      <c r="AC143" s="37">
        <f t="shared" si="66"/>
        <v>0.26250000000000001</v>
      </c>
      <c r="AD143" s="37">
        <f t="shared" si="67"/>
        <v>4.1599999999999998E-2</v>
      </c>
      <c r="AE143" s="37">
        <f t="shared" si="68"/>
        <v>0.80449999999999999</v>
      </c>
      <c r="AG143" s="38">
        <f t="shared" si="69"/>
        <v>0.56510000000000005</v>
      </c>
      <c r="AH143" s="38">
        <f t="shared" si="70"/>
        <v>0.44140000000000001</v>
      </c>
      <c r="AI143" s="38">
        <f t="shared" si="71"/>
        <v>0.1913</v>
      </c>
      <c r="AJ143" s="38">
        <f t="shared" si="72"/>
        <v>0.1794</v>
      </c>
      <c r="AK143" s="38">
        <f t="shared" si="73"/>
        <v>0.61890000000000001</v>
      </c>
      <c r="AM143" s="38">
        <f t="shared" si="74"/>
        <v>0.47670000000000001</v>
      </c>
      <c r="AN143" s="38">
        <f t="shared" si="75"/>
        <v>0.40229999999999999</v>
      </c>
      <c r="AO143" s="38">
        <f t="shared" si="76"/>
        <v>0.1089</v>
      </c>
      <c r="AP143" s="38">
        <f t="shared" si="77"/>
        <v>2.7900000000000001E-2</v>
      </c>
      <c r="AQ143" s="38">
        <f t="shared" si="78"/>
        <v>0.30690000000000001</v>
      </c>
      <c r="AR143" s="38"/>
      <c r="AS143" s="38">
        <f t="shared" si="79"/>
        <v>0.45119999999999999</v>
      </c>
      <c r="AT143" s="38">
        <f t="shared" si="80"/>
        <v>0.33860000000000001</v>
      </c>
      <c r="AU143" s="38">
        <f t="shared" si="81"/>
        <v>0.113</v>
      </c>
      <c r="AV143" s="38">
        <f t="shared" si="82"/>
        <v>0.18890000000000001</v>
      </c>
      <c r="AW143" s="38">
        <f t="shared" si="83"/>
        <v>9.9000000000000005E-2</v>
      </c>
    </row>
    <row r="144" spans="2:49" ht="15.75" x14ac:dyDescent="0.25">
      <c r="B144">
        <v>0.85</v>
      </c>
      <c r="C144">
        <v>0.82</v>
      </c>
      <c r="D144">
        <v>0.66</v>
      </c>
      <c r="E144">
        <v>0.83</v>
      </c>
      <c r="F144">
        <v>0.83</v>
      </c>
      <c r="G144" t="s">
        <v>20</v>
      </c>
      <c r="H144">
        <f t="shared" si="57"/>
        <v>0.7238</v>
      </c>
      <c r="I144">
        <f t="shared" si="58"/>
        <v>0.54520000000000002</v>
      </c>
      <c r="J144">
        <f t="shared" si="59"/>
        <v>0.25380000000000003</v>
      </c>
      <c r="K144">
        <f t="shared" si="60"/>
        <v>5.9400000000000001E-2</v>
      </c>
      <c r="L144" s="47">
        <f t="shared" si="61"/>
        <v>5.9400000000000001E-2</v>
      </c>
      <c r="M144" t="str">
        <f t="shared" si="62"/>
        <v>High</v>
      </c>
      <c r="N144">
        <f t="shared" si="63"/>
        <v>1</v>
      </c>
      <c r="O144">
        <f>'Test_IF-có_validate'!O144</f>
        <v>0.94440000000000002</v>
      </c>
      <c r="P144">
        <f>'Test_IF-có_validate'!P144</f>
        <v>0.91110000000000002</v>
      </c>
      <c r="Q144">
        <f>'Test_IF-có_validate'!Q144</f>
        <v>0.72219999999999995</v>
      </c>
      <c r="R144">
        <f>'Test_IF-có_validate'!R144</f>
        <v>0.83840000000000003</v>
      </c>
      <c r="S144">
        <f>'Test_IF-có_validate'!S144</f>
        <v>0.8367</v>
      </c>
      <c r="U144" s="37">
        <f t="shared" si="56"/>
        <v>2.86E-2</v>
      </c>
      <c r="V144" s="37">
        <f t="shared" si="56"/>
        <v>4.65E-2</v>
      </c>
      <c r="W144" s="37">
        <f t="shared" si="56"/>
        <v>0.1613</v>
      </c>
      <c r="X144" s="37">
        <f t="shared" si="56"/>
        <v>8.7900000000000006E-2</v>
      </c>
      <c r="Y144" s="37">
        <f t="shared" si="56"/>
        <v>8.8900000000000007E-2</v>
      </c>
      <c r="AA144" s="37">
        <f t="shared" si="64"/>
        <v>0.53869999999999996</v>
      </c>
      <c r="AB144" s="37">
        <f t="shared" si="65"/>
        <v>0.64380000000000004</v>
      </c>
      <c r="AC144" s="37">
        <f t="shared" si="66"/>
        <v>0.30049999999999999</v>
      </c>
      <c r="AD144" s="37">
        <f t="shared" si="67"/>
        <v>0.43049999999999999</v>
      </c>
      <c r="AE144" s="37">
        <f t="shared" si="68"/>
        <v>0.75619999999999998</v>
      </c>
      <c r="AG144" s="38">
        <f t="shared" si="69"/>
        <v>0.52149999999999996</v>
      </c>
      <c r="AH144" s="38">
        <f t="shared" si="70"/>
        <v>0.47699999999999998</v>
      </c>
      <c r="AI144" s="38">
        <f t="shared" si="71"/>
        <v>0.22939999999999999</v>
      </c>
      <c r="AJ144" s="38">
        <f t="shared" si="72"/>
        <v>0.29370000000000002</v>
      </c>
      <c r="AK144" s="38">
        <f t="shared" si="73"/>
        <v>0.56989999999999996</v>
      </c>
      <c r="AM144" s="38">
        <f t="shared" si="74"/>
        <v>0.43290000000000001</v>
      </c>
      <c r="AN144" s="38">
        <f t="shared" si="75"/>
        <v>0.438</v>
      </c>
      <c r="AO144" s="38">
        <f t="shared" si="76"/>
        <v>0.14699999999999999</v>
      </c>
      <c r="AP144" s="38">
        <f t="shared" si="77"/>
        <v>0.44400000000000001</v>
      </c>
      <c r="AQ144" s="38">
        <f t="shared" si="78"/>
        <v>0.2571</v>
      </c>
      <c r="AR144" s="38"/>
      <c r="AS144" s="38">
        <f t="shared" si="79"/>
        <v>0.4073</v>
      </c>
      <c r="AT144" s="38">
        <f t="shared" si="80"/>
        <v>0.37440000000000001</v>
      </c>
      <c r="AU144" s="38">
        <f t="shared" si="81"/>
        <v>0.15110000000000001</v>
      </c>
      <c r="AV144" s="38">
        <f t="shared" si="82"/>
        <v>0.2843</v>
      </c>
      <c r="AW144" s="38">
        <f t="shared" si="83"/>
        <v>4.9000000000000002E-2</v>
      </c>
    </row>
    <row r="145" spans="1:49" ht="15.75" x14ac:dyDescent="0.25">
      <c r="B145">
        <v>0.56000000000000005</v>
      </c>
      <c r="C145">
        <v>0.6</v>
      </c>
      <c r="D145">
        <v>0.77</v>
      </c>
      <c r="E145">
        <v>0.13</v>
      </c>
      <c r="F145">
        <v>0.32</v>
      </c>
      <c r="G145" t="s">
        <v>21</v>
      </c>
      <c r="H145">
        <f t="shared" si="57"/>
        <v>0.29160000000000003</v>
      </c>
      <c r="I145">
        <f t="shared" si="58"/>
        <v>0.1132</v>
      </c>
      <c r="J145">
        <f t="shared" si="59"/>
        <v>0.22409999999999999</v>
      </c>
      <c r="K145">
        <f t="shared" si="60"/>
        <v>0.41789999999999999</v>
      </c>
      <c r="L145" s="47">
        <f t="shared" si="61"/>
        <v>0.1132</v>
      </c>
      <c r="M145" t="str">
        <f t="shared" si="62"/>
        <v>Low</v>
      </c>
      <c r="N145">
        <f t="shared" si="63"/>
        <v>1</v>
      </c>
      <c r="O145">
        <f>'Test_IF-có_validate'!O145</f>
        <v>0.62219999999999998</v>
      </c>
      <c r="P145">
        <f>'Test_IF-có_validate'!P145</f>
        <v>0.66669999999999996</v>
      </c>
      <c r="Q145">
        <f>'Test_IF-có_validate'!Q145</f>
        <v>0.84440000000000004</v>
      </c>
      <c r="R145">
        <f>'Test_IF-có_validate'!R145</f>
        <v>0.1313</v>
      </c>
      <c r="S145">
        <f>'Test_IF-có_validate'!S145</f>
        <v>0.31630000000000003</v>
      </c>
      <c r="U145" s="37">
        <f t="shared" si="56"/>
        <v>0.2329</v>
      </c>
      <c r="V145" s="37">
        <f t="shared" si="56"/>
        <v>0.2</v>
      </c>
      <c r="W145" s="37">
        <f t="shared" si="56"/>
        <v>8.4400000000000003E-2</v>
      </c>
      <c r="X145" s="37">
        <f t="shared" si="56"/>
        <v>0.76790000000000003</v>
      </c>
      <c r="Y145" s="37">
        <f t="shared" si="56"/>
        <v>0.51939999999999997</v>
      </c>
      <c r="AA145" s="37">
        <f t="shared" si="64"/>
        <v>0.27110000000000001</v>
      </c>
      <c r="AB145" s="37">
        <f t="shared" si="65"/>
        <v>0.443</v>
      </c>
      <c r="AC145" s="37">
        <f t="shared" si="66"/>
        <v>0.40189999999999998</v>
      </c>
      <c r="AD145" s="37">
        <f t="shared" si="67"/>
        <v>0.26790000000000003</v>
      </c>
      <c r="AE145" s="37">
        <f t="shared" si="68"/>
        <v>0.28460000000000002</v>
      </c>
      <c r="AG145" s="38">
        <f t="shared" si="69"/>
        <v>0.25369999999999998</v>
      </c>
      <c r="AH145" s="38">
        <f t="shared" si="70"/>
        <v>0.27439999999999998</v>
      </c>
      <c r="AI145" s="38">
        <f t="shared" si="71"/>
        <v>0.33110000000000001</v>
      </c>
      <c r="AJ145" s="38">
        <f t="shared" si="72"/>
        <v>0.40479999999999999</v>
      </c>
      <c r="AK145" s="38">
        <f t="shared" si="73"/>
        <v>9.3899999999999997E-2</v>
      </c>
      <c r="AM145" s="38">
        <f t="shared" si="74"/>
        <v>0.1641</v>
      </c>
      <c r="AN145" s="38">
        <f t="shared" si="75"/>
        <v>0.23499999999999999</v>
      </c>
      <c r="AO145" s="38">
        <f t="shared" si="76"/>
        <v>0.24890000000000001</v>
      </c>
      <c r="AP145" s="38">
        <f t="shared" si="77"/>
        <v>0.25430000000000003</v>
      </c>
      <c r="AQ145" s="38">
        <f t="shared" si="78"/>
        <v>0.222</v>
      </c>
      <c r="AR145" s="38"/>
      <c r="AS145" s="38">
        <f t="shared" si="79"/>
        <v>0.13830000000000001</v>
      </c>
      <c r="AT145" s="38">
        <f t="shared" si="80"/>
        <v>0.17100000000000001</v>
      </c>
      <c r="AU145" s="38">
        <f t="shared" si="81"/>
        <v>0.253</v>
      </c>
      <c r="AV145" s="38">
        <f t="shared" si="82"/>
        <v>0.4143</v>
      </c>
      <c r="AW145" s="38">
        <f t="shared" si="83"/>
        <v>0.42909999999999998</v>
      </c>
    </row>
    <row r="146" spans="1:49" ht="15.75" x14ac:dyDescent="0.25">
      <c r="B146">
        <v>0.66</v>
      </c>
      <c r="C146">
        <v>0.68</v>
      </c>
      <c r="D146">
        <v>0.81</v>
      </c>
      <c r="E146">
        <v>0.56999999999999995</v>
      </c>
      <c r="F146">
        <v>0.56999999999999995</v>
      </c>
      <c r="G146" t="s">
        <v>24</v>
      </c>
      <c r="H146">
        <f t="shared" si="57"/>
        <v>0.52249999999999996</v>
      </c>
      <c r="I146">
        <f t="shared" si="58"/>
        <v>0.34129999999999999</v>
      </c>
      <c r="J146">
        <f t="shared" si="59"/>
        <v>4.7800000000000002E-2</v>
      </c>
      <c r="K146">
        <f t="shared" si="60"/>
        <v>0.1842</v>
      </c>
      <c r="L146" s="47">
        <f t="shared" si="61"/>
        <v>4.7800000000000002E-2</v>
      </c>
      <c r="M146" t="str">
        <f t="shared" si="62"/>
        <v>Middle</v>
      </c>
      <c r="N146">
        <f t="shared" si="63"/>
        <v>1</v>
      </c>
      <c r="O146">
        <f>'Test_IF-có_validate'!O146</f>
        <v>0.73329999999999995</v>
      </c>
      <c r="P146">
        <f>'Test_IF-có_validate'!P146</f>
        <v>0.75560000000000005</v>
      </c>
      <c r="Q146">
        <f>'Test_IF-có_validate'!Q146</f>
        <v>0.88890000000000002</v>
      </c>
      <c r="R146">
        <f>'Test_IF-có_validate'!R146</f>
        <v>0.57579999999999998</v>
      </c>
      <c r="S146">
        <f>'Test_IF-có_validate'!S146</f>
        <v>0.57140000000000002</v>
      </c>
      <c r="U146" s="37">
        <f t="shared" si="56"/>
        <v>0.15390000000000001</v>
      </c>
      <c r="V146" s="37">
        <f t="shared" si="56"/>
        <v>0.13919999999999999</v>
      </c>
      <c r="W146" s="37">
        <f t="shared" si="56"/>
        <v>5.8799999999999998E-2</v>
      </c>
      <c r="X146" s="37">
        <f t="shared" si="56"/>
        <v>0.26919999999999999</v>
      </c>
      <c r="Y146" s="37">
        <f t="shared" si="56"/>
        <v>0.27279999999999999</v>
      </c>
      <c r="AA146" s="37">
        <f t="shared" si="64"/>
        <v>0.36699999999999999</v>
      </c>
      <c r="AB146" s="37">
        <f t="shared" si="65"/>
        <v>0.51819999999999999</v>
      </c>
      <c r="AC146" s="37">
        <f t="shared" si="66"/>
        <v>0.43790000000000001</v>
      </c>
      <c r="AD146" s="37">
        <f t="shared" si="67"/>
        <v>0.20599999999999999</v>
      </c>
      <c r="AE146" s="37">
        <f t="shared" si="68"/>
        <v>0.5333</v>
      </c>
      <c r="AG146" s="38">
        <f t="shared" si="69"/>
        <v>0.34960000000000002</v>
      </c>
      <c r="AH146" s="38">
        <f t="shared" si="70"/>
        <v>0.35010000000000002</v>
      </c>
      <c r="AI146" s="38">
        <f t="shared" si="71"/>
        <v>0.36720000000000003</v>
      </c>
      <c r="AJ146" s="38">
        <f t="shared" si="72"/>
        <v>6.83E-2</v>
      </c>
      <c r="AK146" s="38">
        <f t="shared" si="73"/>
        <v>0.34420000000000001</v>
      </c>
      <c r="AM146" s="38">
        <f t="shared" si="74"/>
        <v>0.26029999999999998</v>
      </c>
      <c r="AN146" s="38">
        <f t="shared" si="75"/>
        <v>0.31090000000000001</v>
      </c>
      <c r="AO146" s="38">
        <f t="shared" si="76"/>
        <v>0.28510000000000002</v>
      </c>
      <c r="AP146" s="38">
        <f t="shared" si="77"/>
        <v>0.21970000000000001</v>
      </c>
      <c r="AQ146" s="38">
        <f t="shared" si="78"/>
        <v>2.9000000000000001E-2</v>
      </c>
      <c r="AR146" s="38"/>
      <c r="AS146" s="38">
        <f t="shared" si="79"/>
        <v>0.2346</v>
      </c>
      <c r="AT146" s="38">
        <f t="shared" si="80"/>
        <v>0.247</v>
      </c>
      <c r="AU146" s="38">
        <f t="shared" si="81"/>
        <v>0.28920000000000001</v>
      </c>
      <c r="AV146" s="38">
        <f t="shared" si="82"/>
        <v>5.8799999999999998E-2</v>
      </c>
      <c r="AW146" s="38">
        <f t="shared" si="83"/>
        <v>0.1794</v>
      </c>
    </row>
    <row r="147" spans="1:49" ht="15.75" x14ac:dyDescent="0.25">
      <c r="B147">
        <v>0.68</v>
      </c>
      <c r="C147">
        <v>0.64</v>
      </c>
      <c r="D147">
        <v>0.79</v>
      </c>
      <c r="E147">
        <v>0.97</v>
      </c>
      <c r="F147">
        <v>0.24</v>
      </c>
      <c r="G147" t="s">
        <v>24</v>
      </c>
      <c r="H147">
        <f t="shared" si="57"/>
        <v>0.21290000000000001</v>
      </c>
      <c r="I147">
        <f t="shared" si="58"/>
        <v>2.9899999999999999E-2</v>
      </c>
      <c r="J147">
        <f t="shared" si="59"/>
        <v>0.31409999999999999</v>
      </c>
      <c r="K147">
        <f t="shared" si="60"/>
        <v>0.50209999999999999</v>
      </c>
      <c r="L147" s="47">
        <f t="shared" si="61"/>
        <v>2.9899999999999999E-2</v>
      </c>
      <c r="M147" t="str">
        <f t="shared" si="62"/>
        <v>Low</v>
      </c>
      <c r="N147">
        <f t="shared" si="63"/>
        <v>0</v>
      </c>
      <c r="O147">
        <f>'Test_IF-có_validate'!O147</f>
        <v>0.75560000000000005</v>
      </c>
      <c r="P147">
        <f>'Test_IF-có_validate'!P147</f>
        <v>0.71109999999999995</v>
      </c>
      <c r="Q147">
        <f>'Test_IF-có_validate'!Q147</f>
        <v>0.86670000000000003</v>
      </c>
      <c r="R147">
        <f>'Test_IF-có_validate'!R147</f>
        <v>0.9798</v>
      </c>
      <c r="S147">
        <f>'Test_IF-có_validate'!S147</f>
        <v>0.23469999999999999</v>
      </c>
      <c r="U147" s="37">
        <f t="shared" si="56"/>
        <v>0.13919999999999999</v>
      </c>
      <c r="V147" s="37">
        <f t="shared" si="56"/>
        <v>0.16880000000000001</v>
      </c>
      <c r="W147" s="37">
        <f t="shared" si="56"/>
        <v>7.1400000000000005E-2</v>
      </c>
      <c r="X147" s="37">
        <f t="shared" si="56"/>
        <v>1.0200000000000001E-2</v>
      </c>
      <c r="Y147" s="37">
        <f t="shared" si="56"/>
        <v>0.61980000000000002</v>
      </c>
      <c r="AA147" s="37">
        <f t="shared" si="64"/>
        <v>0.38569999999999999</v>
      </c>
      <c r="AB147" s="37">
        <f t="shared" si="65"/>
        <v>0.48089999999999999</v>
      </c>
      <c r="AC147" s="37">
        <f t="shared" si="66"/>
        <v>0.42</v>
      </c>
      <c r="AD147" s="37">
        <f t="shared" si="67"/>
        <v>0.54330000000000001</v>
      </c>
      <c r="AE147" s="37">
        <f t="shared" si="68"/>
        <v>0.19339999999999999</v>
      </c>
      <c r="AG147" s="38">
        <f>ROUND(SQRT((ABS(O147-O$155)^2+ABS(U147-U$155)^2)/2),4)</f>
        <v>0.36830000000000002</v>
      </c>
      <c r="AH147" s="38">
        <f t="shared" si="70"/>
        <v>0.31259999999999999</v>
      </c>
      <c r="AI147" s="38">
        <f t="shared" si="71"/>
        <v>0.34920000000000001</v>
      </c>
      <c r="AJ147" s="38">
        <f t="shared" si="72"/>
        <v>0.40720000000000001</v>
      </c>
      <c r="AK147" s="38">
        <f t="shared" si="73"/>
        <v>2.3999999999999998E-3</v>
      </c>
      <c r="AM147" s="38">
        <f t="shared" si="74"/>
        <v>0.27910000000000001</v>
      </c>
      <c r="AN147" s="38">
        <f t="shared" si="75"/>
        <v>0.27329999999999999</v>
      </c>
      <c r="AO147" s="38">
        <f t="shared" si="76"/>
        <v>0.2671</v>
      </c>
      <c r="AP147" s="38">
        <f t="shared" si="77"/>
        <v>0.55669999999999997</v>
      </c>
      <c r="AQ147" s="38">
        <f t="shared" si="78"/>
        <v>0.31309999999999999</v>
      </c>
      <c r="AR147" s="38"/>
      <c r="AS147" s="38">
        <f t="shared" si="79"/>
        <v>0.25340000000000001</v>
      </c>
      <c r="AT147" s="38">
        <f t="shared" si="80"/>
        <v>0.20930000000000001</v>
      </c>
      <c r="AU147" s="38">
        <f t="shared" si="81"/>
        <v>0.2712</v>
      </c>
      <c r="AV147" s="38">
        <f t="shared" si="82"/>
        <v>0.3977</v>
      </c>
      <c r="AW147" s="38">
        <f t="shared" si="83"/>
        <v>0.51939999999999997</v>
      </c>
    </row>
    <row r="148" spans="1:49" s="47" customFormat="1" ht="15.75" x14ac:dyDescent="0.25">
      <c r="A148" s="47" t="s">
        <v>49</v>
      </c>
      <c r="B148" s="47">
        <f>MIN(B3:B147)</f>
        <v>0</v>
      </c>
      <c r="C148" s="47">
        <f>MIN(C3:C147)</f>
        <v>0</v>
      </c>
      <c r="D148" s="47">
        <f>MIN(D3:D147)</f>
        <v>0.01</v>
      </c>
      <c r="E148" s="47">
        <f>MIN(E3:E147)</f>
        <v>0</v>
      </c>
      <c r="F148" s="47">
        <f>MIN(F3:F147)</f>
        <v>0.01</v>
      </c>
      <c r="O148">
        <f t="shared" ref="O148:S149" si="84">ROUND((B148-B$148)/(B$149-B$148),4)</f>
        <v>0</v>
      </c>
      <c r="P148">
        <f t="shared" si="84"/>
        <v>0</v>
      </c>
      <c r="Q148">
        <f t="shared" si="84"/>
        <v>0</v>
      </c>
      <c r="R148">
        <f t="shared" si="84"/>
        <v>0</v>
      </c>
      <c r="S148">
        <f t="shared" si="84"/>
        <v>0</v>
      </c>
      <c r="U148" s="37">
        <f t="shared" si="56"/>
        <v>1</v>
      </c>
      <c r="V148" s="37">
        <f t="shared" si="56"/>
        <v>1</v>
      </c>
      <c r="W148" s="37">
        <f t="shared" si="56"/>
        <v>1</v>
      </c>
      <c r="X148" s="37">
        <f t="shared" si="56"/>
        <v>1</v>
      </c>
      <c r="Y148" s="37">
        <f t="shared" si="56"/>
        <v>1</v>
      </c>
      <c r="AA148" s="37">
        <f>ROUND((ABS(O148-O$154)+ABS(U148-U$154)+ABS((1-O$154-O148)-(1-U$154-U148)))/3,4)</f>
        <v>0.66669999999999996</v>
      </c>
      <c r="AB148" s="37"/>
      <c r="AC148" s="37"/>
      <c r="AD148" s="37"/>
      <c r="AE148" s="37"/>
    </row>
    <row r="149" spans="1:49" s="47" customFormat="1" ht="15.75" x14ac:dyDescent="0.25">
      <c r="A149" s="47" t="s">
        <v>54</v>
      </c>
      <c r="B149" s="47">
        <f>MAX(B3:B147)</f>
        <v>0.9</v>
      </c>
      <c r="C149" s="47">
        <f>MAX(C3:C147)</f>
        <v>0.9</v>
      </c>
      <c r="D149" s="47">
        <f>MAX(D3:D147)</f>
        <v>0.91</v>
      </c>
      <c r="E149" s="47">
        <f>MAX(E3:E147)</f>
        <v>0.99</v>
      </c>
      <c r="F149" s="47">
        <f>MAX(F3:F147)</f>
        <v>0.99</v>
      </c>
      <c r="O149">
        <f t="shared" si="84"/>
        <v>1</v>
      </c>
      <c r="P149">
        <f t="shared" si="84"/>
        <v>1</v>
      </c>
      <c r="Q149">
        <f t="shared" si="84"/>
        <v>1</v>
      </c>
      <c r="R149">
        <f t="shared" si="84"/>
        <v>1</v>
      </c>
      <c r="S149">
        <f t="shared" si="84"/>
        <v>1</v>
      </c>
      <c r="U149" s="37">
        <f t="shared" si="56"/>
        <v>0</v>
      </c>
      <c r="V149" s="37">
        <f t="shared" si="56"/>
        <v>0</v>
      </c>
      <c r="W149" s="37">
        <f t="shared" si="56"/>
        <v>0</v>
      </c>
      <c r="X149" s="37">
        <f t="shared" si="56"/>
        <v>0</v>
      </c>
      <c r="Y149" s="37">
        <f t="shared" si="56"/>
        <v>0</v>
      </c>
      <c r="AA149" s="37">
        <f>ROUND((ABS(O149-O$154)+ABS(U149-U$154)+ABS((1-O$154-O149)-(1-U$154-U149)))/3,4)</f>
        <v>0.66669999999999996</v>
      </c>
      <c r="AB149" s="37"/>
      <c r="AC149" s="37"/>
      <c r="AD149" s="37"/>
      <c r="AE149" s="37"/>
    </row>
    <row r="150" spans="1:49" ht="15.75" x14ac:dyDescent="0.25">
      <c r="M150" t="s">
        <v>57</v>
      </c>
      <c r="N150">
        <f>SUM(N3:N147)/145</f>
        <v>0.84827586206896555</v>
      </c>
      <c r="U150" s="37"/>
      <c r="V150" s="37"/>
      <c r="W150" s="37"/>
      <c r="X150" s="37"/>
      <c r="Y150" s="37"/>
      <c r="AA150" s="37"/>
      <c r="AB150" s="37"/>
      <c r="AC150" s="37"/>
      <c r="AD150" s="37"/>
      <c r="AE150" s="37"/>
    </row>
    <row r="151" spans="1:49" ht="15.75" x14ac:dyDescent="0.25">
      <c r="U151" s="37"/>
      <c r="V151" s="37"/>
      <c r="W151" s="37"/>
      <c r="X151" s="37"/>
      <c r="Y151" s="37"/>
      <c r="AA151" s="37"/>
      <c r="AB151" s="37"/>
      <c r="AC151" s="37"/>
      <c r="AD151" s="37"/>
      <c r="AE151" s="37"/>
    </row>
    <row r="152" spans="1:49" ht="15.75" x14ac:dyDescent="0.25">
      <c r="U152" s="37"/>
      <c r="V152" s="37"/>
      <c r="W152" s="37"/>
      <c r="X152" s="37"/>
      <c r="Y152" s="37"/>
      <c r="AA152" s="37"/>
      <c r="AB152" s="37"/>
      <c r="AC152" s="37"/>
      <c r="AD152" s="37"/>
      <c r="AE152" s="37"/>
    </row>
    <row r="153" spans="1:49" ht="15.75" x14ac:dyDescent="0.25">
      <c r="U153" s="37"/>
      <c r="V153" s="37"/>
      <c r="W153" s="37"/>
      <c r="X153" s="37"/>
      <c r="Y153" s="37"/>
      <c r="AA153" s="37"/>
      <c r="AB153" s="37"/>
      <c r="AC153" s="37"/>
      <c r="AD153" s="37"/>
      <c r="AE153" s="37"/>
    </row>
    <row r="154" spans="1:49" ht="15.75" x14ac:dyDescent="0.25">
      <c r="A154" t="s">
        <v>43</v>
      </c>
      <c r="B154">
        <v>0.30599999999999999</v>
      </c>
      <c r="C154">
        <v>0.19800000000000001</v>
      </c>
      <c r="D154">
        <v>0.36599999999999999</v>
      </c>
      <c r="E154">
        <v>0.35899999999999999</v>
      </c>
      <c r="F154">
        <v>9.0999999999999998E-2</v>
      </c>
      <c r="O154">
        <f>'Test_IF-có_validate'!O154</f>
        <v>0.34</v>
      </c>
      <c r="P154">
        <f>'Test_IF-có_validate'!P154</f>
        <v>0.22</v>
      </c>
      <c r="Q154">
        <f>'Test_IF-có_validate'!Q154</f>
        <v>0.39560000000000001</v>
      </c>
      <c r="R154">
        <f>'Test_IF-có_validate'!R154</f>
        <v>0.36259999999999998</v>
      </c>
      <c r="S154">
        <f>'Test_IF-có_validate'!S154</f>
        <v>8.2699999999999996E-2</v>
      </c>
      <c r="U154" s="37">
        <f t="shared" ref="U154:Y157" si="85">ROUND((1-O154)/(1+O154),4)</f>
        <v>0.49249999999999999</v>
      </c>
      <c r="V154" s="37">
        <f t="shared" si="85"/>
        <v>0.63929999999999998</v>
      </c>
      <c r="W154" s="37">
        <f t="shared" si="85"/>
        <v>0.43309999999999998</v>
      </c>
      <c r="X154" s="37">
        <f t="shared" si="85"/>
        <v>0.46779999999999999</v>
      </c>
      <c r="Y154" s="37">
        <f t="shared" si="85"/>
        <v>0.84719999999999995</v>
      </c>
      <c r="AA154" s="37">
        <f t="shared" ref="AA154:AE157" si="86">ROUND((ABS(O154-O$154)+ABS(U154-U$154)+ABS(MAX(O$154,U154)-MAX(U$154,O154)))/3,4)</f>
        <v>0</v>
      </c>
      <c r="AB154" s="37">
        <f t="shared" si="86"/>
        <v>0</v>
      </c>
      <c r="AC154" s="37">
        <f t="shared" si="86"/>
        <v>0</v>
      </c>
      <c r="AD154" s="37">
        <f t="shared" si="86"/>
        <v>0</v>
      </c>
      <c r="AE154" s="37">
        <f t="shared" si="86"/>
        <v>0</v>
      </c>
    </row>
    <row r="155" spans="1:49" ht="15.75" x14ac:dyDescent="0.25">
      <c r="A155" t="s">
        <v>48</v>
      </c>
      <c r="B155">
        <v>0.32100000000000001</v>
      </c>
      <c r="C155">
        <v>0.33700000000000002</v>
      </c>
      <c r="D155">
        <v>0.43099999999999999</v>
      </c>
      <c r="E155">
        <v>0.497</v>
      </c>
      <c r="F155">
        <v>0.23799999999999999</v>
      </c>
      <c r="O155">
        <f>'Test_IF-có_validate'!O155</f>
        <v>0.35670000000000002</v>
      </c>
      <c r="P155">
        <f>'Test_IF-có_validate'!P155</f>
        <v>0.37440000000000001</v>
      </c>
      <c r="Q155">
        <f>'Test_IF-có_validate'!Q155</f>
        <v>0.46779999999999999</v>
      </c>
      <c r="R155">
        <f>'Test_IF-có_validate'!R155</f>
        <v>0.502</v>
      </c>
      <c r="S155">
        <f>'Test_IF-có_validate'!S155</f>
        <v>0.23269999999999999</v>
      </c>
      <c r="U155" s="37">
        <f t="shared" si="85"/>
        <v>0.47420000000000001</v>
      </c>
      <c r="V155" s="37">
        <f t="shared" si="85"/>
        <v>0.45519999999999999</v>
      </c>
      <c r="W155" s="37">
        <f t="shared" si="85"/>
        <v>0.36259999999999998</v>
      </c>
      <c r="X155" s="37">
        <f t="shared" si="85"/>
        <v>0.33160000000000001</v>
      </c>
      <c r="Y155" s="37">
        <f t="shared" si="85"/>
        <v>0.62250000000000005</v>
      </c>
      <c r="AA155" s="37">
        <f t="shared" si="86"/>
        <v>1.78E-2</v>
      </c>
      <c r="AB155" s="37">
        <f t="shared" si="86"/>
        <v>0.17419999999999999</v>
      </c>
      <c r="AC155" s="37">
        <f t="shared" si="86"/>
        <v>7.1599999999999997E-2</v>
      </c>
      <c r="AD155" s="37">
        <f t="shared" si="86"/>
        <v>0.13830000000000001</v>
      </c>
      <c r="AE155" s="37">
        <f t="shared" si="86"/>
        <v>0.19980000000000001</v>
      </c>
    </row>
    <row r="156" spans="1:49" ht="15.75" x14ac:dyDescent="0.25">
      <c r="A156" t="s">
        <v>44</v>
      </c>
      <c r="B156">
        <v>0.40100000000000002</v>
      </c>
      <c r="C156">
        <v>0.372</v>
      </c>
      <c r="D156">
        <v>0.51</v>
      </c>
      <c r="E156">
        <v>0.34599999999999997</v>
      </c>
      <c r="F156">
        <v>0.53900000000000003</v>
      </c>
      <c r="O156">
        <f>'Test_IF-có_validate'!O156</f>
        <v>0.4456</v>
      </c>
      <c r="P156">
        <f>'Test_IF-có_validate'!P156</f>
        <v>0.4133</v>
      </c>
      <c r="Q156">
        <f>'Test_IF-có_validate'!Q156</f>
        <v>0.55559999999999998</v>
      </c>
      <c r="R156">
        <f>'Test_IF-có_validate'!R156</f>
        <v>0.34949999999999998</v>
      </c>
      <c r="S156">
        <f>'Test_IF-có_validate'!S156</f>
        <v>0.53979999999999995</v>
      </c>
      <c r="U156" s="37">
        <f t="shared" si="85"/>
        <v>0.38350000000000001</v>
      </c>
      <c r="V156" s="37">
        <f t="shared" si="85"/>
        <v>0.41510000000000002</v>
      </c>
      <c r="W156" s="37">
        <f t="shared" si="85"/>
        <v>0.28570000000000001</v>
      </c>
      <c r="X156" s="37">
        <f t="shared" si="85"/>
        <v>0.48199999999999998</v>
      </c>
      <c r="Y156" s="37">
        <f t="shared" si="85"/>
        <v>0.2989</v>
      </c>
      <c r="AA156" s="37">
        <f t="shared" si="86"/>
        <v>0.1079</v>
      </c>
      <c r="AB156" s="37">
        <f t="shared" si="86"/>
        <v>0.21390000000000001</v>
      </c>
      <c r="AC156" s="37">
        <f t="shared" si="86"/>
        <v>0.15579999999999999</v>
      </c>
      <c r="AD156" s="37">
        <f t="shared" si="86"/>
        <v>1.38E-2</v>
      </c>
      <c r="AE156" s="37">
        <f t="shared" si="86"/>
        <v>0.51790000000000003</v>
      </c>
    </row>
    <row r="157" spans="1:49" ht="15.75" x14ac:dyDescent="0.25">
      <c r="A157" t="s">
        <v>45</v>
      </c>
      <c r="B157">
        <v>0.42499999999999999</v>
      </c>
      <c r="C157">
        <v>0.43099999999999999</v>
      </c>
      <c r="D157">
        <v>0.50600000000000001</v>
      </c>
      <c r="E157">
        <v>0.50700000000000001</v>
      </c>
      <c r="F157">
        <v>0.77200000000000002</v>
      </c>
      <c r="O157">
        <f>'Test_IF-có_validate'!O157</f>
        <v>0.47220000000000001</v>
      </c>
      <c r="P157">
        <f>'Test_IF-có_validate'!P157</f>
        <v>0.47889999999999999</v>
      </c>
      <c r="Q157">
        <f>'Test_IF-có_validate'!Q157</f>
        <v>0.55110000000000003</v>
      </c>
      <c r="R157">
        <f>'Test_IF-có_validate'!R157</f>
        <v>0.5121</v>
      </c>
      <c r="S157">
        <f>'Test_IF-có_validate'!S157</f>
        <v>0.77759999999999996</v>
      </c>
      <c r="U157" s="37">
        <f t="shared" si="85"/>
        <v>0.35849999999999999</v>
      </c>
      <c r="V157" s="37">
        <f t="shared" si="85"/>
        <v>0.35239999999999999</v>
      </c>
      <c r="W157" s="37">
        <f t="shared" si="85"/>
        <v>0.28939999999999999</v>
      </c>
      <c r="X157" s="37">
        <f t="shared" si="85"/>
        <v>0.32269999999999999</v>
      </c>
      <c r="Y157" s="37">
        <f t="shared" si="85"/>
        <v>0.12509999999999999</v>
      </c>
      <c r="AA157" s="37">
        <f t="shared" si="86"/>
        <v>0.13339999999999999</v>
      </c>
      <c r="AB157" s="37">
        <f t="shared" si="86"/>
        <v>0.27760000000000001</v>
      </c>
      <c r="AC157" s="37">
        <f t="shared" si="86"/>
        <v>0.15160000000000001</v>
      </c>
      <c r="AD157" s="37">
        <f t="shared" si="86"/>
        <v>0.14799999999999999</v>
      </c>
      <c r="AE157" s="37">
        <f t="shared" si="86"/>
        <v>0.71299999999999997</v>
      </c>
    </row>
    <row r="158" spans="1:49" ht="15.75" x14ac:dyDescent="0.25">
      <c r="AA158" s="37"/>
      <c r="AB158" s="37"/>
      <c r="AC158" s="37"/>
      <c r="AD158" s="37"/>
      <c r="AE158" s="37"/>
    </row>
    <row r="159" spans="1:49" ht="15.75" x14ac:dyDescent="0.25">
      <c r="AA159" s="37"/>
      <c r="AB159" s="37"/>
      <c r="AC159" s="37"/>
      <c r="AD159" s="37"/>
      <c r="AE159" s="37"/>
    </row>
    <row r="160" spans="1:49" ht="15.75" x14ac:dyDescent="0.25">
      <c r="AA160" s="37"/>
      <c r="AB160" s="37"/>
      <c r="AC160" s="37"/>
      <c r="AD160" s="37"/>
      <c r="AE160" s="37"/>
    </row>
    <row r="161" spans="27:31" ht="15.75" x14ac:dyDescent="0.25">
      <c r="AA161" s="37"/>
      <c r="AB161" s="37"/>
      <c r="AC161" s="37"/>
      <c r="AD161" s="37"/>
      <c r="AE161" s="37"/>
    </row>
    <row r="162" spans="27:31" ht="15.75" x14ac:dyDescent="0.25">
      <c r="AA162" s="37"/>
      <c r="AB162" s="37"/>
      <c r="AC162" s="37"/>
      <c r="AD162" s="37"/>
      <c r="AE162" s="37"/>
    </row>
    <row r="163" spans="27:31" ht="15.75" x14ac:dyDescent="0.25">
      <c r="AA163" s="37"/>
      <c r="AB163" s="37"/>
      <c r="AC163" s="37"/>
      <c r="AD163" s="37"/>
      <c r="AE163" s="37"/>
    </row>
    <row r="164" spans="27:31" ht="15.75" x14ac:dyDescent="0.25">
      <c r="AA164" s="37"/>
      <c r="AB164" s="37"/>
      <c r="AC164" s="37"/>
      <c r="AD164" s="37"/>
      <c r="AE164" s="37"/>
    </row>
    <row r="165" spans="27:31" ht="15.75" x14ac:dyDescent="0.25">
      <c r="AA165" s="37"/>
      <c r="AB165" s="37"/>
      <c r="AC165" s="37"/>
      <c r="AD165" s="37"/>
      <c r="AE165" s="37"/>
    </row>
    <row r="166" spans="27:31" ht="15.75" x14ac:dyDescent="0.25">
      <c r="AA166" s="37"/>
      <c r="AB166" s="37"/>
      <c r="AC166" s="37"/>
      <c r="AD166" s="37"/>
      <c r="AE166" s="37"/>
    </row>
    <row r="167" spans="27:31" ht="15.75" x14ac:dyDescent="0.25">
      <c r="AA167" s="37"/>
      <c r="AB167" s="37"/>
      <c r="AC167" s="37"/>
      <c r="AD167" s="37"/>
      <c r="AE167" s="37"/>
    </row>
    <row r="168" spans="27:31" ht="15.75" x14ac:dyDescent="0.25">
      <c r="AA168" s="37"/>
      <c r="AB168" s="37"/>
      <c r="AC168" s="37"/>
      <c r="AD168" s="37"/>
      <c r="AE168" s="37"/>
    </row>
    <row r="169" spans="27:31" ht="15.75" x14ac:dyDescent="0.25">
      <c r="AA169" s="37"/>
      <c r="AB169" s="37"/>
      <c r="AC169" s="37"/>
      <c r="AD169" s="37"/>
      <c r="AE169" s="37"/>
    </row>
    <row r="170" spans="27:31" ht="15.75" x14ac:dyDescent="0.25">
      <c r="AA170" s="37"/>
      <c r="AB170" s="37"/>
      <c r="AC170" s="37"/>
      <c r="AD170" s="37"/>
      <c r="AE170" s="37"/>
    </row>
    <row r="171" spans="27:31" ht="15.75" x14ac:dyDescent="0.25">
      <c r="AA171" s="37"/>
      <c r="AB171" s="37"/>
      <c r="AC171" s="37"/>
      <c r="AD171" s="37"/>
      <c r="AE171" s="37"/>
    </row>
    <row r="172" spans="27:31" ht="15.75" x14ac:dyDescent="0.25">
      <c r="AA172" s="37"/>
      <c r="AB172" s="37"/>
      <c r="AC172" s="37"/>
      <c r="AD172" s="37"/>
      <c r="AE172" s="37"/>
    </row>
    <row r="173" spans="27:31" ht="15.75" x14ac:dyDescent="0.25">
      <c r="AA173" s="37"/>
      <c r="AB173" s="37"/>
      <c r="AC173" s="37"/>
      <c r="AD173" s="37"/>
      <c r="AE173" s="37"/>
    </row>
    <row r="174" spans="27:31" ht="15.75" x14ac:dyDescent="0.25">
      <c r="AA174" s="37"/>
      <c r="AB174" s="37"/>
      <c r="AC174" s="37"/>
      <c r="AD174" s="37"/>
      <c r="AE174" s="37"/>
    </row>
    <row r="175" spans="27:31" ht="15.75" x14ac:dyDescent="0.25">
      <c r="AA175" s="37"/>
      <c r="AB175" s="37"/>
      <c r="AC175" s="37"/>
      <c r="AD175" s="37"/>
      <c r="AE175" s="37"/>
    </row>
    <row r="176" spans="27:31" ht="15.75" x14ac:dyDescent="0.25">
      <c r="AA176" s="37"/>
      <c r="AB176" s="37"/>
      <c r="AC176" s="37"/>
      <c r="AD176" s="37"/>
      <c r="AE176" s="37"/>
    </row>
    <row r="177" spans="27:31" ht="15.75" x14ac:dyDescent="0.25">
      <c r="AA177" s="37"/>
      <c r="AB177" s="37"/>
      <c r="AC177" s="37"/>
      <c r="AD177" s="37"/>
      <c r="AE177" s="37"/>
    </row>
    <row r="178" spans="27:31" ht="15.75" x14ac:dyDescent="0.25">
      <c r="AA178" s="37"/>
      <c r="AB178" s="37"/>
      <c r="AC178" s="37"/>
      <c r="AD178" s="37"/>
      <c r="AE178" s="37"/>
    </row>
    <row r="179" spans="27:31" ht="15.75" x14ac:dyDescent="0.25">
      <c r="AA179" s="37"/>
      <c r="AB179" s="37"/>
      <c r="AC179" s="37"/>
      <c r="AD179" s="37"/>
      <c r="AE179" s="37"/>
    </row>
    <row r="180" spans="27:31" ht="15.75" x14ac:dyDescent="0.25">
      <c r="AA180" s="37"/>
      <c r="AB180" s="37"/>
      <c r="AC180" s="37"/>
      <c r="AD180" s="37"/>
      <c r="AE180" s="37"/>
    </row>
    <row r="181" spans="27:31" ht="15.75" x14ac:dyDescent="0.25">
      <c r="AA181" s="37"/>
      <c r="AB181" s="37"/>
      <c r="AC181" s="37"/>
      <c r="AD181" s="37"/>
      <c r="AE181" s="37"/>
    </row>
    <row r="182" spans="27:31" ht="15.75" x14ac:dyDescent="0.25">
      <c r="AA182" s="37"/>
      <c r="AB182" s="37"/>
      <c r="AC182" s="37"/>
      <c r="AD182" s="37"/>
      <c r="AE182" s="37"/>
    </row>
    <row r="183" spans="27:31" ht="15.75" x14ac:dyDescent="0.25">
      <c r="AA183" s="37"/>
      <c r="AB183" s="37"/>
      <c r="AC183" s="37"/>
      <c r="AD183" s="37"/>
      <c r="AE183" s="37"/>
    </row>
    <row r="184" spans="27:31" ht="15.75" x14ac:dyDescent="0.25">
      <c r="AA184" s="37"/>
      <c r="AB184" s="37"/>
      <c r="AC184" s="37"/>
      <c r="AD184" s="37"/>
      <c r="AE184" s="37"/>
    </row>
    <row r="185" spans="27:31" ht="15.75" x14ac:dyDescent="0.25">
      <c r="AA185" s="37"/>
      <c r="AB185" s="37"/>
      <c r="AC185" s="37"/>
      <c r="AD185" s="37"/>
      <c r="AE185" s="37"/>
    </row>
    <row r="186" spans="27:31" ht="15.75" x14ac:dyDescent="0.25">
      <c r="AA186" s="37"/>
      <c r="AB186" s="37"/>
      <c r="AC186" s="37"/>
      <c r="AD186" s="37"/>
      <c r="AE186" s="37"/>
    </row>
    <row r="187" spans="27:31" ht="15.75" x14ac:dyDescent="0.25">
      <c r="AA187" s="37"/>
      <c r="AB187" s="37"/>
      <c r="AC187" s="37"/>
      <c r="AD187" s="37"/>
      <c r="AE187" s="37"/>
    </row>
    <row r="188" spans="27:31" ht="15.75" x14ac:dyDescent="0.25">
      <c r="AA188" s="37"/>
      <c r="AB188" s="37"/>
      <c r="AC188" s="37"/>
      <c r="AD188" s="37"/>
      <c r="AE188" s="37"/>
    </row>
    <row r="189" spans="27:31" ht="15.75" x14ac:dyDescent="0.25">
      <c r="AA189" s="37"/>
      <c r="AB189" s="37"/>
      <c r="AC189" s="37"/>
      <c r="AD189" s="37"/>
      <c r="AE189" s="37"/>
    </row>
    <row r="190" spans="27:31" ht="15.75" x14ac:dyDescent="0.25">
      <c r="AA190" s="37"/>
      <c r="AB190" s="37"/>
      <c r="AC190" s="37"/>
      <c r="AD190" s="37"/>
      <c r="AE190" s="37"/>
    </row>
    <row r="191" spans="27:31" ht="15.75" x14ac:dyDescent="0.25">
      <c r="AA191" s="37"/>
      <c r="AB191" s="37"/>
      <c r="AC191" s="37"/>
      <c r="AD191" s="37"/>
      <c r="AE191" s="37"/>
    </row>
    <row r="192" spans="27:31" ht="15.75" x14ac:dyDescent="0.25">
      <c r="AA192" s="37"/>
      <c r="AB192" s="37"/>
      <c r="AC192" s="37"/>
      <c r="AD192" s="37"/>
      <c r="AE192" s="37"/>
    </row>
    <row r="193" spans="27:31" ht="15.75" x14ac:dyDescent="0.25">
      <c r="AA193" s="37"/>
      <c r="AB193" s="37"/>
      <c r="AC193" s="37"/>
      <c r="AD193" s="37"/>
      <c r="AE193" s="37"/>
    </row>
    <row r="194" spans="27:31" ht="15.75" x14ac:dyDescent="0.25">
      <c r="AA194" s="37"/>
      <c r="AB194" s="37"/>
      <c r="AC194" s="37"/>
      <c r="AD194" s="37"/>
      <c r="AE194" s="37"/>
    </row>
    <row r="195" spans="27:31" ht="15.75" x14ac:dyDescent="0.25">
      <c r="AA195" s="37"/>
      <c r="AB195" s="37"/>
      <c r="AC195" s="37"/>
      <c r="AD195" s="37"/>
      <c r="AE195" s="37"/>
    </row>
    <row r="196" spans="27:31" ht="15.75" x14ac:dyDescent="0.25">
      <c r="AA196" s="37"/>
      <c r="AB196" s="37"/>
      <c r="AC196" s="37"/>
      <c r="AD196" s="37"/>
      <c r="AE196" s="37"/>
    </row>
    <row r="197" spans="27:31" ht="15.75" x14ac:dyDescent="0.25">
      <c r="AA197" s="37"/>
      <c r="AB197" s="37"/>
      <c r="AC197" s="37"/>
      <c r="AD197" s="37"/>
      <c r="AE197" s="37"/>
    </row>
    <row r="198" spans="27:31" ht="15.75" x14ac:dyDescent="0.25">
      <c r="AA198" s="37"/>
      <c r="AB198" s="37"/>
      <c r="AC198" s="37"/>
      <c r="AD198" s="37"/>
      <c r="AE198" s="37"/>
    </row>
    <row r="199" spans="27:31" ht="15.75" x14ac:dyDescent="0.25">
      <c r="AA199" s="37"/>
      <c r="AB199" s="37"/>
      <c r="AC199" s="37"/>
      <c r="AD199" s="37"/>
      <c r="AE199" s="37"/>
    </row>
    <row r="200" spans="27:31" ht="15.75" x14ac:dyDescent="0.25">
      <c r="AA200" s="37"/>
      <c r="AB200" s="37"/>
      <c r="AC200" s="37"/>
      <c r="AD200" s="37"/>
      <c r="AE200" s="37"/>
    </row>
    <row r="201" spans="27:31" ht="15.75" x14ac:dyDescent="0.25">
      <c r="AA201" s="37"/>
      <c r="AB201" s="37"/>
      <c r="AC201" s="37"/>
      <c r="AD201" s="37"/>
      <c r="AE201" s="37"/>
    </row>
    <row r="202" spans="27:31" ht="15.75" x14ac:dyDescent="0.25">
      <c r="AA202" s="37"/>
      <c r="AB202" s="37"/>
      <c r="AC202" s="37"/>
      <c r="AD202" s="37"/>
      <c r="AE202" s="37"/>
    </row>
    <row r="203" spans="27:31" ht="15.75" x14ac:dyDescent="0.25">
      <c r="AA203" s="37"/>
      <c r="AB203" s="37"/>
      <c r="AC203" s="37"/>
      <c r="AD203" s="37"/>
      <c r="AE203" s="37"/>
    </row>
    <row r="204" spans="27:31" ht="15.75" x14ac:dyDescent="0.25">
      <c r="AA204" s="37"/>
      <c r="AB204" s="37"/>
      <c r="AC204" s="37"/>
      <c r="AD204" s="37"/>
      <c r="AE204" s="37"/>
    </row>
    <row r="205" spans="27:31" ht="15.75" x14ac:dyDescent="0.25">
      <c r="AA205" s="37"/>
      <c r="AB205" s="37"/>
      <c r="AC205" s="37"/>
      <c r="AD205" s="37"/>
      <c r="AE205" s="37"/>
    </row>
    <row r="206" spans="27:31" ht="15.75" x14ac:dyDescent="0.25">
      <c r="AA206" s="37"/>
      <c r="AB206" s="37"/>
      <c r="AC206" s="37"/>
      <c r="AD206" s="37"/>
      <c r="AE206" s="37"/>
    </row>
    <row r="207" spans="27:31" ht="15.75" x14ac:dyDescent="0.25">
      <c r="AA207" s="37"/>
      <c r="AB207" s="37"/>
      <c r="AC207" s="37"/>
      <c r="AD207" s="37"/>
      <c r="AE207" s="37"/>
    </row>
    <row r="208" spans="27:31" ht="15.75" x14ac:dyDescent="0.25">
      <c r="AA208" s="37"/>
      <c r="AB208" s="37"/>
      <c r="AC208" s="37"/>
      <c r="AD208" s="37"/>
      <c r="AE208" s="37"/>
    </row>
    <row r="209" spans="27:31" ht="15.75" x14ac:dyDescent="0.25">
      <c r="AA209" s="37"/>
      <c r="AB209" s="37"/>
      <c r="AC209" s="37"/>
      <c r="AD209" s="37"/>
      <c r="AE209" s="37"/>
    </row>
    <row r="210" spans="27:31" ht="15.75" x14ac:dyDescent="0.25">
      <c r="AA210" s="37"/>
      <c r="AB210" s="37"/>
      <c r="AC210" s="37"/>
      <c r="AD210" s="37"/>
      <c r="AE210" s="37"/>
    </row>
    <row r="211" spans="27:31" ht="15.75" x14ac:dyDescent="0.25">
      <c r="AA211" s="37"/>
      <c r="AB211" s="37"/>
      <c r="AC211" s="37"/>
      <c r="AD211" s="37"/>
      <c r="AE211" s="37"/>
    </row>
    <row r="212" spans="27:31" ht="15.75" x14ac:dyDescent="0.25">
      <c r="AA212" s="37"/>
      <c r="AB212" s="37"/>
      <c r="AC212" s="37"/>
      <c r="AD212" s="37"/>
      <c r="AE212" s="37"/>
    </row>
    <row r="213" spans="27:31" ht="15.75" x14ac:dyDescent="0.25">
      <c r="AA213" s="37"/>
      <c r="AB213" s="37"/>
      <c r="AC213" s="37"/>
      <c r="AD213" s="37"/>
      <c r="AE213" s="37"/>
    </row>
    <row r="214" spans="27:31" ht="15.75" x14ac:dyDescent="0.25">
      <c r="AA214" s="37"/>
      <c r="AB214" s="37"/>
      <c r="AC214" s="37"/>
      <c r="AD214" s="37"/>
      <c r="AE214" s="37"/>
    </row>
    <row r="215" spans="27:31" ht="15.75" x14ac:dyDescent="0.25">
      <c r="AA215" s="37"/>
      <c r="AB215" s="37"/>
      <c r="AC215" s="37"/>
      <c r="AD215" s="37"/>
      <c r="AE215" s="37"/>
    </row>
    <row r="216" spans="27:31" ht="15.75" x14ac:dyDescent="0.25">
      <c r="AA216" s="37"/>
      <c r="AB216" s="37"/>
      <c r="AC216" s="37"/>
      <c r="AD216" s="37"/>
      <c r="AE216" s="37"/>
    </row>
    <row r="217" spans="27:31" ht="15.75" x14ac:dyDescent="0.25">
      <c r="AA217" s="37"/>
      <c r="AB217" s="37"/>
      <c r="AC217" s="37"/>
      <c r="AD217" s="37"/>
      <c r="AE217" s="37"/>
    </row>
    <row r="218" spans="27:31" ht="15.75" x14ac:dyDescent="0.25">
      <c r="AA218" s="37"/>
      <c r="AB218" s="37"/>
      <c r="AC218" s="37"/>
      <c r="AD218" s="37"/>
      <c r="AE218" s="37"/>
    </row>
    <row r="219" spans="27:31" ht="15.75" x14ac:dyDescent="0.25">
      <c r="AA219" s="37"/>
      <c r="AB219" s="37"/>
      <c r="AC219" s="37"/>
      <c r="AD219" s="37"/>
      <c r="AE219" s="37"/>
    </row>
    <row r="220" spans="27:31" ht="15.75" x14ac:dyDescent="0.25">
      <c r="AA220" s="37"/>
      <c r="AB220" s="37"/>
      <c r="AC220" s="37"/>
      <c r="AD220" s="37"/>
      <c r="AE220" s="37"/>
    </row>
    <row r="221" spans="27:31" ht="15.75" x14ac:dyDescent="0.25">
      <c r="AA221" s="37"/>
      <c r="AB221" s="37"/>
      <c r="AC221" s="37"/>
      <c r="AD221" s="37"/>
      <c r="AE221" s="37"/>
    </row>
    <row r="222" spans="27:31" ht="15.75" x14ac:dyDescent="0.25">
      <c r="AA222" s="37"/>
      <c r="AB222" s="37"/>
      <c r="AC222" s="37"/>
      <c r="AD222" s="37"/>
      <c r="AE222" s="37"/>
    </row>
    <row r="223" spans="27:31" ht="15.75" x14ac:dyDescent="0.25">
      <c r="AA223" s="37"/>
      <c r="AB223" s="37"/>
      <c r="AC223" s="37"/>
      <c r="AD223" s="37"/>
      <c r="AE223" s="37"/>
    </row>
    <row r="224" spans="27:31" ht="15.75" x14ac:dyDescent="0.25">
      <c r="AA224" s="37"/>
      <c r="AB224" s="37"/>
      <c r="AC224" s="37"/>
      <c r="AD224" s="37"/>
      <c r="AE224" s="37"/>
    </row>
    <row r="225" spans="27:31" ht="15.75" x14ac:dyDescent="0.25">
      <c r="AA225" s="37"/>
      <c r="AB225" s="37"/>
      <c r="AC225" s="37"/>
      <c r="AD225" s="37"/>
      <c r="AE225" s="37"/>
    </row>
    <row r="226" spans="27:31" ht="15.75" x14ac:dyDescent="0.25">
      <c r="AA226" s="37"/>
      <c r="AB226" s="37"/>
      <c r="AC226" s="37"/>
      <c r="AD226" s="37"/>
      <c r="AE226" s="37"/>
    </row>
    <row r="227" spans="27:31" ht="15.75" x14ac:dyDescent="0.25">
      <c r="AA227" s="37"/>
      <c r="AB227" s="37"/>
      <c r="AC227" s="37"/>
      <c r="AD227" s="37"/>
      <c r="AE227" s="37"/>
    </row>
    <row r="228" spans="27:31" ht="15.75" x14ac:dyDescent="0.25">
      <c r="AA228" s="37"/>
      <c r="AB228" s="37"/>
      <c r="AC228" s="37"/>
      <c r="AD228" s="37"/>
      <c r="AE228" s="37"/>
    </row>
    <row r="229" spans="27:31" ht="15.75" x14ac:dyDescent="0.25">
      <c r="AA229" s="37"/>
      <c r="AB229" s="37"/>
      <c r="AC229" s="37"/>
      <c r="AD229" s="37"/>
      <c r="AE229" s="37"/>
    </row>
    <row r="230" spans="27:31" ht="15.75" x14ac:dyDescent="0.25">
      <c r="AA230" s="37"/>
      <c r="AB230" s="37"/>
      <c r="AC230" s="37"/>
      <c r="AD230" s="37"/>
      <c r="AE230" s="37"/>
    </row>
    <row r="231" spans="27:31" ht="15.75" x14ac:dyDescent="0.25">
      <c r="AA231" s="37"/>
      <c r="AB231" s="37"/>
      <c r="AC231" s="37"/>
      <c r="AD231" s="37"/>
      <c r="AE231" s="37"/>
    </row>
    <row r="232" spans="27:31" ht="15.75" x14ac:dyDescent="0.25">
      <c r="AA232" s="37"/>
      <c r="AB232" s="37"/>
      <c r="AC232" s="37"/>
      <c r="AD232" s="37"/>
      <c r="AE232" s="37"/>
    </row>
    <row r="233" spans="27:31" ht="15.75" x14ac:dyDescent="0.25">
      <c r="AA233" s="37"/>
      <c r="AB233" s="37"/>
      <c r="AC233" s="37"/>
      <c r="AD233" s="37"/>
      <c r="AE233" s="37"/>
    </row>
    <row r="234" spans="27:31" ht="15.75" x14ac:dyDescent="0.25">
      <c r="AA234" s="37"/>
      <c r="AB234" s="37"/>
      <c r="AC234" s="37"/>
      <c r="AD234" s="37"/>
      <c r="AE234" s="37"/>
    </row>
    <row r="235" spans="27:31" ht="15.75" x14ac:dyDescent="0.25">
      <c r="AA235" s="37"/>
      <c r="AB235" s="37"/>
      <c r="AC235" s="37"/>
      <c r="AD235" s="37"/>
      <c r="AE235" s="37"/>
    </row>
    <row r="236" spans="27:31" ht="15.75" x14ac:dyDescent="0.25">
      <c r="AA236" s="37"/>
      <c r="AB236" s="37"/>
      <c r="AC236" s="37"/>
      <c r="AD236" s="37"/>
      <c r="AE236" s="37"/>
    </row>
    <row r="237" spans="27:31" ht="15.75" x14ac:dyDescent="0.25">
      <c r="AA237" s="37"/>
      <c r="AB237" s="37"/>
      <c r="AC237" s="37"/>
      <c r="AD237" s="37"/>
      <c r="AE237" s="37"/>
    </row>
    <row r="238" spans="27:31" ht="15.75" x14ac:dyDescent="0.25">
      <c r="AA238" s="37"/>
      <c r="AB238" s="37"/>
      <c r="AC238" s="37"/>
      <c r="AD238" s="37"/>
      <c r="AE238" s="37"/>
    </row>
    <row r="239" spans="27:31" ht="15.75" x14ac:dyDescent="0.25">
      <c r="AA239" s="37"/>
      <c r="AB239" s="37"/>
      <c r="AC239" s="37"/>
      <c r="AD239" s="37"/>
      <c r="AE239" s="37"/>
    </row>
    <row r="240" spans="27:31" ht="15.75" x14ac:dyDescent="0.25">
      <c r="AA240" s="37"/>
      <c r="AB240" s="37"/>
      <c r="AC240" s="37"/>
      <c r="AD240" s="37"/>
      <c r="AE240" s="37"/>
    </row>
    <row r="241" spans="27:31" ht="15.75" x14ac:dyDescent="0.25">
      <c r="AA241" s="37"/>
      <c r="AB241" s="37"/>
      <c r="AC241" s="37"/>
      <c r="AD241" s="37"/>
      <c r="AE241" s="37"/>
    </row>
    <row r="242" spans="27:31" ht="15.75" x14ac:dyDescent="0.25">
      <c r="AA242" s="37"/>
      <c r="AB242" s="37"/>
      <c r="AC242" s="37"/>
      <c r="AD242" s="37"/>
      <c r="AE242" s="37"/>
    </row>
    <row r="243" spans="27:31" ht="15.75" x14ac:dyDescent="0.25">
      <c r="AA243" s="37"/>
      <c r="AB243" s="37"/>
      <c r="AC243" s="37"/>
      <c r="AD243" s="37"/>
      <c r="AE243" s="37"/>
    </row>
    <row r="244" spans="27:31" ht="15.75" x14ac:dyDescent="0.25">
      <c r="AA244" s="37"/>
      <c r="AB244" s="37"/>
      <c r="AC244" s="37"/>
      <c r="AD244" s="37"/>
      <c r="AE244" s="37"/>
    </row>
    <row r="245" spans="27:31" ht="15.75" x14ac:dyDescent="0.25">
      <c r="AA245" s="37"/>
      <c r="AB245" s="37"/>
      <c r="AC245" s="37"/>
      <c r="AD245" s="37"/>
      <c r="AE245" s="37"/>
    </row>
    <row r="246" spans="27:31" ht="15.75" x14ac:dyDescent="0.25">
      <c r="AA246" s="37"/>
      <c r="AB246" s="37"/>
      <c r="AC246" s="37"/>
      <c r="AD246" s="37"/>
      <c r="AE246" s="37"/>
    </row>
    <row r="247" spans="27:31" ht="15.75" x14ac:dyDescent="0.25">
      <c r="AA247" s="37"/>
      <c r="AB247" s="37"/>
      <c r="AC247" s="37"/>
      <c r="AD247" s="37"/>
      <c r="AE247" s="37"/>
    </row>
    <row r="248" spans="27:31" ht="15.75" x14ac:dyDescent="0.25">
      <c r="AA248" s="37"/>
      <c r="AB248" s="37"/>
      <c r="AC248" s="37"/>
      <c r="AD248" s="37"/>
      <c r="AE248" s="37"/>
    </row>
    <row r="261" spans="1:50" x14ac:dyDescent="0.25">
      <c r="A261" t="s">
        <v>49</v>
      </c>
      <c r="AX261">
        <v>1.2416</v>
      </c>
    </row>
    <row r="262" spans="1:50" x14ac:dyDescent="0.25">
      <c r="A262" t="s">
        <v>50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62"/>
  <sheetViews>
    <sheetView workbookViewId="0">
      <selection activeCell="U1" sqref="U1"/>
    </sheetView>
  </sheetViews>
  <sheetFormatPr defaultRowHeight="15" x14ac:dyDescent="0.25"/>
  <cols>
    <col min="2" max="2" width="7" bestFit="1" customWidth="1"/>
    <col min="4" max="4" width="7" bestFit="1" customWidth="1"/>
    <col min="12" max="12" width="9.140625" style="47"/>
    <col min="13" max="13" width="11.28515625" bestFit="1" customWidth="1"/>
  </cols>
  <sheetData>
    <row r="1" spans="2:44" x14ac:dyDescent="0.25">
      <c r="B1">
        <f>H_WX_max_Ngân!B1</f>
        <v>1E-4</v>
      </c>
      <c r="C1">
        <f>H_WX_max_Ngân!C1</f>
        <v>2E-3</v>
      </c>
      <c r="D1">
        <f>H_WX_max_Ngân!D1</f>
        <v>5.9400000000000001E-2</v>
      </c>
      <c r="E1">
        <f>H_WX_max_Ngân!E1</f>
        <v>1.55E-2</v>
      </c>
      <c r="F1">
        <f>H_WX_max_Ngân!F1</f>
        <v>0.92300000000000004</v>
      </c>
      <c r="N1">
        <f>N150</f>
        <v>0.86896551724137927</v>
      </c>
      <c r="O1" t="s">
        <v>31</v>
      </c>
      <c r="U1" t="s">
        <v>32</v>
      </c>
      <c r="AA1" t="s">
        <v>33</v>
      </c>
      <c r="AB1" t="s">
        <v>34</v>
      </c>
    </row>
    <row r="2" spans="2:44" x14ac:dyDescent="0.25"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43</v>
      </c>
      <c r="I2" t="s">
        <v>48</v>
      </c>
      <c r="J2" t="s">
        <v>44</v>
      </c>
      <c r="K2" t="s">
        <v>45</v>
      </c>
      <c r="L2" s="47" t="s">
        <v>49</v>
      </c>
      <c r="M2" t="s">
        <v>55</v>
      </c>
      <c r="N2" t="s">
        <v>56</v>
      </c>
      <c r="O2" t="s">
        <v>7</v>
      </c>
      <c r="P2" t="s">
        <v>8</v>
      </c>
      <c r="Q2" t="s">
        <v>9</v>
      </c>
      <c r="R2" t="s">
        <v>10</v>
      </c>
      <c r="S2" t="s">
        <v>11</v>
      </c>
      <c r="U2" t="s">
        <v>7</v>
      </c>
      <c r="V2" t="s">
        <v>8</v>
      </c>
      <c r="W2" t="s">
        <v>9</v>
      </c>
      <c r="X2" t="s">
        <v>10</v>
      </c>
      <c r="Y2" t="s">
        <v>11</v>
      </c>
      <c r="AA2" t="s">
        <v>7</v>
      </c>
      <c r="AB2" t="s">
        <v>8</v>
      </c>
      <c r="AC2" t="s">
        <v>9</v>
      </c>
      <c r="AD2" t="s">
        <v>10</v>
      </c>
      <c r="AE2" t="s">
        <v>11</v>
      </c>
      <c r="AR2" t="s">
        <v>6</v>
      </c>
    </row>
    <row r="3" spans="2:44" ht="15.75" x14ac:dyDescent="0.25">
      <c r="B3">
        <v>0</v>
      </c>
      <c r="C3">
        <v>0.1</v>
      </c>
      <c r="D3">
        <v>0.5</v>
      </c>
      <c r="E3">
        <v>0.26</v>
      </c>
      <c r="F3">
        <v>0.05</v>
      </c>
      <c r="G3" t="s">
        <v>23</v>
      </c>
      <c r="H3">
        <f>ROUND(B$1*ABS(AA$154-AA3)+C$1*ABS(AB3-AB$154)+D$1*ABS(AC3-AC$154)+E$1*ABS(AD3-AD$154)+F$1*ABS(AE3-AE$154),4)</f>
        <v>2.4299999999999999E-2</v>
      </c>
      <c r="I3">
        <f>ROUND(B$1*ABS(AA$155-AA3)+C$1*ABS(AB3-AB$155)+D$1*ABS(AC3-AC$155)+E$1*ABS(AD3-AD$155)+F$1*ABS(AE3-AE$155),4)</f>
        <v>9.11E-2</v>
      </c>
      <c r="J3">
        <f>ROUND(B$1*ABS(AA$156-AA3)+C$1*ABS(AB3-AB$156)+D$1*ABS(AC3-AC$156)+E$1*ABS(AD3-AD$156)+F$1*ABS(AE3-AE$156),4)</f>
        <v>0.30180000000000001</v>
      </c>
      <c r="K3">
        <f>ROUND(B$1*ABS(AA$157-AA3)+C$1*ABS(AB3-AB$157)+D$1*ABS(AC3-AC$157)+E$1*ABS(AD3-AD$157)+F$1*ABS(AE3-AE$157),4)</f>
        <v>0.56479999999999997</v>
      </c>
      <c r="L3" s="47">
        <f>MIN(H3:K3)</f>
        <v>2.4299999999999999E-2</v>
      </c>
      <c r="M3" t="str">
        <f>IF(L3=H3,"Very Low",IF(L3=I3,"Low",IF(L3=J3,"Middle","High")))</f>
        <v>Very Low</v>
      </c>
      <c r="N3">
        <f>IF(M3=G3,1,0)</f>
        <v>1</v>
      </c>
      <c r="O3">
        <f>'Test_IF-có_validate'!O3</f>
        <v>0</v>
      </c>
      <c r="P3">
        <f>'Test_IF-có_validate'!P3</f>
        <v>0.1111</v>
      </c>
      <c r="Q3">
        <f>'Test_IF-có_validate'!Q3</f>
        <v>0.5444</v>
      </c>
      <c r="R3">
        <f>'Test_IF-có_validate'!R3</f>
        <v>0.2626</v>
      </c>
      <c r="S3">
        <f>'Test_IF-có_validate'!S3</f>
        <v>4.0800000000000003E-2</v>
      </c>
      <c r="U3" s="37">
        <f>ROUND((1-O3)/(1+O3),4)</f>
        <v>1</v>
      </c>
      <c r="V3" s="37">
        <f>ROUND((1-P3)/(1+P3),4)</f>
        <v>0.8</v>
      </c>
      <c r="W3" s="37">
        <f>ROUND((1-Q3)/(1+Q3),4)</f>
        <v>0.29499999999999998</v>
      </c>
      <c r="X3" s="37">
        <f>ROUND((1-R3)/(1+R3),4)</f>
        <v>0.58399999999999996</v>
      </c>
      <c r="Y3" s="37">
        <f>ROUND((1-S3)/(1+S3),4)</f>
        <v>0.92159999999999997</v>
      </c>
      <c r="AA3" s="37">
        <f>ROUND((1+O3-U3^2)*EXP(O3-U3-1)/2,4)</f>
        <v>0</v>
      </c>
      <c r="AB3" s="37">
        <f>ROUND((1+P3-V3^2)*EXP(P3-V3-1)/2,4)</f>
        <v>4.3499999999999997E-2</v>
      </c>
      <c r="AC3" s="37">
        <f>ROUND((1+Q3-W3^2)*EXP(Q3-W3-1)/2,4)</f>
        <v>0.34399999999999997</v>
      </c>
      <c r="AD3" s="37">
        <f>ROUND((1+R3-X3^2)*EXP(R3-X3-1)/2,4)</f>
        <v>0.1229</v>
      </c>
      <c r="AE3" s="37">
        <f>ROUND((1+S3-Y3^2)*EXP(S3-Y3-1)/2,4)</f>
        <v>1.46E-2</v>
      </c>
      <c r="AR3" t="s">
        <v>19</v>
      </c>
    </row>
    <row r="4" spans="2:44" ht="15.75" x14ac:dyDescent="0.25">
      <c r="B4">
        <v>0.05</v>
      </c>
      <c r="C4">
        <v>0.05</v>
      </c>
      <c r="D4">
        <v>0.55000000000000004</v>
      </c>
      <c r="E4">
        <v>0.6</v>
      </c>
      <c r="F4">
        <v>0.14000000000000001</v>
      </c>
      <c r="G4" t="s">
        <v>21</v>
      </c>
      <c r="H4">
        <f t="shared" ref="H4:H67" si="0">ROUND(B$1*ABS(AA$154-AA4)+C$1*ABS(AB4-AB$154)+D$1*ABS(AC4-AC$154)+E$1*ABS(AD4-AD$154)+F$1*ABS(AE4-AE$154),4)</f>
        <v>3.5099999999999999E-2</v>
      </c>
      <c r="I4">
        <f t="shared" ref="I4:I67" si="1">ROUND(B$1*ABS(AA$155-AA4)+C$1*ABS(AB4-AB$155)+D$1*ABS(AC4-AC$155)+E$1*ABS(AD4-AD$155)+F$1*ABS(AE4-AE$155),4)</f>
        <v>5.7500000000000002E-2</v>
      </c>
      <c r="J4">
        <f t="shared" ref="J4:J67" si="2">ROUND(B$1*ABS(AA$156-AA4)+C$1*ABS(AB4-AB$156)+D$1*ABS(AC4-AC$156)+E$1*ABS(AD4-AD$156)+F$1*ABS(AE4-AE$156),4)</f>
        <v>0.27079999999999999</v>
      </c>
      <c r="K4">
        <f t="shared" ref="K4:K67" si="3">ROUND(B$1*ABS(AA$157-AA4)+C$1*ABS(AB4-AB$157)+D$1*ABS(AC4-AC$157)+E$1*ABS(AD4-AD$157)+F$1*ABS(AE4-AE$157),4)</f>
        <v>0.5302</v>
      </c>
      <c r="L4" s="47">
        <f t="shared" ref="L4:L67" si="4">MIN(H4:K4)</f>
        <v>3.5099999999999999E-2</v>
      </c>
      <c r="M4" t="str">
        <f t="shared" ref="M4:M67" si="5">IF(L4=H4,"Very Low",IF(L4=I4,"Low",IF(L4=J4,"Middle","High")))</f>
        <v>Very Low</v>
      </c>
      <c r="N4">
        <f t="shared" ref="N4:N67" si="6">IF(M4=G4,1,0)</f>
        <v>0</v>
      </c>
      <c r="O4">
        <f>'Test_IF-có_validate'!O4</f>
        <v>5.5599999999999997E-2</v>
      </c>
      <c r="P4">
        <f>'Test_IF-có_validate'!P4</f>
        <v>5.5599999999999997E-2</v>
      </c>
      <c r="Q4">
        <f>'Test_IF-có_validate'!Q4</f>
        <v>0.6</v>
      </c>
      <c r="R4">
        <f>'Test_IF-có_validate'!R4</f>
        <v>0.60609999999999997</v>
      </c>
      <c r="S4">
        <f>'Test_IF-có_validate'!S4</f>
        <v>0.13270000000000001</v>
      </c>
      <c r="U4" s="37">
        <f t="shared" ref="U4:Y54" si="7">ROUND((1-O4)/(1+O4),4)</f>
        <v>0.89470000000000005</v>
      </c>
      <c r="V4" s="37">
        <f t="shared" si="7"/>
        <v>0.89470000000000005</v>
      </c>
      <c r="W4" s="37">
        <f t="shared" si="7"/>
        <v>0.25</v>
      </c>
      <c r="X4" s="37">
        <f t="shared" si="7"/>
        <v>0.24529999999999999</v>
      </c>
      <c r="Y4" s="37">
        <f t="shared" si="7"/>
        <v>0.76570000000000005</v>
      </c>
      <c r="AA4" s="37">
        <f t="shared" ref="AA4:AA67" si="8">ROUND((1+O4-U4^2)*EXP(O4-U4-1)/2,4)</f>
        <v>2.0299999999999999E-2</v>
      </c>
      <c r="AB4" s="37">
        <f t="shared" ref="AB4:AB67" si="9">ROUND((1+P4-V4^2)*EXP(P4-V4-1)/2,4)</f>
        <v>2.0299999999999999E-2</v>
      </c>
      <c r="AC4" s="37">
        <f t="shared" ref="AC4:AC67" si="10">ROUND((1+Q4-W4^2)*EXP(Q4-W4-1)/2,4)</f>
        <v>0.40129999999999999</v>
      </c>
      <c r="AD4" s="37">
        <f t="shared" ref="AD4:AD67" si="11">ROUND((1+R4-X4^2)*EXP(R4-X4-1)/2,4)</f>
        <v>0.40789999999999998</v>
      </c>
      <c r="AE4" s="37">
        <f t="shared" ref="AE4:AE67" si="12">ROUND((1+S4-Y4^2)*EXP(S4-Y4-1)/2,4)</f>
        <v>5.3400000000000003E-2</v>
      </c>
      <c r="AR4" t="s">
        <v>18</v>
      </c>
    </row>
    <row r="5" spans="2:44" ht="15.75" x14ac:dyDescent="0.25">
      <c r="B5">
        <v>0.08</v>
      </c>
      <c r="C5">
        <v>0.18</v>
      </c>
      <c r="D5">
        <v>0.63</v>
      </c>
      <c r="E5">
        <v>0.6</v>
      </c>
      <c r="F5">
        <v>0.85</v>
      </c>
      <c r="G5" t="s">
        <v>20</v>
      </c>
      <c r="H5">
        <f t="shared" si="0"/>
        <v>0.67759999999999998</v>
      </c>
      <c r="I5">
        <f t="shared" si="1"/>
        <v>0.60419999999999996</v>
      </c>
      <c r="J5">
        <f t="shared" si="2"/>
        <v>0.3851</v>
      </c>
      <c r="K5">
        <f t="shared" si="3"/>
        <v>0.12230000000000001</v>
      </c>
      <c r="L5" s="47">
        <f t="shared" si="4"/>
        <v>0.12230000000000001</v>
      </c>
      <c r="M5" t="str">
        <f t="shared" si="5"/>
        <v>High</v>
      </c>
      <c r="N5">
        <f t="shared" si="6"/>
        <v>1</v>
      </c>
      <c r="O5">
        <f>'Test_IF-có_validate'!O5</f>
        <v>8.8900000000000007E-2</v>
      </c>
      <c r="P5">
        <f>'Test_IF-có_validate'!P5</f>
        <v>0.2</v>
      </c>
      <c r="Q5">
        <f>'Test_IF-có_validate'!Q5</f>
        <v>0.68889999999999996</v>
      </c>
      <c r="R5">
        <f>'Test_IF-có_validate'!R5</f>
        <v>0.60609999999999997</v>
      </c>
      <c r="S5">
        <f>'Test_IF-có_validate'!S5</f>
        <v>0.85709999999999997</v>
      </c>
      <c r="U5" s="37">
        <f t="shared" si="7"/>
        <v>0.8367</v>
      </c>
      <c r="V5" s="37">
        <f t="shared" si="7"/>
        <v>0.66669999999999996</v>
      </c>
      <c r="W5" s="37">
        <f t="shared" si="7"/>
        <v>0.1842</v>
      </c>
      <c r="X5" s="37">
        <f t="shared" si="7"/>
        <v>0.24529999999999999</v>
      </c>
      <c r="Y5" s="37">
        <f t="shared" si="7"/>
        <v>7.6899999999999996E-2</v>
      </c>
      <c r="AA5" s="37">
        <f t="shared" si="8"/>
        <v>3.39E-2</v>
      </c>
      <c r="AB5" s="37">
        <f t="shared" si="9"/>
        <v>8.7099999999999997E-2</v>
      </c>
      <c r="AC5" s="37">
        <f t="shared" si="10"/>
        <v>0.50429999999999997</v>
      </c>
      <c r="AD5" s="37">
        <f t="shared" si="11"/>
        <v>0.40789999999999998</v>
      </c>
      <c r="AE5" s="37">
        <f t="shared" si="12"/>
        <v>0.74299999999999999</v>
      </c>
      <c r="AR5" t="s">
        <v>17</v>
      </c>
    </row>
    <row r="6" spans="2:44" ht="15.75" x14ac:dyDescent="0.25">
      <c r="B6">
        <v>0.2</v>
      </c>
      <c r="C6">
        <v>0.2</v>
      </c>
      <c r="D6">
        <v>0.68</v>
      </c>
      <c r="E6">
        <v>0.67</v>
      </c>
      <c r="F6">
        <v>0.85</v>
      </c>
      <c r="G6" t="s">
        <v>20</v>
      </c>
      <c r="H6">
        <f t="shared" si="0"/>
        <v>0.68310000000000004</v>
      </c>
      <c r="I6">
        <f t="shared" si="1"/>
        <v>0.60970000000000002</v>
      </c>
      <c r="J6">
        <f t="shared" si="2"/>
        <v>0.3906</v>
      </c>
      <c r="K6">
        <f t="shared" si="3"/>
        <v>0.1278</v>
      </c>
      <c r="L6" s="47">
        <f t="shared" si="4"/>
        <v>0.1278</v>
      </c>
      <c r="M6" t="str">
        <f t="shared" si="5"/>
        <v>High</v>
      </c>
      <c r="N6">
        <f t="shared" si="6"/>
        <v>1</v>
      </c>
      <c r="O6">
        <f>'Test_IF-có_validate'!O6</f>
        <v>0.22220000000000001</v>
      </c>
      <c r="P6">
        <f>'Test_IF-có_validate'!P6</f>
        <v>0.22220000000000001</v>
      </c>
      <c r="Q6">
        <f>'Test_IF-có_validate'!Q6</f>
        <v>0.74439999999999995</v>
      </c>
      <c r="R6">
        <f>'Test_IF-có_validate'!R6</f>
        <v>0.67679999999999996</v>
      </c>
      <c r="S6">
        <f>'Test_IF-có_validate'!S6</f>
        <v>0.85709999999999997</v>
      </c>
      <c r="U6" s="37">
        <f t="shared" si="7"/>
        <v>0.63639999999999997</v>
      </c>
      <c r="V6" s="37">
        <f t="shared" si="7"/>
        <v>0.63639999999999997</v>
      </c>
      <c r="W6" s="37">
        <f t="shared" si="7"/>
        <v>0.14649999999999999</v>
      </c>
      <c r="X6" s="37">
        <f t="shared" si="7"/>
        <v>0.19270000000000001</v>
      </c>
      <c r="Y6" s="37">
        <f t="shared" si="7"/>
        <v>7.6899999999999996E-2</v>
      </c>
      <c r="AA6" s="37">
        <f t="shared" si="8"/>
        <v>9.9299999999999999E-2</v>
      </c>
      <c r="AB6" s="37">
        <f t="shared" si="9"/>
        <v>9.9299999999999999E-2</v>
      </c>
      <c r="AC6" s="37">
        <f t="shared" si="10"/>
        <v>0.57620000000000005</v>
      </c>
      <c r="AD6" s="37">
        <f t="shared" si="11"/>
        <v>0.4894</v>
      </c>
      <c r="AE6" s="37">
        <f t="shared" si="12"/>
        <v>0.74299999999999999</v>
      </c>
      <c r="AR6" t="s">
        <v>14</v>
      </c>
    </row>
    <row r="7" spans="2:44" ht="15.75" x14ac:dyDescent="0.25">
      <c r="B7">
        <v>0.22</v>
      </c>
      <c r="C7">
        <v>0.22</v>
      </c>
      <c r="D7">
        <v>0.9</v>
      </c>
      <c r="E7">
        <v>0.3</v>
      </c>
      <c r="F7">
        <v>0.9</v>
      </c>
      <c r="G7" t="s">
        <v>20</v>
      </c>
      <c r="H7">
        <f t="shared" si="0"/>
        <v>0.78190000000000004</v>
      </c>
      <c r="I7">
        <f t="shared" si="1"/>
        <v>0.71199999999999997</v>
      </c>
      <c r="J7">
        <f t="shared" si="2"/>
        <v>0.48909999999999998</v>
      </c>
      <c r="K7">
        <f t="shared" si="3"/>
        <v>0.23039999999999999</v>
      </c>
      <c r="L7" s="47">
        <f t="shared" si="4"/>
        <v>0.23039999999999999</v>
      </c>
      <c r="M7" t="str">
        <f t="shared" si="5"/>
        <v>High</v>
      </c>
      <c r="N7">
        <f t="shared" si="6"/>
        <v>1</v>
      </c>
      <c r="O7">
        <f>'Test_IF-có_validate'!O7</f>
        <v>0.24440000000000001</v>
      </c>
      <c r="P7">
        <f>'Test_IF-có_validate'!P7</f>
        <v>0.24440000000000001</v>
      </c>
      <c r="Q7">
        <f>'Test_IF-có_validate'!Q7</f>
        <v>0.9889</v>
      </c>
      <c r="R7">
        <f>'Test_IF-có_validate'!R7</f>
        <v>0.30299999999999999</v>
      </c>
      <c r="S7">
        <f>'Test_IF-có_validate'!S7</f>
        <v>0.90820000000000001</v>
      </c>
      <c r="U7" s="37">
        <f t="shared" si="7"/>
        <v>0.60719999999999996</v>
      </c>
      <c r="V7" s="37">
        <f t="shared" si="7"/>
        <v>0.60719999999999996</v>
      </c>
      <c r="W7" s="37">
        <f t="shared" si="7"/>
        <v>5.5999999999999999E-3</v>
      </c>
      <c r="X7" s="37">
        <f t="shared" si="7"/>
        <v>0.53490000000000004</v>
      </c>
      <c r="Y7" s="37">
        <f t="shared" si="7"/>
        <v>4.8099999999999997E-2</v>
      </c>
      <c r="AA7" s="37">
        <f t="shared" si="8"/>
        <v>0.11210000000000001</v>
      </c>
      <c r="AB7" s="37">
        <f t="shared" si="9"/>
        <v>0.11210000000000001</v>
      </c>
      <c r="AC7" s="37">
        <f t="shared" si="10"/>
        <v>0.97799999999999998</v>
      </c>
      <c r="AD7" s="37">
        <f t="shared" si="11"/>
        <v>0.14829999999999999</v>
      </c>
      <c r="AE7" s="37">
        <f t="shared" si="12"/>
        <v>0.82850000000000001</v>
      </c>
      <c r="AR7" t="s">
        <v>15</v>
      </c>
    </row>
    <row r="8" spans="2:44" ht="15.75" x14ac:dyDescent="0.25">
      <c r="B8">
        <v>0.14000000000000001</v>
      </c>
      <c r="C8">
        <v>0.14000000000000001</v>
      </c>
      <c r="D8">
        <v>0.7</v>
      </c>
      <c r="E8">
        <v>0.5</v>
      </c>
      <c r="F8">
        <v>0.3</v>
      </c>
      <c r="G8" t="s">
        <v>21</v>
      </c>
      <c r="H8">
        <f t="shared" si="0"/>
        <v>0.129</v>
      </c>
      <c r="I8">
        <f t="shared" si="1"/>
        <v>5.5599999999999997E-2</v>
      </c>
      <c r="J8">
        <f t="shared" si="2"/>
        <v>0.19800000000000001</v>
      </c>
      <c r="K8">
        <f t="shared" si="3"/>
        <v>0.45760000000000001</v>
      </c>
      <c r="L8" s="47">
        <f t="shared" si="4"/>
        <v>5.5599999999999997E-2</v>
      </c>
      <c r="M8" t="str">
        <f t="shared" si="5"/>
        <v>Low</v>
      </c>
      <c r="N8">
        <f t="shared" si="6"/>
        <v>1</v>
      </c>
      <c r="O8">
        <f>'Test_IF-có_validate'!O8</f>
        <v>0.15559999999999999</v>
      </c>
      <c r="P8">
        <f>'Test_IF-có_validate'!P8</f>
        <v>0.15559999999999999</v>
      </c>
      <c r="Q8">
        <f>'Test_IF-có_validate'!Q8</f>
        <v>0.76670000000000005</v>
      </c>
      <c r="R8">
        <f>'Test_IF-có_validate'!R8</f>
        <v>0.50509999999999999</v>
      </c>
      <c r="S8">
        <f>'Test_IF-có_validate'!S8</f>
        <v>0.2959</v>
      </c>
      <c r="U8" s="37">
        <f t="shared" si="7"/>
        <v>0.73070000000000002</v>
      </c>
      <c r="V8" s="37">
        <f t="shared" si="7"/>
        <v>0.73070000000000002</v>
      </c>
      <c r="W8" s="37">
        <f t="shared" si="7"/>
        <v>0.1321</v>
      </c>
      <c r="X8" s="37">
        <f t="shared" si="7"/>
        <v>0.32879999999999998</v>
      </c>
      <c r="Y8" s="37">
        <f t="shared" si="7"/>
        <v>0.54330000000000001</v>
      </c>
      <c r="AA8" s="37">
        <f t="shared" si="8"/>
        <v>6.4299999999999996E-2</v>
      </c>
      <c r="AB8" s="37">
        <f t="shared" si="9"/>
        <v>6.4299999999999996E-2</v>
      </c>
      <c r="AC8" s="37">
        <f t="shared" si="10"/>
        <v>0.6069</v>
      </c>
      <c r="AD8" s="37">
        <f t="shared" si="11"/>
        <v>0.30649999999999999</v>
      </c>
      <c r="AE8" s="37">
        <f t="shared" si="12"/>
        <v>0.14369999999999999</v>
      </c>
      <c r="AR8" t="s">
        <v>16</v>
      </c>
    </row>
    <row r="9" spans="2:44" ht="15.75" x14ac:dyDescent="0.25">
      <c r="B9">
        <v>0.16</v>
      </c>
      <c r="C9">
        <v>0.16</v>
      </c>
      <c r="D9">
        <v>0.8</v>
      </c>
      <c r="E9">
        <v>0.5</v>
      </c>
      <c r="F9">
        <v>0.5</v>
      </c>
      <c r="G9" t="s">
        <v>24</v>
      </c>
      <c r="H9">
        <f t="shared" si="0"/>
        <v>0.28499999999999998</v>
      </c>
      <c r="I9">
        <f t="shared" si="1"/>
        <v>0.21160000000000001</v>
      </c>
      <c r="J9">
        <f t="shared" si="2"/>
        <v>6.2100000000000002E-2</v>
      </c>
      <c r="K9">
        <f t="shared" si="3"/>
        <v>0.32179999999999997</v>
      </c>
      <c r="L9" s="47">
        <f t="shared" si="4"/>
        <v>6.2100000000000002E-2</v>
      </c>
      <c r="M9" t="str">
        <f t="shared" si="5"/>
        <v>Middle</v>
      </c>
      <c r="N9">
        <f t="shared" si="6"/>
        <v>1</v>
      </c>
      <c r="O9">
        <f>'Test_IF-có_validate'!O9</f>
        <v>0.17780000000000001</v>
      </c>
      <c r="P9">
        <f>'Test_IF-có_validate'!P9</f>
        <v>0.17780000000000001</v>
      </c>
      <c r="Q9">
        <f>'Test_IF-có_validate'!Q9</f>
        <v>0.87780000000000002</v>
      </c>
      <c r="R9">
        <f>'Test_IF-có_validate'!R9</f>
        <v>0.50509999999999999</v>
      </c>
      <c r="S9">
        <f>'Test_IF-có_validate'!S9</f>
        <v>0.5</v>
      </c>
      <c r="U9" s="37">
        <f t="shared" si="7"/>
        <v>0.69810000000000005</v>
      </c>
      <c r="V9" s="37">
        <f t="shared" si="7"/>
        <v>0.69810000000000005</v>
      </c>
      <c r="W9" s="37">
        <f t="shared" si="7"/>
        <v>6.5100000000000005E-2</v>
      </c>
      <c r="X9" s="37">
        <f t="shared" si="7"/>
        <v>0.32879999999999998</v>
      </c>
      <c r="Y9" s="37">
        <f t="shared" si="7"/>
        <v>0.33329999999999999</v>
      </c>
      <c r="AA9" s="37">
        <f t="shared" si="8"/>
        <v>7.5499999999999998E-2</v>
      </c>
      <c r="AB9" s="37">
        <f t="shared" si="9"/>
        <v>7.5499999999999998E-2</v>
      </c>
      <c r="AC9" s="37">
        <f t="shared" si="10"/>
        <v>0.77680000000000005</v>
      </c>
      <c r="AD9" s="37">
        <f t="shared" si="11"/>
        <v>0.30649999999999999</v>
      </c>
      <c r="AE9" s="37">
        <f t="shared" si="12"/>
        <v>0.30180000000000001</v>
      </c>
    </row>
    <row r="10" spans="2:44" ht="15.75" x14ac:dyDescent="0.25">
      <c r="B10">
        <v>0.12</v>
      </c>
      <c r="C10">
        <v>0.12</v>
      </c>
      <c r="D10">
        <v>0.75</v>
      </c>
      <c r="E10">
        <v>0.68</v>
      </c>
      <c r="F10">
        <v>0.15</v>
      </c>
      <c r="G10" t="s">
        <v>21</v>
      </c>
      <c r="H10">
        <f t="shared" si="0"/>
        <v>5.79E-2</v>
      </c>
      <c r="I10">
        <f t="shared" si="1"/>
        <v>7.1499999999999994E-2</v>
      </c>
      <c r="J10">
        <f t="shared" si="2"/>
        <v>0.2848</v>
      </c>
      <c r="K10">
        <f t="shared" si="3"/>
        <v>0.54420000000000002</v>
      </c>
      <c r="L10" s="47">
        <f t="shared" si="4"/>
        <v>5.79E-2</v>
      </c>
      <c r="M10" t="str">
        <f t="shared" si="5"/>
        <v>Very Low</v>
      </c>
      <c r="N10">
        <f t="shared" si="6"/>
        <v>0</v>
      </c>
      <c r="O10">
        <f>'Test_IF-có_validate'!O10</f>
        <v>0.1333</v>
      </c>
      <c r="P10">
        <f>'Test_IF-có_validate'!P10</f>
        <v>0.1333</v>
      </c>
      <c r="Q10">
        <f>'Test_IF-có_validate'!Q10</f>
        <v>0.82220000000000004</v>
      </c>
      <c r="R10">
        <f>'Test_IF-có_validate'!R10</f>
        <v>0.68689999999999996</v>
      </c>
      <c r="S10">
        <f>'Test_IF-có_validate'!S10</f>
        <v>0.1429</v>
      </c>
      <c r="U10" s="37">
        <f t="shared" si="7"/>
        <v>0.76480000000000004</v>
      </c>
      <c r="V10" s="37">
        <f t="shared" si="7"/>
        <v>0.76480000000000004</v>
      </c>
      <c r="W10" s="37">
        <f t="shared" si="7"/>
        <v>9.7600000000000006E-2</v>
      </c>
      <c r="X10" s="37">
        <f t="shared" si="7"/>
        <v>0.18559999999999999</v>
      </c>
      <c r="Y10" s="37">
        <f t="shared" si="7"/>
        <v>0.74990000000000001</v>
      </c>
      <c r="AA10" s="37">
        <f t="shared" si="8"/>
        <v>5.3600000000000002E-2</v>
      </c>
      <c r="AB10" s="37">
        <f t="shared" si="9"/>
        <v>5.3600000000000002E-2</v>
      </c>
      <c r="AC10" s="37">
        <f t="shared" si="10"/>
        <v>0.68820000000000003</v>
      </c>
      <c r="AD10" s="37">
        <f t="shared" si="11"/>
        <v>0.50180000000000002</v>
      </c>
      <c r="AE10" s="37">
        <f t="shared" si="12"/>
        <v>5.8200000000000002E-2</v>
      </c>
    </row>
    <row r="11" spans="2:44" ht="15.75" x14ac:dyDescent="0.25">
      <c r="B11">
        <v>0.2</v>
      </c>
      <c r="C11">
        <v>0.2</v>
      </c>
      <c r="D11">
        <v>0.88</v>
      </c>
      <c r="E11">
        <v>0.77</v>
      </c>
      <c r="F11">
        <v>0.8</v>
      </c>
      <c r="G11" t="s">
        <v>20</v>
      </c>
      <c r="H11">
        <f t="shared" si="0"/>
        <v>0.63339999999999996</v>
      </c>
      <c r="I11">
        <f t="shared" si="1"/>
        <v>0.56010000000000004</v>
      </c>
      <c r="J11">
        <f t="shared" si="2"/>
        <v>0.34100000000000003</v>
      </c>
      <c r="K11">
        <f t="shared" si="3"/>
        <v>7.8200000000000006E-2</v>
      </c>
      <c r="L11" s="47">
        <f t="shared" si="4"/>
        <v>7.8200000000000006E-2</v>
      </c>
      <c r="M11" t="str">
        <f t="shared" si="5"/>
        <v>High</v>
      </c>
      <c r="N11">
        <f t="shared" si="6"/>
        <v>1</v>
      </c>
      <c r="O11">
        <f>'Test_IF-có_validate'!O11</f>
        <v>0.22220000000000001</v>
      </c>
      <c r="P11">
        <f>'Test_IF-có_validate'!P11</f>
        <v>0.22220000000000001</v>
      </c>
      <c r="Q11">
        <f>'Test_IF-có_validate'!Q11</f>
        <v>0.9667</v>
      </c>
      <c r="R11">
        <f>'Test_IF-có_validate'!R11</f>
        <v>0.77780000000000005</v>
      </c>
      <c r="S11">
        <f>'Test_IF-có_validate'!S11</f>
        <v>0.80610000000000004</v>
      </c>
      <c r="U11" s="37">
        <f t="shared" si="7"/>
        <v>0.63639999999999997</v>
      </c>
      <c r="V11" s="37">
        <f t="shared" si="7"/>
        <v>0.63639999999999997</v>
      </c>
      <c r="W11" s="37">
        <f t="shared" si="7"/>
        <v>1.6899999999999998E-2</v>
      </c>
      <c r="X11" s="37">
        <f t="shared" si="7"/>
        <v>0.125</v>
      </c>
      <c r="Y11" s="37">
        <f t="shared" si="7"/>
        <v>0.1074</v>
      </c>
      <c r="AA11" s="37">
        <f t="shared" si="8"/>
        <v>9.9299999999999999E-2</v>
      </c>
      <c r="AB11" s="37">
        <f t="shared" si="9"/>
        <v>9.9299999999999999E-2</v>
      </c>
      <c r="AC11" s="37">
        <f t="shared" si="10"/>
        <v>0.93510000000000004</v>
      </c>
      <c r="AD11" s="37">
        <f t="shared" si="11"/>
        <v>0.62260000000000004</v>
      </c>
      <c r="AE11" s="37">
        <f t="shared" si="12"/>
        <v>0.66390000000000005</v>
      </c>
    </row>
    <row r="12" spans="2:44" ht="15.75" x14ac:dyDescent="0.25">
      <c r="B12">
        <v>0.16</v>
      </c>
      <c r="C12">
        <v>0.25</v>
      </c>
      <c r="D12">
        <v>0.01</v>
      </c>
      <c r="E12">
        <v>0.1</v>
      </c>
      <c r="F12">
        <v>7.0000000000000007E-2</v>
      </c>
      <c r="G12" t="s">
        <v>23</v>
      </c>
      <c r="H12">
        <f t="shared" si="0"/>
        <v>2.3199999999999998E-2</v>
      </c>
      <c r="I12">
        <f t="shared" si="1"/>
        <v>9.69E-2</v>
      </c>
      <c r="J12">
        <f t="shared" si="2"/>
        <v>0.31609999999999999</v>
      </c>
      <c r="K12">
        <f t="shared" si="3"/>
        <v>0.57909999999999995</v>
      </c>
      <c r="L12" s="47">
        <f t="shared" si="4"/>
        <v>2.3199999999999998E-2</v>
      </c>
      <c r="M12" t="str">
        <f t="shared" si="5"/>
        <v>Very Low</v>
      </c>
      <c r="N12">
        <f t="shared" si="6"/>
        <v>1</v>
      </c>
      <c r="O12">
        <f>'Test_IF-có_validate'!O12</f>
        <v>0.17780000000000001</v>
      </c>
      <c r="P12">
        <f>'Test_IF-có_validate'!P12</f>
        <v>0.27779999999999999</v>
      </c>
      <c r="Q12">
        <f>'Test_IF-có_validate'!Q12</f>
        <v>0</v>
      </c>
      <c r="R12">
        <f>'Test_IF-có_validate'!R12</f>
        <v>0.10100000000000001</v>
      </c>
      <c r="S12">
        <f>'Test_IF-có_validate'!S12</f>
        <v>6.1199999999999997E-2</v>
      </c>
      <c r="U12" s="37">
        <f t="shared" si="7"/>
        <v>0.69810000000000005</v>
      </c>
      <c r="V12" s="37">
        <f t="shared" si="7"/>
        <v>0.56520000000000004</v>
      </c>
      <c r="W12" s="37">
        <f t="shared" si="7"/>
        <v>1</v>
      </c>
      <c r="X12" s="37">
        <f t="shared" si="7"/>
        <v>0.8165</v>
      </c>
      <c r="Y12" s="37">
        <f t="shared" si="7"/>
        <v>0.88470000000000004</v>
      </c>
      <c r="AA12" s="37">
        <f t="shared" si="8"/>
        <v>7.5499999999999998E-2</v>
      </c>
      <c r="AB12" s="37">
        <f t="shared" si="9"/>
        <v>0.13220000000000001</v>
      </c>
      <c r="AC12" s="37">
        <f t="shared" si="10"/>
        <v>0</v>
      </c>
      <c r="AD12" s="37">
        <f t="shared" si="11"/>
        <v>3.9100000000000003E-2</v>
      </c>
      <c r="AE12" s="37">
        <f t="shared" si="12"/>
        <v>2.2499999999999999E-2</v>
      </c>
    </row>
    <row r="13" spans="2:44" ht="15.75" x14ac:dyDescent="0.25">
      <c r="B13">
        <v>0.11</v>
      </c>
      <c r="C13">
        <v>0.28999999999999998</v>
      </c>
      <c r="D13">
        <v>0.2</v>
      </c>
      <c r="E13">
        <v>0.05</v>
      </c>
      <c r="F13">
        <v>0.66</v>
      </c>
      <c r="G13" t="s">
        <v>24</v>
      </c>
      <c r="H13">
        <f t="shared" si="0"/>
        <v>0.41770000000000002</v>
      </c>
      <c r="I13">
        <f t="shared" si="1"/>
        <v>0.35470000000000002</v>
      </c>
      <c r="J13">
        <f t="shared" si="2"/>
        <v>0.14149999999999999</v>
      </c>
      <c r="K13">
        <f t="shared" si="3"/>
        <v>0.15790000000000001</v>
      </c>
      <c r="L13" s="47">
        <f t="shared" si="4"/>
        <v>0.14149999999999999</v>
      </c>
      <c r="M13" t="str">
        <f t="shared" si="5"/>
        <v>Middle</v>
      </c>
      <c r="N13">
        <f t="shared" si="6"/>
        <v>1</v>
      </c>
      <c r="O13">
        <f>'Test_IF-có_validate'!O13</f>
        <v>0.1222</v>
      </c>
      <c r="P13">
        <f>'Test_IF-có_validate'!P13</f>
        <v>0.32219999999999999</v>
      </c>
      <c r="Q13">
        <f>'Test_IF-có_validate'!Q13</f>
        <v>0.21110000000000001</v>
      </c>
      <c r="R13">
        <f>'Test_IF-có_validate'!R13</f>
        <v>5.0500000000000003E-2</v>
      </c>
      <c r="S13">
        <f>'Test_IF-có_validate'!S13</f>
        <v>0.6633</v>
      </c>
      <c r="U13" s="37">
        <f t="shared" si="7"/>
        <v>0.78220000000000001</v>
      </c>
      <c r="V13" s="37">
        <f t="shared" si="7"/>
        <v>0.51259999999999994</v>
      </c>
      <c r="W13" s="37">
        <f t="shared" si="7"/>
        <v>0.65139999999999998</v>
      </c>
      <c r="X13" s="37">
        <f t="shared" si="7"/>
        <v>0.90390000000000004</v>
      </c>
      <c r="Y13" s="37">
        <f t="shared" si="7"/>
        <v>0.2024</v>
      </c>
      <c r="AA13" s="37">
        <f t="shared" si="8"/>
        <v>4.8500000000000001E-2</v>
      </c>
      <c r="AB13" s="37">
        <f t="shared" si="9"/>
        <v>0.16109999999999999</v>
      </c>
      <c r="AC13" s="37">
        <f t="shared" si="10"/>
        <v>9.3200000000000005E-2</v>
      </c>
      <c r="AD13" s="37">
        <f t="shared" si="11"/>
        <v>1.83E-2</v>
      </c>
      <c r="AE13" s="37">
        <f t="shared" si="12"/>
        <v>0.47310000000000002</v>
      </c>
    </row>
    <row r="14" spans="2:44" ht="15.75" x14ac:dyDescent="0.25">
      <c r="B14">
        <v>0.18</v>
      </c>
      <c r="C14">
        <v>0.26</v>
      </c>
      <c r="D14">
        <v>0.05</v>
      </c>
      <c r="E14">
        <v>0.4</v>
      </c>
      <c r="F14">
        <v>0.04</v>
      </c>
      <c r="G14" t="s">
        <v>23</v>
      </c>
      <c r="H14">
        <f t="shared" si="0"/>
        <v>3.1300000000000001E-2</v>
      </c>
      <c r="I14">
        <f t="shared" si="1"/>
        <v>0.10390000000000001</v>
      </c>
      <c r="J14">
        <f t="shared" si="2"/>
        <v>0.32440000000000002</v>
      </c>
      <c r="K14">
        <f t="shared" si="3"/>
        <v>0.58609999999999995</v>
      </c>
      <c r="L14" s="47">
        <f t="shared" si="4"/>
        <v>3.1300000000000001E-2</v>
      </c>
      <c r="M14" t="str">
        <f t="shared" si="5"/>
        <v>Very Low</v>
      </c>
      <c r="N14">
        <f t="shared" si="6"/>
        <v>1</v>
      </c>
      <c r="O14">
        <f>'Test_IF-có_validate'!O14</f>
        <v>0.2</v>
      </c>
      <c r="P14">
        <f>'Test_IF-có_validate'!P14</f>
        <v>0.28889999999999999</v>
      </c>
      <c r="Q14">
        <f>'Test_IF-có_validate'!Q14</f>
        <v>4.4400000000000002E-2</v>
      </c>
      <c r="R14">
        <f>'Test_IF-có_validate'!R14</f>
        <v>0.40400000000000003</v>
      </c>
      <c r="S14">
        <f>'Test_IF-có_validate'!S14</f>
        <v>3.0599999999999999E-2</v>
      </c>
      <c r="U14" s="37">
        <f t="shared" si="7"/>
        <v>0.66669999999999996</v>
      </c>
      <c r="V14" s="37">
        <f t="shared" si="7"/>
        <v>0.55169999999999997</v>
      </c>
      <c r="W14" s="37">
        <f t="shared" si="7"/>
        <v>0.91500000000000004</v>
      </c>
      <c r="X14" s="37">
        <f t="shared" si="7"/>
        <v>0.42449999999999999</v>
      </c>
      <c r="Y14" s="37">
        <f t="shared" si="7"/>
        <v>0.94059999999999999</v>
      </c>
      <c r="AA14" s="37">
        <f t="shared" si="8"/>
        <v>8.7099999999999997E-2</v>
      </c>
      <c r="AB14" s="37">
        <f t="shared" si="9"/>
        <v>0.13919999999999999</v>
      </c>
      <c r="AC14" s="37">
        <f t="shared" si="10"/>
        <v>1.6E-2</v>
      </c>
      <c r="AD14" s="37">
        <f t="shared" si="11"/>
        <v>0.2205</v>
      </c>
      <c r="AE14" s="37">
        <f t="shared" si="12"/>
        <v>1.0800000000000001E-2</v>
      </c>
    </row>
    <row r="15" spans="2:44" ht="15.75" x14ac:dyDescent="0.25">
      <c r="B15">
        <v>0.21</v>
      </c>
      <c r="C15">
        <v>0.32</v>
      </c>
      <c r="D15">
        <v>0.25</v>
      </c>
      <c r="E15">
        <v>0.5</v>
      </c>
      <c r="F15">
        <v>0.8</v>
      </c>
      <c r="G15" t="s">
        <v>20</v>
      </c>
      <c r="H15">
        <f t="shared" si="0"/>
        <v>0.59109999999999996</v>
      </c>
      <c r="I15">
        <f t="shared" si="1"/>
        <v>0.52439999999999998</v>
      </c>
      <c r="J15">
        <f t="shared" si="2"/>
        <v>0.31509999999999999</v>
      </c>
      <c r="K15">
        <f t="shared" si="3"/>
        <v>5.1999999999999998E-2</v>
      </c>
      <c r="L15" s="47">
        <f t="shared" si="4"/>
        <v>5.1999999999999998E-2</v>
      </c>
      <c r="M15" t="str">
        <f t="shared" si="5"/>
        <v>High</v>
      </c>
      <c r="N15">
        <f t="shared" si="6"/>
        <v>1</v>
      </c>
      <c r="O15">
        <f>'Test_IF-có_validate'!O15</f>
        <v>0.23330000000000001</v>
      </c>
      <c r="P15">
        <f>'Test_IF-có_validate'!P15</f>
        <v>0.35560000000000003</v>
      </c>
      <c r="Q15">
        <f>'Test_IF-có_validate'!Q15</f>
        <v>0.26669999999999999</v>
      </c>
      <c r="R15">
        <f>'Test_IF-có_validate'!R15</f>
        <v>0.50509999999999999</v>
      </c>
      <c r="S15">
        <f>'Test_IF-có_validate'!S15</f>
        <v>0.80610000000000004</v>
      </c>
      <c r="U15" s="37">
        <f t="shared" si="7"/>
        <v>0.62170000000000003</v>
      </c>
      <c r="V15" s="37">
        <f t="shared" si="7"/>
        <v>0.47539999999999999</v>
      </c>
      <c r="W15" s="37">
        <f t="shared" si="7"/>
        <v>0.57889999999999997</v>
      </c>
      <c r="X15" s="37">
        <f t="shared" si="7"/>
        <v>0.32879999999999998</v>
      </c>
      <c r="Y15" s="37">
        <f t="shared" si="7"/>
        <v>0.1074</v>
      </c>
      <c r="AA15" s="37">
        <f t="shared" si="8"/>
        <v>0.1056</v>
      </c>
      <c r="AB15" s="37">
        <f t="shared" si="9"/>
        <v>0.18429999999999999</v>
      </c>
      <c r="AC15" s="37">
        <f t="shared" si="10"/>
        <v>0.12540000000000001</v>
      </c>
      <c r="AD15" s="37">
        <f t="shared" si="11"/>
        <v>0.30649999999999999</v>
      </c>
      <c r="AE15" s="37">
        <f t="shared" si="12"/>
        <v>0.66390000000000005</v>
      </c>
    </row>
    <row r="16" spans="2:44" ht="15.75" x14ac:dyDescent="0.25">
      <c r="B16">
        <v>0.13</v>
      </c>
      <c r="C16">
        <v>0.28000000000000003</v>
      </c>
      <c r="D16">
        <v>0.18</v>
      </c>
      <c r="E16">
        <v>0.75</v>
      </c>
      <c r="F16">
        <v>0.32</v>
      </c>
      <c r="G16" t="s">
        <v>24</v>
      </c>
      <c r="H16">
        <f t="shared" si="0"/>
        <v>0.13039999999999999</v>
      </c>
      <c r="I16">
        <f t="shared" si="1"/>
        <v>6.3799999999999996E-2</v>
      </c>
      <c r="J16">
        <f t="shared" si="2"/>
        <v>0.19120000000000001</v>
      </c>
      <c r="K16">
        <f t="shared" si="3"/>
        <v>0.4501</v>
      </c>
      <c r="L16" s="47">
        <f t="shared" si="4"/>
        <v>6.3799999999999996E-2</v>
      </c>
      <c r="M16" t="str">
        <f t="shared" si="5"/>
        <v>Low</v>
      </c>
      <c r="N16">
        <f t="shared" si="6"/>
        <v>0</v>
      </c>
      <c r="O16">
        <f>'Test_IF-có_validate'!O16</f>
        <v>0.1444</v>
      </c>
      <c r="P16">
        <f>'Test_IF-có_validate'!P16</f>
        <v>0.31109999999999999</v>
      </c>
      <c r="Q16">
        <f>'Test_IF-có_validate'!Q16</f>
        <v>0.18890000000000001</v>
      </c>
      <c r="R16">
        <f>'Test_IF-có_validate'!R16</f>
        <v>0.75760000000000005</v>
      </c>
      <c r="S16">
        <f>'Test_IF-có_validate'!S16</f>
        <v>0.31630000000000003</v>
      </c>
      <c r="U16" s="37">
        <f t="shared" si="7"/>
        <v>0.74760000000000004</v>
      </c>
      <c r="V16" s="37">
        <f t="shared" si="7"/>
        <v>0.52539999999999998</v>
      </c>
      <c r="W16" s="37">
        <f t="shared" si="7"/>
        <v>0.68220000000000003</v>
      </c>
      <c r="X16" s="37">
        <f t="shared" si="7"/>
        <v>0.13789999999999999</v>
      </c>
      <c r="Y16" s="37">
        <f t="shared" si="7"/>
        <v>0.51939999999999997</v>
      </c>
      <c r="AA16" s="37">
        <f t="shared" si="8"/>
        <v>5.8900000000000001E-2</v>
      </c>
      <c r="AB16" s="37">
        <f t="shared" si="9"/>
        <v>0.1537</v>
      </c>
      <c r="AC16" s="37">
        <f t="shared" si="10"/>
        <v>8.1299999999999997E-2</v>
      </c>
      <c r="AD16" s="37">
        <f t="shared" si="11"/>
        <v>0.59430000000000005</v>
      </c>
      <c r="AE16" s="37">
        <f t="shared" si="12"/>
        <v>0.15709999999999999</v>
      </c>
    </row>
    <row r="17" spans="2:31" ht="15.75" x14ac:dyDescent="0.25">
      <c r="B17">
        <v>0.23</v>
      </c>
      <c r="C17">
        <v>0.28999999999999998</v>
      </c>
      <c r="D17">
        <v>0.45</v>
      </c>
      <c r="E17">
        <v>0.18</v>
      </c>
      <c r="F17">
        <v>0.88</v>
      </c>
      <c r="G17" t="s">
        <v>20</v>
      </c>
      <c r="H17">
        <f t="shared" si="0"/>
        <v>0.71009999999999995</v>
      </c>
      <c r="I17">
        <f t="shared" si="1"/>
        <v>0.64</v>
      </c>
      <c r="J17">
        <f t="shared" si="2"/>
        <v>0.42459999999999998</v>
      </c>
      <c r="K17">
        <f t="shared" si="3"/>
        <v>0.16539999999999999</v>
      </c>
      <c r="L17" s="47">
        <f t="shared" si="4"/>
        <v>0.16539999999999999</v>
      </c>
      <c r="M17" t="str">
        <f t="shared" si="5"/>
        <v>High</v>
      </c>
      <c r="N17">
        <f t="shared" si="6"/>
        <v>1</v>
      </c>
      <c r="O17">
        <f>'Test_IF-có_validate'!O17</f>
        <v>0.25559999999999999</v>
      </c>
      <c r="P17">
        <f>'Test_IF-có_validate'!P17</f>
        <v>0.32219999999999999</v>
      </c>
      <c r="Q17">
        <f>'Test_IF-có_validate'!Q17</f>
        <v>0.4889</v>
      </c>
      <c r="R17">
        <f>'Test_IF-có_validate'!R17</f>
        <v>0.18179999999999999</v>
      </c>
      <c r="S17">
        <f>'Test_IF-có_validate'!S17</f>
        <v>0.88780000000000003</v>
      </c>
      <c r="U17" s="37">
        <f t="shared" si="7"/>
        <v>0.59289999999999998</v>
      </c>
      <c r="V17" s="37">
        <f t="shared" si="7"/>
        <v>0.51259999999999994</v>
      </c>
      <c r="W17" s="37">
        <f t="shared" si="7"/>
        <v>0.34329999999999999</v>
      </c>
      <c r="X17" s="37">
        <f t="shared" si="7"/>
        <v>0.69230000000000003</v>
      </c>
      <c r="Y17" s="37">
        <f t="shared" si="7"/>
        <v>5.9400000000000001E-2</v>
      </c>
      <c r="AA17" s="37">
        <f t="shared" si="8"/>
        <v>0.1187</v>
      </c>
      <c r="AB17" s="37">
        <f t="shared" si="9"/>
        <v>0.16109999999999999</v>
      </c>
      <c r="AC17" s="37">
        <f t="shared" si="10"/>
        <v>0.29170000000000001</v>
      </c>
      <c r="AD17" s="37">
        <f t="shared" si="11"/>
        <v>7.7600000000000002E-2</v>
      </c>
      <c r="AE17" s="37">
        <f t="shared" si="12"/>
        <v>0.79359999999999997</v>
      </c>
    </row>
    <row r="18" spans="2:31" ht="15.75" x14ac:dyDescent="0.25">
      <c r="B18">
        <v>0.1</v>
      </c>
      <c r="C18">
        <v>0.27</v>
      </c>
      <c r="D18">
        <v>0.35</v>
      </c>
      <c r="E18">
        <v>0.45</v>
      </c>
      <c r="F18">
        <v>0.05</v>
      </c>
      <c r="G18" t="s">
        <v>23</v>
      </c>
      <c r="H18">
        <f t="shared" si="0"/>
        <v>1.7399999999999999E-2</v>
      </c>
      <c r="I18">
        <f t="shared" si="1"/>
        <v>8.8800000000000004E-2</v>
      </c>
      <c r="J18">
        <f t="shared" si="2"/>
        <v>0.3105</v>
      </c>
      <c r="K18">
        <f t="shared" si="3"/>
        <v>0.57099999999999995</v>
      </c>
      <c r="L18" s="47">
        <f t="shared" si="4"/>
        <v>1.7399999999999999E-2</v>
      </c>
      <c r="M18" t="str">
        <f t="shared" si="5"/>
        <v>Very Low</v>
      </c>
      <c r="N18">
        <f t="shared" si="6"/>
        <v>1</v>
      </c>
      <c r="O18">
        <f>'Test_IF-có_validate'!O18</f>
        <v>0.1111</v>
      </c>
      <c r="P18">
        <f>'Test_IF-có_validate'!P18</f>
        <v>0.3</v>
      </c>
      <c r="Q18">
        <f>'Test_IF-có_validate'!Q18</f>
        <v>0.37780000000000002</v>
      </c>
      <c r="R18">
        <f>'Test_IF-có_validate'!R18</f>
        <v>0.45450000000000002</v>
      </c>
      <c r="S18">
        <f>'Test_IF-có_validate'!S18</f>
        <v>4.0800000000000003E-2</v>
      </c>
      <c r="U18" s="37">
        <f t="shared" si="7"/>
        <v>0.8</v>
      </c>
      <c r="V18" s="37">
        <f t="shared" si="7"/>
        <v>0.53849999999999998</v>
      </c>
      <c r="W18" s="37">
        <f t="shared" si="7"/>
        <v>0.4516</v>
      </c>
      <c r="X18" s="37">
        <f t="shared" si="7"/>
        <v>0.375</v>
      </c>
      <c r="Y18" s="37">
        <f t="shared" si="7"/>
        <v>0.92159999999999997</v>
      </c>
      <c r="AA18" s="37">
        <f t="shared" si="8"/>
        <v>4.3499999999999997E-2</v>
      </c>
      <c r="AB18" s="37">
        <f t="shared" si="9"/>
        <v>0.1464</v>
      </c>
      <c r="AC18" s="37">
        <f t="shared" si="10"/>
        <v>0.2006</v>
      </c>
      <c r="AD18" s="37">
        <f t="shared" si="11"/>
        <v>0.26169999999999999</v>
      </c>
      <c r="AE18" s="37">
        <f t="shared" si="12"/>
        <v>1.46E-2</v>
      </c>
    </row>
    <row r="19" spans="2:31" ht="15.75" x14ac:dyDescent="0.25">
      <c r="B19">
        <v>0.22</v>
      </c>
      <c r="C19">
        <v>0.31</v>
      </c>
      <c r="D19">
        <v>0.42</v>
      </c>
      <c r="E19">
        <v>0.88</v>
      </c>
      <c r="F19">
        <v>0.8</v>
      </c>
      <c r="G19" t="s">
        <v>20</v>
      </c>
      <c r="H19">
        <f t="shared" si="0"/>
        <v>0.59630000000000005</v>
      </c>
      <c r="I19">
        <f t="shared" si="1"/>
        <v>0.52390000000000003</v>
      </c>
      <c r="J19">
        <f t="shared" si="2"/>
        <v>0.31459999999999999</v>
      </c>
      <c r="K19">
        <f t="shared" si="3"/>
        <v>5.1200000000000002E-2</v>
      </c>
      <c r="L19" s="47">
        <f t="shared" si="4"/>
        <v>5.1200000000000002E-2</v>
      </c>
      <c r="M19" t="str">
        <f t="shared" si="5"/>
        <v>High</v>
      </c>
      <c r="N19">
        <f t="shared" si="6"/>
        <v>1</v>
      </c>
      <c r="O19">
        <f>'Test_IF-có_validate'!O19</f>
        <v>0.24440000000000001</v>
      </c>
      <c r="P19">
        <f>'Test_IF-có_validate'!P19</f>
        <v>0.34439999999999998</v>
      </c>
      <c r="Q19">
        <f>'Test_IF-có_validate'!Q19</f>
        <v>0.4556</v>
      </c>
      <c r="R19">
        <f>'Test_IF-có_validate'!R19</f>
        <v>0.88890000000000002</v>
      </c>
      <c r="S19">
        <f>'Test_IF-có_validate'!S19</f>
        <v>0.80610000000000004</v>
      </c>
      <c r="U19" s="37">
        <f t="shared" si="7"/>
        <v>0.60719999999999996</v>
      </c>
      <c r="V19" s="37">
        <f t="shared" si="7"/>
        <v>0.48770000000000002</v>
      </c>
      <c r="W19" s="37">
        <f t="shared" si="7"/>
        <v>0.374</v>
      </c>
      <c r="X19" s="37">
        <f t="shared" si="7"/>
        <v>5.8799999999999998E-2</v>
      </c>
      <c r="Y19" s="37">
        <f t="shared" si="7"/>
        <v>0.1074</v>
      </c>
      <c r="AA19" s="37">
        <f t="shared" si="8"/>
        <v>0.11210000000000001</v>
      </c>
      <c r="AB19" s="37">
        <f t="shared" si="9"/>
        <v>0.1764</v>
      </c>
      <c r="AC19" s="37">
        <f t="shared" si="10"/>
        <v>0.2626</v>
      </c>
      <c r="AD19" s="37">
        <f t="shared" si="11"/>
        <v>0.7954</v>
      </c>
      <c r="AE19" s="37">
        <f t="shared" si="12"/>
        <v>0.66390000000000005</v>
      </c>
    </row>
    <row r="20" spans="2:31" ht="15.75" x14ac:dyDescent="0.25">
      <c r="B20">
        <v>0</v>
      </c>
      <c r="C20">
        <v>0.25</v>
      </c>
      <c r="D20">
        <v>0.5</v>
      </c>
      <c r="E20">
        <v>0.09</v>
      </c>
      <c r="F20">
        <v>7.0000000000000007E-2</v>
      </c>
      <c r="G20" t="s">
        <v>23</v>
      </c>
      <c r="H20">
        <f t="shared" si="0"/>
        <v>1.83E-2</v>
      </c>
      <c r="I20">
        <f t="shared" si="1"/>
        <v>8.5000000000000006E-2</v>
      </c>
      <c r="J20">
        <f t="shared" si="2"/>
        <v>0.29570000000000002</v>
      </c>
      <c r="K20">
        <f t="shared" si="3"/>
        <v>0.55869999999999997</v>
      </c>
      <c r="L20" s="47">
        <f t="shared" si="4"/>
        <v>1.83E-2</v>
      </c>
      <c r="M20" t="str">
        <f t="shared" si="5"/>
        <v>Very Low</v>
      </c>
      <c r="N20">
        <f t="shared" si="6"/>
        <v>1</v>
      </c>
      <c r="O20">
        <f>'Test_IF-có_validate'!O20</f>
        <v>0</v>
      </c>
      <c r="P20">
        <f>'Test_IF-có_validate'!P20</f>
        <v>0.27779999999999999</v>
      </c>
      <c r="Q20">
        <f>'Test_IF-có_validate'!Q20</f>
        <v>0.5444</v>
      </c>
      <c r="R20">
        <f>'Test_IF-có_validate'!R20</f>
        <v>9.0899999999999995E-2</v>
      </c>
      <c r="S20">
        <f>'Test_IF-có_validate'!S20</f>
        <v>6.1199999999999997E-2</v>
      </c>
      <c r="U20" s="37">
        <f t="shared" si="7"/>
        <v>1</v>
      </c>
      <c r="V20" s="37">
        <f t="shared" si="7"/>
        <v>0.56520000000000004</v>
      </c>
      <c r="W20" s="37">
        <f t="shared" si="7"/>
        <v>0.29499999999999998</v>
      </c>
      <c r="X20" s="37">
        <f t="shared" si="7"/>
        <v>0.83330000000000004</v>
      </c>
      <c r="Y20" s="37">
        <f t="shared" si="7"/>
        <v>0.88470000000000004</v>
      </c>
      <c r="AA20" s="37">
        <f t="shared" si="8"/>
        <v>0</v>
      </c>
      <c r="AB20" s="37">
        <f t="shared" si="9"/>
        <v>0.13220000000000001</v>
      </c>
      <c r="AC20" s="37">
        <f t="shared" si="10"/>
        <v>0.34399999999999997</v>
      </c>
      <c r="AD20" s="37">
        <f t="shared" si="11"/>
        <v>3.4700000000000002E-2</v>
      </c>
      <c r="AE20" s="37">
        <f t="shared" si="12"/>
        <v>2.2499999999999999E-2</v>
      </c>
    </row>
    <row r="21" spans="2:31" ht="15.75" x14ac:dyDescent="0.25">
      <c r="B21">
        <v>0.05</v>
      </c>
      <c r="C21">
        <v>0.28999999999999998</v>
      </c>
      <c r="D21">
        <v>0.57999999999999996</v>
      </c>
      <c r="E21">
        <v>0.14000000000000001</v>
      </c>
      <c r="F21">
        <v>0.32</v>
      </c>
      <c r="G21" t="s">
        <v>21</v>
      </c>
      <c r="H21">
        <f t="shared" si="0"/>
        <v>0.13159999999999999</v>
      </c>
      <c r="I21">
        <f t="shared" si="1"/>
        <v>6.1499999999999999E-2</v>
      </c>
      <c r="J21">
        <f t="shared" si="2"/>
        <v>0.17530000000000001</v>
      </c>
      <c r="K21">
        <f t="shared" si="3"/>
        <v>0.43890000000000001</v>
      </c>
      <c r="L21" s="47">
        <f t="shared" si="4"/>
        <v>6.1499999999999999E-2</v>
      </c>
      <c r="M21" t="str">
        <f t="shared" si="5"/>
        <v>Low</v>
      </c>
      <c r="N21">
        <f t="shared" si="6"/>
        <v>1</v>
      </c>
      <c r="O21">
        <f>'Test_IF-có_validate'!O21</f>
        <v>5.5599999999999997E-2</v>
      </c>
      <c r="P21">
        <f>'Test_IF-có_validate'!P21</f>
        <v>0.32219999999999999</v>
      </c>
      <c r="Q21">
        <f>'Test_IF-có_validate'!Q21</f>
        <v>0.63329999999999997</v>
      </c>
      <c r="R21">
        <f>'Test_IF-có_validate'!R21</f>
        <v>0.1414</v>
      </c>
      <c r="S21">
        <f>'Test_IF-có_validate'!S21</f>
        <v>0.31630000000000003</v>
      </c>
      <c r="U21" s="37">
        <f t="shared" si="7"/>
        <v>0.89470000000000005</v>
      </c>
      <c r="V21" s="37">
        <f t="shared" si="7"/>
        <v>0.51259999999999994</v>
      </c>
      <c r="W21" s="37">
        <f t="shared" si="7"/>
        <v>0.22450000000000001</v>
      </c>
      <c r="X21" s="37">
        <f t="shared" si="7"/>
        <v>0.75219999999999998</v>
      </c>
      <c r="Y21" s="37">
        <f t="shared" si="7"/>
        <v>0.51939999999999997</v>
      </c>
      <c r="AA21" s="37">
        <f t="shared" si="8"/>
        <v>2.0299999999999999E-2</v>
      </c>
      <c r="AB21" s="37">
        <f t="shared" si="9"/>
        <v>0.16109999999999999</v>
      </c>
      <c r="AC21" s="37">
        <f t="shared" si="10"/>
        <v>0.43819999999999998</v>
      </c>
      <c r="AD21" s="37">
        <f t="shared" si="11"/>
        <v>5.7500000000000002E-2</v>
      </c>
      <c r="AE21" s="37">
        <f t="shared" si="12"/>
        <v>0.15709999999999999</v>
      </c>
    </row>
    <row r="22" spans="2:31" ht="15.75" x14ac:dyDescent="0.25">
      <c r="B22">
        <v>0.1</v>
      </c>
      <c r="C22">
        <v>0.3</v>
      </c>
      <c r="D22">
        <v>0.57999999999999996</v>
      </c>
      <c r="E22">
        <v>0.28000000000000003</v>
      </c>
      <c r="F22">
        <v>0.55000000000000004</v>
      </c>
      <c r="G22" t="s">
        <v>24</v>
      </c>
      <c r="H22">
        <f t="shared" si="0"/>
        <v>0.30890000000000001</v>
      </c>
      <c r="I22">
        <f t="shared" si="1"/>
        <v>0.23880000000000001</v>
      </c>
      <c r="J22">
        <f t="shared" si="2"/>
        <v>1.5900000000000001E-2</v>
      </c>
      <c r="K22">
        <f t="shared" si="3"/>
        <v>0.25919999999999999</v>
      </c>
      <c r="L22" s="47">
        <f t="shared" si="4"/>
        <v>1.5900000000000001E-2</v>
      </c>
      <c r="M22" t="str">
        <f t="shared" si="5"/>
        <v>Middle</v>
      </c>
      <c r="N22">
        <f t="shared" si="6"/>
        <v>1</v>
      </c>
      <c r="O22">
        <f>'Test_IF-có_validate'!O22</f>
        <v>0.1111</v>
      </c>
      <c r="P22">
        <f>'Test_IF-có_validate'!P22</f>
        <v>0.33329999999999999</v>
      </c>
      <c r="Q22">
        <f>'Test_IF-có_validate'!Q22</f>
        <v>0.63329999999999997</v>
      </c>
      <c r="R22">
        <f>'Test_IF-có_validate'!R22</f>
        <v>0.2828</v>
      </c>
      <c r="S22">
        <f>'Test_IF-có_validate'!S22</f>
        <v>0.55100000000000005</v>
      </c>
      <c r="U22" s="37">
        <f t="shared" si="7"/>
        <v>0.8</v>
      </c>
      <c r="V22" s="37">
        <f t="shared" si="7"/>
        <v>0.5</v>
      </c>
      <c r="W22" s="37">
        <f t="shared" si="7"/>
        <v>0.22450000000000001</v>
      </c>
      <c r="X22" s="37">
        <f t="shared" si="7"/>
        <v>0.55910000000000004</v>
      </c>
      <c r="Y22" s="37">
        <f t="shared" si="7"/>
        <v>0.28949999999999998</v>
      </c>
      <c r="AA22" s="37">
        <f t="shared" si="8"/>
        <v>4.3499999999999997E-2</v>
      </c>
      <c r="AB22" s="37">
        <f t="shared" si="9"/>
        <v>0.16869999999999999</v>
      </c>
      <c r="AC22" s="37">
        <f t="shared" si="10"/>
        <v>0.43819999999999998</v>
      </c>
      <c r="AD22" s="37">
        <f t="shared" si="11"/>
        <v>0.13539999999999999</v>
      </c>
      <c r="AE22" s="37">
        <f t="shared" si="12"/>
        <v>0.35049999999999998</v>
      </c>
    </row>
    <row r="23" spans="2:31" ht="15.75" x14ac:dyDescent="0.25">
      <c r="B23">
        <v>0.2</v>
      </c>
      <c r="C23">
        <v>0.32</v>
      </c>
      <c r="D23">
        <v>0.65</v>
      </c>
      <c r="E23">
        <v>0.31</v>
      </c>
      <c r="F23">
        <v>0.89</v>
      </c>
      <c r="G23" t="s">
        <v>20</v>
      </c>
      <c r="H23">
        <f t="shared" si="0"/>
        <v>0.73919999999999997</v>
      </c>
      <c r="I23">
        <f t="shared" si="1"/>
        <v>0.66900000000000004</v>
      </c>
      <c r="J23">
        <f t="shared" si="2"/>
        <v>0.4461</v>
      </c>
      <c r="K23">
        <f t="shared" si="3"/>
        <v>0.18740000000000001</v>
      </c>
      <c r="L23" s="47">
        <f t="shared" si="4"/>
        <v>0.18740000000000001</v>
      </c>
      <c r="M23" t="str">
        <f t="shared" si="5"/>
        <v>High</v>
      </c>
      <c r="N23">
        <f t="shared" si="6"/>
        <v>1</v>
      </c>
      <c r="O23">
        <f>'Test_IF-có_validate'!O23</f>
        <v>0.22220000000000001</v>
      </c>
      <c r="P23">
        <f>'Test_IF-có_validate'!P23</f>
        <v>0.35560000000000003</v>
      </c>
      <c r="Q23">
        <f>'Test_IF-có_validate'!Q23</f>
        <v>0.71109999999999995</v>
      </c>
      <c r="R23">
        <f>'Test_IF-có_validate'!R23</f>
        <v>0.31309999999999999</v>
      </c>
      <c r="S23">
        <f>'Test_IF-có_validate'!S23</f>
        <v>0.89800000000000002</v>
      </c>
      <c r="U23" s="37">
        <f t="shared" si="7"/>
        <v>0.63639999999999997</v>
      </c>
      <c r="V23" s="37">
        <f t="shared" si="7"/>
        <v>0.47539999999999999</v>
      </c>
      <c r="W23" s="37">
        <f t="shared" si="7"/>
        <v>0.16880000000000001</v>
      </c>
      <c r="X23" s="37">
        <f t="shared" si="7"/>
        <v>0.52310000000000001</v>
      </c>
      <c r="Y23" s="37">
        <f t="shared" si="7"/>
        <v>5.3699999999999998E-2</v>
      </c>
      <c r="AA23" s="37">
        <f t="shared" si="8"/>
        <v>9.9299999999999999E-2</v>
      </c>
      <c r="AB23" s="37">
        <f t="shared" si="9"/>
        <v>0.18429999999999999</v>
      </c>
      <c r="AC23" s="37">
        <f t="shared" si="10"/>
        <v>0.5323</v>
      </c>
      <c r="AD23" s="37">
        <f t="shared" si="11"/>
        <v>0.155</v>
      </c>
      <c r="AE23" s="37">
        <f t="shared" si="12"/>
        <v>0.81089999999999995</v>
      </c>
    </row>
    <row r="24" spans="2:31" ht="15.75" x14ac:dyDescent="0.25">
      <c r="B24">
        <v>0.19</v>
      </c>
      <c r="C24">
        <v>0.28000000000000003</v>
      </c>
      <c r="D24">
        <v>0.56999999999999995</v>
      </c>
      <c r="E24">
        <v>0.57999999999999996</v>
      </c>
      <c r="F24">
        <v>0.17</v>
      </c>
      <c r="G24" t="s">
        <v>21</v>
      </c>
      <c r="H24">
        <f t="shared" si="0"/>
        <v>4.9799999999999997E-2</v>
      </c>
      <c r="I24">
        <f t="shared" si="1"/>
        <v>4.4699999999999997E-2</v>
      </c>
      <c r="J24">
        <f t="shared" si="2"/>
        <v>0.25800000000000001</v>
      </c>
      <c r="K24">
        <f t="shared" si="3"/>
        <v>0.51739999999999997</v>
      </c>
      <c r="L24" s="47">
        <f t="shared" si="4"/>
        <v>4.4699999999999997E-2</v>
      </c>
      <c r="M24" t="str">
        <f t="shared" si="5"/>
        <v>Low</v>
      </c>
      <c r="N24">
        <f t="shared" si="6"/>
        <v>1</v>
      </c>
      <c r="O24">
        <f>'Test_IF-có_validate'!O24</f>
        <v>0.21110000000000001</v>
      </c>
      <c r="P24">
        <f>'Test_IF-có_validate'!P24</f>
        <v>0.31109999999999999</v>
      </c>
      <c r="Q24">
        <f>'Test_IF-có_validate'!Q24</f>
        <v>0.62219999999999998</v>
      </c>
      <c r="R24">
        <f>'Test_IF-có_validate'!R24</f>
        <v>0.58589999999999998</v>
      </c>
      <c r="S24">
        <f>'Test_IF-có_validate'!S24</f>
        <v>0.1633</v>
      </c>
      <c r="U24" s="37">
        <f t="shared" si="7"/>
        <v>0.65139999999999998</v>
      </c>
      <c r="V24" s="37">
        <f t="shared" si="7"/>
        <v>0.52539999999999998</v>
      </c>
      <c r="W24" s="37">
        <f t="shared" si="7"/>
        <v>0.2329</v>
      </c>
      <c r="X24" s="37">
        <f t="shared" si="7"/>
        <v>0.2611</v>
      </c>
      <c r="Y24" s="37">
        <f t="shared" si="7"/>
        <v>0.71919999999999995</v>
      </c>
      <c r="AA24" s="37">
        <f t="shared" si="8"/>
        <v>9.3200000000000005E-2</v>
      </c>
      <c r="AB24" s="37">
        <f t="shared" si="9"/>
        <v>0.1537</v>
      </c>
      <c r="AC24" s="37">
        <f t="shared" si="10"/>
        <v>0.42570000000000002</v>
      </c>
      <c r="AD24" s="37">
        <f t="shared" si="11"/>
        <v>0.38629999999999998</v>
      </c>
      <c r="AE24" s="37">
        <f t="shared" si="12"/>
        <v>6.8199999999999997E-2</v>
      </c>
    </row>
    <row r="25" spans="2:31" ht="15.75" x14ac:dyDescent="0.25">
      <c r="B25">
        <v>0.11</v>
      </c>
      <c r="C25">
        <v>0.26</v>
      </c>
      <c r="D25">
        <v>0.56000000000000005</v>
      </c>
      <c r="E25">
        <v>0.68</v>
      </c>
      <c r="F25">
        <v>0.27</v>
      </c>
      <c r="G25" t="s">
        <v>21</v>
      </c>
      <c r="H25">
        <f t="shared" si="0"/>
        <v>0.1028</v>
      </c>
      <c r="I25">
        <f t="shared" si="1"/>
        <v>2.93E-2</v>
      </c>
      <c r="J25">
        <f t="shared" si="2"/>
        <v>0.20710000000000001</v>
      </c>
      <c r="K25">
        <f t="shared" si="3"/>
        <v>0.46650000000000003</v>
      </c>
      <c r="L25" s="47">
        <f t="shared" si="4"/>
        <v>2.93E-2</v>
      </c>
      <c r="M25" t="str">
        <f t="shared" si="5"/>
        <v>Low</v>
      </c>
      <c r="N25">
        <f t="shared" si="6"/>
        <v>1</v>
      </c>
      <c r="O25">
        <f>'Test_IF-có_validate'!O25</f>
        <v>0.1222</v>
      </c>
      <c r="P25">
        <f>'Test_IF-có_validate'!P25</f>
        <v>0.28889999999999999</v>
      </c>
      <c r="Q25">
        <f>'Test_IF-có_validate'!Q25</f>
        <v>0.61109999999999998</v>
      </c>
      <c r="R25">
        <f>'Test_IF-có_validate'!R25</f>
        <v>0.68689999999999996</v>
      </c>
      <c r="S25">
        <f>'Test_IF-có_validate'!S25</f>
        <v>0.26529999999999998</v>
      </c>
      <c r="U25" s="37">
        <f t="shared" si="7"/>
        <v>0.78220000000000001</v>
      </c>
      <c r="V25" s="37">
        <f t="shared" si="7"/>
        <v>0.55169999999999997</v>
      </c>
      <c r="W25" s="37">
        <f t="shared" si="7"/>
        <v>0.2414</v>
      </c>
      <c r="X25" s="37">
        <f t="shared" si="7"/>
        <v>0.18559999999999999</v>
      </c>
      <c r="Y25" s="37">
        <f t="shared" si="7"/>
        <v>0.58069999999999999</v>
      </c>
      <c r="AA25" s="37">
        <f t="shared" si="8"/>
        <v>4.8500000000000001E-2</v>
      </c>
      <c r="AB25" s="37">
        <f t="shared" si="9"/>
        <v>0.13919999999999999</v>
      </c>
      <c r="AC25" s="37">
        <f t="shared" si="10"/>
        <v>0.41339999999999999</v>
      </c>
      <c r="AD25" s="37">
        <f t="shared" si="11"/>
        <v>0.50180000000000002</v>
      </c>
      <c r="AE25" s="37">
        <f t="shared" si="12"/>
        <v>0.1245</v>
      </c>
    </row>
    <row r="26" spans="2:31" ht="15.75" x14ac:dyDescent="0.25">
      <c r="B26">
        <v>0.12</v>
      </c>
      <c r="C26">
        <v>0.28000000000000003</v>
      </c>
      <c r="D26">
        <v>0.7</v>
      </c>
      <c r="E26">
        <v>0.16</v>
      </c>
      <c r="F26">
        <v>0.32</v>
      </c>
      <c r="G26" t="s">
        <v>21</v>
      </c>
      <c r="H26">
        <f t="shared" si="0"/>
        <v>0.14149999999999999</v>
      </c>
      <c r="I26">
        <f t="shared" si="1"/>
        <v>7.1400000000000005E-2</v>
      </c>
      <c r="J26">
        <f t="shared" si="2"/>
        <v>0.1852</v>
      </c>
      <c r="K26">
        <f t="shared" si="3"/>
        <v>0.44879999999999998</v>
      </c>
      <c r="L26" s="47">
        <f t="shared" si="4"/>
        <v>7.1400000000000005E-2</v>
      </c>
      <c r="M26" t="str">
        <f t="shared" si="5"/>
        <v>Low</v>
      </c>
      <c r="N26">
        <f t="shared" si="6"/>
        <v>1</v>
      </c>
      <c r="O26">
        <f>'Test_IF-có_validate'!O26</f>
        <v>0.1333</v>
      </c>
      <c r="P26">
        <f>'Test_IF-có_validate'!P26</f>
        <v>0.31109999999999999</v>
      </c>
      <c r="Q26">
        <f>'Test_IF-có_validate'!Q26</f>
        <v>0.76670000000000005</v>
      </c>
      <c r="R26">
        <f>'Test_IF-có_validate'!R26</f>
        <v>0.16159999999999999</v>
      </c>
      <c r="S26">
        <f>'Test_IF-có_validate'!S26</f>
        <v>0.31630000000000003</v>
      </c>
      <c r="U26" s="37">
        <f t="shared" si="7"/>
        <v>0.76480000000000004</v>
      </c>
      <c r="V26" s="37">
        <f t="shared" si="7"/>
        <v>0.52539999999999998</v>
      </c>
      <c r="W26" s="37">
        <f t="shared" si="7"/>
        <v>0.1321</v>
      </c>
      <c r="X26" s="37">
        <f t="shared" si="7"/>
        <v>0.7218</v>
      </c>
      <c r="Y26" s="37">
        <f t="shared" si="7"/>
        <v>0.51939999999999997</v>
      </c>
      <c r="AA26" s="37">
        <f t="shared" si="8"/>
        <v>5.3600000000000002E-2</v>
      </c>
      <c r="AB26" s="37">
        <f t="shared" si="9"/>
        <v>0.1537</v>
      </c>
      <c r="AC26" s="37">
        <f t="shared" si="10"/>
        <v>0.6069</v>
      </c>
      <c r="AD26" s="37">
        <f t="shared" si="11"/>
        <v>6.7299999999999999E-2</v>
      </c>
      <c r="AE26" s="37">
        <f t="shared" si="12"/>
        <v>0.15709999999999999</v>
      </c>
    </row>
    <row r="27" spans="2:31" ht="15.75" x14ac:dyDescent="0.25">
      <c r="B27">
        <v>0.18</v>
      </c>
      <c r="C27">
        <v>0.28999999999999998</v>
      </c>
      <c r="D27">
        <v>0.78</v>
      </c>
      <c r="E27">
        <v>0.15</v>
      </c>
      <c r="F27">
        <v>0.61</v>
      </c>
      <c r="G27" t="s">
        <v>24</v>
      </c>
      <c r="H27">
        <f t="shared" si="0"/>
        <v>0.38719999999999999</v>
      </c>
      <c r="I27">
        <f t="shared" si="1"/>
        <v>0.31709999999999999</v>
      </c>
      <c r="J27">
        <f t="shared" si="2"/>
        <v>9.4200000000000006E-2</v>
      </c>
      <c r="K27">
        <f t="shared" si="3"/>
        <v>0.21909999999999999</v>
      </c>
      <c r="L27" s="47">
        <f t="shared" si="4"/>
        <v>9.4200000000000006E-2</v>
      </c>
      <c r="M27" t="str">
        <f t="shared" si="5"/>
        <v>Middle</v>
      </c>
      <c r="N27">
        <f t="shared" si="6"/>
        <v>1</v>
      </c>
      <c r="O27">
        <f>'Test_IF-có_validate'!O27</f>
        <v>0.2</v>
      </c>
      <c r="P27">
        <f>'Test_IF-có_validate'!P27</f>
        <v>0.32219999999999999</v>
      </c>
      <c r="Q27">
        <f>'Test_IF-có_validate'!Q27</f>
        <v>0.85560000000000003</v>
      </c>
      <c r="R27">
        <f>'Test_IF-có_validate'!R27</f>
        <v>0.1515</v>
      </c>
      <c r="S27">
        <f>'Test_IF-có_validate'!S27</f>
        <v>0.61219999999999997</v>
      </c>
      <c r="U27" s="37">
        <f t="shared" si="7"/>
        <v>0.66669999999999996</v>
      </c>
      <c r="V27" s="37">
        <f t="shared" si="7"/>
        <v>0.51259999999999994</v>
      </c>
      <c r="W27" s="37">
        <f t="shared" si="7"/>
        <v>7.7799999999999994E-2</v>
      </c>
      <c r="X27" s="37">
        <f t="shared" si="7"/>
        <v>0.7369</v>
      </c>
      <c r="Y27" s="37">
        <f t="shared" si="7"/>
        <v>0.24049999999999999</v>
      </c>
      <c r="AA27" s="37">
        <f t="shared" si="8"/>
        <v>8.7099999999999997E-2</v>
      </c>
      <c r="AB27" s="37">
        <f t="shared" si="9"/>
        <v>0.16109999999999999</v>
      </c>
      <c r="AC27" s="37">
        <f t="shared" si="10"/>
        <v>0.74050000000000005</v>
      </c>
      <c r="AD27" s="37">
        <f t="shared" si="11"/>
        <v>6.2300000000000001E-2</v>
      </c>
      <c r="AE27" s="37">
        <f t="shared" si="12"/>
        <v>0.41460000000000002</v>
      </c>
    </row>
    <row r="28" spans="2:31" ht="15.75" x14ac:dyDescent="0.25">
      <c r="B28">
        <v>0.2</v>
      </c>
      <c r="C28">
        <v>0.25</v>
      </c>
      <c r="D28">
        <v>0.7</v>
      </c>
      <c r="E28">
        <v>0.25</v>
      </c>
      <c r="F28">
        <v>0.03</v>
      </c>
      <c r="G28" t="s">
        <v>23</v>
      </c>
      <c r="H28">
        <f t="shared" si="0"/>
        <v>4.6899999999999997E-2</v>
      </c>
      <c r="I28">
        <f t="shared" si="1"/>
        <v>0.1135</v>
      </c>
      <c r="J28">
        <f t="shared" si="2"/>
        <v>0.32290000000000002</v>
      </c>
      <c r="K28">
        <f t="shared" si="3"/>
        <v>0.58650000000000002</v>
      </c>
      <c r="L28" s="47">
        <f t="shared" si="4"/>
        <v>4.6899999999999997E-2</v>
      </c>
      <c r="M28" t="str">
        <f t="shared" si="5"/>
        <v>Very Low</v>
      </c>
      <c r="N28">
        <f t="shared" si="6"/>
        <v>1</v>
      </c>
      <c r="O28">
        <f>'Test_IF-có_validate'!O28</f>
        <v>0.22220000000000001</v>
      </c>
      <c r="P28">
        <f>'Test_IF-có_validate'!P28</f>
        <v>0.27779999999999999</v>
      </c>
      <c r="Q28">
        <f>'Test_IF-có_validate'!Q28</f>
        <v>0.76670000000000005</v>
      </c>
      <c r="R28">
        <f>'Test_IF-có_validate'!R28</f>
        <v>0.2525</v>
      </c>
      <c r="S28">
        <f>'Test_IF-có_validate'!S28</f>
        <v>2.0400000000000001E-2</v>
      </c>
      <c r="U28" s="37">
        <f t="shared" si="7"/>
        <v>0.63639999999999997</v>
      </c>
      <c r="V28" s="37">
        <f t="shared" si="7"/>
        <v>0.56520000000000004</v>
      </c>
      <c r="W28" s="37">
        <f t="shared" si="7"/>
        <v>0.1321</v>
      </c>
      <c r="X28" s="37">
        <f t="shared" si="7"/>
        <v>0.5968</v>
      </c>
      <c r="Y28" s="37">
        <f t="shared" si="7"/>
        <v>0.96</v>
      </c>
      <c r="AA28" s="37">
        <f t="shared" si="8"/>
        <v>9.9299999999999999E-2</v>
      </c>
      <c r="AB28" s="37">
        <f t="shared" si="9"/>
        <v>0.13220000000000001</v>
      </c>
      <c r="AC28" s="37">
        <f t="shared" si="10"/>
        <v>0.6069</v>
      </c>
      <c r="AD28" s="37">
        <f t="shared" si="11"/>
        <v>0.1168</v>
      </c>
      <c r="AE28" s="37">
        <f t="shared" si="12"/>
        <v>7.1000000000000004E-3</v>
      </c>
    </row>
    <row r="29" spans="2:31" ht="15.75" x14ac:dyDescent="0.25">
      <c r="B29">
        <v>0.16</v>
      </c>
      <c r="C29">
        <v>0.28000000000000003</v>
      </c>
      <c r="D29">
        <v>0.72</v>
      </c>
      <c r="E29">
        <v>0.27</v>
      </c>
      <c r="F29">
        <v>0.32</v>
      </c>
      <c r="G29" t="s">
        <v>21</v>
      </c>
      <c r="H29">
        <f t="shared" si="0"/>
        <v>0.1424</v>
      </c>
      <c r="I29">
        <f t="shared" si="1"/>
        <v>7.2300000000000003E-2</v>
      </c>
      <c r="J29">
        <f t="shared" si="2"/>
        <v>0.1862</v>
      </c>
      <c r="K29">
        <f t="shared" si="3"/>
        <v>0.44969999999999999</v>
      </c>
      <c r="L29" s="47">
        <f t="shared" si="4"/>
        <v>7.2300000000000003E-2</v>
      </c>
      <c r="M29" t="str">
        <f t="shared" si="5"/>
        <v>Low</v>
      </c>
      <c r="N29">
        <f t="shared" si="6"/>
        <v>1</v>
      </c>
      <c r="O29">
        <f>'Test_IF-có_validate'!O29</f>
        <v>0.17780000000000001</v>
      </c>
      <c r="P29">
        <f>'Test_IF-có_validate'!P29</f>
        <v>0.31109999999999999</v>
      </c>
      <c r="Q29">
        <f>'Test_IF-có_validate'!Q29</f>
        <v>0.78890000000000005</v>
      </c>
      <c r="R29">
        <f>'Test_IF-có_validate'!R29</f>
        <v>0.2727</v>
      </c>
      <c r="S29">
        <f>'Test_IF-có_validate'!S29</f>
        <v>0.31630000000000003</v>
      </c>
      <c r="U29" s="37">
        <f t="shared" si="7"/>
        <v>0.69810000000000005</v>
      </c>
      <c r="V29" s="37">
        <f t="shared" si="7"/>
        <v>0.52539999999999998</v>
      </c>
      <c r="W29" s="37">
        <f t="shared" si="7"/>
        <v>0.11799999999999999</v>
      </c>
      <c r="X29" s="37">
        <f t="shared" si="7"/>
        <v>0.57150000000000001</v>
      </c>
      <c r="Y29" s="37">
        <f t="shared" si="7"/>
        <v>0.51939999999999997</v>
      </c>
      <c r="AA29" s="37">
        <f t="shared" si="8"/>
        <v>7.5499999999999998E-2</v>
      </c>
      <c r="AB29" s="37">
        <f t="shared" si="9"/>
        <v>0.1537</v>
      </c>
      <c r="AC29" s="37">
        <f t="shared" si="10"/>
        <v>0.63859999999999995</v>
      </c>
      <c r="AD29" s="37">
        <f t="shared" si="11"/>
        <v>0.12909999999999999</v>
      </c>
      <c r="AE29" s="37">
        <f t="shared" si="12"/>
        <v>0.15709999999999999</v>
      </c>
    </row>
    <row r="30" spans="2:31" ht="15.75" x14ac:dyDescent="0.25">
      <c r="B30">
        <v>0.11</v>
      </c>
      <c r="C30">
        <v>0.3</v>
      </c>
      <c r="D30">
        <v>0.79</v>
      </c>
      <c r="E30">
        <v>0.8</v>
      </c>
      <c r="F30">
        <v>0.32</v>
      </c>
      <c r="G30" t="s">
        <v>24</v>
      </c>
      <c r="H30">
        <f t="shared" si="0"/>
        <v>0.156</v>
      </c>
      <c r="I30">
        <f t="shared" si="1"/>
        <v>8.2299999999999998E-2</v>
      </c>
      <c r="J30">
        <f t="shared" si="2"/>
        <v>0.2</v>
      </c>
      <c r="K30">
        <f t="shared" si="3"/>
        <v>0.45939999999999998</v>
      </c>
      <c r="L30" s="47">
        <f t="shared" si="4"/>
        <v>8.2299999999999998E-2</v>
      </c>
      <c r="M30" t="str">
        <f t="shared" si="5"/>
        <v>Low</v>
      </c>
      <c r="N30">
        <f t="shared" si="6"/>
        <v>0</v>
      </c>
      <c r="O30">
        <f>'Test_IF-có_validate'!O30</f>
        <v>0.1222</v>
      </c>
      <c r="P30">
        <f>'Test_IF-có_validate'!P30</f>
        <v>0.33329999999999999</v>
      </c>
      <c r="Q30">
        <f>'Test_IF-có_validate'!Q30</f>
        <v>0.86670000000000003</v>
      </c>
      <c r="R30">
        <f>'Test_IF-có_validate'!R30</f>
        <v>0.80810000000000004</v>
      </c>
      <c r="S30">
        <f>'Test_IF-có_validate'!S30</f>
        <v>0.31630000000000003</v>
      </c>
      <c r="U30" s="37">
        <f t="shared" si="7"/>
        <v>0.78220000000000001</v>
      </c>
      <c r="V30" s="37">
        <f t="shared" si="7"/>
        <v>0.5</v>
      </c>
      <c r="W30" s="37">
        <f t="shared" si="7"/>
        <v>7.1400000000000005E-2</v>
      </c>
      <c r="X30" s="37">
        <f t="shared" si="7"/>
        <v>0.1061</v>
      </c>
      <c r="Y30" s="37">
        <f t="shared" si="7"/>
        <v>0.51939999999999997</v>
      </c>
      <c r="AA30" s="37">
        <f t="shared" si="8"/>
        <v>4.8500000000000001E-2</v>
      </c>
      <c r="AB30" s="37">
        <f t="shared" si="9"/>
        <v>0.16869999999999999</v>
      </c>
      <c r="AC30" s="37">
        <f t="shared" si="10"/>
        <v>0.75849999999999995</v>
      </c>
      <c r="AD30" s="37">
        <f t="shared" si="11"/>
        <v>0.66690000000000005</v>
      </c>
      <c r="AE30" s="37">
        <f t="shared" si="12"/>
        <v>0.15709999999999999</v>
      </c>
    </row>
    <row r="31" spans="2:31" ht="15.75" x14ac:dyDescent="0.25">
      <c r="B31">
        <v>0.18</v>
      </c>
      <c r="C31">
        <v>0.31</v>
      </c>
      <c r="D31">
        <v>0.81</v>
      </c>
      <c r="E31">
        <v>0.7</v>
      </c>
      <c r="F31">
        <v>0.4</v>
      </c>
      <c r="G31" t="s">
        <v>24</v>
      </c>
      <c r="H31">
        <f t="shared" si="0"/>
        <v>0.21029999999999999</v>
      </c>
      <c r="I31">
        <f t="shared" si="1"/>
        <v>0.1366</v>
      </c>
      <c r="J31">
        <f t="shared" si="2"/>
        <v>0.1457</v>
      </c>
      <c r="K31">
        <f t="shared" si="3"/>
        <v>0.4052</v>
      </c>
      <c r="L31" s="47">
        <f t="shared" si="4"/>
        <v>0.1366</v>
      </c>
      <c r="M31" t="str">
        <f t="shared" si="5"/>
        <v>Low</v>
      </c>
      <c r="N31">
        <f t="shared" si="6"/>
        <v>0</v>
      </c>
      <c r="O31">
        <f>'Test_IF-có_validate'!O31</f>
        <v>0.2</v>
      </c>
      <c r="P31">
        <f>'Test_IF-có_validate'!P31</f>
        <v>0.34439999999999998</v>
      </c>
      <c r="Q31">
        <f>'Test_IF-có_validate'!Q31</f>
        <v>0.88890000000000002</v>
      </c>
      <c r="R31">
        <f>'Test_IF-có_validate'!R31</f>
        <v>0.70709999999999995</v>
      </c>
      <c r="S31">
        <f>'Test_IF-có_validate'!S31</f>
        <v>0.39800000000000002</v>
      </c>
      <c r="U31" s="37">
        <f t="shared" si="7"/>
        <v>0.66669999999999996</v>
      </c>
      <c r="V31" s="37">
        <f t="shared" si="7"/>
        <v>0.48770000000000002</v>
      </c>
      <c r="W31" s="37">
        <f t="shared" si="7"/>
        <v>5.8799999999999998E-2</v>
      </c>
      <c r="X31" s="37">
        <f t="shared" si="7"/>
        <v>0.1716</v>
      </c>
      <c r="Y31" s="37">
        <f t="shared" si="7"/>
        <v>0.43059999999999998</v>
      </c>
      <c r="AA31" s="37">
        <f t="shared" si="8"/>
        <v>8.7099999999999997E-2</v>
      </c>
      <c r="AB31" s="37">
        <f t="shared" si="9"/>
        <v>0.1764</v>
      </c>
      <c r="AC31" s="37">
        <f t="shared" si="10"/>
        <v>0.7954</v>
      </c>
      <c r="AD31" s="37">
        <f t="shared" si="11"/>
        <v>0.5272</v>
      </c>
      <c r="AE31" s="37">
        <f t="shared" si="12"/>
        <v>0.21590000000000001</v>
      </c>
    </row>
    <row r="32" spans="2:31" ht="15.75" x14ac:dyDescent="0.25">
      <c r="B32">
        <v>0.1</v>
      </c>
      <c r="C32">
        <v>0.33</v>
      </c>
      <c r="D32">
        <v>0.02</v>
      </c>
      <c r="E32">
        <v>0</v>
      </c>
      <c r="F32">
        <v>0.25</v>
      </c>
      <c r="G32" t="s">
        <v>23</v>
      </c>
      <c r="H32">
        <f t="shared" si="0"/>
        <v>9.0399999999999994E-2</v>
      </c>
      <c r="I32">
        <f t="shared" si="1"/>
        <v>2.7199999999999998E-2</v>
      </c>
      <c r="J32">
        <f t="shared" si="2"/>
        <v>0.23350000000000001</v>
      </c>
      <c r="K32">
        <f t="shared" si="3"/>
        <v>0.4965</v>
      </c>
      <c r="L32" s="47">
        <f t="shared" si="4"/>
        <v>2.7199999999999998E-2</v>
      </c>
      <c r="M32" t="str">
        <f t="shared" si="5"/>
        <v>Low</v>
      </c>
      <c r="N32">
        <f t="shared" si="6"/>
        <v>0</v>
      </c>
      <c r="O32">
        <f>'Test_IF-có_validate'!O32</f>
        <v>0.1111</v>
      </c>
      <c r="P32">
        <f>'Test_IF-có_validate'!P32</f>
        <v>0.36670000000000003</v>
      </c>
      <c r="Q32">
        <f>'Test_IF-có_validate'!Q32</f>
        <v>1.11E-2</v>
      </c>
      <c r="R32">
        <f>'Test_IF-có_validate'!R32</f>
        <v>0</v>
      </c>
      <c r="S32">
        <f>'Test_IF-có_validate'!S32</f>
        <v>0.24490000000000001</v>
      </c>
      <c r="U32" s="37">
        <f t="shared" si="7"/>
        <v>0.8</v>
      </c>
      <c r="V32" s="37">
        <f t="shared" si="7"/>
        <v>0.46339999999999998</v>
      </c>
      <c r="W32" s="37">
        <f t="shared" si="7"/>
        <v>0.97799999999999998</v>
      </c>
      <c r="X32" s="37">
        <f t="shared" si="7"/>
        <v>1</v>
      </c>
      <c r="Y32" s="37">
        <f t="shared" si="7"/>
        <v>0.60660000000000003</v>
      </c>
      <c r="AA32" s="37">
        <f t="shared" si="8"/>
        <v>4.3499999999999997E-2</v>
      </c>
      <c r="AB32" s="37">
        <f t="shared" si="9"/>
        <v>0.19239999999999999</v>
      </c>
      <c r="AC32" s="37">
        <f t="shared" si="10"/>
        <v>3.8E-3</v>
      </c>
      <c r="AD32" s="37">
        <f t="shared" si="11"/>
        <v>0</v>
      </c>
      <c r="AE32" s="37">
        <f t="shared" si="12"/>
        <v>0.1123</v>
      </c>
    </row>
    <row r="33" spans="2:31" ht="15.75" x14ac:dyDescent="0.25">
      <c r="B33">
        <v>0.18</v>
      </c>
      <c r="C33">
        <v>0.37</v>
      </c>
      <c r="D33">
        <v>0.11</v>
      </c>
      <c r="E33">
        <v>0.28000000000000003</v>
      </c>
      <c r="F33">
        <v>0.3</v>
      </c>
      <c r="G33" t="s">
        <v>21</v>
      </c>
      <c r="H33">
        <f t="shared" si="0"/>
        <v>0.115</v>
      </c>
      <c r="I33">
        <f t="shared" si="1"/>
        <v>5.1799999999999999E-2</v>
      </c>
      <c r="J33">
        <f t="shared" si="2"/>
        <v>0.19989999999999999</v>
      </c>
      <c r="K33">
        <f t="shared" si="3"/>
        <v>0.46300000000000002</v>
      </c>
      <c r="L33" s="47">
        <f t="shared" si="4"/>
        <v>5.1799999999999999E-2</v>
      </c>
      <c r="M33" t="str">
        <f t="shared" si="5"/>
        <v>Low</v>
      </c>
      <c r="N33">
        <f t="shared" si="6"/>
        <v>1</v>
      </c>
      <c r="O33">
        <f>'Test_IF-có_validate'!O33</f>
        <v>0.2</v>
      </c>
      <c r="P33">
        <f>'Test_IF-có_validate'!P33</f>
        <v>0.41110000000000002</v>
      </c>
      <c r="Q33">
        <f>'Test_IF-có_validate'!Q33</f>
        <v>0.1111</v>
      </c>
      <c r="R33">
        <f>'Test_IF-có_validate'!R33</f>
        <v>0.2828</v>
      </c>
      <c r="S33">
        <f>'Test_IF-có_validate'!S33</f>
        <v>0.2959</v>
      </c>
      <c r="U33" s="37">
        <f t="shared" si="7"/>
        <v>0.66669999999999996</v>
      </c>
      <c r="V33" s="37">
        <f t="shared" si="7"/>
        <v>0.4173</v>
      </c>
      <c r="W33" s="37">
        <f t="shared" si="7"/>
        <v>0.8</v>
      </c>
      <c r="X33" s="37">
        <f t="shared" si="7"/>
        <v>0.55910000000000004</v>
      </c>
      <c r="Y33" s="37">
        <f t="shared" si="7"/>
        <v>0.54330000000000001</v>
      </c>
      <c r="AA33" s="37">
        <f t="shared" si="8"/>
        <v>8.7099999999999997E-2</v>
      </c>
      <c r="AB33" s="37">
        <f t="shared" si="9"/>
        <v>0.2261</v>
      </c>
      <c r="AC33" s="37">
        <f t="shared" si="10"/>
        <v>4.3499999999999997E-2</v>
      </c>
      <c r="AD33" s="37">
        <f t="shared" si="11"/>
        <v>0.13539999999999999</v>
      </c>
      <c r="AE33" s="37">
        <f t="shared" si="12"/>
        <v>0.14369999999999999</v>
      </c>
    </row>
    <row r="34" spans="2:31" ht="15.75" x14ac:dyDescent="0.25">
      <c r="B34">
        <v>0.13</v>
      </c>
      <c r="C34">
        <v>0.4</v>
      </c>
      <c r="D34">
        <v>0.17</v>
      </c>
      <c r="E34">
        <v>0.25</v>
      </c>
      <c r="F34">
        <v>0.38</v>
      </c>
      <c r="G34" t="s">
        <v>21</v>
      </c>
      <c r="H34">
        <f t="shared" si="0"/>
        <v>0.1658</v>
      </c>
      <c r="I34">
        <f t="shared" si="1"/>
        <v>0.10249999999999999</v>
      </c>
      <c r="J34">
        <f t="shared" si="2"/>
        <v>0.14599999999999999</v>
      </c>
      <c r="K34">
        <f t="shared" si="3"/>
        <v>0.40899999999999997</v>
      </c>
      <c r="L34" s="47">
        <f t="shared" si="4"/>
        <v>0.10249999999999999</v>
      </c>
      <c r="M34" t="str">
        <f t="shared" si="5"/>
        <v>Low</v>
      </c>
      <c r="N34">
        <f t="shared" si="6"/>
        <v>1</v>
      </c>
      <c r="O34">
        <f>'Test_IF-có_validate'!O34</f>
        <v>0.1444</v>
      </c>
      <c r="P34">
        <f>'Test_IF-có_validate'!P34</f>
        <v>0.44440000000000002</v>
      </c>
      <c r="Q34">
        <f>'Test_IF-có_validate'!Q34</f>
        <v>0.17780000000000001</v>
      </c>
      <c r="R34">
        <f>'Test_IF-có_validate'!R34</f>
        <v>0.2525</v>
      </c>
      <c r="S34">
        <f>'Test_IF-có_validate'!S34</f>
        <v>0.37759999999999999</v>
      </c>
      <c r="U34" s="37">
        <f t="shared" si="7"/>
        <v>0.74760000000000004</v>
      </c>
      <c r="V34" s="37">
        <f t="shared" si="7"/>
        <v>0.38469999999999999</v>
      </c>
      <c r="W34" s="37">
        <f t="shared" si="7"/>
        <v>0.69810000000000005</v>
      </c>
      <c r="X34" s="37">
        <f t="shared" si="7"/>
        <v>0.5968</v>
      </c>
      <c r="Y34" s="37">
        <f t="shared" si="7"/>
        <v>0.45179999999999998</v>
      </c>
      <c r="AA34" s="37">
        <f t="shared" si="8"/>
        <v>5.8900000000000001E-2</v>
      </c>
      <c r="AB34" s="37">
        <f t="shared" si="9"/>
        <v>0.25309999999999999</v>
      </c>
      <c r="AC34" s="37">
        <f t="shared" si="10"/>
        <v>7.5499999999999998E-2</v>
      </c>
      <c r="AD34" s="37">
        <f t="shared" si="11"/>
        <v>0.1168</v>
      </c>
      <c r="AE34" s="37">
        <f t="shared" si="12"/>
        <v>0.20039999999999999</v>
      </c>
    </row>
    <row r="35" spans="2:31" ht="15.75" x14ac:dyDescent="0.25">
      <c r="B35">
        <v>0.11</v>
      </c>
      <c r="C35">
        <v>0.42</v>
      </c>
      <c r="D35">
        <v>0.38</v>
      </c>
      <c r="E35">
        <v>0.82</v>
      </c>
      <c r="F35">
        <v>0.31</v>
      </c>
      <c r="G35" t="s">
        <v>24</v>
      </c>
      <c r="H35">
        <f t="shared" si="0"/>
        <v>0.1188</v>
      </c>
      <c r="I35">
        <f t="shared" si="1"/>
        <v>5.0599999999999999E-2</v>
      </c>
      <c r="J35">
        <f t="shared" si="2"/>
        <v>0.19040000000000001</v>
      </c>
      <c r="K35">
        <f t="shared" si="3"/>
        <v>0.4491</v>
      </c>
      <c r="L35" s="47">
        <f t="shared" si="4"/>
        <v>5.0599999999999999E-2</v>
      </c>
      <c r="M35" t="str">
        <f t="shared" si="5"/>
        <v>Low</v>
      </c>
      <c r="N35">
        <f t="shared" si="6"/>
        <v>0</v>
      </c>
      <c r="O35">
        <f>'Test_IF-có_validate'!O35</f>
        <v>0.1222</v>
      </c>
      <c r="P35">
        <f>'Test_IF-có_validate'!P35</f>
        <v>0.4667</v>
      </c>
      <c r="Q35">
        <f>'Test_IF-có_validate'!Q35</f>
        <v>0.41110000000000002</v>
      </c>
      <c r="R35">
        <f>'Test_IF-có_validate'!R35</f>
        <v>0.82830000000000004</v>
      </c>
      <c r="S35">
        <f>'Test_IF-có_validate'!S35</f>
        <v>0.30609999999999998</v>
      </c>
      <c r="U35" s="37">
        <f t="shared" si="7"/>
        <v>0.78220000000000001</v>
      </c>
      <c r="V35" s="37">
        <f t="shared" si="7"/>
        <v>0.36359999999999998</v>
      </c>
      <c r="W35" s="37">
        <f t="shared" si="7"/>
        <v>0.4173</v>
      </c>
      <c r="X35" s="37">
        <f t="shared" si="7"/>
        <v>9.3899999999999997E-2</v>
      </c>
      <c r="Y35" s="37">
        <f t="shared" si="7"/>
        <v>0.53129999999999999</v>
      </c>
      <c r="AA35" s="37">
        <f t="shared" si="8"/>
        <v>4.8500000000000001E-2</v>
      </c>
      <c r="AB35" s="37">
        <f t="shared" si="9"/>
        <v>0.27210000000000001</v>
      </c>
      <c r="AC35" s="37">
        <f t="shared" si="10"/>
        <v>0.2261</v>
      </c>
      <c r="AD35" s="37">
        <f t="shared" si="11"/>
        <v>0.69750000000000001</v>
      </c>
      <c r="AE35" s="37">
        <f t="shared" si="12"/>
        <v>0.15029999999999999</v>
      </c>
    </row>
    <row r="36" spans="2:31" ht="15.75" x14ac:dyDescent="0.25">
      <c r="B36">
        <v>0.22</v>
      </c>
      <c r="C36">
        <v>0.48</v>
      </c>
      <c r="D36">
        <v>0.47</v>
      </c>
      <c r="E36">
        <v>0.78</v>
      </c>
      <c r="F36">
        <v>0.81</v>
      </c>
      <c r="G36" t="s">
        <v>20</v>
      </c>
      <c r="H36">
        <f t="shared" si="0"/>
        <v>0.61129999999999995</v>
      </c>
      <c r="I36">
        <f t="shared" si="1"/>
        <v>0.53749999999999998</v>
      </c>
      <c r="J36">
        <f t="shared" si="2"/>
        <v>0.32340000000000002</v>
      </c>
      <c r="K36">
        <f t="shared" si="3"/>
        <v>5.9900000000000002E-2</v>
      </c>
      <c r="L36" s="47">
        <f t="shared" si="4"/>
        <v>5.9900000000000002E-2</v>
      </c>
      <c r="M36" t="str">
        <f t="shared" si="5"/>
        <v>High</v>
      </c>
      <c r="N36">
        <f t="shared" si="6"/>
        <v>1</v>
      </c>
      <c r="O36">
        <f>'Test_IF-có_validate'!O36</f>
        <v>0.24440000000000001</v>
      </c>
      <c r="P36">
        <f>'Test_IF-có_validate'!P36</f>
        <v>0.5333</v>
      </c>
      <c r="Q36">
        <f>'Test_IF-có_validate'!Q36</f>
        <v>0.5111</v>
      </c>
      <c r="R36">
        <f>'Test_IF-có_validate'!R36</f>
        <v>0.78790000000000004</v>
      </c>
      <c r="S36">
        <f>'Test_IF-có_validate'!S36</f>
        <v>0.81630000000000003</v>
      </c>
      <c r="U36" s="37">
        <f t="shared" si="7"/>
        <v>0.60719999999999996</v>
      </c>
      <c r="V36" s="37">
        <f t="shared" si="7"/>
        <v>0.3044</v>
      </c>
      <c r="W36" s="37">
        <f t="shared" si="7"/>
        <v>0.32350000000000001</v>
      </c>
      <c r="X36" s="37">
        <f t="shared" si="7"/>
        <v>0.1186</v>
      </c>
      <c r="Y36" s="37">
        <f t="shared" si="7"/>
        <v>0.1011</v>
      </c>
      <c r="AA36" s="37">
        <f t="shared" si="8"/>
        <v>0.11210000000000001</v>
      </c>
      <c r="AB36" s="37">
        <f t="shared" si="9"/>
        <v>0.3332</v>
      </c>
      <c r="AC36" s="37">
        <f t="shared" si="10"/>
        <v>0.31209999999999999</v>
      </c>
      <c r="AD36" s="37">
        <f t="shared" si="11"/>
        <v>0.63719999999999999</v>
      </c>
      <c r="AE36" s="37">
        <f t="shared" si="12"/>
        <v>0.67920000000000003</v>
      </c>
    </row>
    <row r="37" spans="2:31" ht="15.75" x14ac:dyDescent="0.25">
      <c r="B37">
        <v>0.14000000000000001</v>
      </c>
      <c r="C37">
        <v>0.38</v>
      </c>
      <c r="D37">
        <v>0.59</v>
      </c>
      <c r="E37">
        <v>0.11</v>
      </c>
      <c r="F37">
        <v>0.32</v>
      </c>
      <c r="G37" t="s">
        <v>21</v>
      </c>
      <c r="H37">
        <f t="shared" si="0"/>
        <v>0.13270000000000001</v>
      </c>
      <c r="I37">
        <f t="shared" si="1"/>
        <v>6.25E-2</v>
      </c>
      <c r="J37">
        <f t="shared" si="2"/>
        <v>0.1762</v>
      </c>
      <c r="K37">
        <f t="shared" si="3"/>
        <v>0.43969999999999998</v>
      </c>
      <c r="L37" s="47">
        <f t="shared" si="4"/>
        <v>6.25E-2</v>
      </c>
      <c r="M37" t="str">
        <f t="shared" si="5"/>
        <v>Low</v>
      </c>
      <c r="N37">
        <f t="shared" si="6"/>
        <v>1</v>
      </c>
      <c r="O37">
        <f>'Test_IF-có_validate'!O37</f>
        <v>0.15559999999999999</v>
      </c>
      <c r="P37">
        <f>'Test_IF-có_validate'!P37</f>
        <v>0.42220000000000002</v>
      </c>
      <c r="Q37">
        <f>'Test_IF-có_validate'!Q37</f>
        <v>0.64439999999999997</v>
      </c>
      <c r="R37">
        <f>'Test_IF-có_validate'!R37</f>
        <v>0.1111</v>
      </c>
      <c r="S37">
        <f>'Test_IF-có_validate'!S37</f>
        <v>0.31630000000000003</v>
      </c>
      <c r="U37" s="37">
        <f t="shared" si="7"/>
        <v>0.73070000000000002</v>
      </c>
      <c r="V37" s="37">
        <f t="shared" si="7"/>
        <v>0.40629999999999999</v>
      </c>
      <c r="W37" s="37">
        <f t="shared" si="7"/>
        <v>0.2162</v>
      </c>
      <c r="X37" s="37">
        <f t="shared" si="7"/>
        <v>0.8</v>
      </c>
      <c r="Y37" s="37">
        <f t="shared" si="7"/>
        <v>0.51939999999999997</v>
      </c>
      <c r="AA37" s="37">
        <f t="shared" si="8"/>
        <v>6.4299999999999996E-2</v>
      </c>
      <c r="AB37" s="37">
        <f t="shared" si="9"/>
        <v>0.2349</v>
      </c>
      <c r="AC37" s="37">
        <f t="shared" si="10"/>
        <v>0.45090000000000002</v>
      </c>
      <c r="AD37" s="37">
        <f t="shared" si="11"/>
        <v>4.3499999999999997E-2</v>
      </c>
      <c r="AE37" s="37">
        <f t="shared" si="12"/>
        <v>0.15709999999999999</v>
      </c>
    </row>
    <row r="38" spans="2:31" ht="15.75" x14ac:dyDescent="0.25">
      <c r="B38">
        <v>0.15</v>
      </c>
      <c r="C38">
        <v>0.42</v>
      </c>
      <c r="D38">
        <v>0.6</v>
      </c>
      <c r="E38">
        <v>0.15</v>
      </c>
      <c r="F38">
        <v>0.62</v>
      </c>
      <c r="G38" t="s">
        <v>24</v>
      </c>
      <c r="H38">
        <f t="shared" si="0"/>
        <v>0.38140000000000002</v>
      </c>
      <c r="I38">
        <f t="shared" si="1"/>
        <v>0.31119999999999998</v>
      </c>
      <c r="J38">
        <f t="shared" si="2"/>
        <v>8.8099999999999998E-2</v>
      </c>
      <c r="K38">
        <f t="shared" si="3"/>
        <v>0.192</v>
      </c>
      <c r="L38" s="47">
        <f t="shared" si="4"/>
        <v>8.8099999999999998E-2</v>
      </c>
      <c r="M38" t="str">
        <f t="shared" si="5"/>
        <v>Middle</v>
      </c>
      <c r="N38">
        <f t="shared" si="6"/>
        <v>1</v>
      </c>
      <c r="O38">
        <f>'Test_IF-có_validate'!O38</f>
        <v>0.16669999999999999</v>
      </c>
      <c r="P38">
        <f>'Test_IF-có_validate'!P38</f>
        <v>0.4667</v>
      </c>
      <c r="Q38">
        <f>'Test_IF-có_validate'!Q38</f>
        <v>0.65559999999999996</v>
      </c>
      <c r="R38">
        <f>'Test_IF-có_validate'!R38</f>
        <v>0.1515</v>
      </c>
      <c r="S38">
        <f>'Test_IF-có_validate'!S38</f>
        <v>0.62239999999999995</v>
      </c>
      <c r="U38" s="37">
        <f t="shared" si="7"/>
        <v>0.71419999999999995</v>
      </c>
      <c r="V38" s="37">
        <f t="shared" si="7"/>
        <v>0.36359999999999998</v>
      </c>
      <c r="W38" s="37">
        <f t="shared" si="7"/>
        <v>0.20799999999999999</v>
      </c>
      <c r="X38" s="37">
        <f t="shared" si="7"/>
        <v>0.7369</v>
      </c>
      <c r="Y38" s="37">
        <f t="shared" si="7"/>
        <v>0.23269999999999999</v>
      </c>
      <c r="AA38" s="37">
        <f t="shared" si="8"/>
        <v>6.9900000000000004E-2</v>
      </c>
      <c r="AB38" s="37">
        <f t="shared" si="9"/>
        <v>0.27210000000000001</v>
      </c>
      <c r="AC38" s="37">
        <f t="shared" si="10"/>
        <v>0.46400000000000002</v>
      </c>
      <c r="AD38" s="37">
        <f t="shared" si="11"/>
        <v>6.2300000000000001E-2</v>
      </c>
      <c r="AE38" s="37">
        <f t="shared" si="12"/>
        <v>0.4259</v>
      </c>
    </row>
    <row r="39" spans="2:31" ht="15.75" x14ac:dyDescent="0.25">
      <c r="B39">
        <v>0.09</v>
      </c>
      <c r="C39">
        <v>0.38</v>
      </c>
      <c r="D39">
        <v>0.54</v>
      </c>
      <c r="E39">
        <v>0.69</v>
      </c>
      <c r="F39">
        <v>0.21</v>
      </c>
      <c r="G39" t="s">
        <v>21</v>
      </c>
      <c r="H39">
        <f t="shared" si="0"/>
        <v>6.9400000000000003E-2</v>
      </c>
      <c r="I39">
        <f t="shared" si="1"/>
        <v>2.4899999999999999E-2</v>
      </c>
      <c r="J39">
        <f t="shared" si="2"/>
        <v>0.23810000000000001</v>
      </c>
      <c r="K39">
        <f t="shared" si="3"/>
        <v>0.4975</v>
      </c>
      <c r="L39" s="47">
        <f t="shared" si="4"/>
        <v>2.4899999999999999E-2</v>
      </c>
      <c r="M39" t="str">
        <f t="shared" si="5"/>
        <v>Low</v>
      </c>
      <c r="N39">
        <f t="shared" si="6"/>
        <v>1</v>
      </c>
      <c r="O39">
        <f>'Test_IF-có_validate'!O39</f>
        <v>0.1</v>
      </c>
      <c r="P39">
        <f>'Test_IF-có_validate'!P39</f>
        <v>0.42220000000000002</v>
      </c>
      <c r="Q39">
        <f>'Test_IF-có_validate'!Q39</f>
        <v>0.58889999999999998</v>
      </c>
      <c r="R39">
        <f>'Test_IF-có_validate'!R39</f>
        <v>0.69699999999999995</v>
      </c>
      <c r="S39">
        <f>'Test_IF-có_validate'!S39</f>
        <v>0.2041</v>
      </c>
      <c r="U39" s="37">
        <f t="shared" si="7"/>
        <v>0.81820000000000004</v>
      </c>
      <c r="V39" s="37">
        <f t="shared" si="7"/>
        <v>0.40629999999999999</v>
      </c>
      <c r="W39" s="37">
        <f t="shared" si="7"/>
        <v>0.25869999999999999</v>
      </c>
      <c r="X39" s="37">
        <f t="shared" si="7"/>
        <v>0.17860000000000001</v>
      </c>
      <c r="Y39" s="37">
        <f t="shared" si="7"/>
        <v>0.66100000000000003</v>
      </c>
      <c r="AA39" s="37">
        <f t="shared" si="8"/>
        <v>3.8600000000000002E-2</v>
      </c>
      <c r="AB39" s="37">
        <f t="shared" si="9"/>
        <v>0.2349</v>
      </c>
      <c r="AC39" s="37">
        <f t="shared" si="10"/>
        <v>0.38950000000000001</v>
      </c>
      <c r="AD39" s="37">
        <f t="shared" si="11"/>
        <v>0.51429999999999998</v>
      </c>
      <c r="AE39" s="37">
        <f t="shared" si="12"/>
        <v>8.9399999999999993E-2</v>
      </c>
    </row>
    <row r="40" spans="2:31" ht="15.75" x14ac:dyDescent="0.25">
      <c r="B40">
        <v>0.2</v>
      </c>
      <c r="C40">
        <v>0.49</v>
      </c>
      <c r="D40">
        <v>0.68</v>
      </c>
      <c r="E40">
        <v>0.76</v>
      </c>
      <c r="F40">
        <v>0.78</v>
      </c>
      <c r="G40" t="s">
        <v>20</v>
      </c>
      <c r="H40">
        <f t="shared" si="0"/>
        <v>0.58479999999999999</v>
      </c>
      <c r="I40">
        <f t="shared" si="1"/>
        <v>0.51100000000000001</v>
      </c>
      <c r="J40">
        <f t="shared" si="2"/>
        <v>0.2918</v>
      </c>
      <c r="K40">
        <f t="shared" si="3"/>
        <v>2.8799999999999999E-2</v>
      </c>
      <c r="L40" s="47">
        <f t="shared" si="4"/>
        <v>2.8799999999999999E-2</v>
      </c>
      <c r="M40" t="str">
        <f t="shared" si="5"/>
        <v>High</v>
      </c>
      <c r="N40">
        <f t="shared" si="6"/>
        <v>1</v>
      </c>
      <c r="O40">
        <f>'Test_IF-có_validate'!O40</f>
        <v>0.22220000000000001</v>
      </c>
      <c r="P40">
        <f>'Test_IF-có_validate'!P40</f>
        <v>0.5444</v>
      </c>
      <c r="Q40">
        <f>'Test_IF-có_validate'!Q40</f>
        <v>0.74439999999999995</v>
      </c>
      <c r="R40">
        <f>'Test_IF-có_validate'!R40</f>
        <v>0.76770000000000005</v>
      </c>
      <c r="S40">
        <f>'Test_IF-có_validate'!S40</f>
        <v>0.78569999999999995</v>
      </c>
      <c r="U40" s="37">
        <f t="shared" si="7"/>
        <v>0.63639999999999997</v>
      </c>
      <c r="V40" s="37">
        <f t="shared" si="7"/>
        <v>0.29499999999999998</v>
      </c>
      <c r="W40" s="37">
        <f t="shared" si="7"/>
        <v>0.14649999999999999</v>
      </c>
      <c r="X40" s="37">
        <f t="shared" si="7"/>
        <v>0.13139999999999999</v>
      </c>
      <c r="Y40" s="37">
        <f t="shared" si="7"/>
        <v>0.12</v>
      </c>
      <c r="AA40" s="37">
        <f t="shared" si="8"/>
        <v>9.9299999999999999E-2</v>
      </c>
      <c r="AB40" s="37">
        <f t="shared" si="9"/>
        <v>0.34399999999999997</v>
      </c>
      <c r="AC40" s="37">
        <f t="shared" si="10"/>
        <v>0.57620000000000005</v>
      </c>
      <c r="AD40" s="37">
        <f t="shared" si="11"/>
        <v>0.60840000000000005</v>
      </c>
      <c r="AE40" s="37">
        <f t="shared" si="12"/>
        <v>0.63400000000000001</v>
      </c>
    </row>
    <row r="41" spans="2:31" ht="15.75" x14ac:dyDescent="0.25">
      <c r="B41">
        <v>0.12</v>
      </c>
      <c r="C41">
        <v>0.62</v>
      </c>
      <c r="D41">
        <v>0.21</v>
      </c>
      <c r="E41">
        <v>0.3</v>
      </c>
      <c r="F41">
        <v>0.59</v>
      </c>
      <c r="G41" t="s">
        <v>24</v>
      </c>
      <c r="H41">
        <f t="shared" si="0"/>
        <v>0.34179999999999999</v>
      </c>
      <c r="I41">
        <f t="shared" si="1"/>
        <v>0.27850000000000003</v>
      </c>
      <c r="J41">
        <f t="shared" si="2"/>
        <v>6.5299999999999997E-2</v>
      </c>
      <c r="K41">
        <f t="shared" si="3"/>
        <v>0.2301</v>
      </c>
      <c r="L41" s="47">
        <f t="shared" si="4"/>
        <v>6.5299999999999997E-2</v>
      </c>
      <c r="M41" t="str">
        <f t="shared" si="5"/>
        <v>Middle</v>
      </c>
      <c r="N41">
        <f t="shared" si="6"/>
        <v>1</v>
      </c>
      <c r="O41">
        <f>'Test_IF-có_validate'!O41</f>
        <v>0.1333</v>
      </c>
      <c r="P41">
        <f>'Test_IF-có_validate'!P41</f>
        <v>0.68889999999999996</v>
      </c>
      <c r="Q41">
        <f>'Test_IF-có_validate'!Q41</f>
        <v>0.22220000000000001</v>
      </c>
      <c r="R41">
        <f>'Test_IF-có_validate'!R41</f>
        <v>0.30299999999999999</v>
      </c>
      <c r="S41">
        <f>'Test_IF-có_validate'!S41</f>
        <v>0.59179999999999999</v>
      </c>
      <c r="U41" s="37">
        <f t="shared" si="7"/>
        <v>0.76480000000000004</v>
      </c>
      <c r="V41" s="37">
        <f t="shared" si="7"/>
        <v>0.1842</v>
      </c>
      <c r="W41" s="37">
        <f t="shared" si="7"/>
        <v>0.63639999999999997</v>
      </c>
      <c r="X41" s="37">
        <f t="shared" si="7"/>
        <v>0.53490000000000004</v>
      </c>
      <c r="Y41" s="37">
        <f t="shared" si="7"/>
        <v>0.25640000000000002</v>
      </c>
      <c r="AA41" s="37">
        <f t="shared" si="8"/>
        <v>5.3600000000000002E-2</v>
      </c>
      <c r="AB41" s="37">
        <f t="shared" si="9"/>
        <v>0.50429999999999997</v>
      </c>
      <c r="AC41" s="37">
        <f t="shared" si="10"/>
        <v>9.9299999999999999E-2</v>
      </c>
      <c r="AD41" s="37">
        <f t="shared" si="11"/>
        <v>0.14829999999999999</v>
      </c>
      <c r="AE41" s="37">
        <f t="shared" si="12"/>
        <v>0.3926</v>
      </c>
    </row>
    <row r="42" spans="2:31" ht="15.75" x14ac:dyDescent="0.25">
      <c r="B42">
        <v>0.14000000000000001</v>
      </c>
      <c r="C42">
        <v>0.65</v>
      </c>
      <c r="D42">
        <v>0.19</v>
      </c>
      <c r="E42">
        <v>0.26</v>
      </c>
      <c r="F42">
        <v>0.66</v>
      </c>
      <c r="G42" t="s">
        <v>24</v>
      </c>
      <c r="H42">
        <f t="shared" si="0"/>
        <v>0.4173</v>
      </c>
      <c r="I42">
        <f t="shared" si="1"/>
        <v>0.35399999999999998</v>
      </c>
      <c r="J42">
        <f t="shared" si="2"/>
        <v>0.14080000000000001</v>
      </c>
      <c r="K42">
        <f t="shared" si="3"/>
        <v>0.157</v>
      </c>
      <c r="L42" s="47">
        <f t="shared" si="4"/>
        <v>0.14080000000000001</v>
      </c>
      <c r="M42" t="str">
        <f t="shared" si="5"/>
        <v>Middle</v>
      </c>
      <c r="N42">
        <f t="shared" si="6"/>
        <v>1</v>
      </c>
      <c r="O42">
        <f>'Test_IF-có_validate'!O42</f>
        <v>0.15559999999999999</v>
      </c>
      <c r="P42">
        <f>'Test_IF-có_validate'!P42</f>
        <v>0.72219999999999995</v>
      </c>
      <c r="Q42">
        <f>'Test_IF-có_validate'!Q42</f>
        <v>0.2</v>
      </c>
      <c r="R42">
        <f>'Test_IF-có_validate'!R42</f>
        <v>0.2626</v>
      </c>
      <c r="S42">
        <f>'Test_IF-có_validate'!S42</f>
        <v>0.6633</v>
      </c>
      <c r="U42" s="37">
        <f t="shared" si="7"/>
        <v>0.73070000000000002</v>
      </c>
      <c r="V42" s="37">
        <f t="shared" si="7"/>
        <v>0.1613</v>
      </c>
      <c r="W42" s="37">
        <f t="shared" si="7"/>
        <v>0.66669999999999996</v>
      </c>
      <c r="X42" s="37">
        <f t="shared" si="7"/>
        <v>0.58399999999999996</v>
      </c>
      <c r="Y42" s="37">
        <f t="shared" si="7"/>
        <v>0.2024</v>
      </c>
      <c r="AA42" s="37">
        <f t="shared" si="8"/>
        <v>6.4299999999999996E-2</v>
      </c>
      <c r="AB42" s="37">
        <f t="shared" si="9"/>
        <v>0.54669999999999996</v>
      </c>
      <c r="AC42" s="37">
        <f t="shared" si="10"/>
        <v>8.7099999999999997E-2</v>
      </c>
      <c r="AD42" s="37">
        <f t="shared" si="11"/>
        <v>0.1229</v>
      </c>
      <c r="AE42" s="37">
        <f t="shared" si="12"/>
        <v>0.47310000000000002</v>
      </c>
    </row>
    <row r="43" spans="2:31" ht="15.75" x14ac:dyDescent="0.25">
      <c r="B43">
        <v>0.16</v>
      </c>
      <c r="C43">
        <v>0.51</v>
      </c>
      <c r="D43">
        <v>0.09</v>
      </c>
      <c r="E43">
        <v>0.38</v>
      </c>
      <c r="F43">
        <v>0.1</v>
      </c>
      <c r="G43" t="s">
        <v>23</v>
      </c>
      <c r="H43">
        <f t="shared" si="0"/>
        <v>1.4999999999999999E-2</v>
      </c>
      <c r="I43">
        <f t="shared" si="1"/>
        <v>8.09E-2</v>
      </c>
      <c r="J43">
        <f t="shared" si="2"/>
        <v>0.30070000000000002</v>
      </c>
      <c r="K43">
        <f t="shared" si="3"/>
        <v>0.56269999999999998</v>
      </c>
      <c r="L43" s="47">
        <f t="shared" si="4"/>
        <v>1.4999999999999999E-2</v>
      </c>
      <c r="M43" t="str">
        <f t="shared" si="5"/>
        <v>Very Low</v>
      </c>
      <c r="N43">
        <f t="shared" si="6"/>
        <v>1</v>
      </c>
      <c r="O43">
        <f>'Test_IF-có_validate'!O43</f>
        <v>0.17780000000000001</v>
      </c>
      <c r="P43">
        <f>'Test_IF-có_validate'!P43</f>
        <v>0.56669999999999998</v>
      </c>
      <c r="Q43">
        <f>'Test_IF-có_validate'!Q43</f>
        <v>8.8900000000000007E-2</v>
      </c>
      <c r="R43">
        <f>'Test_IF-có_validate'!R43</f>
        <v>0.38379999999999997</v>
      </c>
      <c r="S43">
        <f>'Test_IF-có_validate'!S43</f>
        <v>9.1800000000000007E-2</v>
      </c>
      <c r="U43" s="37">
        <f t="shared" si="7"/>
        <v>0.69810000000000005</v>
      </c>
      <c r="V43" s="37">
        <f t="shared" si="7"/>
        <v>0.27660000000000001</v>
      </c>
      <c r="W43" s="37">
        <f t="shared" si="7"/>
        <v>0.8367</v>
      </c>
      <c r="X43" s="37">
        <f t="shared" si="7"/>
        <v>0.44529999999999997</v>
      </c>
      <c r="Y43" s="37">
        <f t="shared" si="7"/>
        <v>0.83179999999999998</v>
      </c>
      <c r="AA43" s="37">
        <f t="shared" si="8"/>
        <v>7.5499999999999998E-2</v>
      </c>
      <c r="AB43" s="37">
        <f t="shared" si="9"/>
        <v>0.3664</v>
      </c>
      <c r="AC43" s="37">
        <f t="shared" si="10"/>
        <v>3.39E-2</v>
      </c>
      <c r="AD43" s="37">
        <f t="shared" si="11"/>
        <v>0.2051</v>
      </c>
      <c r="AE43" s="37">
        <f t="shared" si="12"/>
        <v>3.5099999999999999E-2</v>
      </c>
    </row>
    <row r="44" spans="2:31" ht="15.75" x14ac:dyDescent="0.25">
      <c r="B44">
        <v>0.12</v>
      </c>
      <c r="C44">
        <v>0.56000000000000005</v>
      </c>
      <c r="D44">
        <v>0.13</v>
      </c>
      <c r="E44">
        <v>0.48</v>
      </c>
      <c r="F44">
        <v>0.32</v>
      </c>
      <c r="G44" t="s">
        <v>21</v>
      </c>
      <c r="H44">
        <f t="shared" si="0"/>
        <v>0.1278</v>
      </c>
      <c r="I44">
        <f t="shared" si="1"/>
        <v>6.1600000000000002E-2</v>
      </c>
      <c r="J44">
        <f t="shared" si="2"/>
        <v>0.18840000000000001</v>
      </c>
      <c r="K44">
        <f t="shared" si="3"/>
        <v>0.44779999999999998</v>
      </c>
      <c r="L44" s="47">
        <f t="shared" si="4"/>
        <v>6.1600000000000002E-2</v>
      </c>
      <c r="M44" t="str">
        <f t="shared" si="5"/>
        <v>Low</v>
      </c>
      <c r="N44">
        <f t="shared" si="6"/>
        <v>1</v>
      </c>
      <c r="O44">
        <f>'Test_IF-có_validate'!O44</f>
        <v>0.1333</v>
      </c>
      <c r="P44">
        <f>'Test_IF-có_validate'!P44</f>
        <v>0.62219999999999998</v>
      </c>
      <c r="Q44">
        <f>'Test_IF-có_validate'!Q44</f>
        <v>0.1333</v>
      </c>
      <c r="R44">
        <f>'Test_IF-có_validate'!R44</f>
        <v>0.48480000000000001</v>
      </c>
      <c r="S44">
        <f>'Test_IF-có_validate'!S44</f>
        <v>0.31630000000000003</v>
      </c>
      <c r="U44" s="37">
        <f t="shared" si="7"/>
        <v>0.76480000000000004</v>
      </c>
      <c r="V44" s="37">
        <f t="shared" si="7"/>
        <v>0.2329</v>
      </c>
      <c r="W44" s="37">
        <f t="shared" si="7"/>
        <v>0.76480000000000004</v>
      </c>
      <c r="X44" s="37">
        <f t="shared" si="7"/>
        <v>0.34699999999999998</v>
      </c>
      <c r="Y44" s="37">
        <f t="shared" si="7"/>
        <v>0.51939999999999997</v>
      </c>
      <c r="AA44" s="37">
        <f t="shared" si="8"/>
        <v>5.3600000000000002E-2</v>
      </c>
      <c r="AB44" s="37">
        <f t="shared" si="9"/>
        <v>0.42570000000000002</v>
      </c>
      <c r="AC44" s="37">
        <f t="shared" si="10"/>
        <v>5.3600000000000002E-2</v>
      </c>
      <c r="AD44" s="37">
        <f t="shared" si="11"/>
        <v>0.28799999999999998</v>
      </c>
      <c r="AE44" s="37">
        <f t="shared" si="12"/>
        <v>0.15709999999999999</v>
      </c>
    </row>
    <row r="45" spans="2:31" ht="15.75" x14ac:dyDescent="0.25">
      <c r="B45">
        <v>0.2</v>
      </c>
      <c r="C45">
        <v>0.85</v>
      </c>
      <c r="D45">
        <v>0.24</v>
      </c>
      <c r="E45">
        <v>0.79</v>
      </c>
      <c r="F45">
        <v>0.85</v>
      </c>
      <c r="G45" t="s">
        <v>20</v>
      </c>
      <c r="H45">
        <f t="shared" si="0"/>
        <v>0.67130000000000001</v>
      </c>
      <c r="I45">
        <f t="shared" si="1"/>
        <v>0.60460000000000003</v>
      </c>
      <c r="J45">
        <f t="shared" si="2"/>
        <v>0.39510000000000001</v>
      </c>
      <c r="K45">
        <f t="shared" si="3"/>
        <v>0.13159999999999999</v>
      </c>
      <c r="L45" s="47">
        <f t="shared" si="4"/>
        <v>0.13159999999999999</v>
      </c>
      <c r="M45" t="str">
        <f t="shared" si="5"/>
        <v>High</v>
      </c>
      <c r="N45">
        <f t="shared" si="6"/>
        <v>1</v>
      </c>
      <c r="O45">
        <f>'Test_IF-có_validate'!O45</f>
        <v>0.22220000000000001</v>
      </c>
      <c r="P45">
        <f>'Test_IF-có_validate'!P45</f>
        <v>0.94440000000000002</v>
      </c>
      <c r="Q45">
        <f>'Test_IF-có_validate'!Q45</f>
        <v>0.25559999999999999</v>
      </c>
      <c r="R45">
        <f>'Test_IF-có_validate'!R45</f>
        <v>0.79800000000000004</v>
      </c>
      <c r="S45">
        <f>'Test_IF-có_validate'!S45</f>
        <v>0.85709999999999997</v>
      </c>
      <c r="U45" s="37">
        <f t="shared" si="7"/>
        <v>0.63639999999999997</v>
      </c>
      <c r="V45" s="37">
        <f t="shared" si="7"/>
        <v>2.86E-2</v>
      </c>
      <c r="W45" s="37">
        <f t="shared" si="7"/>
        <v>0.59289999999999998</v>
      </c>
      <c r="X45" s="37">
        <f t="shared" si="7"/>
        <v>0.1123</v>
      </c>
      <c r="Y45" s="37">
        <f t="shared" si="7"/>
        <v>7.6899999999999996E-2</v>
      </c>
      <c r="AA45" s="37">
        <f t="shared" si="8"/>
        <v>9.9299999999999999E-2</v>
      </c>
      <c r="AB45" s="37">
        <f t="shared" si="9"/>
        <v>0.89329999999999998</v>
      </c>
      <c r="AC45" s="37">
        <f t="shared" si="10"/>
        <v>0.1187</v>
      </c>
      <c r="AD45" s="37">
        <f t="shared" si="11"/>
        <v>0.65190000000000003</v>
      </c>
      <c r="AE45" s="37">
        <f t="shared" si="12"/>
        <v>0.74299999999999999</v>
      </c>
    </row>
    <row r="46" spans="2:31" ht="15.75" x14ac:dyDescent="0.25">
      <c r="B46">
        <v>0.16</v>
      </c>
      <c r="C46">
        <v>0.52</v>
      </c>
      <c r="D46">
        <v>0.3</v>
      </c>
      <c r="E46">
        <v>0.09</v>
      </c>
      <c r="F46">
        <v>0.11</v>
      </c>
      <c r="G46" t="s">
        <v>23</v>
      </c>
      <c r="H46">
        <f t="shared" si="0"/>
        <v>1.37E-2</v>
      </c>
      <c r="I46">
        <f t="shared" si="1"/>
        <v>7.1900000000000006E-2</v>
      </c>
      <c r="J46">
        <f t="shared" si="2"/>
        <v>0.29099999999999998</v>
      </c>
      <c r="K46">
        <f t="shared" si="3"/>
        <v>0.55379999999999996</v>
      </c>
      <c r="L46" s="47">
        <f t="shared" si="4"/>
        <v>1.37E-2</v>
      </c>
      <c r="M46" t="str">
        <f t="shared" si="5"/>
        <v>Very Low</v>
      </c>
      <c r="N46">
        <f t="shared" si="6"/>
        <v>1</v>
      </c>
      <c r="O46">
        <f>'Test_IF-có_validate'!O46</f>
        <v>0.17780000000000001</v>
      </c>
      <c r="P46">
        <f>'Test_IF-có_validate'!P46</f>
        <v>0.57779999999999998</v>
      </c>
      <c r="Q46">
        <f>'Test_IF-có_validate'!Q46</f>
        <v>0.32219999999999999</v>
      </c>
      <c r="R46">
        <f>'Test_IF-có_validate'!R46</f>
        <v>9.0899999999999995E-2</v>
      </c>
      <c r="S46">
        <f>'Test_IF-có_validate'!S46</f>
        <v>0.10199999999999999</v>
      </c>
      <c r="U46" s="37">
        <f t="shared" si="7"/>
        <v>0.69810000000000005</v>
      </c>
      <c r="V46" s="37">
        <f t="shared" si="7"/>
        <v>0.2676</v>
      </c>
      <c r="W46" s="37">
        <f t="shared" si="7"/>
        <v>0.51259999999999994</v>
      </c>
      <c r="X46" s="37">
        <f t="shared" si="7"/>
        <v>0.83330000000000004</v>
      </c>
      <c r="Y46" s="37">
        <f t="shared" si="7"/>
        <v>0.81489999999999996</v>
      </c>
      <c r="AA46" s="37">
        <f t="shared" si="8"/>
        <v>7.5499999999999998E-2</v>
      </c>
      <c r="AB46" s="37">
        <f t="shared" si="9"/>
        <v>0.37780000000000002</v>
      </c>
      <c r="AC46" s="37">
        <f t="shared" si="10"/>
        <v>0.16109999999999999</v>
      </c>
      <c r="AD46" s="37">
        <f t="shared" si="11"/>
        <v>3.4700000000000002E-2</v>
      </c>
      <c r="AE46" s="37">
        <f t="shared" si="12"/>
        <v>3.95E-2</v>
      </c>
    </row>
    <row r="47" spans="2:31" ht="15.75" x14ac:dyDescent="0.25">
      <c r="B47">
        <v>0.21</v>
      </c>
      <c r="C47">
        <v>0.78</v>
      </c>
      <c r="D47">
        <v>0.42</v>
      </c>
      <c r="E47">
        <v>0.32</v>
      </c>
      <c r="F47">
        <v>0.84</v>
      </c>
      <c r="G47" t="s">
        <v>20</v>
      </c>
      <c r="H47">
        <f t="shared" si="0"/>
        <v>0.64639999999999997</v>
      </c>
      <c r="I47">
        <f t="shared" si="1"/>
        <v>0.57740000000000002</v>
      </c>
      <c r="J47">
        <f t="shared" si="2"/>
        <v>0.36409999999999998</v>
      </c>
      <c r="K47">
        <f t="shared" si="3"/>
        <v>0.1047</v>
      </c>
      <c r="L47" s="47">
        <f t="shared" si="4"/>
        <v>0.1047</v>
      </c>
      <c r="M47" t="str">
        <f t="shared" si="5"/>
        <v>High</v>
      </c>
      <c r="N47">
        <f t="shared" si="6"/>
        <v>1</v>
      </c>
      <c r="O47">
        <f>'Test_IF-có_validate'!O47</f>
        <v>0.23330000000000001</v>
      </c>
      <c r="P47">
        <f>'Test_IF-có_validate'!P47</f>
        <v>0.86670000000000003</v>
      </c>
      <c r="Q47">
        <f>'Test_IF-có_validate'!Q47</f>
        <v>0.4556</v>
      </c>
      <c r="R47">
        <f>'Test_IF-có_validate'!R47</f>
        <v>0.32319999999999999</v>
      </c>
      <c r="S47">
        <f>'Test_IF-có_validate'!S47</f>
        <v>0.84689999999999999</v>
      </c>
      <c r="U47" s="37">
        <f t="shared" si="7"/>
        <v>0.62170000000000003</v>
      </c>
      <c r="V47" s="37">
        <f t="shared" si="7"/>
        <v>7.1400000000000005E-2</v>
      </c>
      <c r="W47" s="37">
        <f t="shared" si="7"/>
        <v>0.374</v>
      </c>
      <c r="X47" s="37">
        <f t="shared" si="7"/>
        <v>0.51149999999999995</v>
      </c>
      <c r="Y47" s="37">
        <f t="shared" si="7"/>
        <v>8.2900000000000001E-2</v>
      </c>
      <c r="AA47" s="37">
        <f t="shared" si="8"/>
        <v>0.1056</v>
      </c>
      <c r="AB47" s="37">
        <f t="shared" si="9"/>
        <v>0.75849999999999995</v>
      </c>
      <c r="AC47" s="37">
        <f t="shared" si="10"/>
        <v>0.2626</v>
      </c>
      <c r="AD47" s="37">
        <f t="shared" si="11"/>
        <v>0.1618</v>
      </c>
      <c r="AE47" s="37">
        <f t="shared" si="12"/>
        <v>0.72660000000000002</v>
      </c>
    </row>
    <row r="48" spans="2:31" ht="15.75" x14ac:dyDescent="0.25">
      <c r="B48">
        <v>0.08</v>
      </c>
      <c r="C48">
        <v>0.56000000000000005</v>
      </c>
      <c r="D48">
        <v>0.33</v>
      </c>
      <c r="E48">
        <v>0.4</v>
      </c>
      <c r="F48">
        <v>0.1</v>
      </c>
      <c r="G48" t="s">
        <v>23</v>
      </c>
      <c r="H48">
        <f t="shared" si="0"/>
        <v>6.4000000000000003E-3</v>
      </c>
      <c r="I48">
        <f t="shared" si="1"/>
        <v>7.1800000000000003E-2</v>
      </c>
      <c r="J48">
        <f t="shared" si="2"/>
        <v>0.29220000000000002</v>
      </c>
      <c r="K48">
        <f t="shared" si="3"/>
        <v>0.55369999999999997</v>
      </c>
      <c r="L48" s="47">
        <f t="shared" si="4"/>
        <v>6.4000000000000003E-3</v>
      </c>
      <c r="M48" t="str">
        <f t="shared" si="5"/>
        <v>Very Low</v>
      </c>
      <c r="N48">
        <f t="shared" si="6"/>
        <v>1</v>
      </c>
      <c r="O48">
        <f>'Test_IF-có_validate'!O48</f>
        <v>8.8900000000000007E-2</v>
      </c>
      <c r="P48">
        <f>'Test_IF-có_validate'!P48</f>
        <v>0.62219999999999998</v>
      </c>
      <c r="Q48">
        <f>'Test_IF-có_validate'!Q48</f>
        <v>0.35560000000000003</v>
      </c>
      <c r="R48">
        <f>'Test_IF-có_validate'!R48</f>
        <v>0.40400000000000003</v>
      </c>
      <c r="S48">
        <f>'Test_IF-có_validate'!S48</f>
        <v>9.1800000000000007E-2</v>
      </c>
      <c r="U48" s="37">
        <f t="shared" si="7"/>
        <v>0.8367</v>
      </c>
      <c r="V48" s="37">
        <f t="shared" si="7"/>
        <v>0.2329</v>
      </c>
      <c r="W48" s="37">
        <f t="shared" si="7"/>
        <v>0.47539999999999999</v>
      </c>
      <c r="X48" s="37">
        <f t="shared" si="7"/>
        <v>0.42449999999999999</v>
      </c>
      <c r="Y48" s="37">
        <f t="shared" si="7"/>
        <v>0.83179999999999998</v>
      </c>
      <c r="AA48" s="37">
        <f t="shared" si="8"/>
        <v>3.39E-2</v>
      </c>
      <c r="AB48" s="37">
        <f t="shared" si="9"/>
        <v>0.42570000000000002</v>
      </c>
      <c r="AC48" s="37">
        <f t="shared" si="10"/>
        <v>0.18429999999999999</v>
      </c>
      <c r="AD48" s="37">
        <f t="shared" si="11"/>
        <v>0.2205</v>
      </c>
      <c r="AE48" s="37">
        <f t="shared" si="12"/>
        <v>3.5099999999999999E-2</v>
      </c>
    </row>
    <row r="49" spans="2:31" ht="15.75" x14ac:dyDescent="0.25">
      <c r="B49">
        <v>0.14000000000000001</v>
      </c>
      <c r="C49">
        <v>0.61</v>
      </c>
      <c r="D49">
        <v>0.39</v>
      </c>
      <c r="E49">
        <v>0.56000000000000005</v>
      </c>
      <c r="F49">
        <v>0.56000000000000005</v>
      </c>
      <c r="G49" t="s">
        <v>24</v>
      </c>
      <c r="H49">
        <f t="shared" si="0"/>
        <v>0.30890000000000001</v>
      </c>
      <c r="I49">
        <f t="shared" si="1"/>
        <v>0.23960000000000001</v>
      </c>
      <c r="J49">
        <f t="shared" si="2"/>
        <v>3.0200000000000001E-2</v>
      </c>
      <c r="K49">
        <f t="shared" si="3"/>
        <v>0.24959999999999999</v>
      </c>
      <c r="L49" s="47">
        <f t="shared" si="4"/>
        <v>3.0200000000000001E-2</v>
      </c>
      <c r="M49" t="str">
        <f t="shared" si="5"/>
        <v>Middle</v>
      </c>
      <c r="N49">
        <f t="shared" si="6"/>
        <v>1</v>
      </c>
      <c r="O49">
        <f>'Test_IF-có_validate'!O49</f>
        <v>0.15559999999999999</v>
      </c>
      <c r="P49">
        <f>'Test_IF-có_validate'!P49</f>
        <v>0.67779999999999996</v>
      </c>
      <c r="Q49">
        <f>'Test_IF-có_validate'!Q49</f>
        <v>0.42220000000000002</v>
      </c>
      <c r="R49">
        <f>'Test_IF-có_validate'!R49</f>
        <v>0.56569999999999998</v>
      </c>
      <c r="S49">
        <f>'Test_IF-có_validate'!S49</f>
        <v>0.56120000000000003</v>
      </c>
      <c r="U49" s="37">
        <f t="shared" si="7"/>
        <v>0.73070000000000002</v>
      </c>
      <c r="V49" s="37">
        <f t="shared" si="7"/>
        <v>0.192</v>
      </c>
      <c r="W49" s="37">
        <f t="shared" si="7"/>
        <v>0.40629999999999999</v>
      </c>
      <c r="X49" s="37">
        <f t="shared" si="7"/>
        <v>0.27739999999999998</v>
      </c>
      <c r="Y49" s="37">
        <f t="shared" si="7"/>
        <v>0.28110000000000002</v>
      </c>
      <c r="AA49" s="37">
        <f t="shared" si="8"/>
        <v>6.4299999999999996E-2</v>
      </c>
      <c r="AB49" s="37">
        <f t="shared" si="9"/>
        <v>0.49059999999999998</v>
      </c>
      <c r="AC49" s="37">
        <f t="shared" si="10"/>
        <v>0.2349</v>
      </c>
      <c r="AD49" s="37">
        <f t="shared" si="11"/>
        <v>0.36530000000000001</v>
      </c>
      <c r="AE49" s="37">
        <f t="shared" si="12"/>
        <v>0.36080000000000001</v>
      </c>
    </row>
    <row r="50" spans="2:31" ht="15.75" x14ac:dyDescent="0.25">
      <c r="B50">
        <v>0.18</v>
      </c>
      <c r="C50">
        <v>0.7</v>
      </c>
      <c r="D50">
        <v>0.41</v>
      </c>
      <c r="E50">
        <v>0.67</v>
      </c>
      <c r="F50">
        <v>0.33</v>
      </c>
      <c r="G50" t="s">
        <v>24</v>
      </c>
      <c r="H50">
        <f t="shared" si="0"/>
        <v>0.1305</v>
      </c>
      <c r="I50">
        <f t="shared" si="1"/>
        <v>5.91E-2</v>
      </c>
      <c r="J50">
        <f t="shared" si="2"/>
        <v>0.1736</v>
      </c>
      <c r="K50">
        <f t="shared" si="3"/>
        <v>0.43230000000000002</v>
      </c>
      <c r="L50" s="47">
        <f t="shared" si="4"/>
        <v>5.91E-2</v>
      </c>
      <c r="M50" t="str">
        <f t="shared" si="5"/>
        <v>Low</v>
      </c>
      <c r="N50">
        <f t="shared" si="6"/>
        <v>0</v>
      </c>
      <c r="O50">
        <f>'Test_IF-có_validate'!O50</f>
        <v>0.2</v>
      </c>
      <c r="P50">
        <f>'Test_IF-có_validate'!P50</f>
        <v>0.77780000000000005</v>
      </c>
      <c r="Q50">
        <f>'Test_IF-có_validate'!Q50</f>
        <v>0.44440000000000002</v>
      </c>
      <c r="R50">
        <f>'Test_IF-có_validate'!R50</f>
        <v>0.67679999999999996</v>
      </c>
      <c r="S50">
        <f>'Test_IF-có_validate'!S50</f>
        <v>0.32650000000000001</v>
      </c>
      <c r="U50" s="37">
        <f t="shared" si="7"/>
        <v>0.66669999999999996</v>
      </c>
      <c r="V50" s="37">
        <f t="shared" si="7"/>
        <v>0.125</v>
      </c>
      <c r="W50" s="37">
        <f t="shared" si="7"/>
        <v>0.38469999999999999</v>
      </c>
      <c r="X50" s="37">
        <f t="shared" si="7"/>
        <v>0.19270000000000001</v>
      </c>
      <c r="Y50" s="37">
        <f t="shared" si="7"/>
        <v>0.50770000000000004</v>
      </c>
      <c r="AA50" s="37">
        <f t="shared" si="8"/>
        <v>8.7099999999999997E-2</v>
      </c>
      <c r="AB50" s="37">
        <f t="shared" si="9"/>
        <v>0.62260000000000004</v>
      </c>
      <c r="AC50" s="37">
        <f t="shared" si="10"/>
        <v>0.25309999999999999</v>
      </c>
      <c r="AD50" s="37">
        <f t="shared" si="11"/>
        <v>0.4894</v>
      </c>
      <c r="AE50" s="37">
        <f t="shared" si="12"/>
        <v>0.16400000000000001</v>
      </c>
    </row>
    <row r="51" spans="2:31" ht="15.75" x14ac:dyDescent="0.25">
      <c r="B51">
        <v>0.22</v>
      </c>
      <c r="C51">
        <v>0.8</v>
      </c>
      <c r="D51">
        <v>0.44</v>
      </c>
      <c r="E51">
        <v>0.78</v>
      </c>
      <c r="F51">
        <v>0.88</v>
      </c>
      <c r="G51" t="s">
        <v>20</v>
      </c>
      <c r="H51">
        <f t="shared" si="0"/>
        <v>0.71599999999999997</v>
      </c>
      <c r="I51">
        <f t="shared" si="1"/>
        <v>0.64219999999999999</v>
      </c>
      <c r="J51">
        <f t="shared" si="2"/>
        <v>0.43169999999999997</v>
      </c>
      <c r="K51">
        <f t="shared" si="3"/>
        <v>0.16819999999999999</v>
      </c>
      <c r="L51" s="47">
        <f t="shared" si="4"/>
        <v>0.16819999999999999</v>
      </c>
      <c r="M51" t="str">
        <f t="shared" si="5"/>
        <v>High</v>
      </c>
      <c r="N51">
        <f t="shared" si="6"/>
        <v>1</v>
      </c>
      <c r="O51">
        <f>'Test_IF-có_validate'!O51</f>
        <v>0.24440000000000001</v>
      </c>
      <c r="P51">
        <f>'Test_IF-có_validate'!P51</f>
        <v>0.88890000000000002</v>
      </c>
      <c r="Q51">
        <f>'Test_IF-có_validate'!Q51</f>
        <v>0.4778</v>
      </c>
      <c r="R51">
        <f>'Test_IF-có_validate'!R51</f>
        <v>0.78790000000000004</v>
      </c>
      <c r="S51">
        <f>'Test_IF-có_validate'!S51</f>
        <v>0.88780000000000003</v>
      </c>
      <c r="U51" s="37">
        <f t="shared" si="7"/>
        <v>0.60719999999999996</v>
      </c>
      <c r="V51" s="37">
        <f t="shared" si="7"/>
        <v>5.8799999999999998E-2</v>
      </c>
      <c r="W51" s="37">
        <f t="shared" si="7"/>
        <v>0.35339999999999999</v>
      </c>
      <c r="X51" s="37">
        <f t="shared" si="7"/>
        <v>0.1186</v>
      </c>
      <c r="Y51" s="37">
        <f t="shared" si="7"/>
        <v>5.9400000000000001E-2</v>
      </c>
      <c r="AA51" s="37">
        <f t="shared" si="8"/>
        <v>0.11210000000000001</v>
      </c>
      <c r="AB51" s="37">
        <f t="shared" si="9"/>
        <v>0.7954</v>
      </c>
      <c r="AC51" s="37">
        <f t="shared" si="10"/>
        <v>0.28179999999999999</v>
      </c>
      <c r="AD51" s="37">
        <f t="shared" si="11"/>
        <v>0.63719999999999999</v>
      </c>
      <c r="AE51" s="37">
        <f t="shared" si="12"/>
        <v>0.79359999999999997</v>
      </c>
    </row>
    <row r="52" spans="2:31" ht="15.75" x14ac:dyDescent="0.25">
      <c r="B52">
        <v>0.1</v>
      </c>
      <c r="C52">
        <v>0.6</v>
      </c>
      <c r="D52">
        <v>0.51</v>
      </c>
      <c r="E52">
        <v>0.1</v>
      </c>
      <c r="F52">
        <v>0.01</v>
      </c>
      <c r="G52" t="s">
        <v>23</v>
      </c>
      <c r="H52">
        <f t="shared" si="0"/>
        <v>4.0399999999999998E-2</v>
      </c>
      <c r="I52">
        <f t="shared" si="1"/>
        <v>0.1067</v>
      </c>
      <c r="J52">
        <f t="shared" si="2"/>
        <v>0.31609999999999999</v>
      </c>
      <c r="K52">
        <f t="shared" si="3"/>
        <v>0.57940000000000003</v>
      </c>
      <c r="L52" s="47">
        <f t="shared" si="4"/>
        <v>4.0399999999999998E-2</v>
      </c>
      <c r="M52" t="str">
        <f t="shared" si="5"/>
        <v>Very Low</v>
      </c>
      <c r="N52">
        <f t="shared" si="6"/>
        <v>1</v>
      </c>
      <c r="O52">
        <f>'Test_IF-có_validate'!O52</f>
        <v>0.1111</v>
      </c>
      <c r="P52">
        <f>'Test_IF-có_validate'!P52</f>
        <v>0.66669999999999996</v>
      </c>
      <c r="Q52">
        <f>'Test_IF-có_validate'!Q52</f>
        <v>0.55559999999999998</v>
      </c>
      <c r="R52">
        <f>'Test_IF-có_validate'!R52</f>
        <v>0.10100000000000001</v>
      </c>
      <c r="S52">
        <f>'Test_IF-có_validate'!S52</f>
        <v>0</v>
      </c>
      <c r="U52" s="37">
        <f t="shared" si="7"/>
        <v>0.8</v>
      </c>
      <c r="V52" s="37">
        <f t="shared" si="7"/>
        <v>0.2</v>
      </c>
      <c r="W52" s="37">
        <f t="shared" si="7"/>
        <v>0.28570000000000001</v>
      </c>
      <c r="X52" s="37">
        <f t="shared" si="7"/>
        <v>0.8165</v>
      </c>
      <c r="Y52" s="37">
        <f t="shared" si="7"/>
        <v>1</v>
      </c>
      <c r="AA52" s="37">
        <f t="shared" si="8"/>
        <v>4.3499999999999997E-2</v>
      </c>
      <c r="AB52" s="37">
        <f t="shared" si="9"/>
        <v>0.47720000000000001</v>
      </c>
      <c r="AC52" s="37">
        <f t="shared" si="10"/>
        <v>0.35510000000000003</v>
      </c>
      <c r="AD52" s="37">
        <f t="shared" si="11"/>
        <v>3.9100000000000003E-2</v>
      </c>
      <c r="AE52" s="37">
        <f t="shared" si="12"/>
        <v>0</v>
      </c>
    </row>
    <row r="53" spans="2:31" ht="15.75" x14ac:dyDescent="0.25">
      <c r="B53">
        <v>0.15</v>
      </c>
      <c r="C53">
        <v>0.67</v>
      </c>
      <c r="D53">
        <v>0.56000000000000005</v>
      </c>
      <c r="E53">
        <v>7.0000000000000007E-2</v>
      </c>
      <c r="F53">
        <v>0.66</v>
      </c>
      <c r="G53" t="s">
        <v>24</v>
      </c>
      <c r="H53">
        <f t="shared" si="0"/>
        <v>0.42309999999999998</v>
      </c>
      <c r="I53">
        <f t="shared" si="1"/>
        <v>0.35289999999999999</v>
      </c>
      <c r="J53">
        <f t="shared" si="2"/>
        <v>0.12989999999999999</v>
      </c>
      <c r="K53">
        <f t="shared" si="3"/>
        <v>0.14660000000000001</v>
      </c>
      <c r="L53" s="47">
        <f t="shared" si="4"/>
        <v>0.12989999999999999</v>
      </c>
      <c r="M53" t="str">
        <f t="shared" si="5"/>
        <v>Middle</v>
      </c>
      <c r="N53">
        <f t="shared" si="6"/>
        <v>1</v>
      </c>
      <c r="O53">
        <f>'Test_IF-có_validate'!O53</f>
        <v>0.16669999999999999</v>
      </c>
      <c r="P53">
        <f>'Test_IF-có_validate'!P53</f>
        <v>0.74439999999999995</v>
      </c>
      <c r="Q53">
        <f>'Test_IF-có_validate'!Q53</f>
        <v>0.61109999999999998</v>
      </c>
      <c r="R53">
        <f>'Test_IF-có_validate'!R53</f>
        <v>7.0699999999999999E-2</v>
      </c>
      <c r="S53">
        <f>'Test_IF-có_validate'!S53</f>
        <v>0.6633</v>
      </c>
      <c r="U53" s="37">
        <f t="shared" si="7"/>
        <v>0.71419999999999995</v>
      </c>
      <c r="V53" s="37">
        <f t="shared" si="7"/>
        <v>0.14649999999999999</v>
      </c>
      <c r="W53" s="37">
        <f t="shared" si="7"/>
        <v>0.2414</v>
      </c>
      <c r="X53" s="37">
        <f t="shared" si="7"/>
        <v>0.8679</v>
      </c>
      <c r="Y53" s="37">
        <f t="shared" si="7"/>
        <v>0.2024</v>
      </c>
      <c r="AA53" s="37">
        <f t="shared" si="8"/>
        <v>6.9900000000000004E-2</v>
      </c>
      <c r="AB53" s="37">
        <f t="shared" si="9"/>
        <v>0.57620000000000005</v>
      </c>
      <c r="AC53" s="37">
        <f t="shared" si="10"/>
        <v>0.41339999999999999</v>
      </c>
      <c r="AD53" s="37">
        <f t="shared" si="11"/>
        <v>2.63E-2</v>
      </c>
      <c r="AE53" s="37">
        <f t="shared" si="12"/>
        <v>0.47310000000000002</v>
      </c>
    </row>
    <row r="54" spans="2:31" ht="15.75" x14ac:dyDescent="0.25">
      <c r="B54">
        <v>0</v>
      </c>
      <c r="C54">
        <v>0.62</v>
      </c>
      <c r="D54">
        <v>0.52</v>
      </c>
      <c r="E54">
        <v>0.26</v>
      </c>
      <c r="F54">
        <v>7.0000000000000007E-2</v>
      </c>
      <c r="G54" t="s">
        <v>23</v>
      </c>
      <c r="H54">
        <f t="shared" si="0"/>
        <v>1.9E-2</v>
      </c>
      <c r="I54">
        <f t="shared" si="1"/>
        <v>8.5400000000000004E-2</v>
      </c>
      <c r="J54">
        <f t="shared" si="2"/>
        <v>0.29470000000000002</v>
      </c>
      <c r="K54">
        <f t="shared" si="3"/>
        <v>0.55810000000000004</v>
      </c>
      <c r="L54" s="47">
        <f t="shared" si="4"/>
        <v>1.9E-2</v>
      </c>
      <c r="M54" t="str">
        <f t="shared" si="5"/>
        <v>Very Low</v>
      </c>
      <c r="N54">
        <f t="shared" si="6"/>
        <v>1</v>
      </c>
      <c r="O54">
        <f>'Test_IF-có_validate'!O54</f>
        <v>0</v>
      </c>
      <c r="P54">
        <f>'Test_IF-có_validate'!P54</f>
        <v>0.68889999999999996</v>
      </c>
      <c r="Q54">
        <f>'Test_IF-có_validate'!Q54</f>
        <v>0.56669999999999998</v>
      </c>
      <c r="R54">
        <f>'Test_IF-có_validate'!R54</f>
        <v>0.2626</v>
      </c>
      <c r="S54">
        <f>'Test_IF-có_validate'!S54</f>
        <v>6.1199999999999997E-2</v>
      </c>
      <c r="U54" s="37">
        <f t="shared" si="7"/>
        <v>1</v>
      </c>
      <c r="V54" s="37">
        <f t="shared" si="7"/>
        <v>0.1842</v>
      </c>
      <c r="W54" s="37">
        <f t="shared" si="7"/>
        <v>0.27660000000000001</v>
      </c>
      <c r="X54" s="37">
        <f t="shared" si="7"/>
        <v>0.58399999999999996</v>
      </c>
      <c r="Y54" s="37">
        <f t="shared" si="7"/>
        <v>0.88470000000000004</v>
      </c>
      <c r="AA54" s="37">
        <f t="shared" si="8"/>
        <v>0</v>
      </c>
      <c r="AB54" s="37">
        <f t="shared" si="9"/>
        <v>0.50429999999999997</v>
      </c>
      <c r="AC54" s="37">
        <f t="shared" si="10"/>
        <v>0.3664</v>
      </c>
      <c r="AD54" s="37">
        <f t="shared" si="11"/>
        <v>0.1229</v>
      </c>
      <c r="AE54" s="37">
        <f t="shared" si="12"/>
        <v>2.2499999999999999E-2</v>
      </c>
    </row>
    <row r="55" spans="2:31" ht="15.75" x14ac:dyDescent="0.25">
      <c r="B55">
        <v>0.11</v>
      </c>
      <c r="C55">
        <v>0.88</v>
      </c>
      <c r="D55">
        <v>0.67</v>
      </c>
      <c r="E55">
        <v>0.66</v>
      </c>
      <c r="F55">
        <v>0.89</v>
      </c>
      <c r="G55" t="s">
        <v>20</v>
      </c>
      <c r="H55">
        <f t="shared" si="0"/>
        <v>0.74639999999999995</v>
      </c>
      <c r="I55">
        <f t="shared" si="1"/>
        <v>0.67259999999999998</v>
      </c>
      <c r="J55">
        <f t="shared" si="2"/>
        <v>0.45340000000000003</v>
      </c>
      <c r="K55">
        <f t="shared" si="3"/>
        <v>0.19040000000000001</v>
      </c>
      <c r="L55" s="47">
        <f t="shared" si="4"/>
        <v>0.19040000000000001</v>
      </c>
      <c r="M55" t="str">
        <f t="shared" si="5"/>
        <v>High</v>
      </c>
      <c r="N55">
        <f t="shared" si="6"/>
        <v>1</v>
      </c>
      <c r="O55">
        <f>'Test_IF-có_validate'!O55</f>
        <v>0.1222</v>
      </c>
      <c r="P55">
        <f>'Test_IF-có_validate'!P55</f>
        <v>0.9778</v>
      </c>
      <c r="Q55">
        <f>'Test_IF-có_validate'!Q55</f>
        <v>0.73329999999999995</v>
      </c>
      <c r="R55">
        <f>'Test_IF-có_validate'!R55</f>
        <v>0.66669999999999996</v>
      </c>
      <c r="S55">
        <f>'Test_IF-có_validate'!S55</f>
        <v>0.89800000000000002</v>
      </c>
      <c r="U55" s="37">
        <f t="shared" ref="U55:Y105" si="13">ROUND((1-O55)/(1+O55),4)</f>
        <v>0.78220000000000001</v>
      </c>
      <c r="V55" s="37">
        <f t="shared" si="13"/>
        <v>1.12E-2</v>
      </c>
      <c r="W55" s="37">
        <f t="shared" si="13"/>
        <v>0.15390000000000001</v>
      </c>
      <c r="X55" s="37">
        <f t="shared" si="13"/>
        <v>0.2</v>
      </c>
      <c r="Y55" s="37">
        <f t="shared" si="13"/>
        <v>5.3699999999999998E-2</v>
      </c>
      <c r="AA55" s="37">
        <f t="shared" si="8"/>
        <v>4.8500000000000001E-2</v>
      </c>
      <c r="AB55" s="37">
        <f t="shared" si="9"/>
        <v>0.95640000000000003</v>
      </c>
      <c r="AC55" s="37">
        <f t="shared" si="10"/>
        <v>0.56130000000000002</v>
      </c>
      <c r="AD55" s="37">
        <f t="shared" si="11"/>
        <v>0.47720000000000001</v>
      </c>
      <c r="AE55" s="37">
        <f t="shared" si="12"/>
        <v>0.81089999999999995</v>
      </c>
    </row>
    <row r="56" spans="2:31" ht="15.75" x14ac:dyDescent="0.25">
      <c r="B56">
        <v>0.08</v>
      </c>
      <c r="C56">
        <v>0.56000000000000005</v>
      </c>
      <c r="D56">
        <v>0.7</v>
      </c>
      <c r="E56">
        <v>0.14000000000000001</v>
      </c>
      <c r="F56">
        <v>0.1</v>
      </c>
      <c r="G56" t="s">
        <v>23</v>
      </c>
      <c r="H56">
        <f t="shared" si="0"/>
        <v>2.9600000000000001E-2</v>
      </c>
      <c r="I56">
        <f t="shared" si="1"/>
        <v>8.8900000000000007E-2</v>
      </c>
      <c r="J56">
        <f t="shared" si="2"/>
        <v>0.29820000000000002</v>
      </c>
      <c r="K56">
        <f t="shared" si="3"/>
        <v>0.56159999999999999</v>
      </c>
      <c r="L56" s="47">
        <f t="shared" si="4"/>
        <v>2.9600000000000001E-2</v>
      </c>
      <c r="M56" t="str">
        <f t="shared" si="5"/>
        <v>Very Low</v>
      </c>
      <c r="N56">
        <f t="shared" si="6"/>
        <v>1</v>
      </c>
      <c r="O56">
        <f>'Test_IF-có_validate'!O56</f>
        <v>8.8900000000000007E-2</v>
      </c>
      <c r="P56">
        <f>'Test_IF-có_validate'!P56</f>
        <v>0.62219999999999998</v>
      </c>
      <c r="Q56">
        <f>'Test_IF-có_validate'!Q56</f>
        <v>0.76670000000000005</v>
      </c>
      <c r="R56">
        <f>'Test_IF-có_validate'!R56</f>
        <v>0.1414</v>
      </c>
      <c r="S56">
        <f>'Test_IF-có_validate'!S56</f>
        <v>9.1800000000000007E-2</v>
      </c>
      <c r="U56" s="37">
        <f t="shared" si="13"/>
        <v>0.8367</v>
      </c>
      <c r="V56" s="37">
        <f t="shared" si="13"/>
        <v>0.2329</v>
      </c>
      <c r="W56" s="37">
        <f t="shared" si="13"/>
        <v>0.1321</v>
      </c>
      <c r="X56" s="37">
        <f t="shared" si="13"/>
        <v>0.75219999999999998</v>
      </c>
      <c r="Y56" s="37">
        <f t="shared" si="13"/>
        <v>0.83179999999999998</v>
      </c>
      <c r="AA56" s="37">
        <f t="shared" si="8"/>
        <v>3.39E-2</v>
      </c>
      <c r="AB56" s="37">
        <f t="shared" si="9"/>
        <v>0.42570000000000002</v>
      </c>
      <c r="AC56" s="37">
        <f t="shared" si="10"/>
        <v>0.6069</v>
      </c>
      <c r="AD56" s="37">
        <f t="shared" si="11"/>
        <v>5.7500000000000002E-2</v>
      </c>
      <c r="AE56" s="37">
        <f t="shared" si="12"/>
        <v>3.5099999999999999E-2</v>
      </c>
    </row>
    <row r="57" spans="2:31" ht="15.75" x14ac:dyDescent="0.25">
      <c r="B57">
        <v>0.21</v>
      </c>
      <c r="C57">
        <v>0.9</v>
      </c>
      <c r="D57">
        <v>0.9</v>
      </c>
      <c r="E57">
        <v>0.22</v>
      </c>
      <c r="F57">
        <v>0.92</v>
      </c>
      <c r="G57" t="s">
        <v>20</v>
      </c>
      <c r="H57">
        <f t="shared" si="0"/>
        <v>0.81769999999999998</v>
      </c>
      <c r="I57">
        <f t="shared" si="1"/>
        <v>0.74750000000000005</v>
      </c>
      <c r="J57">
        <f t="shared" si="2"/>
        <v>0.52449999999999997</v>
      </c>
      <c r="K57">
        <f t="shared" si="3"/>
        <v>0.2656</v>
      </c>
      <c r="L57" s="47">
        <f t="shared" si="4"/>
        <v>0.2656</v>
      </c>
      <c r="M57" t="str">
        <f t="shared" si="5"/>
        <v>High</v>
      </c>
      <c r="N57">
        <f t="shared" si="6"/>
        <v>1</v>
      </c>
      <c r="O57">
        <f>'Test_IF-có_validate'!O57</f>
        <v>0.23330000000000001</v>
      </c>
      <c r="P57">
        <f>'Test_IF-có_validate'!P57</f>
        <v>1</v>
      </c>
      <c r="Q57">
        <f>'Test_IF-có_validate'!Q57</f>
        <v>0.9889</v>
      </c>
      <c r="R57">
        <f>'Test_IF-có_validate'!R57</f>
        <v>0.22220000000000001</v>
      </c>
      <c r="S57">
        <f>'Test_IF-có_validate'!S57</f>
        <v>0.92859999999999998</v>
      </c>
      <c r="U57" s="37">
        <f t="shared" si="13"/>
        <v>0.62170000000000003</v>
      </c>
      <c r="V57" s="37">
        <f t="shared" si="13"/>
        <v>0</v>
      </c>
      <c r="W57" s="37">
        <f t="shared" si="13"/>
        <v>5.5999999999999999E-3</v>
      </c>
      <c r="X57" s="37">
        <f t="shared" si="13"/>
        <v>0.63639999999999997</v>
      </c>
      <c r="Y57" s="37">
        <f t="shared" si="13"/>
        <v>3.6999999999999998E-2</v>
      </c>
      <c r="AA57" s="37">
        <f t="shared" si="8"/>
        <v>0.1056</v>
      </c>
      <c r="AB57" s="37">
        <f t="shared" si="9"/>
        <v>1</v>
      </c>
      <c r="AC57" s="37">
        <f t="shared" si="10"/>
        <v>0.97799999999999998</v>
      </c>
      <c r="AD57" s="37">
        <f t="shared" si="11"/>
        <v>9.9299999999999999E-2</v>
      </c>
      <c r="AE57" s="37">
        <f t="shared" si="12"/>
        <v>0.86460000000000004</v>
      </c>
    </row>
    <row r="58" spans="2:31" ht="15.75" x14ac:dyDescent="0.25">
      <c r="B58">
        <v>0.08</v>
      </c>
      <c r="C58">
        <v>0.57999999999999996</v>
      </c>
      <c r="D58">
        <v>0.71</v>
      </c>
      <c r="E58">
        <v>0.27</v>
      </c>
      <c r="F58">
        <v>0.09</v>
      </c>
      <c r="G58" t="s">
        <v>23</v>
      </c>
      <c r="H58">
        <f t="shared" si="0"/>
        <v>2.64E-2</v>
      </c>
      <c r="I58">
        <f t="shared" si="1"/>
        <v>9.2700000000000005E-2</v>
      </c>
      <c r="J58">
        <f t="shared" si="2"/>
        <v>0.30209999999999998</v>
      </c>
      <c r="K58">
        <f t="shared" si="3"/>
        <v>0.56540000000000001</v>
      </c>
      <c r="L58" s="47">
        <f t="shared" si="4"/>
        <v>2.64E-2</v>
      </c>
      <c r="M58" t="str">
        <f t="shared" si="5"/>
        <v>Very Low</v>
      </c>
      <c r="N58">
        <f t="shared" si="6"/>
        <v>1</v>
      </c>
      <c r="O58">
        <f>'Test_IF-có_validate'!O58</f>
        <v>8.8900000000000007E-2</v>
      </c>
      <c r="P58">
        <f>'Test_IF-có_validate'!P58</f>
        <v>0.64439999999999997</v>
      </c>
      <c r="Q58">
        <f>'Test_IF-có_validate'!Q58</f>
        <v>0.77780000000000005</v>
      </c>
      <c r="R58">
        <f>'Test_IF-có_validate'!R58</f>
        <v>0.2727</v>
      </c>
      <c r="S58">
        <f>'Test_IF-có_validate'!S58</f>
        <v>8.1600000000000006E-2</v>
      </c>
      <c r="U58" s="37">
        <f t="shared" si="13"/>
        <v>0.8367</v>
      </c>
      <c r="V58" s="37">
        <f t="shared" si="13"/>
        <v>0.2162</v>
      </c>
      <c r="W58" s="37">
        <f t="shared" si="13"/>
        <v>0.125</v>
      </c>
      <c r="X58" s="37">
        <f t="shared" si="13"/>
        <v>0.57150000000000001</v>
      </c>
      <c r="Y58" s="37">
        <f t="shared" si="13"/>
        <v>0.84909999999999997</v>
      </c>
      <c r="AA58" s="37">
        <f t="shared" si="8"/>
        <v>3.39E-2</v>
      </c>
      <c r="AB58" s="37">
        <f t="shared" si="9"/>
        <v>0.45090000000000002</v>
      </c>
      <c r="AC58" s="37">
        <f t="shared" si="10"/>
        <v>0.62260000000000004</v>
      </c>
      <c r="AD58" s="37">
        <f t="shared" si="11"/>
        <v>0.12909999999999999</v>
      </c>
      <c r="AE58" s="37">
        <f t="shared" si="12"/>
        <v>3.0800000000000001E-2</v>
      </c>
    </row>
    <row r="59" spans="2:31" ht="15.75" x14ac:dyDescent="0.25">
      <c r="B59">
        <v>0.13</v>
      </c>
      <c r="C59">
        <v>0.62</v>
      </c>
      <c r="D59">
        <v>0.77</v>
      </c>
      <c r="E59">
        <v>0.28000000000000003</v>
      </c>
      <c r="F59">
        <v>0.31</v>
      </c>
      <c r="G59" t="s">
        <v>21</v>
      </c>
      <c r="H59">
        <f t="shared" si="0"/>
        <v>0.14169999999999999</v>
      </c>
      <c r="I59">
        <f t="shared" si="1"/>
        <v>7.1499999999999994E-2</v>
      </c>
      <c r="J59">
        <f t="shared" si="2"/>
        <v>0.19769999999999999</v>
      </c>
      <c r="K59">
        <f t="shared" si="3"/>
        <v>0.46110000000000001</v>
      </c>
      <c r="L59" s="47">
        <f t="shared" si="4"/>
        <v>7.1499999999999994E-2</v>
      </c>
      <c r="M59" t="str">
        <f t="shared" si="5"/>
        <v>Low</v>
      </c>
      <c r="N59">
        <f t="shared" si="6"/>
        <v>1</v>
      </c>
      <c r="O59">
        <f>'Test_IF-có_validate'!O59</f>
        <v>0.1444</v>
      </c>
      <c r="P59">
        <f>'Test_IF-có_validate'!P59</f>
        <v>0.68889999999999996</v>
      </c>
      <c r="Q59">
        <f>'Test_IF-có_validate'!Q59</f>
        <v>0.84440000000000004</v>
      </c>
      <c r="R59">
        <f>'Test_IF-có_validate'!R59</f>
        <v>0.2828</v>
      </c>
      <c r="S59">
        <f>'Test_IF-có_validate'!S59</f>
        <v>0.30609999999999998</v>
      </c>
      <c r="U59" s="37">
        <f t="shared" si="13"/>
        <v>0.74760000000000004</v>
      </c>
      <c r="V59" s="37">
        <f t="shared" si="13"/>
        <v>0.1842</v>
      </c>
      <c r="W59" s="37">
        <f t="shared" si="13"/>
        <v>8.4400000000000003E-2</v>
      </c>
      <c r="X59" s="37">
        <f t="shared" si="13"/>
        <v>0.55910000000000004</v>
      </c>
      <c r="Y59" s="37">
        <f t="shared" si="13"/>
        <v>0.53129999999999999</v>
      </c>
      <c r="AA59" s="37">
        <f t="shared" si="8"/>
        <v>5.8900000000000001E-2</v>
      </c>
      <c r="AB59" s="37">
        <f t="shared" si="9"/>
        <v>0.50429999999999997</v>
      </c>
      <c r="AC59" s="37">
        <f t="shared" si="10"/>
        <v>0.72260000000000002</v>
      </c>
      <c r="AD59" s="37">
        <f t="shared" si="11"/>
        <v>0.13539999999999999</v>
      </c>
      <c r="AE59" s="37">
        <f t="shared" si="12"/>
        <v>0.15029999999999999</v>
      </c>
    </row>
    <row r="60" spans="2:31" ht="15.75" x14ac:dyDescent="0.25">
      <c r="B60">
        <v>0.21</v>
      </c>
      <c r="C60">
        <v>0.88</v>
      </c>
      <c r="D60">
        <v>0.87</v>
      </c>
      <c r="E60">
        <v>0.56000000000000005</v>
      </c>
      <c r="F60">
        <v>0.95</v>
      </c>
      <c r="G60" t="s">
        <v>20</v>
      </c>
      <c r="H60">
        <f t="shared" si="0"/>
        <v>0.86709999999999998</v>
      </c>
      <c r="I60">
        <f t="shared" si="1"/>
        <v>0.79339999999999999</v>
      </c>
      <c r="J60">
        <f t="shared" si="2"/>
        <v>0.57420000000000004</v>
      </c>
      <c r="K60">
        <f t="shared" si="3"/>
        <v>0.31119999999999998</v>
      </c>
      <c r="L60" s="47">
        <f t="shared" si="4"/>
        <v>0.31119999999999998</v>
      </c>
      <c r="M60" t="str">
        <f t="shared" si="5"/>
        <v>High</v>
      </c>
      <c r="N60">
        <f t="shared" si="6"/>
        <v>1</v>
      </c>
      <c r="O60">
        <f>'Test_IF-có_validate'!O60</f>
        <v>0.23330000000000001</v>
      </c>
      <c r="P60">
        <f>'Test_IF-có_validate'!P60</f>
        <v>0.9778</v>
      </c>
      <c r="Q60">
        <f>'Test_IF-có_validate'!Q60</f>
        <v>0.9556</v>
      </c>
      <c r="R60">
        <f>'Test_IF-có_validate'!R60</f>
        <v>0.56569999999999998</v>
      </c>
      <c r="S60">
        <f>'Test_IF-có_validate'!S60</f>
        <v>0.95920000000000005</v>
      </c>
      <c r="U60" s="37">
        <f t="shared" si="13"/>
        <v>0.62170000000000003</v>
      </c>
      <c r="V60" s="37">
        <f t="shared" si="13"/>
        <v>1.12E-2</v>
      </c>
      <c r="W60" s="37">
        <f t="shared" si="13"/>
        <v>2.2700000000000001E-2</v>
      </c>
      <c r="X60" s="37">
        <f t="shared" si="13"/>
        <v>0.27739999999999998</v>
      </c>
      <c r="Y60" s="37">
        <f t="shared" si="13"/>
        <v>2.0799999999999999E-2</v>
      </c>
      <c r="AA60" s="37">
        <f t="shared" si="8"/>
        <v>0.1056</v>
      </c>
      <c r="AB60" s="37">
        <f t="shared" si="9"/>
        <v>0.95640000000000003</v>
      </c>
      <c r="AC60" s="37">
        <f t="shared" si="10"/>
        <v>0.91410000000000002</v>
      </c>
      <c r="AD60" s="37">
        <f t="shared" si="11"/>
        <v>0.36530000000000001</v>
      </c>
      <c r="AE60" s="37">
        <f t="shared" si="12"/>
        <v>0.92090000000000005</v>
      </c>
    </row>
    <row r="61" spans="2:31" ht="15.75" x14ac:dyDescent="0.25">
      <c r="B61">
        <v>0.22</v>
      </c>
      <c r="C61">
        <v>0.86</v>
      </c>
      <c r="D61">
        <v>0.83</v>
      </c>
      <c r="E61">
        <v>0.89</v>
      </c>
      <c r="F61">
        <v>0.65</v>
      </c>
      <c r="G61" t="s">
        <v>20</v>
      </c>
      <c r="H61">
        <f t="shared" si="0"/>
        <v>0.44479999999999997</v>
      </c>
      <c r="I61">
        <f t="shared" si="1"/>
        <v>0.371</v>
      </c>
      <c r="J61">
        <f t="shared" si="2"/>
        <v>0.15190000000000001</v>
      </c>
      <c r="K61">
        <f t="shared" si="3"/>
        <v>0.18659999999999999</v>
      </c>
      <c r="L61" s="47">
        <f t="shared" si="4"/>
        <v>0.15190000000000001</v>
      </c>
      <c r="M61" t="str">
        <f t="shared" si="5"/>
        <v>Middle</v>
      </c>
      <c r="N61">
        <f t="shared" si="6"/>
        <v>0</v>
      </c>
      <c r="O61">
        <f>'Test_IF-có_validate'!O61</f>
        <v>0.24440000000000001</v>
      </c>
      <c r="P61">
        <f>'Test_IF-có_validate'!P61</f>
        <v>0.9556</v>
      </c>
      <c r="Q61">
        <f>'Test_IF-có_validate'!Q61</f>
        <v>0.91110000000000002</v>
      </c>
      <c r="R61">
        <f>'Test_IF-có_validate'!R61</f>
        <v>0.89900000000000002</v>
      </c>
      <c r="S61">
        <f>'Test_IF-có_validate'!S61</f>
        <v>0.65310000000000001</v>
      </c>
      <c r="U61" s="37">
        <f t="shared" si="13"/>
        <v>0.60719999999999996</v>
      </c>
      <c r="V61" s="37">
        <f t="shared" si="13"/>
        <v>2.2700000000000001E-2</v>
      </c>
      <c r="W61" s="37">
        <f t="shared" si="13"/>
        <v>4.65E-2</v>
      </c>
      <c r="X61" s="37">
        <f t="shared" si="13"/>
        <v>5.3199999999999997E-2</v>
      </c>
      <c r="Y61" s="37">
        <f t="shared" si="13"/>
        <v>0.20979999999999999</v>
      </c>
      <c r="AA61" s="37">
        <f t="shared" si="8"/>
        <v>0.11210000000000001</v>
      </c>
      <c r="AB61" s="37">
        <f t="shared" si="9"/>
        <v>0.91410000000000002</v>
      </c>
      <c r="AC61" s="37">
        <f t="shared" si="10"/>
        <v>0.83360000000000001</v>
      </c>
      <c r="AD61" s="37">
        <f t="shared" si="11"/>
        <v>0.81259999999999999</v>
      </c>
      <c r="AE61" s="37">
        <f t="shared" si="12"/>
        <v>0.46110000000000001</v>
      </c>
    </row>
    <row r="62" spans="2:31" ht="15.75" x14ac:dyDescent="0.25">
      <c r="B62">
        <v>0.2</v>
      </c>
      <c r="C62">
        <v>0.78</v>
      </c>
      <c r="D62">
        <v>0.91</v>
      </c>
      <c r="E62">
        <v>0.82</v>
      </c>
      <c r="F62">
        <v>0.85</v>
      </c>
      <c r="G62" t="s">
        <v>20</v>
      </c>
      <c r="H62">
        <f t="shared" si="0"/>
        <v>0.71279999999999999</v>
      </c>
      <c r="I62">
        <f t="shared" si="1"/>
        <v>0.63900000000000001</v>
      </c>
      <c r="J62">
        <f t="shared" si="2"/>
        <v>0.41980000000000001</v>
      </c>
      <c r="K62">
        <f t="shared" si="3"/>
        <v>0.15679999999999999</v>
      </c>
      <c r="L62" s="47">
        <f t="shared" si="4"/>
        <v>0.15679999999999999</v>
      </c>
      <c r="M62" t="str">
        <f t="shared" si="5"/>
        <v>High</v>
      </c>
      <c r="N62">
        <f t="shared" si="6"/>
        <v>1</v>
      </c>
      <c r="O62">
        <f>'Test_IF-có_validate'!O62</f>
        <v>0.22220000000000001</v>
      </c>
      <c r="P62">
        <f>'Test_IF-có_validate'!P62</f>
        <v>0.86670000000000003</v>
      </c>
      <c r="Q62">
        <f>'Test_IF-có_validate'!Q62</f>
        <v>1</v>
      </c>
      <c r="R62">
        <f>'Test_IF-có_validate'!R62</f>
        <v>0.82830000000000004</v>
      </c>
      <c r="S62">
        <f>'Test_IF-có_validate'!S62</f>
        <v>0.85709999999999997</v>
      </c>
      <c r="U62" s="37">
        <f t="shared" si="13"/>
        <v>0.63639999999999997</v>
      </c>
      <c r="V62" s="37">
        <f t="shared" si="13"/>
        <v>7.1400000000000005E-2</v>
      </c>
      <c r="W62" s="37">
        <f t="shared" si="13"/>
        <v>0</v>
      </c>
      <c r="X62" s="37">
        <f t="shared" si="13"/>
        <v>9.3899999999999997E-2</v>
      </c>
      <c r="Y62" s="37">
        <f t="shared" si="13"/>
        <v>7.6899999999999996E-2</v>
      </c>
      <c r="AA62" s="37">
        <f t="shared" si="8"/>
        <v>9.9299999999999999E-2</v>
      </c>
      <c r="AB62" s="37">
        <f t="shared" si="9"/>
        <v>0.75849999999999995</v>
      </c>
      <c r="AC62" s="37">
        <f t="shared" si="10"/>
        <v>1</v>
      </c>
      <c r="AD62" s="37">
        <f t="shared" si="11"/>
        <v>0.69750000000000001</v>
      </c>
      <c r="AE62" s="37">
        <f t="shared" si="12"/>
        <v>0.74299999999999999</v>
      </c>
    </row>
    <row r="63" spans="2:31" ht="15.75" x14ac:dyDescent="0.25">
      <c r="B63">
        <v>0.25</v>
      </c>
      <c r="C63">
        <v>0</v>
      </c>
      <c r="D63">
        <v>0.1</v>
      </c>
      <c r="E63">
        <v>0.12</v>
      </c>
      <c r="F63">
        <v>0.37</v>
      </c>
      <c r="G63" t="s">
        <v>21</v>
      </c>
      <c r="H63">
        <f t="shared" si="0"/>
        <v>0.16189999999999999</v>
      </c>
      <c r="I63">
        <f t="shared" si="1"/>
        <v>9.9099999999999994E-2</v>
      </c>
      <c r="J63">
        <f t="shared" si="2"/>
        <v>0.15670000000000001</v>
      </c>
      <c r="K63">
        <f t="shared" si="3"/>
        <v>0.41970000000000002</v>
      </c>
      <c r="L63" s="47">
        <f t="shared" si="4"/>
        <v>9.9099999999999994E-2</v>
      </c>
      <c r="M63" t="str">
        <f t="shared" si="5"/>
        <v>Low</v>
      </c>
      <c r="N63">
        <f t="shared" si="6"/>
        <v>1</v>
      </c>
      <c r="O63">
        <f>'Test_IF-có_validate'!O63</f>
        <v>0.27779999999999999</v>
      </c>
      <c r="P63">
        <f>'Test_IF-có_validate'!P63</f>
        <v>0</v>
      </c>
      <c r="Q63">
        <f>'Test_IF-có_validate'!Q63</f>
        <v>0.1</v>
      </c>
      <c r="R63">
        <f>'Test_IF-có_validate'!R63</f>
        <v>0.1212</v>
      </c>
      <c r="S63">
        <f>'Test_IF-có_validate'!S63</f>
        <v>0.36730000000000002</v>
      </c>
      <c r="U63" s="37">
        <f t="shared" si="13"/>
        <v>0.56520000000000004</v>
      </c>
      <c r="V63" s="37">
        <f t="shared" si="13"/>
        <v>1</v>
      </c>
      <c r="W63" s="37">
        <f t="shared" si="13"/>
        <v>0.81820000000000004</v>
      </c>
      <c r="X63" s="37">
        <f t="shared" si="13"/>
        <v>0.78380000000000005</v>
      </c>
      <c r="Y63" s="37">
        <f t="shared" si="13"/>
        <v>0.4627</v>
      </c>
      <c r="AA63" s="37">
        <f t="shared" si="8"/>
        <v>0.13220000000000001</v>
      </c>
      <c r="AB63" s="37">
        <f t="shared" si="9"/>
        <v>0</v>
      </c>
      <c r="AC63" s="37">
        <f t="shared" si="10"/>
        <v>3.8600000000000002E-2</v>
      </c>
      <c r="AD63" s="37">
        <f t="shared" si="11"/>
        <v>4.8099999999999997E-2</v>
      </c>
      <c r="AE63" s="37">
        <f t="shared" si="12"/>
        <v>0.1928</v>
      </c>
    </row>
    <row r="64" spans="2:31" ht="15.75" x14ac:dyDescent="0.25">
      <c r="B64">
        <v>0.28999999999999998</v>
      </c>
      <c r="C64">
        <v>0.1</v>
      </c>
      <c r="D64">
        <v>0.17</v>
      </c>
      <c r="E64">
        <v>0.74</v>
      </c>
      <c r="F64">
        <v>0.52</v>
      </c>
      <c r="G64" t="s">
        <v>24</v>
      </c>
      <c r="H64">
        <f t="shared" si="0"/>
        <v>0.28160000000000002</v>
      </c>
      <c r="I64">
        <f t="shared" si="1"/>
        <v>0.2152</v>
      </c>
      <c r="J64">
        <f t="shared" si="2"/>
        <v>4.0500000000000001E-2</v>
      </c>
      <c r="K64">
        <f t="shared" si="3"/>
        <v>0.2994</v>
      </c>
      <c r="L64" s="47">
        <f t="shared" si="4"/>
        <v>4.0500000000000001E-2</v>
      </c>
      <c r="M64" t="str">
        <f t="shared" si="5"/>
        <v>Middle</v>
      </c>
      <c r="N64">
        <f t="shared" si="6"/>
        <v>1</v>
      </c>
      <c r="O64">
        <f>'Test_IF-có_validate'!O64</f>
        <v>0.32219999999999999</v>
      </c>
      <c r="P64">
        <f>'Test_IF-có_validate'!P64</f>
        <v>0.1111</v>
      </c>
      <c r="Q64">
        <f>'Test_IF-có_validate'!Q64</f>
        <v>0.17780000000000001</v>
      </c>
      <c r="R64">
        <f>'Test_IF-có_validate'!R64</f>
        <v>0.74750000000000005</v>
      </c>
      <c r="S64">
        <f>'Test_IF-có_validate'!S64</f>
        <v>0.52039999999999997</v>
      </c>
      <c r="U64" s="37">
        <f t="shared" si="13"/>
        <v>0.51259999999999994</v>
      </c>
      <c r="V64" s="37">
        <f t="shared" si="13"/>
        <v>0.8</v>
      </c>
      <c r="W64" s="37">
        <f t="shared" si="13"/>
        <v>0.69810000000000005</v>
      </c>
      <c r="X64" s="37">
        <f t="shared" si="13"/>
        <v>0.14449999999999999</v>
      </c>
      <c r="Y64" s="37">
        <f t="shared" si="13"/>
        <v>0.31540000000000001</v>
      </c>
      <c r="AA64" s="37">
        <f t="shared" si="8"/>
        <v>0.16109999999999999</v>
      </c>
      <c r="AB64" s="37">
        <f t="shared" si="9"/>
        <v>4.3499999999999997E-2</v>
      </c>
      <c r="AC64" s="37">
        <f t="shared" si="10"/>
        <v>7.5499999999999998E-2</v>
      </c>
      <c r="AD64" s="37">
        <f t="shared" si="11"/>
        <v>0.58040000000000003</v>
      </c>
      <c r="AE64" s="37">
        <f t="shared" si="12"/>
        <v>0.32079999999999997</v>
      </c>
    </row>
    <row r="65" spans="2:31" ht="15.75" x14ac:dyDescent="0.25">
      <c r="B65">
        <v>0.3</v>
      </c>
      <c r="C65">
        <v>0.18</v>
      </c>
      <c r="D65">
        <v>0.23</v>
      </c>
      <c r="E65">
        <v>0.9</v>
      </c>
      <c r="F65">
        <v>0.84</v>
      </c>
      <c r="G65" t="s">
        <v>20</v>
      </c>
      <c r="H65">
        <f t="shared" si="0"/>
        <v>0.65780000000000005</v>
      </c>
      <c r="I65">
        <f t="shared" si="1"/>
        <v>0.59140000000000004</v>
      </c>
      <c r="J65">
        <f t="shared" si="2"/>
        <v>0.3821</v>
      </c>
      <c r="K65">
        <f t="shared" si="3"/>
        <v>0.1188</v>
      </c>
      <c r="L65" s="47">
        <f t="shared" si="4"/>
        <v>0.1188</v>
      </c>
      <c r="M65" t="str">
        <f t="shared" si="5"/>
        <v>High</v>
      </c>
      <c r="N65">
        <f t="shared" si="6"/>
        <v>1</v>
      </c>
      <c r="O65">
        <f>'Test_IF-có_validate'!O65</f>
        <v>0.33329999999999999</v>
      </c>
      <c r="P65">
        <f>'Test_IF-có_validate'!P65</f>
        <v>0.2</v>
      </c>
      <c r="Q65">
        <f>'Test_IF-có_validate'!Q65</f>
        <v>0.24440000000000001</v>
      </c>
      <c r="R65">
        <f>'Test_IF-có_validate'!R65</f>
        <v>0.90910000000000002</v>
      </c>
      <c r="S65">
        <f>'Test_IF-có_validate'!S65</f>
        <v>0.84689999999999999</v>
      </c>
      <c r="U65" s="37">
        <f t="shared" si="13"/>
        <v>0.5</v>
      </c>
      <c r="V65" s="37">
        <f t="shared" si="13"/>
        <v>0.66669999999999996</v>
      </c>
      <c r="W65" s="37">
        <f t="shared" si="13"/>
        <v>0.60719999999999996</v>
      </c>
      <c r="X65" s="37">
        <f t="shared" si="13"/>
        <v>4.7600000000000003E-2</v>
      </c>
      <c r="Y65" s="37">
        <f t="shared" si="13"/>
        <v>8.2900000000000001E-2</v>
      </c>
      <c r="AA65" s="37">
        <f t="shared" si="8"/>
        <v>0.16869999999999999</v>
      </c>
      <c r="AB65" s="37">
        <f t="shared" si="9"/>
        <v>8.7099999999999997E-2</v>
      </c>
      <c r="AC65" s="37">
        <f t="shared" si="10"/>
        <v>0.11210000000000001</v>
      </c>
      <c r="AD65" s="37">
        <f t="shared" si="11"/>
        <v>0.83009999999999995</v>
      </c>
      <c r="AE65" s="37">
        <f t="shared" si="12"/>
        <v>0.72660000000000002</v>
      </c>
    </row>
    <row r="66" spans="2:31" ht="15.75" x14ac:dyDescent="0.25">
      <c r="B66">
        <v>0.32</v>
      </c>
      <c r="C66">
        <v>0.02</v>
      </c>
      <c r="D66">
        <v>0.34</v>
      </c>
      <c r="E66">
        <v>0.13</v>
      </c>
      <c r="F66">
        <v>0.31</v>
      </c>
      <c r="G66" t="s">
        <v>21</v>
      </c>
      <c r="H66">
        <f t="shared" si="0"/>
        <v>0.1134</v>
      </c>
      <c r="I66">
        <f t="shared" si="1"/>
        <v>5.0599999999999999E-2</v>
      </c>
      <c r="J66">
        <f t="shared" si="2"/>
        <v>0.1867</v>
      </c>
      <c r="K66">
        <f t="shared" si="3"/>
        <v>0.44969999999999999</v>
      </c>
      <c r="L66" s="47">
        <f t="shared" si="4"/>
        <v>5.0599999999999999E-2</v>
      </c>
      <c r="M66" t="str">
        <f t="shared" si="5"/>
        <v>Low</v>
      </c>
      <c r="N66">
        <f t="shared" si="6"/>
        <v>1</v>
      </c>
      <c r="O66">
        <f>'Test_IF-có_validate'!O66</f>
        <v>0.35560000000000003</v>
      </c>
      <c r="P66">
        <f>'Test_IF-có_validate'!P66</f>
        <v>2.2200000000000001E-2</v>
      </c>
      <c r="Q66">
        <f>'Test_IF-có_validate'!Q66</f>
        <v>0.36670000000000003</v>
      </c>
      <c r="R66">
        <f>'Test_IF-có_validate'!R66</f>
        <v>0.1313</v>
      </c>
      <c r="S66">
        <f>'Test_IF-có_validate'!S66</f>
        <v>0.30609999999999998</v>
      </c>
      <c r="U66" s="37">
        <f t="shared" si="13"/>
        <v>0.47539999999999999</v>
      </c>
      <c r="V66" s="37">
        <f t="shared" si="13"/>
        <v>0.95660000000000001</v>
      </c>
      <c r="W66" s="37">
        <f t="shared" si="13"/>
        <v>0.46339999999999998</v>
      </c>
      <c r="X66" s="37">
        <f t="shared" si="13"/>
        <v>0.76790000000000003</v>
      </c>
      <c r="Y66" s="37">
        <f t="shared" si="13"/>
        <v>0.53129999999999999</v>
      </c>
      <c r="AA66" s="37">
        <f t="shared" si="8"/>
        <v>0.18429999999999999</v>
      </c>
      <c r="AB66" s="37">
        <f t="shared" si="9"/>
        <v>7.7000000000000002E-3</v>
      </c>
      <c r="AC66" s="37">
        <f t="shared" si="10"/>
        <v>0.19239999999999999</v>
      </c>
      <c r="AD66" s="37">
        <f t="shared" si="11"/>
        <v>5.2699999999999997E-2</v>
      </c>
      <c r="AE66" s="37">
        <f t="shared" si="12"/>
        <v>0.15029999999999999</v>
      </c>
    </row>
    <row r="67" spans="2:31" ht="15.75" x14ac:dyDescent="0.25">
      <c r="B67">
        <v>0.28000000000000003</v>
      </c>
      <c r="C67">
        <v>0.12</v>
      </c>
      <c r="D67">
        <v>0.38</v>
      </c>
      <c r="E67">
        <v>0.17</v>
      </c>
      <c r="F67">
        <v>0.6</v>
      </c>
      <c r="G67" t="s">
        <v>24</v>
      </c>
      <c r="H67">
        <f t="shared" si="0"/>
        <v>0.34620000000000001</v>
      </c>
      <c r="I67">
        <f t="shared" si="1"/>
        <v>0.28189999999999998</v>
      </c>
      <c r="J67">
        <f t="shared" si="2"/>
        <v>6.88E-2</v>
      </c>
      <c r="K67">
        <f t="shared" si="3"/>
        <v>0.21360000000000001</v>
      </c>
      <c r="L67" s="47">
        <f t="shared" si="4"/>
        <v>6.88E-2</v>
      </c>
      <c r="M67" t="str">
        <f t="shared" si="5"/>
        <v>Middle</v>
      </c>
      <c r="N67">
        <f t="shared" si="6"/>
        <v>1</v>
      </c>
      <c r="O67">
        <f>'Test_IF-có_validate'!O67</f>
        <v>0.31109999999999999</v>
      </c>
      <c r="P67">
        <f>'Test_IF-có_validate'!P67</f>
        <v>0.1333</v>
      </c>
      <c r="Q67">
        <f>'Test_IF-có_validate'!Q67</f>
        <v>0.41110000000000002</v>
      </c>
      <c r="R67">
        <f>'Test_IF-có_validate'!R67</f>
        <v>0.17169999999999999</v>
      </c>
      <c r="S67">
        <f>'Test_IF-có_validate'!S67</f>
        <v>0.60199999999999998</v>
      </c>
      <c r="U67" s="37">
        <f t="shared" si="13"/>
        <v>0.52539999999999998</v>
      </c>
      <c r="V67" s="37">
        <f t="shared" si="13"/>
        <v>0.76480000000000004</v>
      </c>
      <c r="W67" s="37">
        <f t="shared" si="13"/>
        <v>0.4173</v>
      </c>
      <c r="X67" s="37">
        <f t="shared" si="13"/>
        <v>0.70689999999999997</v>
      </c>
      <c r="Y67" s="37">
        <f t="shared" si="13"/>
        <v>0.24840000000000001</v>
      </c>
      <c r="AA67" s="37">
        <f t="shared" si="8"/>
        <v>0.1537</v>
      </c>
      <c r="AB67" s="37">
        <f t="shared" si="9"/>
        <v>5.3600000000000002E-2</v>
      </c>
      <c r="AC67" s="37">
        <f t="shared" si="10"/>
        <v>0.2261</v>
      </c>
      <c r="AD67" s="37">
        <f t="shared" si="11"/>
        <v>7.2400000000000006E-2</v>
      </c>
      <c r="AE67" s="37">
        <f t="shared" si="12"/>
        <v>0.40350000000000003</v>
      </c>
    </row>
    <row r="68" spans="2:31" ht="15.75" x14ac:dyDescent="0.25">
      <c r="B68">
        <v>0.26</v>
      </c>
      <c r="C68">
        <v>0.09</v>
      </c>
      <c r="D68">
        <v>0.33</v>
      </c>
      <c r="E68">
        <v>0.28000000000000003</v>
      </c>
      <c r="F68">
        <v>0.32</v>
      </c>
      <c r="G68" t="s">
        <v>21</v>
      </c>
      <c r="H68">
        <f t="shared" ref="H68:H131" si="14">ROUND(B$1*ABS(AA$154-AA68)+C$1*ABS(AB68-AB$154)+D$1*ABS(AC68-AC$154)+E$1*ABS(AD68-AD$154)+F$1*ABS(AE68-AE$154),4)</f>
        <v>0.1188</v>
      </c>
      <c r="I68">
        <f t="shared" ref="I68:I131" si="15">ROUND(B$1*ABS(AA$155-AA68)+C$1*ABS(AB68-AB$155)+D$1*ABS(AC68-AC$155)+E$1*ABS(AD68-AD$155)+F$1*ABS(AE68-AE$155),4)</f>
        <v>5.6000000000000001E-2</v>
      </c>
      <c r="J68">
        <f t="shared" ref="J68:J131" si="16">ROUND(B$1*ABS(AA$156-AA68)+C$1*ABS(AB68-AB$156)+D$1*ABS(AC68-AC$156)+E$1*ABS(AD68-AD$156)+F$1*ABS(AE68-AE$156),4)</f>
        <v>0.17960000000000001</v>
      </c>
      <c r="K68">
        <f t="shared" ref="K68:K131" si="17">ROUND(B$1*ABS(AA$157-AA68)+C$1*ABS(AB68-AB$157)+D$1*ABS(AC68-AC$157)+E$1*ABS(AD68-AD$157)+F$1*ABS(AE68-AE$157),4)</f>
        <v>0.44259999999999999</v>
      </c>
      <c r="L68" s="47">
        <f t="shared" ref="L68:L131" si="18">MIN(H68:K68)</f>
        <v>5.6000000000000001E-2</v>
      </c>
      <c r="M68" t="str">
        <f t="shared" ref="M68:M131" si="19">IF(L68=H68,"Very Low",IF(L68=I68,"Low",IF(L68=J68,"Middle","High")))</f>
        <v>Low</v>
      </c>
      <c r="N68">
        <f t="shared" ref="N68:N131" si="20">IF(M68=G68,1,0)</f>
        <v>1</v>
      </c>
      <c r="O68">
        <f>'Test_IF-có_validate'!O68</f>
        <v>0.28889999999999999</v>
      </c>
      <c r="P68">
        <f>'Test_IF-có_validate'!P68</f>
        <v>0.1</v>
      </c>
      <c r="Q68">
        <f>'Test_IF-có_validate'!Q68</f>
        <v>0.35560000000000003</v>
      </c>
      <c r="R68">
        <f>'Test_IF-có_validate'!R68</f>
        <v>0.2828</v>
      </c>
      <c r="S68">
        <f>'Test_IF-có_validate'!S68</f>
        <v>0.31630000000000003</v>
      </c>
      <c r="U68" s="37">
        <f t="shared" si="13"/>
        <v>0.55169999999999997</v>
      </c>
      <c r="V68" s="37">
        <f t="shared" si="13"/>
        <v>0.81820000000000004</v>
      </c>
      <c r="W68" s="37">
        <f t="shared" si="13"/>
        <v>0.47539999999999999</v>
      </c>
      <c r="X68" s="37">
        <f t="shared" si="13"/>
        <v>0.55910000000000004</v>
      </c>
      <c r="Y68" s="37">
        <f t="shared" si="13"/>
        <v>0.51939999999999997</v>
      </c>
      <c r="AA68" s="37">
        <f t="shared" ref="AA68:AA131" si="21">ROUND((1+O68-U68^2)*EXP(O68-U68-1)/2,4)</f>
        <v>0.13919999999999999</v>
      </c>
      <c r="AB68" s="37">
        <f t="shared" ref="AB68:AB131" si="22">ROUND((1+P68-V68^2)*EXP(P68-V68-1)/2,4)</f>
        <v>3.8600000000000002E-2</v>
      </c>
      <c r="AC68" s="37">
        <f t="shared" ref="AC68:AC131" si="23">ROUND((1+Q68-W68^2)*EXP(Q68-W68-1)/2,4)</f>
        <v>0.18429999999999999</v>
      </c>
      <c r="AD68" s="37">
        <f t="shared" ref="AD68:AD131" si="24">ROUND((1+R68-X68^2)*EXP(R68-X68-1)/2,4)</f>
        <v>0.13539999999999999</v>
      </c>
      <c r="AE68" s="37">
        <f t="shared" ref="AE68:AE131" si="25">ROUND((1+S68-Y68^2)*EXP(S68-Y68-1)/2,4)</f>
        <v>0.15709999999999999</v>
      </c>
    </row>
    <row r="69" spans="2:31" ht="15.75" x14ac:dyDescent="0.25">
      <c r="B69">
        <v>0.28000000000000003</v>
      </c>
      <c r="C69">
        <v>0.16</v>
      </c>
      <c r="D69">
        <v>0.41</v>
      </c>
      <c r="E69">
        <v>0.51</v>
      </c>
      <c r="F69">
        <v>0.56000000000000005</v>
      </c>
      <c r="G69" t="s">
        <v>24</v>
      </c>
      <c r="H69">
        <f t="shared" si="14"/>
        <v>0.3085</v>
      </c>
      <c r="I69">
        <f t="shared" si="15"/>
        <v>0.23749999999999999</v>
      </c>
      <c r="J69">
        <f t="shared" si="16"/>
        <v>2.81E-2</v>
      </c>
      <c r="K69">
        <f t="shared" si="17"/>
        <v>0.2477</v>
      </c>
      <c r="L69" s="47">
        <f t="shared" si="18"/>
        <v>2.81E-2</v>
      </c>
      <c r="M69" t="str">
        <f t="shared" si="19"/>
        <v>Middle</v>
      </c>
      <c r="N69">
        <f t="shared" si="20"/>
        <v>1</v>
      </c>
      <c r="O69">
        <f>'Test_IF-có_validate'!O69</f>
        <v>0.31109999999999999</v>
      </c>
      <c r="P69">
        <f>'Test_IF-có_validate'!P69</f>
        <v>0.17780000000000001</v>
      </c>
      <c r="Q69">
        <f>'Test_IF-có_validate'!Q69</f>
        <v>0.44440000000000002</v>
      </c>
      <c r="R69">
        <f>'Test_IF-có_validate'!R69</f>
        <v>0.51519999999999999</v>
      </c>
      <c r="S69">
        <f>'Test_IF-có_validate'!S69</f>
        <v>0.56120000000000003</v>
      </c>
      <c r="U69" s="37">
        <f t="shared" si="13"/>
        <v>0.52539999999999998</v>
      </c>
      <c r="V69" s="37">
        <f t="shared" si="13"/>
        <v>0.69810000000000005</v>
      </c>
      <c r="W69" s="37">
        <f t="shared" si="13"/>
        <v>0.38469999999999999</v>
      </c>
      <c r="X69" s="37">
        <f t="shared" si="13"/>
        <v>0.32</v>
      </c>
      <c r="Y69" s="37">
        <f t="shared" si="13"/>
        <v>0.28110000000000002</v>
      </c>
      <c r="AA69" s="37">
        <f t="shared" si="21"/>
        <v>0.1537</v>
      </c>
      <c r="AB69" s="37">
        <f t="shared" si="22"/>
        <v>7.5499999999999998E-2</v>
      </c>
      <c r="AC69" s="37">
        <f t="shared" si="23"/>
        <v>0.25309999999999999</v>
      </c>
      <c r="AD69" s="37">
        <f t="shared" si="24"/>
        <v>0.31590000000000001</v>
      </c>
      <c r="AE69" s="37">
        <f t="shared" si="25"/>
        <v>0.36080000000000001</v>
      </c>
    </row>
    <row r="70" spans="2:31" ht="15.75" x14ac:dyDescent="0.25">
      <c r="B70">
        <v>0.26</v>
      </c>
      <c r="C70">
        <v>0.12</v>
      </c>
      <c r="D70">
        <v>0.34</v>
      </c>
      <c r="E70">
        <v>0.68</v>
      </c>
      <c r="F70">
        <v>0.28999999999999998</v>
      </c>
      <c r="G70" t="s">
        <v>21</v>
      </c>
      <c r="H70">
        <f t="shared" si="14"/>
        <v>0.104</v>
      </c>
      <c r="I70">
        <f t="shared" si="15"/>
        <v>3.7600000000000001E-2</v>
      </c>
      <c r="J70">
        <f t="shared" si="16"/>
        <v>0.20169999999999999</v>
      </c>
      <c r="K70">
        <f t="shared" si="17"/>
        <v>0.46060000000000001</v>
      </c>
      <c r="L70" s="47">
        <f t="shared" si="18"/>
        <v>3.7600000000000001E-2</v>
      </c>
      <c r="M70" t="str">
        <f t="shared" si="19"/>
        <v>Low</v>
      </c>
      <c r="N70">
        <f t="shared" si="20"/>
        <v>1</v>
      </c>
      <c r="O70">
        <f>'Test_IF-có_validate'!O70</f>
        <v>0.28889999999999999</v>
      </c>
      <c r="P70">
        <f>'Test_IF-có_validate'!P70</f>
        <v>0.1333</v>
      </c>
      <c r="Q70">
        <f>'Test_IF-có_validate'!Q70</f>
        <v>0.36670000000000003</v>
      </c>
      <c r="R70">
        <f>'Test_IF-có_validate'!R70</f>
        <v>0.68689999999999996</v>
      </c>
      <c r="S70">
        <f>'Test_IF-có_validate'!S70</f>
        <v>0.28570000000000001</v>
      </c>
      <c r="U70" s="37">
        <f t="shared" si="13"/>
        <v>0.55169999999999997</v>
      </c>
      <c r="V70" s="37">
        <f t="shared" si="13"/>
        <v>0.76480000000000004</v>
      </c>
      <c r="W70" s="37">
        <f t="shared" si="13"/>
        <v>0.46339999999999998</v>
      </c>
      <c r="X70" s="37">
        <f t="shared" si="13"/>
        <v>0.18559999999999999</v>
      </c>
      <c r="Y70" s="37">
        <f t="shared" si="13"/>
        <v>0.55559999999999998</v>
      </c>
      <c r="AA70" s="37">
        <f t="shared" si="21"/>
        <v>0.13919999999999999</v>
      </c>
      <c r="AB70" s="37">
        <f t="shared" si="22"/>
        <v>5.3600000000000002E-2</v>
      </c>
      <c r="AC70" s="37">
        <f t="shared" si="23"/>
        <v>0.19239999999999999</v>
      </c>
      <c r="AD70" s="37">
        <f t="shared" si="24"/>
        <v>0.50180000000000002</v>
      </c>
      <c r="AE70" s="37">
        <f t="shared" si="25"/>
        <v>0.13719999999999999</v>
      </c>
    </row>
    <row r="71" spans="2:31" ht="15.75" x14ac:dyDescent="0.25">
      <c r="B71">
        <v>0.31</v>
      </c>
      <c r="C71">
        <v>0.2</v>
      </c>
      <c r="D71">
        <v>0.46</v>
      </c>
      <c r="E71">
        <v>0.78</v>
      </c>
      <c r="F71">
        <v>0.83</v>
      </c>
      <c r="G71" t="s">
        <v>20</v>
      </c>
      <c r="H71">
        <f t="shared" si="14"/>
        <v>0.63919999999999999</v>
      </c>
      <c r="I71">
        <f t="shared" si="15"/>
        <v>0.56579999999999997</v>
      </c>
      <c r="J71">
        <f t="shared" si="16"/>
        <v>0.35299999999999998</v>
      </c>
      <c r="K71">
        <f t="shared" si="17"/>
        <v>8.9700000000000002E-2</v>
      </c>
      <c r="L71" s="47">
        <f t="shared" si="18"/>
        <v>8.9700000000000002E-2</v>
      </c>
      <c r="M71" t="str">
        <f t="shared" si="19"/>
        <v>High</v>
      </c>
      <c r="N71">
        <f t="shared" si="20"/>
        <v>1</v>
      </c>
      <c r="O71">
        <f>'Test_IF-có_validate'!O71</f>
        <v>0.34439999999999998</v>
      </c>
      <c r="P71">
        <f>'Test_IF-có_validate'!P71</f>
        <v>0.22220000000000001</v>
      </c>
      <c r="Q71">
        <f>'Test_IF-có_validate'!Q71</f>
        <v>0.5</v>
      </c>
      <c r="R71">
        <f>'Test_IF-có_validate'!R71</f>
        <v>0.78790000000000004</v>
      </c>
      <c r="S71">
        <f>'Test_IF-có_validate'!S71</f>
        <v>0.8367</v>
      </c>
      <c r="U71" s="37">
        <f t="shared" si="13"/>
        <v>0.48770000000000002</v>
      </c>
      <c r="V71" s="37">
        <f t="shared" si="13"/>
        <v>0.63639999999999997</v>
      </c>
      <c r="W71" s="37">
        <f t="shared" si="13"/>
        <v>0.33329999999999999</v>
      </c>
      <c r="X71" s="37">
        <f t="shared" si="13"/>
        <v>0.1186</v>
      </c>
      <c r="Y71" s="37">
        <f t="shared" si="13"/>
        <v>8.8900000000000007E-2</v>
      </c>
      <c r="AA71" s="37">
        <f t="shared" si="21"/>
        <v>0.1764</v>
      </c>
      <c r="AB71" s="37">
        <f t="shared" si="22"/>
        <v>9.9299999999999999E-2</v>
      </c>
      <c r="AC71" s="37">
        <f t="shared" si="23"/>
        <v>0.30180000000000001</v>
      </c>
      <c r="AD71" s="37">
        <f t="shared" si="24"/>
        <v>0.63719999999999999</v>
      </c>
      <c r="AE71" s="37">
        <f t="shared" si="25"/>
        <v>0.71060000000000001</v>
      </c>
    </row>
    <row r="72" spans="2:31" ht="15.75" x14ac:dyDescent="0.25">
      <c r="B72">
        <v>0.25</v>
      </c>
      <c r="C72">
        <v>0.05</v>
      </c>
      <c r="D72">
        <v>0.53</v>
      </c>
      <c r="E72">
        <v>0.1</v>
      </c>
      <c r="F72">
        <v>0.12</v>
      </c>
      <c r="G72" t="s">
        <v>23</v>
      </c>
      <c r="H72">
        <f t="shared" si="14"/>
        <v>2.3900000000000001E-2</v>
      </c>
      <c r="I72">
        <f t="shared" si="15"/>
        <v>6.7299999999999999E-2</v>
      </c>
      <c r="J72">
        <f t="shared" si="16"/>
        <v>0.2767</v>
      </c>
      <c r="K72">
        <f t="shared" si="17"/>
        <v>0.5403</v>
      </c>
      <c r="L72" s="47">
        <f t="shared" si="18"/>
        <v>2.3900000000000001E-2</v>
      </c>
      <c r="M72" t="str">
        <f t="shared" si="19"/>
        <v>Very Low</v>
      </c>
      <c r="N72">
        <f t="shared" si="20"/>
        <v>1</v>
      </c>
      <c r="O72">
        <f>'Test_IF-có_validate'!O72</f>
        <v>0.27779999999999999</v>
      </c>
      <c r="P72">
        <f>'Test_IF-có_validate'!P72</f>
        <v>5.5599999999999997E-2</v>
      </c>
      <c r="Q72">
        <f>'Test_IF-có_validate'!Q72</f>
        <v>0.57779999999999998</v>
      </c>
      <c r="R72">
        <f>'Test_IF-có_validate'!R72</f>
        <v>0.10100000000000001</v>
      </c>
      <c r="S72">
        <f>'Test_IF-có_validate'!S72</f>
        <v>0.11219999999999999</v>
      </c>
      <c r="U72" s="37">
        <f t="shared" si="13"/>
        <v>0.56520000000000004</v>
      </c>
      <c r="V72" s="37">
        <f t="shared" si="13"/>
        <v>0.89470000000000005</v>
      </c>
      <c r="W72" s="37">
        <f t="shared" si="13"/>
        <v>0.2676</v>
      </c>
      <c r="X72" s="37">
        <f t="shared" si="13"/>
        <v>0.8165</v>
      </c>
      <c r="Y72" s="37">
        <f t="shared" si="13"/>
        <v>0.79820000000000002</v>
      </c>
      <c r="AA72" s="37">
        <f t="shared" si="21"/>
        <v>0.13220000000000001</v>
      </c>
      <c r="AB72" s="37">
        <f t="shared" si="22"/>
        <v>2.0299999999999999E-2</v>
      </c>
      <c r="AC72" s="37">
        <f t="shared" si="23"/>
        <v>0.37780000000000002</v>
      </c>
      <c r="AD72" s="37">
        <f t="shared" si="24"/>
        <v>3.9100000000000003E-2</v>
      </c>
      <c r="AE72" s="37">
        <f t="shared" si="25"/>
        <v>4.3999999999999997E-2</v>
      </c>
    </row>
    <row r="73" spans="2:31" ht="15.75" x14ac:dyDescent="0.25">
      <c r="B73">
        <v>0.32</v>
      </c>
      <c r="C73">
        <v>0.15</v>
      </c>
      <c r="D73">
        <v>0.66</v>
      </c>
      <c r="E73">
        <v>0.24</v>
      </c>
      <c r="F73">
        <v>0.82</v>
      </c>
      <c r="G73" t="s">
        <v>20</v>
      </c>
      <c r="H73">
        <f t="shared" si="14"/>
        <v>0.63339999999999996</v>
      </c>
      <c r="I73">
        <f t="shared" si="15"/>
        <v>0.56359999999999999</v>
      </c>
      <c r="J73">
        <f t="shared" si="16"/>
        <v>0.3407</v>
      </c>
      <c r="K73">
        <f t="shared" si="17"/>
        <v>8.2000000000000003E-2</v>
      </c>
      <c r="L73" s="47">
        <f t="shared" si="18"/>
        <v>8.2000000000000003E-2</v>
      </c>
      <c r="M73" t="str">
        <f t="shared" si="19"/>
        <v>High</v>
      </c>
      <c r="N73">
        <f t="shared" si="20"/>
        <v>1</v>
      </c>
      <c r="O73">
        <f>'Test_IF-có_validate'!O73</f>
        <v>0.35560000000000003</v>
      </c>
      <c r="P73">
        <f>'Test_IF-có_validate'!P73</f>
        <v>0.16669999999999999</v>
      </c>
      <c r="Q73">
        <f>'Test_IF-có_validate'!Q73</f>
        <v>0.72219999999999995</v>
      </c>
      <c r="R73">
        <f>'Test_IF-có_validate'!R73</f>
        <v>0.2424</v>
      </c>
      <c r="S73">
        <f>'Test_IF-có_validate'!S73</f>
        <v>0.82650000000000001</v>
      </c>
      <c r="U73" s="37">
        <f t="shared" si="13"/>
        <v>0.47539999999999999</v>
      </c>
      <c r="V73" s="37">
        <f t="shared" si="13"/>
        <v>0.71419999999999995</v>
      </c>
      <c r="W73" s="37">
        <f t="shared" si="13"/>
        <v>0.1613</v>
      </c>
      <c r="X73" s="37">
        <f t="shared" si="13"/>
        <v>0.60980000000000001</v>
      </c>
      <c r="Y73" s="37">
        <f t="shared" si="13"/>
        <v>9.5000000000000001E-2</v>
      </c>
      <c r="AA73" s="37">
        <f t="shared" si="21"/>
        <v>0.18429999999999999</v>
      </c>
      <c r="AB73" s="37">
        <f t="shared" si="22"/>
        <v>6.9900000000000004E-2</v>
      </c>
      <c r="AC73" s="37">
        <f t="shared" si="23"/>
        <v>0.54669999999999996</v>
      </c>
      <c r="AD73" s="37">
        <f t="shared" si="24"/>
        <v>0.1109</v>
      </c>
      <c r="AE73" s="37">
        <f t="shared" si="25"/>
        <v>0.69479999999999997</v>
      </c>
    </row>
    <row r="74" spans="2:31" ht="15.75" x14ac:dyDescent="0.25">
      <c r="B74">
        <v>0.28000000000000003</v>
      </c>
      <c r="C74">
        <v>0.08</v>
      </c>
      <c r="D74">
        <v>0.52</v>
      </c>
      <c r="E74">
        <v>0.25</v>
      </c>
      <c r="F74">
        <v>0.08</v>
      </c>
      <c r="G74" t="s">
        <v>23</v>
      </c>
      <c r="H74">
        <f t="shared" si="14"/>
        <v>1.46E-2</v>
      </c>
      <c r="I74">
        <f t="shared" si="15"/>
        <v>8.14E-2</v>
      </c>
      <c r="J74">
        <f t="shared" si="16"/>
        <v>0.29089999999999999</v>
      </c>
      <c r="K74">
        <f t="shared" si="17"/>
        <v>0.5544</v>
      </c>
      <c r="L74" s="47">
        <f t="shared" si="18"/>
        <v>1.46E-2</v>
      </c>
      <c r="M74" t="str">
        <f t="shared" si="19"/>
        <v>Very Low</v>
      </c>
      <c r="N74">
        <f t="shared" si="20"/>
        <v>1</v>
      </c>
      <c r="O74">
        <f>'Test_IF-có_validate'!O74</f>
        <v>0.31109999999999999</v>
      </c>
      <c r="P74">
        <f>'Test_IF-có_validate'!P74</f>
        <v>8.8900000000000007E-2</v>
      </c>
      <c r="Q74">
        <f>'Test_IF-có_validate'!Q74</f>
        <v>0.56669999999999998</v>
      </c>
      <c r="R74">
        <f>'Test_IF-có_validate'!R74</f>
        <v>0.2525</v>
      </c>
      <c r="S74">
        <f>'Test_IF-có_validate'!S74</f>
        <v>7.1400000000000005E-2</v>
      </c>
      <c r="U74" s="37">
        <f t="shared" si="13"/>
        <v>0.52539999999999998</v>
      </c>
      <c r="V74" s="37">
        <f t="shared" si="13"/>
        <v>0.8367</v>
      </c>
      <c r="W74" s="37">
        <f t="shared" si="13"/>
        <v>0.27660000000000001</v>
      </c>
      <c r="X74" s="37">
        <f t="shared" si="13"/>
        <v>0.5968</v>
      </c>
      <c r="Y74" s="37">
        <f t="shared" si="13"/>
        <v>0.86670000000000003</v>
      </c>
      <c r="AA74" s="37">
        <f t="shared" si="21"/>
        <v>0.1537</v>
      </c>
      <c r="AB74" s="37">
        <f t="shared" si="22"/>
        <v>3.39E-2</v>
      </c>
      <c r="AC74" s="37">
        <f t="shared" si="23"/>
        <v>0.3664</v>
      </c>
      <c r="AD74" s="37">
        <f t="shared" si="24"/>
        <v>0.1168</v>
      </c>
      <c r="AE74" s="37">
        <f t="shared" si="25"/>
        <v>2.6599999999999999E-2</v>
      </c>
    </row>
    <row r="75" spans="2:31" ht="15.75" x14ac:dyDescent="0.25">
      <c r="B75">
        <v>0.33</v>
      </c>
      <c r="C75">
        <v>0.2</v>
      </c>
      <c r="D75">
        <v>0.64</v>
      </c>
      <c r="E75">
        <v>0.59</v>
      </c>
      <c r="F75">
        <v>0.94</v>
      </c>
      <c r="G75" t="s">
        <v>20</v>
      </c>
      <c r="H75">
        <f t="shared" si="14"/>
        <v>0.82479999999999998</v>
      </c>
      <c r="I75">
        <f t="shared" si="15"/>
        <v>0.75139999999999996</v>
      </c>
      <c r="J75">
        <f t="shared" si="16"/>
        <v>0.5323</v>
      </c>
      <c r="K75">
        <f t="shared" si="17"/>
        <v>0.26950000000000002</v>
      </c>
      <c r="L75" s="47">
        <f t="shared" si="18"/>
        <v>0.26950000000000002</v>
      </c>
      <c r="M75" t="str">
        <f t="shared" si="19"/>
        <v>High</v>
      </c>
      <c r="N75">
        <f t="shared" si="20"/>
        <v>1</v>
      </c>
      <c r="O75">
        <f>'Test_IF-có_validate'!O75</f>
        <v>0.36670000000000003</v>
      </c>
      <c r="P75">
        <f>'Test_IF-có_validate'!P75</f>
        <v>0.22220000000000001</v>
      </c>
      <c r="Q75">
        <f>'Test_IF-có_validate'!Q75</f>
        <v>0.7</v>
      </c>
      <c r="R75">
        <f>'Test_IF-có_validate'!R75</f>
        <v>0.59599999999999997</v>
      </c>
      <c r="S75">
        <f>'Test_IF-có_validate'!S75</f>
        <v>0.94899999999999995</v>
      </c>
      <c r="U75" s="37">
        <f t="shared" si="13"/>
        <v>0.46339999999999998</v>
      </c>
      <c r="V75" s="37">
        <f t="shared" si="13"/>
        <v>0.63639999999999997</v>
      </c>
      <c r="W75" s="37">
        <f t="shared" si="13"/>
        <v>0.17649999999999999</v>
      </c>
      <c r="X75" s="37">
        <f t="shared" si="13"/>
        <v>0.25309999999999999</v>
      </c>
      <c r="Y75" s="37">
        <f t="shared" si="13"/>
        <v>2.6200000000000001E-2</v>
      </c>
      <c r="AA75" s="37">
        <f t="shared" si="21"/>
        <v>0.19239999999999999</v>
      </c>
      <c r="AB75" s="37">
        <f t="shared" si="22"/>
        <v>9.9299999999999999E-2</v>
      </c>
      <c r="AC75" s="37">
        <f t="shared" si="23"/>
        <v>0.5181</v>
      </c>
      <c r="AD75" s="37">
        <f t="shared" si="24"/>
        <v>0.39700000000000002</v>
      </c>
      <c r="AE75" s="37">
        <f t="shared" si="25"/>
        <v>0.90180000000000005</v>
      </c>
    </row>
    <row r="76" spans="2:31" ht="15.75" x14ac:dyDescent="0.25">
      <c r="B76">
        <v>0.31</v>
      </c>
      <c r="C76">
        <v>0.15</v>
      </c>
      <c r="D76">
        <v>0.57999999999999996</v>
      </c>
      <c r="E76">
        <v>0.76</v>
      </c>
      <c r="F76">
        <v>0.52</v>
      </c>
      <c r="G76" t="s">
        <v>24</v>
      </c>
      <c r="H76">
        <f t="shared" si="14"/>
        <v>0.28710000000000002</v>
      </c>
      <c r="I76">
        <f t="shared" si="15"/>
        <v>0.2137</v>
      </c>
      <c r="J76">
        <f t="shared" si="16"/>
        <v>2.92E-2</v>
      </c>
      <c r="K76">
        <f t="shared" si="17"/>
        <v>0.28860000000000002</v>
      </c>
      <c r="L76" s="47">
        <f t="shared" si="18"/>
        <v>2.92E-2</v>
      </c>
      <c r="M76" t="str">
        <f t="shared" si="19"/>
        <v>Middle</v>
      </c>
      <c r="N76">
        <f t="shared" si="20"/>
        <v>1</v>
      </c>
      <c r="O76">
        <f>'Test_IF-có_validate'!O76</f>
        <v>0.34439999999999998</v>
      </c>
      <c r="P76">
        <f>'Test_IF-có_validate'!P76</f>
        <v>0.16669999999999999</v>
      </c>
      <c r="Q76">
        <f>'Test_IF-có_validate'!Q76</f>
        <v>0.63329999999999997</v>
      </c>
      <c r="R76">
        <f>'Test_IF-có_validate'!R76</f>
        <v>0.76770000000000005</v>
      </c>
      <c r="S76">
        <f>'Test_IF-có_validate'!S76</f>
        <v>0.52039999999999997</v>
      </c>
      <c r="U76" s="37">
        <f t="shared" si="13"/>
        <v>0.48770000000000002</v>
      </c>
      <c r="V76" s="37">
        <f t="shared" si="13"/>
        <v>0.71419999999999995</v>
      </c>
      <c r="W76" s="37">
        <f t="shared" si="13"/>
        <v>0.22450000000000001</v>
      </c>
      <c r="X76" s="37">
        <f t="shared" si="13"/>
        <v>0.13139999999999999</v>
      </c>
      <c r="Y76" s="37">
        <f t="shared" si="13"/>
        <v>0.31540000000000001</v>
      </c>
      <c r="AA76" s="37">
        <f t="shared" si="21"/>
        <v>0.1764</v>
      </c>
      <c r="AB76" s="37">
        <f t="shared" si="22"/>
        <v>6.9900000000000004E-2</v>
      </c>
      <c r="AC76" s="37">
        <f t="shared" si="23"/>
        <v>0.43819999999999998</v>
      </c>
      <c r="AD76" s="37">
        <f t="shared" si="24"/>
        <v>0.60840000000000005</v>
      </c>
      <c r="AE76" s="37">
        <f t="shared" si="25"/>
        <v>0.32079999999999997</v>
      </c>
    </row>
    <row r="77" spans="2:31" ht="15.75" x14ac:dyDescent="0.25">
      <c r="B77">
        <v>0.28000000000000003</v>
      </c>
      <c r="C77">
        <v>0.06</v>
      </c>
      <c r="D77">
        <v>0.7</v>
      </c>
      <c r="E77">
        <v>0.27</v>
      </c>
      <c r="F77">
        <v>0.32</v>
      </c>
      <c r="G77" t="s">
        <v>21</v>
      </c>
      <c r="H77">
        <f t="shared" si="14"/>
        <v>0.14050000000000001</v>
      </c>
      <c r="I77">
        <f t="shared" si="15"/>
        <v>7.0699999999999999E-2</v>
      </c>
      <c r="J77">
        <f t="shared" si="16"/>
        <v>0.1845</v>
      </c>
      <c r="K77">
        <f t="shared" si="17"/>
        <v>0.4481</v>
      </c>
      <c r="L77" s="47">
        <f t="shared" si="18"/>
        <v>7.0699999999999999E-2</v>
      </c>
      <c r="M77" t="str">
        <f t="shared" si="19"/>
        <v>Low</v>
      </c>
      <c r="N77">
        <f t="shared" si="20"/>
        <v>1</v>
      </c>
      <c r="O77">
        <f>'Test_IF-có_validate'!O77</f>
        <v>0.31109999999999999</v>
      </c>
      <c r="P77">
        <f>'Test_IF-có_validate'!P77</f>
        <v>6.6699999999999995E-2</v>
      </c>
      <c r="Q77">
        <f>'Test_IF-có_validate'!Q77</f>
        <v>0.76670000000000005</v>
      </c>
      <c r="R77">
        <f>'Test_IF-có_validate'!R77</f>
        <v>0.2727</v>
      </c>
      <c r="S77">
        <f>'Test_IF-có_validate'!S77</f>
        <v>0.31630000000000003</v>
      </c>
      <c r="U77" s="37">
        <f t="shared" si="13"/>
        <v>0.52539999999999998</v>
      </c>
      <c r="V77" s="37">
        <f t="shared" si="13"/>
        <v>0.87490000000000001</v>
      </c>
      <c r="W77" s="37">
        <f t="shared" si="13"/>
        <v>0.1321</v>
      </c>
      <c r="X77" s="37">
        <f t="shared" si="13"/>
        <v>0.57150000000000001</v>
      </c>
      <c r="Y77" s="37">
        <f t="shared" si="13"/>
        <v>0.51939999999999997</v>
      </c>
      <c r="AA77" s="37">
        <f t="shared" si="21"/>
        <v>0.1537</v>
      </c>
      <c r="AB77" s="37">
        <f t="shared" si="22"/>
        <v>2.47E-2</v>
      </c>
      <c r="AC77" s="37">
        <f t="shared" si="23"/>
        <v>0.6069</v>
      </c>
      <c r="AD77" s="37">
        <f t="shared" si="24"/>
        <v>0.12909999999999999</v>
      </c>
      <c r="AE77" s="37">
        <f t="shared" si="25"/>
        <v>0.15709999999999999</v>
      </c>
    </row>
    <row r="78" spans="2:31" ht="15.75" x14ac:dyDescent="0.25">
      <c r="B78">
        <v>0.3</v>
      </c>
      <c r="C78">
        <v>0.16</v>
      </c>
      <c r="D78">
        <v>0.89</v>
      </c>
      <c r="E78">
        <v>0.32</v>
      </c>
      <c r="F78">
        <v>0.95</v>
      </c>
      <c r="G78" t="s">
        <v>20</v>
      </c>
      <c r="H78">
        <f t="shared" si="14"/>
        <v>0.86570000000000003</v>
      </c>
      <c r="I78">
        <f t="shared" si="15"/>
        <v>0.79579999999999995</v>
      </c>
      <c r="J78">
        <f t="shared" si="16"/>
        <v>0.57289999999999996</v>
      </c>
      <c r="K78">
        <f t="shared" si="17"/>
        <v>0.31430000000000002</v>
      </c>
      <c r="L78" s="47">
        <f t="shared" si="18"/>
        <v>0.31430000000000002</v>
      </c>
      <c r="M78" t="str">
        <f t="shared" si="19"/>
        <v>High</v>
      </c>
      <c r="N78">
        <f t="shared" si="20"/>
        <v>1</v>
      </c>
      <c r="O78">
        <f>'Test_IF-có_validate'!O78</f>
        <v>0.33329999999999999</v>
      </c>
      <c r="P78">
        <f>'Test_IF-có_validate'!P78</f>
        <v>0.17780000000000001</v>
      </c>
      <c r="Q78">
        <f>'Test_IF-có_validate'!Q78</f>
        <v>0.9778</v>
      </c>
      <c r="R78">
        <f>'Test_IF-có_validate'!R78</f>
        <v>0.32319999999999999</v>
      </c>
      <c r="S78">
        <f>'Test_IF-có_validate'!S78</f>
        <v>0.95920000000000005</v>
      </c>
      <c r="U78" s="37">
        <f t="shared" si="13"/>
        <v>0.5</v>
      </c>
      <c r="V78" s="37">
        <f t="shared" si="13"/>
        <v>0.69810000000000005</v>
      </c>
      <c r="W78" s="37">
        <f t="shared" si="13"/>
        <v>1.12E-2</v>
      </c>
      <c r="X78" s="37">
        <f t="shared" si="13"/>
        <v>0.51149999999999995</v>
      </c>
      <c r="Y78" s="37">
        <f t="shared" si="13"/>
        <v>2.0799999999999999E-2</v>
      </c>
      <c r="AA78" s="37">
        <f t="shared" si="21"/>
        <v>0.16869999999999999</v>
      </c>
      <c r="AB78" s="37">
        <f t="shared" si="22"/>
        <v>7.5499999999999998E-2</v>
      </c>
      <c r="AC78" s="37">
        <f t="shared" si="23"/>
        <v>0.95640000000000003</v>
      </c>
      <c r="AD78" s="37">
        <f t="shared" si="24"/>
        <v>0.1618</v>
      </c>
      <c r="AE78" s="37">
        <f t="shared" si="25"/>
        <v>0.92090000000000005</v>
      </c>
    </row>
    <row r="79" spans="2:31" ht="15.75" x14ac:dyDescent="0.25">
      <c r="B79">
        <v>0.27</v>
      </c>
      <c r="C79">
        <v>0.03</v>
      </c>
      <c r="D79">
        <v>0.76</v>
      </c>
      <c r="E79">
        <v>0.59</v>
      </c>
      <c r="F79">
        <v>0.23</v>
      </c>
      <c r="G79" t="s">
        <v>21</v>
      </c>
      <c r="H79">
        <f t="shared" si="14"/>
        <v>9.6500000000000002E-2</v>
      </c>
      <c r="I79">
        <f t="shared" si="15"/>
        <v>3.1800000000000002E-2</v>
      </c>
      <c r="J79">
        <f t="shared" si="16"/>
        <v>0.24510000000000001</v>
      </c>
      <c r="K79">
        <f t="shared" si="17"/>
        <v>0.50449999999999995</v>
      </c>
      <c r="L79" s="47">
        <f t="shared" si="18"/>
        <v>3.1800000000000002E-2</v>
      </c>
      <c r="M79" t="str">
        <f t="shared" si="19"/>
        <v>Low</v>
      </c>
      <c r="N79">
        <f t="shared" si="20"/>
        <v>1</v>
      </c>
      <c r="O79">
        <f>'Test_IF-có_validate'!O79</f>
        <v>0.3</v>
      </c>
      <c r="P79">
        <f>'Test_IF-có_validate'!P79</f>
        <v>3.3300000000000003E-2</v>
      </c>
      <c r="Q79">
        <f>'Test_IF-có_validate'!Q79</f>
        <v>0.83330000000000004</v>
      </c>
      <c r="R79">
        <f>'Test_IF-có_validate'!R79</f>
        <v>0.59599999999999997</v>
      </c>
      <c r="S79">
        <f>'Test_IF-có_validate'!S79</f>
        <v>0.22450000000000001</v>
      </c>
      <c r="U79" s="37">
        <f t="shared" si="13"/>
        <v>0.53849999999999998</v>
      </c>
      <c r="V79" s="37">
        <f t="shared" si="13"/>
        <v>0.9355</v>
      </c>
      <c r="W79" s="37">
        <f t="shared" si="13"/>
        <v>9.0899999999999995E-2</v>
      </c>
      <c r="X79" s="37">
        <f t="shared" si="13"/>
        <v>0.25309999999999999</v>
      </c>
      <c r="Y79" s="37">
        <f t="shared" si="13"/>
        <v>0.63329999999999997</v>
      </c>
      <c r="AA79" s="37">
        <f t="shared" si="21"/>
        <v>0.1464</v>
      </c>
      <c r="AB79" s="37">
        <f t="shared" si="22"/>
        <v>1.18E-2</v>
      </c>
      <c r="AC79" s="37">
        <f t="shared" si="23"/>
        <v>0.70530000000000004</v>
      </c>
      <c r="AD79" s="37">
        <f t="shared" si="24"/>
        <v>0.39700000000000002</v>
      </c>
      <c r="AE79" s="37">
        <f t="shared" si="25"/>
        <v>0.10059999999999999</v>
      </c>
    </row>
    <row r="80" spans="2:31" ht="15.75" x14ac:dyDescent="0.25">
      <c r="B80">
        <v>0.32</v>
      </c>
      <c r="C80">
        <v>0.2</v>
      </c>
      <c r="D80">
        <v>0.84</v>
      </c>
      <c r="E80">
        <v>0.81</v>
      </c>
      <c r="F80">
        <v>0.8</v>
      </c>
      <c r="G80" t="s">
        <v>20</v>
      </c>
      <c r="H80">
        <f t="shared" si="14"/>
        <v>0.62949999999999995</v>
      </c>
      <c r="I80">
        <f t="shared" si="15"/>
        <v>0.55610000000000004</v>
      </c>
      <c r="J80">
        <f t="shared" si="16"/>
        <v>0.33700000000000002</v>
      </c>
      <c r="K80">
        <f t="shared" si="17"/>
        <v>7.4300000000000005E-2</v>
      </c>
      <c r="L80" s="47">
        <f t="shared" si="18"/>
        <v>7.4300000000000005E-2</v>
      </c>
      <c r="M80" t="str">
        <f t="shared" si="19"/>
        <v>High</v>
      </c>
      <c r="N80">
        <f t="shared" si="20"/>
        <v>1</v>
      </c>
      <c r="O80">
        <f>'Test_IF-có_validate'!O80</f>
        <v>0.35560000000000003</v>
      </c>
      <c r="P80">
        <f>'Test_IF-có_validate'!P80</f>
        <v>0.22220000000000001</v>
      </c>
      <c r="Q80">
        <f>'Test_IF-có_validate'!Q80</f>
        <v>0.92220000000000002</v>
      </c>
      <c r="R80">
        <f>'Test_IF-có_validate'!R80</f>
        <v>0.81820000000000004</v>
      </c>
      <c r="S80">
        <f>'Test_IF-có_validate'!S80</f>
        <v>0.80610000000000004</v>
      </c>
      <c r="U80" s="37">
        <f t="shared" si="13"/>
        <v>0.47539999999999999</v>
      </c>
      <c r="V80" s="37">
        <f t="shared" si="13"/>
        <v>0.63639999999999997</v>
      </c>
      <c r="W80" s="37">
        <f t="shared" si="13"/>
        <v>4.0500000000000001E-2</v>
      </c>
      <c r="X80" s="37">
        <f t="shared" si="13"/>
        <v>0.1</v>
      </c>
      <c r="Y80" s="37">
        <f t="shared" si="13"/>
        <v>0.1074</v>
      </c>
      <c r="AA80" s="37">
        <f t="shared" si="21"/>
        <v>0.18429999999999999</v>
      </c>
      <c r="AB80" s="37">
        <f t="shared" si="22"/>
        <v>9.9299999999999999E-2</v>
      </c>
      <c r="AC80" s="37">
        <f t="shared" si="23"/>
        <v>0.85309999999999997</v>
      </c>
      <c r="AD80" s="37">
        <f t="shared" si="24"/>
        <v>0.68210000000000004</v>
      </c>
      <c r="AE80" s="37">
        <f t="shared" si="25"/>
        <v>0.66390000000000005</v>
      </c>
    </row>
    <row r="81" spans="2:31" ht="15.75" x14ac:dyDescent="0.25">
      <c r="B81">
        <v>0.31</v>
      </c>
      <c r="C81">
        <v>0.32</v>
      </c>
      <c r="D81">
        <v>0.28999999999999998</v>
      </c>
      <c r="E81">
        <v>0.31</v>
      </c>
      <c r="F81">
        <v>0.96</v>
      </c>
      <c r="G81" t="s">
        <v>20</v>
      </c>
      <c r="H81">
        <f t="shared" si="14"/>
        <v>0.84319999999999995</v>
      </c>
      <c r="I81">
        <f t="shared" si="15"/>
        <v>0.78</v>
      </c>
      <c r="J81">
        <f t="shared" si="16"/>
        <v>0.56689999999999996</v>
      </c>
      <c r="K81">
        <f t="shared" si="17"/>
        <v>0.30769999999999997</v>
      </c>
      <c r="L81" s="47">
        <f t="shared" si="18"/>
        <v>0.30769999999999997</v>
      </c>
      <c r="M81" t="str">
        <f t="shared" si="19"/>
        <v>High</v>
      </c>
      <c r="N81">
        <f t="shared" si="20"/>
        <v>1</v>
      </c>
      <c r="O81">
        <f>'Test_IF-có_validate'!O81</f>
        <v>0.34439999999999998</v>
      </c>
      <c r="P81">
        <f>'Test_IF-có_validate'!P81</f>
        <v>0.35560000000000003</v>
      </c>
      <c r="Q81">
        <f>'Test_IF-có_validate'!Q81</f>
        <v>0.31109999999999999</v>
      </c>
      <c r="R81">
        <f>'Test_IF-có_validate'!R81</f>
        <v>0.31309999999999999</v>
      </c>
      <c r="S81">
        <f>'Test_IF-có_validate'!S81</f>
        <v>0.96940000000000004</v>
      </c>
      <c r="U81" s="37">
        <f t="shared" si="13"/>
        <v>0.48770000000000002</v>
      </c>
      <c r="V81" s="37">
        <f t="shared" si="13"/>
        <v>0.47539999999999999</v>
      </c>
      <c r="W81" s="37">
        <f t="shared" si="13"/>
        <v>0.52539999999999998</v>
      </c>
      <c r="X81" s="37">
        <f t="shared" si="13"/>
        <v>0.52310000000000001</v>
      </c>
      <c r="Y81" s="37">
        <f t="shared" si="13"/>
        <v>1.55E-2</v>
      </c>
      <c r="AA81" s="37">
        <f t="shared" si="21"/>
        <v>0.1764</v>
      </c>
      <c r="AB81" s="37">
        <f t="shared" si="22"/>
        <v>0.18429999999999999</v>
      </c>
      <c r="AC81" s="37">
        <f t="shared" si="23"/>
        <v>0.1537</v>
      </c>
      <c r="AD81" s="37">
        <f t="shared" si="24"/>
        <v>0.155</v>
      </c>
      <c r="AE81" s="37">
        <f t="shared" si="25"/>
        <v>0.94020000000000004</v>
      </c>
    </row>
    <row r="82" spans="2:31" ht="15.75" x14ac:dyDescent="0.25">
      <c r="B82">
        <v>0.28000000000000003</v>
      </c>
      <c r="C82">
        <v>0.28999999999999998</v>
      </c>
      <c r="D82">
        <v>0.19</v>
      </c>
      <c r="E82">
        <v>0.37</v>
      </c>
      <c r="F82">
        <v>0.57999999999999996</v>
      </c>
      <c r="G82" t="s">
        <v>24</v>
      </c>
      <c r="H82">
        <f t="shared" si="14"/>
        <v>0.33129999999999998</v>
      </c>
      <c r="I82">
        <f t="shared" si="15"/>
        <v>0.26800000000000002</v>
      </c>
      <c r="J82">
        <f t="shared" si="16"/>
        <v>5.5399999999999998E-2</v>
      </c>
      <c r="K82">
        <f t="shared" si="17"/>
        <v>0.23980000000000001</v>
      </c>
      <c r="L82" s="47">
        <f t="shared" si="18"/>
        <v>5.5399999999999998E-2</v>
      </c>
      <c r="M82" t="str">
        <f t="shared" si="19"/>
        <v>Middle</v>
      </c>
      <c r="N82">
        <f t="shared" si="20"/>
        <v>1</v>
      </c>
      <c r="O82">
        <f>'Test_IF-có_validate'!O82</f>
        <v>0.31109999999999999</v>
      </c>
      <c r="P82">
        <f>'Test_IF-có_validate'!P82</f>
        <v>0.32219999999999999</v>
      </c>
      <c r="Q82">
        <f>'Test_IF-có_validate'!Q82</f>
        <v>0.2</v>
      </c>
      <c r="R82">
        <f>'Test_IF-có_validate'!R82</f>
        <v>0.37369999999999998</v>
      </c>
      <c r="S82">
        <f>'Test_IF-có_validate'!S82</f>
        <v>0.58160000000000001</v>
      </c>
      <c r="U82" s="37">
        <f t="shared" si="13"/>
        <v>0.52539999999999998</v>
      </c>
      <c r="V82" s="37">
        <f t="shared" si="13"/>
        <v>0.51259999999999994</v>
      </c>
      <c r="W82" s="37">
        <f t="shared" si="13"/>
        <v>0.66669999999999996</v>
      </c>
      <c r="X82" s="37">
        <f t="shared" si="13"/>
        <v>0.45590000000000003</v>
      </c>
      <c r="Y82" s="37">
        <f t="shared" si="13"/>
        <v>0.26450000000000001</v>
      </c>
      <c r="AA82" s="37">
        <f t="shared" si="21"/>
        <v>0.1537</v>
      </c>
      <c r="AB82" s="37">
        <f t="shared" si="22"/>
        <v>0.16109999999999999</v>
      </c>
      <c r="AC82" s="37">
        <f t="shared" si="23"/>
        <v>8.7099999999999997E-2</v>
      </c>
      <c r="AD82" s="37">
        <f t="shared" si="24"/>
        <v>0.19750000000000001</v>
      </c>
      <c r="AE82" s="37">
        <f t="shared" si="25"/>
        <v>0.38179999999999997</v>
      </c>
    </row>
    <row r="83" spans="2:31" ht="15.75" x14ac:dyDescent="0.25">
      <c r="B83">
        <v>0.32</v>
      </c>
      <c r="C83">
        <v>0.31</v>
      </c>
      <c r="D83">
        <v>0.26</v>
      </c>
      <c r="E83">
        <v>0.83</v>
      </c>
      <c r="F83">
        <v>0.77</v>
      </c>
      <c r="G83" t="s">
        <v>20</v>
      </c>
      <c r="H83">
        <f t="shared" si="14"/>
        <v>0.55600000000000005</v>
      </c>
      <c r="I83">
        <f t="shared" si="15"/>
        <v>0.48930000000000001</v>
      </c>
      <c r="J83">
        <f t="shared" si="16"/>
        <v>0.28000000000000003</v>
      </c>
      <c r="K83">
        <f t="shared" si="17"/>
        <v>2.2200000000000001E-2</v>
      </c>
      <c r="L83" s="47">
        <f t="shared" si="18"/>
        <v>2.2200000000000001E-2</v>
      </c>
      <c r="M83" t="str">
        <f t="shared" si="19"/>
        <v>High</v>
      </c>
      <c r="N83">
        <f t="shared" si="20"/>
        <v>1</v>
      </c>
      <c r="O83">
        <f>'Test_IF-có_validate'!O83</f>
        <v>0.35560000000000003</v>
      </c>
      <c r="P83">
        <f>'Test_IF-có_validate'!P83</f>
        <v>0.34439999999999998</v>
      </c>
      <c r="Q83">
        <f>'Test_IF-có_validate'!Q83</f>
        <v>0.27779999999999999</v>
      </c>
      <c r="R83">
        <f>'Test_IF-có_validate'!R83</f>
        <v>0.83840000000000003</v>
      </c>
      <c r="S83">
        <f>'Test_IF-có_validate'!S83</f>
        <v>0.77549999999999997</v>
      </c>
      <c r="U83" s="37">
        <f t="shared" si="13"/>
        <v>0.47539999999999999</v>
      </c>
      <c r="V83" s="37">
        <f t="shared" si="13"/>
        <v>0.48770000000000002</v>
      </c>
      <c r="W83" s="37">
        <f t="shared" si="13"/>
        <v>0.56520000000000004</v>
      </c>
      <c r="X83" s="37">
        <f t="shared" si="13"/>
        <v>8.7900000000000006E-2</v>
      </c>
      <c r="Y83" s="37">
        <f t="shared" si="13"/>
        <v>0.12640000000000001</v>
      </c>
      <c r="AA83" s="37">
        <f t="shared" si="21"/>
        <v>0.18429999999999999</v>
      </c>
      <c r="AB83" s="37">
        <f t="shared" si="22"/>
        <v>0.1764</v>
      </c>
      <c r="AC83" s="37">
        <f t="shared" si="23"/>
        <v>0.13220000000000001</v>
      </c>
      <c r="AD83" s="37">
        <f t="shared" si="24"/>
        <v>0.71319999999999995</v>
      </c>
      <c r="AE83" s="37">
        <f t="shared" si="25"/>
        <v>0.61939999999999995</v>
      </c>
    </row>
    <row r="84" spans="2:31" ht="15.75" x14ac:dyDescent="0.25">
      <c r="B84">
        <v>0.25</v>
      </c>
      <c r="C84">
        <v>0.28000000000000003</v>
      </c>
      <c r="D84">
        <v>0.3</v>
      </c>
      <c r="E84">
        <v>1E-3</v>
      </c>
      <c r="F84">
        <v>0.25</v>
      </c>
      <c r="G84" t="s">
        <v>23</v>
      </c>
      <c r="H84">
        <f t="shared" si="14"/>
        <v>8.1000000000000003E-2</v>
      </c>
      <c r="I84">
        <f t="shared" si="15"/>
        <v>1.7899999999999999E-2</v>
      </c>
      <c r="J84">
        <f t="shared" si="16"/>
        <v>0.22420000000000001</v>
      </c>
      <c r="K84">
        <f t="shared" si="17"/>
        <v>0.48720000000000002</v>
      </c>
      <c r="L84" s="47">
        <f t="shared" si="18"/>
        <v>1.7899999999999999E-2</v>
      </c>
      <c r="M84" t="str">
        <f t="shared" si="19"/>
        <v>Low</v>
      </c>
      <c r="N84">
        <f t="shared" si="20"/>
        <v>0</v>
      </c>
      <c r="O84">
        <f>'Test_IF-có_validate'!O84</f>
        <v>0.27779999999999999</v>
      </c>
      <c r="P84">
        <f>'Test_IF-có_validate'!P84</f>
        <v>0.31109999999999999</v>
      </c>
      <c r="Q84">
        <f>'Test_IF-có_validate'!Q84</f>
        <v>0.32219999999999999</v>
      </c>
      <c r="R84">
        <f>'Test_IF-có_validate'!R84</f>
        <v>1E-3</v>
      </c>
      <c r="S84">
        <f>'Test_IF-có_validate'!S84</f>
        <v>0.24490000000000001</v>
      </c>
      <c r="U84" s="37">
        <f t="shared" si="13"/>
        <v>0.56520000000000004</v>
      </c>
      <c r="V84" s="37">
        <f t="shared" si="13"/>
        <v>0.52539999999999998</v>
      </c>
      <c r="W84" s="37">
        <f t="shared" si="13"/>
        <v>0.51259999999999994</v>
      </c>
      <c r="X84" s="37">
        <f t="shared" si="13"/>
        <v>0.998</v>
      </c>
      <c r="Y84" s="37">
        <f t="shared" si="13"/>
        <v>0.60660000000000003</v>
      </c>
      <c r="AA84" s="37">
        <f t="shared" si="21"/>
        <v>0.13220000000000001</v>
      </c>
      <c r="AB84" s="37">
        <f t="shared" si="22"/>
        <v>0.1537</v>
      </c>
      <c r="AC84" s="37">
        <f t="shared" si="23"/>
        <v>0.16109999999999999</v>
      </c>
      <c r="AD84" s="37">
        <f t="shared" si="24"/>
        <v>2.9999999999999997E-4</v>
      </c>
      <c r="AE84" s="37">
        <f t="shared" si="25"/>
        <v>0.1123</v>
      </c>
    </row>
    <row r="85" spans="2:31" ht="15.75" x14ac:dyDescent="0.25">
      <c r="B85">
        <v>0.26</v>
      </c>
      <c r="C85">
        <v>0.26</v>
      </c>
      <c r="D85">
        <v>0.31</v>
      </c>
      <c r="E85">
        <v>0.26</v>
      </c>
      <c r="F85">
        <v>0.13</v>
      </c>
      <c r="G85" t="s">
        <v>23</v>
      </c>
      <c r="H85">
        <f t="shared" si="14"/>
        <v>1.9800000000000002E-2</v>
      </c>
      <c r="I85">
        <f t="shared" si="15"/>
        <v>6.1499999999999999E-2</v>
      </c>
      <c r="J85">
        <f t="shared" si="16"/>
        <v>0.28060000000000002</v>
      </c>
      <c r="K85">
        <f t="shared" si="17"/>
        <v>0.54369999999999996</v>
      </c>
      <c r="L85" s="47">
        <f t="shared" si="18"/>
        <v>1.9800000000000002E-2</v>
      </c>
      <c r="M85" t="str">
        <f t="shared" si="19"/>
        <v>Very Low</v>
      </c>
      <c r="N85">
        <f t="shared" si="20"/>
        <v>1</v>
      </c>
      <c r="O85">
        <f>'Test_IF-có_validate'!O85</f>
        <v>0.28889999999999999</v>
      </c>
      <c r="P85">
        <f>'Test_IF-có_validate'!P85</f>
        <v>0.28889999999999999</v>
      </c>
      <c r="Q85">
        <f>'Test_IF-có_validate'!Q85</f>
        <v>0.33329999999999999</v>
      </c>
      <c r="R85">
        <f>'Test_IF-có_validate'!R85</f>
        <v>0.2626</v>
      </c>
      <c r="S85">
        <f>'Test_IF-có_validate'!S85</f>
        <v>0.12239999999999999</v>
      </c>
      <c r="U85" s="37">
        <f t="shared" si="13"/>
        <v>0.55169999999999997</v>
      </c>
      <c r="V85" s="37">
        <f t="shared" si="13"/>
        <v>0.55169999999999997</v>
      </c>
      <c r="W85" s="37">
        <f t="shared" si="13"/>
        <v>0.5</v>
      </c>
      <c r="X85" s="37">
        <f t="shared" si="13"/>
        <v>0.58399999999999996</v>
      </c>
      <c r="Y85" s="37">
        <f t="shared" si="13"/>
        <v>0.78190000000000004</v>
      </c>
      <c r="AA85" s="37">
        <f t="shared" si="21"/>
        <v>0.13919999999999999</v>
      </c>
      <c r="AB85" s="37">
        <f t="shared" si="22"/>
        <v>0.13919999999999999</v>
      </c>
      <c r="AC85" s="37">
        <f t="shared" si="23"/>
        <v>0.16869999999999999</v>
      </c>
      <c r="AD85" s="37">
        <f t="shared" si="24"/>
        <v>0.1229</v>
      </c>
      <c r="AE85" s="37">
        <f t="shared" si="25"/>
        <v>4.8599999999999997E-2</v>
      </c>
    </row>
    <row r="86" spans="2:31" ht="15.75" x14ac:dyDescent="0.25">
      <c r="B86">
        <v>0.27</v>
      </c>
      <c r="C86">
        <v>0.28999999999999998</v>
      </c>
      <c r="D86">
        <v>0.34</v>
      </c>
      <c r="E86">
        <v>0.28000000000000003</v>
      </c>
      <c r="F86">
        <v>0.32</v>
      </c>
      <c r="G86" t="s">
        <v>21</v>
      </c>
      <c r="H86">
        <f t="shared" si="14"/>
        <v>0.11840000000000001</v>
      </c>
      <c r="I86">
        <f t="shared" si="15"/>
        <v>5.5300000000000002E-2</v>
      </c>
      <c r="J86">
        <f t="shared" si="16"/>
        <v>0.1789</v>
      </c>
      <c r="K86">
        <f t="shared" si="17"/>
        <v>0.44190000000000002</v>
      </c>
      <c r="L86" s="47">
        <f t="shared" si="18"/>
        <v>5.5300000000000002E-2</v>
      </c>
      <c r="M86" t="str">
        <f t="shared" si="19"/>
        <v>Low</v>
      </c>
      <c r="N86">
        <f t="shared" si="20"/>
        <v>1</v>
      </c>
      <c r="O86">
        <f>'Test_IF-có_validate'!O86</f>
        <v>0.3</v>
      </c>
      <c r="P86">
        <f>'Test_IF-có_validate'!P86</f>
        <v>0.32219999999999999</v>
      </c>
      <c r="Q86">
        <f>'Test_IF-có_validate'!Q86</f>
        <v>0.36670000000000003</v>
      </c>
      <c r="R86">
        <f>'Test_IF-có_validate'!R86</f>
        <v>0.2828</v>
      </c>
      <c r="S86">
        <f>'Test_IF-có_validate'!S86</f>
        <v>0.31630000000000003</v>
      </c>
      <c r="U86" s="37">
        <f t="shared" si="13"/>
        <v>0.53849999999999998</v>
      </c>
      <c r="V86" s="37">
        <f t="shared" si="13"/>
        <v>0.51259999999999994</v>
      </c>
      <c r="W86" s="37">
        <f t="shared" si="13"/>
        <v>0.46339999999999998</v>
      </c>
      <c r="X86" s="37">
        <f t="shared" si="13"/>
        <v>0.55910000000000004</v>
      </c>
      <c r="Y86" s="37">
        <f t="shared" si="13"/>
        <v>0.51939999999999997</v>
      </c>
      <c r="AA86" s="37">
        <f t="shared" si="21"/>
        <v>0.1464</v>
      </c>
      <c r="AB86" s="37">
        <f t="shared" si="22"/>
        <v>0.16109999999999999</v>
      </c>
      <c r="AC86" s="37">
        <f t="shared" si="23"/>
        <v>0.19239999999999999</v>
      </c>
      <c r="AD86" s="37">
        <f t="shared" si="24"/>
        <v>0.13539999999999999</v>
      </c>
      <c r="AE86" s="37">
        <f t="shared" si="25"/>
        <v>0.15709999999999999</v>
      </c>
    </row>
    <row r="87" spans="2:31" ht="15.75" x14ac:dyDescent="0.25">
      <c r="B87">
        <v>0.28000000000000003</v>
      </c>
      <c r="C87">
        <v>0.28000000000000003</v>
      </c>
      <c r="D87">
        <v>0.38</v>
      </c>
      <c r="E87">
        <v>0.28999999999999998</v>
      </c>
      <c r="F87">
        <v>0.62</v>
      </c>
      <c r="G87" t="s">
        <v>24</v>
      </c>
      <c r="H87">
        <f t="shared" si="14"/>
        <v>0.36580000000000001</v>
      </c>
      <c r="I87">
        <f t="shared" si="15"/>
        <v>0.30130000000000001</v>
      </c>
      <c r="J87">
        <f t="shared" si="16"/>
        <v>8.8200000000000001E-2</v>
      </c>
      <c r="K87">
        <f t="shared" si="17"/>
        <v>0.19170000000000001</v>
      </c>
      <c r="L87" s="47">
        <f t="shared" si="18"/>
        <v>8.8200000000000001E-2</v>
      </c>
      <c r="M87" t="str">
        <f t="shared" si="19"/>
        <v>Middle</v>
      </c>
      <c r="N87">
        <f t="shared" si="20"/>
        <v>1</v>
      </c>
      <c r="O87">
        <f>'Test_IF-có_validate'!O87</f>
        <v>0.31109999999999999</v>
      </c>
      <c r="P87">
        <f>'Test_IF-có_validate'!P87</f>
        <v>0.31109999999999999</v>
      </c>
      <c r="Q87">
        <f>'Test_IF-có_validate'!Q87</f>
        <v>0.41110000000000002</v>
      </c>
      <c r="R87">
        <f>'Test_IF-có_validate'!R87</f>
        <v>0.29289999999999999</v>
      </c>
      <c r="S87">
        <f>'Test_IF-có_validate'!S87</f>
        <v>0.62239999999999995</v>
      </c>
      <c r="U87" s="37">
        <f t="shared" si="13"/>
        <v>0.52539999999999998</v>
      </c>
      <c r="V87" s="37">
        <f t="shared" si="13"/>
        <v>0.52539999999999998</v>
      </c>
      <c r="W87" s="37">
        <f t="shared" si="13"/>
        <v>0.4173</v>
      </c>
      <c r="X87" s="37">
        <f t="shared" si="13"/>
        <v>0.54690000000000005</v>
      </c>
      <c r="Y87" s="37">
        <f t="shared" si="13"/>
        <v>0.23269999999999999</v>
      </c>
      <c r="AA87" s="37">
        <f t="shared" si="21"/>
        <v>0.1537</v>
      </c>
      <c r="AB87" s="37">
        <f t="shared" si="22"/>
        <v>0.1537</v>
      </c>
      <c r="AC87" s="37">
        <f t="shared" si="23"/>
        <v>0.2261</v>
      </c>
      <c r="AD87" s="37">
        <f t="shared" si="24"/>
        <v>0.14180000000000001</v>
      </c>
      <c r="AE87" s="37">
        <f t="shared" si="25"/>
        <v>0.4259</v>
      </c>
    </row>
    <row r="88" spans="2:31" ht="15.75" x14ac:dyDescent="0.25">
      <c r="B88">
        <v>0.26</v>
      </c>
      <c r="C88">
        <v>0.26</v>
      </c>
      <c r="D88">
        <v>0.35</v>
      </c>
      <c r="E88">
        <v>0.62</v>
      </c>
      <c r="F88">
        <v>0.24</v>
      </c>
      <c r="G88" t="s">
        <v>21</v>
      </c>
      <c r="H88">
        <f t="shared" si="14"/>
        <v>7.3899999999999993E-2</v>
      </c>
      <c r="I88">
        <f t="shared" si="15"/>
        <v>7.4000000000000003E-3</v>
      </c>
      <c r="J88">
        <f t="shared" si="16"/>
        <v>0.22839999999999999</v>
      </c>
      <c r="K88">
        <f t="shared" si="17"/>
        <v>0.48730000000000001</v>
      </c>
      <c r="L88" s="47">
        <f t="shared" si="18"/>
        <v>7.4000000000000003E-3</v>
      </c>
      <c r="M88" t="str">
        <f t="shared" si="19"/>
        <v>Low</v>
      </c>
      <c r="N88">
        <f t="shared" si="20"/>
        <v>1</v>
      </c>
      <c r="O88">
        <f>'Test_IF-có_validate'!O88</f>
        <v>0.28889999999999999</v>
      </c>
      <c r="P88">
        <f>'Test_IF-có_validate'!P88</f>
        <v>0.28889999999999999</v>
      </c>
      <c r="Q88">
        <f>'Test_IF-có_validate'!Q88</f>
        <v>0.37780000000000002</v>
      </c>
      <c r="R88">
        <f>'Test_IF-có_validate'!R88</f>
        <v>0.62629999999999997</v>
      </c>
      <c r="S88">
        <f>'Test_IF-có_validate'!S88</f>
        <v>0.23469999999999999</v>
      </c>
      <c r="U88" s="37">
        <f t="shared" si="13"/>
        <v>0.55169999999999997</v>
      </c>
      <c r="V88" s="37">
        <f t="shared" si="13"/>
        <v>0.55169999999999997</v>
      </c>
      <c r="W88" s="37">
        <f t="shared" si="13"/>
        <v>0.4516</v>
      </c>
      <c r="X88" s="37">
        <f t="shared" si="13"/>
        <v>0.2298</v>
      </c>
      <c r="Y88" s="37">
        <f t="shared" si="13"/>
        <v>0.61980000000000002</v>
      </c>
      <c r="AA88" s="37">
        <f t="shared" si="21"/>
        <v>0.13919999999999999</v>
      </c>
      <c r="AB88" s="37">
        <f t="shared" si="22"/>
        <v>0.13919999999999999</v>
      </c>
      <c r="AC88" s="37">
        <f t="shared" si="23"/>
        <v>0.2006</v>
      </c>
      <c r="AD88" s="37">
        <f t="shared" si="24"/>
        <v>0.43030000000000002</v>
      </c>
      <c r="AE88" s="37">
        <f t="shared" si="25"/>
        <v>0.10639999999999999</v>
      </c>
    </row>
    <row r="89" spans="2:31" ht="15.75" x14ac:dyDescent="0.25">
      <c r="B89">
        <v>0.3</v>
      </c>
      <c r="C89">
        <v>0.32</v>
      </c>
      <c r="D89">
        <v>0.43</v>
      </c>
      <c r="E89">
        <v>0.87</v>
      </c>
      <c r="F89">
        <v>0.83</v>
      </c>
      <c r="G89" t="s">
        <v>20</v>
      </c>
      <c r="H89">
        <f t="shared" si="14"/>
        <v>0.63970000000000005</v>
      </c>
      <c r="I89">
        <f t="shared" si="15"/>
        <v>0.56610000000000005</v>
      </c>
      <c r="J89">
        <f t="shared" si="16"/>
        <v>0.35680000000000001</v>
      </c>
      <c r="K89">
        <f t="shared" si="17"/>
        <v>9.35E-2</v>
      </c>
      <c r="L89" s="47">
        <f t="shared" si="18"/>
        <v>9.35E-2</v>
      </c>
      <c r="M89" t="str">
        <f t="shared" si="19"/>
        <v>High</v>
      </c>
      <c r="N89">
        <f t="shared" si="20"/>
        <v>1</v>
      </c>
      <c r="O89">
        <f>'Test_IF-có_validate'!O89</f>
        <v>0.33329999999999999</v>
      </c>
      <c r="P89">
        <f>'Test_IF-có_validate'!P89</f>
        <v>0.35560000000000003</v>
      </c>
      <c r="Q89">
        <f>'Test_IF-có_validate'!Q89</f>
        <v>0.4667</v>
      </c>
      <c r="R89">
        <f>'Test_IF-có_validate'!R89</f>
        <v>0.87880000000000003</v>
      </c>
      <c r="S89">
        <f>'Test_IF-có_validate'!S89</f>
        <v>0.8367</v>
      </c>
      <c r="U89" s="37">
        <f t="shared" si="13"/>
        <v>0.5</v>
      </c>
      <c r="V89" s="37">
        <f t="shared" si="13"/>
        <v>0.47539999999999999</v>
      </c>
      <c r="W89" s="37">
        <f t="shared" si="13"/>
        <v>0.36359999999999998</v>
      </c>
      <c r="X89" s="37">
        <f t="shared" si="13"/>
        <v>6.4500000000000002E-2</v>
      </c>
      <c r="Y89" s="37">
        <f t="shared" si="13"/>
        <v>8.8900000000000007E-2</v>
      </c>
      <c r="AA89" s="37">
        <f t="shared" si="21"/>
        <v>0.16869999999999999</v>
      </c>
      <c r="AB89" s="37">
        <f t="shared" si="22"/>
        <v>0.18429999999999999</v>
      </c>
      <c r="AC89" s="37">
        <f t="shared" si="23"/>
        <v>0.27210000000000001</v>
      </c>
      <c r="AD89" s="37">
        <f t="shared" si="24"/>
        <v>0.77849999999999997</v>
      </c>
      <c r="AE89" s="37">
        <f t="shared" si="25"/>
        <v>0.71060000000000001</v>
      </c>
    </row>
    <row r="90" spans="2:31" ht="15.75" x14ac:dyDescent="0.25">
      <c r="B90">
        <v>0.25</v>
      </c>
      <c r="C90">
        <v>0.26</v>
      </c>
      <c r="D90">
        <v>0.51</v>
      </c>
      <c r="E90">
        <v>0.04</v>
      </c>
      <c r="F90">
        <v>0.13</v>
      </c>
      <c r="G90" t="s">
        <v>23</v>
      </c>
      <c r="H90">
        <f t="shared" si="14"/>
        <v>2.7099999999999999E-2</v>
      </c>
      <c r="I90">
        <f t="shared" si="15"/>
        <v>6.1800000000000001E-2</v>
      </c>
      <c r="J90">
        <f t="shared" si="16"/>
        <v>0.27129999999999999</v>
      </c>
      <c r="K90">
        <f t="shared" si="17"/>
        <v>0.53480000000000005</v>
      </c>
      <c r="L90" s="47">
        <f t="shared" si="18"/>
        <v>2.7099999999999999E-2</v>
      </c>
      <c r="M90" t="str">
        <f t="shared" si="19"/>
        <v>Very Low</v>
      </c>
      <c r="N90">
        <f t="shared" si="20"/>
        <v>1</v>
      </c>
      <c r="O90">
        <f>'Test_IF-có_validate'!O90</f>
        <v>0.27779999999999999</v>
      </c>
      <c r="P90">
        <f>'Test_IF-có_validate'!P90</f>
        <v>0.28889999999999999</v>
      </c>
      <c r="Q90">
        <f>'Test_IF-có_validate'!Q90</f>
        <v>0.55559999999999998</v>
      </c>
      <c r="R90">
        <f>'Test_IF-có_validate'!R90</f>
        <v>4.0399999999999998E-2</v>
      </c>
      <c r="S90">
        <f>'Test_IF-có_validate'!S90</f>
        <v>0.12239999999999999</v>
      </c>
      <c r="U90" s="37">
        <f t="shared" si="13"/>
        <v>0.56520000000000004</v>
      </c>
      <c r="V90" s="37">
        <f t="shared" si="13"/>
        <v>0.55169999999999997</v>
      </c>
      <c r="W90" s="37">
        <f t="shared" si="13"/>
        <v>0.28570000000000001</v>
      </c>
      <c r="X90" s="37">
        <f t="shared" si="13"/>
        <v>0.92230000000000001</v>
      </c>
      <c r="Y90" s="37">
        <f t="shared" si="13"/>
        <v>0.78190000000000004</v>
      </c>
      <c r="AA90" s="37">
        <f t="shared" si="21"/>
        <v>0.13220000000000001</v>
      </c>
      <c r="AB90" s="37">
        <f t="shared" si="22"/>
        <v>0.13919999999999999</v>
      </c>
      <c r="AC90" s="37">
        <f t="shared" si="23"/>
        <v>0.35510000000000003</v>
      </c>
      <c r="AD90" s="37">
        <f t="shared" si="24"/>
        <v>1.4500000000000001E-2</v>
      </c>
      <c r="AE90" s="37">
        <f t="shared" si="25"/>
        <v>4.8599999999999997E-2</v>
      </c>
    </row>
    <row r="91" spans="2:31" ht="15.75" x14ac:dyDescent="0.25">
      <c r="B91">
        <v>0.28000000000000003</v>
      </c>
      <c r="C91">
        <v>0.27</v>
      </c>
      <c r="D91">
        <v>0.56000000000000005</v>
      </c>
      <c r="E91">
        <v>0.14000000000000001</v>
      </c>
      <c r="F91">
        <v>0.31</v>
      </c>
      <c r="G91" t="s">
        <v>21</v>
      </c>
      <c r="H91">
        <f t="shared" si="14"/>
        <v>0.12379999999999999</v>
      </c>
      <c r="I91">
        <f t="shared" si="15"/>
        <v>5.3800000000000001E-2</v>
      </c>
      <c r="J91">
        <f t="shared" si="16"/>
        <v>0.1802</v>
      </c>
      <c r="K91">
        <f t="shared" si="17"/>
        <v>0.44369999999999998</v>
      </c>
      <c r="L91" s="47">
        <f t="shared" si="18"/>
        <v>5.3800000000000001E-2</v>
      </c>
      <c r="M91" t="str">
        <f t="shared" si="19"/>
        <v>Low</v>
      </c>
      <c r="N91">
        <f t="shared" si="20"/>
        <v>1</v>
      </c>
      <c r="O91">
        <f>'Test_IF-có_validate'!O91</f>
        <v>0.31109999999999999</v>
      </c>
      <c r="P91">
        <f>'Test_IF-có_validate'!P91</f>
        <v>0.3</v>
      </c>
      <c r="Q91">
        <f>'Test_IF-có_validate'!Q91</f>
        <v>0.61109999999999998</v>
      </c>
      <c r="R91">
        <f>'Test_IF-có_validate'!R91</f>
        <v>0.1414</v>
      </c>
      <c r="S91">
        <f>'Test_IF-có_validate'!S91</f>
        <v>0.30609999999999998</v>
      </c>
      <c r="U91" s="37">
        <f t="shared" si="13"/>
        <v>0.52539999999999998</v>
      </c>
      <c r="V91" s="37">
        <f t="shared" si="13"/>
        <v>0.53849999999999998</v>
      </c>
      <c r="W91" s="37">
        <f t="shared" si="13"/>
        <v>0.2414</v>
      </c>
      <c r="X91" s="37">
        <f t="shared" si="13"/>
        <v>0.75219999999999998</v>
      </c>
      <c r="Y91" s="37">
        <f t="shared" si="13"/>
        <v>0.53129999999999999</v>
      </c>
      <c r="AA91" s="37">
        <f t="shared" si="21"/>
        <v>0.1537</v>
      </c>
      <c r="AB91" s="37">
        <f t="shared" si="22"/>
        <v>0.1464</v>
      </c>
      <c r="AC91" s="37">
        <f t="shared" si="23"/>
        <v>0.41339999999999999</v>
      </c>
      <c r="AD91" s="37">
        <f t="shared" si="24"/>
        <v>5.7500000000000002E-2</v>
      </c>
      <c r="AE91" s="37">
        <f t="shared" si="25"/>
        <v>0.15029999999999999</v>
      </c>
    </row>
    <row r="92" spans="2:31" ht="15.75" x14ac:dyDescent="0.25">
      <c r="B92">
        <v>0.31</v>
      </c>
      <c r="C92">
        <v>0.32</v>
      </c>
      <c r="D92">
        <v>0.69</v>
      </c>
      <c r="E92">
        <v>0.3</v>
      </c>
      <c r="F92">
        <v>0.98</v>
      </c>
      <c r="G92" t="s">
        <v>20</v>
      </c>
      <c r="H92">
        <f t="shared" si="14"/>
        <v>0.89870000000000005</v>
      </c>
      <c r="I92">
        <f t="shared" si="15"/>
        <v>0.82850000000000001</v>
      </c>
      <c r="J92">
        <f t="shared" si="16"/>
        <v>0.60560000000000003</v>
      </c>
      <c r="K92">
        <f t="shared" si="17"/>
        <v>0.34689999999999999</v>
      </c>
      <c r="L92" s="47">
        <f t="shared" si="18"/>
        <v>0.34689999999999999</v>
      </c>
      <c r="M92" t="str">
        <f t="shared" si="19"/>
        <v>High</v>
      </c>
      <c r="N92">
        <f t="shared" si="20"/>
        <v>1</v>
      </c>
      <c r="O92">
        <f>'Test_IF-có_validate'!O92</f>
        <v>0.34439999999999998</v>
      </c>
      <c r="P92">
        <f>'Test_IF-có_validate'!P92</f>
        <v>0.35560000000000003</v>
      </c>
      <c r="Q92">
        <f>'Test_IF-có_validate'!Q92</f>
        <v>0.75560000000000005</v>
      </c>
      <c r="R92">
        <f>'Test_IF-có_validate'!R92</f>
        <v>0.30299999999999999</v>
      </c>
      <c r="S92">
        <f>'Test_IF-có_validate'!S92</f>
        <v>0.98980000000000001</v>
      </c>
      <c r="U92" s="37">
        <f t="shared" si="13"/>
        <v>0.48770000000000002</v>
      </c>
      <c r="V92" s="37">
        <f t="shared" si="13"/>
        <v>0.47539999999999999</v>
      </c>
      <c r="W92" s="37">
        <f t="shared" si="13"/>
        <v>0.13919999999999999</v>
      </c>
      <c r="X92" s="37">
        <f t="shared" si="13"/>
        <v>0.53490000000000004</v>
      </c>
      <c r="Y92" s="37">
        <f t="shared" si="13"/>
        <v>5.1000000000000004E-3</v>
      </c>
      <c r="AA92" s="37">
        <f t="shared" si="21"/>
        <v>0.1764</v>
      </c>
      <c r="AB92" s="37">
        <f t="shared" si="22"/>
        <v>0.18429999999999999</v>
      </c>
      <c r="AC92" s="37">
        <f t="shared" si="23"/>
        <v>0.59150000000000003</v>
      </c>
      <c r="AD92" s="37">
        <f t="shared" si="24"/>
        <v>0.14829999999999999</v>
      </c>
      <c r="AE92" s="37">
        <f t="shared" si="25"/>
        <v>0.9798</v>
      </c>
    </row>
    <row r="93" spans="2:31" ht="15.75" x14ac:dyDescent="0.25">
      <c r="B93">
        <v>0.28000000000000003</v>
      </c>
      <c r="C93">
        <v>0.28999999999999998</v>
      </c>
      <c r="D93">
        <v>0.56999999999999995</v>
      </c>
      <c r="E93">
        <v>0.6</v>
      </c>
      <c r="F93">
        <v>0.27</v>
      </c>
      <c r="G93" t="s">
        <v>21</v>
      </c>
      <c r="H93">
        <f t="shared" si="14"/>
        <v>0.1021</v>
      </c>
      <c r="I93">
        <f t="shared" si="15"/>
        <v>2.8500000000000001E-2</v>
      </c>
      <c r="J93">
        <f t="shared" si="16"/>
        <v>0.20630000000000001</v>
      </c>
      <c r="K93">
        <f t="shared" si="17"/>
        <v>0.4657</v>
      </c>
      <c r="L93" s="47">
        <f t="shared" si="18"/>
        <v>2.8500000000000001E-2</v>
      </c>
      <c r="M93" t="str">
        <f t="shared" si="19"/>
        <v>Low</v>
      </c>
      <c r="N93">
        <f t="shared" si="20"/>
        <v>1</v>
      </c>
      <c r="O93">
        <f>'Test_IF-có_validate'!O93</f>
        <v>0.31109999999999999</v>
      </c>
      <c r="P93">
        <f>'Test_IF-có_validate'!P93</f>
        <v>0.32219999999999999</v>
      </c>
      <c r="Q93">
        <f>'Test_IF-có_validate'!Q93</f>
        <v>0.62219999999999998</v>
      </c>
      <c r="R93">
        <f>'Test_IF-có_validate'!R93</f>
        <v>0.60609999999999997</v>
      </c>
      <c r="S93">
        <f>'Test_IF-có_validate'!S93</f>
        <v>0.26529999999999998</v>
      </c>
      <c r="U93" s="37">
        <f t="shared" si="13"/>
        <v>0.52539999999999998</v>
      </c>
      <c r="V93" s="37">
        <f t="shared" si="13"/>
        <v>0.51259999999999994</v>
      </c>
      <c r="W93" s="37">
        <f t="shared" si="13"/>
        <v>0.2329</v>
      </c>
      <c r="X93" s="37">
        <f t="shared" si="13"/>
        <v>0.24529999999999999</v>
      </c>
      <c r="Y93" s="37">
        <f t="shared" si="13"/>
        <v>0.58069999999999999</v>
      </c>
      <c r="AA93" s="37">
        <f t="shared" si="21"/>
        <v>0.1537</v>
      </c>
      <c r="AB93" s="37">
        <f t="shared" si="22"/>
        <v>0.16109999999999999</v>
      </c>
      <c r="AC93" s="37">
        <f t="shared" si="23"/>
        <v>0.42570000000000002</v>
      </c>
      <c r="AD93" s="37">
        <f t="shared" si="24"/>
        <v>0.40789999999999998</v>
      </c>
      <c r="AE93" s="37">
        <f t="shared" si="25"/>
        <v>0.1245</v>
      </c>
    </row>
    <row r="94" spans="2:31" ht="15.75" x14ac:dyDescent="0.25">
      <c r="B94">
        <v>0.27</v>
      </c>
      <c r="C94">
        <v>0.28000000000000003</v>
      </c>
      <c r="D94">
        <v>0.59</v>
      </c>
      <c r="E94">
        <v>0.69</v>
      </c>
      <c r="F94">
        <v>0.26</v>
      </c>
      <c r="G94" t="s">
        <v>24</v>
      </c>
      <c r="H94">
        <f t="shared" si="14"/>
        <v>9.9599999999999994E-2</v>
      </c>
      <c r="I94">
        <f t="shared" si="15"/>
        <v>2.5999999999999999E-2</v>
      </c>
      <c r="J94">
        <f t="shared" si="16"/>
        <v>0.21510000000000001</v>
      </c>
      <c r="K94">
        <f t="shared" si="17"/>
        <v>0.47449999999999998</v>
      </c>
      <c r="L94" s="47">
        <f t="shared" si="18"/>
        <v>2.5999999999999999E-2</v>
      </c>
      <c r="M94" t="str">
        <f t="shared" si="19"/>
        <v>Low</v>
      </c>
      <c r="N94">
        <f t="shared" si="20"/>
        <v>0</v>
      </c>
      <c r="O94">
        <f>'Test_IF-có_validate'!O94</f>
        <v>0.3</v>
      </c>
      <c r="P94">
        <f>'Test_IF-có_validate'!P94</f>
        <v>0.31109999999999999</v>
      </c>
      <c r="Q94">
        <f>'Test_IF-có_validate'!Q94</f>
        <v>0.64439999999999997</v>
      </c>
      <c r="R94">
        <f>'Test_IF-có_validate'!R94</f>
        <v>0.69699999999999995</v>
      </c>
      <c r="S94">
        <f>'Test_IF-có_validate'!S94</f>
        <v>0.25509999999999999</v>
      </c>
      <c r="U94" s="37">
        <f t="shared" si="13"/>
        <v>0.53849999999999998</v>
      </c>
      <c r="V94" s="37">
        <f t="shared" si="13"/>
        <v>0.52539999999999998</v>
      </c>
      <c r="W94" s="37">
        <f t="shared" si="13"/>
        <v>0.2162</v>
      </c>
      <c r="X94" s="37">
        <f t="shared" si="13"/>
        <v>0.17860000000000001</v>
      </c>
      <c r="Y94" s="37">
        <f t="shared" si="13"/>
        <v>0.59350000000000003</v>
      </c>
      <c r="AA94" s="37">
        <f t="shared" si="21"/>
        <v>0.1464</v>
      </c>
      <c r="AB94" s="37">
        <f t="shared" si="22"/>
        <v>0.1537</v>
      </c>
      <c r="AC94" s="37">
        <f t="shared" si="23"/>
        <v>0.45090000000000002</v>
      </c>
      <c r="AD94" s="37">
        <f t="shared" si="24"/>
        <v>0.51429999999999998</v>
      </c>
      <c r="AE94" s="37">
        <f t="shared" si="25"/>
        <v>0.11840000000000001</v>
      </c>
    </row>
    <row r="95" spans="2:31" ht="15.75" x14ac:dyDescent="0.25">
      <c r="B95">
        <v>0.25</v>
      </c>
      <c r="C95">
        <v>0.28000000000000003</v>
      </c>
      <c r="D95">
        <v>0.77</v>
      </c>
      <c r="E95">
        <v>0.11</v>
      </c>
      <c r="F95">
        <v>0.31</v>
      </c>
      <c r="G95" t="s">
        <v>21</v>
      </c>
      <c r="H95">
        <f t="shared" si="14"/>
        <v>0.1424</v>
      </c>
      <c r="I95">
        <f t="shared" si="15"/>
        <v>7.2400000000000006E-2</v>
      </c>
      <c r="J95">
        <f t="shared" si="16"/>
        <v>0.19869999999999999</v>
      </c>
      <c r="K95">
        <f t="shared" si="17"/>
        <v>0.46229999999999999</v>
      </c>
      <c r="L95" s="47">
        <f t="shared" si="18"/>
        <v>7.2400000000000006E-2</v>
      </c>
      <c r="M95" t="str">
        <f t="shared" si="19"/>
        <v>Low</v>
      </c>
      <c r="N95">
        <f t="shared" si="20"/>
        <v>1</v>
      </c>
      <c r="O95">
        <f>'Test_IF-có_validate'!O95</f>
        <v>0.27779999999999999</v>
      </c>
      <c r="P95">
        <f>'Test_IF-có_validate'!P95</f>
        <v>0.31109999999999999</v>
      </c>
      <c r="Q95">
        <f>'Test_IF-có_validate'!Q95</f>
        <v>0.84440000000000004</v>
      </c>
      <c r="R95">
        <f>'Test_IF-có_validate'!R95</f>
        <v>0.1111</v>
      </c>
      <c r="S95">
        <f>'Test_IF-có_validate'!S95</f>
        <v>0.30609999999999998</v>
      </c>
      <c r="U95" s="37">
        <f t="shared" si="13"/>
        <v>0.56520000000000004</v>
      </c>
      <c r="V95" s="37">
        <f t="shared" si="13"/>
        <v>0.52539999999999998</v>
      </c>
      <c r="W95" s="37">
        <f t="shared" si="13"/>
        <v>8.4400000000000003E-2</v>
      </c>
      <c r="X95" s="37">
        <f t="shared" si="13"/>
        <v>0.8</v>
      </c>
      <c r="Y95" s="37">
        <f t="shared" si="13"/>
        <v>0.53129999999999999</v>
      </c>
      <c r="AA95" s="37">
        <f t="shared" si="21"/>
        <v>0.13220000000000001</v>
      </c>
      <c r="AB95" s="37">
        <f t="shared" si="22"/>
        <v>0.1537</v>
      </c>
      <c r="AC95" s="37">
        <f t="shared" si="23"/>
        <v>0.72260000000000002</v>
      </c>
      <c r="AD95" s="37">
        <f t="shared" si="24"/>
        <v>4.3499999999999997E-2</v>
      </c>
      <c r="AE95" s="37">
        <f t="shared" si="25"/>
        <v>0.15029999999999999</v>
      </c>
    </row>
    <row r="96" spans="2:31" ht="15.75" x14ac:dyDescent="0.25">
      <c r="B96">
        <v>0.25</v>
      </c>
      <c r="C96">
        <v>0.54</v>
      </c>
      <c r="D96">
        <v>0.31</v>
      </c>
      <c r="E96">
        <v>0.25</v>
      </c>
      <c r="F96">
        <v>0.08</v>
      </c>
      <c r="G96" t="s">
        <v>23</v>
      </c>
      <c r="H96">
        <f t="shared" si="14"/>
        <v>8.8000000000000005E-3</v>
      </c>
      <c r="I96">
        <f t="shared" si="15"/>
        <v>8.2100000000000006E-2</v>
      </c>
      <c r="J96">
        <f t="shared" si="16"/>
        <v>0.30120000000000002</v>
      </c>
      <c r="K96">
        <f t="shared" si="17"/>
        <v>0.56399999999999995</v>
      </c>
      <c r="L96" s="47">
        <f t="shared" si="18"/>
        <v>8.8000000000000005E-3</v>
      </c>
      <c r="M96" t="str">
        <f t="shared" si="19"/>
        <v>Very Low</v>
      </c>
      <c r="N96">
        <f t="shared" si="20"/>
        <v>1</v>
      </c>
      <c r="O96">
        <f>'Test_IF-có_validate'!O96</f>
        <v>0.27779999999999999</v>
      </c>
      <c r="P96">
        <f>'Test_IF-có_validate'!P96</f>
        <v>0.6</v>
      </c>
      <c r="Q96">
        <f>'Test_IF-có_validate'!Q96</f>
        <v>0.33329999999999999</v>
      </c>
      <c r="R96">
        <f>'Test_IF-có_validate'!R96</f>
        <v>0.2525</v>
      </c>
      <c r="S96">
        <f>'Test_IF-có_validate'!S96</f>
        <v>7.1400000000000005E-2</v>
      </c>
      <c r="U96" s="37">
        <f t="shared" si="13"/>
        <v>0.56520000000000004</v>
      </c>
      <c r="V96" s="37">
        <f t="shared" si="13"/>
        <v>0.25</v>
      </c>
      <c r="W96" s="37">
        <f t="shared" si="13"/>
        <v>0.5</v>
      </c>
      <c r="X96" s="37">
        <f t="shared" si="13"/>
        <v>0.5968</v>
      </c>
      <c r="Y96" s="37">
        <f t="shared" si="13"/>
        <v>0.86670000000000003</v>
      </c>
      <c r="AA96" s="37">
        <f t="shared" si="21"/>
        <v>0.13220000000000001</v>
      </c>
      <c r="AB96" s="37">
        <f t="shared" si="22"/>
        <v>0.40129999999999999</v>
      </c>
      <c r="AC96" s="37">
        <f t="shared" si="23"/>
        <v>0.16869999999999999</v>
      </c>
      <c r="AD96" s="37">
        <f t="shared" si="24"/>
        <v>0.1168</v>
      </c>
      <c r="AE96" s="37">
        <f t="shared" si="25"/>
        <v>2.6599999999999999E-2</v>
      </c>
    </row>
    <row r="97" spans="2:31" ht="15.75" x14ac:dyDescent="0.25">
      <c r="B97">
        <v>0.28999999999999998</v>
      </c>
      <c r="C97">
        <v>0.66</v>
      </c>
      <c r="D97">
        <v>0.35</v>
      </c>
      <c r="E97">
        <v>0.28000000000000003</v>
      </c>
      <c r="F97">
        <v>0.31</v>
      </c>
      <c r="G97" t="s">
        <v>21</v>
      </c>
      <c r="H97">
        <f t="shared" si="14"/>
        <v>0.1124</v>
      </c>
      <c r="I97">
        <f t="shared" si="15"/>
        <v>4.9200000000000001E-2</v>
      </c>
      <c r="J97">
        <f t="shared" si="16"/>
        <v>0.1852</v>
      </c>
      <c r="K97">
        <f t="shared" si="17"/>
        <v>0.44800000000000001</v>
      </c>
      <c r="L97" s="47">
        <f t="shared" si="18"/>
        <v>4.9200000000000001E-2</v>
      </c>
      <c r="M97" t="str">
        <f t="shared" si="19"/>
        <v>Low</v>
      </c>
      <c r="N97">
        <f t="shared" si="20"/>
        <v>1</v>
      </c>
      <c r="O97">
        <f>'Test_IF-có_validate'!O97</f>
        <v>0.32219999999999999</v>
      </c>
      <c r="P97">
        <f>'Test_IF-có_validate'!P97</f>
        <v>0.73329999999999995</v>
      </c>
      <c r="Q97">
        <f>'Test_IF-có_validate'!Q97</f>
        <v>0.37780000000000002</v>
      </c>
      <c r="R97">
        <f>'Test_IF-có_validate'!R97</f>
        <v>0.2828</v>
      </c>
      <c r="S97">
        <f>'Test_IF-có_validate'!S97</f>
        <v>0.30609999999999998</v>
      </c>
      <c r="U97" s="37">
        <f t="shared" si="13"/>
        <v>0.51259999999999994</v>
      </c>
      <c r="V97" s="37">
        <f t="shared" si="13"/>
        <v>0.15390000000000001</v>
      </c>
      <c r="W97" s="37">
        <f t="shared" si="13"/>
        <v>0.4516</v>
      </c>
      <c r="X97" s="37">
        <f t="shared" si="13"/>
        <v>0.55910000000000004</v>
      </c>
      <c r="Y97" s="37">
        <f t="shared" si="13"/>
        <v>0.53129999999999999</v>
      </c>
      <c r="AA97" s="37">
        <f t="shared" si="21"/>
        <v>0.16109999999999999</v>
      </c>
      <c r="AB97" s="37">
        <f t="shared" si="22"/>
        <v>0.56130000000000002</v>
      </c>
      <c r="AC97" s="37">
        <f t="shared" si="23"/>
        <v>0.2006</v>
      </c>
      <c r="AD97" s="37">
        <f t="shared" si="24"/>
        <v>0.13539999999999999</v>
      </c>
      <c r="AE97" s="37">
        <f t="shared" si="25"/>
        <v>0.15029999999999999</v>
      </c>
    </row>
    <row r="98" spans="2:31" ht="15.75" x14ac:dyDescent="0.25">
      <c r="B98">
        <v>0.28999999999999998</v>
      </c>
      <c r="C98">
        <v>0.74</v>
      </c>
      <c r="D98">
        <v>0.39</v>
      </c>
      <c r="E98">
        <v>0.41</v>
      </c>
      <c r="F98">
        <v>0.54</v>
      </c>
      <c r="G98" t="s">
        <v>24</v>
      </c>
      <c r="H98">
        <f t="shared" si="14"/>
        <v>0.28839999999999999</v>
      </c>
      <c r="I98">
        <f t="shared" si="15"/>
        <v>0.2215</v>
      </c>
      <c r="J98">
        <f t="shared" si="16"/>
        <v>9.7000000000000003E-3</v>
      </c>
      <c r="K98">
        <f t="shared" si="17"/>
        <v>0.26919999999999999</v>
      </c>
      <c r="L98" s="47">
        <f t="shared" si="18"/>
        <v>9.7000000000000003E-3</v>
      </c>
      <c r="M98" t="str">
        <f t="shared" si="19"/>
        <v>Middle</v>
      </c>
      <c r="N98">
        <f t="shared" si="20"/>
        <v>1</v>
      </c>
      <c r="O98">
        <f>'Test_IF-có_validate'!O98</f>
        <v>0.32219999999999999</v>
      </c>
      <c r="P98">
        <f>'Test_IF-có_validate'!P98</f>
        <v>0.82220000000000004</v>
      </c>
      <c r="Q98">
        <f>'Test_IF-có_validate'!Q98</f>
        <v>0.42220000000000002</v>
      </c>
      <c r="R98">
        <f>'Test_IF-có_validate'!R98</f>
        <v>0.41410000000000002</v>
      </c>
      <c r="S98">
        <f>'Test_IF-có_validate'!S98</f>
        <v>0.54079999999999995</v>
      </c>
      <c r="U98" s="37">
        <f t="shared" si="13"/>
        <v>0.51259999999999994</v>
      </c>
      <c r="V98" s="37">
        <f t="shared" si="13"/>
        <v>9.7600000000000006E-2</v>
      </c>
      <c r="W98" s="37">
        <f t="shared" si="13"/>
        <v>0.40629999999999999</v>
      </c>
      <c r="X98" s="37">
        <f t="shared" si="13"/>
        <v>0.4143</v>
      </c>
      <c r="Y98" s="37">
        <f t="shared" si="13"/>
        <v>0.29799999999999999</v>
      </c>
      <c r="AA98" s="37">
        <f t="shared" si="21"/>
        <v>0.16109999999999999</v>
      </c>
      <c r="AB98" s="37">
        <f t="shared" si="22"/>
        <v>0.68820000000000003</v>
      </c>
      <c r="AC98" s="37">
        <f t="shared" si="23"/>
        <v>0.2349</v>
      </c>
      <c r="AD98" s="37">
        <f t="shared" si="24"/>
        <v>0.22850000000000001</v>
      </c>
      <c r="AE98" s="37">
        <f t="shared" si="25"/>
        <v>0.34050000000000002</v>
      </c>
    </row>
    <row r="99" spans="2:31" ht="15.75" x14ac:dyDescent="0.25">
      <c r="B99">
        <v>0.31</v>
      </c>
      <c r="C99">
        <v>0.82</v>
      </c>
      <c r="D99">
        <v>0.47</v>
      </c>
      <c r="E99">
        <v>0.4</v>
      </c>
      <c r="F99">
        <v>0.99</v>
      </c>
      <c r="G99" t="s">
        <v>20</v>
      </c>
      <c r="H99">
        <f t="shared" si="14"/>
        <v>0.90190000000000003</v>
      </c>
      <c r="I99">
        <f t="shared" si="15"/>
        <v>0.83069999999999999</v>
      </c>
      <c r="J99">
        <f t="shared" si="16"/>
        <v>0.61399999999999999</v>
      </c>
      <c r="K99">
        <f t="shared" si="17"/>
        <v>0.35339999999999999</v>
      </c>
      <c r="L99" s="47">
        <f t="shared" si="18"/>
        <v>0.35339999999999999</v>
      </c>
      <c r="M99" t="str">
        <f t="shared" si="19"/>
        <v>High</v>
      </c>
      <c r="N99">
        <f t="shared" si="20"/>
        <v>1</v>
      </c>
      <c r="O99">
        <f>'Test_IF-có_validate'!O99</f>
        <v>0.34439999999999998</v>
      </c>
      <c r="P99">
        <f>'Test_IF-có_validate'!P99</f>
        <v>0.91110000000000002</v>
      </c>
      <c r="Q99">
        <f>'Test_IF-có_validate'!Q99</f>
        <v>0.5111</v>
      </c>
      <c r="R99">
        <f>'Test_IF-có_validate'!R99</f>
        <v>0.40400000000000003</v>
      </c>
      <c r="S99">
        <f>'Test_IF-có_validate'!S99</f>
        <v>1</v>
      </c>
      <c r="U99" s="37">
        <f t="shared" si="13"/>
        <v>0.48770000000000002</v>
      </c>
      <c r="V99" s="37">
        <f t="shared" si="13"/>
        <v>4.65E-2</v>
      </c>
      <c r="W99" s="37">
        <f t="shared" si="13"/>
        <v>0.32350000000000001</v>
      </c>
      <c r="X99" s="37">
        <f t="shared" si="13"/>
        <v>0.42449999999999999</v>
      </c>
      <c r="Y99" s="37">
        <f t="shared" si="13"/>
        <v>0</v>
      </c>
      <c r="AA99" s="37">
        <f t="shared" si="21"/>
        <v>0.1764</v>
      </c>
      <c r="AB99" s="37">
        <f t="shared" si="22"/>
        <v>0.83360000000000001</v>
      </c>
      <c r="AC99" s="37">
        <f t="shared" si="23"/>
        <v>0.31209999999999999</v>
      </c>
      <c r="AD99" s="37">
        <f t="shared" si="24"/>
        <v>0.2205</v>
      </c>
      <c r="AE99" s="37">
        <f t="shared" si="25"/>
        <v>1</v>
      </c>
    </row>
    <row r="100" spans="2:31" ht="15.75" x14ac:dyDescent="0.25">
      <c r="B100">
        <v>0.28000000000000003</v>
      </c>
      <c r="C100">
        <v>0.55000000000000004</v>
      </c>
      <c r="D100">
        <v>0.38</v>
      </c>
      <c r="E100">
        <v>0.9</v>
      </c>
      <c r="F100">
        <v>0.22</v>
      </c>
      <c r="G100" t="s">
        <v>21</v>
      </c>
      <c r="H100">
        <f t="shared" si="14"/>
        <v>7.0099999999999996E-2</v>
      </c>
      <c r="I100">
        <f t="shared" si="15"/>
        <v>2.0899999999999998E-2</v>
      </c>
      <c r="J100">
        <f t="shared" si="16"/>
        <v>0.24379999999999999</v>
      </c>
      <c r="K100">
        <f t="shared" si="17"/>
        <v>0.50249999999999995</v>
      </c>
      <c r="L100" s="47">
        <f t="shared" si="18"/>
        <v>2.0899999999999998E-2</v>
      </c>
      <c r="M100" t="str">
        <f t="shared" si="19"/>
        <v>Low</v>
      </c>
      <c r="N100">
        <f t="shared" si="20"/>
        <v>1</v>
      </c>
      <c r="O100">
        <f>'Test_IF-có_validate'!O100</f>
        <v>0.31109999999999999</v>
      </c>
      <c r="P100">
        <f>'Test_IF-có_validate'!P100</f>
        <v>0.61109999999999998</v>
      </c>
      <c r="Q100">
        <f>'Test_IF-có_validate'!Q100</f>
        <v>0.41110000000000002</v>
      </c>
      <c r="R100">
        <f>'Test_IF-có_validate'!R100</f>
        <v>0.90910000000000002</v>
      </c>
      <c r="S100">
        <f>'Test_IF-có_validate'!S100</f>
        <v>0.21429999999999999</v>
      </c>
      <c r="U100" s="37">
        <f t="shared" si="13"/>
        <v>0.52539999999999998</v>
      </c>
      <c r="V100" s="37">
        <f t="shared" si="13"/>
        <v>0.2414</v>
      </c>
      <c r="W100" s="37">
        <f t="shared" si="13"/>
        <v>0.4173</v>
      </c>
      <c r="X100" s="37">
        <f t="shared" si="13"/>
        <v>4.7600000000000003E-2</v>
      </c>
      <c r="Y100" s="37">
        <f t="shared" si="13"/>
        <v>0.64700000000000002</v>
      </c>
      <c r="AA100" s="37">
        <f t="shared" si="21"/>
        <v>0.1537</v>
      </c>
      <c r="AB100" s="37">
        <f t="shared" si="22"/>
        <v>0.41339999999999999</v>
      </c>
      <c r="AC100" s="37">
        <f t="shared" si="23"/>
        <v>0.2261</v>
      </c>
      <c r="AD100" s="37">
        <f t="shared" si="24"/>
        <v>0.83009999999999995</v>
      </c>
      <c r="AE100" s="37">
        <f t="shared" si="25"/>
        <v>9.5000000000000001E-2</v>
      </c>
    </row>
    <row r="101" spans="2:31" ht="15.75" x14ac:dyDescent="0.25">
      <c r="B101">
        <v>0.33</v>
      </c>
      <c r="C101">
        <v>0.04</v>
      </c>
      <c r="D101">
        <v>0.02</v>
      </c>
      <c r="E101">
        <v>0.12</v>
      </c>
      <c r="F101">
        <v>0.11</v>
      </c>
      <c r="G101" t="s">
        <v>23</v>
      </c>
      <c r="H101">
        <f t="shared" si="14"/>
        <v>2.24E-2</v>
      </c>
      <c r="I101">
        <f t="shared" si="15"/>
        <v>8.1100000000000005E-2</v>
      </c>
      <c r="J101">
        <f t="shared" si="16"/>
        <v>0.30020000000000002</v>
      </c>
      <c r="K101">
        <f t="shared" si="17"/>
        <v>0.56330000000000002</v>
      </c>
      <c r="L101" s="47">
        <f t="shared" si="18"/>
        <v>2.24E-2</v>
      </c>
      <c r="M101" t="str">
        <f t="shared" si="19"/>
        <v>Very Low</v>
      </c>
      <c r="N101">
        <f t="shared" si="20"/>
        <v>1</v>
      </c>
      <c r="O101">
        <f>'Test_IF-có_validate'!O101</f>
        <v>0.36670000000000003</v>
      </c>
      <c r="P101">
        <f>'Test_IF-có_validate'!P101</f>
        <v>4.4400000000000002E-2</v>
      </c>
      <c r="Q101">
        <f>'Test_IF-có_validate'!Q101</f>
        <v>1.11E-2</v>
      </c>
      <c r="R101">
        <f>'Test_IF-có_validate'!R101</f>
        <v>0.1212</v>
      </c>
      <c r="S101">
        <f>'Test_IF-có_validate'!S101</f>
        <v>0.10199999999999999</v>
      </c>
      <c r="U101" s="37">
        <f t="shared" si="13"/>
        <v>0.46339999999999998</v>
      </c>
      <c r="V101" s="37">
        <f t="shared" si="13"/>
        <v>0.91500000000000004</v>
      </c>
      <c r="W101" s="37">
        <f t="shared" si="13"/>
        <v>0.97799999999999998</v>
      </c>
      <c r="X101" s="37">
        <f t="shared" si="13"/>
        <v>0.78380000000000005</v>
      </c>
      <c r="Y101" s="37">
        <f t="shared" si="13"/>
        <v>0.81489999999999996</v>
      </c>
      <c r="AA101" s="37">
        <f t="shared" si="21"/>
        <v>0.19239999999999999</v>
      </c>
      <c r="AB101" s="37">
        <f t="shared" si="22"/>
        <v>1.6E-2</v>
      </c>
      <c r="AC101" s="37">
        <f t="shared" si="23"/>
        <v>3.8E-3</v>
      </c>
      <c r="AD101" s="37">
        <f t="shared" si="24"/>
        <v>4.8099999999999997E-2</v>
      </c>
      <c r="AE101" s="37">
        <f t="shared" si="25"/>
        <v>3.95E-2</v>
      </c>
    </row>
    <row r="102" spans="2:31" ht="15.75" x14ac:dyDescent="0.25">
      <c r="B102">
        <v>0.37</v>
      </c>
      <c r="C102">
        <v>0.09</v>
      </c>
      <c r="D102">
        <v>0.1</v>
      </c>
      <c r="E102">
        <v>0.13</v>
      </c>
      <c r="F102">
        <v>0.32</v>
      </c>
      <c r="G102" t="s">
        <v>21</v>
      </c>
      <c r="H102">
        <f t="shared" si="14"/>
        <v>0.1288</v>
      </c>
      <c r="I102">
        <f t="shared" si="15"/>
        <v>6.6000000000000003E-2</v>
      </c>
      <c r="J102">
        <f t="shared" si="16"/>
        <v>0.1895</v>
      </c>
      <c r="K102">
        <f t="shared" si="17"/>
        <v>0.45250000000000001</v>
      </c>
      <c r="L102" s="47">
        <f t="shared" si="18"/>
        <v>6.6000000000000003E-2</v>
      </c>
      <c r="M102" t="str">
        <f t="shared" si="19"/>
        <v>Low</v>
      </c>
      <c r="N102">
        <f t="shared" si="20"/>
        <v>1</v>
      </c>
      <c r="O102">
        <f>'Test_IF-có_validate'!O102</f>
        <v>0.41110000000000002</v>
      </c>
      <c r="P102">
        <f>'Test_IF-có_validate'!P102</f>
        <v>0.1</v>
      </c>
      <c r="Q102">
        <f>'Test_IF-có_validate'!Q102</f>
        <v>0.1</v>
      </c>
      <c r="R102">
        <f>'Test_IF-có_validate'!R102</f>
        <v>0.1313</v>
      </c>
      <c r="S102">
        <f>'Test_IF-có_validate'!S102</f>
        <v>0.31630000000000003</v>
      </c>
      <c r="U102" s="37">
        <f t="shared" si="13"/>
        <v>0.4173</v>
      </c>
      <c r="V102" s="37">
        <f t="shared" si="13"/>
        <v>0.81820000000000004</v>
      </c>
      <c r="W102" s="37">
        <f t="shared" si="13"/>
        <v>0.81820000000000004</v>
      </c>
      <c r="X102" s="37">
        <f t="shared" si="13"/>
        <v>0.76790000000000003</v>
      </c>
      <c r="Y102" s="37">
        <f t="shared" si="13"/>
        <v>0.51939999999999997</v>
      </c>
      <c r="AA102" s="37">
        <f t="shared" si="21"/>
        <v>0.2261</v>
      </c>
      <c r="AB102" s="37">
        <f t="shared" si="22"/>
        <v>3.8600000000000002E-2</v>
      </c>
      <c r="AC102" s="37">
        <f t="shared" si="23"/>
        <v>3.8600000000000002E-2</v>
      </c>
      <c r="AD102" s="37">
        <f t="shared" si="24"/>
        <v>5.2699999999999997E-2</v>
      </c>
      <c r="AE102" s="37">
        <f t="shared" si="25"/>
        <v>0.15709999999999999</v>
      </c>
    </row>
    <row r="103" spans="2:31" ht="15.75" x14ac:dyDescent="0.25">
      <c r="B103">
        <v>0.4</v>
      </c>
      <c r="C103">
        <v>0.15</v>
      </c>
      <c r="D103">
        <v>0.16</v>
      </c>
      <c r="E103">
        <v>0.3</v>
      </c>
      <c r="F103">
        <v>0.57999999999999996</v>
      </c>
      <c r="G103" t="s">
        <v>24</v>
      </c>
      <c r="H103">
        <f t="shared" si="14"/>
        <v>0.33279999999999998</v>
      </c>
      <c r="I103">
        <f t="shared" si="15"/>
        <v>0.26989999999999997</v>
      </c>
      <c r="J103">
        <f t="shared" si="16"/>
        <v>5.6800000000000003E-2</v>
      </c>
      <c r="K103">
        <f t="shared" si="17"/>
        <v>0.2417</v>
      </c>
      <c r="L103" s="47">
        <f t="shared" si="18"/>
        <v>5.6800000000000003E-2</v>
      </c>
      <c r="M103" t="str">
        <f t="shared" si="19"/>
        <v>Middle</v>
      </c>
      <c r="N103">
        <f t="shared" si="20"/>
        <v>1</v>
      </c>
      <c r="O103">
        <f>'Test_IF-có_validate'!O103</f>
        <v>0.44440000000000002</v>
      </c>
      <c r="P103">
        <f>'Test_IF-có_validate'!P103</f>
        <v>0.16669999999999999</v>
      </c>
      <c r="Q103">
        <f>'Test_IF-có_validate'!Q103</f>
        <v>0.16669999999999999</v>
      </c>
      <c r="R103">
        <f>'Test_IF-có_validate'!R103</f>
        <v>0.30299999999999999</v>
      </c>
      <c r="S103">
        <f>'Test_IF-có_validate'!S103</f>
        <v>0.58160000000000001</v>
      </c>
      <c r="U103" s="37">
        <f t="shared" si="13"/>
        <v>0.38469999999999999</v>
      </c>
      <c r="V103" s="37">
        <f t="shared" si="13"/>
        <v>0.71419999999999995</v>
      </c>
      <c r="W103" s="37">
        <f t="shared" si="13"/>
        <v>0.71419999999999995</v>
      </c>
      <c r="X103" s="37">
        <f t="shared" si="13"/>
        <v>0.53490000000000004</v>
      </c>
      <c r="Y103" s="37">
        <f t="shared" si="13"/>
        <v>0.26450000000000001</v>
      </c>
      <c r="AA103" s="37">
        <f t="shared" si="21"/>
        <v>0.25309999999999999</v>
      </c>
      <c r="AB103" s="37">
        <f t="shared" si="22"/>
        <v>6.9900000000000004E-2</v>
      </c>
      <c r="AC103" s="37">
        <f t="shared" si="23"/>
        <v>6.9900000000000004E-2</v>
      </c>
      <c r="AD103" s="37">
        <f t="shared" si="24"/>
        <v>0.14829999999999999</v>
      </c>
      <c r="AE103" s="37">
        <f t="shared" si="25"/>
        <v>0.38179999999999997</v>
      </c>
    </row>
    <row r="104" spans="2:31" ht="15.75" x14ac:dyDescent="0.25">
      <c r="B104">
        <v>0.37</v>
      </c>
      <c r="C104">
        <v>7.0000000000000007E-2</v>
      </c>
      <c r="D104">
        <v>0.1</v>
      </c>
      <c r="E104">
        <v>0.41</v>
      </c>
      <c r="F104">
        <v>0.3</v>
      </c>
      <c r="G104" t="s">
        <v>21</v>
      </c>
      <c r="H104">
        <f t="shared" si="14"/>
        <v>0.1149</v>
      </c>
      <c r="I104">
        <f t="shared" si="15"/>
        <v>5.0900000000000001E-2</v>
      </c>
      <c r="J104">
        <f t="shared" si="16"/>
        <v>0.20069999999999999</v>
      </c>
      <c r="K104">
        <f t="shared" si="17"/>
        <v>0.4622</v>
      </c>
      <c r="L104" s="47">
        <f t="shared" si="18"/>
        <v>5.0900000000000001E-2</v>
      </c>
      <c r="M104" t="str">
        <f t="shared" si="19"/>
        <v>Low</v>
      </c>
      <c r="N104">
        <f t="shared" si="20"/>
        <v>1</v>
      </c>
      <c r="O104">
        <f>'Test_IF-có_validate'!O104</f>
        <v>0.41110000000000002</v>
      </c>
      <c r="P104">
        <f>'Test_IF-có_validate'!P104</f>
        <v>7.7799999999999994E-2</v>
      </c>
      <c r="Q104">
        <f>'Test_IF-có_validate'!Q104</f>
        <v>0.1</v>
      </c>
      <c r="R104">
        <f>'Test_IF-có_validate'!R104</f>
        <v>0.41410000000000002</v>
      </c>
      <c r="S104">
        <f>'Test_IF-có_validate'!S104</f>
        <v>0.2959</v>
      </c>
      <c r="U104" s="37">
        <f t="shared" si="13"/>
        <v>0.4173</v>
      </c>
      <c r="V104" s="37">
        <f t="shared" si="13"/>
        <v>0.85560000000000003</v>
      </c>
      <c r="W104" s="37">
        <f t="shared" si="13"/>
        <v>0.81820000000000004</v>
      </c>
      <c r="X104" s="37">
        <f t="shared" si="13"/>
        <v>0.4143</v>
      </c>
      <c r="Y104" s="37">
        <f t="shared" si="13"/>
        <v>0.54330000000000001</v>
      </c>
      <c r="AA104" s="37">
        <f t="shared" si="21"/>
        <v>0.2261</v>
      </c>
      <c r="AB104" s="37">
        <f t="shared" si="22"/>
        <v>2.92E-2</v>
      </c>
      <c r="AC104" s="37">
        <f t="shared" si="23"/>
        <v>3.8600000000000002E-2</v>
      </c>
      <c r="AD104" s="37">
        <f t="shared" si="24"/>
        <v>0.22850000000000001</v>
      </c>
      <c r="AE104" s="37">
        <f t="shared" si="25"/>
        <v>0.14369999999999999</v>
      </c>
    </row>
    <row r="105" spans="2:31" ht="15.75" x14ac:dyDescent="0.25">
      <c r="B105">
        <v>0.41</v>
      </c>
      <c r="C105">
        <v>0.11</v>
      </c>
      <c r="D105">
        <v>0.21</v>
      </c>
      <c r="E105">
        <v>0.44</v>
      </c>
      <c r="F105">
        <v>0.56999999999999995</v>
      </c>
      <c r="G105" t="s">
        <v>24</v>
      </c>
      <c r="H105">
        <f t="shared" si="14"/>
        <v>0.3216</v>
      </c>
      <c r="I105">
        <f t="shared" si="15"/>
        <v>0.25679999999999997</v>
      </c>
      <c r="J105">
        <f t="shared" si="16"/>
        <v>4.5900000000000003E-2</v>
      </c>
      <c r="K105">
        <f t="shared" si="17"/>
        <v>0.2482</v>
      </c>
      <c r="L105" s="47">
        <f t="shared" si="18"/>
        <v>4.5900000000000003E-2</v>
      </c>
      <c r="M105" t="str">
        <f t="shared" si="19"/>
        <v>Middle</v>
      </c>
      <c r="N105">
        <f t="shared" si="20"/>
        <v>1</v>
      </c>
      <c r="O105">
        <f>'Test_IF-có_validate'!O105</f>
        <v>0.4556</v>
      </c>
      <c r="P105">
        <f>'Test_IF-có_validate'!P105</f>
        <v>0.1222</v>
      </c>
      <c r="Q105">
        <f>'Test_IF-có_validate'!Q105</f>
        <v>0.22220000000000001</v>
      </c>
      <c r="R105">
        <f>'Test_IF-có_validate'!R105</f>
        <v>0.44440000000000002</v>
      </c>
      <c r="S105">
        <f>'Test_IF-có_validate'!S105</f>
        <v>0.57140000000000002</v>
      </c>
      <c r="U105" s="37">
        <f t="shared" si="13"/>
        <v>0.374</v>
      </c>
      <c r="V105" s="37">
        <f t="shared" si="13"/>
        <v>0.78220000000000001</v>
      </c>
      <c r="W105" s="37">
        <f t="shared" si="13"/>
        <v>0.63639999999999997</v>
      </c>
      <c r="X105" s="37">
        <f t="shared" si="13"/>
        <v>0.38469999999999999</v>
      </c>
      <c r="Y105" s="37">
        <f t="shared" si="13"/>
        <v>0.27279999999999999</v>
      </c>
      <c r="AA105" s="37">
        <f t="shared" si="21"/>
        <v>0.2626</v>
      </c>
      <c r="AB105" s="37">
        <f t="shared" si="22"/>
        <v>4.8500000000000001E-2</v>
      </c>
      <c r="AC105" s="37">
        <f t="shared" si="23"/>
        <v>9.9299999999999999E-2</v>
      </c>
      <c r="AD105" s="37">
        <f t="shared" si="24"/>
        <v>0.25309999999999999</v>
      </c>
      <c r="AE105" s="37">
        <f t="shared" si="25"/>
        <v>0.37119999999999997</v>
      </c>
    </row>
    <row r="106" spans="2:31" ht="15.75" x14ac:dyDescent="0.25">
      <c r="B106">
        <v>0.42</v>
      </c>
      <c r="C106">
        <v>0.13</v>
      </c>
      <c r="D106">
        <v>0.15</v>
      </c>
      <c r="E106">
        <v>0.94</v>
      </c>
      <c r="F106">
        <v>0.3</v>
      </c>
      <c r="G106" t="s">
        <v>24</v>
      </c>
      <c r="H106">
        <f t="shared" si="14"/>
        <v>0.12379999999999999</v>
      </c>
      <c r="I106">
        <f t="shared" si="15"/>
        <v>5.74E-2</v>
      </c>
      <c r="J106">
        <f t="shared" si="16"/>
        <v>0.20949999999999999</v>
      </c>
      <c r="K106">
        <f t="shared" si="17"/>
        <v>0.46839999999999998</v>
      </c>
      <c r="L106" s="47">
        <f t="shared" si="18"/>
        <v>5.74E-2</v>
      </c>
      <c r="M106" t="str">
        <f t="shared" si="19"/>
        <v>Low</v>
      </c>
      <c r="N106">
        <f t="shared" si="20"/>
        <v>0</v>
      </c>
      <c r="O106">
        <f>'Test_IF-có_validate'!O106</f>
        <v>0.4667</v>
      </c>
      <c r="P106">
        <f>'Test_IF-có_validate'!P106</f>
        <v>0.1444</v>
      </c>
      <c r="Q106">
        <f>'Test_IF-có_validate'!Q106</f>
        <v>0.15559999999999999</v>
      </c>
      <c r="R106">
        <f>'Test_IF-có_validate'!R106</f>
        <v>0.94950000000000001</v>
      </c>
      <c r="S106">
        <f>'Test_IF-có_validate'!S106</f>
        <v>0.2959</v>
      </c>
      <c r="U106" s="37">
        <f t="shared" ref="U106:Y149" si="26">ROUND((1-O106)/(1+O106),4)</f>
        <v>0.36359999999999998</v>
      </c>
      <c r="V106" s="37">
        <f t="shared" si="26"/>
        <v>0.74760000000000004</v>
      </c>
      <c r="W106" s="37">
        <f t="shared" si="26"/>
        <v>0.73070000000000002</v>
      </c>
      <c r="X106" s="37">
        <f t="shared" si="26"/>
        <v>2.5899999999999999E-2</v>
      </c>
      <c r="Y106" s="37">
        <f t="shared" si="26"/>
        <v>0.54330000000000001</v>
      </c>
      <c r="AA106" s="37">
        <f t="shared" si="21"/>
        <v>0.27210000000000001</v>
      </c>
      <c r="AB106" s="37">
        <f t="shared" si="22"/>
        <v>5.8900000000000001E-2</v>
      </c>
      <c r="AC106" s="37">
        <f t="shared" si="23"/>
        <v>6.4299999999999996E-2</v>
      </c>
      <c r="AD106" s="37">
        <f t="shared" si="24"/>
        <v>0.90269999999999995</v>
      </c>
      <c r="AE106" s="37">
        <f t="shared" si="25"/>
        <v>0.14369999999999999</v>
      </c>
    </row>
    <row r="107" spans="2:31" ht="15.75" x14ac:dyDescent="0.25">
      <c r="B107">
        <v>0.41</v>
      </c>
      <c r="C107">
        <v>0.04</v>
      </c>
      <c r="D107">
        <v>0.33</v>
      </c>
      <c r="E107">
        <v>0.26</v>
      </c>
      <c r="F107">
        <v>0.12</v>
      </c>
      <c r="G107" t="s">
        <v>23</v>
      </c>
      <c r="H107">
        <f t="shared" si="14"/>
        <v>1.47E-2</v>
      </c>
      <c r="I107">
        <f t="shared" si="15"/>
        <v>6.5000000000000002E-2</v>
      </c>
      <c r="J107">
        <f t="shared" si="16"/>
        <v>0.28420000000000001</v>
      </c>
      <c r="K107">
        <f t="shared" si="17"/>
        <v>0.54720000000000002</v>
      </c>
      <c r="L107" s="47">
        <f t="shared" si="18"/>
        <v>1.47E-2</v>
      </c>
      <c r="M107" t="str">
        <f t="shared" si="19"/>
        <v>Very Low</v>
      </c>
      <c r="N107">
        <f t="shared" si="20"/>
        <v>1</v>
      </c>
      <c r="O107">
        <f>'Test_IF-có_validate'!O107</f>
        <v>0.4556</v>
      </c>
      <c r="P107">
        <f>'Test_IF-có_validate'!P107</f>
        <v>4.4400000000000002E-2</v>
      </c>
      <c r="Q107">
        <f>'Test_IF-có_validate'!Q107</f>
        <v>0.35560000000000003</v>
      </c>
      <c r="R107">
        <f>'Test_IF-có_validate'!R107</f>
        <v>0.2626</v>
      </c>
      <c r="S107">
        <f>'Test_IF-có_validate'!S107</f>
        <v>0.11219999999999999</v>
      </c>
      <c r="U107" s="37">
        <f t="shared" si="26"/>
        <v>0.374</v>
      </c>
      <c r="V107" s="37">
        <f t="shared" si="26"/>
        <v>0.91500000000000004</v>
      </c>
      <c r="W107" s="37">
        <f t="shared" si="26"/>
        <v>0.47539999999999999</v>
      </c>
      <c r="X107" s="37">
        <f t="shared" si="26"/>
        <v>0.58399999999999996</v>
      </c>
      <c r="Y107" s="37">
        <f t="shared" si="26"/>
        <v>0.79820000000000002</v>
      </c>
      <c r="AA107" s="37">
        <f t="shared" si="21"/>
        <v>0.2626</v>
      </c>
      <c r="AB107" s="37">
        <f t="shared" si="22"/>
        <v>1.6E-2</v>
      </c>
      <c r="AC107" s="37">
        <f t="shared" si="23"/>
        <v>0.18429999999999999</v>
      </c>
      <c r="AD107" s="37">
        <f t="shared" si="24"/>
        <v>0.1229</v>
      </c>
      <c r="AE107" s="37">
        <f t="shared" si="25"/>
        <v>4.3999999999999997E-2</v>
      </c>
    </row>
    <row r="108" spans="2:31" ht="15.75" x14ac:dyDescent="0.25">
      <c r="B108">
        <v>0.38</v>
      </c>
      <c r="C108">
        <v>0.09</v>
      </c>
      <c r="D108">
        <v>0.37</v>
      </c>
      <c r="E108">
        <v>0.28000000000000003</v>
      </c>
      <c r="F108">
        <v>0.32</v>
      </c>
      <c r="G108" t="s">
        <v>21</v>
      </c>
      <c r="H108">
        <f t="shared" si="14"/>
        <v>0.1173</v>
      </c>
      <c r="I108">
        <f t="shared" si="15"/>
        <v>5.4100000000000002E-2</v>
      </c>
      <c r="J108">
        <f t="shared" si="16"/>
        <v>0.17760000000000001</v>
      </c>
      <c r="K108">
        <f t="shared" si="17"/>
        <v>0.44059999999999999</v>
      </c>
      <c r="L108" s="47">
        <f t="shared" si="18"/>
        <v>5.4100000000000002E-2</v>
      </c>
      <c r="M108" t="str">
        <f t="shared" si="19"/>
        <v>Low</v>
      </c>
      <c r="N108">
        <f t="shared" si="20"/>
        <v>1</v>
      </c>
      <c r="O108">
        <f>'Test_IF-có_validate'!O108</f>
        <v>0.42220000000000002</v>
      </c>
      <c r="P108">
        <f>'Test_IF-có_validate'!P108</f>
        <v>0.1</v>
      </c>
      <c r="Q108">
        <f>'Test_IF-có_validate'!Q108</f>
        <v>0.4</v>
      </c>
      <c r="R108">
        <f>'Test_IF-có_validate'!R108</f>
        <v>0.2828</v>
      </c>
      <c r="S108">
        <f>'Test_IF-có_validate'!S108</f>
        <v>0.31630000000000003</v>
      </c>
      <c r="U108" s="37">
        <f t="shared" si="26"/>
        <v>0.40629999999999999</v>
      </c>
      <c r="V108" s="37">
        <f t="shared" si="26"/>
        <v>0.81820000000000004</v>
      </c>
      <c r="W108" s="37">
        <f t="shared" si="26"/>
        <v>0.42859999999999998</v>
      </c>
      <c r="X108" s="37">
        <f t="shared" si="26"/>
        <v>0.55910000000000004</v>
      </c>
      <c r="Y108" s="37">
        <f t="shared" si="26"/>
        <v>0.51939999999999997</v>
      </c>
      <c r="AA108" s="37">
        <f t="shared" si="21"/>
        <v>0.2349</v>
      </c>
      <c r="AB108" s="37">
        <f t="shared" si="22"/>
        <v>3.8600000000000002E-2</v>
      </c>
      <c r="AC108" s="37">
        <f t="shared" si="23"/>
        <v>0.21740000000000001</v>
      </c>
      <c r="AD108" s="37">
        <f t="shared" si="24"/>
        <v>0.13539999999999999</v>
      </c>
      <c r="AE108" s="37">
        <f t="shared" si="25"/>
        <v>0.15709999999999999</v>
      </c>
    </row>
    <row r="109" spans="2:31" ht="15.75" x14ac:dyDescent="0.25">
      <c r="B109">
        <v>0.42</v>
      </c>
      <c r="C109">
        <v>0.28999999999999998</v>
      </c>
      <c r="D109">
        <v>0.14000000000000001</v>
      </c>
      <c r="E109">
        <v>0.03</v>
      </c>
      <c r="F109">
        <v>0.68</v>
      </c>
      <c r="G109" t="s">
        <v>24</v>
      </c>
      <c r="H109">
        <f t="shared" si="14"/>
        <v>0.44269999999999998</v>
      </c>
      <c r="I109">
        <f t="shared" si="15"/>
        <v>0.37959999999999999</v>
      </c>
      <c r="J109">
        <f t="shared" si="16"/>
        <v>0.16650000000000001</v>
      </c>
      <c r="K109">
        <f t="shared" si="17"/>
        <v>0.13730000000000001</v>
      </c>
      <c r="L109" s="47">
        <f t="shared" si="18"/>
        <v>0.13730000000000001</v>
      </c>
      <c r="M109" t="str">
        <f t="shared" si="19"/>
        <v>High</v>
      </c>
      <c r="N109">
        <f t="shared" si="20"/>
        <v>0</v>
      </c>
      <c r="O109">
        <f>'Test_IF-có_validate'!O109</f>
        <v>0.4667</v>
      </c>
      <c r="P109">
        <f>'Test_IF-có_validate'!P109</f>
        <v>0.32219999999999999</v>
      </c>
      <c r="Q109">
        <f>'Test_IF-có_validate'!Q109</f>
        <v>0.1444</v>
      </c>
      <c r="R109">
        <f>'Test_IF-có_validate'!R109</f>
        <v>3.0300000000000001E-2</v>
      </c>
      <c r="S109">
        <f>'Test_IF-có_validate'!S109</f>
        <v>0.68369999999999997</v>
      </c>
      <c r="U109" s="37">
        <f t="shared" si="26"/>
        <v>0.36359999999999998</v>
      </c>
      <c r="V109" s="37">
        <f t="shared" si="26"/>
        <v>0.51259999999999994</v>
      </c>
      <c r="W109" s="37">
        <f t="shared" si="26"/>
        <v>0.74760000000000004</v>
      </c>
      <c r="X109" s="37">
        <f t="shared" si="26"/>
        <v>0.94120000000000004</v>
      </c>
      <c r="Y109" s="37">
        <f t="shared" si="26"/>
        <v>0.18790000000000001</v>
      </c>
      <c r="AA109" s="37">
        <f t="shared" si="21"/>
        <v>0.27210000000000001</v>
      </c>
      <c r="AB109" s="37">
        <f t="shared" si="22"/>
        <v>0.16109999999999999</v>
      </c>
      <c r="AC109" s="37">
        <f t="shared" si="23"/>
        <v>5.8900000000000001E-2</v>
      </c>
      <c r="AD109" s="37">
        <f t="shared" si="24"/>
        <v>1.0699999999999999E-2</v>
      </c>
      <c r="AE109" s="37">
        <f t="shared" si="25"/>
        <v>0.49780000000000002</v>
      </c>
    </row>
    <row r="110" spans="2:31" ht="15.75" x14ac:dyDescent="0.25">
      <c r="B110">
        <v>0.4</v>
      </c>
      <c r="C110">
        <v>0.3</v>
      </c>
      <c r="D110">
        <v>0.18</v>
      </c>
      <c r="E110">
        <v>0.28999999999999998</v>
      </c>
      <c r="F110">
        <v>0.59</v>
      </c>
      <c r="G110" t="s">
        <v>24</v>
      </c>
      <c r="H110">
        <f t="shared" si="14"/>
        <v>0.3422</v>
      </c>
      <c r="I110">
        <f t="shared" si="15"/>
        <v>0.27910000000000001</v>
      </c>
      <c r="J110">
        <f t="shared" si="16"/>
        <v>6.6000000000000003E-2</v>
      </c>
      <c r="K110">
        <f t="shared" si="17"/>
        <v>0.23100000000000001</v>
      </c>
      <c r="L110" s="47">
        <f t="shared" si="18"/>
        <v>6.6000000000000003E-2</v>
      </c>
      <c r="M110" t="str">
        <f t="shared" si="19"/>
        <v>Middle</v>
      </c>
      <c r="N110">
        <f t="shared" si="20"/>
        <v>1</v>
      </c>
      <c r="O110">
        <f>'Test_IF-có_validate'!O110</f>
        <v>0.44440000000000002</v>
      </c>
      <c r="P110">
        <f>'Test_IF-có_validate'!P110</f>
        <v>0.33329999999999999</v>
      </c>
      <c r="Q110">
        <f>'Test_IF-có_validate'!Q110</f>
        <v>0.18890000000000001</v>
      </c>
      <c r="R110">
        <f>'Test_IF-có_validate'!R110</f>
        <v>0.29289999999999999</v>
      </c>
      <c r="S110">
        <f>'Test_IF-có_validate'!S110</f>
        <v>0.59179999999999999</v>
      </c>
      <c r="U110" s="37">
        <f t="shared" si="26"/>
        <v>0.38469999999999999</v>
      </c>
      <c r="V110" s="37">
        <f t="shared" si="26"/>
        <v>0.5</v>
      </c>
      <c r="W110" s="37">
        <f t="shared" si="26"/>
        <v>0.68220000000000003</v>
      </c>
      <c r="X110" s="37">
        <f t="shared" si="26"/>
        <v>0.54690000000000005</v>
      </c>
      <c r="Y110" s="37">
        <f t="shared" si="26"/>
        <v>0.25640000000000002</v>
      </c>
      <c r="AA110" s="37">
        <f t="shared" si="21"/>
        <v>0.25309999999999999</v>
      </c>
      <c r="AB110" s="37">
        <f t="shared" si="22"/>
        <v>0.16869999999999999</v>
      </c>
      <c r="AC110" s="37">
        <f t="shared" si="23"/>
        <v>8.1299999999999997E-2</v>
      </c>
      <c r="AD110" s="37">
        <f t="shared" si="24"/>
        <v>0.14180000000000001</v>
      </c>
      <c r="AE110" s="37">
        <f t="shared" si="25"/>
        <v>0.3926</v>
      </c>
    </row>
    <row r="111" spans="2:31" ht="15.75" x14ac:dyDescent="0.25">
      <c r="B111">
        <v>0.38</v>
      </c>
      <c r="C111">
        <v>0.33</v>
      </c>
      <c r="D111">
        <v>0.1</v>
      </c>
      <c r="E111">
        <v>7.0000000000000007E-2</v>
      </c>
      <c r="F111">
        <v>0.4</v>
      </c>
      <c r="G111" t="s">
        <v>21</v>
      </c>
      <c r="H111">
        <f t="shared" si="14"/>
        <v>0.1835</v>
      </c>
      <c r="I111">
        <f t="shared" si="15"/>
        <v>0.1203</v>
      </c>
      <c r="J111">
        <f t="shared" si="16"/>
        <v>0.1353</v>
      </c>
      <c r="K111">
        <f t="shared" si="17"/>
        <v>0.39839999999999998</v>
      </c>
      <c r="L111" s="47">
        <f t="shared" si="18"/>
        <v>0.1203</v>
      </c>
      <c r="M111" t="str">
        <f t="shared" si="19"/>
        <v>Low</v>
      </c>
      <c r="N111">
        <f t="shared" si="20"/>
        <v>1</v>
      </c>
      <c r="O111">
        <f>'Test_IF-có_validate'!O111</f>
        <v>0.42220000000000002</v>
      </c>
      <c r="P111">
        <f>'Test_IF-có_validate'!P111</f>
        <v>0.36670000000000003</v>
      </c>
      <c r="Q111">
        <f>'Test_IF-có_validate'!Q111</f>
        <v>0.1</v>
      </c>
      <c r="R111">
        <f>'Test_IF-có_validate'!R111</f>
        <v>7.0699999999999999E-2</v>
      </c>
      <c r="S111">
        <f>'Test_IF-có_validate'!S111</f>
        <v>0.39800000000000002</v>
      </c>
      <c r="U111" s="37">
        <f t="shared" si="26"/>
        <v>0.40629999999999999</v>
      </c>
      <c r="V111" s="37">
        <f t="shared" si="26"/>
        <v>0.46339999999999998</v>
      </c>
      <c r="W111" s="37">
        <f t="shared" si="26"/>
        <v>0.81820000000000004</v>
      </c>
      <c r="X111" s="37">
        <f t="shared" si="26"/>
        <v>0.8679</v>
      </c>
      <c r="Y111" s="37">
        <f t="shared" si="26"/>
        <v>0.43059999999999998</v>
      </c>
      <c r="AA111" s="37">
        <f t="shared" si="21"/>
        <v>0.2349</v>
      </c>
      <c r="AB111" s="37">
        <f t="shared" si="22"/>
        <v>0.19239999999999999</v>
      </c>
      <c r="AC111" s="37">
        <f t="shared" si="23"/>
        <v>3.8600000000000002E-2</v>
      </c>
      <c r="AD111" s="37">
        <f t="shared" si="24"/>
        <v>2.63E-2</v>
      </c>
      <c r="AE111" s="37">
        <f t="shared" si="25"/>
        <v>0.21590000000000001</v>
      </c>
    </row>
    <row r="112" spans="2:31" ht="15.75" x14ac:dyDescent="0.25">
      <c r="B112">
        <v>0.47</v>
      </c>
      <c r="C112">
        <v>0.47</v>
      </c>
      <c r="D112">
        <v>0.25</v>
      </c>
      <c r="E112">
        <v>0.96</v>
      </c>
      <c r="F112">
        <v>0.61</v>
      </c>
      <c r="G112" t="s">
        <v>20</v>
      </c>
      <c r="H112">
        <f t="shared" si="14"/>
        <v>0.37119999999999997</v>
      </c>
      <c r="I112">
        <f t="shared" si="15"/>
        <v>0.3044</v>
      </c>
      <c r="J112">
        <f t="shared" si="16"/>
        <v>9.4899999999999998E-2</v>
      </c>
      <c r="K112">
        <f t="shared" si="17"/>
        <v>0.215</v>
      </c>
      <c r="L112" s="47">
        <f t="shared" si="18"/>
        <v>9.4899999999999998E-2</v>
      </c>
      <c r="M112" t="str">
        <f t="shared" si="19"/>
        <v>Middle</v>
      </c>
      <c r="N112">
        <f t="shared" si="20"/>
        <v>0</v>
      </c>
      <c r="O112">
        <f>'Test_IF-có_validate'!O112</f>
        <v>0.5222</v>
      </c>
      <c r="P112">
        <f>'Test_IF-có_validate'!P112</f>
        <v>0.5222</v>
      </c>
      <c r="Q112">
        <f>'Test_IF-có_validate'!Q112</f>
        <v>0.26669999999999999</v>
      </c>
      <c r="R112">
        <f>'Test_IF-có_validate'!R112</f>
        <v>0.96970000000000001</v>
      </c>
      <c r="S112">
        <f>'Test_IF-có_validate'!S112</f>
        <v>0.61219999999999997</v>
      </c>
      <c r="U112" s="37">
        <f t="shared" si="26"/>
        <v>0.31390000000000001</v>
      </c>
      <c r="V112" s="37">
        <f t="shared" si="26"/>
        <v>0.31390000000000001</v>
      </c>
      <c r="W112" s="37">
        <f t="shared" si="26"/>
        <v>0.57889999999999997</v>
      </c>
      <c r="X112" s="37">
        <f t="shared" si="26"/>
        <v>1.54E-2</v>
      </c>
      <c r="Y112" s="37">
        <f t="shared" si="26"/>
        <v>0.24049999999999999</v>
      </c>
      <c r="AA112" s="37">
        <f t="shared" si="21"/>
        <v>0.32250000000000001</v>
      </c>
      <c r="AB112" s="37">
        <f t="shared" si="22"/>
        <v>0.32250000000000001</v>
      </c>
      <c r="AC112" s="37">
        <f t="shared" si="23"/>
        <v>0.12540000000000001</v>
      </c>
      <c r="AD112" s="37">
        <f t="shared" si="24"/>
        <v>0.94069999999999998</v>
      </c>
      <c r="AE112" s="37">
        <f t="shared" si="25"/>
        <v>0.41460000000000002</v>
      </c>
    </row>
    <row r="113" spans="2:31" ht="15.75" x14ac:dyDescent="0.25">
      <c r="B113">
        <v>0.41</v>
      </c>
      <c r="C113">
        <v>0.37</v>
      </c>
      <c r="D113">
        <v>0.79</v>
      </c>
      <c r="E113">
        <v>0.12</v>
      </c>
      <c r="F113">
        <v>0.32</v>
      </c>
      <c r="G113" t="s">
        <v>21</v>
      </c>
      <c r="H113">
        <f t="shared" si="14"/>
        <v>0.15090000000000001</v>
      </c>
      <c r="I113">
        <f t="shared" si="15"/>
        <v>8.0699999999999994E-2</v>
      </c>
      <c r="J113">
        <f t="shared" si="16"/>
        <v>0.19439999999999999</v>
      </c>
      <c r="K113">
        <f t="shared" si="17"/>
        <v>0.45789999999999997</v>
      </c>
      <c r="L113" s="47">
        <f t="shared" si="18"/>
        <v>8.0699999999999994E-2</v>
      </c>
      <c r="M113" t="str">
        <f t="shared" si="19"/>
        <v>Low</v>
      </c>
      <c r="N113">
        <f t="shared" si="20"/>
        <v>1</v>
      </c>
      <c r="O113">
        <f>'Test_IF-có_validate'!O113</f>
        <v>0.4556</v>
      </c>
      <c r="P113">
        <f>'Test_IF-có_validate'!P113</f>
        <v>0.41110000000000002</v>
      </c>
      <c r="Q113">
        <f>'Test_IF-có_validate'!Q113</f>
        <v>0.86670000000000003</v>
      </c>
      <c r="R113">
        <f>'Test_IF-có_validate'!R113</f>
        <v>0.1212</v>
      </c>
      <c r="S113">
        <f>'Test_IF-có_validate'!S113</f>
        <v>0.31630000000000003</v>
      </c>
      <c r="U113" s="37">
        <f t="shared" si="26"/>
        <v>0.374</v>
      </c>
      <c r="V113" s="37">
        <f t="shared" si="26"/>
        <v>0.4173</v>
      </c>
      <c r="W113" s="37">
        <f t="shared" si="26"/>
        <v>7.1400000000000005E-2</v>
      </c>
      <c r="X113" s="37">
        <f t="shared" si="26"/>
        <v>0.78380000000000005</v>
      </c>
      <c r="Y113" s="37">
        <f t="shared" si="26"/>
        <v>0.51939999999999997</v>
      </c>
      <c r="AA113" s="37">
        <f t="shared" si="21"/>
        <v>0.2626</v>
      </c>
      <c r="AB113" s="37">
        <f t="shared" si="22"/>
        <v>0.2261</v>
      </c>
      <c r="AC113" s="37">
        <f t="shared" si="23"/>
        <v>0.75849999999999995</v>
      </c>
      <c r="AD113" s="37">
        <f t="shared" si="24"/>
        <v>4.8099999999999997E-2</v>
      </c>
      <c r="AE113" s="37">
        <f t="shared" si="25"/>
        <v>0.15709999999999999</v>
      </c>
    </row>
    <row r="114" spans="2:31" ht="15.75" x14ac:dyDescent="0.25">
      <c r="B114">
        <v>0.42</v>
      </c>
      <c r="C114">
        <v>0.39</v>
      </c>
      <c r="D114">
        <v>0.78</v>
      </c>
      <c r="E114">
        <v>0.32</v>
      </c>
      <c r="F114">
        <v>0.2</v>
      </c>
      <c r="G114" t="s">
        <v>21</v>
      </c>
      <c r="H114">
        <f t="shared" si="14"/>
        <v>8.0600000000000005E-2</v>
      </c>
      <c r="I114">
        <f t="shared" si="15"/>
        <v>4.9799999999999997E-2</v>
      </c>
      <c r="J114">
        <f t="shared" si="16"/>
        <v>0.2591</v>
      </c>
      <c r="K114">
        <f t="shared" si="17"/>
        <v>0.52259999999999995</v>
      </c>
      <c r="L114" s="47">
        <f t="shared" si="18"/>
        <v>4.9799999999999997E-2</v>
      </c>
      <c r="M114" t="str">
        <f t="shared" si="19"/>
        <v>Low</v>
      </c>
      <c r="N114">
        <f t="shared" si="20"/>
        <v>1</v>
      </c>
      <c r="O114">
        <f>'Test_IF-có_validate'!O114</f>
        <v>0.4667</v>
      </c>
      <c r="P114">
        <f>'Test_IF-có_validate'!P114</f>
        <v>0.43330000000000002</v>
      </c>
      <c r="Q114">
        <f>'Test_IF-có_validate'!Q114</f>
        <v>0.85560000000000003</v>
      </c>
      <c r="R114">
        <f>'Test_IF-có_validate'!R114</f>
        <v>0.32319999999999999</v>
      </c>
      <c r="S114">
        <f>'Test_IF-có_validate'!S114</f>
        <v>0.19389999999999999</v>
      </c>
      <c r="U114" s="37">
        <f t="shared" si="26"/>
        <v>0.36359999999999998</v>
      </c>
      <c r="V114" s="37">
        <f t="shared" si="26"/>
        <v>0.39539999999999997</v>
      </c>
      <c r="W114" s="37">
        <f t="shared" si="26"/>
        <v>7.7799999999999994E-2</v>
      </c>
      <c r="X114" s="37">
        <f t="shared" si="26"/>
        <v>0.51149999999999995</v>
      </c>
      <c r="Y114" s="37">
        <f t="shared" si="26"/>
        <v>0.67520000000000002</v>
      </c>
      <c r="AA114" s="37">
        <f t="shared" si="21"/>
        <v>0.27210000000000001</v>
      </c>
      <c r="AB114" s="37">
        <f t="shared" si="22"/>
        <v>0.24399999999999999</v>
      </c>
      <c r="AC114" s="37">
        <f t="shared" si="23"/>
        <v>0.74050000000000005</v>
      </c>
      <c r="AD114" s="37">
        <f t="shared" si="24"/>
        <v>0.1618</v>
      </c>
      <c r="AE114" s="37">
        <f t="shared" si="25"/>
        <v>8.3900000000000002E-2</v>
      </c>
    </row>
    <row r="115" spans="2:31" ht="15.75" x14ac:dyDescent="0.25">
      <c r="B115">
        <v>0.36</v>
      </c>
      <c r="C115">
        <v>0.52</v>
      </c>
      <c r="D115">
        <v>7.0000000000000007E-2</v>
      </c>
      <c r="E115">
        <v>0.1</v>
      </c>
      <c r="F115">
        <v>0.15</v>
      </c>
      <c r="G115" t="s">
        <v>23</v>
      </c>
      <c r="H115">
        <f t="shared" si="14"/>
        <v>3.9E-2</v>
      </c>
      <c r="I115">
        <f t="shared" si="15"/>
        <v>6.2700000000000006E-2</v>
      </c>
      <c r="J115">
        <f t="shared" si="16"/>
        <v>0.28179999999999999</v>
      </c>
      <c r="K115">
        <f t="shared" si="17"/>
        <v>0.54459999999999997</v>
      </c>
      <c r="L115" s="47">
        <f t="shared" si="18"/>
        <v>3.9E-2</v>
      </c>
      <c r="M115" t="str">
        <f t="shared" si="19"/>
        <v>Very Low</v>
      </c>
      <c r="N115">
        <f t="shared" si="20"/>
        <v>1</v>
      </c>
      <c r="O115">
        <f>'Test_IF-có_validate'!O115</f>
        <v>0.4</v>
      </c>
      <c r="P115">
        <f>'Test_IF-có_validate'!P115</f>
        <v>0.57779999999999998</v>
      </c>
      <c r="Q115">
        <f>'Test_IF-có_validate'!Q115</f>
        <v>6.6699999999999995E-2</v>
      </c>
      <c r="R115">
        <f>'Test_IF-có_validate'!R115</f>
        <v>0.10100000000000001</v>
      </c>
      <c r="S115">
        <f>'Test_IF-có_validate'!S115</f>
        <v>0.1429</v>
      </c>
      <c r="U115" s="37">
        <f t="shared" si="26"/>
        <v>0.42859999999999998</v>
      </c>
      <c r="V115" s="37">
        <f t="shared" si="26"/>
        <v>0.2676</v>
      </c>
      <c r="W115" s="37">
        <f t="shared" si="26"/>
        <v>0.87490000000000001</v>
      </c>
      <c r="X115" s="37">
        <f t="shared" si="26"/>
        <v>0.8165</v>
      </c>
      <c r="Y115" s="37">
        <f t="shared" si="26"/>
        <v>0.74990000000000001</v>
      </c>
      <c r="AA115" s="37">
        <f t="shared" si="21"/>
        <v>0.21740000000000001</v>
      </c>
      <c r="AB115" s="37">
        <f t="shared" si="22"/>
        <v>0.37780000000000002</v>
      </c>
      <c r="AC115" s="37">
        <f t="shared" si="23"/>
        <v>2.47E-2</v>
      </c>
      <c r="AD115" s="37">
        <f t="shared" si="24"/>
        <v>3.9100000000000003E-2</v>
      </c>
      <c r="AE115" s="37">
        <f t="shared" si="25"/>
        <v>5.8200000000000002E-2</v>
      </c>
    </row>
    <row r="116" spans="2:31" ht="15.75" x14ac:dyDescent="0.25">
      <c r="B116">
        <v>0.4</v>
      </c>
      <c r="C116">
        <v>0.59</v>
      </c>
      <c r="D116">
        <v>0.77</v>
      </c>
      <c r="E116">
        <v>0.99</v>
      </c>
      <c r="F116">
        <v>0.24</v>
      </c>
      <c r="G116" t="s">
        <v>24</v>
      </c>
      <c r="H116">
        <f t="shared" si="14"/>
        <v>0.1128</v>
      </c>
      <c r="I116">
        <f t="shared" si="15"/>
        <v>3.9E-2</v>
      </c>
      <c r="J116">
        <f t="shared" si="16"/>
        <v>0.25019999999999998</v>
      </c>
      <c r="K116">
        <f t="shared" si="17"/>
        <v>0.50939999999999996</v>
      </c>
      <c r="L116" s="47">
        <f t="shared" si="18"/>
        <v>3.9E-2</v>
      </c>
      <c r="M116" t="str">
        <f t="shared" si="19"/>
        <v>Low</v>
      </c>
      <c r="N116">
        <f t="shared" si="20"/>
        <v>0</v>
      </c>
      <c r="O116">
        <f>'Test_IF-có_validate'!O116</f>
        <v>0.44440000000000002</v>
      </c>
      <c r="P116">
        <f>'Test_IF-có_validate'!P116</f>
        <v>0.65559999999999996</v>
      </c>
      <c r="Q116">
        <f>'Test_IF-có_validate'!Q116</f>
        <v>0.84440000000000004</v>
      </c>
      <c r="R116">
        <f>'Test_IF-có_validate'!R116</f>
        <v>1</v>
      </c>
      <c r="S116">
        <f>'Test_IF-có_validate'!S116</f>
        <v>0.23469999999999999</v>
      </c>
      <c r="U116" s="37">
        <f t="shared" si="26"/>
        <v>0.38469999999999999</v>
      </c>
      <c r="V116" s="37">
        <f t="shared" si="26"/>
        <v>0.20799999999999999</v>
      </c>
      <c r="W116" s="37">
        <f t="shared" si="26"/>
        <v>8.4400000000000003E-2</v>
      </c>
      <c r="X116" s="37">
        <f t="shared" si="26"/>
        <v>0</v>
      </c>
      <c r="Y116" s="37">
        <f t="shared" si="26"/>
        <v>0.61980000000000002</v>
      </c>
      <c r="AA116" s="37">
        <f t="shared" si="21"/>
        <v>0.25309999999999999</v>
      </c>
      <c r="AB116" s="37">
        <f t="shared" si="22"/>
        <v>0.46400000000000002</v>
      </c>
      <c r="AC116" s="37">
        <f t="shared" si="23"/>
        <v>0.72260000000000002</v>
      </c>
      <c r="AD116" s="37">
        <f t="shared" si="24"/>
        <v>1</v>
      </c>
      <c r="AE116" s="37">
        <f t="shared" si="25"/>
        <v>0.10639999999999999</v>
      </c>
    </row>
    <row r="117" spans="2:31" ht="15.75" x14ac:dyDescent="0.25">
      <c r="B117">
        <v>0.43</v>
      </c>
      <c r="C117">
        <v>0.65</v>
      </c>
      <c r="D117">
        <v>0.76</v>
      </c>
      <c r="E117">
        <v>0.94</v>
      </c>
      <c r="F117">
        <v>0.28999999999999998</v>
      </c>
      <c r="G117" t="s">
        <v>24</v>
      </c>
      <c r="H117">
        <f t="shared" si="14"/>
        <v>0.1389</v>
      </c>
      <c r="I117">
        <f t="shared" si="15"/>
        <v>6.5100000000000005E-2</v>
      </c>
      <c r="J117">
        <f t="shared" si="16"/>
        <v>0.21940000000000001</v>
      </c>
      <c r="K117">
        <f t="shared" si="17"/>
        <v>0.47860000000000003</v>
      </c>
      <c r="L117" s="47">
        <f t="shared" si="18"/>
        <v>6.5100000000000005E-2</v>
      </c>
      <c r="M117" t="str">
        <f t="shared" si="19"/>
        <v>Low</v>
      </c>
      <c r="N117">
        <f t="shared" si="20"/>
        <v>0</v>
      </c>
      <c r="O117">
        <f>'Test_IF-có_validate'!O117</f>
        <v>0.4778</v>
      </c>
      <c r="P117">
        <f>'Test_IF-có_validate'!P117</f>
        <v>0.72219999999999995</v>
      </c>
      <c r="Q117">
        <f>'Test_IF-có_validate'!Q117</f>
        <v>0.83330000000000004</v>
      </c>
      <c r="R117">
        <f>'Test_IF-có_validate'!R117</f>
        <v>0.94950000000000001</v>
      </c>
      <c r="S117">
        <f>'Test_IF-có_validate'!S117</f>
        <v>0.28570000000000001</v>
      </c>
      <c r="U117" s="37">
        <f t="shared" si="26"/>
        <v>0.35339999999999999</v>
      </c>
      <c r="V117" s="37">
        <f t="shared" si="26"/>
        <v>0.1613</v>
      </c>
      <c r="W117" s="37">
        <f t="shared" si="26"/>
        <v>9.0899999999999995E-2</v>
      </c>
      <c r="X117" s="37">
        <f t="shared" si="26"/>
        <v>2.5899999999999999E-2</v>
      </c>
      <c r="Y117" s="37">
        <f t="shared" si="26"/>
        <v>0.55559999999999998</v>
      </c>
      <c r="AA117" s="37">
        <f t="shared" si="21"/>
        <v>0.28179999999999999</v>
      </c>
      <c r="AB117" s="37">
        <f t="shared" si="22"/>
        <v>0.54669999999999996</v>
      </c>
      <c r="AC117" s="37">
        <f t="shared" si="23"/>
        <v>0.70530000000000004</v>
      </c>
      <c r="AD117" s="37">
        <f t="shared" si="24"/>
        <v>0.90269999999999995</v>
      </c>
      <c r="AE117" s="37">
        <f t="shared" si="25"/>
        <v>0.13719999999999999</v>
      </c>
    </row>
    <row r="118" spans="2:31" ht="15.75" x14ac:dyDescent="0.25">
      <c r="B118">
        <v>0.6</v>
      </c>
      <c r="C118">
        <v>0.08</v>
      </c>
      <c r="D118">
        <v>0.13</v>
      </c>
      <c r="E118">
        <v>0.14000000000000001</v>
      </c>
      <c r="F118">
        <v>0.32</v>
      </c>
      <c r="G118" t="s">
        <v>21</v>
      </c>
      <c r="H118">
        <f t="shared" si="14"/>
        <v>0.1278</v>
      </c>
      <c r="I118">
        <f t="shared" si="15"/>
        <v>6.5000000000000002E-2</v>
      </c>
      <c r="J118">
        <f t="shared" si="16"/>
        <v>0.18859999999999999</v>
      </c>
      <c r="K118">
        <f t="shared" si="17"/>
        <v>0.4516</v>
      </c>
      <c r="L118" s="47">
        <f t="shared" si="18"/>
        <v>6.5000000000000002E-2</v>
      </c>
      <c r="M118" t="str">
        <f t="shared" si="19"/>
        <v>Low</v>
      </c>
      <c r="N118">
        <f t="shared" si="20"/>
        <v>1</v>
      </c>
      <c r="O118">
        <f>'Test_IF-có_validate'!O118</f>
        <v>0.66669999999999996</v>
      </c>
      <c r="P118">
        <f>'Test_IF-có_validate'!P118</f>
        <v>8.8900000000000007E-2</v>
      </c>
      <c r="Q118">
        <f>'Test_IF-có_validate'!Q118</f>
        <v>0.1333</v>
      </c>
      <c r="R118">
        <f>'Test_IF-có_validate'!R118</f>
        <v>0.1414</v>
      </c>
      <c r="S118">
        <f>'Test_IF-có_validate'!S118</f>
        <v>0.31630000000000003</v>
      </c>
      <c r="U118" s="37">
        <f t="shared" si="26"/>
        <v>0.2</v>
      </c>
      <c r="V118" s="37">
        <f t="shared" si="26"/>
        <v>0.8367</v>
      </c>
      <c r="W118" s="37">
        <f t="shared" si="26"/>
        <v>0.76480000000000004</v>
      </c>
      <c r="X118" s="37">
        <f t="shared" si="26"/>
        <v>0.75219999999999998</v>
      </c>
      <c r="Y118" s="37">
        <f t="shared" si="26"/>
        <v>0.51939999999999997</v>
      </c>
      <c r="AA118" s="37">
        <f t="shared" si="21"/>
        <v>0.47720000000000001</v>
      </c>
      <c r="AB118" s="37">
        <f t="shared" si="22"/>
        <v>3.39E-2</v>
      </c>
      <c r="AC118" s="37">
        <f t="shared" si="23"/>
        <v>5.3600000000000002E-2</v>
      </c>
      <c r="AD118" s="37">
        <f t="shared" si="24"/>
        <v>5.7500000000000002E-2</v>
      </c>
      <c r="AE118" s="37">
        <f t="shared" si="25"/>
        <v>0.15709999999999999</v>
      </c>
    </row>
    <row r="119" spans="2:31" ht="15.75" x14ac:dyDescent="0.25">
      <c r="B119">
        <v>0.8</v>
      </c>
      <c r="C119">
        <v>0.24</v>
      </c>
      <c r="D119">
        <v>0.23</v>
      </c>
      <c r="E119">
        <v>0.28999999999999998</v>
      </c>
      <c r="F119">
        <v>0.98</v>
      </c>
      <c r="G119" t="s">
        <v>20</v>
      </c>
      <c r="H119">
        <f t="shared" si="14"/>
        <v>0.88239999999999996</v>
      </c>
      <c r="I119">
        <f t="shared" si="15"/>
        <v>0.81940000000000002</v>
      </c>
      <c r="J119">
        <f t="shared" si="16"/>
        <v>0.60629999999999995</v>
      </c>
      <c r="K119">
        <f t="shared" si="17"/>
        <v>0.34710000000000002</v>
      </c>
      <c r="L119" s="47">
        <f t="shared" si="18"/>
        <v>0.34710000000000002</v>
      </c>
      <c r="M119" t="str">
        <f t="shared" si="19"/>
        <v>High</v>
      </c>
      <c r="N119">
        <f t="shared" si="20"/>
        <v>1</v>
      </c>
      <c r="O119">
        <f>'Test_IF-có_validate'!O119</f>
        <v>0.88890000000000002</v>
      </c>
      <c r="P119">
        <f>'Test_IF-có_validate'!P119</f>
        <v>0.26669999999999999</v>
      </c>
      <c r="Q119">
        <f>'Test_IF-có_validate'!Q119</f>
        <v>0.24440000000000001</v>
      </c>
      <c r="R119">
        <f>'Test_IF-có_validate'!R119</f>
        <v>0.29289999999999999</v>
      </c>
      <c r="S119">
        <f>'Test_IF-có_validate'!S119</f>
        <v>0.98980000000000001</v>
      </c>
      <c r="U119" s="37">
        <f t="shared" si="26"/>
        <v>5.8799999999999998E-2</v>
      </c>
      <c r="V119" s="37">
        <f t="shared" si="26"/>
        <v>0.57889999999999997</v>
      </c>
      <c r="W119" s="37">
        <f t="shared" si="26"/>
        <v>0.60719999999999996</v>
      </c>
      <c r="X119" s="37">
        <f t="shared" si="26"/>
        <v>0.54690000000000005</v>
      </c>
      <c r="Y119" s="37">
        <f t="shared" si="26"/>
        <v>5.1000000000000004E-3</v>
      </c>
      <c r="AA119" s="37">
        <f t="shared" si="21"/>
        <v>0.7954</v>
      </c>
      <c r="AB119" s="37">
        <f t="shared" si="22"/>
        <v>0.12540000000000001</v>
      </c>
      <c r="AC119" s="37">
        <f t="shared" si="23"/>
        <v>0.11210000000000001</v>
      </c>
      <c r="AD119" s="37">
        <f t="shared" si="24"/>
        <v>0.14180000000000001</v>
      </c>
      <c r="AE119" s="37">
        <f t="shared" si="25"/>
        <v>0.9798</v>
      </c>
    </row>
    <row r="120" spans="2:31" ht="15.75" x14ac:dyDescent="0.25">
      <c r="B120">
        <v>0.65</v>
      </c>
      <c r="C120">
        <v>0.09</v>
      </c>
      <c r="D120">
        <v>0.16</v>
      </c>
      <c r="E120">
        <v>0.49</v>
      </c>
      <c r="F120">
        <v>0.31</v>
      </c>
      <c r="G120" t="s">
        <v>21</v>
      </c>
      <c r="H120">
        <f t="shared" si="14"/>
        <v>0.1202</v>
      </c>
      <c r="I120">
        <f t="shared" si="15"/>
        <v>5.4100000000000002E-2</v>
      </c>
      <c r="J120">
        <f t="shared" si="16"/>
        <v>0.1938</v>
      </c>
      <c r="K120">
        <f t="shared" si="17"/>
        <v>0.45319999999999999</v>
      </c>
      <c r="L120" s="47">
        <f t="shared" si="18"/>
        <v>5.4100000000000002E-2</v>
      </c>
      <c r="M120" t="str">
        <f t="shared" si="19"/>
        <v>Low</v>
      </c>
      <c r="N120">
        <f t="shared" si="20"/>
        <v>1</v>
      </c>
      <c r="O120">
        <f>'Test_IF-có_validate'!O120</f>
        <v>0.72219999999999995</v>
      </c>
      <c r="P120">
        <f>'Test_IF-có_validate'!P120</f>
        <v>0.1</v>
      </c>
      <c r="Q120">
        <f>'Test_IF-có_validate'!Q120</f>
        <v>0.16669999999999999</v>
      </c>
      <c r="R120">
        <f>'Test_IF-có_validate'!R120</f>
        <v>0.49490000000000001</v>
      </c>
      <c r="S120">
        <f>'Test_IF-có_validate'!S120</f>
        <v>0.30609999999999998</v>
      </c>
      <c r="U120" s="37">
        <f t="shared" si="26"/>
        <v>0.1613</v>
      </c>
      <c r="V120" s="37">
        <f t="shared" si="26"/>
        <v>0.81820000000000004</v>
      </c>
      <c r="W120" s="37">
        <f t="shared" si="26"/>
        <v>0.71419999999999995</v>
      </c>
      <c r="X120" s="37">
        <f t="shared" si="26"/>
        <v>0.33789999999999998</v>
      </c>
      <c r="Y120" s="37">
        <f t="shared" si="26"/>
        <v>0.53129999999999999</v>
      </c>
      <c r="AA120" s="37">
        <f t="shared" si="21"/>
        <v>0.54669999999999996</v>
      </c>
      <c r="AB120" s="37">
        <f t="shared" si="22"/>
        <v>3.8600000000000002E-2</v>
      </c>
      <c r="AC120" s="37">
        <f t="shared" si="23"/>
        <v>6.9900000000000004E-2</v>
      </c>
      <c r="AD120" s="37">
        <f t="shared" si="24"/>
        <v>0.29709999999999998</v>
      </c>
      <c r="AE120" s="37">
        <f t="shared" si="25"/>
        <v>0.15029999999999999</v>
      </c>
    </row>
    <row r="121" spans="2:31" ht="15.75" x14ac:dyDescent="0.25">
      <c r="B121">
        <v>0.68</v>
      </c>
      <c r="C121">
        <v>0.16</v>
      </c>
      <c r="D121">
        <v>0.2</v>
      </c>
      <c r="E121">
        <v>0.59</v>
      </c>
      <c r="F121">
        <v>0.6</v>
      </c>
      <c r="G121" t="s">
        <v>24</v>
      </c>
      <c r="H121">
        <f t="shared" si="14"/>
        <v>0.35399999999999998</v>
      </c>
      <c r="I121">
        <f t="shared" si="15"/>
        <v>0.28770000000000001</v>
      </c>
      <c r="J121">
        <f t="shared" si="16"/>
        <v>7.8299999999999995E-2</v>
      </c>
      <c r="K121">
        <f t="shared" si="17"/>
        <v>0.21909999999999999</v>
      </c>
      <c r="L121" s="47">
        <f t="shared" si="18"/>
        <v>7.8299999999999995E-2</v>
      </c>
      <c r="M121" t="str">
        <f t="shared" si="19"/>
        <v>Middle</v>
      </c>
      <c r="N121">
        <f t="shared" si="20"/>
        <v>1</v>
      </c>
      <c r="O121">
        <f>'Test_IF-có_validate'!O121</f>
        <v>0.75560000000000005</v>
      </c>
      <c r="P121">
        <f>'Test_IF-có_validate'!P121</f>
        <v>0.17780000000000001</v>
      </c>
      <c r="Q121">
        <f>'Test_IF-có_validate'!Q121</f>
        <v>0.21110000000000001</v>
      </c>
      <c r="R121">
        <f>'Test_IF-có_validate'!R121</f>
        <v>0.59599999999999997</v>
      </c>
      <c r="S121">
        <f>'Test_IF-có_validate'!S121</f>
        <v>0.60199999999999998</v>
      </c>
      <c r="U121" s="37">
        <f t="shared" si="26"/>
        <v>0.13919999999999999</v>
      </c>
      <c r="V121" s="37">
        <f t="shared" si="26"/>
        <v>0.69810000000000005</v>
      </c>
      <c r="W121" s="37">
        <f t="shared" si="26"/>
        <v>0.65139999999999998</v>
      </c>
      <c r="X121" s="37">
        <f t="shared" si="26"/>
        <v>0.25309999999999999</v>
      </c>
      <c r="Y121" s="37">
        <f t="shared" si="26"/>
        <v>0.24840000000000001</v>
      </c>
      <c r="AA121" s="37">
        <f t="shared" si="21"/>
        <v>0.59150000000000003</v>
      </c>
      <c r="AB121" s="37">
        <f t="shared" si="22"/>
        <v>7.5499999999999998E-2</v>
      </c>
      <c r="AC121" s="37">
        <f t="shared" si="23"/>
        <v>9.3200000000000005E-2</v>
      </c>
      <c r="AD121" s="37">
        <f t="shared" si="24"/>
        <v>0.39700000000000002</v>
      </c>
      <c r="AE121" s="37">
        <f t="shared" si="25"/>
        <v>0.40350000000000003</v>
      </c>
    </row>
    <row r="122" spans="2:31" ht="15.75" x14ac:dyDescent="0.25">
      <c r="B122">
        <v>0.75</v>
      </c>
      <c r="C122">
        <v>0.22</v>
      </c>
      <c r="D122">
        <v>0.24</v>
      </c>
      <c r="E122">
        <v>0.96</v>
      </c>
      <c r="F122">
        <v>0.62</v>
      </c>
      <c r="G122" t="s">
        <v>20</v>
      </c>
      <c r="H122">
        <f t="shared" si="14"/>
        <v>0.38159999999999999</v>
      </c>
      <c r="I122">
        <f t="shared" si="15"/>
        <v>0.31519999999999998</v>
      </c>
      <c r="J122">
        <f t="shared" si="16"/>
        <v>0.10589999999999999</v>
      </c>
      <c r="K122">
        <f t="shared" si="17"/>
        <v>0.20530000000000001</v>
      </c>
      <c r="L122" s="47">
        <f t="shared" si="18"/>
        <v>0.10589999999999999</v>
      </c>
      <c r="M122" t="str">
        <f t="shared" si="19"/>
        <v>Middle</v>
      </c>
      <c r="N122">
        <f t="shared" si="20"/>
        <v>0</v>
      </c>
      <c r="O122">
        <f>'Test_IF-có_validate'!O122</f>
        <v>0.83330000000000004</v>
      </c>
      <c r="P122">
        <f>'Test_IF-có_validate'!P122</f>
        <v>0.24440000000000001</v>
      </c>
      <c r="Q122">
        <f>'Test_IF-có_validate'!Q122</f>
        <v>0.25559999999999999</v>
      </c>
      <c r="R122">
        <f>'Test_IF-có_validate'!R122</f>
        <v>0.96970000000000001</v>
      </c>
      <c r="S122">
        <f>'Test_IF-có_validate'!S122</f>
        <v>0.62239999999999995</v>
      </c>
      <c r="U122" s="37">
        <f t="shared" si="26"/>
        <v>9.0899999999999995E-2</v>
      </c>
      <c r="V122" s="37">
        <f t="shared" si="26"/>
        <v>0.60719999999999996</v>
      </c>
      <c r="W122" s="37">
        <f t="shared" si="26"/>
        <v>0.59289999999999998</v>
      </c>
      <c r="X122" s="37">
        <f t="shared" si="26"/>
        <v>1.54E-2</v>
      </c>
      <c r="Y122" s="37">
        <f t="shared" si="26"/>
        <v>0.23269999999999999</v>
      </c>
      <c r="AA122" s="37">
        <f t="shared" si="21"/>
        <v>0.70530000000000004</v>
      </c>
      <c r="AB122" s="37">
        <f t="shared" si="22"/>
        <v>0.11210000000000001</v>
      </c>
      <c r="AC122" s="37">
        <f t="shared" si="23"/>
        <v>0.1187</v>
      </c>
      <c r="AD122" s="37">
        <f t="shared" si="24"/>
        <v>0.94069999999999998</v>
      </c>
      <c r="AE122" s="37">
        <f t="shared" si="25"/>
        <v>0.4259</v>
      </c>
    </row>
    <row r="123" spans="2:31" ht="15.75" x14ac:dyDescent="0.25">
      <c r="B123">
        <v>0.87</v>
      </c>
      <c r="C123">
        <v>0.23</v>
      </c>
      <c r="D123">
        <v>0.25</v>
      </c>
      <c r="E123">
        <v>0.85</v>
      </c>
      <c r="F123">
        <v>0.8</v>
      </c>
      <c r="G123" t="s">
        <v>20</v>
      </c>
      <c r="H123">
        <f t="shared" si="14"/>
        <v>0.59789999999999999</v>
      </c>
      <c r="I123">
        <f t="shared" si="15"/>
        <v>0.53139999999999998</v>
      </c>
      <c r="J123">
        <f t="shared" si="16"/>
        <v>0.3221</v>
      </c>
      <c r="K123">
        <f t="shared" si="17"/>
        <v>5.8799999999999998E-2</v>
      </c>
      <c r="L123" s="47">
        <f t="shared" si="18"/>
        <v>5.8799999999999998E-2</v>
      </c>
      <c r="M123" t="str">
        <f t="shared" si="19"/>
        <v>High</v>
      </c>
      <c r="N123">
        <f t="shared" si="20"/>
        <v>1</v>
      </c>
      <c r="O123">
        <f>'Test_IF-có_validate'!O123</f>
        <v>0.9667</v>
      </c>
      <c r="P123">
        <f>'Test_IF-có_validate'!P123</f>
        <v>0.25559999999999999</v>
      </c>
      <c r="Q123">
        <f>'Test_IF-có_validate'!Q123</f>
        <v>0.26669999999999999</v>
      </c>
      <c r="R123">
        <f>'Test_IF-có_validate'!R123</f>
        <v>0.85860000000000003</v>
      </c>
      <c r="S123">
        <f>'Test_IF-có_validate'!S123</f>
        <v>0.80610000000000004</v>
      </c>
      <c r="U123" s="37">
        <f t="shared" si="26"/>
        <v>1.6899999999999998E-2</v>
      </c>
      <c r="V123" s="37">
        <f t="shared" si="26"/>
        <v>0.59289999999999998</v>
      </c>
      <c r="W123" s="37">
        <f t="shared" si="26"/>
        <v>0.57889999999999997</v>
      </c>
      <c r="X123" s="37">
        <f t="shared" si="26"/>
        <v>7.6100000000000001E-2</v>
      </c>
      <c r="Y123" s="37">
        <f t="shared" si="26"/>
        <v>0.1074</v>
      </c>
      <c r="AA123" s="37">
        <f t="shared" si="21"/>
        <v>0.93510000000000004</v>
      </c>
      <c r="AB123" s="37">
        <f t="shared" si="22"/>
        <v>0.1187</v>
      </c>
      <c r="AC123" s="37">
        <f t="shared" si="23"/>
        <v>0.12540000000000001</v>
      </c>
      <c r="AD123" s="37">
        <f t="shared" si="24"/>
        <v>0.74529999999999996</v>
      </c>
      <c r="AE123" s="37">
        <f t="shared" si="25"/>
        <v>0.66390000000000005</v>
      </c>
    </row>
    <row r="124" spans="2:31" ht="15.75" x14ac:dyDescent="0.25">
      <c r="B124">
        <v>0.52</v>
      </c>
      <c r="C124">
        <v>0.08</v>
      </c>
      <c r="D124">
        <v>0.33</v>
      </c>
      <c r="E124">
        <v>7.0000000000000007E-2</v>
      </c>
      <c r="F124">
        <v>0.09</v>
      </c>
      <c r="G124" t="s">
        <v>23</v>
      </c>
      <c r="H124">
        <f t="shared" si="14"/>
        <v>4.8999999999999998E-3</v>
      </c>
      <c r="I124">
        <f t="shared" si="15"/>
        <v>7.8700000000000006E-2</v>
      </c>
      <c r="J124">
        <f t="shared" si="16"/>
        <v>0.2979</v>
      </c>
      <c r="K124">
        <f t="shared" si="17"/>
        <v>0.56089999999999995</v>
      </c>
      <c r="L124" s="47">
        <f t="shared" si="18"/>
        <v>4.8999999999999998E-3</v>
      </c>
      <c r="M124" t="str">
        <f t="shared" si="19"/>
        <v>Very Low</v>
      </c>
      <c r="N124">
        <f t="shared" si="20"/>
        <v>1</v>
      </c>
      <c r="O124">
        <f>'Test_IF-có_validate'!O124</f>
        <v>0.57779999999999998</v>
      </c>
      <c r="P124">
        <f>'Test_IF-có_validate'!P124</f>
        <v>8.8900000000000007E-2</v>
      </c>
      <c r="Q124">
        <f>'Test_IF-có_validate'!Q124</f>
        <v>0.35560000000000003</v>
      </c>
      <c r="R124">
        <f>'Test_IF-có_validate'!R124</f>
        <v>7.0699999999999999E-2</v>
      </c>
      <c r="S124">
        <f>'Test_IF-có_validate'!S124</f>
        <v>8.1600000000000006E-2</v>
      </c>
      <c r="U124" s="37">
        <f t="shared" si="26"/>
        <v>0.2676</v>
      </c>
      <c r="V124" s="37">
        <f t="shared" si="26"/>
        <v>0.8367</v>
      </c>
      <c r="W124" s="37">
        <f t="shared" si="26"/>
        <v>0.47539999999999999</v>
      </c>
      <c r="X124" s="37">
        <f t="shared" si="26"/>
        <v>0.8679</v>
      </c>
      <c r="Y124" s="37">
        <f t="shared" si="26"/>
        <v>0.84909999999999997</v>
      </c>
      <c r="AA124" s="37">
        <f t="shared" si="21"/>
        <v>0.37780000000000002</v>
      </c>
      <c r="AB124" s="37">
        <f t="shared" si="22"/>
        <v>3.39E-2</v>
      </c>
      <c r="AC124" s="37">
        <f t="shared" si="23"/>
        <v>0.18429999999999999</v>
      </c>
      <c r="AD124" s="37">
        <f t="shared" si="24"/>
        <v>2.63E-2</v>
      </c>
      <c r="AE124" s="37">
        <f t="shared" si="25"/>
        <v>3.0800000000000001E-2</v>
      </c>
    </row>
    <row r="125" spans="2:31" ht="15.75" x14ac:dyDescent="0.25">
      <c r="B125">
        <v>0.62</v>
      </c>
      <c r="C125">
        <v>0.12</v>
      </c>
      <c r="D125">
        <v>0.36</v>
      </c>
      <c r="E125">
        <v>0.36</v>
      </c>
      <c r="F125">
        <v>0.32</v>
      </c>
      <c r="G125" t="s">
        <v>21</v>
      </c>
      <c r="H125">
        <f t="shared" si="14"/>
        <v>0.11650000000000001</v>
      </c>
      <c r="I125">
        <f t="shared" si="15"/>
        <v>5.3699999999999998E-2</v>
      </c>
      <c r="J125">
        <f t="shared" si="16"/>
        <v>0.17760000000000001</v>
      </c>
      <c r="K125">
        <f t="shared" si="17"/>
        <v>0.44030000000000002</v>
      </c>
      <c r="L125" s="47">
        <f t="shared" si="18"/>
        <v>5.3699999999999998E-2</v>
      </c>
      <c r="M125" t="str">
        <f t="shared" si="19"/>
        <v>Low</v>
      </c>
      <c r="N125">
        <f t="shared" si="20"/>
        <v>1</v>
      </c>
      <c r="O125">
        <f>'Test_IF-có_validate'!O125</f>
        <v>0.68889999999999996</v>
      </c>
      <c r="P125">
        <f>'Test_IF-có_validate'!P125</f>
        <v>0.1333</v>
      </c>
      <c r="Q125">
        <f>'Test_IF-có_validate'!Q125</f>
        <v>0.38890000000000002</v>
      </c>
      <c r="R125">
        <f>'Test_IF-có_validate'!R125</f>
        <v>0.36359999999999998</v>
      </c>
      <c r="S125">
        <f>'Test_IF-có_validate'!S125</f>
        <v>0.31630000000000003</v>
      </c>
      <c r="U125" s="37">
        <f t="shared" si="26"/>
        <v>0.1842</v>
      </c>
      <c r="V125" s="37">
        <f t="shared" si="26"/>
        <v>0.76480000000000004</v>
      </c>
      <c r="W125" s="37">
        <f t="shared" si="26"/>
        <v>0.44</v>
      </c>
      <c r="X125" s="37">
        <f t="shared" si="26"/>
        <v>0.4667</v>
      </c>
      <c r="Y125" s="37">
        <f t="shared" si="26"/>
        <v>0.51939999999999997</v>
      </c>
      <c r="AA125" s="37">
        <f t="shared" si="21"/>
        <v>0.50429999999999997</v>
      </c>
      <c r="AB125" s="37">
        <f t="shared" si="22"/>
        <v>5.3600000000000002E-2</v>
      </c>
      <c r="AC125" s="37">
        <f t="shared" si="23"/>
        <v>0.2089</v>
      </c>
      <c r="AD125" s="37">
        <f t="shared" si="24"/>
        <v>0.19009999999999999</v>
      </c>
      <c r="AE125" s="37">
        <f t="shared" si="25"/>
        <v>0.15709999999999999</v>
      </c>
    </row>
    <row r="126" spans="2:31" ht="15.75" x14ac:dyDescent="0.25">
      <c r="B126">
        <v>0.68</v>
      </c>
      <c r="C126">
        <v>0.15</v>
      </c>
      <c r="D126">
        <v>0.57999999999999996</v>
      </c>
      <c r="E126">
        <v>0.35</v>
      </c>
      <c r="F126">
        <v>0.6</v>
      </c>
      <c r="G126" t="s">
        <v>24</v>
      </c>
      <c r="H126">
        <f t="shared" si="14"/>
        <v>0.35709999999999997</v>
      </c>
      <c r="I126">
        <f t="shared" si="15"/>
        <v>0.28720000000000001</v>
      </c>
      <c r="J126">
        <f t="shared" si="16"/>
        <v>6.4399999999999999E-2</v>
      </c>
      <c r="K126">
        <f t="shared" si="17"/>
        <v>0.2097</v>
      </c>
      <c r="L126" s="47">
        <f t="shared" si="18"/>
        <v>6.4399999999999999E-2</v>
      </c>
      <c r="M126" t="str">
        <f t="shared" si="19"/>
        <v>Middle</v>
      </c>
      <c r="N126">
        <f t="shared" si="20"/>
        <v>1</v>
      </c>
      <c r="O126">
        <f>'Test_IF-có_validate'!O126</f>
        <v>0.75560000000000005</v>
      </c>
      <c r="P126">
        <f>'Test_IF-có_validate'!P126</f>
        <v>0.16669999999999999</v>
      </c>
      <c r="Q126">
        <f>'Test_IF-có_validate'!Q126</f>
        <v>0.63329999999999997</v>
      </c>
      <c r="R126">
        <f>'Test_IF-có_validate'!R126</f>
        <v>0.35349999999999998</v>
      </c>
      <c r="S126">
        <f>'Test_IF-có_validate'!S126</f>
        <v>0.60199999999999998</v>
      </c>
      <c r="U126" s="37">
        <f t="shared" si="26"/>
        <v>0.13919999999999999</v>
      </c>
      <c r="V126" s="37">
        <f t="shared" si="26"/>
        <v>0.71419999999999995</v>
      </c>
      <c r="W126" s="37">
        <f t="shared" si="26"/>
        <v>0.22450000000000001</v>
      </c>
      <c r="X126" s="37">
        <f t="shared" si="26"/>
        <v>0.47770000000000001</v>
      </c>
      <c r="Y126" s="37">
        <f t="shared" si="26"/>
        <v>0.24840000000000001</v>
      </c>
      <c r="AA126" s="37">
        <f t="shared" si="21"/>
        <v>0.59150000000000003</v>
      </c>
      <c r="AB126" s="37">
        <f t="shared" si="22"/>
        <v>6.9900000000000004E-2</v>
      </c>
      <c r="AC126" s="37">
        <f t="shared" si="23"/>
        <v>0.43819999999999998</v>
      </c>
      <c r="AD126" s="37">
        <f t="shared" si="24"/>
        <v>0.18279999999999999</v>
      </c>
      <c r="AE126" s="37">
        <f t="shared" si="25"/>
        <v>0.40350000000000003</v>
      </c>
    </row>
    <row r="127" spans="2:31" ht="15.75" x14ac:dyDescent="0.25">
      <c r="B127">
        <v>0.54</v>
      </c>
      <c r="C127">
        <v>0.25</v>
      </c>
      <c r="D127">
        <v>7.0000000000000007E-2</v>
      </c>
      <c r="E127">
        <v>0.09</v>
      </c>
      <c r="F127">
        <v>0.11</v>
      </c>
      <c r="G127" t="s">
        <v>23</v>
      </c>
      <c r="H127">
        <f t="shared" si="14"/>
        <v>2.1299999999999999E-2</v>
      </c>
      <c r="I127">
        <f t="shared" si="15"/>
        <v>7.9799999999999996E-2</v>
      </c>
      <c r="J127">
        <f t="shared" si="16"/>
        <v>0.29899999999999999</v>
      </c>
      <c r="K127">
        <f t="shared" si="17"/>
        <v>0.56200000000000006</v>
      </c>
      <c r="L127" s="47">
        <f t="shared" si="18"/>
        <v>2.1299999999999999E-2</v>
      </c>
      <c r="M127" t="str">
        <f t="shared" si="19"/>
        <v>Very Low</v>
      </c>
      <c r="N127">
        <f t="shared" si="20"/>
        <v>1</v>
      </c>
      <c r="O127">
        <f>'Test_IF-có_validate'!O127</f>
        <v>0.6</v>
      </c>
      <c r="P127">
        <f>'Test_IF-có_validate'!P127</f>
        <v>0.27779999999999999</v>
      </c>
      <c r="Q127">
        <f>'Test_IF-có_validate'!Q127</f>
        <v>6.6699999999999995E-2</v>
      </c>
      <c r="R127">
        <f>'Test_IF-có_validate'!R127</f>
        <v>9.0899999999999995E-2</v>
      </c>
      <c r="S127">
        <f>'Test_IF-có_validate'!S127</f>
        <v>0.10199999999999999</v>
      </c>
      <c r="U127" s="37">
        <f t="shared" si="26"/>
        <v>0.25</v>
      </c>
      <c r="V127" s="37">
        <f t="shared" si="26"/>
        <v>0.56520000000000004</v>
      </c>
      <c r="W127" s="37">
        <f t="shared" si="26"/>
        <v>0.87490000000000001</v>
      </c>
      <c r="X127" s="37">
        <f t="shared" si="26"/>
        <v>0.83330000000000004</v>
      </c>
      <c r="Y127" s="37">
        <f t="shared" si="26"/>
        <v>0.81489999999999996</v>
      </c>
      <c r="AA127" s="37">
        <f t="shared" si="21"/>
        <v>0.40129999999999999</v>
      </c>
      <c r="AB127" s="37">
        <f t="shared" si="22"/>
        <v>0.13220000000000001</v>
      </c>
      <c r="AC127" s="37">
        <f t="shared" si="23"/>
        <v>2.47E-2</v>
      </c>
      <c r="AD127" s="37">
        <f t="shared" si="24"/>
        <v>3.4700000000000002E-2</v>
      </c>
      <c r="AE127" s="37">
        <f t="shared" si="25"/>
        <v>3.95E-2</v>
      </c>
    </row>
    <row r="128" spans="2:31" ht="15.75" x14ac:dyDescent="0.25">
      <c r="B128">
        <v>0.9</v>
      </c>
      <c r="C128">
        <v>0.31</v>
      </c>
      <c r="D128">
        <v>0.24</v>
      </c>
      <c r="E128">
        <v>0.3</v>
      </c>
      <c r="F128">
        <v>0.97</v>
      </c>
      <c r="G128" t="s">
        <v>20</v>
      </c>
      <c r="H128">
        <f t="shared" si="14"/>
        <v>0.86350000000000005</v>
      </c>
      <c r="I128">
        <f t="shared" si="15"/>
        <v>0.8004</v>
      </c>
      <c r="J128">
        <f t="shared" si="16"/>
        <v>0.58720000000000006</v>
      </c>
      <c r="K128">
        <f t="shared" si="17"/>
        <v>0.32800000000000001</v>
      </c>
      <c r="L128" s="47">
        <f t="shared" si="18"/>
        <v>0.32800000000000001</v>
      </c>
      <c r="M128" t="str">
        <f t="shared" si="19"/>
        <v>High</v>
      </c>
      <c r="N128">
        <f t="shared" si="20"/>
        <v>1</v>
      </c>
      <c r="O128">
        <f>'Test_IF-có_validate'!O128</f>
        <v>1</v>
      </c>
      <c r="P128">
        <f>'Test_IF-có_validate'!P128</f>
        <v>0.34439999999999998</v>
      </c>
      <c r="Q128">
        <f>'Test_IF-có_validate'!Q128</f>
        <v>0.25559999999999999</v>
      </c>
      <c r="R128">
        <f>'Test_IF-có_validate'!R128</f>
        <v>0.30299999999999999</v>
      </c>
      <c r="S128">
        <f>'Test_IF-có_validate'!S128</f>
        <v>0.97960000000000003</v>
      </c>
      <c r="U128" s="37">
        <f t="shared" si="26"/>
        <v>0</v>
      </c>
      <c r="V128" s="37">
        <f t="shared" si="26"/>
        <v>0.48770000000000002</v>
      </c>
      <c r="W128" s="37">
        <f t="shared" si="26"/>
        <v>0.59289999999999998</v>
      </c>
      <c r="X128" s="37">
        <f t="shared" si="26"/>
        <v>0.53490000000000004</v>
      </c>
      <c r="Y128" s="37">
        <f t="shared" si="26"/>
        <v>1.03E-2</v>
      </c>
      <c r="AA128" s="37">
        <f t="shared" si="21"/>
        <v>1</v>
      </c>
      <c r="AB128" s="37">
        <f t="shared" si="22"/>
        <v>0.1764</v>
      </c>
      <c r="AC128" s="37">
        <f t="shared" si="23"/>
        <v>0.1187</v>
      </c>
      <c r="AD128" s="37">
        <f t="shared" si="24"/>
        <v>0.14829999999999999</v>
      </c>
      <c r="AE128" s="37">
        <f t="shared" si="25"/>
        <v>0.95979999999999999</v>
      </c>
    </row>
    <row r="129" spans="2:31" ht="15.75" x14ac:dyDescent="0.25">
      <c r="B129">
        <v>0.56000000000000005</v>
      </c>
      <c r="C129">
        <v>0.27</v>
      </c>
      <c r="D129">
        <v>0.11</v>
      </c>
      <c r="E129">
        <v>0.59</v>
      </c>
      <c r="F129">
        <v>0.22</v>
      </c>
      <c r="G129" t="s">
        <v>21</v>
      </c>
      <c r="H129">
        <f t="shared" si="14"/>
        <v>7.2300000000000003E-2</v>
      </c>
      <c r="I129">
        <f t="shared" si="15"/>
        <v>2.47E-2</v>
      </c>
      <c r="J129">
        <f t="shared" si="16"/>
        <v>0.2477</v>
      </c>
      <c r="K129">
        <f t="shared" si="17"/>
        <v>0.50660000000000005</v>
      </c>
      <c r="L129" s="47">
        <f t="shared" si="18"/>
        <v>2.47E-2</v>
      </c>
      <c r="M129" t="str">
        <f t="shared" si="19"/>
        <v>Low</v>
      </c>
      <c r="N129">
        <f t="shared" si="20"/>
        <v>1</v>
      </c>
      <c r="O129">
        <f>'Test_IF-có_validate'!O129</f>
        <v>0.62219999999999998</v>
      </c>
      <c r="P129">
        <f>'Test_IF-có_validate'!P129</f>
        <v>0.3</v>
      </c>
      <c r="Q129">
        <f>'Test_IF-có_validate'!Q129</f>
        <v>0.1111</v>
      </c>
      <c r="R129">
        <f>'Test_IF-có_validate'!R129</f>
        <v>0.59599999999999997</v>
      </c>
      <c r="S129">
        <f>'Test_IF-có_validate'!S129</f>
        <v>0.21429999999999999</v>
      </c>
      <c r="U129" s="37">
        <f t="shared" si="26"/>
        <v>0.2329</v>
      </c>
      <c r="V129" s="37">
        <f t="shared" si="26"/>
        <v>0.53849999999999998</v>
      </c>
      <c r="W129" s="37">
        <f t="shared" si="26"/>
        <v>0.8</v>
      </c>
      <c r="X129" s="37">
        <f t="shared" si="26"/>
        <v>0.25309999999999999</v>
      </c>
      <c r="Y129" s="37">
        <f t="shared" si="26"/>
        <v>0.64700000000000002</v>
      </c>
      <c r="AA129" s="37">
        <f t="shared" si="21"/>
        <v>0.42570000000000002</v>
      </c>
      <c r="AB129" s="37">
        <f t="shared" si="22"/>
        <v>0.1464</v>
      </c>
      <c r="AC129" s="37">
        <f t="shared" si="23"/>
        <v>4.3499999999999997E-2</v>
      </c>
      <c r="AD129" s="37">
        <f t="shared" si="24"/>
        <v>0.39700000000000002</v>
      </c>
      <c r="AE129" s="37">
        <f t="shared" si="25"/>
        <v>9.5000000000000001E-2</v>
      </c>
    </row>
    <row r="130" spans="2:31" ht="15.75" x14ac:dyDescent="0.25">
      <c r="B130">
        <v>0.85</v>
      </c>
      <c r="C130">
        <v>0.32</v>
      </c>
      <c r="D130">
        <v>0.22</v>
      </c>
      <c r="E130">
        <v>0.87</v>
      </c>
      <c r="F130">
        <v>0.79</v>
      </c>
      <c r="G130" t="s">
        <v>20</v>
      </c>
      <c r="H130">
        <f t="shared" si="14"/>
        <v>0.58589999999999998</v>
      </c>
      <c r="I130">
        <f t="shared" si="15"/>
        <v>0.51919999999999999</v>
      </c>
      <c r="J130">
        <f t="shared" si="16"/>
        <v>0.30980000000000002</v>
      </c>
      <c r="K130">
        <f t="shared" si="17"/>
        <v>4.65E-2</v>
      </c>
      <c r="L130" s="47">
        <f t="shared" si="18"/>
        <v>4.65E-2</v>
      </c>
      <c r="M130" t="str">
        <f t="shared" si="19"/>
        <v>High</v>
      </c>
      <c r="N130">
        <f t="shared" si="20"/>
        <v>1</v>
      </c>
      <c r="O130">
        <f>'Test_IF-có_validate'!O130</f>
        <v>0.94440000000000002</v>
      </c>
      <c r="P130">
        <f>'Test_IF-có_validate'!P130</f>
        <v>0.35560000000000003</v>
      </c>
      <c r="Q130">
        <f>'Test_IF-có_validate'!Q130</f>
        <v>0.23330000000000001</v>
      </c>
      <c r="R130">
        <f>'Test_IF-có_validate'!R130</f>
        <v>0.87880000000000003</v>
      </c>
      <c r="S130">
        <f>'Test_IF-có_validate'!S130</f>
        <v>0.79590000000000005</v>
      </c>
      <c r="U130" s="37">
        <f t="shared" si="26"/>
        <v>2.86E-2</v>
      </c>
      <c r="V130" s="37">
        <f t="shared" si="26"/>
        <v>0.47539999999999999</v>
      </c>
      <c r="W130" s="37">
        <f t="shared" si="26"/>
        <v>0.62170000000000003</v>
      </c>
      <c r="X130" s="37">
        <f t="shared" si="26"/>
        <v>6.4500000000000002E-2</v>
      </c>
      <c r="Y130" s="37">
        <f t="shared" si="26"/>
        <v>0.11360000000000001</v>
      </c>
      <c r="AA130" s="37">
        <f t="shared" si="21"/>
        <v>0.89329999999999998</v>
      </c>
      <c r="AB130" s="37">
        <f t="shared" si="22"/>
        <v>0.18429999999999999</v>
      </c>
      <c r="AC130" s="37">
        <f t="shared" si="23"/>
        <v>0.1056</v>
      </c>
      <c r="AD130" s="37">
        <f t="shared" si="24"/>
        <v>0.77849999999999997</v>
      </c>
      <c r="AE130" s="37">
        <f t="shared" si="25"/>
        <v>0.64890000000000003</v>
      </c>
    </row>
    <row r="131" spans="2:31" ht="15.75" x14ac:dyDescent="0.25">
      <c r="B131">
        <v>0.52</v>
      </c>
      <c r="C131">
        <v>0.28000000000000003</v>
      </c>
      <c r="D131">
        <v>0.32</v>
      </c>
      <c r="E131">
        <v>0.1</v>
      </c>
      <c r="F131">
        <v>0.1</v>
      </c>
      <c r="G131" t="s">
        <v>23</v>
      </c>
      <c r="H131">
        <f t="shared" si="14"/>
        <v>8.2000000000000007E-3</v>
      </c>
      <c r="I131">
        <f t="shared" si="15"/>
        <v>7.4700000000000003E-2</v>
      </c>
      <c r="J131">
        <f t="shared" si="16"/>
        <v>0.29389999999999999</v>
      </c>
      <c r="K131">
        <f t="shared" si="17"/>
        <v>0.55689999999999995</v>
      </c>
      <c r="L131" s="47">
        <f t="shared" si="18"/>
        <v>8.2000000000000007E-3</v>
      </c>
      <c r="M131" t="str">
        <f t="shared" si="19"/>
        <v>Very Low</v>
      </c>
      <c r="N131">
        <f t="shared" si="20"/>
        <v>1</v>
      </c>
      <c r="O131">
        <f>'Test_IF-có_validate'!O131</f>
        <v>0.57779999999999998</v>
      </c>
      <c r="P131">
        <f>'Test_IF-có_validate'!P131</f>
        <v>0.31109999999999999</v>
      </c>
      <c r="Q131">
        <f>'Test_IF-có_validate'!Q131</f>
        <v>0.34439999999999998</v>
      </c>
      <c r="R131">
        <f>'Test_IF-có_validate'!R131</f>
        <v>0.10100000000000001</v>
      </c>
      <c r="S131">
        <f>'Test_IF-có_validate'!S131</f>
        <v>9.1800000000000007E-2</v>
      </c>
      <c r="U131" s="37">
        <f t="shared" si="26"/>
        <v>0.2676</v>
      </c>
      <c r="V131" s="37">
        <f t="shared" si="26"/>
        <v>0.52539999999999998</v>
      </c>
      <c r="W131" s="37">
        <f t="shared" si="26"/>
        <v>0.48770000000000002</v>
      </c>
      <c r="X131" s="37">
        <f t="shared" si="26"/>
        <v>0.8165</v>
      </c>
      <c r="Y131" s="37">
        <f t="shared" si="26"/>
        <v>0.83179999999999998</v>
      </c>
      <c r="AA131" s="37">
        <f t="shared" si="21"/>
        <v>0.37780000000000002</v>
      </c>
      <c r="AB131" s="37">
        <f t="shared" si="22"/>
        <v>0.1537</v>
      </c>
      <c r="AC131" s="37">
        <f t="shared" si="23"/>
        <v>0.1764</v>
      </c>
      <c r="AD131" s="37">
        <f t="shared" si="24"/>
        <v>3.9100000000000003E-2</v>
      </c>
      <c r="AE131" s="37">
        <f t="shared" si="25"/>
        <v>3.5099999999999999E-2</v>
      </c>
    </row>
    <row r="132" spans="2:31" ht="15.75" x14ac:dyDescent="0.25">
      <c r="B132">
        <v>0.78</v>
      </c>
      <c r="C132">
        <v>0.47</v>
      </c>
      <c r="D132">
        <v>0.24</v>
      </c>
      <c r="E132">
        <v>0.3</v>
      </c>
      <c r="F132">
        <v>0.93</v>
      </c>
      <c r="G132" t="s">
        <v>20</v>
      </c>
      <c r="H132">
        <f t="shared" ref="H132:H147" si="27">ROUND(B$1*ABS(AA$154-AA132)+C$1*ABS(AB132-AB$154)+D$1*ABS(AC132-AC$154)+E$1*ABS(AD132-AD$154)+F$1*ABS(AE132-AE$154),4)</f>
        <v>0.79290000000000005</v>
      </c>
      <c r="I132">
        <f t="shared" ref="I132:I147" si="28">ROUND(B$1*ABS(AA$155-AA132)+C$1*ABS(AB132-AB$155)+D$1*ABS(AC132-AC$155)+E$1*ABS(AD132-AD$155)+F$1*ABS(AE132-AE$155),4)</f>
        <v>0.72970000000000002</v>
      </c>
      <c r="J132">
        <f t="shared" ref="J132:J147" si="29">ROUND(B$1*ABS(AA$156-AA132)+C$1*ABS(AB132-AB$156)+D$1*ABS(AC132-AC$156)+E$1*ABS(AD132-AD$156)+F$1*ABS(AE132-AE$156),4)</f>
        <v>0.51639999999999997</v>
      </c>
      <c r="K132">
        <f t="shared" ref="K132:K147" si="30">ROUND(B$1*ABS(AA$157-AA132)+C$1*ABS(AB132-AB$157)+D$1*ABS(AC132-AC$157)+E$1*ABS(AD132-AD$157)+F$1*ABS(AE132-AE$157),4)</f>
        <v>0.25700000000000001</v>
      </c>
      <c r="L132" s="47">
        <f t="shared" ref="L132:L147" si="31">MIN(H132:K132)</f>
        <v>0.25700000000000001</v>
      </c>
      <c r="M132" t="str">
        <f t="shared" ref="M132:M147" si="32">IF(L132=H132,"Very Low",IF(L132=I132,"Low",IF(L132=J132,"Middle","High")))</f>
        <v>High</v>
      </c>
      <c r="N132">
        <f t="shared" ref="N132:N147" si="33">IF(M132=G132,1,0)</f>
        <v>1</v>
      </c>
      <c r="O132">
        <f>'Test_IF-có_validate'!O132</f>
        <v>0.86670000000000003</v>
      </c>
      <c r="P132">
        <f>'Test_IF-có_validate'!P132</f>
        <v>0.5222</v>
      </c>
      <c r="Q132">
        <f>'Test_IF-có_validate'!Q132</f>
        <v>0.25559999999999999</v>
      </c>
      <c r="R132">
        <f>'Test_IF-có_validate'!R132</f>
        <v>0.30299999999999999</v>
      </c>
      <c r="S132">
        <f>'Test_IF-có_validate'!S132</f>
        <v>0.93879999999999997</v>
      </c>
      <c r="U132" s="37">
        <f t="shared" si="26"/>
        <v>7.1400000000000005E-2</v>
      </c>
      <c r="V132" s="37">
        <f t="shared" si="26"/>
        <v>0.31390000000000001</v>
      </c>
      <c r="W132" s="37">
        <f t="shared" si="26"/>
        <v>0.59289999999999998</v>
      </c>
      <c r="X132" s="37">
        <f t="shared" si="26"/>
        <v>0.53490000000000004</v>
      </c>
      <c r="Y132" s="37">
        <f t="shared" si="26"/>
        <v>3.1600000000000003E-2</v>
      </c>
      <c r="AA132" s="37">
        <f t="shared" ref="AA132:AA149" si="34">ROUND((1+O132-U132^2)*EXP(O132-U132-1)/2,4)</f>
        <v>0.75849999999999995</v>
      </c>
      <c r="AB132" s="37">
        <f t="shared" ref="AB132:AB149" si="35">ROUND((1+P132-V132^2)*EXP(P132-V132-1)/2,4)</f>
        <v>0.32250000000000001</v>
      </c>
      <c r="AC132" s="37">
        <f t="shared" ref="AC132:AC149" si="36">ROUND((1+Q132-W132^2)*EXP(Q132-W132-1)/2,4)</f>
        <v>0.1187</v>
      </c>
      <c r="AD132" s="37">
        <f t="shared" ref="AD132:AD149" si="37">ROUND((1+R132-X132^2)*EXP(R132-X132-1)/2,4)</f>
        <v>0.14829999999999999</v>
      </c>
      <c r="AE132" s="37">
        <f t="shared" ref="AE132:AE149" si="38">ROUND((1+S132-Y132^2)*EXP(S132-Y132-1)/2,4)</f>
        <v>0.88300000000000001</v>
      </c>
    </row>
    <row r="133" spans="2:31" ht="15.75" x14ac:dyDescent="0.25">
      <c r="B133">
        <v>0.56000000000000005</v>
      </c>
      <c r="C133">
        <v>0.35</v>
      </c>
      <c r="D133">
        <v>0.1</v>
      </c>
      <c r="E133">
        <v>0.62</v>
      </c>
      <c r="F133">
        <v>0.23</v>
      </c>
      <c r="G133" t="s">
        <v>21</v>
      </c>
      <c r="H133">
        <f t="shared" si="27"/>
        <v>7.8399999999999997E-2</v>
      </c>
      <c r="I133">
        <f t="shared" si="28"/>
        <v>2.0299999999999999E-2</v>
      </c>
      <c r="J133">
        <f t="shared" si="29"/>
        <v>0.2432</v>
      </c>
      <c r="K133">
        <f t="shared" si="30"/>
        <v>0.50209999999999999</v>
      </c>
      <c r="L133" s="47">
        <f t="shared" si="31"/>
        <v>2.0299999999999999E-2</v>
      </c>
      <c r="M133" t="str">
        <f t="shared" si="32"/>
        <v>Low</v>
      </c>
      <c r="N133">
        <f t="shared" si="33"/>
        <v>1</v>
      </c>
      <c r="O133">
        <f>'Test_IF-có_validate'!O133</f>
        <v>0.62219999999999998</v>
      </c>
      <c r="P133">
        <f>'Test_IF-có_validate'!P133</f>
        <v>0.38890000000000002</v>
      </c>
      <c r="Q133">
        <f>'Test_IF-có_validate'!Q133</f>
        <v>0.1</v>
      </c>
      <c r="R133">
        <f>'Test_IF-có_validate'!R133</f>
        <v>0.62629999999999997</v>
      </c>
      <c r="S133">
        <f>'Test_IF-có_validate'!S133</f>
        <v>0.22450000000000001</v>
      </c>
      <c r="U133" s="37">
        <f t="shared" si="26"/>
        <v>0.2329</v>
      </c>
      <c r="V133" s="37">
        <f t="shared" si="26"/>
        <v>0.44</v>
      </c>
      <c r="W133" s="37">
        <f t="shared" si="26"/>
        <v>0.81820000000000004</v>
      </c>
      <c r="X133" s="37">
        <f t="shared" si="26"/>
        <v>0.2298</v>
      </c>
      <c r="Y133" s="37">
        <f t="shared" si="26"/>
        <v>0.63329999999999997</v>
      </c>
      <c r="AA133" s="37">
        <f t="shared" si="34"/>
        <v>0.42570000000000002</v>
      </c>
      <c r="AB133" s="37">
        <f t="shared" si="35"/>
        <v>0.2089</v>
      </c>
      <c r="AC133" s="37">
        <f t="shared" si="36"/>
        <v>3.8600000000000002E-2</v>
      </c>
      <c r="AD133" s="37">
        <f t="shared" si="37"/>
        <v>0.43030000000000002</v>
      </c>
      <c r="AE133" s="37">
        <f t="shared" si="38"/>
        <v>0.10059999999999999</v>
      </c>
    </row>
    <row r="134" spans="2:31" ht="15.75" x14ac:dyDescent="0.25">
      <c r="B134">
        <v>0.61</v>
      </c>
      <c r="C134">
        <v>0.38</v>
      </c>
      <c r="D134">
        <v>0.09</v>
      </c>
      <c r="E134">
        <v>0.38</v>
      </c>
      <c r="F134">
        <v>0.3</v>
      </c>
      <c r="G134" t="s">
        <v>21</v>
      </c>
      <c r="H134">
        <f t="shared" si="27"/>
        <v>0.115</v>
      </c>
      <c r="I134">
        <f t="shared" si="28"/>
        <v>5.1299999999999998E-2</v>
      </c>
      <c r="J134">
        <f t="shared" si="29"/>
        <v>0.20019999999999999</v>
      </c>
      <c r="K134">
        <f t="shared" si="30"/>
        <v>0.46239999999999998</v>
      </c>
      <c r="L134" s="47">
        <f t="shared" si="31"/>
        <v>5.1299999999999998E-2</v>
      </c>
      <c r="M134" t="str">
        <f t="shared" si="32"/>
        <v>Low</v>
      </c>
      <c r="N134">
        <f t="shared" si="33"/>
        <v>1</v>
      </c>
      <c r="O134">
        <f>'Test_IF-có_validate'!O134</f>
        <v>0.67779999999999996</v>
      </c>
      <c r="P134">
        <f>'Test_IF-có_validate'!P134</f>
        <v>0.42220000000000002</v>
      </c>
      <c r="Q134">
        <f>'Test_IF-có_validate'!Q134</f>
        <v>8.8900000000000007E-2</v>
      </c>
      <c r="R134">
        <f>'Test_IF-có_validate'!R134</f>
        <v>0.38379999999999997</v>
      </c>
      <c r="S134">
        <f>'Test_IF-có_validate'!S134</f>
        <v>0.2959</v>
      </c>
      <c r="U134" s="37">
        <f t="shared" si="26"/>
        <v>0.192</v>
      </c>
      <c r="V134" s="37">
        <f t="shared" si="26"/>
        <v>0.40629999999999999</v>
      </c>
      <c r="W134" s="37">
        <f t="shared" si="26"/>
        <v>0.8367</v>
      </c>
      <c r="X134" s="37">
        <f t="shared" si="26"/>
        <v>0.44529999999999997</v>
      </c>
      <c r="Y134" s="37">
        <f t="shared" si="26"/>
        <v>0.54330000000000001</v>
      </c>
      <c r="AA134" s="37">
        <f t="shared" si="34"/>
        <v>0.49059999999999998</v>
      </c>
      <c r="AB134" s="37">
        <f t="shared" si="35"/>
        <v>0.2349</v>
      </c>
      <c r="AC134" s="37">
        <f t="shared" si="36"/>
        <v>3.39E-2</v>
      </c>
      <c r="AD134" s="37">
        <f t="shared" si="37"/>
        <v>0.2051</v>
      </c>
      <c r="AE134" s="37">
        <f t="shared" si="38"/>
        <v>0.14369999999999999</v>
      </c>
    </row>
    <row r="135" spans="2:31" ht="15.75" x14ac:dyDescent="0.25">
      <c r="B135">
        <v>0.78</v>
      </c>
      <c r="C135">
        <v>0.47</v>
      </c>
      <c r="D135">
        <v>0.28999999999999998</v>
      </c>
      <c r="E135">
        <v>0.98</v>
      </c>
      <c r="F135">
        <v>0.59</v>
      </c>
      <c r="G135" t="s">
        <v>20</v>
      </c>
      <c r="H135">
        <f t="shared" si="27"/>
        <v>0.3498</v>
      </c>
      <c r="I135">
        <f t="shared" si="28"/>
        <v>0.28310000000000002</v>
      </c>
      <c r="J135">
        <f t="shared" si="29"/>
        <v>7.3599999999999999E-2</v>
      </c>
      <c r="K135">
        <f t="shared" si="30"/>
        <v>0.23430000000000001</v>
      </c>
      <c r="L135" s="47">
        <f t="shared" si="31"/>
        <v>7.3599999999999999E-2</v>
      </c>
      <c r="M135" t="str">
        <f t="shared" si="32"/>
        <v>Middle</v>
      </c>
      <c r="N135">
        <f t="shared" si="33"/>
        <v>0</v>
      </c>
      <c r="O135">
        <f>'Test_IF-có_validate'!O135</f>
        <v>0.86670000000000003</v>
      </c>
      <c r="P135">
        <f>'Test_IF-có_validate'!P135</f>
        <v>0.5222</v>
      </c>
      <c r="Q135">
        <f>'Test_IF-có_validate'!Q135</f>
        <v>0.31109999999999999</v>
      </c>
      <c r="R135">
        <f>'Test_IF-có_validate'!R135</f>
        <v>0.9899</v>
      </c>
      <c r="S135">
        <f>'Test_IF-có_validate'!S135</f>
        <v>0.59179999999999999</v>
      </c>
      <c r="U135" s="37">
        <f t="shared" si="26"/>
        <v>7.1400000000000005E-2</v>
      </c>
      <c r="V135" s="37">
        <f t="shared" si="26"/>
        <v>0.31390000000000001</v>
      </c>
      <c r="W135" s="37">
        <f t="shared" si="26"/>
        <v>0.52539999999999998</v>
      </c>
      <c r="X135" s="37">
        <f t="shared" si="26"/>
        <v>5.1000000000000004E-3</v>
      </c>
      <c r="Y135" s="37">
        <f t="shared" si="26"/>
        <v>0.25640000000000002</v>
      </c>
      <c r="AA135" s="37">
        <f t="shared" si="34"/>
        <v>0.75849999999999995</v>
      </c>
      <c r="AB135" s="37">
        <f t="shared" si="35"/>
        <v>0.32250000000000001</v>
      </c>
      <c r="AC135" s="37">
        <f t="shared" si="36"/>
        <v>0.1537</v>
      </c>
      <c r="AD135" s="37">
        <f t="shared" si="37"/>
        <v>0.97989999999999999</v>
      </c>
      <c r="AE135" s="37">
        <f t="shared" si="38"/>
        <v>0.3926</v>
      </c>
    </row>
    <row r="136" spans="2:31" ht="15.75" x14ac:dyDescent="0.25">
      <c r="B136">
        <v>0.57999999999999996</v>
      </c>
      <c r="C136">
        <v>0.4</v>
      </c>
      <c r="D136">
        <v>0.32</v>
      </c>
      <c r="E136">
        <v>0.22</v>
      </c>
      <c r="F136">
        <v>0.24</v>
      </c>
      <c r="G136" t="s">
        <v>21</v>
      </c>
      <c r="H136">
        <f t="shared" si="27"/>
        <v>7.3300000000000004E-2</v>
      </c>
      <c r="I136">
        <f t="shared" si="28"/>
        <v>1.01E-2</v>
      </c>
      <c r="J136">
        <f t="shared" si="29"/>
        <v>0.2271</v>
      </c>
      <c r="K136">
        <f t="shared" si="30"/>
        <v>0.49</v>
      </c>
      <c r="L136" s="47">
        <f t="shared" si="31"/>
        <v>1.01E-2</v>
      </c>
      <c r="M136" t="str">
        <f t="shared" si="32"/>
        <v>Low</v>
      </c>
      <c r="N136">
        <f t="shared" si="33"/>
        <v>1</v>
      </c>
      <c r="O136">
        <f>'Test_IF-có_validate'!O136</f>
        <v>0.64439999999999997</v>
      </c>
      <c r="P136">
        <f>'Test_IF-có_validate'!P136</f>
        <v>0.44440000000000002</v>
      </c>
      <c r="Q136">
        <f>'Test_IF-có_validate'!Q136</f>
        <v>0.34439999999999998</v>
      </c>
      <c r="R136">
        <f>'Test_IF-có_validate'!R136</f>
        <v>0.22220000000000001</v>
      </c>
      <c r="S136">
        <f>'Test_IF-có_validate'!S136</f>
        <v>0.23469999999999999</v>
      </c>
      <c r="U136" s="37">
        <f t="shared" si="26"/>
        <v>0.2162</v>
      </c>
      <c r="V136" s="37">
        <f t="shared" si="26"/>
        <v>0.38469999999999999</v>
      </c>
      <c r="W136" s="37">
        <f t="shared" si="26"/>
        <v>0.48770000000000002</v>
      </c>
      <c r="X136" s="37">
        <f t="shared" si="26"/>
        <v>0.63639999999999997</v>
      </c>
      <c r="Y136" s="37">
        <f t="shared" si="26"/>
        <v>0.61980000000000002</v>
      </c>
      <c r="AA136" s="37">
        <f t="shared" si="34"/>
        <v>0.45090000000000002</v>
      </c>
      <c r="AB136" s="37">
        <f t="shared" si="35"/>
        <v>0.25309999999999999</v>
      </c>
      <c r="AC136" s="37">
        <f t="shared" si="36"/>
        <v>0.1764</v>
      </c>
      <c r="AD136" s="37">
        <f t="shared" si="37"/>
        <v>9.9299999999999999E-2</v>
      </c>
      <c r="AE136" s="37">
        <f t="shared" si="38"/>
        <v>0.10639999999999999</v>
      </c>
    </row>
    <row r="137" spans="2:31" ht="15.75" x14ac:dyDescent="0.25">
      <c r="B137">
        <v>0.68</v>
      </c>
      <c r="C137">
        <v>0.43</v>
      </c>
      <c r="D137">
        <v>0.6</v>
      </c>
      <c r="E137">
        <v>0.47</v>
      </c>
      <c r="F137">
        <v>0.55000000000000004</v>
      </c>
      <c r="G137" t="s">
        <v>24</v>
      </c>
      <c r="H137">
        <f t="shared" si="27"/>
        <v>0.31130000000000002</v>
      </c>
      <c r="I137">
        <f t="shared" si="28"/>
        <v>0.2382</v>
      </c>
      <c r="J137">
        <f t="shared" si="29"/>
        <v>1.83E-2</v>
      </c>
      <c r="K137">
        <f t="shared" si="30"/>
        <v>0.25829999999999997</v>
      </c>
      <c r="L137" s="47">
        <f t="shared" si="31"/>
        <v>1.83E-2</v>
      </c>
      <c r="M137" t="str">
        <f t="shared" si="32"/>
        <v>Middle</v>
      </c>
      <c r="N137">
        <f t="shared" si="33"/>
        <v>1</v>
      </c>
      <c r="O137">
        <f>'Test_IF-có_validate'!O137</f>
        <v>0.75560000000000005</v>
      </c>
      <c r="P137">
        <f>'Test_IF-có_validate'!P137</f>
        <v>0.4778</v>
      </c>
      <c r="Q137">
        <f>'Test_IF-có_validate'!Q137</f>
        <v>0.65559999999999996</v>
      </c>
      <c r="R137">
        <f>'Test_IF-có_validate'!R137</f>
        <v>0.47470000000000001</v>
      </c>
      <c r="S137">
        <f>'Test_IF-có_validate'!S137</f>
        <v>0.55100000000000005</v>
      </c>
      <c r="U137" s="37">
        <f t="shared" si="26"/>
        <v>0.13919999999999999</v>
      </c>
      <c r="V137" s="37">
        <f t="shared" si="26"/>
        <v>0.35339999999999999</v>
      </c>
      <c r="W137" s="37">
        <f t="shared" si="26"/>
        <v>0.20799999999999999</v>
      </c>
      <c r="X137" s="37">
        <f t="shared" si="26"/>
        <v>0.35620000000000002</v>
      </c>
      <c r="Y137" s="37">
        <f t="shared" si="26"/>
        <v>0.28949999999999998</v>
      </c>
      <c r="AA137" s="37">
        <f t="shared" si="34"/>
        <v>0.59150000000000003</v>
      </c>
      <c r="AB137" s="37">
        <f t="shared" si="35"/>
        <v>0.28179999999999999</v>
      </c>
      <c r="AC137" s="37">
        <f t="shared" si="36"/>
        <v>0.46400000000000002</v>
      </c>
      <c r="AD137" s="37">
        <f t="shared" si="37"/>
        <v>0.27910000000000001</v>
      </c>
      <c r="AE137" s="37">
        <f t="shared" si="38"/>
        <v>0.35049999999999998</v>
      </c>
    </row>
    <row r="138" spans="2:31" ht="15.75" x14ac:dyDescent="0.25">
      <c r="B138">
        <v>0.56999999999999995</v>
      </c>
      <c r="C138">
        <v>0.37</v>
      </c>
      <c r="D138">
        <v>0.75</v>
      </c>
      <c r="E138">
        <v>0.27</v>
      </c>
      <c r="F138">
        <v>0.32</v>
      </c>
      <c r="G138" t="s">
        <v>21</v>
      </c>
      <c r="H138">
        <f t="shared" si="27"/>
        <v>0.14549999999999999</v>
      </c>
      <c r="I138">
        <f t="shared" si="28"/>
        <v>7.5300000000000006E-2</v>
      </c>
      <c r="J138">
        <f t="shared" si="29"/>
        <v>0.189</v>
      </c>
      <c r="K138">
        <f t="shared" si="30"/>
        <v>0.45250000000000001</v>
      </c>
      <c r="L138" s="47">
        <f t="shared" si="31"/>
        <v>7.5300000000000006E-2</v>
      </c>
      <c r="M138" t="str">
        <f t="shared" si="32"/>
        <v>Low</v>
      </c>
      <c r="N138">
        <f t="shared" si="33"/>
        <v>1</v>
      </c>
      <c r="O138">
        <f>'Test_IF-có_validate'!O138</f>
        <v>0.63329999999999997</v>
      </c>
      <c r="P138">
        <f>'Test_IF-có_validate'!P138</f>
        <v>0.41110000000000002</v>
      </c>
      <c r="Q138">
        <f>'Test_IF-có_validate'!Q138</f>
        <v>0.82220000000000004</v>
      </c>
      <c r="R138">
        <f>'Test_IF-có_validate'!R138</f>
        <v>0.2727</v>
      </c>
      <c r="S138">
        <f>'Test_IF-có_validate'!S138</f>
        <v>0.31630000000000003</v>
      </c>
      <c r="U138" s="37">
        <f t="shared" si="26"/>
        <v>0.22450000000000001</v>
      </c>
      <c r="V138" s="37">
        <f t="shared" si="26"/>
        <v>0.4173</v>
      </c>
      <c r="W138" s="37">
        <f t="shared" si="26"/>
        <v>9.7600000000000006E-2</v>
      </c>
      <c r="X138" s="37">
        <f t="shared" si="26"/>
        <v>0.57150000000000001</v>
      </c>
      <c r="Y138" s="37">
        <f t="shared" si="26"/>
        <v>0.51939999999999997</v>
      </c>
      <c r="AA138" s="37">
        <f t="shared" si="34"/>
        <v>0.43819999999999998</v>
      </c>
      <c r="AB138" s="37">
        <f t="shared" si="35"/>
        <v>0.2261</v>
      </c>
      <c r="AC138" s="37">
        <f t="shared" si="36"/>
        <v>0.68820000000000003</v>
      </c>
      <c r="AD138" s="37">
        <f t="shared" si="37"/>
        <v>0.12909999999999999</v>
      </c>
      <c r="AE138" s="37">
        <f t="shared" si="38"/>
        <v>0.15709999999999999</v>
      </c>
    </row>
    <row r="139" spans="2:31" ht="15.75" x14ac:dyDescent="0.25">
      <c r="B139">
        <v>0.62</v>
      </c>
      <c r="C139">
        <v>0.56000000000000005</v>
      </c>
      <c r="D139">
        <v>0.11</v>
      </c>
      <c r="E139">
        <v>0.24</v>
      </c>
      <c r="F139">
        <v>0.22</v>
      </c>
      <c r="G139" t="s">
        <v>21</v>
      </c>
      <c r="H139">
        <f t="shared" si="27"/>
        <v>7.0800000000000002E-2</v>
      </c>
      <c r="I139">
        <f t="shared" si="28"/>
        <v>2.6599999999999999E-2</v>
      </c>
      <c r="J139">
        <f t="shared" si="29"/>
        <v>0.2457</v>
      </c>
      <c r="K139">
        <f t="shared" si="30"/>
        <v>0.50849999999999995</v>
      </c>
      <c r="L139" s="47">
        <f t="shared" si="31"/>
        <v>2.6599999999999999E-2</v>
      </c>
      <c r="M139" t="str">
        <f t="shared" si="32"/>
        <v>Low</v>
      </c>
      <c r="N139">
        <f t="shared" si="33"/>
        <v>1</v>
      </c>
      <c r="O139">
        <f>'Test_IF-có_validate'!O139</f>
        <v>0.68889999999999996</v>
      </c>
      <c r="P139">
        <f>'Test_IF-có_validate'!P139</f>
        <v>0.62219999999999998</v>
      </c>
      <c r="Q139">
        <f>'Test_IF-có_validate'!Q139</f>
        <v>0.1111</v>
      </c>
      <c r="R139">
        <f>'Test_IF-có_validate'!R139</f>
        <v>0.2424</v>
      </c>
      <c r="S139">
        <f>'Test_IF-có_validate'!S139</f>
        <v>0.21429999999999999</v>
      </c>
      <c r="U139" s="37">
        <f t="shared" si="26"/>
        <v>0.1842</v>
      </c>
      <c r="V139" s="37">
        <f t="shared" si="26"/>
        <v>0.2329</v>
      </c>
      <c r="W139" s="37">
        <f t="shared" si="26"/>
        <v>0.8</v>
      </c>
      <c r="X139" s="37">
        <f t="shared" si="26"/>
        <v>0.60980000000000001</v>
      </c>
      <c r="Y139" s="37">
        <f t="shared" si="26"/>
        <v>0.64700000000000002</v>
      </c>
      <c r="AA139" s="37">
        <f t="shared" si="34"/>
        <v>0.50429999999999997</v>
      </c>
      <c r="AB139" s="37">
        <f t="shared" si="35"/>
        <v>0.42570000000000002</v>
      </c>
      <c r="AC139" s="37">
        <f t="shared" si="36"/>
        <v>4.3499999999999997E-2</v>
      </c>
      <c r="AD139" s="37">
        <f t="shared" si="37"/>
        <v>0.1109</v>
      </c>
      <c r="AE139" s="37">
        <f t="shared" si="38"/>
        <v>9.5000000000000001E-2</v>
      </c>
    </row>
    <row r="140" spans="2:31" ht="15.75" x14ac:dyDescent="0.25">
      <c r="B140">
        <v>0.64</v>
      </c>
      <c r="C140">
        <v>0.57999999999999996</v>
      </c>
      <c r="D140">
        <v>0.14000000000000001</v>
      </c>
      <c r="E140">
        <v>0.32</v>
      </c>
      <c r="F140">
        <v>0.21</v>
      </c>
      <c r="G140" t="s">
        <v>21</v>
      </c>
      <c r="H140">
        <f t="shared" si="27"/>
        <v>6.4000000000000001E-2</v>
      </c>
      <c r="I140">
        <f t="shared" si="28"/>
        <v>3.0099999999999998E-2</v>
      </c>
      <c r="J140">
        <f t="shared" si="29"/>
        <v>0.2492</v>
      </c>
      <c r="K140">
        <f t="shared" si="30"/>
        <v>0.51200000000000001</v>
      </c>
      <c r="L140" s="47">
        <f t="shared" si="31"/>
        <v>3.0099999999999998E-2</v>
      </c>
      <c r="M140" t="str">
        <f t="shared" si="32"/>
        <v>Low</v>
      </c>
      <c r="N140">
        <f t="shared" si="33"/>
        <v>1</v>
      </c>
      <c r="O140">
        <f>'Test_IF-có_validate'!O140</f>
        <v>0.71109999999999995</v>
      </c>
      <c r="P140">
        <f>'Test_IF-có_validate'!P140</f>
        <v>0.64439999999999997</v>
      </c>
      <c r="Q140">
        <f>'Test_IF-có_validate'!Q140</f>
        <v>0.1444</v>
      </c>
      <c r="R140">
        <f>'Test_IF-có_validate'!R140</f>
        <v>0.32319999999999999</v>
      </c>
      <c r="S140">
        <f>'Test_IF-có_validate'!S140</f>
        <v>0.2041</v>
      </c>
      <c r="U140" s="37">
        <f t="shared" si="26"/>
        <v>0.16880000000000001</v>
      </c>
      <c r="V140" s="37">
        <f t="shared" si="26"/>
        <v>0.2162</v>
      </c>
      <c r="W140" s="37">
        <f t="shared" si="26"/>
        <v>0.74760000000000004</v>
      </c>
      <c r="X140" s="37">
        <f t="shared" si="26"/>
        <v>0.51149999999999995</v>
      </c>
      <c r="Y140" s="37">
        <f t="shared" si="26"/>
        <v>0.66100000000000003</v>
      </c>
      <c r="AA140" s="37">
        <f t="shared" si="34"/>
        <v>0.5323</v>
      </c>
      <c r="AB140" s="37">
        <f t="shared" si="35"/>
        <v>0.45090000000000002</v>
      </c>
      <c r="AC140" s="37">
        <f t="shared" si="36"/>
        <v>5.8900000000000001E-2</v>
      </c>
      <c r="AD140" s="37">
        <f t="shared" si="37"/>
        <v>0.1618</v>
      </c>
      <c r="AE140" s="37">
        <f t="shared" si="38"/>
        <v>8.9399999999999993E-2</v>
      </c>
    </row>
    <row r="141" spans="2:31" ht="15.75" x14ac:dyDescent="0.25">
      <c r="B141">
        <v>0.64</v>
      </c>
      <c r="C141">
        <v>0.59</v>
      </c>
      <c r="D141">
        <v>0.12</v>
      </c>
      <c r="E141">
        <v>0.57999999999999996</v>
      </c>
      <c r="F141">
        <v>0.24</v>
      </c>
      <c r="G141" t="s">
        <v>21</v>
      </c>
      <c r="H141">
        <f t="shared" si="27"/>
        <v>8.3000000000000004E-2</v>
      </c>
      <c r="I141">
        <f t="shared" si="28"/>
        <v>1.6199999999999999E-2</v>
      </c>
      <c r="J141">
        <f t="shared" si="29"/>
        <v>0.23710000000000001</v>
      </c>
      <c r="K141">
        <f t="shared" si="30"/>
        <v>0.49569999999999997</v>
      </c>
      <c r="L141" s="47">
        <f t="shared" si="31"/>
        <v>1.6199999999999999E-2</v>
      </c>
      <c r="M141" t="str">
        <f t="shared" si="32"/>
        <v>Low</v>
      </c>
      <c r="N141">
        <f t="shared" si="33"/>
        <v>1</v>
      </c>
      <c r="O141">
        <f>'Test_IF-có_validate'!O141</f>
        <v>0.71109999999999995</v>
      </c>
      <c r="P141">
        <f>'Test_IF-có_validate'!P141</f>
        <v>0.65559999999999996</v>
      </c>
      <c r="Q141">
        <f>'Test_IF-có_validate'!Q141</f>
        <v>0.1222</v>
      </c>
      <c r="R141">
        <f>'Test_IF-có_validate'!R141</f>
        <v>0.58589999999999998</v>
      </c>
      <c r="S141">
        <f>'Test_IF-có_validate'!S141</f>
        <v>0.23469999999999999</v>
      </c>
      <c r="U141" s="37">
        <f t="shared" si="26"/>
        <v>0.16880000000000001</v>
      </c>
      <c r="V141" s="37">
        <f t="shared" si="26"/>
        <v>0.20799999999999999</v>
      </c>
      <c r="W141" s="37">
        <f t="shared" si="26"/>
        <v>0.78220000000000001</v>
      </c>
      <c r="X141" s="37">
        <f t="shared" si="26"/>
        <v>0.2611</v>
      </c>
      <c r="Y141" s="37">
        <f t="shared" si="26"/>
        <v>0.61980000000000002</v>
      </c>
      <c r="AA141" s="37">
        <f t="shared" si="34"/>
        <v>0.5323</v>
      </c>
      <c r="AB141" s="37">
        <f t="shared" si="35"/>
        <v>0.46400000000000002</v>
      </c>
      <c r="AC141" s="37">
        <f t="shared" si="36"/>
        <v>4.8500000000000001E-2</v>
      </c>
      <c r="AD141" s="37">
        <f t="shared" si="37"/>
        <v>0.38629999999999998</v>
      </c>
      <c r="AE141" s="37">
        <f t="shared" si="38"/>
        <v>0.10639999999999999</v>
      </c>
    </row>
    <row r="142" spans="2:31" ht="15.75" x14ac:dyDescent="0.25">
      <c r="B142">
        <v>0.68</v>
      </c>
      <c r="C142">
        <v>0.61</v>
      </c>
      <c r="D142">
        <v>0.34</v>
      </c>
      <c r="E142">
        <v>0.31</v>
      </c>
      <c r="F142">
        <v>0.23</v>
      </c>
      <c r="G142" t="s">
        <v>21</v>
      </c>
      <c r="H142">
        <f t="shared" si="27"/>
        <v>6.6600000000000006E-2</v>
      </c>
      <c r="I142">
        <f t="shared" si="28"/>
        <v>1.21E-2</v>
      </c>
      <c r="J142">
        <f t="shared" si="29"/>
        <v>0.2311</v>
      </c>
      <c r="K142">
        <f t="shared" si="30"/>
        <v>0.49390000000000001</v>
      </c>
      <c r="L142" s="47">
        <f t="shared" si="31"/>
        <v>1.21E-2</v>
      </c>
      <c r="M142" t="str">
        <f t="shared" si="32"/>
        <v>Low</v>
      </c>
      <c r="N142">
        <f t="shared" si="33"/>
        <v>1</v>
      </c>
      <c r="O142">
        <f>'Test_IF-có_validate'!O142</f>
        <v>0.75560000000000005</v>
      </c>
      <c r="P142">
        <f>'Test_IF-có_validate'!P142</f>
        <v>0.67779999999999996</v>
      </c>
      <c r="Q142">
        <f>'Test_IF-có_validate'!Q142</f>
        <v>0.36670000000000003</v>
      </c>
      <c r="R142">
        <f>'Test_IF-có_validate'!R142</f>
        <v>0.31309999999999999</v>
      </c>
      <c r="S142">
        <f>'Test_IF-có_validate'!S142</f>
        <v>0.22450000000000001</v>
      </c>
      <c r="U142" s="37">
        <f t="shared" si="26"/>
        <v>0.13919999999999999</v>
      </c>
      <c r="V142" s="37">
        <f t="shared" si="26"/>
        <v>0.192</v>
      </c>
      <c r="W142" s="37">
        <f t="shared" si="26"/>
        <v>0.46339999999999998</v>
      </c>
      <c r="X142" s="37">
        <f t="shared" si="26"/>
        <v>0.52310000000000001</v>
      </c>
      <c r="Y142" s="37">
        <f t="shared" si="26"/>
        <v>0.63329999999999997</v>
      </c>
      <c r="AA142" s="37">
        <f t="shared" si="34"/>
        <v>0.59150000000000003</v>
      </c>
      <c r="AB142" s="37">
        <f t="shared" si="35"/>
        <v>0.49059999999999998</v>
      </c>
      <c r="AC142" s="37">
        <f t="shared" si="36"/>
        <v>0.19239999999999999</v>
      </c>
      <c r="AD142" s="37">
        <f t="shared" si="37"/>
        <v>0.155</v>
      </c>
      <c r="AE142" s="37">
        <f t="shared" si="38"/>
        <v>0.10059999999999999</v>
      </c>
    </row>
    <row r="143" spans="2:31" ht="15.75" x14ac:dyDescent="0.25">
      <c r="B143">
        <v>0.9</v>
      </c>
      <c r="C143">
        <v>0.78</v>
      </c>
      <c r="D143">
        <v>0.62</v>
      </c>
      <c r="E143">
        <v>0.32</v>
      </c>
      <c r="F143">
        <v>0.89</v>
      </c>
      <c r="G143" t="s">
        <v>20</v>
      </c>
      <c r="H143">
        <f t="shared" si="27"/>
        <v>0.73780000000000001</v>
      </c>
      <c r="I143">
        <f t="shared" si="28"/>
        <v>0.66759999999999997</v>
      </c>
      <c r="J143">
        <f t="shared" si="29"/>
        <v>0.4446</v>
      </c>
      <c r="K143">
        <f t="shared" si="30"/>
        <v>0.1857</v>
      </c>
      <c r="L143" s="47">
        <f t="shared" si="31"/>
        <v>0.1857</v>
      </c>
      <c r="M143" t="str">
        <f t="shared" si="32"/>
        <v>High</v>
      </c>
      <c r="N143">
        <f t="shared" si="33"/>
        <v>1</v>
      </c>
      <c r="O143">
        <f>'Test_IF-có_validate'!O143</f>
        <v>1</v>
      </c>
      <c r="P143">
        <f>'Test_IF-có_validate'!P143</f>
        <v>0.86670000000000003</v>
      </c>
      <c r="Q143">
        <f>'Test_IF-có_validate'!Q143</f>
        <v>0.67779999999999996</v>
      </c>
      <c r="R143">
        <f>'Test_IF-có_validate'!R143</f>
        <v>0.32319999999999999</v>
      </c>
      <c r="S143">
        <f>'Test_IF-có_validate'!S143</f>
        <v>0.89800000000000002</v>
      </c>
      <c r="U143" s="37">
        <f t="shared" si="26"/>
        <v>0</v>
      </c>
      <c r="V143" s="37">
        <f t="shared" si="26"/>
        <v>7.1400000000000005E-2</v>
      </c>
      <c r="W143" s="37">
        <f t="shared" si="26"/>
        <v>0.192</v>
      </c>
      <c r="X143" s="37">
        <f t="shared" si="26"/>
        <v>0.51149999999999995</v>
      </c>
      <c r="Y143" s="37">
        <f t="shared" si="26"/>
        <v>5.3699999999999998E-2</v>
      </c>
      <c r="AA143" s="37">
        <f t="shared" si="34"/>
        <v>1</v>
      </c>
      <c r="AB143" s="37">
        <f t="shared" si="35"/>
        <v>0.75849999999999995</v>
      </c>
      <c r="AC143" s="37">
        <f t="shared" si="36"/>
        <v>0.49059999999999998</v>
      </c>
      <c r="AD143" s="37">
        <f t="shared" si="37"/>
        <v>0.1618</v>
      </c>
      <c r="AE143" s="37">
        <f t="shared" si="38"/>
        <v>0.81089999999999995</v>
      </c>
    </row>
    <row r="144" spans="2:31" ht="15.75" x14ac:dyDescent="0.25">
      <c r="B144">
        <v>0.85</v>
      </c>
      <c r="C144">
        <v>0.82</v>
      </c>
      <c r="D144">
        <v>0.66</v>
      </c>
      <c r="E144">
        <v>0.83</v>
      </c>
      <c r="F144">
        <v>0.83</v>
      </c>
      <c r="G144" t="s">
        <v>20</v>
      </c>
      <c r="H144">
        <f t="shared" si="27"/>
        <v>0.65639999999999998</v>
      </c>
      <c r="I144">
        <f t="shared" si="28"/>
        <v>0.58260000000000001</v>
      </c>
      <c r="J144">
        <f t="shared" si="29"/>
        <v>0.3634</v>
      </c>
      <c r="K144">
        <f t="shared" si="30"/>
        <v>0.1004</v>
      </c>
      <c r="L144" s="47">
        <f t="shared" si="31"/>
        <v>0.1004</v>
      </c>
      <c r="M144" t="str">
        <f t="shared" si="32"/>
        <v>High</v>
      </c>
      <c r="N144">
        <f t="shared" si="33"/>
        <v>1</v>
      </c>
      <c r="O144">
        <f>'Test_IF-có_validate'!O144</f>
        <v>0.94440000000000002</v>
      </c>
      <c r="P144">
        <f>'Test_IF-có_validate'!P144</f>
        <v>0.91110000000000002</v>
      </c>
      <c r="Q144">
        <f>'Test_IF-có_validate'!Q144</f>
        <v>0.72219999999999995</v>
      </c>
      <c r="R144">
        <f>'Test_IF-có_validate'!R144</f>
        <v>0.83840000000000003</v>
      </c>
      <c r="S144">
        <f>'Test_IF-có_validate'!S144</f>
        <v>0.8367</v>
      </c>
      <c r="U144" s="37">
        <f t="shared" si="26"/>
        <v>2.86E-2</v>
      </c>
      <c r="V144" s="37">
        <f t="shared" si="26"/>
        <v>4.65E-2</v>
      </c>
      <c r="W144" s="37">
        <f t="shared" si="26"/>
        <v>0.1613</v>
      </c>
      <c r="X144" s="37">
        <f t="shared" si="26"/>
        <v>8.7900000000000006E-2</v>
      </c>
      <c r="Y144" s="37">
        <f t="shared" si="26"/>
        <v>8.8900000000000007E-2</v>
      </c>
      <c r="AA144" s="37">
        <f t="shared" si="34"/>
        <v>0.89329999999999998</v>
      </c>
      <c r="AB144" s="37">
        <f t="shared" si="35"/>
        <v>0.83360000000000001</v>
      </c>
      <c r="AC144" s="37">
        <f t="shared" si="36"/>
        <v>0.54669999999999996</v>
      </c>
      <c r="AD144" s="37">
        <f t="shared" si="37"/>
        <v>0.71319999999999995</v>
      </c>
      <c r="AE144" s="37">
        <f t="shared" si="38"/>
        <v>0.71060000000000001</v>
      </c>
    </row>
    <row r="145" spans="1:31" ht="15.75" x14ac:dyDescent="0.25">
      <c r="B145">
        <v>0.56000000000000005</v>
      </c>
      <c r="C145">
        <v>0.6</v>
      </c>
      <c r="D145">
        <v>0.77</v>
      </c>
      <c r="E145">
        <v>0.13</v>
      </c>
      <c r="F145">
        <v>0.32</v>
      </c>
      <c r="G145" t="s">
        <v>21</v>
      </c>
      <c r="H145">
        <f t="shared" si="27"/>
        <v>0.1492</v>
      </c>
      <c r="I145">
        <f t="shared" si="28"/>
        <v>7.9000000000000001E-2</v>
      </c>
      <c r="J145">
        <f t="shared" si="29"/>
        <v>0.19270000000000001</v>
      </c>
      <c r="K145">
        <f t="shared" si="30"/>
        <v>0.45600000000000002</v>
      </c>
      <c r="L145" s="47">
        <f t="shared" si="31"/>
        <v>7.9000000000000001E-2</v>
      </c>
      <c r="M145" t="str">
        <f t="shared" si="32"/>
        <v>Low</v>
      </c>
      <c r="N145">
        <f t="shared" si="33"/>
        <v>1</v>
      </c>
      <c r="O145">
        <f>'Test_IF-có_validate'!O145</f>
        <v>0.62219999999999998</v>
      </c>
      <c r="P145">
        <f>'Test_IF-có_validate'!P145</f>
        <v>0.66669999999999996</v>
      </c>
      <c r="Q145">
        <f>'Test_IF-có_validate'!Q145</f>
        <v>0.84440000000000004</v>
      </c>
      <c r="R145">
        <f>'Test_IF-có_validate'!R145</f>
        <v>0.1313</v>
      </c>
      <c r="S145">
        <f>'Test_IF-có_validate'!S145</f>
        <v>0.31630000000000003</v>
      </c>
      <c r="U145" s="37">
        <f t="shared" si="26"/>
        <v>0.2329</v>
      </c>
      <c r="V145" s="37">
        <f t="shared" si="26"/>
        <v>0.2</v>
      </c>
      <c r="W145" s="37">
        <f t="shared" si="26"/>
        <v>8.4400000000000003E-2</v>
      </c>
      <c r="X145" s="37">
        <f t="shared" si="26"/>
        <v>0.76790000000000003</v>
      </c>
      <c r="Y145" s="37">
        <f t="shared" si="26"/>
        <v>0.51939999999999997</v>
      </c>
      <c r="AA145" s="37">
        <f t="shared" si="34"/>
        <v>0.42570000000000002</v>
      </c>
      <c r="AB145" s="37">
        <f t="shared" si="35"/>
        <v>0.47720000000000001</v>
      </c>
      <c r="AC145" s="37">
        <f t="shared" si="36"/>
        <v>0.72260000000000002</v>
      </c>
      <c r="AD145" s="37">
        <f t="shared" si="37"/>
        <v>5.2699999999999997E-2</v>
      </c>
      <c r="AE145" s="37">
        <f t="shared" si="38"/>
        <v>0.15709999999999999</v>
      </c>
    </row>
    <row r="146" spans="1:31" ht="15.75" x14ac:dyDescent="0.25">
      <c r="B146">
        <v>0.66</v>
      </c>
      <c r="C146">
        <v>0.68</v>
      </c>
      <c r="D146">
        <v>0.81</v>
      </c>
      <c r="E146">
        <v>0.56999999999999995</v>
      </c>
      <c r="F146">
        <v>0.56999999999999995</v>
      </c>
      <c r="G146" t="s">
        <v>24</v>
      </c>
      <c r="H146">
        <f t="shared" si="27"/>
        <v>0.35220000000000001</v>
      </c>
      <c r="I146">
        <f t="shared" si="28"/>
        <v>0.27839999999999998</v>
      </c>
      <c r="J146">
        <f t="shared" si="29"/>
        <v>5.9200000000000003E-2</v>
      </c>
      <c r="K146">
        <f t="shared" si="30"/>
        <v>0.25990000000000002</v>
      </c>
      <c r="L146" s="47">
        <f t="shared" si="31"/>
        <v>5.9200000000000003E-2</v>
      </c>
      <c r="M146" t="str">
        <f t="shared" si="32"/>
        <v>Middle</v>
      </c>
      <c r="N146">
        <f t="shared" si="33"/>
        <v>1</v>
      </c>
      <c r="O146">
        <f>'Test_IF-có_validate'!O146</f>
        <v>0.73329999999999995</v>
      </c>
      <c r="P146">
        <f>'Test_IF-có_validate'!P146</f>
        <v>0.75560000000000005</v>
      </c>
      <c r="Q146">
        <f>'Test_IF-có_validate'!Q146</f>
        <v>0.88890000000000002</v>
      </c>
      <c r="R146">
        <f>'Test_IF-có_validate'!R146</f>
        <v>0.57579999999999998</v>
      </c>
      <c r="S146">
        <f>'Test_IF-có_validate'!S146</f>
        <v>0.57140000000000002</v>
      </c>
      <c r="U146" s="37">
        <f t="shared" si="26"/>
        <v>0.15390000000000001</v>
      </c>
      <c r="V146" s="37">
        <f t="shared" si="26"/>
        <v>0.13919999999999999</v>
      </c>
      <c r="W146" s="37">
        <f t="shared" si="26"/>
        <v>5.8799999999999998E-2</v>
      </c>
      <c r="X146" s="37">
        <f t="shared" si="26"/>
        <v>0.26919999999999999</v>
      </c>
      <c r="Y146" s="37">
        <f t="shared" si="26"/>
        <v>0.27279999999999999</v>
      </c>
      <c r="AA146" s="37">
        <f t="shared" si="34"/>
        <v>0.56130000000000002</v>
      </c>
      <c r="AB146" s="37">
        <f t="shared" si="35"/>
        <v>0.59150000000000003</v>
      </c>
      <c r="AC146" s="37">
        <f t="shared" si="36"/>
        <v>0.7954</v>
      </c>
      <c r="AD146" s="37">
        <f t="shared" si="37"/>
        <v>0.37569999999999998</v>
      </c>
      <c r="AE146" s="37">
        <f t="shared" si="38"/>
        <v>0.37119999999999997</v>
      </c>
    </row>
    <row r="147" spans="1:31" ht="15.75" x14ac:dyDescent="0.25">
      <c r="B147">
        <v>0.68</v>
      </c>
      <c r="C147">
        <v>0.64</v>
      </c>
      <c r="D147">
        <v>0.79</v>
      </c>
      <c r="E147">
        <v>0.97</v>
      </c>
      <c r="F147">
        <v>0.24</v>
      </c>
      <c r="G147" t="s">
        <v>24</v>
      </c>
      <c r="H147">
        <f t="shared" si="27"/>
        <v>0.1145</v>
      </c>
      <c r="I147">
        <f t="shared" si="28"/>
        <v>4.07E-2</v>
      </c>
      <c r="J147">
        <f t="shared" si="29"/>
        <v>0.25180000000000002</v>
      </c>
      <c r="K147">
        <f t="shared" si="30"/>
        <v>0.5111</v>
      </c>
      <c r="L147" s="47">
        <f t="shared" si="31"/>
        <v>4.07E-2</v>
      </c>
      <c r="M147" t="str">
        <f t="shared" si="32"/>
        <v>Low</v>
      </c>
      <c r="N147">
        <f t="shared" si="33"/>
        <v>0</v>
      </c>
      <c r="O147">
        <f>'Test_IF-có_validate'!O147</f>
        <v>0.75560000000000005</v>
      </c>
      <c r="P147">
        <f>'Test_IF-có_validate'!P147</f>
        <v>0.71109999999999995</v>
      </c>
      <c r="Q147">
        <f>'Test_IF-có_validate'!Q147</f>
        <v>0.86670000000000003</v>
      </c>
      <c r="R147">
        <f>'Test_IF-có_validate'!R147</f>
        <v>0.9798</v>
      </c>
      <c r="S147">
        <f>'Test_IF-có_validate'!S147</f>
        <v>0.23469999999999999</v>
      </c>
      <c r="U147" s="37">
        <f t="shared" si="26"/>
        <v>0.13919999999999999</v>
      </c>
      <c r="V147" s="37">
        <f t="shared" si="26"/>
        <v>0.16880000000000001</v>
      </c>
      <c r="W147" s="37">
        <f t="shared" si="26"/>
        <v>7.1400000000000005E-2</v>
      </c>
      <c r="X147" s="37">
        <f t="shared" si="26"/>
        <v>1.0200000000000001E-2</v>
      </c>
      <c r="Y147" s="37">
        <f t="shared" si="26"/>
        <v>0.61980000000000002</v>
      </c>
      <c r="AA147" s="37">
        <f t="shared" si="34"/>
        <v>0.59150000000000003</v>
      </c>
      <c r="AB147" s="37">
        <f t="shared" si="35"/>
        <v>0.5323</v>
      </c>
      <c r="AC147" s="37">
        <f t="shared" si="36"/>
        <v>0.75849999999999995</v>
      </c>
      <c r="AD147" s="37">
        <f t="shared" si="37"/>
        <v>0.96020000000000005</v>
      </c>
      <c r="AE147" s="37">
        <f t="shared" si="38"/>
        <v>0.10639999999999999</v>
      </c>
    </row>
    <row r="148" spans="1:31" s="47" customFormat="1" ht="15.75" x14ac:dyDescent="0.25">
      <c r="A148" s="47" t="s">
        <v>49</v>
      </c>
      <c r="B148" s="47">
        <f>MIN(B3:B147)</f>
        <v>0</v>
      </c>
      <c r="C148" s="47">
        <f>MIN(C3:C147)</f>
        <v>0</v>
      </c>
      <c r="D148" s="47">
        <f>MIN(D3:D147)</f>
        <v>0.01</v>
      </c>
      <c r="E148" s="47">
        <f>MIN(E3:E147)</f>
        <v>0</v>
      </c>
      <c r="F148" s="47">
        <f>MIN(F3:F147)</f>
        <v>0.01</v>
      </c>
      <c r="O148">
        <f t="shared" ref="O148:S149" si="39">ROUND((B148-B$148)/(B$149-B$148),4)</f>
        <v>0</v>
      </c>
      <c r="P148">
        <f t="shared" si="39"/>
        <v>0</v>
      </c>
      <c r="Q148">
        <f t="shared" si="39"/>
        <v>0</v>
      </c>
      <c r="R148">
        <f t="shared" si="39"/>
        <v>0</v>
      </c>
      <c r="S148">
        <f t="shared" si="39"/>
        <v>0</v>
      </c>
      <c r="U148" s="37">
        <f t="shared" si="26"/>
        <v>1</v>
      </c>
      <c r="V148" s="37">
        <f t="shared" si="26"/>
        <v>1</v>
      </c>
      <c r="W148" s="37">
        <f t="shared" si="26"/>
        <v>1</v>
      </c>
      <c r="X148" s="37">
        <f t="shared" si="26"/>
        <v>1</v>
      </c>
      <c r="Y148" s="37">
        <f t="shared" si="26"/>
        <v>1</v>
      </c>
      <c r="AA148" s="37">
        <f t="shared" si="34"/>
        <v>0</v>
      </c>
      <c r="AB148" s="37">
        <f t="shared" si="35"/>
        <v>0</v>
      </c>
      <c r="AC148" s="37">
        <f t="shared" si="36"/>
        <v>0</v>
      </c>
      <c r="AD148" s="37">
        <f t="shared" si="37"/>
        <v>0</v>
      </c>
      <c r="AE148" s="37">
        <f t="shared" si="38"/>
        <v>0</v>
      </c>
    </row>
    <row r="149" spans="1:31" s="47" customFormat="1" ht="15.75" x14ac:dyDescent="0.25">
      <c r="A149" s="47" t="s">
        <v>54</v>
      </c>
      <c r="B149" s="47">
        <f>MAX(B3:B147)</f>
        <v>0.9</v>
      </c>
      <c r="C149" s="47">
        <f>MAX(C3:C147)</f>
        <v>0.9</v>
      </c>
      <c r="D149" s="47">
        <f>MAX(D3:D147)</f>
        <v>0.91</v>
      </c>
      <c r="E149" s="47">
        <f>MAX(E3:E147)</f>
        <v>0.99</v>
      </c>
      <c r="F149" s="47">
        <f>MAX(F3:F147)</f>
        <v>0.99</v>
      </c>
      <c r="O149">
        <f t="shared" si="39"/>
        <v>1</v>
      </c>
      <c r="P149">
        <f t="shared" si="39"/>
        <v>1</v>
      </c>
      <c r="Q149">
        <f t="shared" si="39"/>
        <v>1</v>
      </c>
      <c r="R149">
        <f t="shared" si="39"/>
        <v>1</v>
      </c>
      <c r="S149">
        <f t="shared" si="39"/>
        <v>1</v>
      </c>
      <c r="U149" s="37">
        <f t="shared" si="26"/>
        <v>0</v>
      </c>
      <c r="V149" s="37">
        <f t="shared" si="26"/>
        <v>0</v>
      </c>
      <c r="W149" s="37">
        <f t="shared" si="26"/>
        <v>0</v>
      </c>
      <c r="X149" s="37">
        <f t="shared" si="26"/>
        <v>0</v>
      </c>
      <c r="Y149" s="37">
        <f t="shared" si="26"/>
        <v>0</v>
      </c>
      <c r="AA149" s="37">
        <f t="shared" si="34"/>
        <v>1</v>
      </c>
      <c r="AB149" s="37">
        <f t="shared" si="35"/>
        <v>1</v>
      </c>
      <c r="AC149" s="37">
        <f t="shared" si="36"/>
        <v>1</v>
      </c>
      <c r="AD149" s="37">
        <f t="shared" si="37"/>
        <v>1</v>
      </c>
      <c r="AE149" s="37">
        <f t="shared" si="38"/>
        <v>1</v>
      </c>
    </row>
    <row r="150" spans="1:31" ht="15.75" x14ac:dyDescent="0.25">
      <c r="M150" t="s">
        <v>57</v>
      </c>
      <c r="N150">
        <f>SUM(N3:N147)/145</f>
        <v>0.86896551724137927</v>
      </c>
      <c r="U150" s="37"/>
      <c r="V150" s="37"/>
      <c r="W150" s="37"/>
      <c r="X150" s="37"/>
      <c r="Y150" s="37"/>
      <c r="AA150" s="37"/>
      <c r="AB150" s="37"/>
      <c r="AC150" s="37"/>
      <c r="AD150" s="37"/>
      <c r="AE150" s="37"/>
    </row>
    <row r="151" spans="1:31" ht="15.75" x14ac:dyDescent="0.25">
      <c r="U151" s="37"/>
      <c r="V151" s="37"/>
      <c r="W151" s="37"/>
      <c r="X151" s="37"/>
      <c r="Y151" s="37"/>
      <c r="AA151" s="37"/>
      <c r="AB151" s="37"/>
      <c r="AC151" s="37"/>
      <c r="AD151" s="37"/>
      <c r="AE151" s="37"/>
    </row>
    <row r="152" spans="1:31" ht="15.75" x14ac:dyDescent="0.25">
      <c r="U152" s="37"/>
      <c r="V152" s="37"/>
      <c r="W152" s="37"/>
      <c r="X152" s="37"/>
      <c r="Y152" s="37"/>
      <c r="AA152" s="37"/>
      <c r="AB152" s="37"/>
      <c r="AC152" s="37"/>
      <c r="AD152" s="37"/>
      <c r="AE152" s="37"/>
    </row>
    <row r="153" spans="1:31" ht="15.75" x14ac:dyDescent="0.25">
      <c r="U153" s="37"/>
      <c r="V153" s="37"/>
      <c r="W153" s="37"/>
      <c r="X153" s="37"/>
      <c r="Y153" s="37"/>
      <c r="AA153" s="37"/>
      <c r="AB153" s="37"/>
      <c r="AC153" s="37"/>
      <c r="AD153" s="37"/>
      <c r="AE153" s="37"/>
    </row>
    <row r="154" spans="1:31" ht="15.75" x14ac:dyDescent="0.25">
      <c r="A154" t="s">
        <v>43</v>
      </c>
      <c r="B154">
        <v>0.30599999999999999</v>
      </c>
      <c r="C154">
        <v>0.19800000000000001</v>
      </c>
      <c r="D154">
        <v>0.36599999999999999</v>
      </c>
      <c r="E154">
        <v>0.35899999999999999</v>
      </c>
      <c r="F154">
        <v>9.0999999999999998E-2</v>
      </c>
      <c r="O154">
        <f t="shared" ref="O154:S157" si="40">ROUND((B154-B$148)/(B$149-B$148),4)</f>
        <v>0.34</v>
      </c>
      <c r="P154">
        <f t="shared" si="40"/>
        <v>0.22</v>
      </c>
      <c r="Q154">
        <f t="shared" si="40"/>
        <v>0.39560000000000001</v>
      </c>
      <c r="R154">
        <f t="shared" si="40"/>
        <v>0.36259999999999998</v>
      </c>
      <c r="S154">
        <f t="shared" si="40"/>
        <v>8.2699999999999996E-2</v>
      </c>
      <c r="U154" s="37">
        <f t="shared" ref="U154:Y157" si="41">ROUND((1-O154)/(1+O154),4)</f>
        <v>0.49249999999999999</v>
      </c>
      <c r="V154" s="37">
        <f t="shared" si="41"/>
        <v>0.63929999999999998</v>
      </c>
      <c r="W154" s="37">
        <f t="shared" si="41"/>
        <v>0.43309999999999998</v>
      </c>
      <c r="X154" s="37">
        <f t="shared" si="41"/>
        <v>0.46779999999999999</v>
      </c>
      <c r="Y154" s="37">
        <f t="shared" si="41"/>
        <v>0.84719999999999995</v>
      </c>
      <c r="AA154" s="37">
        <f t="shared" ref="AA154:AE157" si="42">ROUND((1+O154-U154^2)*EXP(O154-U154-1)/2,4)</f>
        <v>0.17330000000000001</v>
      </c>
      <c r="AB154" s="37">
        <f t="shared" si="42"/>
        <v>9.8100000000000007E-2</v>
      </c>
      <c r="AC154" s="37">
        <f t="shared" si="42"/>
        <v>0.214</v>
      </c>
      <c r="AD154" s="37">
        <f t="shared" si="42"/>
        <v>0.18940000000000001</v>
      </c>
      <c r="AE154" s="37">
        <f t="shared" si="42"/>
        <v>3.1300000000000001E-2</v>
      </c>
    </row>
    <row r="155" spans="1:31" ht="15.75" x14ac:dyDescent="0.25">
      <c r="A155" t="s">
        <v>48</v>
      </c>
      <c r="B155">
        <v>0.32100000000000001</v>
      </c>
      <c r="C155">
        <v>0.33700000000000002</v>
      </c>
      <c r="D155">
        <v>0.43099999999999999</v>
      </c>
      <c r="E155">
        <v>0.497</v>
      </c>
      <c r="F155">
        <v>0.23799999999999999</v>
      </c>
      <c r="O155">
        <f t="shared" si="40"/>
        <v>0.35670000000000002</v>
      </c>
      <c r="P155">
        <f t="shared" si="40"/>
        <v>0.37440000000000001</v>
      </c>
      <c r="Q155">
        <f t="shared" si="40"/>
        <v>0.46779999999999999</v>
      </c>
      <c r="R155">
        <f t="shared" si="40"/>
        <v>0.502</v>
      </c>
      <c r="S155">
        <f t="shared" si="40"/>
        <v>0.23269999999999999</v>
      </c>
      <c r="U155" s="37">
        <f t="shared" si="41"/>
        <v>0.47420000000000001</v>
      </c>
      <c r="V155" s="37">
        <f t="shared" si="41"/>
        <v>0.45519999999999999</v>
      </c>
      <c r="W155" s="37">
        <f t="shared" si="41"/>
        <v>0.36259999999999998</v>
      </c>
      <c r="X155" s="37">
        <f t="shared" si="41"/>
        <v>0.33160000000000001</v>
      </c>
      <c r="Y155" s="37">
        <f t="shared" si="41"/>
        <v>0.62250000000000005</v>
      </c>
      <c r="AA155" s="37">
        <f t="shared" si="42"/>
        <v>0.18509999999999999</v>
      </c>
      <c r="AB155" s="37">
        <f t="shared" si="42"/>
        <v>0.19800000000000001</v>
      </c>
      <c r="AC155" s="37">
        <f t="shared" si="42"/>
        <v>0.27310000000000001</v>
      </c>
      <c r="AD155" s="37">
        <f t="shared" si="42"/>
        <v>0.30359999999999998</v>
      </c>
      <c r="AE155" s="37">
        <f t="shared" si="42"/>
        <v>0.1053</v>
      </c>
    </row>
    <row r="156" spans="1:31" ht="15.75" x14ac:dyDescent="0.25">
      <c r="A156" t="s">
        <v>44</v>
      </c>
      <c r="B156">
        <v>0.40100000000000002</v>
      </c>
      <c r="C156">
        <v>0.372</v>
      </c>
      <c r="D156">
        <v>0.51</v>
      </c>
      <c r="E156">
        <v>0.34599999999999997</v>
      </c>
      <c r="F156">
        <v>0.53900000000000003</v>
      </c>
      <c r="O156">
        <f t="shared" si="40"/>
        <v>0.4456</v>
      </c>
      <c r="P156">
        <f t="shared" si="40"/>
        <v>0.4133</v>
      </c>
      <c r="Q156">
        <f t="shared" si="40"/>
        <v>0.55559999999999998</v>
      </c>
      <c r="R156">
        <f t="shared" si="40"/>
        <v>0.34949999999999998</v>
      </c>
      <c r="S156">
        <f t="shared" si="40"/>
        <v>0.53979999999999995</v>
      </c>
      <c r="U156" s="37">
        <f t="shared" si="41"/>
        <v>0.38350000000000001</v>
      </c>
      <c r="V156" s="37">
        <f t="shared" si="41"/>
        <v>0.41510000000000002</v>
      </c>
      <c r="W156" s="37">
        <f t="shared" si="41"/>
        <v>0.28570000000000001</v>
      </c>
      <c r="X156" s="37">
        <f t="shared" si="41"/>
        <v>0.48199999999999998</v>
      </c>
      <c r="Y156" s="37">
        <f t="shared" si="41"/>
        <v>0.2989</v>
      </c>
      <c r="AA156" s="37">
        <f t="shared" si="42"/>
        <v>0.25419999999999998</v>
      </c>
      <c r="AB156" s="37">
        <f t="shared" si="42"/>
        <v>0.22789999999999999</v>
      </c>
      <c r="AC156" s="37">
        <f t="shared" si="42"/>
        <v>0.35510000000000003</v>
      </c>
      <c r="AD156" s="37">
        <f t="shared" si="42"/>
        <v>0.18</v>
      </c>
      <c r="AE156" s="37">
        <f t="shared" si="42"/>
        <v>0.33950000000000002</v>
      </c>
    </row>
    <row r="157" spans="1:31" ht="15.75" x14ac:dyDescent="0.25">
      <c r="A157" t="s">
        <v>45</v>
      </c>
      <c r="B157">
        <v>0.42499999999999999</v>
      </c>
      <c r="C157">
        <v>0.43099999999999999</v>
      </c>
      <c r="D157">
        <v>0.50600000000000001</v>
      </c>
      <c r="E157">
        <v>0.50700000000000001</v>
      </c>
      <c r="F157">
        <v>0.77200000000000002</v>
      </c>
      <c r="O157">
        <f t="shared" si="40"/>
        <v>0.47220000000000001</v>
      </c>
      <c r="P157">
        <f t="shared" si="40"/>
        <v>0.47889999999999999</v>
      </c>
      <c r="Q157">
        <f t="shared" si="40"/>
        <v>0.55110000000000003</v>
      </c>
      <c r="R157">
        <f t="shared" si="40"/>
        <v>0.5121</v>
      </c>
      <c r="S157">
        <f t="shared" si="40"/>
        <v>0.77759999999999996</v>
      </c>
      <c r="U157" s="37">
        <f t="shared" si="41"/>
        <v>0.35849999999999999</v>
      </c>
      <c r="V157" s="37">
        <f t="shared" si="41"/>
        <v>0.35239999999999999</v>
      </c>
      <c r="W157" s="37">
        <f t="shared" si="41"/>
        <v>0.28939999999999999</v>
      </c>
      <c r="X157" s="37">
        <f t="shared" si="41"/>
        <v>0.32269999999999999</v>
      </c>
      <c r="Y157" s="37">
        <f t="shared" si="41"/>
        <v>0.12509999999999999</v>
      </c>
      <c r="AA157" s="37">
        <f t="shared" si="42"/>
        <v>0.27689999999999998</v>
      </c>
      <c r="AB157" s="37">
        <f t="shared" si="42"/>
        <v>0.2828</v>
      </c>
      <c r="AC157" s="37">
        <f t="shared" si="42"/>
        <v>0.35060000000000002</v>
      </c>
      <c r="AD157" s="37">
        <f t="shared" si="42"/>
        <v>0.313</v>
      </c>
      <c r="AE157" s="37">
        <f t="shared" si="42"/>
        <v>0.62239999999999995</v>
      </c>
    </row>
    <row r="158" spans="1:31" ht="15.75" x14ac:dyDescent="0.25">
      <c r="AA158" s="37"/>
      <c r="AB158" s="37"/>
      <c r="AC158" s="37"/>
      <c r="AD158" s="37"/>
      <c r="AE158" s="37"/>
    </row>
    <row r="159" spans="1:31" ht="15.75" x14ac:dyDescent="0.25">
      <c r="AA159" s="37"/>
      <c r="AB159" s="37"/>
      <c r="AC159" s="37"/>
      <c r="AD159" s="37"/>
      <c r="AE159" s="37"/>
    </row>
    <row r="160" spans="1:31" ht="15.75" x14ac:dyDescent="0.25">
      <c r="AA160" s="37"/>
      <c r="AB160" s="37"/>
      <c r="AC160" s="37"/>
      <c r="AD160" s="37"/>
      <c r="AE160" s="37"/>
    </row>
    <row r="161" spans="27:31" ht="15.75" x14ac:dyDescent="0.25">
      <c r="AA161" s="37"/>
      <c r="AB161" s="37"/>
      <c r="AC161" s="37"/>
      <c r="AD161" s="37"/>
      <c r="AE161" s="37"/>
    </row>
    <row r="162" spans="27:31" ht="15.75" x14ac:dyDescent="0.25">
      <c r="AA162" s="37"/>
      <c r="AB162" s="37"/>
      <c r="AC162" s="37"/>
      <c r="AD162" s="37"/>
      <c r="AE162" s="37"/>
    </row>
    <row r="163" spans="27:31" ht="15.75" x14ac:dyDescent="0.25">
      <c r="AA163" s="37"/>
      <c r="AB163" s="37"/>
      <c r="AC163" s="37"/>
      <c r="AD163" s="37"/>
      <c r="AE163" s="37"/>
    </row>
    <row r="164" spans="27:31" ht="15.75" x14ac:dyDescent="0.25">
      <c r="AA164" s="37"/>
      <c r="AB164" s="37"/>
      <c r="AC164" s="37"/>
      <c r="AD164" s="37"/>
      <c r="AE164" s="37"/>
    </row>
    <row r="165" spans="27:31" ht="15.75" x14ac:dyDescent="0.25">
      <c r="AA165" s="37"/>
      <c r="AB165" s="37"/>
      <c r="AC165" s="37"/>
      <c r="AD165" s="37"/>
      <c r="AE165" s="37"/>
    </row>
    <row r="166" spans="27:31" ht="15.75" x14ac:dyDescent="0.25">
      <c r="AA166" s="37"/>
      <c r="AB166" s="37"/>
      <c r="AC166" s="37"/>
      <c r="AD166" s="37"/>
      <c r="AE166" s="37"/>
    </row>
    <row r="167" spans="27:31" ht="15.75" x14ac:dyDescent="0.25">
      <c r="AA167" s="37"/>
      <c r="AB167" s="37"/>
      <c r="AC167" s="37"/>
      <c r="AD167" s="37"/>
      <c r="AE167" s="37"/>
    </row>
    <row r="168" spans="27:31" ht="15.75" x14ac:dyDescent="0.25">
      <c r="AA168" s="37"/>
      <c r="AB168" s="37"/>
      <c r="AC168" s="37"/>
      <c r="AD168" s="37"/>
      <c r="AE168" s="37"/>
    </row>
    <row r="169" spans="27:31" ht="15.75" x14ac:dyDescent="0.25">
      <c r="AA169" s="37"/>
      <c r="AB169" s="37"/>
      <c r="AC169" s="37"/>
      <c r="AD169" s="37"/>
      <c r="AE169" s="37"/>
    </row>
    <row r="170" spans="27:31" ht="15.75" x14ac:dyDescent="0.25">
      <c r="AA170" s="37"/>
      <c r="AB170" s="37"/>
      <c r="AC170" s="37"/>
      <c r="AD170" s="37"/>
      <c r="AE170" s="37"/>
    </row>
    <row r="171" spans="27:31" ht="15.75" x14ac:dyDescent="0.25">
      <c r="AA171" s="37"/>
      <c r="AB171" s="37"/>
      <c r="AC171" s="37"/>
      <c r="AD171" s="37"/>
      <c r="AE171" s="37"/>
    </row>
    <row r="172" spans="27:31" ht="15.75" x14ac:dyDescent="0.25">
      <c r="AA172" s="37"/>
      <c r="AB172" s="37"/>
      <c r="AC172" s="37"/>
      <c r="AD172" s="37"/>
      <c r="AE172" s="37"/>
    </row>
    <row r="173" spans="27:31" ht="15.75" x14ac:dyDescent="0.25">
      <c r="AA173" s="37"/>
      <c r="AB173" s="37"/>
      <c r="AC173" s="37"/>
      <c r="AD173" s="37"/>
      <c r="AE173" s="37"/>
    </row>
    <row r="174" spans="27:31" ht="15.75" x14ac:dyDescent="0.25">
      <c r="AA174" s="37"/>
      <c r="AB174" s="37"/>
      <c r="AC174" s="37"/>
      <c r="AD174" s="37"/>
      <c r="AE174" s="37"/>
    </row>
    <row r="175" spans="27:31" ht="15.75" x14ac:dyDescent="0.25">
      <c r="AA175" s="37"/>
      <c r="AB175" s="37"/>
      <c r="AC175" s="37"/>
      <c r="AD175" s="37"/>
      <c r="AE175" s="37"/>
    </row>
    <row r="176" spans="27:31" ht="15.75" x14ac:dyDescent="0.25">
      <c r="AA176" s="37"/>
      <c r="AB176" s="37"/>
      <c r="AC176" s="37"/>
      <c r="AD176" s="37"/>
      <c r="AE176" s="37"/>
    </row>
    <row r="177" spans="27:31" ht="15.75" x14ac:dyDescent="0.25">
      <c r="AA177" s="37"/>
      <c r="AB177" s="37"/>
      <c r="AC177" s="37"/>
      <c r="AD177" s="37"/>
      <c r="AE177" s="37"/>
    </row>
    <row r="178" spans="27:31" ht="15.75" x14ac:dyDescent="0.25">
      <c r="AA178" s="37"/>
      <c r="AB178" s="37"/>
      <c r="AC178" s="37"/>
      <c r="AD178" s="37"/>
      <c r="AE178" s="37"/>
    </row>
    <row r="179" spans="27:31" ht="15.75" x14ac:dyDescent="0.25">
      <c r="AA179" s="37"/>
      <c r="AB179" s="37"/>
      <c r="AC179" s="37"/>
      <c r="AD179" s="37"/>
      <c r="AE179" s="37"/>
    </row>
    <row r="180" spans="27:31" ht="15.75" x14ac:dyDescent="0.25">
      <c r="AA180" s="37"/>
      <c r="AB180" s="37"/>
      <c r="AC180" s="37"/>
      <c r="AD180" s="37"/>
      <c r="AE180" s="37"/>
    </row>
    <row r="181" spans="27:31" ht="15.75" x14ac:dyDescent="0.25">
      <c r="AA181" s="37"/>
      <c r="AB181" s="37"/>
      <c r="AC181" s="37"/>
      <c r="AD181" s="37"/>
      <c r="AE181" s="37"/>
    </row>
    <row r="182" spans="27:31" ht="15.75" x14ac:dyDescent="0.25">
      <c r="AA182" s="37"/>
      <c r="AB182" s="37"/>
      <c r="AC182" s="37"/>
      <c r="AD182" s="37"/>
      <c r="AE182" s="37"/>
    </row>
    <row r="183" spans="27:31" ht="15.75" x14ac:dyDescent="0.25">
      <c r="AA183" s="37"/>
      <c r="AB183" s="37"/>
      <c r="AC183" s="37"/>
      <c r="AD183" s="37"/>
      <c r="AE183" s="37"/>
    </row>
    <row r="184" spans="27:31" ht="15.75" x14ac:dyDescent="0.25">
      <c r="AA184" s="37"/>
      <c r="AB184" s="37"/>
      <c r="AC184" s="37"/>
      <c r="AD184" s="37"/>
      <c r="AE184" s="37"/>
    </row>
    <row r="185" spans="27:31" ht="15.75" x14ac:dyDescent="0.25">
      <c r="AA185" s="37"/>
      <c r="AB185" s="37"/>
      <c r="AC185" s="37"/>
      <c r="AD185" s="37"/>
      <c r="AE185" s="37"/>
    </row>
    <row r="186" spans="27:31" ht="15.75" x14ac:dyDescent="0.25">
      <c r="AA186" s="37"/>
      <c r="AB186" s="37"/>
      <c r="AC186" s="37"/>
      <c r="AD186" s="37"/>
      <c r="AE186" s="37"/>
    </row>
    <row r="187" spans="27:31" ht="15.75" x14ac:dyDescent="0.25">
      <c r="AA187" s="37"/>
      <c r="AB187" s="37"/>
      <c r="AC187" s="37"/>
      <c r="AD187" s="37"/>
      <c r="AE187" s="37"/>
    </row>
    <row r="188" spans="27:31" ht="15.75" x14ac:dyDescent="0.25">
      <c r="AA188" s="37"/>
      <c r="AB188" s="37"/>
      <c r="AC188" s="37"/>
      <c r="AD188" s="37"/>
      <c r="AE188" s="37"/>
    </row>
    <row r="189" spans="27:31" ht="15.75" x14ac:dyDescent="0.25">
      <c r="AA189" s="37"/>
      <c r="AB189" s="37"/>
      <c r="AC189" s="37"/>
      <c r="AD189" s="37"/>
      <c r="AE189" s="37"/>
    </row>
    <row r="190" spans="27:31" ht="15.75" x14ac:dyDescent="0.25">
      <c r="AA190" s="37"/>
      <c r="AB190" s="37"/>
      <c r="AC190" s="37"/>
      <c r="AD190" s="37"/>
      <c r="AE190" s="37"/>
    </row>
    <row r="191" spans="27:31" ht="15.75" x14ac:dyDescent="0.25">
      <c r="AA191" s="37"/>
      <c r="AB191" s="37"/>
      <c r="AC191" s="37"/>
      <c r="AD191" s="37"/>
      <c r="AE191" s="37"/>
    </row>
    <row r="192" spans="27:31" ht="15.75" x14ac:dyDescent="0.25">
      <c r="AA192" s="37"/>
      <c r="AB192" s="37"/>
      <c r="AC192" s="37"/>
      <c r="AD192" s="37"/>
      <c r="AE192" s="37"/>
    </row>
    <row r="193" spans="27:31" ht="15.75" x14ac:dyDescent="0.25">
      <c r="AA193" s="37"/>
      <c r="AB193" s="37"/>
      <c r="AC193" s="37"/>
      <c r="AD193" s="37"/>
      <c r="AE193" s="37"/>
    </row>
    <row r="194" spans="27:31" ht="15.75" x14ac:dyDescent="0.25">
      <c r="AA194" s="37"/>
      <c r="AB194" s="37"/>
      <c r="AC194" s="37"/>
      <c r="AD194" s="37"/>
      <c r="AE194" s="37"/>
    </row>
    <row r="195" spans="27:31" ht="15.75" x14ac:dyDescent="0.25">
      <c r="AA195" s="37"/>
      <c r="AB195" s="37"/>
      <c r="AC195" s="37"/>
      <c r="AD195" s="37"/>
      <c r="AE195" s="37"/>
    </row>
    <row r="196" spans="27:31" ht="15.75" x14ac:dyDescent="0.25">
      <c r="AA196" s="37"/>
      <c r="AB196" s="37"/>
      <c r="AC196" s="37"/>
      <c r="AD196" s="37"/>
      <c r="AE196" s="37"/>
    </row>
    <row r="197" spans="27:31" ht="15.75" x14ac:dyDescent="0.25">
      <c r="AA197" s="37"/>
      <c r="AB197" s="37"/>
      <c r="AC197" s="37"/>
      <c r="AD197" s="37"/>
      <c r="AE197" s="37"/>
    </row>
    <row r="198" spans="27:31" ht="15.75" x14ac:dyDescent="0.25">
      <c r="AA198" s="37"/>
      <c r="AB198" s="37"/>
      <c r="AC198" s="37"/>
      <c r="AD198" s="37"/>
      <c r="AE198" s="37"/>
    </row>
    <row r="199" spans="27:31" ht="15.75" x14ac:dyDescent="0.25">
      <c r="AA199" s="37"/>
      <c r="AB199" s="37"/>
      <c r="AC199" s="37"/>
      <c r="AD199" s="37"/>
      <c r="AE199" s="37"/>
    </row>
    <row r="200" spans="27:31" ht="15.75" x14ac:dyDescent="0.25">
      <c r="AA200" s="37"/>
      <c r="AB200" s="37"/>
      <c r="AC200" s="37"/>
      <c r="AD200" s="37"/>
      <c r="AE200" s="37"/>
    </row>
    <row r="201" spans="27:31" ht="15.75" x14ac:dyDescent="0.25">
      <c r="AA201" s="37"/>
      <c r="AB201" s="37"/>
      <c r="AC201" s="37"/>
      <c r="AD201" s="37"/>
      <c r="AE201" s="37"/>
    </row>
    <row r="202" spans="27:31" ht="15.75" x14ac:dyDescent="0.25">
      <c r="AA202" s="37"/>
      <c r="AB202" s="37"/>
      <c r="AC202" s="37"/>
      <c r="AD202" s="37"/>
      <c r="AE202" s="37"/>
    </row>
    <row r="203" spans="27:31" ht="15.75" x14ac:dyDescent="0.25">
      <c r="AA203" s="37"/>
      <c r="AB203" s="37"/>
      <c r="AC203" s="37"/>
      <c r="AD203" s="37"/>
      <c r="AE203" s="37"/>
    </row>
    <row r="204" spans="27:31" ht="15.75" x14ac:dyDescent="0.25">
      <c r="AA204" s="37"/>
      <c r="AB204" s="37"/>
      <c r="AC204" s="37"/>
      <c r="AD204" s="37"/>
      <c r="AE204" s="37"/>
    </row>
    <row r="205" spans="27:31" ht="15.75" x14ac:dyDescent="0.25">
      <c r="AA205" s="37"/>
      <c r="AB205" s="37"/>
      <c r="AC205" s="37"/>
      <c r="AD205" s="37"/>
      <c r="AE205" s="37"/>
    </row>
    <row r="206" spans="27:31" ht="15.75" x14ac:dyDescent="0.25">
      <c r="AA206" s="37"/>
      <c r="AB206" s="37"/>
      <c r="AC206" s="37"/>
      <c r="AD206" s="37"/>
      <c r="AE206" s="37"/>
    </row>
    <row r="207" spans="27:31" ht="15.75" x14ac:dyDescent="0.25">
      <c r="AA207" s="37"/>
      <c r="AB207" s="37"/>
      <c r="AC207" s="37"/>
      <c r="AD207" s="37"/>
      <c r="AE207" s="37"/>
    </row>
    <row r="208" spans="27:31" ht="15.75" x14ac:dyDescent="0.25">
      <c r="AA208" s="37"/>
      <c r="AB208" s="37"/>
      <c r="AC208" s="37"/>
      <c r="AD208" s="37"/>
      <c r="AE208" s="37"/>
    </row>
    <row r="209" spans="27:31" ht="15.75" x14ac:dyDescent="0.25">
      <c r="AA209" s="37"/>
      <c r="AB209" s="37"/>
      <c r="AC209" s="37"/>
      <c r="AD209" s="37"/>
      <c r="AE209" s="37"/>
    </row>
    <row r="210" spans="27:31" ht="15.75" x14ac:dyDescent="0.25">
      <c r="AA210" s="37"/>
      <c r="AB210" s="37"/>
      <c r="AC210" s="37"/>
      <c r="AD210" s="37"/>
      <c r="AE210" s="37"/>
    </row>
    <row r="211" spans="27:31" ht="15.75" x14ac:dyDescent="0.25">
      <c r="AA211" s="37"/>
      <c r="AB211" s="37"/>
      <c r="AC211" s="37"/>
      <c r="AD211" s="37"/>
      <c r="AE211" s="37"/>
    </row>
    <row r="212" spans="27:31" ht="15.75" x14ac:dyDescent="0.25">
      <c r="AA212" s="37"/>
      <c r="AB212" s="37"/>
      <c r="AC212" s="37"/>
      <c r="AD212" s="37"/>
      <c r="AE212" s="37"/>
    </row>
    <row r="213" spans="27:31" ht="15.75" x14ac:dyDescent="0.25">
      <c r="AA213" s="37"/>
      <c r="AB213" s="37"/>
      <c r="AC213" s="37"/>
      <c r="AD213" s="37"/>
      <c r="AE213" s="37"/>
    </row>
    <row r="214" spans="27:31" ht="15.75" x14ac:dyDescent="0.25">
      <c r="AA214" s="37"/>
      <c r="AB214" s="37"/>
      <c r="AC214" s="37"/>
      <c r="AD214" s="37"/>
      <c r="AE214" s="37"/>
    </row>
    <row r="215" spans="27:31" ht="15.75" x14ac:dyDescent="0.25">
      <c r="AA215" s="37"/>
      <c r="AB215" s="37"/>
      <c r="AC215" s="37"/>
      <c r="AD215" s="37"/>
      <c r="AE215" s="37"/>
    </row>
    <row r="216" spans="27:31" ht="15.75" x14ac:dyDescent="0.25">
      <c r="AA216" s="37"/>
      <c r="AB216" s="37"/>
      <c r="AC216" s="37"/>
      <c r="AD216" s="37"/>
      <c r="AE216" s="37"/>
    </row>
    <row r="217" spans="27:31" ht="15.75" x14ac:dyDescent="0.25">
      <c r="AA217" s="37"/>
      <c r="AB217" s="37"/>
      <c r="AC217" s="37"/>
      <c r="AD217" s="37"/>
      <c r="AE217" s="37"/>
    </row>
    <row r="218" spans="27:31" ht="15.75" x14ac:dyDescent="0.25">
      <c r="AA218" s="37"/>
      <c r="AB218" s="37"/>
      <c r="AC218" s="37"/>
      <c r="AD218" s="37"/>
      <c r="AE218" s="37"/>
    </row>
    <row r="219" spans="27:31" ht="15.75" x14ac:dyDescent="0.25">
      <c r="AA219" s="37"/>
      <c r="AB219" s="37"/>
      <c r="AC219" s="37"/>
      <c r="AD219" s="37"/>
      <c r="AE219" s="37"/>
    </row>
    <row r="220" spans="27:31" ht="15.75" x14ac:dyDescent="0.25">
      <c r="AA220" s="37"/>
      <c r="AB220" s="37"/>
      <c r="AC220" s="37"/>
      <c r="AD220" s="37"/>
      <c r="AE220" s="37"/>
    </row>
    <row r="221" spans="27:31" ht="15.75" x14ac:dyDescent="0.25">
      <c r="AA221" s="37"/>
      <c r="AB221" s="37"/>
      <c r="AC221" s="37"/>
      <c r="AD221" s="37"/>
      <c r="AE221" s="37"/>
    </row>
    <row r="222" spans="27:31" ht="15.75" x14ac:dyDescent="0.25">
      <c r="AA222" s="37"/>
      <c r="AB222" s="37"/>
      <c r="AC222" s="37"/>
      <c r="AD222" s="37"/>
      <c r="AE222" s="37"/>
    </row>
    <row r="223" spans="27:31" ht="15.75" x14ac:dyDescent="0.25">
      <c r="AA223" s="37"/>
      <c r="AB223" s="37"/>
      <c r="AC223" s="37"/>
      <c r="AD223" s="37"/>
      <c r="AE223" s="37"/>
    </row>
    <row r="224" spans="27:31" ht="15.75" x14ac:dyDescent="0.25">
      <c r="AA224" s="37"/>
      <c r="AB224" s="37"/>
      <c r="AC224" s="37"/>
      <c r="AD224" s="37"/>
      <c r="AE224" s="37"/>
    </row>
    <row r="225" spans="27:31" ht="15.75" x14ac:dyDescent="0.25">
      <c r="AA225" s="37"/>
      <c r="AB225" s="37"/>
      <c r="AC225" s="37"/>
      <c r="AD225" s="37"/>
      <c r="AE225" s="37"/>
    </row>
    <row r="226" spans="27:31" ht="15.75" x14ac:dyDescent="0.25">
      <c r="AA226" s="37"/>
      <c r="AB226" s="37"/>
      <c r="AC226" s="37"/>
      <c r="AD226" s="37"/>
      <c r="AE226" s="37"/>
    </row>
    <row r="227" spans="27:31" ht="15.75" x14ac:dyDescent="0.25">
      <c r="AA227" s="37"/>
      <c r="AB227" s="37"/>
      <c r="AC227" s="37"/>
      <c r="AD227" s="37"/>
      <c r="AE227" s="37"/>
    </row>
    <row r="228" spans="27:31" ht="15.75" x14ac:dyDescent="0.25">
      <c r="AA228" s="37"/>
      <c r="AB228" s="37"/>
      <c r="AC228" s="37"/>
      <c r="AD228" s="37"/>
      <c r="AE228" s="37"/>
    </row>
    <row r="229" spans="27:31" ht="15.75" x14ac:dyDescent="0.25">
      <c r="AA229" s="37"/>
      <c r="AB229" s="37"/>
      <c r="AC229" s="37"/>
      <c r="AD229" s="37"/>
      <c r="AE229" s="37"/>
    </row>
    <row r="230" spans="27:31" ht="15.75" x14ac:dyDescent="0.25">
      <c r="AA230" s="37"/>
      <c r="AB230" s="37"/>
      <c r="AC230" s="37"/>
      <c r="AD230" s="37"/>
      <c r="AE230" s="37"/>
    </row>
    <row r="231" spans="27:31" ht="15.75" x14ac:dyDescent="0.25">
      <c r="AA231" s="37"/>
      <c r="AB231" s="37"/>
      <c r="AC231" s="37"/>
      <c r="AD231" s="37"/>
      <c r="AE231" s="37"/>
    </row>
    <row r="232" spans="27:31" ht="15.75" x14ac:dyDescent="0.25">
      <c r="AA232" s="37"/>
      <c r="AB232" s="37"/>
      <c r="AC232" s="37"/>
      <c r="AD232" s="37"/>
      <c r="AE232" s="37"/>
    </row>
    <row r="233" spans="27:31" ht="15.75" x14ac:dyDescent="0.25">
      <c r="AA233" s="37"/>
      <c r="AB233" s="37"/>
      <c r="AC233" s="37"/>
      <c r="AD233" s="37"/>
      <c r="AE233" s="37"/>
    </row>
    <row r="234" spans="27:31" ht="15.75" x14ac:dyDescent="0.25">
      <c r="AA234" s="37"/>
      <c r="AB234" s="37"/>
      <c r="AC234" s="37"/>
      <c r="AD234" s="37"/>
      <c r="AE234" s="37"/>
    </row>
    <row r="235" spans="27:31" ht="15.75" x14ac:dyDescent="0.25">
      <c r="AA235" s="37"/>
      <c r="AB235" s="37"/>
      <c r="AC235" s="37"/>
      <c r="AD235" s="37"/>
      <c r="AE235" s="37"/>
    </row>
    <row r="236" spans="27:31" ht="15.75" x14ac:dyDescent="0.25">
      <c r="AA236" s="37"/>
      <c r="AB236" s="37"/>
      <c r="AC236" s="37"/>
      <c r="AD236" s="37"/>
      <c r="AE236" s="37"/>
    </row>
    <row r="237" spans="27:31" ht="15.75" x14ac:dyDescent="0.25">
      <c r="AA237" s="37"/>
      <c r="AB237" s="37"/>
      <c r="AC237" s="37"/>
      <c r="AD237" s="37"/>
      <c r="AE237" s="37"/>
    </row>
    <row r="238" spans="27:31" ht="15.75" x14ac:dyDescent="0.25">
      <c r="AA238" s="37"/>
      <c r="AB238" s="37"/>
      <c r="AC238" s="37"/>
      <c r="AD238" s="37"/>
      <c r="AE238" s="37"/>
    </row>
    <row r="239" spans="27:31" ht="15.75" x14ac:dyDescent="0.25">
      <c r="AA239" s="37"/>
      <c r="AB239" s="37"/>
      <c r="AC239" s="37"/>
      <c r="AD239" s="37"/>
      <c r="AE239" s="37"/>
    </row>
    <row r="240" spans="27:31" ht="15.75" x14ac:dyDescent="0.25">
      <c r="AA240" s="37"/>
      <c r="AB240" s="37"/>
      <c r="AC240" s="37"/>
      <c r="AD240" s="37"/>
      <c r="AE240" s="37"/>
    </row>
    <row r="241" spans="27:31" ht="15.75" x14ac:dyDescent="0.25">
      <c r="AA241" s="37"/>
      <c r="AB241" s="37"/>
      <c r="AC241" s="37"/>
      <c r="AD241" s="37"/>
      <c r="AE241" s="37"/>
    </row>
    <row r="242" spans="27:31" ht="15.75" x14ac:dyDescent="0.25">
      <c r="AA242" s="37"/>
      <c r="AB242" s="37"/>
      <c r="AC242" s="37"/>
      <c r="AD242" s="37"/>
      <c r="AE242" s="37"/>
    </row>
    <row r="243" spans="27:31" ht="15.75" x14ac:dyDescent="0.25">
      <c r="AA243" s="37"/>
      <c r="AB243" s="37"/>
      <c r="AC243" s="37"/>
      <c r="AD243" s="37"/>
      <c r="AE243" s="37"/>
    </row>
    <row r="244" spans="27:31" ht="15.75" x14ac:dyDescent="0.25">
      <c r="AA244" s="37"/>
      <c r="AB244" s="37"/>
      <c r="AC244" s="37"/>
      <c r="AD244" s="37"/>
      <c r="AE244" s="37"/>
    </row>
    <row r="245" spans="27:31" ht="15.75" x14ac:dyDescent="0.25">
      <c r="AA245" s="37"/>
      <c r="AB245" s="37"/>
      <c r="AC245" s="37"/>
      <c r="AD245" s="37"/>
      <c r="AE245" s="37"/>
    </row>
    <row r="246" spans="27:31" ht="15.75" x14ac:dyDescent="0.25">
      <c r="AA246" s="37"/>
      <c r="AB246" s="37"/>
      <c r="AC246" s="37"/>
      <c r="AD246" s="37"/>
      <c r="AE246" s="37"/>
    </row>
    <row r="247" spans="27:31" ht="15.75" x14ac:dyDescent="0.25">
      <c r="AA247" s="37"/>
      <c r="AB247" s="37"/>
      <c r="AC247" s="37"/>
      <c r="AD247" s="37"/>
      <c r="AE247" s="37"/>
    </row>
    <row r="248" spans="27:31" ht="15.75" x14ac:dyDescent="0.25">
      <c r="AA248" s="37"/>
      <c r="AB248" s="37"/>
      <c r="AC248" s="37"/>
      <c r="AD248" s="37"/>
      <c r="AE248" s="37"/>
    </row>
    <row r="261" spans="1:44" x14ac:dyDescent="0.25">
      <c r="A261" t="s">
        <v>49</v>
      </c>
      <c r="AR261">
        <v>1.2416</v>
      </c>
    </row>
    <row r="262" spans="1:44" x14ac:dyDescent="0.25">
      <c r="A262" t="s">
        <v>50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262"/>
  <sheetViews>
    <sheetView workbookViewId="0">
      <selection activeCell="B1" sqref="B1:B1048576"/>
    </sheetView>
  </sheetViews>
  <sheetFormatPr defaultRowHeight="15" x14ac:dyDescent="0.25"/>
  <sheetData>
    <row r="1" spans="2:7" x14ac:dyDescent="0.25">
      <c r="B1">
        <v>0.17530000000000001</v>
      </c>
      <c r="C1">
        <v>0.18759999999999999</v>
      </c>
      <c r="D1">
        <v>0.20960000000000001</v>
      </c>
      <c r="E1">
        <v>0.20530000000000001</v>
      </c>
      <c r="F1">
        <v>0.22220000000000001</v>
      </c>
    </row>
    <row r="2" spans="2:7" x14ac:dyDescent="0.25">
      <c r="B2">
        <v>0</v>
      </c>
      <c r="C2">
        <v>0</v>
      </c>
      <c r="D2">
        <v>0</v>
      </c>
      <c r="E2">
        <v>0</v>
      </c>
      <c r="F2">
        <v>0</v>
      </c>
      <c r="G2" t="s">
        <v>13</v>
      </c>
    </row>
    <row r="3" spans="2:7" hidden="1" x14ac:dyDescent="0.25">
      <c r="B3">
        <v>0.08</v>
      </c>
      <c r="C3">
        <v>0.08</v>
      </c>
      <c r="D3">
        <v>0.1</v>
      </c>
      <c r="E3">
        <v>0.24</v>
      </c>
      <c r="F3">
        <v>0.9</v>
      </c>
      <c r="G3" t="s">
        <v>20</v>
      </c>
    </row>
    <row r="4" spans="2:7" hidden="1" x14ac:dyDescent="0.25">
      <c r="B4">
        <v>0.06</v>
      </c>
      <c r="C4">
        <v>0.06</v>
      </c>
      <c r="D4">
        <v>0.05</v>
      </c>
      <c r="E4">
        <v>0.25</v>
      </c>
      <c r="F4">
        <v>0.33</v>
      </c>
      <c r="G4" t="s">
        <v>21</v>
      </c>
    </row>
    <row r="5" spans="2:7" hidden="1" x14ac:dyDescent="0.25">
      <c r="B5">
        <v>0.1</v>
      </c>
      <c r="C5">
        <v>0.1</v>
      </c>
      <c r="D5">
        <v>0.15</v>
      </c>
      <c r="E5">
        <v>0.65</v>
      </c>
      <c r="F5">
        <v>0.3</v>
      </c>
      <c r="G5" t="s">
        <v>24</v>
      </c>
    </row>
    <row r="6" spans="2:7" hidden="1" x14ac:dyDescent="0.25">
      <c r="B6">
        <v>0.08</v>
      </c>
      <c r="C6">
        <v>0.08</v>
      </c>
      <c r="D6">
        <v>0.08</v>
      </c>
      <c r="E6">
        <v>0.98</v>
      </c>
      <c r="F6">
        <v>0.24</v>
      </c>
      <c r="G6" t="s">
        <v>21</v>
      </c>
    </row>
    <row r="7" spans="2:7" hidden="1" x14ac:dyDescent="0.25">
      <c r="B7">
        <v>0.09</v>
      </c>
      <c r="C7">
        <v>0.15</v>
      </c>
      <c r="D7">
        <v>0.4</v>
      </c>
      <c r="E7">
        <v>0.1</v>
      </c>
      <c r="F7">
        <v>0.66</v>
      </c>
      <c r="G7" t="s">
        <v>24</v>
      </c>
    </row>
    <row r="8" spans="2:7" hidden="1" x14ac:dyDescent="0.25">
      <c r="B8">
        <v>0.1</v>
      </c>
      <c r="C8">
        <v>0.1</v>
      </c>
      <c r="D8">
        <v>0.43</v>
      </c>
      <c r="E8">
        <v>0.28999999999999998</v>
      </c>
      <c r="F8">
        <v>0.56000000000000005</v>
      </c>
      <c r="G8" t="s">
        <v>24</v>
      </c>
    </row>
    <row r="9" spans="2:7" x14ac:dyDescent="0.25">
      <c r="B9">
        <v>0.15</v>
      </c>
      <c r="C9">
        <v>0.02</v>
      </c>
      <c r="D9">
        <v>0.34</v>
      </c>
      <c r="E9">
        <v>0.4</v>
      </c>
      <c r="F9">
        <v>0.01</v>
      </c>
      <c r="G9" t="s">
        <v>13</v>
      </c>
    </row>
    <row r="10" spans="2:7" hidden="1" x14ac:dyDescent="0.25">
      <c r="B10">
        <v>0.2</v>
      </c>
      <c r="C10">
        <v>0.14000000000000001</v>
      </c>
      <c r="D10">
        <v>0.35</v>
      </c>
      <c r="E10">
        <v>0.72</v>
      </c>
      <c r="F10">
        <v>0.25</v>
      </c>
      <c r="G10" t="s">
        <v>21</v>
      </c>
    </row>
    <row r="11" spans="2:7" hidden="1" x14ac:dyDescent="0.25">
      <c r="B11">
        <v>0</v>
      </c>
      <c r="C11">
        <v>0</v>
      </c>
      <c r="D11">
        <v>0.5</v>
      </c>
      <c r="E11">
        <v>0.2</v>
      </c>
      <c r="F11">
        <v>0.85</v>
      </c>
      <c r="G11" t="s">
        <v>20</v>
      </c>
    </row>
    <row r="12" spans="2:7" hidden="1" x14ac:dyDescent="0.25">
      <c r="B12">
        <v>0.18</v>
      </c>
      <c r="C12">
        <v>0.18</v>
      </c>
      <c r="D12">
        <v>0.55000000000000004</v>
      </c>
      <c r="E12">
        <v>0.3</v>
      </c>
      <c r="F12">
        <v>0.81</v>
      </c>
      <c r="G12" t="s">
        <v>20</v>
      </c>
    </row>
    <row r="13" spans="2:7" hidden="1" x14ac:dyDescent="0.25">
      <c r="B13">
        <v>0.06</v>
      </c>
      <c r="C13">
        <v>0.06</v>
      </c>
      <c r="D13">
        <v>0.51</v>
      </c>
      <c r="E13">
        <v>0.41</v>
      </c>
      <c r="F13">
        <v>0.3</v>
      </c>
      <c r="G13" t="s">
        <v>21</v>
      </c>
    </row>
    <row r="14" spans="2:7" hidden="1" x14ac:dyDescent="0.25">
      <c r="B14">
        <v>0.1</v>
      </c>
      <c r="C14">
        <v>0.1</v>
      </c>
      <c r="D14">
        <v>0.52</v>
      </c>
      <c r="E14">
        <v>0.78</v>
      </c>
      <c r="F14">
        <v>0.34</v>
      </c>
      <c r="G14" t="s">
        <v>24</v>
      </c>
    </row>
    <row r="15" spans="2:7" hidden="1" x14ac:dyDescent="0.25">
      <c r="B15">
        <v>0.1</v>
      </c>
      <c r="C15">
        <v>0.1</v>
      </c>
      <c r="D15">
        <v>0.7</v>
      </c>
      <c r="E15">
        <v>0.15</v>
      </c>
      <c r="F15">
        <v>0.9</v>
      </c>
      <c r="G15" t="s">
        <v>20</v>
      </c>
    </row>
    <row r="16" spans="2:7" hidden="1" x14ac:dyDescent="0.25">
      <c r="B16">
        <v>0.2</v>
      </c>
      <c r="C16">
        <v>0.2</v>
      </c>
      <c r="D16">
        <v>0.7</v>
      </c>
      <c r="E16">
        <v>0.3</v>
      </c>
      <c r="F16">
        <v>0.6</v>
      </c>
      <c r="G16" t="s">
        <v>24</v>
      </c>
    </row>
    <row r="17" spans="2:7" hidden="1" x14ac:dyDescent="0.25">
      <c r="B17">
        <v>0.12</v>
      </c>
      <c r="C17">
        <v>0.12</v>
      </c>
      <c r="D17">
        <v>0.75</v>
      </c>
      <c r="E17">
        <v>0.35</v>
      </c>
      <c r="F17">
        <v>0.8</v>
      </c>
      <c r="G17" t="s">
        <v>20</v>
      </c>
    </row>
    <row r="18" spans="2:7" x14ac:dyDescent="0.25">
      <c r="B18">
        <v>0.05</v>
      </c>
      <c r="C18">
        <v>7.0000000000000007E-2</v>
      </c>
      <c r="D18">
        <v>0.7</v>
      </c>
      <c r="E18">
        <v>0.01</v>
      </c>
      <c r="F18">
        <v>0.05</v>
      </c>
      <c r="G18" t="s">
        <v>13</v>
      </c>
    </row>
    <row r="19" spans="2:7" hidden="1" x14ac:dyDescent="0.25">
      <c r="B19">
        <v>0.1</v>
      </c>
      <c r="C19">
        <v>0.25</v>
      </c>
      <c r="D19">
        <v>0.1</v>
      </c>
      <c r="E19">
        <v>0.08</v>
      </c>
      <c r="F19">
        <v>0.33</v>
      </c>
      <c r="G19" t="s">
        <v>21</v>
      </c>
    </row>
    <row r="20" spans="2:7" hidden="1" x14ac:dyDescent="0.25">
      <c r="B20">
        <v>0.15</v>
      </c>
      <c r="C20">
        <v>0.32</v>
      </c>
      <c r="D20">
        <v>0.05</v>
      </c>
      <c r="E20">
        <v>0.27</v>
      </c>
      <c r="F20">
        <v>0.28999999999999998</v>
      </c>
      <c r="G20" t="s">
        <v>21</v>
      </c>
    </row>
    <row r="21" spans="2:7" hidden="1" x14ac:dyDescent="0.25">
      <c r="B21">
        <v>0.2</v>
      </c>
      <c r="C21">
        <v>0.28999999999999998</v>
      </c>
      <c r="D21">
        <v>0.25</v>
      </c>
      <c r="E21">
        <v>0.49</v>
      </c>
      <c r="F21">
        <v>0.56000000000000005</v>
      </c>
      <c r="G21" t="s">
        <v>24</v>
      </c>
    </row>
    <row r="22" spans="2:7" hidden="1" x14ac:dyDescent="0.25">
      <c r="B22">
        <v>0.12</v>
      </c>
      <c r="C22">
        <v>0.28000000000000003</v>
      </c>
      <c r="D22">
        <v>0.2</v>
      </c>
      <c r="E22">
        <v>0.78</v>
      </c>
      <c r="F22">
        <v>0.2</v>
      </c>
      <c r="G22" t="s">
        <v>21</v>
      </c>
    </row>
    <row r="23" spans="2:7" hidden="1" x14ac:dyDescent="0.25">
      <c r="B23">
        <v>0.18</v>
      </c>
      <c r="C23">
        <v>0.3</v>
      </c>
      <c r="D23">
        <v>0.37</v>
      </c>
      <c r="E23">
        <v>0.12</v>
      </c>
      <c r="F23">
        <v>0.66</v>
      </c>
      <c r="G23" t="s">
        <v>24</v>
      </c>
    </row>
    <row r="24" spans="2:7" hidden="1" x14ac:dyDescent="0.25">
      <c r="B24">
        <v>0.1</v>
      </c>
      <c r="C24">
        <v>0.27</v>
      </c>
      <c r="D24">
        <v>0.31</v>
      </c>
      <c r="E24">
        <v>0.28999999999999998</v>
      </c>
      <c r="F24">
        <v>0.65</v>
      </c>
      <c r="G24" t="s">
        <v>24</v>
      </c>
    </row>
    <row r="25" spans="2:7" hidden="1" x14ac:dyDescent="0.25">
      <c r="B25">
        <v>0.18</v>
      </c>
      <c r="C25">
        <v>0.31</v>
      </c>
      <c r="D25">
        <v>0.32</v>
      </c>
      <c r="E25">
        <v>0.42</v>
      </c>
      <c r="F25">
        <v>0.28000000000000003</v>
      </c>
      <c r="G25" t="s">
        <v>21</v>
      </c>
    </row>
    <row r="26" spans="2:7" hidden="1" x14ac:dyDescent="0.25">
      <c r="B26">
        <v>0.06</v>
      </c>
      <c r="C26">
        <v>0.28999999999999998</v>
      </c>
      <c r="D26">
        <v>0.35</v>
      </c>
      <c r="E26">
        <v>0.76</v>
      </c>
      <c r="F26">
        <v>0.25</v>
      </c>
      <c r="G26" t="s">
        <v>21</v>
      </c>
    </row>
    <row r="27" spans="2:7" hidden="1" x14ac:dyDescent="0.25">
      <c r="B27">
        <v>0.09</v>
      </c>
      <c r="C27">
        <v>0.3</v>
      </c>
      <c r="D27">
        <v>0.68</v>
      </c>
      <c r="E27">
        <v>0.18</v>
      </c>
      <c r="F27">
        <v>0.85</v>
      </c>
      <c r="G27" t="s">
        <v>20</v>
      </c>
    </row>
    <row r="28" spans="2:7" x14ac:dyDescent="0.25">
      <c r="B28">
        <v>0.04</v>
      </c>
      <c r="C28">
        <v>0.28000000000000003</v>
      </c>
      <c r="D28">
        <v>0.55000000000000004</v>
      </c>
      <c r="E28">
        <v>0.25</v>
      </c>
      <c r="F28">
        <v>0.1</v>
      </c>
      <c r="G28" t="s">
        <v>13</v>
      </c>
    </row>
    <row r="29" spans="2:7" hidden="1" x14ac:dyDescent="0.25">
      <c r="B29">
        <v>0.09</v>
      </c>
      <c r="C29">
        <v>0.255</v>
      </c>
      <c r="D29">
        <v>0.6</v>
      </c>
      <c r="E29">
        <v>0.45</v>
      </c>
      <c r="F29">
        <v>0.25</v>
      </c>
      <c r="G29" t="s">
        <v>21</v>
      </c>
    </row>
    <row r="30" spans="2:7" hidden="1" x14ac:dyDescent="0.25">
      <c r="B30">
        <v>0.08</v>
      </c>
      <c r="C30">
        <v>0.32500000000000001</v>
      </c>
      <c r="D30">
        <v>0.62</v>
      </c>
      <c r="E30">
        <v>0.94</v>
      </c>
      <c r="F30">
        <v>0.56000000000000005</v>
      </c>
      <c r="G30" t="s">
        <v>20</v>
      </c>
    </row>
    <row r="31" spans="2:7" hidden="1" x14ac:dyDescent="0.25">
      <c r="B31">
        <v>0.15</v>
      </c>
      <c r="C31">
        <v>0.27500000000000002</v>
      </c>
      <c r="D31">
        <v>0.8</v>
      </c>
      <c r="E31">
        <v>0.21</v>
      </c>
      <c r="F31">
        <v>0.81</v>
      </c>
      <c r="G31" t="s">
        <v>20</v>
      </c>
    </row>
    <row r="32" spans="2:7" hidden="1" x14ac:dyDescent="0.25">
      <c r="B32">
        <v>0.12</v>
      </c>
      <c r="C32">
        <v>0.245</v>
      </c>
      <c r="D32">
        <v>0.75</v>
      </c>
      <c r="E32">
        <v>0.31</v>
      </c>
      <c r="F32">
        <v>0.59</v>
      </c>
      <c r="G32" t="s">
        <v>24</v>
      </c>
    </row>
    <row r="33" spans="2:7" hidden="1" x14ac:dyDescent="0.25">
      <c r="B33">
        <v>0.15</v>
      </c>
      <c r="C33">
        <v>0.29499999999999998</v>
      </c>
      <c r="D33">
        <v>0.75</v>
      </c>
      <c r="E33">
        <v>0.65</v>
      </c>
      <c r="F33">
        <v>0.24</v>
      </c>
      <c r="G33" t="s">
        <v>21</v>
      </c>
    </row>
    <row r="34" spans="2:7" hidden="1" x14ac:dyDescent="0.25">
      <c r="B34">
        <v>0.1</v>
      </c>
      <c r="C34">
        <v>0.25600000000000001</v>
      </c>
      <c r="D34">
        <v>0.7</v>
      </c>
      <c r="E34">
        <v>0.76</v>
      </c>
      <c r="F34">
        <v>0.16</v>
      </c>
      <c r="G34" t="s">
        <v>21</v>
      </c>
    </row>
    <row r="35" spans="2:7" hidden="1" x14ac:dyDescent="0.25">
      <c r="B35">
        <v>0.18</v>
      </c>
      <c r="C35">
        <v>0.32</v>
      </c>
      <c r="D35">
        <v>0.04</v>
      </c>
      <c r="E35">
        <v>0.19</v>
      </c>
      <c r="F35">
        <v>0.82</v>
      </c>
      <c r="G35" t="s">
        <v>20</v>
      </c>
    </row>
    <row r="36" spans="2:7" hidden="1" x14ac:dyDescent="0.25">
      <c r="B36">
        <v>0.2</v>
      </c>
      <c r="C36">
        <v>0.45</v>
      </c>
      <c r="D36">
        <v>0.28000000000000003</v>
      </c>
      <c r="E36">
        <v>0.31</v>
      </c>
      <c r="F36">
        <v>0.78</v>
      </c>
      <c r="G36" t="s">
        <v>20</v>
      </c>
    </row>
    <row r="37" spans="2:7" hidden="1" x14ac:dyDescent="0.25">
      <c r="B37">
        <v>0.06</v>
      </c>
      <c r="C37">
        <v>0.35</v>
      </c>
      <c r="D37">
        <v>0.12</v>
      </c>
      <c r="E37">
        <v>0.43</v>
      </c>
      <c r="F37">
        <v>0.28999999999999998</v>
      </c>
      <c r="G37" t="s">
        <v>21</v>
      </c>
    </row>
    <row r="38" spans="2:7" hidden="1" x14ac:dyDescent="0.25">
      <c r="B38">
        <v>0.1</v>
      </c>
      <c r="C38">
        <v>0.42</v>
      </c>
      <c r="D38">
        <v>0.22</v>
      </c>
      <c r="E38">
        <v>0.72</v>
      </c>
      <c r="F38">
        <v>0.26</v>
      </c>
      <c r="G38" t="s">
        <v>21</v>
      </c>
    </row>
    <row r="39" spans="2:7" hidden="1" x14ac:dyDescent="0.25">
      <c r="B39">
        <v>0.18</v>
      </c>
      <c r="C39">
        <v>0.4</v>
      </c>
      <c r="D39">
        <v>0.32</v>
      </c>
      <c r="E39">
        <v>0.08</v>
      </c>
      <c r="F39">
        <v>0.33</v>
      </c>
      <c r="G39" t="s">
        <v>21</v>
      </c>
    </row>
    <row r="40" spans="2:7" x14ac:dyDescent="0.25">
      <c r="B40">
        <v>0.09</v>
      </c>
      <c r="C40">
        <v>0.33</v>
      </c>
      <c r="D40">
        <v>0.31</v>
      </c>
      <c r="E40">
        <v>0.26</v>
      </c>
      <c r="F40">
        <v>0</v>
      </c>
      <c r="G40" t="s">
        <v>13</v>
      </c>
    </row>
    <row r="41" spans="2:7" hidden="1" x14ac:dyDescent="0.25">
      <c r="B41">
        <v>0.19</v>
      </c>
      <c r="C41">
        <v>0.38</v>
      </c>
      <c r="D41">
        <v>0.38</v>
      </c>
      <c r="E41">
        <v>0.49</v>
      </c>
      <c r="F41">
        <v>0.45</v>
      </c>
      <c r="G41" t="s">
        <v>24</v>
      </c>
    </row>
    <row r="42" spans="2:7" hidden="1" x14ac:dyDescent="0.25">
      <c r="B42">
        <v>0.02</v>
      </c>
      <c r="C42">
        <v>0.33</v>
      </c>
      <c r="D42">
        <v>0.36</v>
      </c>
      <c r="E42">
        <v>0.76</v>
      </c>
      <c r="F42">
        <v>0.1</v>
      </c>
      <c r="G42" t="s">
        <v>21</v>
      </c>
    </row>
    <row r="43" spans="2:7" hidden="1" x14ac:dyDescent="0.25">
      <c r="B43">
        <v>0.2</v>
      </c>
      <c r="C43">
        <v>0.49</v>
      </c>
      <c r="D43">
        <v>0.6</v>
      </c>
      <c r="E43">
        <v>0.2</v>
      </c>
      <c r="F43">
        <v>0.78</v>
      </c>
      <c r="G43" t="s">
        <v>20</v>
      </c>
    </row>
    <row r="44" spans="2:7" hidden="1" x14ac:dyDescent="0.25">
      <c r="B44">
        <v>0.14000000000000001</v>
      </c>
      <c r="C44">
        <v>0.49</v>
      </c>
      <c r="D44">
        <v>0.55000000000000004</v>
      </c>
      <c r="E44">
        <v>0.28999999999999998</v>
      </c>
      <c r="F44">
        <v>0.6</v>
      </c>
      <c r="G44" t="s">
        <v>24</v>
      </c>
    </row>
    <row r="45" spans="2:7" hidden="1" x14ac:dyDescent="0.25">
      <c r="B45">
        <v>0.18</v>
      </c>
      <c r="C45">
        <v>0.33</v>
      </c>
      <c r="D45">
        <v>0.61</v>
      </c>
      <c r="E45">
        <v>0.64</v>
      </c>
      <c r="F45">
        <v>0.25</v>
      </c>
      <c r="G45" t="s">
        <v>24</v>
      </c>
    </row>
    <row r="46" spans="2:7" x14ac:dyDescent="0.25">
      <c r="B46">
        <v>0.115</v>
      </c>
      <c r="C46">
        <v>0.35</v>
      </c>
      <c r="D46">
        <v>0.65</v>
      </c>
      <c r="E46">
        <v>0.27</v>
      </c>
      <c r="F46">
        <v>0.04</v>
      </c>
      <c r="G46" t="s">
        <v>13</v>
      </c>
    </row>
    <row r="47" spans="2:7" hidden="1" x14ac:dyDescent="0.25">
      <c r="B47">
        <v>0.17</v>
      </c>
      <c r="C47">
        <v>0.36</v>
      </c>
      <c r="D47">
        <v>0.8</v>
      </c>
      <c r="E47">
        <v>0.14000000000000001</v>
      </c>
      <c r="F47">
        <v>0.66</v>
      </c>
      <c r="G47" t="s">
        <v>24</v>
      </c>
    </row>
    <row r="48" spans="2:7" hidden="1" x14ac:dyDescent="0.25">
      <c r="B48">
        <v>0.1</v>
      </c>
      <c r="C48">
        <v>0.39</v>
      </c>
      <c r="D48">
        <v>0.75</v>
      </c>
      <c r="E48">
        <v>0.31</v>
      </c>
      <c r="F48">
        <v>0.62</v>
      </c>
      <c r="G48" t="s">
        <v>24</v>
      </c>
    </row>
    <row r="49" spans="2:7" hidden="1" x14ac:dyDescent="0.25">
      <c r="B49">
        <v>0.13</v>
      </c>
      <c r="C49">
        <v>0.39</v>
      </c>
      <c r="D49">
        <v>0.85</v>
      </c>
      <c r="E49">
        <v>0.38</v>
      </c>
      <c r="F49">
        <v>0.77</v>
      </c>
      <c r="G49" t="s">
        <v>20</v>
      </c>
    </row>
    <row r="50" spans="2:7" hidden="1" x14ac:dyDescent="0.25">
      <c r="B50">
        <v>0.18</v>
      </c>
      <c r="C50">
        <v>0.34</v>
      </c>
      <c r="D50">
        <v>0.71</v>
      </c>
      <c r="E50">
        <v>0.71</v>
      </c>
      <c r="F50">
        <v>0.9</v>
      </c>
      <c r="G50" t="s">
        <v>20</v>
      </c>
    </row>
    <row r="51" spans="2:7" hidden="1" x14ac:dyDescent="0.25">
      <c r="B51">
        <v>0.09</v>
      </c>
      <c r="C51">
        <v>0.51</v>
      </c>
      <c r="D51">
        <v>0.02</v>
      </c>
      <c r="E51">
        <v>0.18</v>
      </c>
      <c r="F51">
        <v>0.67</v>
      </c>
      <c r="G51" t="s">
        <v>24</v>
      </c>
    </row>
    <row r="52" spans="2:7" hidden="1" x14ac:dyDescent="0.25">
      <c r="B52">
        <v>0.06</v>
      </c>
      <c r="C52">
        <v>0.5</v>
      </c>
      <c r="D52">
        <v>0.09</v>
      </c>
      <c r="E52">
        <v>0.28000000000000003</v>
      </c>
      <c r="F52">
        <v>0.25</v>
      </c>
      <c r="G52" t="s">
        <v>21</v>
      </c>
    </row>
    <row r="53" spans="2:7" hidden="1" x14ac:dyDescent="0.25">
      <c r="B53">
        <v>0.23</v>
      </c>
      <c r="C53">
        <v>0.7</v>
      </c>
      <c r="D53">
        <v>0.19</v>
      </c>
      <c r="E53">
        <v>0.51</v>
      </c>
      <c r="F53">
        <v>0.45</v>
      </c>
      <c r="G53" t="s">
        <v>24</v>
      </c>
    </row>
    <row r="54" spans="2:7" hidden="1" x14ac:dyDescent="0.25">
      <c r="B54">
        <v>0.09</v>
      </c>
      <c r="C54">
        <v>0.55000000000000004</v>
      </c>
      <c r="D54">
        <v>0.12</v>
      </c>
      <c r="E54">
        <v>0.78</v>
      </c>
      <c r="F54">
        <v>0.05</v>
      </c>
      <c r="G54" t="s">
        <v>21</v>
      </c>
    </row>
    <row r="55" spans="2:7" hidden="1" x14ac:dyDescent="0.25">
      <c r="B55">
        <v>0.24</v>
      </c>
      <c r="C55">
        <v>0.75</v>
      </c>
      <c r="D55">
        <v>0.32</v>
      </c>
      <c r="E55">
        <v>0.18</v>
      </c>
      <c r="F55">
        <v>0.86</v>
      </c>
      <c r="G55" t="s">
        <v>20</v>
      </c>
    </row>
    <row r="56" spans="2:7" hidden="1" x14ac:dyDescent="0.25">
      <c r="B56">
        <v>0.18</v>
      </c>
      <c r="C56">
        <v>0.72</v>
      </c>
      <c r="D56">
        <v>0.37</v>
      </c>
      <c r="E56">
        <v>0.28999999999999998</v>
      </c>
      <c r="F56">
        <v>0.55000000000000004</v>
      </c>
      <c r="G56" t="s">
        <v>24</v>
      </c>
    </row>
    <row r="57" spans="2:7" hidden="1" x14ac:dyDescent="0.25">
      <c r="B57">
        <v>0.1</v>
      </c>
      <c r="C57">
        <v>0.6</v>
      </c>
      <c r="D57">
        <v>0.33</v>
      </c>
      <c r="E57">
        <v>0.42</v>
      </c>
      <c r="F57">
        <v>0.26</v>
      </c>
      <c r="G57" t="s">
        <v>21</v>
      </c>
    </row>
    <row r="58" spans="2:7" hidden="1" x14ac:dyDescent="0.25">
      <c r="B58">
        <v>0.2</v>
      </c>
      <c r="C58">
        <v>0.52</v>
      </c>
      <c r="D58">
        <v>0.36</v>
      </c>
      <c r="E58">
        <v>0.84</v>
      </c>
      <c r="F58">
        <v>0.25</v>
      </c>
      <c r="G58" t="s">
        <v>24</v>
      </c>
    </row>
    <row r="59" spans="2:7" hidden="1" x14ac:dyDescent="0.25">
      <c r="B59">
        <v>0.09</v>
      </c>
      <c r="C59">
        <v>0.6</v>
      </c>
      <c r="D59">
        <v>0.66</v>
      </c>
      <c r="E59">
        <v>0.19</v>
      </c>
      <c r="F59">
        <v>0.59</v>
      </c>
      <c r="G59" t="s">
        <v>24</v>
      </c>
    </row>
    <row r="60" spans="2:7" hidden="1" x14ac:dyDescent="0.25">
      <c r="B60">
        <v>0.18</v>
      </c>
      <c r="C60">
        <v>0.51</v>
      </c>
      <c r="D60">
        <v>0.57999999999999996</v>
      </c>
      <c r="E60">
        <v>0.33</v>
      </c>
      <c r="F60">
        <v>0.82</v>
      </c>
      <c r="G60" t="s">
        <v>20</v>
      </c>
    </row>
    <row r="61" spans="2:7" hidden="1" x14ac:dyDescent="0.25">
      <c r="B61">
        <v>0.08</v>
      </c>
      <c r="C61">
        <v>0.57999999999999996</v>
      </c>
      <c r="D61">
        <v>0.6</v>
      </c>
      <c r="E61">
        <v>0.64</v>
      </c>
      <c r="F61">
        <v>0.1</v>
      </c>
      <c r="G61" t="s">
        <v>21</v>
      </c>
    </row>
    <row r="62" spans="2:7" hidden="1" x14ac:dyDescent="0.25">
      <c r="B62">
        <v>0.09</v>
      </c>
      <c r="C62">
        <v>0.61</v>
      </c>
      <c r="D62">
        <v>0.53</v>
      </c>
      <c r="E62">
        <v>0.75</v>
      </c>
      <c r="F62">
        <v>0.01</v>
      </c>
      <c r="G62" t="s">
        <v>21</v>
      </c>
    </row>
    <row r="63" spans="2:7" hidden="1" x14ac:dyDescent="0.25">
      <c r="B63">
        <v>0.06</v>
      </c>
      <c r="C63">
        <v>0.77</v>
      </c>
      <c r="D63">
        <v>0.72</v>
      </c>
      <c r="E63">
        <v>0.19</v>
      </c>
      <c r="F63">
        <v>0.56000000000000005</v>
      </c>
      <c r="G63" t="s">
        <v>24</v>
      </c>
    </row>
    <row r="64" spans="2:7" hidden="1" x14ac:dyDescent="0.25">
      <c r="B64">
        <v>0.15</v>
      </c>
      <c r="C64">
        <v>0.79</v>
      </c>
      <c r="D64">
        <v>0.78</v>
      </c>
      <c r="E64">
        <v>0.3</v>
      </c>
      <c r="F64">
        <v>0.51</v>
      </c>
      <c r="G64" t="s">
        <v>24</v>
      </c>
    </row>
    <row r="65" spans="2:7" hidden="1" x14ac:dyDescent="0.25">
      <c r="B65">
        <v>0.2</v>
      </c>
      <c r="C65">
        <v>0.68</v>
      </c>
      <c r="D65">
        <v>0.73</v>
      </c>
      <c r="E65">
        <v>0.48</v>
      </c>
      <c r="F65">
        <v>0.28000000000000003</v>
      </c>
      <c r="G65" t="s">
        <v>21</v>
      </c>
    </row>
    <row r="66" spans="2:7" hidden="1" x14ac:dyDescent="0.25">
      <c r="B66">
        <v>0.24</v>
      </c>
      <c r="C66">
        <v>0.57999999999999996</v>
      </c>
      <c r="D66">
        <v>0.76</v>
      </c>
      <c r="E66">
        <v>0.8</v>
      </c>
      <c r="F66">
        <v>0.28000000000000003</v>
      </c>
      <c r="G66" t="s">
        <v>24</v>
      </c>
    </row>
    <row r="67" spans="2:7" x14ac:dyDescent="0.25">
      <c r="B67">
        <v>0.25</v>
      </c>
      <c r="C67">
        <v>0.1</v>
      </c>
      <c r="D67">
        <v>0.03</v>
      </c>
      <c r="E67">
        <v>0.09</v>
      </c>
      <c r="F67">
        <v>0.15</v>
      </c>
      <c r="G67" t="s">
        <v>13</v>
      </c>
    </row>
    <row r="68" spans="2:7" x14ac:dyDescent="0.25">
      <c r="B68">
        <v>0.32</v>
      </c>
      <c r="C68">
        <v>0.2</v>
      </c>
      <c r="D68">
        <v>0.06</v>
      </c>
      <c r="E68">
        <v>0.26</v>
      </c>
      <c r="F68">
        <v>0.24</v>
      </c>
      <c r="G68" t="s">
        <v>13</v>
      </c>
    </row>
    <row r="69" spans="2:7" hidden="1" x14ac:dyDescent="0.25">
      <c r="B69">
        <v>0.28999999999999998</v>
      </c>
      <c r="C69">
        <v>0.06</v>
      </c>
      <c r="D69">
        <v>0.19</v>
      </c>
      <c r="E69">
        <v>0.55000000000000004</v>
      </c>
      <c r="F69">
        <v>0.51</v>
      </c>
      <c r="G69" t="s">
        <v>24</v>
      </c>
    </row>
    <row r="70" spans="2:7" hidden="1" x14ac:dyDescent="0.25">
      <c r="B70">
        <v>0.28000000000000003</v>
      </c>
      <c r="C70">
        <v>0.1</v>
      </c>
      <c r="D70">
        <v>0.12</v>
      </c>
      <c r="E70">
        <v>0.28000000000000003</v>
      </c>
      <c r="F70">
        <v>0.32</v>
      </c>
      <c r="G70" t="s">
        <v>21</v>
      </c>
    </row>
    <row r="71" spans="2:7" hidden="1" x14ac:dyDescent="0.25">
      <c r="B71">
        <v>0.3</v>
      </c>
      <c r="C71">
        <v>0.08</v>
      </c>
      <c r="D71">
        <v>0.4</v>
      </c>
      <c r="E71">
        <v>0.02</v>
      </c>
      <c r="F71">
        <v>0.67</v>
      </c>
      <c r="G71" t="s">
        <v>24</v>
      </c>
    </row>
    <row r="72" spans="2:7" hidden="1" x14ac:dyDescent="0.25">
      <c r="B72">
        <v>0.27</v>
      </c>
      <c r="C72">
        <v>0.12</v>
      </c>
      <c r="D72">
        <v>0.37</v>
      </c>
      <c r="E72">
        <v>0.28999999999999998</v>
      </c>
      <c r="F72">
        <v>0.57999999999999996</v>
      </c>
      <c r="G72" t="s">
        <v>24</v>
      </c>
    </row>
    <row r="73" spans="2:7" hidden="1" x14ac:dyDescent="0.25">
      <c r="B73">
        <v>0.31</v>
      </c>
      <c r="C73">
        <v>0.1</v>
      </c>
      <c r="D73">
        <v>0.41</v>
      </c>
      <c r="E73">
        <v>0.42</v>
      </c>
      <c r="F73">
        <v>0.75</v>
      </c>
      <c r="G73" t="s">
        <v>20</v>
      </c>
    </row>
    <row r="74" spans="2:7" x14ac:dyDescent="0.25">
      <c r="B74">
        <v>0.28999999999999998</v>
      </c>
      <c r="C74">
        <v>0.15</v>
      </c>
      <c r="D74">
        <v>0.33</v>
      </c>
      <c r="E74">
        <v>0.66</v>
      </c>
      <c r="F74">
        <v>0.08</v>
      </c>
      <c r="G74" t="s">
        <v>13</v>
      </c>
    </row>
    <row r="75" spans="2:7" hidden="1" x14ac:dyDescent="0.25">
      <c r="B75">
        <v>0.3</v>
      </c>
      <c r="C75">
        <v>0.2</v>
      </c>
      <c r="D75">
        <v>0.52</v>
      </c>
      <c r="E75">
        <v>0.3</v>
      </c>
      <c r="F75">
        <v>0.53</v>
      </c>
      <c r="G75" t="s">
        <v>24</v>
      </c>
    </row>
    <row r="76" spans="2:7" hidden="1" x14ac:dyDescent="0.25">
      <c r="B76">
        <v>0.28000000000000003</v>
      </c>
      <c r="C76">
        <v>0.16</v>
      </c>
      <c r="D76">
        <v>0.69</v>
      </c>
      <c r="E76">
        <v>0.33</v>
      </c>
      <c r="F76">
        <v>0.78</v>
      </c>
      <c r="G76" t="s">
        <v>20</v>
      </c>
    </row>
    <row r="77" spans="2:7" x14ac:dyDescent="0.25">
      <c r="B77">
        <v>0.255</v>
      </c>
      <c r="C77">
        <v>0.18</v>
      </c>
      <c r="D77">
        <v>0.5</v>
      </c>
      <c r="E77">
        <v>0.4</v>
      </c>
      <c r="F77">
        <v>0.1</v>
      </c>
      <c r="G77" t="s">
        <v>13</v>
      </c>
    </row>
    <row r="78" spans="2:7" hidden="1" x14ac:dyDescent="0.25">
      <c r="B78">
        <v>0.26500000000000001</v>
      </c>
      <c r="C78">
        <v>0.06</v>
      </c>
      <c r="D78">
        <v>0.56999999999999995</v>
      </c>
      <c r="E78">
        <v>0.75</v>
      </c>
      <c r="F78">
        <v>0.1</v>
      </c>
      <c r="G78" t="s">
        <v>21</v>
      </c>
    </row>
    <row r="79" spans="2:7" hidden="1" x14ac:dyDescent="0.25">
      <c r="B79">
        <v>0.27500000000000002</v>
      </c>
      <c r="C79">
        <v>0.1</v>
      </c>
      <c r="D79">
        <v>0.72</v>
      </c>
      <c r="E79">
        <v>0.1</v>
      </c>
      <c r="F79">
        <v>0.3</v>
      </c>
      <c r="G79" t="s">
        <v>21</v>
      </c>
    </row>
    <row r="80" spans="2:7" x14ac:dyDescent="0.25">
      <c r="B80">
        <v>0.245</v>
      </c>
      <c r="C80">
        <v>0.1</v>
      </c>
      <c r="D80">
        <v>0.71</v>
      </c>
      <c r="E80">
        <v>0.26</v>
      </c>
      <c r="F80">
        <v>0.2</v>
      </c>
      <c r="G80" t="s">
        <v>13</v>
      </c>
    </row>
    <row r="81" spans="2:7" hidden="1" x14ac:dyDescent="0.25">
      <c r="B81">
        <v>0.29499999999999998</v>
      </c>
      <c r="C81">
        <v>0.2</v>
      </c>
      <c r="D81">
        <v>0.86</v>
      </c>
      <c r="E81">
        <v>0.44</v>
      </c>
      <c r="F81">
        <v>0.28000000000000003</v>
      </c>
      <c r="G81" t="s">
        <v>21</v>
      </c>
    </row>
    <row r="82" spans="2:7" hidden="1" x14ac:dyDescent="0.25">
      <c r="B82">
        <v>0.32</v>
      </c>
      <c r="C82">
        <v>0.12</v>
      </c>
      <c r="D82">
        <v>0.79</v>
      </c>
      <c r="E82">
        <v>0.76</v>
      </c>
      <c r="F82">
        <v>0.24</v>
      </c>
      <c r="G82" t="s">
        <v>21</v>
      </c>
    </row>
    <row r="83" spans="2:7" hidden="1" x14ac:dyDescent="0.25">
      <c r="B83">
        <v>0.29499999999999998</v>
      </c>
      <c r="C83">
        <v>0.25</v>
      </c>
      <c r="D83">
        <v>0.26</v>
      </c>
      <c r="E83">
        <v>0.12</v>
      </c>
      <c r="F83">
        <v>0.67</v>
      </c>
      <c r="G83" t="s">
        <v>24</v>
      </c>
    </row>
    <row r="84" spans="2:7" hidden="1" x14ac:dyDescent="0.25">
      <c r="B84">
        <v>0.315</v>
      </c>
      <c r="C84">
        <v>0.32</v>
      </c>
      <c r="D84">
        <v>0.28999999999999998</v>
      </c>
      <c r="E84">
        <v>0.28999999999999998</v>
      </c>
      <c r="F84">
        <v>0.62</v>
      </c>
      <c r="G84" t="s">
        <v>24</v>
      </c>
    </row>
    <row r="85" spans="2:7" hidden="1" x14ac:dyDescent="0.25">
      <c r="B85">
        <v>0.25</v>
      </c>
      <c r="C85">
        <v>0.28999999999999998</v>
      </c>
      <c r="D85">
        <v>0.15</v>
      </c>
      <c r="E85">
        <v>0.48</v>
      </c>
      <c r="F85">
        <v>0.26</v>
      </c>
      <c r="G85" t="s">
        <v>21</v>
      </c>
    </row>
    <row r="86" spans="2:7" hidden="1" x14ac:dyDescent="0.25">
      <c r="B86">
        <v>0.27</v>
      </c>
      <c r="C86">
        <v>0.1</v>
      </c>
      <c r="D86">
        <v>0.1</v>
      </c>
      <c r="E86">
        <v>0.7</v>
      </c>
      <c r="F86">
        <v>0.25</v>
      </c>
      <c r="G86" t="s">
        <v>21</v>
      </c>
    </row>
    <row r="87" spans="2:7" x14ac:dyDescent="0.25">
      <c r="B87">
        <v>0.248</v>
      </c>
      <c r="C87">
        <v>0.3</v>
      </c>
      <c r="D87">
        <v>0.31</v>
      </c>
      <c r="E87">
        <v>0.2</v>
      </c>
      <c r="F87">
        <v>0.03</v>
      </c>
      <c r="G87" t="s">
        <v>13</v>
      </c>
    </row>
    <row r="88" spans="2:7" hidden="1" x14ac:dyDescent="0.25">
      <c r="B88">
        <v>0.32500000000000001</v>
      </c>
      <c r="C88">
        <v>0.25</v>
      </c>
      <c r="D88">
        <v>0.38</v>
      </c>
      <c r="E88">
        <v>0.31</v>
      </c>
      <c r="F88">
        <v>0.79</v>
      </c>
      <c r="G88" t="s">
        <v>20</v>
      </c>
    </row>
    <row r="89" spans="2:7" hidden="1" x14ac:dyDescent="0.25">
      <c r="B89">
        <v>0.27</v>
      </c>
      <c r="C89">
        <v>0.31</v>
      </c>
      <c r="D89">
        <v>0.32</v>
      </c>
      <c r="E89">
        <v>0.41</v>
      </c>
      <c r="F89">
        <v>0.28000000000000003</v>
      </c>
      <c r="G89" t="s">
        <v>21</v>
      </c>
    </row>
    <row r="90" spans="2:7" hidden="1" x14ac:dyDescent="0.25">
      <c r="B90">
        <v>0.28999999999999998</v>
      </c>
      <c r="C90">
        <v>0.28999999999999998</v>
      </c>
      <c r="D90">
        <v>0.4</v>
      </c>
      <c r="E90">
        <v>0.78</v>
      </c>
      <c r="F90">
        <v>0.18</v>
      </c>
      <c r="G90" t="s">
        <v>21</v>
      </c>
    </row>
    <row r="91" spans="2:7" hidden="1" x14ac:dyDescent="0.25">
      <c r="B91">
        <v>0.28999999999999998</v>
      </c>
      <c r="C91">
        <v>0.3</v>
      </c>
      <c r="D91">
        <v>0.52</v>
      </c>
      <c r="E91">
        <v>0.09</v>
      </c>
      <c r="F91">
        <v>0.67</v>
      </c>
      <c r="G91" t="s">
        <v>24</v>
      </c>
    </row>
    <row r="92" spans="2:7" hidden="1" x14ac:dyDescent="0.25">
      <c r="B92">
        <v>0.25800000000000001</v>
      </c>
      <c r="C92">
        <v>0.28000000000000003</v>
      </c>
      <c r="D92">
        <v>0.64</v>
      </c>
      <c r="E92">
        <v>0.28999999999999998</v>
      </c>
      <c r="F92">
        <v>0.56000000000000005</v>
      </c>
      <c r="G92" t="s">
        <v>24</v>
      </c>
    </row>
    <row r="93" spans="2:7" hidden="1" x14ac:dyDescent="0.25">
      <c r="B93">
        <v>0.32</v>
      </c>
      <c r="C93">
        <v>0.255</v>
      </c>
      <c r="D93">
        <v>0.55000000000000004</v>
      </c>
      <c r="E93">
        <v>0.78</v>
      </c>
      <c r="F93">
        <v>0.34</v>
      </c>
      <c r="G93" t="s">
        <v>24</v>
      </c>
    </row>
    <row r="94" spans="2:7" x14ac:dyDescent="0.25">
      <c r="B94">
        <v>0.251</v>
      </c>
      <c r="C94">
        <v>0.26500000000000001</v>
      </c>
      <c r="D94">
        <v>0.56999999999999995</v>
      </c>
      <c r="E94">
        <v>0.6</v>
      </c>
      <c r="F94">
        <v>0.09</v>
      </c>
      <c r="G94" t="s">
        <v>13</v>
      </c>
    </row>
    <row r="95" spans="2:7" hidden="1" x14ac:dyDescent="0.25">
      <c r="B95">
        <v>0.28799999999999998</v>
      </c>
      <c r="C95">
        <v>0.31</v>
      </c>
      <c r="D95">
        <v>0.79</v>
      </c>
      <c r="E95">
        <v>0.23</v>
      </c>
      <c r="F95">
        <v>0.24</v>
      </c>
      <c r="G95" t="s">
        <v>21</v>
      </c>
    </row>
    <row r="96" spans="2:7" hidden="1" x14ac:dyDescent="0.25">
      <c r="B96">
        <v>0.32300000000000001</v>
      </c>
      <c r="C96">
        <v>0.32</v>
      </c>
      <c r="D96">
        <v>0.89</v>
      </c>
      <c r="E96">
        <v>0.32</v>
      </c>
      <c r="F96">
        <v>0.8</v>
      </c>
      <c r="G96" t="s">
        <v>20</v>
      </c>
    </row>
    <row r="97" spans="2:7" hidden="1" x14ac:dyDescent="0.25">
      <c r="B97">
        <v>0.255</v>
      </c>
      <c r="C97">
        <v>0.30499999999999999</v>
      </c>
      <c r="D97">
        <v>0.86</v>
      </c>
      <c r="E97">
        <v>0.62</v>
      </c>
      <c r="F97">
        <v>0.15</v>
      </c>
      <c r="G97" t="s">
        <v>21</v>
      </c>
    </row>
    <row r="98" spans="2:7" hidden="1" x14ac:dyDescent="0.25">
      <c r="B98">
        <v>0.29499999999999998</v>
      </c>
      <c r="C98">
        <v>0.25</v>
      </c>
      <c r="D98">
        <v>0.73</v>
      </c>
      <c r="E98">
        <v>0.77</v>
      </c>
      <c r="F98">
        <v>0.19</v>
      </c>
      <c r="G98" t="s">
        <v>21</v>
      </c>
    </row>
    <row r="99" spans="2:7" hidden="1" x14ac:dyDescent="0.25">
      <c r="B99">
        <v>0.25800000000000001</v>
      </c>
      <c r="C99">
        <v>0.25</v>
      </c>
      <c r="D99">
        <v>0.29499999999999998</v>
      </c>
      <c r="E99">
        <v>0.33</v>
      </c>
      <c r="F99">
        <v>0.77</v>
      </c>
      <c r="G99" t="s">
        <v>20</v>
      </c>
    </row>
    <row r="100" spans="2:7" hidden="1" x14ac:dyDescent="0.25">
      <c r="B100">
        <v>0.28999999999999998</v>
      </c>
      <c r="C100">
        <v>0.25</v>
      </c>
      <c r="D100">
        <v>0.28999999999999998</v>
      </c>
      <c r="E100">
        <v>0.28999999999999998</v>
      </c>
      <c r="F100">
        <v>0.56999999999999995</v>
      </c>
      <c r="G100" t="s">
        <v>24</v>
      </c>
    </row>
    <row r="101" spans="2:7" hidden="1" x14ac:dyDescent="0.25">
      <c r="B101">
        <v>0.24299999999999999</v>
      </c>
      <c r="C101">
        <v>0.27</v>
      </c>
      <c r="D101">
        <v>0.08</v>
      </c>
      <c r="E101">
        <v>0.42</v>
      </c>
      <c r="F101">
        <v>0.28999999999999998</v>
      </c>
      <c r="G101" t="s">
        <v>21</v>
      </c>
    </row>
    <row r="102" spans="2:7" hidden="1" x14ac:dyDescent="0.25">
      <c r="B102">
        <v>0.27</v>
      </c>
      <c r="C102">
        <v>0.28000000000000003</v>
      </c>
      <c r="D102">
        <v>0.18</v>
      </c>
      <c r="E102">
        <v>0.48</v>
      </c>
      <c r="F102">
        <v>0.26</v>
      </c>
      <c r="G102" t="s">
        <v>21</v>
      </c>
    </row>
    <row r="103" spans="2:7" hidden="1" x14ac:dyDescent="0.25">
      <c r="B103">
        <v>0.29899999999999999</v>
      </c>
      <c r="C103">
        <v>0.32</v>
      </c>
      <c r="D103">
        <v>0.31</v>
      </c>
      <c r="E103">
        <v>0.33</v>
      </c>
      <c r="F103">
        <v>0.87</v>
      </c>
      <c r="G103" t="s">
        <v>20</v>
      </c>
    </row>
    <row r="104" spans="2:7" hidden="1" x14ac:dyDescent="0.25">
      <c r="B104">
        <v>0.3</v>
      </c>
      <c r="C104">
        <v>0.27</v>
      </c>
      <c r="D104">
        <v>0.31</v>
      </c>
      <c r="E104">
        <v>0.31</v>
      </c>
      <c r="F104">
        <v>0.54</v>
      </c>
      <c r="G104" t="s">
        <v>24</v>
      </c>
    </row>
    <row r="105" spans="2:7" hidden="1" x14ac:dyDescent="0.25">
      <c r="B105">
        <v>0.245</v>
      </c>
      <c r="C105">
        <v>0.26</v>
      </c>
      <c r="D105">
        <v>0.38</v>
      </c>
      <c r="E105">
        <v>0.49</v>
      </c>
      <c r="F105">
        <v>0.27</v>
      </c>
      <c r="G105" t="s">
        <v>21</v>
      </c>
    </row>
    <row r="106" spans="2:7" hidden="1" x14ac:dyDescent="0.25">
      <c r="B106">
        <v>0.29499999999999998</v>
      </c>
      <c r="C106">
        <v>0.28999999999999998</v>
      </c>
      <c r="D106">
        <v>0.31</v>
      </c>
      <c r="E106">
        <v>0.76</v>
      </c>
      <c r="F106">
        <v>0.1</v>
      </c>
      <c r="G106" t="s">
        <v>21</v>
      </c>
    </row>
    <row r="107" spans="2:7" hidden="1" x14ac:dyDescent="0.25">
      <c r="B107">
        <v>0.28999999999999998</v>
      </c>
      <c r="C107">
        <v>0.3</v>
      </c>
      <c r="D107">
        <v>0.56000000000000005</v>
      </c>
      <c r="E107">
        <v>0.25</v>
      </c>
      <c r="F107">
        <v>0.67</v>
      </c>
      <c r="G107" t="s">
        <v>24</v>
      </c>
    </row>
    <row r="108" spans="2:7" hidden="1" x14ac:dyDescent="0.25">
      <c r="B108">
        <v>0.26</v>
      </c>
      <c r="C108">
        <v>0.28000000000000003</v>
      </c>
      <c r="D108">
        <v>0.6</v>
      </c>
      <c r="E108">
        <v>0.28999999999999998</v>
      </c>
      <c r="F108">
        <v>0.59</v>
      </c>
      <c r="G108" t="s">
        <v>24</v>
      </c>
    </row>
    <row r="109" spans="2:7" hidden="1" x14ac:dyDescent="0.25">
      <c r="B109">
        <v>0.30499999999999999</v>
      </c>
      <c r="C109">
        <v>0.255</v>
      </c>
      <c r="D109">
        <v>0.63</v>
      </c>
      <c r="E109">
        <v>0.4</v>
      </c>
      <c r="F109">
        <v>0.54</v>
      </c>
      <c r="G109" t="s">
        <v>24</v>
      </c>
    </row>
    <row r="110" spans="2:7" hidden="1" x14ac:dyDescent="0.25">
      <c r="B110">
        <v>0.32</v>
      </c>
      <c r="C110">
        <v>0.27</v>
      </c>
      <c r="D110">
        <v>0.52</v>
      </c>
      <c r="E110">
        <v>0.81</v>
      </c>
      <c r="F110">
        <v>0.3</v>
      </c>
      <c r="G110" t="s">
        <v>24</v>
      </c>
    </row>
    <row r="111" spans="2:7" hidden="1" x14ac:dyDescent="0.25">
      <c r="B111">
        <v>0.29899999999999999</v>
      </c>
      <c r="C111">
        <v>0.29499999999999998</v>
      </c>
      <c r="D111">
        <v>0.8</v>
      </c>
      <c r="E111">
        <v>0.37</v>
      </c>
      <c r="F111">
        <v>0.84</v>
      </c>
      <c r="G111" t="s">
        <v>20</v>
      </c>
    </row>
    <row r="112" spans="2:7" hidden="1" x14ac:dyDescent="0.25">
      <c r="B112">
        <v>0.27600000000000002</v>
      </c>
      <c r="C112">
        <v>0.255</v>
      </c>
      <c r="D112">
        <v>0.81</v>
      </c>
      <c r="E112">
        <v>0.27</v>
      </c>
      <c r="F112">
        <v>0.33</v>
      </c>
      <c r="G112" t="s">
        <v>21</v>
      </c>
    </row>
    <row r="113" spans="2:7" hidden="1" x14ac:dyDescent="0.25">
      <c r="B113">
        <v>0.25800000000000001</v>
      </c>
      <c r="C113">
        <v>0.31</v>
      </c>
      <c r="D113">
        <v>0.88</v>
      </c>
      <c r="E113">
        <v>0.4</v>
      </c>
      <c r="F113">
        <v>0.3</v>
      </c>
      <c r="G113" t="s">
        <v>21</v>
      </c>
    </row>
    <row r="114" spans="2:7" hidden="1" x14ac:dyDescent="0.25">
      <c r="B114">
        <v>0.32</v>
      </c>
      <c r="C114">
        <v>0.28000000000000003</v>
      </c>
      <c r="D114">
        <v>0.72</v>
      </c>
      <c r="E114">
        <v>0.89</v>
      </c>
      <c r="F114">
        <v>0.57999999999999996</v>
      </c>
      <c r="G114" t="s">
        <v>20</v>
      </c>
    </row>
    <row r="115" spans="2:7" hidden="1" x14ac:dyDescent="0.25">
      <c r="B115">
        <v>0.32900000000000001</v>
      </c>
      <c r="C115">
        <v>0.55000000000000004</v>
      </c>
      <c r="D115">
        <v>0.02</v>
      </c>
      <c r="E115">
        <v>0.4</v>
      </c>
      <c r="F115">
        <v>0.79</v>
      </c>
      <c r="G115" t="s">
        <v>20</v>
      </c>
    </row>
    <row r="116" spans="2:7" hidden="1" x14ac:dyDescent="0.25">
      <c r="B116">
        <v>0.29499999999999998</v>
      </c>
      <c r="C116">
        <v>0.59</v>
      </c>
      <c r="D116">
        <v>0.28999999999999998</v>
      </c>
      <c r="E116">
        <v>0.31</v>
      </c>
      <c r="F116">
        <v>0.55000000000000004</v>
      </c>
      <c r="G116" t="s">
        <v>24</v>
      </c>
    </row>
    <row r="117" spans="2:7" hidden="1" x14ac:dyDescent="0.25">
      <c r="B117">
        <v>0.28499999999999998</v>
      </c>
      <c r="C117">
        <v>0.64</v>
      </c>
      <c r="D117">
        <v>0.18</v>
      </c>
      <c r="E117">
        <v>0.61</v>
      </c>
      <c r="F117">
        <v>0.45</v>
      </c>
      <c r="G117" t="s">
        <v>24</v>
      </c>
    </row>
    <row r="118" spans="2:7" x14ac:dyDescent="0.25">
      <c r="B118">
        <v>0.26500000000000001</v>
      </c>
      <c r="C118">
        <v>0.6</v>
      </c>
      <c r="D118">
        <v>0.28000000000000003</v>
      </c>
      <c r="E118">
        <v>0.66</v>
      </c>
      <c r="F118">
        <v>7.0000000000000007E-2</v>
      </c>
      <c r="G118" t="s">
        <v>13</v>
      </c>
    </row>
    <row r="119" spans="2:7" hidden="1" x14ac:dyDescent="0.25">
      <c r="B119">
        <v>0.315</v>
      </c>
      <c r="C119">
        <v>0.69</v>
      </c>
      <c r="D119">
        <v>0.28000000000000003</v>
      </c>
      <c r="E119">
        <v>0.8</v>
      </c>
      <c r="F119">
        <v>0.7</v>
      </c>
      <c r="G119" t="s">
        <v>20</v>
      </c>
    </row>
    <row r="120" spans="2:7" hidden="1" x14ac:dyDescent="0.25">
      <c r="B120">
        <v>0.28000000000000003</v>
      </c>
      <c r="C120">
        <v>0.78</v>
      </c>
      <c r="D120">
        <v>0.44</v>
      </c>
      <c r="E120">
        <v>0.17</v>
      </c>
      <c r="F120">
        <v>0.66</v>
      </c>
      <c r="G120" t="s">
        <v>24</v>
      </c>
    </row>
    <row r="121" spans="2:7" hidden="1" x14ac:dyDescent="0.25">
      <c r="B121">
        <v>0.32500000000000001</v>
      </c>
      <c r="C121">
        <v>0.61</v>
      </c>
      <c r="D121">
        <v>0.46</v>
      </c>
      <c r="E121">
        <v>0.32</v>
      </c>
      <c r="F121">
        <v>0.81</v>
      </c>
      <c r="G121" t="s">
        <v>20</v>
      </c>
    </row>
    <row r="122" spans="2:7" hidden="1" x14ac:dyDescent="0.25">
      <c r="B122">
        <v>0.28000000000000003</v>
      </c>
      <c r="C122">
        <v>0.65</v>
      </c>
      <c r="D122">
        <v>0.4</v>
      </c>
      <c r="E122">
        <v>0.65</v>
      </c>
      <c r="F122">
        <v>0.13</v>
      </c>
      <c r="G122" t="s">
        <v>21</v>
      </c>
    </row>
    <row r="123" spans="2:7" hidden="1" x14ac:dyDescent="0.25">
      <c r="B123">
        <v>0.255</v>
      </c>
      <c r="C123">
        <v>0.75</v>
      </c>
      <c r="D123">
        <v>0.35</v>
      </c>
      <c r="E123">
        <v>0.72</v>
      </c>
      <c r="F123">
        <v>0.25</v>
      </c>
      <c r="G123" t="s">
        <v>21</v>
      </c>
    </row>
    <row r="124" spans="2:7" hidden="1" x14ac:dyDescent="0.25">
      <c r="B124">
        <v>0.30499999999999999</v>
      </c>
      <c r="C124">
        <v>0.55000000000000004</v>
      </c>
      <c r="D124">
        <v>0.5</v>
      </c>
      <c r="E124">
        <v>0.11</v>
      </c>
      <c r="F124">
        <v>0.33300000000000002</v>
      </c>
      <c r="G124" t="s">
        <v>21</v>
      </c>
    </row>
    <row r="125" spans="2:7" hidden="1" x14ac:dyDescent="0.25">
      <c r="B125">
        <v>0.3</v>
      </c>
      <c r="C125">
        <v>0.85</v>
      </c>
      <c r="D125">
        <v>0.54</v>
      </c>
      <c r="E125">
        <v>0.25</v>
      </c>
      <c r="F125">
        <v>0.83</v>
      </c>
      <c r="G125" t="s">
        <v>24</v>
      </c>
    </row>
    <row r="126" spans="2:7" hidden="1" x14ac:dyDescent="0.25">
      <c r="B126">
        <v>0.32500000000000001</v>
      </c>
      <c r="C126">
        <v>0.9</v>
      </c>
      <c r="D126">
        <v>0.52</v>
      </c>
      <c r="E126">
        <v>0.49</v>
      </c>
      <c r="F126">
        <v>0.76</v>
      </c>
      <c r="G126" t="s">
        <v>20</v>
      </c>
    </row>
    <row r="127" spans="2:7" hidden="1" x14ac:dyDescent="0.25">
      <c r="B127">
        <v>0.312</v>
      </c>
      <c r="C127">
        <v>0.8</v>
      </c>
      <c r="D127">
        <v>0.67</v>
      </c>
      <c r="E127">
        <v>0.92</v>
      </c>
      <c r="F127">
        <v>0.5</v>
      </c>
      <c r="G127" t="s">
        <v>20</v>
      </c>
    </row>
    <row r="128" spans="2:7" hidden="1" x14ac:dyDescent="0.25">
      <c r="B128">
        <v>0.29899999999999999</v>
      </c>
      <c r="C128">
        <v>0.7</v>
      </c>
      <c r="D128">
        <v>0.95</v>
      </c>
      <c r="E128">
        <v>0.22</v>
      </c>
      <c r="F128">
        <v>0.66</v>
      </c>
      <c r="G128" t="s">
        <v>20</v>
      </c>
    </row>
    <row r="129" spans="2:7" hidden="1" x14ac:dyDescent="0.25">
      <c r="B129">
        <v>0.26500000000000001</v>
      </c>
      <c r="C129">
        <v>0.76</v>
      </c>
      <c r="D129">
        <v>0.8</v>
      </c>
      <c r="E129">
        <v>0.28000000000000003</v>
      </c>
      <c r="F129">
        <v>0.28000000000000003</v>
      </c>
      <c r="G129" t="s">
        <v>21</v>
      </c>
    </row>
    <row r="130" spans="2:7" hidden="1" x14ac:dyDescent="0.25">
      <c r="B130">
        <v>0.255</v>
      </c>
      <c r="C130">
        <v>0.72</v>
      </c>
      <c r="D130">
        <v>0.72</v>
      </c>
      <c r="E130">
        <v>0.63</v>
      </c>
      <c r="F130">
        <v>0.14000000000000001</v>
      </c>
      <c r="G130" t="s">
        <v>21</v>
      </c>
    </row>
    <row r="131" spans="2:7" hidden="1" x14ac:dyDescent="0.25">
      <c r="B131">
        <v>0.29499999999999998</v>
      </c>
      <c r="C131">
        <v>0.6</v>
      </c>
      <c r="D131">
        <v>0.72</v>
      </c>
      <c r="E131">
        <v>0.88</v>
      </c>
      <c r="F131">
        <v>0.28000000000000003</v>
      </c>
      <c r="G131" t="s">
        <v>24</v>
      </c>
    </row>
    <row r="132" spans="2:7" hidden="1" x14ac:dyDescent="0.25">
      <c r="B132">
        <v>0.39</v>
      </c>
      <c r="C132">
        <v>0.05</v>
      </c>
      <c r="D132">
        <v>0.02</v>
      </c>
      <c r="E132">
        <v>0.06</v>
      </c>
      <c r="F132">
        <v>0.34</v>
      </c>
      <c r="G132" t="s">
        <v>21</v>
      </c>
    </row>
    <row r="133" spans="2:7" hidden="1" x14ac:dyDescent="0.25">
      <c r="B133">
        <v>0.4</v>
      </c>
      <c r="C133">
        <v>0.18</v>
      </c>
      <c r="D133">
        <v>0.26</v>
      </c>
      <c r="E133">
        <v>0.26</v>
      </c>
      <c r="F133">
        <v>0.67</v>
      </c>
      <c r="G133" t="s">
        <v>24</v>
      </c>
    </row>
    <row r="134" spans="2:7" x14ac:dyDescent="0.25">
      <c r="B134">
        <v>0.45</v>
      </c>
      <c r="C134">
        <v>0.04</v>
      </c>
      <c r="D134">
        <v>0.18</v>
      </c>
      <c r="E134">
        <v>0.55000000000000004</v>
      </c>
      <c r="F134">
        <v>7.0000000000000007E-2</v>
      </c>
      <c r="G134" t="s">
        <v>13</v>
      </c>
    </row>
    <row r="135" spans="2:7" hidden="1" x14ac:dyDescent="0.25">
      <c r="B135">
        <v>0.48</v>
      </c>
      <c r="C135">
        <v>0.12</v>
      </c>
      <c r="D135">
        <v>0.28000000000000003</v>
      </c>
      <c r="E135">
        <v>0.7</v>
      </c>
      <c r="F135">
        <v>0.71</v>
      </c>
      <c r="G135" t="s">
        <v>20</v>
      </c>
    </row>
    <row r="136" spans="2:7" hidden="1" x14ac:dyDescent="0.25">
      <c r="B136">
        <v>0.4</v>
      </c>
      <c r="C136">
        <v>0.12</v>
      </c>
      <c r="D136">
        <v>0.41</v>
      </c>
      <c r="E136">
        <v>0.1</v>
      </c>
      <c r="F136">
        <v>0.65</v>
      </c>
      <c r="G136" t="s">
        <v>24</v>
      </c>
    </row>
    <row r="137" spans="2:7" hidden="1" x14ac:dyDescent="0.25">
      <c r="B137">
        <v>0.41</v>
      </c>
      <c r="C137">
        <v>0.18</v>
      </c>
      <c r="D137">
        <v>0.33</v>
      </c>
      <c r="E137">
        <v>0.31</v>
      </c>
      <c r="F137">
        <v>0.5</v>
      </c>
      <c r="G137" t="s">
        <v>24</v>
      </c>
    </row>
    <row r="138" spans="2:7" hidden="1" x14ac:dyDescent="0.25">
      <c r="B138">
        <v>0.38</v>
      </c>
      <c r="C138">
        <v>0.1</v>
      </c>
      <c r="D138">
        <v>0.4</v>
      </c>
      <c r="E138">
        <v>0.48</v>
      </c>
      <c r="F138">
        <v>0.26</v>
      </c>
      <c r="G138" t="s">
        <v>21</v>
      </c>
    </row>
    <row r="139" spans="2:7" hidden="1" x14ac:dyDescent="0.25">
      <c r="B139">
        <v>0.37</v>
      </c>
      <c r="C139">
        <v>0.06</v>
      </c>
      <c r="D139">
        <v>0.32</v>
      </c>
      <c r="E139">
        <v>0.78</v>
      </c>
      <c r="F139">
        <v>0.1</v>
      </c>
      <c r="G139" t="s">
        <v>21</v>
      </c>
    </row>
    <row r="140" spans="2:7" hidden="1" x14ac:dyDescent="0.25">
      <c r="B140">
        <v>0.41</v>
      </c>
      <c r="C140">
        <v>0.09</v>
      </c>
      <c r="D140">
        <v>0.57999999999999996</v>
      </c>
      <c r="E140">
        <v>0.18</v>
      </c>
      <c r="F140">
        <v>0.57999999999999996</v>
      </c>
      <c r="G140" t="s">
        <v>24</v>
      </c>
    </row>
    <row r="141" spans="2:7" hidden="1" x14ac:dyDescent="0.25">
      <c r="B141">
        <v>0.38</v>
      </c>
      <c r="C141">
        <v>0.01</v>
      </c>
      <c r="D141">
        <v>0.53</v>
      </c>
      <c r="E141">
        <v>0.27</v>
      </c>
      <c r="F141">
        <v>0.3</v>
      </c>
      <c r="G141" t="s">
        <v>21</v>
      </c>
    </row>
    <row r="142" spans="2:7" x14ac:dyDescent="0.25">
      <c r="B142">
        <v>0.33</v>
      </c>
      <c r="C142">
        <v>0.04</v>
      </c>
      <c r="D142">
        <v>0.5</v>
      </c>
      <c r="E142">
        <v>0.55000000000000004</v>
      </c>
      <c r="F142">
        <v>0.1</v>
      </c>
      <c r="G142" t="s">
        <v>13</v>
      </c>
    </row>
    <row r="143" spans="2:7" hidden="1" x14ac:dyDescent="0.25">
      <c r="B143">
        <v>0.42</v>
      </c>
      <c r="C143">
        <v>0.15</v>
      </c>
      <c r="D143">
        <v>0.66</v>
      </c>
      <c r="E143">
        <v>0.78</v>
      </c>
      <c r="F143">
        <v>0.4</v>
      </c>
      <c r="G143" t="s">
        <v>24</v>
      </c>
    </row>
    <row r="144" spans="2:7" hidden="1" x14ac:dyDescent="0.25">
      <c r="B144">
        <v>0.44</v>
      </c>
      <c r="C144">
        <v>0.08</v>
      </c>
      <c r="D144">
        <v>0.8</v>
      </c>
      <c r="E144">
        <v>0.22</v>
      </c>
      <c r="F144">
        <v>0.56000000000000005</v>
      </c>
      <c r="G144" t="s">
        <v>24</v>
      </c>
    </row>
    <row r="145" spans="2:7" hidden="1" x14ac:dyDescent="0.25">
      <c r="B145">
        <v>0.39</v>
      </c>
      <c r="C145">
        <v>0.15</v>
      </c>
      <c r="D145">
        <v>0.81</v>
      </c>
      <c r="E145">
        <v>0.22</v>
      </c>
      <c r="F145">
        <v>0.28999999999999998</v>
      </c>
      <c r="G145" t="s">
        <v>21</v>
      </c>
    </row>
    <row r="146" spans="2:7" hidden="1" x14ac:dyDescent="0.25">
      <c r="B146">
        <v>0.42</v>
      </c>
      <c r="C146">
        <v>0.21</v>
      </c>
      <c r="D146">
        <v>0.87</v>
      </c>
      <c r="E146">
        <v>0.56000000000000005</v>
      </c>
      <c r="F146">
        <v>0.48</v>
      </c>
      <c r="G146" t="s">
        <v>24</v>
      </c>
    </row>
    <row r="147" spans="2:7" hidden="1" x14ac:dyDescent="0.25">
      <c r="B147">
        <v>0.46</v>
      </c>
      <c r="C147">
        <v>0.2</v>
      </c>
      <c r="D147">
        <v>0.76</v>
      </c>
      <c r="E147">
        <v>0.95</v>
      </c>
      <c r="F147">
        <v>0.65</v>
      </c>
      <c r="G147" t="s">
        <v>20</v>
      </c>
    </row>
    <row r="148" spans="2:7" hidden="1" x14ac:dyDescent="0.25">
      <c r="B148">
        <v>0.36499999999999999</v>
      </c>
      <c r="C148">
        <v>0.24299999999999999</v>
      </c>
      <c r="D148">
        <v>0.19</v>
      </c>
      <c r="E148">
        <v>0.24</v>
      </c>
      <c r="F148">
        <v>0.35</v>
      </c>
      <c r="G148" t="s">
        <v>21</v>
      </c>
    </row>
    <row r="149" spans="2:7" x14ac:dyDescent="0.25">
      <c r="B149">
        <v>0.33</v>
      </c>
      <c r="C149">
        <v>0.27</v>
      </c>
      <c r="D149">
        <v>0.2</v>
      </c>
      <c r="E149">
        <v>0.33</v>
      </c>
      <c r="F149">
        <v>0.1</v>
      </c>
      <c r="G149" t="s">
        <v>13</v>
      </c>
    </row>
    <row r="150" spans="2:7" hidden="1" x14ac:dyDescent="0.25">
      <c r="B150">
        <v>0.34499999999999997</v>
      </c>
      <c r="C150">
        <v>0.29899999999999999</v>
      </c>
      <c r="D150">
        <v>0.1</v>
      </c>
      <c r="E150">
        <v>0.64</v>
      </c>
      <c r="F150">
        <v>0.13</v>
      </c>
      <c r="G150" t="s">
        <v>21</v>
      </c>
    </row>
    <row r="151" spans="2:7" hidden="1" x14ac:dyDescent="0.25">
      <c r="B151">
        <v>0.48</v>
      </c>
      <c r="C151">
        <v>0.3</v>
      </c>
      <c r="D151">
        <v>0.15</v>
      </c>
      <c r="E151">
        <v>0.65</v>
      </c>
      <c r="F151">
        <v>0.77</v>
      </c>
      <c r="G151" t="s">
        <v>20</v>
      </c>
    </row>
    <row r="152" spans="2:7" hidden="1" x14ac:dyDescent="0.25">
      <c r="B152">
        <v>0.49</v>
      </c>
      <c r="C152">
        <v>0.245</v>
      </c>
      <c r="D152">
        <v>0.38</v>
      </c>
      <c r="E152">
        <v>0.14000000000000001</v>
      </c>
      <c r="F152">
        <v>0.86</v>
      </c>
      <c r="G152" t="s">
        <v>20</v>
      </c>
    </row>
    <row r="153" spans="2:7" hidden="1" x14ac:dyDescent="0.25">
      <c r="B153">
        <v>0.33400000000000002</v>
      </c>
      <c r="C153">
        <v>0.29499999999999998</v>
      </c>
      <c r="D153">
        <v>0.33</v>
      </c>
      <c r="E153">
        <v>0.32</v>
      </c>
      <c r="F153">
        <v>0.3</v>
      </c>
      <c r="G153" t="s">
        <v>21</v>
      </c>
    </row>
    <row r="154" spans="2:7" x14ac:dyDescent="0.25">
      <c r="B154">
        <v>0.36</v>
      </c>
      <c r="C154">
        <v>0.28999999999999998</v>
      </c>
      <c r="D154">
        <v>0.37</v>
      </c>
      <c r="E154">
        <v>0.48</v>
      </c>
      <c r="F154">
        <v>0.13</v>
      </c>
      <c r="G154" t="s">
        <v>13</v>
      </c>
    </row>
    <row r="155" spans="2:7" hidden="1" x14ac:dyDescent="0.25">
      <c r="B155">
        <v>0.39</v>
      </c>
      <c r="C155">
        <v>0.26</v>
      </c>
      <c r="D155">
        <v>0.39</v>
      </c>
      <c r="E155">
        <v>0.77</v>
      </c>
      <c r="F155">
        <v>0.14000000000000001</v>
      </c>
      <c r="G155" t="s">
        <v>21</v>
      </c>
    </row>
    <row r="156" spans="2:7" hidden="1" x14ac:dyDescent="0.25">
      <c r="B156">
        <v>0.43</v>
      </c>
      <c r="C156">
        <v>0.30499999999999999</v>
      </c>
      <c r="D156">
        <v>0.51</v>
      </c>
      <c r="E156">
        <v>0.09</v>
      </c>
      <c r="F156">
        <v>0.64</v>
      </c>
      <c r="G156" t="s">
        <v>24</v>
      </c>
    </row>
    <row r="157" spans="2:7" hidden="1" x14ac:dyDescent="0.25">
      <c r="B157">
        <v>0.44</v>
      </c>
      <c r="C157">
        <v>0.32</v>
      </c>
      <c r="D157">
        <v>0.55000000000000004</v>
      </c>
      <c r="E157">
        <v>0.33</v>
      </c>
      <c r="F157">
        <v>0.52</v>
      </c>
      <c r="G157" t="s">
        <v>24</v>
      </c>
    </row>
    <row r="158" spans="2:7" hidden="1" x14ac:dyDescent="0.25">
      <c r="B158">
        <v>0.45</v>
      </c>
      <c r="C158">
        <v>0.29899999999999999</v>
      </c>
      <c r="D158">
        <v>0.63</v>
      </c>
      <c r="E158">
        <v>0.36</v>
      </c>
      <c r="F158">
        <v>0.51</v>
      </c>
      <c r="G158" t="s">
        <v>24</v>
      </c>
    </row>
    <row r="159" spans="2:7" hidden="1" x14ac:dyDescent="0.25">
      <c r="B159">
        <v>0.495</v>
      </c>
      <c r="C159">
        <v>0.27600000000000002</v>
      </c>
      <c r="D159">
        <v>0.57999999999999996</v>
      </c>
      <c r="E159">
        <v>0.77</v>
      </c>
      <c r="F159">
        <v>0.83</v>
      </c>
      <c r="G159" t="s">
        <v>20</v>
      </c>
    </row>
    <row r="160" spans="2:7" hidden="1" x14ac:dyDescent="0.25">
      <c r="B160">
        <v>0.46500000000000002</v>
      </c>
      <c r="C160">
        <v>0.25800000000000001</v>
      </c>
      <c r="D160">
        <v>0.73</v>
      </c>
      <c r="E160">
        <v>0.18</v>
      </c>
      <c r="F160">
        <v>0.59</v>
      </c>
      <c r="G160" t="s">
        <v>24</v>
      </c>
    </row>
    <row r="161" spans="2:7" hidden="1" x14ac:dyDescent="0.25">
      <c r="B161">
        <v>0.47499999999999998</v>
      </c>
      <c r="C161">
        <v>0.32</v>
      </c>
      <c r="D161">
        <v>0.79</v>
      </c>
      <c r="E161">
        <v>0.31</v>
      </c>
      <c r="F161">
        <v>0.54</v>
      </c>
      <c r="G161" t="s">
        <v>24</v>
      </c>
    </row>
    <row r="162" spans="2:7" hidden="1" x14ac:dyDescent="0.25">
      <c r="B162">
        <v>0.34799999999999998</v>
      </c>
      <c r="C162">
        <v>0.32900000000000001</v>
      </c>
      <c r="D162">
        <v>0.83</v>
      </c>
      <c r="E162">
        <v>0.61</v>
      </c>
      <c r="F162">
        <v>0.18</v>
      </c>
      <c r="G162" t="s">
        <v>21</v>
      </c>
    </row>
    <row r="163" spans="2:7" hidden="1" x14ac:dyDescent="0.25">
      <c r="B163">
        <v>0.38500000000000001</v>
      </c>
      <c r="C163">
        <v>0.26</v>
      </c>
      <c r="D163">
        <v>0.76</v>
      </c>
      <c r="E163">
        <v>0.84</v>
      </c>
      <c r="F163">
        <v>0.3</v>
      </c>
      <c r="G163" t="s">
        <v>24</v>
      </c>
    </row>
    <row r="164" spans="2:7" hidden="1" x14ac:dyDescent="0.25">
      <c r="B164">
        <v>0.44500000000000001</v>
      </c>
      <c r="C164">
        <v>0.39</v>
      </c>
      <c r="D164">
        <v>0.02</v>
      </c>
      <c r="E164">
        <v>0.24</v>
      </c>
      <c r="F164">
        <v>0.88</v>
      </c>
      <c r="G164" t="s">
        <v>20</v>
      </c>
    </row>
    <row r="165" spans="2:7" hidden="1" x14ac:dyDescent="0.25">
      <c r="B165">
        <v>0.43</v>
      </c>
      <c r="C165">
        <v>0.45</v>
      </c>
      <c r="D165">
        <v>0.27</v>
      </c>
      <c r="E165">
        <v>0.27</v>
      </c>
      <c r="F165">
        <v>0.89</v>
      </c>
      <c r="G165" t="s">
        <v>20</v>
      </c>
    </row>
    <row r="166" spans="2:7" x14ac:dyDescent="0.25">
      <c r="B166">
        <v>0.33</v>
      </c>
      <c r="C166">
        <v>0.34</v>
      </c>
      <c r="D166">
        <v>0.1</v>
      </c>
      <c r="E166">
        <v>0.49</v>
      </c>
      <c r="F166">
        <v>0.12</v>
      </c>
      <c r="G166" t="s">
        <v>13</v>
      </c>
    </row>
    <row r="167" spans="2:7" hidden="1" x14ac:dyDescent="0.25">
      <c r="B167">
        <v>0.4</v>
      </c>
      <c r="C167">
        <v>0.33</v>
      </c>
      <c r="D167">
        <v>0.12</v>
      </c>
      <c r="E167">
        <v>0.3</v>
      </c>
      <c r="F167">
        <v>0.9</v>
      </c>
      <c r="G167" t="s">
        <v>20</v>
      </c>
    </row>
    <row r="168" spans="2:7" hidden="1" x14ac:dyDescent="0.25">
      <c r="B168">
        <v>0.34</v>
      </c>
      <c r="C168">
        <v>0.4</v>
      </c>
      <c r="D168">
        <v>0.38</v>
      </c>
      <c r="E168">
        <v>0.2</v>
      </c>
      <c r="F168">
        <v>0.61</v>
      </c>
      <c r="G168" t="s">
        <v>24</v>
      </c>
    </row>
    <row r="169" spans="2:7" hidden="1" x14ac:dyDescent="0.25">
      <c r="B169">
        <v>0.38</v>
      </c>
      <c r="C169">
        <v>0.36</v>
      </c>
      <c r="D169">
        <v>0.46</v>
      </c>
      <c r="E169">
        <v>0.49</v>
      </c>
      <c r="F169">
        <v>0.78</v>
      </c>
      <c r="G169" t="s">
        <v>20</v>
      </c>
    </row>
    <row r="170" spans="2:7" hidden="1" x14ac:dyDescent="0.25">
      <c r="B170">
        <v>0.35</v>
      </c>
      <c r="C170">
        <v>0.38</v>
      </c>
      <c r="D170">
        <v>0.32</v>
      </c>
      <c r="E170">
        <v>0.6</v>
      </c>
      <c r="F170">
        <v>0.16</v>
      </c>
      <c r="G170" t="s">
        <v>21</v>
      </c>
    </row>
    <row r="171" spans="2:7" hidden="1" x14ac:dyDescent="0.25">
      <c r="B171">
        <v>0.41</v>
      </c>
      <c r="C171">
        <v>0.49</v>
      </c>
      <c r="D171">
        <v>0.34</v>
      </c>
      <c r="E171">
        <v>0.21</v>
      </c>
      <c r="F171">
        <v>0.92</v>
      </c>
      <c r="G171" t="s">
        <v>20</v>
      </c>
    </row>
    <row r="172" spans="2:7" hidden="1" x14ac:dyDescent="0.25">
      <c r="B172">
        <v>0.42</v>
      </c>
      <c r="C172">
        <v>0.36</v>
      </c>
      <c r="D172">
        <v>0.63</v>
      </c>
      <c r="E172">
        <v>0.04</v>
      </c>
      <c r="F172">
        <v>0.25</v>
      </c>
      <c r="G172" t="s">
        <v>21</v>
      </c>
    </row>
    <row r="173" spans="2:7" hidden="1" x14ac:dyDescent="0.25">
      <c r="B173">
        <v>0.43</v>
      </c>
      <c r="C173">
        <v>0.38</v>
      </c>
      <c r="D173">
        <v>0.62</v>
      </c>
      <c r="E173">
        <v>0.33</v>
      </c>
      <c r="F173">
        <v>0.49</v>
      </c>
      <c r="G173" t="s">
        <v>24</v>
      </c>
    </row>
    <row r="174" spans="2:7" hidden="1" x14ac:dyDescent="0.25">
      <c r="B174">
        <v>0.44</v>
      </c>
      <c r="C174">
        <v>0.33</v>
      </c>
      <c r="D174">
        <v>0.59</v>
      </c>
      <c r="E174">
        <v>0.53</v>
      </c>
      <c r="F174">
        <v>0.85</v>
      </c>
      <c r="G174" t="s">
        <v>20</v>
      </c>
    </row>
    <row r="175" spans="2:7" hidden="1" x14ac:dyDescent="0.25">
      <c r="B175">
        <v>0.4</v>
      </c>
      <c r="C175">
        <v>0.42</v>
      </c>
      <c r="D175">
        <v>0.57999999999999996</v>
      </c>
      <c r="E175">
        <v>0.75</v>
      </c>
      <c r="F175">
        <v>0.16</v>
      </c>
      <c r="G175" t="s">
        <v>21</v>
      </c>
    </row>
    <row r="176" spans="2:7" hidden="1" x14ac:dyDescent="0.25">
      <c r="B176">
        <v>0.46</v>
      </c>
      <c r="C176">
        <v>0.44</v>
      </c>
      <c r="D176">
        <v>0.89</v>
      </c>
      <c r="E176">
        <v>0.12</v>
      </c>
      <c r="F176">
        <v>0.66</v>
      </c>
      <c r="G176" t="s">
        <v>24</v>
      </c>
    </row>
    <row r="177" spans="2:7" hidden="1" x14ac:dyDescent="0.25">
      <c r="B177">
        <v>0.38</v>
      </c>
      <c r="C177">
        <v>0.39</v>
      </c>
      <c r="D177">
        <v>0.79</v>
      </c>
      <c r="E177">
        <v>0.33</v>
      </c>
      <c r="F177">
        <v>0.3</v>
      </c>
      <c r="G177" t="s">
        <v>21</v>
      </c>
    </row>
    <row r="178" spans="2:7" hidden="1" x14ac:dyDescent="0.25">
      <c r="B178">
        <v>0.39</v>
      </c>
      <c r="C178">
        <v>0.42</v>
      </c>
      <c r="D178">
        <v>0.83</v>
      </c>
      <c r="E178">
        <v>0.65</v>
      </c>
      <c r="F178">
        <v>0.19</v>
      </c>
      <c r="G178" t="s">
        <v>21</v>
      </c>
    </row>
    <row r="179" spans="2:7" hidden="1" x14ac:dyDescent="0.25">
      <c r="B179">
        <v>0.49</v>
      </c>
      <c r="C179">
        <v>0.34</v>
      </c>
      <c r="D179">
        <v>0.88</v>
      </c>
      <c r="E179">
        <v>0.75</v>
      </c>
      <c r="F179">
        <v>0.71</v>
      </c>
      <c r="G179" t="s">
        <v>20</v>
      </c>
    </row>
    <row r="180" spans="2:7" hidden="1" x14ac:dyDescent="0.25">
      <c r="B180">
        <v>0.46</v>
      </c>
      <c r="C180">
        <v>0.64</v>
      </c>
      <c r="D180">
        <v>0.22</v>
      </c>
      <c r="E180">
        <v>0.22</v>
      </c>
      <c r="F180">
        <v>0.6</v>
      </c>
      <c r="G180" t="s">
        <v>24</v>
      </c>
    </row>
    <row r="181" spans="2:7" hidden="1" x14ac:dyDescent="0.25">
      <c r="B181">
        <v>0.44</v>
      </c>
      <c r="C181">
        <v>0.55000000000000004</v>
      </c>
      <c r="D181">
        <v>0.11</v>
      </c>
      <c r="E181">
        <v>0.26</v>
      </c>
      <c r="F181">
        <v>0.83</v>
      </c>
      <c r="G181" t="s">
        <v>20</v>
      </c>
    </row>
    <row r="182" spans="2:7" hidden="1" x14ac:dyDescent="0.25">
      <c r="B182">
        <v>0.36499999999999999</v>
      </c>
      <c r="C182">
        <v>0.68</v>
      </c>
      <c r="D182">
        <v>0.1</v>
      </c>
      <c r="E182">
        <v>0.63</v>
      </c>
      <c r="F182">
        <v>0.18</v>
      </c>
      <c r="G182" t="s">
        <v>21</v>
      </c>
    </row>
    <row r="183" spans="2:7" hidden="1" x14ac:dyDescent="0.25">
      <c r="B183">
        <v>0.45</v>
      </c>
      <c r="C183">
        <v>0.65</v>
      </c>
      <c r="D183">
        <v>0.19</v>
      </c>
      <c r="E183">
        <v>0.99</v>
      </c>
      <c r="F183">
        <v>0.55000000000000004</v>
      </c>
      <c r="G183" t="s">
        <v>20</v>
      </c>
    </row>
    <row r="184" spans="2:7" hidden="1" x14ac:dyDescent="0.25">
      <c r="B184">
        <v>0.46</v>
      </c>
      <c r="C184">
        <v>0.78</v>
      </c>
      <c r="D184">
        <v>0.38</v>
      </c>
      <c r="E184">
        <v>0.24</v>
      </c>
      <c r="F184">
        <v>0.89</v>
      </c>
      <c r="G184" t="s">
        <v>20</v>
      </c>
    </row>
    <row r="185" spans="2:7" hidden="1" x14ac:dyDescent="0.25">
      <c r="B185">
        <v>0.37</v>
      </c>
      <c r="C185">
        <v>0.55000000000000004</v>
      </c>
      <c r="D185">
        <v>0.41</v>
      </c>
      <c r="E185">
        <v>0.28999999999999998</v>
      </c>
      <c r="F185">
        <v>0.3</v>
      </c>
      <c r="G185" t="s">
        <v>21</v>
      </c>
    </row>
    <row r="186" spans="2:7" hidden="1" x14ac:dyDescent="0.25">
      <c r="B186">
        <v>0.38</v>
      </c>
      <c r="C186">
        <v>0.59</v>
      </c>
      <c r="D186">
        <v>0.31</v>
      </c>
      <c r="E186">
        <v>0.62</v>
      </c>
      <c r="F186">
        <v>0.2</v>
      </c>
      <c r="G186" t="s">
        <v>21</v>
      </c>
    </row>
    <row r="187" spans="2:7" hidden="1" x14ac:dyDescent="0.25">
      <c r="B187">
        <v>0.49</v>
      </c>
      <c r="C187">
        <v>0.64</v>
      </c>
      <c r="D187">
        <v>0.34</v>
      </c>
      <c r="E187">
        <v>0.78</v>
      </c>
      <c r="F187">
        <v>0.21</v>
      </c>
      <c r="G187" t="s">
        <v>21</v>
      </c>
    </row>
    <row r="188" spans="2:7" hidden="1" x14ac:dyDescent="0.25">
      <c r="B188">
        <v>0.495</v>
      </c>
      <c r="C188">
        <v>0.82</v>
      </c>
      <c r="D188">
        <v>0.67</v>
      </c>
      <c r="E188">
        <v>0.01</v>
      </c>
      <c r="F188">
        <v>0.93</v>
      </c>
      <c r="G188" t="s">
        <v>20</v>
      </c>
    </row>
    <row r="189" spans="2:7" hidden="1" x14ac:dyDescent="0.25">
      <c r="B189">
        <v>0.44</v>
      </c>
      <c r="C189">
        <v>0.69</v>
      </c>
      <c r="D189">
        <v>0.61</v>
      </c>
      <c r="E189">
        <v>0.28999999999999998</v>
      </c>
      <c r="F189">
        <v>0.56999999999999995</v>
      </c>
      <c r="G189" t="s">
        <v>24</v>
      </c>
    </row>
    <row r="190" spans="2:7" hidden="1" x14ac:dyDescent="0.25">
      <c r="B190">
        <v>0.36499999999999999</v>
      </c>
      <c r="C190">
        <v>0.56999999999999995</v>
      </c>
      <c r="D190">
        <v>0.59</v>
      </c>
      <c r="E190">
        <v>0.55000000000000004</v>
      </c>
      <c r="F190">
        <v>0.25</v>
      </c>
      <c r="G190" t="s">
        <v>21</v>
      </c>
    </row>
    <row r="191" spans="2:7" hidden="1" x14ac:dyDescent="0.25">
      <c r="B191">
        <v>0.49</v>
      </c>
      <c r="C191">
        <v>0.9</v>
      </c>
      <c r="D191">
        <v>0.52</v>
      </c>
      <c r="E191">
        <v>0.9</v>
      </c>
      <c r="F191">
        <v>0.47</v>
      </c>
      <c r="G191" t="s">
        <v>20</v>
      </c>
    </row>
    <row r="192" spans="2:7" hidden="1" x14ac:dyDescent="0.25">
      <c r="B192">
        <v>0.44500000000000001</v>
      </c>
      <c r="C192">
        <v>0.7</v>
      </c>
      <c r="D192">
        <v>0.82</v>
      </c>
      <c r="E192">
        <v>0.16</v>
      </c>
      <c r="F192">
        <v>0.64</v>
      </c>
      <c r="G192" t="s">
        <v>24</v>
      </c>
    </row>
    <row r="193" spans="2:7" hidden="1" x14ac:dyDescent="0.25">
      <c r="B193">
        <v>0.42</v>
      </c>
      <c r="C193">
        <v>0.7</v>
      </c>
      <c r="D193">
        <v>0.72</v>
      </c>
      <c r="E193">
        <v>0.3</v>
      </c>
      <c r="F193">
        <v>0.8</v>
      </c>
      <c r="G193" t="s">
        <v>20</v>
      </c>
    </row>
    <row r="194" spans="2:7" hidden="1" x14ac:dyDescent="0.25">
      <c r="B194">
        <v>0.37</v>
      </c>
      <c r="C194">
        <v>0.6</v>
      </c>
      <c r="D194">
        <v>0.77</v>
      </c>
      <c r="E194">
        <v>0.4</v>
      </c>
      <c r="F194">
        <v>0.5</v>
      </c>
      <c r="G194" t="s">
        <v>24</v>
      </c>
    </row>
    <row r="195" spans="2:7" hidden="1" x14ac:dyDescent="0.25">
      <c r="B195">
        <v>0.4</v>
      </c>
      <c r="C195">
        <v>0.61</v>
      </c>
      <c r="D195">
        <v>0.71</v>
      </c>
      <c r="E195">
        <v>0.88</v>
      </c>
      <c r="F195">
        <v>0.67</v>
      </c>
      <c r="G195" t="s">
        <v>20</v>
      </c>
    </row>
    <row r="196" spans="2:7" hidden="1" x14ac:dyDescent="0.25">
      <c r="B196">
        <v>0.6</v>
      </c>
      <c r="C196">
        <v>0.14000000000000001</v>
      </c>
      <c r="D196">
        <v>0.22</v>
      </c>
      <c r="E196">
        <v>0.11</v>
      </c>
      <c r="F196">
        <v>0.66</v>
      </c>
      <c r="G196" t="s">
        <v>24</v>
      </c>
    </row>
    <row r="197" spans="2:7" hidden="1" x14ac:dyDescent="0.25">
      <c r="B197">
        <v>0.55000000000000004</v>
      </c>
      <c r="C197">
        <v>0.1</v>
      </c>
      <c r="D197">
        <v>0.27</v>
      </c>
      <c r="E197">
        <v>0.25</v>
      </c>
      <c r="F197">
        <v>0.28999999999999998</v>
      </c>
      <c r="G197" t="s">
        <v>21</v>
      </c>
    </row>
    <row r="198" spans="2:7" x14ac:dyDescent="0.25">
      <c r="B198">
        <v>0.68</v>
      </c>
      <c r="C198">
        <v>0.19</v>
      </c>
      <c r="D198">
        <v>0.19</v>
      </c>
      <c r="E198">
        <v>0.48</v>
      </c>
      <c r="F198">
        <v>0.1</v>
      </c>
      <c r="G198" t="s">
        <v>13</v>
      </c>
    </row>
    <row r="199" spans="2:7" hidden="1" x14ac:dyDescent="0.25">
      <c r="B199">
        <v>0.73</v>
      </c>
      <c r="C199">
        <v>0.2</v>
      </c>
      <c r="D199">
        <v>7.0000000000000007E-2</v>
      </c>
      <c r="E199">
        <v>0.72</v>
      </c>
      <c r="F199">
        <v>0.26</v>
      </c>
      <c r="G199" t="s">
        <v>21</v>
      </c>
    </row>
    <row r="200" spans="2:7" hidden="1" x14ac:dyDescent="0.25">
      <c r="B200">
        <v>0.78</v>
      </c>
      <c r="C200">
        <v>0.15</v>
      </c>
      <c r="D200">
        <v>0.38</v>
      </c>
      <c r="E200">
        <v>0.18</v>
      </c>
      <c r="F200">
        <v>0.63</v>
      </c>
      <c r="G200" t="s">
        <v>24</v>
      </c>
    </row>
    <row r="201" spans="2:7" x14ac:dyDescent="0.25">
      <c r="B201">
        <v>0.55000000000000004</v>
      </c>
      <c r="C201">
        <v>0.1</v>
      </c>
      <c r="D201">
        <v>0.34</v>
      </c>
      <c r="E201">
        <v>0.3</v>
      </c>
      <c r="F201">
        <v>0.1</v>
      </c>
      <c r="G201" t="s">
        <v>13</v>
      </c>
    </row>
    <row r="202" spans="2:7" x14ac:dyDescent="0.25">
      <c r="B202">
        <v>0.59</v>
      </c>
      <c r="C202">
        <v>0.18</v>
      </c>
      <c r="D202">
        <v>0.31</v>
      </c>
      <c r="E202">
        <v>0.55000000000000004</v>
      </c>
      <c r="F202">
        <v>0.09</v>
      </c>
      <c r="G202" t="s">
        <v>13</v>
      </c>
    </row>
    <row r="203" spans="2:7" hidden="1" x14ac:dyDescent="0.25">
      <c r="B203">
        <v>0.64</v>
      </c>
      <c r="C203">
        <v>0.09</v>
      </c>
      <c r="D203">
        <v>0.33</v>
      </c>
      <c r="E203">
        <v>0.65</v>
      </c>
      <c r="F203">
        <v>0.5</v>
      </c>
      <c r="G203" t="s">
        <v>24</v>
      </c>
    </row>
    <row r="204" spans="2:7" x14ac:dyDescent="0.25">
      <c r="B204">
        <v>0.6</v>
      </c>
      <c r="C204">
        <v>0.19</v>
      </c>
      <c r="D204">
        <v>0.55000000000000004</v>
      </c>
      <c r="E204">
        <v>0.08</v>
      </c>
      <c r="F204">
        <v>0.1</v>
      </c>
      <c r="G204" t="s">
        <v>13</v>
      </c>
    </row>
    <row r="205" spans="2:7" hidden="1" x14ac:dyDescent="0.25">
      <c r="B205">
        <v>0.69</v>
      </c>
      <c r="C205">
        <v>0.02</v>
      </c>
      <c r="D205">
        <v>0.62</v>
      </c>
      <c r="E205">
        <v>0.3</v>
      </c>
      <c r="F205">
        <v>0.28999999999999998</v>
      </c>
      <c r="G205" t="s">
        <v>21</v>
      </c>
    </row>
    <row r="206" spans="2:7" hidden="1" x14ac:dyDescent="0.25">
      <c r="B206">
        <v>0.78</v>
      </c>
      <c r="C206">
        <v>0.21</v>
      </c>
      <c r="D206">
        <v>0.68</v>
      </c>
      <c r="E206">
        <v>0.65</v>
      </c>
      <c r="F206">
        <v>0.75</v>
      </c>
      <c r="G206" t="s">
        <v>20</v>
      </c>
    </row>
    <row r="207" spans="2:7" hidden="1" x14ac:dyDescent="0.25">
      <c r="B207">
        <v>0.62</v>
      </c>
      <c r="C207">
        <v>0.14000000000000001</v>
      </c>
      <c r="D207">
        <v>0.52</v>
      </c>
      <c r="E207">
        <v>0.81</v>
      </c>
      <c r="F207">
        <v>0.15</v>
      </c>
      <c r="G207" t="s">
        <v>21</v>
      </c>
    </row>
    <row r="208" spans="2:7" hidden="1" x14ac:dyDescent="0.25">
      <c r="B208">
        <v>0.7</v>
      </c>
      <c r="C208">
        <v>0.18</v>
      </c>
      <c r="D208">
        <v>0.88</v>
      </c>
      <c r="E208">
        <v>0.09</v>
      </c>
      <c r="F208">
        <v>0.66</v>
      </c>
      <c r="G208" t="s">
        <v>24</v>
      </c>
    </row>
    <row r="209" spans="2:7" hidden="1" x14ac:dyDescent="0.25">
      <c r="B209">
        <v>0.75</v>
      </c>
      <c r="C209">
        <v>1.4999999999999999E-2</v>
      </c>
      <c r="D209">
        <v>0.78</v>
      </c>
      <c r="E209">
        <v>0.31</v>
      </c>
      <c r="F209">
        <v>0.53</v>
      </c>
      <c r="G209" t="s">
        <v>24</v>
      </c>
    </row>
    <row r="210" spans="2:7" x14ac:dyDescent="0.25">
      <c r="B210">
        <v>0.55000000000000004</v>
      </c>
      <c r="C210">
        <v>0.17</v>
      </c>
      <c r="D210">
        <v>0.71</v>
      </c>
      <c r="E210">
        <v>0.48</v>
      </c>
      <c r="F210">
        <v>0.11</v>
      </c>
      <c r="G210" t="s">
        <v>13</v>
      </c>
    </row>
    <row r="211" spans="2:7" hidden="1" x14ac:dyDescent="0.25">
      <c r="B211">
        <v>0.85</v>
      </c>
      <c r="C211">
        <v>0.05</v>
      </c>
      <c r="D211">
        <v>0.91</v>
      </c>
      <c r="E211">
        <v>0.8</v>
      </c>
      <c r="F211">
        <v>0.68</v>
      </c>
      <c r="G211" t="s">
        <v>20</v>
      </c>
    </row>
    <row r="212" spans="2:7" hidden="1" x14ac:dyDescent="0.25">
      <c r="B212">
        <v>0.78</v>
      </c>
      <c r="C212">
        <v>0.27</v>
      </c>
      <c r="D212">
        <v>0.13</v>
      </c>
      <c r="E212">
        <v>0.14000000000000001</v>
      </c>
      <c r="F212">
        <v>0.62</v>
      </c>
      <c r="G212" t="s">
        <v>24</v>
      </c>
    </row>
    <row r="213" spans="2:7" hidden="1" x14ac:dyDescent="0.25">
      <c r="B213">
        <v>0.8</v>
      </c>
      <c r="C213">
        <v>0.28999999999999998</v>
      </c>
      <c r="D213">
        <v>0.06</v>
      </c>
      <c r="E213">
        <v>0.31</v>
      </c>
      <c r="F213">
        <v>0.51</v>
      </c>
      <c r="G213" t="s">
        <v>24</v>
      </c>
    </row>
    <row r="214" spans="2:7" hidden="1" x14ac:dyDescent="0.25">
      <c r="B214">
        <v>0.9</v>
      </c>
      <c r="C214">
        <v>0.26</v>
      </c>
      <c r="D214">
        <v>0.19</v>
      </c>
      <c r="E214">
        <v>0.57999999999999996</v>
      </c>
      <c r="F214">
        <v>0.79</v>
      </c>
      <c r="G214" t="s">
        <v>20</v>
      </c>
    </row>
    <row r="215" spans="2:7" hidden="1" x14ac:dyDescent="0.25">
      <c r="B215">
        <v>0.76</v>
      </c>
      <c r="C215">
        <v>0.25800000000000001</v>
      </c>
      <c r="D215">
        <v>7.0000000000000007E-2</v>
      </c>
      <c r="E215">
        <v>0.83</v>
      </c>
      <c r="F215">
        <v>0.34</v>
      </c>
      <c r="G215" t="s">
        <v>24</v>
      </c>
    </row>
    <row r="216" spans="2:7" hidden="1" x14ac:dyDescent="0.25">
      <c r="B216">
        <v>0.72</v>
      </c>
      <c r="C216">
        <v>0.32</v>
      </c>
      <c r="D216">
        <v>0.48</v>
      </c>
      <c r="E216">
        <v>0.2</v>
      </c>
      <c r="F216">
        <v>0.6</v>
      </c>
      <c r="G216" t="s">
        <v>24</v>
      </c>
    </row>
    <row r="217" spans="2:7" hidden="1" x14ac:dyDescent="0.25">
      <c r="B217">
        <v>0.6</v>
      </c>
      <c r="C217">
        <v>0.251</v>
      </c>
      <c r="D217">
        <v>0.39</v>
      </c>
      <c r="E217">
        <v>0.28999999999999998</v>
      </c>
      <c r="F217">
        <v>0.3</v>
      </c>
      <c r="G217" t="s">
        <v>21</v>
      </c>
    </row>
    <row r="218" spans="2:7" hidden="1" x14ac:dyDescent="0.25">
      <c r="B218">
        <v>0.52</v>
      </c>
      <c r="C218">
        <v>0.28799999999999998</v>
      </c>
      <c r="D218">
        <v>0.32</v>
      </c>
      <c r="E218">
        <v>0.5</v>
      </c>
      <c r="F218">
        <v>0.3</v>
      </c>
      <c r="G218" t="s">
        <v>21</v>
      </c>
    </row>
    <row r="219" spans="2:7" hidden="1" x14ac:dyDescent="0.25">
      <c r="B219">
        <v>0.6</v>
      </c>
      <c r="C219">
        <v>0.31</v>
      </c>
      <c r="D219">
        <v>0.31</v>
      </c>
      <c r="E219">
        <v>0.87</v>
      </c>
      <c r="F219">
        <v>0.57999999999999996</v>
      </c>
      <c r="G219" t="s">
        <v>20</v>
      </c>
    </row>
    <row r="220" spans="2:7" hidden="1" x14ac:dyDescent="0.25">
      <c r="B220">
        <v>0.51</v>
      </c>
      <c r="C220">
        <v>0.255</v>
      </c>
      <c r="D220">
        <v>0.55000000000000004</v>
      </c>
      <c r="E220">
        <v>0.17</v>
      </c>
      <c r="F220">
        <v>0.64</v>
      </c>
      <c r="G220" t="s">
        <v>24</v>
      </c>
    </row>
    <row r="221" spans="2:7" hidden="1" x14ac:dyDescent="0.25">
      <c r="B221">
        <v>0.57999999999999996</v>
      </c>
      <c r="C221">
        <v>0.29499999999999998</v>
      </c>
      <c r="D221">
        <v>0.62</v>
      </c>
      <c r="E221">
        <v>0.28000000000000003</v>
      </c>
      <c r="F221">
        <v>0.3</v>
      </c>
      <c r="G221" t="s">
        <v>21</v>
      </c>
    </row>
    <row r="222" spans="2:7" hidden="1" x14ac:dyDescent="0.25">
      <c r="B222">
        <v>0.61</v>
      </c>
      <c r="C222">
        <v>0.25800000000000001</v>
      </c>
      <c r="D222">
        <v>0.56000000000000005</v>
      </c>
      <c r="E222">
        <v>0.62</v>
      </c>
      <c r="F222">
        <v>0.24</v>
      </c>
      <c r="G222" t="s">
        <v>21</v>
      </c>
    </row>
    <row r="223" spans="2:7" hidden="1" x14ac:dyDescent="0.25">
      <c r="B223">
        <v>0.77</v>
      </c>
      <c r="C223">
        <v>0.26700000000000002</v>
      </c>
      <c r="D223">
        <v>0.59</v>
      </c>
      <c r="E223">
        <v>0.78</v>
      </c>
      <c r="F223">
        <v>0.28000000000000003</v>
      </c>
      <c r="G223" t="s">
        <v>24</v>
      </c>
    </row>
    <row r="224" spans="2:7" hidden="1" x14ac:dyDescent="0.25">
      <c r="B224">
        <v>0.79</v>
      </c>
      <c r="C224">
        <v>0.28000000000000003</v>
      </c>
      <c r="D224">
        <v>0.88</v>
      </c>
      <c r="E224">
        <v>0.2</v>
      </c>
      <c r="F224">
        <v>0.66</v>
      </c>
      <c r="G224" t="s">
        <v>24</v>
      </c>
    </row>
    <row r="225" spans="2:7" hidden="1" x14ac:dyDescent="0.25">
      <c r="B225">
        <v>0.68</v>
      </c>
      <c r="C225">
        <v>0.27</v>
      </c>
      <c r="D225">
        <v>0.78</v>
      </c>
      <c r="E225">
        <v>0.31</v>
      </c>
      <c r="F225">
        <v>0.56999999999999995</v>
      </c>
      <c r="G225" t="s">
        <v>24</v>
      </c>
    </row>
    <row r="226" spans="2:7" hidden="1" x14ac:dyDescent="0.25">
      <c r="B226">
        <v>0.57999999999999996</v>
      </c>
      <c r="C226">
        <v>0.29899999999999999</v>
      </c>
      <c r="D226">
        <v>0.73</v>
      </c>
      <c r="E226">
        <v>0.63</v>
      </c>
      <c r="F226">
        <v>0.21</v>
      </c>
      <c r="G226" t="s">
        <v>21</v>
      </c>
    </row>
    <row r="227" spans="2:7" hidden="1" x14ac:dyDescent="0.25">
      <c r="B227">
        <v>0.77</v>
      </c>
      <c r="C227">
        <v>0.28999999999999998</v>
      </c>
      <c r="D227">
        <v>0.74</v>
      </c>
      <c r="E227">
        <v>0.82</v>
      </c>
      <c r="F227">
        <v>0.68</v>
      </c>
      <c r="G227" t="s">
        <v>20</v>
      </c>
    </row>
    <row r="228" spans="2:7" hidden="1" x14ac:dyDescent="0.25">
      <c r="B228">
        <v>0.71</v>
      </c>
      <c r="C228">
        <v>0.47499999999999998</v>
      </c>
      <c r="D228">
        <v>0.13</v>
      </c>
      <c r="E228">
        <v>0.23</v>
      </c>
      <c r="F228">
        <v>0.59</v>
      </c>
      <c r="G228" t="s">
        <v>24</v>
      </c>
    </row>
    <row r="229" spans="2:7" hidden="1" x14ac:dyDescent="0.25">
      <c r="B229">
        <v>0.57999999999999996</v>
      </c>
      <c r="C229">
        <v>0.34799999999999998</v>
      </c>
      <c r="D229">
        <v>0.06</v>
      </c>
      <c r="E229">
        <v>0.28999999999999998</v>
      </c>
      <c r="F229">
        <v>0.31</v>
      </c>
      <c r="G229" t="s">
        <v>21</v>
      </c>
    </row>
    <row r="230" spans="2:7" hidden="1" x14ac:dyDescent="0.25">
      <c r="B230">
        <v>0.88</v>
      </c>
      <c r="C230">
        <v>0.33500000000000002</v>
      </c>
      <c r="D230">
        <v>0.19</v>
      </c>
      <c r="E230">
        <v>0.55000000000000004</v>
      </c>
      <c r="F230">
        <v>0.78</v>
      </c>
      <c r="G230" t="s">
        <v>20</v>
      </c>
    </row>
    <row r="231" spans="2:7" hidden="1" x14ac:dyDescent="0.25">
      <c r="B231">
        <v>0.99</v>
      </c>
      <c r="C231">
        <v>0.49</v>
      </c>
      <c r="D231">
        <v>7.0000000000000007E-2</v>
      </c>
      <c r="E231">
        <v>0.7</v>
      </c>
      <c r="F231">
        <v>0.69</v>
      </c>
      <c r="G231" t="s">
        <v>20</v>
      </c>
    </row>
    <row r="232" spans="2:7" hidden="1" x14ac:dyDescent="0.25">
      <c r="B232">
        <v>0.73</v>
      </c>
      <c r="C232">
        <v>0.43</v>
      </c>
      <c r="D232">
        <v>0.32</v>
      </c>
      <c r="E232">
        <v>0.12</v>
      </c>
      <c r="F232">
        <v>0.65</v>
      </c>
      <c r="G232" t="s">
        <v>24</v>
      </c>
    </row>
    <row r="233" spans="2:7" hidden="1" x14ac:dyDescent="0.25">
      <c r="B233">
        <v>0.61</v>
      </c>
      <c r="C233">
        <v>0.33</v>
      </c>
      <c r="D233">
        <v>0.36</v>
      </c>
      <c r="E233">
        <v>0.28000000000000003</v>
      </c>
      <c r="F233">
        <v>0.28000000000000003</v>
      </c>
      <c r="G233" t="s">
        <v>21</v>
      </c>
    </row>
    <row r="234" spans="2:7" hidden="1" x14ac:dyDescent="0.25">
      <c r="B234">
        <v>0.51</v>
      </c>
      <c r="C234">
        <v>0.4</v>
      </c>
      <c r="D234">
        <v>0.4</v>
      </c>
      <c r="E234">
        <v>0.59</v>
      </c>
      <c r="F234">
        <v>0.23</v>
      </c>
      <c r="G234" t="s">
        <v>21</v>
      </c>
    </row>
    <row r="235" spans="2:7" hidden="1" x14ac:dyDescent="0.25">
      <c r="B235">
        <v>0.83</v>
      </c>
      <c r="C235">
        <v>0.44</v>
      </c>
      <c r="D235">
        <v>0.49</v>
      </c>
      <c r="E235">
        <v>0.91</v>
      </c>
      <c r="F235">
        <v>0.66</v>
      </c>
      <c r="G235" t="s">
        <v>20</v>
      </c>
    </row>
    <row r="236" spans="2:7" hidden="1" x14ac:dyDescent="0.25">
      <c r="B236">
        <v>0.66</v>
      </c>
      <c r="C236">
        <v>0.38</v>
      </c>
      <c r="D236">
        <v>0.55000000000000004</v>
      </c>
      <c r="E236">
        <v>0.15</v>
      </c>
      <c r="F236">
        <v>0.62</v>
      </c>
      <c r="G236" t="s">
        <v>24</v>
      </c>
    </row>
    <row r="237" spans="2:7" hidden="1" x14ac:dyDescent="0.25">
      <c r="B237">
        <v>0.57999999999999996</v>
      </c>
      <c r="C237">
        <v>0.35</v>
      </c>
      <c r="D237">
        <v>0.51</v>
      </c>
      <c r="E237">
        <v>0.27</v>
      </c>
      <c r="F237">
        <v>0.3</v>
      </c>
      <c r="G237" t="s">
        <v>21</v>
      </c>
    </row>
    <row r="238" spans="2:7" hidden="1" x14ac:dyDescent="0.25">
      <c r="B238">
        <v>0.52300000000000002</v>
      </c>
      <c r="C238">
        <v>0.41</v>
      </c>
      <c r="D238">
        <v>0.55000000000000004</v>
      </c>
      <c r="E238">
        <v>0.6</v>
      </c>
      <c r="F238">
        <v>0.22</v>
      </c>
      <c r="G238" t="s">
        <v>21</v>
      </c>
    </row>
    <row r="239" spans="2:7" hidden="1" x14ac:dyDescent="0.25">
      <c r="B239">
        <v>0.66</v>
      </c>
      <c r="C239">
        <v>0.36</v>
      </c>
      <c r="D239">
        <v>0.56000000000000005</v>
      </c>
      <c r="E239">
        <v>0.4</v>
      </c>
      <c r="F239">
        <v>0.83</v>
      </c>
      <c r="G239" t="s">
        <v>20</v>
      </c>
    </row>
    <row r="240" spans="2:7" hidden="1" x14ac:dyDescent="0.25">
      <c r="B240">
        <v>0.62</v>
      </c>
      <c r="C240">
        <v>0.37</v>
      </c>
      <c r="D240">
        <v>0.81</v>
      </c>
      <c r="E240">
        <v>0.13</v>
      </c>
      <c r="F240">
        <v>0.64</v>
      </c>
      <c r="G240" t="s">
        <v>24</v>
      </c>
    </row>
    <row r="241" spans="2:7" hidden="1" x14ac:dyDescent="0.25">
      <c r="B241">
        <v>0.52</v>
      </c>
      <c r="C241">
        <v>0.44</v>
      </c>
      <c r="D241">
        <v>0.82</v>
      </c>
      <c r="E241">
        <v>0.3</v>
      </c>
      <c r="F241">
        <v>0.52</v>
      </c>
      <c r="G241" t="s">
        <v>24</v>
      </c>
    </row>
    <row r="242" spans="2:7" hidden="1" x14ac:dyDescent="0.25">
      <c r="B242">
        <v>0.5</v>
      </c>
      <c r="C242">
        <v>0.4</v>
      </c>
      <c r="D242">
        <v>0.73</v>
      </c>
      <c r="E242">
        <v>0.62</v>
      </c>
      <c r="F242">
        <v>0.2</v>
      </c>
      <c r="G242" t="s">
        <v>21</v>
      </c>
    </row>
    <row r="243" spans="2:7" hidden="1" x14ac:dyDescent="0.25">
      <c r="B243">
        <v>0.71</v>
      </c>
      <c r="C243">
        <v>0.46</v>
      </c>
      <c r="D243">
        <v>0.95</v>
      </c>
      <c r="E243">
        <v>0.78</v>
      </c>
      <c r="F243">
        <v>0.86</v>
      </c>
      <c r="G243" t="s">
        <v>20</v>
      </c>
    </row>
    <row r="244" spans="2:7" hidden="1" x14ac:dyDescent="0.25">
      <c r="B244">
        <v>0.64</v>
      </c>
      <c r="C244">
        <v>0.55000000000000004</v>
      </c>
      <c r="D244">
        <v>0.15</v>
      </c>
      <c r="E244">
        <v>0.18</v>
      </c>
      <c r="F244">
        <v>0.63</v>
      </c>
      <c r="G244" t="s">
        <v>24</v>
      </c>
    </row>
    <row r="245" spans="2:7" hidden="1" x14ac:dyDescent="0.25">
      <c r="B245">
        <v>0.52</v>
      </c>
      <c r="C245">
        <v>0.85</v>
      </c>
      <c r="D245">
        <v>0.06</v>
      </c>
      <c r="E245">
        <v>0.27</v>
      </c>
      <c r="F245">
        <v>0.25</v>
      </c>
      <c r="G245" t="s">
        <v>21</v>
      </c>
    </row>
    <row r="246" spans="2:7" hidden="1" x14ac:dyDescent="0.25">
      <c r="B246">
        <v>0.62</v>
      </c>
      <c r="C246">
        <v>0.62</v>
      </c>
      <c r="D246">
        <v>0.24</v>
      </c>
      <c r="E246">
        <v>0.65</v>
      </c>
      <c r="F246">
        <v>0.25</v>
      </c>
      <c r="G246" t="s">
        <v>24</v>
      </c>
    </row>
    <row r="247" spans="2:7" hidden="1" x14ac:dyDescent="0.25">
      <c r="B247">
        <v>0.91</v>
      </c>
      <c r="C247">
        <v>0.57999999999999996</v>
      </c>
      <c r="D247">
        <v>0.26</v>
      </c>
      <c r="E247">
        <v>0.89</v>
      </c>
      <c r="F247">
        <v>0.88</v>
      </c>
      <c r="G247" t="s">
        <v>20</v>
      </c>
    </row>
    <row r="248" spans="2:7" hidden="1" x14ac:dyDescent="0.25">
      <c r="B248">
        <v>0.62</v>
      </c>
      <c r="C248">
        <v>0.67</v>
      </c>
      <c r="D248">
        <v>0.39</v>
      </c>
      <c r="E248">
        <v>0.1</v>
      </c>
      <c r="F248">
        <v>0.66</v>
      </c>
      <c r="G248" t="s">
        <v>24</v>
      </c>
    </row>
    <row r="249" spans="2:7" hidden="1" x14ac:dyDescent="0.25">
      <c r="B249">
        <v>0.57999999999999996</v>
      </c>
      <c r="C249">
        <v>0.57999999999999996</v>
      </c>
      <c r="D249">
        <v>0.31</v>
      </c>
      <c r="E249">
        <v>0.28999999999999998</v>
      </c>
      <c r="F249">
        <v>0.28999999999999998</v>
      </c>
      <c r="G249" t="s">
        <v>21</v>
      </c>
    </row>
    <row r="250" spans="2:7" hidden="1" x14ac:dyDescent="0.25">
      <c r="B250">
        <v>0.89</v>
      </c>
      <c r="C250">
        <v>0.68</v>
      </c>
      <c r="D250">
        <v>0.49</v>
      </c>
      <c r="E250">
        <v>0.65</v>
      </c>
      <c r="F250">
        <v>0.9</v>
      </c>
      <c r="G250" t="s">
        <v>20</v>
      </c>
    </row>
    <row r="251" spans="2:7" hidden="1" x14ac:dyDescent="0.25">
      <c r="B251">
        <v>0.72</v>
      </c>
      <c r="C251">
        <v>0.6</v>
      </c>
      <c r="D251">
        <v>0.45</v>
      </c>
      <c r="E251">
        <v>0.79</v>
      </c>
      <c r="F251">
        <v>0.45</v>
      </c>
      <c r="G251" t="s">
        <v>24</v>
      </c>
    </row>
    <row r="252" spans="2:7" hidden="1" x14ac:dyDescent="0.25">
      <c r="B252">
        <v>0.68</v>
      </c>
      <c r="C252">
        <v>0.63</v>
      </c>
      <c r="D252">
        <v>0.65</v>
      </c>
      <c r="E252">
        <v>0.09</v>
      </c>
      <c r="F252">
        <v>0.66</v>
      </c>
      <c r="G252" t="s">
        <v>24</v>
      </c>
    </row>
    <row r="253" spans="2:7" hidden="1" x14ac:dyDescent="0.25">
      <c r="B253">
        <v>0.56000000000000005</v>
      </c>
      <c r="C253">
        <v>0.6</v>
      </c>
      <c r="D253">
        <v>0.6</v>
      </c>
      <c r="E253">
        <v>0.31</v>
      </c>
      <c r="F253">
        <v>0.5</v>
      </c>
      <c r="G253" t="s">
        <v>24</v>
      </c>
    </row>
    <row r="254" spans="2:7" hidden="1" x14ac:dyDescent="0.25">
      <c r="B254">
        <v>0.54</v>
      </c>
      <c r="C254">
        <v>0.51</v>
      </c>
      <c r="D254">
        <v>0.55000000000000004</v>
      </c>
      <c r="E254">
        <v>0.64</v>
      </c>
      <c r="F254">
        <v>0.19</v>
      </c>
      <c r="G254" t="s">
        <v>21</v>
      </c>
    </row>
    <row r="255" spans="2:7" hidden="1" x14ac:dyDescent="0.25">
      <c r="B255">
        <v>0.61</v>
      </c>
      <c r="C255">
        <v>0.78</v>
      </c>
      <c r="D255">
        <v>0.69</v>
      </c>
      <c r="E255">
        <v>0.92</v>
      </c>
      <c r="F255">
        <v>0.57999999999999996</v>
      </c>
      <c r="G255" t="s">
        <v>20</v>
      </c>
    </row>
    <row r="256" spans="2:7" hidden="1" x14ac:dyDescent="0.25">
      <c r="B256">
        <v>0.78</v>
      </c>
      <c r="C256">
        <v>0.61</v>
      </c>
      <c r="D256">
        <v>0.71</v>
      </c>
      <c r="E256">
        <v>0.19</v>
      </c>
      <c r="F256">
        <v>0.6</v>
      </c>
      <c r="G256" t="s">
        <v>24</v>
      </c>
    </row>
    <row r="257" spans="1:7" hidden="1" x14ac:dyDescent="0.25">
      <c r="B257">
        <v>0.54</v>
      </c>
      <c r="C257">
        <v>0.82</v>
      </c>
      <c r="D257">
        <v>0.71</v>
      </c>
      <c r="E257">
        <v>0.28999999999999998</v>
      </c>
      <c r="F257">
        <v>0.77</v>
      </c>
      <c r="G257" t="s">
        <v>20</v>
      </c>
    </row>
    <row r="258" spans="1:7" hidden="1" x14ac:dyDescent="0.25">
      <c r="B258">
        <v>0.5</v>
      </c>
      <c r="C258">
        <v>0.75</v>
      </c>
      <c r="D258">
        <v>0.81</v>
      </c>
      <c r="E258">
        <v>0.61</v>
      </c>
      <c r="F258">
        <v>0.26</v>
      </c>
      <c r="G258" t="s">
        <v>24</v>
      </c>
    </row>
    <row r="259" spans="1:7" hidden="1" x14ac:dyDescent="0.25">
      <c r="B259">
        <v>0.66</v>
      </c>
      <c r="C259">
        <v>0.9</v>
      </c>
      <c r="D259">
        <v>0.76</v>
      </c>
      <c r="E259">
        <v>0.87</v>
      </c>
      <c r="F259">
        <v>0.74</v>
      </c>
      <c r="G259" t="s">
        <v>20</v>
      </c>
    </row>
    <row r="260" spans="1:7" hidden="1" x14ac:dyDescent="0.25">
      <c r="B260">
        <v>0.5</v>
      </c>
      <c r="C260">
        <v>0.75</v>
      </c>
      <c r="D260">
        <v>0.81</v>
      </c>
      <c r="E260">
        <v>0.61</v>
      </c>
      <c r="F260">
        <v>0.26</v>
      </c>
      <c r="G260" t="s">
        <v>24</v>
      </c>
    </row>
    <row r="261" spans="1:7" hidden="1" x14ac:dyDescent="0.25">
      <c r="B261">
        <v>0.66</v>
      </c>
      <c r="C261">
        <v>0.9</v>
      </c>
      <c r="D261">
        <v>0.76</v>
      </c>
      <c r="E261">
        <v>0.87</v>
      </c>
      <c r="F261">
        <v>0.74</v>
      </c>
      <c r="G261" t="s">
        <v>20</v>
      </c>
    </row>
    <row r="262" spans="1:7" hidden="1" x14ac:dyDescent="0.25">
      <c r="A262" t="s">
        <v>49</v>
      </c>
      <c r="B262">
        <f>MIN(B6:B256)</f>
        <v>0</v>
      </c>
    </row>
  </sheetData>
  <autoFilter ref="G2:G262">
    <filterColumn colId="0">
      <filters>
        <filter val="very_low"/>
      </filters>
    </filterColumn>
  </autoFilter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69"/>
  <sheetViews>
    <sheetView workbookViewId="0">
      <selection activeCell="C69" sqref="C69"/>
    </sheetView>
  </sheetViews>
  <sheetFormatPr defaultRowHeight="15" x14ac:dyDescent="0.25"/>
  <sheetData>
    <row r="1" spans="3:14" x14ac:dyDescent="0.25">
      <c r="C1">
        <v>0.17530000000000001</v>
      </c>
      <c r="D1">
        <v>0.18759999999999999</v>
      </c>
      <c r="E1">
        <v>0.20960000000000001</v>
      </c>
      <c r="F1">
        <v>0.20530000000000001</v>
      </c>
      <c r="G1">
        <v>0.22220000000000001</v>
      </c>
    </row>
    <row r="2" spans="3:14" x14ac:dyDescent="0.25">
      <c r="C2" t="s">
        <v>7</v>
      </c>
      <c r="D2" t="s">
        <v>8</v>
      </c>
      <c r="E2" t="s">
        <v>9</v>
      </c>
      <c r="F2" t="s">
        <v>10</v>
      </c>
      <c r="G2" t="s">
        <v>11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52</v>
      </c>
    </row>
    <row r="3" spans="3:14" x14ac:dyDescent="0.25">
      <c r="C3">
        <v>0.08</v>
      </c>
      <c r="D3">
        <v>0.08</v>
      </c>
      <c r="E3">
        <v>0.1</v>
      </c>
      <c r="F3">
        <v>0.24</v>
      </c>
      <c r="G3">
        <v>0.9</v>
      </c>
      <c r="H3" t="s">
        <v>20</v>
      </c>
      <c r="I3">
        <f>ABS(C3-C$67)</f>
        <v>0.08</v>
      </c>
      <c r="J3">
        <f>ABS(D3-D$67)</f>
        <v>0.08</v>
      </c>
      <c r="K3">
        <f>ABS(E3-E$67)</f>
        <v>0.08</v>
      </c>
      <c r="L3">
        <f>ABS(F3-F$67)</f>
        <v>0.22999999999999998</v>
      </c>
      <c r="M3">
        <f>ABS(G3-G$67)</f>
        <v>0.43000000000000005</v>
      </c>
      <c r="N3">
        <f>SUMPRODUCT(C$1:G$1,I3:M3)</f>
        <v>0.18856500000000004</v>
      </c>
    </row>
    <row r="4" spans="3:14" x14ac:dyDescent="0.25">
      <c r="C4">
        <v>0</v>
      </c>
      <c r="D4">
        <v>0</v>
      </c>
      <c r="E4">
        <v>0.5</v>
      </c>
      <c r="F4">
        <v>0.2</v>
      </c>
      <c r="G4">
        <v>0.85</v>
      </c>
      <c r="H4" t="s">
        <v>20</v>
      </c>
      <c r="I4">
        <f t="shared" ref="I4:I66" si="0">ABS(C4-C$67)</f>
        <v>0</v>
      </c>
      <c r="J4">
        <f t="shared" ref="J4:J66" si="1">ABS(D4-D$67)</f>
        <v>0</v>
      </c>
      <c r="K4">
        <f t="shared" ref="K4:K66" si="2">ABS(E4-E$67)</f>
        <v>0.48</v>
      </c>
      <c r="L4">
        <f t="shared" ref="L4:L66" si="3">ABS(F4-F$67)</f>
        <v>0.19</v>
      </c>
      <c r="M4">
        <f t="shared" ref="M4:M66" si="4">ABS(G4-G$67)</f>
        <v>0.38</v>
      </c>
      <c r="N4">
        <f t="shared" ref="N4:N66" si="5">SUMPRODUCT(C$1:G$1,I4:M4)</f>
        <v>0.224051</v>
      </c>
    </row>
    <row r="5" spans="3:14" x14ac:dyDescent="0.25">
      <c r="C5">
        <v>0.18</v>
      </c>
      <c r="D5">
        <v>0.18</v>
      </c>
      <c r="E5">
        <v>0.55000000000000004</v>
      </c>
      <c r="F5">
        <v>0.3</v>
      </c>
      <c r="G5">
        <v>0.81</v>
      </c>
      <c r="H5" t="s">
        <v>20</v>
      </c>
      <c r="I5">
        <f t="shared" si="0"/>
        <v>0.18</v>
      </c>
      <c r="J5">
        <f t="shared" si="1"/>
        <v>0.18</v>
      </c>
      <c r="K5">
        <f t="shared" si="2"/>
        <v>0.53</v>
      </c>
      <c r="L5">
        <f t="shared" si="3"/>
        <v>0.28999999999999998</v>
      </c>
      <c r="M5">
        <f t="shared" si="4"/>
        <v>0.34000000000000008</v>
      </c>
      <c r="N5">
        <f t="shared" si="5"/>
        <v>0.31149500000000002</v>
      </c>
    </row>
    <row r="6" spans="3:14" x14ac:dyDescent="0.25">
      <c r="C6">
        <v>0.1</v>
      </c>
      <c r="D6">
        <v>0.1</v>
      </c>
      <c r="E6">
        <v>0.7</v>
      </c>
      <c r="F6">
        <v>0.15</v>
      </c>
      <c r="G6">
        <v>0.9</v>
      </c>
      <c r="H6" t="s">
        <v>20</v>
      </c>
      <c r="I6">
        <f t="shared" si="0"/>
        <v>0.1</v>
      </c>
      <c r="J6">
        <f t="shared" si="1"/>
        <v>0.1</v>
      </c>
      <c r="K6">
        <f t="shared" si="2"/>
        <v>0.67999999999999994</v>
      </c>
      <c r="L6">
        <f t="shared" si="3"/>
        <v>0.13999999999999999</v>
      </c>
      <c r="M6">
        <f t="shared" si="4"/>
        <v>0.43000000000000005</v>
      </c>
      <c r="N6">
        <f t="shared" si="5"/>
        <v>0.30310599999999999</v>
      </c>
    </row>
    <row r="7" spans="3:14" x14ac:dyDescent="0.25">
      <c r="C7">
        <v>0.12</v>
      </c>
      <c r="D7">
        <v>0.12</v>
      </c>
      <c r="E7">
        <v>0.75</v>
      </c>
      <c r="F7">
        <v>0.35</v>
      </c>
      <c r="G7">
        <v>0.8</v>
      </c>
      <c r="H7" t="s">
        <v>20</v>
      </c>
      <c r="I7">
        <f t="shared" si="0"/>
        <v>0.12</v>
      </c>
      <c r="J7">
        <f t="shared" si="1"/>
        <v>0.12</v>
      </c>
      <c r="K7">
        <f t="shared" si="2"/>
        <v>0.73</v>
      </c>
      <c r="L7">
        <f t="shared" si="3"/>
        <v>0.33999999999999997</v>
      </c>
      <c r="M7">
        <f t="shared" si="4"/>
        <v>0.33000000000000007</v>
      </c>
      <c r="N7">
        <f t="shared" si="5"/>
        <v>0.33968399999999999</v>
      </c>
    </row>
    <row r="8" spans="3:14" x14ac:dyDescent="0.25">
      <c r="C8">
        <v>0.09</v>
      </c>
      <c r="D8">
        <v>0.3</v>
      </c>
      <c r="E8">
        <v>0.68</v>
      </c>
      <c r="F8">
        <v>0.18</v>
      </c>
      <c r="G8">
        <v>0.85</v>
      </c>
      <c r="H8" t="s">
        <v>20</v>
      </c>
      <c r="I8">
        <f t="shared" si="0"/>
        <v>0.09</v>
      </c>
      <c r="J8">
        <f t="shared" si="1"/>
        <v>0.3</v>
      </c>
      <c r="K8">
        <f t="shared" si="2"/>
        <v>0.66</v>
      </c>
      <c r="L8">
        <f t="shared" si="3"/>
        <v>0.16999999999999998</v>
      </c>
      <c r="M8">
        <f t="shared" si="4"/>
        <v>0.38</v>
      </c>
      <c r="N8">
        <f t="shared" si="5"/>
        <v>0.32973000000000002</v>
      </c>
    </row>
    <row r="9" spans="3:14" x14ac:dyDescent="0.25">
      <c r="C9">
        <v>0.08</v>
      </c>
      <c r="D9">
        <v>0.32500000000000001</v>
      </c>
      <c r="E9">
        <v>0.62</v>
      </c>
      <c r="F9">
        <v>0.94</v>
      </c>
      <c r="G9">
        <v>0.56000000000000005</v>
      </c>
      <c r="H9" t="s">
        <v>20</v>
      </c>
      <c r="I9">
        <f t="shared" si="0"/>
        <v>0.08</v>
      </c>
      <c r="J9">
        <f t="shared" si="1"/>
        <v>0.32500000000000001</v>
      </c>
      <c r="K9">
        <f t="shared" si="2"/>
        <v>0.6</v>
      </c>
      <c r="L9">
        <f t="shared" si="3"/>
        <v>0.92999999999999994</v>
      </c>
      <c r="M9">
        <f t="shared" si="4"/>
        <v>9.000000000000008E-2</v>
      </c>
      <c r="N9">
        <f t="shared" si="5"/>
        <v>0.41168100000000002</v>
      </c>
    </row>
    <row r="10" spans="3:14" x14ac:dyDescent="0.25">
      <c r="C10">
        <v>0.15</v>
      </c>
      <c r="D10">
        <v>0.27500000000000002</v>
      </c>
      <c r="E10">
        <v>0.8</v>
      </c>
      <c r="F10">
        <v>0.21</v>
      </c>
      <c r="G10">
        <v>0.81</v>
      </c>
      <c r="H10" t="s">
        <v>20</v>
      </c>
      <c r="I10">
        <f t="shared" si="0"/>
        <v>0.15</v>
      </c>
      <c r="J10">
        <f t="shared" si="1"/>
        <v>0.27500000000000002</v>
      </c>
      <c r="K10">
        <f t="shared" si="2"/>
        <v>0.78</v>
      </c>
      <c r="L10">
        <f t="shared" si="3"/>
        <v>0.19999999999999998</v>
      </c>
      <c r="M10">
        <f t="shared" si="4"/>
        <v>0.34000000000000008</v>
      </c>
      <c r="N10">
        <f t="shared" si="5"/>
        <v>0.35798100000000005</v>
      </c>
    </row>
    <row r="11" spans="3:14" x14ac:dyDescent="0.25">
      <c r="C11">
        <v>0.18</v>
      </c>
      <c r="D11">
        <v>0.32</v>
      </c>
      <c r="E11">
        <v>0.04</v>
      </c>
      <c r="F11">
        <v>0.19</v>
      </c>
      <c r="G11">
        <v>0.82</v>
      </c>
      <c r="H11" t="s">
        <v>20</v>
      </c>
      <c r="I11">
        <f t="shared" si="0"/>
        <v>0.18</v>
      </c>
      <c r="J11">
        <f t="shared" si="1"/>
        <v>0.32</v>
      </c>
      <c r="K11">
        <f t="shared" si="2"/>
        <v>0.02</v>
      </c>
      <c r="L11">
        <f t="shared" si="3"/>
        <v>0.18</v>
      </c>
      <c r="M11">
        <f t="shared" si="4"/>
        <v>0.35</v>
      </c>
      <c r="N11">
        <f t="shared" si="5"/>
        <v>0.21050200000000002</v>
      </c>
    </row>
    <row r="12" spans="3:14" x14ac:dyDescent="0.25">
      <c r="C12">
        <v>0.2</v>
      </c>
      <c r="D12">
        <v>0.45</v>
      </c>
      <c r="E12">
        <v>0.28000000000000003</v>
      </c>
      <c r="F12">
        <v>0.31</v>
      </c>
      <c r="G12">
        <v>0.78</v>
      </c>
      <c r="H12" t="s">
        <v>20</v>
      </c>
      <c r="I12">
        <f t="shared" si="0"/>
        <v>0.2</v>
      </c>
      <c r="J12">
        <f t="shared" si="1"/>
        <v>0.45</v>
      </c>
      <c r="K12">
        <f t="shared" si="2"/>
        <v>0.26</v>
      </c>
      <c r="L12">
        <f t="shared" si="3"/>
        <v>0.3</v>
      </c>
      <c r="M12">
        <f t="shared" si="4"/>
        <v>0.31000000000000005</v>
      </c>
      <c r="N12">
        <f t="shared" si="5"/>
        <v>0.30444800000000005</v>
      </c>
    </row>
    <row r="13" spans="3:14" x14ac:dyDescent="0.25">
      <c r="C13">
        <v>0.2</v>
      </c>
      <c r="D13">
        <v>0.49</v>
      </c>
      <c r="E13">
        <v>0.6</v>
      </c>
      <c r="F13">
        <v>0.2</v>
      </c>
      <c r="G13">
        <v>0.78</v>
      </c>
      <c r="H13" t="s">
        <v>20</v>
      </c>
      <c r="I13">
        <f t="shared" si="0"/>
        <v>0.2</v>
      </c>
      <c r="J13">
        <f t="shared" si="1"/>
        <v>0.49</v>
      </c>
      <c r="K13">
        <f t="shared" si="2"/>
        <v>0.57999999999999996</v>
      </c>
      <c r="L13">
        <f t="shared" si="3"/>
        <v>0.19</v>
      </c>
      <c r="M13">
        <f t="shared" si="4"/>
        <v>0.31000000000000005</v>
      </c>
      <c r="N13">
        <f t="shared" si="5"/>
        <v>0.35644100000000001</v>
      </c>
    </row>
    <row r="14" spans="3:14" x14ac:dyDescent="0.25">
      <c r="C14">
        <v>0.13</v>
      </c>
      <c r="D14">
        <v>0.39</v>
      </c>
      <c r="E14">
        <v>0.85</v>
      </c>
      <c r="F14">
        <v>0.38</v>
      </c>
      <c r="G14">
        <v>0.77</v>
      </c>
      <c r="H14" t="s">
        <v>20</v>
      </c>
      <c r="I14">
        <f t="shared" si="0"/>
        <v>0.13</v>
      </c>
      <c r="J14">
        <f t="shared" si="1"/>
        <v>0.39</v>
      </c>
      <c r="K14">
        <f t="shared" si="2"/>
        <v>0.83</v>
      </c>
      <c r="L14">
        <f t="shared" si="3"/>
        <v>0.37</v>
      </c>
      <c r="M14">
        <f t="shared" si="4"/>
        <v>0.30000000000000004</v>
      </c>
      <c r="N14">
        <f t="shared" si="5"/>
        <v>0.41254200000000002</v>
      </c>
    </row>
    <row r="15" spans="3:14" x14ac:dyDescent="0.25">
      <c r="C15">
        <v>0.18</v>
      </c>
      <c r="D15">
        <v>0.34</v>
      </c>
      <c r="E15">
        <v>0.71</v>
      </c>
      <c r="F15">
        <v>0.71</v>
      </c>
      <c r="G15">
        <v>0.9</v>
      </c>
      <c r="H15" t="s">
        <v>20</v>
      </c>
      <c r="I15">
        <f t="shared" si="0"/>
        <v>0.18</v>
      </c>
      <c r="J15">
        <f t="shared" si="1"/>
        <v>0.34</v>
      </c>
      <c r="K15">
        <f t="shared" si="2"/>
        <v>0.69</v>
      </c>
      <c r="L15">
        <f t="shared" si="3"/>
        <v>0.7</v>
      </c>
      <c r="M15">
        <f t="shared" si="4"/>
        <v>0.43000000000000005</v>
      </c>
      <c r="N15">
        <f t="shared" si="5"/>
        <v>0.47921800000000003</v>
      </c>
    </row>
    <row r="16" spans="3:14" x14ac:dyDescent="0.25">
      <c r="C16">
        <v>0.24</v>
      </c>
      <c r="D16">
        <v>0.75</v>
      </c>
      <c r="E16">
        <v>0.32</v>
      </c>
      <c r="F16">
        <v>0.18</v>
      </c>
      <c r="G16">
        <v>0.86</v>
      </c>
      <c r="H16" t="s">
        <v>20</v>
      </c>
      <c r="I16">
        <f t="shared" si="0"/>
        <v>0.24</v>
      </c>
      <c r="J16">
        <f t="shared" si="1"/>
        <v>0.75</v>
      </c>
      <c r="K16">
        <f t="shared" si="2"/>
        <v>0.3</v>
      </c>
      <c r="L16">
        <f t="shared" si="3"/>
        <v>0.16999999999999998</v>
      </c>
      <c r="M16">
        <f t="shared" si="4"/>
        <v>0.39</v>
      </c>
      <c r="N16">
        <f t="shared" si="5"/>
        <v>0.36721100000000001</v>
      </c>
    </row>
    <row r="17" spans="3:14" x14ac:dyDescent="0.25">
      <c r="C17">
        <v>0.18</v>
      </c>
      <c r="D17">
        <v>0.51</v>
      </c>
      <c r="E17">
        <v>0.57999999999999996</v>
      </c>
      <c r="F17">
        <v>0.33</v>
      </c>
      <c r="G17">
        <v>0.82</v>
      </c>
      <c r="H17" t="s">
        <v>20</v>
      </c>
      <c r="I17">
        <f t="shared" si="0"/>
        <v>0.18</v>
      </c>
      <c r="J17">
        <f t="shared" si="1"/>
        <v>0.51</v>
      </c>
      <c r="K17">
        <f t="shared" si="2"/>
        <v>0.55999999999999994</v>
      </c>
      <c r="L17">
        <f t="shared" si="3"/>
        <v>0.32</v>
      </c>
      <c r="M17">
        <f t="shared" si="4"/>
        <v>0.35</v>
      </c>
      <c r="N17">
        <f t="shared" si="5"/>
        <v>0.38807199999999997</v>
      </c>
    </row>
    <row r="18" spans="3:14" x14ac:dyDescent="0.25">
      <c r="C18">
        <v>0.31</v>
      </c>
      <c r="D18">
        <v>0.1</v>
      </c>
      <c r="E18">
        <v>0.41</v>
      </c>
      <c r="F18">
        <v>0.42</v>
      </c>
      <c r="G18">
        <v>0.75</v>
      </c>
      <c r="H18" t="s">
        <v>20</v>
      </c>
      <c r="I18">
        <f t="shared" si="0"/>
        <v>0.31</v>
      </c>
      <c r="J18">
        <f t="shared" si="1"/>
        <v>0.1</v>
      </c>
      <c r="K18">
        <f t="shared" si="2"/>
        <v>0.38999999999999996</v>
      </c>
      <c r="L18">
        <f t="shared" si="3"/>
        <v>0.41</v>
      </c>
      <c r="M18">
        <f t="shared" si="4"/>
        <v>0.28000000000000003</v>
      </c>
      <c r="N18">
        <f t="shared" si="5"/>
        <v>0.301236</v>
      </c>
    </row>
    <row r="19" spans="3:14" x14ac:dyDescent="0.25">
      <c r="C19">
        <v>0.28000000000000003</v>
      </c>
      <c r="D19">
        <v>0.16</v>
      </c>
      <c r="E19">
        <v>0.69</v>
      </c>
      <c r="F19">
        <v>0.33</v>
      </c>
      <c r="G19">
        <v>0.78</v>
      </c>
      <c r="H19" t="s">
        <v>20</v>
      </c>
      <c r="I19">
        <f t="shared" si="0"/>
        <v>0.28000000000000003</v>
      </c>
      <c r="J19">
        <f t="shared" si="1"/>
        <v>0.16</v>
      </c>
      <c r="K19">
        <f t="shared" si="2"/>
        <v>0.66999999999999993</v>
      </c>
      <c r="L19">
        <f t="shared" si="3"/>
        <v>0.32</v>
      </c>
      <c r="M19">
        <f t="shared" si="4"/>
        <v>0.31000000000000005</v>
      </c>
      <c r="N19">
        <f t="shared" si="5"/>
        <v>0.35411000000000004</v>
      </c>
    </row>
    <row r="20" spans="3:14" x14ac:dyDescent="0.25">
      <c r="C20">
        <v>0.32500000000000001</v>
      </c>
      <c r="D20">
        <v>0.25</v>
      </c>
      <c r="E20">
        <v>0.38</v>
      </c>
      <c r="F20">
        <v>0.31</v>
      </c>
      <c r="G20">
        <v>0.79</v>
      </c>
      <c r="H20" t="s">
        <v>20</v>
      </c>
      <c r="I20">
        <f t="shared" si="0"/>
        <v>0.32500000000000001</v>
      </c>
      <c r="J20">
        <f t="shared" si="1"/>
        <v>0.25</v>
      </c>
      <c r="K20">
        <f t="shared" si="2"/>
        <v>0.36</v>
      </c>
      <c r="L20">
        <f t="shared" si="3"/>
        <v>0.3</v>
      </c>
      <c r="M20">
        <f t="shared" si="4"/>
        <v>0.32000000000000006</v>
      </c>
      <c r="N20">
        <f t="shared" si="5"/>
        <v>0.31202250000000004</v>
      </c>
    </row>
    <row r="21" spans="3:14" x14ac:dyDescent="0.25">
      <c r="C21">
        <v>0.32300000000000001</v>
      </c>
      <c r="D21">
        <v>0.32</v>
      </c>
      <c r="E21">
        <v>0.89</v>
      </c>
      <c r="F21">
        <v>0.32</v>
      </c>
      <c r="G21">
        <v>0.8</v>
      </c>
      <c r="H21" t="s">
        <v>20</v>
      </c>
      <c r="I21">
        <f t="shared" si="0"/>
        <v>0.32300000000000001</v>
      </c>
      <c r="J21">
        <f t="shared" si="1"/>
        <v>0.32</v>
      </c>
      <c r="K21">
        <f t="shared" si="2"/>
        <v>0.87</v>
      </c>
      <c r="L21">
        <f t="shared" si="3"/>
        <v>0.31</v>
      </c>
      <c r="M21">
        <f t="shared" si="4"/>
        <v>0.33000000000000007</v>
      </c>
      <c r="N21">
        <f t="shared" si="5"/>
        <v>0.43597490000000005</v>
      </c>
    </row>
    <row r="22" spans="3:14" x14ac:dyDescent="0.25">
      <c r="C22">
        <v>0.25800000000000001</v>
      </c>
      <c r="D22">
        <v>0.25</v>
      </c>
      <c r="E22">
        <v>0.29499999999999998</v>
      </c>
      <c r="F22">
        <v>0.33</v>
      </c>
      <c r="G22">
        <v>0.77</v>
      </c>
      <c r="H22" t="s">
        <v>20</v>
      </c>
      <c r="I22">
        <f t="shared" si="0"/>
        <v>0.25800000000000001</v>
      </c>
      <c r="J22">
        <f t="shared" si="1"/>
        <v>0.25</v>
      </c>
      <c r="K22">
        <f t="shared" si="2"/>
        <v>0.27499999999999997</v>
      </c>
      <c r="L22">
        <f t="shared" si="3"/>
        <v>0.32</v>
      </c>
      <c r="M22">
        <f t="shared" si="4"/>
        <v>0.30000000000000004</v>
      </c>
      <c r="N22">
        <f t="shared" si="5"/>
        <v>0.28212340000000002</v>
      </c>
    </row>
    <row r="23" spans="3:14" x14ac:dyDescent="0.25">
      <c r="C23">
        <v>0.29899999999999999</v>
      </c>
      <c r="D23">
        <v>0.32</v>
      </c>
      <c r="E23">
        <v>0.31</v>
      </c>
      <c r="F23">
        <v>0.33</v>
      </c>
      <c r="G23">
        <v>0.87</v>
      </c>
      <c r="H23" t="s">
        <v>20</v>
      </c>
      <c r="I23">
        <f t="shared" si="0"/>
        <v>0.29899999999999999</v>
      </c>
      <c r="J23">
        <f t="shared" si="1"/>
        <v>0.32</v>
      </c>
      <c r="K23">
        <f t="shared" si="2"/>
        <v>0.28999999999999998</v>
      </c>
      <c r="L23">
        <f t="shared" si="3"/>
        <v>0.32</v>
      </c>
      <c r="M23">
        <f t="shared" si="4"/>
        <v>0.4</v>
      </c>
      <c r="N23">
        <f t="shared" si="5"/>
        <v>0.32780670000000001</v>
      </c>
    </row>
    <row r="24" spans="3:14" x14ac:dyDescent="0.25">
      <c r="C24">
        <v>0.29899999999999999</v>
      </c>
      <c r="D24">
        <v>0.29499999999999998</v>
      </c>
      <c r="E24">
        <v>0.8</v>
      </c>
      <c r="F24">
        <v>0.37</v>
      </c>
      <c r="G24">
        <v>0.84</v>
      </c>
      <c r="H24" t="s">
        <v>20</v>
      </c>
      <c r="I24">
        <f t="shared" si="0"/>
        <v>0.29899999999999999</v>
      </c>
      <c r="J24">
        <f t="shared" si="1"/>
        <v>0.29499999999999998</v>
      </c>
      <c r="K24">
        <f t="shared" si="2"/>
        <v>0.78</v>
      </c>
      <c r="L24">
        <f t="shared" si="3"/>
        <v>0.36</v>
      </c>
      <c r="M24">
        <f t="shared" si="4"/>
        <v>0.37</v>
      </c>
      <c r="N24">
        <f t="shared" si="5"/>
        <v>0.42736669999999999</v>
      </c>
    </row>
    <row r="25" spans="3:14" x14ac:dyDescent="0.25">
      <c r="C25">
        <v>0.32</v>
      </c>
      <c r="D25">
        <v>0.28000000000000003</v>
      </c>
      <c r="E25">
        <v>0.72</v>
      </c>
      <c r="F25">
        <v>0.89</v>
      </c>
      <c r="G25">
        <v>0.57999999999999996</v>
      </c>
      <c r="H25" t="s">
        <v>20</v>
      </c>
      <c r="I25">
        <f t="shared" si="0"/>
        <v>0.32</v>
      </c>
      <c r="J25">
        <f t="shared" si="1"/>
        <v>0.28000000000000003</v>
      </c>
      <c r="K25">
        <f t="shared" si="2"/>
        <v>0.7</v>
      </c>
      <c r="L25">
        <f t="shared" si="3"/>
        <v>0.88</v>
      </c>
      <c r="M25">
        <f t="shared" si="4"/>
        <v>0.10999999999999999</v>
      </c>
      <c r="N25">
        <f t="shared" si="5"/>
        <v>0.46045000000000008</v>
      </c>
    </row>
    <row r="26" spans="3:14" x14ac:dyDescent="0.25">
      <c r="C26">
        <v>0.32900000000000001</v>
      </c>
      <c r="D26">
        <v>0.55000000000000004</v>
      </c>
      <c r="E26">
        <v>0.02</v>
      </c>
      <c r="F26">
        <v>0.4</v>
      </c>
      <c r="G26">
        <v>0.79</v>
      </c>
      <c r="H26" t="s">
        <v>20</v>
      </c>
      <c r="I26">
        <f t="shared" si="0"/>
        <v>0.32900000000000001</v>
      </c>
      <c r="J26">
        <f t="shared" si="1"/>
        <v>0.55000000000000004</v>
      </c>
      <c r="K26">
        <f t="shared" si="2"/>
        <v>0</v>
      </c>
      <c r="L26">
        <f t="shared" si="3"/>
        <v>0.39</v>
      </c>
      <c r="M26">
        <f t="shared" si="4"/>
        <v>0.32000000000000006</v>
      </c>
      <c r="N26">
        <f t="shared" si="5"/>
        <v>0.31202470000000004</v>
      </c>
    </row>
    <row r="27" spans="3:14" x14ac:dyDescent="0.25">
      <c r="C27">
        <v>0.315</v>
      </c>
      <c r="D27">
        <v>0.69</v>
      </c>
      <c r="E27">
        <v>0.28000000000000003</v>
      </c>
      <c r="F27">
        <v>0.8</v>
      </c>
      <c r="G27">
        <v>0.7</v>
      </c>
      <c r="H27" t="s">
        <v>20</v>
      </c>
      <c r="I27">
        <f t="shared" si="0"/>
        <v>0.315</v>
      </c>
      <c r="J27">
        <f t="shared" si="1"/>
        <v>0.69</v>
      </c>
      <c r="K27">
        <f t="shared" si="2"/>
        <v>0.26</v>
      </c>
      <c r="L27">
        <f t="shared" si="3"/>
        <v>0.79</v>
      </c>
      <c r="M27">
        <f t="shared" si="4"/>
        <v>0.22999999999999998</v>
      </c>
      <c r="N27">
        <f t="shared" si="5"/>
        <v>0.45245249999999998</v>
      </c>
    </row>
    <row r="28" spans="3:14" x14ac:dyDescent="0.25">
      <c r="C28">
        <v>0.32500000000000001</v>
      </c>
      <c r="D28">
        <v>0.61</v>
      </c>
      <c r="E28">
        <v>0.46</v>
      </c>
      <c r="F28">
        <v>0.32</v>
      </c>
      <c r="G28">
        <v>0.81</v>
      </c>
      <c r="H28" t="s">
        <v>20</v>
      </c>
      <c r="I28">
        <f t="shared" si="0"/>
        <v>0.32500000000000001</v>
      </c>
      <c r="J28">
        <f t="shared" si="1"/>
        <v>0.61</v>
      </c>
      <c r="K28">
        <f t="shared" si="2"/>
        <v>0.44</v>
      </c>
      <c r="L28">
        <f t="shared" si="3"/>
        <v>0.31</v>
      </c>
      <c r="M28">
        <f t="shared" si="4"/>
        <v>0.34000000000000008</v>
      </c>
      <c r="N28">
        <f t="shared" si="5"/>
        <v>0.4028235</v>
      </c>
    </row>
    <row r="29" spans="3:14" x14ac:dyDescent="0.25">
      <c r="C29">
        <v>0.32500000000000001</v>
      </c>
      <c r="D29">
        <v>0.9</v>
      </c>
      <c r="E29">
        <v>0.52</v>
      </c>
      <c r="F29">
        <v>0.49</v>
      </c>
      <c r="G29">
        <v>0.76</v>
      </c>
      <c r="H29" t="s">
        <v>20</v>
      </c>
      <c r="I29">
        <f t="shared" si="0"/>
        <v>0.32500000000000001</v>
      </c>
      <c r="J29">
        <f t="shared" si="1"/>
        <v>0.9</v>
      </c>
      <c r="K29">
        <f t="shared" si="2"/>
        <v>0.5</v>
      </c>
      <c r="L29">
        <f t="shared" si="3"/>
        <v>0.48</v>
      </c>
      <c r="M29">
        <f t="shared" si="4"/>
        <v>0.29000000000000004</v>
      </c>
      <c r="N29">
        <f t="shared" si="5"/>
        <v>0.49359449999999999</v>
      </c>
    </row>
    <row r="30" spans="3:14" x14ac:dyDescent="0.25">
      <c r="C30">
        <v>0.312</v>
      </c>
      <c r="D30">
        <v>0.8</v>
      </c>
      <c r="E30">
        <v>0.67</v>
      </c>
      <c r="F30">
        <v>0.92</v>
      </c>
      <c r="G30">
        <v>0.5</v>
      </c>
      <c r="H30" t="s">
        <v>20</v>
      </c>
      <c r="I30">
        <f t="shared" si="0"/>
        <v>0.312</v>
      </c>
      <c r="J30">
        <f t="shared" si="1"/>
        <v>0.8</v>
      </c>
      <c r="K30">
        <f t="shared" si="2"/>
        <v>0.65</v>
      </c>
      <c r="L30">
        <f t="shared" si="3"/>
        <v>0.91</v>
      </c>
      <c r="M30">
        <f t="shared" si="4"/>
        <v>3.0000000000000027E-2</v>
      </c>
      <c r="N30">
        <f t="shared" si="5"/>
        <v>0.53450260000000016</v>
      </c>
    </row>
    <row r="31" spans="3:14" x14ac:dyDescent="0.25">
      <c r="C31">
        <v>0.29899999999999999</v>
      </c>
      <c r="D31">
        <v>0.7</v>
      </c>
      <c r="E31">
        <v>0.95</v>
      </c>
      <c r="F31">
        <v>0.22</v>
      </c>
      <c r="G31">
        <v>0.66</v>
      </c>
      <c r="H31" t="s">
        <v>20</v>
      </c>
      <c r="I31">
        <f t="shared" si="0"/>
        <v>0.29899999999999999</v>
      </c>
      <c r="J31">
        <f t="shared" si="1"/>
        <v>0.7</v>
      </c>
      <c r="K31">
        <f t="shared" si="2"/>
        <v>0.92999999999999994</v>
      </c>
      <c r="L31">
        <f t="shared" si="3"/>
        <v>0.21</v>
      </c>
      <c r="M31">
        <f t="shared" si="4"/>
        <v>0.19000000000000006</v>
      </c>
      <c r="N31">
        <f t="shared" si="5"/>
        <v>0.46399370000000006</v>
      </c>
    </row>
    <row r="32" spans="3:14" x14ac:dyDescent="0.25">
      <c r="C32">
        <v>0.48</v>
      </c>
      <c r="D32">
        <v>0.12</v>
      </c>
      <c r="E32">
        <v>0.28000000000000003</v>
      </c>
      <c r="F32">
        <v>0.7</v>
      </c>
      <c r="G32">
        <v>0.71</v>
      </c>
      <c r="H32" t="s">
        <v>20</v>
      </c>
      <c r="I32">
        <f t="shared" si="0"/>
        <v>0.48</v>
      </c>
      <c r="J32">
        <f t="shared" si="1"/>
        <v>0.12</v>
      </c>
      <c r="K32">
        <f t="shared" si="2"/>
        <v>0.26</v>
      </c>
      <c r="L32">
        <f t="shared" si="3"/>
        <v>0.69</v>
      </c>
      <c r="M32">
        <f t="shared" si="4"/>
        <v>0.24</v>
      </c>
      <c r="N32">
        <f t="shared" si="5"/>
        <v>0.35613699999999998</v>
      </c>
    </row>
    <row r="33" spans="3:14" x14ac:dyDescent="0.25">
      <c r="C33">
        <v>0.46</v>
      </c>
      <c r="D33">
        <v>0.2</v>
      </c>
      <c r="E33">
        <v>0.76</v>
      </c>
      <c r="F33">
        <v>0.95</v>
      </c>
      <c r="G33">
        <v>0.65</v>
      </c>
      <c r="H33" t="s">
        <v>20</v>
      </c>
      <c r="I33">
        <f t="shared" si="0"/>
        <v>0.46</v>
      </c>
      <c r="J33">
        <f t="shared" si="1"/>
        <v>0.2</v>
      </c>
      <c r="K33">
        <f t="shared" si="2"/>
        <v>0.74</v>
      </c>
      <c r="L33">
        <f t="shared" si="3"/>
        <v>0.94</v>
      </c>
      <c r="M33">
        <f t="shared" si="4"/>
        <v>0.18000000000000005</v>
      </c>
      <c r="N33">
        <f t="shared" si="5"/>
        <v>0.50624000000000002</v>
      </c>
    </row>
    <row r="34" spans="3:14" x14ac:dyDescent="0.25">
      <c r="C34">
        <v>0.48</v>
      </c>
      <c r="D34">
        <v>0.3</v>
      </c>
      <c r="E34">
        <v>0.15</v>
      </c>
      <c r="F34">
        <v>0.65</v>
      </c>
      <c r="G34">
        <v>0.77</v>
      </c>
      <c r="H34" t="s">
        <v>20</v>
      </c>
      <c r="I34">
        <f t="shared" si="0"/>
        <v>0.48</v>
      </c>
      <c r="J34">
        <f t="shared" si="1"/>
        <v>0.3</v>
      </c>
      <c r="K34">
        <f t="shared" si="2"/>
        <v>0.13</v>
      </c>
      <c r="L34">
        <f t="shared" si="3"/>
        <v>0.64</v>
      </c>
      <c r="M34">
        <f t="shared" si="4"/>
        <v>0.30000000000000004</v>
      </c>
      <c r="N34">
        <f t="shared" si="5"/>
        <v>0.36572399999999999</v>
      </c>
    </row>
    <row r="35" spans="3:14" x14ac:dyDescent="0.25">
      <c r="C35">
        <v>0.49</v>
      </c>
      <c r="D35">
        <v>0.245</v>
      </c>
      <c r="E35">
        <v>0.38</v>
      </c>
      <c r="F35">
        <v>0.14000000000000001</v>
      </c>
      <c r="G35">
        <v>0.86</v>
      </c>
      <c r="H35" t="s">
        <v>20</v>
      </c>
      <c r="I35">
        <f t="shared" si="0"/>
        <v>0.49</v>
      </c>
      <c r="J35">
        <f t="shared" si="1"/>
        <v>0.245</v>
      </c>
      <c r="K35">
        <f t="shared" si="2"/>
        <v>0.36</v>
      </c>
      <c r="L35">
        <f t="shared" si="3"/>
        <v>0.13</v>
      </c>
      <c r="M35">
        <f t="shared" si="4"/>
        <v>0.39</v>
      </c>
      <c r="N35">
        <f t="shared" si="5"/>
        <v>0.320662</v>
      </c>
    </row>
    <row r="36" spans="3:14" x14ac:dyDescent="0.25">
      <c r="C36">
        <v>0.495</v>
      </c>
      <c r="D36">
        <v>0.27600000000000002</v>
      </c>
      <c r="E36">
        <v>0.57999999999999996</v>
      </c>
      <c r="F36">
        <v>0.77</v>
      </c>
      <c r="G36">
        <v>0.83</v>
      </c>
      <c r="H36" t="s">
        <v>20</v>
      </c>
      <c r="I36">
        <f t="shared" si="0"/>
        <v>0.495</v>
      </c>
      <c r="J36">
        <f t="shared" si="1"/>
        <v>0.27600000000000002</v>
      </c>
      <c r="K36">
        <f t="shared" si="2"/>
        <v>0.55999999999999994</v>
      </c>
      <c r="L36">
        <f t="shared" si="3"/>
        <v>0.76</v>
      </c>
      <c r="M36">
        <f t="shared" si="4"/>
        <v>0.36</v>
      </c>
      <c r="N36">
        <f t="shared" si="5"/>
        <v>0.49194710000000003</v>
      </c>
    </row>
    <row r="37" spans="3:14" x14ac:dyDescent="0.25">
      <c r="C37">
        <v>0.44500000000000001</v>
      </c>
      <c r="D37">
        <v>0.39</v>
      </c>
      <c r="E37">
        <v>0.02</v>
      </c>
      <c r="F37">
        <v>0.24</v>
      </c>
      <c r="G37">
        <v>0.88</v>
      </c>
      <c r="H37" t="s">
        <v>20</v>
      </c>
      <c r="I37">
        <f t="shared" si="0"/>
        <v>0.44500000000000001</v>
      </c>
      <c r="J37">
        <f t="shared" si="1"/>
        <v>0.39</v>
      </c>
      <c r="K37">
        <f t="shared" si="2"/>
        <v>0</v>
      </c>
      <c r="L37">
        <f t="shared" si="3"/>
        <v>0.22999999999999998</v>
      </c>
      <c r="M37">
        <f t="shared" si="4"/>
        <v>0.41000000000000003</v>
      </c>
      <c r="N37">
        <f t="shared" si="5"/>
        <v>0.28949350000000001</v>
      </c>
    </row>
    <row r="38" spans="3:14" x14ac:dyDescent="0.25">
      <c r="C38">
        <v>0.43</v>
      </c>
      <c r="D38">
        <v>0.45</v>
      </c>
      <c r="E38">
        <v>0.27</v>
      </c>
      <c r="F38">
        <v>0.27</v>
      </c>
      <c r="G38">
        <v>0.89</v>
      </c>
      <c r="H38" t="s">
        <v>20</v>
      </c>
      <c r="I38">
        <f t="shared" si="0"/>
        <v>0.43</v>
      </c>
      <c r="J38">
        <f t="shared" si="1"/>
        <v>0.45</v>
      </c>
      <c r="K38">
        <f t="shared" si="2"/>
        <v>0.25</v>
      </c>
      <c r="L38">
        <f t="shared" si="3"/>
        <v>0.26</v>
      </c>
      <c r="M38">
        <f t="shared" si="4"/>
        <v>0.42000000000000004</v>
      </c>
      <c r="N38">
        <f t="shared" si="5"/>
        <v>0.35890100000000003</v>
      </c>
    </row>
    <row r="39" spans="3:14" x14ac:dyDescent="0.25">
      <c r="C39">
        <v>0.4</v>
      </c>
      <c r="D39">
        <v>0.33</v>
      </c>
      <c r="E39">
        <v>0.12</v>
      </c>
      <c r="F39">
        <v>0.3</v>
      </c>
      <c r="G39">
        <v>0.9</v>
      </c>
      <c r="H39" t="s">
        <v>20</v>
      </c>
      <c r="I39">
        <f t="shared" si="0"/>
        <v>0.4</v>
      </c>
      <c r="J39">
        <f t="shared" si="1"/>
        <v>0.33</v>
      </c>
      <c r="K39">
        <f t="shared" si="2"/>
        <v>9.9999999999999992E-2</v>
      </c>
      <c r="L39">
        <f t="shared" si="3"/>
        <v>0.28999999999999998</v>
      </c>
      <c r="M39">
        <f t="shared" si="4"/>
        <v>0.43000000000000005</v>
      </c>
      <c r="N39">
        <f t="shared" si="5"/>
        <v>0.30807100000000004</v>
      </c>
    </row>
    <row r="40" spans="3:14" x14ac:dyDescent="0.25">
      <c r="C40">
        <v>0.38</v>
      </c>
      <c r="D40">
        <v>0.36</v>
      </c>
      <c r="E40">
        <v>0.46</v>
      </c>
      <c r="F40">
        <v>0.49</v>
      </c>
      <c r="G40">
        <v>0.78</v>
      </c>
      <c r="H40" t="s">
        <v>20</v>
      </c>
      <c r="I40">
        <f t="shared" si="0"/>
        <v>0.38</v>
      </c>
      <c r="J40">
        <f t="shared" si="1"/>
        <v>0.36</v>
      </c>
      <c r="K40">
        <f t="shared" si="2"/>
        <v>0.44</v>
      </c>
      <c r="L40">
        <f t="shared" si="3"/>
        <v>0.48</v>
      </c>
      <c r="M40">
        <f t="shared" si="4"/>
        <v>0.31000000000000005</v>
      </c>
      <c r="N40">
        <f t="shared" si="5"/>
        <v>0.39379999999999998</v>
      </c>
    </row>
    <row r="41" spans="3:14" x14ac:dyDescent="0.25">
      <c r="C41">
        <v>0.41</v>
      </c>
      <c r="D41">
        <v>0.49</v>
      </c>
      <c r="E41">
        <v>0.34</v>
      </c>
      <c r="F41">
        <v>0.21</v>
      </c>
      <c r="G41">
        <v>0.92</v>
      </c>
      <c r="H41" t="s">
        <v>20</v>
      </c>
      <c r="I41">
        <f t="shared" si="0"/>
        <v>0.41</v>
      </c>
      <c r="J41">
        <f t="shared" si="1"/>
        <v>0.49</v>
      </c>
      <c r="K41">
        <f t="shared" si="2"/>
        <v>0.32</v>
      </c>
      <c r="L41">
        <f t="shared" si="3"/>
        <v>0.19999999999999998</v>
      </c>
      <c r="M41">
        <f t="shared" si="4"/>
        <v>0.45000000000000007</v>
      </c>
      <c r="N41">
        <f t="shared" si="5"/>
        <v>0.371919</v>
      </c>
    </row>
    <row r="42" spans="3:14" x14ac:dyDescent="0.25">
      <c r="C42">
        <v>0.44</v>
      </c>
      <c r="D42">
        <v>0.33</v>
      </c>
      <c r="E42">
        <v>0.59</v>
      </c>
      <c r="F42">
        <v>0.53</v>
      </c>
      <c r="G42">
        <v>0.85</v>
      </c>
      <c r="H42" t="s">
        <v>20</v>
      </c>
      <c r="I42">
        <f t="shared" si="0"/>
        <v>0.44</v>
      </c>
      <c r="J42">
        <f t="shared" si="1"/>
        <v>0.33</v>
      </c>
      <c r="K42">
        <f t="shared" si="2"/>
        <v>0.56999999999999995</v>
      </c>
      <c r="L42">
        <f t="shared" si="3"/>
        <v>0.52</v>
      </c>
      <c r="M42">
        <f t="shared" si="4"/>
        <v>0.38</v>
      </c>
      <c r="N42">
        <f t="shared" si="5"/>
        <v>0.44970399999999999</v>
      </c>
    </row>
    <row r="43" spans="3:14" x14ac:dyDescent="0.25">
      <c r="C43">
        <v>0.49</v>
      </c>
      <c r="D43">
        <v>0.34</v>
      </c>
      <c r="E43">
        <v>0.88</v>
      </c>
      <c r="F43">
        <v>0.75</v>
      </c>
      <c r="G43">
        <v>0.71</v>
      </c>
      <c r="H43" t="s">
        <v>20</v>
      </c>
      <c r="I43">
        <f t="shared" si="0"/>
        <v>0.49</v>
      </c>
      <c r="J43">
        <f t="shared" si="1"/>
        <v>0.34</v>
      </c>
      <c r="K43">
        <f t="shared" si="2"/>
        <v>0.86</v>
      </c>
      <c r="L43">
        <f t="shared" si="3"/>
        <v>0.74</v>
      </c>
      <c r="M43">
        <f t="shared" si="4"/>
        <v>0.24</v>
      </c>
      <c r="N43">
        <f t="shared" si="5"/>
        <v>0.53518700000000008</v>
      </c>
    </row>
    <row r="44" spans="3:14" x14ac:dyDescent="0.25">
      <c r="C44">
        <v>0.44</v>
      </c>
      <c r="D44">
        <v>0.55000000000000004</v>
      </c>
      <c r="E44">
        <v>0.11</v>
      </c>
      <c r="F44">
        <v>0.26</v>
      </c>
      <c r="G44">
        <v>0.83</v>
      </c>
      <c r="H44" t="s">
        <v>20</v>
      </c>
      <c r="I44">
        <f t="shared" si="0"/>
        <v>0.44</v>
      </c>
      <c r="J44">
        <f t="shared" si="1"/>
        <v>0.55000000000000004</v>
      </c>
      <c r="K44">
        <f t="shared" si="2"/>
        <v>0.09</v>
      </c>
      <c r="L44">
        <f t="shared" si="3"/>
        <v>0.25</v>
      </c>
      <c r="M44">
        <f t="shared" si="4"/>
        <v>0.36</v>
      </c>
      <c r="N44">
        <f t="shared" si="5"/>
        <v>0.33049300000000004</v>
      </c>
    </row>
    <row r="45" spans="3:14" x14ac:dyDescent="0.25">
      <c r="C45">
        <v>0.45</v>
      </c>
      <c r="D45">
        <v>0.65</v>
      </c>
      <c r="E45">
        <v>0.19</v>
      </c>
      <c r="F45">
        <v>0.99</v>
      </c>
      <c r="G45">
        <v>0.55000000000000004</v>
      </c>
      <c r="H45" t="s">
        <v>20</v>
      </c>
      <c r="I45">
        <f t="shared" si="0"/>
        <v>0.45</v>
      </c>
      <c r="J45">
        <f t="shared" si="1"/>
        <v>0.65</v>
      </c>
      <c r="K45">
        <f t="shared" si="2"/>
        <v>0.17</v>
      </c>
      <c r="L45">
        <f t="shared" si="3"/>
        <v>0.98</v>
      </c>
      <c r="M45">
        <f t="shared" si="4"/>
        <v>8.0000000000000071E-2</v>
      </c>
      <c r="N45">
        <f t="shared" si="5"/>
        <v>0.45542700000000003</v>
      </c>
    </row>
    <row r="46" spans="3:14" x14ac:dyDescent="0.25">
      <c r="C46">
        <v>0.46</v>
      </c>
      <c r="D46">
        <v>0.78</v>
      </c>
      <c r="E46">
        <v>0.38</v>
      </c>
      <c r="F46">
        <v>0.24</v>
      </c>
      <c r="G46">
        <v>0.89</v>
      </c>
      <c r="H46" t="s">
        <v>20</v>
      </c>
      <c r="I46">
        <f t="shared" si="0"/>
        <v>0.46</v>
      </c>
      <c r="J46">
        <f t="shared" si="1"/>
        <v>0.78</v>
      </c>
      <c r="K46">
        <f t="shared" si="2"/>
        <v>0.36</v>
      </c>
      <c r="L46">
        <f t="shared" si="3"/>
        <v>0.22999999999999998</v>
      </c>
      <c r="M46">
        <f t="shared" si="4"/>
        <v>0.42000000000000004</v>
      </c>
      <c r="N46">
        <f t="shared" si="5"/>
        <v>0.442965</v>
      </c>
    </row>
    <row r="47" spans="3:14" x14ac:dyDescent="0.25">
      <c r="C47">
        <v>0.495</v>
      </c>
      <c r="D47">
        <v>0.82</v>
      </c>
      <c r="E47">
        <v>0.67</v>
      </c>
      <c r="F47">
        <v>0.01</v>
      </c>
      <c r="G47">
        <v>0.93</v>
      </c>
      <c r="H47" t="s">
        <v>20</v>
      </c>
      <c r="I47">
        <f t="shared" si="0"/>
        <v>0.495</v>
      </c>
      <c r="J47">
        <f t="shared" si="1"/>
        <v>0.82</v>
      </c>
      <c r="K47">
        <f t="shared" si="2"/>
        <v>0.65</v>
      </c>
      <c r="L47">
        <f t="shared" si="3"/>
        <v>0</v>
      </c>
      <c r="M47">
        <f t="shared" si="4"/>
        <v>0.46000000000000008</v>
      </c>
      <c r="N47">
        <f t="shared" si="5"/>
        <v>0.47905749999999997</v>
      </c>
    </row>
    <row r="48" spans="3:14" x14ac:dyDescent="0.25">
      <c r="C48">
        <v>0.49</v>
      </c>
      <c r="D48">
        <v>0.9</v>
      </c>
      <c r="E48">
        <v>0.52</v>
      </c>
      <c r="F48">
        <v>0.9</v>
      </c>
      <c r="G48">
        <v>0.47</v>
      </c>
      <c r="H48" t="s">
        <v>20</v>
      </c>
      <c r="I48">
        <f t="shared" si="0"/>
        <v>0.49</v>
      </c>
      <c r="J48">
        <f t="shared" si="1"/>
        <v>0.9</v>
      </c>
      <c r="K48">
        <f t="shared" si="2"/>
        <v>0.5</v>
      </c>
      <c r="L48">
        <f t="shared" si="3"/>
        <v>0.89</v>
      </c>
      <c r="M48">
        <f t="shared" si="4"/>
        <v>0</v>
      </c>
      <c r="N48">
        <f t="shared" si="5"/>
        <v>0.54225400000000001</v>
      </c>
    </row>
    <row r="49" spans="3:14" x14ac:dyDescent="0.25">
      <c r="C49">
        <v>0.42</v>
      </c>
      <c r="D49">
        <v>0.7</v>
      </c>
      <c r="E49">
        <v>0.72</v>
      </c>
      <c r="F49">
        <v>0.3</v>
      </c>
      <c r="G49">
        <v>0.8</v>
      </c>
      <c r="H49" t="s">
        <v>20</v>
      </c>
      <c r="I49">
        <f t="shared" si="0"/>
        <v>0.42</v>
      </c>
      <c r="J49">
        <f t="shared" si="1"/>
        <v>0.7</v>
      </c>
      <c r="K49">
        <f t="shared" si="2"/>
        <v>0.7</v>
      </c>
      <c r="L49">
        <f t="shared" si="3"/>
        <v>0.28999999999999998</v>
      </c>
      <c r="M49">
        <f t="shared" si="4"/>
        <v>0.33000000000000007</v>
      </c>
      <c r="N49">
        <f t="shared" si="5"/>
        <v>0.48452899999999999</v>
      </c>
    </row>
    <row r="50" spans="3:14" x14ac:dyDescent="0.25">
      <c r="C50">
        <v>0.4</v>
      </c>
      <c r="D50">
        <v>0.61</v>
      </c>
      <c r="E50">
        <v>0.71</v>
      </c>
      <c r="F50">
        <v>0.88</v>
      </c>
      <c r="G50">
        <v>0.67</v>
      </c>
      <c r="H50" t="s">
        <v>20</v>
      </c>
      <c r="I50">
        <f t="shared" si="0"/>
        <v>0.4</v>
      </c>
      <c r="J50">
        <f t="shared" si="1"/>
        <v>0.61</v>
      </c>
      <c r="K50">
        <f t="shared" si="2"/>
        <v>0.69</v>
      </c>
      <c r="L50">
        <f t="shared" si="3"/>
        <v>0.87</v>
      </c>
      <c r="M50">
        <f t="shared" si="4"/>
        <v>0.20000000000000007</v>
      </c>
      <c r="N50">
        <f t="shared" si="5"/>
        <v>0.55223100000000014</v>
      </c>
    </row>
    <row r="51" spans="3:14" x14ac:dyDescent="0.25">
      <c r="C51">
        <v>0.78</v>
      </c>
      <c r="D51">
        <v>0.21</v>
      </c>
      <c r="E51">
        <v>0.68</v>
      </c>
      <c r="F51">
        <v>0.65</v>
      </c>
      <c r="G51">
        <v>0.75</v>
      </c>
      <c r="H51" t="s">
        <v>20</v>
      </c>
      <c r="I51">
        <f t="shared" si="0"/>
        <v>0.78</v>
      </c>
      <c r="J51">
        <f t="shared" si="1"/>
        <v>0.21</v>
      </c>
      <c r="K51">
        <f t="shared" si="2"/>
        <v>0.66</v>
      </c>
      <c r="L51">
        <f t="shared" si="3"/>
        <v>0.64</v>
      </c>
      <c r="M51">
        <f t="shared" si="4"/>
        <v>0.28000000000000003</v>
      </c>
      <c r="N51">
        <f t="shared" si="5"/>
        <v>0.50807400000000003</v>
      </c>
    </row>
    <row r="52" spans="3:14" x14ac:dyDescent="0.25">
      <c r="C52">
        <v>0.85</v>
      </c>
      <c r="D52">
        <v>0.05</v>
      </c>
      <c r="E52">
        <v>0.91</v>
      </c>
      <c r="F52">
        <v>0.8</v>
      </c>
      <c r="G52">
        <v>0.68</v>
      </c>
      <c r="H52" t="s">
        <v>20</v>
      </c>
      <c r="I52">
        <f t="shared" si="0"/>
        <v>0.85</v>
      </c>
      <c r="J52">
        <f t="shared" si="1"/>
        <v>0.05</v>
      </c>
      <c r="K52">
        <f t="shared" si="2"/>
        <v>0.89</v>
      </c>
      <c r="L52">
        <f t="shared" si="3"/>
        <v>0.79</v>
      </c>
      <c r="M52">
        <f t="shared" si="4"/>
        <v>0.21000000000000008</v>
      </c>
      <c r="N52">
        <f t="shared" si="5"/>
        <v>0.5537780000000001</v>
      </c>
    </row>
    <row r="53" spans="3:14" x14ac:dyDescent="0.25">
      <c r="C53">
        <v>0.9</v>
      </c>
      <c r="D53">
        <v>0.26</v>
      </c>
      <c r="E53">
        <v>0.19</v>
      </c>
      <c r="F53">
        <v>0.57999999999999996</v>
      </c>
      <c r="G53">
        <v>0.79</v>
      </c>
      <c r="H53" t="s">
        <v>20</v>
      </c>
      <c r="I53">
        <f t="shared" si="0"/>
        <v>0.9</v>
      </c>
      <c r="J53">
        <f t="shared" si="1"/>
        <v>0.26</v>
      </c>
      <c r="K53">
        <f t="shared" si="2"/>
        <v>0.17</v>
      </c>
      <c r="L53">
        <f t="shared" si="3"/>
        <v>0.56999999999999995</v>
      </c>
      <c r="M53">
        <f t="shared" si="4"/>
        <v>0.32000000000000006</v>
      </c>
      <c r="N53">
        <f t="shared" si="5"/>
        <v>0.43030299999999999</v>
      </c>
    </row>
    <row r="54" spans="3:14" x14ac:dyDescent="0.25">
      <c r="C54">
        <v>0.6</v>
      </c>
      <c r="D54">
        <v>0.31</v>
      </c>
      <c r="E54">
        <v>0.31</v>
      </c>
      <c r="F54">
        <v>0.87</v>
      </c>
      <c r="G54">
        <v>0.57999999999999996</v>
      </c>
      <c r="H54" t="s">
        <v>20</v>
      </c>
      <c r="I54">
        <f t="shared" si="0"/>
        <v>0.6</v>
      </c>
      <c r="J54">
        <f t="shared" si="1"/>
        <v>0.31</v>
      </c>
      <c r="K54">
        <f t="shared" si="2"/>
        <v>0.28999999999999998</v>
      </c>
      <c r="L54">
        <f t="shared" si="3"/>
        <v>0.86</v>
      </c>
      <c r="M54">
        <f t="shared" si="4"/>
        <v>0.10999999999999999</v>
      </c>
      <c r="N54">
        <f t="shared" si="5"/>
        <v>0.42512</v>
      </c>
    </row>
    <row r="55" spans="3:14" x14ac:dyDescent="0.25">
      <c r="C55">
        <v>0.77</v>
      </c>
      <c r="D55">
        <v>0.28999999999999998</v>
      </c>
      <c r="E55">
        <v>0.74</v>
      </c>
      <c r="F55">
        <v>0.82</v>
      </c>
      <c r="G55">
        <v>0.68</v>
      </c>
      <c r="H55" t="s">
        <v>20</v>
      </c>
      <c r="I55">
        <f t="shared" si="0"/>
        <v>0.77</v>
      </c>
      <c r="J55">
        <f t="shared" si="1"/>
        <v>0.28999999999999998</v>
      </c>
      <c r="K55">
        <f t="shared" si="2"/>
        <v>0.72</v>
      </c>
      <c r="L55">
        <f t="shared" si="3"/>
        <v>0.80999999999999994</v>
      </c>
      <c r="M55">
        <f t="shared" si="4"/>
        <v>0.21000000000000008</v>
      </c>
      <c r="N55">
        <f t="shared" si="5"/>
        <v>0.55325199999999997</v>
      </c>
    </row>
    <row r="56" spans="3:14" x14ac:dyDescent="0.25">
      <c r="C56">
        <v>0.88</v>
      </c>
      <c r="D56">
        <v>0.33500000000000002</v>
      </c>
      <c r="E56">
        <v>0.19</v>
      </c>
      <c r="F56">
        <v>0.55000000000000004</v>
      </c>
      <c r="G56">
        <v>0.78</v>
      </c>
      <c r="H56" t="s">
        <v>20</v>
      </c>
      <c r="I56">
        <f t="shared" si="0"/>
        <v>0.88</v>
      </c>
      <c r="J56">
        <f t="shared" si="1"/>
        <v>0.33500000000000002</v>
      </c>
      <c r="K56">
        <f t="shared" si="2"/>
        <v>0.17</v>
      </c>
      <c r="L56">
        <f t="shared" si="3"/>
        <v>0.54</v>
      </c>
      <c r="M56">
        <f t="shared" si="4"/>
        <v>0.31000000000000005</v>
      </c>
      <c r="N56">
        <f t="shared" si="5"/>
        <v>0.43248600000000004</v>
      </c>
    </row>
    <row r="57" spans="3:14" x14ac:dyDescent="0.25">
      <c r="C57">
        <v>0.99</v>
      </c>
      <c r="D57">
        <v>0.49</v>
      </c>
      <c r="E57">
        <v>7.0000000000000007E-2</v>
      </c>
      <c r="F57">
        <v>0.7</v>
      </c>
      <c r="G57">
        <v>0.69</v>
      </c>
      <c r="H57" t="s">
        <v>20</v>
      </c>
      <c r="I57">
        <f t="shared" si="0"/>
        <v>0.99</v>
      </c>
      <c r="J57">
        <f t="shared" si="1"/>
        <v>0.49</v>
      </c>
      <c r="K57">
        <f t="shared" si="2"/>
        <v>0.05</v>
      </c>
      <c r="L57">
        <f t="shared" si="3"/>
        <v>0.69</v>
      </c>
      <c r="M57">
        <f t="shared" si="4"/>
        <v>0.21999999999999997</v>
      </c>
      <c r="N57">
        <f t="shared" si="5"/>
        <v>0.46649199999999996</v>
      </c>
    </row>
    <row r="58" spans="3:14" x14ac:dyDescent="0.25">
      <c r="C58">
        <v>0.83</v>
      </c>
      <c r="D58">
        <v>0.44</v>
      </c>
      <c r="E58">
        <v>0.49</v>
      </c>
      <c r="F58">
        <v>0.91</v>
      </c>
      <c r="G58">
        <v>0.66</v>
      </c>
      <c r="H58" t="s">
        <v>20</v>
      </c>
      <c r="I58">
        <f t="shared" si="0"/>
        <v>0.83</v>
      </c>
      <c r="J58">
        <f t="shared" si="1"/>
        <v>0.44</v>
      </c>
      <c r="K58">
        <f t="shared" si="2"/>
        <v>0.47</v>
      </c>
      <c r="L58">
        <f t="shared" si="3"/>
        <v>0.9</v>
      </c>
      <c r="M58">
        <f t="shared" si="4"/>
        <v>0.19000000000000006</v>
      </c>
      <c r="N58">
        <f t="shared" si="5"/>
        <v>0.55354300000000001</v>
      </c>
    </row>
    <row r="59" spans="3:14" x14ac:dyDescent="0.25">
      <c r="C59">
        <v>0.66</v>
      </c>
      <c r="D59">
        <v>0.36</v>
      </c>
      <c r="E59">
        <v>0.56000000000000005</v>
      </c>
      <c r="F59">
        <v>0.4</v>
      </c>
      <c r="G59">
        <v>0.83</v>
      </c>
      <c r="H59" t="s">
        <v>20</v>
      </c>
      <c r="I59">
        <f t="shared" si="0"/>
        <v>0.66</v>
      </c>
      <c r="J59">
        <f t="shared" si="1"/>
        <v>0.36</v>
      </c>
      <c r="K59">
        <f t="shared" si="2"/>
        <v>0.54</v>
      </c>
      <c r="L59">
        <f t="shared" si="3"/>
        <v>0.39</v>
      </c>
      <c r="M59">
        <f t="shared" si="4"/>
        <v>0.36</v>
      </c>
      <c r="N59">
        <f t="shared" si="5"/>
        <v>0.45647700000000002</v>
      </c>
    </row>
    <row r="60" spans="3:14" x14ac:dyDescent="0.25">
      <c r="C60">
        <v>0.71</v>
      </c>
      <c r="D60">
        <v>0.46</v>
      </c>
      <c r="E60">
        <v>0.95</v>
      </c>
      <c r="F60">
        <v>0.78</v>
      </c>
      <c r="G60">
        <v>0.86</v>
      </c>
      <c r="H60" t="s">
        <v>20</v>
      </c>
      <c r="I60">
        <f t="shared" si="0"/>
        <v>0.71</v>
      </c>
      <c r="J60">
        <f t="shared" si="1"/>
        <v>0.46</v>
      </c>
      <c r="K60">
        <f t="shared" si="2"/>
        <v>0.92999999999999994</v>
      </c>
      <c r="L60">
        <f t="shared" si="3"/>
        <v>0.77</v>
      </c>
      <c r="M60">
        <f t="shared" si="4"/>
        <v>0.39</v>
      </c>
      <c r="N60">
        <f t="shared" si="5"/>
        <v>0.65042600000000006</v>
      </c>
    </row>
    <row r="61" spans="3:14" x14ac:dyDescent="0.25">
      <c r="C61">
        <v>0.91</v>
      </c>
      <c r="D61">
        <v>0.57999999999999996</v>
      </c>
      <c r="E61">
        <v>0.26</v>
      </c>
      <c r="F61">
        <v>0.89</v>
      </c>
      <c r="G61">
        <v>0.88</v>
      </c>
      <c r="H61" t="s">
        <v>20</v>
      </c>
      <c r="I61">
        <f t="shared" si="0"/>
        <v>0.91</v>
      </c>
      <c r="J61">
        <f t="shared" si="1"/>
        <v>0.57999999999999996</v>
      </c>
      <c r="K61">
        <f t="shared" si="2"/>
        <v>0.24000000000000002</v>
      </c>
      <c r="L61">
        <f t="shared" si="3"/>
        <v>0.88</v>
      </c>
      <c r="M61">
        <f t="shared" si="4"/>
        <v>0.41000000000000003</v>
      </c>
      <c r="N61">
        <f t="shared" si="5"/>
        <v>0.59040100000000006</v>
      </c>
    </row>
    <row r="62" spans="3:14" x14ac:dyDescent="0.25">
      <c r="C62">
        <v>0.89</v>
      </c>
      <c r="D62">
        <v>0.68</v>
      </c>
      <c r="E62">
        <v>0.49</v>
      </c>
      <c r="F62">
        <v>0.65</v>
      </c>
      <c r="G62">
        <v>0.9</v>
      </c>
      <c r="H62" t="s">
        <v>20</v>
      </c>
      <c r="I62">
        <f t="shared" si="0"/>
        <v>0.89</v>
      </c>
      <c r="J62">
        <f t="shared" si="1"/>
        <v>0.68</v>
      </c>
      <c r="K62">
        <f t="shared" si="2"/>
        <v>0.47</v>
      </c>
      <c r="L62">
        <f t="shared" si="3"/>
        <v>0.64</v>
      </c>
      <c r="M62">
        <f t="shared" si="4"/>
        <v>0.43000000000000005</v>
      </c>
      <c r="N62">
        <f t="shared" si="5"/>
        <v>0.6090350000000001</v>
      </c>
    </row>
    <row r="63" spans="3:14" x14ac:dyDescent="0.25">
      <c r="C63">
        <v>0.61</v>
      </c>
      <c r="D63">
        <v>0.78</v>
      </c>
      <c r="E63">
        <v>0.69</v>
      </c>
      <c r="F63">
        <v>0.92</v>
      </c>
      <c r="G63">
        <v>0.57999999999999996</v>
      </c>
      <c r="H63" t="s">
        <v>20</v>
      </c>
      <c r="I63">
        <f t="shared" si="0"/>
        <v>0.61</v>
      </c>
      <c r="J63">
        <f t="shared" si="1"/>
        <v>0.78</v>
      </c>
      <c r="K63">
        <f t="shared" si="2"/>
        <v>0.66999999999999993</v>
      </c>
      <c r="L63">
        <f t="shared" si="3"/>
        <v>0.91</v>
      </c>
      <c r="M63">
        <f t="shared" si="4"/>
        <v>0.10999999999999999</v>
      </c>
      <c r="N63">
        <f t="shared" si="5"/>
        <v>0.604958</v>
      </c>
    </row>
    <row r="64" spans="3:14" x14ac:dyDescent="0.25">
      <c r="C64">
        <v>0.54</v>
      </c>
      <c r="D64">
        <v>0.82</v>
      </c>
      <c r="E64">
        <v>0.71</v>
      </c>
      <c r="F64">
        <v>0.28999999999999998</v>
      </c>
      <c r="G64">
        <v>0.77</v>
      </c>
      <c r="H64" t="s">
        <v>20</v>
      </c>
      <c r="I64">
        <f t="shared" si="0"/>
        <v>0.54</v>
      </c>
      <c r="J64">
        <f t="shared" si="1"/>
        <v>0.82</v>
      </c>
      <c r="K64">
        <f t="shared" si="2"/>
        <v>0.69</v>
      </c>
      <c r="L64">
        <f t="shared" si="3"/>
        <v>0.27999999999999997</v>
      </c>
      <c r="M64">
        <f t="shared" si="4"/>
        <v>0.30000000000000004</v>
      </c>
      <c r="N64">
        <f t="shared" si="5"/>
        <v>0.517262</v>
      </c>
    </row>
    <row r="65" spans="2:14" x14ac:dyDescent="0.25">
      <c r="C65">
        <v>0.66</v>
      </c>
      <c r="D65">
        <v>0.9</v>
      </c>
      <c r="E65">
        <v>0.76</v>
      </c>
      <c r="F65">
        <v>0.87</v>
      </c>
      <c r="G65">
        <v>0.74</v>
      </c>
      <c r="H65" t="s">
        <v>20</v>
      </c>
      <c r="I65">
        <f t="shared" si="0"/>
        <v>0.66</v>
      </c>
      <c r="J65">
        <f t="shared" si="1"/>
        <v>0.9</v>
      </c>
      <c r="K65">
        <f t="shared" si="2"/>
        <v>0.74</v>
      </c>
      <c r="L65">
        <f t="shared" si="3"/>
        <v>0.86</v>
      </c>
      <c r="M65">
        <f t="shared" si="4"/>
        <v>0.27</v>
      </c>
      <c r="N65">
        <f t="shared" si="5"/>
        <v>0.67619399999999996</v>
      </c>
    </row>
    <row r="66" spans="2:14" x14ac:dyDescent="0.25">
      <c r="C66">
        <v>0.66</v>
      </c>
      <c r="D66">
        <v>0.9</v>
      </c>
      <c r="E66">
        <v>0.76</v>
      </c>
      <c r="F66">
        <v>0.87</v>
      </c>
      <c r="G66">
        <v>0.74</v>
      </c>
      <c r="H66" t="s">
        <v>20</v>
      </c>
      <c r="I66">
        <f t="shared" si="0"/>
        <v>0.66</v>
      </c>
      <c r="J66">
        <f t="shared" si="1"/>
        <v>0.9</v>
      </c>
      <c r="K66">
        <f t="shared" si="2"/>
        <v>0.74</v>
      </c>
      <c r="L66">
        <f t="shared" si="3"/>
        <v>0.86</v>
      </c>
      <c r="M66">
        <f t="shared" si="4"/>
        <v>0.27</v>
      </c>
      <c r="N66">
        <f t="shared" si="5"/>
        <v>0.67619399999999996</v>
      </c>
    </row>
    <row r="67" spans="2:14" x14ac:dyDescent="0.25">
      <c r="B67" t="s">
        <v>49</v>
      </c>
      <c r="C67">
        <f>MIN(C3:C66)</f>
        <v>0</v>
      </c>
      <c r="D67">
        <f>MIN(D3:D66)</f>
        <v>0</v>
      </c>
      <c r="E67">
        <f>MIN(E3:E66)</f>
        <v>0.02</v>
      </c>
      <c r="F67">
        <f>MIN(F3:F66)</f>
        <v>0.01</v>
      </c>
      <c r="G67">
        <f>MIN(G3:G66)</f>
        <v>0.47</v>
      </c>
    </row>
    <row r="69" spans="2:14" x14ac:dyDescent="0.25">
      <c r="B69" t="s">
        <v>53</v>
      </c>
      <c r="C69">
        <f>ROUND(SUM(C3:C66)/64,3)</f>
        <v>0.42499999999999999</v>
      </c>
      <c r="D69">
        <f>ROUND(SUM(D3:D66)/64,3)</f>
        <v>0.43099999999999999</v>
      </c>
      <c r="E69">
        <f>ROUND(SUM(E3:E66)/64,3)</f>
        <v>0.50600000000000001</v>
      </c>
      <c r="F69">
        <f>ROUND(SUM(F3:F66)/64,3)</f>
        <v>0.50700000000000001</v>
      </c>
      <c r="G69">
        <f>ROUND(SUM(G3:G66)/64,3)</f>
        <v>0.77200000000000002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7"/>
  <sheetViews>
    <sheetView topLeftCell="A76" workbookViewId="0">
      <selection activeCell="B87" sqref="B87:F87"/>
    </sheetView>
  </sheetViews>
  <sheetFormatPr defaultRowHeight="15" x14ac:dyDescent="0.25"/>
  <sheetData>
    <row r="1" spans="1:14" x14ac:dyDescent="0.25"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51</v>
      </c>
    </row>
    <row r="2" spans="1:14" x14ac:dyDescent="0.25">
      <c r="A2" t="s">
        <v>30</v>
      </c>
      <c r="B2">
        <v>0.17530000000000001</v>
      </c>
      <c r="C2">
        <v>0.18759999999999999</v>
      </c>
      <c r="D2">
        <v>0.20960000000000001</v>
      </c>
      <c r="E2">
        <v>0.20530000000000001</v>
      </c>
      <c r="F2">
        <v>0.22220000000000001</v>
      </c>
      <c r="I2">
        <f>B2</f>
        <v>0.17530000000000001</v>
      </c>
      <c r="J2">
        <f>C2</f>
        <v>0.18759999999999999</v>
      </c>
      <c r="K2">
        <f>D2</f>
        <v>0.20960000000000001</v>
      </c>
      <c r="L2">
        <f>E2</f>
        <v>0.20530000000000001</v>
      </c>
      <c r="M2">
        <f>F2</f>
        <v>0.22220000000000001</v>
      </c>
    </row>
    <row r="3" spans="1:14" x14ac:dyDescent="0.25">
      <c r="B3">
        <v>0.06</v>
      </c>
      <c r="C3">
        <v>0.06</v>
      </c>
      <c r="D3">
        <v>0.05</v>
      </c>
      <c r="E3">
        <v>0.25</v>
      </c>
      <c r="F3">
        <v>0.33</v>
      </c>
      <c r="G3" t="s">
        <v>21</v>
      </c>
      <c r="I3">
        <f t="shared" ref="I3:I34" si="0">ABS(B3-B86)</f>
        <v>3.9999999999999994E-2</v>
      </c>
      <c r="J3">
        <f t="shared" ref="J3:J34" si="1">ABS(C3-C86)</f>
        <v>4.9999999999999996E-2</v>
      </c>
      <c r="K3">
        <f t="shared" ref="K3:K34" si="2">ABS(D3-D86)</f>
        <v>3.0000000000000002E-2</v>
      </c>
      <c r="L3">
        <f t="shared" ref="L3:L34" si="3">ABS(E3-E86)</f>
        <v>0.21</v>
      </c>
      <c r="M3">
        <f t="shared" ref="M3:M34" si="4">ABS(F3-F86)</f>
        <v>0.32</v>
      </c>
      <c r="N3">
        <f t="shared" ref="N3:N34" si="5">ROUND(SUMPRODUCT(I$2:M$2,I3:M3),4)</f>
        <v>0.13689999999999999</v>
      </c>
    </row>
    <row r="4" spans="1:14" x14ac:dyDescent="0.25">
      <c r="B4">
        <v>0.08</v>
      </c>
      <c r="C4">
        <v>0.08</v>
      </c>
      <c r="D4">
        <v>0.08</v>
      </c>
      <c r="E4">
        <v>0.98</v>
      </c>
      <c r="F4">
        <v>0.24</v>
      </c>
      <c r="G4" t="s">
        <v>21</v>
      </c>
      <c r="I4">
        <f t="shared" si="0"/>
        <v>0.24099999999999999</v>
      </c>
      <c r="J4">
        <f t="shared" si="1"/>
        <v>0.25700000000000001</v>
      </c>
      <c r="K4">
        <f t="shared" si="2"/>
        <v>0.35099999999999998</v>
      </c>
      <c r="L4">
        <f t="shared" si="3"/>
        <v>0.48299999999999998</v>
      </c>
      <c r="M4">
        <f t="shared" si="4"/>
        <v>2.0000000000000018E-3</v>
      </c>
      <c r="N4">
        <f t="shared" si="5"/>
        <v>0.2636</v>
      </c>
    </row>
    <row r="5" spans="1:14" x14ac:dyDescent="0.25">
      <c r="B5">
        <v>0.2</v>
      </c>
      <c r="C5">
        <v>0.14000000000000001</v>
      </c>
      <c r="D5">
        <v>0.35</v>
      </c>
      <c r="E5">
        <v>0.72</v>
      </c>
      <c r="F5">
        <v>0.25</v>
      </c>
      <c r="G5" t="s">
        <v>21</v>
      </c>
      <c r="I5">
        <f t="shared" si="0"/>
        <v>0.2</v>
      </c>
      <c r="J5">
        <f t="shared" si="1"/>
        <v>0.14000000000000001</v>
      </c>
      <c r="K5">
        <f t="shared" si="2"/>
        <v>0.35</v>
      </c>
      <c r="L5">
        <f t="shared" si="3"/>
        <v>0.72</v>
      </c>
      <c r="M5">
        <f t="shared" si="4"/>
        <v>0.25</v>
      </c>
      <c r="N5">
        <f t="shared" si="5"/>
        <v>0.33810000000000001</v>
      </c>
    </row>
    <row r="6" spans="1:14" x14ac:dyDescent="0.25">
      <c r="B6">
        <v>0.06</v>
      </c>
      <c r="C6">
        <v>0.06</v>
      </c>
      <c r="D6">
        <v>0.51</v>
      </c>
      <c r="E6">
        <v>0.41</v>
      </c>
      <c r="F6">
        <v>0.3</v>
      </c>
      <c r="G6" t="s">
        <v>21</v>
      </c>
      <c r="I6">
        <f t="shared" si="0"/>
        <v>0.06</v>
      </c>
      <c r="J6">
        <f t="shared" si="1"/>
        <v>0.06</v>
      </c>
      <c r="K6">
        <f t="shared" si="2"/>
        <v>0.51</v>
      </c>
      <c r="L6">
        <f t="shared" si="3"/>
        <v>0.41</v>
      </c>
      <c r="M6">
        <f t="shared" si="4"/>
        <v>0.3</v>
      </c>
      <c r="N6">
        <f t="shared" si="5"/>
        <v>0.27950000000000003</v>
      </c>
    </row>
    <row r="7" spans="1:14" x14ac:dyDescent="0.25">
      <c r="B7">
        <v>0.1</v>
      </c>
      <c r="C7">
        <v>0.25</v>
      </c>
      <c r="D7">
        <v>0.1</v>
      </c>
      <c r="E7">
        <v>0.08</v>
      </c>
      <c r="F7">
        <v>0.33</v>
      </c>
      <c r="G7" t="s">
        <v>21</v>
      </c>
      <c r="I7">
        <f t="shared" si="0"/>
        <v>0.1</v>
      </c>
      <c r="J7">
        <f t="shared" si="1"/>
        <v>0.25</v>
      </c>
      <c r="K7">
        <f t="shared" si="2"/>
        <v>0.1</v>
      </c>
      <c r="L7">
        <f t="shared" si="3"/>
        <v>0.08</v>
      </c>
      <c r="M7">
        <f t="shared" si="4"/>
        <v>0.33</v>
      </c>
      <c r="N7">
        <f t="shared" si="5"/>
        <v>0.17510000000000001</v>
      </c>
    </row>
    <row r="8" spans="1:14" x14ac:dyDescent="0.25">
      <c r="B8">
        <v>0.15</v>
      </c>
      <c r="C8">
        <v>0.32</v>
      </c>
      <c r="D8">
        <v>0.05</v>
      </c>
      <c r="E8">
        <v>0.27</v>
      </c>
      <c r="F8">
        <v>0.28999999999999998</v>
      </c>
      <c r="G8" t="s">
        <v>21</v>
      </c>
      <c r="I8">
        <f t="shared" si="0"/>
        <v>0.15</v>
      </c>
      <c r="J8">
        <f t="shared" si="1"/>
        <v>0.32</v>
      </c>
      <c r="K8">
        <f t="shared" si="2"/>
        <v>0.05</v>
      </c>
      <c r="L8">
        <f t="shared" si="3"/>
        <v>0.27</v>
      </c>
      <c r="M8">
        <f t="shared" si="4"/>
        <v>0.28999999999999998</v>
      </c>
      <c r="N8">
        <f t="shared" si="5"/>
        <v>0.2167</v>
      </c>
    </row>
    <row r="9" spans="1:14" x14ac:dyDescent="0.25">
      <c r="B9">
        <v>0.12</v>
      </c>
      <c r="C9">
        <v>0.28000000000000003</v>
      </c>
      <c r="D9">
        <v>0.2</v>
      </c>
      <c r="E9">
        <v>0.78</v>
      </c>
      <c r="F9">
        <v>0.2</v>
      </c>
      <c r="G9" t="s">
        <v>21</v>
      </c>
      <c r="I9">
        <f t="shared" si="0"/>
        <v>0.12</v>
      </c>
      <c r="J9">
        <f t="shared" si="1"/>
        <v>0.28000000000000003</v>
      </c>
      <c r="K9">
        <f t="shared" si="2"/>
        <v>0.2</v>
      </c>
      <c r="L9">
        <f t="shared" si="3"/>
        <v>0.78</v>
      </c>
      <c r="M9">
        <f t="shared" si="4"/>
        <v>0.2</v>
      </c>
      <c r="N9">
        <f t="shared" si="5"/>
        <v>0.3201</v>
      </c>
    </row>
    <row r="10" spans="1:14" x14ac:dyDescent="0.25">
      <c r="B10">
        <v>0.18</v>
      </c>
      <c r="C10">
        <v>0.31</v>
      </c>
      <c r="D10">
        <v>0.32</v>
      </c>
      <c r="E10">
        <v>0.42</v>
      </c>
      <c r="F10">
        <v>0.28000000000000003</v>
      </c>
      <c r="G10" t="s">
        <v>21</v>
      </c>
      <c r="I10">
        <f t="shared" si="0"/>
        <v>0.18</v>
      </c>
      <c r="J10">
        <f t="shared" si="1"/>
        <v>0.31</v>
      </c>
      <c r="K10">
        <f t="shared" si="2"/>
        <v>0.32</v>
      </c>
      <c r="L10">
        <f t="shared" si="3"/>
        <v>0.42</v>
      </c>
      <c r="M10">
        <f t="shared" si="4"/>
        <v>0.28000000000000003</v>
      </c>
      <c r="N10">
        <f t="shared" si="5"/>
        <v>0.30520000000000003</v>
      </c>
    </row>
    <row r="11" spans="1:14" x14ac:dyDescent="0.25">
      <c r="B11">
        <v>0.06</v>
      </c>
      <c r="C11">
        <v>0.28999999999999998</v>
      </c>
      <c r="D11">
        <v>0.35</v>
      </c>
      <c r="E11">
        <v>0.76</v>
      </c>
      <c r="F11">
        <v>0.25</v>
      </c>
      <c r="G11" t="s">
        <v>21</v>
      </c>
      <c r="I11">
        <f t="shared" si="0"/>
        <v>0.06</v>
      </c>
      <c r="J11">
        <f t="shared" si="1"/>
        <v>0.28999999999999998</v>
      </c>
      <c r="K11">
        <f t="shared" si="2"/>
        <v>0.35</v>
      </c>
      <c r="L11">
        <f t="shared" si="3"/>
        <v>0.76</v>
      </c>
      <c r="M11">
        <f t="shared" si="4"/>
        <v>0.25</v>
      </c>
      <c r="N11">
        <f t="shared" si="5"/>
        <v>0.34989999999999999</v>
      </c>
    </row>
    <row r="12" spans="1:14" x14ac:dyDescent="0.25">
      <c r="B12">
        <v>0.09</v>
      </c>
      <c r="C12">
        <v>0.255</v>
      </c>
      <c r="D12">
        <v>0.6</v>
      </c>
      <c r="E12">
        <v>0.45</v>
      </c>
      <c r="F12">
        <v>0.25</v>
      </c>
      <c r="G12" t="s">
        <v>21</v>
      </c>
      <c r="I12">
        <f t="shared" si="0"/>
        <v>0.09</v>
      </c>
      <c r="J12">
        <f t="shared" si="1"/>
        <v>0.255</v>
      </c>
      <c r="K12">
        <f t="shared" si="2"/>
        <v>0.6</v>
      </c>
      <c r="L12">
        <f t="shared" si="3"/>
        <v>0.45</v>
      </c>
      <c r="M12">
        <f t="shared" si="4"/>
        <v>0.25</v>
      </c>
      <c r="N12">
        <f t="shared" si="5"/>
        <v>0.33729999999999999</v>
      </c>
    </row>
    <row r="13" spans="1:14" x14ac:dyDescent="0.25">
      <c r="B13">
        <v>0.15</v>
      </c>
      <c r="C13">
        <v>0.29499999999999998</v>
      </c>
      <c r="D13">
        <v>0.75</v>
      </c>
      <c r="E13">
        <v>0.65</v>
      </c>
      <c r="F13">
        <v>0.24</v>
      </c>
      <c r="G13" t="s">
        <v>21</v>
      </c>
      <c r="I13">
        <f t="shared" si="0"/>
        <v>0.15</v>
      </c>
      <c r="J13">
        <f t="shared" si="1"/>
        <v>0.29499999999999998</v>
      </c>
      <c r="K13">
        <f t="shared" si="2"/>
        <v>0.75</v>
      </c>
      <c r="L13">
        <f t="shared" si="3"/>
        <v>0.65</v>
      </c>
      <c r="M13">
        <f t="shared" si="4"/>
        <v>0.24</v>
      </c>
      <c r="N13">
        <f t="shared" si="5"/>
        <v>0.42559999999999998</v>
      </c>
    </row>
    <row r="14" spans="1:14" x14ac:dyDescent="0.25">
      <c r="B14">
        <v>0.1</v>
      </c>
      <c r="C14">
        <v>0.25600000000000001</v>
      </c>
      <c r="D14">
        <v>0.7</v>
      </c>
      <c r="E14">
        <v>0.76</v>
      </c>
      <c r="F14">
        <v>0.16</v>
      </c>
      <c r="G14" t="s">
        <v>21</v>
      </c>
      <c r="I14">
        <f t="shared" si="0"/>
        <v>0.1</v>
      </c>
      <c r="J14">
        <f t="shared" si="1"/>
        <v>0.25600000000000001</v>
      </c>
      <c r="K14">
        <f t="shared" si="2"/>
        <v>0.7</v>
      </c>
      <c r="L14">
        <f t="shared" si="3"/>
        <v>0.76</v>
      </c>
      <c r="M14">
        <f t="shared" si="4"/>
        <v>0.16</v>
      </c>
      <c r="N14">
        <f t="shared" si="5"/>
        <v>0.40389999999999998</v>
      </c>
    </row>
    <row r="15" spans="1:14" x14ac:dyDescent="0.25">
      <c r="B15">
        <v>0.06</v>
      </c>
      <c r="C15">
        <v>0.35</v>
      </c>
      <c r="D15">
        <v>0.12</v>
      </c>
      <c r="E15">
        <v>0.43</v>
      </c>
      <c r="F15">
        <v>0.28999999999999998</v>
      </c>
      <c r="G15" t="s">
        <v>21</v>
      </c>
      <c r="I15">
        <f t="shared" si="0"/>
        <v>0.06</v>
      </c>
      <c r="J15">
        <f t="shared" si="1"/>
        <v>0.35</v>
      </c>
      <c r="K15">
        <f t="shared" si="2"/>
        <v>0.12</v>
      </c>
      <c r="L15">
        <f t="shared" si="3"/>
        <v>0.43</v>
      </c>
      <c r="M15">
        <f t="shared" si="4"/>
        <v>0.28999999999999998</v>
      </c>
      <c r="N15">
        <f t="shared" si="5"/>
        <v>0.254</v>
      </c>
    </row>
    <row r="16" spans="1:14" x14ac:dyDescent="0.25">
      <c r="B16">
        <v>0.1</v>
      </c>
      <c r="C16">
        <v>0.42</v>
      </c>
      <c r="D16">
        <v>0.22</v>
      </c>
      <c r="E16">
        <v>0.72</v>
      </c>
      <c r="F16">
        <v>0.26</v>
      </c>
      <c r="G16" t="s">
        <v>21</v>
      </c>
      <c r="I16">
        <f t="shared" si="0"/>
        <v>0.1</v>
      </c>
      <c r="J16">
        <f t="shared" si="1"/>
        <v>0.42</v>
      </c>
      <c r="K16">
        <f t="shared" si="2"/>
        <v>0.22</v>
      </c>
      <c r="L16">
        <f t="shared" si="3"/>
        <v>0.72</v>
      </c>
      <c r="M16">
        <f t="shared" si="4"/>
        <v>0.26</v>
      </c>
      <c r="N16">
        <f t="shared" si="5"/>
        <v>0.34799999999999998</v>
      </c>
    </row>
    <row r="17" spans="2:14" x14ac:dyDescent="0.25">
      <c r="B17">
        <v>0.18</v>
      </c>
      <c r="C17">
        <v>0.4</v>
      </c>
      <c r="D17">
        <v>0.32</v>
      </c>
      <c r="E17">
        <v>0.08</v>
      </c>
      <c r="F17">
        <v>0.33</v>
      </c>
      <c r="G17" t="s">
        <v>21</v>
      </c>
      <c r="I17">
        <f t="shared" si="0"/>
        <v>0.18</v>
      </c>
      <c r="J17">
        <f t="shared" si="1"/>
        <v>0.4</v>
      </c>
      <c r="K17">
        <f t="shared" si="2"/>
        <v>0.32</v>
      </c>
      <c r="L17">
        <f t="shared" si="3"/>
        <v>0.08</v>
      </c>
      <c r="M17">
        <f t="shared" si="4"/>
        <v>0.33</v>
      </c>
      <c r="N17">
        <f t="shared" si="5"/>
        <v>0.26340000000000002</v>
      </c>
    </row>
    <row r="18" spans="2:14" x14ac:dyDescent="0.25">
      <c r="B18">
        <v>0.02</v>
      </c>
      <c r="C18">
        <v>0.33</v>
      </c>
      <c r="D18">
        <v>0.36</v>
      </c>
      <c r="E18">
        <v>0.76</v>
      </c>
      <c r="F18">
        <v>0.1</v>
      </c>
      <c r="G18" t="s">
        <v>21</v>
      </c>
      <c r="I18">
        <f t="shared" si="0"/>
        <v>0.02</v>
      </c>
      <c r="J18">
        <f t="shared" si="1"/>
        <v>0.33</v>
      </c>
      <c r="K18">
        <f t="shared" si="2"/>
        <v>0.36</v>
      </c>
      <c r="L18">
        <f t="shared" si="3"/>
        <v>0.76</v>
      </c>
      <c r="M18">
        <f t="shared" si="4"/>
        <v>0.1</v>
      </c>
      <c r="N18">
        <f t="shared" si="5"/>
        <v>0.31909999999999999</v>
      </c>
    </row>
    <row r="19" spans="2:14" x14ac:dyDescent="0.25">
      <c r="B19">
        <v>0.06</v>
      </c>
      <c r="C19">
        <v>0.5</v>
      </c>
      <c r="D19">
        <v>0.09</v>
      </c>
      <c r="E19">
        <v>0.28000000000000003</v>
      </c>
      <c r="F19">
        <v>0.25</v>
      </c>
      <c r="G19" t="s">
        <v>21</v>
      </c>
      <c r="I19">
        <f t="shared" si="0"/>
        <v>0.06</v>
      </c>
      <c r="J19">
        <f t="shared" si="1"/>
        <v>0.5</v>
      </c>
      <c r="K19">
        <f t="shared" si="2"/>
        <v>0.09</v>
      </c>
      <c r="L19">
        <f t="shared" si="3"/>
        <v>0.28000000000000003</v>
      </c>
      <c r="M19">
        <f t="shared" si="4"/>
        <v>0.25</v>
      </c>
      <c r="N19">
        <f t="shared" si="5"/>
        <v>0.23619999999999999</v>
      </c>
    </row>
    <row r="20" spans="2:14" x14ac:dyDescent="0.25">
      <c r="B20">
        <v>0.09</v>
      </c>
      <c r="C20">
        <v>0.55000000000000004</v>
      </c>
      <c r="D20">
        <v>0.12</v>
      </c>
      <c r="E20">
        <v>0.78</v>
      </c>
      <c r="F20">
        <v>0.05</v>
      </c>
      <c r="G20" t="s">
        <v>21</v>
      </c>
      <c r="I20">
        <f t="shared" si="0"/>
        <v>0.09</v>
      </c>
      <c r="J20">
        <f t="shared" si="1"/>
        <v>0.55000000000000004</v>
      </c>
      <c r="K20">
        <f t="shared" si="2"/>
        <v>0.12</v>
      </c>
      <c r="L20">
        <f t="shared" si="3"/>
        <v>0.78</v>
      </c>
      <c r="M20">
        <f t="shared" si="4"/>
        <v>0.05</v>
      </c>
      <c r="N20">
        <f t="shared" si="5"/>
        <v>0.31540000000000001</v>
      </c>
    </row>
    <row r="21" spans="2:14" x14ac:dyDescent="0.25">
      <c r="B21">
        <v>0.1</v>
      </c>
      <c r="C21">
        <v>0.6</v>
      </c>
      <c r="D21">
        <v>0.33</v>
      </c>
      <c r="E21">
        <v>0.42</v>
      </c>
      <c r="F21">
        <v>0.26</v>
      </c>
      <c r="G21" t="s">
        <v>21</v>
      </c>
      <c r="I21">
        <f t="shared" si="0"/>
        <v>0.1</v>
      </c>
      <c r="J21">
        <f t="shared" si="1"/>
        <v>0.6</v>
      </c>
      <c r="K21">
        <f t="shared" si="2"/>
        <v>0.33</v>
      </c>
      <c r="L21">
        <f t="shared" si="3"/>
        <v>0.42</v>
      </c>
      <c r="M21">
        <f t="shared" si="4"/>
        <v>0.26</v>
      </c>
      <c r="N21">
        <f t="shared" si="5"/>
        <v>0.34329999999999999</v>
      </c>
    </row>
    <row r="22" spans="2:14" x14ac:dyDescent="0.25">
      <c r="B22">
        <v>0.08</v>
      </c>
      <c r="C22">
        <v>0.57999999999999996</v>
      </c>
      <c r="D22">
        <v>0.6</v>
      </c>
      <c r="E22">
        <v>0.64</v>
      </c>
      <c r="F22">
        <v>0.1</v>
      </c>
      <c r="G22" t="s">
        <v>21</v>
      </c>
      <c r="I22">
        <f t="shared" si="0"/>
        <v>0.08</v>
      </c>
      <c r="J22">
        <f t="shared" si="1"/>
        <v>0.57999999999999996</v>
      </c>
      <c r="K22">
        <f t="shared" si="2"/>
        <v>0.6</v>
      </c>
      <c r="L22">
        <f t="shared" si="3"/>
        <v>0.64</v>
      </c>
      <c r="M22">
        <f t="shared" si="4"/>
        <v>0.1</v>
      </c>
      <c r="N22">
        <f t="shared" si="5"/>
        <v>0.4022</v>
      </c>
    </row>
    <row r="23" spans="2:14" x14ac:dyDescent="0.25">
      <c r="B23">
        <v>0.09</v>
      </c>
      <c r="C23">
        <v>0.61</v>
      </c>
      <c r="D23">
        <v>0.53</v>
      </c>
      <c r="E23">
        <v>0.75</v>
      </c>
      <c r="F23">
        <v>0.01</v>
      </c>
      <c r="G23" t="s">
        <v>21</v>
      </c>
      <c r="I23">
        <f t="shared" si="0"/>
        <v>0.09</v>
      </c>
      <c r="J23">
        <f t="shared" si="1"/>
        <v>0.61</v>
      </c>
      <c r="K23">
        <f t="shared" si="2"/>
        <v>0.53</v>
      </c>
      <c r="L23">
        <f t="shared" si="3"/>
        <v>0.75</v>
      </c>
      <c r="M23">
        <f t="shared" si="4"/>
        <v>0.01</v>
      </c>
      <c r="N23">
        <f t="shared" si="5"/>
        <v>0.39750000000000002</v>
      </c>
    </row>
    <row r="24" spans="2:14" x14ac:dyDescent="0.25">
      <c r="B24">
        <v>0.2</v>
      </c>
      <c r="C24">
        <v>0.68</v>
      </c>
      <c r="D24">
        <v>0.73</v>
      </c>
      <c r="E24">
        <v>0.48</v>
      </c>
      <c r="F24">
        <v>0.28000000000000003</v>
      </c>
      <c r="G24" t="s">
        <v>21</v>
      </c>
      <c r="I24">
        <f t="shared" si="0"/>
        <v>0.2</v>
      </c>
      <c r="J24">
        <f t="shared" si="1"/>
        <v>0.68</v>
      </c>
      <c r="K24">
        <f t="shared" si="2"/>
        <v>0.73</v>
      </c>
      <c r="L24">
        <f t="shared" si="3"/>
        <v>0.48</v>
      </c>
      <c r="M24">
        <f t="shared" si="4"/>
        <v>0.28000000000000003</v>
      </c>
      <c r="N24">
        <f t="shared" si="5"/>
        <v>0.47639999999999999</v>
      </c>
    </row>
    <row r="25" spans="2:14" x14ac:dyDescent="0.25">
      <c r="B25">
        <v>0.28000000000000003</v>
      </c>
      <c r="C25">
        <v>0.1</v>
      </c>
      <c r="D25">
        <v>0.12</v>
      </c>
      <c r="E25">
        <v>0.28000000000000003</v>
      </c>
      <c r="F25">
        <v>0.32</v>
      </c>
      <c r="G25" t="s">
        <v>21</v>
      </c>
      <c r="I25">
        <f t="shared" si="0"/>
        <v>0.28000000000000003</v>
      </c>
      <c r="J25">
        <f t="shared" si="1"/>
        <v>0.1</v>
      </c>
      <c r="K25">
        <f t="shared" si="2"/>
        <v>0.12</v>
      </c>
      <c r="L25">
        <f t="shared" si="3"/>
        <v>0.28000000000000003</v>
      </c>
      <c r="M25">
        <f t="shared" si="4"/>
        <v>0.32</v>
      </c>
      <c r="N25">
        <f t="shared" si="5"/>
        <v>0.22159999999999999</v>
      </c>
    </row>
    <row r="26" spans="2:14" x14ac:dyDescent="0.25">
      <c r="B26">
        <v>0.26500000000000001</v>
      </c>
      <c r="C26">
        <v>0.06</v>
      </c>
      <c r="D26">
        <v>0.56999999999999995</v>
      </c>
      <c r="E26">
        <v>0.75</v>
      </c>
      <c r="F26">
        <v>0.1</v>
      </c>
      <c r="G26" t="s">
        <v>21</v>
      </c>
      <c r="I26">
        <f t="shared" si="0"/>
        <v>0.26500000000000001</v>
      </c>
      <c r="J26">
        <f t="shared" si="1"/>
        <v>0.06</v>
      </c>
      <c r="K26">
        <f t="shared" si="2"/>
        <v>0.56999999999999995</v>
      </c>
      <c r="L26">
        <f t="shared" si="3"/>
        <v>0.75</v>
      </c>
      <c r="M26">
        <f t="shared" si="4"/>
        <v>0.1</v>
      </c>
      <c r="N26">
        <f t="shared" si="5"/>
        <v>0.35339999999999999</v>
      </c>
    </row>
    <row r="27" spans="2:14" x14ac:dyDescent="0.25">
      <c r="B27">
        <v>0.27500000000000002</v>
      </c>
      <c r="C27">
        <v>0.1</v>
      </c>
      <c r="D27">
        <v>0.72</v>
      </c>
      <c r="E27">
        <v>0.1</v>
      </c>
      <c r="F27">
        <v>0.3</v>
      </c>
      <c r="G27" t="s">
        <v>21</v>
      </c>
      <c r="I27">
        <f t="shared" si="0"/>
        <v>0.27500000000000002</v>
      </c>
      <c r="J27">
        <f t="shared" si="1"/>
        <v>0.1</v>
      </c>
      <c r="K27">
        <f t="shared" si="2"/>
        <v>0.72</v>
      </c>
      <c r="L27">
        <f t="shared" si="3"/>
        <v>0.1</v>
      </c>
      <c r="M27">
        <f t="shared" si="4"/>
        <v>0.3</v>
      </c>
      <c r="N27">
        <f t="shared" si="5"/>
        <v>0.30509999999999998</v>
      </c>
    </row>
    <row r="28" spans="2:14" x14ac:dyDescent="0.25">
      <c r="B28">
        <v>0.29499999999999998</v>
      </c>
      <c r="C28">
        <v>0.2</v>
      </c>
      <c r="D28">
        <v>0.86</v>
      </c>
      <c r="E28">
        <v>0.44</v>
      </c>
      <c r="F28">
        <v>0.28000000000000003</v>
      </c>
      <c r="G28" t="s">
        <v>21</v>
      </c>
      <c r="I28">
        <f t="shared" si="0"/>
        <v>0.29499999999999998</v>
      </c>
      <c r="J28">
        <f t="shared" si="1"/>
        <v>0.2</v>
      </c>
      <c r="K28">
        <f t="shared" si="2"/>
        <v>0.86</v>
      </c>
      <c r="L28">
        <f t="shared" si="3"/>
        <v>0.44</v>
      </c>
      <c r="M28">
        <f t="shared" si="4"/>
        <v>0.28000000000000003</v>
      </c>
      <c r="N28">
        <f t="shared" si="5"/>
        <v>0.42199999999999999</v>
      </c>
    </row>
    <row r="29" spans="2:14" x14ac:dyDescent="0.25">
      <c r="B29">
        <v>0.32</v>
      </c>
      <c r="C29">
        <v>0.12</v>
      </c>
      <c r="D29">
        <v>0.79</v>
      </c>
      <c r="E29">
        <v>0.76</v>
      </c>
      <c r="F29">
        <v>0.24</v>
      </c>
      <c r="G29" t="s">
        <v>21</v>
      </c>
      <c r="I29">
        <f t="shared" si="0"/>
        <v>0.32</v>
      </c>
      <c r="J29">
        <f t="shared" si="1"/>
        <v>0.12</v>
      </c>
      <c r="K29">
        <f t="shared" si="2"/>
        <v>0.79</v>
      </c>
      <c r="L29">
        <f t="shared" si="3"/>
        <v>0.76</v>
      </c>
      <c r="M29">
        <f t="shared" si="4"/>
        <v>0.24</v>
      </c>
      <c r="N29">
        <f t="shared" si="5"/>
        <v>0.45350000000000001</v>
      </c>
    </row>
    <row r="30" spans="2:14" x14ac:dyDescent="0.25">
      <c r="B30">
        <v>0.25</v>
      </c>
      <c r="C30">
        <v>0.28999999999999998</v>
      </c>
      <c r="D30">
        <v>0.15</v>
      </c>
      <c r="E30">
        <v>0.48</v>
      </c>
      <c r="F30">
        <v>0.26</v>
      </c>
      <c r="G30" t="s">
        <v>21</v>
      </c>
      <c r="I30">
        <f t="shared" si="0"/>
        <v>0.25</v>
      </c>
      <c r="J30">
        <f t="shared" si="1"/>
        <v>0.28999999999999998</v>
      </c>
      <c r="K30">
        <f t="shared" si="2"/>
        <v>0.15</v>
      </c>
      <c r="L30">
        <f t="shared" si="3"/>
        <v>0.48</v>
      </c>
      <c r="M30">
        <f t="shared" si="4"/>
        <v>0.26</v>
      </c>
      <c r="N30">
        <f t="shared" si="5"/>
        <v>0.28599999999999998</v>
      </c>
    </row>
    <row r="31" spans="2:14" x14ac:dyDescent="0.25">
      <c r="B31">
        <v>0.27</v>
      </c>
      <c r="C31">
        <v>0.1</v>
      </c>
      <c r="D31">
        <v>0.1</v>
      </c>
      <c r="E31">
        <v>0.7</v>
      </c>
      <c r="F31">
        <v>0.25</v>
      </c>
      <c r="G31" t="s">
        <v>21</v>
      </c>
      <c r="I31">
        <f t="shared" si="0"/>
        <v>0.27</v>
      </c>
      <c r="J31">
        <f t="shared" si="1"/>
        <v>0.1</v>
      </c>
      <c r="K31">
        <f t="shared" si="2"/>
        <v>0.1</v>
      </c>
      <c r="L31">
        <f t="shared" si="3"/>
        <v>0.7</v>
      </c>
      <c r="M31">
        <f t="shared" si="4"/>
        <v>0.25</v>
      </c>
      <c r="N31">
        <f t="shared" si="5"/>
        <v>0.2863</v>
      </c>
    </row>
    <row r="32" spans="2:14" x14ac:dyDescent="0.25">
      <c r="B32">
        <v>0.27</v>
      </c>
      <c r="C32">
        <v>0.31</v>
      </c>
      <c r="D32">
        <v>0.32</v>
      </c>
      <c r="E32">
        <v>0.41</v>
      </c>
      <c r="F32">
        <v>0.28000000000000003</v>
      </c>
      <c r="G32" t="s">
        <v>21</v>
      </c>
      <c r="I32">
        <f t="shared" si="0"/>
        <v>0.27</v>
      </c>
      <c r="J32">
        <f t="shared" si="1"/>
        <v>0.31</v>
      </c>
      <c r="K32">
        <f t="shared" si="2"/>
        <v>0.32</v>
      </c>
      <c r="L32">
        <f t="shared" si="3"/>
        <v>0.41</v>
      </c>
      <c r="M32">
        <f t="shared" si="4"/>
        <v>0.28000000000000003</v>
      </c>
      <c r="N32">
        <f t="shared" si="5"/>
        <v>0.31890000000000002</v>
      </c>
    </row>
    <row r="33" spans="2:14" x14ac:dyDescent="0.25">
      <c r="B33">
        <v>0.28999999999999998</v>
      </c>
      <c r="C33">
        <v>0.28999999999999998</v>
      </c>
      <c r="D33">
        <v>0.4</v>
      </c>
      <c r="E33">
        <v>0.78</v>
      </c>
      <c r="F33">
        <v>0.18</v>
      </c>
      <c r="G33" t="s">
        <v>21</v>
      </c>
      <c r="I33">
        <f t="shared" si="0"/>
        <v>0.28999999999999998</v>
      </c>
      <c r="J33">
        <f t="shared" si="1"/>
        <v>0.28999999999999998</v>
      </c>
      <c r="K33">
        <f t="shared" si="2"/>
        <v>0.4</v>
      </c>
      <c r="L33">
        <f t="shared" si="3"/>
        <v>0.78</v>
      </c>
      <c r="M33">
        <f t="shared" si="4"/>
        <v>0.18</v>
      </c>
      <c r="N33">
        <f t="shared" si="5"/>
        <v>0.38919999999999999</v>
      </c>
    </row>
    <row r="34" spans="2:14" x14ac:dyDescent="0.25">
      <c r="B34">
        <v>0.28799999999999998</v>
      </c>
      <c r="C34">
        <v>0.31</v>
      </c>
      <c r="D34">
        <v>0.79</v>
      </c>
      <c r="E34">
        <v>0.23</v>
      </c>
      <c r="F34">
        <v>0.24</v>
      </c>
      <c r="G34" t="s">
        <v>21</v>
      </c>
      <c r="I34">
        <f t="shared" si="0"/>
        <v>0.28799999999999998</v>
      </c>
      <c r="J34">
        <f t="shared" si="1"/>
        <v>0.31</v>
      </c>
      <c r="K34">
        <f t="shared" si="2"/>
        <v>0.79</v>
      </c>
      <c r="L34">
        <f t="shared" si="3"/>
        <v>0.23</v>
      </c>
      <c r="M34">
        <f t="shared" si="4"/>
        <v>0.24</v>
      </c>
      <c r="N34">
        <f t="shared" si="5"/>
        <v>0.37480000000000002</v>
      </c>
    </row>
    <row r="35" spans="2:14" x14ac:dyDescent="0.25">
      <c r="B35">
        <v>0.255</v>
      </c>
      <c r="C35">
        <v>0.30499999999999999</v>
      </c>
      <c r="D35">
        <v>0.86</v>
      </c>
      <c r="E35">
        <v>0.62</v>
      </c>
      <c r="F35">
        <v>0.15</v>
      </c>
      <c r="G35" t="s">
        <v>21</v>
      </c>
      <c r="I35">
        <f t="shared" ref="I35:I66" si="6">ABS(B35-B118)</f>
        <v>0.255</v>
      </c>
      <c r="J35">
        <f t="shared" ref="J35:J66" si="7">ABS(C35-C118)</f>
        <v>0.30499999999999999</v>
      </c>
      <c r="K35">
        <f t="shared" ref="K35:K66" si="8">ABS(D35-D118)</f>
        <v>0.86</v>
      </c>
      <c r="L35">
        <f t="shared" ref="L35:L66" si="9">ABS(E35-E118)</f>
        <v>0.62</v>
      </c>
      <c r="M35">
        <f t="shared" ref="M35:M66" si="10">ABS(F35-F118)</f>
        <v>0.15</v>
      </c>
      <c r="N35">
        <f t="shared" ref="N35:N66" si="11">ROUND(SUMPRODUCT(I$2:M$2,I35:M35),4)</f>
        <v>0.44280000000000003</v>
      </c>
    </row>
    <row r="36" spans="2:14" x14ac:dyDescent="0.25">
      <c r="B36">
        <v>0.29499999999999998</v>
      </c>
      <c r="C36">
        <v>0.25</v>
      </c>
      <c r="D36">
        <v>0.73</v>
      </c>
      <c r="E36">
        <v>0.77</v>
      </c>
      <c r="F36">
        <v>0.19</v>
      </c>
      <c r="G36" t="s">
        <v>21</v>
      </c>
      <c r="I36">
        <f t="shared" si="6"/>
        <v>0.29499999999999998</v>
      </c>
      <c r="J36">
        <f t="shared" si="7"/>
        <v>0.25</v>
      </c>
      <c r="K36">
        <f t="shared" si="8"/>
        <v>0.73</v>
      </c>
      <c r="L36">
        <f t="shared" si="9"/>
        <v>0.77</v>
      </c>
      <c r="M36">
        <f t="shared" si="10"/>
        <v>0.19</v>
      </c>
      <c r="N36">
        <f t="shared" si="11"/>
        <v>0.45190000000000002</v>
      </c>
    </row>
    <row r="37" spans="2:14" x14ac:dyDescent="0.25">
      <c r="B37">
        <v>0.24299999999999999</v>
      </c>
      <c r="C37">
        <v>0.27</v>
      </c>
      <c r="D37">
        <v>0.08</v>
      </c>
      <c r="E37">
        <v>0.42</v>
      </c>
      <c r="F37">
        <v>0.28999999999999998</v>
      </c>
      <c r="G37" t="s">
        <v>21</v>
      </c>
      <c r="I37">
        <f t="shared" si="6"/>
        <v>0.24299999999999999</v>
      </c>
      <c r="J37">
        <f t="shared" si="7"/>
        <v>0.27</v>
      </c>
      <c r="K37">
        <f t="shared" si="8"/>
        <v>0.08</v>
      </c>
      <c r="L37">
        <f t="shared" si="9"/>
        <v>0.42</v>
      </c>
      <c r="M37">
        <f t="shared" si="10"/>
        <v>0.28999999999999998</v>
      </c>
      <c r="N37">
        <f t="shared" si="11"/>
        <v>0.26069999999999999</v>
      </c>
    </row>
    <row r="38" spans="2:14" x14ac:dyDescent="0.25">
      <c r="B38">
        <v>0.27</v>
      </c>
      <c r="C38">
        <v>0.28000000000000003</v>
      </c>
      <c r="D38">
        <v>0.18</v>
      </c>
      <c r="E38">
        <v>0.48</v>
      </c>
      <c r="F38">
        <v>0.26</v>
      </c>
      <c r="G38" t="s">
        <v>21</v>
      </c>
      <c r="I38">
        <f t="shared" si="6"/>
        <v>0.27</v>
      </c>
      <c r="J38">
        <f t="shared" si="7"/>
        <v>0.28000000000000003</v>
      </c>
      <c r="K38">
        <f t="shared" si="8"/>
        <v>0.18</v>
      </c>
      <c r="L38">
        <f t="shared" si="9"/>
        <v>0.48</v>
      </c>
      <c r="M38">
        <f t="shared" si="10"/>
        <v>0.26</v>
      </c>
      <c r="N38">
        <f t="shared" si="11"/>
        <v>0.29389999999999999</v>
      </c>
    </row>
    <row r="39" spans="2:14" x14ac:dyDescent="0.25">
      <c r="B39">
        <v>0.245</v>
      </c>
      <c r="C39">
        <v>0.26</v>
      </c>
      <c r="D39">
        <v>0.38</v>
      </c>
      <c r="E39">
        <v>0.49</v>
      </c>
      <c r="F39">
        <v>0.27</v>
      </c>
      <c r="G39" t="s">
        <v>21</v>
      </c>
      <c r="I39">
        <f t="shared" si="6"/>
        <v>0.245</v>
      </c>
      <c r="J39">
        <f t="shared" si="7"/>
        <v>0.26</v>
      </c>
      <c r="K39">
        <f t="shared" si="8"/>
        <v>0.38</v>
      </c>
      <c r="L39">
        <f t="shared" si="9"/>
        <v>0.49</v>
      </c>
      <c r="M39">
        <f t="shared" si="10"/>
        <v>0.27</v>
      </c>
      <c r="N39">
        <f t="shared" si="11"/>
        <v>0.33200000000000002</v>
      </c>
    </row>
    <row r="40" spans="2:14" x14ac:dyDescent="0.25">
      <c r="B40">
        <v>0.29499999999999998</v>
      </c>
      <c r="C40">
        <v>0.28999999999999998</v>
      </c>
      <c r="D40">
        <v>0.31</v>
      </c>
      <c r="E40">
        <v>0.76</v>
      </c>
      <c r="F40">
        <v>0.1</v>
      </c>
      <c r="G40" t="s">
        <v>21</v>
      </c>
      <c r="I40">
        <f t="shared" si="6"/>
        <v>0.29499999999999998</v>
      </c>
      <c r="J40">
        <f t="shared" si="7"/>
        <v>0.28999999999999998</v>
      </c>
      <c r="K40">
        <f t="shared" si="8"/>
        <v>0.31</v>
      </c>
      <c r="L40">
        <f t="shared" si="9"/>
        <v>0.76</v>
      </c>
      <c r="M40">
        <f t="shared" si="10"/>
        <v>0.1</v>
      </c>
      <c r="N40">
        <f t="shared" si="11"/>
        <v>0.3493</v>
      </c>
    </row>
    <row r="41" spans="2:14" x14ac:dyDescent="0.25">
      <c r="B41">
        <v>0.27600000000000002</v>
      </c>
      <c r="C41">
        <v>0.255</v>
      </c>
      <c r="D41">
        <v>0.81</v>
      </c>
      <c r="E41">
        <v>0.27</v>
      </c>
      <c r="F41">
        <v>0.33</v>
      </c>
      <c r="G41" t="s">
        <v>21</v>
      </c>
      <c r="I41">
        <f t="shared" si="6"/>
        <v>0.27600000000000002</v>
      </c>
      <c r="J41">
        <f t="shared" si="7"/>
        <v>0.255</v>
      </c>
      <c r="K41">
        <f t="shared" si="8"/>
        <v>0.81</v>
      </c>
      <c r="L41">
        <f t="shared" si="9"/>
        <v>0.27</v>
      </c>
      <c r="M41">
        <f t="shared" si="10"/>
        <v>0.33</v>
      </c>
      <c r="N41">
        <f t="shared" si="11"/>
        <v>0.39479999999999998</v>
      </c>
    </row>
    <row r="42" spans="2:14" x14ac:dyDescent="0.25">
      <c r="B42">
        <v>0.25800000000000001</v>
      </c>
      <c r="C42">
        <v>0.31</v>
      </c>
      <c r="D42">
        <v>0.88</v>
      </c>
      <c r="E42">
        <v>0.4</v>
      </c>
      <c r="F42">
        <v>0.3</v>
      </c>
      <c r="G42" t="s">
        <v>21</v>
      </c>
      <c r="I42">
        <f t="shared" si="6"/>
        <v>0.25800000000000001</v>
      </c>
      <c r="J42">
        <f t="shared" si="7"/>
        <v>0.31</v>
      </c>
      <c r="K42">
        <f t="shared" si="8"/>
        <v>0.88</v>
      </c>
      <c r="L42">
        <f t="shared" si="9"/>
        <v>0.4</v>
      </c>
      <c r="M42">
        <f t="shared" si="10"/>
        <v>0.3</v>
      </c>
      <c r="N42">
        <f t="shared" si="11"/>
        <v>0.43659999999999999</v>
      </c>
    </row>
    <row r="43" spans="2:14" x14ac:dyDescent="0.25">
      <c r="B43">
        <v>0.28000000000000003</v>
      </c>
      <c r="C43">
        <v>0.65</v>
      </c>
      <c r="D43">
        <v>0.4</v>
      </c>
      <c r="E43">
        <v>0.65</v>
      </c>
      <c r="F43">
        <v>0.13</v>
      </c>
      <c r="G43" t="s">
        <v>21</v>
      </c>
      <c r="I43">
        <f t="shared" si="6"/>
        <v>0.28000000000000003</v>
      </c>
      <c r="J43">
        <f t="shared" si="7"/>
        <v>0.65</v>
      </c>
      <c r="K43">
        <f t="shared" si="8"/>
        <v>0.4</v>
      </c>
      <c r="L43">
        <f t="shared" si="9"/>
        <v>0.65</v>
      </c>
      <c r="M43">
        <f t="shared" si="10"/>
        <v>0.13</v>
      </c>
      <c r="N43">
        <f t="shared" si="11"/>
        <v>0.41720000000000002</v>
      </c>
    </row>
    <row r="44" spans="2:14" x14ac:dyDescent="0.25">
      <c r="B44">
        <v>0.255</v>
      </c>
      <c r="C44">
        <v>0.75</v>
      </c>
      <c r="D44">
        <v>0.35</v>
      </c>
      <c r="E44">
        <v>0.72</v>
      </c>
      <c r="F44">
        <v>0.25</v>
      </c>
      <c r="G44" t="s">
        <v>21</v>
      </c>
      <c r="I44">
        <f t="shared" si="6"/>
        <v>0.255</v>
      </c>
      <c r="J44">
        <f t="shared" si="7"/>
        <v>0.75</v>
      </c>
      <c r="K44">
        <f t="shared" si="8"/>
        <v>0.35</v>
      </c>
      <c r="L44">
        <f t="shared" si="9"/>
        <v>0.72</v>
      </c>
      <c r="M44">
        <f t="shared" si="10"/>
        <v>0.25</v>
      </c>
      <c r="N44">
        <f t="shared" si="11"/>
        <v>0.46210000000000001</v>
      </c>
    </row>
    <row r="45" spans="2:14" x14ac:dyDescent="0.25">
      <c r="B45">
        <v>0.30499999999999999</v>
      </c>
      <c r="C45">
        <v>0.55000000000000004</v>
      </c>
      <c r="D45">
        <v>0.5</v>
      </c>
      <c r="E45">
        <v>0.11</v>
      </c>
      <c r="F45">
        <v>0.33300000000000002</v>
      </c>
      <c r="G45" t="s">
        <v>21</v>
      </c>
      <c r="I45">
        <f t="shared" si="6"/>
        <v>0.30499999999999999</v>
      </c>
      <c r="J45">
        <f t="shared" si="7"/>
        <v>0.55000000000000004</v>
      </c>
      <c r="K45">
        <f t="shared" si="8"/>
        <v>0.5</v>
      </c>
      <c r="L45">
        <f t="shared" si="9"/>
        <v>0.11</v>
      </c>
      <c r="M45">
        <f t="shared" si="10"/>
        <v>0.33300000000000002</v>
      </c>
      <c r="N45">
        <f t="shared" si="11"/>
        <v>0.35799999999999998</v>
      </c>
    </row>
    <row r="46" spans="2:14" x14ac:dyDescent="0.25">
      <c r="B46">
        <v>0.26500000000000001</v>
      </c>
      <c r="C46">
        <v>0.76</v>
      </c>
      <c r="D46">
        <v>0.8</v>
      </c>
      <c r="E46">
        <v>0.28000000000000003</v>
      </c>
      <c r="F46">
        <v>0.28000000000000003</v>
      </c>
      <c r="G46" t="s">
        <v>21</v>
      </c>
      <c r="I46">
        <f t="shared" si="6"/>
        <v>0.26500000000000001</v>
      </c>
      <c r="J46">
        <f t="shared" si="7"/>
        <v>0.76</v>
      </c>
      <c r="K46">
        <f t="shared" si="8"/>
        <v>0.8</v>
      </c>
      <c r="L46">
        <f t="shared" si="9"/>
        <v>0.28000000000000003</v>
      </c>
      <c r="M46">
        <f t="shared" si="10"/>
        <v>0.28000000000000003</v>
      </c>
      <c r="N46">
        <f t="shared" si="11"/>
        <v>0.47639999999999999</v>
      </c>
    </row>
    <row r="47" spans="2:14" x14ac:dyDescent="0.25">
      <c r="B47">
        <v>0.255</v>
      </c>
      <c r="C47">
        <v>0.72</v>
      </c>
      <c r="D47">
        <v>0.72</v>
      </c>
      <c r="E47">
        <v>0.63</v>
      </c>
      <c r="F47">
        <v>0.14000000000000001</v>
      </c>
      <c r="G47" t="s">
        <v>21</v>
      </c>
      <c r="I47">
        <f t="shared" si="6"/>
        <v>0.255</v>
      </c>
      <c r="J47">
        <f t="shared" si="7"/>
        <v>0.72</v>
      </c>
      <c r="K47">
        <f t="shared" si="8"/>
        <v>0.72</v>
      </c>
      <c r="L47">
        <f t="shared" si="9"/>
        <v>0.63</v>
      </c>
      <c r="M47">
        <f t="shared" si="10"/>
        <v>0.14000000000000001</v>
      </c>
      <c r="N47">
        <f t="shared" si="11"/>
        <v>0.49109999999999998</v>
      </c>
    </row>
    <row r="48" spans="2:14" x14ac:dyDescent="0.25">
      <c r="B48">
        <v>0.39</v>
      </c>
      <c r="C48">
        <v>0.05</v>
      </c>
      <c r="D48">
        <v>0.02</v>
      </c>
      <c r="E48">
        <v>0.06</v>
      </c>
      <c r="F48">
        <v>0.34</v>
      </c>
      <c r="G48" t="s">
        <v>21</v>
      </c>
      <c r="I48">
        <f t="shared" si="6"/>
        <v>0.39</v>
      </c>
      <c r="J48">
        <f t="shared" si="7"/>
        <v>0.05</v>
      </c>
      <c r="K48">
        <f t="shared" si="8"/>
        <v>0.02</v>
      </c>
      <c r="L48">
        <f t="shared" si="9"/>
        <v>0.06</v>
      </c>
      <c r="M48">
        <f t="shared" si="10"/>
        <v>0.34</v>
      </c>
      <c r="N48">
        <f t="shared" si="11"/>
        <v>0.16980000000000001</v>
      </c>
    </row>
    <row r="49" spans="2:14" x14ac:dyDescent="0.25">
      <c r="B49">
        <v>0.38</v>
      </c>
      <c r="C49">
        <v>0.1</v>
      </c>
      <c r="D49">
        <v>0.4</v>
      </c>
      <c r="E49">
        <v>0.48</v>
      </c>
      <c r="F49">
        <v>0.26</v>
      </c>
      <c r="G49" t="s">
        <v>21</v>
      </c>
      <c r="I49">
        <f t="shared" si="6"/>
        <v>0.38</v>
      </c>
      <c r="J49">
        <f t="shared" si="7"/>
        <v>0.1</v>
      </c>
      <c r="K49">
        <f t="shared" si="8"/>
        <v>0.4</v>
      </c>
      <c r="L49">
        <f t="shared" si="9"/>
        <v>0.48</v>
      </c>
      <c r="M49">
        <f t="shared" si="10"/>
        <v>0.26</v>
      </c>
      <c r="N49">
        <f t="shared" si="11"/>
        <v>0.32550000000000001</v>
      </c>
    </row>
    <row r="50" spans="2:14" x14ac:dyDescent="0.25">
      <c r="B50">
        <v>0.37</v>
      </c>
      <c r="C50">
        <v>0.06</v>
      </c>
      <c r="D50">
        <v>0.32</v>
      </c>
      <c r="E50">
        <v>0.78</v>
      </c>
      <c r="F50">
        <v>0.1</v>
      </c>
      <c r="G50" t="s">
        <v>21</v>
      </c>
      <c r="I50">
        <f t="shared" si="6"/>
        <v>0.37</v>
      </c>
      <c r="J50">
        <f t="shared" si="7"/>
        <v>0.06</v>
      </c>
      <c r="K50">
        <f t="shared" si="8"/>
        <v>0.32</v>
      </c>
      <c r="L50">
        <f t="shared" si="9"/>
        <v>0.78</v>
      </c>
      <c r="M50">
        <f t="shared" si="10"/>
        <v>0.1</v>
      </c>
      <c r="N50">
        <f t="shared" si="11"/>
        <v>0.32550000000000001</v>
      </c>
    </row>
    <row r="51" spans="2:14" x14ac:dyDescent="0.25">
      <c r="B51">
        <v>0.38</v>
      </c>
      <c r="C51">
        <v>0.01</v>
      </c>
      <c r="D51">
        <v>0.53</v>
      </c>
      <c r="E51">
        <v>0.27</v>
      </c>
      <c r="F51">
        <v>0.3</v>
      </c>
      <c r="G51" t="s">
        <v>21</v>
      </c>
      <c r="I51">
        <f t="shared" si="6"/>
        <v>0.38</v>
      </c>
      <c r="J51">
        <f t="shared" si="7"/>
        <v>0.01</v>
      </c>
      <c r="K51">
        <f t="shared" si="8"/>
        <v>0.53</v>
      </c>
      <c r="L51">
        <f t="shared" si="9"/>
        <v>0.27</v>
      </c>
      <c r="M51">
        <f t="shared" si="10"/>
        <v>0.3</v>
      </c>
      <c r="N51">
        <f t="shared" si="11"/>
        <v>0.30170000000000002</v>
      </c>
    </row>
    <row r="52" spans="2:14" x14ac:dyDescent="0.25">
      <c r="B52">
        <v>0.39</v>
      </c>
      <c r="C52">
        <v>0.15</v>
      </c>
      <c r="D52">
        <v>0.81</v>
      </c>
      <c r="E52">
        <v>0.22</v>
      </c>
      <c r="F52">
        <v>0.28999999999999998</v>
      </c>
      <c r="G52" t="s">
        <v>21</v>
      </c>
      <c r="I52">
        <f t="shared" si="6"/>
        <v>0.39</v>
      </c>
      <c r="J52">
        <f t="shared" si="7"/>
        <v>0.15</v>
      </c>
      <c r="K52">
        <f t="shared" si="8"/>
        <v>0.81</v>
      </c>
      <c r="L52">
        <f t="shared" si="9"/>
        <v>0.22</v>
      </c>
      <c r="M52">
        <f t="shared" si="10"/>
        <v>0.28999999999999998</v>
      </c>
      <c r="N52">
        <f t="shared" si="11"/>
        <v>0.37590000000000001</v>
      </c>
    </row>
    <row r="53" spans="2:14" x14ac:dyDescent="0.25">
      <c r="B53">
        <v>0.36499999999999999</v>
      </c>
      <c r="C53">
        <v>0.24299999999999999</v>
      </c>
      <c r="D53">
        <v>0.19</v>
      </c>
      <c r="E53">
        <v>0.24</v>
      </c>
      <c r="F53">
        <v>0.35</v>
      </c>
      <c r="G53" t="s">
        <v>21</v>
      </c>
      <c r="I53">
        <f t="shared" si="6"/>
        <v>0.36499999999999999</v>
      </c>
      <c r="J53">
        <f t="shared" si="7"/>
        <v>0.24299999999999999</v>
      </c>
      <c r="K53">
        <f t="shared" si="8"/>
        <v>0.19</v>
      </c>
      <c r="L53">
        <f t="shared" si="9"/>
        <v>0.24</v>
      </c>
      <c r="M53">
        <f t="shared" si="10"/>
        <v>0.35</v>
      </c>
      <c r="N53">
        <f t="shared" si="11"/>
        <v>0.27639999999999998</v>
      </c>
    </row>
    <row r="54" spans="2:14" x14ac:dyDescent="0.25">
      <c r="B54">
        <v>0.34499999999999997</v>
      </c>
      <c r="C54">
        <v>0.29899999999999999</v>
      </c>
      <c r="D54">
        <v>0.1</v>
      </c>
      <c r="E54">
        <v>0.64</v>
      </c>
      <c r="F54">
        <v>0.13</v>
      </c>
      <c r="G54" t="s">
        <v>21</v>
      </c>
      <c r="I54">
        <f t="shared" si="6"/>
        <v>0.34499999999999997</v>
      </c>
      <c r="J54">
        <f t="shared" si="7"/>
        <v>0.29899999999999999</v>
      </c>
      <c r="K54">
        <f t="shared" si="8"/>
        <v>0.1</v>
      </c>
      <c r="L54">
        <f t="shared" si="9"/>
        <v>0.64</v>
      </c>
      <c r="M54">
        <f t="shared" si="10"/>
        <v>0.13</v>
      </c>
      <c r="N54">
        <f t="shared" si="11"/>
        <v>0.29780000000000001</v>
      </c>
    </row>
    <row r="55" spans="2:14" x14ac:dyDescent="0.25">
      <c r="B55">
        <v>0.33400000000000002</v>
      </c>
      <c r="C55">
        <v>0.29499999999999998</v>
      </c>
      <c r="D55">
        <v>0.33</v>
      </c>
      <c r="E55">
        <v>0.32</v>
      </c>
      <c r="F55">
        <v>0.3</v>
      </c>
      <c r="G55" t="s">
        <v>21</v>
      </c>
      <c r="I55">
        <f t="shared" si="6"/>
        <v>0.33400000000000002</v>
      </c>
      <c r="J55">
        <f t="shared" si="7"/>
        <v>0.29499999999999998</v>
      </c>
      <c r="K55">
        <f t="shared" si="8"/>
        <v>0.33</v>
      </c>
      <c r="L55">
        <f t="shared" si="9"/>
        <v>0.32</v>
      </c>
      <c r="M55">
        <f t="shared" si="10"/>
        <v>0.3</v>
      </c>
      <c r="N55">
        <f t="shared" si="11"/>
        <v>0.31540000000000001</v>
      </c>
    </row>
    <row r="56" spans="2:14" x14ac:dyDescent="0.25">
      <c r="B56">
        <v>0.39</v>
      </c>
      <c r="C56">
        <v>0.26</v>
      </c>
      <c r="D56">
        <v>0.39</v>
      </c>
      <c r="E56">
        <v>0.77</v>
      </c>
      <c r="F56">
        <v>0.14000000000000001</v>
      </c>
      <c r="G56" t="s">
        <v>21</v>
      </c>
      <c r="I56">
        <f t="shared" si="6"/>
        <v>0.39</v>
      </c>
      <c r="J56">
        <f t="shared" si="7"/>
        <v>0.26</v>
      </c>
      <c r="K56">
        <f t="shared" si="8"/>
        <v>0.39</v>
      </c>
      <c r="L56">
        <f t="shared" si="9"/>
        <v>0.77</v>
      </c>
      <c r="M56">
        <f t="shared" si="10"/>
        <v>0.14000000000000001</v>
      </c>
      <c r="N56">
        <f t="shared" si="11"/>
        <v>0.3881</v>
      </c>
    </row>
    <row r="57" spans="2:14" x14ac:dyDescent="0.25">
      <c r="B57">
        <v>0.34799999999999998</v>
      </c>
      <c r="C57">
        <v>0.32900000000000001</v>
      </c>
      <c r="D57">
        <v>0.83</v>
      </c>
      <c r="E57">
        <v>0.61</v>
      </c>
      <c r="F57">
        <v>0.18</v>
      </c>
      <c r="G57" t="s">
        <v>21</v>
      </c>
      <c r="I57">
        <f t="shared" si="6"/>
        <v>0.34799999999999998</v>
      </c>
      <c r="J57">
        <f t="shared" si="7"/>
        <v>0.32900000000000001</v>
      </c>
      <c r="K57">
        <f t="shared" si="8"/>
        <v>0.83</v>
      </c>
      <c r="L57">
        <f t="shared" si="9"/>
        <v>0.61</v>
      </c>
      <c r="M57">
        <f t="shared" si="10"/>
        <v>0.18</v>
      </c>
      <c r="N57">
        <f t="shared" si="11"/>
        <v>0.46189999999999998</v>
      </c>
    </row>
    <row r="58" spans="2:14" x14ac:dyDescent="0.25">
      <c r="B58">
        <v>0.35</v>
      </c>
      <c r="C58">
        <v>0.38</v>
      </c>
      <c r="D58">
        <v>0.32</v>
      </c>
      <c r="E58">
        <v>0.6</v>
      </c>
      <c r="F58">
        <v>0.16</v>
      </c>
      <c r="G58" t="s">
        <v>21</v>
      </c>
      <c r="I58">
        <f t="shared" si="6"/>
        <v>0.35</v>
      </c>
      <c r="J58">
        <f t="shared" si="7"/>
        <v>0.38</v>
      </c>
      <c r="K58">
        <f t="shared" si="8"/>
        <v>0.32</v>
      </c>
      <c r="L58">
        <f t="shared" si="9"/>
        <v>0.6</v>
      </c>
      <c r="M58">
        <f t="shared" si="10"/>
        <v>0.16</v>
      </c>
      <c r="N58">
        <f t="shared" si="11"/>
        <v>0.3584</v>
      </c>
    </row>
    <row r="59" spans="2:14" x14ac:dyDescent="0.25">
      <c r="B59">
        <v>0.42</v>
      </c>
      <c r="C59">
        <v>0.36</v>
      </c>
      <c r="D59">
        <v>0.63</v>
      </c>
      <c r="E59">
        <v>0.04</v>
      </c>
      <c r="F59">
        <v>0.25</v>
      </c>
      <c r="G59" t="s">
        <v>21</v>
      </c>
      <c r="I59">
        <f t="shared" si="6"/>
        <v>0.42</v>
      </c>
      <c r="J59">
        <f t="shared" si="7"/>
        <v>0.36</v>
      </c>
      <c r="K59">
        <f t="shared" si="8"/>
        <v>0.63</v>
      </c>
      <c r="L59">
        <f t="shared" si="9"/>
        <v>0.04</v>
      </c>
      <c r="M59">
        <f t="shared" si="10"/>
        <v>0.25</v>
      </c>
      <c r="N59">
        <f t="shared" si="11"/>
        <v>0.33700000000000002</v>
      </c>
    </row>
    <row r="60" spans="2:14" x14ac:dyDescent="0.25">
      <c r="B60">
        <v>0.4</v>
      </c>
      <c r="C60">
        <v>0.42</v>
      </c>
      <c r="D60">
        <v>0.57999999999999996</v>
      </c>
      <c r="E60">
        <v>0.75</v>
      </c>
      <c r="F60">
        <v>0.16</v>
      </c>
      <c r="G60" t="s">
        <v>21</v>
      </c>
      <c r="I60">
        <f t="shared" si="6"/>
        <v>0.4</v>
      </c>
      <c r="J60">
        <f t="shared" si="7"/>
        <v>0.42</v>
      </c>
      <c r="K60">
        <f t="shared" si="8"/>
        <v>0.57999999999999996</v>
      </c>
      <c r="L60">
        <f t="shared" si="9"/>
        <v>0.75</v>
      </c>
      <c r="M60">
        <f t="shared" si="10"/>
        <v>0.16</v>
      </c>
      <c r="N60">
        <f t="shared" si="11"/>
        <v>0.46</v>
      </c>
    </row>
    <row r="61" spans="2:14" x14ac:dyDescent="0.25">
      <c r="B61">
        <v>0.38</v>
      </c>
      <c r="C61">
        <v>0.39</v>
      </c>
      <c r="D61">
        <v>0.79</v>
      </c>
      <c r="E61">
        <v>0.33</v>
      </c>
      <c r="F61">
        <v>0.3</v>
      </c>
      <c r="G61" t="s">
        <v>21</v>
      </c>
      <c r="I61">
        <f t="shared" si="6"/>
        <v>0.38</v>
      </c>
      <c r="J61">
        <f t="shared" si="7"/>
        <v>0.39</v>
      </c>
      <c r="K61">
        <f t="shared" si="8"/>
        <v>0.79</v>
      </c>
      <c r="L61">
        <f t="shared" si="9"/>
        <v>0.33</v>
      </c>
      <c r="M61">
        <f t="shared" si="10"/>
        <v>0.3</v>
      </c>
      <c r="N61">
        <f t="shared" si="11"/>
        <v>0.43980000000000002</v>
      </c>
    </row>
    <row r="62" spans="2:14" x14ac:dyDescent="0.25">
      <c r="B62">
        <v>0.39</v>
      </c>
      <c r="C62">
        <v>0.42</v>
      </c>
      <c r="D62">
        <v>0.83</v>
      </c>
      <c r="E62">
        <v>0.65</v>
      </c>
      <c r="F62">
        <v>0.19</v>
      </c>
      <c r="G62" t="s">
        <v>21</v>
      </c>
      <c r="I62">
        <f t="shared" si="6"/>
        <v>0.39</v>
      </c>
      <c r="J62">
        <f t="shared" si="7"/>
        <v>0.42</v>
      </c>
      <c r="K62">
        <f t="shared" si="8"/>
        <v>0.83</v>
      </c>
      <c r="L62">
        <f t="shared" si="9"/>
        <v>0.65</v>
      </c>
      <c r="M62">
        <f t="shared" si="10"/>
        <v>0.19</v>
      </c>
      <c r="N62">
        <f t="shared" si="11"/>
        <v>0.49680000000000002</v>
      </c>
    </row>
    <row r="63" spans="2:14" x14ac:dyDescent="0.25">
      <c r="B63">
        <v>0.36499999999999999</v>
      </c>
      <c r="C63">
        <v>0.68</v>
      </c>
      <c r="D63">
        <v>0.1</v>
      </c>
      <c r="E63">
        <v>0.63</v>
      </c>
      <c r="F63">
        <v>0.18</v>
      </c>
      <c r="G63" t="s">
        <v>21</v>
      </c>
      <c r="I63">
        <f t="shared" si="6"/>
        <v>0.36499999999999999</v>
      </c>
      <c r="J63">
        <f t="shared" si="7"/>
        <v>0.68</v>
      </c>
      <c r="K63">
        <f t="shared" si="8"/>
        <v>0.1</v>
      </c>
      <c r="L63">
        <f t="shared" si="9"/>
        <v>0.63</v>
      </c>
      <c r="M63">
        <f t="shared" si="10"/>
        <v>0.18</v>
      </c>
      <c r="N63">
        <f t="shared" si="11"/>
        <v>0.38179999999999997</v>
      </c>
    </row>
    <row r="64" spans="2:14" x14ac:dyDescent="0.25">
      <c r="B64">
        <v>0.37</v>
      </c>
      <c r="C64">
        <v>0.55000000000000004</v>
      </c>
      <c r="D64">
        <v>0.41</v>
      </c>
      <c r="E64">
        <v>0.28999999999999998</v>
      </c>
      <c r="F64">
        <v>0.3</v>
      </c>
      <c r="G64" t="s">
        <v>21</v>
      </c>
      <c r="I64">
        <f t="shared" si="6"/>
        <v>0.37</v>
      </c>
      <c r="J64">
        <f t="shared" si="7"/>
        <v>0.55000000000000004</v>
      </c>
      <c r="K64">
        <f t="shared" si="8"/>
        <v>0.41</v>
      </c>
      <c r="L64">
        <f t="shared" si="9"/>
        <v>0.28999999999999998</v>
      </c>
      <c r="M64">
        <f t="shared" si="10"/>
        <v>0.3</v>
      </c>
      <c r="N64">
        <f t="shared" si="11"/>
        <v>0.38019999999999998</v>
      </c>
    </row>
    <row r="65" spans="2:14" x14ac:dyDescent="0.25">
      <c r="B65">
        <v>0.38</v>
      </c>
      <c r="C65">
        <v>0.59</v>
      </c>
      <c r="D65">
        <v>0.31</v>
      </c>
      <c r="E65">
        <v>0.62</v>
      </c>
      <c r="F65">
        <v>0.2</v>
      </c>
      <c r="G65" t="s">
        <v>21</v>
      </c>
      <c r="I65">
        <f t="shared" si="6"/>
        <v>0.38</v>
      </c>
      <c r="J65">
        <f t="shared" si="7"/>
        <v>0.59</v>
      </c>
      <c r="K65">
        <f t="shared" si="8"/>
        <v>0.31</v>
      </c>
      <c r="L65">
        <f t="shared" si="9"/>
        <v>0.62</v>
      </c>
      <c r="M65">
        <f t="shared" si="10"/>
        <v>0.2</v>
      </c>
      <c r="N65">
        <f t="shared" si="11"/>
        <v>0.41399999999999998</v>
      </c>
    </row>
    <row r="66" spans="2:14" x14ac:dyDescent="0.25">
      <c r="B66">
        <v>0.49</v>
      </c>
      <c r="C66">
        <v>0.64</v>
      </c>
      <c r="D66">
        <v>0.34</v>
      </c>
      <c r="E66">
        <v>0.78</v>
      </c>
      <c r="F66">
        <v>0.21</v>
      </c>
      <c r="G66" t="s">
        <v>21</v>
      </c>
      <c r="I66">
        <f t="shared" si="6"/>
        <v>0.49</v>
      </c>
      <c r="J66">
        <f t="shared" si="7"/>
        <v>0.64</v>
      </c>
      <c r="K66">
        <f t="shared" si="8"/>
        <v>0.34</v>
      </c>
      <c r="L66">
        <f t="shared" si="9"/>
        <v>0.78</v>
      </c>
      <c r="M66">
        <f t="shared" si="10"/>
        <v>0.21</v>
      </c>
      <c r="N66">
        <f t="shared" si="11"/>
        <v>0.48399999999999999</v>
      </c>
    </row>
    <row r="67" spans="2:14" x14ac:dyDescent="0.25">
      <c r="B67">
        <v>0.36499999999999999</v>
      </c>
      <c r="C67">
        <v>0.56999999999999995</v>
      </c>
      <c r="D67">
        <v>0.59</v>
      </c>
      <c r="E67">
        <v>0.55000000000000004</v>
      </c>
      <c r="F67">
        <v>0.25</v>
      </c>
      <c r="G67" t="s">
        <v>21</v>
      </c>
      <c r="I67">
        <f t="shared" ref="I67:I85" si="12">ABS(B67-B150)</f>
        <v>0.36499999999999999</v>
      </c>
      <c r="J67">
        <f t="shared" ref="J67:J85" si="13">ABS(C67-C150)</f>
        <v>0.56999999999999995</v>
      </c>
      <c r="K67">
        <f t="shared" ref="K67:K85" si="14">ABS(D67-D150)</f>
        <v>0.59</v>
      </c>
      <c r="L67">
        <f t="shared" ref="L67:L85" si="15">ABS(E67-E150)</f>
        <v>0.55000000000000004</v>
      </c>
      <c r="M67">
        <f t="shared" ref="M67:M85" si="16">ABS(F67-F150)</f>
        <v>0.25</v>
      </c>
      <c r="N67">
        <f t="shared" ref="N67:N85" si="17">ROUND(SUMPRODUCT(I$2:M$2,I67:M67),4)</f>
        <v>0.46300000000000002</v>
      </c>
    </row>
    <row r="68" spans="2:14" x14ac:dyDescent="0.25">
      <c r="B68">
        <v>0.55000000000000004</v>
      </c>
      <c r="C68">
        <v>0.1</v>
      </c>
      <c r="D68">
        <v>0.27</v>
      </c>
      <c r="E68">
        <v>0.25</v>
      </c>
      <c r="F68">
        <v>0.28999999999999998</v>
      </c>
      <c r="G68" t="s">
        <v>21</v>
      </c>
      <c r="I68">
        <f t="shared" si="12"/>
        <v>0.55000000000000004</v>
      </c>
      <c r="J68">
        <f t="shared" si="13"/>
        <v>0.1</v>
      </c>
      <c r="K68">
        <f t="shared" si="14"/>
        <v>0.27</v>
      </c>
      <c r="L68">
        <f t="shared" si="15"/>
        <v>0.25</v>
      </c>
      <c r="M68">
        <f t="shared" si="16"/>
        <v>0.28999999999999998</v>
      </c>
      <c r="N68">
        <f t="shared" si="17"/>
        <v>0.28749999999999998</v>
      </c>
    </row>
    <row r="69" spans="2:14" x14ac:dyDescent="0.25">
      <c r="B69">
        <v>0.73</v>
      </c>
      <c r="C69">
        <v>0.2</v>
      </c>
      <c r="D69">
        <v>7.0000000000000007E-2</v>
      </c>
      <c r="E69">
        <v>0.72</v>
      </c>
      <c r="F69">
        <v>0.26</v>
      </c>
      <c r="G69" t="s">
        <v>21</v>
      </c>
      <c r="I69">
        <f t="shared" si="12"/>
        <v>0.73</v>
      </c>
      <c r="J69">
        <f t="shared" si="13"/>
        <v>0.2</v>
      </c>
      <c r="K69">
        <f t="shared" si="14"/>
        <v>7.0000000000000007E-2</v>
      </c>
      <c r="L69">
        <f t="shared" si="15"/>
        <v>0.72</v>
      </c>
      <c r="M69">
        <f t="shared" si="16"/>
        <v>0.26</v>
      </c>
      <c r="N69">
        <f t="shared" si="17"/>
        <v>0.38569999999999999</v>
      </c>
    </row>
    <row r="70" spans="2:14" x14ac:dyDescent="0.25">
      <c r="B70">
        <v>0.69</v>
      </c>
      <c r="C70">
        <v>0.02</v>
      </c>
      <c r="D70">
        <v>0.62</v>
      </c>
      <c r="E70">
        <v>0.3</v>
      </c>
      <c r="F70">
        <v>0.28999999999999998</v>
      </c>
      <c r="G70" t="s">
        <v>21</v>
      </c>
      <c r="I70">
        <f t="shared" si="12"/>
        <v>0.69</v>
      </c>
      <c r="J70">
        <f t="shared" si="13"/>
        <v>0.02</v>
      </c>
      <c r="K70">
        <f t="shared" si="14"/>
        <v>0.62</v>
      </c>
      <c r="L70">
        <f t="shared" si="15"/>
        <v>0.3</v>
      </c>
      <c r="M70">
        <f t="shared" si="16"/>
        <v>0.28999999999999998</v>
      </c>
      <c r="N70">
        <f t="shared" si="17"/>
        <v>0.38069999999999998</v>
      </c>
    </row>
    <row r="71" spans="2:14" x14ac:dyDescent="0.25">
      <c r="B71">
        <v>0.62</v>
      </c>
      <c r="C71">
        <v>0.14000000000000001</v>
      </c>
      <c r="D71">
        <v>0.52</v>
      </c>
      <c r="E71">
        <v>0.81</v>
      </c>
      <c r="F71">
        <v>0.15</v>
      </c>
      <c r="G71" t="s">
        <v>21</v>
      </c>
      <c r="I71">
        <f t="shared" si="12"/>
        <v>0.62</v>
      </c>
      <c r="J71">
        <f t="shared" si="13"/>
        <v>0.14000000000000001</v>
      </c>
      <c r="K71">
        <f t="shared" si="14"/>
        <v>0.52</v>
      </c>
      <c r="L71">
        <f t="shared" si="15"/>
        <v>0.81</v>
      </c>
      <c r="M71">
        <f t="shared" si="16"/>
        <v>0.15</v>
      </c>
      <c r="N71">
        <f t="shared" si="17"/>
        <v>0.44359999999999999</v>
      </c>
    </row>
    <row r="72" spans="2:14" x14ac:dyDescent="0.25">
      <c r="B72">
        <v>0.6</v>
      </c>
      <c r="C72">
        <v>0.251</v>
      </c>
      <c r="D72">
        <v>0.39</v>
      </c>
      <c r="E72">
        <v>0.28999999999999998</v>
      </c>
      <c r="F72">
        <v>0.3</v>
      </c>
      <c r="G72" t="s">
        <v>21</v>
      </c>
      <c r="I72">
        <f t="shared" si="12"/>
        <v>0.6</v>
      </c>
      <c r="J72">
        <f t="shared" si="13"/>
        <v>0.251</v>
      </c>
      <c r="K72">
        <f t="shared" si="14"/>
        <v>0.39</v>
      </c>
      <c r="L72">
        <f t="shared" si="15"/>
        <v>0.28999999999999998</v>
      </c>
      <c r="M72">
        <f t="shared" si="16"/>
        <v>0.3</v>
      </c>
      <c r="N72">
        <f t="shared" si="17"/>
        <v>0.36020000000000002</v>
      </c>
    </row>
    <row r="73" spans="2:14" x14ac:dyDescent="0.25">
      <c r="B73">
        <v>0.52</v>
      </c>
      <c r="C73">
        <v>0.28799999999999998</v>
      </c>
      <c r="D73">
        <v>0.32</v>
      </c>
      <c r="E73">
        <v>0.5</v>
      </c>
      <c r="F73">
        <v>0.3</v>
      </c>
      <c r="G73" t="s">
        <v>21</v>
      </c>
      <c r="I73">
        <f t="shared" si="12"/>
        <v>0.52</v>
      </c>
      <c r="J73">
        <f t="shared" si="13"/>
        <v>0.28799999999999998</v>
      </c>
      <c r="K73">
        <f t="shared" si="14"/>
        <v>0.32</v>
      </c>
      <c r="L73">
        <f t="shared" si="15"/>
        <v>0.5</v>
      </c>
      <c r="M73">
        <f t="shared" si="16"/>
        <v>0.3</v>
      </c>
      <c r="N73">
        <f t="shared" si="17"/>
        <v>0.38159999999999999</v>
      </c>
    </row>
    <row r="74" spans="2:14" x14ac:dyDescent="0.25">
      <c r="B74">
        <v>0.57999999999999996</v>
      </c>
      <c r="C74">
        <v>0.29499999999999998</v>
      </c>
      <c r="D74">
        <v>0.62</v>
      </c>
      <c r="E74">
        <v>0.28000000000000003</v>
      </c>
      <c r="F74">
        <v>0.3</v>
      </c>
      <c r="G74" t="s">
        <v>21</v>
      </c>
      <c r="I74">
        <f t="shared" si="12"/>
        <v>0.57999999999999996</v>
      </c>
      <c r="J74">
        <f t="shared" si="13"/>
        <v>0.29499999999999998</v>
      </c>
      <c r="K74">
        <f t="shared" si="14"/>
        <v>0.62</v>
      </c>
      <c r="L74">
        <f t="shared" si="15"/>
        <v>0.28000000000000003</v>
      </c>
      <c r="M74">
        <f t="shared" si="16"/>
        <v>0.3</v>
      </c>
      <c r="N74">
        <f t="shared" si="17"/>
        <v>0.41110000000000002</v>
      </c>
    </row>
    <row r="75" spans="2:14" x14ac:dyDescent="0.25">
      <c r="B75">
        <v>0.61</v>
      </c>
      <c r="C75">
        <v>0.25800000000000001</v>
      </c>
      <c r="D75">
        <v>0.56000000000000005</v>
      </c>
      <c r="E75">
        <v>0.62</v>
      </c>
      <c r="F75">
        <v>0.24</v>
      </c>
      <c r="G75" t="s">
        <v>21</v>
      </c>
      <c r="I75">
        <f t="shared" si="12"/>
        <v>0.61</v>
      </c>
      <c r="J75">
        <f t="shared" si="13"/>
        <v>0.25800000000000001</v>
      </c>
      <c r="K75">
        <f t="shared" si="14"/>
        <v>0.56000000000000005</v>
      </c>
      <c r="L75">
        <f t="shared" si="15"/>
        <v>0.62</v>
      </c>
      <c r="M75">
        <f t="shared" si="16"/>
        <v>0.24</v>
      </c>
      <c r="N75">
        <f t="shared" si="17"/>
        <v>0.45329999999999998</v>
      </c>
    </row>
    <row r="76" spans="2:14" x14ac:dyDescent="0.25">
      <c r="B76">
        <v>0.57999999999999996</v>
      </c>
      <c r="C76">
        <v>0.29899999999999999</v>
      </c>
      <c r="D76">
        <v>0.73</v>
      </c>
      <c r="E76">
        <v>0.63</v>
      </c>
      <c r="F76">
        <v>0.21</v>
      </c>
      <c r="G76" t="s">
        <v>21</v>
      </c>
      <c r="I76">
        <f t="shared" si="12"/>
        <v>0.57999999999999996</v>
      </c>
      <c r="J76">
        <f t="shared" si="13"/>
        <v>0.29899999999999999</v>
      </c>
      <c r="K76">
        <f t="shared" si="14"/>
        <v>0.73</v>
      </c>
      <c r="L76">
        <f t="shared" si="15"/>
        <v>0.63</v>
      </c>
      <c r="M76">
        <f t="shared" si="16"/>
        <v>0.21</v>
      </c>
      <c r="N76">
        <f t="shared" si="17"/>
        <v>0.48680000000000001</v>
      </c>
    </row>
    <row r="77" spans="2:14" x14ac:dyDescent="0.25">
      <c r="B77">
        <v>0.57999999999999996</v>
      </c>
      <c r="C77">
        <v>0.34799999999999998</v>
      </c>
      <c r="D77">
        <v>0.06</v>
      </c>
      <c r="E77">
        <v>0.28999999999999998</v>
      </c>
      <c r="F77">
        <v>0.31</v>
      </c>
      <c r="G77" t="s">
        <v>21</v>
      </c>
      <c r="I77">
        <f t="shared" si="12"/>
        <v>0.57999999999999996</v>
      </c>
      <c r="J77">
        <f t="shared" si="13"/>
        <v>0.34799999999999998</v>
      </c>
      <c r="K77">
        <f t="shared" si="14"/>
        <v>0.06</v>
      </c>
      <c r="L77">
        <f t="shared" si="15"/>
        <v>0.28999999999999998</v>
      </c>
      <c r="M77">
        <f t="shared" si="16"/>
        <v>0.31</v>
      </c>
      <c r="N77">
        <f t="shared" si="17"/>
        <v>0.308</v>
      </c>
    </row>
    <row r="78" spans="2:14" x14ac:dyDescent="0.25">
      <c r="B78">
        <v>0.61</v>
      </c>
      <c r="C78">
        <v>0.33</v>
      </c>
      <c r="D78">
        <v>0.36</v>
      </c>
      <c r="E78">
        <v>0.28000000000000003</v>
      </c>
      <c r="F78">
        <v>0.28000000000000003</v>
      </c>
      <c r="G78" t="s">
        <v>21</v>
      </c>
      <c r="I78">
        <f t="shared" si="12"/>
        <v>0.61</v>
      </c>
      <c r="J78">
        <f t="shared" si="13"/>
        <v>0.33</v>
      </c>
      <c r="K78">
        <f t="shared" si="14"/>
        <v>0.36</v>
      </c>
      <c r="L78">
        <f t="shared" si="15"/>
        <v>0.28000000000000003</v>
      </c>
      <c r="M78">
        <f t="shared" si="16"/>
        <v>0.28000000000000003</v>
      </c>
      <c r="N78">
        <f t="shared" si="17"/>
        <v>0.36399999999999999</v>
      </c>
    </row>
    <row r="79" spans="2:14" x14ac:dyDescent="0.25">
      <c r="B79">
        <v>0.51</v>
      </c>
      <c r="C79">
        <v>0.4</v>
      </c>
      <c r="D79">
        <v>0.4</v>
      </c>
      <c r="E79">
        <v>0.59</v>
      </c>
      <c r="F79">
        <v>0.23</v>
      </c>
      <c r="G79" t="s">
        <v>21</v>
      </c>
      <c r="I79">
        <f t="shared" si="12"/>
        <v>0.51</v>
      </c>
      <c r="J79">
        <f t="shared" si="13"/>
        <v>0.4</v>
      </c>
      <c r="K79">
        <f t="shared" si="14"/>
        <v>0.4</v>
      </c>
      <c r="L79">
        <f t="shared" si="15"/>
        <v>0.59</v>
      </c>
      <c r="M79">
        <f t="shared" si="16"/>
        <v>0.23</v>
      </c>
      <c r="N79">
        <f t="shared" si="17"/>
        <v>0.42049999999999998</v>
      </c>
    </row>
    <row r="80" spans="2:14" x14ac:dyDescent="0.25">
      <c r="B80">
        <v>0.57999999999999996</v>
      </c>
      <c r="C80">
        <v>0.35</v>
      </c>
      <c r="D80">
        <v>0.51</v>
      </c>
      <c r="E80">
        <v>0.27</v>
      </c>
      <c r="F80">
        <v>0.3</v>
      </c>
      <c r="G80" t="s">
        <v>21</v>
      </c>
      <c r="I80">
        <f t="shared" si="12"/>
        <v>0.57999999999999996</v>
      </c>
      <c r="J80">
        <f t="shared" si="13"/>
        <v>0.35</v>
      </c>
      <c r="K80">
        <f t="shared" si="14"/>
        <v>0.51</v>
      </c>
      <c r="L80">
        <f t="shared" si="15"/>
        <v>0.27</v>
      </c>
      <c r="M80">
        <f t="shared" si="16"/>
        <v>0.3</v>
      </c>
      <c r="N80">
        <f t="shared" si="17"/>
        <v>0.39629999999999999</v>
      </c>
    </row>
    <row r="81" spans="1:14" x14ac:dyDescent="0.25">
      <c r="B81">
        <v>0.52300000000000002</v>
      </c>
      <c r="C81">
        <v>0.41</v>
      </c>
      <c r="D81">
        <v>0.55000000000000004</v>
      </c>
      <c r="E81">
        <v>0.6</v>
      </c>
      <c r="F81">
        <v>0.22</v>
      </c>
      <c r="G81" t="s">
        <v>21</v>
      </c>
      <c r="I81">
        <f t="shared" si="12"/>
        <v>0.52300000000000002</v>
      </c>
      <c r="J81">
        <f t="shared" si="13"/>
        <v>0.41</v>
      </c>
      <c r="K81">
        <f t="shared" si="14"/>
        <v>0.55000000000000004</v>
      </c>
      <c r="L81">
        <f t="shared" si="15"/>
        <v>0.6</v>
      </c>
      <c r="M81">
        <f t="shared" si="16"/>
        <v>0.22</v>
      </c>
      <c r="N81">
        <f t="shared" si="17"/>
        <v>0.45590000000000003</v>
      </c>
    </row>
    <row r="82" spans="1:14" x14ac:dyDescent="0.25">
      <c r="B82">
        <v>0.5</v>
      </c>
      <c r="C82">
        <v>0.4</v>
      </c>
      <c r="D82">
        <v>0.73</v>
      </c>
      <c r="E82">
        <v>0.62</v>
      </c>
      <c r="F82">
        <v>0.2</v>
      </c>
      <c r="G82" t="s">
        <v>21</v>
      </c>
      <c r="I82">
        <f t="shared" si="12"/>
        <v>0.5</v>
      </c>
      <c r="J82">
        <f t="shared" si="13"/>
        <v>0.4</v>
      </c>
      <c r="K82">
        <f t="shared" si="14"/>
        <v>0.73</v>
      </c>
      <c r="L82">
        <f t="shared" si="15"/>
        <v>0.62</v>
      </c>
      <c r="M82">
        <f t="shared" si="16"/>
        <v>0.2</v>
      </c>
      <c r="N82">
        <f t="shared" si="17"/>
        <v>0.4874</v>
      </c>
    </row>
    <row r="83" spans="1:14" x14ac:dyDescent="0.25">
      <c r="B83">
        <v>0.52</v>
      </c>
      <c r="C83">
        <v>0.85</v>
      </c>
      <c r="D83">
        <v>0.06</v>
      </c>
      <c r="E83">
        <v>0.27</v>
      </c>
      <c r="F83">
        <v>0.25</v>
      </c>
      <c r="G83" t="s">
        <v>21</v>
      </c>
      <c r="I83">
        <f t="shared" si="12"/>
        <v>0.52</v>
      </c>
      <c r="J83">
        <f t="shared" si="13"/>
        <v>0.85</v>
      </c>
      <c r="K83">
        <f t="shared" si="14"/>
        <v>0.06</v>
      </c>
      <c r="L83">
        <f t="shared" si="15"/>
        <v>0.27</v>
      </c>
      <c r="M83">
        <f t="shared" si="16"/>
        <v>0.25</v>
      </c>
      <c r="N83">
        <f t="shared" si="17"/>
        <v>0.37419999999999998</v>
      </c>
    </row>
    <row r="84" spans="1:14" x14ac:dyDescent="0.25">
      <c r="B84">
        <v>0.57999999999999996</v>
      </c>
      <c r="C84">
        <v>0.57999999999999996</v>
      </c>
      <c r="D84">
        <v>0.31</v>
      </c>
      <c r="E84">
        <v>0.28999999999999998</v>
      </c>
      <c r="F84">
        <v>0.28999999999999998</v>
      </c>
      <c r="G84" t="s">
        <v>21</v>
      </c>
      <c r="I84">
        <f t="shared" si="12"/>
        <v>0.57999999999999996</v>
      </c>
      <c r="J84">
        <f t="shared" si="13"/>
        <v>0.57999999999999996</v>
      </c>
      <c r="K84">
        <f t="shared" si="14"/>
        <v>0.31</v>
      </c>
      <c r="L84">
        <f t="shared" si="15"/>
        <v>0.28999999999999998</v>
      </c>
      <c r="M84">
        <f t="shared" si="16"/>
        <v>0.28999999999999998</v>
      </c>
      <c r="N84">
        <f t="shared" si="17"/>
        <v>0.39939999999999998</v>
      </c>
    </row>
    <row r="85" spans="1:14" x14ac:dyDescent="0.25">
      <c r="B85">
        <v>0.54</v>
      </c>
      <c r="C85">
        <v>0.51</v>
      </c>
      <c r="D85">
        <v>0.55000000000000004</v>
      </c>
      <c r="E85">
        <v>0.64</v>
      </c>
      <c r="F85">
        <v>0.19</v>
      </c>
      <c r="G85" t="s">
        <v>21</v>
      </c>
      <c r="I85">
        <f t="shared" si="12"/>
        <v>0.54</v>
      </c>
      <c r="J85">
        <f t="shared" si="13"/>
        <v>0.51</v>
      </c>
      <c r="K85">
        <f t="shared" si="14"/>
        <v>0.55000000000000004</v>
      </c>
      <c r="L85">
        <f t="shared" si="15"/>
        <v>0.64</v>
      </c>
      <c r="M85">
        <f t="shared" si="16"/>
        <v>0.19</v>
      </c>
      <c r="N85">
        <f t="shared" si="17"/>
        <v>0.47920000000000001</v>
      </c>
    </row>
    <row r="86" spans="1:14" x14ac:dyDescent="0.25">
      <c r="B86">
        <f>MIN(B3:B85)</f>
        <v>0.02</v>
      </c>
      <c r="C86">
        <f>MIN(C3:C85)</f>
        <v>0.01</v>
      </c>
      <c r="D86">
        <f>MIN(D3:D85)</f>
        <v>0.02</v>
      </c>
      <c r="E86">
        <f>MIN(E3:E85)</f>
        <v>0.04</v>
      </c>
      <c r="F86">
        <f>MIN(F3:F85)</f>
        <v>0.01</v>
      </c>
    </row>
    <row r="87" spans="1:14" x14ac:dyDescent="0.25">
      <c r="A87" t="s">
        <v>53</v>
      </c>
      <c r="B87">
        <f>ROUND(SUM(B3:B85)/83,3)</f>
        <v>0.32100000000000001</v>
      </c>
      <c r="C87">
        <f>ROUND(SUM(C3:C85)/83,3)</f>
        <v>0.33700000000000002</v>
      </c>
      <c r="D87">
        <f>ROUND(SUM(D3:D85)/83,3)</f>
        <v>0.43099999999999999</v>
      </c>
      <c r="E87">
        <f>ROUND(SUM(E3:E85)/83,3)</f>
        <v>0.497</v>
      </c>
      <c r="F87">
        <f>ROUND(SUM(F3:F85)/83,3)</f>
        <v>0.23799999999999999</v>
      </c>
    </row>
  </sheetData>
  <autoFilter ref="G1:G86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93"/>
  <sheetViews>
    <sheetView topLeftCell="A85" workbookViewId="0">
      <selection activeCell="C93" sqref="C93:G93"/>
    </sheetView>
  </sheetViews>
  <sheetFormatPr defaultRowHeight="15" x14ac:dyDescent="0.25"/>
  <sheetData>
    <row r="1" spans="2:15" x14ac:dyDescent="0.25">
      <c r="C1" t="s">
        <v>7</v>
      </c>
      <c r="D1" t="s">
        <v>8</v>
      </c>
      <c r="E1" t="s">
        <v>9</v>
      </c>
      <c r="F1" t="s">
        <v>10</v>
      </c>
      <c r="G1" t="s">
        <v>11</v>
      </c>
      <c r="J1" t="s">
        <v>7</v>
      </c>
      <c r="K1" t="s">
        <v>8</v>
      </c>
      <c r="L1" t="s">
        <v>9</v>
      </c>
      <c r="M1" t="s">
        <v>10</v>
      </c>
      <c r="N1" t="s">
        <v>11</v>
      </c>
    </row>
    <row r="2" spans="2:15" x14ac:dyDescent="0.25">
      <c r="B2" t="s">
        <v>30</v>
      </c>
      <c r="C2">
        <v>0.17530000000000001</v>
      </c>
      <c r="D2">
        <v>0.18759999999999999</v>
      </c>
      <c r="E2">
        <v>0.20960000000000001</v>
      </c>
      <c r="F2">
        <v>0.20530000000000001</v>
      </c>
      <c r="G2">
        <v>0.22220000000000001</v>
      </c>
      <c r="J2">
        <v>0.17530000000000001</v>
      </c>
      <c r="K2">
        <v>0.18759999999999999</v>
      </c>
      <c r="L2">
        <v>0.20960000000000001</v>
      </c>
      <c r="M2">
        <v>0.20530000000000001</v>
      </c>
      <c r="N2">
        <v>0.22220000000000001</v>
      </c>
    </row>
    <row r="3" spans="2:15" x14ac:dyDescent="0.25">
      <c r="C3">
        <v>0.1</v>
      </c>
      <c r="D3">
        <v>0.1</v>
      </c>
      <c r="E3">
        <v>0.15</v>
      </c>
      <c r="F3">
        <v>0.65</v>
      </c>
      <c r="G3">
        <v>0.3</v>
      </c>
      <c r="H3" t="s">
        <v>24</v>
      </c>
      <c r="J3">
        <f>ABS(C3-C$92)</f>
        <v>4.0000000000000008E-2</v>
      </c>
      <c r="K3">
        <f>ABS(D3-D$92)</f>
        <v>8.5000000000000006E-2</v>
      </c>
      <c r="L3">
        <f>ABS(E3-E$92)</f>
        <v>0.13</v>
      </c>
      <c r="M3">
        <f>ABS(F3-F$92)</f>
        <v>0.63</v>
      </c>
      <c r="N3">
        <f>ABS(G3-G$92)</f>
        <v>0.3</v>
      </c>
      <c r="O3">
        <f>SUMPRODUCT(J$2:N$2,J3:N3)</f>
        <v>0.24620500000000001</v>
      </c>
    </row>
    <row r="4" spans="2:15" x14ac:dyDescent="0.25">
      <c r="C4">
        <v>0.09</v>
      </c>
      <c r="D4">
        <v>0.15</v>
      </c>
      <c r="E4">
        <v>0.4</v>
      </c>
      <c r="F4">
        <v>0.1</v>
      </c>
      <c r="G4">
        <v>0.66</v>
      </c>
      <c r="H4" t="s">
        <v>24</v>
      </c>
      <c r="J4">
        <f t="shared" ref="J4:J67" si="0">ABS(C4-C$92)</f>
        <v>0.03</v>
      </c>
      <c r="K4">
        <f t="shared" ref="K4:K67" si="1">ABS(D4-D$92)</f>
        <v>0.13500000000000001</v>
      </c>
      <c r="L4">
        <f t="shared" ref="L4:L67" si="2">ABS(E4-E$92)</f>
        <v>0.38</v>
      </c>
      <c r="M4">
        <f t="shared" ref="M4:M67" si="3">ABS(F4-F$92)</f>
        <v>0.08</v>
      </c>
      <c r="N4">
        <f t="shared" ref="N4:N67" si="4">ABS(G4-G$92)</f>
        <v>0.66</v>
      </c>
      <c r="O4">
        <f t="shared" ref="O4:O67" si="5">SUMPRODUCT(J$2:N$2,J4:N4)</f>
        <v>0.27330900000000002</v>
      </c>
    </row>
    <row r="5" spans="2:15" x14ac:dyDescent="0.25">
      <c r="C5">
        <v>0.1</v>
      </c>
      <c r="D5">
        <v>0.1</v>
      </c>
      <c r="E5">
        <v>0.43</v>
      </c>
      <c r="F5">
        <v>0.28999999999999998</v>
      </c>
      <c r="G5">
        <v>0.56000000000000005</v>
      </c>
      <c r="H5" t="s">
        <v>24</v>
      </c>
      <c r="J5">
        <f t="shared" si="0"/>
        <v>4.0000000000000008E-2</v>
      </c>
      <c r="K5">
        <f t="shared" si="1"/>
        <v>8.5000000000000006E-2</v>
      </c>
      <c r="L5">
        <f t="shared" si="2"/>
        <v>0.41</v>
      </c>
      <c r="M5">
        <f t="shared" si="3"/>
        <v>0.26999999999999996</v>
      </c>
      <c r="N5">
        <f t="shared" si="4"/>
        <v>0.56000000000000005</v>
      </c>
      <c r="O5">
        <f t="shared" si="5"/>
        <v>0.28875700000000004</v>
      </c>
    </row>
    <row r="6" spans="2:15" x14ac:dyDescent="0.25">
      <c r="C6">
        <v>0.1</v>
      </c>
      <c r="D6">
        <v>0.1</v>
      </c>
      <c r="E6">
        <v>0.52</v>
      </c>
      <c r="F6">
        <v>0.78</v>
      </c>
      <c r="G6">
        <v>0.34</v>
      </c>
      <c r="H6" t="s">
        <v>24</v>
      </c>
      <c r="J6">
        <f t="shared" si="0"/>
        <v>4.0000000000000008E-2</v>
      </c>
      <c r="K6">
        <f t="shared" si="1"/>
        <v>8.5000000000000006E-2</v>
      </c>
      <c r="L6">
        <f t="shared" si="2"/>
        <v>0.5</v>
      </c>
      <c r="M6">
        <f t="shared" si="3"/>
        <v>0.76</v>
      </c>
      <c r="N6">
        <f t="shared" si="4"/>
        <v>0.34</v>
      </c>
      <c r="O6">
        <f t="shared" si="5"/>
        <v>0.35933399999999999</v>
      </c>
    </row>
    <row r="7" spans="2:15" x14ac:dyDescent="0.25">
      <c r="C7">
        <v>0.2</v>
      </c>
      <c r="D7">
        <v>0.2</v>
      </c>
      <c r="E7">
        <v>0.7</v>
      </c>
      <c r="F7">
        <v>0.3</v>
      </c>
      <c r="G7">
        <v>0.6</v>
      </c>
      <c r="H7" t="s">
        <v>24</v>
      </c>
      <c r="J7">
        <f t="shared" si="0"/>
        <v>0.14000000000000001</v>
      </c>
      <c r="K7">
        <f t="shared" si="1"/>
        <v>0.185</v>
      </c>
      <c r="L7">
        <f t="shared" si="2"/>
        <v>0.67999999999999994</v>
      </c>
      <c r="M7">
        <f t="shared" si="3"/>
        <v>0.27999999999999997</v>
      </c>
      <c r="N7">
        <f t="shared" si="4"/>
        <v>0.6</v>
      </c>
      <c r="O7">
        <f t="shared" si="5"/>
        <v>0.39257999999999998</v>
      </c>
    </row>
    <row r="8" spans="2:15" x14ac:dyDescent="0.25">
      <c r="C8">
        <v>0.2</v>
      </c>
      <c r="D8">
        <v>0.28999999999999998</v>
      </c>
      <c r="E8">
        <v>0.25</v>
      </c>
      <c r="F8">
        <v>0.49</v>
      </c>
      <c r="G8">
        <v>0.56000000000000005</v>
      </c>
      <c r="H8" t="s">
        <v>24</v>
      </c>
      <c r="J8">
        <f t="shared" si="0"/>
        <v>0.14000000000000001</v>
      </c>
      <c r="K8">
        <f t="shared" si="1"/>
        <v>0.27499999999999997</v>
      </c>
      <c r="L8">
        <f t="shared" si="2"/>
        <v>0.23</v>
      </c>
      <c r="M8">
        <f t="shared" si="3"/>
        <v>0.47</v>
      </c>
      <c r="N8">
        <f t="shared" si="4"/>
        <v>0.56000000000000005</v>
      </c>
      <c r="O8">
        <f t="shared" si="5"/>
        <v>0.34526299999999999</v>
      </c>
    </row>
    <row r="9" spans="2:15" x14ac:dyDescent="0.25">
      <c r="C9">
        <v>0.18</v>
      </c>
      <c r="D9">
        <v>0.3</v>
      </c>
      <c r="E9">
        <v>0.37</v>
      </c>
      <c r="F9">
        <v>0.12</v>
      </c>
      <c r="G9">
        <v>0.66</v>
      </c>
      <c r="H9" t="s">
        <v>24</v>
      </c>
      <c r="J9">
        <f t="shared" si="0"/>
        <v>0.12</v>
      </c>
      <c r="K9">
        <f t="shared" si="1"/>
        <v>0.28499999999999998</v>
      </c>
      <c r="L9">
        <f t="shared" si="2"/>
        <v>0.35</v>
      </c>
      <c r="M9">
        <f t="shared" si="3"/>
        <v>9.9999999999999992E-2</v>
      </c>
      <c r="N9">
        <f t="shared" si="4"/>
        <v>0.66</v>
      </c>
      <c r="O9">
        <f t="shared" si="5"/>
        <v>0.31504399999999999</v>
      </c>
    </row>
    <row r="10" spans="2:15" x14ac:dyDescent="0.25">
      <c r="C10">
        <v>0.1</v>
      </c>
      <c r="D10">
        <v>0.27</v>
      </c>
      <c r="E10">
        <v>0.31</v>
      </c>
      <c r="F10">
        <v>0.28999999999999998</v>
      </c>
      <c r="G10">
        <v>0.65</v>
      </c>
      <c r="H10" t="s">
        <v>24</v>
      </c>
      <c r="J10">
        <f t="shared" si="0"/>
        <v>4.0000000000000008E-2</v>
      </c>
      <c r="K10">
        <f t="shared" si="1"/>
        <v>0.255</v>
      </c>
      <c r="L10">
        <f t="shared" si="2"/>
        <v>0.28999999999999998</v>
      </c>
      <c r="M10">
        <f t="shared" si="3"/>
        <v>0.26999999999999996</v>
      </c>
      <c r="N10">
        <f t="shared" si="4"/>
        <v>0.65</v>
      </c>
      <c r="O10">
        <f t="shared" si="5"/>
        <v>0.31549499999999997</v>
      </c>
    </row>
    <row r="11" spans="2:15" x14ac:dyDescent="0.25">
      <c r="C11">
        <v>0.12</v>
      </c>
      <c r="D11">
        <v>0.245</v>
      </c>
      <c r="E11">
        <v>0.75</v>
      </c>
      <c r="F11">
        <v>0.31</v>
      </c>
      <c r="G11">
        <v>0.59</v>
      </c>
      <c r="H11" t="s">
        <v>24</v>
      </c>
      <c r="J11">
        <f t="shared" si="0"/>
        <v>0.06</v>
      </c>
      <c r="K11">
        <f t="shared" si="1"/>
        <v>0.22999999999999998</v>
      </c>
      <c r="L11">
        <f t="shared" si="2"/>
        <v>0.73</v>
      </c>
      <c r="M11">
        <f t="shared" si="3"/>
        <v>0.28999999999999998</v>
      </c>
      <c r="N11">
        <f t="shared" si="4"/>
        <v>0.59</v>
      </c>
      <c r="O11">
        <f t="shared" si="5"/>
        <v>0.39730899999999997</v>
      </c>
    </row>
    <row r="12" spans="2:15" x14ac:dyDescent="0.25">
      <c r="C12">
        <v>0.19</v>
      </c>
      <c r="D12">
        <v>0.38</v>
      </c>
      <c r="E12">
        <v>0.38</v>
      </c>
      <c r="F12">
        <v>0.49</v>
      </c>
      <c r="G12">
        <v>0.45</v>
      </c>
      <c r="H12" t="s">
        <v>24</v>
      </c>
      <c r="J12">
        <f t="shared" si="0"/>
        <v>0.13</v>
      </c>
      <c r="K12">
        <f t="shared" si="1"/>
        <v>0.36499999999999999</v>
      </c>
      <c r="L12">
        <f t="shared" si="2"/>
        <v>0.36</v>
      </c>
      <c r="M12">
        <f t="shared" si="3"/>
        <v>0.47</v>
      </c>
      <c r="N12">
        <f t="shared" si="4"/>
        <v>0.45</v>
      </c>
      <c r="O12">
        <f t="shared" si="5"/>
        <v>0.36320000000000002</v>
      </c>
    </row>
    <row r="13" spans="2:15" x14ac:dyDescent="0.25">
      <c r="C13">
        <v>0.14000000000000001</v>
      </c>
      <c r="D13">
        <v>0.49</v>
      </c>
      <c r="E13">
        <v>0.55000000000000004</v>
      </c>
      <c r="F13">
        <v>0.28999999999999998</v>
      </c>
      <c r="G13">
        <v>0.6</v>
      </c>
      <c r="H13" t="s">
        <v>24</v>
      </c>
      <c r="J13">
        <f t="shared" si="0"/>
        <v>8.0000000000000016E-2</v>
      </c>
      <c r="K13">
        <f t="shared" si="1"/>
        <v>0.47499999999999998</v>
      </c>
      <c r="L13">
        <f t="shared" si="2"/>
        <v>0.53</v>
      </c>
      <c r="M13">
        <f t="shared" si="3"/>
        <v>0.26999999999999996</v>
      </c>
      <c r="N13">
        <f t="shared" si="4"/>
        <v>0.6</v>
      </c>
      <c r="O13">
        <f t="shared" si="5"/>
        <v>0.40297300000000003</v>
      </c>
    </row>
    <row r="14" spans="2:15" x14ac:dyDescent="0.25">
      <c r="C14">
        <v>0.18</v>
      </c>
      <c r="D14">
        <v>0.33</v>
      </c>
      <c r="E14">
        <v>0.61</v>
      </c>
      <c r="F14">
        <v>0.64</v>
      </c>
      <c r="G14">
        <v>0.25</v>
      </c>
      <c r="H14" t="s">
        <v>24</v>
      </c>
      <c r="J14">
        <f t="shared" si="0"/>
        <v>0.12</v>
      </c>
      <c r="K14">
        <f t="shared" si="1"/>
        <v>0.315</v>
      </c>
      <c r="L14">
        <f t="shared" si="2"/>
        <v>0.59</v>
      </c>
      <c r="M14">
        <f t="shared" si="3"/>
        <v>0.62</v>
      </c>
      <c r="N14">
        <f t="shared" si="4"/>
        <v>0.25</v>
      </c>
      <c r="O14">
        <f t="shared" si="5"/>
        <v>0.38662999999999997</v>
      </c>
    </row>
    <row r="15" spans="2:15" x14ac:dyDescent="0.25">
      <c r="C15">
        <v>0.17</v>
      </c>
      <c r="D15">
        <v>0.36</v>
      </c>
      <c r="E15">
        <v>0.8</v>
      </c>
      <c r="F15">
        <v>0.14000000000000001</v>
      </c>
      <c r="G15">
        <v>0.66</v>
      </c>
      <c r="H15" t="s">
        <v>24</v>
      </c>
      <c r="J15">
        <f t="shared" si="0"/>
        <v>0.11000000000000001</v>
      </c>
      <c r="K15">
        <f t="shared" si="1"/>
        <v>0.34499999999999997</v>
      </c>
      <c r="L15">
        <f t="shared" si="2"/>
        <v>0.78</v>
      </c>
      <c r="M15">
        <f t="shared" si="3"/>
        <v>0.12000000000000001</v>
      </c>
      <c r="N15">
        <f t="shared" si="4"/>
        <v>0.66</v>
      </c>
      <c r="O15">
        <f t="shared" si="5"/>
        <v>0.41878100000000001</v>
      </c>
    </row>
    <row r="16" spans="2:15" x14ac:dyDescent="0.25">
      <c r="C16">
        <v>0.1</v>
      </c>
      <c r="D16">
        <v>0.39</v>
      </c>
      <c r="E16">
        <v>0.75</v>
      </c>
      <c r="F16">
        <v>0.31</v>
      </c>
      <c r="G16">
        <v>0.62</v>
      </c>
      <c r="H16" t="s">
        <v>24</v>
      </c>
      <c r="J16">
        <f t="shared" si="0"/>
        <v>4.0000000000000008E-2</v>
      </c>
      <c r="K16">
        <f t="shared" si="1"/>
        <v>0.375</v>
      </c>
      <c r="L16">
        <f t="shared" si="2"/>
        <v>0.73</v>
      </c>
      <c r="M16">
        <f t="shared" si="3"/>
        <v>0.28999999999999998</v>
      </c>
      <c r="N16">
        <f t="shared" si="4"/>
        <v>0.62</v>
      </c>
      <c r="O16">
        <f t="shared" si="5"/>
        <v>0.42767100000000002</v>
      </c>
    </row>
    <row r="17" spans="3:15" x14ac:dyDescent="0.25">
      <c r="C17">
        <v>0.09</v>
      </c>
      <c r="D17">
        <v>0.51</v>
      </c>
      <c r="E17">
        <v>0.02</v>
      </c>
      <c r="F17">
        <v>0.18</v>
      </c>
      <c r="G17">
        <v>0.67</v>
      </c>
      <c r="H17" t="s">
        <v>24</v>
      </c>
      <c r="J17">
        <f t="shared" si="0"/>
        <v>0.03</v>
      </c>
      <c r="K17">
        <f t="shared" si="1"/>
        <v>0.495</v>
      </c>
      <c r="L17">
        <f t="shared" si="2"/>
        <v>0</v>
      </c>
      <c r="M17">
        <f t="shared" si="3"/>
        <v>0.16</v>
      </c>
      <c r="N17">
        <f t="shared" si="4"/>
        <v>0.67</v>
      </c>
      <c r="O17">
        <f t="shared" si="5"/>
        <v>0.27984300000000001</v>
      </c>
    </row>
    <row r="18" spans="3:15" x14ac:dyDescent="0.25">
      <c r="C18">
        <v>0.23</v>
      </c>
      <c r="D18">
        <v>0.7</v>
      </c>
      <c r="E18">
        <v>0.19</v>
      </c>
      <c r="F18">
        <v>0.51</v>
      </c>
      <c r="G18">
        <v>0.45</v>
      </c>
      <c r="H18" t="s">
        <v>24</v>
      </c>
      <c r="J18">
        <f t="shared" si="0"/>
        <v>0.17</v>
      </c>
      <c r="K18">
        <f t="shared" si="1"/>
        <v>0.68499999999999994</v>
      </c>
      <c r="L18">
        <f t="shared" si="2"/>
        <v>0.17</v>
      </c>
      <c r="M18">
        <f t="shared" si="3"/>
        <v>0.49</v>
      </c>
      <c r="N18">
        <f t="shared" si="4"/>
        <v>0.45</v>
      </c>
      <c r="O18">
        <f t="shared" si="5"/>
        <v>0.39452599999999999</v>
      </c>
    </row>
    <row r="19" spans="3:15" x14ac:dyDescent="0.25">
      <c r="C19">
        <v>0.18</v>
      </c>
      <c r="D19">
        <v>0.72</v>
      </c>
      <c r="E19">
        <v>0.37</v>
      </c>
      <c r="F19">
        <v>0.28999999999999998</v>
      </c>
      <c r="G19">
        <v>0.55000000000000004</v>
      </c>
      <c r="H19" t="s">
        <v>24</v>
      </c>
      <c r="J19">
        <f t="shared" si="0"/>
        <v>0.12</v>
      </c>
      <c r="K19">
        <f t="shared" si="1"/>
        <v>0.70499999999999996</v>
      </c>
      <c r="L19">
        <f t="shared" si="2"/>
        <v>0.35</v>
      </c>
      <c r="M19">
        <f t="shared" si="3"/>
        <v>0.26999999999999996</v>
      </c>
      <c r="N19">
        <f t="shared" si="4"/>
        <v>0.55000000000000004</v>
      </c>
      <c r="O19">
        <f t="shared" si="5"/>
        <v>0.40429499999999996</v>
      </c>
    </row>
    <row r="20" spans="3:15" x14ac:dyDescent="0.25">
      <c r="C20">
        <v>0.2</v>
      </c>
      <c r="D20">
        <v>0.52</v>
      </c>
      <c r="E20">
        <v>0.36</v>
      </c>
      <c r="F20">
        <v>0.84</v>
      </c>
      <c r="G20">
        <v>0.25</v>
      </c>
      <c r="H20" t="s">
        <v>24</v>
      </c>
      <c r="J20">
        <f t="shared" si="0"/>
        <v>0.14000000000000001</v>
      </c>
      <c r="K20">
        <f t="shared" si="1"/>
        <v>0.505</v>
      </c>
      <c r="L20">
        <f t="shared" si="2"/>
        <v>0.33999999999999997</v>
      </c>
      <c r="M20">
        <f t="shared" si="3"/>
        <v>0.82</v>
      </c>
      <c r="N20">
        <f t="shared" si="4"/>
        <v>0.25</v>
      </c>
      <c r="O20">
        <f t="shared" si="5"/>
        <v>0.41443999999999998</v>
      </c>
    </row>
    <row r="21" spans="3:15" x14ac:dyDescent="0.25">
      <c r="C21">
        <v>0.09</v>
      </c>
      <c r="D21">
        <v>0.6</v>
      </c>
      <c r="E21">
        <v>0.66</v>
      </c>
      <c r="F21">
        <v>0.19</v>
      </c>
      <c r="G21">
        <v>0.59</v>
      </c>
      <c r="H21" t="s">
        <v>24</v>
      </c>
      <c r="J21">
        <f t="shared" si="0"/>
        <v>0.03</v>
      </c>
      <c r="K21">
        <f t="shared" si="1"/>
        <v>0.58499999999999996</v>
      </c>
      <c r="L21">
        <f t="shared" si="2"/>
        <v>0.64</v>
      </c>
      <c r="M21">
        <f t="shared" si="3"/>
        <v>0.17</v>
      </c>
      <c r="N21">
        <f t="shared" si="4"/>
        <v>0.59</v>
      </c>
      <c r="O21">
        <f t="shared" si="5"/>
        <v>0.41514800000000002</v>
      </c>
    </row>
    <row r="22" spans="3:15" x14ac:dyDescent="0.25">
      <c r="C22">
        <v>0.06</v>
      </c>
      <c r="D22">
        <v>0.77</v>
      </c>
      <c r="E22">
        <v>0.72</v>
      </c>
      <c r="F22">
        <v>0.19</v>
      </c>
      <c r="G22">
        <v>0.56000000000000005</v>
      </c>
      <c r="H22" t="s">
        <v>24</v>
      </c>
      <c r="J22">
        <f t="shared" si="0"/>
        <v>0</v>
      </c>
      <c r="K22">
        <f t="shared" si="1"/>
        <v>0.755</v>
      </c>
      <c r="L22">
        <f t="shared" si="2"/>
        <v>0.7</v>
      </c>
      <c r="M22">
        <f t="shared" si="3"/>
        <v>0.17</v>
      </c>
      <c r="N22">
        <f t="shared" si="4"/>
        <v>0.56000000000000005</v>
      </c>
      <c r="O22">
        <f t="shared" si="5"/>
        <v>0.44769100000000006</v>
      </c>
    </row>
    <row r="23" spans="3:15" x14ac:dyDescent="0.25">
      <c r="C23">
        <v>0.15</v>
      </c>
      <c r="D23">
        <v>0.79</v>
      </c>
      <c r="E23">
        <v>0.78</v>
      </c>
      <c r="F23">
        <v>0.3</v>
      </c>
      <c r="G23">
        <v>0.51</v>
      </c>
      <c r="H23" t="s">
        <v>24</v>
      </c>
      <c r="J23">
        <f t="shared" si="0"/>
        <v>0.09</v>
      </c>
      <c r="K23">
        <f t="shared" si="1"/>
        <v>0.77500000000000002</v>
      </c>
      <c r="L23">
        <f t="shared" si="2"/>
        <v>0.76</v>
      </c>
      <c r="M23">
        <f t="shared" si="3"/>
        <v>0.27999999999999997</v>
      </c>
      <c r="N23">
        <f t="shared" si="4"/>
        <v>0.51</v>
      </c>
      <c r="O23">
        <f t="shared" si="5"/>
        <v>0.49126900000000007</v>
      </c>
    </row>
    <row r="24" spans="3:15" x14ac:dyDescent="0.25">
      <c r="C24">
        <v>0.24</v>
      </c>
      <c r="D24">
        <v>0.57999999999999996</v>
      </c>
      <c r="E24">
        <v>0.76</v>
      </c>
      <c r="F24">
        <v>0.8</v>
      </c>
      <c r="G24">
        <v>0.28000000000000003</v>
      </c>
      <c r="H24" t="s">
        <v>24</v>
      </c>
      <c r="J24">
        <f t="shared" si="0"/>
        <v>0.18</v>
      </c>
      <c r="K24">
        <f t="shared" si="1"/>
        <v>0.56499999999999995</v>
      </c>
      <c r="L24">
        <f t="shared" si="2"/>
        <v>0.74</v>
      </c>
      <c r="M24">
        <f t="shared" si="3"/>
        <v>0.78</v>
      </c>
      <c r="N24">
        <f t="shared" si="4"/>
        <v>0.28000000000000003</v>
      </c>
      <c r="O24">
        <f t="shared" si="5"/>
        <v>0.51500200000000007</v>
      </c>
    </row>
    <row r="25" spans="3:15" x14ac:dyDescent="0.25">
      <c r="C25">
        <v>0.28999999999999998</v>
      </c>
      <c r="D25">
        <v>0.06</v>
      </c>
      <c r="E25">
        <v>0.19</v>
      </c>
      <c r="F25">
        <v>0.55000000000000004</v>
      </c>
      <c r="G25">
        <v>0.51</v>
      </c>
      <c r="H25" t="s">
        <v>24</v>
      </c>
      <c r="J25">
        <f t="shared" si="0"/>
        <v>0.22999999999999998</v>
      </c>
      <c r="K25">
        <f t="shared" si="1"/>
        <v>4.4999999999999998E-2</v>
      </c>
      <c r="L25">
        <f t="shared" si="2"/>
        <v>0.17</v>
      </c>
      <c r="M25">
        <f t="shared" si="3"/>
        <v>0.53</v>
      </c>
      <c r="N25">
        <f t="shared" si="4"/>
        <v>0.51</v>
      </c>
      <c r="O25">
        <f t="shared" si="5"/>
        <v>0.30652400000000002</v>
      </c>
    </row>
    <row r="26" spans="3:15" x14ac:dyDescent="0.25">
      <c r="C26">
        <v>0.3</v>
      </c>
      <c r="D26">
        <v>0.08</v>
      </c>
      <c r="E26">
        <v>0.4</v>
      </c>
      <c r="F26">
        <v>0.02</v>
      </c>
      <c r="G26">
        <v>0.67</v>
      </c>
      <c r="H26" t="s">
        <v>24</v>
      </c>
      <c r="J26">
        <f t="shared" si="0"/>
        <v>0.24</v>
      </c>
      <c r="K26">
        <f t="shared" si="1"/>
        <v>6.5000000000000002E-2</v>
      </c>
      <c r="L26">
        <f t="shared" si="2"/>
        <v>0.38</v>
      </c>
      <c r="M26">
        <f t="shared" si="3"/>
        <v>0</v>
      </c>
      <c r="N26">
        <f t="shared" si="4"/>
        <v>0.67</v>
      </c>
      <c r="O26">
        <f t="shared" si="5"/>
        <v>0.28278800000000004</v>
      </c>
    </row>
    <row r="27" spans="3:15" x14ac:dyDescent="0.25">
      <c r="C27">
        <v>0.27</v>
      </c>
      <c r="D27">
        <v>0.12</v>
      </c>
      <c r="E27">
        <v>0.37</v>
      </c>
      <c r="F27">
        <v>0.28999999999999998</v>
      </c>
      <c r="G27">
        <v>0.57999999999999996</v>
      </c>
      <c r="H27" t="s">
        <v>24</v>
      </c>
      <c r="J27">
        <f t="shared" si="0"/>
        <v>0.21000000000000002</v>
      </c>
      <c r="K27">
        <f t="shared" si="1"/>
        <v>0.105</v>
      </c>
      <c r="L27">
        <f t="shared" si="2"/>
        <v>0.35</v>
      </c>
      <c r="M27">
        <f t="shared" si="3"/>
        <v>0.26999999999999996</v>
      </c>
      <c r="N27">
        <f t="shared" si="4"/>
        <v>0.57999999999999996</v>
      </c>
      <c r="O27">
        <f t="shared" si="5"/>
        <v>0.31417800000000001</v>
      </c>
    </row>
    <row r="28" spans="3:15" x14ac:dyDescent="0.25">
      <c r="C28">
        <v>0.3</v>
      </c>
      <c r="D28">
        <v>0.2</v>
      </c>
      <c r="E28">
        <v>0.52</v>
      </c>
      <c r="F28">
        <v>0.3</v>
      </c>
      <c r="G28">
        <v>0.53</v>
      </c>
      <c r="H28" t="s">
        <v>24</v>
      </c>
      <c r="J28">
        <f t="shared" si="0"/>
        <v>0.24</v>
      </c>
      <c r="K28">
        <f t="shared" si="1"/>
        <v>0.185</v>
      </c>
      <c r="L28">
        <f t="shared" si="2"/>
        <v>0.5</v>
      </c>
      <c r="M28">
        <f t="shared" si="3"/>
        <v>0.27999999999999997</v>
      </c>
      <c r="N28">
        <f t="shared" si="4"/>
        <v>0.53</v>
      </c>
      <c r="O28">
        <f t="shared" si="5"/>
        <v>0.35682800000000003</v>
      </c>
    </row>
    <row r="29" spans="3:15" x14ac:dyDescent="0.25">
      <c r="C29">
        <v>0.29499999999999998</v>
      </c>
      <c r="D29">
        <v>0.25</v>
      </c>
      <c r="E29">
        <v>0.26</v>
      </c>
      <c r="F29">
        <v>0.12</v>
      </c>
      <c r="G29">
        <v>0.67</v>
      </c>
      <c r="H29" t="s">
        <v>24</v>
      </c>
      <c r="J29">
        <f t="shared" si="0"/>
        <v>0.23499999999999999</v>
      </c>
      <c r="K29">
        <f t="shared" si="1"/>
        <v>0.23499999999999999</v>
      </c>
      <c r="L29">
        <f t="shared" si="2"/>
        <v>0.24000000000000002</v>
      </c>
      <c r="M29">
        <f t="shared" si="3"/>
        <v>9.9999999999999992E-2</v>
      </c>
      <c r="N29">
        <f t="shared" si="4"/>
        <v>0.67</v>
      </c>
      <c r="O29">
        <f t="shared" si="5"/>
        <v>0.30498950000000002</v>
      </c>
    </row>
    <row r="30" spans="3:15" x14ac:dyDescent="0.25">
      <c r="C30">
        <v>0.315</v>
      </c>
      <c r="D30">
        <v>0.32</v>
      </c>
      <c r="E30">
        <v>0.28999999999999998</v>
      </c>
      <c r="F30">
        <v>0.28999999999999998</v>
      </c>
      <c r="G30">
        <v>0.62</v>
      </c>
      <c r="H30" t="s">
        <v>24</v>
      </c>
      <c r="J30">
        <f t="shared" si="0"/>
        <v>0.255</v>
      </c>
      <c r="K30">
        <f t="shared" si="1"/>
        <v>0.30499999999999999</v>
      </c>
      <c r="L30">
        <f t="shared" si="2"/>
        <v>0.26999999999999996</v>
      </c>
      <c r="M30">
        <f t="shared" si="3"/>
        <v>0.26999999999999996</v>
      </c>
      <c r="N30">
        <f t="shared" si="4"/>
        <v>0.62</v>
      </c>
      <c r="O30">
        <f t="shared" si="5"/>
        <v>0.35170649999999998</v>
      </c>
    </row>
    <row r="31" spans="3:15" x14ac:dyDescent="0.25">
      <c r="C31">
        <v>0.28999999999999998</v>
      </c>
      <c r="D31">
        <v>0.3</v>
      </c>
      <c r="E31">
        <v>0.52</v>
      </c>
      <c r="F31">
        <v>0.09</v>
      </c>
      <c r="G31">
        <v>0.67</v>
      </c>
      <c r="H31" t="s">
        <v>24</v>
      </c>
      <c r="J31">
        <f t="shared" si="0"/>
        <v>0.22999999999999998</v>
      </c>
      <c r="K31">
        <f t="shared" si="1"/>
        <v>0.28499999999999998</v>
      </c>
      <c r="L31">
        <f t="shared" si="2"/>
        <v>0.5</v>
      </c>
      <c r="M31">
        <f t="shared" si="3"/>
        <v>6.9999999999999993E-2</v>
      </c>
      <c r="N31">
        <f t="shared" si="4"/>
        <v>0.67</v>
      </c>
      <c r="O31">
        <f t="shared" si="5"/>
        <v>0.36182999999999998</v>
      </c>
    </row>
    <row r="32" spans="3:15" x14ac:dyDescent="0.25">
      <c r="C32">
        <v>0.25800000000000001</v>
      </c>
      <c r="D32">
        <v>0.28000000000000003</v>
      </c>
      <c r="E32">
        <v>0.64</v>
      </c>
      <c r="F32">
        <v>0.28999999999999998</v>
      </c>
      <c r="G32">
        <v>0.56000000000000005</v>
      </c>
      <c r="H32" t="s">
        <v>24</v>
      </c>
      <c r="J32">
        <f t="shared" si="0"/>
        <v>0.19800000000000001</v>
      </c>
      <c r="K32">
        <f t="shared" si="1"/>
        <v>0.26500000000000001</v>
      </c>
      <c r="L32">
        <f t="shared" si="2"/>
        <v>0.62</v>
      </c>
      <c r="M32">
        <f t="shared" si="3"/>
        <v>0.26999999999999996</v>
      </c>
      <c r="N32">
        <f t="shared" si="4"/>
        <v>0.56000000000000005</v>
      </c>
      <c r="O32">
        <f t="shared" si="5"/>
        <v>0.39423839999999999</v>
      </c>
    </row>
    <row r="33" spans="3:15" x14ac:dyDescent="0.25">
      <c r="C33">
        <v>0.32</v>
      </c>
      <c r="D33">
        <v>0.255</v>
      </c>
      <c r="E33">
        <v>0.55000000000000004</v>
      </c>
      <c r="F33">
        <v>0.78</v>
      </c>
      <c r="G33">
        <v>0.34</v>
      </c>
      <c r="H33" t="s">
        <v>24</v>
      </c>
      <c r="J33">
        <f t="shared" si="0"/>
        <v>0.26</v>
      </c>
      <c r="K33">
        <f t="shared" si="1"/>
        <v>0.24</v>
      </c>
      <c r="L33">
        <f t="shared" si="2"/>
        <v>0.53</v>
      </c>
      <c r="M33">
        <f t="shared" si="3"/>
        <v>0.76</v>
      </c>
      <c r="N33">
        <f t="shared" si="4"/>
        <v>0.34</v>
      </c>
      <c r="O33">
        <f t="shared" si="5"/>
        <v>0.43326599999999998</v>
      </c>
    </row>
    <row r="34" spans="3:15" x14ac:dyDescent="0.25">
      <c r="C34">
        <v>0.28999999999999998</v>
      </c>
      <c r="D34">
        <v>0.25</v>
      </c>
      <c r="E34">
        <v>0.28999999999999998</v>
      </c>
      <c r="F34">
        <v>0.28999999999999998</v>
      </c>
      <c r="G34">
        <v>0.56999999999999995</v>
      </c>
      <c r="H34" t="s">
        <v>24</v>
      </c>
      <c r="J34">
        <f t="shared" si="0"/>
        <v>0.22999999999999998</v>
      </c>
      <c r="K34">
        <f t="shared" si="1"/>
        <v>0.23499999999999999</v>
      </c>
      <c r="L34">
        <f t="shared" si="2"/>
        <v>0.26999999999999996</v>
      </c>
      <c r="M34">
        <f t="shared" si="3"/>
        <v>0.26999999999999996</v>
      </c>
      <c r="N34">
        <f t="shared" si="4"/>
        <v>0.56999999999999995</v>
      </c>
      <c r="O34">
        <f t="shared" si="5"/>
        <v>0.32308199999999998</v>
      </c>
    </row>
    <row r="35" spans="3:15" x14ac:dyDescent="0.25">
      <c r="C35">
        <v>0.3</v>
      </c>
      <c r="D35">
        <v>0.27</v>
      </c>
      <c r="E35">
        <v>0.31</v>
      </c>
      <c r="F35">
        <v>0.31</v>
      </c>
      <c r="G35">
        <v>0.54</v>
      </c>
      <c r="H35" t="s">
        <v>24</v>
      </c>
      <c r="J35">
        <f t="shared" si="0"/>
        <v>0.24</v>
      </c>
      <c r="K35">
        <f t="shared" si="1"/>
        <v>0.255</v>
      </c>
      <c r="L35">
        <f t="shared" si="2"/>
        <v>0.28999999999999998</v>
      </c>
      <c r="M35">
        <f t="shared" si="3"/>
        <v>0.28999999999999998</v>
      </c>
      <c r="N35">
        <f t="shared" si="4"/>
        <v>0.54</v>
      </c>
      <c r="O35">
        <f t="shared" si="5"/>
        <v>0.33021900000000004</v>
      </c>
    </row>
    <row r="36" spans="3:15" x14ac:dyDescent="0.25">
      <c r="C36">
        <v>0.28999999999999998</v>
      </c>
      <c r="D36">
        <v>0.3</v>
      </c>
      <c r="E36">
        <v>0.56000000000000005</v>
      </c>
      <c r="F36">
        <v>0.25</v>
      </c>
      <c r="G36">
        <v>0.67</v>
      </c>
      <c r="H36" t="s">
        <v>24</v>
      </c>
      <c r="J36">
        <f t="shared" si="0"/>
        <v>0.22999999999999998</v>
      </c>
      <c r="K36">
        <f t="shared" si="1"/>
        <v>0.28499999999999998</v>
      </c>
      <c r="L36">
        <f t="shared" si="2"/>
        <v>0.54</v>
      </c>
      <c r="M36">
        <f t="shared" si="3"/>
        <v>0.23</v>
      </c>
      <c r="N36">
        <f t="shared" si="4"/>
        <v>0.67</v>
      </c>
      <c r="O36">
        <f t="shared" si="5"/>
        <v>0.40306200000000003</v>
      </c>
    </row>
    <row r="37" spans="3:15" x14ac:dyDescent="0.25">
      <c r="C37">
        <v>0.26</v>
      </c>
      <c r="D37">
        <v>0.28000000000000003</v>
      </c>
      <c r="E37">
        <v>0.6</v>
      </c>
      <c r="F37">
        <v>0.28999999999999998</v>
      </c>
      <c r="G37">
        <v>0.59</v>
      </c>
      <c r="H37" t="s">
        <v>24</v>
      </c>
      <c r="J37">
        <f t="shared" si="0"/>
        <v>0.2</v>
      </c>
      <c r="K37">
        <f t="shared" si="1"/>
        <v>0.26500000000000001</v>
      </c>
      <c r="L37">
        <f t="shared" si="2"/>
        <v>0.57999999999999996</v>
      </c>
      <c r="M37">
        <f t="shared" si="3"/>
        <v>0.26999999999999996</v>
      </c>
      <c r="N37">
        <f t="shared" si="4"/>
        <v>0.59</v>
      </c>
      <c r="O37">
        <f t="shared" si="5"/>
        <v>0.39287099999999997</v>
      </c>
    </row>
    <row r="38" spans="3:15" x14ac:dyDescent="0.25">
      <c r="C38">
        <v>0.30499999999999999</v>
      </c>
      <c r="D38">
        <v>0.255</v>
      </c>
      <c r="E38">
        <v>0.63</v>
      </c>
      <c r="F38">
        <v>0.4</v>
      </c>
      <c r="G38">
        <v>0.54</v>
      </c>
      <c r="H38" t="s">
        <v>24</v>
      </c>
      <c r="J38">
        <f t="shared" si="0"/>
        <v>0.245</v>
      </c>
      <c r="K38">
        <f t="shared" si="1"/>
        <v>0.24</v>
      </c>
      <c r="L38">
        <f t="shared" si="2"/>
        <v>0.61</v>
      </c>
      <c r="M38">
        <f t="shared" si="3"/>
        <v>0.38</v>
      </c>
      <c r="N38">
        <f t="shared" si="4"/>
        <v>0.54</v>
      </c>
      <c r="O38">
        <f t="shared" si="5"/>
        <v>0.41383049999999999</v>
      </c>
    </row>
    <row r="39" spans="3:15" x14ac:dyDescent="0.25">
      <c r="C39">
        <v>0.32</v>
      </c>
      <c r="D39">
        <v>0.27</v>
      </c>
      <c r="E39">
        <v>0.52</v>
      </c>
      <c r="F39">
        <v>0.81</v>
      </c>
      <c r="G39">
        <v>0.3</v>
      </c>
      <c r="H39" t="s">
        <v>24</v>
      </c>
      <c r="J39">
        <f t="shared" si="0"/>
        <v>0.26</v>
      </c>
      <c r="K39">
        <f t="shared" si="1"/>
        <v>0.255</v>
      </c>
      <c r="L39">
        <f t="shared" si="2"/>
        <v>0.5</v>
      </c>
      <c r="M39">
        <f t="shared" si="3"/>
        <v>0.79</v>
      </c>
      <c r="N39">
        <f t="shared" si="4"/>
        <v>0.3</v>
      </c>
      <c r="O39">
        <f t="shared" si="5"/>
        <v>0.42706300000000003</v>
      </c>
    </row>
    <row r="40" spans="3:15" x14ac:dyDescent="0.25">
      <c r="C40">
        <v>0.29499999999999998</v>
      </c>
      <c r="D40">
        <v>0.59</v>
      </c>
      <c r="E40">
        <v>0.28999999999999998</v>
      </c>
      <c r="F40">
        <v>0.31</v>
      </c>
      <c r="G40">
        <v>0.55000000000000004</v>
      </c>
      <c r="H40" t="s">
        <v>24</v>
      </c>
      <c r="J40">
        <f t="shared" si="0"/>
        <v>0.23499999999999999</v>
      </c>
      <c r="K40">
        <f t="shared" si="1"/>
        <v>0.57499999999999996</v>
      </c>
      <c r="L40">
        <f t="shared" si="2"/>
        <v>0.26999999999999996</v>
      </c>
      <c r="M40">
        <f t="shared" si="3"/>
        <v>0.28999999999999998</v>
      </c>
      <c r="N40">
        <f t="shared" si="4"/>
        <v>0.55000000000000004</v>
      </c>
      <c r="O40">
        <f t="shared" si="5"/>
        <v>0.38740450000000004</v>
      </c>
    </row>
    <row r="41" spans="3:15" x14ac:dyDescent="0.25">
      <c r="C41">
        <v>0.28499999999999998</v>
      </c>
      <c r="D41">
        <v>0.64</v>
      </c>
      <c r="E41">
        <v>0.18</v>
      </c>
      <c r="F41">
        <v>0.61</v>
      </c>
      <c r="G41">
        <v>0.45</v>
      </c>
      <c r="H41" t="s">
        <v>24</v>
      </c>
      <c r="J41">
        <f t="shared" si="0"/>
        <v>0.22499999999999998</v>
      </c>
      <c r="K41">
        <f t="shared" si="1"/>
        <v>0.625</v>
      </c>
      <c r="L41">
        <f t="shared" si="2"/>
        <v>0.16</v>
      </c>
      <c r="M41">
        <f t="shared" si="3"/>
        <v>0.59</v>
      </c>
      <c r="N41">
        <f t="shared" si="4"/>
        <v>0.45</v>
      </c>
      <c r="O41">
        <f t="shared" si="5"/>
        <v>0.41134550000000003</v>
      </c>
    </row>
    <row r="42" spans="3:15" x14ac:dyDescent="0.25">
      <c r="C42">
        <v>0.28000000000000003</v>
      </c>
      <c r="D42">
        <v>0.78</v>
      </c>
      <c r="E42">
        <v>0.44</v>
      </c>
      <c r="F42">
        <v>0.17</v>
      </c>
      <c r="G42">
        <v>0.66</v>
      </c>
      <c r="H42" t="s">
        <v>24</v>
      </c>
      <c r="J42">
        <f t="shared" si="0"/>
        <v>0.22000000000000003</v>
      </c>
      <c r="K42">
        <f t="shared" si="1"/>
        <v>0.76500000000000001</v>
      </c>
      <c r="L42">
        <f t="shared" si="2"/>
        <v>0.42</v>
      </c>
      <c r="M42">
        <f t="shared" si="3"/>
        <v>0.15000000000000002</v>
      </c>
      <c r="N42">
        <f t="shared" si="4"/>
        <v>0.66</v>
      </c>
      <c r="O42">
        <f t="shared" si="5"/>
        <v>0.44755900000000004</v>
      </c>
    </row>
    <row r="43" spans="3:15" x14ac:dyDescent="0.25">
      <c r="C43">
        <v>0.3</v>
      </c>
      <c r="D43">
        <v>0.85</v>
      </c>
      <c r="E43">
        <v>0.54</v>
      </c>
      <c r="F43">
        <v>0.25</v>
      </c>
      <c r="G43">
        <v>0.83</v>
      </c>
      <c r="H43" t="s">
        <v>24</v>
      </c>
      <c r="J43">
        <f t="shared" si="0"/>
        <v>0.24</v>
      </c>
      <c r="K43">
        <f t="shared" si="1"/>
        <v>0.83499999999999996</v>
      </c>
      <c r="L43">
        <f t="shared" si="2"/>
        <v>0.52</v>
      </c>
      <c r="M43">
        <f t="shared" si="3"/>
        <v>0.23</v>
      </c>
      <c r="N43">
        <f t="shared" si="4"/>
        <v>0.83</v>
      </c>
      <c r="O43">
        <f t="shared" si="5"/>
        <v>0.53935500000000003</v>
      </c>
    </row>
    <row r="44" spans="3:15" x14ac:dyDescent="0.25">
      <c r="C44">
        <v>0.29499999999999998</v>
      </c>
      <c r="D44">
        <v>0.6</v>
      </c>
      <c r="E44">
        <v>0.72</v>
      </c>
      <c r="F44">
        <v>0.88</v>
      </c>
      <c r="G44">
        <v>0.28000000000000003</v>
      </c>
      <c r="H44" t="s">
        <v>24</v>
      </c>
      <c r="J44">
        <f t="shared" si="0"/>
        <v>0.23499999999999999</v>
      </c>
      <c r="K44">
        <f t="shared" si="1"/>
        <v>0.58499999999999996</v>
      </c>
      <c r="L44">
        <f t="shared" si="2"/>
        <v>0.7</v>
      </c>
      <c r="M44">
        <f t="shared" si="3"/>
        <v>0.86</v>
      </c>
      <c r="N44">
        <f t="shared" si="4"/>
        <v>0.28000000000000003</v>
      </c>
      <c r="O44">
        <f t="shared" si="5"/>
        <v>0.53643549999999995</v>
      </c>
    </row>
    <row r="45" spans="3:15" x14ac:dyDescent="0.25">
      <c r="C45">
        <v>0.4</v>
      </c>
      <c r="D45">
        <v>0.18</v>
      </c>
      <c r="E45">
        <v>0.26</v>
      </c>
      <c r="F45">
        <v>0.26</v>
      </c>
      <c r="G45">
        <v>0.67</v>
      </c>
      <c r="H45" t="s">
        <v>24</v>
      </c>
      <c r="J45">
        <f t="shared" si="0"/>
        <v>0.34</v>
      </c>
      <c r="K45">
        <f t="shared" si="1"/>
        <v>0.16499999999999998</v>
      </c>
      <c r="L45">
        <f t="shared" si="2"/>
        <v>0.24000000000000002</v>
      </c>
      <c r="M45">
        <f t="shared" si="3"/>
        <v>0.24000000000000002</v>
      </c>
      <c r="N45">
        <f t="shared" si="4"/>
        <v>0.67</v>
      </c>
      <c r="O45">
        <f t="shared" si="5"/>
        <v>0.33900600000000003</v>
      </c>
    </row>
    <row r="46" spans="3:15" x14ac:dyDescent="0.25">
      <c r="C46">
        <v>0.4</v>
      </c>
      <c r="D46">
        <v>0.12</v>
      </c>
      <c r="E46">
        <v>0.41</v>
      </c>
      <c r="F46">
        <v>0.1</v>
      </c>
      <c r="G46">
        <v>0.65</v>
      </c>
      <c r="H46" t="s">
        <v>24</v>
      </c>
      <c r="J46">
        <f t="shared" si="0"/>
        <v>0.34</v>
      </c>
      <c r="K46">
        <f t="shared" si="1"/>
        <v>0.105</v>
      </c>
      <c r="L46">
        <f t="shared" si="2"/>
        <v>0.38999999999999996</v>
      </c>
      <c r="M46">
        <f t="shared" si="3"/>
        <v>0.08</v>
      </c>
      <c r="N46">
        <f t="shared" si="4"/>
        <v>0.65</v>
      </c>
      <c r="O46">
        <f t="shared" si="5"/>
        <v>0.32189800000000002</v>
      </c>
    </row>
    <row r="47" spans="3:15" x14ac:dyDescent="0.25">
      <c r="C47">
        <v>0.41</v>
      </c>
      <c r="D47">
        <v>0.18</v>
      </c>
      <c r="E47">
        <v>0.33</v>
      </c>
      <c r="F47">
        <v>0.31</v>
      </c>
      <c r="G47">
        <v>0.5</v>
      </c>
      <c r="H47" t="s">
        <v>24</v>
      </c>
      <c r="J47">
        <f t="shared" si="0"/>
        <v>0.35</v>
      </c>
      <c r="K47">
        <f t="shared" si="1"/>
        <v>0.16499999999999998</v>
      </c>
      <c r="L47">
        <f t="shared" si="2"/>
        <v>0.31</v>
      </c>
      <c r="M47">
        <f t="shared" si="3"/>
        <v>0.28999999999999998</v>
      </c>
      <c r="N47">
        <f t="shared" si="4"/>
        <v>0.5</v>
      </c>
      <c r="O47">
        <f t="shared" si="5"/>
        <v>0.32792200000000005</v>
      </c>
    </row>
    <row r="48" spans="3:15" x14ac:dyDescent="0.25">
      <c r="C48">
        <v>0.41</v>
      </c>
      <c r="D48">
        <v>0.09</v>
      </c>
      <c r="E48">
        <v>0.57999999999999996</v>
      </c>
      <c r="F48">
        <v>0.18</v>
      </c>
      <c r="G48">
        <v>0.57999999999999996</v>
      </c>
      <c r="H48" t="s">
        <v>24</v>
      </c>
      <c r="J48">
        <f t="shared" si="0"/>
        <v>0.35</v>
      </c>
      <c r="K48">
        <f t="shared" si="1"/>
        <v>7.4999999999999997E-2</v>
      </c>
      <c r="L48">
        <f t="shared" si="2"/>
        <v>0.55999999999999994</v>
      </c>
      <c r="M48">
        <f t="shared" si="3"/>
        <v>0.16</v>
      </c>
      <c r="N48">
        <f t="shared" si="4"/>
        <v>0.57999999999999996</v>
      </c>
      <c r="O48">
        <f t="shared" si="5"/>
        <v>0.35452499999999998</v>
      </c>
    </row>
    <row r="49" spans="3:15" x14ac:dyDescent="0.25">
      <c r="C49">
        <v>0.42</v>
      </c>
      <c r="D49">
        <v>0.15</v>
      </c>
      <c r="E49">
        <v>0.66</v>
      </c>
      <c r="F49">
        <v>0.78</v>
      </c>
      <c r="G49">
        <v>0.4</v>
      </c>
      <c r="H49" t="s">
        <v>24</v>
      </c>
      <c r="J49">
        <f t="shared" si="0"/>
        <v>0.36</v>
      </c>
      <c r="K49">
        <f t="shared" si="1"/>
        <v>0.13500000000000001</v>
      </c>
      <c r="L49">
        <f t="shared" si="2"/>
        <v>0.64</v>
      </c>
      <c r="M49">
        <f t="shared" si="3"/>
        <v>0.76</v>
      </c>
      <c r="N49">
        <f t="shared" si="4"/>
        <v>0.4</v>
      </c>
      <c r="O49">
        <f t="shared" si="5"/>
        <v>0.46748600000000001</v>
      </c>
    </row>
    <row r="50" spans="3:15" x14ac:dyDescent="0.25">
      <c r="C50">
        <v>0.44</v>
      </c>
      <c r="D50">
        <v>0.08</v>
      </c>
      <c r="E50">
        <v>0.8</v>
      </c>
      <c r="F50">
        <v>0.22</v>
      </c>
      <c r="G50">
        <v>0.56000000000000005</v>
      </c>
      <c r="H50" t="s">
        <v>24</v>
      </c>
      <c r="J50">
        <f t="shared" si="0"/>
        <v>0.38</v>
      </c>
      <c r="K50">
        <f t="shared" si="1"/>
        <v>6.5000000000000002E-2</v>
      </c>
      <c r="L50">
        <f t="shared" si="2"/>
        <v>0.78</v>
      </c>
      <c r="M50">
        <f t="shared" si="3"/>
        <v>0.2</v>
      </c>
      <c r="N50">
        <f t="shared" si="4"/>
        <v>0.56000000000000005</v>
      </c>
      <c r="O50">
        <f t="shared" si="5"/>
        <v>0.40778800000000004</v>
      </c>
    </row>
    <row r="51" spans="3:15" x14ac:dyDescent="0.25">
      <c r="C51">
        <v>0.42</v>
      </c>
      <c r="D51">
        <v>0.21</v>
      </c>
      <c r="E51">
        <v>0.87</v>
      </c>
      <c r="F51">
        <v>0.56000000000000005</v>
      </c>
      <c r="G51">
        <v>0.48</v>
      </c>
      <c r="H51" t="s">
        <v>24</v>
      </c>
      <c r="J51">
        <f t="shared" si="0"/>
        <v>0.36</v>
      </c>
      <c r="K51">
        <f t="shared" si="1"/>
        <v>0.19500000000000001</v>
      </c>
      <c r="L51">
        <f t="shared" si="2"/>
        <v>0.85</v>
      </c>
      <c r="M51">
        <f t="shared" si="3"/>
        <v>0.54</v>
      </c>
      <c r="N51">
        <f t="shared" si="4"/>
        <v>0.48</v>
      </c>
      <c r="O51">
        <f t="shared" si="5"/>
        <v>0.49536800000000003</v>
      </c>
    </row>
    <row r="52" spans="3:15" x14ac:dyDescent="0.25">
      <c r="C52">
        <v>0.43</v>
      </c>
      <c r="D52">
        <v>0.30499999999999999</v>
      </c>
      <c r="E52">
        <v>0.51</v>
      </c>
      <c r="F52">
        <v>0.09</v>
      </c>
      <c r="G52">
        <v>0.64</v>
      </c>
      <c r="H52" t="s">
        <v>24</v>
      </c>
      <c r="J52">
        <f t="shared" si="0"/>
        <v>0.37</v>
      </c>
      <c r="K52">
        <f t="shared" si="1"/>
        <v>0.28999999999999998</v>
      </c>
      <c r="L52">
        <f t="shared" si="2"/>
        <v>0.49</v>
      </c>
      <c r="M52">
        <f t="shared" si="3"/>
        <v>6.9999999999999993E-2</v>
      </c>
      <c r="N52">
        <f t="shared" si="4"/>
        <v>0.64</v>
      </c>
      <c r="O52">
        <f t="shared" si="5"/>
        <v>0.378548</v>
      </c>
    </row>
    <row r="53" spans="3:15" x14ac:dyDescent="0.25">
      <c r="C53">
        <v>0.44</v>
      </c>
      <c r="D53">
        <v>0.32</v>
      </c>
      <c r="E53">
        <v>0.55000000000000004</v>
      </c>
      <c r="F53">
        <v>0.33</v>
      </c>
      <c r="G53">
        <v>0.52</v>
      </c>
      <c r="H53" t="s">
        <v>24</v>
      </c>
      <c r="J53">
        <f t="shared" si="0"/>
        <v>0.38</v>
      </c>
      <c r="K53">
        <f t="shared" si="1"/>
        <v>0.30499999999999999</v>
      </c>
      <c r="L53">
        <f t="shared" si="2"/>
        <v>0.53</v>
      </c>
      <c r="M53">
        <f t="shared" si="3"/>
        <v>0.31</v>
      </c>
      <c r="N53">
        <f t="shared" si="4"/>
        <v>0.52</v>
      </c>
      <c r="O53">
        <f t="shared" si="5"/>
        <v>0.414107</v>
      </c>
    </row>
    <row r="54" spans="3:15" x14ac:dyDescent="0.25">
      <c r="C54">
        <v>0.45</v>
      </c>
      <c r="D54">
        <v>0.29899999999999999</v>
      </c>
      <c r="E54">
        <v>0.63</v>
      </c>
      <c r="F54">
        <v>0.36</v>
      </c>
      <c r="G54">
        <v>0.51</v>
      </c>
      <c r="H54" t="s">
        <v>24</v>
      </c>
      <c r="J54">
        <f t="shared" si="0"/>
        <v>0.39</v>
      </c>
      <c r="K54">
        <f t="shared" si="1"/>
        <v>0.28399999999999997</v>
      </c>
      <c r="L54">
        <f t="shared" si="2"/>
        <v>0.61</v>
      </c>
      <c r="M54">
        <f t="shared" si="3"/>
        <v>0.33999999999999997</v>
      </c>
      <c r="N54">
        <f t="shared" si="4"/>
        <v>0.51</v>
      </c>
      <c r="O54">
        <f t="shared" si="5"/>
        <v>0.43262540000000005</v>
      </c>
    </row>
    <row r="55" spans="3:15" x14ac:dyDescent="0.25">
      <c r="C55">
        <v>0.46500000000000002</v>
      </c>
      <c r="D55">
        <v>0.25800000000000001</v>
      </c>
      <c r="E55">
        <v>0.73</v>
      </c>
      <c r="F55">
        <v>0.18</v>
      </c>
      <c r="G55">
        <v>0.59</v>
      </c>
      <c r="H55" t="s">
        <v>24</v>
      </c>
      <c r="J55">
        <f t="shared" si="0"/>
        <v>0.40500000000000003</v>
      </c>
      <c r="K55">
        <f t="shared" si="1"/>
        <v>0.24299999999999999</v>
      </c>
      <c r="L55">
        <f t="shared" si="2"/>
        <v>0.71</v>
      </c>
      <c r="M55">
        <f t="shared" si="3"/>
        <v>0.16</v>
      </c>
      <c r="N55">
        <f t="shared" si="4"/>
        <v>0.59</v>
      </c>
      <c r="O55">
        <f t="shared" si="5"/>
        <v>0.42934529999999999</v>
      </c>
    </row>
    <row r="56" spans="3:15" x14ac:dyDescent="0.25">
      <c r="C56">
        <v>0.47499999999999998</v>
      </c>
      <c r="D56">
        <v>0.32</v>
      </c>
      <c r="E56">
        <v>0.79</v>
      </c>
      <c r="F56">
        <v>0.31</v>
      </c>
      <c r="G56">
        <v>0.54</v>
      </c>
      <c r="H56" t="s">
        <v>24</v>
      </c>
      <c r="J56">
        <f t="shared" si="0"/>
        <v>0.41499999999999998</v>
      </c>
      <c r="K56">
        <f t="shared" si="1"/>
        <v>0.30499999999999999</v>
      </c>
      <c r="L56">
        <f t="shared" si="2"/>
        <v>0.77</v>
      </c>
      <c r="M56">
        <f t="shared" si="3"/>
        <v>0.28999999999999998</v>
      </c>
      <c r="N56">
        <f t="shared" si="4"/>
        <v>0.54</v>
      </c>
      <c r="O56">
        <f t="shared" si="5"/>
        <v>0.47088450000000004</v>
      </c>
    </row>
    <row r="57" spans="3:15" x14ac:dyDescent="0.25">
      <c r="C57">
        <v>0.38500000000000001</v>
      </c>
      <c r="D57">
        <v>0.26</v>
      </c>
      <c r="E57">
        <v>0.76</v>
      </c>
      <c r="F57">
        <v>0.84</v>
      </c>
      <c r="G57">
        <v>0.3</v>
      </c>
      <c r="H57" t="s">
        <v>24</v>
      </c>
      <c r="J57">
        <f t="shared" si="0"/>
        <v>0.32500000000000001</v>
      </c>
      <c r="K57">
        <f t="shared" si="1"/>
        <v>0.245</v>
      </c>
      <c r="L57">
        <f t="shared" si="2"/>
        <v>0.74</v>
      </c>
      <c r="M57">
        <f t="shared" si="3"/>
        <v>0.82</v>
      </c>
      <c r="N57">
        <f t="shared" si="4"/>
        <v>0.3</v>
      </c>
      <c r="O57">
        <f t="shared" si="5"/>
        <v>0.4930445</v>
      </c>
    </row>
    <row r="58" spans="3:15" x14ac:dyDescent="0.25">
      <c r="C58">
        <v>0.34</v>
      </c>
      <c r="D58">
        <v>0.4</v>
      </c>
      <c r="E58">
        <v>0.38</v>
      </c>
      <c r="F58">
        <v>0.2</v>
      </c>
      <c r="G58">
        <v>0.61</v>
      </c>
      <c r="H58" t="s">
        <v>24</v>
      </c>
      <c r="J58">
        <f t="shared" si="0"/>
        <v>0.28000000000000003</v>
      </c>
      <c r="K58">
        <f t="shared" si="1"/>
        <v>0.38500000000000001</v>
      </c>
      <c r="L58">
        <f t="shared" si="2"/>
        <v>0.36</v>
      </c>
      <c r="M58">
        <f t="shared" si="3"/>
        <v>0.18000000000000002</v>
      </c>
      <c r="N58">
        <f t="shared" si="4"/>
        <v>0.61</v>
      </c>
      <c r="O58">
        <f t="shared" si="5"/>
        <v>0.36926199999999998</v>
      </c>
    </row>
    <row r="59" spans="3:15" x14ac:dyDescent="0.25">
      <c r="C59">
        <v>0.43</v>
      </c>
      <c r="D59">
        <v>0.38</v>
      </c>
      <c r="E59">
        <v>0.62</v>
      </c>
      <c r="F59">
        <v>0.33</v>
      </c>
      <c r="G59">
        <v>0.49</v>
      </c>
      <c r="H59" t="s">
        <v>24</v>
      </c>
      <c r="J59">
        <f t="shared" si="0"/>
        <v>0.37</v>
      </c>
      <c r="K59">
        <f t="shared" si="1"/>
        <v>0.36499999999999999</v>
      </c>
      <c r="L59">
        <f t="shared" si="2"/>
        <v>0.6</v>
      </c>
      <c r="M59">
        <f t="shared" si="3"/>
        <v>0.31</v>
      </c>
      <c r="N59">
        <f t="shared" si="4"/>
        <v>0.49</v>
      </c>
      <c r="O59">
        <f t="shared" si="5"/>
        <v>0.431616</v>
      </c>
    </row>
    <row r="60" spans="3:15" x14ac:dyDescent="0.25">
      <c r="C60">
        <v>0.46</v>
      </c>
      <c r="D60">
        <v>0.44</v>
      </c>
      <c r="E60">
        <v>0.89</v>
      </c>
      <c r="F60">
        <v>0.12</v>
      </c>
      <c r="G60">
        <v>0.66</v>
      </c>
      <c r="H60" t="s">
        <v>24</v>
      </c>
      <c r="J60">
        <f t="shared" si="0"/>
        <v>0.4</v>
      </c>
      <c r="K60">
        <f t="shared" si="1"/>
        <v>0.42499999999999999</v>
      </c>
      <c r="L60">
        <f t="shared" si="2"/>
        <v>0.87</v>
      </c>
      <c r="M60">
        <f t="shared" si="3"/>
        <v>9.9999999999999992E-2</v>
      </c>
      <c r="N60">
        <f t="shared" si="4"/>
        <v>0.66</v>
      </c>
      <c r="O60">
        <f t="shared" si="5"/>
        <v>0.49938399999999999</v>
      </c>
    </row>
    <row r="61" spans="3:15" x14ac:dyDescent="0.25">
      <c r="C61">
        <v>0.46</v>
      </c>
      <c r="D61">
        <v>0.64</v>
      </c>
      <c r="E61">
        <v>0.22</v>
      </c>
      <c r="F61">
        <v>0.22</v>
      </c>
      <c r="G61">
        <v>0.6</v>
      </c>
      <c r="H61" t="s">
        <v>24</v>
      </c>
      <c r="J61">
        <f t="shared" si="0"/>
        <v>0.4</v>
      </c>
      <c r="K61">
        <f t="shared" si="1"/>
        <v>0.625</v>
      </c>
      <c r="L61">
        <f t="shared" si="2"/>
        <v>0.2</v>
      </c>
      <c r="M61">
        <f t="shared" si="3"/>
        <v>0.2</v>
      </c>
      <c r="N61">
        <f t="shared" si="4"/>
        <v>0.6</v>
      </c>
      <c r="O61">
        <f t="shared" si="5"/>
        <v>0.40366999999999997</v>
      </c>
    </row>
    <row r="62" spans="3:15" x14ac:dyDescent="0.25">
      <c r="C62">
        <v>0.44</v>
      </c>
      <c r="D62">
        <v>0.69</v>
      </c>
      <c r="E62">
        <v>0.61</v>
      </c>
      <c r="F62">
        <v>0.28999999999999998</v>
      </c>
      <c r="G62">
        <v>0.56999999999999995</v>
      </c>
      <c r="H62" t="s">
        <v>24</v>
      </c>
      <c r="J62">
        <f t="shared" si="0"/>
        <v>0.38</v>
      </c>
      <c r="K62">
        <f t="shared" si="1"/>
        <v>0.67499999999999993</v>
      </c>
      <c r="L62">
        <f t="shared" si="2"/>
        <v>0.59</v>
      </c>
      <c r="M62">
        <f t="shared" si="3"/>
        <v>0.26999999999999996</v>
      </c>
      <c r="N62">
        <f t="shared" si="4"/>
        <v>0.56999999999999995</v>
      </c>
      <c r="O62">
        <f t="shared" si="5"/>
        <v>0.49899299999999996</v>
      </c>
    </row>
    <row r="63" spans="3:15" x14ac:dyDescent="0.25">
      <c r="C63">
        <v>0.44500000000000001</v>
      </c>
      <c r="D63">
        <v>0.7</v>
      </c>
      <c r="E63">
        <v>0.82</v>
      </c>
      <c r="F63">
        <v>0.16</v>
      </c>
      <c r="G63">
        <v>0.64</v>
      </c>
      <c r="H63" t="s">
        <v>24</v>
      </c>
      <c r="J63">
        <f t="shared" si="0"/>
        <v>0.38500000000000001</v>
      </c>
      <c r="K63">
        <f t="shared" si="1"/>
        <v>0.68499999999999994</v>
      </c>
      <c r="L63">
        <f t="shared" si="2"/>
        <v>0.79999999999999993</v>
      </c>
      <c r="M63">
        <f t="shared" si="3"/>
        <v>0.14000000000000001</v>
      </c>
      <c r="N63">
        <f t="shared" si="4"/>
        <v>0.64</v>
      </c>
      <c r="O63">
        <f t="shared" si="5"/>
        <v>0.53462649999999989</v>
      </c>
    </row>
    <row r="64" spans="3:15" x14ac:dyDescent="0.25">
      <c r="C64">
        <v>0.37</v>
      </c>
      <c r="D64">
        <v>0.6</v>
      </c>
      <c r="E64">
        <v>0.77</v>
      </c>
      <c r="F64">
        <v>0.4</v>
      </c>
      <c r="G64">
        <v>0.5</v>
      </c>
      <c r="H64" t="s">
        <v>24</v>
      </c>
      <c r="J64">
        <f t="shared" si="0"/>
        <v>0.31</v>
      </c>
      <c r="K64">
        <f t="shared" si="1"/>
        <v>0.58499999999999996</v>
      </c>
      <c r="L64">
        <f t="shared" si="2"/>
        <v>0.75</v>
      </c>
      <c r="M64">
        <f t="shared" si="3"/>
        <v>0.38</v>
      </c>
      <c r="N64">
        <f t="shared" si="4"/>
        <v>0.5</v>
      </c>
      <c r="O64">
        <f t="shared" si="5"/>
        <v>0.51040299999999994</v>
      </c>
    </row>
    <row r="65" spans="3:15" x14ac:dyDescent="0.25">
      <c r="C65">
        <v>0.6</v>
      </c>
      <c r="D65">
        <v>0.14000000000000001</v>
      </c>
      <c r="E65">
        <v>0.22</v>
      </c>
      <c r="F65">
        <v>0.11</v>
      </c>
      <c r="G65">
        <v>0.66</v>
      </c>
      <c r="H65" t="s">
        <v>24</v>
      </c>
      <c r="J65">
        <f t="shared" si="0"/>
        <v>0.54</v>
      </c>
      <c r="K65">
        <f t="shared" si="1"/>
        <v>0.125</v>
      </c>
      <c r="L65">
        <f t="shared" si="2"/>
        <v>0.2</v>
      </c>
      <c r="M65">
        <f t="shared" si="3"/>
        <v>0.09</v>
      </c>
      <c r="N65">
        <f t="shared" si="4"/>
        <v>0.66</v>
      </c>
      <c r="O65">
        <f t="shared" si="5"/>
        <v>0.32516100000000003</v>
      </c>
    </row>
    <row r="66" spans="3:15" x14ac:dyDescent="0.25">
      <c r="C66">
        <v>0.78</v>
      </c>
      <c r="D66">
        <v>0.15</v>
      </c>
      <c r="E66">
        <v>0.38</v>
      </c>
      <c r="F66">
        <v>0.18</v>
      </c>
      <c r="G66">
        <v>0.63</v>
      </c>
      <c r="H66" t="s">
        <v>24</v>
      </c>
      <c r="J66">
        <f t="shared" si="0"/>
        <v>0.72</v>
      </c>
      <c r="K66">
        <f t="shared" si="1"/>
        <v>0.13500000000000001</v>
      </c>
      <c r="L66">
        <f t="shared" si="2"/>
        <v>0.36</v>
      </c>
      <c r="M66">
        <f t="shared" si="3"/>
        <v>0.16</v>
      </c>
      <c r="N66">
        <f t="shared" si="4"/>
        <v>0.63</v>
      </c>
      <c r="O66">
        <f t="shared" si="5"/>
        <v>0.39983200000000002</v>
      </c>
    </row>
    <row r="67" spans="3:15" x14ac:dyDescent="0.25">
      <c r="C67">
        <v>0.64</v>
      </c>
      <c r="D67">
        <v>0.09</v>
      </c>
      <c r="E67">
        <v>0.33</v>
      </c>
      <c r="F67">
        <v>0.65</v>
      </c>
      <c r="G67">
        <v>0.5</v>
      </c>
      <c r="H67" t="s">
        <v>24</v>
      </c>
      <c r="J67">
        <f t="shared" si="0"/>
        <v>0.58000000000000007</v>
      </c>
      <c r="K67">
        <f t="shared" si="1"/>
        <v>7.4999999999999997E-2</v>
      </c>
      <c r="L67">
        <f t="shared" si="2"/>
        <v>0.31</v>
      </c>
      <c r="M67">
        <f t="shared" si="3"/>
        <v>0.63</v>
      </c>
      <c r="N67">
        <f t="shared" si="4"/>
        <v>0.5</v>
      </c>
      <c r="O67">
        <f t="shared" si="5"/>
        <v>0.42115900000000006</v>
      </c>
    </row>
    <row r="68" spans="3:15" x14ac:dyDescent="0.25">
      <c r="C68">
        <v>0.7</v>
      </c>
      <c r="D68">
        <v>0.18</v>
      </c>
      <c r="E68">
        <v>0.88</v>
      </c>
      <c r="F68">
        <v>0.09</v>
      </c>
      <c r="G68">
        <v>0.66</v>
      </c>
      <c r="H68" t="s">
        <v>24</v>
      </c>
      <c r="J68">
        <f t="shared" ref="J68:J91" si="6">ABS(C68-C$92)</f>
        <v>0.6399999999999999</v>
      </c>
      <c r="K68">
        <f t="shared" ref="K68:K91" si="7">ABS(D68-D$92)</f>
        <v>0.16499999999999998</v>
      </c>
      <c r="L68">
        <f t="shared" ref="L68:L91" si="8">ABS(E68-E$92)</f>
        <v>0.86</v>
      </c>
      <c r="M68">
        <f t="shared" ref="M68:M91" si="9">ABS(F68-F$92)</f>
        <v>6.9999999999999993E-2</v>
      </c>
      <c r="N68">
        <f t="shared" ref="N68:N91" si="10">ABS(G68-G$92)</f>
        <v>0.66</v>
      </c>
      <c r="O68">
        <f t="shared" ref="O68:O91" si="11">SUMPRODUCT(J$2:N$2,J68:N68)</f>
        <v>0.48442499999999999</v>
      </c>
    </row>
    <row r="69" spans="3:15" x14ac:dyDescent="0.25">
      <c r="C69">
        <v>0.75</v>
      </c>
      <c r="D69">
        <v>1.4999999999999999E-2</v>
      </c>
      <c r="E69">
        <v>0.78</v>
      </c>
      <c r="F69">
        <v>0.31</v>
      </c>
      <c r="G69">
        <v>0.53</v>
      </c>
      <c r="H69" t="s">
        <v>24</v>
      </c>
      <c r="J69">
        <f t="shared" si="6"/>
        <v>0.69</v>
      </c>
      <c r="K69">
        <f t="shared" si="7"/>
        <v>0</v>
      </c>
      <c r="L69">
        <f t="shared" si="8"/>
        <v>0.76</v>
      </c>
      <c r="M69">
        <f t="shared" si="9"/>
        <v>0.28999999999999998</v>
      </c>
      <c r="N69">
        <f t="shared" si="10"/>
        <v>0.53</v>
      </c>
      <c r="O69">
        <f t="shared" si="11"/>
        <v>0.45755600000000007</v>
      </c>
    </row>
    <row r="70" spans="3:15" x14ac:dyDescent="0.25">
      <c r="C70">
        <v>0.78</v>
      </c>
      <c r="D70">
        <v>0.27</v>
      </c>
      <c r="E70">
        <v>0.13</v>
      </c>
      <c r="F70">
        <v>0.14000000000000001</v>
      </c>
      <c r="G70">
        <v>0.62</v>
      </c>
      <c r="H70" t="s">
        <v>24</v>
      </c>
      <c r="J70">
        <f t="shared" si="6"/>
        <v>0.72</v>
      </c>
      <c r="K70">
        <f t="shared" si="7"/>
        <v>0.255</v>
      </c>
      <c r="L70">
        <f t="shared" si="8"/>
        <v>0.11</v>
      </c>
      <c r="M70">
        <f t="shared" si="9"/>
        <v>0.12000000000000001</v>
      </c>
      <c r="N70">
        <f t="shared" si="10"/>
        <v>0.62</v>
      </c>
      <c r="O70">
        <f t="shared" si="11"/>
        <v>0.35951</v>
      </c>
    </row>
    <row r="71" spans="3:15" x14ac:dyDescent="0.25">
      <c r="C71">
        <v>0.8</v>
      </c>
      <c r="D71">
        <v>0.28999999999999998</v>
      </c>
      <c r="E71">
        <v>0.06</v>
      </c>
      <c r="F71">
        <v>0.31</v>
      </c>
      <c r="G71">
        <v>0.51</v>
      </c>
      <c r="H71" t="s">
        <v>24</v>
      </c>
      <c r="J71">
        <f t="shared" si="6"/>
        <v>0.74</v>
      </c>
      <c r="K71">
        <f t="shared" si="7"/>
        <v>0.27499999999999997</v>
      </c>
      <c r="L71">
        <f t="shared" si="8"/>
        <v>3.9999999999999994E-2</v>
      </c>
      <c r="M71">
        <f t="shared" si="9"/>
        <v>0.28999999999999998</v>
      </c>
      <c r="N71">
        <f t="shared" si="10"/>
        <v>0.51</v>
      </c>
      <c r="O71">
        <f t="shared" si="11"/>
        <v>0.36255500000000002</v>
      </c>
    </row>
    <row r="72" spans="3:15" x14ac:dyDescent="0.25">
      <c r="C72">
        <v>0.76</v>
      </c>
      <c r="D72">
        <v>0.25800000000000001</v>
      </c>
      <c r="E72">
        <v>7.0000000000000007E-2</v>
      </c>
      <c r="F72">
        <v>0.83</v>
      </c>
      <c r="G72">
        <v>0.34</v>
      </c>
      <c r="H72" t="s">
        <v>24</v>
      </c>
      <c r="J72">
        <f t="shared" si="6"/>
        <v>0.7</v>
      </c>
      <c r="K72">
        <f t="shared" si="7"/>
        <v>0.24299999999999999</v>
      </c>
      <c r="L72">
        <f t="shared" si="8"/>
        <v>0.05</v>
      </c>
      <c r="M72">
        <f t="shared" si="9"/>
        <v>0.80999999999999994</v>
      </c>
      <c r="N72">
        <f t="shared" si="10"/>
        <v>0.34</v>
      </c>
      <c r="O72">
        <f t="shared" si="11"/>
        <v>0.42061779999999999</v>
      </c>
    </row>
    <row r="73" spans="3:15" x14ac:dyDescent="0.25">
      <c r="C73">
        <v>0.72</v>
      </c>
      <c r="D73">
        <v>0.32</v>
      </c>
      <c r="E73">
        <v>0.48</v>
      </c>
      <c r="F73">
        <v>0.2</v>
      </c>
      <c r="G73">
        <v>0.6</v>
      </c>
      <c r="H73" t="s">
        <v>24</v>
      </c>
      <c r="J73">
        <f t="shared" si="6"/>
        <v>0.65999999999999992</v>
      </c>
      <c r="K73">
        <f t="shared" si="7"/>
        <v>0.30499999999999999</v>
      </c>
      <c r="L73">
        <f t="shared" si="8"/>
        <v>0.45999999999999996</v>
      </c>
      <c r="M73">
        <f t="shared" si="9"/>
        <v>0.18000000000000002</v>
      </c>
      <c r="N73">
        <f t="shared" si="10"/>
        <v>0.6</v>
      </c>
      <c r="O73">
        <f t="shared" si="11"/>
        <v>0.439606</v>
      </c>
    </row>
    <row r="74" spans="3:15" x14ac:dyDescent="0.25">
      <c r="C74">
        <v>0.51</v>
      </c>
      <c r="D74">
        <v>0.255</v>
      </c>
      <c r="E74">
        <v>0.55000000000000004</v>
      </c>
      <c r="F74">
        <v>0.17</v>
      </c>
      <c r="G74">
        <v>0.64</v>
      </c>
      <c r="H74" t="s">
        <v>24</v>
      </c>
      <c r="J74">
        <f t="shared" si="6"/>
        <v>0.45</v>
      </c>
      <c r="K74">
        <f t="shared" si="7"/>
        <v>0.24</v>
      </c>
      <c r="L74">
        <f t="shared" si="8"/>
        <v>0.53</v>
      </c>
      <c r="M74">
        <f t="shared" si="9"/>
        <v>0.15000000000000002</v>
      </c>
      <c r="N74">
        <f t="shared" si="10"/>
        <v>0.64</v>
      </c>
      <c r="O74">
        <f t="shared" si="11"/>
        <v>0.40800000000000003</v>
      </c>
    </row>
    <row r="75" spans="3:15" x14ac:dyDescent="0.25">
      <c r="C75">
        <v>0.77</v>
      </c>
      <c r="D75">
        <v>0.26700000000000002</v>
      </c>
      <c r="E75">
        <v>0.59</v>
      </c>
      <c r="F75">
        <v>0.78</v>
      </c>
      <c r="G75">
        <v>0.28000000000000003</v>
      </c>
      <c r="H75" t="s">
        <v>24</v>
      </c>
      <c r="J75">
        <f t="shared" si="6"/>
        <v>0.71</v>
      </c>
      <c r="K75">
        <f t="shared" si="7"/>
        <v>0.252</v>
      </c>
      <c r="L75">
        <f t="shared" si="8"/>
        <v>0.56999999999999995</v>
      </c>
      <c r="M75">
        <f t="shared" si="9"/>
        <v>0.76</v>
      </c>
      <c r="N75">
        <f t="shared" si="10"/>
        <v>0.28000000000000003</v>
      </c>
      <c r="O75">
        <f t="shared" si="11"/>
        <v>0.50945419999999997</v>
      </c>
    </row>
    <row r="76" spans="3:15" x14ac:dyDescent="0.25">
      <c r="C76">
        <v>0.79</v>
      </c>
      <c r="D76">
        <v>0.28000000000000003</v>
      </c>
      <c r="E76">
        <v>0.88</v>
      </c>
      <c r="F76">
        <v>0.2</v>
      </c>
      <c r="G76">
        <v>0.66</v>
      </c>
      <c r="H76" t="s">
        <v>24</v>
      </c>
      <c r="J76">
        <f t="shared" si="6"/>
        <v>0.73</v>
      </c>
      <c r="K76">
        <f t="shared" si="7"/>
        <v>0.26500000000000001</v>
      </c>
      <c r="L76">
        <f t="shared" si="8"/>
        <v>0.86</v>
      </c>
      <c r="M76">
        <f t="shared" si="9"/>
        <v>0.18000000000000002</v>
      </c>
      <c r="N76">
        <f t="shared" si="10"/>
        <v>0.66</v>
      </c>
      <c r="O76">
        <f t="shared" si="11"/>
        <v>0.54154499999999994</v>
      </c>
    </row>
    <row r="77" spans="3:15" x14ac:dyDescent="0.25">
      <c r="C77">
        <v>0.68</v>
      </c>
      <c r="D77">
        <v>0.27</v>
      </c>
      <c r="E77">
        <v>0.78</v>
      </c>
      <c r="F77">
        <v>0.31</v>
      </c>
      <c r="G77">
        <v>0.56999999999999995</v>
      </c>
      <c r="H77" t="s">
        <v>24</v>
      </c>
      <c r="J77">
        <f t="shared" si="6"/>
        <v>0.62000000000000011</v>
      </c>
      <c r="K77">
        <f t="shared" si="7"/>
        <v>0.255</v>
      </c>
      <c r="L77">
        <f t="shared" si="8"/>
        <v>0.76</v>
      </c>
      <c r="M77">
        <f t="shared" si="9"/>
        <v>0.28999999999999998</v>
      </c>
      <c r="N77">
        <f t="shared" si="10"/>
        <v>0.56999999999999995</v>
      </c>
      <c r="O77">
        <f t="shared" si="11"/>
        <v>0.50201099999999999</v>
      </c>
    </row>
    <row r="78" spans="3:15" x14ac:dyDescent="0.25">
      <c r="C78">
        <v>0.71</v>
      </c>
      <c r="D78">
        <v>0.47499999999999998</v>
      </c>
      <c r="E78">
        <v>0.13</v>
      </c>
      <c r="F78">
        <v>0.23</v>
      </c>
      <c r="G78">
        <v>0.59</v>
      </c>
      <c r="H78" t="s">
        <v>24</v>
      </c>
      <c r="J78">
        <f t="shared" si="6"/>
        <v>0.64999999999999991</v>
      </c>
      <c r="K78">
        <f t="shared" si="7"/>
        <v>0.45999999999999996</v>
      </c>
      <c r="L78">
        <f t="shared" si="8"/>
        <v>0.11</v>
      </c>
      <c r="M78">
        <f t="shared" si="9"/>
        <v>0.21000000000000002</v>
      </c>
      <c r="N78">
        <f t="shared" si="10"/>
        <v>0.59</v>
      </c>
      <c r="O78">
        <f t="shared" si="11"/>
        <v>0.39750799999999997</v>
      </c>
    </row>
    <row r="79" spans="3:15" x14ac:dyDescent="0.25">
      <c r="C79">
        <v>0.73</v>
      </c>
      <c r="D79">
        <v>0.43</v>
      </c>
      <c r="E79">
        <v>0.32</v>
      </c>
      <c r="F79">
        <v>0.12</v>
      </c>
      <c r="G79">
        <v>0.65</v>
      </c>
      <c r="H79" t="s">
        <v>24</v>
      </c>
      <c r="J79">
        <f t="shared" si="6"/>
        <v>0.66999999999999993</v>
      </c>
      <c r="K79">
        <f t="shared" si="7"/>
        <v>0.41499999999999998</v>
      </c>
      <c r="L79">
        <f t="shared" si="8"/>
        <v>0.3</v>
      </c>
      <c r="M79">
        <f t="shared" si="9"/>
        <v>9.9999999999999992E-2</v>
      </c>
      <c r="N79">
        <f t="shared" si="10"/>
        <v>0.65</v>
      </c>
      <c r="O79">
        <f t="shared" si="11"/>
        <v>0.42314499999999999</v>
      </c>
    </row>
    <row r="80" spans="3:15" x14ac:dyDescent="0.25">
      <c r="C80">
        <v>0.66</v>
      </c>
      <c r="D80">
        <v>0.38</v>
      </c>
      <c r="E80">
        <v>0.55000000000000004</v>
      </c>
      <c r="F80">
        <v>0.15</v>
      </c>
      <c r="G80">
        <v>0.62</v>
      </c>
      <c r="H80" t="s">
        <v>24</v>
      </c>
      <c r="J80">
        <f t="shared" si="6"/>
        <v>0.60000000000000009</v>
      </c>
      <c r="K80">
        <f t="shared" si="7"/>
        <v>0.36499999999999999</v>
      </c>
      <c r="L80">
        <f t="shared" si="8"/>
        <v>0.53</v>
      </c>
      <c r="M80">
        <f t="shared" si="9"/>
        <v>0.13</v>
      </c>
      <c r="N80">
        <f t="shared" si="10"/>
        <v>0.62</v>
      </c>
      <c r="O80">
        <f t="shared" si="11"/>
        <v>0.44919500000000007</v>
      </c>
    </row>
    <row r="81" spans="2:15" x14ac:dyDescent="0.25">
      <c r="C81">
        <v>0.62</v>
      </c>
      <c r="D81">
        <v>0.37</v>
      </c>
      <c r="E81">
        <v>0.81</v>
      </c>
      <c r="F81">
        <v>0.13</v>
      </c>
      <c r="G81">
        <v>0.64</v>
      </c>
      <c r="H81" t="s">
        <v>24</v>
      </c>
      <c r="J81">
        <f t="shared" si="6"/>
        <v>0.56000000000000005</v>
      </c>
      <c r="K81">
        <f t="shared" si="7"/>
        <v>0.35499999999999998</v>
      </c>
      <c r="L81">
        <f t="shared" si="8"/>
        <v>0.79</v>
      </c>
      <c r="M81">
        <f t="shared" si="9"/>
        <v>0.11</v>
      </c>
      <c r="N81">
        <f t="shared" si="10"/>
        <v>0.64</v>
      </c>
      <c r="O81">
        <f t="shared" si="11"/>
        <v>0.49514100000000005</v>
      </c>
    </row>
    <row r="82" spans="2:15" x14ac:dyDescent="0.25">
      <c r="C82">
        <v>0.52</v>
      </c>
      <c r="D82">
        <v>0.44</v>
      </c>
      <c r="E82">
        <v>0.82</v>
      </c>
      <c r="F82">
        <v>0.3</v>
      </c>
      <c r="G82">
        <v>0.52</v>
      </c>
      <c r="H82" t="s">
        <v>24</v>
      </c>
      <c r="J82">
        <f t="shared" si="6"/>
        <v>0.46</v>
      </c>
      <c r="K82">
        <f t="shared" si="7"/>
        <v>0.42499999999999999</v>
      </c>
      <c r="L82">
        <f t="shared" si="8"/>
        <v>0.79999999999999993</v>
      </c>
      <c r="M82">
        <f t="shared" si="9"/>
        <v>0.27999999999999997</v>
      </c>
      <c r="N82">
        <f t="shared" si="10"/>
        <v>0.52</v>
      </c>
      <c r="O82">
        <f t="shared" si="11"/>
        <v>0.50107599999999997</v>
      </c>
    </row>
    <row r="83" spans="2:15" x14ac:dyDescent="0.25">
      <c r="C83">
        <v>0.64</v>
      </c>
      <c r="D83">
        <v>0.55000000000000004</v>
      </c>
      <c r="E83">
        <v>0.15</v>
      </c>
      <c r="F83">
        <v>0.18</v>
      </c>
      <c r="G83">
        <v>0.63</v>
      </c>
      <c r="H83" t="s">
        <v>24</v>
      </c>
      <c r="J83">
        <f t="shared" si="6"/>
        <v>0.58000000000000007</v>
      </c>
      <c r="K83">
        <f t="shared" si="7"/>
        <v>0.53500000000000003</v>
      </c>
      <c r="L83">
        <f t="shared" si="8"/>
        <v>0.13</v>
      </c>
      <c r="M83">
        <f t="shared" si="9"/>
        <v>0.16</v>
      </c>
      <c r="N83">
        <f t="shared" si="10"/>
        <v>0.63</v>
      </c>
      <c r="O83">
        <f t="shared" si="11"/>
        <v>0.40212199999999998</v>
      </c>
    </row>
    <row r="84" spans="2:15" x14ac:dyDescent="0.25">
      <c r="C84">
        <v>0.62</v>
      </c>
      <c r="D84">
        <v>0.62</v>
      </c>
      <c r="E84">
        <v>0.24</v>
      </c>
      <c r="F84">
        <v>0.65</v>
      </c>
      <c r="G84">
        <v>0.25</v>
      </c>
      <c r="H84" t="s">
        <v>24</v>
      </c>
      <c r="J84">
        <f t="shared" si="6"/>
        <v>0.56000000000000005</v>
      </c>
      <c r="K84">
        <f t="shared" si="7"/>
        <v>0.60499999999999998</v>
      </c>
      <c r="L84">
        <f t="shared" si="8"/>
        <v>0.22</v>
      </c>
      <c r="M84">
        <f t="shared" si="9"/>
        <v>0.63</v>
      </c>
      <c r="N84">
        <f t="shared" si="10"/>
        <v>0.25</v>
      </c>
      <c r="O84">
        <f t="shared" si="11"/>
        <v>0.44266700000000003</v>
      </c>
    </row>
    <row r="85" spans="2:15" x14ac:dyDescent="0.25">
      <c r="C85">
        <v>0.62</v>
      </c>
      <c r="D85">
        <v>0.67</v>
      </c>
      <c r="E85">
        <v>0.39</v>
      </c>
      <c r="F85">
        <v>0.1</v>
      </c>
      <c r="G85">
        <v>0.66</v>
      </c>
      <c r="H85" t="s">
        <v>24</v>
      </c>
      <c r="J85">
        <f t="shared" si="6"/>
        <v>0.56000000000000005</v>
      </c>
      <c r="K85">
        <f t="shared" si="7"/>
        <v>0.65500000000000003</v>
      </c>
      <c r="L85">
        <f t="shared" si="8"/>
        <v>0.37</v>
      </c>
      <c r="M85">
        <f t="shared" si="9"/>
        <v>0.08</v>
      </c>
      <c r="N85">
        <f t="shared" si="10"/>
        <v>0.66</v>
      </c>
      <c r="O85">
        <f t="shared" si="11"/>
        <v>0.46167400000000003</v>
      </c>
    </row>
    <row r="86" spans="2:15" x14ac:dyDescent="0.25">
      <c r="C86">
        <v>0.72</v>
      </c>
      <c r="D86">
        <v>0.6</v>
      </c>
      <c r="E86">
        <v>0.45</v>
      </c>
      <c r="F86">
        <v>0.79</v>
      </c>
      <c r="G86">
        <v>0.45</v>
      </c>
      <c r="H86" t="s">
        <v>24</v>
      </c>
      <c r="J86">
        <f t="shared" si="6"/>
        <v>0.65999999999999992</v>
      </c>
      <c r="K86">
        <f t="shared" si="7"/>
        <v>0.58499999999999996</v>
      </c>
      <c r="L86">
        <f t="shared" si="8"/>
        <v>0.43</v>
      </c>
      <c r="M86">
        <f t="shared" si="9"/>
        <v>0.77</v>
      </c>
      <c r="N86">
        <f t="shared" si="10"/>
        <v>0.45</v>
      </c>
      <c r="O86">
        <f t="shared" si="11"/>
        <v>0.57364300000000001</v>
      </c>
    </row>
    <row r="87" spans="2:15" x14ac:dyDescent="0.25">
      <c r="C87">
        <v>0.68</v>
      </c>
      <c r="D87">
        <v>0.63</v>
      </c>
      <c r="E87">
        <v>0.65</v>
      </c>
      <c r="F87">
        <v>0.09</v>
      </c>
      <c r="G87">
        <v>0.66</v>
      </c>
      <c r="H87" t="s">
        <v>24</v>
      </c>
      <c r="J87">
        <f t="shared" si="6"/>
        <v>0.62000000000000011</v>
      </c>
      <c r="K87">
        <f t="shared" si="7"/>
        <v>0.61499999999999999</v>
      </c>
      <c r="L87">
        <f t="shared" si="8"/>
        <v>0.63</v>
      </c>
      <c r="M87">
        <f t="shared" si="9"/>
        <v>6.9999999999999993E-2</v>
      </c>
      <c r="N87">
        <f t="shared" si="10"/>
        <v>0.66</v>
      </c>
      <c r="O87">
        <f t="shared" si="11"/>
        <v>0.51713100000000001</v>
      </c>
    </row>
    <row r="88" spans="2:15" x14ac:dyDescent="0.25">
      <c r="C88">
        <v>0.56000000000000005</v>
      </c>
      <c r="D88">
        <v>0.6</v>
      </c>
      <c r="E88">
        <v>0.6</v>
      </c>
      <c r="F88">
        <v>0.31</v>
      </c>
      <c r="G88">
        <v>0.5</v>
      </c>
      <c r="H88" t="s">
        <v>24</v>
      </c>
      <c r="J88">
        <f t="shared" si="6"/>
        <v>0.5</v>
      </c>
      <c r="K88">
        <f t="shared" si="7"/>
        <v>0.58499999999999996</v>
      </c>
      <c r="L88">
        <f t="shared" si="8"/>
        <v>0.57999999999999996</v>
      </c>
      <c r="M88">
        <f t="shared" si="9"/>
        <v>0.28999999999999998</v>
      </c>
      <c r="N88">
        <f t="shared" si="10"/>
        <v>0.5</v>
      </c>
      <c r="O88">
        <f t="shared" si="11"/>
        <v>0.48960099999999995</v>
      </c>
    </row>
    <row r="89" spans="2:15" x14ac:dyDescent="0.25">
      <c r="C89">
        <v>0.78</v>
      </c>
      <c r="D89">
        <v>0.61</v>
      </c>
      <c r="E89">
        <v>0.71</v>
      </c>
      <c r="F89">
        <v>0.19</v>
      </c>
      <c r="G89">
        <v>0.6</v>
      </c>
      <c r="H89" t="s">
        <v>24</v>
      </c>
      <c r="J89">
        <f t="shared" si="6"/>
        <v>0.72</v>
      </c>
      <c r="K89">
        <f t="shared" si="7"/>
        <v>0.59499999999999997</v>
      </c>
      <c r="L89">
        <f t="shared" si="8"/>
        <v>0.69</v>
      </c>
      <c r="M89">
        <f t="shared" si="9"/>
        <v>0.17</v>
      </c>
      <c r="N89">
        <f t="shared" si="10"/>
        <v>0.6</v>
      </c>
      <c r="O89">
        <f t="shared" si="11"/>
        <v>0.55068300000000003</v>
      </c>
    </row>
    <row r="90" spans="2:15" x14ac:dyDescent="0.25">
      <c r="C90">
        <v>0.5</v>
      </c>
      <c r="D90">
        <v>0.75</v>
      </c>
      <c r="E90">
        <v>0.81</v>
      </c>
      <c r="F90">
        <v>0.61</v>
      </c>
      <c r="G90">
        <v>0.26</v>
      </c>
      <c r="H90" t="s">
        <v>24</v>
      </c>
      <c r="J90">
        <f t="shared" si="6"/>
        <v>0.44</v>
      </c>
      <c r="K90">
        <f t="shared" si="7"/>
        <v>0.73499999999999999</v>
      </c>
      <c r="L90">
        <f t="shared" si="8"/>
        <v>0.79</v>
      </c>
      <c r="M90">
        <f t="shared" si="9"/>
        <v>0.59</v>
      </c>
      <c r="N90">
        <f t="shared" si="10"/>
        <v>0.26</v>
      </c>
      <c r="O90">
        <f t="shared" si="11"/>
        <v>0.55950100000000003</v>
      </c>
    </row>
    <row r="91" spans="2:15" x14ac:dyDescent="0.25">
      <c r="C91">
        <v>0.5</v>
      </c>
      <c r="D91">
        <v>0.75</v>
      </c>
      <c r="E91">
        <v>0.81</v>
      </c>
      <c r="F91">
        <v>0.61</v>
      </c>
      <c r="G91">
        <v>0.26</v>
      </c>
      <c r="H91" t="s">
        <v>24</v>
      </c>
      <c r="J91">
        <f t="shared" si="6"/>
        <v>0.44</v>
      </c>
      <c r="K91">
        <f t="shared" si="7"/>
        <v>0.73499999999999999</v>
      </c>
      <c r="L91">
        <f t="shared" si="8"/>
        <v>0.79</v>
      </c>
      <c r="M91">
        <f t="shared" si="9"/>
        <v>0.59</v>
      </c>
      <c r="N91">
        <f t="shared" si="10"/>
        <v>0.26</v>
      </c>
      <c r="O91">
        <f t="shared" si="11"/>
        <v>0.55950100000000003</v>
      </c>
    </row>
    <row r="92" spans="2:15" x14ac:dyDescent="0.25">
      <c r="C92">
        <f>MIN(C3:C91)</f>
        <v>0.06</v>
      </c>
      <c r="D92">
        <f>MIN(D3:D91)</f>
        <v>1.4999999999999999E-2</v>
      </c>
      <c r="E92">
        <f>MIN(E3:E91)</f>
        <v>0.02</v>
      </c>
      <c r="F92">
        <f>MIN(F3:F91)</f>
        <v>0.02</v>
      </c>
    </row>
    <row r="93" spans="2:15" x14ac:dyDescent="0.25">
      <c r="B93" t="s">
        <v>53</v>
      </c>
      <c r="C93">
        <f>ROUND(SUM(C3:C91)/89,3)</f>
        <v>0.40100000000000002</v>
      </c>
      <c r="D93">
        <f>ROUND(SUM(D3:D91)/89,3)</f>
        <v>0.372</v>
      </c>
      <c r="E93">
        <f>ROUND(SUM(E3:E91)/89,3)</f>
        <v>0.51</v>
      </c>
      <c r="F93">
        <f>ROUND(SUM(F3:F91)/89,3)</f>
        <v>0.34599999999999997</v>
      </c>
      <c r="G93">
        <f>ROUND(SUM(G3:G91)/89,3)</f>
        <v>0.53900000000000003</v>
      </c>
      <c r="O93">
        <f>MIN(O3:O91)</f>
        <v>0.24620500000000001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27"/>
  <sheetViews>
    <sheetView topLeftCell="A10" workbookViewId="0">
      <selection activeCell="J21" sqref="J21"/>
    </sheetView>
  </sheetViews>
  <sheetFormatPr defaultRowHeight="15" x14ac:dyDescent="0.25"/>
  <sheetData>
    <row r="2" spans="2:7" x14ac:dyDescent="0.25">
      <c r="B2">
        <v>0</v>
      </c>
      <c r="C2">
        <v>0</v>
      </c>
      <c r="D2">
        <v>0</v>
      </c>
      <c r="E2">
        <v>0</v>
      </c>
      <c r="F2">
        <v>0</v>
      </c>
      <c r="G2" t="s">
        <v>13</v>
      </c>
    </row>
    <row r="3" spans="2:7" x14ac:dyDescent="0.25">
      <c r="B3">
        <v>0.15</v>
      </c>
      <c r="C3">
        <v>0.02</v>
      </c>
      <c r="D3">
        <v>0.34</v>
      </c>
      <c r="E3">
        <v>0.4</v>
      </c>
      <c r="F3">
        <v>0.01</v>
      </c>
      <c r="G3" t="s">
        <v>13</v>
      </c>
    </row>
    <row r="4" spans="2:7" x14ac:dyDescent="0.25">
      <c r="B4">
        <v>0.05</v>
      </c>
      <c r="C4">
        <v>7.0000000000000007E-2</v>
      </c>
      <c r="D4">
        <v>0.7</v>
      </c>
      <c r="E4">
        <v>0.01</v>
      </c>
      <c r="F4">
        <v>0.05</v>
      </c>
      <c r="G4" t="s">
        <v>13</v>
      </c>
    </row>
    <row r="5" spans="2:7" x14ac:dyDescent="0.25">
      <c r="B5">
        <v>0.04</v>
      </c>
      <c r="C5">
        <v>0.28000000000000003</v>
      </c>
      <c r="D5">
        <v>0.55000000000000004</v>
      </c>
      <c r="E5">
        <v>0.25</v>
      </c>
      <c r="F5">
        <v>0.1</v>
      </c>
      <c r="G5" t="s">
        <v>13</v>
      </c>
    </row>
    <row r="6" spans="2:7" x14ac:dyDescent="0.25">
      <c r="B6">
        <v>0.09</v>
      </c>
      <c r="C6">
        <v>0.33</v>
      </c>
      <c r="D6">
        <v>0.31</v>
      </c>
      <c r="E6">
        <v>0.26</v>
      </c>
      <c r="F6">
        <v>0</v>
      </c>
      <c r="G6" t="s">
        <v>13</v>
      </c>
    </row>
    <row r="7" spans="2:7" x14ac:dyDescent="0.25">
      <c r="B7">
        <v>0.115</v>
      </c>
      <c r="C7">
        <v>0.35</v>
      </c>
      <c r="D7">
        <v>0.65</v>
      </c>
      <c r="E7">
        <v>0.27</v>
      </c>
      <c r="F7">
        <v>0.04</v>
      </c>
      <c r="G7" t="s">
        <v>13</v>
      </c>
    </row>
    <row r="8" spans="2:7" x14ac:dyDescent="0.25">
      <c r="B8">
        <v>0.25</v>
      </c>
      <c r="C8">
        <v>0.1</v>
      </c>
      <c r="D8">
        <v>0.03</v>
      </c>
      <c r="E8">
        <v>0.09</v>
      </c>
      <c r="F8">
        <v>0.15</v>
      </c>
      <c r="G8" t="s">
        <v>13</v>
      </c>
    </row>
    <row r="9" spans="2:7" x14ac:dyDescent="0.25">
      <c r="B9">
        <v>0.32</v>
      </c>
      <c r="C9">
        <v>0.2</v>
      </c>
      <c r="D9">
        <v>0.06</v>
      </c>
      <c r="E9">
        <v>0.26</v>
      </c>
      <c r="F9">
        <v>0.24</v>
      </c>
      <c r="G9" t="s">
        <v>13</v>
      </c>
    </row>
    <row r="10" spans="2:7" x14ac:dyDescent="0.25">
      <c r="B10">
        <v>0.28999999999999998</v>
      </c>
      <c r="C10">
        <v>0.15</v>
      </c>
      <c r="D10">
        <v>0.33</v>
      </c>
      <c r="E10">
        <v>0.66</v>
      </c>
      <c r="F10">
        <v>0.08</v>
      </c>
      <c r="G10" t="s">
        <v>13</v>
      </c>
    </row>
    <row r="11" spans="2:7" x14ac:dyDescent="0.25">
      <c r="B11">
        <v>0.255</v>
      </c>
      <c r="C11">
        <v>0.18</v>
      </c>
      <c r="D11">
        <v>0.5</v>
      </c>
      <c r="E11">
        <v>0.4</v>
      </c>
      <c r="F11">
        <v>0.1</v>
      </c>
      <c r="G11" t="s">
        <v>13</v>
      </c>
    </row>
    <row r="12" spans="2:7" x14ac:dyDescent="0.25">
      <c r="B12">
        <v>0.245</v>
      </c>
      <c r="C12">
        <v>0.1</v>
      </c>
      <c r="D12">
        <v>0.71</v>
      </c>
      <c r="E12">
        <v>0.26</v>
      </c>
      <c r="F12">
        <v>0.2</v>
      </c>
      <c r="G12" t="s">
        <v>13</v>
      </c>
    </row>
    <row r="13" spans="2:7" x14ac:dyDescent="0.25">
      <c r="B13">
        <v>0.248</v>
      </c>
      <c r="C13">
        <v>0.3</v>
      </c>
      <c r="D13">
        <v>0.31</v>
      </c>
      <c r="E13">
        <v>0.2</v>
      </c>
      <c r="F13">
        <v>0.03</v>
      </c>
      <c r="G13" t="s">
        <v>13</v>
      </c>
    </row>
    <row r="14" spans="2:7" x14ac:dyDescent="0.25">
      <c r="B14">
        <v>0.251</v>
      </c>
      <c r="C14">
        <v>0.26500000000000001</v>
      </c>
      <c r="D14">
        <v>0.56999999999999995</v>
      </c>
      <c r="E14">
        <v>0.6</v>
      </c>
      <c r="F14">
        <v>0.09</v>
      </c>
      <c r="G14" t="s">
        <v>13</v>
      </c>
    </row>
    <row r="15" spans="2:7" x14ac:dyDescent="0.25">
      <c r="B15">
        <v>0.26500000000000001</v>
      </c>
      <c r="C15">
        <v>0.6</v>
      </c>
      <c r="D15">
        <v>0.28000000000000003</v>
      </c>
      <c r="E15">
        <v>0.66</v>
      </c>
      <c r="F15">
        <v>7.0000000000000007E-2</v>
      </c>
      <c r="G15" t="s">
        <v>13</v>
      </c>
    </row>
    <row r="16" spans="2:7" x14ac:dyDescent="0.25">
      <c r="B16">
        <v>0.45</v>
      </c>
      <c r="C16">
        <v>0.04</v>
      </c>
      <c r="D16">
        <v>0.18</v>
      </c>
      <c r="E16">
        <v>0.55000000000000004</v>
      </c>
      <c r="F16">
        <v>7.0000000000000007E-2</v>
      </c>
      <c r="G16" t="s">
        <v>13</v>
      </c>
    </row>
    <row r="17" spans="1:7" x14ac:dyDescent="0.25">
      <c r="B17">
        <v>0.33</v>
      </c>
      <c r="C17">
        <v>0.04</v>
      </c>
      <c r="D17">
        <v>0.5</v>
      </c>
      <c r="E17">
        <v>0.55000000000000004</v>
      </c>
      <c r="F17">
        <v>0.1</v>
      </c>
      <c r="G17" t="s">
        <v>13</v>
      </c>
    </row>
    <row r="18" spans="1:7" x14ac:dyDescent="0.25">
      <c r="B18">
        <v>0.33</v>
      </c>
      <c r="C18">
        <v>0.27</v>
      </c>
      <c r="D18">
        <v>0.2</v>
      </c>
      <c r="E18">
        <v>0.33</v>
      </c>
      <c r="F18">
        <v>0.1</v>
      </c>
      <c r="G18" t="s">
        <v>13</v>
      </c>
    </row>
    <row r="19" spans="1:7" x14ac:dyDescent="0.25">
      <c r="B19">
        <v>0.36</v>
      </c>
      <c r="C19">
        <v>0.28999999999999998</v>
      </c>
      <c r="D19">
        <v>0.37</v>
      </c>
      <c r="E19">
        <v>0.48</v>
      </c>
      <c r="F19">
        <v>0.13</v>
      </c>
      <c r="G19" t="s">
        <v>13</v>
      </c>
    </row>
    <row r="20" spans="1:7" x14ac:dyDescent="0.25">
      <c r="B20">
        <v>0.33</v>
      </c>
      <c r="C20">
        <v>0.34</v>
      </c>
      <c r="D20">
        <v>0.1</v>
      </c>
      <c r="E20">
        <v>0.49</v>
      </c>
      <c r="F20">
        <v>0.12</v>
      </c>
      <c r="G20" t="s">
        <v>13</v>
      </c>
    </row>
    <row r="21" spans="1:7" x14ac:dyDescent="0.25">
      <c r="B21">
        <v>0.68</v>
      </c>
      <c r="C21">
        <v>0.19</v>
      </c>
      <c r="D21">
        <v>0.19</v>
      </c>
      <c r="E21">
        <v>0.48</v>
      </c>
      <c r="F21">
        <v>0.1</v>
      </c>
      <c r="G21" t="s">
        <v>13</v>
      </c>
    </row>
    <row r="22" spans="1:7" x14ac:dyDescent="0.25">
      <c r="B22">
        <v>0.55000000000000004</v>
      </c>
      <c r="C22">
        <v>0.1</v>
      </c>
      <c r="D22">
        <v>0.34</v>
      </c>
      <c r="E22">
        <v>0.3</v>
      </c>
      <c r="F22">
        <v>0.1</v>
      </c>
      <c r="G22" t="s">
        <v>13</v>
      </c>
    </row>
    <row r="23" spans="1:7" x14ac:dyDescent="0.25">
      <c r="B23">
        <v>0.59</v>
      </c>
      <c r="C23">
        <v>0.18</v>
      </c>
      <c r="D23">
        <v>0.31</v>
      </c>
      <c r="E23">
        <v>0.55000000000000004</v>
      </c>
      <c r="F23">
        <v>0.09</v>
      </c>
      <c r="G23" t="s">
        <v>13</v>
      </c>
    </row>
    <row r="24" spans="1:7" x14ac:dyDescent="0.25">
      <c r="B24">
        <v>0.6</v>
      </c>
      <c r="C24">
        <v>0.19</v>
      </c>
      <c r="D24">
        <v>0.55000000000000004</v>
      </c>
      <c r="E24">
        <v>0.08</v>
      </c>
      <c r="F24">
        <v>0.1</v>
      </c>
      <c r="G24" t="s">
        <v>13</v>
      </c>
    </row>
    <row r="25" spans="1:7" x14ac:dyDescent="0.25">
      <c r="B25">
        <v>0.55000000000000004</v>
      </c>
      <c r="C25">
        <v>0.17</v>
      </c>
      <c r="D25">
        <v>0.71</v>
      </c>
      <c r="E25">
        <v>0.48</v>
      </c>
      <c r="F25">
        <v>0.11</v>
      </c>
      <c r="G25" t="s">
        <v>13</v>
      </c>
    </row>
    <row r="27" spans="1:7" x14ac:dyDescent="0.25">
      <c r="A27" t="s">
        <v>53</v>
      </c>
      <c r="B27">
        <f>ROUND(SUM(B1:B25)/24,3)</f>
        <v>0.30599999999999999</v>
      </c>
      <c r="C27">
        <f>ROUND(SUM(C1:C25)/24,3)</f>
        <v>0.19800000000000001</v>
      </c>
      <c r="D27">
        <f>ROUND(SUM(D1:D25)/24,3)</f>
        <v>0.36599999999999999</v>
      </c>
      <c r="E27">
        <f>ROUND(SUM(E1:E25)/24,3)</f>
        <v>0.35899999999999999</v>
      </c>
      <c r="F27">
        <f>ROUND(SUM(F1:F25)/24,3)</f>
        <v>9.0999999999999998E-2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2"/>
  <sheetViews>
    <sheetView topLeftCell="A142" zoomScale="124" zoomScaleNormal="124" workbookViewId="0">
      <selection activeCell="N149" sqref="N149"/>
    </sheetView>
  </sheetViews>
  <sheetFormatPr defaultRowHeight="15" x14ac:dyDescent="0.25"/>
  <cols>
    <col min="1" max="6" width="9.140625" style="1"/>
    <col min="7" max="7" width="12.140625" style="1" customWidth="1"/>
    <col min="8" max="11" width="9.140625" style="1"/>
    <col min="12" max="12" width="9.140625" style="40"/>
    <col min="13" max="14" width="9.140625" style="39"/>
    <col min="15" max="15" width="9.140625" style="1"/>
    <col min="16" max="16" width="71.28515625" style="1" customWidth="1"/>
    <col min="17" max="16384" width="9.140625" style="1"/>
  </cols>
  <sheetData>
    <row r="1" spans="2:16" x14ac:dyDescent="0.25">
      <c r="B1" s="1">
        <v>6.9999999999999999E-4</v>
      </c>
      <c r="C1" s="1">
        <v>1.5E-3</v>
      </c>
      <c r="D1" s="1">
        <v>3.3E-3</v>
      </c>
      <c r="E1" s="1">
        <v>2.2000000000000001E-3</v>
      </c>
      <c r="F1" s="1">
        <v>0.99239999999999995</v>
      </c>
      <c r="H1" s="1" t="s">
        <v>39</v>
      </c>
      <c r="I1" s="1" t="s">
        <v>40</v>
      </c>
      <c r="J1" s="1" t="s">
        <v>41</v>
      </c>
      <c r="K1" s="1" t="s">
        <v>38</v>
      </c>
      <c r="M1" s="39" t="s">
        <v>42</v>
      </c>
    </row>
    <row r="2" spans="2:16" ht="16.5" thickBot="1" x14ac:dyDescent="0.3">
      <c r="B2" s="33" t="s">
        <v>7</v>
      </c>
      <c r="C2" s="33" t="s">
        <v>8</v>
      </c>
      <c r="D2" s="33" t="s">
        <v>9</v>
      </c>
      <c r="E2" s="33" t="s">
        <v>10</v>
      </c>
      <c r="F2" s="33" t="s">
        <v>11</v>
      </c>
      <c r="G2" s="33" t="s">
        <v>12</v>
      </c>
      <c r="H2" s="1">
        <v>0.17560000000000001</v>
      </c>
      <c r="I2" s="1">
        <v>0.18820000000000001</v>
      </c>
      <c r="J2" s="1">
        <v>0.20910000000000001</v>
      </c>
      <c r="K2" s="1">
        <v>0.20530000000000001</v>
      </c>
      <c r="L2" s="40">
        <v>0.22170000000000001</v>
      </c>
      <c r="M2" s="39" t="s">
        <v>61</v>
      </c>
      <c r="N2" s="39" t="s">
        <v>46</v>
      </c>
      <c r="P2" s="12" t="s">
        <v>6</v>
      </c>
    </row>
    <row r="3" spans="2:16" ht="16.5" thickBot="1" x14ac:dyDescent="0.3">
      <c r="B3" s="13">
        <v>0</v>
      </c>
      <c r="C3" s="14">
        <v>0.1</v>
      </c>
      <c r="D3" s="14">
        <v>0.5</v>
      </c>
      <c r="E3" s="15">
        <v>0.26</v>
      </c>
      <c r="F3" s="14">
        <v>0.05</v>
      </c>
      <c r="G3" s="14" t="s">
        <v>23</v>
      </c>
      <c r="H3" s="1">
        <f>ROUND(SUMPRODUCT(B$1:F$1,B3:F3),4)</f>
        <v>5.1999999999999998E-2</v>
      </c>
      <c r="I3" s="1">
        <f>ROUND(B$1*ABS(B3-B$150)+C$1*ABS(C3-C$150)+D$1*ABS(D3-D$150)+E$1*ABS(E3-E$150)+F$1*ABS(F3-F$150),4)</f>
        <v>0.18790000000000001</v>
      </c>
      <c r="J3" s="1">
        <f>ROUND(B$1*ABS(B3-B$151)+C$1*ABS(C3-C$151)+D$1*ABS(D3-D$151)+E$1*ABS(E3-E$151)+F$1*ABS(F3-F$151),4)</f>
        <v>0.48620000000000002</v>
      </c>
      <c r="K3" s="1">
        <f>ROUND(B$1*ABS(B3-B$152)+C$1*ABS(C3-C$152)+D$1*ABS(D3-D$152)+E$1*ABS(E3-E$152)+F$1*ABS(F3-F$152),4)</f>
        <v>0.71789999999999998</v>
      </c>
      <c r="L3" s="40">
        <f>MIN(H3:K3)</f>
        <v>5.1999999999999998E-2</v>
      </c>
      <c r="M3" s="39" t="str">
        <f>IF(L3=H3,"Very Low",IF(L3=I3,"Low",IF(L3=J3,"Middle","High")))</f>
        <v>Very Low</v>
      </c>
      <c r="N3" s="39">
        <f>IF(M3=G3,1,0)</f>
        <v>1</v>
      </c>
      <c r="P3" s="10" t="s">
        <v>19</v>
      </c>
    </row>
    <row r="4" spans="2:16" ht="16.5" thickBot="1" x14ac:dyDescent="0.3">
      <c r="B4" s="13">
        <v>0.05</v>
      </c>
      <c r="C4" s="14">
        <v>0.05</v>
      </c>
      <c r="D4" s="14">
        <v>0.55000000000000004</v>
      </c>
      <c r="E4" s="16">
        <v>0.6</v>
      </c>
      <c r="F4" s="14">
        <v>0.14000000000000001</v>
      </c>
      <c r="G4" s="14" t="s">
        <v>21</v>
      </c>
      <c r="H4" s="1">
        <f t="shared" ref="H4:H67" si="0">ROUND(SUMPRODUCT(B$1:F$1,B4:F4),4)</f>
        <v>0.14219999999999999</v>
      </c>
      <c r="I4" s="1">
        <f t="shared" ref="I4:I67" si="1">ROUND(B$1*ABS(B4-B$150)+C$1*ABS(C4-C$150)+D$1*ABS(D4-D$150)+E$1*ABS(E4-E$150)+F$1*ABS(F4-F$150),4)</f>
        <v>9.8500000000000004E-2</v>
      </c>
      <c r="J4" s="1">
        <f t="shared" ref="J4:J67" si="2">ROUND(B$1*ABS(B4-B$151)+C$1*ABS(C4-C$151)+D$1*ABS(D4-D$151)+E$1*ABS(E4-E$151)+F$1*ABS(F4-F$151),4)</f>
        <v>0.39739999999999998</v>
      </c>
      <c r="K4" s="1">
        <f t="shared" ref="K4:K67" si="3">ROUND(B$1*ABS(B4-B$152)+C$1*ABS(C4-C$152)+D$1*ABS(D4-D$152)+E$1*ABS(E4-E$152)+F$1*ABS(F4-F$152),4)</f>
        <v>0.62839999999999996</v>
      </c>
      <c r="L4" s="40">
        <f t="shared" ref="L4:L67" si="4">MIN(H4:K4)</f>
        <v>9.8500000000000004E-2</v>
      </c>
      <c r="M4" s="39" t="str">
        <f t="shared" ref="M4:M67" si="5">IF(L4=H4,"Very Low",IF(L4=I4,"Low",IF(L4=J4,"Middle","High")))</f>
        <v>Low</v>
      </c>
      <c r="N4" s="39">
        <f t="shared" ref="N4:N67" si="6">IF(M4=G4,1,0)</f>
        <v>1</v>
      </c>
      <c r="P4" s="10" t="s">
        <v>18</v>
      </c>
    </row>
    <row r="5" spans="2:16" ht="16.5" thickBot="1" x14ac:dyDescent="0.3">
      <c r="B5" s="17">
        <v>0.08</v>
      </c>
      <c r="C5" s="18">
        <v>0.18</v>
      </c>
      <c r="D5" s="14">
        <v>0.63</v>
      </c>
      <c r="E5" s="16">
        <v>0.6</v>
      </c>
      <c r="F5" s="19">
        <v>0.85</v>
      </c>
      <c r="G5" s="14" t="s">
        <v>20</v>
      </c>
      <c r="H5" s="1">
        <f t="shared" si="0"/>
        <v>0.84730000000000005</v>
      </c>
      <c r="I5" s="1">
        <f t="shared" si="1"/>
        <v>0.60860000000000003</v>
      </c>
      <c r="J5" s="1">
        <f t="shared" si="2"/>
        <v>0.31009999999999999</v>
      </c>
      <c r="K5" s="1">
        <f t="shared" si="3"/>
        <v>7.8600000000000003E-2</v>
      </c>
      <c r="L5" s="40">
        <f t="shared" si="4"/>
        <v>7.8600000000000003E-2</v>
      </c>
      <c r="M5" s="39" t="str">
        <f t="shared" si="5"/>
        <v>High</v>
      </c>
      <c r="N5" s="39">
        <f t="shared" si="6"/>
        <v>1</v>
      </c>
      <c r="P5" s="11" t="s">
        <v>17</v>
      </c>
    </row>
    <row r="6" spans="2:16" ht="16.5" thickBot="1" x14ac:dyDescent="0.3">
      <c r="B6" s="17">
        <v>0.2</v>
      </c>
      <c r="C6" s="18">
        <v>0.2</v>
      </c>
      <c r="D6" s="14">
        <v>0.68</v>
      </c>
      <c r="E6" s="19">
        <v>0.67</v>
      </c>
      <c r="F6" s="19">
        <v>0.85</v>
      </c>
      <c r="G6" s="14" t="s">
        <v>20</v>
      </c>
      <c r="H6" s="1">
        <f t="shared" si="0"/>
        <v>0.84770000000000001</v>
      </c>
      <c r="I6" s="1">
        <f t="shared" si="1"/>
        <v>0.60880000000000001</v>
      </c>
      <c r="J6" s="1">
        <f t="shared" si="2"/>
        <v>0.31030000000000002</v>
      </c>
      <c r="K6" s="1">
        <f t="shared" si="3"/>
        <v>7.8799999999999995E-2</v>
      </c>
      <c r="L6" s="40">
        <f t="shared" si="4"/>
        <v>7.8799999999999995E-2</v>
      </c>
      <c r="M6" s="39" t="str">
        <f t="shared" si="5"/>
        <v>High</v>
      </c>
      <c r="N6" s="39">
        <f t="shared" si="6"/>
        <v>1</v>
      </c>
      <c r="P6" s="10" t="s">
        <v>14</v>
      </c>
    </row>
    <row r="7" spans="2:16" ht="16.5" thickBot="1" x14ac:dyDescent="0.3">
      <c r="B7" s="17">
        <v>0.22</v>
      </c>
      <c r="C7" s="18">
        <v>0.22</v>
      </c>
      <c r="D7" s="20">
        <v>0.9</v>
      </c>
      <c r="E7" s="15">
        <v>0.3</v>
      </c>
      <c r="F7" s="19">
        <v>0.9</v>
      </c>
      <c r="G7" s="21" t="s">
        <v>20</v>
      </c>
      <c r="H7" s="1">
        <f t="shared" si="0"/>
        <v>0.89729999999999999</v>
      </c>
      <c r="I7" s="1">
        <f t="shared" si="1"/>
        <v>0.65920000000000001</v>
      </c>
      <c r="J7" s="1">
        <f t="shared" si="2"/>
        <v>0.36</v>
      </c>
      <c r="K7" s="1">
        <f t="shared" si="3"/>
        <v>0.12920000000000001</v>
      </c>
      <c r="L7" s="40">
        <f t="shared" si="4"/>
        <v>0.12920000000000001</v>
      </c>
      <c r="M7" s="39" t="str">
        <f t="shared" si="5"/>
        <v>High</v>
      </c>
      <c r="N7" s="39">
        <f t="shared" si="6"/>
        <v>1</v>
      </c>
      <c r="P7" s="10" t="s">
        <v>15</v>
      </c>
    </row>
    <row r="8" spans="2:16" ht="16.5" thickBot="1" x14ac:dyDescent="0.3">
      <c r="B8" s="17">
        <v>0.14000000000000001</v>
      </c>
      <c r="C8" s="18">
        <v>0.14000000000000001</v>
      </c>
      <c r="D8" s="20">
        <v>0.7</v>
      </c>
      <c r="E8" s="16">
        <v>0.5</v>
      </c>
      <c r="F8" s="16">
        <v>0.3</v>
      </c>
      <c r="G8" s="21" t="s">
        <v>21</v>
      </c>
      <c r="H8" s="1">
        <f t="shared" si="0"/>
        <v>0.3014</v>
      </c>
      <c r="I8" s="1">
        <f t="shared" si="1"/>
        <v>6.2799999999999995E-2</v>
      </c>
      <c r="J8" s="1">
        <f t="shared" si="2"/>
        <v>0.2387</v>
      </c>
      <c r="K8" s="1">
        <f t="shared" si="3"/>
        <v>0.46970000000000001</v>
      </c>
      <c r="L8" s="40">
        <f t="shared" si="4"/>
        <v>6.2799999999999995E-2</v>
      </c>
      <c r="M8" s="39" t="str">
        <f t="shared" si="5"/>
        <v>Low</v>
      </c>
      <c r="N8" s="39">
        <f t="shared" si="6"/>
        <v>1</v>
      </c>
      <c r="P8" s="9" t="s">
        <v>16</v>
      </c>
    </row>
    <row r="9" spans="2:16" ht="16.5" thickBot="1" x14ac:dyDescent="0.3">
      <c r="B9" s="17">
        <v>0.16</v>
      </c>
      <c r="C9" s="18">
        <v>0.16</v>
      </c>
      <c r="D9" s="20">
        <v>0.8</v>
      </c>
      <c r="E9" s="16">
        <v>0.5</v>
      </c>
      <c r="F9" s="15">
        <v>0.5</v>
      </c>
      <c r="G9" s="21" t="s">
        <v>24</v>
      </c>
      <c r="H9" s="1">
        <f t="shared" si="0"/>
        <v>0.50029999999999997</v>
      </c>
      <c r="I9" s="1">
        <f t="shared" si="1"/>
        <v>0.2616</v>
      </c>
      <c r="J9" s="1">
        <f t="shared" si="2"/>
        <v>4.0500000000000001E-2</v>
      </c>
      <c r="K9" s="1">
        <f t="shared" si="3"/>
        <v>0.27150000000000002</v>
      </c>
      <c r="L9" s="40">
        <f t="shared" si="4"/>
        <v>4.0500000000000001E-2</v>
      </c>
      <c r="M9" s="39" t="str">
        <f t="shared" si="5"/>
        <v>Middle</v>
      </c>
      <c r="N9" s="39">
        <f t="shared" si="6"/>
        <v>1</v>
      </c>
    </row>
    <row r="10" spans="2:16" ht="16.5" thickBot="1" x14ac:dyDescent="0.3">
      <c r="B10" s="17">
        <v>0.12</v>
      </c>
      <c r="C10" s="18">
        <v>0.12</v>
      </c>
      <c r="D10" s="20">
        <v>0.75</v>
      </c>
      <c r="E10" s="19">
        <v>0.68</v>
      </c>
      <c r="F10" s="14">
        <v>0.15</v>
      </c>
      <c r="G10" s="21" t="s">
        <v>21</v>
      </c>
      <c r="H10" s="1">
        <f t="shared" si="0"/>
        <v>0.15310000000000001</v>
      </c>
      <c r="I10" s="1">
        <f t="shared" si="1"/>
        <v>8.9300000000000004E-2</v>
      </c>
      <c r="J10" s="1">
        <f t="shared" si="2"/>
        <v>0.3881</v>
      </c>
      <c r="K10" s="1">
        <f t="shared" si="3"/>
        <v>0.61909999999999998</v>
      </c>
      <c r="L10" s="40">
        <f t="shared" si="4"/>
        <v>8.9300000000000004E-2</v>
      </c>
      <c r="M10" s="39" t="str">
        <f t="shared" si="5"/>
        <v>Low</v>
      </c>
      <c r="N10" s="39">
        <f t="shared" si="6"/>
        <v>1</v>
      </c>
    </row>
    <row r="11" spans="2:16" ht="16.5" thickBot="1" x14ac:dyDescent="0.3">
      <c r="B11" s="17">
        <v>0.2</v>
      </c>
      <c r="C11" s="18">
        <v>0.2</v>
      </c>
      <c r="D11" s="20">
        <v>0.88</v>
      </c>
      <c r="E11" s="19">
        <v>0.77</v>
      </c>
      <c r="F11" s="19">
        <v>0.8</v>
      </c>
      <c r="G11" s="21" t="s">
        <v>20</v>
      </c>
      <c r="H11" s="1">
        <f t="shared" si="0"/>
        <v>0.79900000000000004</v>
      </c>
      <c r="I11" s="1">
        <f t="shared" si="1"/>
        <v>0.56010000000000004</v>
      </c>
      <c r="J11" s="1">
        <f t="shared" si="2"/>
        <v>0.2616</v>
      </c>
      <c r="K11" s="1">
        <f t="shared" si="3"/>
        <v>3.0099999999999998E-2</v>
      </c>
      <c r="L11" s="40">
        <f t="shared" si="4"/>
        <v>3.0099999999999998E-2</v>
      </c>
      <c r="M11" s="39" t="str">
        <f t="shared" si="5"/>
        <v>High</v>
      </c>
      <c r="N11" s="39">
        <f t="shared" si="6"/>
        <v>1</v>
      </c>
    </row>
    <row r="12" spans="2:16" ht="16.5" thickBot="1" x14ac:dyDescent="0.3">
      <c r="B12" s="17">
        <v>0.16</v>
      </c>
      <c r="C12" s="18">
        <v>0.25</v>
      </c>
      <c r="D12" s="20">
        <v>0.01</v>
      </c>
      <c r="E12" s="14">
        <v>0.1</v>
      </c>
      <c r="F12" s="14">
        <v>7.0000000000000007E-2</v>
      </c>
      <c r="G12" s="21" t="s">
        <v>23</v>
      </c>
      <c r="H12" s="1">
        <f t="shared" si="0"/>
        <v>7.0199999999999999E-2</v>
      </c>
      <c r="I12" s="1">
        <f t="shared" si="1"/>
        <v>0.16919999999999999</v>
      </c>
      <c r="J12" s="1">
        <f t="shared" si="2"/>
        <v>0.46800000000000003</v>
      </c>
      <c r="K12" s="1">
        <f t="shared" si="3"/>
        <v>0.69969999999999999</v>
      </c>
      <c r="L12" s="40">
        <f t="shared" si="4"/>
        <v>7.0199999999999999E-2</v>
      </c>
      <c r="M12" s="39" t="str">
        <f t="shared" si="5"/>
        <v>Very Low</v>
      </c>
      <c r="N12" s="39">
        <f t="shared" si="6"/>
        <v>1</v>
      </c>
    </row>
    <row r="13" spans="2:16" ht="16.5" thickBot="1" x14ac:dyDescent="0.3">
      <c r="B13" s="17">
        <v>0.11</v>
      </c>
      <c r="C13" s="18">
        <v>0.28999999999999998</v>
      </c>
      <c r="D13" s="20">
        <v>0.2</v>
      </c>
      <c r="E13" s="14">
        <v>0.05</v>
      </c>
      <c r="F13" s="19">
        <v>0.66</v>
      </c>
      <c r="G13" s="21" t="s">
        <v>24</v>
      </c>
      <c r="H13" s="1">
        <f t="shared" si="0"/>
        <v>0.65629999999999999</v>
      </c>
      <c r="I13" s="1">
        <f t="shared" si="1"/>
        <v>0.42080000000000001</v>
      </c>
      <c r="J13" s="1">
        <f t="shared" si="2"/>
        <v>0.1221</v>
      </c>
      <c r="K13" s="1">
        <f t="shared" si="3"/>
        <v>0.11360000000000001</v>
      </c>
      <c r="L13" s="40">
        <f t="shared" si="4"/>
        <v>0.11360000000000001</v>
      </c>
      <c r="M13" s="39" t="str">
        <f t="shared" si="5"/>
        <v>High</v>
      </c>
      <c r="N13" s="39">
        <f t="shared" si="6"/>
        <v>0</v>
      </c>
    </row>
    <row r="14" spans="2:16" ht="18.75" customHeight="1" thickBot="1" x14ac:dyDescent="0.3">
      <c r="B14" s="17">
        <v>0.18</v>
      </c>
      <c r="C14" s="18">
        <v>0.26</v>
      </c>
      <c r="D14" s="20">
        <v>0.05</v>
      </c>
      <c r="E14" s="16">
        <v>0.4</v>
      </c>
      <c r="F14" s="14">
        <v>0.04</v>
      </c>
      <c r="G14" s="21" t="s">
        <v>23</v>
      </c>
      <c r="H14" s="1">
        <f t="shared" si="0"/>
        <v>4.1300000000000003E-2</v>
      </c>
      <c r="I14" s="1">
        <f t="shared" si="1"/>
        <v>0.19819999999999999</v>
      </c>
      <c r="J14" s="1">
        <f t="shared" si="2"/>
        <v>0.49719999999999998</v>
      </c>
      <c r="K14" s="1">
        <f t="shared" si="3"/>
        <v>0.72860000000000003</v>
      </c>
      <c r="L14" s="40">
        <f t="shared" si="4"/>
        <v>4.1300000000000003E-2</v>
      </c>
      <c r="M14" s="39" t="str">
        <f t="shared" si="5"/>
        <v>Very Low</v>
      </c>
      <c r="N14" s="39">
        <f t="shared" si="6"/>
        <v>1</v>
      </c>
    </row>
    <row r="15" spans="2:16" ht="16.5" thickBot="1" x14ac:dyDescent="0.3">
      <c r="B15" s="17">
        <v>0.21</v>
      </c>
      <c r="C15" s="18">
        <v>0.32</v>
      </c>
      <c r="D15" s="20">
        <v>0.25</v>
      </c>
      <c r="E15" s="16">
        <v>0.5</v>
      </c>
      <c r="F15" s="19">
        <v>0.8</v>
      </c>
      <c r="G15" s="21" t="s">
        <v>20</v>
      </c>
      <c r="H15" s="1">
        <f t="shared" si="0"/>
        <v>0.79649999999999999</v>
      </c>
      <c r="I15" s="1">
        <f t="shared" si="1"/>
        <v>0.55840000000000001</v>
      </c>
      <c r="J15" s="1">
        <f t="shared" si="2"/>
        <v>0.26040000000000002</v>
      </c>
      <c r="K15" s="1">
        <f t="shared" si="3"/>
        <v>2.9000000000000001E-2</v>
      </c>
      <c r="L15" s="40">
        <f t="shared" si="4"/>
        <v>2.9000000000000001E-2</v>
      </c>
      <c r="M15" s="39" t="str">
        <f t="shared" si="5"/>
        <v>High</v>
      </c>
      <c r="N15" s="39">
        <f t="shared" si="6"/>
        <v>1</v>
      </c>
    </row>
    <row r="16" spans="2:16" ht="16.5" thickBot="1" x14ac:dyDescent="0.3">
      <c r="B16" s="17">
        <v>0.13</v>
      </c>
      <c r="C16" s="18">
        <v>0.28000000000000003</v>
      </c>
      <c r="D16" s="20">
        <v>0.18</v>
      </c>
      <c r="E16" s="19">
        <v>0.75</v>
      </c>
      <c r="F16" s="16">
        <v>0.32</v>
      </c>
      <c r="G16" s="21" t="s">
        <v>24</v>
      </c>
      <c r="H16" s="1">
        <f t="shared" si="0"/>
        <v>0.32029999999999997</v>
      </c>
      <c r="I16" s="1">
        <f t="shared" si="1"/>
        <v>8.3000000000000004E-2</v>
      </c>
      <c r="J16" s="1">
        <f t="shared" si="2"/>
        <v>0.21959999999999999</v>
      </c>
      <c r="K16" s="1">
        <f t="shared" si="3"/>
        <v>0.4506</v>
      </c>
      <c r="L16" s="40">
        <f t="shared" si="4"/>
        <v>8.3000000000000004E-2</v>
      </c>
      <c r="M16" s="39" t="str">
        <f t="shared" si="5"/>
        <v>Low</v>
      </c>
      <c r="N16" s="39">
        <f t="shared" si="6"/>
        <v>0</v>
      </c>
    </row>
    <row r="17" spans="2:14" ht="16.5" thickBot="1" x14ac:dyDescent="0.3">
      <c r="B17" s="17">
        <v>0.23</v>
      </c>
      <c r="C17" s="18">
        <v>0.28999999999999998</v>
      </c>
      <c r="D17" s="20">
        <v>0.45</v>
      </c>
      <c r="E17" s="14">
        <v>0.18</v>
      </c>
      <c r="F17" s="19">
        <v>0.88</v>
      </c>
      <c r="G17" s="21" t="s">
        <v>20</v>
      </c>
      <c r="H17" s="1">
        <f t="shared" si="0"/>
        <v>0.87580000000000002</v>
      </c>
      <c r="I17" s="1">
        <f t="shared" si="1"/>
        <v>0.63800000000000001</v>
      </c>
      <c r="J17" s="1">
        <f t="shared" si="2"/>
        <v>0.3392</v>
      </c>
      <c r="K17" s="1">
        <f t="shared" si="3"/>
        <v>0.1084</v>
      </c>
      <c r="L17" s="40">
        <f t="shared" si="4"/>
        <v>0.1084</v>
      </c>
      <c r="M17" s="39" t="str">
        <f t="shared" si="5"/>
        <v>High</v>
      </c>
      <c r="N17" s="39">
        <f t="shared" si="6"/>
        <v>1</v>
      </c>
    </row>
    <row r="18" spans="2:14" ht="21.75" customHeight="1" thickBot="1" x14ac:dyDescent="0.3">
      <c r="B18" s="17">
        <v>0.1</v>
      </c>
      <c r="C18" s="18">
        <v>0.27</v>
      </c>
      <c r="D18" s="20">
        <v>0.35</v>
      </c>
      <c r="E18" s="16">
        <v>0.45</v>
      </c>
      <c r="F18" s="14">
        <v>0.05</v>
      </c>
      <c r="G18" s="21" t="s">
        <v>23</v>
      </c>
      <c r="H18" s="1">
        <f t="shared" si="0"/>
        <v>5.2200000000000003E-2</v>
      </c>
      <c r="I18" s="1">
        <f t="shared" si="1"/>
        <v>0.18720000000000001</v>
      </c>
      <c r="J18" s="1">
        <f t="shared" si="2"/>
        <v>0.4864</v>
      </c>
      <c r="K18" s="1">
        <f t="shared" si="3"/>
        <v>0.71760000000000002</v>
      </c>
      <c r="L18" s="40">
        <f t="shared" si="4"/>
        <v>5.2200000000000003E-2</v>
      </c>
      <c r="M18" s="39" t="str">
        <f t="shared" si="5"/>
        <v>Very Low</v>
      </c>
      <c r="N18" s="39">
        <f t="shared" si="6"/>
        <v>1</v>
      </c>
    </row>
    <row r="19" spans="2:14" ht="16.5" thickBot="1" x14ac:dyDescent="0.3">
      <c r="B19" s="17">
        <v>0.22</v>
      </c>
      <c r="C19" s="18">
        <v>0.31</v>
      </c>
      <c r="D19" s="20">
        <v>0.42</v>
      </c>
      <c r="E19" s="19">
        <v>0.88</v>
      </c>
      <c r="F19" s="19">
        <v>0.8</v>
      </c>
      <c r="G19" s="21" t="s">
        <v>20</v>
      </c>
      <c r="H19" s="1">
        <f t="shared" si="0"/>
        <v>0.79790000000000005</v>
      </c>
      <c r="I19" s="1">
        <f t="shared" si="1"/>
        <v>0.55869999999999997</v>
      </c>
      <c r="J19" s="1">
        <f t="shared" si="2"/>
        <v>0.26069999999999999</v>
      </c>
      <c r="K19" s="1">
        <f t="shared" si="3"/>
        <v>2.92E-2</v>
      </c>
      <c r="L19" s="40">
        <f t="shared" si="4"/>
        <v>2.92E-2</v>
      </c>
      <c r="M19" s="39" t="str">
        <f t="shared" si="5"/>
        <v>High</v>
      </c>
      <c r="N19" s="39">
        <f t="shared" si="6"/>
        <v>1</v>
      </c>
    </row>
    <row r="20" spans="2:14" ht="19.5" customHeight="1" thickBot="1" x14ac:dyDescent="0.3">
      <c r="B20" s="13">
        <v>0</v>
      </c>
      <c r="C20" s="18">
        <v>0.25</v>
      </c>
      <c r="D20" s="14">
        <v>0.5</v>
      </c>
      <c r="E20" s="14">
        <v>0.09</v>
      </c>
      <c r="F20" s="14">
        <v>7.0000000000000007E-2</v>
      </c>
      <c r="G20" s="21" t="s">
        <v>23</v>
      </c>
      <c r="H20" s="1">
        <f t="shared" si="0"/>
        <v>7.17E-2</v>
      </c>
      <c r="I20" s="1">
        <f t="shared" si="1"/>
        <v>0.16819999999999999</v>
      </c>
      <c r="J20" s="1">
        <f t="shared" si="2"/>
        <v>0.46650000000000003</v>
      </c>
      <c r="K20" s="1">
        <f t="shared" si="3"/>
        <v>0.69820000000000004</v>
      </c>
      <c r="L20" s="40">
        <f t="shared" si="4"/>
        <v>7.17E-2</v>
      </c>
      <c r="M20" s="39" t="str">
        <f t="shared" si="5"/>
        <v>Very Low</v>
      </c>
      <c r="N20" s="39">
        <f t="shared" si="6"/>
        <v>1</v>
      </c>
    </row>
    <row r="21" spans="2:14" ht="16.5" thickBot="1" x14ac:dyDescent="0.3">
      <c r="B21" s="13">
        <v>0.05</v>
      </c>
      <c r="C21" s="18">
        <v>0.28999999999999998</v>
      </c>
      <c r="D21" s="14">
        <v>0.57999999999999996</v>
      </c>
      <c r="E21" s="14">
        <v>0.14000000000000001</v>
      </c>
      <c r="F21" s="16">
        <v>0.32</v>
      </c>
      <c r="G21" s="21" t="s">
        <v>21</v>
      </c>
      <c r="H21" s="1">
        <f t="shared" si="0"/>
        <v>0.32029999999999997</v>
      </c>
      <c r="I21" s="1">
        <f t="shared" si="1"/>
        <v>8.2900000000000001E-2</v>
      </c>
      <c r="J21" s="1">
        <f t="shared" si="2"/>
        <v>0.21840000000000001</v>
      </c>
      <c r="K21" s="1">
        <f t="shared" si="3"/>
        <v>0.4501</v>
      </c>
      <c r="L21" s="40">
        <f t="shared" si="4"/>
        <v>8.2900000000000001E-2</v>
      </c>
      <c r="M21" s="39" t="str">
        <f t="shared" si="5"/>
        <v>Low</v>
      </c>
      <c r="N21" s="39">
        <f t="shared" si="6"/>
        <v>1</v>
      </c>
    </row>
    <row r="22" spans="2:14" ht="16.5" thickBot="1" x14ac:dyDescent="0.3">
      <c r="B22" s="17">
        <v>0.1</v>
      </c>
      <c r="C22" s="18">
        <v>0.3</v>
      </c>
      <c r="D22" s="14">
        <v>0.57999999999999996</v>
      </c>
      <c r="E22" s="15">
        <v>0.28000000000000003</v>
      </c>
      <c r="F22" s="15">
        <v>0.55000000000000004</v>
      </c>
      <c r="G22" s="21" t="s">
        <v>24</v>
      </c>
      <c r="H22" s="1">
        <f t="shared" si="0"/>
        <v>0.54890000000000005</v>
      </c>
      <c r="I22" s="1">
        <f t="shared" si="1"/>
        <v>0.31080000000000002</v>
      </c>
      <c r="J22" s="1">
        <f t="shared" si="2"/>
        <v>1.1599999999999999E-2</v>
      </c>
      <c r="K22" s="1">
        <f t="shared" si="3"/>
        <v>0.2215</v>
      </c>
      <c r="L22" s="40">
        <f t="shared" si="4"/>
        <v>1.1599999999999999E-2</v>
      </c>
      <c r="M22" s="39" t="str">
        <f t="shared" si="5"/>
        <v>Middle</v>
      </c>
      <c r="N22" s="39">
        <f t="shared" si="6"/>
        <v>1</v>
      </c>
    </row>
    <row r="23" spans="2:14" ht="16.5" thickBot="1" x14ac:dyDescent="0.3">
      <c r="B23" s="17">
        <v>0.2</v>
      </c>
      <c r="C23" s="18">
        <v>0.32</v>
      </c>
      <c r="D23" s="14">
        <v>0.65</v>
      </c>
      <c r="E23" s="15">
        <v>0.31</v>
      </c>
      <c r="F23" s="19">
        <v>0.89</v>
      </c>
      <c r="G23" s="21" t="s">
        <v>20</v>
      </c>
      <c r="H23" s="1">
        <f t="shared" si="0"/>
        <v>0.88670000000000004</v>
      </c>
      <c r="I23" s="1">
        <f t="shared" si="1"/>
        <v>0.64829999999999999</v>
      </c>
      <c r="J23" s="1">
        <f t="shared" si="2"/>
        <v>0.34910000000000002</v>
      </c>
      <c r="K23" s="1">
        <f t="shared" si="3"/>
        <v>0.1183</v>
      </c>
      <c r="L23" s="40">
        <f t="shared" si="4"/>
        <v>0.1183</v>
      </c>
      <c r="M23" s="39" t="str">
        <f t="shared" si="5"/>
        <v>High</v>
      </c>
      <c r="N23" s="39">
        <f t="shared" si="6"/>
        <v>1</v>
      </c>
    </row>
    <row r="24" spans="2:14" ht="16.5" thickBot="1" x14ac:dyDescent="0.3">
      <c r="B24" s="17">
        <v>0.19</v>
      </c>
      <c r="C24" s="18">
        <v>0.28000000000000003</v>
      </c>
      <c r="D24" s="14">
        <v>0.56999999999999995</v>
      </c>
      <c r="E24" s="16">
        <v>0.57999999999999996</v>
      </c>
      <c r="F24" s="14">
        <v>0.17</v>
      </c>
      <c r="G24" s="21" t="s">
        <v>21</v>
      </c>
      <c r="H24" s="1">
        <f t="shared" si="0"/>
        <v>0.1724</v>
      </c>
      <c r="I24" s="1">
        <f t="shared" si="1"/>
        <v>6.83E-2</v>
      </c>
      <c r="J24" s="1">
        <f t="shared" si="2"/>
        <v>0.36720000000000003</v>
      </c>
      <c r="K24" s="1">
        <f t="shared" si="3"/>
        <v>0.59819999999999995</v>
      </c>
      <c r="L24" s="40">
        <f t="shared" si="4"/>
        <v>6.83E-2</v>
      </c>
      <c r="M24" s="39" t="str">
        <f t="shared" si="5"/>
        <v>Low</v>
      </c>
      <c r="N24" s="39">
        <f t="shared" si="6"/>
        <v>1</v>
      </c>
    </row>
    <row r="25" spans="2:14" ht="16.5" thickBot="1" x14ac:dyDescent="0.3">
      <c r="B25" s="17">
        <v>0.11</v>
      </c>
      <c r="C25" s="18">
        <v>0.26</v>
      </c>
      <c r="D25" s="14">
        <v>0.56000000000000005</v>
      </c>
      <c r="E25" s="19">
        <v>0.68</v>
      </c>
      <c r="F25" s="16">
        <v>0.27</v>
      </c>
      <c r="G25" s="21" t="s">
        <v>21</v>
      </c>
      <c r="H25" s="1">
        <f t="shared" si="0"/>
        <v>0.27179999999999999</v>
      </c>
      <c r="I25" s="1">
        <f t="shared" si="1"/>
        <v>3.2800000000000003E-2</v>
      </c>
      <c r="J25" s="1">
        <f t="shared" si="2"/>
        <v>0.26819999999999999</v>
      </c>
      <c r="K25" s="1">
        <f t="shared" si="3"/>
        <v>0.49919999999999998</v>
      </c>
      <c r="L25" s="40">
        <f t="shared" si="4"/>
        <v>3.2800000000000003E-2</v>
      </c>
      <c r="M25" s="39" t="str">
        <f t="shared" si="5"/>
        <v>Low</v>
      </c>
      <c r="N25" s="39">
        <f t="shared" si="6"/>
        <v>1</v>
      </c>
    </row>
    <row r="26" spans="2:14" ht="16.5" thickBot="1" x14ac:dyDescent="0.3">
      <c r="B26" s="17">
        <v>0.12</v>
      </c>
      <c r="C26" s="18">
        <v>0.28000000000000003</v>
      </c>
      <c r="D26" s="20">
        <v>0.7</v>
      </c>
      <c r="E26" s="14">
        <v>0.16</v>
      </c>
      <c r="F26" s="16">
        <v>0.32</v>
      </c>
      <c r="G26" s="21" t="s">
        <v>21</v>
      </c>
      <c r="H26" s="1">
        <f t="shared" si="0"/>
        <v>0.32069999999999999</v>
      </c>
      <c r="I26" s="1">
        <f t="shared" si="1"/>
        <v>8.3199999999999996E-2</v>
      </c>
      <c r="J26" s="1">
        <f t="shared" si="2"/>
        <v>0.21870000000000001</v>
      </c>
      <c r="K26" s="1">
        <f t="shared" si="3"/>
        <v>0.45040000000000002</v>
      </c>
      <c r="L26" s="40">
        <f t="shared" si="4"/>
        <v>8.3199999999999996E-2</v>
      </c>
      <c r="M26" s="39" t="str">
        <f t="shared" si="5"/>
        <v>Low</v>
      </c>
      <c r="N26" s="39">
        <f t="shared" si="6"/>
        <v>1</v>
      </c>
    </row>
    <row r="27" spans="2:14" ht="16.5" thickBot="1" x14ac:dyDescent="0.3">
      <c r="B27" s="17">
        <v>0.18</v>
      </c>
      <c r="C27" s="18">
        <v>0.28999999999999998</v>
      </c>
      <c r="D27" s="20">
        <v>0.78</v>
      </c>
      <c r="E27" s="14">
        <v>0.15</v>
      </c>
      <c r="F27" s="15">
        <v>0.61</v>
      </c>
      <c r="G27" s="21" t="s">
        <v>24</v>
      </c>
      <c r="H27" s="1">
        <f t="shared" si="0"/>
        <v>0.60880000000000001</v>
      </c>
      <c r="I27" s="1">
        <f t="shared" si="1"/>
        <v>0.37130000000000002</v>
      </c>
      <c r="J27" s="1">
        <f t="shared" si="2"/>
        <v>7.2099999999999997E-2</v>
      </c>
      <c r="K27" s="1">
        <f t="shared" si="3"/>
        <v>0.1628</v>
      </c>
      <c r="L27" s="40">
        <f t="shared" si="4"/>
        <v>7.2099999999999997E-2</v>
      </c>
      <c r="M27" s="39" t="str">
        <f t="shared" si="5"/>
        <v>Middle</v>
      </c>
      <c r="N27" s="39">
        <f t="shared" si="6"/>
        <v>1</v>
      </c>
    </row>
    <row r="28" spans="2:14" ht="16.5" thickBot="1" x14ac:dyDescent="0.3">
      <c r="B28" s="17">
        <v>0.2</v>
      </c>
      <c r="C28" s="18">
        <v>0.25</v>
      </c>
      <c r="D28" s="20">
        <v>0.7</v>
      </c>
      <c r="E28" s="15">
        <v>0.25</v>
      </c>
      <c r="F28" s="14">
        <v>0.03</v>
      </c>
      <c r="G28" s="21" t="s">
        <v>23</v>
      </c>
      <c r="H28" s="1">
        <f t="shared" si="0"/>
        <v>3.3099999999999997E-2</v>
      </c>
      <c r="I28" s="1">
        <f t="shared" si="1"/>
        <v>0.20810000000000001</v>
      </c>
      <c r="J28" s="1">
        <f t="shared" si="2"/>
        <v>0.50629999999999997</v>
      </c>
      <c r="K28" s="1">
        <f t="shared" si="3"/>
        <v>0.73799999999999999</v>
      </c>
      <c r="L28" s="40">
        <f t="shared" si="4"/>
        <v>3.3099999999999997E-2</v>
      </c>
      <c r="M28" s="39" t="str">
        <f t="shared" si="5"/>
        <v>Very Low</v>
      </c>
      <c r="N28" s="39">
        <f t="shared" si="6"/>
        <v>1</v>
      </c>
    </row>
    <row r="29" spans="2:14" ht="16.5" thickBot="1" x14ac:dyDescent="0.3">
      <c r="B29" s="17">
        <v>0.16</v>
      </c>
      <c r="C29" s="18">
        <v>0.28000000000000003</v>
      </c>
      <c r="D29" s="20">
        <v>0.72</v>
      </c>
      <c r="E29" s="15">
        <v>0.27</v>
      </c>
      <c r="F29" s="16">
        <v>0.32</v>
      </c>
      <c r="G29" s="21" t="s">
        <v>21</v>
      </c>
      <c r="H29" s="1">
        <f t="shared" si="0"/>
        <v>0.3211</v>
      </c>
      <c r="I29" s="1">
        <f t="shared" si="1"/>
        <v>8.3000000000000004E-2</v>
      </c>
      <c r="J29" s="1">
        <f t="shared" si="2"/>
        <v>0.2185</v>
      </c>
      <c r="K29" s="1">
        <f t="shared" si="3"/>
        <v>0.45019999999999999</v>
      </c>
      <c r="L29" s="40">
        <f t="shared" si="4"/>
        <v>8.3000000000000004E-2</v>
      </c>
      <c r="M29" s="39" t="str">
        <f t="shared" si="5"/>
        <v>Low</v>
      </c>
      <c r="N29" s="39">
        <f t="shared" si="6"/>
        <v>1</v>
      </c>
    </row>
    <row r="30" spans="2:14" ht="16.5" thickBot="1" x14ac:dyDescent="0.3">
      <c r="B30" s="22">
        <v>0.11</v>
      </c>
      <c r="C30" s="23">
        <v>0.3</v>
      </c>
      <c r="D30" s="24">
        <v>0.79</v>
      </c>
      <c r="E30" s="25">
        <v>0.8</v>
      </c>
      <c r="F30" s="16">
        <v>0.32</v>
      </c>
      <c r="G30" s="21" t="s">
        <v>24</v>
      </c>
      <c r="H30" s="1">
        <f t="shared" si="0"/>
        <v>0.32250000000000001</v>
      </c>
      <c r="I30" s="1">
        <f t="shared" si="1"/>
        <v>8.3400000000000002E-2</v>
      </c>
      <c r="J30" s="1">
        <f t="shared" si="2"/>
        <v>0.21959999999999999</v>
      </c>
      <c r="K30" s="1">
        <f t="shared" si="3"/>
        <v>0.4506</v>
      </c>
      <c r="L30" s="40">
        <f t="shared" si="4"/>
        <v>8.3400000000000002E-2</v>
      </c>
      <c r="M30" s="39" t="str">
        <f t="shared" si="5"/>
        <v>Low</v>
      </c>
      <c r="N30" s="39">
        <f t="shared" si="6"/>
        <v>0</v>
      </c>
    </row>
    <row r="31" spans="2:14" ht="16.5" thickBot="1" x14ac:dyDescent="0.3">
      <c r="B31" s="22">
        <v>0.18</v>
      </c>
      <c r="C31" s="23">
        <v>0.31</v>
      </c>
      <c r="D31" s="24">
        <v>0.81</v>
      </c>
      <c r="E31" s="25">
        <v>0.7</v>
      </c>
      <c r="F31" s="15">
        <v>0.4</v>
      </c>
      <c r="G31" s="26" t="s">
        <v>24</v>
      </c>
      <c r="H31" s="1">
        <f t="shared" si="0"/>
        <v>0.40179999999999999</v>
      </c>
      <c r="I31" s="1">
        <f t="shared" si="1"/>
        <v>0.16259999999999999</v>
      </c>
      <c r="J31" s="1">
        <f t="shared" si="2"/>
        <v>0.14000000000000001</v>
      </c>
      <c r="K31" s="1">
        <f t="shared" si="3"/>
        <v>0.371</v>
      </c>
      <c r="L31" s="40">
        <f t="shared" si="4"/>
        <v>0.14000000000000001</v>
      </c>
      <c r="M31" s="39" t="str">
        <f t="shared" si="5"/>
        <v>Middle</v>
      </c>
      <c r="N31" s="39">
        <f t="shared" si="6"/>
        <v>1</v>
      </c>
    </row>
    <row r="32" spans="2:14" ht="17.25" customHeight="1" thickBot="1" x14ac:dyDescent="0.3">
      <c r="B32" s="22">
        <v>0.1</v>
      </c>
      <c r="C32" s="27">
        <v>0.33</v>
      </c>
      <c r="D32" s="24">
        <v>0.02</v>
      </c>
      <c r="E32" s="27">
        <v>0</v>
      </c>
      <c r="F32" s="16">
        <v>0.25</v>
      </c>
      <c r="G32" s="21" t="s">
        <v>23</v>
      </c>
      <c r="H32" s="1">
        <f t="shared" si="0"/>
        <v>0.2487</v>
      </c>
      <c r="I32" s="1">
        <f t="shared" si="1"/>
        <v>1.4500000000000001E-2</v>
      </c>
      <c r="J32" s="1">
        <f t="shared" si="2"/>
        <v>0.28949999999999998</v>
      </c>
      <c r="K32" s="1">
        <f t="shared" si="3"/>
        <v>0.52110000000000001</v>
      </c>
      <c r="L32" s="40">
        <f t="shared" si="4"/>
        <v>1.4500000000000001E-2</v>
      </c>
      <c r="M32" s="39" t="str">
        <f t="shared" si="5"/>
        <v>Low</v>
      </c>
      <c r="N32" s="39">
        <f t="shared" si="6"/>
        <v>0</v>
      </c>
    </row>
    <row r="33" spans="2:14" ht="16.5" thickBot="1" x14ac:dyDescent="0.3">
      <c r="B33" s="22">
        <v>0.18</v>
      </c>
      <c r="C33" s="27">
        <v>0.37</v>
      </c>
      <c r="D33" s="24">
        <v>0.11</v>
      </c>
      <c r="E33" s="28">
        <v>0.28000000000000003</v>
      </c>
      <c r="F33" s="16">
        <v>0.3</v>
      </c>
      <c r="G33" s="26" t="s">
        <v>21</v>
      </c>
      <c r="H33" s="1">
        <f t="shared" si="0"/>
        <v>0.2994</v>
      </c>
      <c r="I33" s="1">
        <f t="shared" si="1"/>
        <v>6.3200000000000006E-2</v>
      </c>
      <c r="J33" s="1">
        <f t="shared" si="2"/>
        <v>0.23880000000000001</v>
      </c>
      <c r="K33" s="1">
        <f t="shared" si="3"/>
        <v>0.47049999999999997</v>
      </c>
      <c r="L33" s="40">
        <f t="shared" si="4"/>
        <v>6.3200000000000006E-2</v>
      </c>
      <c r="M33" s="39" t="str">
        <f t="shared" si="5"/>
        <v>Low</v>
      </c>
      <c r="N33" s="39">
        <f t="shared" si="6"/>
        <v>1</v>
      </c>
    </row>
    <row r="34" spans="2:14" ht="16.5" thickBot="1" x14ac:dyDescent="0.3">
      <c r="B34" s="22">
        <v>0.13</v>
      </c>
      <c r="C34" s="27">
        <v>0.4</v>
      </c>
      <c r="D34" s="24">
        <v>0.17</v>
      </c>
      <c r="E34" s="28">
        <v>0.25</v>
      </c>
      <c r="F34" s="15">
        <v>0.38</v>
      </c>
      <c r="G34" s="26" t="s">
        <v>21</v>
      </c>
      <c r="H34" s="1">
        <f t="shared" si="0"/>
        <v>0.37890000000000001</v>
      </c>
      <c r="I34" s="1">
        <f t="shared" si="1"/>
        <v>0.1426</v>
      </c>
      <c r="J34" s="1">
        <f t="shared" si="2"/>
        <v>0.15939999999999999</v>
      </c>
      <c r="K34" s="1">
        <f t="shared" si="3"/>
        <v>0.39090000000000003</v>
      </c>
      <c r="L34" s="40">
        <f t="shared" si="4"/>
        <v>0.1426</v>
      </c>
      <c r="M34" s="39" t="str">
        <f t="shared" si="5"/>
        <v>Low</v>
      </c>
      <c r="N34" s="39">
        <f t="shared" si="6"/>
        <v>1</v>
      </c>
    </row>
    <row r="35" spans="2:14" ht="16.5" thickBot="1" x14ac:dyDescent="0.3">
      <c r="B35" s="22">
        <v>0.11</v>
      </c>
      <c r="C35" s="27">
        <v>0.42</v>
      </c>
      <c r="D35" s="23">
        <v>0.38</v>
      </c>
      <c r="E35" s="25">
        <v>0.82</v>
      </c>
      <c r="F35" s="16">
        <v>0.31</v>
      </c>
      <c r="G35" s="26" t="s">
        <v>24</v>
      </c>
      <c r="H35" s="1">
        <f t="shared" si="0"/>
        <v>0.31140000000000001</v>
      </c>
      <c r="I35" s="1">
        <f t="shared" si="1"/>
        <v>7.2599999999999998E-2</v>
      </c>
      <c r="J35" s="1">
        <f t="shared" si="2"/>
        <v>0.22900000000000001</v>
      </c>
      <c r="K35" s="1">
        <f t="shared" si="3"/>
        <v>0.45979999999999999</v>
      </c>
      <c r="L35" s="40">
        <f t="shared" si="4"/>
        <v>7.2599999999999998E-2</v>
      </c>
      <c r="M35" s="39" t="str">
        <f t="shared" si="5"/>
        <v>Low</v>
      </c>
      <c r="N35" s="39">
        <f t="shared" si="6"/>
        <v>0</v>
      </c>
    </row>
    <row r="36" spans="2:14" ht="16.5" thickBot="1" x14ac:dyDescent="0.3">
      <c r="B36" s="22">
        <v>0.22</v>
      </c>
      <c r="C36" s="27">
        <v>0.48</v>
      </c>
      <c r="D36" s="23">
        <v>0.47</v>
      </c>
      <c r="E36" s="25">
        <v>0.78</v>
      </c>
      <c r="F36" s="19">
        <v>0.81</v>
      </c>
      <c r="G36" s="26" t="s">
        <v>20</v>
      </c>
      <c r="H36" s="1">
        <f t="shared" si="0"/>
        <v>0.80800000000000005</v>
      </c>
      <c r="I36" s="1">
        <f t="shared" si="1"/>
        <v>0.56869999999999998</v>
      </c>
      <c r="J36" s="1">
        <f t="shared" si="2"/>
        <v>0.27029999999999998</v>
      </c>
      <c r="K36" s="1">
        <f t="shared" si="3"/>
        <v>3.8600000000000002E-2</v>
      </c>
      <c r="L36" s="40">
        <f t="shared" si="4"/>
        <v>3.8600000000000002E-2</v>
      </c>
      <c r="M36" s="39" t="str">
        <f t="shared" si="5"/>
        <v>High</v>
      </c>
      <c r="N36" s="39">
        <f t="shared" si="6"/>
        <v>1</v>
      </c>
    </row>
    <row r="37" spans="2:14" ht="16.5" thickBot="1" x14ac:dyDescent="0.3">
      <c r="B37" s="29">
        <v>0.14000000000000001</v>
      </c>
      <c r="C37" s="27">
        <v>0.38</v>
      </c>
      <c r="D37" s="27">
        <v>0.59</v>
      </c>
      <c r="E37" s="27">
        <v>0.11</v>
      </c>
      <c r="F37" s="16">
        <v>0.32</v>
      </c>
      <c r="G37" s="26" t="s">
        <v>21</v>
      </c>
      <c r="H37" s="1">
        <f t="shared" si="0"/>
        <v>0.32040000000000002</v>
      </c>
      <c r="I37" s="1">
        <f t="shared" si="1"/>
        <v>8.2900000000000001E-2</v>
      </c>
      <c r="J37" s="1">
        <f t="shared" si="2"/>
        <v>0.21829999999999999</v>
      </c>
      <c r="K37" s="1">
        <f t="shared" si="3"/>
        <v>0.45</v>
      </c>
      <c r="L37" s="40">
        <f t="shared" si="4"/>
        <v>8.2900000000000001E-2</v>
      </c>
      <c r="M37" s="39" t="str">
        <f t="shared" si="5"/>
        <v>Low</v>
      </c>
      <c r="N37" s="39">
        <f t="shared" si="6"/>
        <v>1</v>
      </c>
    </row>
    <row r="38" spans="2:14" ht="16.5" thickBot="1" x14ac:dyDescent="0.3">
      <c r="B38" s="29">
        <v>0.15</v>
      </c>
      <c r="C38" s="27">
        <v>0.42</v>
      </c>
      <c r="D38" s="27">
        <v>0.6</v>
      </c>
      <c r="E38" s="27">
        <v>0.15</v>
      </c>
      <c r="F38" s="15">
        <v>0.62</v>
      </c>
      <c r="G38" s="26" t="s">
        <v>24</v>
      </c>
      <c r="H38" s="1">
        <f t="shared" si="0"/>
        <v>0.61829999999999996</v>
      </c>
      <c r="I38" s="1">
        <f t="shared" si="1"/>
        <v>0.38069999999999998</v>
      </c>
      <c r="J38" s="1">
        <f t="shared" si="2"/>
        <v>8.14E-2</v>
      </c>
      <c r="K38" s="1">
        <f t="shared" si="3"/>
        <v>0.15210000000000001</v>
      </c>
      <c r="L38" s="40">
        <f t="shared" si="4"/>
        <v>8.14E-2</v>
      </c>
      <c r="M38" s="39" t="str">
        <f t="shared" si="5"/>
        <v>Middle</v>
      </c>
      <c r="N38" s="39">
        <f t="shared" si="6"/>
        <v>1</v>
      </c>
    </row>
    <row r="39" spans="2:14" ht="16.5" thickBot="1" x14ac:dyDescent="0.3">
      <c r="B39" s="22">
        <v>0.09</v>
      </c>
      <c r="C39" s="27">
        <v>0.38</v>
      </c>
      <c r="D39" s="27">
        <v>0.54</v>
      </c>
      <c r="E39" s="25">
        <v>0.69</v>
      </c>
      <c r="F39" s="14">
        <v>0.21</v>
      </c>
      <c r="G39" s="26" t="s">
        <v>21</v>
      </c>
      <c r="H39" s="1">
        <f t="shared" si="0"/>
        <v>0.21229999999999999</v>
      </c>
      <c r="I39" s="1">
        <f t="shared" si="1"/>
        <v>2.8799999999999999E-2</v>
      </c>
      <c r="J39" s="1">
        <f t="shared" si="2"/>
        <v>0.3276</v>
      </c>
      <c r="K39" s="1">
        <f t="shared" si="3"/>
        <v>0.55859999999999999</v>
      </c>
      <c r="L39" s="40">
        <f t="shared" si="4"/>
        <v>2.8799999999999999E-2</v>
      </c>
      <c r="M39" s="39" t="str">
        <f t="shared" si="5"/>
        <v>Low</v>
      </c>
      <c r="N39" s="39">
        <f t="shared" si="6"/>
        <v>1</v>
      </c>
    </row>
    <row r="40" spans="2:14" ht="16.5" thickBot="1" x14ac:dyDescent="0.3">
      <c r="B40" s="22">
        <v>0.2</v>
      </c>
      <c r="C40" s="27">
        <v>0.49</v>
      </c>
      <c r="D40" s="27">
        <v>0.68</v>
      </c>
      <c r="E40" s="25">
        <v>0.76</v>
      </c>
      <c r="F40" s="19">
        <v>0.78</v>
      </c>
      <c r="G40" s="26" t="s">
        <v>20</v>
      </c>
      <c r="H40" s="1">
        <f t="shared" si="0"/>
        <v>0.77890000000000004</v>
      </c>
      <c r="I40" s="1">
        <f t="shared" si="1"/>
        <v>0.53959999999999997</v>
      </c>
      <c r="J40" s="1">
        <f t="shared" si="2"/>
        <v>0.24099999999999999</v>
      </c>
      <c r="K40" s="1">
        <f t="shared" si="3"/>
        <v>9.2999999999999992E-3</v>
      </c>
      <c r="L40" s="40">
        <f t="shared" si="4"/>
        <v>9.2999999999999992E-3</v>
      </c>
      <c r="M40" s="39" t="str">
        <f t="shared" si="5"/>
        <v>High</v>
      </c>
      <c r="N40" s="39">
        <f t="shared" si="6"/>
        <v>1</v>
      </c>
    </row>
    <row r="41" spans="2:14" ht="16.5" thickBot="1" x14ac:dyDescent="0.3">
      <c r="B41" s="22">
        <v>0.12</v>
      </c>
      <c r="C41" s="24">
        <v>0.62</v>
      </c>
      <c r="D41" s="24">
        <v>0.21</v>
      </c>
      <c r="E41" s="28">
        <v>0.3</v>
      </c>
      <c r="F41" s="15">
        <v>0.59</v>
      </c>
      <c r="G41" s="26" t="s">
        <v>24</v>
      </c>
      <c r="H41" s="1">
        <f t="shared" si="0"/>
        <v>0.58789999999999998</v>
      </c>
      <c r="I41" s="1">
        <f t="shared" si="1"/>
        <v>0.35110000000000002</v>
      </c>
      <c r="J41" s="1">
        <f t="shared" si="2"/>
        <v>5.2299999999999999E-2</v>
      </c>
      <c r="K41" s="1">
        <f t="shared" si="3"/>
        <v>0.1825</v>
      </c>
      <c r="L41" s="40">
        <f t="shared" si="4"/>
        <v>5.2299999999999999E-2</v>
      </c>
      <c r="M41" s="39" t="str">
        <f t="shared" si="5"/>
        <v>Middle</v>
      </c>
      <c r="N41" s="39">
        <f t="shared" si="6"/>
        <v>1</v>
      </c>
    </row>
    <row r="42" spans="2:14" ht="16.5" thickBot="1" x14ac:dyDescent="0.3">
      <c r="B42" s="22">
        <v>0.14000000000000001</v>
      </c>
      <c r="C42" s="24">
        <v>0.65</v>
      </c>
      <c r="D42" s="24">
        <v>0.19</v>
      </c>
      <c r="E42" s="28">
        <v>0.26</v>
      </c>
      <c r="F42" s="19">
        <v>0.66</v>
      </c>
      <c r="G42" s="26" t="s">
        <v>24</v>
      </c>
      <c r="H42" s="1">
        <f t="shared" si="0"/>
        <v>0.6573</v>
      </c>
      <c r="I42" s="1">
        <f t="shared" si="1"/>
        <v>0.42070000000000002</v>
      </c>
      <c r="J42" s="1">
        <f t="shared" si="2"/>
        <v>0.12189999999999999</v>
      </c>
      <c r="K42" s="1">
        <f t="shared" si="3"/>
        <v>0.1133</v>
      </c>
      <c r="L42" s="40">
        <f t="shared" si="4"/>
        <v>0.1133</v>
      </c>
      <c r="M42" s="39" t="str">
        <f t="shared" si="5"/>
        <v>High</v>
      </c>
      <c r="N42" s="39">
        <f t="shared" si="6"/>
        <v>0</v>
      </c>
    </row>
    <row r="43" spans="2:14" ht="16.5" thickBot="1" x14ac:dyDescent="0.3">
      <c r="B43" s="22">
        <v>0.16</v>
      </c>
      <c r="C43" s="24">
        <v>0.51</v>
      </c>
      <c r="D43" s="24">
        <v>0.09</v>
      </c>
      <c r="E43" s="30">
        <v>0.38</v>
      </c>
      <c r="F43" s="14">
        <v>0.1</v>
      </c>
      <c r="G43" s="26" t="s">
        <v>23</v>
      </c>
      <c r="H43" s="1">
        <f t="shared" si="0"/>
        <v>0.1013</v>
      </c>
      <c r="I43" s="1">
        <f t="shared" si="1"/>
        <v>0.13869999999999999</v>
      </c>
      <c r="J43" s="1">
        <f t="shared" si="2"/>
        <v>0.4375</v>
      </c>
      <c r="K43" s="1">
        <f t="shared" si="3"/>
        <v>0.66879999999999995</v>
      </c>
      <c r="L43" s="40">
        <f t="shared" si="4"/>
        <v>0.1013</v>
      </c>
      <c r="M43" s="39" t="str">
        <f t="shared" si="5"/>
        <v>Very Low</v>
      </c>
      <c r="N43" s="39">
        <f t="shared" si="6"/>
        <v>1</v>
      </c>
    </row>
    <row r="44" spans="2:14" s="40" customFormat="1" ht="16.5" thickBot="1" x14ac:dyDescent="0.3">
      <c r="B44" s="41">
        <v>0.12</v>
      </c>
      <c r="C44" s="42">
        <v>0.56000000000000005</v>
      </c>
      <c r="D44" s="42">
        <v>0.13</v>
      </c>
      <c r="E44" s="43">
        <v>0.48</v>
      </c>
      <c r="F44" s="43">
        <v>0.32</v>
      </c>
      <c r="G44" s="42" t="s">
        <v>21</v>
      </c>
      <c r="H44" s="40">
        <f t="shared" si="0"/>
        <v>0.32</v>
      </c>
      <c r="I44" s="40">
        <f t="shared" si="1"/>
        <v>8.2900000000000001E-2</v>
      </c>
      <c r="J44" s="40">
        <f t="shared" si="2"/>
        <v>0.21940000000000001</v>
      </c>
      <c r="K44" s="40">
        <f t="shared" si="3"/>
        <v>0.45029999999999998</v>
      </c>
      <c r="L44" s="40">
        <f t="shared" si="4"/>
        <v>8.2900000000000001E-2</v>
      </c>
      <c r="M44" s="39" t="str">
        <f t="shared" si="5"/>
        <v>Low</v>
      </c>
      <c r="N44" s="39">
        <f t="shared" si="6"/>
        <v>1</v>
      </c>
    </row>
    <row r="45" spans="2:14" ht="16.5" thickBot="1" x14ac:dyDescent="0.3">
      <c r="B45" s="22">
        <v>0.2</v>
      </c>
      <c r="C45" s="24">
        <v>0.85</v>
      </c>
      <c r="D45" s="24">
        <v>0.24</v>
      </c>
      <c r="E45" s="25">
        <v>0.79</v>
      </c>
      <c r="F45" s="19">
        <v>0.85</v>
      </c>
      <c r="G45" s="26" t="s">
        <v>20</v>
      </c>
      <c r="H45" s="1">
        <f t="shared" si="0"/>
        <v>0.84750000000000003</v>
      </c>
      <c r="I45" s="1">
        <f t="shared" si="1"/>
        <v>0.60950000000000004</v>
      </c>
      <c r="J45" s="1">
        <f t="shared" si="2"/>
        <v>0.31140000000000001</v>
      </c>
      <c r="K45" s="1">
        <f t="shared" si="3"/>
        <v>7.9699999999999993E-2</v>
      </c>
      <c r="L45" s="40">
        <f t="shared" si="4"/>
        <v>7.9699999999999993E-2</v>
      </c>
      <c r="M45" s="39" t="str">
        <f t="shared" si="5"/>
        <v>High</v>
      </c>
      <c r="N45" s="39">
        <f t="shared" si="6"/>
        <v>1</v>
      </c>
    </row>
    <row r="46" spans="2:14" ht="16.5" thickBot="1" x14ac:dyDescent="0.3">
      <c r="B46" s="22">
        <v>0.16</v>
      </c>
      <c r="C46" s="24">
        <v>0.52</v>
      </c>
      <c r="D46" s="23">
        <v>0.3</v>
      </c>
      <c r="E46" s="27">
        <v>0.09</v>
      </c>
      <c r="F46" s="14">
        <v>0.11</v>
      </c>
      <c r="G46" s="26" t="s">
        <v>23</v>
      </c>
      <c r="H46" s="1">
        <f t="shared" si="0"/>
        <v>0.11119999999999999</v>
      </c>
      <c r="I46" s="1">
        <f t="shared" si="1"/>
        <v>0.12870000000000001</v>
      </c>
      <c r="J46" s="1">
        <f t="shared" si="2"/>
        <v>0.4274</v>
      </c>
      <c r="K46" s="1">
        <f t="shared" si="3"/>
        <v>0.65890000000000004</v>
      </c>
      <c r="L46" s="40">
        <f t="shared" si="4"/>
        <v>0.11119999999999999</v>
      </c>
      <c r="M46" s="39" t="str">
        <f t="shared" si="5"/>
        <v>Very Low</v>
      </c>
      <c r="N46" s="39">
        <f t="shared" si="6"/>
        <v>1</v>
      </c>
    </row>
    <row r="47" spans="2:14" ht="16.5" thickBot="1" x14ac:dyDescent="0.3">
      <c r="B47" s="22">
        <v>0.21</v>
      </c>
      <c r="C47" s="24">
        <v>0.78</v>
      </c>
      <c r="D47" s="23">
        <v>0.42</v>
      </c>
      <c r="E47" s="28">
        <v>0.32</v>
      </c>
      <c r="F47" s="19">
        <v>0.84</v>
      </c>
      <c r="G47" s="26" t="s">
        <v>20</v>
      </c>
      <c r="H47" s="1">
        <f t="shared" si="0"/>
        <v>0.83699999999999997</v>
      </c>
      <c r="I47" s="1">
        <f t="shared" si="1"/>
        <v>0.59860000000000002</v>
      </c>
      <c r="J47" s="1">
        <f t="shared" si="2"/>
        <v>0.29980000000000001</v>
      </c>
      <c r="K47" s="1">
        <f t="shared" si="3"/>
        <v>6.8900000000000003E-2</v>
      </c>
      <c r="L47" s="40">
        <f t="shared" si="4"/>
        <v>6.8900000000000003E-2</v>
      </c>
      <c r="M47" s="39" t="str">
        <f t="shared" si="5"/>
        <v>High</v>
      </c>
      <c r="N47" s="39">
        <f t="shared" si="6"/>
        <v>1</v>
      </c>
    </row>
    <row r="48" spans="2:14" ht="16.5" thickBot="1" x14ac:dyDescent="0.3">
      <c r="B48" s="22">
        <v>0.08</v>
      </c>
      <c r="C48" s="24">
        <v>0.56000000000000005</v>
      </c>
      <c r="D48" s="23">
        <v>0.33</v>
      </c>
      <c r="E48" s="30">
        <v>0.4</v>
      </c>
      <c r="F48" s="14">
        <v>0.1</v>
      </c>
      <c r="G48" s="26" t="s">
        <v>23</v>
      </c>
      <c r="H48" s="1">
        <f t="shared" si="0"/>
        <v>0.1021</v>
      </c>
      <c r="I48" s="1">
        <f t="shared" si="1"/>
        <v>0.13800000000000001</v>
      </c>
      <c r="J48" s="1">
        <f t="shared" si="2"/>
        <v>0.43690000000000001</v>
      </c>
      <c r="K48" s="1">
        <f t="shared" si="3"/>
        <v>0.66810000000000003</v>
      </c>
      <c r="L48" s="40">
        <f t="shared" si="4"/>
        <v>0.1021</v>
      </c>
      <c r="M48" s="39" t="str">
        <f t="shared" si="5"/>
        <v>Very Low</v>
      </c>
      <c r="N48" s="39">
        <f t="shared" si="6"/>
        <v>1</v>
      </c>
    </row>
    <row r="49" spans="2:14" ht="16.5" thickBot="1" x14ac:dyDescent="0.3">
      <c r="B49" s="22">
        <v>0.14000000000000001</v>
      </c>
      <c r="C49" s="24">
        <v>0.61</v>
      </c>
      <c r="D49" s="23">
        <v>0.39</v>
      </c>
      <c r="E49" s="30">
        <v>0.56000000000000005</v>
      </c>
      <c r="F49" s="15">
        <v>0.56000000000000005</v>
      </c>
      <c r="G49" s="26" t="s">
        <v>24</v>
      </c>
      <c r="H49" s="1">
        <f t="shared" si="0"/>
        <v>0.55930000000000002</v>
      </c>
      <c r="I49" s="1">
        <f t="shared" si="1"/>
        <v>0.32040000000000002</v>
      </c>
      <c r="J49" s="1">
        <f t="shared" si="2"/>
        <v>2.2200000000000001E-2</v>
      </c>
      <c r="K49" s="1">
        <f t="shared" si="3"/>
        <v>0.2114</v>
      </c>
      <c r="L49" s="40">
        <f t="shared" si="4"/>
        <v>2.2200000000000001E-2</v>
      </c>
      <c r="M49" s="39" t="str">
        <f t="shared" si="5"/>
        <v>Middle</v>
      </c>
      <c r="N49" s="39">
        <f t="shared" si="6"/>
        <v>1</v>
      </c>
    </row>
    <row r="50" spans="2:14" ht="16.5" thickBot="1" x14ac:dyDescent="0.3">
      <c r="B50" s="22">
        <v>0.18</v>
      </c>
      <c r="C50" s="24">
        <v>0.7</v>
      </c>
      <c r="D50" s="23">
        <v>0.41</v>
      </c>
      <c r="E50" s="25">
        <v>0.67</v>
      </c>
      <c r="F50" s="15">
        <v>0.33</v>
      </c>
      <c r="G50" s="26" t="s">
        <v>24</v>
      </c>
      <c r="H50" s="1">
        <f t="shared" si="0"/>
        <v>0.33150000000000002</v>
      </c>
      <c r="I50" s="1">
        <f t="shared" si="1"/>
        <v>9.2399999999999996E-2</v>
      </c>
      <c r="J50" s="1">
        <f t="shared" si="2"/>
        <v>0.20910000000000001</v>
      </c>
      <c r="K50" s="1">
        <f t="shared" si="3"/>
        <v>0.43990000000000001</v>
      </c>
      <c r="L50" s="40">
        <f t="shared" si="4"/>
        <v>9.2399999999999996E-2</v>
      </c>
      <c r="M50" s="39" t="str">
        <f t="shared" si="5"/>
        <v>Low</v>
      </c>
      <c r="N50" s="39">
        <f t="shared" si="6"/>
        <v>0</v>
      </c>
    </row>
    <row r="51" spans="2:14" ht="16.5" thickBot="1" x14ac:dyDescent="0.3">
      <c r="B51" s="22">
        <v>0.22</v>
      </c>
      <c r="C51" s="24">
        <v>0.8</v>
      </c>
      <c r="D51" s="23">
        <v>0.44</v>
      </c>
      <c r="E51" s="25">
        <v>0.78</v>
      </c>
      <c r="F51" s="19">
        <v>0.88</v>
      </c>
      <c r="G51" s="26" t="s">
        <v>20</v>
      </c>
      <c r="H51" s="1">
        <f t="shared" si="0"/>
        <v>0.87780000000000002</v>
      </c>
      <c r="I51" s="1">
        <f t="shared" si="1"/>
        <v>0.63849999999999996</v>
      </c>
      <c r="J51" s="1">
        <f t="shared" si="2"/>
        <v>0.34039999999999998</v>
      </c>
      <c r="K51" s="1">
        <f t="shared" si="3"/>
        <v>0.1087</v>
      </c>
      <c r="L51" s="40">
        <f t="shared" si="4"/>
        <v>0.1087</v>
      </c>
      <c r="M51" s="39" t="str">
        <f t="shared" si="5"/>
        <v>High</v>
      </c>
      <c r="N51" s="39">
        <f t="shared" si="6"/>
        <v>1</v>
      </c>
    </row>
    <row r="52" spans="2:14" ht="16.5" thickBot="1" x14ac:dyDescent="0.3">
      <c r="B52" s="22">
        <v>0.1</v>
      </c>
      <c r="C52" s="24">
        <v>0.6</v>
      </c>
      <c r="D52" s="27">
        <v>0.51</v>
      </c>
      <c r="E52" s="27">
        <v>0.1</v>
      </c>
      <c r="F52" s="14">
        <v>0.01</v>
      </c>
      <c r="G52" s="26" t="s">
        <v>23</v>
      </c>
      <c r="H52" s="1">
        <f t="shared" si="0"/>
        <v>1.2800000000000001E-2</v>
      </c>
      <c r="I52" s="1">
        <f t="shared" si="1"/>
        <v>0.22800000000000001</v>
      </c>
      <c r="J52" s="1">
        <f t="shared" si="2"/>
        <v>0.52610000000000001</v>
      </c>
      <c r="K52" s="1">
        <f t="shared" si="3"/>
        <v>0.75760000000000005</v>
      </c>
      <c r="L52" s="40">
        <f t="shared" si="4"/>
        <v>1.2800000000000001E-2</v>
      </c>
      <c r="M52" s="39" t="str">
        <f t="shared" si="5"/>
        <v>Very Low</v>
      </c>
      <c r="N52" s="39">
        <f t="shared" si="6"/>
        <v>1</v>
      </c>
    </row>
    <row r="53" spans="2:14" ht="16.5" thickBot="1" x14ac:dyDescent="0.3">
      <c r="B53" s="22">
        <v>0.15</v>
      </c>
      <c r="C53" s="24">
        <v>0.67</v>
      </c>
      <c r="D53" s="27">
        <v>0.56000000000000005</v>
      </c>
      <c r="E53" s="27">
        <v>7.0000000000000007E-2</v>
      </c>
      <c r="F53" s="19">
        <v>0.66</v>
      </c>
      <c r="G53" s="26" t="s">
        <v>24</v>
      </c>
      <c r="H53" s="1">
        <f t="shared" si="0"/>
        <v>0.65810000000000002</v>
      </c>
      <c r="I53" s="1">
        <f t="shared" si="1"/>
        <v>0.42080000000000001</v>
      </c>
      <c r="J53" s="1">
        <f t="shared" si="2"/>
        <v>0.1215</v>
      </c>
      <c r="K53" s="1">
        <f t="shared" si="3"/>
        <v>0.1128</v>
      </c>
      <c r="L53" s="40">
        <f t="shared" si="4"/>
        <v>0.1128</v>
      </c>
      <c r="M53" s="39" t="str">
        <f t="shared" si="5"/>
        <v>High</v>
      </c>
      <c r="N53" s="39">
        <f t="shared" si="6"/>
        <v>0</v>
      </c>
    </row>
    <row r="54" spans="2:14" ht="16.5" thickBot="1" x14ac:dyDescent="0.3">
      <c r="B54" s="29">
        <v>0</v>
      </c>
      <c r="C54" s="24">
        <v>0.62</v>
      </c>
      <c r="D54" s="27">
        <v>0.52</v>
      </c>
      <c r="E54" s="28">
        <v>0.26</v>
      </c>
      <c r="F54" s="14">
        <v>7.0000000000000007E-2</v>
      </c>
      <c r="G54" s="26" t="s">
        <v>23</v>
      </c>
      <c r="H54" s="1">
        <f t="shared" si="0"/>
        <v>7.2700000000000001E-2</v>
      </c>
      <c r="I54" s="1">
        <f t="shared" si="1"/>
        <v>0.16819999999999999</v>
      </c>
      <c r="J54" s="1">
        <f t="shared" si="2"/>
        <v>0.46629999999999999</v>
      </c>
      <c r="K54" s="1">
        <f t="shared" si="3"/>
        <v>0.69779999999999998</v>
      </c>
      <c r="L54" s="40">
        <f t="shared" si="4"/>
        <v>7.2700000000000001E-2</v>
      </c>
      <c r="M54" s="39" t="str">
        <f t="shared" si="5"/>
        <v>Very Low</v>
      </c>
      <c r="N54" s="39">
        <f t="shared" si="6"/>
        <v>1</v>
      </c>
    </row>
    <row r="55" spans="2:14" ht="16.5" thickBot="1" x14ac:dyDescent="0.3">
      <c r="B55" s="17">
        <v>0.11</v>
      </c>
      <c r="C55" s="20">
        <v>0.88</v>
      </c>
      <c r="D55" s="14">
        <v>0.67</v>
      </c>
      <c r="E55" s="19">
        <v>0.66</v>
      </c>
      <c r="F55" s="19">
        <v>0.89</v>
      </c>
      <c r="G55" s="21" t="s">
        <v>20</v>
      </c>
      <c r="H55" s="1">
        <f t="shared" si="0"/>
        <v>0.88829999999999998</v>
      </c>
      <c r="I55" s="1">
        <f t="shared" si="1"/>
        <v>0.6492</v>
      </c>
      <c r="J55" s="1">
        <f t="shared" si="2"/>
        <v>0.35049999999999998</v>
      </c>
      <c r="K55" s="1">
        <f t="shared" si="3"/>
        <v>0.11890000000000001</v>
      </c>
      <c r="L55" s="40">
        <f t="shared" si="4"/>
        <v>0.11890000000000001</v>
      </c>
      <c r="M55" s="39" t="str">
        <f t="shared" si="5"/>
        <v>High</v>
      </c>
      <c r="N55" s="39">
        <f t="shared" si="6"/>
        <v>1</v>
      </c>
    </row>
    <row r="56" spans="2:14" ht="16.5" thickBot="1" x14ac:dyDescent="0.3">
      <c r="B56" s="17">
        <v>0.08</v>
      </c>
      <c r="C56" s="20">
        <v>0.56000000000000005</v>
      </c>
      <c r="D56" s="20">
        <v>0.7</v>
      </c>
      <c r="E56" s="14">
        <v>0.14000000000000001</v>
      </c>
      <c r="F56" s="14">
        <v>0.1</v>
      </c>
      <c r="G56" s="31" t="s">
        <v>23</v>
      </c>
      <c r="H56" s="1">
        <f t="shared" si="0"/>
        <v>0.1028</v>
      </c>
      <c r="I56" s="1">
        <f t="shared" si="1"/>
        <v>0.1391</v>
      </c>
      <c r="J56" s="1">
        <f t="shared" si="2"/>
        <v>0.43730000000000002</v>
      </c>
      <c r="K56" s="1">
        <f t="shared" si="3"/>
        <v>0.66879999999999995</v>
      </c>
      <c r="L56" s="40">
        <f t="shared" si="4"/>
        <v>0.1028</v>
      </c>
      <c r="M56" s="39" t="str">
        <f t="shared" si="5"/>
        <v>Very Low</v>
      </c>
      <c r="N56" s="39">
        <f t="shared" si="6"/>
        <v>1</v>
      </c>
    </row>
    <row r="57" spans="2:14" ht="16.5" thickBot="1" x14ac:dyDescent="0.3">
      <c r="B57" s="17">
        <v>0.21</v>
      </c>
      <c r="C57" s="20">
        <v>0.9</v>
      </c>
      <c r="D57" s="20">
        <v>0.9</v>
      </c>
      <c r="E57" s="14">
        <v>0.22</v>
      </c>
      <c r="F57" s="19">
        <v>0.92</v>
      </c>
      <c r="G57" s="21" t="s">
        <v>20</v>
      </c>
      <c r="H57" s="1">
        <f t="shared" si="0"/>
        <v>0.91800000000000004</v>
      </c>
      <c r="I57" s="1">
        <f t="shared" si="1"/>
        <v>0.67989999999999995</v>
      </c>
      <c r="J57" s="1">
        <f t="shared" si="2"/>
        <v>0.38059999999999999</v>
      </c>
      <c r="K57" s="1">
        <f t="shared" si="3"/>
        <v>0.1497</v>
      </c>
      <c r="L57" s="40">
        <f t="shared" si="4"/>
        <v>0.1497</v>
      </c>
      <c r="M57" s="39" t="str">
        <f t="shared" si="5"/>
        <v>High</v>
      </c>
      <c r="N57" s="39">
        <f t="shared" si="6"/>
        <v>1</v>
      </c>
    </row>
    <row r="58" spans="2:14" ht="16.5" thickBot="1" x14ac:dyDescent="0.3">
      <c r="B58" s="17">
        <v>0.08</v>
      </c>
      <c r="C58" s="20">
        <v>0.57999999999999996</v>
      </c>
      <c r="D58" s="20">
        <v>0.71</v>
      </c>
      <c r="E58" s="15">
        <v>0.27</v>
      </c>
      <c r="F58" s="14">
        <v>0.09</v>
      </c>
      <c r="G58" s="21" t="s">
        <v>23</v>
      </c>
      <c r="H58" s="1">
        <f t="shared" si="0"/>
        <v>9.3200000000000005E-2</v>
      </c>
      <c r="I58" s="1">
        <f t="shared" si="1"/>
        <v>0.14879999999999999</v>
      </c>
      <c r="J58" s="1">
        <f t="shared" si="2"/>
        <v>0.44700000000000001</v>
      </c>
      <c r="K58" s="1">
        <f t="shared" si="3"/>
        <v>0.67849999999999999</v>
      </c>
      <c r="L58" s="40">
        <f t="shared" si="4"/>
        <v>9.3200000000000005E-2</v>
      </c>
      <c r="M58" s="39" t="str">
        <f t="shared" si="5"/>
        <v>Very Low</v>
      </c>
      <c r="N58" s="39">
        <f t="shared" si="6"/>
        <v>1</v>
      </c>
    </row>
    <row r="59" spans="2:14" ht="16.5" thickBot="1" x14ac:dyDescent="0.3">
      <c r="B59" s="17">
        <v>0.13</v>
      </c>
      <c r="C59" s="20">
        <v>0.62</v>
      </c>
      <c r="D59" s="20">
        <v>0.77</v>
      </c>
      <c r="E59" s="15">
        <v>0.28000000000000003</v>
      </c>
      <c r="F59" s="16">
        <v>0.31</v>
      </c>
      <c r="G59" s="21" t="s">
        <v>21</v>
      </c>
      <c r="H59" s="1">
        <f t="shared" si="0"/>
        <v>0.31180000000000002</v>
      </c>
      <c r="I59" s="1">
        <f t="shared" si="1"/>
        <v>7.3599999999999999E-2</v>
      </c>
      <c r="J59" s="1">
        <f t="shared" si="2"/>
        <v>0.2288</v>
      </c>
      <c r="K59" s="1">
        <f t="shared" si="3"/>
        <v>0.46029999999999999</v>
      </c>
      <c r="L59" s="40">
        <f t="shared" si="4"/>
        <v>7.3599999999999999E-2</v>
      </c>
      <c r="M59" s="39" t="str">
        <f t="shared" si="5"/>
        <v>Low</v>
      </c>
      <c r="N59" s="39">
        <f t="shared" si="6"/>
        <v>1</v>
      </c>
    </row>
    <row r="60" spans="2:14" ht="16.5" thickBot="1" x14ac:dyDescent="0.3">
      <c r="B60" s="17">
        <v>0.21</v>
      </c>
      <c r="C60" s="20">
        <v>0.88</v>
      </c>
      <c r="D60" s="20">
        <v>0.87</v>
      </c>
      <c r="E60" s="16">
        <v>0.56000000000000005</v>
      </c>
      <c r="F60" s="19">
        <v>0.95</v>
      </c>
      <c r="G60" s="21" t="s">
        <v>20</v>
      </c>
      <c r="H60" s="1">
        <f t="shared" si="0"/>
        <v>0.94840000000000002</v>
      </c>
      <c r="I60" s="1">
        <f t="shared" si="1"/>
        <v>0.70909999999999995</v>
      </c>
      <c r="J60" s="1">
        <f t="shared" si="2"/>
        <v>0.41039999999999999</v>
      </c>
      <c r="K60" s="1">
        <f t="shared" si="3"/>
        <v>0.17879999999999999</v>
      </c>
      <c r="L60" s="40">
        <f t="shared" si="4"/>
        <v>0.17879999999999999</v>
      </c>
      <c r="M60" s="39" t="str">
        <f t="shared" si="5"/>
        <v>High</v>
      </c>
      <c r="N60" s="39">
        <f t="shared" si="6"/>
        <v>1</v>
      </c>
    </row>
    <row r="61" spans="2:14" ht="16.5" thickBot="1" x14ac:dyDescent="0.3">
      <c r="B61" s="17">
        <v>0.22</v>
      </c>
      <c r="C61" s="20">
        <v>0.86</v>
      </c>
      <c r="D61" s="20">
        <v>0.83</v>
      </c>
      <c r="E61" s="19">
        <v>0.89</v>
      </c>
      <c r="F61" s="15">
        <v>0.65</v>
      </c>
      <c r="G61" s="21" t="s">
        <v>20</v>
      </c>
      <c r="H61" s="1">
        <f t="shared" si="0"/>
        <v>0.6512</v>
      </c>
      <c r="I61" s="1">
        <f t="shared" si="1"/>
        <v>0.41189999999999999</v>
      </c>
      <c r="J61" s="1">
        <f t="shared" si="2"/>
        <v>0.1133</v>
      </c>
      <c r="K61" s="1">
        <f t="shared" si="3"/>
        <v>0.12379999999999999</v>
      </c>
      <c r="L61" s="40">
        <f t="shared" si="4"/>
        <v>0.1133</v>
      </c>
      <c r="M61" s="39" t="str">
        <f t="shared" si="5"/>
        <v>Middle</v>
      </c>
      <c r="N61" s="39">
        <f t="shared" si="6"/>
        <v>0</v>
      </c>
    </row>
    <row r="62" spans="2:14" ht="16.5" thickBot="1" x14ac:dyDescent="0.3">
      <c r="B62" s="13">
        <v>0.2</v>
      </c>
      <c r="C62" s="20">
        <v>0.78</v>
      </c>
      <c r="D62" s="20">
        <v>0.91</v>
      </c>
      <c r="E62" s="19">
        <v>0.82</v>
      </c>
      <c r="F62" s="19">
        <v>0.85</v>
      </c>
      <c r="G62" s="21" t="s">
        <v>20</v>
      </c>
      <c r="H62" s="1">
        <f t="shared" si="0"/>
        <v>0.84970000000000001</v>
      </c>
      <c r="I62" s="1">
        <f t="shared" si="1"/>
        <v>0.61040000000000005</v>
      </c>
      <c r="J62" s="1">
        <f t="shared" si="2"/>
        <v>0.31180000000000002</v>
      </c>
      <c r="K62" s="1">
        <f t="shared" si="3"/>
        <v>8.0100000000000005E-2</v>
      </c>
      <c r="L62" s="40">
        <f t="shared" si="4"/>
        <v>8.0100000000000005E-2</v>
      </c>
      <c r="M62" s="39" t="str">
        <f t="shared" si="5"/>
        <v>High</v>
      </c>
      <c r="N62" s="39">
        <f t="shared" si="6"/>
        <v>1</v>
      </c>
    </row>
    <row r="63" spans="2:14" ht="16.5" thickBot="1" x14ac:dyDescent="0.3">
      <c r="B63" s="17">
        <v>0.25</v>
      </c>
      <c r="C63" s="14">
        <v>0</v>
      </c>
      <c r="D63" s="20">
        <v>0.1</v>
      </c>
      <c r="E63" s="14">
        <v>0.12</v>
      </c>
      <c r="F63" s="15">
        <v>0.37</v>
      </c>
      <c r="G63" s="21" t="s">
        <v>21</v>
      </c>
      <c r="H63" s="1">
        <f t="shared" si="0"/>
        <v>0.36799999999999999</v>
      </c>
      <c r="I63" s="1">
        <f t="shared" si="1"/>
        <v>0.13350000000000001</v>
      </c>
      <c r="J63" s="1">
        <f t="shared" si="2"/>
        <v>0.17019999999999999</v>
      </c>
      <c r="K63" s="1">
        <f t="shared" si="3"/>
        <v>0.40189999999999998</v>
      </c>
      <c r="L63" s="40">
        <f t="shared" si="4"/>
        <v>0.13350000000000001</v>
      </c>
      <c r="M63" s="39" t="str">
        <f t="shared" si="5"/>
        <v>Low</v>
      </c>
      <c r="N63" s="39">
        <f t="shared" si="6"/>
        <v>1</v>
      </c>
    </row>
    <row r="64" spans="2:14" ht="16.5" thickBot="1" x14ac:dyDescent="0.3">
      <c r="B64" s="17">
        <v>0.28999999999999998</v>
      </c>
      <c r="C64" s="14">
        <v>0.1</v>
      </c>
      <c r="D64" s="20">
        <v>0.17</v>
      </c>
      <c r="E64" s="19">
        <v>0.74</v>
      </c>
      <c r="F64" s="15">
        <v>0.52</v>
      </c>
      <c r="G64" s="21" t="s">
        <v>24</v>
      </c>
      <c r="H64" s="1">
        <f t="shared" si="0"/>
        <v>0.51859999999999995</v>
      </c>
      <c r="I64" s="1">
        <f t="shared" si="1"/>
        <v>0.28160000000000002</v>
      </c>
      <c r="J64" s="1">
        <f t="shared" si="2"/>
        <v>2.1299999999999999E-2</v>
      </c>
      <c r="K64" s="1">
        <f t="shared" si="3"/>
        <v>0.25230000000000002</v>
      </c>
      <c r="L64" s="40">
        <f t="shared" si="4"/>
        <v>2.1299999999999999E-2</v>
      </c>
      <c r="M64" s="39" t="str">
        <f t="shared" si="5"/>
        <v>Middle</v>
      </c>
      <c r="N64" s="39">
        <f t="shared" si="6"/>
        <v>1</v>
      </c>
    </row>
    <row r="65" spans="2:14" ht="16.5" thickBot="1" x14ac:dyDescent="0.3">
      <c r="B65" s="17">
        <v>0.3</v>
      </c>
      <c r="C65" s="18">
        <v>0.18</v>
      </c>
      <c r="D65" s="20">
        <v>0.23</v>
      </c>
      <c r="E65" s="19">
        <v>0.9</v>
      </c>
      <c r="F65" s="19">
        <v>0.84</v>
      </c>
      <c r="G65" s="21" t="s">
        <v>20</v>
      </c>
      <c r="H65" s="1">
        <f t="shared" si="0"/>
        <v>0.83679999999999999</v>
      </c>
      <c r="I65" s="1">
        <f t="shared" si="1"/>
        <v>0.59919999999999995</v>
      </c>
      <c r="J65" s="1">
        <f t="shared" si="2"/>
        <v>0.30120000000000002</v>
      </c>
      <c r="K65" s="1">
        <f t="shared" si="3"/>
        <v>6.9699999999999998E-2</v>
      </c>
      <c r="L65" s="40">
        <f t="shared" si="4"/>
        <v>6.9699999999999998E-2</v>
      </c>
      <c r="M65" s="39" t="str">
        <f t="shared" si="5"/>
        <v>High</v>
      </c>
      <c r="N65" s="39">
        <f t="shared" si="6"/>
        <v>1</v>
      </c>
    </row>
    <row r="66" spans="2:14" ht="16.5" thickBot="1" x14ac:dyDescent="0.3">
      <c r="B66" s="17">
        <v>0.32</v>
      </c>
      <c r="C66" s="18">
        <v>0.02</v>
      </c>
      <c r="D66" s="18">
        <v>0.34</v>
      </c>
      <c r="E66" s="14">
        <v>0.13</v>
      </c>
      <c r="F66" s="16">
        <v>0.31</v>
      </c>
      <c r="G66" s="21" t="s">
        <v>21</v>
      </c>
      <c r="H66" s="1">
        <f t="shared" si="0"/>
        <v>0.30930000000000002</v>
      </c>
      <c r="I66" s="1">
        <f t="shared" si="1"/>
        <v>7.2999999999999995E-2</v>
      </c>
      <c r="J66" s="1">
        <f t="shared" si="2"/>
        <v>0.22889999999999999</v>
      </c>
      <c r="K66" s="1">
        <f t="shared" si="3"/>
        <v>0.46060000000000001</v>
      </c>
      <c r="L66" s="40">
        <f t="shared" si="4"/>
        <v>7.2999999999999995E-2</v>
      </c>
      <c r="M66" s="39" t="str">
        <f t="shared" si="5"/>
        <v>Low</v>
      </c>
      <c r="N66" s="39">
        <f t="shared" si="6"/>
        <v>1</v>
      </c>
    </row>
    <row r="67" spans="2:14" ht="16.5" thickBot="1" x14ac:dyDescent="0.3">
      <c r="B67" s="17">
        <v>0.28000000000000003</v>
      </c>
      <c r="C67" s="18">
        <v>0.12</v>
      </c>
      <c r="D67" s="18">
        <v>0.38</v>
      </c>
      <c r="E67" s="14">
        <v>0.17</v>
      </c>
      <c r="F67" s="15">
        <v>0.6</v>
      </c>
      <c r="G67" s="21" t="s">
        <v>24</v>
      </c>
      <c r="H67" s="1">
        <f t="shared" si="0"/>
        <v>0.59740000000000004</v>
      </c>
      <c r="I67" s="1">
        <f t="shared" si="1"/>
        <v>0.36049999999999999</v>
      </c>
      <c r="J67" s="1">
        <f t="shared" si="2"/>
        <v>6.1800000000000001E-2</v>
      </c>
      <c r="K67" s="1">
        <f t="shared" si="3"/>
        <v>0.1724</v>
      </c>
      <c r="L67" s="40">
        <f t="shared" si="4"/>
        <v>6.1800000000000001E-2</v>
      </c>
      <c r="M67" s="39" t="str">
        <f t="shared" si="5"/>
        <v>Middle</v>
      </c>
      <c r="N67" s="39">
        <f t="shared" si="6"/>
        <v>1</v>
      </c>
    </row>
    <row r="68" spans="2:14" ht="16.5" thickBot="1" x14ac:dyDescent="0.3">
      <c r="B68" s="17">
        <v>0.26</v>
      </c>
      <c r="C68" s="18">
        <v>0.09</v>
      </c>
      <c r="D68" s="18">
        <v>0.33</v>
      </c>
      <c r="E68" s="15">
        <v>0.28000000000000003</v>
      </c>
      <c r="F68" s="16">
        <v>0.32</v>
      </c>
      <c r="G68" s="21" t="s">
        <v>21</v>
      </c>
      <c r="H68" s="1">
        <f t="shared" ref="H68:H131" si="7">ROUND(SUMPRODUCT(B$1:F$1,B68:F68),4)</f>
        <v>0.3196</v>
      </c>
      <c r="I68" s="1">
        <f t="shared" ref="I68:I131" si="8">ROUND(B$1*ABS(B68-B$150)+C$1*ABS(C68-C$150)+D$1*ABS(D68-D$150)+E$1*ABS(E68-E$150)+F$1*ABS(F68-F$150),4)</f>
        <v>8.2600000000000007E-2</v>
      </c>
      <c r="J68" s="1">
        <f t="shared" ref="J68:J131" si="9">ROUND(B$1*ABS(B68-B$151)+C$1*ABS(C68-C$151)+D$1*ABS(D68-D$151)+E$1*ABS(E68-E$151)+F$1*ABS(F68-F$151),4)</f>
        <v>0.21859999999999999</v>
      </c>
      <c r="K68" s="1">
        <f t="shared" ref="K68:K131" si="10">ROUND(B$1*ABS(B68-B$152)+C$1*ABS(C68-C$152)+D$1*ABS(D68-D$152)+E$1*ABS(E68-E$152)+F$1*ABS(F68-F$152),4)</f>
        <v>0.45029999999999998</v>
      </c>
      <c r="L68" s="40">
        <f t="shared" ref="L68:L131" si="11">MIN(H68:K68)</f>
        <v>8.2600000000000007E-2</v>
      </c>
      <c r="M68" s="39" t="str">
        <f t="shared" ref="M68:M131" si="12">IF(L68=H68,"Very Low",IF(L68=I68,"Low",IF(L68=J68,"Middle","High")))</f>
        <v>Low</v>
      </c>
      <c r="N68" s="39">
        <f t="shared" ref="N68:N131" si="13">IF(M68=G68,1,0)</f>
        <v>1</v>
      </c>
    </row>
    <row r="69" spans="2:14" ht="16.5" thickBot="1" x14ac:dyDescent="0.3">
      <c r="B69" s="17">
        <v>0.28000000000000003</v>
      </c>
      <c r="C69" s="18">
        <v>0.16</v>
      </c>
      <c r="D69" s="18">
        <v>0.41</v>
      </c>
      <c r="E69" s="16">
        <v>0.51</v>
      </c>
      <c r="F69" s="15">
        <v>0.56000000000000005</v>
      </c>
      <c r="G69" s="21" t="s">
        <v>24</v>
      </c>
      <c r="H69" s="1">
        <f t="shared" si="7"/>
        <v>0.55869999999999997</v>
      </c>
      <c r="I69" s="1">
        <f t="shared" si="8"/>
        <v>0.31990000000000002</v>
      </c>
      <c r="J69" s="1">
        <f t="shared" si="9"/>
        <v>2.1899999999999999E-2</v>
      </c>
      <c r="K69" s="1">
        <f t="shared" si="10"/>
        <v>0.2112</v>
      </c>
      <c r="L69" s="40">
        <f t="shared" si="11"/>
        <v>2.1899999999999999E-2</v>
      </c>
      <c r="M69" s="39" t="str">
        <f t="shared" si="12"/>
        <v>Middle</v>
      </c>
      <c r="N69" s="39">
        <f t="shared" si="13"/>
        <v>1</v>
      </c>
    </row>
    <row r="70" spans="2:14" ht="16.5" thickBot="1" x14ac:dyDescent="0.3">
      <c r="B70" s="17">
        <v>0.26</v>
      </c>
      <c r="C70" s="18">
        <v>0.12</v>
      </c>
      <c r="D70" s="18">
        <v>0.34</v>
      </c>
      <c r="E70" s="19">
        <v>0.68</v>
      </c>
      <c r="F70" s="16">
        <v>0.28999999999999998</v>
      </c>
      <c r="G70" s="21" t="s">
        <v>21</v>
      </c>
      <c r="H70" s="1">
        <f t="shared" si="7"/>
        <v>0.2908</v>
      </c>
      <c r="I70" s="1">
        <f t="shared" si="8"/>
        <v>5.2699999999999997E-2</v>
      </c>
      <c r="J70" s="1">
        <f t="shared" si="9"/>
        <v>0.24890000000000001</v>
      </c>
      <c r="K70" s="1">
        <f t="shared" si="10"/>
        <v>0.4798</v>
      </c>
      <c r="L70" s="40">
        <f t="shared" si="11"/>
        <v>5.2699999999999997E-2</v>
      </c>
      <c r="M70" s="39" t="str">
        <f t="shared" si="12"/>
        <v>Low</v>
      </c>
      <c r="N70" s="39">
        <f t="shared" si="13"/>
        <v>1</v>
      </c>
    </row>
    <row r="71" spans="2:14" ht="16.5" thickBot="1" x14ac:dyDescent="0.3">
      <c r="B71" s="17">
        <v>0.31</v>
      </c>
      <c r="C71" s="18">
        <v>0.2</v>
      </c>
      <c r="D71" s="18">
        <v>0.46</v>
      </c>
      <c r="E71" s="19">
        <v>0.78</v>
      </c>
      <c r="F71" s="19">
        <v>0.83</v>
      </c>
      <c r="G71" s="21" t="s">
        <v>20</v>
      </c>
      <c r="H71" s="1">
        <f t="shared" si="7"/>
        <v>0.82740000000000002</v>
      </c>
      <c r="I71" s="1">
        <f t="shared" si="8"/>
        <v>0.58840000000000003</v>
      </c>
      <c r="J71" s="1">
        <f t="shared" si="9"/>
        <v>0.29020000000000001</v>
      </c>
      <c r="K71" s="1">
        <f t="shared" si="10"/>
        <v>5.8700000000000002E-2</v>
      </c>
      <c r="L71" s="40">
        <f t="shared" si="11"/>
        <v>5.8700000000000002E-2</v>
      </c>
      <c r="M71" s="39" t="str">
        <f t="shared" si="12"/>
        <v>High</v>
      </c>
      <c r="N71" s="39">
        <f t="shared" si="13"/>
        <v>1</v>
      </c>
    </row>
    <row r="72" spans="2:14" ht="16.5" thickBot="1" x14ac:dyDescent="0.3">
      <c r="B72" s="17">
        <v>0.25</v>
      </c>
      <c r="C72" s="14">
        <v>0.05</v>
      </c>
      <c r="D72" s="14">
        <v>0.53</v>
      </c>
      <c r="E72" s="14">
        <v>0.1</v>
      </c>
      <c r="F72" s="14">
        <v>0.12</v>
      </c>
      <c r="G72" s="21" t="s">
        <v>23</v>
      </c>
      <c r="H72" s="1">
        <f t="shared" si="7"/>
        <v>0.12130000000000001</v>
      </c>
      <c r="I72" s="1">
        <f t="shared" si="8"/>
        <v>0.1188</v>
      </c>
      <c r="J72" s="1">
        <f t="shared" si="9"/>
        <v>0.41699999999999998</v>
      </c>
      <c r="K72" s="1">
        <f t="shared" si="10"/>
        <v>0.64870000000000005</v>
      </c>
      <c r="L72" s="40">
        <f t="shared" si="11"/>
        <v>0.1188</v>
      </c>
      <c r="M72" s="39" t="str">
        <f t="shared" si="12"/>
        <v>Low</v>
      </c>
      <c r="N72" s="39">
        <f t="shared" si="13"/>
        <v>0</v>
      </c>
    </row>
    <row r="73" spans="2:14" ht="16.5" thickBot="1" x14ac:dyDescent="0.3">
      <c r="B73" s="17">
        <v>0.32</v>
      </c>
      <c r="C73" s="14">
        <v>0.15</v>
      </c>
      <c r="D73" s="14">
        <v>0.66</v>
      </c>
      <c r="E73" s="14">
        <v>0.24</v>
      </c>
      <c r="F73" s="19">
        <v>0.82</v>
      </c>
      <c r="G73" s="21" t="s">
        <v>20</v>
      </c>
      <c r="H73" s="1">
        <f t="shared" si="7"/>
        <v>0.81689999999999996</v>
      </c>
      <c r="I73" s="1">
        <f t="shared" si="8"/>
        <v>0.57920000000000005</v>
      </c>
      <c r="J73" s="1">
        <f t="shared" si="9"/>
        <v>0.28000000000000003</v>
      </c>
      <c r="K73" s="1">
        <f t="shared" si="10"/>
        <v>4.9200000000000001E-2</v>
      </c>
      <c r="L73" s="40">
        <f t="shared" si="11"/>
        <v>4.9200000000000001E-2</v>
      </c>
      <c r="M73" s="39" t="str">
        <f t="shared" si="12"/>
        <v>High</v>
      </c>
      <c r="N73" s="39">
        <f t="shared" si="13"/>
        <v>1</v>
      </c>
    </row>
    <row r="74" spans="2:14" ht="16.5" thickBot="1" x14ac:dyDescent="0.3">
      <c r="B74" s="17">
        <v>0.28000000000000003</v>
      </c>
      <c r="C74" s="18">
        <v>0.08</v>
      </c>
      <c r="D74" s="14">
        <v>0.52</v>
      </c>
      <c r="E74" s="15">
        <v>0.25</v>
      </c>
      <c r="F74" s="14">
        <v>0.08</v>
      </c>
      <c r="G74" s="21" t="s">
        <v>23</v>
      </c>
      <c r="H74" s="1">
        <f t="shared" si="7"/>
        <v>8.2000000000000003E-2</v>
      </c>
      <c r="I74" s="1">
        <f t="shared" si="8"/>
        <v>0.15809999999999999</v>
      </c>
      <c r="J74" s="1">
        <f t="shared" si="9"/>
        <v>0.45629999999999998</v>
      </c>
      <c r="K74" s="1">
        <f t="shared" si="10"/>
        <v>0.68799999999999994</v>
      </c>
      <c r="L74" s="40">
        <f t="shared" si="11"/>
        <v>8.2000000000000003E-2</v>
      </c>
      <c r="M74" s="39" t="str">
        <f t="shared" si="12"/>
        <v>Very Low</v>
      </c>
      <c r="N74" s="39">
        <f t="shared" si="13"/>
        <v>1</v>
      </c>
    </row>
    <row r="75" spans="2:14" ht="16.5" thickBot="1" x14ac:dyDescent="0.3">
      <c r="B75" s="17">
        <v>0.33</v>
      </c>
      <c r="C75" s="18">
        <v>0.2</v>
      </c>
      <c r="D75" s="14">
        <v>0.64</v>
      </c>
      <c r="E75" s="16">
        <v>0.59</v>
      </c>
      <c r="F75" s="19">
        <v>0.94</v>
      </c>
      <c r="G75" s="21" t="s">
        <v>20</v>
      </c>
      <c r="H75" s="1">
        <f t="shared" si="7"/>
        <v>0.93679999999999997</v>
      </c>
      <c r="I75" s="1">
        <f t="shared" si="8"/>
        <v>0.69779999999999998</v>
      </c>
      <c r="J75" s="1">
        <f t="shared" si="9"/>
        <v>0.3992</v>
      </c>
      <c r="K75" s="1">
        <f t="shared" si="10"/>
        <v>0.1678</v>
      </c>
      <c r="L75" s="40">
        <f t="shared" si="11"/>
        <v>0.1678</v>
      </c>
      <c r="M75" s="39" t="str">
        <f t="shared" si="12"/>
        <v>High</v>
      </c>
      <c r="N75" s="39">
        <f t="shared" si="13"/>
        <v>1</v>
      </c>
    </row>
    <row r="76" spans="2:14" ht="16.5" thickBot="1" x14ac:dyDescent="0.3">
      <c r="B76" s="17">
        <v>0.31</v>
      </c>
      <c r="C76" s="18">
        <v>0.15</v>
      </c>
      <c r="D76" s="14">
        <v>0.57999999999999996</v>
      </c>
      <c r="E76" s="19">
        <v>0.76</v>
      </c>
      <c r="F76" s="15">
        <v>0.52</v>
      </c>
      <c r="G76" s="21" t="s">
        <v>24</v>
      </c>
      <c r="H76" s="1">
        <f t="shared" si="7"/>
        <v>0.52010000000000001</v>
      </c>
      <c r="I76" s="1">
        <f t="shared" si="8"/>
        <v>0.28120000000000001</v>
      </c>
      <c r="J76" s="1">
        <f t="shared" si="9"/>
        <v>2.0400000000000001E-2</v>
      </c>
      <c r="K76" s="1">
        <f t="shared" si="10"/>
        <v>0.25140000000000001</v>
      </c>
      <c r="L76" s="40">
        <f t="shared" si="11"/>
        <v>2.0400000000000001E-2</v>
      </c>
      <c r="M76" s="39" t="str">
        <f t="shared" si="12"/>
        <v>Middle</v>
      </c>
      <c r="N76" s="39">
        <f t="shared" si="13"/>
        <v>1</v>
      </c>
    </row>
    <row r="77" spans="2:14" ht="16.5" thickBot="1" x14ac:dyDescent="0.3">
      <c r="B77" s="17">
        <v>0.28000000000000003</v>
      </c>
      <c r="C77" s="18">
        <v>0.06</v>
      </c>
      <c r="D77" s="20">
        <v>0.7</v>
      </c>
      <c r="E77" s="15">
        <v>0.27</v>
      </c>
      <c r="F77" s="16">
        <v>0.32</v>
      </c>
      <c r="G77" s="21" t="s">
        <v>21</v>
      </c>
      <c r="H77" s="1">
        <f t="shared" si="7"/>
        <v>0.32079999999999997</v>
      </c>
      <c r="I77" s="1">
        <f t="shared" si="8"/>
        <v>8.3199999999999996E-2</v>
      </c>
      <c r="J77" s="1">
        <f t="shared" si="9"/>
        <v>0.21870000000000001</v>
      </c>
      <c r="K77" s="1">
        <f t="shared" si="10"/>
        <v>0.45040000000000002</v>
      </c>
      <c r="L77" s="40">
        <f t="shared" si="11"/>
        <v>8.3199999999999996E-2</v>
      </c>
      <c r="M77" s="39" t="str">
        <f t="shared" si="12"/>
        <v>Low</v>
      </c>
      <c r="N77" s="39">
        <f t="shared" si="13"/>
        <v>1</v>
      </c>
    </row>
    <row r="78" spans="2:14" ht="16.5" thickBot="1" x14ac:dyDescent="0.3">
      <c r="B78" s="17">
        <v>0.3</v>
      </c>
      <c r="C78" s="18">
        <v>0.16</v>
      </c>
      <c r="D78" s="20">
        <v>0.89</v>
      </c>
      <c r="E78" s="15">
        <v>0.32</v>
      </c>
      <c r="F78" s="19">
        <v>0.95</v>
      </c>
      <c r="G78" s="21" t="s">
        <v>20</v>
      </c>
      <c r="H78" s="1">
        <f t="shared" si="7"/>
        <v>0.94689999999999996</v>
      </c>
      <c r="I78" s="1">
        <f t="shared" si="8"/>
        <v>0.70879999999999999</v>
      </c>
      <c r="J78" s="1">
        <f t="shared" si="9"/>
        <v>0.40960000000000002</v>
      </c>
      <c r="K78" s="1">
        <f t="shared" si="10"/>
        <v>0.17879999999999999</v>
      </c>
      <c r="L78" s="40">
        <f t="shared" si="11"/>
        <v>0.17879999999999999</v>
      </c>
      <c r="M78" s="39" t="str">
        <f t="shared" si="12"/>
        <v>High</v>
      </c>
      <c r="N78" s="39">
        <f t="shared" si="13"/>
        <v>1</v>
      </c>
    </row>
    <row r="79" spans="2:14" ht="16.5" thickBot="1" x14ac:dyDescent="0.3">
      <c r="B79" s="17">
        <v>0.27</v>
      </c>
      <c r="C79" s="18">
        <v>0.03</v>
      </c>
      <c r="D79" s="20">
        <v>0.76</v>
      </c>
      <c r="E79" s="16">
        <v>0.59</v>
      </c>
      <c r="F79" s="14">
        <v>0.23</v>
      </c>
      <c r="G79" s="31" t="s">
        <v>21</v>
      </c>
      <c r="H79" s="1">
        <f t="shared" si="7"/>
        <v>0.23230000000000001</v>
      </c>
      <c r="I79" s="1">
        <f t="shared" si="8"/>
        <v>9.7000000000000003E-3</v>
      </c>
      <c r="J79" s="1">
        <f t="shared" si="9"/>
        <v>0.30859999999999999</v>
      </c>
      <c r="K79" s="1">
        <f t="shared" si="10"/>
        <v>0.53959999999999997</v>
      </c>
      <c r="L79" s="40">
        <f t="shared" si="11"/>
        <v>9.7000000000000003E-3</v>
      </c>
      <c r="M79" s="39" t="str">
        <f t="shared" si="12"/>
        <v>Low</v>
      </c>
      <c r="N79" s="39">
        <f t="shared" si="13"/>
        <v>1</v>
      </c>
    </row>
    <row r="80" spans="2:14" ht="16.5" thickBot="1" x14ac:dyDescent="0.3">
      <c r="B80" s="17">
        <v>0.32</v>
      </c>
      <c r="C80" s="18">
        <v>0.2</v>
      </c>
      <c r="D80" s="20">
        <v>0.84</v>
      </c>
      <c r="E80" s="19">
        <v>0.81</v>
      </c>
      <c r="F80" s="19">
        <v>0.8</v>
      </c>
      <c r="G80" s="31" t="s">
        <v>20</v>
      </c>
      <c r="H80" s="1">
        <f t="shared" si="7"/>
        <v>0.79900000000000004</v>
      </c>
      <c r="I80" s="1">
        <f t="shared" si="8"/>
        <v>0.56000000000000005</v>
      </c>
      <c r="J80" s="1">
        <f t="shared" si="9"/>
        <v>0.26140000000000002</v>
      </c>
      <c r="K80" s="1">
        <f t="shared" si="10"/>
        <v>0.03</v>
      </c>
      <c r="L80" s="40">
        <f t="shared" si="11"/>
        <v>0.03</v>
      </c>
      <c r="M80" s="39" t="str">
        <f t="shared" si="12"/>
        <v>High</v>
      </c>
      <c r="N80" s="39">
        <f t="shared" si="13"/>
        <v>1</v>
      </c>
    </row>
    <row r="81" spans="2:14" ht="16.5" thickBot="1" x14ac:dyDescent="0.3">
      <c r="B81" s="17">
        <v>0.31</v>
      </c>
      <c r="C81" s="18">
        <v>0.32</v>
      </c>
      <c r="D81" s="20">
        <v>0.28999999999999998</v>
      </c>
      <c r="E81" s="15">
        <v>0.31</v>
      </c>
      <c r="F81" s="19">
        <v>0.96</v>
      </c>
      <c r="G81" s="31" t="s">
        <v>20</v>
      </c>
      <c r="H81" s="1">
        <f t="shared" si="7"/>
        <v>0.95499999999999996</v>
      </c>
      <c r="I81" s="1">
        <f t="shared" si="8"/>
        <v>0.71740000000000004</v>
      </c>
      <c r="J81" s="1">
        <f t="shared" si="9"/>
        <v>0.41870000000000002</v>
      </c>
      <c r="K81" s="1">
        <f t="shared" si="10"/>
        <v>0.188</v>
      </c>
      <c r="L81" s="40">
        <f t="shared" si="11"/>
        <v>0.188</v>
      </c>
      <c r="M81" s="39" t="str">
        <f t="shared" si="12"/>
        <v>High</v>
      </c>
      <c r="N81" s="39">
        <f t="shared" si="13"/>
        <v>1</v>
      </c>
    </row>
    <row r="82" spans="2:14" ht="16.5" thickBot="1" x14ac:dyDescent="0.3">
      <c r="B82" s="17">
        <v>0.28000000000000003</v>
      </c>
      <c r="C82" s="18">
        <v>0.28999999999999998</v>
      </c>
      <c r="D82" s="20">
        <v>0.19</v>
      </c>
      <c r="E82" s="16">
        <v>0.37</v>
      </c>
      <c r="F82" s="15">
        <v>0.57999999999999996</v>
      </c>
      <c r="G82" s="31" t="s">
        <v>24</v>
      </c>
      <c r="H82" s="1">
        <f t="shared" si="7"/>
        <v>0.57769999999999999</v>
      </c>
      <c r="I82" s="1">
        <f t="shared" si="8"/>
        <v>0.34060000000000001</v>
      </c>
      <c r="J82" s="1">
        <f t="shared" si="9"/>
        <v>4.2000000000000003E-2</v>
      </c>
      <c r="K82" s="1">
        <f t="shared" si="10"/>
        <v>0.19220000000000001</v>
      </c>
      <c r="L82" s="40">
        <f t="shared" si="11"/>
        <v>4.2000000000000003E-2</v>
      </c>
      <c r="M82" s="39" t="str">
        <f t="shared" si="12"/>
        <v>Middle</v>
      </c>
      <c r="N82" s="39">
        <f t="shared" si="13"/>
        <v>1</v>
      </c>
    </row>
    <row r="83" spans="2:14" ht="16.5" thickBot="1" x14ac:dyDescent="0.3">
      <c r="B83" s="17">
        <v>0.32</v>
      </c>
      <c r="C83" s="18">
        <v>0.31</v>
      </c>
      <c r="D83" s="20">
        <v>0.26</v>
      </c>
      <c r="E83" s="19">
        <v>0.83</v>
      </c>
      <c r="F83" s="19">
        <v>0.77</v>
      </c>
      <c r="G83" s="31" t="s">
        <v>20</v>
      </c>
      <c r="H83" s="1">
        <f t="shared" si="7"/>
        <v>0.76749999999999996</v>
      </c>
      <c r="I83" s="1">
        <f t="shared" si="8"/>
        <v>0.52929999999999999</v>
      </c>
      <c r="J83" s="1">
        <f t="shared" si="9"/>
        <v>0.23130000000000001</v>
      </c>
      <c r="K83" s="1">
        <f t="shared" si="10"/>
        <v>3.8E-3</v>
      </c>
      <c r="L83" s="40">
        <f t="shared" si="11"/>
        <v>3.8E-3</v>
      </c>
      <c r="M83" s="39" t="str">
        <f t="shared" si="12"/>
        <v>High</v>
      </c>
      <c r="N83" s="39">
        <f t="shared" si="13"/>
        <v>1</v>
      </c>
    </row>
    <row r="84" spans="2:14" ht="16.5" thickBot="1" x14ac:dyDescent="0.3">
      <c r="B84" s="17">
        <v>0.25</v>
      </c>
      <c r="C84" s="18">
        <v>0.28000000000000003</v>
      </c>
      <c r="D84" s="18">
        <v>0.3</v>
      </c>
      <c r="E84" s="14">
        <v>1E-3</v>
      </c>
      <c r="F84" s="16">
        <v>0.25</v>
      </c>
      <c r="G84" s="31" t="s">
        <v>23</v>
      </c>
      <c r="H84" s="1">
        <f t="shared" si="7"/>
        <v>0.24970000000000001</v>
      </c>
      <c r="I84" s="1">
        <f t="shared" si="8"/>
        <v>1.3599999999999999E-2</v>
      </c>
      <c r="J84" s="1">
        <f t="shared" si="9"/>
        <v>0.28849999999999998</v>
      </c>
      <c r="K84" s="1">
        <f t="shared" si="10"/>
        <v>0.5202</v>
      </c>
      <c r="L84" s="40">
        <f t="shared" si="11"/>
        <v>1.3599999999999999E-2</v>
      </c>
      <c r="M84" s="39" t="str">
        <f t="shared" si="12"/>
        <v>Low</v>
      </c>
      <c r="N84" s="39">
        <f t="shared" si="13"/>
        <v>0</v>
      </c>
    </row>
    <row r="85" spans="2:14" ht="16.5" thickBot="1" x14ac:dyDescent="0.3">
      <c r="B85" s="17">
        <v>0.26</v>
      </c>
      <c r="C85" s="18">
        <v>0.26</v>
      </c>
      <c r="D85" s="18">
        <v>0.31</v>
      </c>
      <c r="E85" s="15">
        <v>0.26</v>
      </c>
      <c r="F85" s="14">
        <v>0.13</v>
      </c>
      <c r="G85" s="31" t="s">
        <v>23</v>
      </c>
      <c r="H85" s="1">
        <f t="shared" si="7"/>
        <v>0.13120000000000001</v>
      </c>
      <c r="I85" s="1">
        <f t="shared" si="8"/>
        <v>0.10829999999999999</v>
      </c>
      <c r="J85" s="1">
        <f t="shared" si="9"/>
        <v>0.40699999999999997</v>
      </c>
      <c r="K85" s="1">
        <f t="shared" si="10"/>
        <v>0.63870000000000005</v>
      </c>
      <c r="L85" s="40">
        <f t="shared" si="11"/>
        <v>0.10829999999999999</v>
      </c>
      <c r="M85" s="39" t="str">
        <f t="shared" si="12"/>
        <v>Low</v>
      </c>
      <c r="N85" s="39">
        <f t="shared" si="13"/>
        <v>0</v>
      </c>
    </row>
    <row r="86" spans="2:14" ht="16.5" thickBot="1" x14ac:dyDescent="0.3">
      <c r="B86" s="17">
        <v>0.27</v>
      </c>
      <c r="C86" s="18">
        <v>0.28999999999999998</v>
      </c>
      <c r="D86" s="18">
        <v>0.34</v>
      </c>
      <c r="E86" s="15">
        <v>0.28000000000000003</v>
      </c>
      <c r="F86" s="16">
        <v>0.32</v>
      </c>
      <c r="G86" s="31" t="s">
        <v>21</v>
      </c>
      <c r="H86" s="1">
        <f t="shared" si="7"/>
        <v>0.31990000000000002</v>
      </c>
      <c r="I86" s="1">
        <f t="shared" si="8"/>
        <v>8.2299999999999998E-2</v>
      </c>
      <c r="J86" s="1">
        <f t="shared" si="9"/>
        <v>0.21829999999999999</v>
      </c>
      <c r="K86" s="1">
        <f t="shared" si="10"/>
        <v>0.44990000000000002</v>
      </c>
      <c r="L86" s="40">
        <f t="shared" si="11"/>
        <v>8.2299999999999998E-2</v>
      </c>
      <c r="M86" s="39" t="str">
        <f t="shared" si="12"/>
        <v>Low</v>
      </c>
      <c r="N86" s="39">
        <f t="shared" si="13"/>
        <v>1</v>
      </c>
    </row>
    <row r="87" spans="2:14" ht="16.5" thickBot="1" x14ac:dyDescent="0.3">
      <c r="B87" s="17">
        <v>0.28000000000000003</v>
      </c>
      <c r="C87" s="18">
        <v>0.28000000000000003</v>
      </c>
      <c r="D87" s="18">
        <v>0.38</v>
      </c>
      <c r="E87" s="15">
        <v>0.28999999999999998</v>
      </c>
      <c r="F87" s="15">
        <v>0.62</v>
      </c>
      <c r="G87" s="31" t="s">
        <v>24</v>
      </c>
      <c r="H87" s="1">
        <f t="shared" si="7"/>
        <v>0.61780000000000002</v>
      </c>
      <c r="I87" s="1">
        <f t="shared" si="8"/>
        <v>0.37980000000000003</v>
      </c>
      <c r="J87" s="1">
        <f t="shared" si="9"/>
        <v>8.1199999999999994E-2</v>
      </c>
      <c r="K87" s="1">
        <f t="shared" si="10"/>
        <v>0.15210000000000001</v>
      </c>
      <c r="L87" s="40">
        <f t="shared" si="11"/>
        <v>8.1199999999999994E-2</v>
      </c>
      <c r="M87" s="39" t="str">
        <f t="shared" si="12"/>
        <v>Middle</v>
      </c>
      <c r="N87" s="39">
        <f t="shared" si="13"/>
        <v>1</v>
      </c>
    </row>
    <row r="88" spans="2:14" ht="16.5" thickBot="1" x14ac:dyDescent="0.3">
      <c r="B88" s="17">
        <v>0.26</v>
      </c>
      <c r="C88" s="18">
        <v>0.26</v>
      </c>
      <c r="D88" s="18">
        <v>0.35</v>
      </c>
      <c r="E88" s="16">
        <v>0.62</v>
      </c>
      <c r="F88" s="14">
        <v>0.24</v>
      </c>
      <c r="G88" s="31" t="s">
        <v>21</v>
      </c>
      <c r="H88" s="1">
        <f t="shared" si="7"/>
        <v>0.24129999999999999</v>
      </c>
      <c r="I88" s="1">
        <f t="shared" si="8"/>
        <v>2.7000000000000001E-3</v>
      </c>
      <c r="J88" s="1">
        <f t="shared" si="9"/>
        <v>0.29809999999999998</v>
      </c>
      <c r="K88" s="1">
        <f t="shared" si="10"/>
        <v>0.52910000000000001</v>
      </c>
      <c r="L88" s="40">
        <f t="shared" si="11"/>
        <v>2.7000000000000001E-3</v>
      </c>
      <c r="M88" s="39" t="str">
        <f t="shared" si="12"/>
        <v>Low</v>
      </c>
      <c r="N88" s="39">
        <f t="shared" si="13"/>
        <v>1</v>
      </c>
    </row>
    <row r="89" spans="2:14" ht="16.5" thickBot="1" x14ac:dyDescent="0.3">
      <c r="B89" s="17">
        <v>0.3</v>
      </c>
      <c r="C89" s="18">
        <v>0.32</v>
      </c>
      <c r="D89" s="18">
        <v>0.43</v>
      </c>
      <c r="E89" s="19">
        <v>0.87</v>
      </c>
      <c r="F89" s="19">
        <v>0.83</v>
      </c>
      <c r="G89" s="31" t="s">
        <v>20</v>
      </c>
      <c r="H89" s="1">
        <f t="shared" si="7"/>
        <v>0.82769999999999999</v>
      </c>
      <c r="I89" s="1">
        <f t="shared" si="8"/>
        <v>0.58840000000000003</v>
      </c>
      <c r="J89" s="1">
        <f t="shared" si="9"/>
        <v>0.29039999999999999</v>
      </c>
      <c r="K89" s="1">
        <f t="shared" si="10"/>
        <v>5.8900000000000001E-2</v>
      </c>
      <c r="L89" s="40">
        <f t="shared" si="11"/>
        <v>5.8900000000000001E-2</v>
      </c>
      <c r="M89" s="39" t="str">
        <f t="shared" si="12"/>
        <v>High</v>
      </c>
      <c r="N89" s="39">
        <f t="shared" si="13"/>
        <v>1</v>
      </c>
    </row>
    <row r="90" spans="2:14" ht="16.5" thickBot="1" x14ac:dyDescent="0.3">
      <c r="B90" s="17">
        <v>0.25</v>
      </c>
      <c r="C90" s="18">
        <v>0.26</v>
      </c>
      <c r="D90" s="14">
        <v>0.51</v>
      </c>
      <c r="E90" s="14">
        <v>0.04</v>
      </c>
      <c r="F90" s="14">
        <v>0.13</v>
      </c>
      <c r="G90" s="31" t="s">
        <v>23</v>
      </c>
      <c r="H90" s="1">
        <f t="shared" si="7"/>
        <v>0.1313</v>
      </c>
      <c r="I90" s="1">
        <f t="shared" si="8"/>
        <v>0.1086</v>
      </c>
      <c r="J90" s="1">
        <f t="shared" si="9"/>
        <v>0.40679999999999999</v>
      </c>
      <c r="K90" s="1">
        <f t="shared" si="10"/>
        <v>0.63849999999999996</v>
      </c>
      <c r="L90" s="40">
        <f t="shared" si="11"/>
        <v>0.1086</v>
      </c>
      <c r="M90" s="39" t="str">
        <f t="shared" si="12"/>
        <v>Low</v>
      </c>
      <c r="N90" s="39">
        <f t="shared" si="13"/>
        <v>0</v>
      </c>
    </row>
    <row r="91" spans="2:14" ht="16.5" thickBot="1" x14ac:dyDescent="0.3">
      <c r="B91" s="17">
        <v>0.28000000000000003</v>
      </c>
      <c r="C91" s="18">
        <v>0.27</v>
      </c>
      <c r="D91" s="14">
        <v>0.56000000000000005</v>
      </c>
      <c r="E91" s="14">
        <v>0.14000000000000001</v>
      </c>
      <c r="F91" s="16">
        <v>0.31</v>
      </c>
      <c r="G91" s="31" t="s">
        <v>21</v>
      </c>
      <c r="H91" s="1">
        <f t="shared" si="7"/>
        <v>0.31040000000000001</v>
      </c>
      <c r="I91" s="1">
        <f t="shared" si="8"/>
        <v>7.2800000000000004E-2</v>
      </c>
      <c r="J91" s="1">
        <f t="shared" si="9"/>
        <v>0.2281</v>
      </c>
      <c r="K91" s="1">
        <f t="shared" si="10"/>
        <v>0.45979999999999999</v>
      </c>
      <c r="L91" s="40">
        <f t="shared" si="11"/>
        <v>7.2800000000000004E-2</v>
      </c>
      <c r="M91" s="39" t="str">
        <f t="shared" si="12"/>
        <v>Low</v>
      </c>
      <c r="N91" s="39">
        <f t="shared" si="13"/>
        <v>1</v>
      </c>
    </row>
    <row r="92" spans="2:14" ht="16.5" thickBot="1" x14ac:dyDescent="0.3">
      <c r="B92" s="17">
        <v>0.31</v>
      </c>
      <c r="C92" s="18">
        <v>0.32</v>
      </c>
      <c r="D92" s="14">
        <v>0.69</v>
      </c>
      <c r="E92" s="15">
        <v>0.3</v>
      </c>
      <c r="F92" s="19">
        <v>0.98</v>
      </c>
      <c r="G92" s="31" t="s">
        <v>20</v>
      </c>
      <c r="H92" s="1">
        <f t="shared" si="7"/>
        <v>0.97619999999999996</v>
      </c>
      <c r="I92" s="1">
        <f t="shared" si="8"/>
        <v>0.73770000000000002</v>
      </c>
      <c r="J92" s="1">
        <f t="shared" si="9"/>
        <v>0.4385</v>
      </c>
      <c r="K92" s="1">
        <f t="shared" si="10"/>
        <v>0.2077</v>
      </c>
      <c r="L92" s="40">
        <f t="shared" si="11"/>
        <v>0.2077</v>
      </c>
      <c r="M92" s="39" t="str">
        <f t="shared" si="12"/>
        <v>High</v>
      </c>
      <c r="N92" s="39">
        <f t="shared" si="13"/>
        <v>1</v>
      </c>
    </row>
    <row r="93" spans="2:14" ht="16.5" thickBot="1" x14ac:dyDescent="0.3">
      <c r="B93" s="17">
        <v>0.28000000000000003</v>
      </c>
      <c r="C93" s="18">
        <v>0.28999999999999998</v>
      </c>
      <c r="D93" s="14">
        <v>0.56999999999999995</v>
      </c>
      <c r="E93" s="16">
        <v>0.6</v>
      </c>
      <c r="F93" s="16">
        <v>0.27</v>
      </c>
      <c r="G93" s="31" t="s">
        <v>21</v>
      </c>
      <c r="H93" s="1">
        <f t="shared" si="7"/>
        <v>0.27179999999999999</v>
      </c>
      <c r="I93" s="1">
        <f t="shared" si="8"/>
        <v>3.2500000000000001E-2</v>
      </c>
      <c r="J93" s="1">
        <f t="shared" si="9"/>
        <v>0.26790000000000003</v>
      </c>
      <c r="K93" s="1">
        <f t="shared" si="10"/>
        <v>0.49890000000000001</v>
      </c>
      <c r="L93" s="40">
        <f t="shared" si="11"/>
        <v>3.2500000000000001E-2</v>
      </c>
      <c r="M93" s="39" t="str">
        <f t="shared" si="12"/>
        <v>Low</v>
      </c>
      <c r="N93" s="39">
        <f t="shared" si="13"/>
        <v>1</v>
      </c>
    </row>
    <row r="94" spans="2:14" ht="16.5" thickBot="1" x14ac:dyDescent="0.3">
      <c r="B94" s="17">
        <v>0.27</v>
      </c>
      <c r="C94" s="18">
        <v>0.28000000000000003</v>
      </c>
      <c r="D94" s="14">
        <v>0.59</v>
      </c>
      <c r="E94" s="19">
        <v>0.69</v>
      </c>
      <c r="F94" s="16">
        <v>0.26</v>
      </c>
      <c r="G94" s="31" t="s">
        <v>24</v>
      </c>
      <c r="H94" s="1">
        <f t="shared" si="7"/>
        <v>0.2621</v>
      </c>
      <c r="I94" s="1">
        <f t="shared" si="8"/>
        <v>2.29E-2</v>
      </c>
      <c r="J94" s="1">
        <f t="shared" si="9"/>
        <v>0.27810000000000001</v>
      </c>
      <c r="K94" s="1">
        <f t="shared" si="10"/>
        <v>0.5091</v>
      </c>
      <c r="L94" s="40">
        <f t="shared" si="11"/>
        <v>2.29E-2</v>
      </c>
      <c r="M94" s="39" t="str">
        <f t="shared" si="12"/>
        <v>Low</v>
      </c>
      <c r="N94" s="39">
        <f t="shared" si="13"/>
        <v>0</v>
      </c>
    </row>
    <row r="95" spans="2:14" ht="16.5" thickBot="1" x14ac:dyDescent="0.3">
      <c r="B95" s="17">
        <v>0.25</v>
      </c>
      <c r="C95" s="18">
        <v>0.28000000000000003</v>
      </c>
      <c r="D95" s="14">
        <v>0.77</v>
      </c>
      <c r="E95" s="14">
        <v>0.11</v>
      </c>
      <c r="F95" s="16">
        <v>0.31</v>
      </c>
      <c r="G95" s="31" t="s">
        <v>21</v>
      </c>
      <c r="H95" s="1">
        <f t="shared" si="7"/>
        <v>0.311</v>
      </c>
      <c r="I95" s="1">
        <f t="shared" si="8"/>
        <v>7.3599999999999999E-2</v>
      </c>
      <c r="J95" s="1">
        <f t="shared" si="9"/>
        <v>0.22889999999999999</v>
      </c>
      <c r="K95" s="1">
        <f t="shared" si="10"/>
        <v>0.46060000000000001</v>
      </c>
      <c r="L95" s="40">
        <f t="shared" si="11"/>
        <v>7.3599999999999999E-2</v>
      </c>
      <c r="M95" s="39" t="str">
        <f t="shared" si="12"/>
        <v>Low</v>
      </c>
      <c r="N95" s="39">
        <f t="shared" si="13"/>
        <v>1</v>
      </c>
    </row>
    <row r="96" spans="2:14" ht="16.5" thickBot="1" x14ac:dyDescent="0.3">
      <c r="B96" s="17">
        <v>0.25</v>
      </c>
      <c r="C96" s="18">
        <v>0.54</v>
      </c>
      <c r="D96" s="18">
        <v>0.31</v>
      </c>
      <c r="E96" s="15">
        <v>0.25</v>
      </c>
      <c r="F96" s="14">
        <v>0.08</v>
      </c>
      <c r="G96" s="31" t="s">
        <v>23</v>
      </c>
      <c r="H96" s="1">
        <f t="shared" si="7"/>
        <v>8.2000000000000003E-2</v>
      </c>
      <c r="I96" s="1">
        <f t="shared" si="8"/>
        <v>0.15809999999999999</v>
      </c>
      <c r="J96" s="1">
        <f t="shared" si="9"/>
        <v>0.45669999999999999</v>
      </c>
      <c r="K96" s="1">
        <f t="shared" si="10"/>
        <v>0.68820000000000003</v>
      </c>
      <c r="L96" s="40">
        <f t="shared" si="11"/>
        <v>8.2000000000000003E-2</v>
      </c>
      <c r="M96" s="39" t="str">
        <f t="shared" si="12"/>
        <v>Very Low</v>
      </c>
      <c r="N96" s="39">
        <f t="shared" si="13"/>
        <v>1</v>
      </c>
    </row>
    <row r="97" spans="2:14" ht="16.5" thickBot="1" x14ac:dyDescent="0.3">
      <c r="B97" s="17">
        <v>0.28999999999999998</v>
      </c>
      <c r="C97" s="18">
        <v>0.66</v>
      </c>
      <c r="D97" s="18">
        <v>0.35</v>
      </c>
      <c r="E97" s="15">
        <v>0.28000000000000003</v>
      </c>
      <c r="F97" s="16">
        <v>0.31</v>
      </c>
      <c r="G97" s="31" t="s">
        <v>21</v>
      </c>
      <c r="H97" s="1">
        <f t="shared" si="7"/>
        <v>0.31059999999999999</v>
      </c>
      <c r="I97" s="1">
        <f t="shared" si="8"/>
        <v>7.2700000000000001E-2</v>
      </c>
      <c r="J97" s="1">
        <f t="shared" si="9"/>
        <v>0.22839999999999999</v>
      </c>
      <c r="K97" s="1">
        <f t="shared" si="10"/>
        <v>0.45989999999999998</v>
      </c>
      <c r="L97" s="40">
        <f t="shared" si="11"/>
        <v>7.2700000000000001E-2</v>
      </c>
      <c r="M97" s="39" t="str">
        <f t="shared" si="12"/>
        <v>Low</v>
      </c>
      <c r="N97" s="39">
        <f t="shared" si="13"/>
        <v>1</v>
      </c>
    </row>
    <row r="98" spans="2:14" ht="16.5" thickBot="1" x14ac:dyDescent="0.3">
      <c r="B98" s="17">
        <v>0.28999999999999998</v>
      </c>
      <c r="C98" s="18">
        <v>0.74</v>
      </c>
      <c r="D98" s="18">
        <v>0.39</v>
      </c>
      <c r="E98" s="16">
        <v>0.41</v>
      </c>
      <c r="F98" s="15">
        <v>0.54</v>
      </c>
      <c r="G98" s="31" t="s">
        <v>24</v>
      </c>
      <c r="H98" s="1">
        <f t="shared" si="7"/>
        <v>0.53939999999999999</v>
      </c>
      <c r="I98" s="1">
        <f t="shared" si="8"/>
        <v>0.30070000000000002</v>
      </c>
      <c r="J98" s="1">
        <f t="shared" si="9"/>
        <v>2.2000000000000001E-3</v>
      </c>
      <c r="K98" s="1">
        <f t="shared" si="10"/>
        <v>0.23139999999999999</v>
      </c>
      <c r="L98" s="40">
        <f t="shared" si="11"/>
        <v>2.2000000000000001E-3</v>
      </c>
      <c r="M98" s="39" t="str">
        <f t="shared" si="12"/>
        <v>Middle</v>
      </c>
      <c r="N98" s="39">
        <f t="shared" si="13"/>
        <v>1</v>
      </c>
    </row>
    <row r="99" spans="2:14" ht="16.5" thickBot="1" x14ac:dyDescent="0.3">
      <c r="B99" s="17">
        <v>0.31</v>
      </c>
      <c r="C99" s="18">
        <v>0.82</v>
      </c>
      <c r="D99" s="18">
        <v>0.47</v>
      </c>
      <c r="E99" s="16">
        <v>0.4</v>
      </c>
      <c r="F99" s="19">
        <v>0.99</v>
      </c>
      <c r="G99" s="31" t="s">
        <v>20</v>
      </c>
      <c r="H99" s="1">
        <f t="shared" si="7"/>
        <v>0.98640000000000005</v>
      </c>
      <c r="I99" s="1">
        <f t="shared" si="8"/>
        <v>0.74739999999999995</v>
      </c>
      <c r="J99" s="1">
        <f t="shared" si="9"/>
        <v>0.4486</v>
      </c>
      <c r="K99" s="1">
        <f t="shared" si="10"/>
        <v>0.21740000000000001</v>
      </c>
      <c r="L99" s="40">
        <f t="shared" si="11"/>
        <v>0.21740000000000001</v>
      </c>
      <c r="M99" s="39" t="str">
        <f t="shared" si="12"/>
        <v>High</v>
      </c>
      <c r="N99" s="39">
        <f t="shared" si="13"/>
        <v>1</v>
      </c>
    </row>
    <row r="100" spans="2:14" ht="16.5" thickBot="1" x14ac:dyDescent="0.3">
      <c r="B100" s="17">
        <v>0.28000000000000003</v>
      </c>
      <c r="C100" s="18">
        <v>0.55000000000000004</v>
      </c>
      <c r="D100" s="18">
        <v>0.38</v>
      </c>
      <c r="E100" s="19">
        <v>0.9</v>
      </c>
      <c r="F100" s="14">
        <v>0.22</v>
      </c>
      <c r="G100" s="31" t="s">
        <v>21</v>
      </c>
      <c r="H100" s="1">
        <f t="shared" si="7"/>
        <v>0.22259999999999999</v>
      </c>
      <c r="I100" s="1">
        <f t="shared" si="8"/>
        <v>1.9300000000000001E-2</v>
      </c>
      <c r="J100" s="1">
        <f t="shared" si="9"/>
        <v>0.31859999999999999</v>
      </c>
      <c r="K100" s="1">
        <f t="shared" si="10"/>
        <v>0.5494</v>
      </c>
      <c r="L100" s="40">
        <f t="shared" si="11"/>
        <v>1.9300000000000001E-2</v>
      </c>
      <c r="M100" s="39" t="str">
        <f t="shared" si="12"/>
        <v>Low</v>
      </c>
      <c r="N100" s="39">
        <f t="shared" si="13"/>
        <v>1</v>
      </c>
    </row>
    <row r="101" spans="2:14" ht="16.5" thickBot="1" x14ac:dyDescent="0.3">
      <c r="B101" s="13">
        <v>0.33</v>
      </c>
      <c r="C101" s="18">
        <v>0.04</v>
      </c>
      <c r="D101" s="20">
        <v>0.02</v>
      </c>
      <c r="E101" s="14">
        <v>0.12</v>
      </c>
      <c r="F101" s="14">
        <v>0.11</v>
      </c>
      <c r="G101" s="31" t="s">
        <v>23</v>
      </c>
      <c r="H101" s="1">
        <f t="shared" si="7"/>
        <v>0.10979999999999999</v>
      </c>
      <c r="I101" s="1">
        <f t="shared" si="8"/>
        <v>0.12970000000000001</v>
      </c>
      <c r="J101" s="1">
        <f t="shared" si="9"/>
        <v>0.4284</v>
      </c>
      <c r="K101" s="1">
        <f t="shared" si="10"/>
        <v>0.66010000000000002</v>
      </c>
      <c r="L101" s="40">
        <f t="shared" si="11"/>
        <v>0.10979999999999999</v>
      </c>
      <c r="M101" s="39" t="str">
        <f t="shared" si="12"/>
        <v>Very Low</v>
      </c>
      <c r="N101" s="39">
        <f t="shared" si="13"/>
        <v>1</v>
      </c>
    </row>
    <row r="102" spans="2:14" ht="16.5" thickBot="1" x14ac:dyDescent="0.3">
      <c r="B102" s="13">
        <v>0.37</v>
      </c>
      <c r="C102" s="18">
        <v>0.09</v>
      </c>
      <c r="D102" s="20">
        <v>0.1</v>
      </c>
      <c r="E102" s="14">
        <v>0.13</v>
      </c>
      <c r="F102" s="16">
        <v>0.32</v>
      </c>
      <c r="G102" s="31" t="s">
        <v>21</v>
      </c>
      <c r="H102" s="1">
        <f t="shared" si="7"/>
        <v>0.31859999999999999</v>
      </c>
      <c r="I102" s="1">
        <f t="shared" si="8"/>
        <v>8.3699999999999997E-2</v>
      </c>
      <c r="J102" s="1">
        <f t="shared" si="9"/>
        <v>0.21959999999999999</v>
      </c>
      <c r="K102" s="1">
        <f t="shared" si="10"/>
        <v>0.45129999999999998</v>
      </c>
      <c r="L102" s="40">
        <f t="shared" si="11"/>
        <v>8.3699999999999997E-2</v>
      </c>
      <c r="M102" s="39" t="str">
        <f t="shared" si="12"/>
        <v>Low</v>
      </c>
      <c r="N102" s="39">
        <f t="shared" si="13"/>
        <v>1</v>
      </c>
    </row>
    <row r="103" spans="2:14" ht="16.5" thickBot="1" x14ac:dyDescent="0.3">
      <c r="B103" s="13">
        <v>0.4</v>
      </c>
      <c r="C103" s="18">
        <v>0.15</v>
      </c>
      <c r="D103" s="20">
        <v>0.16</v>
      </c>
      <c r="E103" s="15">
        <v>0.3</v>
      </c>
      <c r="F103" s="15">
        <v>0.57999999999999996</v>
      </c>
      <c r="G103" s="31" t="s">
        <v>24</v>
      </c>
      <c r="H103" s="1">
        <f t="shared" si="7"/>
        <v>0.57730000000000004</v>
      </c>
      <c r="I103" s="1">
        <f t="shared" si="8"/>
        <v>0.34110000000000001</v>
      </c>
      <c r="J103" s="1">
        <f t="shared" si="9"/>
        <v>4.2299999999999997E-2</v>
      </c>
      <c r="K103" s="1">
        <f t="shared" si="10"/>
        <v>0.19259999999999999</v>
      </c>
      <c r="L103" s="40">
        <f t="shared" si="11"/>
        <v>4.2299999999999997E-2</v>
      </c>
      <c r="M103" s="39" t="str">
        <f t="shared" si="12"/>
        <v>Middle</v>
      </c>
      <c r="N103" s="39">
        <f t="shared" si="13"/>
        <v>1</v>
      </c>
    </row>
    <row r="104" spans="2:14" ht="16.5" thickBot="1" x14ac:dyDescent="0.3">
      <c r="B104" s="13">
        <v>0.37</v>
      </c>
      <c r="C104" s="18">
        <v>7.0000000000000007E-2</v>
      </c>
      <c r="D104" s="20">
        <v>0.1</v>
      </c>
      <c r="E104" s="16">
        <v>0.41</v>
      </c>
      <c r="F104" s="16">
        <v>0.3</v>
      </c>
      <c r="G104" s="31" t="s">
        <v>21</v>
      </c>
      <c r="H104" s="1">
        <f t="shared" si="7"/>
        <v>0.29930000000000001</v>
      </c>
      <c r="I104" s="1">
        <f t="shared" si="8"/>
        <v>6.3200000000000006E-2</v>
      </c>
      <c r="J104" s="1">
        <f t="shared" si="9"/>
        <v>0.2392</v>
      </c>
      <c r="K104" s="1">
        <f t="shared" si="10"/>
        <v>0.47049999999999997</v>
      </c>
      <c r="L104" s="40">
        <f t="shared" si="11"/>
        <v>6.3200000000000006E-2</v>
      </c>
      <c r="M104" s="39" t="str">
        <f t="shared" si="12"/>
        <v>Low</v>
      </c>
      <c r="N104" s="39">
        <f t="shared" si="13"/>
        <v>1</v>
      </c>
    </row>
    <row r="105" spans="2:14" ht="16.5" thickBot="1" x14ac:dyDescent="0.3">
      <c r="B105" s="13">
        <v>0.41</v>
      </c>
      <c r="C105" s="18">
        <v>0.11</v>
      </c>
      <c r="D105" s="20">
        <v>0.21</v>
      </c>
      <c r="E105" s="16">
        <v>0.44</v>
      </c>
      <c r="F105" s="15">
        <v>0.56999999999999995</v>
      </c>
      <c r="G105" s="31" t="s">
        <v>24</v>
      </c>
      <c r="H105" s="1">
        <f t="shared" si="7"/>
        <v>0.56779999999999997</v>
      </c>
      <c r="I105" s="1">
        <f t="shared" si="8"/>
        <v>0.33069999999999999</v>
      </c>
      <c r="J105" s="1">
        <f t="shared" si="9"/>
        <v>3.2399999999999998E-2</v>
      </c>
      <c r="K105" s="1">
        <f t="shared" si="10"/>
        <v>0.2021</v>
      </c>
      <c r="L105" s="40">
        <f t="shared" si="11"/>
        <v>3.2399999999999998E-2</v>
      </c>
      <c r="M105" s="39" t="str">
        <f t="shared" si="12"/>
        <v>Middle</v>
      </c>
      <c r="N105" s="39">
        <f t="shared" si="13"/>
        <v>1</v>
      </c>
    </row>
    <row r="106" spans="2:14" ht="16.5" thickBot="1" x14ac:dyDescent="0.3">
      <c r="B106" s="13">
        <v>0.42</v>
      </c>
      <c r="C106" s="18">
        <v>0.13</v>
      </c>
      <c r="D106" s="20">
        <v>0.15</v>
      </c>
      <c r="E106" s="19">
        <v>0.94</v>
      </c>
      <c r="F106" s="16">
        <v>0.3</v>
      </c>
      <c r="G106" s="31" t="s">
        <v>24</v>
      </c>
      <c r="H106" s="1">
        <f t="shared" si="7"/>
        <v>0.30080000000000001</v>
      </c>
      <c r="I106" s="1">
        <f t="shared" si="8"/>
        <v>6.3799999999999996E-2</v>
      </c>
      <c r="J106" s="1">
        <f t="shared" si="9"/>
        <v>0.24010000000000001</v>
      </c>
      <c r="K106" s="1">
        <f t="shared" si="10"/>
        <v>0.47099999999999997</v>
      </c>
      <c r="L106" s="40">
        <f t="shared" si="11"/>
        <v>6.3799999999999996E-2</v>
      </c>
      <c r="M106" s="39" t="str">
        <f t="shared" si="12"/>
        <v>Low</v>
      </c>
      <c r="N106" s="39">
        <f t="shared" si="13"/>
        <v>0</v>
      </c>
    </row>
    <row r="107" spans="2:14" ht="16.5" thickBot="1" x14ac:dyDescent="0.3">
      <c r="B107" s="13">
        <v>0.41</v>
      </c>
      <c r="C107" s="18">
        <v>0.04</v>
      </c>
      <c r="D107" s="18">
        <v>0.33</v>
      </c>
      <c r="E107" s="15">
        <v>0.26</v>
      </c>
      <c r="F107" s="14">
        <v>0.12</v>
      </c>
      <c r="G107" s="31" t="s">
        <v>23</v>
      </c>
      <c r="H107" s="1">
        <f t="shared" si="7"/>
        <v>0.1211</v>
      </c>
      <c r="I107" s="1">
        <f t="shared" si="8"/>
        <v>0.11849999999999999</v>
      </c>
      <c r="J107" s="1">
        <f t="shared" si="9"/>
        <v>0.41710000000000003</v>
      </c>
      <c r="K107" s="1">
        <f t="shared" si="10"/>
        <v>0.64880000000000004</v>
      </c>
      <c r="L107" s="40">
        <f t="shared" si="11"/>
        <v>0.11849999999999999</v>
      </c>
      <c r="M107" s="39" t="str">
        <f t="shared" si="12"/>
        <v>Low</v>
      </c>
      <c r="N107" s="39">
        <f t="shared" si="13"/>
        <v>0</v>
      </c>
    </row>
    <row r="108" spans="2:14" ht="16.5" thickBot="1" x14ac:dyDescent="0.3">
      <c r="B108" s="13">
        <v>0.38</v>
      </c>
      <c r="C108" s="18">
        <v>0.09</v>
      </c>
      <c r="D108" s="18">
        <v>0.37</v>
      </c>
      <c r="E108" s="15">
        <v>0.28000000000000003</v>
      </c>
      <c r="F108" s="16">
        <v>0.32</v>
      </c>
      <c r="G108" s="31" t="s">
        <v>21</v>
      </c>
      <c r="H108" s="1">
        <f t="shared" si="7"/>
        <v>0.31979999999999997</v>
      </c>
      <c r="I108" s="1">
        <f t="shared" si="8"/>
        <v>8.2500000000000004E-2</v>
      </c>
      <c r="J108" s="1">
        <f t="shared" si="9"/>
        <v>0.21840000000000001</v>
      </c>
      <c r="K108" s="1">
        <f t="shared" si="10"/>
        <v>0.4501</v>
      </c>
      <c r="L108" s="40">
        <f t="shared" si="11"/>
        <v>8.2500000000000004E-2</v>
      </c>
      <c r="M108" s="39" t="str">
        <f t="shared" si="12"/>
        <v>Low</v>
      </c>
      <c r="N108" s="39">
        <f t="shared" si="13"/>
        <v>1</v>
      </c>
    </row>
    <row r="109" spans="2:14" ht="16.5" thickBot="1" x14ac:dyDescent="0.3">
      <c r="B109" s="13">
        <v>0.42</v>
      </c>
      <c r="C109" s="18">
        <v>0.28999999999999998</v>
      </c>
      <c r="D109" s="14">
        <v>0.14000000000000001</v>
      </c>
      <c r="E109" s="14">
        <v>0.03</v>
      </c>
      <c r="F109" s="19">
        <v>0.68</v>
      </c>
      <c r="G109" s="31" t="s">
        <v>24</v>
      </c>
      <c r="H109" s="1">
        <f t="shared" si="7"/>
        <v>0.67610000000000003</v>
      </c>
      <c r="I109" s="1">
        <f t="shared" si="8"/>
        <v>0.44080000000000003</v>
      </c>
      <c r="J109" s="1">
        <f t="shared" si="9"/>
        <v>0.14199999999999999</v>
      </c>
      <c r="K109" s="1">
        <f t="shared" si="10"/>
        <v>9.3799999999999994E-2</v>
      </c>
      <c r="L109" s="40">
        <f t="shared" si="11"/>
        <v>9.3799999999999994E-2</v>
      </c>
      <c r="M109" s="39" t="str">
        <f t="shared" si="12"/>
        <v>High</v>
      </c>
      <c r="N109" s="39">
        <f t="shared" si="13"/>
        <v>0</v>
      </c>
    </row>
    <row r="110" spans="2:14" ht="16.5" thickBot="1" x14ac:dyDescent="0.3">
      <c r="B110" s="13">
        <v>0.4</v>
      </c>
      <c r="C110" s="14">
        <v>0.3</v>
      </c>
      <c r="D110" s="14">
        <v>0.18</v>
      </c>
      <c r="E110" s="15">
        <v>0.28999999999999998</v>
      </c>
      <c r="F110" s="15">
        <v>0.59</v>
      </c>
      <c r="G110" s="26" t="s">
        <v>24</v>
      </c>
      <c r="H110" s="1">
        <f t="shared" si="7"/>
        <v>0.58750000000000002</v>
      </c>
      <c r="I110" s="1">
        <f t="shared" si="8"/>
        <v>0.35070000000000001</v>
      </c>
      <c r="J110" s="1">
        <f t="shared" si="9"/>
        <v>5.1900000000000002E-2</v>
      </c>
      <c r="K110" s="1">
        <f t="shared" si="10"/>
        <v>0.18240000000000001</v>
      </c>
      <c r="L110" s="40">
        <f t="shared" si="11"/>
        <v>5.1900000000000002E-2</v>
      </c>
      <c r="M110" s="39" t="str">
        <f t="shared" si="12"/>
        <v>Middle</v>
      </c>
      <c r="N110" s="39">
        <f t="shared" si="13"/>
        <v>1</v>
      </c>
    </row>
    <row r="111" spans="2:14" ht="16.5" thickBot="1" x14ac:dyDescent="0.3">
      <c r="B111" s="13">
        <v>0.38</v>
      </c>
      <c r="C111" s="14">
        <v>0.33</v>
      </c>
      <c r="D111" s="14">
        <v>0.1</v>
      </c>
      <c r="E111" s="14">
        <v>7.0000000000000007E-2</v>
      </c>
      <c r="F111" s="15">
        <v>0.4</v>
      </c>
      <c r="G111" s="21" t="s">
        <v>21</v>
      </c>
      <c r="H111" s="1">
        <f t="shared" si="7"/>
        <v>0.3982</v>
      </c>
      <c r="I111" s="1">
        <f t="shared" si="8"/>
        <v>0.16289999999999999</v>
      </c>
      <c r="J111" s="1">
        <f t="shared" si="9"/>
        <v>0.14000000000000001</v>
      </c>
      <c r="K111" s="1">
        <f t="shared" si="10"/>
        <v>0.37169999999999997</v>
      </c>
      <c r="L111" s="40">
        <f t="shared" si="11"/>
        <v>0.14000000000000001</v>
      </c>
      <c r="M111" s="39" t="str">
        <f t="shared" si="12"/>
        <v>Middle</v>
      </c>
      <c r="N111" s="39">
        <f t="shared" si="13"/>
        <v>0</v>
      </c>
    </row>
    <row r="112" spans="2:14" ht="16.5" thickBot="1" x14ac:dyDescent="0.3">
      <c r="B112" s="13">
        <v>0.47</v>
      </c>
      <c r="C112" s="14">
        <v>0.47</v>
      </c>
      <c r="D112" s="14">
        <v>0.25</v>
      </c>
      <c r="E112" s="19">
        <v>0.96</v>
      </c>
      <c r="F112" s="15">
        <v>0.61</v>
      </c>
      <c r="G112" s="21" t="s">
        <v>20</v>
      </c>
      <c r="H112" s="1">
        <f t="shared" si="7"/>
        <v>0.60929999999999995</v>
      </c>
      <c r="I112" s="1">
        <f t="shared" si="8"/>
        <v>0.37109999999999999</v>
      </c>
      <c r="J112" s="1">
        <f t="shared" si="9"/>
        <v>7.2900000000000006E-2</v>
      </c>
      <c r="K112" s="1">
        <f t="shared" si="10"/>
        <v>0.16270000000000001</v>
      </c>
      <c r="L112" s="40">
        <f t="shared" si="11"/>
        <v>7.2900000000000006E-2</v>
      </c>
      <c r="M112" s="39" t="str">
        <f t="shared" si="12"/>
        <v>Middle</v>
      </c>
      <c r="N112" s="39">
        <f t="shared" si="13"/>
        <v>0</v>
      </c>
    </row>
    <row r="113" spans="2:14" ht="16.5" thickBot="1" x14ac:dyDescent="0.3">
      <c r="B113" s="13">
        <v>0.41</v>
      </c>
      <c r="C113" s="14">
        <v>0.37</v>
      </c>
      <c r="D113" s="20">
        <v>0.79</v>
      </c>
      <c r="E113" s="14">
        <v>0.12</v>
      </c>
      <c r="F113" s="16">
        <v>0.32</v>
      </c>
      <c r="G113" s="21" t="s">
        <v>21</v>
      </c>
      <c r="H113" s="1">
        <f t="shared" si="7"/>
        <v>0.32129999999999997</v>
      </c>
      <c r="I113" s="1">
        <f t="shared" si="8"/>
        <v>8.3500000000000005E-2</v>
      </c>
      <c r="J113" s="1">
        <f t="shared" si="9"/>
        <v>0.21879999999999999</v>
      </c>
      <c r="K113" s="1">
        <f t="shared" si="10"/>
        <v>0.45050000000000001</v>
      </c>
      <c r="L113" s="40">
        <f t="shared" si="11"/>
        <v>8.3500000000000005E-2</v>
      </c>
      <c r="M113" s="39" t="str">
        <f t="shared" si="12"/>
        <v>Low</v>
      </c>
      <c r="N113" s="39">
        <f t="shared" si="13"/>
        <v>1</v>
      </c>
    </row>
    <row r="114" spans="2:14" ht="16.5" thickBot="1" x14ac:dyDescent="0.3">
      <c r="B114" s="13">
        <v>0.42</v>
      </c>
      <c r="C114" s="14">
        <v>0.39</v>
      </c>
      <c r="D114" s="20">
        <v>0.78</v>
      </c>
      <c r="E114" s="15">
        <v>0.32</v>
      </c>
      <c r="F114" s="14">
        <v>0.2</v>
      </c>
      <c r="G114" s="21" t="s">
        <v>21</v>
      </c>
      <c r="H114" s="1">
        <f t="shared" si="7"/>
        <v>0.2026</v>
      </c>
      <c r="I114" s="1">
        <f t="shared" si="8"/>
        <v>3.9399999999999998E-2</v>
      </c>
      <c r="J114" s="1">
        <f t="shared" si="9"/>
        <v>0.33739999999999998</v>
      </c>
      <c r="K114" s="1">
        <f t="shared" si="10"/>
        <v>0.56899999999999995</v>
      </c>
      <c r="L114" s="40">
        <f t="shared" si="11"/>
        <v>3.9399999999999998E-2</v>
      </c>
      <c r="M114" s="39" t="str">
        <f t="shared" si="12"/>
        <v>Low</v>
      </c>
      <c r="N114" s="39">
        <f t="shared" si="13"/>
        <v>1</v>
      </c>
    </row>
    <row r="115" spans="2:14" ht="16.5" thickBot="1" x14ac:dyDescent="0.3">
      <c r="B115" s="13">
        <v>0.36</v>
      </c>
      <c r="C115" s="14">
        <v>0.52</v>
      </c>
      <c r="D115" s="14">
        <v>7.0000000000000007E-2</v>
      </c>
      <c r="E115" s="14">
        <v>0.1</v>
      </c>
      <c r="F115" s="14">
        <v>0.15</v>
      </c>
      <c r="G115" s="21" t="s">
        <v>23</v>
      </c>
      <c r="H115" s="1">
        <f t="shared" si="7"/>
        <v>0.15029999999999999</v>
      </c>
      <c r="I115" s="1">
        <f t="shared" si="8"/>
        <v>8.9700000000000002E-2</v>
      </c>
      <c r="J115" s="1">
        <f t="shared" si="9"/>
        <v>0.38829999999999998</v>
      </c>
      <c r="K115" s="1">
        <f t="shared" si="10"/>
        <v>0.61980000000000002</v>
      </c>
      <c r="L115" s="40">
        <f t="shared" si="11"/>
        <v>8.9700000000000002E-2</v>
      </c>
      <c r="M115" s="39" t="str">
        <f t="shared" si="12"/>
        <v>Low</v>
      </c>
      <c r="N115" s="39">
        <f t="shared" si="13"/>
        <v>0</v>
      </c>
    </row>
    <row r="116" spans="2:14" ht="16.5" thickBot="1" x14ac:dyDescent="0.3">
      <c r="B116" s="13">
        <v>0.4</v>
      </c>
      <c r="C116" s="14">
        <v>0.59</v>
      </c>
      <c r="D116" s="20">
        <v>0.77</v>
      </c>
      <c r="E116" s="19">
        <v>0.99</v>
      </c>
      <c r="F116" s="14">
        <v>0.24</v>
      </c>
      <c r="G116" s="21" t="s">
        <v>24</v>
      </c>
      <c r="H116" s="1">
        <f t="shared" si="7"/>
        <v>0.24410000000000001</v>
      </c>
      <c r="I116" s="1">
        <f t="shared" si="8"/>
        <v>4.5999999999999999E-3</v>
      </c>
      <c r="J116" s="1">
        <f t="shared" si="9"/>
        <v>0.29930000000000001</v>
      </c>
      <c r="K116" s="1">
        <f t="shared" si="10"/>
        <v>0.53010000000000002</v>
      </c>
      <c r="L116" s="40">
        <f t="shared" si="11"/>
        <v>4.5999999999999999E-3</v>
      </c>
      <c r="M116" s="39" t="str">
        <f t="shared" si="12"/>
        <v>Low</v>
      </c>
      <c r="N116" s="39">
        <f t="shared" si="13"/>
        <v>0</v>
      </c>
    </row>
    <row r="117" spans="2:14" ht="16.5" thickBot="1" x14ac:dyDescent="0.3">
      <c r="B117" s="32">
        <v>0.43</v>
      </c>
      <c r="C117" s="14">
        <v>0.65</v>
      </c>
      <c r="D117" s="20">
        <v>0.76</v>
      </c>
      <c r="E117" s="19">
        <v>0.94</v>
      </c>
      <c r="F117" s="16">
        <v>0.28999999999999998</v>
      </c>
      <c r="G117" s="21" t="s">
        <v>24</v>
      </c>
      <c r="H117" s="1">
        <f t="shared" si="7"/>
        <v>0.29360000000000003</v>
      </c>
      <c r="I117" s="1">
        <f t="shared" si="8"/>
        <v>5.4199999999999998E-2</v>
      </c>
      <c r="J117" s="1">
        <f t="shared" si="9"/>
        <v>0.24970000000000001</v>
      </c>
      <c r="K117" s="1">
        <f t="shared" si="10"/>
        <v>0.48049999999999998</v>
      </c>
      <c r="L117" s="40">
        <f t="shared" si="11"/>
        <v>5.4199999999999998E-2</v>
      </c>
      <c r="M117" s="39" t="str">
        <f t="shared" si="12"/>
        <v>Low</v>
      </c>
      <c r="N117" s="39">
        <f t="shared" si="13"/>
        <v>0</v>
      </c>
    </row>
    <row r="118" spans="2:14" ht="16.5" thickBot="1" x14ac:dyDescent="0.3">
      <c r="B118" s="32">
        <v>0.6</v>
      </c>
      <c r="C118" s="18">
        <v>0.08</v>
      </c>
      <c r="D118" s="14">
        <v>0.13</v>
      </c>
      <c r="E118" s="14">
        <v>0.14000000000000001</v>
      </c>
      <c r="F118" s="16">
        <v>0.32</v>
      </c>
      <c r="G118" s="21" t="s">
        <v>21</v>
      </c>
      <c r="H118" s="1">
        <f t="shared" si="7"/>
        <v>0.31879999999999997</v>
      </c>
      <c r="I118" s="1">
        <f t="shared" si="8"/>
        <v>8.3699999999999997E-2</v>
      </c>
      <c r="J118" s="1">
        <f t="shared" si="9"/>
        <v>0.21959999999999999</v>
      </c>
      <c r="K118" s="1">
        <f t="shared" si="10"/>
        <v>0.45129999999999998</v>
      </c>
      <c r="L118" s="40">
        <f t="shared" si="11"/>
        <v>8.3699999999999997E-2</v>
      </c>
      <c r="M118" s="39" t="str">
        <f t="shared" si="12"/>
        <v>Low</v>
      </c>
      <c r="N118" s="39">
        <f t="shared" si="13"/>
        <v>1</v>
      </c>
    </row>
    <row r="119" spans="2:14" ht="16.5" thickBot="1" x14ac:dyDescent="0.3">
      <c r="B119" s="32">
        <v>0.8</v>
      </c>
      <c r="C119" s="18">
        <v>0.24</v>
      </c>
      <c r="D119" s="14">
        <v>0.23</v>
      </c>
      <c r="E119" s="15">
        <v>0.28999999999999998</v>
      </c>
      <c r="F119" s="19">
        <v>0.98</v>
      </c>
      <c r="G119" s="21" t="s">
        <v>20</v>
      </c>
      <c r="H119" s="1">
        <f t="shared" si="7"/>
        <v>0.97489999999999999</v>
      </c>
      <c r="I119" s="1">
        <f t="shared" si="8"/>
        <v>0.73799999999999999</v>
      </c>
      <c r="J119" s="1">
        <f t="shared" si="9"/>
        <v>0.43919999999999998</v>
      </c>
      <c r="K119" s="1">
        <f t="shared" si="10"/>
        <v>0.2084</v>
      </c>
      <c r="L119" s="40">
        <f t="shared" si="11"/>
        <v>0.2084</v>
      </c>
      <c r="M119" s="39" t="str">
        <f t="shared" si="12"/>
        <v>High</v>
      </c>
      <c r="N119" s="39">
        <f t="shared" si="13"/>
        <v>1</v>
      </c>
    </row>
    <row r="120" spans="2:14" ht="16.5" thickBot="1" x14ac:dyDescent="0.3">
      <c r="B120" s="32">
        <v>0.65</v>
      </c>
      <c r="C120" s="18">
        <v>0.09</v>
      </c>
      <c r="D120" s="14">
        <v>0.16</v>
      </c>
      <c r="E120" s="16">
        <v>0.49</v>
      </c>
      <c r="F120" s="16">
        <v>0.31</v>
      </c>
      <c r="G120" s="21" t="s">
        <v>21</v>
      </c>
      <c r="H120" s="1">
        <f t="shared" si="7"/>
        <v>0.30980000000000002</v>
      </c>
      <c r="I120" s="1">
        <f t="shared" si="8"/>
        <v>7.2999999999999995E-2</v>
      </c>
      <c r="J120" s="1">
        <f t="shared" si="9"/>
        <v>0.2293</v>
      </c>
      <c r="K120" s="1">
        <f t="shared" si="10"/>
        <v>0.46029999999999999</v>
      </c>
      <c r="L120" s="40">
        <f t="shared" si="11"/>
        <v>7.2999999999999995E-2</v>
      </c>
      <c r="M120" s="39" t="str">
        <f t="shared" si="12"/>
        <v>Low</v>
      </c>
      <c r="N120" s="39">
        <f t="shared" si="13"/>
        <v>1</v>
      </c>
    </row>
    <row r="121" spans="2:14" ht="16.5" thickBot="1" x14ac:dyDescent="0.3">
      <c r="B121" s="32">
        <v>0.68</v>
      </c>
      <c r="C121" s="18">
        <v>0.16</v>
      </c>
      <c r="D121" s="14">
        <v>0.2</v>
      </c>
      <c r="E121" s="16">
        <v>0.59</v>
      </c>
      <c r="F121" s="15">
        <v>0.6</v>
      </c>
      <c r="G121" s="21" t="s">
        <v>24</v>
      </c>
      <c r="H121" s="1">
        <f t="shared" si="7"/>
        <v>0.59809999999999997</v>
      </c>
      <c r="I121" s="1">
        <f t="shared" si="8"/>
        <v>0.36070000000000002</v>
      </c>
      <c r="J121" s="1">
        <f t="shared" si="9"/>
        <v>6.2600000000000003E-2</v>
      </c>
      <c r="K121" s="1">
        <f t="shared" si="10"/>
        <v>0.17249999999999999</v>
      </c>
      <c r="L121" s="40">
        <f t="shared" si="11"/>
        <v>6.2600000000000003E-2</v>
      </c>
      <c r="M121" s="39" t="str">
        <f t="shared" si="12"/>
        <v>Middle</v>
      </c>
      <c r="N121" s="39">
        <f t="shared" si="13"/>
        <v>1</v>
      </c>
    </row>
    <row r="122" spans="2:14" ht="16.5" thickBot="1" x14ac:dyDescent="0.3">
      <c r="B122" s="32">
        <v>0.75</v>
      </c>
      <c r="C122" s="18">
        <v>0.22</v>
      </c>
      <c r="D122" s="14">
        <v>0.24</v>
      </c>
      <c r="E122" s="19">
        <v>0.96</v>
      </c>
      <c r="F122" s="15">
        <v>0.62</v>
      </c>
      <c r="G122" s="21" t="s">
        <v>20</v>
      </c>
      <c r="H122" s="1">
        <f t="shared" si="7"/>
        <v>0.61899999999999999</v>
      </c>
      <c r="I122" s="1">
        <f t="shared" si="8"/>
        <v>0.38119999999999998</v>
      </c>
      <c r="J122" s="1">
        <f t="shared" si="9"/>
        <v>8.3099999999999993E-2</v>
      </c>
      <c r="K122" s="1">
        <f t="shared" si="10"/>
        <v>0.15329999999999999</v>
      </c>
      <c r="L122" s="40">
        <f t="shared" si="11"/>
        <v>8.3099999999999993E-2</v>
      </c>
      <c r="M122" s="39" t="str">
        <f t="shared" si="12"/>
        <v>Middle</v>
      </c>
      <c r="N122" s="39">
        <f t="shared" si="13"/>
        <v>0</v>
      </c>
    </row>
    <row r="123" spans="2:14" ht="16.5" thickBot="1" x14ac:dyDescent="0.3">
      <c r="B123" s="32">
        <v>0.87</v>
      </c>
      <c r="C123" s="18">
        <v>0.23</v>
      </c>
      <c r="D123" s="14">
        <v>0.25</v>
      </c>
      <c r="E123" s="19">
        <v>0.85</v>
      </c>
      <c r="F123" s="19">
        <v>0.8</v>
      </c>
      <c r="G123" s="21" t="s">
        <v>20</v>
      </c>
      <c r="H123" s="1">
        <f t="shared" si="7"/>
        <v>0.79759999999999998</v>
      </c>
      <c r="I123" s="1">
        <f t="shared" si="8"/>
        <v>0.55959999999999999</v>
      </c>
      <c r="J123" s="1">
        <f t="shared" si="9"/>
        <v>0.26150000000000001</v>
      </c>
      <c r="K123" s="1">
        <f t="shared" si="10"/>
        <v>0.03</v>
      </c>
      <c r="L123" s="40">
        <f t="shared" si="11"/>
        <v>0.03</v>
      </c>
      <c r="M123" s="39" t="str">
        <f t="shared" si="12"/>
        <v>High</v>
      </c>
      <c r="N123" s="39">
        <f t="shared" si="13"/>
        <v>1</v>
      </c>
    </row>
    <row r="124" spans="2:14" ht="16.5" thickBot="1" x14ac:dyDescent="0.3">
      <c r="B124" s="32">
        <v>0.52</v>
      </c>
      <c r="C124" s="18">
        <v>0.08</v>
      </c>
      <c r="D124" s="18">
        <v>0.33</v>
      </c>
      <c r="E124" s="14">
        <v>7.0000000000000007E-2</v>
      </c>
      <c r="F124" s="14">
        <v>0.09</v>
      </c>
      <c r="G124" s="21" t="s">
        <v>23</v>
      </c>
      <c r="H124" s="1">
        <f t="shared" si="7"/>
        <v>9.0999999999999998E-2</v>
      </c>
      <c r="I124" s="1">
        <f t="shared" si="8"/>
        <v>0.1487</v>
      </c>
      <c r="J124" s="1">
        <f t="shared" si="9"/>
        <v>0.44729999999999998</v>
      </c>
      <c r="K124" s="1">
        <f t="shared" si="10"/>
        <v>0.67900000000000005</v>
      </c>
      <c r="L124" s="40">
        <f t="shared" si="11"/>
        <v>9.0999999999999998E-2</v>
      </c>
      <c r="M124" s="39" t="str">
        <f t="shared" si="12"/>
        <v>Very Low</v>
      </c>
      <c r="N124" s="39">
        <f t="shared" si="13"/>
        <v>1</v>
      </c>
    </row>
    <row r="125" spans="2:14" ht="16.5" thickBot="1" x14ac:dyDescent="0.3">
      <c r="B125" s="32">
        <v>0.62</v>
      </c>
      <c r="C125" s="18">
        <v>0.12</v>
      </c>
      <c r="D125" s="18">
        <v>0.36</v>
      </c>
      <c r="E125" s="16">
        <v>0.36</v>
      </c>
      <c r="F125" s="16">
        <v>0.32</v>
      </c>
      <c r="G125" s="21" t="s">
        <v>21</v>
      </c>
      <c r="H125" s="1">
        <f t="shared" si="7"/>
        <v>0.32019999999999998</v>
      </c>
      <c r="I125" s="1">
        <f t="shared" si="8"/>
        <v>8.2400000000000001E-2</v>
      </c>
      <c r="J125" s="1">
        <f t="shared" si="9"/>
        <v>0.21840000000000001</v>
      </c>
      <c r="K125" s="1">
        <f t="shared" si="10"/>
        <v>0.45</v>
      </c>
      <c r="L125" s="40">
        <f t="shared" si="11"/>
        <v>8.2400000000000001E-2</v>
      </c>
      <c r="M125" s="39" t="str">
        <f t="shared" si="12"/>
        <v>Low</v>
      </c>
      <c r="N125" s="39">
        <f t="shared" si="13"/>
        <v>1</v>
      </c>
    </row>
    <row r="126" spans="2:14" ht="16.5" thickBot="1" x14ac:dyDescent="0.3">
      <c r="B126" s="32">
        <v>0.68</v>
      </c>
      <c r="C126" s="18">
        <v>0.15</v>
      </c>
      <c r="D126" s="18">
        <v>0.57999999999999996</v>
      </c>
      <c r="E126" s="16">
        <v>0.35</v>
      </c>
      <c r="F126" s="15">
        <v>0.6</v>
      </c>
      <c r="G126" s="21" t="s">
        <v>24</v>
      </c>
      <c r="H126" s="1">
        <f t="shared" si="7"/>
        <v>0.5988</v>
      </c>
      <c r="I126" s="1">
        <f t="shared" si="8"/>
        <v>0.36059999999999998</v>
      </c>
      <c r="J126" s="1">
        <f t="shared" si="9"/>
        <v>6.13E-2</v>
      </c>
      <c r="K126" s="1">
        <f t="shared" si="10"/>
        <v>0.1719</v>
      </c>
      <c r="L126" s="40">
        <f t="shared" si="11"/>
        <v>6.13E-2</v>
      </c>
      <c r="M126" s="39" t="str">
        <f t="shared" si="12"/>
        <v>Middle</v>
      </c>
      <c r="N126" s="39">
        <f t="shared" si="13"/>
        <v>1</v>
      </c>
    </row>
    <row r="127" spans="2:14" ht="16.5" thickBot="1" x14ac:dyDescent="0.3">
      <c r="B127" s="32">
        <v>0.54</v>
      </c>
      <c r="C127" s="18">
        <v>0.25</v>
      </c>
      <c r="D127" s="14">
        <v>7.0000000000000007E-2</v>
      </c>
      <c r="E127" s="14">
        <v>0.09</v>
      </c>
      <c r="F127" s="14">
        <v>0.11</v>
      </c>
      <c r="G127" s="21" t="s">
        <v>23</v>
      </c>
      <c r="H127" s="1">
        <f t="shared" si="7"/>
        <v>0.1103</v>
      </c>
      <c r="I127" s="1">
        <f t="shared" si="8"/>
        <v>0.12939999999999999</v>
      </c>
      <c r="J127" s="1">
        <f t="shared" si="9"/>
        <v>0.42799999999999999</v>
      </c>
      <c r="K127" s="1">
        <f t="shared" si="10"/>
        <v>0.65969999999999995</v>
      </c>
      <c r="L127" s="40">
        <f t="shared" si="11"/>
        <v>0.1103</v>
      </c>
      <c r="M127" s="39" t="str">
        <f t="shared" si="12"/>
        <v>Very Low</v>
      </c>
      <c r="N127" s="39">
        <f t="shared" si="13"/>
        <v>1</v>
      </c>
    </row>
    <row r="128" spans="2:14" ht="16.5" thickBot="1" x14ac:dyDescent="0.3">
      <c r="B128" s="32">
        <v>0.9</v>
      </c>
      <c r="C128" s="18">
        <v>0.31</v>
      </c>
      <c r="D128" s="14">
        <v>0.24</v>
      </c>
      <c r="E128" s="15">
        <v>0.3</v>
      </c>
      <c r="F128" s="19">
        <v>0.97</v>
      </c>
      <c r="G128" s="21" t="s">
        <v>20</v>
      </c>
      <c r="H128" s="1">
        <f t="shared" si="7"/>
        <v>0.96519999999999995</v>
      </c>
      <c r="I128" s="1">
        <f t="shared" si="8"/>
        <v>0.72789999999999999</v>
      </c>
      <c r="J128" s="1">
        <f t="shared" si="9"/>
        <v>0.42920000000000003</v>
      </c>
      <c r="K128" s="1">
        <f t="shared" si="10"/>
        <v>0.1983</v>
      </c>
      <c r="L128" s="40">
        <f t="shared" si="11"/>
        <v>0.1983</v>
      </c>
      <c r="M128" s="39" t="str">
        <f t="shared" si="12"/>
        <v>High</v>
      </c>
      <c r="N128" s="39">
        <f t="shared" si="13"/>
        <v>1</v>
      </c>
    </row>
    <row r="129" spans="2:14" ht="16.5" thickBot="1" x14ac:dyDescent="0.3">
      <c r="B129" s="32">
        <v>0.56000000000000005</v>
      </c>
      <c r="C129" s="18">
        <v>0.27</v>
      </c>
      <c r="D129" s="14">
        <v>0.11</v>
      </c>
      <c r="E129" s="16">
        <v>0.59</v>
      </c>
      <c r="F129" s="14">
        <v>0.22</v>
      </c>
      <c r="G129" s="21" t="s">
        <v>21</v>
      </c>
      <c r="H129" s="1">
        <f t="shared" si="7"/>
        <v>0.2208</v>
      </c>
      <c r="I129" s="1">
        <f t="shared" si="8"/>
        <v>1.9400000000000001E-2</v>
      </c>
      <c r="J129" s="1">
        <f t="shared" si="9"/>
        <v>0.31869999999999998</v>
      </c>
      <c r="K129" s="1">
        <f t="shared" si="10"/>
        <v>0.54959999999999998</v>
      </c>
      <c r="L129" s="40">
        <f t="shared" si="11"/>
        <v>1.9400000000000001E-2</v>
      </c>
      <c r="M129" s="39" t="str">
        <f t="shared" si="12"/>
        <v>Low</v>
      </c>
      <c r="N129" s="39">
        <f t="shared" si="13"/>
        <v>1</v>
      </c>
    </row>
    <row r="130" spans="2:14" ht="16.5" thickBot="1" x14ac:dyDescent="0.3">
      <c r="B130" s="32">
        <v>0.85</v>
      </c>
      <c r="C130" s="18">
        <v>0.32</v>
      </c>
      <c r="D130" s="14">
        <v>0.22</v>
      </c>
      <c r="E130" s="19">
        <v>0.87</v>
      </c>
      <c r="F130" s="19">
        <v>0.79</v>
      </c>
      <c r="G130" s="21" t="s">
        <v>20</v>
      </c>
      <c r="H130" s="1">
        <f t="shared" si="7"/>
        <v>0.78769999999999996</v>
      </c>
      <c r="I130" s="1">
        <f t="shared" si="8"/>
        <v>0.54969999999999997</v>
      </c>
      <c r="J130" s="1">
        <f t="shared" si="9"/>
        <v>0.25159999999999999</v>
      </c>
      <c r="K130" s="1">
        <f t="shared" si="10"/>
        <v>2.01E-2</v>
      </c>
      <c r="L130" s="40">
        <f t="shared" si="11"/>
        <v>2.01E-2</v>
      </c>
      <c r="M130" s="39" t="str">
        <f t="shared" si="12"/>
        <v>High</v>
      </c>
      <c r="N130" s="39">
        <f t="shared" si="13"/>
        <v>1</v>
      </c>
    </row>
    <row r="131" spans="2:14" ht="16.5" thickBot="1" x14ac:dyDescent="0.3">
      <c r="B131" s="32">
        <v>0.52</v>
      </c>
      <c r="C131" s="18">
        <v>0.28000000000000003</v>
      </c>
      <c r="D131" s="18">
        <v>0.32</v>
      </c>
      <c r="E131" s="14">
        <v>0.1</v>
      </c>
      <c r="F131" s="14">
        <v>0.1</v>
      </c>
      <c r="G131" s="21" t="s">
        <v>23</v>
      </c>
      <c r="H131" s="1">
        <f t="shared" si="7"/>
        <v>0.1013</v>
      </c>
      <c r="I131" s="1">
        <f t="shared" si="8"/>
        <v>0.1384</v>
      </c>
      <c r="J131" s="1">
        <f t="shared" si="9"/>
        <v>0.43709999999999999</v>
      </c>
      <c r="K131" s="1">
        <f t="shared" si="10"/>
        <v>0.66869999999999996</v>
      </c>
      <c r="L131" s="40">
        <f t="shared" si="11"/>
        <v>0.1013</v>
      </c>
      <c r="M131" s="39" t="str">
        <f t="shared" si="12"/>
        <v>Very Low</v>
      </c>
      <c r="N131" s="39">
        <f t="shared" si="13"/>
        <v>1</v>
      </c>
    </row>
    <row r="132" spans="2:14" ht="16.5" thickBot="1" x14ac:dyDescent="0.3">
      <c r="B132" s="32">
        <v>0.78</v>
      </c>
      <c r="C132" s="14">
        <v>0.47</v>
      </c>
      <c r="D132" s="14">
        <v>0.24</v>
      </c>
      <c r="E132" s="15">
        <v>0.3</v>
      </c>
      <c r="F132" s="19">
        <v>0.93</v>
      </c>
      <c r="G132" s="21" t="s">
        <v>20</v>
      </c>
      <c r="H132" s="1">
        <f t="shared" ref="H132:H147" si="14">ROUND(SUMPRODUCT(B$1:F$1,B132:F132),4)</f>
        <v>0.92559999999999998</v>
      </c>
      <c r="I132" s="1">
        <f t="shared" ref="I132:I147" si="15">ROUND(B$1*ABS(B132-B$150)+C$1*ABS(C132-C$150)+D$1*ABS(D132-D$150)+E$1*ABS(E132-E$150)+F$1*ABS(F132-F$150),4)</f>
        <v>0.68830000000000002</v>
      </c>
      <c r="J132" s="1">
        <f t="shared" ref="J132:J147" si="16">ROUND(B$1*ABS(B132-B$151)+C$1*ABS(C132-C$151)+D$1*ABS(D132-D$151)+E$1*ABS(E132-E$151)+F$1*ABS(F132-F$151),4)</f>
        <v>0.38940000000000002</v>
      </c>
      <c r="K132" s="1">
        <f t="shared" ref="K132:K147" si="17">ROUND(B$1*ABS(B132-B$152)+C$1*ABS(C132-C$152)+D$1*ABS(D132-D$152)+E$1*ABS(E132-E$152)+F$1*ABS(F132-F$152),4)</f>
        <v>0.15840000000000001</v>
      </c>
      <c r="L132" s="40">
        <f t="shared" ref="L132:L147" si="18">MIN(H132:K132)</f>
        <v>0.15840000000000001</v>
      </c>
      <c r="M132" s="39" t="str">
        <f t="shared" ref="M132:M146" si="19">IF(L132=H132,"Very Low",IF(L132=I132,"Low",IF(L132=J132,"Middle","High")))</f>
        <v>High</v>
      </c>
      <c r="N132" s="39">
        <f t="shared" ref="N132:N147" si="20">IF(M132=G132,1,0)</f>
        <v>1</v>
      </c>
    </row>
    <row r="133" spans="2:14" ht="16.5" thickBot="1" x14ac:dyDescent="0.3">
      <c r="B133" s="32">
        <v>0.56000000000000005</v>
      </c>
      <c r="C133" s="14">
        <v>0.35</v>
      </c>
      <c r="D133" s="14">
        <v>0.1</v>
      </c>
      <c r="E133" s="16">
        <v>0.62</v>
      </c>
      <c r="F133" s="14">
        <v>0.23</v>
      </c>
      <c r="G133" s="21" t="s">
        <v>21</v>
      </c>
      <c r="H133" s="1">
        <f t="shared" si="14"/>
        <v>0.23089999999999999</v>
      </c>
      <c r="I133" s="1">
        <f t="shared" si="15"/>
        <v>9.4999999999999998E-3</v>
      </c>
      <c r="J133" s="1">
        <f t="shared" si="16"/>
        <v>0.30880000000000002</v>
      </c>
      <c r="K133" s="1">
        <f t="shared" si="17"/>
        <v>0.53969999999999996</v>
      </c>
      <c r="L133" s="40">
        <f t="shared" si="18"/>
        <v>9.4999999999999998E-3</v>
      </c>
      <c r="M133" s="39" t="str">
        <f t="shared" si="19"/>
        <v>Low</v>
      </c>
      <c r="N133" s="39">
        <f t="shared" si="20"/>
        <v>1</v>
      </c>
    </row>
    <row r="134" spans="2:14" ht="16.5" thickBot="1" x14ac:dyDescent="0.3">
      <c r="B134" s="32">
        <v>0.61</v>
      </c>
      <c r="C134" s="14">
        <v>0.38</v>
      </c>
      <c r="D134" s="14">
        <v>0.09</v>
      </c>
      <c r="E134" s="16">
        <v>0.38</v>
      </c>
      <c r="F134" s="16">
        <v>0.3</v>
      </c>
      <c r="G134" s="21" t="s">
        <v>21</v>
      </c>
      <c r="H134" s="1">
        <f t="shared" si="14"/>
        <v>0.2999</v>
      </c>
      <c r="I134" s="1">
        <f t="shared" si="15"/>
        <v>6.3200000000000006E-2</v>
      </c>
      <c r="J134" s="1">
        <f t="shared" si="16"/>
        <v>0.23880000000000001</v>
      </c>
      <c r="K134" s="1">
        <f t="shared" si="17"/>
        <v>0.4703</v>
      </c>
      <c r="L134" s="40">
        <f t="shared" si="18"/>
        <v>6.3200000000000006E-2</v>
      </c>
      <c r="M134" s="39" t="str">
        <f t="shared" si="19"/>
        <v>Low</v>
      </c>
      <c r="N134" s="39">
        <f t="shared" si="20"/>
        <v>1</v>
      </c>
    </row>
    <row r="135" spans="2:14" ht="16.5" thickBot="1" x14ac:dyDescent="0.3">
      <c r="B135" s="32">
        <v>0.78</v>
      </c>
      <c r="C135" s="14">
        <v>0.47</v>
      </c>
      <c r="D135" s="14">
        <v>0.28999999999999998</v>
      </c>
      <c r="E135" s="19">
        <v>0.98</v>
      </c>
      <c r="F135" s="15">
        <v>0.59</v>
      </c>
      <c r="G135" s="21" t="s">
        <v>20</v>
      </c>
      <c r="H135" s="1">
        <f t="shared" si="14"/>
        <v>0.58989999999999998</v>
      </c>
      <c r="I135" s="1">
        <f t="shared" si="15"/>
        <v>0.35139999999999999</v>
      </c>
      <c r="J135" s="1">
        <f t="shared" si="16"/>
        <v>5.3100000000000001E-2</v>
      </c>
      <c r="K135" s="1">
        <f t="shared" si="17"/>
        <v>0.1827</v>
      </c>
      <c r="L135" s="40">
        <f t="shared" si="18"/>
        <v>5.3100000000000001E-2</v>
      </c>
      <c r="M135" s="39" t="str">
        <f t="shared" si="19"/>
        <v>Middle</v>
      </c>
      <c r="N135" s="39">
        <f t="shared" si="20"/>
        <v>0</v>
      </c>
    </row>
    <row r="136" spans="2:14" ht="16.5" thickBot="1" x14ac:dyDescent="0.3">
      <c r="B136" s="32">
        <v>0.57999999999999996</v>
      </c>
      <c r="C136" s="14">
        <v>0.4</v>
      </c>
      <c r="D136" s="18">
        <v>0.32</v>
      </c>
      <c r="E136" s="14">
        <v>0.22</v>
      </c>
      <c r="F136" s="14">
        <v>0.24</v>
      </c>
      <c r="G136" s="14" t="s">
        <v>21</v>
      </c>
      <c r="H136" s="1">
        <f t="shared" si="14"/>
        <v>0.2407</v>
      </c>
      <c r="I136" s="1">
        <f t="shared" si="15"/>
        <v>3.2000000000000002E-3</v>
      </c>
      <c r="J136" s="1">
        <f t="shared" si="16"/>
        <v>0.29780000000000001</v>
      </c>
      <c r="K136" s="1">
        <f t="shared" si="17"/>
        <v>0.52939999999999998</v>
      </c>
      <c r="L136" s="40">
        <f t="shared" si="18"/>
        <v>3.2000000000000002E-3</v>
      </c>
      <c r="M136" s="39" t="str">
        <f t="shared" si="19"/>
        <v>Low</v>
      </c>
      <c r="N136" s="39">
        <f t="shared" si="20"/>
        <v>1</v>
      </c>
    </row>
    <row r="137" spans="2:14" ht="16.5" thickBot="1" x14ac:dyDescent="0.3">
      <c r="B137" s="32">
        <v>0.68</v>
      </c>
      <c r="C137" s="14">
        <v>0.43</v>
      </c>
      <c r="D137" s="18">
        <v>0.6</v>
      </c>
      <c r="E137" s="16">
        <v>0.47</v>
      </c>
      <c r="F137" s="15">
        <v>0.55000000000000004</v>
      </c>
      <c r="G137" s="14" t="s">
        <v>24</v>
      </c>
      <c r="H137" s="1">
        <f t="shared" si="14"/>
        <v>0.55000000000000004</v>
      </c>
      <c r="I137" s="1">
        <f t="shared" si="15"/>
        <v>0.31059999999999999</v>
      </c>
      <c r="J137" s="1">
        <f t="shared" si="16"/>
        <v>1.18E-2</v>
      </c>
      <c r="K137" s="1">
        <f t="shared" si="17"/>
        <v>0.22090000000000001</v>
      </c>
      <c r="L137" s="40">
        <f t="shared" si="18"/>
        <v>1.18E-2</v>
      </c>
      <c r="M137" s="39" t="str">
        <f t="shared" si="19"/>
        <v>Middle</v>
      </c>
      <c r="N137" s="39">
        <f t="shared" si="20"/>
        <v>1</v>
      </c>
    </row>
    <row r="138" spans="2:14" ht="16.5" thickBot="1" x14ac:dyDescent="0.3">
      <c r="B138" s="32">
        <v>0.56999999999999995</v>
      </c>
      <c r="C138" s="14">
        <v>0.37</v>
      </c>
      <c r="D138" s="18">
        <v>0.75</v>
      </c>
      <c r="E138" s="15">
        <v>0.27</v>
      </c>
      <c r="F138" s="16">
        <v>0.32</v>
      </c>
      <c r="G138" s="14" t="s">
        <v>21</v>
      </c>
      <c r="H138" s="1">
        <f t="shared" si="14"/>
        <v>0.3216</v>
      </c>
      <c r="I138" s="1">
        <f t="shared" si="15"/>
        <v>8.3199999999999996E-2</v>
      </c>
      <c r="J138" s="1">
        <f t="shared" si="16"/>
        <v>0.21840000000000001</v>
      </c>
      <c r="K138" s="1">
        <f t="shared" si="17"/>
        <v>0.4501</v>
      </c>
      <c r="L138" s="40">
        <f t="shared" si="18"/>
        <v>8.3199999999999996E-2</v>
      </c>
      <c r="M138" s="39" t="str">
        <f t="shared" si="19"/>
        <v>Low</v>
      </c>
      <c r="N138" s="39">
        <f t="shared" si="20"/>
        <v>1</v>
      </c>
    </row>
    <row r="139" spans="2:14" ht="16.5" thickBot="1" x14ac:dyDescent="0.3">
      <c r="B139" s="32">
        <v>0.62</v>
      </c>
      <c r="C139" s="14">
        <v>0.56000000000000005</v>
      </c>
      <c r="D139" s="14">
        <v>0.11</v>
      </c>
      <c r="E139" s="14">
        <v>0.24</v>
      </c>
      <c r="F139" s="14">
        <v>0.22</v>
      </c>
      <c r="G139" s="14" t="s">
        <v>21</v>
      </c>
      <c r="H139" s="1">
        <f t="shared" si="14"/>
        <v>0.2205</v>
      </c>
      <c r="I139" s="1">
        <f t="shared" si="15"/>
        <v>0.02</v>
      </c>
      <c r="J139" s="1">
        <f t="shared" si="16"/>
        <v>0.31859999999999999</v>
      </c>
      <c r="K139" s="1">
        <f t="shared" si="17"/>
        <v>0.55000000000000004</v>
      </c>
      <c r="L139" s="40">
        <f t="shared" si="18"/>
        <v>0.02</v>
      </c>
      <c r="M139" s="39" t="str">
        <f t="shared" si="19"/>
        <v>Low</v>
      </c>
      <c r="N139" s="39">
        <f t="shared" si="20"/>
        <v>1</v>
      </c>
    </row>
    <row r="140" spans="2:14" ht="16.5" thickBot="1" x14ac:dyDescent="0.3">
      <c r="B140" s="32">
        <v>0.64</v>
      </c>
      <c r="C140" s="14">
        <v>0.57999999999999996</v>
      </c>
      <c r="D140" s="14">
        <v>0.14000000000000001</v>
      </c>
      <c r="E140" s="15">
        <v>0.32</v>
      </c>
      <c r="F140" s="14">
        <v>0.21</v>
      </c>
      <c r="G140" s="14" t="s">
        <v>21</v>
      </c>
      <c r="H140" s="1">
        <f t="shared" si="14"/>
        <v>0.2109</v>
      </c>
      <c r="I140" s="1">
        <f t="shared" si="15"/>
        <v>2.9700000000000001E-2</v>
      </c>
      <c r="J140" s="1">
        <f t="shared" si="16"/>
        <v>0.32829999999999998</v>
      </c>
      <c r="K140" s="1">
        <f t="shared" si="17"/>
        <v>0.55969999999999998</v>
      </c>
      <c r="L140" s="40">
        <f t="shared" si="18"/>
        <v>2.9700000000000001E-2</v>
      </c>
      <c r="M140" s="39" t="str">
        <f t="shared" si="19"/>
        <v>Low</v>
      </c>
      <c r="N140" s="39">
        <f t="shared" si="20"/>
        <v>1</v>
      </c>
    </row>
    <row r="141" spans="2:14" ht="16.5" thickBot="1" x14ac:dyDescent="0.3">
      <c r="B141" s="32">
        <v>0.64</v>
      </c>
      <c r="C141" s="14">
        <v>0.59</v>
      </c>
      <c r="D141" s="14">
        <v>0.12</v>
      </c>
      <c r="E141" s="16">
        <v>0.57999999999999996</v>
      </c>
      <c r="F141" s="14">
        <v>0.24</v>
      </c>
      <c r="G141" s="14" t="s">
        <v>21</v>
      </c>
      <c r="H141" s="1">
        <f t="shared" si="14"/>
        <v>0.2412</v>
      </c>
      <c r="I141" s="1">
        <f t="shared" si="15"/>
        <v>3.8E-3</v>
      </c>
      <c r="J141" s="1">
        <f t="shared" si="16"/>
        <v>0.29899999999999999</v>
      </c>
      <c r="K141" s="1">
        <f t="shared" si="17"/>
        <v>0.52980000000000005</v>
      </c>
      <c r="L141" s="40">
        <f t="shared" si="18"/>
        <v>3.8E-3</v>
      </c>
      <c r="M141" s="39" t="str">
        <f t="shared" si="19"/>
        <v>Low</v>
      </c>
      <c r="N141" s="39">
        <f t="shared" si="20"/>
        <v>1</v>
      </c>
    </row>
    <row r="142" spans="2:14" ht="16.5" thickBot="1" x14ac:dyDescent="0.3">
      <c r="B142" s="32">
        <v>0.68</v>
      </c>
      <c r="C142" s="14">
        <v>0.61</v>
      </c>
      <c r="D142" s="18">
        <v>0.34</v>
      </c>
      <c r="E142" s="15">
        <v>0.31</v>
      </c>
      <c r="F142" s="14">
        <v>0.23</v>
      </c>
      <c r="G142" s="14" t="s">
        <v>21</v>
      </c>
      <c r="H142" s="1">
        <f t="shared" si="14"/>
        <v>0.23139999999999999</v>
      </c>
      <c r="I142" s="1">
        <f t="shared" si="15"/>
        <v>9.2999999999999992E-3</v>
      </c>
      <c r="J142" s="1">
        <f t="shared" si="16"/>
        <v>0.30780000000000002</v>
      </c>
      <c r="K142" s="1">
        <f t="shared" si="17"/>
        <v>0.5393</v>
      </c>
      <c r="L142" s="40">
        <f t="shared" si="18"/>
        <v>9.2999999999999992E-3</v>
      </c>
      <c r="M142" s="39" t="str">
        <f t="shared" si="19"/>
        <v>Low</v>
      </c>
      <c r="N142" s="39">
        <f t="shared" si="20"/>
        <v>1</v>
      </c>
    </row>
    <row r="143" spans="2:14" ht="16.5" thickBot="1" x14ac:dyDescent="0.3">
      <c r="B143" s="32">
        <v>0.9</v>
      </c>
      <c r="C143" s="14">
        <v>0.78</v>
      </c>
      <c r="D143" s="18">
        <v>0.62</v>
      </c>
      <c r="E143" s="15">
        <v>0.32</v>
      </c>
      <c r="F143" s="19">
        <v>0.89</v>
      </c>
      <c r="G143" s="14" t="s">
        <v>20</v>
      </c>
      <c r="H143" s="1">
        <f t="shared" si="14"/>
        <v>0.88780000000000003</v>
      </c>
      <c r="I143" s="1">
        <f t="shared" si="15"/>
        <v>0.64910000000000001</v>
      </c>
      <c r="J143" s="1">
        <f t="shared" si="16"/>
        <v>0.34970000000000001</v>
      </c>
      <c r="K143" s="1">
        <f t="shared" si="17"/>
        <v>0.1187</v>
      </c>
      <c r="L143" s="40">
        <f t="shared" si="18"/>
        <v>0.1187</v>
      </c>
      <c r="M143" s="39" t="str">
        <f t="shared" si="19"/>
        <v>High</v>
      </c>
      <c r="N143" s="39">
        <f t="shared" si="20"/>
        <v>1</v>
      </c>
    </row>
    <row r="144" spans="2:14" ht="16.5" thickBot="1" x14ac:dyDescent="0.3">
      <c r="B144" s="32">
        <v>0.85</v>
      </c>
      <c r="C144" s="14">
        <v>0.82</v>
      </c>
      <c r="D144" s="18">
        <v>0.66</v>
      </c>
      <c r="E144" s="19">
        <v>0.83</v>
      </c>
      <c r="F144" s="19">
        <v>0.83</v>
      </c>
      <c r="G144" s="14" t="s">
        <v>20</v>
      </c>
      <c r="H144" s="1">
        <f t="shared" si="14"/>
        <v>0.82950000000000002</v>
      </c>
      <c r="I144" s="1">
        <f t="shared" si="15"/>
        <v>0.59009999999999996</v>
      </c>
      <c r="J144" s="1">
        <f t="shared" si="16"/>
        <v>0.2913</v>
      </c>
      <c r="K144" s="1">
        <f t="shared" si="17"/>
        <v>5.9700000000000003E-2</v>
      </c>
      <c r="L144" s="40">
        <f t="shared" si="18"/>
        <v>5.9700000000000003E-2</v>
      </c>
      <c r="M144" s="39" t="str">
        <f t="shared" si="19"/>
        <v>High</v>
      </c>
      <c r="N144" s="39">
        <f t="shared" si="20"/>
        <v>1</v>
      </c>
    </row>
    <row r="145" spans="1:14" ht="16.5" thickBot="1" x14ac:dyDescent="0.3">
      <c r="B145" s="32">
        <v>0.56000000000000005</v>
      </c>
      <c r="C145" s="14">
        <v>0.6</v>
      </c>
      <c r="D145" s="20">
        <v>0.77</v>
      </c>
      <c r="E145" s="14">
        <v>0.13</v>
      </c>
      <c r="F145" s="16">
        <v>0.32</v>
      </c>
      <c r="G145" s="14" t="s">
        <v>21</v>
      </c>
      <c r="H145" s="1">
        <f t="shared" si="14"/>
        <v>0.32169999999999999</v>
      </c>
      <c r="I145" s="1">
        <f t="shared" si="15"/>
        <v>8.3900000000000002E-2</v>
      </c>
      <c r="J145" s="1">
        <f t="shared" si="16"/>
        <v>0.21909999999999999</v>
      </c>
      <c r="K145" s="1">
        <f t="shared" si="17"/>
        <v>0.4506</v>
      </c>
      <c r="L145" s="40">
        <f t="shared" si="18"/>
        <v>8.3900000000000002E-2</v>
      </c>
      <c r="M145" s="39" t="str">
        <f t="shared" si="19"/>
        <v>Low</v>
      </c>
      <c r="N145" s="39">
        <f t="shared" si="20"/>
        <v>1</v>
      </c>
    </row>
    <row r="146" spans="1:14" ht="16.5" thickBot="1" x14ac:dyDescent="0.3">
      <c r="B146" s="32">
        <v>0.66</v>
      </c>
      <c r="C146" s="14">
        <v>0.68</v>
      </c>
      <c r="D146" s="20">
        <v>0.81</v>
      </c>
      <c r="E146" s="16">
        <v>0.56999999999999995</v>
      </c>
      <c r="F146" s="15">
        <v>0.56999999999999995</v>
      </c>
      <c r="G146" s="14" t="s">
        <v>24</v>
      </c>
      <c r="H146" s="1">
        <f t="shared" si="14"/>
        <v>0.57110000000000005</v>
      </c>
      <c r="I146" s="1">
        <f t="shared" si="15"/>
        <v>0.33160000000000001</v>
      </c>
      <c r="J146" s="1">
        <f t="shared" si="16"/>
        <v>3.2899999999999999E-2</v>
      </c>
      <c r="K146" s="1">
        <f t="shared" si="17"/>
        <v>0.2021</v>
      </c>
      <c r="L146" s="40">
        <f t="shared" si="18"/>
        <v>3.2899999999999999E-2</v>
      </c>
      <c r="M146" s="39" t="str">
        <f t="shared" si="19"/>
        <v>Middle</v>
      </c>
      <c r="N146" s="39">
        <f t="shared" si="20"/>
        <v>1</v>
      </c>
    </row>
    <row r="147" spans="1:14" ht="16.5" thickBot="1" x14ac:dyDescent="0.3">
      <c r="B147" s="32">
        <v>0.68</v>
      </c>
      <c r="C147" s="14">
        <v>0.64</v>
      </c>
      <c r="D147" s="20">
        <v>0.79</v>
      </c>
      <c r="E147" s="19">
        <v>0.97</v>
      </c>
      <c r="F147" s="14">
        <v>0.24</v>
      </c>
      <c r="G147" s="14" t="s">
        <v>24</v>
      </c>
      <c r="H147" s="1">
        <f t="shared" si="14"/>
        <v>0.24440000000000001</v>
      </c>
      <c r="I147" s="1">
        <f t="shared" si="15"/>
        <v>4.8999999999999998E-3</v>
      </c>
      <c r="J147" s="1">
        <f t="shared" si="16"/>
        <v>0.29959999999999998</v>
      </c>
      <c r="K147" s="1">
        <f t="shared" si="17"/>
        <v>0.53039999999999998</v>
      </c>
      <c r="L147" s="40">
        <f t="shared" si="18"/>
        <v>4.8999999999999998E-3</v>
      </c>
      <c r="M147" s="39" t="str">
        <f>IF(L147=H147,"Very Low",IF(L147=I147,"Low",IF(L147=J147,"Middle","High")))</f>
        <v>Low</v>
      </c>
      <c r="N147" s="39">
        <f t="shared" si="20"/>
        <v>0</v>
      </c>
    </row>
    <row r="148" spans="1:14" x14ac:dyDescent="0.25">
      <c r="A148" s="1" t="s">
        <v>36</v>
      </c>
      <c r="N148" s="39">
        <f>SUM(N3:N147)</f>
        <v>120</v>
      </c>
    </row>
    <row r="149" spans="1:14" ht="16.5" thickBot="1" x14ac:dyDescent="0.3">
      <c r="A149" s="1" t="s">
        <v>37</v>
      </c>
      <c r="B149" s="3">
        <v>0.30599999999999999</v>
      </c>
      <c r="C149" s="4">
        <v>0.19800000000000001</v>
      </c>
      <c r="D149" s="4">
        <v>0.36599999999999999</v>
      </c>
      <c r="E149" s="4">
        <v>0.35899999999999999</v>
      </c>
      <c r="F149" s="4">
        <v>9.0999999999999998E-2</v>
      </c>
      <c r="M149" s="39" t="s">
        <v>47</v>
      </c>
      <c r="N149" s="39">
        <f>N148/145</f>
        <v>0.82758620689655171</v>
      </c>
    </row>
    <row r="150" spans="1:14" ht="16.5" thickBot="1" x14ac:dyDescent="0.3">
      <c r="A150" s="1" t="s">
        <v>21</v>
      </c>
      <c r="B150" s="3">
        <v>0.32100000000000001</v>
      </c>
      <c r="C150" s="4">
        <v>0.33700000000000002</v>
      </c>
      <c r="D150" s="4">
        <v>0.43099999999999999</v>
      </c>
      <c r="E150" s="4">
        <v>0.497</v>
      </c>
      <c r="F150" s="4">
        <v>0.23799999999999999</v>
      </c>
      <c r="G150" s="14"/>
    </row>
    <row r="151" spans="1:14" ht="16.5" thickBot="1" x14ac:dyDescent="0.3">
      <c r="A151" s="1" t="s">
        <v>24</v>
      </c>
      <c r="B151" s="3">
        <v>0.40100000000000002</v>
      </c>
      <c r="C151" s="4">
        <v>0.372</v>
      </c>
      <c r="D151" s="4">
        <v>0.51</v>
      </c>
      <c r="E151" s="4">
        <v>0.34599999999999997</v>
      </c>
      <c r="F151" s="4">
        <v>0.53900000000000003</v>
      </c>
    </row>
    <row r="152" spans="1:14" ht="16.5" thickBot="1" x14ac:dyDescent="0.3">
      <c r="A152" s="1" t="s">
        <v>38</v>
      </c>
      <c r="B152" s="3">
        <v>0.42499999999999999</v>
      </c>
      <c r="C152" s="4">
        <v>0.43099999999999999</v>
      </c>
      <c r="D152" s="4">
        <v>0.50600000000000001</v>
      </c>
      <c r="E152" s="4">
        <v>0.50700000000000001</v>
      </c>
      <c r="F152" s="4">
        <v>0.77200000000000002</v>
      </c>
    </row>
  </sheetData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2"/>
  <sheetViews>
    <sheetView workbookViewId="0">
      <selection activeCell="O10" sqref="O10"/>
    </sheetView>
  </sheetViews>
  <sheetFormatPr defaultRowHeight="15" x14ac:dyDescent="0.25"/>
  <cols>
    <col min="1" max="6" width="9.140625" style="1"/>
    <col min="7" max="7" width="12.140625" style="1" customWidth="1"/>
    <col min="8" max="11" width="9.140625" style="1"/>
    <col min="12" max="12" width="9.140625" style="40"/>
    <col min="13" max="14" width="9.140625" style="39"/>
    <col min="15" max="15" width="9.140625" style="1"/>
    <col min="16" max="16" width="71.28515625" style="1" customWidth="1"/>
    <col min="17" max="16384" width="9.140625" style="1"/>
  </cols>
  <sheetData>
    <row r="1" spans="2:16" x14ac:dyDescent="0.25">
      <c r="B1" s="1">
        <v>6.9999999999999999E-4</v>
      </c>
      <c r="C1" s="1">
        <v>1.5E-3</v>
      </c>
      <c r="D1" s="1">
        <v>3.3E-3</v>
      </c>
      <c r="E1" s="1">
        <v>2.2000000000000001E-3</v>
      </c>
      <c r="F1" s="1">
        <v>0.99239999999999995</v>
      </c>
      <c r="H1" s="1" t="s">
        <v>39</v>
      </c>
      <c r="I1" s="1" t="s">
        <v>40</v>
      </c>
      <c r="J1" s="1" t="s">
        <v>41</v>
      </c>
      <c r="K1" s="1" t="s">
        <v>38</v>
      </c>
      <c r="M1" s="39" t="s">
        <v>42</v>
      </c>
    </row>
    <row r="2" spans="2:16" ht="16.5" thickBot="1" x14ac:dyDescent="0.3">
      <c r="B2" s="33" t="s">
        <v>7</v>
      </c>
      <c r="C2" s="33" t="s">
        <v>8</v>
      </c>
      <c r="D2" s="33" t="s">
        <v>9</v>
      </c>
      <c r="E2" s="33" t="s">
        <v>10</v>
      </c>
      <c r="F2" s="33" t="s">
        <v>11</v>
      </c>
      <c r="G2" s="33" t="s">
        <v>12</v>
      </c>
      <c r="H2" s="1">
        <v>0.17560000000000001</v>
      </c>
      <c r="I2" s="1">
        <v>0.18820000000000001</v>
      </c>
      <c r="J2" s="1">
        <v>0.20910000000000001</v>
      </c>
      <c r="K2" s="1">
        <v>0.20530000000000001</v>
      </c>
      <c r="L2" s="40">
        <v>0.22170000000000001</v>
      </c>
      <c r="N2" s="39" t="s">
        <v>46</v>
      </c>
      <c r="P2" s="12" t="s">
        <v>6</v>
      </c>
    </row>
    <row r="3" spans="2:16" ht="16.5" thickBot="1" x14ac:dyDescent="0.3">
      <c r="B3" s="13">
        <v>0</v>
      </c>
      <c r="C3" s="14">
        <v>0.1</v>
      </c>
      <c r="D3" s="14">
        <v>0.5</v>
      </c>
      <c r="E3" s="15">
        <v>0.26</v>
      </c>
      <c r="F3" s="14">
        <v>0.05</v>
      </c>
      <c r="G3" s="14" t="s">
        <v>23</v>
      </c>
      <c r="H3" s="1">
        <f>ROUND(B$1*ABS(B3-B$1149)+C$1*ABS(C3-C$149)+D$1*ABS(D3-D$149)+E$1*ABS(E3-E$149)+F$1*ABS(F3-F$149),4)</f>
        <v>4.1500000000000002E-2</v>
      </c>
      <c r="I3" s="1">
        <f>ROUND(B$1*ABS(B3-B$150)+C$1*ABS(C3-C$150)+D$1*ABS(D3-D$150)+E$1*ABS(E3-E$150)+F$1*ABS(F3-F$150),4)</f>
        <v>0.18790000000000001</v>
      </c>
      <c r="J3" s="1">
        <f>ROUND(B$1*ABS(B3-B$151)+C$1*ABS(C3-C$151)+D$1*ABS(D3-D$151)+E$1*ABS(E3-E$151)+F$1*ABS(F3-F$151),4)</f>
        <v>0.48620000000000002</v>
      </c>
      <c r="K3" s="1">
        <f>ROUND(B$1*ABS(B3-B$152)+C$1*ABS(C3-C$152)+D$1*ABS(D3-D$152)+E$1*ABS(E3-E$152)+F$1*ABS(F3-F$152),4)</f>
        <v>0.71789999999999998</v>
      </c>
      <c r="L3" s="40">
        <f>MIN(H3:K3)</f>
        <v>4.1500000000000002E-2</v>
      </c>
      <c r="M3" s="39" t="str">
        <f>IF(L3=H3,"Very Low",IF(L3=I3,"Low",IF(L3=J3,"Middle","High")))</f>
        <v>Very Low</v>
      </c>
      <c r="N3" s="39">
        <f>IF(M3=G3,1,0)</f>
        <v>1</v>
      </c>
      <c r="P3" s="10" t="s">
        <v>19</v>
      </c>
    </row>
    <row r="4" spans="2:16" ht="16.5" thickBot="1" x14ac:dyDescent="0.3">
      <c r="B4" s="13">
        <v>0.05</v>
      </c>
      <c r="C4" s="14">
        <v>0.05</v>
      </c>
      <c r="D4" s="14">
        <v>0.55000000000000004</v>
      </c>
      <c r="E4" s="16">
        <v>0.6</v>
      </c>
      <c r="F4" s="14">
        <v>0.14000000000000001</v>
      </c>
      <c r="G4" s="14" t="s">
        <v>21</v>
      </c>
      <c r="H4" s="1">
        <f t="shared" ref="H4:H67" si="0">ROUND(B$1*ABS(B4-B$1149)+C$1*ABS(C4-C$149)+D$1*ABS(D4-D$149)+E$1*ABS(E4-E$149)+F$1*ABS(F4-F$149),4)</f>
        <v>0.05</v>
      </c>
      <c r="I4" s="1">
        <f t="shared" ref="I4:I67" si="1">ROUND(B$1*ABS(B4-B$150)+C$1*ABS(C4-C$150)+D$1*ABS(D4-D$150)+E$1*ABS(E4-E$150)+F$1*ABS(F4-F$150),4)</f>
        <v>9.8500000000000004E-2</v>
      </c>
      <c r="J4" s="1">
        <f t="shared" ref="J4:J67" si="2">ROUND(B$1*ABS(B4-B$151)+C$1*ABS(C4-C$151)+D$1*ABS(D4-D$151)+E$1*ABS(E4-E$151)+F$1*ABS(F4-F$151),4)</f>
        <v>0.39739999999999998</v>
      </c>
      <c r="K4" s="1">
        <f t="shared" ref="K4:K67" si="3">ROUND(B$1*ABS(B4-B$152)+C$1*ABS(C4-C$152)+D$1*ABS(D4-D$152)+E$1*ABS(E4-E$152)+F$1*ABS(F4-F$152),4)</f>
        <v>0.62839999999999996</v>
      </c>
      <c r="L4" s="40">
        <f t="shared" ref="L4:L67" si="4">MIN(H4:K4)</f>
        <v>0.05</v>
      </c>
      <c r="M4" s="39" t="str">
        <f t="shared" ref="M4:M67" si="5">IF(L4=H4,"Very Low",IF(L4=I4,"Low",IF(L4=J4,"Middle","High")))</f>
        <v>Very Low</v>
      </c>
      <c r="N4" s="39">
        <f t="shared" ref="N4:N67" si="6">IF(M4=G4,1,0)</f>
        <v>0</v>
      </c>
      <c r="P4" s="10" t="s">
        <v>18</v>
      </c>
    </row>
    <row r="5" spans="2:16" ht="16.5" thickBot="1" x14ac:dyDescent="0.3">
      <c r="B5" s="17">
        <v>0.08</v>
      </c>
      <c r="C5" s="18">
        <v>0.18</v>
      </c>
      <c r="D5" s="14">
        <v>0.63</v>
      </c>
      <c r="E5" s="16">
        <v>0.6</v>
      </c>
      <c r="F5" s="19">
        <v>0.85</v>
      </c>
      <c r="G5" s="14" t="s">
        <v>20</v>
      </c>
      <c r="H5" s="1">
        <f t="shared" si="0"/>
        <v>0.75470000000000004</v>
      </c>
      <c r="I5" s="1">
        <f t="shared" si="1"/>
        <v>0.60860000000000003</v>
      </c>
      <c r="J5" s="1">
        <f t="shared" si="2"/>
        <v>0.31009999999999999</v>
      </c>
      <c r="K5" s="1">
        <f t="shared" si="3"/>
        <v>7.8600000000000003E-2</v>
      </c>
      <c r="L5" s="40">
        <f t="shared" si="4"/>
        <v>7.8600000000000003E-2</v>
      </c>
      <c r="M5" s="39" t="str">
        <f t="shared" si="5"/>
        <v>High</v>
      </c>
      <c r="N5" s="39">
        <f t="shared" si="6"/>
        <v>1</v>
      </c>
      <c r="P5" s="11" t="s">
        <v>17</v>
      </c>
    </row>
    <row r="6" spans="2:16" ht="16.5" thickBot="1" x14ac:dyDescent="0.3">
      <c r="B6" s="17">
        <v>0.2</v>
      </c>
      <c r="C6" s="18">
        <v>0.2</v>
      </c>
      <c r="D6" s="14">
        <v>0.68</v>
      </c>
      <c r="E6" s="19">
        <v>0.67</v>
      </c>
      <c r="F6" s="19">
        <v>0.85</v>
      </c>
      <c r="G6" s="14" t="s">
        <v>20</v>
      </c>
      <c r="H6" s="1">
        <f t="shared" si="0"/>
        <v>0.75509999999999999</v>
      </c>
      <c r="I6" s="1">
        <f t="shared" si="1"/>
        <v>0.60880000000000001</v>
      </c>
      <c r="J6" s="1">
        <f t="shared" si="2"/>
        <v>0.31030000000000002</v>
      </c>
      <c r="K6" s="1">
        <f t="shared" si="3"/>
        <v>7.8799999999999995E-2</v>
      </c>
      <c r="L6" s="40">
        <f t="shared" si="4"/>
        <v>7.8799999999999995E-2</v>
      </c>
      <c r="M6" s="39" t="str">
        <f t="shared" si="5"/>
        <v>High</v>
      </c>
      <c r="N6" s="39">
        <f t="shared" si="6"/>
        <v>1</v>
      </c>
      <c r="P6" s="10" t="s">
        <v>14</v>
      </c>
    </row>
    <row r="7" spans="2:16" ht="16.5" thickBot="1" x14ac:dyDescent="0.3">
      <c r="B7" s="17">
        <v>0.22</v>
      </c>
      <c r="C7" s="18">
        <v>0.22</v>
      </c>
      <c r="D7" s="20">
        <v>0.9</v>
      </c>
      <c r="E7" s="15">
        <v>0.3</v>
      </c>
      <c r="F7" s="19">
        <v>0.9</v>
      </c>
      <c r="G7" s="21" t="s">
        <v>20</v>
      </c>
      <c r="H7" s="1">
        <f t="shared" si="0"/>
        <v>0.80489999999999995</v>
      </c>
      <c r="I7" s="1">
        <f t="shared" si="1"/>
        <v>0.65920000000000001</v>
      </c>
      <c r="J7" s="1">
        <f t="shared" si="2"/>
        <v>0.36</v>
      </c>
      <c r="K7" s="1">
        <f t="shared" si="3"/>
        <v>0.12920000000000001</v>
      </c>
      <c r="L7" s="40">
        <f t="shared" si="4"/>
        <v>0.12920000000000001</v>
      </c>
      <c r="M7" s="39" t="str">
        <f t="shared" si="5"/>
        <v>High</v>
      </c>
      <c r="N7" s="39">
        <f t="shared" si="6"/>
        <v>1</v>
      </c>
      <c r="P7" s="10" t="s">
        <v>15</v>
      </c>
    </row>
    <row r="8" spans="2:16" ht="16.5" thickBot="1" x14ac:dyDescent="0.3">
      <c r="B8" s="17">
        <v>0.14000000000000001</v>
      </c>
      <c r="C8" s="18">
        <v>0.14000000000000001</v>
      </c>
      <c r="D8" s="20">
        <v>0.7</v>
      </c>
      <c r="E8" s="16">
        <v>0.5</v>
      </c>
      <c r="F8" s="16">
        <v>0.3</v>
      </c>
      <c r="G8" s="21" t="s">
        <v>21</v>
      </c>
      <c r="H8" s="1">
        <f t="shared" si="0"/>
        <v>0.20899999999999999</v>
      </c>
      <c r="I8" s="1">
        <f t="shared" si="1"/>
        <v>6.2799999999999995E-2</v>
      </c>
      <c r="J8" s="1">
        <f t="shared" si="2"/>
        <v>0.2387</v>
      </c>
      <c r="K8" s="1">
        <f t="shared" si="3"/>
        <v>0.46970000000000001</v>
      </c>
      <c r="L8" s="40">
        <f t="shared" si="4"/>
        <v>6.2799999999999995E-2</v>
      </c>
      <c r="M8" s="39" t="str">
        <f t="shared" si="5"/>
        <v>Low</v>
      </c>
      <c r="N8" s="39">
        <f t="shared" si="6"/>
        <v>1</v>
      </c>
      <c r="P8" s="9" t="s">
        <v>16</v>
      </c>
    </row>
    <row r="9" spans="2:16" ht="16.5" thickBot="1" x14ac:dyDescent="0.3">
      <c r="B9" s="17">
        <v>0.16</v>
      </c>
      <c r="C9" s="18">
        <v>0.16</v>
      </c>
      <c r="D9" s="20">
        <v>0.8</v>
      </c>
      <c r="E9" s="16">
        <v>0.5</v>
      </c>
      <c r="F9" s="15">
        <v>0.5</v>
      </c>
      <c r="G9" s="21" t="s">
        <v>24</v>
      </c>
      <c r="H9" s="1">
        <f t="shared" si="0"/>
        <v>0.4078</v>
      </c>
      <c r="I9" s="1">
        <f t="shared" si="1"/>
        <v>0.2616</v>
      </c>
      <c r="J9" s="1">
        <f t="shared" si="2"/>
        <v>4.0500000000000001E-2</v>
      </c>
      <c r="K9" s="1">
        <f t="shared" si="3"/>
        <v>0.27150000000000002</v>
      </c>
      <c r="L9" s="40">
        <f t="shared" si="4"/>
        <v>4.0500000000000001E-2</v>
      </c>
      <c r="M9" s="39" t="str">
        <f t="shared" si="5"/>
        <v>Middle</v>
      </c>
      <c r="N9" s="39">
        <f t="shared" si="6"/>
        <v>1</v>
      </c>
    </row>
    <row r="10" spans="2:16" ht="16.5" thickBot="1" x14ac:dyDescent="0.3">
      <c r="B10" s="17">
        <v>0.12</v>
      </c>
      <c r="C10" s="18">
        <v>0.12</v>
      </c>
      <c r="D10" s="20">
        <v>0.75</v>
      </c>
      <c r="E10" s="19">
        <v>0.68</v>
      </c>
      <c r="F10" s="14">
        <v>0.15</v>
      </c>
      <c r="G10" s="21" t="s">
        <v>21</v>
      </c>
      <c r="H10" s="1">
        <f t="shared" si="0"/>
        <v>6.0699999999999997E-2</v>
      </c>
      <c r="I10" s="1">
        <f t="shared" si="1"/>
        <v>8.9300000000000004E-2</v>
      </c>
      <c r="J10" s="1">
        <f t="shared" si="2"/>
        <v>0.3881</v>
      </c>
      <c r="K10" s="1">
        <f t="shared" si="3"/>
        <v>0.61909999999999998</v>
      </c>
      <c r="L10" s="40">
        <f t="shared" si="4"/>
        <v>6.0699999999999997E-2</v>
      </c>
      <c r="M10" s="39" t="str">
        <f t="shared" si="5"/>
        <v>Very Low</v>
      </c>
      <c r="N10" s="39">
        <f t="shared" si="6"/>
        <v>0</v>
      </c>
    </row>
    <row r="11" spans="2:16" ht="16.5" thickBot="1" x14ac:dyDescent="0.3">
      <c r="B11" s="17">
        <v>0.2</v>
      </c>
      <c r="C11" s="18">
        <v>0.2</v>
      </c>
      <c r="D11" s="20">
        <v>0.88</v>
      </c>
      <c r="E11" s="19">
        <v>0.77</v>
      </c>
      <c r="F11" s="19">
        <v>0.8</v>
      </c>
      <c r="G11" s="21" t="s">
        <v>20</v>
      </c>
      <c r="H11" s="1">
        <f t="shared" si="0"/>
        <v>0.70640000000000003</v>
      </c>
      <c r="I11" s="1">
        <f t="shared" si="1"/>
        <v>0.56010000000000004</v>
      </c>
      <c r="J11" s="1">
        <f t="shared" si="2"/>
        <v>0.2616</v>
      </c>
      <c r="K11" s="1">
        <f t="shared" si="3"/>
        <v>3.0099999999999998E-2</v>
      </c>
      <c r="L11" s="40">
        <f t="shared" si="4"/>
        <v>3.0099999999999998E-2</v>
      </c>
      <c r="M11" s="39" t="str">
        <f t="shared" si="5"/>
        <v>High</v>
      </c>
      <c r="N11" s="39">
        <f t="shared" si="6"/>
        <v>1</v>
      </c>
    </row>
    <row r="12" spans="2:16" ht="16.5" thickBot="1" x14ac:dyDescent="0.3">
      <c r="B12" s="17">
        <v>0.16</v>
      </c>
      <c r="C12" s="18">
        <v>0.25</v>
      </c>
      <c r="D12" s="20">
        <v>0.01</v>
      </c>
      <c r="E12" s="14">
        <v>0.1</v>
      </c>
      <c r="F12" s="14">
        <v>7.0000000000000007E-2</v>
      </c>
      <c r="G12" s="21" t="s">
        <v>23</v>
      </c>
      <c r="H12" s="1">
        <f t="shared" si="0"/>
        <v>2.2800000000000001E-2</v>
      </c>
      <c r="I12" s="1">
        <f t="shared" si="1"/>
        <v>0.16919999999999999</v>
      </c>
      <c r="J12" s="1">
        <f t="shared" si="2"/>
        <v>0.46800000000000003</v>
      </c>
      <c r="K12" s="1">
        <f t="shared" si="3"/>
        <v>0.69969999999999999</v>
      </c>
      <c r="L12" s="40">
        <f t="shared" si="4"/>
        <v>2.2800000000000001E-2</v>
      </c>
      <c r="M12" s="39" t="str">
        <f t="shared" si="5"/>
        <v>Very Low</v>
      </c>
      <c r="N12" s="39">
        <f t="shared" si="6"/>
        <v>1</v>
      </c>
    </row>
    <row r="13" spans="2:16" ht="16.5" thickBot="1" x14ac:dyDescent="0.3">
      <c r="B13" s="17">
        <v>0.11</v>
      </c>
      <c r="C13" s="18">
        <v>0.28999999999999998</v>
      </c>
      <c r="D13" s="20">
        <v>0.2</v>
      </c>
      <c r="E13" s="14">
        <v>0.05</v>
      </c>
      <c r="F13" s="19">
        <v>0.66</v>
      </c>
      <c r="G13" s="21" t="s">
        <v>24</v>
      </c>
      <c r="H13" s="1">
        <f t="shared" si="0"/>
        <v>0.56610000000000005</v>
      </c>
      <c r="I13" s="1">
        <f t="shared" si="1"/>
        <v>0.42080000000000001</v>
      </c>
      <c r="J13" s="1">
        <f t="shared" si="2"/>
        <v>0.1221</v>
      </c>
      <c r="K13" s="1">
        <f t="shared" si="3"/>
        <v>0.11360000000000001</v>
      </c>
      <c r="L13" s="40">
        <f t="shared" si="4"/>
        <v>0.11360000000000001</v>
      </c>
      <c r="M13" s="39" t="str">
        <f t="shared" si="5"/>
        <v>High</v>
      </c>
      <c r="N13" s="39">
        <f t="shared" si="6"/>
        <v>0</v>
      </c>
    </row>
    <row r="14" spans="2:16" ht="18.75" customHeight="1" thickBot="1" x14ac:dyDescent="0.3">
      <c r="B14" s="17">
        <v>0.18</v>
      </c>
      <c r="C14" s="18">
        <v>0.26</v>
      </c>
      <c r="D14" s="20">
        <v>0.05</v>
      </c>
      <c r="E14" s="16">
        <v>0.4</v>
      </c>
      <c r="F14" s="14">
        <v>0.04</v>
      </c>
      <c r="G14" s="21" t="s">
        <v>23</v>
      </c>
      <c r="H14" s="1">
        <f t="shared" si="0"/>
        <v>5.1999999999999998E-2</v>
      </c>
      <c r="I14" s="1">
        <f t="shared" si="1"/>
        <v>0.19819999999999999</v>
      </c>
      <c r="J14" s="1">
        <f t="shared" si="2"/>
        <v>0.49719999999999998</v>
      </c>
      <c r="K14" s="1">
        <f t="shared" si="3"/>
        <v>0.72860000000000003</v>
      </c>
      <c r="L14" s="40">
        <f t="shared" si="4"/>
        <v>5.1999999999999998E-2</v>
      </c>
      <c r="M14" s="39" t="str">
        <f t="shared" si="5"/>
        <v>Very Low</v>
      </c>
      <c r="N14" s="39">
        <f t="shared" si="6"/>
        <v>1</v>
      </c>
    </row>
    <row r="15" spans="2:16" ht="16.5" thickBot="1" x14ac:dyDescent="0.3">
      <c r="B15" s="17">
        <v>0.21</v>
      </c>
      <c r="C15" s="18">
        <v>0.32</v>
      </c>
      <c r="D15" s="20">
        <v>0.25</v>
      </c>
      <c r="E15" s="16">
        <v>0.5</v>
      </c>
      <c r="F15" s="19">
        <v>0.8</v>
      </c>
      <c r="G15" s="21" t="s">
        <v>20</v>
      </c>
      <c r="H15" s="1">
        <f t="shared" si="0"/>
        <v>0.7046</v>
      </c>
      <c r="I15" s="1">
        <f t="shared" si="1"/>
        <v>0.55840000000000001</v>
      </c>
      <c r="J15" s="1">
        <f t="shared" si="2"/>
        <v>0.26040000000000002</v>
      </c>
      <c r="K15" s="1">
        <f t="shared" si="3"/>
        <v>2.9000000000000001E-2</v>
      </c>
      <c r="L15" s="40">
        <f t="shared" si="4"/>
        <v>2.9000000000000001E-2</v>
      </c>
      <c r="M15" s="39" t="str">
        <f t="shared" si="5"/>
        <v>High</v>
      </c>
      <c r="N15" s="39">
        <f t="shared" si="6"/>
        <v>1</v>
      </c>
    </row>
    <row r="16" spans="2:16" ht="16.5" thickBot="1" x14ac:dyDescent="0.3">
      <c r="B16" s="17">
        <v>0.13</v>
      </c>
      <c r="C16" s="18">
        <v>0.28000000000000003</v>
      </c>
      <c r="D16" s="20">
        <v>0.18</v>
      </c>
      <c r="E16" s="19">
        <v>0.75</v>
      </c>
      <c r="F16" s="16">
        <v>0.32</v>
      </c>
      <c r="G16" s="21" t="s">
        <v>24</v>
      </c>
      <c r="H16" s="1">
        <f t="shared" si="0"/>
        <v>0.22889999999999999</v>
      </c>
      <c r="I16" s="1">
        <f t="shared" si="1"/>
        <v>8.3000000000000004E-2</v>
      </c>
      <c r="J16" s="1">
        <f t="shared" si="2"/>
        <v>0.21959999999999999</v>
      </c>
      <c r="K16" s="1">
        <f t="shared" si="3"/>
        <v>0.4506</v>
      </c>
      <c r="L16" s="40">
        <f t="shared" si="4"/>
        <v>8.3000000000000004E-2</v>
      </c>
      <c r="M16" s="39" t="str">
        <f t="shared" si="5"/>
        <v>Low</v>
      </c>
      <c r="N16" s="39">
        <f t="shared" si="6"/>
        <v>0</v>
      </c>
    </row>
    <row r="17" spans="2:14" ht="16.5" thickBot="1" x14ac:dyDescent="0.3">
      <c r="B17" s="17">
        <v>0.23</v>
      </c>
      <c r="C17" s="18">
        <v>0.28999999999999998</v>
      </c>
      <c r="D17" s="20">
        <v>0.45</v>
      </c>
      <c r="E17" s="14">
        <v>0.18</v>
      </c>
      <c r="F17" s="19">
        <v>0.88</v>
      </c>
      <c r="G17" s="21" t="s">
        <v>20</v>
      </c>
      <c r="H17" s="1">
        <f t="shared" si="0"/>
        <v>0.78400000000000003</v>
      </c>
      <c r="I17" s="1">
        <f t="shared" si="1"/>
        <v>0.63800000000000001</v>
      </c>
      <c r="J17" s="1">
        <f t="shared" si="2"/>
        <v>0.3392</v>
      </c>
      <c r="K17" s="1">
        <f t="shared" si="3"/>
        <v>0.1084</v>
      </c>
      <c r="L17" s="40">
        <f t="shared" si="4"/>
        <v>0.1084</v>
      </c>
      <c r="M17" s="39" t="str">
        <f t="shared" si="5"/>
        <v>High</v>
      </c>
      <c r="N17" s="39">
        <f t="shared" si="6"/>
        <v>1</v>
      </c>
    </row>
    <row r="18" spans="2:14" ht="21.75" customHeight="1" thickBot="1" x14ac:dyDescent="0.3">
      <c r="B18" s="17">
        <v>0.1</v>
      </c>
      <c r="C18" s="18">
        <v>0.27</v>
      </c>
      <c r="D18" s="20">
        <v>0.35</v>
      </c>
      <c r="E18" s="16">
        <v>0.45</v>
      </c>
      <c r="F18" s="14">
        <v>0.05</v>
      </c>
      <c r="G18" s="21" t="s">
        <v>23</v>
      </c>
      <c r="H18" s="1">
        <f t="shared" si="0"/>
        <v>4.1099999999999998E-2</v>
      </c>
      <c r="I18" s="1">
        <f t="shared" si="1"/>
        <v>0.18720000000000001</v>
      </c>
      <c r="J18" s="1">
        <f t="shared" si="2"/>
        <v>0.4864</v>
      </c>
      <c r="K18" s="1">
        <f t="shared" si="3"/>
        <v>0.71760000000000002</v>
      </c>
      <c r="L18" s="40">
        <f t="shared" si="4"/>
        <v>4.1099999999999998E-2</v>
      </c>
      <c r="M18" s="39" t="str">
        <f t="shared" si="5"/>
        <v>Very Low</v>
      </c>
      <c r="N18" s="39">
        <f t="shared" si="6"/>
        <v>1</v>
      </c>
    </row>
    <row r="19" spans="2:14" ht="16.5" thickBot="1" x14ac:dyDescent="0.3">
      <c r="B19" s="17">
        <v>0.22</v>
      </c>
      <c r="C19" s="18">
        <v>0.31</v>
      </c>
      <c r="D19" s="20">
        <v>0.42</v>
      </c>
      <c r="E19" s="19">
        <v>0.88</v>
      </c>
      <c r="F19" s="19">
        <v>0.8</v>
      </c>
      <c r="G19" s="21" t="s">
        <v>20</v>
      </c>
      <c r="H19" s="1">
        <f t="shared" si="0"/>
        <v>0.70530000000000004</v>
      </c>
      <c r="I19" s="1">
        <f t="shared" si="1"/>
        <v>0.55869999999999997</v>
      </c>
      <c r="J19" s="1">
        <f t="shared" si="2"/>
        <v>0.26069999999999999</v>
      </c>
      <c r="K19" s="1">
        <f t="shared" si="3"/>
        <v>2.92E-2</v>
      </c>
      <c r="L19" s="40">
        <f t="shared" si="4"/>
        <v>2.92E-2</v>
      </c>
      <c r="M19" s="39" t="str">
        <f t="shared" si="5"/>
        <v>High</v>
      </c>
      <c r="N19" s="39">
        <f t="shared" si="6"/>
        <v>1</v>
      </c>
    </row>
    <row r="20" spans="2:14" ht="19.5" customHeight="1" thickBot="1" x14ac:dyDescent="0.3">
      <c r="B20" s="13">
        <v>0</v>
      </c>
      <c r="C20" s="18">
        <v>0.25</v>
      </c>
      <c r="D20" s="14">
        <v>0.5</v>
      </c>
      <c r="E20" s="14">
        <v>0.09</v>
      </c>
      <c r="F20" s="14">
        <v>7.0000000000000007E-2</v>
      </c>
      <c r="G20" s="21" t="s">
        <v>23</v>
      </c>
      <c r="H20" s="1">
        <f t="shared" si="0"/>
        <v>2.1999999999999999E-2</v>
      </c>
      <c r="I20" s="1">
        <f t="shared" si="1"/>
        <v>0.16819999999999999</v>
      </c>
      <c r="J20" s="1">
        <f t="shared" si="2"/>
        <v>0.46650000000000003</v>
      </c>
      <c r="K20" s="1">
        <f t="shared" si="3"/>
        <v>0.69820000000000004</v>
      </c>
      <c r="L20" s="40">
        <f t="shared" si="4"/>
        <v>2.1999999999999999E-2</v>
      </c>
      <c r="M20" s="39" t="str">
        <f t="shared" si="5"/>
        <v>Very Low</v>
      </c>
      <c r="N20" s="39">
        <f t="shared" si="6"/>
        <v>1</v>
      </c>
    </row>
    <row r="21" spans="2:14" ht="16.5" thickBot="1" x14ac:dyDescent="0.3">
      <c r="B21" s="13">
        <v>0.05</v>
      </c>
      <c r="C21" s="18">
        <v>0.28999999999999998</v>
      </c>
      <c r="D21" s="14">
        <v>0.57999999999999996</v>
      </c>
      <c r="E21" s="14">
        <v>0.14000000000000001</v>
      </c>
      <c r="F21" s="16">
        <v>0.32</v>
      </c>
      <c r="G21" s="21" t="s">
        <v>21</v>
      </c>
      <c r="H21" s="1">
        <f t="shared" si="0"/>
        <v>0.2286</v>
      </c>
      <c r="I21" s="1">
        <f t="shared" si="1"/>
        <v>8.2900000000000001E-2</v>
      </c>
      <c r="J21" s="1">
        <f t="shared" si="2"/>
        <v>0.21840000000000001</v>
      </c>
      <c r="K21" s="1">
        <f t="shared" si="3"/>
        <v>0.4501</v>
      </c>
      <c r="L21" s="40">
        <f t="shared" si="4"/>
        <v>8.2900000000000001E-2</v>
      </c>
      <c r="M21" s="39" t="str">
        <f t="shared" si="5"/>
        <v>Low</v>
      </c>
      <c r="N21" s="39">
        <f t="shared" si="6"/>
        <v>1</v>
      </c>
    </row>
    <row r="22" spans="2:14" ht="16.5" thickBot="1" x14ac:dyDescent="0.3">
      <c r="B22" s="17">
        <v>0.1</v>
      </c>
      <c r="C22" s="18">
        <v>0.3</v>
      </c>
      <c r="D22" s="14">
        <v>0.57999999999999996</v>
      </c>
      <c r="E22" s="15">
        <v>0.28000000000000003</v>
      </c>
      <c r="F22" s="15">
        <v>0.55000000000000004</v>
      </c>
      <c r="G22" s="21" t="s">
        <v>24</v>
      </c>
      <c r="H22" s="1">
        <f t="shared" si="0"/>
        <v>0.45660000000000001</v>
      </c>
      <c r="I22" s="1">
        <f t="shared" si="1"/>
        <v>0.31080000000000002</v>
      </c>
      <c r="J22" s="1">
        <f t="shared" si="2"/>
        <v>1.1599999999999999E-2</v>
      </c>
      <c r="K22" s="1">
        <f t="shared" si="3"/>
        <v>0.2215</v>
      </c>
      <c r="L22" s="40">
        <f t="shared" si="4"/>
        <v>1.1599999999999999E-2</v>
      </c>
      <c r="M22" s="39" t="str">
        <f t="shared" si="5"/>
        <v>Middle</v>
      </c>
      <c r="N22" s="39">
        <f t="shared" si="6"/>
        <v>1</v>
      </c>
    </row>
    <row r="23" spans="2:14" ht="16.5" thickBot="1" x14ac:dyDescent="0.3">
      <c r="B23" s="17">
        <v>0.2</v>
      </c>
      <c r="C23" s="18">
        <v>0.32</v>
      </c>
      <c r="D23" s="14">
        <v>0.65</v>
      </c>
      <c r="E23" s="15">
        <v>0.31</v>
      </c>
      <c r="F23" s="19">
        <v>0.89</v>
      </c>
      <c r="G23" s="21" t="s">
        <v>20</v>
      </c>
      <c r="H23" s="1">
        <f t="shared" si="0"/>
        <v>0.79430000000000001</v>
      </c>
      <c r="I23" s="1">
        <f t="shared" si="1"/>
        <v>0.64829999999999999</v>
      </c>
      <c r="J23" s="1">
        <f t="shared" si="2"/>
        <v>0.34910000000000002</v>
      </c>
      <c r="K23" s="1">
        <f t="shared" si="3"/>
        <v>0.1183</v>
      </c>
      <c r="L23" s="40">
        <f t="shared" si="4"/>
        <v>0.1183</v>
      </c>
      <c r="M23" s="39" t="str">
        <f t="shared" si="5"/>
        <v>High</v>
      </c>
      <c r="N23" s="39">
        <f t="shared" si="6"/>
        <v>1</v>
      </c>
    </row>
    <row r="24" spans="2:14" ht="16.5" thickBot="1" x14ac:dyDescent="0.3">
      <c r="B24" s="17">
        <v>0.19</v>
      </c>
      <c r="C24" s="18">
        <v>0.28000000000000003</v>
      </c>
      <c r="D24" s="14">
        <v>0.56999999999999995</v>
      </c>
      <c r="E24" s="16">
        <v>0.57999999999999996</v>
      </c>
      <c r="F24" s="14">
        <v>0.17</v>
      </c>
      <c r="G24" s="21" t="s">
        <v>21</v>
      </c>
      <c r="H24" s="1">
        <f t="shared" si="0"/>
        <v>7.9799999999999996E-2</v>
      </c>
      <c r="I24" s="1">
        <f t="shared" si="1"/>
        <v>6.83E-2</v>
      </c>
      <c r="J24" s="1">
        <f t="shared" si="2"/>
        <v>0.36720000000000003</v>
      </c>
      <c r="K24" s="1">
        <f t="shared" si="3"/>
        <v>0.59819999999999995</v>
      </c>
      <c r="L24" s="40">
        <f t="shared" si="4"/>
        <v>6.83E-2</v>
      </c>
      <c r="M24" s="39" t="str">
        <f t="shared" si="5"/>
        <v>Low</v>
      </c>
      <c r="N24" s="39">
        <f t="shared" si="6"/>
        <v>1</v>
      </c>
    </row>
    <row r="25" spans="2:14" ht="16.5" thickBot="1" x14ac:dyDescent="0.3">
      <c r="B25" s="17">
        <v>0.11</v>
      </c>
      <c r="C25" s="18">
        <v>0.26</v>
      </c>
      <c r="D25" s="14">
        <v>0.56000000000000005</v>
      </c>
      <c r="E25" s="19">
        <v>0.68</v>
      </c>
      <c r="F25" s="16">
        <v>0.27</v>
      </c>
      <c r="G25" s="21" t="s">
        <v>21</v>
      </c>
      <c r="H25" s="1">
        <f t="shared" si="0"/>
        <v>0.1792</v>
      </c>
      <c r="I25" s="1">
        <f t="shared" si="1"/>
        <v>3.2800000000000003E-2</v>
      </c>
      <c r="J25" s="1">
        <f t="shared" si="2"/>
        <v>0.26819999999999999</v>
      </c>
      <c r="K25" s="1">
        <f t="shared" si="3"/>
        <v>0.49919999999999998</v>
      </c>
      <c r="L25" s="40">
        <f t="shared" si="4"/>
        <v>3.2800000000000003E-2</v>
      </c>
      <c r="M25" s="39" t="str">
        <f t="shared" si="5"/>
        <v>Low</v>
      </c>
      <c r="N25" s="39">
        <f t="shared" si="6"/>
        <v>1</v>
      </c>
    </row>
    <row r="26" spans="2:14" ht="16.5" thickBot="1" x14ac:dyDescent="0.3">
      <c r="B26" s="17">
        <v>0.12</v>
      </c>
      <c r="C26" s="18">
        <v>0.28000000000000003</v>
      </c>
      <c r="D26" s="20">
        <v>0.7</v>
      </c>
      <c r="E26" s="14">
        <v>0.16</v>
      </c>
      <c r="F26" s="16">
        <v>0.32</v>
      </c>
      <c r="G26" s="21" t="s">
        <v>21</v>
      </c>
      <c r="H26" s="1">
        <f t="shared" si="0"/>
        <v>0.22900000000000001</v>
      </c>
      <c r="I26" s="1">
        <f t="shared" si="1"/>
        <v>8.3199999999999996E-2</v>
      </c>
      <c r="J26" s="1">
        <f t="shared" si="2"/>
        <v>0.21870000000000001</v>
      </c>
      <c r="K26" s="1">
        <f t="shared" si="3"/>
        <v>0.45040000000000002</v>
      </c>
      <c r="L26" s="40">
        <f t="shared" si="4"/>
        <v>8.3199999999999996E-2</v>
      </c>
      <c r="M26" s="39" t="str">
        <f t="shared" si="5"/>
        <v>Low</v>
      </c>
      <c r="N26" s="39">
        <f t="shared" si="6"/>
        <v>1</v>
      </c>
    </row>
    <row r="27" spans="2:14" ht="16.5" thickBot="1" x14ac:dyDescent="0.3">
      <c r="B27" s="17">
        <v>0.18</v>
      </c>
      <c r="C27" s="18">
        <v>0.28999999999999998</v>
      </c>
      <c r="D27" s="20">
        <v>0.78</v>
      </c>
      <c r="E27" s="14">
        <v>0.15</v>
      </c>
      <c r="F27" s="15">
        <v>0.61</v>
      </c>
      <c r="G27" s="21" t="s">
        <v>24</v>
      </c>
      <c r="H27" s="1">
        <f t="shared" si="0"/>
        <v>0.5171</v>
      </c>
      <c r="I27" s="1">
        <f t="shared" si="1"/>
        <v>0.37130000000000002</v>
      </c>
      <c r="J27" s="1">
        <f t="shared" si="2"/>
        <v>7.2099999999999997E-2</v>
      </c>
      <c r="K27" s="1">
        <f t="shared" si="3"/>
        <v>0.1628</v>
      </c>
      <c r="L27" s="40">
        <f t="shared" si="4"/>
        <v>7.2099999999999997E-2</v>
      </c>
      <c r="M27" s="39" t="str">
        <f t="shared" si="5"/>
        <v>Middle</v>
      </c>
      <c r="N27" s="39">
        <f t="shared" si="6"/>
        <v>1</v>
      </c>
    </row>
    <row r="28" spans="2:14" ht="16.5" thickBot="1" x14ac:dyDescent="0.3">
      <c r="B28" s="17">
        <v>0.2</v>
      </c>
      <c r="C28" s="18">
        <v>0.25</v>
      </c>
      <c r="D28" s="20">
        <v>0.7</v>
      </c>
      <c r="E28" s="15">
        <v>0.25</v>
      </c>
      <c r="F28" s="14">
        <v>0.03</v>
      </c>
      <c r="G28" s="21" t="s">
        <v>23</v>
      </c>
      <c r="H28" s="1">
        <f t="shared" si="0"/>
        <v>6.2100000000000002E-2</v>
      </c>
      <c r="I28" s="1">
        <f t="shared" si="1"/>
        <v>0.20810000000000001</v>
      </c>
      <c r="J28" s="1">
        <f t="shared" si="2"/>
        <v>0.50629999999999997</v>
      </c>
      <c r="K28" s="1">
        <f t="shared" si="3"/>
        <v>0.73799999999999999</v>
      </c>
      <c r="L28" s="40">
        <f t="shared" si="4"/>
        <v>6.2100000000000002E-2</v>
      </c>
      <c r="M28" s="39" t="str">
        <f t="shared" si="5"/>
        <v>Very Low</v>
      </c>
      <c r="N28" s="39">
        <f t="shared" si="6"/>
        <v>1</v>
      </c>
    </row>
    <row r="29" spans="2:14" ht="16.5" thickBot="1" x14ac:dyDescent="0.3">
      <c r="B29" s="17">
        <v>0.16</v>
      </c>
      <c r="C29" s="18">
        <v>0.28000000000000003</v>
      </c>
      <c r="D29" s="20">
        <v>0.72</v>
      </c>
      <c r="E29" s="15">
        <v>0.27</v>
      </c>
      <c r="F29" s="16">
        <v>0.32</v>
      </c>
      <c r="G29" s="21" t="s">
        <v>21</v>
      </c>
      <c r="H29" s="1">
        <f t="shared" si="0"/>
        <v>0.22889999999999999</v>
      </c>
      <c r="I29" s="1">
        <f t="shared" si="1"/>
        <v>8.3000000000000004E-2</v>
      </c>
      <c r="J29" s="1">
        <f t="shared" si="2"/>
        <v>0.2185</v>
      </c>
      <c r="K29" s="1">
        <f t="shared" si="3"/>
        <v>0.45019999999999999</v>
      </c>
      <c r="L29" s="40">
        <f t="shared" si="4"/>
        <v>8.3000000000000004E-2</v>
      </c>
      <c r="M29" s="39" t="str">
        <f t="shared" si="5"/>
        <v>Low</v>
      </c>
      <c r="N29" s="39">
        <f t="shared" si="6"/>
        <v>1</v>
      </c>
    </row>
    <row r="30" spans="2:14" ht="16.5" thickBot="1" x14ac:dyDescent="0.3">
      <c r="B30" s="22">
        <v>0.11</v>
      </c>
      <c r="C30" s="23">
        <v>0.3</v>
      </c>
      <c r="D30" s="24">
        <v>0.79</v>
      </c>
      <c r="E30" s="25">
        <v>0.8</v>
      </c>
      <c r="F30" s="16">
        <v>0.32</v>
      </c>
      <c r="G30" s="21" t="s">
        <v>24</v>
      </c>
      <c r="H30" s="1">
        <f t="shared" si="0"/>
        <v>0.22989999999999999</v>
      </c>
      <c r="I30" s="1">
        <f t="shared" si="1"/>
        <v>8.3400000000000002E-2</v>
      </c>
      <c r="J30" s="1">
        <f t="shared" si="2"/>
        <v>0.21959999999999999</v>
      </c>
      <c r="K30" s="1">
        <f t="shared" si="3"/>
        <v>0.4506</v>
      </c>
      <c r="L30" s="40">
        <f t="shared" si="4"/>
        <v>8.3400000000000002E-2</v>
      </c>
      <c r="M30" s="39" t="str">
        <f t="shared" si="5"/>
        <v>Low</v>
      </c>
      <c r="N30" s="39">
        <f t="shared" si="6"/>
        <v>0</v>
      </c>
    </row>
    <row r="31" spans="2:14" ht="16.5" thickBot="1" x14ac:dyDescent="0.3">
      <c r="B31" s="22">
        <v>0.18</v>
      </c>
      <c r="C31" s="23">
        <v>0.31</v>
      </c>
      <c r="D31" s="24">
        <v>0.81</v>
      </c>
      <c r="E31" s="25">
        <v>0.7</v>
      </c>
      <c r="F31" s="15">
        <v>0.4</v>
      </c>
      <c r="G31" s="26" t="s">
        <v>24</v>
      </c>
      <c r="H31" s="1">
        <f t="shared" si="0"/>
        <v>0.30919999999999997</v>
      </c>
      <c r="I31" s="1">
        <f t="shared" si="1"/>
        <v>0.16259999999999999</v>
      </c>
      <c r="J31" s="1">
        <f t="shared" si="2"/>
        <v>0.14000000000000001</v>
      </c>
      <c r="K31" s="1">
        <f t="shared" si="3"/>
        <v>0.371</v>
      </c>
      <c r="L31" s="40">
        <f t="shared" si="4"/>
        <v>0.14000000000000001</v>
      </c>
      <c r="M31" s="39" t="str">
        <f t="shared" si="5"/>
        <v>Middle</v>
      </c>
      <c r="N31" s="39">
        <f t="shared" si="6"/>
        <v>1</v>
      </c>
    </row>
    <row r="32" spans="2:14" ht="17.25" customHeight="1" thickBot="1" x14ac:dyDescent="0.3">
      <c r="B32" s="22">
        <v>0.1</v>
      </c>
      <c r="C32" s="27">
        <v>0.33</v>
      </c>
      <c r="D32" s="24">
        <v>0.02</v>
      </c>
      <c r="E32" s="27">
        <v>0</v>
      </c>
      <c r="F32" s="16">
        <v>0.25</v>
      </c>
      <c r="G32" s="21" t="s">
        <v>23</v>
      </c>
      <c r="H32" s="1">
        <f t="shared" si="0"/>
        <v>0.16</v>
      </c>
      <c r="I32" s="1">
        <f t="shared" si="1"/>
        <v>1.4500000000000001E-2</v>
      </c>
      <c r="J32" s="1">
        <f t="shared" si="2"/>
        <v>0.28949999999999998</v>
      </c>
      <c r="K32" s="1">
        <f t="shared" si="3"/>
        <v>0.52110000000000001</v>
      </c>
      <c r="L32" s="40">
        <f t="shared" si="4"/>
        <v>1.4500000000000001E-2</v>
      </c>
      <c r="M32" s="39" t="str">
        <f t="shared" si="5"/>
        <v>Low</v>
      </c>
      <c r="N32" s="39">
        <f t="shared" si="6"/>
        <v>0</v>
      </c>
    </row>
    <row r="33" spans="2:14" ht="16.5" thickBot="1" x14ac:dyDescent="0.3">
      <c r="B33" s="22">
        <v>0.18</v>
      </c>
      <c r="C33" s="27">
        <v>0.37</v>
      </c>
      <c r="D33" s="24">
        <v>0.11</v>
      </c>
      <c r="E33" s="28">
        <v>0.28000000000000003</v>
      </c>
      <c r="F33" s="16">
        <v>0.3</v>
      </c>
      <c r="G33" s="26" t="s">
        <v>21</v>
      </c>
      <c r="H33" s="1">
        <f t="shared" si="0"/>
        <v>0.20880000000000001</v>
      </c>
      <c r="I33" s="1">
        <f t="shared" si="1"/>
        <v>6.3200000000000006E-2</v>
      </c>
      <c r="J33" s="1">
        <f t="shared" si="2"/>
        <v>0.23880000000000001</v>
      </c>
      <c r="K33" s="1">
        <f t="shared" si="3"/>
        <v>0.47049999999999997</v>
      </c>
      <c r="L33" s="40">
        <f t="shared" si="4"/>
        <v>6.3200000000000006E-2</v>
      </c>
      <c r="M33" s="39" t="str">
        <f t="shared" si="5"/>
        <v>Low</v>
      </c>
      <c r="N33" s="39">
        <f t="shared" si="6"/>
        <v>1</v>
      </c>
    </row>
    <row r="34" spans="2:14" ht="16.5" thickBot="1" x14ac:dyDescent="0.3">
      <c r="B34" s="22">
        <v>0.13</v>
      </c>
      <c r="C34" s="27">
        <v>0.4</v>
      </c>
      <c r="D34" s="24">
        <v>0.17</v>
      </c>
      <c r="E34" s="28">
        <v>0.25</v>
      </c>
      <c r="F34" s="15">
        <v>0.38</v>
      </c>
      <c r="G34" s="26" t="s">
        <v>21</v>
      </c>
      <c r="H34" s="1">
        <f t="shared" si="0"/>
        <v>0.28810000000000002</v>
      </c>
      <c r="I34" s="1">
        <f t="shared" si="1"/>
        <v>0.1426</v>
      </c>
      <c r="J34" s="1">
        <f t="shared" si="2"/>
        <v>0.15939999999999999</v>
      </c>
      <c r="K34" s="1">
        <f t="shared" si="3"/>
        <v>0.39090000000000003</v>
      </c>
      <c r="L34" s="40">
        <f t="shared" si="4"/>
        <v>0.1426</v>
      </c>
      <c r="M34" s="39" t="str">
        <f t="shared" si="5"/>
        <v>Low</v>
      </c>
      <c r="N34" s="39">
        <f t="shared" si="6"/>
        <v>1</v>
      </c>
    </row>
    <row r="35" spans="2:14" ht="16.5" thickBot="1" x14ac:dyDescent="0.3">
      <c r="B35" s="22">
        <v>0.11</v>
      </c>
      <c r="C35" s="27">
        <v>0.42</v>
      </c>
      <c r="D35" s="23">
        <v>0.38</v>
      </c>
      <c r="E35" s="25">
        <v>0.82</v>
      </c>
      <c r="F35" s="16">
        <v>0.31</v>
      </c>
      <c r="G35" s="26" t="s">
        <v>24</v>
      </c>
      <c r="H35" s="1">
        <f t="shared" si="0"/>
        <v>0.21879999999999999</v>
      </c>
      <c r="I35" s="1">
        <f t="shared" si="1"/>
        <v>7.2599999999999998E-2</v>
      </c>
      <c r="J35" s="1">
        <f t="shared" si="2"/>
        <v>0.22900000000000001</v>
      </c>
      <c r="K35" s="1">
        <f t="shared" si="3"/>
        <v>0.45979999999999999</v>
      </c>
      <c r="L35" s="40">
        <f t="shared" si="4"/>
        <v>7.2599999999999998E-2</v>
      </c>
      <c r="M35" s="39" t="str">
        <f t="shared" si="5"/>
        <v>Low</v>
      </c>
      <c r="N35" s="39">
        <f t="shared" si="6"/>
        <v>0</v>
      </c>
    </row>
    <row r="36" spans="2:14" ht="16.5" thickBot="1" x14ac:dyDescent="0.3">
      <c r="B36" s="22">
        <v>0.22</v>
      </c>
      <c r="C36" s="27">
        <v>0.48</v>
      </c>
      <c r="D36" s="23">
        <v>0.47</v>
      </c>
      <c r="E36" s="25">
        <v>0.78</v>
      </c>
      <c r="F36" s="19">
        <v>0.81</v>
      </c>
      <c r="G36" s="26" t="s">
        <v>20</v>
      </c>
      <c r="H36" s="1">
        <f t="shared" si="0"/>
        <v>0.71540000000000004</v>
      </c>
      <c r="I36" s="1">
        <f t="shared" si="1"/>
        <v>0.56869999999999998</v>
      </c>
      <c r="J36" s="1">
        <f t="shared" si="2"/>
        <v>0.27029999999999998</v>
      </c>
      <c r="K36" s="1">
        <f t="shared" si="3"/>
        <v>3.8600000000000002E-2</v>
      </c>
      <c r="L36" s="40">
        <f t="shared" si="4"/>
        <v>3.8600000000000002E-2</v>
      </c>
      <c r="M36" s="39" t="str">
        <f t="shared" si="5"/>
        <v>High</v>
      </c>
      <c r="N36" s="39">
        <f t="shared" si="6"/>
        <v>1</v>
      </c>
    </row>
    <row r="37" spans="2:14" ht="16.5" thickBot="1" x14ac:dyDescent="0.3">
      <c r="B37" s="29">
        <v>0.14000000000000001</v>
      </c>
      <c r="C37" s="27">
        <v>0.38</v>
      </c>
      <c r="D37" s="27">
        <v>0.59</v>
      </c>
      <c r="E37" s="27">
        <v>0.11</v>
      </c>
      <c r="F37" s="16">
        <v>0.32</v>
      </c>
      <c r="G37" s="26" t="s">
        <v>21</v>
      </c>
      <c r="H37" s="1">
        <f t="shared" si="0"/>
        <v>0.22889999999999999</v>
      </c>
      <c r="I37" s="1">
        <f t="shared" si="1"/>
        <v>8.2900000000000001E-2</v>
      </c>
      <c r="J37" s="1">
        <f t="shared" si="2"/>
        <v>0.21829999999999999</v>
      </c>
      <c r="K37" s="1">
        <f t="shared" si="3"/>
        <v>0.45</v>
      </c>
      <c r="L37" s="40">
        <f t="shared" si="4"/>
        <v>8.2900000000000001E-2</v>
      </c>
      <c r="M37" s="39" t="str">
        <f t="shared" si="5"/>
        <v>Low</v>
      </c>
      <c r="N37" s="39">
        <f t="shared" si="6"/>
        <v>1</v>
      </c>
    </row>
    <row r="38" spans="2:14" ht="16.5" thickBot="1" x14ac:dyDescent="0.3">
      <c r="B38" s="29">
        <v>0.15</v>
      </c>
      <c r="C38" s="27">
        <v>0.42</v>
      </c>
      <c r="D38" s="27">
        <v>0.6</v>
      </c>
      <c r="E38" s="27">
        <v>0.15</v>
      </c>
      <c r="F38" s="15">
        <v>0.62</v>
      </c>
      <c r="G38" s="26" t="s">
        <v>24</v>
      </c>
      <c r="H38" s="1">
        <f t="shared" si="0"/>
        <v>0.52659999999999996</v>
      </c>
      <c r="I38" s="1">
        <f t="shared" si="1"/>
        <v>0.38069999999999998</v>
      </c>
      <c r="J38" s="1">
        <f t="shared" si="2"/>
        <v>8.14E-2</v>
      </c>
      <c r="K38" s="1">
        <f t="shared" si="3"/>
        <v>0.15210000000000001</v>
      </c>
      <c r="L38" s="40">
        <f t="shared" si="4"/>
        <v>8.14E-2</v>
      </c>
      <c r="M38" s="39" t="str">
        <f t="shared" si="5"/>
        <v>Middle</v>
      </c>
      <c r="N38" s="39">
        <f t="shared" si="6"/>
        <v>1</v>
      </c>
    </row>
    <row r="39" spans="2:14" ht="16.5" thickBot="1" x14ac:dyDescent="0.3">
      <c r="B39" s="22">
        <v>0.09</v>
      </c>
      <c r="C39" s="27">
        <v>0.38</v>
      </c>
      <c r="D39" s="27">
        <v>0.54</v>
      </c>
      <c r="E39" s="25">
        <v>0.69</v>
      </c>
      <c r="F39" s="14">
        <v>0.21</v>
      </c>
      <c r="G39" s="26" t="s">
        <v>21</v>
      </c>
      <c r="H39" s="1">
        <f t="shared" si="0"/>
        <v>0.1197</v>
      </c>
      <c r="I39" s="1">
        <f t="shared" si="1"/>
        <v>2.8799999999999999E-2</v>
      </c>
      <c r="J39" s="1">
        <f t="shared" si="2"/>
        <v>0.3276</v>
      </c>
      <c r="K39" s="1">
        <f t="shared" si="3"/>
        <v>0.55859999999999999</v>
      </c>
      <c r="L39" s="40">
        <f t="shared" si="4"/>
        <v>2.8799999999999999E-2</v>
      </c>
      <c r="M39" s="39" t="str">
        <f t="shared" si="5"/>
        <v>Low</v>
      </c>
      <c r="N39" s="39">
        <f t="shared" si="6"/>
        <v>1</v>
      </c>
    </row>
    <row r="40" spans="2:14" ht="16.5" thickBot="1" x14ac:dyDescent="0.3">
      <c r="B40" s="22">
        <v>0.2</v>
      </c>
      <c r="C40" s="27">
        <v>0.49</v>
      </c>
      <c r="D40" s="27">
        <v>0.68</v>
      </c>
      <c r="E40" s="25">
        <v>0.76</v>
      </c>
      <c r="F40" s="19">
        <v>0.78</v>
      </c>
      <c r="G40" s="26" t="s">
        <v>20</v>
      </c>
      <c r="H40" s="1">
        <f t="shared" si="0"/>
        <v>0.68630000000000002</v>
      </c>
      <c r="I40" s="1">
        <f t="shared" si="1"/>
        <v>0.53959999999999997</v>
      </c>
      <c r="J40" s="1">
        <f t="shared" si="2"/>
        <v>0.24099999999999999</v>
      </c>
      <c r="K40" s="1">
        <f t="shared" si="3"/>
        <v>9.2999999999999992E-3</v>
      </c>
      <c r="L40" s="40">
        <f t="shared" si="4"/>
        <v>9.2999999999999992E-3</v>
      </c>
      <c r="M40" s="39" t="str">
        <f t="shared" si="5"/>
        <v>High</v>
      </c>
      <c r="N40" s="39">
        <f t="shared" si="6"/>
        <v>1</v>
      </c>
    </row>
    <row r="41" spans="2:14" ht="16.5" thickBot="1" x14ac:dyDescent="0.3">
      <c r="B41" s="22">
        <v>0.12</v>
      </c>
      <c r="C41" s="24">
        <v>0.62</v>
      </c>
      <c r="D41" s="24">
        <v>0.21</v>
      </c>
      <c r="E41" s="28">
        <v>0.3</v>
      </c>
      <c r="F41" s="15">
        <v>0.59</v>
      </c>
      <c r="G41" s="26" t="s">
        <v>24</v>
      </c>
      <c r="H41" s="1">
        <f t="shared" si="0"/>
        <v>0.49659999999999999</v>
      </c>
      <c r="I41" s="1">
        <f t="shared" si="1"/>
        <v>0.35110000000000002</v>
      </c>
      <c r="J41" s="1">
        <f t="shared" si="2"/>
        <v>5.2299999999999999E-2</v>
      </c>
      <c r="K41" s="1">
        <f t="shared" si="3"/>
        <v>0.1825</v>
      </c>
      <c r="L41" s="40">
        <f t="shared" si="4"/>
        <v>5.2299999999999999E-2</v>
      </c>
      <c r="M41" s="39" t="str">
        <f t="shared" si="5"/>
        <v>Middle</v>
      </c>
      <c r="N41" s="39">
        <f t="shared" si="6"/>
        <v>1</v>
      </c>
    </row>
    <row r="42" spans="2:14" ht="16.5" thickBot="1" x14ac:dyDescent="0.3">
      <c r="B42" s="22">
        <v>0.14000000000000001</v>
      </c>
      <c r="C42" s="24">
        <v>0.65</v>
      </c>
      <c r="D42" s="24">
        <v>0.19</v>
      </c>
      <c r="E42" s="28">
        <v>0.26</v>
      </c>
      <c r="F42" s="19">
        <v>0.66</v>
      </c>
      <c r="G42" s="26" t="s">
        <v>24</v>
      </c>
      <c r="H42" s="1">
        <f t="shared" si="0"/>
        <v>0.56630000000000003</v>
      </c>
      <c r="I42" s="1">
        <f t="shared" si="1"/>
        <v>0.42070000000000002</v>
      </c>
      <c r="J42" s="1">
        <f t="shared" si="2"/>
        <v>0.12189999999999999</v>
      </c>
      <c r="K42" s="1">
        <f t="shared" si="3"/>
        <v>0.1133</v>
      </c>
      <c r="L42" s="40">
        <f t="shared" si="4"/>
        <v>0.1133</v>
      </c>
      <c r="M42" s="39" t="str">
        <f t="shared" si="5"/>
        <v>High</v>
      </c>
      <c r="N42" s="39">
        <f t="shared" si="6"/>
        <v>0</v>
      </c>
    </row>
    <row r="43" spans="2:14" ht="16.5" thickBot="1" x14ac:dyDescent="0.3">
      <c r="B43" s="22">
        <v>0.16</v>
      </c>
      <c r="C43" s="24">
        <v>0.51</v>
      </c>
      <c r="D43" s="24">
        <v>0.09</v>
      </c>
      <c r="E43" s="30">
        <v>0.38</v>
      </c>
      <c r="F43" s="14">
        <v>0.1</v>
      </c>
      <c r="G43" s="26" t="s">
        <v>23</v>
      </c>
      <c r="H43" s="1">
        <f t="shared" si="0"/>
        <v>1.0500000000000001E-2</v>
      </c>
      <c r="I43" s="1">
        <f t="shared" si="1"/>
        <v>0.13869999999999999</v>
      </c>
      <c r="J43" s="1">
        <f t="shared" si="2"/>
        <v>0.4375</v>
      </c>
      <c r="K43" s="1">
        <f t="shared" si="3"/>
        <v>0.66879999999999995</v>
      </c>
      <c r="L43" s="40">
        <f t="shared" si="4"/>
        <v>1.0500000000000001E-2</v>
      </c>
      <c r="M43" s="39" t="str">
        <f t="shared" si="5"/>
        <v>Very Low</v>
      </c>
      <c r="N43" s="39">
        <f t="shared" si="6"/>
        <v>1</v>
      </c>
    </row>
    <row r="44" spans="2:14" s="40" customFormat="1" ht="16.5" thickBot="1" x14ac:dyDescent="0.3">
      <c r="B44" s="41">
        <v>0.12</v>
      </c>
      <c r="C44" s="42">
        <v>0.56000000000000005</v>
      </c>
      <c r="D44" s="42">
        <v>0.13</v>
      </c>
      <c r="E44" s="43">
        <v>0.48</v>
      </c>
      <c r="F44" s="43">
        <v>0.32</v>
      </c>
      <c r="G44" s="42" t="s">
        <v>21</v>
      </c>
      <c r="H44" s="1">
        <f t="shared" si="0"/>
        <v>0.22889999999999999</v>
      </c>
      <c r="I44" s="40">
        <f t="shared" si="1"/>
        <v>8.2900000000000001E-2</v>
      </c>
      <c r="J44" s="40">
        <f t="shared" si="2"/>
        <v>0.21940000000000001</v>
      </c>
      <c r="K44" s="40">
        <f t="shared" si="3"/>
        <v>0.45029999999999998</v>
      </c>
      <c r="L44" s="40">
        <f t="shared" si="4"/>
        <v>8.2900000000000001E-2</v>
      </c>
      <c r="M44" s="39" t="str">
        <f t="shared" si="5"/>
        <v>Low</v>
      </c>
      <c r="N44" s="39">
        <f t="shared" si="6"/>
        <v>1</v>
      </c>
    </row>
    <row r="45" spans="2:14" ht="16.5" thickBot="1" x14ac:dyDescent="0.3">
      <c r="B45" s="22">
        <v>0.2</v>
      </c>
      <c r="C45" s="24">
        <v>0.85</v>
      </c>
      <c r="D45" s="24">
        <v>0.24</v>
      </c>
      <c r="E45" s="25">
        <v>0.79</v>
      </c>
      <c r="F45" s="19">
        <v>0.85</v>
      </c>
      <c r="G45" s="26" t="s">
        <v>20</v>
      </c>
      <c r="H45" s="1">
        <f t="shared" si="0"/>
        <v>0.75570000000000004</v>
      </c>
      <c r="I45" s="1">
        <f t="shared" si="1"/>
        <v>0.60950000000000004</v>
      </c>
      <c r="J45" s="1">
        <f t="shared" si="2"/>
        <v>0.31140000000000001</v>
      </c>
      <c r="K45" s="1">
        <f t="shared" si="3"/>
        <v>7.9699999999999993E-2</v>
      </c>
      <c r="L45" s="40">
        <f t="shared" si="4"/>
        <v>7.9699999999999993E-2</v>
      </c>
      <c r="M45" s="39" t="str">
        <f t="shared" si="5"/>
        <v>High</v>
      </c>
      <c r="N45" s="39">
        <f t="shared" si="6"/>
        <v>1</v>
      </c>
    </row>
    <row r="46" spans="2:14" ht="16.5" thickBot="1" x14ac:dyDescent="0.3">
      <c r="B46" s="22">
        <v>0.16</v>
      </c>
      <c r="C46" s="24">
        <v>0.52</v>
      </c>
      <c r="D46" s="23">
        <v>0.3</v>
      </c>
      <c r="E46" s="27">
        <v>0.09</v>
      </c>
      <c r="F46" s="14">
        <v>0.11</v>
      </c>
      <c r="G46" s="26" t="s">
        <v>23</v>
      </c>
      <c r="H46" s="1">
        <f t="shared" si="0"/>
        <v>2.0299999999999999E-2</v>
      </c>
      <c r="I46" s="1">
        <f t="shared" si="1"/>
        <v>0.12870000000000001</v>
      </c>
      <c r="J46" s="1">
        <f t="shared" si="2"/>
        <v>0.4274</v>
      </c>
      <c r="K46" s="1">
        <f t="shared" si="3"/>
        <v>0.65890000000000004</v>
      </c>
      <c r="L46" s="40">
        <f t="shared" si="4"/>
        <v>2.0299999999999999E-2</v>
      </c>
      <c r="M46" s="39" t="str">
        <f t="shared" si="5"/>
        <v>Very Low</v>
      </c>
      <c r="N46" s="39">
        <f t="shared" si="6"/>
        <v>1</v>
      </c>
    </row>
    <row r="47" spans="2:14" ht="16.5" thickBot="1" x14ac:dyDescent="0.3">
      <c r="B47" s="22">
        <v>0.21</v>
      </c>
      <c r="C47" s="24">
        <v>0.78</v>
      </c>
      <c r="D47" s="23">
        <v>0.42</v>
      </c>
      <c r="E47" s="28">
        <v>0.32</v>
      </c>
      <c r="F47" s="19">
        <v>0.84</v>
      </c>
      <c r="G47" s="26" t="s">
        <v>20</v>
      </c>
      <c r="H47" s="1">
        <f t="shared" si="0"/>
        <v>0.74460000000000004</v>
      </c>
      <c r="I47" s="1">
        <f t="shared" si="1"/>
        <v>0.59860000000000002</v>
      </c>
      <c r="J47" s="1">
        <f t="shared" si="2"/>
        <v>0.29980000000000001</v>
      </c>
      <c r="K47" s="1">
        <f t="shared" si="3"/>
        <v>6.8900000000000003E-2</v>
      </c>
      <c r="L47" s="40">
        <f t="shared" si="4"/>
        <v>6.8900000000000003E-2</v>
      </c>
      <c r="M47" s="39" t="str">
        <f t="shared" si="5"/>
        <v>High</v>
      </c>
      <c r="N47" s="39">
        <f t="shared" si="6"/>
        <v>1</v>
      </c>
    </row>
    <row r="48" spans="2:14" ht="16.5" thickBot="1" x14ac:dyDescent="0.3">
      <c r="B48" s="22">
        <v>0.08</v>
      </c>
      <c r="C48" s="24">
        <v>0.56000000000000005</v>
      </c>
      <c r="D48" s="23">
        <v>0.33</v>
      </c>
      <c r="E48" s="30">
        <v>0.4</v>
      </c>
      <c r="F48" s="14">
        <v>0.1</v>
      </c>
      <c r="G48" s="26" t="s">
        <v>23</v>
      </c>
      <c r="H48" s="1">
        <f t="shared" si="0"/>
        <v>9.7000000000000003E-3</v>
      </c>
      <c r="I48" s="1">
        <f t="shared" si="1"/>
        <v>0.13800000000000001</v>
      </c>
      <c r="J48" s="1">
        <f t="shared" si="2"/>
        <v>0.43690000000000001</v>
      </c>
      <c r="K48" s="1">
        <f t="shared" si="3"/>
        <v>0.66810000000000003</v>
      </c>
      <c r="L48" s="40">
        <f t="shared" si="4"/>
        <v>9.7000000000000003E-3</v>
      </c>
      <c r="M48" s="39" t="str">
        <f t="shared" si="5"/>
        <v>Very Low</v>
      </c>
      <c r="N48" s="39">
        <f t="shared" si="6"/>
        <v>1</v>
      </c>
    </row>
    <row r="49" spans="2:14" ht="16.5" thickBot="1" x14ac:dyDescent="0.3">
      <c r="B49" s="22">
        <v>0.14000000000000001</v>
      </c>
      <c r="C49" s="24">
        <v>0.61</v>
      </c>
      <c r="D49" s="23">
        <v>0.39</v>
      </c>
      <c r="E49" s="30">
        <v>0.56000000000000005</v>
      </c>
      <c r="F49" s="15">
        <v>0.56000000000000005</v>
      </c>
      <c r="G49" s="26" t="s">
        <v>24</v>
      </c>
      <c r="H49" s="1">
        <f t="shared" si="0"/>
        <v>0.4667</v>
      </c>
      <c r="I49" s="1">
        <f t="shared" si="1"/>
        <v>0.32040000000000002</v>
      </c>
      <c r="J49" s="1">
        <f t="shared" si="2"/>
        <v>2.2200000000000001E-2</v>
      </c>
      <c r="K49" s="1">
        <f t="shared" si="3"/>
        <v>0.2114</v>
      </c>
      <c r="L49" s="40">
        <f t="shared" si="4"/>
        <v>2.2200000000000001E-2</v>
      </c>
      <c r="M49" s="39" t="str">
        <f t="shared" si="5"/>
        <v>Middle</v>
      </c>
      <c r="N49" s="39">
        <f t="shared" si="6"/>
        <v>1</v>
      </c>
    </row>
    <row r="50" spans="2:14" ht="16.5" thickBot="1" x14ac:dyDescent="0.3">
      <c r="B50" s="22">
        <v>0.18</v>
      </c>
      <c r="C50" s="24">
        <v>0.7</v>
      </c>
      <c r="D50" s="23">
        <v>0.41</v>
      </c>
      <c r="E50" s="25">
        <v>0.67</v>
      </c>
      <c r="F50" s="15">
        <v>0.33</v>
      </c>
      <c r="G50" s="26" t="s">
        <v>24</v>
      </c>
      <c r="H50" s="1">
        <f t="shared" si="0"/>
        <v>0.2389</v>
      </c>
      <c r="I50" s="1">
        <f t="shared" si="1"/>
        <v>9.2399999999999996E-2</v>
      </c>
      <c r="J50" s="1">
        <f t="shared" si="2"/>
        <v>0.20910000000000001</v>
      </c>
      <c r="K50" s="1">
        <f t="shared" si="3"/>
        <v>0.43990000000000001</v>
      </c>
      <c r="L50" s="40">
        <f t="shared" si="4"/>
        <v>9.2399999999999996E-2</v>
      </c>
      <c r="M50" s="39" t="str">
        <f t="shared" si="5"/>
        <v>Low</v>
      </c>
      <c r="N50" s="39">
        <f t="shared" si="6"/>
        <v>0</v>
      </c>
    </row>
    <row r="51" spans="2:14" ht="16.5" thickBot="1" x14ac:dyDescent="0.3">
      <c r="B51" s="22">
        <v>0.22</v>
      </c>
      <c r="C51" s="24">
        <v>0.8</v>
      </c>
      <c r="D51" s="23">
        <v>0.44</v>
      </c>
      <c r="E51" s="25">
        <v>0.78</v>
      </c>
      <c r="F51" s="19">
        <v>0.88</v>
      </c>
      <c r="G51" s="26" t="s">
        <v>20</v>
      </c>
      <c r="H51" s="1">
        <f t="shared" si="0"/>
        <v>0.78520000000000001</v>
      </c>
      <c r="I51" s="1">
        <f t="shared" si="1"/>
        <v>0.63849999999999996</v>
      </c>
      <c r="J51" s="1">
        <f t="shared" si="2"/>
        <v>0.34039999999999998</v>
      </c>
      <c r="K51" s="1">
        <f t="shared" si="3"/>
        <v>0.1087</v>
      </c>
      <c r="L51" s="40">
        <f t="shared" si="4"/>
        <v>0.1087</v>
      </c>
      <c r="M51" s="39" t="str">
        <f t="shared" si="5"/>
        <v>High</v>
      </c>
      <c r="N51" s="39">
        <f t="shared" si="6"/>
        <v>1</v>
      </c>
    </row>
    <row r="52" spans="2:14" ht="16.5" thickBot="1" x14ac:dyDescent="0.3">
      <c r="B52" s="22">
        <v>0.1</v>
      </c>
      <c r="C52" s="24">
        <v>0.6</v>
      </c>
      <c r="D52" s="27">
        <v>0.51</v>
      </c>
      <c r="E52" s="27">
        <v>0.1</v>
      </c>
      <c r="F52" s="14">
        <v>0.01</v>
      </c>
      <c r="G52" s="26" t="s">
        <v>23</v>
      </c>
      <c r="H52" s="1">
        <f t="shared" si="0"/>
        <v>8.2100000000000006E-2</v>
      </c>
      <c r="I52" s="1">
        <f t="shared" si="1"/>
        <v>0.22800000000000001</v>
      </c>
      <c r="J52" s="1">
        <f t="shared" si="2"/>
        <v>0.52610000000000001</v>
      </c>
      <c r="K52" s="1">
        <f t="shared" si="3"/>
        <v>0.75760000000000005</v>
      </c>
      <c r="L52" s="40">
        <f t="shared" si="4"/>
        <v>8.2100000000000006E-2</v>
      </c>
      <c r="M52" s="39" t="str">
        <f t="shared" si="5"/>
        <v>Very Low</v>
      </c>
      <c r="N52" s="39">
        <f t="shared" si="6"/>
        <v>1</v>
      </c>
    </row>
    <row r="53" spans="2:14" ht="16.5" thickBot="1" x14ac:dyDescent="0.3">
      <c r="B53" s="22">
        <v>0.15</v>
      </c>
      <c r="C53" s="24">
        <v>0.67</v>
      </c>
      <c r="D53" s="27">
        <v>0.56000000000000005</v>
      </c>
      <c r="E53" s="27">
        <v>7.0000000000000007E-2</v>
      </c>
      <c r="F53" s="19">
        <v>0.66</v>
      </c>
      <c r="G53" s="26" t="s">
        <v>24</v>
      </c>
      <c r="H53" s="1">
        <f t="shared" si="0"/>
        <v>0.56679999999999997</v>
      </c>
      <c r="I53" s="1">
        <f t="shared" si="1"/>
        <v>0.42080000000000001</v>
      </c>
      <c r="J53" s="1">
        <f t="shared" si="2"/>
        <v>0.1215</v>
      </c>
      <c r="K53" s="1">
        <f t="shared" si="3"/>
        <v>0.1128</v>
      </c>
      <c r="L53" s="40">
        <f t="shared" si="4"/>
        <v>0.1128</v>
      </c>
      <c r="M53" s="39" t="str">
        <f t="shared" si="5"/>
        <v>High</v>
      </c>
      <c r="N53" s="39">
        <f t="shared" si="6"/>
        <v>0</v>
      </c>
    </row>
    <row r="54" spans="2:14" ht="16.5" thickBot="1" x14ac:dyDescent="0.3">
      <c r="B54" s="29">
        <v>0</v>
      </c>
      <c r="C54" s="24">
        <v>0.62</v>
      </c>
      <c r="D54" s="27">
        <v>0.52</v>
      </c>
      <c r="E54" s="28">
        <v>0.26</v>
      </c>
      <c r="F54" s="14">
        <v>7.0000000000000007E-2</v>
      </c>
      <c r="G54" s="26" t="s">
        <v>23</v>
      </c>
      <c r="H54" s="1">
        <f t="shared" si="0"/>
        <v>2.2200000000000001E-2</v>
      </c>
      <c r="I54" s="1">
        <f t="shared" si="1"/>
        <v>0.16819999999999999</v>
      </c>
      <c r="J54" s="1">
        <f t="shared" si="2"/>
        <v>0.46629999999999999</v>
      </c>
      <c r="K54" s="1">
        <f t="shared" si="3"/>
        <v>0.69779999999999998</v>
      </c>
      <c r="L54" s="40">
        <f t="shared" si="4"/>
        <v>2.2200000000000001E-2</v>
      </c>
      <c r="M54" s="39" t="str">
        <f t="shared" si="5"/>
        <v>Very Low</v>
      </c>
      <c r="N54" s="39">
        <f t="shared" si="6"/>
        <v>1</v>
      </c>
    </row>
    <row r="55" spans="2:14" ht="16.5" thickBot="1" x14ac:dyDescent="0.3">
      <c r="B55" s="17">
        <v>0.11</v>
      </c>
      <c r="C55" s="20">
        <v>0.88</v>
      </c>
      <c r="D55" s="14">
        <v>0.67</v>
      </c>
      <c r="E55" s="19">
        <v>0.66</v>
      </c>
      <c r="F55" s="19">
        <v>0.89</v>
      </c>
      <c r="G55" s="21" t="s">
        <v>20</v>
      </c>
      <c r="H55" s="1">
        <f t="shared" si="0"/>
        <v>0.79569999999999996</v>
      </c>
      <c r="I55" s="1">
        <f t="shared" si="1"/>
        <v>0.6492</v>
      </c>
      <c r="J55" s="1">
        <f t="shared" si="2"/>
        <v>0.35049999999999998</v>
      </c>
      <c r="K55" s="1">
        <f t="shared" si="3"/>
        <v>0.11890000000000001</v>
      </c>
      <c r="L55" s="40">
        <f t="shared" si="4"/>
        <v>0.11890000000000001</v>
      </c>
      <c r="M55" s="39" t="str">
        <f t="shared" si="5"/>
        <v>High</v>
      </c>
      <c r="N55" s="39">
        <f t="shared" si="6"/>
        <v>1</v>
      </c>
    </row>
    <row r="56" spans="2:14" ht="16.5" thickBot="1" x14ac:dyDescent="0.3">
      <c r="B56" s="17">
        <v>0.08</v>
      </c>
      <c r="C56" s="20">
        <v>0.56000000000000005</v>
      </c>
      <c r="D56" s="20">
        <v>0.7</v>
      </c>
      <c r="E56" s="14">
        <v>0.14000000000000001</v>
      </c>
      <c r="F56" s="14">
        <v>0.1</v>
      </c>
      <c r="G56" s="31" t="s">
        <v>23</v>
      </c>
      <c r="H56" s="1">
        <f t="shared" si="0"/>
        <v>1.11E-2</v>
      </c>
      <c r="I56" s="1">
        <f t="shared" si="1"/>
        <v>0.1391</v>
      </c>
      <c r="J56" s="1">
        <f t="shared" si="2"/>
        <v>0.43730000000000002</v>
      </c>
      <c r="K56" s="1">
        <f t="shared" si="3"/>
        <v>0.66879999999999995</v>
      </c>
      <c r="L56" s="40">
        <f t="shared" si="4"/>
        <v>1.11E-2</v>
      </c>
      <c r="M56" s="39" t="str">
        <f t="shared" si="5"/>
        <v>Very Low</v>
      </c>
      <c r="N56" s="39">
        <f t="shared" si="6"/>
        <v>1</v>
      </c>
    </row>
    <row r="57" spans="2:14" ht="16.5" thickBot="1" x14ac:dyDescent="0.3">
      <c r="B57" s="17">
        <v>0.21</v>
      </c>
      <c r="C57" s="20">
        <v>0.9</v>
      </c>
      <c r="D57" s="20">
        <v>0.9</v>
      </c>
      <c r="E57" s="14">
        <v>0.22</v>
      </c>
      <c r="F57" s="19">
        <v>0.92</v>
      </c>
      <c r="G57" s="21" t="s">
        <v>20</v>
      </c>
      <c r="H57" s="1">
        <f t="shared" si="0"/>
        <v>0.82599999999999996</v>
      </c>
      <c r="I57" s="1">
        <f t="shared" si="1"/>
        <v>0.67989999999999995</v>
      </c>
      <c r="J57" s="1">
        <f t="shared" si="2"/>
        <v>0.38059999999999999</v>
      </c>
      <c r="K57" s="1">
        <f t="shared" si="3"/>
        <v>0.1497</v>
      </c>
      <c r="L57" s="40">
        <f t="shared" si="4"/>
        <v>0.1497</v>
      </c>
      <c r="M57" s="39" t="str">
        <f t="shared" si="5"/>
        <v>High</v>
      </c>
      <c r="N57" s="39">
        <f t="shared" si="6"/>
        <v>1</v>
      </c>
    </row>
    <row r="58" spans="2:14" ht="16.5" thickBot="1" x14ac:dyDescent="0.3">
      <c r="B58" s="17">
        <v>0.08</v>
      </c>
      <c r="C58" s="20">
        <v>0.57999999999999996</v>
      </c>
      <c r="D58" s="20">
        <v>0.71</v>
      </c>
      <c r="E58" s="15">
        <v>0.27</v>
      </c>
      <c r="F58" s="14">
        <v>0.09</v>
      </c>
      <c r="G58" s="21" t="s">
        <v>23</v>
      </c>
      <c r="H58" s="1">
        <f t="shared" si="0"/>
        <v>3.0000000000000001E-3</v>
      </c>
      <c r="I58" s="1">
        <f t="shared" si="1"/>
        <v>0.14879999999999999</v>
      </c>
      <c r="J58" s="1">
        <f t="shared" si="2"/>
        <v>0.44700000000000001</v>
      </c>
      <c r="K58" s="1">
        <f t="shared" si="3"/>
        <v>0.67849999999999999</v>
      </c>
      <c r="L58" s="40">
        <f t="shared" si="4"/>
        <v>3.0000000000000001E-3</v>
      </c>
      <c r="M58" s="39" t="str">
        <f t="shared" si="5"/>
        <v>Very Low</v>
      </c>
      <c r="N58" s="39">
        <f t="shared" si="6"/>
        <v>1</v>
      </c>
    </row>
    <row r="59" spans="2:14" ht="16.5" thickBot="1" x14ac:dyDescent="0.3">
      <c r="B59" s="17">
        <v>0.13</v>
      </c>
      <c r="C59" s="20">
        <v>0.62</v>
      </c>
      <c r="D59" s="20">
        <v>0.77</v>
      </c>
      <c r="E59" s="15">
        <v>0.28000000000000003</v>
      </c>
      <c r="F59" s="16">
        <v>0.31</v>
      </c>
      <c r="G59" s="21" t="s">
        <v>21</v>
      </c>
      <c r="H59" s="1">
        <f t="shared" si="0"/>
        <v>0.21959999999999999</v>
      </c>
      <c r="I59" s="1">
        <f t="shared" si="1"/>
        <v>7.3599999999999999E-2</v>
      </c>
      <c r="J59" s="1">
        <f t="shared" si="2"/>
        <v>0.2288</v>
      </c>
      <c r="K59" s="1">
        <f t="shared" si="3"/>
        <v>0.46029999999999999</v>
      </c>
      <c r="L59" s="40">
        <f t="shared" si="4"/>
        <v>7.3599999999999999E-2</v>
      </c>
      <c r="M59" s="39" t="str">
        <f t="shared" si="5"/>
        <v>Low</v>
      </c>
      <c r="N59" s="39">
        <f t="shared" si="6"/>
        <v>1</v>
      </c>
    </row>
    <row r="60" spans="2:14" ht="16.5" thickBot="1" x14ac:dyDescent="0.3">
      <c r="B60" s="17">
        <v>0.21</v>
      </c>
      <c r="C60" s="20">
        <v>0.88</v>
      </c>
      <c r="D60" s="20">
        <v>0.87</v>
      </c>
      <c r="E60" s="16">
        <v>0.56000000000000005</v>
      </c>
      <c r="F60" s="19">
        <v>0.95</v>
      </c>
      <c r="G60" s="21" t="s">
        <v>20</v>
      </c>
      <c r="H60" s="1">
        <f t="shared" si="0"/>
        <v>0.85570000000000002</v>
      </c>
      <c r="I60" s="1">
        <f t="shared" si="1"/>
        <v>0.70909999999999995</v>
      </c>
      <c r="J60" s="1">
        <f t="shared" si="2"/>
        <v>0.41039999999999999</v>
      </c>
      <c r="K60" s="1">
        <f t="shared" si="3"/>
        <v>0.17879999999999999</v>
      </c>
      <c r="L60" s="40">
        <f t="shared" si="4"/>
        <v>0.17879999999999999</v>
      </c>
      <c r="M60" s="39" t="str">
        <f t="shared" si="5"/>
        <v>High</v>
      </c>
      <c r="N60" s="39">
        <f t="shared" si="6"/>
        <v>1</v>
      </c>
    </row>
    <row r="61" spans="2:14" ht="16.5" thickBot="1" x14ac:dyDescent="0.3">
      <c r="B61" s="17">
        <v>0.22</v>
      </c>
      <c r="C61" s="20">
        <v>0.86</v>
      </c>
      <c r="D61" s="20">
        <v>0.83</v>
      </c>
      <c r="E61" s="19">
        <v>0.89</v>
      </c>
      <c r="F61" s="15">
        <v>0.65</v>
      </c>
      <c r="G61" s="21" t="s">
        <v>20</v>
      </c>
      <c r="H61" s="1">
        <f t="shared" si="0"/>
        <v>0.55859999999999999</v>
      </c>
      <c r="I61" s="1">
        <f t="shared" si="1"/>
        <v>0.41189999999999999</v>
      </c>
      <c r="J61" s="1">
        <f t="shared" si="2"/>
        <v>0.1133</v>
      </c>
      <c r="K61" s="1">
        <f t="shared" si="3"/>
        <v>0.12379999999999999</v>
      </c>
      <c r="L61" s="40">
        <f t="shared" si="4"/>
        <v>0.1133</v>
      </c>
      <c r="M61" s="39" t="str">
        <f t="shared" si="5"/>
        <v>Middle</v>
      </c>
      <c r="N61" s="39">
        <f t="shared" si="6"/>
        <v>0</v>
      </c>
    </row>
    <row r="62" spans="2:14" ht="16.5" thickBot="1" x14ac:dyDescent="0.3">
      <c r="B62" s="13">
        <v>0.2</v>
      </c>
      <c r="C62" s="20">
        <v>0.78</v>
      </c>
      <c r="D62" s="20">
        <v>0.91</v>
      </c>
      <c r="E62" s="19">
        <v>0.82</v>
      </c>
      <c r="F62" s="19">
        <v>0.85</v>
      </c>
      <c r="G62" s="21" t="s">
        <v>20</v>
      </c>
      <c r="H62" s="1">
        <f t="shared" si="0"/>
        <v>0.7571</v>
      </c>
      <c r="I62" s="1">
        <f t="shared" si="1"/>
        <v>0.61040000000000005</v>
      </c>
      <c r="J62" s="1">
        <f t="shared" si="2"/>
        <v>0.31180000000000002</v>
      </c>
      <c r="K62" s="1">
        <f t="shared" si="3"/>
        <v>8.0100000000000005E-2</v>
      </c>
      <c r="L62" s="40">
        <f t="shared" si="4"/>
        <v>8.0100000000000005E-2</v>
      </c>
      <c r="M62" s="39" t="str">
        <f t="shared" si="5"/>
        <v>High</v>
      </c>
      <c r="N62" s="39">
        <f t="shared" si="6"/>
        <v>1</v>
      </c>
    </row>
    <row r="63" spans="2:14" ht="16.5" thickBot="1" x14ac:dyDescent="0.3">
      <c r="B63" s="17">
        <v>0.25</v>
      </c>
      <c r="C63" s="14">
        <v>0</v>
      </c>
      <c r="D63" s="20">
        <v>0.1</v>
      </c>
      <c r="E63" s="14">
        <v>0.12</v>
      </c>
      <c r="F63" s="15">
        <v>0.37</v>
      </c>
      <c r="G63" s="21" t="s">
        <v>21</v>
      </c>
      <c r="H63" s="1">
        <f t="shared" si="0"/>
        <v>0.27879999999999999</v>
      </c>
      <c r="I63" s="1">
        <f t="shared" si="1"/>
        <v>0.13350000000000001</v>
      </c>
      <c r="J63" s="1">
        <f t="shared" si="2"/>
        <v>0.17019999999999999</v>
      </c>
      <c r="K63" s="1">
        <f t="shared" si="3"/>
        <v>0.40189999999999998</v>
      </c>
      <c r="L63" s="40">
        <f t="shared" si="4"/>
        <v>0.13350000000000001</v>
      </c>
      <c r="M63" s="39" t="str">
        <f t="shared" si="5"/>
        <v>Low</v>
      </c>
      <c r="N63" s="39">
        <f t="shared" si="6"/>
        <v>1</v>
      </c>
    </row>
    <row r="64" spans="2:14" ht="16.5" thickBot="1" x14ac:dyDescent="0.3">
      <c r="B64" s="17">
        <v>0.28999999999999998</v>
      </c>
      <c r="C64" s="14">
        <v>0.1</v>
      </c>
      <c r="D64" s="20">
        <v>0.17</v>
      </c>
      <c r="E64" s="19">
        <v>0.74</v>
      </c>
      <c r="F64" s="15">
        <v>0.52</v>
      </c>
      <c r="G64" s="21" t="s">
        <v>24</v>
      </c>
      <c r="H64" s="1">
        <f t="shared" si="0"/>
        <v>0.42759999999999998</v>
      </c>
      <c r="I64" s="1">
        <f t="shared" si="1"/>
        <v>0.28160000000000002</v>
      </c>
      <c r="J64" s="1">
        <f t="shared" si="2"/>
        <v>2.1299999999999999E-2</v>
      </c>
      <c r="K64" s="1">
        <f t="shared" si="3"/>
        <v>0.25230000000000002</v>
      </c>
      <c r="L64" s="40">
        <f t="shared" si="4"/>
        <v>2.1299999999999999E-2</v>
      </c>
      <c r="M64" s="39" t="str">
        <f t="shared" si="5"/>
        <v>Middle</v>
      </c>
      <c r="N64" s="39">
        <f t="shared" si="6"/>
        <v>1</v>
      </c>
    </row>
    <row r="65" spans="2:14" ht="16.5" thickBot="1" x14ac:dyDescent="0.3">
      <c r="B65" s="17">
        <v>0.3</v>
      </c>
      <c r="C65" s="18">
        <v>0.18</v>
      </c>
      <c r="D65" s="20">
        <v>0.23</v>
      </c>
      <c r="E65" s="19">
        <v>0.9</v>
      </c>
      <c r="F65" s="19">
        <v>0.84</v>
      </c>
      <c r="G65" s="21" t="s">
        <v>20</v>
      </c>
      <c r="H65" s="1">
        <f t="shared" si="0"/>
        <v>0.74519999999999997</v>
      </c>
      <c r="I65" s="1">
        <f t="shared" si="1"/>
        <v>0.59919999999999995</v>
      </c>
      <c r="J65" s="1">
        <f t="shared" si="2"/>
        <v>0.30120000000000002</v>
      </c>
      <c r="K65" s="1">
        <f t="shared" si="3"/>
        <v>6.9699999999999998E-2</v>
      </c>
      <c r="L65" s="40">
        <f t="shared" si="4"/>
        <v>6.9699999999999998E-2</v>
      </c>
      <c r="M65" s="39" t="str">
        <f t="shared" si="5"/>
        <v>High</v>
      </c>
      <c r="N65" s="39">
        <f t="shared" si="6"/>
        <v>1</v>
      </c>
    </row>
    <row r="66" spans="2:14" ht="16.5" thickBot="1" x14ac:dyDescent="0.3">
      <c r="B66" s="17">
        <v>0.32</v>
      </c>
      <c r="C66" s="18">
        <v>0.02</v>
      </c>
      <c r="D66" s="18">
        <v>0.34</v>
      </c>
      <c r="E66" s="14">
        <v>0.13</v>
      </c>
      <c r="F66" s="16">
        <v>0.31</v>
      </c>
      <c r="G66" s="21" t="s">
        <v>21</v>
      </c>
      <c r="H66" s="1">
        <f t="shared" si="0"/>
        <v>0.21840000000000001</v>
      </c>
      <c r="I66" s="1">
        <f t="shared" si="1"/>
        <v>7.2999999999999995E-2</v>
      </c>
      <c r="J66" s="1">
        <f t="shared" si="2"/>
        <v>0.22889999999999999</v>
      </c>
      <c r="K66" s="1">
        <f t="shared" si="3"/>
        <v>0.46060000000000001</v>
      </c>
      <c r="L66" s="40">
        <f t="shared" si="4"/>
        <v>7.2999999999999995E-2</v>
      </c>
      <c r="M66" s="39" t="str">
        <f t="shared" si="5"/>
        <v>Low</v>
      </c>
      <c r="N66" s="39">
        <f t="shared" si="6"/>
        <v>1</v>
      </c>
    </row>
    <row r="67" spans="2:14" ht="16.5" thickBot="1" x14ac:dyDescent="0.3">
      <c r="B67" s="17">
        <v>0.28000000000000003</v>
      </c>
      <c r="C67" s="18">
        <v>0.12</v>
      </c>
      <c r="D67" s="18">
        <v>0.38</v>
      </c>
      <c r="E67" s="14">
        <v>0.17</v>
      </c>
      <c r="F67" s="15">
        <v>0.6</v>
      </c>
      <c r="G67" s="21" t="s">
        <v>24</v>
      </c>
      <c r="H67" s="1">
        <f t="shared" si="0"/>
        <v>0.50590000000000002</v>
      </c>
      <c r="I67" s="1">
        <f t="shared" si="1"/>
        <v>0.36049999999999999</v>
      </c>
      <c r="J67" s="1">
        <f t="shared" si="2"/>
        <v>6.1800000000000001E-2</v>
      </c>
      <c r="K67" s="1">
        <f t="shared" si="3"/>
        <v>0.1724</v>
      </c>
      <c r="L67" s="40">
        <f t="shared" si="4"/>
        <v>6.1800000000000001E-2</v>
      </c>
      <c r="M67" s="39" t="str">
        <f t="shared" si="5"/>
        <v>Middle</v>
      </c>
      <c r="N67" s="39">
        <f t="shared" si="6"/>
        <v>1</v>
      </c>
    </row>
    <row r="68" spans="2:14" ht="16.5" thickBot="1" x14ac:dyDescent="0.3">
      <c r="B68" s="17">
        <v>0.26</v>
      </c>
      <c r="C68" s="18">
        <v>0.09</v>
      </c>
      <c r="D68" s="18">
        <v>0.33</v>
      </c>
      <c r="E68" s="15">
        <v>0.28000000000000003</v>
      </c>
      <c r="F68" s="16">
        <v>0.32</v>
      </c>
      <c r="G68" s="21" t="s">
        <v>21</v>
      </c>
      <c r="H68" s="1">
        <f t="shared" ref="H68:H131" si="7">ROUND(B$1*ABS(B68-B$1149)+C$1*ABS(C68-C$149)+D$1*ABS(D68-D$149)+E$1*ABS(E68-E$149)+F$1*ABS(F68-F$149),4)</f>
        <v>0.22789999999999999</v>
      </c>
      <c r="I68" s="1">
        <f t="shared" ref="I68:I131" si="8">ROUND(B$1*ABS(B68-B$150)+C$1*ABS(C68-C$150)+D$1*ABS(D68-D$150)+E$1*ABS(E68-E$150)+F$1*ABS(F68-F$150),4)</f>
        <v>8.2600000000000007E-2</v>
      </c>
      <c r="J68" s="1">
        <f t="shared" ref="J68:J131" si="9">ROUND(B$1*ABS(B68-B$151)+C$1*ABS(C68-C$151)+D$1*ABS(D68-D$151)+E$1*ABS(E68-E$151)+F$1*ABS(F68-F$151),4)</f>
        <v>0.21859999999999999</v>
      </c>
      <c r="K68" s="1">
        <f t="shared" ref="K68:K131" si="10">ROUND(B$1*ABS(B68-B$152)+C$1*ABS(C68-C$152)+D$1*ABS(D68-D$152)+E$1*ABS(E68-E$152)+F$1*ABS(F68-F$152),4)</f>
        <v>0.45029999999999998</v>
      </c>
      <c r="L68" s="40">
        <f t="shared" ref="L68:L131" si="11">MIN(H68:K68)</f>
        <v>8.2600000000000007E-2</v>
      </c>
      <c r="M68" s="39" t="str">
        <f t="shared" ref="M68:M131" si="12">IF(L68=H68,"Very Low",IF(L68=I68,"Low",IF(L68=J68,"Middle","High")))</f>
        <v>Low</v>
      </c>
      <c r="N68" s="39">
        <f t="shared" ref="N68:N131" si="13">IF(M68=G68,1,0)</f>
        <v>1</v>
      </c>
    </row>
    <row r="69" spans="2:14" ht="16.5" thickBot="1" x14ac:dyDescent="0.3">
      <c r="B69" s="17">
        <v>0.28000000000000003</v>
      </c>
      <c r="C69" s="18">
        <v>0.16</v>
      </c>
      <c r="D69" s="18">
        <v>0.41</v>
      </c>
      <c r="E69" s="16">
        <v>0.51</v>
      </c>
      <c r="F69" s="15">
        <v>0.56000000000000005</v>
      </c>
      <c r="G69" s="21" t="s">
        <v>24</v>
      </c>
      <c r="H69" s="1">
        <f t="shared" si="7"/>
        <v>0.4662</v>
      </c>
      <c r="I69" s="1">
        <f t="shared" si="8"/>
        <v>0.31990000000000002</v>
      </c>
      <c r="J69" s="1">
        <f t="shared" si="9"/>
        <v>2.1899999999999999E-2</v>
      </c>
      <c r="K69" s="1">
        <f t="shared" si="10"/>
        <v>0.2112</v>
      </c>
      <c r="L69" s="40">
        <f t="shared" si="11"/>
        <v>2.1899999999999999E-2</v>
      </c>
      <c r="M69" s="39" t="str">
        <f t="shared" si="12"/>
        <v>Middle</v>
      </c>
      <c r="N69" s="39">
        <f t="shared" si="13"/>
        <v>1</v>
      </c>
    </row>
    <row r="70" spans="2:14" ht="16.5" thickBot="1" x14ac:dyDescent="0.3">
      <c r="B70" s="17">
        <v>0.26</v>
      </c>
      <c r="C70" s="18">
        <v>0.12</v>
      </c>
      <c r="D70" s="18">
        <v>0.34</v>
      </c>
      <c r="E70" s="19">
        <v>0.68</v>
      </c>
      <c r="F70" s="16">
        <v>0.28999999999999998</v>
      </c>
      <c r="G70" s="21" t="s">
        <v>21</v>
      </c>
      <c r="H70" s="1">
        <f t="shared" si="7"/>
        <v>0.1986</v>
      </c>
      <c r="I70" s="1">
        <f t="shared" si="8"/>
        <v>5.2699999999999997E-2</v>
      </c>
      <c r="J70" s="1">
        <f t="shared" si="9"/>
        <v>0.24890000000000001</v>
      </c>
      <c r="K70" s="1">
        <f t="shared" si="10"/>
        <v>0.4798</v>
      </c>
      <c r="L70" s="40">
        <f t="shared" si="11"/>
        <v>5.2699999999999997E-2</v>
      </c>
      <c r="M70" s="39" t="str">
        <f t="shared" si="12"/>
        <v>Low</v>
      </c>
      <c r="N70" s="39">
        <f t="shared" si="13"/>
        <v>1</v>
      </c>
    </row>
    <row r="71" spans="2:14" ht="16.5" thickBot="1" x14ac:dyDescent="0.3">
      <c r="B71" s="17">
        <v>0.31</v>
      </c>
      <c r="C71" s="18">
        <v>0.2</v>
      </c>
      <c r="D71" s="18">
        <v>0.46</v>
      </c>
      <c r="E71" s="19">
        <v>0.78</v>
      </c>
      <c r="F71" s="19">
        <v>0.83</v>
      </c>
      <c r="G71" s="21" t="s">
        <v>20</v>
      </c>
      <c r="H71" s="1">
        <f t="shared" si="7"/>
        <v>0.73480000000000001</v>
      </c>
      <c r="I71" s="1">
        <f t="shared" si="8"/>
        <v>0.58840000000000003</v>
      </c>
      <c r="J71" s="1">
        <f t="shared" si="9"/>
        <v>0.29020000000000001</v>
      </c>
      <c r="K71" s="1">
        <f t="shared" si="10"/>
        <v>5.8700000000000002E-2</v>
      </c>
      <c r="L71" s="40">
        <f t="shared" si="11"/>
        <v>5.8700000000000002E-2</v>
      </c>
      <c r="M71" s="39" t="str">
        <f t="shared" si="12"/>
        <v>High</v>
      </c>
      <c r="N71" s="39">
        <f t="shared" si="13"/>
        <v>1</v>
      </c>
    </row>
    <row r="72" spans="2:14" ht="16.5" thickBot="1" x14ac:dyDescent="0.3">
      <c r="B72" s="17">
        <v>0.25</v>
      </c>
      <c r="C72" s="14">
        <v>0.05</v>
      </c>
      <c r="D72" s="14">
        <v>0.53</v>
      </c>
      <c r="E72" s="14">
        <v>0.1</v>
      </c>
      <c r="F72" s="14">
        <v>0.12</v>
      </c>
      <c r="G72" s="21" t="s">
        <v>23</v>
      </c>
      <c r="H72" s="1">
        <f t="shared" si="7"/>
        <v>3.0300000000000001E-2</v>
      </c>
      <c r="I72" s="1">
        <f t="shared" si="8"/>
        <v>0.1188</v>
      </c>
      <c r="J72" s="1">
        <f t="shared" si="9"/>
        <v>0.41699999999999998</v>
      </c>
      <c r="K72" s="1">
        <f t="shared" si="10"/>
        <v>0.64870000000000005</v>
      </c>
      <c r="L72" s="40">
        <f t="shared" si="11"/>
        <v>3.0300000000000001E-2</v>
      </c>
      <c r="M72" s="39" t="str">
        <f t="shared" si="12"/>
        <v>Very Low</v>
      </c>
      <c r="N72" s="39">
        <f t="shared" si="13"/>
        <v>1</v>
      </c>
    </row>
    <row r="73" spans="2:14" ht="16.5" thickBot="1" x14ac:dyDescent="0.3">
      <c r="B73" s="17">
        <v>0.32</v>
      </c>
      <c r="C73" s="14">
        <v>0.15</v>
      </c>
      <c r="D73" s="14">
        <v>0.66</v>
      </c>
      <c r="E73" s="14">
        <v>0.24</v>
      </c>
      <c r="F73" s="19">
        <v>0.82</v>
      </c>
      <c r="G73" s="21" t="s">
        <v>20</v>
      </c>
      <c r="H73" s="1">
        <f t="shared" si="7"/>
        <v>0.72499999999999998</v>
      </c>
      <c r="I73" s="1">
        <f t="shared" si="8"/>
        <v>0.57920000000000005</v>
      </c>
      <c r="J73" s="1">
        <f t="shared" si="9"/>
        <v>0.28000000000000003</v>
      </c>
      <c r="K73" s="1">
        <f t="shared" si="10"/>
        <v>4.9200000000000001E-2</v>
      </c>
      <c r="L73" s="40">
        <f t="shared" si="11"/>
        <v>4.9200000000000001E-2</v>
      </c>
      <c r="M73" s="39" t="str">
        <f t="shared" si="12"/>
        <v>High</v>
      </c>
      <c r="N73" s="39">
        <f t="shared" si="13"/>
        <v>1</v>
      </c>
    </row>
    <row r="74" spans="2:14" ht="16.5" thickBot="1" x14ac:dyDescent="0.3">
      <c r="B74" s="17">
        <v>0.28000000000000003</v>
      </c>
      <c r="C74" s="18">
        <v>0.08</v>
      </c>
      <c r="D74" s="14">
        <v>0.52</v>
      </c>
      <c r="E74" s="15">
        <v>0.25</v>
      </c>
      <c r="F74" s="14">
        <v>0.08</v>
      </c>
      <c r="G74" s="21" t="s">
        <v>23</v>
      </c>
      <c r="H74" s="1">
        <f t="shared" si="7"/>
        <v>1.2E-2</v>
      </c>
      <c r="I74" s="1">
        <f t="shared" si="8"/>
        <v>0.15809999999999999</v>
      </c>
      <c r="J74" s="1">
        <f t="shared" si="9"/>
        <v>0.45629999999999998</v>
      </c>
      <c r="K74" s="1">
        <f t="shared" si="10"/>
        <v>0.68799999999999994</v>
      </c>
      <c r="L74" s="40">
        <f t="shared" si="11"/>
        <v>1.2E-2</v>
      </c>
      <c r="M74" s="39" t="str">
        <f t="shared" si="12"/>
        <v>Very Low</v>
      </c>
      <c r="N74" s="39">
        <f t="shared" si="13"/>
        <v>1</v>
      </c>
    </row>
    <row r="75" spans="2:14" ht="16.5" thickBot="1" x14ac:dyDescent="0.3">
      <c r="B75" s="17">
        <v>0.33</v>
      </c>
      <c r="C75" s="18">
        <v>0.2</v>
      </c>
      <c r="D75" s="14">
        <v>0.64</v>
      </c>
      <c r="E75" s="16">
        <v>0.59</v>
      </c>
      <c r="F75" s="19">
        <v>0.94</v>
      </c>
      <c r="G75" s="21" t="s">
        <v>20</v>
      </c>
      <c r="H75" s="1">
        <f t="shared" si="7"/>
        <v>0.84419999999999995</v>
      </c>
      <c r="I75" s="1">
        <f t="shared" si="8"/>
        <v>0.69779999999999998</v>
      </c>
      <c r="J75" s="1">
        <f t="shared" si="9"/>
        <v>0.3992</v>
      </c>
      <c r="K75" s="1">
        <f t="shared" si="10"/>
        <v>0.1678</v>
      </c>
      <c r="L75" s="40">
        <f t="shared" si="11"/>
        <v>0.1678</v>
      </c>
      <c r="M75" s="39" t="str">
        <f t="shared" si="12"/>
        <v>High</v>
      </c>
      <c r="N75" s="39">
        <f t="shared" si="13"/>
        <v>1</v>
      </c>
    </row>
    <row r="76" spans="2:14" ht="16.5" thickBot="1" x14ac:dyDescent="0.3">
      <c r="B76" s="17">
        <v>0.31</v>
      </c>
      <c r="C76" s="18">
        <v>0.15</v>
      </c>
      <c r="D76" s="14">
        <v>0.57999999999999996</v>
      </c>
      <c r="E76" s="19">
        <v>0.76</v>
      </c>
      <c r="F76" s="15">
        <v>0.52</v>
      </c>
      <c r="G76" s="21" t="s">
        <v>24</v>
      </c>
      <c r="H76" s="1">
        <f t="shared" si="7"/>
        <v>0.42759999999999998</v>
      </c>
      <c r="I76" s="1">
        <f t="shared" si="8"/>
        <v>0.28120000000000001</v>
      </c>
      <c r="J76" s="1">
        <f t="shared" si="9"/>
        <v>2.0400000000000001E-2</v>
      </c>
      <c r="K76" s="1">
        <f t="shared" si="10"/>
        <v>0.25140000000000001</v>
      </c>
      <c r="L76" s="40">
        <f t="shared" si="11"/>
        <v>2.0400000000000001E-2</v>
      </c>
      <c r="M76" s="39" t="str">
        <f t="shared" si="12"/>
        <v>Middle</v>
      </c>
      <c r="N76" s="39">
        <f t="shared" si="13"/>
        <v>1</v>
      </c>
    </row>
    <row r="77" spans="2:14" ht="16.5" thickBot="1" x14ac:dyDescent="0.3">
      <c r="B77" s="17">
        <v>0.28000000000000003</v>
      </c>
      <c r="C77" s="18">
        <v>0.06</v>
      </c>
      <c r="D77" s="20">
        <v>0.7</v>
      </c>
      <c r="E77" s="15">
        <v>0.27</v>
      </c>
      <c r="F77" s="16">
        <v>0.32</v>
      </c>
      <c r="G77" s="21" t="s">
        <v>21</v>
      </c>
      <c r="H77" s="1">
        <f t="shared" si="7"/>
        <v>0.22900000000000001</v>
      </c>
      <c r="I77" s="1">
        <f t="shared" si="8"/>
        <v>8.3199999999999996E-2</v>
      </c>
      <c r="J77" s="1">
        <f t="shared" si="9"/>
        <v>0.21870000000000001</v>
      </c>
      <c r="K77" s="1">
        <f t="shared" si="10"/>
        <v>0.45040000000000002</v>
      </c>
      <c r="L77" s="40">
        <f t="shared" si="11"/>
        <v>8.3199999999999996E-2</v>
      </c>
      <c r="M77" s="39" t="str">
        <f t="shared" si="12"/>
        <v>Low</v>
      </c>
      <c r="N77" s="39">
        <f t="shared" si="13"/>
        <v>1</v>
      </c>
    </row>
    <row r="78" spans="2:14" ht="16.5" thickBot="1" x14ac:dyDescent="0.3">
      <c r="B78" s="17">
        <v>0.3</v>
      </c>
      <c r="C78" s="18">
        <v>0.16</v>
      </c>
      <c r="D78" s="20">
        <v>0.89</v>
      </c>
      <c r="E78" s="15">
        <v>0.32</v>
      </c>
      <c r="F78" s="19">
        <v>0.95</v>
      </c>
      <c r="G78" s="21" t="s">
        <v>20</v>
      </c>
      <c r="H78" s="1">
        <f t="shared" si="7"/>
        <v>0.85460000000000003</v>
      </c>
      <c r="I78" s="1">
        <f t="shared" si="8"/>
        <v>0.70879999999999999</v>
      </c>
      <c r="J78" s="1">
        <f t="shared" si="9"/>
        <v>0.40960000000000002</v>
      </c>
      <c r="K78" s="1">
        <f t="shared" si="10"/>
        <v>0.17879999999999999</v>
      </c>
      <c r="L78" s="40">
        <f t="shared" si="11"/>
        <v>0.17879999999999999</v>
      </c>
      <c r="M78" s="39" t="str">
        <f t="shared" si="12"/>
        <v>High</v>
      </c>
      <c r="N78" s="39">
        <f t="shared" si="13"/>
        <v>1</v>
      </c>
    </row>
    <row r="79" spans="2:14" ht="16.5" thickBot="1" x14ac:dyDescent="0.3">
      <c r="B79" s="17">
        <v>0.27</v>
      </c>
      <c r="C79" s="18">
        <v>0.03</v>
      </c>
      <c r="D79" s="20">
        <v>0.76</v>
      </c>
      <c r="E79" s="16">
        <v>0.59</v>
      </c>
      <c r="F79" s="14">
        <v>0.23</v>
      </c>
      <c r="G79" s="31" t="s">
        <v>21</v>
      </c>
      <c r="H79" s="1">
        <f t="shared" si="7"/>
        <v>0.14019999999999999</v>
      </c>
      <c r="I79" s="1">
        <f t="shared" si="8"/>
        <v>9.7000000000000003E-3</v>
      </c>
      <c r="J79" s="1">
        <f t="shared" si="9"/>
        <v>0.30859999999999999</v>
      </c>
      <c r="K79" s="1">
        <f t="shared" si="10"/>
        <v>0.53959999999999997</v>
      </c>
      <c r="L79" s="40">
        <f t="shared" si="11"/>
        <v>9.7000000000000003E-3</v>
      </c>
      <c r="M79" s="39" t="str">
        <f t="shared" si="12"/>
        <v>Low</v>
      </c>
      <c r="N79" s="39">
        <f t="shared" si="13"/>
        <v>1</v>
      </c>
    </row>
    <row r="80" spans="2:14" ht="16.5" thickBot="1" x14ac:dyDescent="0.3">
      <c r="B80" s="17">
        <v>0.32</v>
      </c>
      <c r="C80" s="18">
        <v>0.2</v>
      </c>
      <c r="D80" s="20">
        <v>0.84</v>
      </c>
      <c r="E80" s="19">
        <v>0.81</v>
      </c>
      <c r="F80" s="19">
        <v>0.8</v>
      </c>
      <c r="G80" s="31" t="s">
        <v>20</v>
      </c>
      <c r="H80" s="1">
        <f t="shared" si="7"/>
        <v>0.70640000000000003</v>
      </c>
      <c r="I80" s="1">
        <f t="shared" si="8"/>
        <v>0.56000000000000005</v>
      </c>
      <c r="J80" s="1">
        <f t="shared" si="9"/>
        <v>0.26140000000000002</v>
      </c>
      <c r="K80" s="1">
        <f t="shared" si="10"/>
        <v>0.03</v>
      </c>
      <c r="L80" s="40">
        <f t="shared" si="11"/>
        <v>0.03</v>
      </c>
      <c r="M80" s="39" t="str">
        <f t="shared" si="12"/>
        <v>High</v>
      </c>
      <c r="N80" s="39">
        <f t="shared" si="13"/>
        <v>1</v>
      </c>
    </row>
    <row r="81" spans="2:14" ht="16.5" thickBot="1" x14ac:dyDescent="0.3">
      <c r="B81" s="17">
        <v>0.31</v>
      </c>
      <c r="C81" s="18">
        <v>0.32</v>
      </c>
      <c r="D81" s="20">
        <v>0.28999999999999998</v>
      </c>
      <c r="E81" s="15">
        <v>0.31</v>
      </c>
      <c r="F81" s="19">
        <v>0.96</v>
      </c>
      <c r="G81" s="31" t="s">
        <v>20</v>
      </c>
      <c r="H81" s="1">
        <f t="shared" si="7"/>
        <v>0.86319999999999997</v>
      </c>
      <c r="I81" s="1">
        <f t="shared" si="8"/>
        <v>0.71740000000000004</v>
      </c>
      <c r="J81" s="1">
        <f t="shared" si="9"/>
        <v>0.41870000000000002</v>
      </c>
      <c r="K81" s="1">
        <f t="shared" si="10"/>
        <v>0.188</v>
      </c>
      <c r="L81" s="40">
        <f t="shared" si="11"/>
        <v>0.188</v>
      </c>
      <c r="M81" s="39" t="str">
        <f t="shared" si="12"/>
        <v>High</v>
      </c>
      <c r="N81" s="39">
        <f t="shared" si="13"/>
        <v>1</v>
      </c>
    </row>
    <row r="82" spans="2:14" ht="16.5" thickBot="1" x14ac:dyDescent="0.3">
      <c r="B82" s="17">
        <v>0.28000000000000003</v>
      </c>
      <c r="C82" s="18">
        <v>0.28999999999999998</v>
      </c>
      <c r="D82" s="20">
        <v>0.19</v>
      </c>
      <c r="E82" s="16">
        <v>0.37</v>
      </c>
      <c r="F82" s="15">
        <v>0.57999999999999996</v>
      </c>
      <c r="G82" s="31" t="s">
        <v>24</v>
      </c>
      <c r="H82" s="1">
        <f t="shared" si="7"/>
        <v>0.48620000000000002</v>
      </c>
      <c r="I82" s="1">
        <f t="shared" si="8"/>
        <v>0.34060000000000001</v>
      </c>
      <c r="J82" s="1">
        <f t="shared" si="9"/>
        <v>4.2000000000000003E-2</v>
      </c>
      <c r="K82" s="1">
        <f t="shared" si="10"/>
        <v>0.19220000000000001</v>
      </c>
      <c r="L82" s="40">
        <f t="shared" si="11"/>
        <v>4.2000000000000003E-2</v>
      </c>
      <c r="M82" s="39" t="str">
        <f t="shared" si="12"/>
        <v>Middle</v>
      </c>
      <c r="N82" s="39">
        <f t="shared" si="13"/>
        <v>1</v>
      </c>
    </row>
    <row r="83" spans="2:14" ht="16.5" thickBot="1" x14ac:dyDescent="0.3">
      <c r="B83" s="17">
        <v>0.32</v>
      </c>
      <c r="C83" s="18">
        <v>0.31</v>
      </c>
      <c r="D83" s="20">
        <v>0.26</v>
      </c>
      <c r="E83" s="19">
        <v>0.83</v>
      </c>
      <c r="F83" s="19">
        <v>0.77</v>
      </c>
      <c r="G83" s="31" t="s">
        <v>20</v>
      </c>
      <c r="H83" s="1">
        <f t="shared" si="7"/>
        <v>0.67559999999999998</v>
      </c>
      <c r="I83" s="1">
        <f t="shared" si="8"/>
        <v>0.52929999999999999</v>
      </c>
      <c r="J83" s="1">
        <f t="shared" si="9"/>
        <v>0.23130000000000001</v>
      </c>
      <c r="K83" s="1">
        <f t="shared" si="10"/>
        <v>3.8E-3</v>
      </c>
      <c r="L83" s="40">
        <f t="shared" si="11"/>
        <v>3.8E-3</v>
      </c>
      <c r="M83" s="39" t="str">
        <f t="shared" si="12"/>
        <v>High</v>
      </c>
      <c r="N83" s="39">
        <f t="shared" si="13"/>
        <v>1</v>
      </c>
    </row>
    <row r="84" spans="2:14" ht="16.5" thickBot="1" x14ac:dyDescent="0.3">
      <c r="B84" s="17">
        <v>0.25</v>
      </c>
      <c r="C84" s="18">
        <v>0.28000000000000003</v>
      </c>
      <c r="D84" s="18">
        <v>0.3</v>
      </c>
      <c r="E84" s="14">
        <v>1E-3</v>
      </c>
      <c r="F84" s="16">
        <v>0.25</v>
      </c>
      <c r="G84" s="31" t="s">
        <v>23</v>
      </c>
      <c r="H84" s="1">
        <f t="shared" si="7"/>
        <v>0.15909999999999999</v>
      </c>
      <c r="I84" s="1">
        <f t="shared" si="8"/>
        <v>1.3599999999999999E-2</v>
      </c>
      <c r="J84" s="1">
        <f t="shared" si="9"/>
        <v>0.28849999999999998</v>
      </c>
      <c r="K84" s="1">
        <f t="shared" si="10"/>
        <v>0.5202</v>
      </c>
      <c r="L84" s="40">
        <f t="shared" si="11"/>
        <v>1.3599999999999999E-2</v>
      </c>
      <c r="M84" s="39" t="str">
        <f t="shared" si="12"/>
        <v>Low</v>
      </c>
      <c r="N84" s="39">
        <f t="shared" si="13"/>
        <v>0</v>
      </c>
    </row>
    <row r="85" spans="2:14" ht="16.5" thickBot="1" x14ac:dyDescent="0.3">
      <c r="B85" s="17">
        <v>0.26</v>
      </c>
      <c r="C85" s="18">
        <v>0.26</v>
      </c>
      <c r="D85" s="18">
        <v>0.31</v>
      </c>
      <c r="E85" s="15">
        <v>0.26</v>
      </c>
      <c r="F85" s="14">
        <v>0.13</v>
      </c>
      <c r="G85" s="31" t="s">
        <v>23</v>
      </c>
      <c r="H85" s="1">
        <f t="shared" si="7"/>
        <v>3.9399999999999998E-2</v>
      </c>
      <c r="I85" s="1">
        <f t="shared" si="8"/>
        <v>0.10829999999999999</v>
      </c>
      <c r="J85" s="1">
        <f t="shared" si="9"/>
        <v>0.40699999999999997</v>
      </c>
      <c r="K85" s="1">
        <f t="shared" si="10"/>
        <v>0.63870000000000005</v>
      </c>
      <c r="L85" s="40">
        <f t="shared" si="11"/>
        <v>3.9399999999999998E-2</v>
      </c>
      <c r="M85" s="39" t="str">
        <f t="shared" si="12"/>
        <v>Very Low</v>
      </c>
      <c r="N85" s="39">
        <f t="shared" si="13"/>
        <v>1</v>
      </c>
    </row>
    <row r="86" spans="2:14" ht="16.5" thickBot="1" x14ac:dyDescent="0.3">
      <c r="B86" s="17">
        <v>0.27</v>
      </c>
      <c r="C86" s="18">
        <v>0.28999999999999998</v>
      </c>
      <c r="D86" s="18">
        <v>0.34</v>
      </c>
      <c r="E86" s="15">
        <v>0.28000000000000003</v>
      </c>
      <c r="F86" s="16">
        <v>0.32</v>
      </c>
      <c r="G86" s="31" t="s">
        <v>21</v>
      </c>
      <c r="H86" s="1">
        <f t="shared" si="7"/>
        <v>0.2278</v>
      </c>
      <c r="I86" s="1">
        <f t="shared" si="8"/>
        <v>8.2299999999999998E-2</v>
      </c>
      <c r="J86" s="1">
        <f t="shared" si="9"/>
        <v>0.21829999999999999</v>
      </c>
      <c r="K86" s="1">
        <f t="shared" si="10"/>
        <v>0.44990000000000002</v>
      </c>
      <c r="L86" s="40">
        <f t="shared" si="11"/>
        <v>8.2299999999999998E-2</v>
      </c>
      <c r="M86" s="39" t="str">
        <f t="shared" si="12"/>
        <v>Low</v>
      </c>
      <c r="N86" s="39">
        <f t="shared" si="13"/>
        <v>1</v>
      </c>
    </row>
    <row r="87" spans="2:14" ht="16.5" thickBot="1" x14ac:dyDescent="0.3">
      <c r="B87" s="17">
        <v>0.28000000000000003</v>
      </c>
      <c r="C87" s="18">
        <v>0.28000000000000003</v>
      </c>
      <c r="D87" s="18">
        <v>0.38</v>
      </c>
      <c r="E87" s="15">
        <v>0.28999999999999998</v>
      </c>
      <c r="F87" s="15">
        <v>0.62</v>
      </c>
      <c r="G87" s="31" t="s">
        <v>24</v>
      </c>
      <c r="H87" s="1">
        <f t="shared" si="7"/>
        <v>0.52549999999999997</v>
      </c>
      <c r="I87" s="1">
        <f t="shared" si="8"/>
        <v>0.37980000000000003</v>
      </c>
      <c r="J87" s="1">
        <f t="shared" si="9"/>
        <v>8.1199999999999994E-2</v>
      </c>
      <c r="K87" s="1">
        <f t="shared" si="10"/>
        <v>0.15210000000000001</v>
      </c>
      <c r="L87" s="40">
        <f t="shared" si="11"/>
        <v>8.1199999999999994E-2</v>
      </c>
      <c r="M87" s="39" t="str">
        <f t="shared" si="12"/>
        <v>Middle</v>
      </c>
      <c r="N87" s="39">
        <f t="shared" si="13"/>
        <v>1</v>
      </c>
    </row>
    <row r="88" spans="2:14" ht="16.5" thickBot="1" x14ac:dyDescent="0.3">
      <c r="B88" s="17">
        <v>0.26</v>
      </c>
      <c r="C88" s="18">
        <v>0.26</v>
      </c>
      <c r="D88" s="18">
        <v>0.35</v>
      </c>
      <c r="E88" s="16">
        <v>0.62</v>
      </c>
      <c r="F88" s="14">
        <v>0.24</v>
      </c>
      <c r="G88" s="31" t="s">
        <v>21</v>
      </c>
      <c r="H88" s="1">
        <f t="shared" si="7"/>
        <v>0.14879999999999999</v>
      </c>
      <c r="I88" s="1">
        <f t="shared" si="8"/>
        <v>2.7000000000000001E-3</v>
      </c>
      <c r="J88" s="1">
        <f t="shared" si="9"/>
        <v>0.29809999999999998</v>
      </c>
      <c r="K88" s="1">
        <f t="shared" si="10"/>
        <v>0.52910000000000001</v>
      </c>
      <c r="L88" s="40">
        <f t="shared" si="11"/>
        <v>2.7000000000000001E-3</v>
      </c>
      <c r="M88" s="39" t="str">
        <f t="shared" si="12"/>
        <v>Low</v>
      </c>
      <c r="N88" s="39">
        <f t="shared" si="13"/>
        <v>1</v>
      </c>
    </row>
    <row r="89" spans="2:14" ht="16.5" thickBot="1" x14ac:dyDescent="0.3">
      <c r="B89" s="17">
        <v>0.3</v>
      </c>
      <c r="C89" s="18">
        <v>0.32</v>
      </c>
      <c r="D89" s="18">
        <v>0.43</v>
      </c>
      <c r="E89" s="19">
        <v>0.87</v>
      </c>
      <c r="F89" s="19">
        <v>0.83</v>
      </c>
      <c r="G89" s="31" t="s">
        <v>20</v>
      </c>
      <c r="H89" s="1">
        <f t="shared" si="7"/>
        <v>0.73509999999999998</v>
      </c>
      <c r="I89" s="1">
        <f t="shared" si="8"/>
        <v>0.58840000000000003</v>
      </c>
      <c r="J89" s="1">
        <f t="shared" si="9"/>
        <v>0.29039999999999999</v>
      </c>
      <c r="K89" s="1">
        <f t="shared" si="10"/>
        <v>5.8900000000000001E-2</v>
      </c>
      <c r="L89" s="40">
        <f t="shared" si="11"/>
        <v>5.8900000000000001E-2</v>
      </c>
      <c r="M89" s="39" t="str">
        <f t="shared" si="12"/>
        <v>High</v>
      </c>
      <c r="N89" s="39">
        <f t="shared" si="13"/>
        <v>1</v>
      </c>
    </row>
    <row r="90" spans="2:14" ht="16.5" thickBot="1" x14ac:dyDescent="0.3">
      <c r="B90" s="17">
        <v>0.25</v>
      </c>
      <c r="C90" s="18">
        <v>0.26</v>
      </c>
      <c r="D90" s="14">
        <v>0.51</v>
      </c>
      <c r="E90" s="14">
        <v>0.04</v>
      </c>
      <c r="F90" s="14">
        <v>0.13</v>
      </c>
      <c r="G90" s="31" t="s">
        <v>23</v>
      </c>
      <c r="H90" s="1">
        <f t="shared" si="7"/>
        <v>4.0099999999999997E-2</v>
      </c>
      <c r="I90" s="1">
        <f t="shared" si="8"/>
        <v>0.1086</v>
      </c>
      <c r="J90" s="1">
        <f t="shared" si="9"/>
        <v>0.40679999999999999</v>
      </c>
      <c r="K90" s="1">
        <f t="shared" si="10"/>
        <v>0.63849999999999996</v>
      </c>
      <c r="L90" s="40">
        <f t="shared" si="11"/>
        <v>4.0099999999999997E-2</v>
      </c>
      <c r="M90" s="39" t="str">
        <f t="shared" si="12"/>
        <v>Very Low</v>
      </c>
      <c r="N90" s="39">
        <f t="shared" si="13"/>
        <v>1</v>
      </c>
    </row>
    <row r="91" spans="2:14" ht="16.5" thickBot="1" x14ac:dyDescent="0.3">
      <c r="B91" s="17">
        <v>0.28000000000000003</v>
      </c>
      <c r="C91" s="18">
        <v>0.27</v>
      </c>
      <c r="D91" s="14">
        <v>0.56000000000000005</v>
      </c>
      <c r="E91" s="14">
        <v>0.14000000000000001</v>
      </c>
      <c r="F91" s="16">
        <v>0.31</v>
      </c>
      <c r="G91" s="31" t="s">
        <v>21</v>
      </c>
      <c r="H91" s="1">
        <f t="shared" si="7"/>
        <v>0.21879999999999999</v>
      </c>
      <c r="I91" s="1">
        <f t="shared" si="8"/>
        <v>7.2800000000000004E-2</v>
      </c>
      <c r="J91" s="1">
        <f t="shared" si="9"/>
        <v>0.2281</v>
      </c>
      <c r="K91" s="1">
        <f t="shared" si="10"/>
        <v>0.45979999999999999</v>
      </c>
      <c r="L91" s="40">
        <f t="shared" si="11"/>
        <v>7.2800000000000004E-2</v>
      </c>
      <c r="M91" s="39" t="str">
        <f t="shared" si="12"/>
        <v>Low</v>
      </c>
      <c r="N91" s="39">
        <f t="shared" si="13"/>
        <v>1</v>
      </c>
    </row>
    <row r="92" spans="2:14" ht="16.5" thickBot="1" x14ac:dyDescent="0.3">
      <c r="B92" s="17">
        <v>0.31</v>
      </c>
      <c r="C92" s="18">
        <v>0.32</v>
      </c>
      <c r="D92" s="14">
        <v>0.69</v>
      </c>
      <c r="E92" s="15">
        <v>0.3</v>
      </c>
      <c r="F92" s="19">
        <v>0.98</v>
      </c>
      <c r="G92" s="31" t="s">
        <v>20</v>
      </c>
      <c r="H92" s="1">
        <f t="shared" si="7"/>
        <v>0.88380000000000003</v>
      </c>
      <c r="I92" s="1">
        <f t="shared" si="8"/>
        <v>0.73770000000000002</v>
      </c>
      <c r="J92" s="1">
        <f t="shared" si="9"/>
        <v>0.4385</v>
      </c>
      <c r="K92" s="1">
        <f t="shared" si="10"/>
        <v>0.2077</v>
      </c>
      <c r="L92" s="40">
        <f t="shared" si="11"/>
        <v>0.2077</v>
      </c>
      <c r="M92" s="39" t="str">
        <f t="shared" si="12"/>
        <v>High</v>
      </c>
      <c r="N92" s="39">
        <f t="shared" si="13"/>
        <v>1</v>
      </c>
    </row>
    <row r="93" spans="2:14" ht="16.5" thickBot="1" x14ac:dyDescent="0.3">
      <c r="B93" s="17">
        <v>0.28000000000000003</v>
      </c>
      <c r="C93" s="18">
        <v>0.28999999999999998</v>
      </c>
      <c r="D93" s="14">
        <v>0.56999999999999995</v>
      </c>
      <c r="E93" s="16">
        <v>0.6</v>
      </c>
      <c r="F93" s="16">
        <v>0.27</v>
      </c>
      <c r="G93" s="31" t="s">
        <v>21</v>
      </c>
      <c r="H93" s="1">
        <f t="shared" si="7"/>
        <v>0.1792</v>
      </c>
      <c r="I93" s="1">
        <f t="shared" si="8"/>
        <v>3.2500000000000001E-2</v>
      </c>
      <c r="J93" s="1">
        <f t="shared" si="9"/>
        <v>0.26790000000000003</v>
      </c>
      <c r="K93" s="1">
        <f t="shared" si="10"/>
        <v>0.49890000000000001</v>
      </c>
      <c r="L93" s="40">
        <f t="shared" si="11"/>
        <v>3.2500000000000001E-2</v>
      </c>
      <c r="M93" s="39" t="str">
        <f t="shared" si="12"/>
        <v>Low</v>
      </c>
      <c r="N93" s="39">
        <f t="shared" si="13"/>
        <v>1</v>
      </c>
    </row>
    <row r="94" spans="2:14" ht="16.5" thickBot="1" x14ac:dyDescent="0.3">
      <c r="B94" s="17">
        <v>0.27</v>
      </c>
      <c r="C94" s="18">
        <v>0.28000000000000003</v>
      </c>
      <c r="D94" s="14">
        <v>0.59</v>
      </c>
      <c r="E94" s="19">
        <v>0.69</v>
      </c>
      <c r="F94" s="16">
        <v>0.26</v>
      </c>
      <c r="G94" s="31" t="s">
        <v>24</v>
      </c>
      <c r="H94" s="1">
        <f t="shared" si="7"/>
        <v>0.16950000000000001</v>
      </c>
      <c r="I94" s="1">
        <f t="shared" si="8"/>
        <v>2.29E-2</v>
      </c>
      <c r="J94" s="1">
        <f t="shared" si="9"/>
        <v>0.27810000000000001</v>
      </c>
      <c r="K94" s="1">
        <f t="shared" si="10"/>
        <v>0.5091</v>
      </c>
      <c r="L94" s="40">
        <f t="shared" si="11"/>
        <v>2.29E-2</v>
      </c>
      <c r="M94" s="39" t="str">
        <f t="shared" si="12"/>
        <v>Low</v>
      </c>
      <c r="N94" s="39">
        <f t="shared" si="13"/>
        <v>0</v>
      </c>
    </row>
    <row r="95" spans="2:14" ht="16.5" thickBot="1" x14ac:dyDescent="0.3">
      <c r="B95" s="17">
        <v>0.25</v>
      </c>
      <c r="C95" s="18">
        <v>0.28000000000000003</v>
      </c>
      <c r="D95" s="14">
        <v>0.77</v>
      </c>
      <c r="E95" s="14">
        <v>0.11</v>
      </c>
      <c r="F95" s="16">
        <v>0.31</v>
      </c>
      <c r="G95" s="31" t="s">
        <v>21</v>
      </c>
      <c r="H95" s="1">
        <f t="shared" si="7"/>
        <v>0.2195</v>
      </c>
      <c r="I95" s="1">
        <f t="shared" si="8"/>
        <v>7.3599999999999999E-2</v>
      </c>
      <c r="J95" s="1">
        <f t="shared" si="9"/>
        <v>0.22889999999999999</v>
      </c>
      <c r="K95" s="1">
        <f t="shared" si="10"/>
        <v>0.46060000000000001</v>
      </c>
      <c r="L95" s="40">
        <f t="shared" si="11"/>
        <v>7.3599999999999999E-2</v>
      </c>
      <c r="M95" s="39" t="str">
        <f t="shared" si="12"/>
        <v>Low</v>
      </c>
      <c r="N95" s="39">
        <f t="shared" si="13"/>
        <v>1</v>
      </c>
    </row>
    <row r="96" spans="2:14" ht="16.5" thickBot="1" x14ac:dyDescent="0.3">
      <c r="B96" s="17">
        <v>0.25</v>
      </c>
      <c r="C96" s="18">
        <v>0.54</v>
      </c>
      <c r="D96" s="18">
        <v>0.31</v>
      </c>
      <c r="E96" s="15">
        <v>0.25</v>
      </c>
      <c r="F96" s="14">
        <v>0.08</v>
      </c>
      <c r="G96" s="31" t="s">
        <v>23</v>
      </c>
      <c r="H96" s="1">
        <f t="shared" si="7"/>
        <v>1.2E-2</v>
      </c>
      <c r="I96" s="1">
        <f t="shared" si="8"/>
        <v>0.15809999999999999</v>
      </c>
      <c r="J96" s="1">
        <f t="shared" si="9"/>
        <v>0.45669999999999999</v>
      </c>
      <c r="K96" s="1">
        <f t="shared" si="10"/>
        <v>0.68820000000000003</v>
      </c>
      <c r="L96" s="40">
        <f t="shared" si="11"/>
        <v>1.2E-2</v>
      </c>
      <c r="M96" s="39" t="str">
        <f t="shared" si="12"/>
        <v>Very Low</v>
      </c>
      <c r="N96" s="39">
        <f t="shared" si="13"/>
        <v>1</v>
      </c>
    </row>
    <row r="97" spans="2:14" ht="16.5" thickBot="1" x14ac:dyDescent="0.3">
      <c r="B97" s="17">
        <v>0.28999999999999998</v>
      </c>
      <c r="C97" s="18">
        <v>0.66</v>
      </c>
      <c r="D97" s="18">
        <v>0.35</v>
      </c>
      <c r="E97" s="15">
        <v>0.28000000000000003</v>
      </c>
      <c r="F97" s="16">
        <v>0.31</v>
      </c>
      <c r="G97" s="31" t="s">
        <v>21</v>
      </c>
      <c r="H97" s="1">
        <f t="shared" si="7"/>
        <v>0.2185</v>
      </c>
      <c r="I97" s="1">
        <f t="shared" si="8"/>
        <v>7.2700000000000001E-2</v>
      </c>
      <c r="J97" s="1">
        <f t="shared" si="9"/>
        <v>0.22839999999999999</v>
      </c>
      <c r="K97" s="1">
        <f t="shared" si="10"/>
        <v>0.45989999999999998</v>
      </c>
      <c r="L97" s="40">
        <f t="shared" si="11"/>
        <v>7.2700000000000001E-2</v>
      </c>
      <c r="M97" s="39" t="str">
        <f t="shared" si="12"/>
        <v>Low</v>
      </c>
      <c r="N97" s="39">
        <f t="shared" si="13"/>
        <v>1</v>
      </c>
    </row>
    <row r="98" spans="2:14" ht="16.5" thickBot="1" x14ac:dyDescent="0.3">
      <c r="B98" s="17">
        <v>0.28999999999999998</v>
      </c>
      <c r="C98" s="18">
        <v>0.74</v>
      </c>
      <c r="D98" s="18">
        <v>0.39</v>
      </c>
      <c r="E98" s="16">
        <v>0.41</v>
      </c>
      <c r="F98" s="15">
        <v>0.54</v>
      </c>
      <c r="G98" s="31" t="s">
        <v>24</v>
      </c>
      <c r="H98" s="1">
        <f t="shared" si="7"/>
        <v>0.44679999999999997</v>
      </c>
      <c r="I98" s="1">
        <f t="shared" si="8"/>
        <v>0.30070000000000002</v>
      </c>
      <c r="J98" s="1">
        <f t="shared" si="9"/>
        <v>2.2000000000000001E-3</v>
      </c>
      <c r="K98" s="1">
        <f t="shared" si="10"/>
        <v>0.23139999999999999</v>
      </c>
      <c r="L98" s="40">
        <f t="shared" si="11"/>
        <v>2.2000000000000001E-3</v>
      </c>
      <c r="M98" s="39" t="str">
        <f t="shared" si="12"/>
        <v>Middle</v>
      </c>
      <c r="N98" s="39">
        <f t="shared" si="13"/>
        <v>1</v>
      </c>
    </row>
    <row r="99" spans="2:14" ht="16.5" thickBot="1" x14ac:dyDescent="0.3">
      <c r="B99" s="17">
        <v>0.31</v>
      </c>
      <c r="C99" s="18">
        <v>0.82</v>
      </c>
      <c r="D99" s="18">
        <v>0.47</v>
      </c>
      <c r="E99" s="16">
        <v>0.4</v>
      </c>
      <c r="F99" s="19">
        <v>0.99</v>
      </c>
      <c r="G99" s="31" t="s">
        <v>20</v>
      </c>
      <c r="H99" s="1">
        <f t="shared" si="7"/>
        <v>0.89380000000000004</v>
      </c>
      <c r="I99" s="1">
        <f t="shared" si="8"/>
        <v>0.74739999999999995</v>
      </c>
      <c r="J99" s="1">
        <f t="shared" si="9"/>
        <v>0.4486</v>
      </c>
      <c r="K99" s="1">
        <f t="shared" si="10"/>
        <v>0.21740000000000001</v>
      </c>
      <c r="L99" s="40">
        <f t="shared" si="11"/>
        <v>0.21740000000000001</v>
      </c>
      <c r="M99" s="39" t="str">
        <f t="shared" si="12"/>
        <v>High</v>
      </c>
      <c r="N99" s="39">
        <f t="shared" si="13"/>
        <v>1</v>
      </c>
    </row>
    <row r="100" spans="2:14" ht="16.5" thickBot="1" x14ac:dyDescent="0.3">
      <c r="B100" s="17">
        <v>0.28000000000000003</v>
      </c>
      <c r="C100" s="18">
        <v>0.55000000000000004</v>
      </c>
      <c r="D100" s="18">
        <v>0.38</v>
      </c>
      <c r="E100" s="19">
        <v>0.9</v>
      </c>
      <c r="F100" s="14">
        <v>0.22</v>
      </c>
      <c r="G100" s="31" t="s">
        <v>21</v>
      </c>
      <c r="H100" s="1">
        <f t="shared" si="7"/>
        <v>0.13</v>
      </c>
      <c r="I100" s="1">
        <f t="shared" si="8"/>
        <v>1.9300000000000001E-2</v>
      </c>
      <c r="J100" s="1">
        <f t="shared" si="9"/>
        <v>0.31859999999999999</v>
      </c>
      <c r="K100" s="1">
        <f t="shared" si="10"/>
        <v>0.5494</v>
      </c>
      <c r="L100" s="40">
        <f t="shared" si="11"/>
        <v>1.9300000000000001E-2</v>
      </c>
      <c r="M100" s="39" t="str">
        <f t="shared" si="12"/>
        <v>Low</v>
      </c>
      <c r="N100" s="39">
        <f t="shared" si="13"/>
        <v>1</v>
      </c>
    </row>
    <row r="101" spans="2:14" ht="16.5" thickBot="1" x14ac:dyDescent="0.3">
      <c r="B101" s="13">
        <v>0.33</v>
      </c>
      <c r="C101" s="18">
        <v>0.04</v>
      </c>
      <c r="D101" s="20">
        <v>0.02</v>
      </c>
      <c r="E101" s="14">
        <v>0.12</v>
      </c>
      <c r="F101" s="14">
        <v>0.11</v>
      </c>
      <c r="G101" s="31" t="s">
        <v>23</v>
      </c>
      <c r="H101" s="1">
        <f t="shared" si="7"/>
        <v>2.1000000000000001E-2</v>
      </c>
      <c r="I101" s="1">
        <f t="shared" si="8"/>
        <v>0.12970000000000001</v>
      </c>
      <c r="J101" s="1">
        <f t="shared" si="9"/>
        <v>0.4284</v>
      </c>
      <c r="K101" s="1">
        <f t="shared" si="10"/>
        <v>0.66010000000000002</v>
      </c>
      <c r="L101" s="40">
        <f t="shared" si="11"/>
        <v>2.1000000000000001E-2</v>
      </c>
      <c r="M101" s="39" t="str">
        <f t="shared" si="12"/>
        <v>Very Low</v>
      </c>
      <c r="N101" s="39">
        <f t="shared" si="13"/>
        <v>1</v>
      </c>
    </row>
    <row r="102" spans="2:14" ht="16.5" thickBot="1" x14ac:dyDescent="0.3">
      <c r="B102" s="13">
        <v>0.37</v>
      </c>
      <c r="C102" s="18">
        <v>0.09</v>
      </c>
      <c r="D102" s="20">
        <v>0.1</v>
      </c>
      <c r="E102" s="14">
        <v>0.13</v>
      </c>
      <c r="F102" s="16">
        <v>0.32</v>
      </c>
      <c r="G102" s="31" t="s">
        <v>21</v>
      </c>
      <c r="H102" s="1">
        <f t="shared" si="7"/>
        <v>0.2291</v>
      </c>
      <c r="I102" s="1">
        <f t="shared" si="8"/>
        <v>8.3699999999999997E-2</v>
      </c>
      <c r="J102" s="1">
        <f t="shared" si="9"/>
        <v>0.21959999999999999</v>
      </c>
      <c r="K102" s="1">
        <f t="shared" si="10"/>
        <v>0.45129999999999998</v>
      </c>
      <c r="L102" s="40">
        <f t="shared" si="11"/>
        <v>8.3699999999999997E-2</v>
      </c>
      <c r="M102" s="39" t="str">
        <f t="shared" si="12"/>
        <v>Low</v>
      </c>
      <c r="N102" s="39">
        <f t="shared" si="13"/>
        <v>1</v>
      </c>
    </row>
    <row r="103" spans="2:14" ht="16.5" thickBot="1" x14ac:dyDescent="0.3">
      <c r="B103" s="13">
        <v>0.4</v>
      </c>
      <c r="C103" s="18">
        <v>0.15</v>
      </c>
      <c r="D103" s="20">
        <v>0.16</v>
      </c>
      <c r="E103" s="15">
        <v>0.3</v>
      </c>
      <c r="F103" s="15">
        <v>0.57999999999999996</v>
      </c>
      <c r="G103" s="31" t="s">
        <v>24</v>
      </c>
      <c r="H103" s="1">
        <f t="shared" si="7"/>
        <v>0.4864</v>
      </c>
      <c r="I103" s="1">
        <f t="shared" si="8"/>
        <v>0.34110000000000001</v>
      </c>
      <c r="J103" s="1">
        <f t="shared" si="9"/>
        <v>4.2299999999999997E-2</v>
      </c>
      <c r="K103" s="1">
        <f t="shared" si="10"/>
        <v>0.19259999999999999</v>
      </c>
      <c r="L103" s="40">
        <f t="shared" si="11"/>
        <v>4.2299999999999997E-2</v>
      </c>
      <c r="M103" s="39" t="str">
        <f t="shared" si="12"/>
        <v>Middle</v>
      </c>
      <c r="N103" s="39">
        <f t="shared" si="13"/>
        <v>1</v>
      </c>
    </row>
    <row r="104" spans="2:14" ht="16.5" thickBot="1" x14ac:dyDescent="0.3">
      <c r="B104" s="13">
        <v>0.37</v>
      </c>
      <c r="C104" s="18">
        <v>7.0000000000000007E-2</v>
      </c>
      <c r="D104" s="20">
        <v>0.1</v>
      </c>
      <c r="E104" s="16">
        <v>0.41</v>
      </c>
      <c r="F104" s="16">
        <v>0.3</v>
      </c>
      <c r="G104" s="31" t="s">
        <v>21</v>
      </c>
      <c r="H104" s="1">
        <f t="shared" si="7"/>
        <v>0.2089</v>
      </c>
      <c r="I104" s="1">
        <f t="shared" si="8"/>
        <v>6.3200000000000006E-2</v>
      </c>
      <c r="J104" s="1">
        <f t="shared" si="9"/>
        <v>0.2392</v>
      </c>
      <c r="K104" s="1">
        <f t="shared" si="10"/>
        <v>0.47049999999999997</v>
      </c>
      <c r="L104" s="40">
        <f t="shared" si="11"/>
        <v>6.3200000000000006E-2</v>
      </c>
      <c r="M104" s="39" t="str">
        <f t="shared" si="12"/>
        <v>Low</v>
      </c>
      <c r="N104" s="39">
        <f t="shared" si="13"/>
        <v>1</v>
      </c>
    </row>
    <row r="105" spans="2:14" ht="16.5" thickBot="1" x14ac:dyDescent="0.3">
      <c r="B105" s="13">
        <v>0.41</v>
      </c>
      <c r="C105" s="18">
        <v>0.11</v>
      </c>
      <c r="D105" s="20">
        <v>0.21</v>
      </c>
      <c r="E105" s="16">
        <v>0.44</v>
      </c>
      <c r="F105" s="15">
        <v>0.56999999999999995</v>
      </c>
      <c r="G105" s="31" t="s">
        <v>24</v>
      </c>
      <c r="H105" s="1">
        <f t="shared" si="7"/>
        <v>0.47649999999999998</v>
      </c>
      <c r="I105" s="1">
        <f t="shared" si="8"/>
        <v>0.33069999999999999</v>
      </c>
      <c r="J105" s="1">
        <f t="shared" si="9"/>
        <v>3.2399999999999998E-2</v>
      </c>
      <c r="K105" s="1">
        <f t="shared" si="10"/>
        <v>0.2021</v>
      </c>
      <c r="L105" s="40">
        <f t="shared" si="11"/>
        <v>3.2399999999999998E-2</v>
      </c>
      <c r="M105" s="39" t="str">
        <f t="shared" si="12"/>
        <v>Middle</v>
      </c>
      <c r="N105" s="39">
        <f t="shared" si="13"/>
        <v>1</v>
      </c>
    </row>
    <row r="106" spans="2:14" ht="16.5" thickBot="1" x14ac:dyDescent="0.3">
      <c r="B106" s="13">
        <v>0.42</v>
      </c>
      <c r="C106" s="18">
        <v>0.13</v>
      </c>
      <c r="D106" s="20">
        <v>0.15</v>
      </c>
      <c r="E106" s="19">
        <v>0.94</v>
      </c>
      <c r="F106" s="16">
        <v>0.3</v>
      </c>
      <c r="G106" s="31" t="s">
        <v>24</v>
      </c>
      <c r="H106" s="1">
        <f t="shared" si="7"/>
        <v>0.20979999999999999</v>
      </c>
      <c r="I106" s="1">
        <f t="shared" si="8"/>
        <v>6.3799999999999996E-2</v>
      </c>
      <c r="J106" s="1">
        <f t="shared" si="9"/>
        <v>0.24010000000000001</v>
      </c>
      <c r="K106" s="1">
        <f t="shared" si="10"/>
        <v>0.47099999999999997</v>
      </c>
      <c r="L106" s="40">
        <f t="shared" si="11"/>
        <v>6.3799999999999996E-2</v>
      </c>
      <c r="M106" s="39" t="str">
        <f t="shared" si="12"/>
        <v>Low</v>
      </c>
      <c r="N106" s="39">
        <f t="shared" si="13"/>
        <v>0</v>
      </c>
    </row>
    <row r="107" spans="2:14" ht="16.5" thickBot="1" x14ac:dyDescent="0.3">
      <c r="B107" s="13">
        <v>0.41</v>
      </c>
      <c r="C107" s="18">
        <v>0.04</v>
      </c>
      <c r="D107" s="18">
        <v>0.33</v>
      </c>
      <c r="E107" s="15">
        <v>0.26</v>
      </c>
      <c r="F107" s="14">
        <v>0.12</v>
      </c>
      <c r="G107" s="31" t="s">
        <v>23</v>
      </c>
      <c r="H107" s="1">
        <f t="shared" si="7"/>
        <v>2.9600000000000001E-2</v>
      </c>
      <c r="I107" s="1">
        <f t="shared" si="8"/>
        <v>0.11849999999999999</v>
      </c>
      <c r="J107" s="1">
        <f t="shared" si="9"/>
        <v>0.41710000000000003</v>
      </c>
      <c r="K107" s="1">
        <f t="shared" si="10"/>
        <v>0.64880000000000004</v>
      </c>
      <c r="L107" s="40">
        <f t="shared" si="11"/>
        <v>2.9600000000000001E-2</v>
      </c>
      <c r="M107" s="39" t="str">
        <f t="shared" si="12"/>
        <v>Very Low</v>
      </c>
      <c r="N107" s="39">
        <f t="shared" si="13"/>
        <v>1</v>
      </c>
    </row>
    <row r="108" spans="2:14" ht="16.5" thickBot="1" x14ac:dyDescent="0.3">
      <c r="B108" s="13">
        <v>0.38</v>
      </c>
      <c r="C108" s="18">
        <v>0.09</v>
      </c>
      <c r="D108" s="18">
        <v>0.37</v>
      </c>
      <c r="E108" s="15">
        <v>0.28000000000000003</v>
      </c>
      <c r="F108" s="16">
        <v>0.32</v>
      </c>
      <c r="G108" s="31" t="s">
        <v>21</v>
      </c>
      <c r="H108" s="1">
        <f t="shared" si="7"/>
        <v>0.22789999999999999</v>
      </c>
      <c r="I108" s="1">
        <f t="shared" si="8"/>
        <v>8.2500000000000004E-2</v>
      </c>
      <c r="J108" s="1">
        <f t="shared" si="9"/>
        <v>0.21840000000000001</v>
      </c>
      <c r="K108" s="1">
        <f t="shared" si="10"/>
        <v>0.4501</v>
      </c>
      <c r="L108" s="40">
        <f t="shared" si="11"/>
        <v>8.2500000000000004E-2</v>
      </c>
      <c r="M108" s="39" t="str">
        <f t="shared" si="12"/>
        <v>Low</v>
      </c>
      <c r="N108" s="39">
        <f t="shared" si="13"/>
        <v>1</v>
      </c>
    </row>
    <row r="109" spans="2:14" ht="16.5" thickBot="1" x14ac:dyDescent="0.3">
      <c r="B109" s="13">
        <v>0.42</v>
      </c>
      <c r="C109" s="18">
        <v>0.28999999999999998</v>
      </c>
      <c r="D109" s="14">
        <v>0.14000000000000001</v>
      </c>
      <c r="E109" s="14">
        <v>0.03</v>
      </c>
      <c r="F109" s="19">
        <v>0.68</v>
      </c>
      <c r="G109" s="31" t="s">
        <v>24</v>
      </c>
      <c r="H109" s="1">
        <f t="shared" si="7"/>
        <v>0.58640000000000003</v>
      </c>
      <c r="I109" s="1">
        <f t="shared" si="8"/>
        <v>0.44080000000000003</v>
      </c>
      <c r="J109" s="1">
        <f t="shared" si="9"/>
        <v>0.14199999999999999</v>
      </c>
      <c r="K109" s="1">
        <f t="shared" si="10"/>
        <v>9.3799999999999994E-2</v>
      </c>
      <c r="L109" s="40">
        <f t="shared" si="11"/>
        <v>9.3799999999999994E-2</v>
      </c>
      <c r="M109" s="39" t="str">
        <f t="shared" si="12"/>
        <v>High</v>
      </c>
      <c r="N109" s="39">
        <f t="shared" si="13"/>
        <v>0</v>
      </c>
    </row>
    <row r="110" spans="2:14" ht="16.5" thickBot="1" x14ac:dyDescent="0.3">
      <c r="B110" s="13">
        <v>0.4</v>
      </c>
      <c r="C110" s="14">
        <v>0.3</v>
      </c>
      <c r="D110" s="14">
        <v>0.18</v>
      </c>
      <c r="E110" s="15">
        <v>0.28999999999999998</v>
      </c>
      <c r="F110" s="15">
        <v>0.59</v>
      </c>
      <c r="G110" s="26" t="s">
        <v>24</v>
      </c>
      <c r="H110" s="1">
        <f t="shared" si="7"/>
        <v>0.49640000000000001</v>
      </c>
      <c r="I110" s="1">
        <f t="shared" si="8"/>
        <v>0.35070000000000001</v>
      </c>
      <c r="J110" s="1">
        <f t="shared" si="9"/>
        <v>5.1900000000000002E-2</v>
      </c>
      <c r="K110" s="1">
        <f t="shared" si="10"/>
        <v>0.18240000000000001</v>
      </c>
      <c r="L110" s="40">
        <f t="shared" si="11"/>
        <v>5.1900000000000002E-2</v>
      </c>
      <c r="M110" s="39" t="str">
        <f t="shared" si="12"/>
        <v>Middle</v>
      </c>
      <c r="N110" s="39">
        <f t="shared" si="13"/>
        <v>1</v>
      </c>
    </row>
    <row r="111" spans="2:14" ht="16.5" thickBot="1" x14ac:dyDescent="0.3">
      <c r="B111" s="13">
        <v>0.38</v>
      </c>
      <c r="C111" s="14">
        <v>0.33</v>
      </c>
      <c r="D111" s="14">
        <v>0.1</v>
      </c>
      <c r="E111" s="14">
        <v>7.0000000000000007E-2</v>
      </c>
      <c r="F111" s="15">
        <v>0.4</v>
      </c>
      <c r="G111" s="21" t="s">
        <v>21</v>
      </c>
      <c r="H111" s="1">
        <f t="shared" si="7"/>
        <v>0.30859999999999999</v>
      </c>
      <c r="I111" s="1">
        <f t="shared" si="8"/>
        <v>0.16289999999999999</v>
      </c>
      <c r="J111" s="1">
        <f t="shared" si="9"/>
        <v>0.14000000000000001</v>
      </c>
      <c r="K111" s="1">
        <f t="shared" si="10"/>
        <v>0.37169999999999997</v>
      </c>
      <c r="L111" s="40">
        <f t="shared" si="11"/>
        <v>0.14000000000000001</v>
      </c>
      <c r="M111" s="39" t="str">
        <f t="shared" si="12"/>
        <v>Middle</v>
      </c>
      <c r="N111" s="39">
        <f t="shared" si="13"/>
        <v>0</v>
      </c>
    </row>
    <row r="112" spans="2:14" ht="16.5" thickBot="1" x14ac:dyDescent="0.3">
      <c r="B112" s="13">
        <v>0.47</v>
      </c>
      <c r="C112" s="14">
        <v>0.47</v>
      </c>
      <c r="D112" s="14">
        <v>0.25</v>
      </c>
      <c r="E112" s="19">
        <v>0.96</v>
      </c>
      <c r="F112" s="15">
        <v>0.61</v>
      </c>
      <c r="G112" s="21" t="s">
        <v>20</v>
      </c>
      <c r="H112" s="1">
        <f t="shared" si="7"/>
        <v>0.51749999999999996</v>
      </c>
      <c r="I112" s="1">
        <f t="shared" si="8"/>
        <v>0.37109999999999999</v>
      </c>
      <c r="J112" s="1">
        <f t="shared" si="9"/>
        <v>7.2900000000000006E-2</v>
      </c>
      <c r="K112" s="1">
        <f t="shared" si="10"/>
        <v>0.16270000000000001</v>
      </c>
      <c r="L112" s="40">
        <f t="shared" si="11"/>
        <v>7.2900000000000006E-2</v>
      </c>
      <c r="M112" s="39" t="str">
        <f t="shared" si="12"/>
        <v>Middle</v>
      </c>
      <c r="N112" s="39">
        <f t="shared" si="13"/>
        <v>0</v>
      </c>
    </row>
    <row r="113" spans="2:14" ht="16.5" thickBot="1" x14ac:dyDescent="0.3">
      <c r="B113" s="13">
        <v>0.41</v>
      </c>
      <c r="C113" s="14">
        <v>0.37</v>
      </c>
      <c r="D113" s="20">
        <v>0.79</v>
      </c>
      <c r="E113" s="14">
        <v>0.12</v>
      </c>
      <c r="F113" s="16">
        <v>0.32</v>
      </c>
      <c r="G113" s="21" t="s">
        <v>21</v>
      </c>
      <c r="H113" s="1">
        <f t="shared" si="7"/>
        <v>0.22969999999999999</v>
      </c>
      <c r="I113" s="1">
        <f t="shared" si="8"/>
        <v>8.3500000000000005E-2</v>
      </c>
      <c r="J113" s="1">
        <f t="shared" si="9"/>
        <v>0.21879999999999999</v>
      </c>
      <c r="K113" s="1">
        <f t="shared" si="10"/>
        <v>0.45050000000000001</v>
      </c>
      <c r="L113" s="40">
        <f t="shared" si="11"/>
        <v>8.3500000000000005E-2</v>
      </c>
      <c r="M113" s="39" t="str">
        <f t="shared" si="12"/>
        <v>Low</v>
      </c>
      <c r="N113" s="39">
        <f t="shared" si="13"/>
        <v>1</v>
      </c>
    </row>
    <row r="114" spans="2:14" ht="16.5" thickBot="1" x14ac:dyDescent="0.3">
      <c r="B114" s="13">
        <v>0.42</v>
      </c>
      <c r="C114" s="14">
        <v>0.39</v>
      </c>
      <c r="D114" s="20">
        <v>0.78</v>
      </c>
      <c r="E114" s="15">
        <v>0.32</v>
      </c>
      <c r="F114" s="14">
        <v>0.2</v>
      </c>
      <c r="G114" s="21" t="s">
        <v>21</v>
      </c>
      <c r="H114" s="1">
        <f t="shared" si="7"/>
        <v>0.11020000000000001</v>
      </c>
      <c r="I114" s="1">
        <f t="shared" si="8"/>
        <v>3.9399999999999998E-2</v>
      </c>
      <c r="J114" s="1">
        <f t="shared" si="9"/>
        <v>0.33739999999999998</v>
      </c>
      <c r="K114" s="1">
        <f t="shared" si="10"/>
        <v>0.56899999999999995</v>
      </c>
      <c r="L114" s="40">
        <f t="shared" si="11"/>
        <v>3.9399999999999998E-2</v>
      </c>
      <c r="M114" s="39" t="str">
        <f t="shared" si="12"/>
        <v>Low</v>
      </c>
      <c r="N114" s="39">
        <f t="shared" si="13"/>
        <v>1</v>
      </c>
    </row>
    <row r="115" spans="2:14" ht="16.5" thickBot="1" x14ac:dyDescent="0.3">
      <c r="B115" s="13">
        <v>0.36</v>
      </c>
      <c r="C115" s="14">
        <v>0.52</v>
      </c>
      <c r="D115" s="14">
        <v>7.0000000000000007E-2</v>
      </c>
      <c r="E115" s="14">
        <v>0.1</v>
      </c>
      <c r="F115" s="14">
        <v>0.15</v>
      </c>
      <c r="G115" s="21" t="s">
        <v>23</v>
      </c>
      <c r="H115" s="1">
        <f t="shared" si="7"/>
        <v>6.08E-2</v>
      </c>
      <c r="I115" s="1">
        <f t="shared" si="8"/>
        <v>8.9700000000000002E-2</v>
      </c>
      <c r="J115" s="1">
        <f t="shared" si="9"/>
        <v>0.38829999999999998</v>
      </c>
      <c r="K115" s="1">
        <f t="shared" si="10"/>
        <v>0.61980000000000002</v>
      </c>
      <c r="L115" s="40">
        <f t="shared" si="11"/>
        <v>6.08E-2</v>
      </c>
      <c r="M115" s="39" t="str">
        <f t="shared" si="12"/>
        <v>Very Low</v>
      </c>
      <c r="N115" s="39">
        <f t="shared" si="13"/>
        <v>1</v>
      </c>
    </row>
    <row r="116" spans="2:14" ht="16.5" thickBot="1" x14ac:dyDescent="0.3">
      <c r="B116" s="13">
        <v>0.4</v>
      </c>
      <c r="C116" s="14">
        <v>0.59</v>
      </c>
      <c r="D116" s="20">
        <v>0.77</v>
      </c>
      <c r="E116" s="19">
        <v>0.99</v>
      </c>
      <c r="F116" s="14">
        <v>0.24</v>
      </c>
      <c r="G116" s="21" t="s">
        <v>24</v>
      </c>
      <c r="H116" s="1">
        <f t="shared" si="7"/>
        <v>0.1515</v>
      </c>
      <c r="I116" s="1">
        <f t="shared" si="8"/>
        <v>4.5999999999999999E-3</v>
      </c>
      <c r="J116" s="1">
        <f t="shared" si="9"/>
        <v>0.29930000000000001</v>
      </c>
      <c r="K116" s="1">
        <f t="shared" si="10"/>
        <v>0.53010000000000002</v>
      </c>
      <c r="L116" s="40">
        <f t="shared" si="11"/>
        <v>4.5999999999999999E-3</v>
      </c>
      <c r="M116" s="39" t="str">
        <f t="shared" si="12"/>
        <v>Low</v>
      </c>
      <c r="N116" s="39">
        <f t="shared" si="13"/>
        <v>0</v>
      </c>
    </row>
    <row r="117" spans="2:14" ht="16.5" thickBot="1" x14ac:dyDescent="0.3">
      <c r="B117" s="32">
        <v>0.43</v>
      </c>
      <c r="C117" s="14">
        <v>0.65</v>
      </c>
      <c r="D117" s="20">
        <v>0.76</v>
      </c>
      <c r="E117" s="19">
        <v>0.94</v>
      </c>
      <c r="F117" s="16">
        <v>0.28999999999999998</v>
      </c>
      <c r="G117" s="21" t="s">
        <v>24</v>
      </c>
      <c r="H117" s="1">
        <f t="shared" si="7"/>
        <v>0.20100000000000001</v>
      </c>
      <c r="I117" s="1">
        <f t="shared" si="8"/>
        <v>5.4199999999999998E-2</v>
      </c>
      <c r="J117" s="1">
        <f t="shared" si="9"/>
        <v>0.24970000000000001</v>
      </c>
      <c r="K117" s="1">
        <f t="shared" si="10"/>
        <v>0.48049999999999998</v>
      </c>
      <c r="L117" s="40">
        <f t="shared" si="11"/>
        <v>5.4199999999999998E-2</v>
      </c>
      <c r="M117" s="39" t="str">
        <f t="shared" si="12"/>
        <v>Low</v>
      </c>
      <c r="N117" s="39">
        <f t="shared" si="13"/>
        <v>0</v>
      </c>
    </row>
    <row r="118" spans="2:14" ht="16.5" thickBot="1" x14ac:dyDescent="0.3">
      <c r="B118" s="32">
        <v>0.6</v>
      </c>
      <c r="C118" s="18">
        <v>0.08</v>
      </c>
      <c r="D118" s="14">
        <v>0.13</v>
      </c>
      <c r="E118" s="14">
        <v>0.14000000000000001</v>
      </c>
      <c r="F118" s="16">
        <v>0.32</v>
      </c>
      <c r="G118" s="21" t="s">
        <v>21</v>
      </c>
      <c r="H118" s="1">
        <f t="shared" si="7"/>
        <v>0.2291</v>
      </c>
      <c r="I118" s="1">
        <f t="shared" si="8"/>
        <v>8.3699999999999997E-2</v>
      </c>
      <c r="J118" s="1">
        <f t="shared" si="9"/>
        <v>0.21959999999999999</v>
      </c>
      <c r="K118" s="1">
        <f t="shared" si="10"/>
        <v>0.45129999999999998</v>
      </c>
      <c r="L118" s="40">
        <f t="shared" si="11"/>
        <v>8.3699999999999997E-2</v>
      </c>
      <c r="M118" s="39" t="str">
        <f t="shared" si="12"/>
        <v>Low</v>
      </c>
      <c r="N118" s="39">
        <f t="shared" si="13"/>
        <v>1</v>
      </c>
    </row>
    <row r="119" spans="2:14" ht="16.5" thickBot="1" x14ac:dyDescent="0.3">
      <c r="B119" s="32">
        <v>0.8</v>
      </c>
      <c r="C119" s="18">
        <v>0.24</v>
      </c>
      <c r="D119" s="14">
        <v>0.23</v>
      </c>
      <c r="E119" s="15">
        <v>0.28999999999999998</v>
      </c>
      <c r="F119" s="19">
        <v>0.98</v>
      </c>
      <c r="G119" s="21" t="s">
        <v>20</v>
      </c>
      <c r="H119" s="1">
        <f t="shared" si="7"/>
        <v>0.88349999999999995</v>
      </c>
      <c r="I119" s="1">
        <f t="shared" si="8"/>
        <v>0.73799999999999999</v>
      </c>
      <c r="J119" s="1">
        <f t="shared" si="9"/>
        <v>0.43919999999999998</v>
      </c>
      <c r="K119" s="1">
        <f t="shared" si="10"/>
        <v>0.2084</v>
      </c>
      <c r="L119" s="40">
        <f t="shared" si="11"/>
        <v>0.2084</v>
      </c>
      <c r="M119" s="39" t="str">
        <f t="shared" si="12"/>
        <v>High</v>
      </c>
      <c r="N119" s="39">
        <f t="shared" si="13"/>
        <v>1</v>
      </c>
    </row>
    <row r="120" spans="2:14" ht="16.5" thickBot="1" x14ac:dyDescent="0.3">
      <c r="B120" s="32">
        <v>0.65</v>
      </c>
      <c r="C120" s="18">
        <v>0.09</v>
      </c>
      <c r="D120" s="14">
        <v>0.16</v>
      </c>
      <c r="E120" s="16">
        <v>0.49</v>
      </c>
      <c r="F120" s="16">
        <v>0.31</v>
      </c>
      <c r="G120" s="21" t="s">
        <v>21</v>
      </c>
      <c r="H120" s="1">
        <f t="shared" si="7"/>
        <v>0.21890000000000001</v>
      </c>
      <c r="I120" s="1">
        <f t="shared" si="8"/>
        <v>7.2999999999999995E-2</v>
      </c>
      <c r="J120" s="1">
        <f t="shared" si="9"/>
        <v>0.2293</v>
      </c>
      <c r="K120" s="1">
        <f t="shared" si="10"/>
        <v>0.46029999999999999</v>
      </c>
      <c r="L120" s="40">
        <f t="shared" si="11"/>
        <v>7.2999999999999995E-2</v>
      </c>
      <c r="M120" s="39" t="str">
        <f t="shared" si="12"/>
        <v>Low</v>
      </c>
      <c r="N120" s="39">
        <f t="shared" si="13"/>
        <v>1</v>
      </c>
    </row>
    <row r="121" spans="2:14" ht="16.5" thickBot="1" x14ac:dyDescent="0.3">
      <c r="B121" s="32">
        <v>0.68</v>
      </c>
      <c r="C121" s="18">
        <v>0.16</v>
      </c>
      <c r="D121" s="14">
        <v>0.2</v>
      </c>
      <c r="E121" s="16">
        <v>0.59</v>
      </c>
      <c r="F121" s="15">
        <v>0.6</v>
      </c>
      <c r="G121" s="21" t="s">
        <v>24</v>
      </c>
      <c r="H121" s="1">
        <f t="shared" si="7"/>
        <v>0.50670000000000004</v>
      </c>
      <c r="I121" s="1">
        <f t="shared" si="8"/>
        <v>0.36070000000000002</v>
      </c>
      <c r="J121" s="1">
        <f t="shared" si="9"/>
        <v>6.2600000000000003E-2</v>
      </c>
      <c r="K121" s="1">
        <f t="shared" si="10"/>
        <v>0.17249999999999999</v>
      </c>
      <c r="L121" s="40">
        <f t="shared" si="11"/>
        <v>6.2600000000000003E-2</v>
      </c>
      <c r="M121" s="39" t="str">
        <f t="shared" si="12"/>
        <v>Middle</v>
      </c>
      <c r="N121" s="39">
        <f t="shared" si="13"/>
        <v>1</v>
      </c>
    </row>
    <row r="122" spans="2:14" ht="16.5" thickBot="1" x14ac:dyDescent="0.3">
      <c r="B122" s="32">
        <v>0.75</v>
      </c>
      <c r="C122" s="18">
        <v>0.22</v>
      </c>
      <c r="D122" s="14">
        <v>0.24</v>
      </c>
      <c r="E122" s="19">
        <v>0.96</v>
      </c>
      <c r="F122" s="15">
        <v>0.62</v>
      </c>
      <c r="G122" s="21" t="s">
        <v>20</v>
      </c>
      <c r="H122" s="1">
        <f t="shared" si="7"/>
        <v>0.52729999999999999</v>
      </c>
      <c r="I122" s="1">
        <f t="shared" si="8"/>
        <v>0.38119999999999998</v>
      </c>
      <c r="J122" s="1">
        <f t="shared" si="9"/>
        <v>8.3099999999999993E-2</v>
      </c>
      <c r="K122" s="1">
        <f t="shared" si="10"/>
        <v>0.15329999999999999</v>
      </c>
      <c r="L122" s="40">
        <f t="shared" si="11"/>
        <v>8.3099999999999993E-2</v>
      </c>
      <c r="M122" s="39" t="str">
        <f t="shared" si="12"/>
        <v>Middle</v>
      </c>
      <c r="N122" s="39">
        <f t="shared" si="13"/>
        <v>0</v>
      </c>
    </row>
    <row r="123" spans="2:14" ht="16.5" thickBot="1" x14ac:dyDescent="0.3">
      <c r="B123" s="32">
        <v>0.87</v>
      </c>
      <c r="C123" s="18">
        <v>0.23</v>
      </c>
      <c r="D123" s="14">
        <v>0.25</v>
      </c>
      <c r="E123" s="19">
        <v>0.85</v>
      </c>
      <c r="F123" s="19">
        <v>0.8</v>
      </c>
      <c r="G123" s="21" t="s">
        <v>20</v>
      </c>
      <c r="H123" s="1">
        <f t="shared" si="7"/>
        <v>0.70569999999999999</v>
      </c>
      <c r="I123" s="1">
        <f t="shared" si="8"/>
        <v>0.55959999999999999</v>
      </c>
      <c r="J123" s="1">
        <f t="shared" si="9"/>
        <v>0.26150000000000001</v>
      </c>
      <c r="K123" s="1">
        <f t="shared" si="10"/>
        <v>0.03</v>
      </c>
      <c r="L123" s="40">
        <f t="shared" si="11"/>
        <v>0.03</v>
      </c>
      <c r="M123" s="39" t="str">
        <f t="shared" si="12"/>
        <v>High</v>
      </c>
      <c r="N123" s="39">
        <f t="shared" si="13"/>
        <v>1</v>
      </c>
    </row>
    <row r="124" spans="2:14" ht="16.5" thickBot="1" x14ac:dyDescent="0.3">
      <c r="B124" s="32">
        <v>0.52</v>
      </c>
      <c r="C124" s="18">
        <v>0.08</v>
      </c>
      <c r="D124" s="18">
        <v>0.33</v>
      </c>
      <c r="E124" s="14">
        <v>7.0000000000000007E-2</v>
      </c>
      <c r="F124" s="14">
        <v>0.09</v>
      </c>
      <c r="G124" s="21" t="s">
        <v>23</v>
      </c>
      <c r="H124" s="1">
        <f t="shared" si="7"/>
        <v>2.3E-3</v>
      </c>
      <c r="I124" s="1">
        <f t="shared" si="8"/>
        <v>0.1487</v>
      </c>
      <c r="J124" s="1">
        <f t="shared" si="9"/>
        <v>0.44729999999999998</v>
      </c>
      <c r="K124" s="1">
        <f t="shared" si="10"/>
        <v>0.67900000000000005</v>
      </c>
      <c r="L124" s="40">
        <f t="shared" si="11"/>
        <v>2.3E-3</v>
      </c>
      <c r="M124" s="39" t="str">
        <f t="shared" si="12"/>
        <v>Very Low</v>
      </c>
      <c r="N124" s="39">
        <f t="shared" si="13"/>
        <v>1</v>
      </c>
    </row>
    <row r="125" spans="2:14" ht="16.5" thickBot="1" x14ac:dyDescent="0.3">
      <c r="B125" s="32">
        <v>0.62</v>
      </c>
      <c r="C125" s="18">
        <v>0.12</v>
      </c>
      <c r="D125" s="18">
        <v>0.36</v>
      </c>
      <c r="E125" s="16">
        <v>0.36</v>
      </c>
      <c r="F125" s="16">
        <v>0.32</v>
      </c>
      <c r="G125" s="21" t="s">
        <v>21</v>
      </c>
      <c r="H125" s="1">
        <f t="shared" si="7"/>
        <v>0.2278</v>
      </c>
      <c r="I125" s="1">
        <f t="shared" si="8"/>
        <v>8.2400000000000001E-2</v>
      </c>
      <c r="J125" s="1">
        <f t="shared" si="9"/>
        <v>0.21840000000000001</v>
      </c>
      <c r="K125" s="1">
        <f t="shared" si="10"/>
        <v>0.45</v>
      </c>
      <c r="L125" s="40">
        <f t="shared" si="11"/>
        <v>8.2400000000000001E-2</v>
      </c>
      <c r="M125" s="39" t="str">
        <f t="shared" si="12"/>
        <v>Low</v>
      </c>
      <c r="N125" s="39">
        <f t="shared" si="13"/>
        <v>1</v>
      </c>
    </row>
    <row r="126" spans="2:14" ht="16.5" thickBot="1" x14ac:dyDescent="0.3">
      <c r="B126" s="32">
        <v>0.68</v>
      </c>
      <c r="C126" s="18">
        <v>0.15</v>
      </c>
      <c r="D126" s="18">
        <v>0.57999999999999996</v>
      </c>
      <c r="E126" s="16">
        <v>0.35</v>
      </c>
      <c r="F126" s="15">
        <v>0.6</v>
      </c>
      <c r="G126" s="21" t="s">
        <v>24</v>
      </c>
      <c r="H126" s="1">
        <f t="shared" si="7"/>
        <v>0.50639999999999996</v>
      </c>
      <c r="I126" s="1">
        <f t="shared" si="8"/>
        <v>0.36059999999999998</v>
      </c>
      <c r="J126" s="1">
        <f t="shared" si="9"/>
        <v>6.13E-2</v>
      </c>
      <c r="K126" s="1">
        <f t="shared" si="10"/>
        <v>0.1719</v>
      </c>
      <c r="L126" s="40">
        <f t="shared" si="11"/>
        <v>6.13E-2</v>
      </c>
      <c r="M126" s="39" t="str">
        <f t="shared" si="12"/>
        <v>Middle</v>
      </c>
      <c r="N126" s="39">
        <f t="shared" si="13"/>
        <v>1</v>
      </c>
    </row>
    <row r="127" spans="2:14" ht="16.5" thickBot="1" x14ac:dyDescent="0.3">
      <c r="B127" s="32">
        <v>0.54</v>
      </c>
      <c r="C127" s="18">
        <v>0.25</v>
      </c>
      <c r="D127" s="14">
        <v>7.0000000000000007E-2</v>
      </c>
      <c r="E127" s="14">
        <v>0.09</v>
      </c>
      <c r="F127" s="14">
        <v>0.11</v>
      </c>
      <c r="G127" s="21" t="s">
        <v>23</v>
      </c>
      <c r="H127" s="1">
        <f t="shared" si="7"/>
        <v>2.0899999999999998E-2</v>
      </c>
      <c r="I127" s="1">
        <f t="shared" si="8"/>
        <v>0.12939999999999999</v>
      </c>
      <c r="J127" s="1">
        <f t="shared" si="9"/>
        <v>0.42799999999999999</v>
      </c>
      <c r="K127" s="1">
        <f t="shared" si="10"/>
        <v>0.65969999999999995</v>
      </c>
      <c r="L127" s="40">
        <f t="shared" si="11"/>
        <v>2.0899999999999998E-2</v>
      </c>
      <c r="M127" s="39" t="str">
        <f t="shared" si="12"/>
        <v>Very Low</v>
      </c>
      <c r="N127" s="39">
        <f t="shared" si="13"/>
        <v>1</v>
      </c>
    </row>
    <row r="128" spans="2:14" ht="16.5" thickBot="1" x14ac:dyDescent="0.3">
      <c r="B128" s="32">
        <v>0.9</v>
      </c>
      <c r="C128" s="18">
        <v>0.31</v>
      </c>
      <c r="D128" s="14">
        <v>0.24</v>
      </c>
      <c r="E128" s="15">
        <v>0.3</v>
      </c>
      <c r="F128" s="19">
        <v>0.97</v>
      </c>
      <c r="G128" s="21" t="s">
        <v>20</v>
      </c>
      <c r="H128" s="1">
        <f t="shared" si="7"/>
        <v>0.87370000000000003</v>
      </c>
      <c r="I128" s="1">
        <f t="shared" si="8"/>
        <v>0.72789999999999999</v>
      </c>
      <c r="J128" s="1">
        <f t="shared" si="9"/>
        <v>0.42920000000000003</v>
      </c>
      <c r="K128" s="1">
        <f t="shared" si="10"/>
        <v>0.1983</v>
      </c>
      <c r="L128" s="40">
        <f t="shared" si="11"/>
        <v>0.1983</v>
      </c>
      <c r="M128" s="39" t="str">
        <f t="shared" si="12"/>
        <v>High</v>
      </c>
      <c r="N128" s="39">
        <f t="shared" si="13"/>
        <v>1</v>
      </c>
    </row>
    <row r="129" spans="2:14" ht="16.5" thickBot="1" x14ac:dyDescent="0.3">
      <c r="B129" s="32">
        <v>0.56000000000000005</v>
      </c>
      <c r="C129" s="18">
        <v>0.27</v>
      </c>
      <c r="D129" s="14">
        <v>0.11</v>
      </c>
      <c r="E129" s="16">
        <v>0.59</v>
      </c>
      <c r="F129" s="14">
        <v>0.22</v>
      </c>
      <c r="G129" s="21" t="s">
        <v>21</v>
      </c>
      <c r="H129" s="1">
        <f t="shared" si="7"/>
        <v>0.12989999999999999</v>
      </c>
      <c r="I129" s="1">
        <f t="shared" si="8"/>
        <v>1.9400000000000001E-2</v>
      </c>
      <c r="J129" s="1">
        <f t="shared" si="9"/>
        <v>0.31869999999999998</v>
      </c>
      <c r="K129" s="1">
        <f t="shared" si="10"/>
        <v>0.54959999999999998</v>
      </c>
      <c r="L129" s="40">
        <f t="shared" si="11"/>
        <v>1.9400000000000001E-2</v>
      </c>
      <c r="M129" s="39" t="str">
        <f t="shared" si="12"/>
        <v>Low</v>
      </c>
      <c r="N129" s="39">
        <f t="shared" si="13"/>
        <v>1</v>
      </c>
    </row>
    <row r="130" spans="2:14" ht="16.5" thickBot="1" x14ac:dyDescent="0.3">
      <c r="B130" s="32">
        <v>0.85</v>
      </c>
      <c r="C130" s="18">
        <v>0.32</v>
      </c>
      <c r="D130" s="14">
        <v>0.22</v>
      </c>
      <c r="E130" s="19">
        <v>0.87</v>
      </c>
      <c r="F130" s="19">
        <v>0.79</v>
      </c>
      <c r="G130" s="21" t="s">
        <v>20</v>
      </c>
      <c r="H130" s="1">
        <f t="shared" si="7"/>
        <v>0.69610000000000005</v>
      </c>
      <c r="I130" s="1">
        <f t="shared" si="8"/>
        <v>0.54969999999999997</v>
      </c>
      <c r="J130" s="1">
        <f t="shared" si="9"/>
        <v>0.25159999999999999</v>
      </c>
      <c r="K130" s="1">
        <f t="shared" si="10"/>
        <v>2.01E-2</v>
      </c>
      <c r="L130" s="40">
        <f t="shared" si="11"/>
        <v>2.01E-2</v>
      </c>
      <c r="M130" s="39" t="str">
        <f t="shared" si="12"/>
        <v>High</v>
      </c>
      <c r="N130" s="39">
        <f t="shared" si="13"/>
        <v>1</v>
      </c>
    </row>
    <row r="131" spans="2:14" ht="16.5" thickBot="1" x14ac:dyDescent="0.3">
      <c r="B131" s="32">
        <v>0.52</v>
      </c>
      <c r="C131" s="18">
        <v>0.28000000000000003</v>
      </c>
      <c r="D131" s="18">
        <v>0.32</v>
      </c>
      <c r="E131" s="14">
        <v>0.1</v>
      </c>
      <c r="F131" s="14">
        <v>0.1</v>
      </c>
      <c r="G131" s="21" t="s">
        <v>23</v>
      </c>
      <c r="H131" s="1">
        <f t="shared" si="7"/>
        <v>1.01E-2</v>
      </c>
      <c r="I131" s="1">
        <f t="shared" si="8"/>
        <v>0.1384</v>
      </c>
      <c r="J131" s="1">
        <f t="shared" si="9"/>
        <v>0.43709999999999999</v>
      </c>
      <c r="K131" s="1">
        <f t="shared" si="10"/>
        <v>0.66869999999999996</v>
      </c>
      <c r="L131" s="40">
        <f t="shared" si="11"/>
        <v>1.01E-2</v>
      </c>
      <c r="M131" s="39" t="str">
        <f t="shared" si="12"/>
        <v>Very Low</v>
      </c>
      <c r="N131" s="39">
        <f t="shared" si="13"/>
        <v>1</v>
      </c>
    </row>
    <row r="132" spans="2:14" ht="16.5" thickBot="1" x14ac:dyDescent="0.3">
      <c r="B132" s="32">
        <v>0.78</v>
      </c>
      <c r="C132" s="14">
        <v>0.47</v>
      </c>
      <c r="D132" s="14">
        <v>0.24</v>
      </c>
      <c r="E132" s="15">
        <v>0.3</v>
      </c>
      <c r="F132" s="19">
        <v>0.93</v>
      </c>
      <c r="G132" s="21" t="s">
        <v>20</v>
      </c>
      <c r="H132" s="1">
        <f t="shared" ref="H132:H147" si="14">ROUND(B$1*ABS(B132-B$1149)+C$1*ABS(C132-C$149)+D$1*ABS(D132-D$149)+E$1*ABS(E132-E$149)+F$1*ABS(F132-F$149),4)</f>
        <v>0.83409999999999995</v>
      </c>
      <c r="I132" s="1">
        <f t="shared" ref="I132:I146" si="15">ROUND(B$1*ABS(B132-B$150)+C$1*ABS(C132-C$150)+D$1*ABS(D132-D$150)+E$1*ABS(E132-E$150)+F$1*ABS(F132-F$150),4)</f>
        <v>0.68830000000000002</v>
      </c>
      <c r="J132" s="1">
        <f t="shared" ref="J132:J146" si="16">ROUND(B$1*ABS(B132-B$151)+C$1*ABS(C132-C$151)+D$1*ABS(D132-D$151)+E$1*ABS(E132-E$151)+F$1*ABS(F132-F$151),4)</f>
        <v>0.38940000000000002</v>
      </c>
      <c r="K132" s="1">
        <f t="shared" ref="K132:K146" si="17">ROUND(B$1*ABS(B132-B$152)+C$1*ABS(C132-C$152)+D$1*ABS(D132-D$152)+E$1*ABS(E132-E$152)+F$1*ABS(F132-F$152),4)</f>
        <v>0.15840000000000001</v>
      </c>
      <c r="L132" s="40">
        <f t="shared" ref="L132:L147" si="18">MIN(H132:K132)</f>
        <v>0.15840000000000001</v>
      </c>
      <c r="M132" s="39" t="str">
        <f t="shared" ref="M132:M147" si="19">IF(L132=H132,"Very Low",IF(L132=I132,"Low",IF(L132=J132,"Middle","High")))</f>
        <v>High</v>
      </c>
      <c r="N132" s="39">
        <f t="shared" ref="N132:N147" si="20">IF(M132=G132,1,0)</f>
        <v>1</v>
      </c>
    </row>
    <row r="133" spans="2:14" ht="16.5" thickBot="1" x14ac:dyDescent="0.3">
      <c r="B133" s="32">
        <v>0.56000000000000005</v>
      </c>
      <c r="C133" s="14">
        <v>0.35</v>
      </c>
      <c r="D133" s="14">
        <v>0.1</v>
      </c>
      <c r="E133" s="16">
        <v>0.62</v>
      </c>
      <c r="F133" s="14">
        <v>0.23</v>
      </c>
      <c r="G133" s="21" t="s">
        <v>21</v>
      </c>
      <c r="H133" s="1">
        <f t="shared" si="14"/>
        <v>0.14000000000000001</v>
      </c>
      <c r="I133" s="1">
        <f t="shared" si="15"/>
        <v>9.4999999999999998E-3</v>
      </c>
      <c r="J133" s="1">
        <f t="shared" si="16"/>
        <v>0.30880000000000002</v>
      </c>
      <c r="K133" s="1">
        <f t="shared" si="17"/>
        <v>0.53969999999999996</v>
      </c>
      <c r="L133" s="40">
        <f t="shared" si="18"/>
        <v>9.4999999999999998E-3</v>
      </c>
      <c r="M133" s="39" t="str">
        <f t="shared" si="19"/>
        <v>Low</v>
      </c>
      <c r="N133" s="39">
        <f t="shared" si="20"/>
        <v>1</v>
      </c>
    </row>
    <row r="134" spans="2:14" ht="16.5" thickBot="1" x14ac:dyDescent="0.3">
      <c r="B134" s="32">
        <v>0.61</v>
      </c>
      <c r="C134" s="14">
        <v>0.38</v>
      </c>
      <c r="D134" s="14">
        <v>0.09</v>
      </c>
      <c r="E134" s="16">
        <v>0.38</v>
      </c>
      <c r="F134" s="16">
        <v>0.3</v>
      </c>
      <c r="G134" s="21" t="s">
        <v>21</v>
      </c>
      <c r="H134" s="1">
        <f t="shared" si="14"/>
        <v>0.20910000000000001</v>
      </c>
      <c r="I134" s="1">
        <f t="shared" si="15"/>
        <v>6.3200000000000006E-2</v>
      </c>
      <c r="J134" s="1">
        <f t="shared" si="16"/>
        <v>0.23880000000000001</v>
      </c>
      <c r="K134" s="1">
        <f t="shared" si="17"/>
        <v>0.4703</v>
      </c>
      <c r="L134" s="40">
        <f t="shared" si="18"/>
        <v>6.3200000000000006E-2</v>
      </c>
      <c r="M134" s="39" t="str">
        <f t="shared" si="19"/>
        <v>Low</v>
      </c>
      <c r="N134" s="39">
        <f t="shared" si="20"/>
        <v>1</v>
      </c>
    </row>
    <row r="135" spans="2:14" ht="16.5" thickBot="1" x14ac:dyDescent="0.3">
      <c r="B135" s="32">
        <v>0.78</v>
      </c>
      <c r="C135" s="14">
        <v>0.47</v>
      </c>
      <c r="D135" s="14">
        <v>0.28999999999999998</v>
      </c>
      <c r="E135" s="19">
        <v>0.98</v>
      </c>
      <c r="F135" s="15">
        <v>0.59</v>
      </c>
      <c r="G135" s="21" t="s">
        <v>20</v>
      </c>
      <c r="H135" s="1">
        <f t="shared" si="14"/>
        <v>0.49780000000000002</v>
      </c>
      <c r="I135" s="1">
        <f t="shared" si="15"/>
        <v>0.35139999999999999</v>
      </c>
      <c r="J135" s="1">
        <f t="shared" si="16"/>
        <v>5.3100000000000001E-2</v>
      </c>
      <c r="K135" s="1">
        <f t="shared" si="17"/>
        <v>0.1827</v>
      </c>
      <c r="L135" s="40">
        <f t="shared" si="18"/>
        <v>5.3100000000000001E-2</v>
      </c>
      <c r="M135" s="39" t="str">
        <f t="shared" si="19"/>
        <v>Middle</v>
      </c>
      <c r="N135" s="39">
        <f t="shared" si="20"/>
        <v>0</v>
      </c>
    </row>
    <row r="136" spans="2:14" ht="16.5" thickBot="1" x14ac:dyDescent="0.3">
      <c r="B136" s="32">
        <v>0.57999999999999996</v>
      </c>
      <c r="C136" s="14">
        <v>0.4</v>
      </c>
      <c r="D136" s="18">
        <v>0.32</v>
      </c>
      <c r="E136" s="14">
        <v>0.22</v>
      </c>
      <c r="F136" s="14">
        <v>0.24</v>
      </c>
      <c r="G136" s="14" t="s">
        <v>21</v>
      </c>
      <c r="H136" s="1">
        <f t="shared" si="14"/>
        <v>0.14899999999999999</v>
      </c>
      <c r="I136" s="1">
        <f t="shared" si="15"/>
        <v>3.2000000000000002E-3</v>
      </c>
      <c r="J136" s="1">
        <f t="shared" si="16"/>
        <v>0.29780000000000001</v>
      </c>
      <c r="K136" s="1">
        <f t="shared" si="17"/>
        <v>0.52939999999999998</v>
      </c>
      <c r="L136" s="40">
        <f t="shared" si="18"/>
        <v>3.2000000000000002E-3</v>
      </c>
      <c r="M136" s="39" t="str">
        <f t="shared" si="19"/>
        <v>Low</v>
      </c>
      <c r="N136" s="39">
        <f t="shared" si="20"/>
        <v>1</v>
      </c>
    </row>
    <row r="137" spans="2:14" ht="16.5" thickBot="1" x14ac:dyDescent="0.3">
      <c r="B137" s="32">
        <v>0.68</v>
      </c>
      <c r="C137" s="14">
        <v>0.43</v>
      </c>
      <c r="D137" s="18">
        <v>0.6</v>
      </c>
      <c r="E137" s="16">
        <v>0.47</v>
      </c>
      <c r="F137" s="15">
        <v>0.55000000000000004</v>
      </c>
      <c r="G137" s="14" t="s">
        <v>24</v>
      </c>
      <c r="H137" s="1">
        <f t="shared" si="14"/>
        <v>0.45739999999999997</v>
      </c>
      <c r="I137" s="1">
        <f t="shared" si="15"/>
        <v>0.31059999999999999</v>
      </c>
      <c r="J137" s="1">
        <f t="shared" si="16"/>
        <v>1.18E-2</v>
      </c>
      <c r="K137" s="1">
        <f t="shared" si="17"/>
        <v>0.22090000000000001</v>
      </c>
      <c r="L137" s="40">
        <f t="shared" si="18"/>
        <v>1.18E-2</v>
      </c>
      <c r="M137" s="39" t="str">
        <f t="shared" si="19"/>
        <v>Middle</v>
      </c>
      <c r="N137" s="39">
        <f t="shared" si="20"/>
        <v>1</v>
      </c>
    </row>
    <row r="138" spans="2:14" ht="16.5" thickBot="1" x14ac:dyDescent="0.3">
      <c r="B138" s="32">
        <v>0.56999999999999995</v>
      </c>
      <c r="C138" s="14">
        <v>0.37</v>
      </c>
      <c r="D138" s="18">
        <v>0.75</v>
      </c>
      <c r="E138" s="15">
        <v>0.27</v>
      </c>
      <c r="F138" s="16">
        <v>0.32</v>
      </c>
      <c r="G138" s="14" t="s">
        <v>21</v>
      </c>
      <c r="H138" s="1">
        <f t="shared" si="14"/>
        <v>0.22939999999999999</v>
      </c>
      <c r="I138" s="1">
        <f t="shared" si="15"/>
        <v>8.3199999999999996E-2</v>
      </c>
      <c r="J138" s="1">
        <f t="shared" si="16"/>
        <v>0.21840000000000001</v>
      </c>
      <c r="K138" s="1">
        <f t="shared" si="17"/>
        <v>0.4501</v>
      </c>
      <c r="L138" s="40">
        <f t="shared" si="18"/>
        <v>8.3199999999999996E-2</v>
      </c>
      <c r="M138" s="39" t="str">
        <f t="shared" si="19"/>
        <v>Low</v>
      </c>
      <c r="N138" s="39">
        <f t="shared" si="20"/>
        <v>1</v>
      </c>
    </row>
    <row r="139" spans="2:14" ht="16.5" thickBot="1" x14ac:dyDescent="0.3">
      <c r="B139" s="32">
        <v>0.62</v>
      </c>
      <c r="C139" s="14">
        <v>0.56000000000000005</v>
      </c>
      <c r="D139" s="14">
        <v>0.11</v>
      </c>
      <c r="E139" s="14">
        <v>0.24</v>
      </c>
      <c r="F139" s="14">
        <v>0.22</v>
      </c>
      <c r="G139" s="14" t="s">
        <v>21</v>
      </c>
      <c r="H139" s="1">
        <f t="shared" si="14"/>
        <v>0.13009999999999999</v>
      </c>
      <c r="I139" s="1">
        <f t="shared" si="15"/>
        <v>0.02</v>
      </c>
      <c r="J139" s="1">
        <f t="shared" si="16"/>
        <v>0.31859999999999999</v>
      </c>
      <c r="K139" s="1">
        <f t="shared" si="17"/>
        <v>0.55000000000000004</v>
      </c>
      <c r="L139" s="40">
        <f t="shared" si="18"/>
        <v>0.02</v>
      </c>
      <c r="M139" s="39" t="str">
        <f t="shared" si="19"/>
        <v>Low</v>
      </c>
      <c r="N139" s="39">
        <f t="shared" si="20"/>
        <v>1</v>
      </c>
    </row>
    <row r="140" spans="2:14" ht="16.5" thickBot="1" x14ac:dyDescent="0.3">
      <c r="B140" s="32">
        <v>0.64</v>
      </c>
      <c r="C140" s="14">
        <v>0.57999999999999996</v>
      </c>
      <c r="D140" s="14">
        <v>0.14000000000000001</v>
      </c>
      <c r="E140" s="15">
        <v>0.32</v>
      </c>
      <c r="F140" s="14">
        <v>0.21</v>
      </c>
      <c r="G140" s="14" t="s">
        <v>21</v>
      </c>
      <c r="H140" s="1">
        <f t="shared" si="14"/>
        <v>0.11990000000000001</v>
      </c>
      <c r="I140" s="1">
        <f t="shared" si="15"/>
        <v>2.9700000000000001E-2</v>
      </c>
      <c r="J140" s="1">
        <f t="shared" si="16"/>
        <v>0.32829999999999998</v>
      </c>
      <c r="K140" s="1">
        <f t="shared" si="17"/>
        <v>0.55969999999999998</v>
      </c>
      <c r="L140" s="40">
        <f t="shared" si="18"/>
        <v>2.9700000000000001E-2</v>
      </c>
      <c r="M140" s="39" t="str">
        <f t="shared" si="19"/>
        <v>Low</v>
      </c>
      <c r="N140" s="39">
        <f t="shared" si="20"/>
        <v>1</v>
      </c>
    </row>
    <row r="141" spans="2:14" ht="16.5" thickBot="1" x14ac:dyDescent="0.3">
      <c r="B141" s="32">
        <v>0.64</v>
      </c>
      <c r="C141" s="14">
        <v>0.59</v>
      </c>
      <c r="D141" s="14">
        <v>0.12</v>
      </c>
      <c r="E141" s="16">
        <v>0.57999999999999996</v>
      </c>
      <c r="F141" s="14">
        <v>0.24</v>
      </c>
      <c r="G141" s="14" t="s">
        <v>21</v>
      </c>
      <c r="H141" s="1">
        <f t="shared" si="14"/>
        <v>0.1502</v>
      </c>
      <c r="I141" s="1">
        <f t="shared" si="15"/>
        <v>3.8E-3</v>
      </c>
      <c r="J141" s="1">
        <f t="shared" si="16"/>
        <v>0.29899999999999999</v>
      </c>
      <c r="K141" s="1">
        <f t="shared" si="17"/>
        <v>0.52980000000000005</v>
      </c>
      <c r="L141" s="40">
        <f t="shared" si="18"/>
        <v>3.8E-3</v>
      </c>
      <c r="M141" s="39" t="str">
        <f t="shared" si="19"/>
        <v>Low</v>
      </c>
      <c r="N141" s="39">
        <f t="shared" si="20"/>
        <v>1</v>
      </c>
    </row>
    <row r="142" spans="2:14" ht="16.5" thickBot="1" x14ac:dyDescent="0.3">
      <c r="B142" s="32">
        <v>0.68</v>
      </c>
      <c r="C142" s="14">
        <v>0.61</v>
      </c>
      <c r="D142" s="18">
        <v>0.34</v>
      </c>
      <c r="E142" s="15">
        <v>0.31</v>
      </c>
      <c r="F142" s="14">
        <v>0.23</v>
      </c>
      <c r="G142" s="14" t="s">
        <v>21</v>
      </c>
      <c r="H142" s="1">
        <f t="shared" si="14"/>
        <v>0.13919999999999999</v>
      </c>
      <c r="I142" s="1">
        <f t="shared" si="15"/>
        <v>9.2999999999999992E-3</v>
      </c>
      <c r="J142" s="1">
        <f t="shared" si="16"/>
        <v>0.30780000000000002</v>
      </c>
      <c r="K142" s="1">
        <f t="shared" si="17"/>
        <v>0.5393</v>
      </c>
      <c r="L142" s="40">
        <f t="shared" si="18"/>
        <v>9.2999999999999992E-3</v>
      </c>
      <c r="M142" s="39" t="str">
        <f t="shared" si="19"/>
        <v>Low</v>
      </c>
      <c r="N142" s="39">
        <f t="shared" si="20"/>
        <v>1</v>
      </c>
    </row>
    <row r="143" spans="2:14" ht="16.5" thickBot="1" x14ac:dyDescent="0.3">
      <c r="B143" s="32">
        <v>0.9</v>
      </c>
      <c r="C143" s="14">
        <v>0.78</v>
      </c>
      <c r="D143" s="18">
        <v>0.62</v>
      </c>
      <c r="E143" s="15">
        <v>0.32</v>
      </c>
      <c r="F143" s="19">
        <v>0.89</v>
      </c>
      <c r="G143" s="14" t="s">
        <v>20</v>
      </c>
      <c r="H143" s="1">
        <f t="shared" si="14"/>
        <v>0.7954</v>
      </c>
      <c r="I143" s="1">
        <f t="shared" si="15"/>
        <v>0.64910000000000001</v>
      </c>
      <c r="J143" s="1">
        <f t="shared" si="16"/>
        <v>0.34970000000000001</v>
      </c>
      <c r="K143" s="1">
        <f t="shared" si="17"/>
        <v>0.1187</v>
      </c>
      <c r="L143" s="40">
        <f t="shared" si="18"/>
        <v>0.1187</v>
      </c>
      <c r="M143" s="39" t="str">
        <f t="shared" si="19"/>
        <v>High</v>
      </c>
      <c r="N143" s="39">
        <f t="shared" si="20"/>
        <v>1</v>
      </c>
    </row>
    <row r="144" spans="2:14" ht="16.5" thickBot="1" x14ac:dyDescent="0.3">
      <c r="B144" s="32">
        <v>0.85</v>
      </c>
      <c r="C144" s="14">
        <v>0.82</v>
      </c>
      <c r="D144" s="18">
        <v>0.66</v>
      </c>
      <c r="E144" s="19">
        <v>0.83</v>
      </c>
      <c r="F144" s="19">
        <v>0.83</v>
      </c>
      <c r="G144" s="14" t="s">
        <v>20</v>
      </c>
      <c r="H144" s="1">
        <f t="shared" si="14"/>
        <v>0.7369</v>
      </c>
      <c r="I144" s="1">
        <f t="shared" si="15"/>
        <v>0.59009999999999996</v>
      </c>
      <c r="J144" s="1">
        <f t="shared" si="16"/>
        <v>0.2913</v>
      </c>
      <c r="K144" s="1">
        <f t="shared" si="17"/>
        <v>5.9700000000000003E-2</v>
      </c>
      <c r="L144" s="40">
        <f t="shared" si="18"/>
        <v>5.9700000000000003E-2</v>
      </c>
      <c r="M144" s="39" t="str">
        <f t="shared" si="19"/>
        <v>High</v>
      </c>
      <c r="N144" s="39">
        <f t="shared" si="20"/>
        <v>1</v>
      </c>
    </row>
    <row r="145" spans="1:14" ht="16.5" thickBot="1" x14ac:dyDescent="0.3">
      <c r="B145" s="32">
        <v>0.56000000000000005</v>
      </c>
      <c r="C145" s="14">
        <v>0.6</v>
      </c>
      <c r="D145" s="20">
        <v>0.77</v>
      </c>
      <c r="E145" s="14">
        <v>0.13</v>
      </c>
      <c r="F145" s="16">
        <v>0.32</v>
      </c>
      <c r="G145" s="14" t="s">
        <v>21</v>
      </c>
      <c r="H145" s="1">
        <f t="shared" si="14"/>
        <v>0.2301</v>
      </c>
      <c r="I145" s="1">
        <f t="shared" si="15"/>
        <v>8.3900000000000002E-2</v>
      </c>
      <c r="J145" s="1">
        <f t="shared" si="16"/>
        <v>0.21909999999999999</v>
      </c>
      <c r="K145" s="1">
        <f t="shared" si="17"/>
        <v>0.4506</v>
      </c>
      <c r="L145" s="40">
        <f t="shared" si="18"/>
        <v>8.3900000000000002E-2</v>
      </c>
      <c r="M145" s="39" t="str">
        <f t="shared" si="19"/>
        <v>Low</v>
      </c>
      <c r="N145" s="39">
        <f t="shared" si="20"/>
        <v>1</v>
      </c>
    </row>
    <row r="146" spans="1:14" ht="16.5" thickBot="1" x14ac:dyDescent="0.3">
      <c r="B146" s="32">
        <v>0.66</v>
      </c>
      <c r="C146" s="14">
        <v>0.68</v>
      </c>
      <c r="D146" s="20">
        <v>0.81</v>
      </c>
      <c r="E146" s="16">
        <v>0.56999999999999995</v>
      </c>
      <c r="F146" s="15">
        <v>0.56999999999999995</v>
      </c>
      <c r="G146" s="14" t="s">
        <v>24</v>
      </c>
      <c r="H146" s="1">
        <f t="shared" si="14"/>
        <v>0.47849999999999998</v>
      </c>
      <c r="I146" s="1">
        <f t="shared" si="15"/>
        <v>0.33160000000000001</v>
      </c>
      <c r="J146" s="1">
        <f t="shared" si="16"/>
        <v>3.2899999999999999E-2</v>
      </c>
      <c r="K146" s="1">
        <f t="shared" si="17"/>
        <v>0.2021</v>
      </c>
      <c r="L146" s="40">
        <f t="shared" si="18"/>
        <v>3.2899999999999999E-2</v>
      </c>
      <c r="M146" s="39" t="str">
        <f t="shared" si="19"/>
        <v>Middle</v>
      </c>
      <c r="N146" s="39">
        <f t="shared" si="20"/>
        <v>1</v>
      </c>
    </row>
    <row r="147" spans="1:14" ht="16.5" thickBot="1" x14ac:dyDescent="0.3">
      <c r="B147" s="32">
        <v>0.68</v>
      </c>
      <c r="C147" s="14">
        <v>0.64</v>
      </c>
      <c r="D147" s="20">
        <v>0.79</v>
      </c>
      <c r="E147" s="19">
        <v>0.97</v>
      </c>
      <c r="F147" s="14">
        <v>0.24</v>
      </c>
      <c r="G147" s="14" t="s">
        <v>24</v>
      </c>
      <c r="H147" s="1">
        <f t="shared" si="14"/>
        <v>0.15179999999999999</v>
      </c>
      <c r="I147" s="1">
        <f>ROUND(B$1*ABS(B147-B$150)+C$1*ABS(C147-C$150)+D$1*ABS(D147-D$150)+E$1*ABS(E147-E$150)+F$1*ABS(F147-F$150),4)</f>
        <v>4.8999999999999998E-3</v>
      </c>
      <c r="J147" s="1">
        <f>ROUND(B$1*ABS(B147-B$151)+C$1*ABS(C147-C$151)+D$1*ABS(D147-D$151)+E$1*ABS(E147-E$151)+F$1*ABS(F147-F$151),4)</f>
        <v>0.29959999999999998</v>
      </c>
      <c r="K147" s="1">
        <f>ROUND(B$1*ABS(B147-B$152)+C$1*ABS(C147-C$152)+D$1*ABS(D147-D$152)+E$1*ABS(E147-E$152)+F$1*ABS(F147-F$152),4)</f>
        <v>0.53039999999999998</v>
      </c>
      <c r="L147" s="40">
        <f t="shared" si="18"/>
        <v>4.8999999999999998E-3</v>
      </c>
      <c r="M147" s="39" t="str">
        <f t="shared" si="19"/>
        <v>Low</v>
      </c>
      <c r="N147" s="39">
        <f t="shared" si="20"/>
        <v>0</v>
      </c>
    </row>
    <row r="148" spans="1:14" x14ac:dyDescent="0.25">
      <c r="A148" s="1" t="s">
        <v>36</v>
      </c>
      <c r="N148" s="39">
        <f>SUM(N3:N147)</f>
        <v>123</v>
      </c>
    </row>
    <row r="149" spans="1:14" x14ac:dyDescent="0.25">
      <c r="A149" s="1" t="s">
        <v>37</v>
      </c>
      <c r="B149" s="39">
        <v>0.30599999999999999</v>
      </c>
      <c r="C149" s="39">
        <v>0.19800000000000001</v>
      </c>
      <c r="D149" s="39">
        <v>0.36599999999999999</v>
      </c>
      <c r="E149" s="39">
        <v>0.35899999999999999</v>
      </c>
      <c r="F149" s="39">
        <v>9.0999999999999998E-2</v>
      </c>
      <c r="M149" s="39" t="s">
        <v>47</v>
      </c>
      <c r="N149" s="39">
        <f>N148/145</f>
        <v>0.84827586206896555</v>
      </c>
    </row>
    <row r="150" spans="1:14" ht="16.5" thickBot="1" x14ac:dyDescent="0.3">
      <c r="A150" s="1" t="s">
        <v>21</v>
      </c>
      <c r="B150" s="44">
        <v>0.32100000000000001</v>
      </c>
      <c r="C150" s="45">
        <v>0.33700000000000002</v>
      </c>
      <c r="D150" s="45">
        <v>0.43099999999999999</v>
      </c>
      <c r="E150" s="45">
        <v>0.497</v>
      </c>
      <c r="F150" s="45">
        <v>0.23799999999999999</v>
      </c>
    </row>
    <row r="151" spans="1:14" x14ac:dyDescent="0.25">
      <c r="A151" s="1" t="s">
        <v>24</v>
      </c>
      <c r="B151" s="46">
        <v>0.40100000000000002</v>
      </c>
      <c r="C151" s="46">
        <v>0.372</v>
      </c>
      <c r="D151" s="46">
        <v>0.51</v>
      </c>
      <c r="E151" s="46">
        <v>0.34599999999999997</v>
      </c>
      <c r="F151" s="46">
        <v>0.53900000000000003</v>
      </c>
    </row>
    <row r="152" spans="1:14" ht="16.5" thickBot="1" x14ac:dyDescent="0.3">
      <c r="A152" s="1" t="s">
        <v>38</v>
      </c>
      <c r="B152" s="44">
        <v>0.42499999999999999</v>
      </c>
      <c r="C152" s="45">
        <v>0.43099999999999999</v>
      </c>
      <c r="D152" s="45">
        <v>0.50600000000000001</v>
      </c>
      <c r="E152" s="45">
        <v>0.50700000000000001</v>
      </c>
      <c r="F152" s="45">
        <v>0.77200000000000002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Information</vt:lpstr>
      <vt:lpstr>Training_Data</vt:lpstr>
      <vt:lpstr>Sheet7</vt:lpstr>
      <vt:lpstr>Train_80%</vt:lpstr>
      <vt:lpstr>validate_20%</vt:lpstr>
      <vt:lpstr>Test_TB+tree dicision</vt:lpstr>
      <vt:lpstr>Test_IF-có_validate</vt:lpstr>
      <vt:lpstr>Test_IF_dd</vt:lpstr>
      <vt:lpstr>H_max _ngân</vt:lpstr>
      <vt:lpstr>H_WX_max_Ngân</vt:lpstr>
      <vt:lpstr>Hamming</vt:lpstr>
      <vt:lpstr>Mahanta</vt:lpstr>
      <vt:lpstr>He</vt:lpstr>
      <vt:lpstr>hamming_2D</vt:lpstr>
      <vt:lpstr>Wang en xin</vt:lpstr>
      <vt:lpstr>Chen and Deng</vt:lpstr>
      <vt:lpstr>Song et al</vt:lpstr>
      <vt:lpstr>Garg and Rani</vt:lpstr>
      <vt:lpstr>Jiang et al</vt:lpstr>
      <vt:lpstr>Chen and Deng 2</vt:lpstr>
      <vt:lpstr>Sheet3</vt:lpstr>
      <vt:lpstr>Euclid</vt:lpstr>
      <vt:lpstr>Sheet1</vt:lpstr>
      <vt:lpstr>Lọc</vt:lpstr>
      <vt:lpstr>Hight</vt:lpstr>
      <vt:lpstr>Low</vt:lpstr>
      <vt:lpstr>Middle</vt:lpstr>
      <vt:lpstr>Verylow</vt:lpstr>
      <vt:lpstr>Test_Data</vt:lpstr>
      <vt:lpstr>Test_3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DELL</cp:lastModifiedBy>
  <dcterms:created xsi:type="dcterms:W3CDTF">2010-12-02T19:26:46Z</dcterms:created>
  <dcterms:modified xsi:type="dcterms:W3CDTF">2022-10-19T07:58:52Z</dcterms:modified>
</cp:coreProperties>
</file>